
<file path=[Content_Types].xml><?xml version="1.0" encoding="utf-8"?>
<Types xmlns="http://schemas.openxmlformats.org/package/2006/content-types">
  <Default ContentType="application/vnd.openxmlformats-package.relationships+xml" Extension="rels"/>
  <Default ContentType="application/xml" Extension="xml"/>
  <Default ContentType="image/png" Extension="png"/>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drawing+xml" PartName="/xl/drawings/drawing1.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Dashboard M2 Monthly" sheetId="1" r:id="rId1"/>
    <s:sheet name="Dashboard M2 Imports Data" sheetId="2" r:id="rId2"/>
    <s:sheet name="Input DBEDT Monthly Energy" sheetId="3" r:id="rId3"/>
    <s:sheet name="Input EIA Crude Europe Brent" sheetId="4" r:id="rId4"/>
    <s:sheet name="Input EIA Crude WTI" sheetId="5" r:id="rId5"/>
    <s:sheet name="Input EIA Fuel Oil Price" sheetId="6" r:id="rId6"/>
    <s:sheet name="Input EIA Imports Coal Foreign" sheetId="7" r:id="rId7"/>
    <s:sheet name="Input EIA Imports Petroleum" sheetId="8" r:id="rId8"/>
    <s:sheet name="Input EIA Jet Fuel Price" sheetId="9" r:id="rId9"/>
    <s:sheet name="Input EIA SEDS" sheetId="10" r:id="rId10"/>
    <s:sheet name="Input Ethanol Monthly" sheetId="11" r:id="rId11"/>
    <s:sheet name="Input Hawaii Jet Fuel Price" sheetId="12" r:id="rId12"/>
    <s:sheet name="Carbon Coefficients" sheetId="13" r:id="rId13"/>
    <s:sheet name="Coal Foreign Imports" sheetId="14" r:id="rId14"/>
    <s:sheet name="Country Imports Petroleum" sheetId="15" r:id="rId15"/>
    <s:sheet name="Crude Oil Prices" sheetId="16" r:id="rId16"/>
    <s:sheet name="EIA Consumption" sheetId="17" r:id="rId17"/>
    <s:sheet name="EIA Expenditures" sheetId="18" r:id="rId18"/>
    <s:sheet name="EIA Imports" sheetId="19" r:id="rId19"/>
    <s:sheet name="EIA Imports Monthly" sheetId="20" r:id="rId20"/>
    <s:sheet name="EIA Petroleum Classification" sheetId="21" r:id="rId21"/>
    <s:sheet name="Hawaii Jet Fuel Price" sheetId="22" r:id="rId22"/>
    <s:sheet name="LCEF by Country" sheetId="23" r:id="rId23"/>
    <s:sheet name="LCEF by Fuel Type" sheetId="24" r:id="rId24"/>
    <s:sheet name="Unit Conversions" sheetId="25" r:id="rId25"/>
    <s:sheet name="History" sheetId="26" r:id="rId26"/>
    <s:sheet name="Dependencies" sheetId="27" r:id="rId27"/>
  </s:sheets>
  <s:definedNames/>
  <s:calcPr calcId="124519" fullCalcOnLoad="1"/>
</s:workbook>
</file>

<file path=xl/sharedStrings.xml><?xml version="1.0" encoding="utf-8"?>
<sst xmlns="http://schemas.openxmlformats.org/spreadsheetml/2006/main" uniqueCount="2033">
  <si>
    <t>Metric 2: Monthly</t>
  </si>
  <si>
    <t>Unit</t>
  </si>
  <si>
    <t>Source</t>
  </si>
  <si>
    <t>Notes</t>
  </si>
  <si>
    <t>Indexing</t>
  </si>
  <si>
    <t>Variable P(c,m): Price by energy source and month</t>
  </si>
  <si>
    <t>Total Foreign</t>
  </si>
  <si>
    <t xml:space="preserve">  Petroleum (Foreign)</t>
  </si>
  <si>
    <t xml:space="preserve">    Crude Oil (Foreign)</t>
  </si>
  <si>
    <t>($/Barrel)</t>
  </si>
  <si>
    <t>http://www.eia.gov/dnav/pet/hist/LeafHandler.ashx?n=pet&amp;s=rbrte&amp;f=m</t>
  </si>
  <si>
    <t>(Brent Spot Price FOB)</t>
  </si>
  <si>
    <t xml:space="preserve">    Jet Fuel, Kerosene Type (Foreign)</t>
  </si>
  <si>
    <t>http://tonto.eia.gov/dnav/pet/hist/LeafHandler.ashx?n=PET&amp;s=EER_EPJK_PF4_RGC_DPG&amp;f=M</t>
  </si>
  <si>
    <t>jan-mar are april numbers because they did not have data</t>
  </si>
  <si>
    <t xml:space="preserve">    Residual Fuel Oil (Foreign)</t>
  </si>
  <si>
    <t>http://tonto.eia.gov/dnav/pet/hist/LeafHandler.ashx?n=PET&amp;s=EER_EPLLPA_PF4_Y44MB_DPG&amp;f=M</t>
  </si>
  <si>
    <t xml:space="preserve">    Others (Foreign)</t>
  </si>
  <si>
    <t>http://tonto.eia.gov/dnav/pet/hist/LeafHandler.ashx?n=PET&amp;s=EMA_EPPR_PWG_NUS_DPG&amp;f=M</t>
  </si>
  <si>
    <t>used the same prices for residual fuel oil</t>
  </si>
  <si>
    <t xml:space="preserve">  Biofuels (Foreign)</t>
  </si>
  <si>
    <t xml:space="preserve">    Ethanol (Foreign)</t>
  </si>
  <si>
    <t xml:space="preserve">    Biodiesel (Foreign)</t>
  </si>
  <si>
    <t>http://hawaii.gov/dbedt/info/economic/data_reports/energy-trends</t>
  </si>
  <si>
    <t xml:space="preserve">  Coal (Foreign)</t>
  </si>
  <si>
    <t>($/Metric Ton)</t>
  </si>
  <si>
    <t>http://www.eia.gov/coal/data.cfm#prices</t>
  </si>
  <si>
    <t>Total Domestic</t>
  </si>
  <si>
    <t>all foreign use the same prices as domestic since Hawaii buys from the international market and likely pays the same price for both domestic and ofreign purchases</t>
  </si>
  <si>
    <t xml:space="preserve">  Petroleum (Domestic)</t>
  </si>
  <si>
    <t xml:space="preserve">    Petroleum (Domestic)</t>
  </si>
  <si>
    <t xml:space="preserve">    Jet Fuel, Kerosene Type (Domestic)</t>
  </si>
  <si>
    <t xml:space="preserve">    Residual Fuel Oil (Domestic)</t>
  </si>
  <si>
    <t xml:space="preserve">    Others (Domestic)</t>
  </si>
  <si>
    <t xml:space="preserve">  Biofuels (Domestic)</t>
  </si>
  <si>
    <t>Due to lack of information surrounding ethanol and biodiesel imports and production, we are classifying biofuels as foreign sourced. We recognize they may also be purchased domestically or even sourced locally. We seek input and discussion from the group on breaking these out.</t>
  </si>
  <si>
    <t xml:space="preserve">    Ethanol (Domestic)</t>
  </si>
  <si>
    <t xml:space="preserve">  Coal (Domestic)</t>
  </si>
  <si>
    <t>averqage . Based on division of expenditures number form EIA divided by imports number for EIA. These average unit prices are mich lower than researched. Possible that the coal plant secured some type of long term contract to ensure low prices for a certain time period.,</t>
  </si>
  <si>
    <t>Variable Im(c,m): Imports by month and energy source</t>
  </si>
  <si>
    <t>Total Foreign Imports</t>
  </si>
  <si>
    <t>Barrels</t>
  </si>
  <si>
    <t>Tons</t>
  </si>
  <si>
    <t>Total Domestic Purchases</t>
  </si>
  <si>
    <t>must assume all domestic is crude because EIA does not report Domestic Purchases. Luckily its not that much of the total crude consumed</t>
  </si>
  <si>
    <t>Variable EIF(c,m): Expenditures on Imported Fuels by energy source and month</t>
  </si>
  <si>
    <t xml:space="preserve">Total Foreign </t>
  </si>
  <si>
    <t>Dollars</t>
  </si>
  <si>
    <t xml:space="preserve">Total Domestic </t>
  </si>
  <si>
    <t>does not calcuclate negative expenditures if Domestic Purchases happen to be negative</t>
  </si>
  <si>
    <t>Metric 2: Import Data by Fuel Source</t>
  </si>
  <si>
    <t>ASPHALT &amp; ROAD OIL</t>
  </si>
  <si>
    <t>CRUDE OIL</t>
  </si>
  <si>
    <t>DISTILLATE FUEL</t>
  </si>
  <si>
    <t>FUEL ETHANOL</t>
  </si>
  <si>
    <t>Gasoline</t>
  </si>
  <si>
    <t>Jet Fuel</t>
  </si>
  <si>
    <t>Other Products</t>
  </si>
  <si>
    <t>Propane</t>
  </si>
  <si>
    <t>Residual Fuel Oil</t>
  </si>
  <si>
    <t>Other Imports</t>
  </si>
  <si>
    <t>Domestic Crude</t>
  </si>
  <si>
    <t>Coal</t>
  </si>
  <si>
    <t>Domestic Coal</t>
  </si>
  <si>
    <t>Consumption Data</t>
  </si>
  <si>
    <t>EIA Indexing</t>
  </si>
  <si>
    <t>ARTCP</t>
  </si>
  <si>
    <t>COICP</t>
  </si>
  <si>
    <t>DFTCP</t>
  </si>
  <si>
    <t>NA</t>
  </si>
  <si>
    <t>MGTCP</t>
  </si>
  <si>
    <t>JFTCP</t>
  </si>
  <si>
    <t>PATCP - (ARTCP + DFTCP + MGTCP + JFTCP + LGTCP + RFTCP)</t>
  </si>
  <si>
    <t>LGTCP</t>
  </si>
  <si>
    <t>RFTCP</t>
  </si>
  <si>
    <t>Petroleum (Thousand Barrels)</t>
  </si>
  <si>
    <t>Year</t>
  </si>
  <si>
    <t>Consumption</t>
  </si>
  <si>
    <t>Foreign Imports</t>
  </si>
  <si>
    <t>Domestic Petroleum Imports</t>
  </si>
  <si>
    <t>Domestic Coal Imports</t>
  </si>
  <si>
    <t>Total Foreign Expenditures</t>
  </si>
  <si>
    <t>Total Coal Expenditures</t>
  </si>
  <si>
    <t>Total Domestic Expenditures</t>
  </si>
  <si>
    <t>Average Foreign Price Per Ton</t>
  </si>
  <si>
    <t>Average Domestic Price Per Ton</t>
  </si>
  <si>
    <t>Modeling Price Per Ton</t>
  </si>
  <si>
    <t>Note: The same conflict between EIA reported Consumption and Expenditure VS EIA reported Imports is a culprit again here. When Import data are available, (2002-2011), average pricing is taken from the import dataset. Prior to 2002, pricing is taken from the EIA Consumption dataset</t>
  </si>
  <si>
    <t>a</t>
  </si>
  <si>
    <t>b</t>
  </si>
  <si>
    <t>a-b</t>
  </si>
  <si>
    <t>PATCP</t>
  </si>
  <si>
    <t>CLTCP</t>
  </si>
  <si>
    <t>CLTCV</t>
  </si>
  <si>
    <t>Why are total coal expenditures (col Q) less than total foreign expenditures (col P) for 2010 onward???</t>
  </si>
  <si>
    <t>Range for target source cells changed for red cells in table above.</t>
  </si>
  <si>
    <t>http://hawaii.gov/dbedt/info/economic/data_reports/energy-trends/Monthly_Energy_Data.xslx</t>
  </si>
  <si>
    <t>Notes: Biodiesel is presented by DEBDT on a monthly basis. Eia will begin to report on biodiesel in 2011 and it is recommended that this model switch to EIA data for consittency purposes at that point.</t>
  </si>
  <si>
    <t>Series</t>
  </si>
  <si>
    <t>Crude Oil Price</t>
  </si>
  <si>
    <t>NYMEX WTI Future Price</t>
  </si>
  <si>
    <t>$ per Barrel</t>
  </si>
  <si>
    <t>Europe Brent Spot Price</t>
  </si>
  <si>
    <t>Gasoline and Diesel Prices</t>
  </si>
  <si>
    <t>Gasoline - Regular, National</t>
  </si>
  <si>
    <t>$ per Gallon</t>
  </si>
  <si>
    <t xml:space="preserve">Gasoline -Mid Grade, National </t>
  </si>
  <si>
    <t>Gasoline -Premium, National</t>
  </si>
  <si>
    <t>Diesel, National</t>
  </si>
  <si>
    <t>Gasoline - Regular, State</t>
  </si>
  <si>
    <t xml:space="preserve">Gasoline -Mid Grade, State </t>
  </si>
  <si>
    <t>Gasoline -Premium, State</t>
  </si>
  <si>
    <t>Diesel, State</t>
  </si>
  <si>
    <t>Fuel Surcharges</t>
  </si>
  <si>
    <t>Matson Navigation Company</t>
  </si>
  <si>
    <t>Percentage</t>
  </si>
  <si>
    <t>Crude Oil</t>
  </si>
  <si>
    <t>1000 Barrels</t>
  </si>
  <si>
    <t>Distillate</t>
  </si>
  <si>
    <t>Jet Fuel, Kerosene</t>
  </si>
  <si>
    <t>Fuel Ethanol</t>
  </si>
  <si>
    <t>Other Refined Petroleum Products</t>
  </si>
  <si>
    <t>Liquid Fuel Tax Base</t>
  </si>
  <si>
    <t>Gallons</t>
  </si>
  <si>
    <t>Diesel Oil (non-hwy)</t>
  </si>
  <si>
    <t>Diesel Oil (hwy use)</t>
  </si>
  <si>
    <t>LPG (off hwy)</t>
  </si>
  <si>
    <t>LPG (hwy use)</t>
  </si>
  <si>
    <t>Small Boat (gas)</t>
  </si>
  <si>
    <t>Small Boat (diesel)</t>
  </si>
  <si>
    <t>Aviation Fuel</t>
  </si>
  <si>
    <t>Other Fuel</t>
  </si>
  <si>
    <t>Agricultural Refund</t>
  </si>
  <si>
    <t>Registered Vehicles, Taxable</t>
  </si>
  <si>
    <t>Passenger, Electric</t>
  </si>
  <si>
    <t>Vehicle</t>
  </si>
  <si>
    <t>Passenger, Diesel</t>
  </si>
  <si>
    <t>Passenger, Gasoline</t>
  </si>
  <si>
    <t>Passenger, Hybrid</t>
  </si>
  <si>
    <t>Passenger, Misc Fuel</t>
  </si>
  <si>
    <t>Freight, Electric</t>
  </si>
  <si>
    <t>Freight, Diesel</t>
  </si>
  <si>
    <t>Freight, Gasoline</t>
  </si>
  <si>
    <t>Freight, Hybrid</t>
  </si>
  <si>
    <t>Freight, Misc Fuel</t>
  </si>
  <si>
    <t>Electricity Production and Sale by Utility Companies</t>
  </si>
  <si>
    <t>Electricity Consumers</t>
  </si>
  <si>
    <t>All Sectors</t>
  </si>
  <si>
    <t>Consumers</t>
  </si>
  <si>
    <t>Residential</t>
  </si>
  <si>
    <t>Commercial</t>
  </si>
  <si>
    <t>Street Lights</t>
  </si>
  <si>
    <t>Electric Meters</t>
  </si>
  <si>
    <t>All sectors</t>
  </si>
  <si>
    <t>Meters</t>
  </si>
  <si>
    <t>Electricity Sale (KWH sold)</t>
  </si>
  <si>
    <t>KWH</t>
  </si>
  <si>
    <t>Net Revenue of Utility Companies</t>
  </si>
  <si>
    <t>Electricity Retail Prices (Average Price per KWH)</t>
  </si>
  <si>
    <t>Cents/KWh</t>
  </si>
  <si>
    <t>Electricity Production</t>
  </si>
  <si>
    <t>Electricity Sent to System by Electric Utility Companies</t>
  </si>
  <si>
    <t>Electricity Generated at the Electric Utility Stations</t>
  </si>
  <si>
    <t xml:space="preserve">     - Generated by Steam</t>
  </si>
  <si>
    <t xml:space="preserve">     - Generated by Diesel</t>
  </si>
  <si>
    <t xml:space="preserve">     - Generated by Biodiesel</t>
  </si>
  <si>
    <t xml:space="preserve">     - Generated by Hydro and Wind</t>
  </si>
  <si>
    <t>Electricity Purchased from Independent Power Plant</t>
  </si>
  <si>
    <t>Electricity Used by Electric Utility Stations</t>
  </si>
  <si>
    <t>Fuel Oil Used by Utility Companies</t>
  </si>
  <si>
    <t>Barrels of Oil Consumed</t>
  </si>
  <si>
    <t>Total Cost of Oil Consumed</t>
  </si>
  <si>
    <t>Ave Cost/Bbl of Oil Consumed</t>
  </si>
  <si>
    <t>Month-end price per barrel</t>
  </si>
  <si>
    <t>Cost of Oil/KWH Generated</t>
  </si>
  <si>
    <t>Dollar/KWh</t>
  </si>
  <si>
    <t>Diesel Oil Used by Utility Companies</t>
  </si>
  <si>
    <t>Biodiesel Oil Used by Utility Companies</t>
  </si>
  <si>
    <t>Sourcekey</t>
  </si>
  <si>
    <t>RBRTE</t>
  </si>
  <si>
    <t>Date</t>
  </si>
  <si>
    <t>Europe Brent Spot Price FOB (Dollars per Barrel)</t>
  </si>
  <si>
    <t>RWTC</t>
  </si>
  <si>
    <t>Cushing, OK WTI Spot Price FOB (Dollars per Barrel)</t>
  </si>
  <si>
    <t>EMA_EPPR_PWG_NUS_DPG</t>
  </si>
  <si>
    <t>U.S. Residual Fuel Oil Wholesale/Resale Price by Refiners (Dollars per Gallon)</t>
  </si>
  <si>
    <t>Quarter</t>
  </si>
  <si>
    <t>Type</t>
  </si>
  <si>
    <t>Customs District</t>
  </si>
  <si>
    <t>Coal Origin Country</t>
  </si>
  <si>
    <t>Coal Destination Country</t>
  </si>
  <si>
    <t>Steam Coal</t>
  </si>
  <si>
    <t>Steam Revenue</t>
  </si>
  <si>
    <t>Metallurgical</t>
  </si>
  <si>
    <t>Metallurgical Revenue</t>
  </si>
  <si>
    <t>Total</t>
  </si>
  <si>
    <t>Total Revenue</t>
  </si>
  <si>
    <t>Coke</t>
  </si>
  <si>
    <t>Coke Revenue</t>
  </si>
  <si>
    <t>Coal Imports</t>
  </si>
  <si>
    <t>Honolulu, HI</t>
  </si>
  <si>
    <t>Indonesia</t>
  </si>
  <si>
    <t>United States</t>
  </si>
  <si>
    <t>.</t>
  </si>
  <si>
    <t>Australia</t>
  </si>
  <si>
    <t>Canada</t>
  </si>
  <si>
    <t>Colombia</t>
  </si>
  <si>
    <t>RPT_PERIOD</t>
  </si>
  <si>
    <t>R_S_NAME</t>
  </si>
  <si>
    <t>LINE_NUM</t>
  </si>
  <si>
    <t>PROD_CODE</t>
  </si>
  <si>
    <t>PROD_NAME</t>
  </si>
  <si>
    <t>PORT_CODE</t>
  </si>
  <si>
    <t>PORT_CITY</t>
  </si>
  <si>
    <t>PORT_STATE</t>
  </si>
  <si>
    <t>PORT_PADD</t>
  </si>
  <si>
    <t>GCTRY_CODE</t>
  </si>
  <si>
    <t>CNTRY_NAME</t>
  </si>
  <si>
    <t>QUANTITY</t>
  </si>
  <si>
    <t>SULFUR</t>
  </si>
  <si>
    <t>APIGRAVITY</t>
  </si>
  <si>
    <t>PCOMP_RNAM</t>
  </si>
  <si>
    <t>PCOMP_SITEID</t>
  </si>
  <si>
    <t>PCOMP_SNAM</t>
  </si>
  <si>
    <t>PCOMP_STAT</t>
  </si>
  <si>
    <t>STATE_NAME</t>
  </si>
  <si>
    <t>PCOMP_PADD</t>
  </si>
  <si>
    <t>CHEVRON CORP</t>
  </si>
  <si>
    <t>HONOLU/PEARL, HA</t>
  </si>
  <si>
    <t>HAWAII</t>
  </si>
  <si>
    <t>INDONESIA</t>
  </si>
  <si>
    <t>CHEVRON USA INC</t>
  </si>
  <si>
    <t>HONOLULU</t>
  </si>
  <si>
    <t>HI</t>
  </si>
  <si>
    <t>JET FUEL, KEROSENE-TYPE</t>
  </si>
  <si>
    <t>VENEZUELA</t>
  </si>
  <si>
    <t>HAWAII FUELING FACILITIES CORP</t>
  </si>
  <si>
    <t>PETRO-DIAMOND INC</t>
  </si>
  <si>
    <t>MISCELLANEOUS PRODUCTS</t>
  </si>
  <si>
    <t>KOREA, REPUBLIC OF</t>
  </si>
  <si>
    <t>SINGAPORE</t>
  </si>
  <si>
    <t>PACIFIC FUEL TRADG CORP</t>
  </si>
  <si>
    <t>ASTROLINE CORP</t>
  </si>
  <si>
    <t>MOTOR GAS BLENDING COMPONENTS</t>
  </si>
  <si>
    <t>JAPAN</t>
  </si>
  <si>
    <t>SAN DIEGO GAS &amp; ELEC CO</t>
  </si>
  <si>
    <t>RESIDUAL FUEL, &lt; 0.31% SULFUR</t>
  </si>
  <si>
    <t>RESIDUAL FUEL, 0.31-1.00% SULFUR</t>
  </si>
  <si>
    <t>MALAYSIA</t>
  </si>
  <si>
    <t>VIRGIN ISLANDS, U.S.</t>
  </si>
  <si>
    <t>CANADA</t>
  </si>
  <si>
    <t>CHINA, PEOPLES REP</t>
  </si>
  <si>
    <t>HAWAIIAN INDEP REFG INC</t>
  </si>
  <si>
    <t>EWA BEACH</t>
  </si>
  <si>
    <t>PACIFIC RESC INC</t>
  </si>
  <si>
    <t>RESIDUAL FUEL, &gt; 1.00% SULFUR</t>
  </si>
  <si>
    <t>DEFENSE FUEL SUPPLY CTR</t>
  </si>
  <si>
    <t>GREECE</t>
  </si>
  <si>
    <t>AUSTRALIA</t>
  </si>
  <si>
    <t>SAUDI ARABIA</t>
  </si>
  <si>
    <t>DISTILLATE FUEL, TOTAL</t>
  </si>
  <si>
    <t>KUWAIT</t>
  </si>
  <si>
    <t>MOTOR GAS, FINISHED UNLEADED</t>
  </si>
  <si>
    <t>UNITED AVIATION FUELS CORP</t>
  </si>
  <si>
    <t>JET FUEL, KEROSENE-TYPE (BONDED)</t>
  </si>
  <si>
    <t>ECUADOR</t>
  </si>
  <si>
    <t>BRUNEI</t>
  </si>
  <si>
    <t>BP MARINE AMERICAS</t>
  </si>
  <si>
    <t>MEXICO</t>
  </si>
  <si>
    <t>ARGENTINA</t>
  </si>
  <si>
    <t>BP N AMER PETRO INC</t>
  </si>
  <si>
    <t>KEROSENE</t>
  </si>
  <si>
    <t>TRINIDAD &amp; TOBAGO</t>
  </si>
  <si>
    <t>OMAN</t>
  </si>
  <si>
    <t>GUINEA</t>
  </si>
  <si>
    <t>HILO, HA</t>
  </si>
  <si>
    <t>NETHERLANDS ANTILLES</t>
  </si>
  <si>
    <t>BHP PETRO AMERICAS REFG INC</t>
  </si>
  <si>
    <t>PAPUA NEW GUINEA</t>
  </si>
  <si>
    <t>BHP PETRO AMERICAS HAWAII INC</t>
  </si>
  <si>
    <t>UNFINISHED OILS, RESIDUUM</t>
  </si>
  <si>
    <t>ABU ZABY</t>
  </si>
  <si>
    <t>VIETNAM</t>
  </si>
  <si>
    <t>GLENCORE LTD</t>
  </si>
  <si>
    <t>COLOMBIA</t>
  </si>
  <si>
    <t>NEW ZEALAND</t>
  </si>
  <si>
    <t>MIECO INC</t>
  </si>
  <si>
    <t>DISTILLATE, &lt;= 0.05% SUL (DOMESTIC)</t>
  </si>
  <si>
    <t>MOTOR GAS, REFORMULATED</t>
  </si>
  <si>
    <t>BAHAMAS</t>
  </si>
  <si>
    <t>DISTILLATE, &gt;  0.05% SUL (DOMESTIC)</t>
  </si>
  <si>
    <t>TESORO HAWAII CORP</t>
  </si>
  <si>
    <t>DISTILLATE, &gt;  0.05% SUL (BONDED)</t>
  </si>
  <si>
    <t>CITGO PETRO CORP</t>
  </si>
  <si>
    <t>DISTILLATE, &gt; 0.05% SUL (DOMESTIC)</t>
  </si>
  <si>
    <t>RUSSIA</t>
  </si>
  <si>
    <t>DISTILLATE, &gt; 0.05% SUL (BONDED)</t>
  </si>
  <si>
    <t>MOBIL OIL CORP</t>
  </si>
  <si>
    <t>RICHMOND</t>
  </si>
  <si>
    <t>CA</t>
  </si>
  <si>
    <t>CALIFORNIA</t>
  </si>
  <si>
    <t>ANGOLA</t>
  </si>
  <si>
    <t>MOTOR GAS, OTHER FINISHED</t>
  </si>
  <si>
    <t>QATAR</t>
  </si>
  <si>
    <t>YEMEN (SANAA)</t>
  </si>
  <si>
    <t>THAILAND</t>
  </si>
  <si>
    <t>MALTA</t>
  </si>
  <si>
    <t>UNITED AIRLINES INC</t>
  </si>
  <si>
    <t>CRUDE OIL,FOREIGN</t>
  </si>
  <si>
    <t>HONOLULU,HI</t>
  </si>
  <si>
    <t>CHINA, PEOPLE'S REP</t>
  </si>
  <si>
    <t>KERO-JET, BONDED</t>
  </si>
  <si>
    <t>INDIA</t>
  </si>
  <si>
    <t>TESORO PETRO CORP</t>
  </si>
  <si>
    <t>MOGAS, OTHER FINISHED</t>
  </si>
  <si>
    <t>SOUTH KOREA</t>
  </si>
  <si>
    <t>DIST, &lt;= 0.05% SUL (DOM.)</t>
  </si>
  <si>
    <t>RESIDUAL FUEL</t>
  </si>
  <si>
    <t>UNITED ARAB EMIRATES</t>
  </si>
  <si>
    <t>KERO-JET</t>
  </si>
  <si>
    <t>TAIWAN</t>
  </si>
  <si>
    <t>NORWAY</t>
  </si>
  <si>
    <t xml:space="preserve">CHEVRON CORP                            </t>
  </si>
  <si>
    <t xml:space="preserve">CHEVRON USA INC                         </t>
  </si>
  <si>
    <t>GABON</t>
  </si>
  <si>
    <t xml:space="preserve">TESORO HAWAII CORP                      </t>
  </si>
  <si>
    <t xml:space="preserve">HAWAII FUELING FACILITIES CORP          </t>
  </si>
  <si>
    <t>BAHRAIN</t>
  </si>
  <si>
    <t>UNITED KINGDOM</t>
  </si>
  <si>
    <t xml:space="preserve">BP WEST COAST PRODTS LLC                </t>
  </si>
  <si>
    <t xml:space="preserve">PIKE INDUS INC                          </t>
  </si>
  <si>
    <t>HONOLULU INT AP, HA</t>
  </si>
  <si>
    <t>MOTOR GAS BLENDING COMPONENTS, ALL OTHER</t>
  </si>
  <si>
    <t>MOTOR GAS, CONVENTIONAL, OTHER</t>
  </si>
  <si>
    <t>DISTILLATE, &gt; 2000 PPM SULFUR, BONDED</t>
  </si>
  <si>
    <t>YEMEN</t>
  </si>
  <si>
    <t>NIGERIA</t>
  </si>
  <si>
    <t>UNFINISHED OILS, HEAVY GAS OILS</t>
  </si>
  <si>
    <t>KOREA, SOUTH</t>
  </si>
  <si>
    <t xml:space="preserve">MIECO INC                               </t>
  </si>
  <si>
    <t xml:space="preserve">DISTILLATE, &lt;= 15 PPM SULFUR (OTHER) </t>
  </si>
  <si>
    <t xml:space="preserve">GAS CO THE                              </t>
  </si>
  <si>
    <t>PROPANE/NGL</t>
  </si>
  <si>
    <t>KAHULUI, HA</t>
  </si>
  <si>
    <t>NAWILIWV-POR, HA</t>
  </si>
  <si>
    <t>UNFINISHED OILS, KEROSENE/LIGHT GAS OILS</t>
  </si>
  <si>
    <t>LIBYA</t>
  </si>
  <si>
    <t>HAWAII - SECTION 890</t>
  </si>
  <si>
    <t>EQUATORIAL GUINEA</t>
  </si>
  <si>
    <t xml:space="preserve">ED &amp; FMAN ALCOHOL INC                   </t>
  </si>
  <si>
    <t>EL SALVADOR</t>
  </si>
  <si>
    <t xml:space="preserve">UNKNOWN PROCESSOR-HI                    </t>
  </si>
  <si>
    <t>UNKNOWN PROCESSOR-HI</t>
  </si>
  <si>
    <t>PERU</t>
  </si>
  <si>
    <t xml:space="preserve">SHELL US TRADING CO                     </t>
  </si>
  <si>
    <t xml:space="preserve">NOBLE AMERICAS CORP                     </t>
  </si>
  <si>
    <t>KAHULUI</t>
  </si>
  <si>
    <t xml:space="preserve">TESORO ALASKA CO                        </t>
  </si>
  <si>
    <t>KENAI</t>
  </si>
  <si>
    <t>AK</t>
  </si>
  <si>
    <t>ALASKA</t>
  </si>
  <si>
    <t xml:space="preserve">CARGILL INC                             </t>
  </si>
  <si>
    <t>JAMAICA</t>
  </si>
  <si>
    <t xml:space="preserve">TRAFIGURA AG                            </t>
  </si>
  <si>
    <t xml:space="preserve">UNKNOWN PROCESSOR-SD                    </t>
  </si>
  <si>
    <t>UNKNOWN PROCESSOR-SD</t>
  </si>
  <si>
    <t>SD</t>
  </si>
  <si>
    <t>SOUTH DAKOTA</t>
  </si>
  <si>
    <t xml:space="preserve">TESORO PETROLEUM CORP                   </t>
  </si>
  <si>
    <t>DISTILLATE, &gt; 500 PPM &lt;= 2000 PPM SULFUR (INCL.), OTHER</t>
  </si>
  <si>
    <t xml:space="preserve">SHELL OIL PRODUCTS US                   </t>
  </si>
  <si>
    <t xml:space="preserve">TESORO CORP                             </t>
  </si>
  <si>
    <t>MAUI</t>
  </si>
  <si>
    <t xml:space="preserve">MORGAN STANLEY CAPITAL GRP INC          </t>
  </si>
  <si>
    <t>DISTILLATE, &gt; 15 PPM &lt;= 500 PPM SULFUR (INCL.), OTHER</t>
  </si>
  <si>
    <t>BRAZIL</t>
  </si>
  <si>
    <t xml:space="preserve">GAS CO                                  </t>
  </si>
  <si>
    <t>EL SEGUND - SECTION 890</t>
  </si>
  <si>
    <t>All Other Motor Gas Blending Components</t>
  </si>
  <si>
    <t>RICHMOND CA</t>
  </si>
  <si>
    <t>Residual Fuel, 0.31-1.00% Sulfur</t>
  </si>
  <si>
    <t xml:space="preserve"> </t>
  </si>
  <si>
    <t xml:space="preserve">GLP ASPHALT LLC                         </t>
  </si>
  <si>
    <t>Asphalt &amp; Road Oil</t>
  </si>
  <si>
    <t>Jet Fuel, Kerosene-Type</t>
  </si>
  <si>
    <t>Propane/Ngl</t>
  </si>
  <si>
    <t xml:space="preserve">ED F MAN BIOFUELS INC                   </t>
  </si>
  <si>
    <t>KAPOLEI</t>
  </si>
  <si>
    <t>DOMINICAN REPUBLIC</t>
  </si>
  <si>
    <t>EL SEGUNDO</t>
  </si>
  <si>
    <t>ALGERIA</t>
  </si>
  <si>
    <t>CHAD</t>
  </si>
  <si>
    <t>Jet Fuel, Kerosene-Type (Bonded)</t>
  </si>
  <si>
    <t xml:space="preserve">CITY SERVICE VALCON                     </t>
  </si>
  <si>
    <t>CONGO (BRAZZAVILLE)</t>
  </si>
  <si>
    <t>GOLDEN EAGLE</t>
  </si>
  <si>
    <t>IRAQ</t>
  </si>
  <si>
    <t>AZERBAIJAN</t>
  </si>
  <si>
    <t>Residual Fuel, Over 1.00% Sulfur</t>
  </si>
  <si>
    <t>MGBC, Conventional Blendstock for Oxygenate Blending (CBOB)</t>
  </si>
  <si>
    <t>HONOLULU HI</t>
  </si>
  <si>
    <t>Unfinished Oils, Heavy Gas Oils</t>
  </si>
  <si>
    <t>DENMARK</t>
  </si>
  <si>
    <t>Motor Gas, Conventional, Other</t>
  </si>
  <si>
    <t>Distillate, 15 ppm Sulfur and under</t>
  </si>
  <si>
    <t>Residual Fuel, Under 0.31% Sulfur</t>
  </si>
  <si>
    <t>TURKEY</t>
  </si>
  <si>
    <t>BAHAMAS, The</t>
  </si>
  <si>
    <t xml:space="preserve">BARCLAYS BANK PLC                       </t>
  </si>
  <si>
    <t xml:space="preserve">HAWAII INDEPENDENT ENERGY               </t>
  </si>
  <si>
    <t xml:space="preserve">CHEVRON MARINE PRODUCTS LLC             </t>
  </si>
  <si>
    <t>CHILE</t>
  </si>
  <si>
    <t xml:space="preserve">SARGEANT MARINE INC                     </t>
  </si>
  <si>
    <t>EL SEGUNDO CA</t>
  </si>
  <si>
    <t>KAHULUI HI</t>
  </si>
  <si>
    <t xml:space="preserve">PAR HAWAII REFINING LLC                 </t>
  </si>
  <si>
    <t xml:space="preserve">CHEVRON USA                             </t>
  </si>
  <si>
    <t xml:space="preserve">WORLD FUEL SERVICES INC                 </t>
  </si>
  <si>
    <t>SPAIN</t>
  </si>
  <si>
    <t>GAS CO</t>
  </si>
  <si>
    <t>PAR HAWAII REFINING LLC</t>
  </si>
  <si>
    <t>SIGNATURE FLIGHT SUPPORT</t>
  </si>
  <si>
    <t>WORLD FUEL SERVICES INC</t>
  </si>
  <si>
    <t>GLP ASPHALT LLC</t>
  </si>
  <si>
    <t>TRINIDAD AND TOBAGO</t>
  </si>
  <si>
    <t>CHEVRON USA</t>
  </si>
  <si>
    <t>Distillate, &lt;= 15 Ppm Sulfur (Bonded)</t>
  </si>
  <si>
    <t>EPSILON TRADING LLC</t>
  </si>
  <si>
    <t>ISLAND ENERGY SVCS DOWNSTREAM</t>
  </si>
  <si>
    <t>CHINA</t>
  </si>
  <si>
    <t>ISLAND ENERGY SERVICES LLC</t>
  </si>
  <si>
    <t>Unfinished Oils, Residuum</t>
  </si>
  <si>
    <t>PANAMA</t>
  </si>
  <si>
    <t>KS</t>
  </si>
  <si>
    <t>ID</t>
  </si>
  <si>
    <t>TH</t>
  </si>
  <si>
    <t>RS</t>
  </si>
  <si>
    <t>SN</t>
  </si>
  <si>
    <t>SUDAN</t>
  </si>
  <si>
    <t>HONG KONG</t>
  </si>
  <si>
    <t>EER_EPJK_PF4_RGC_DPG</t>
  </si>
  <si>
    <t>U.S. Gulf Coast Kerosene-Type Jet Fuel Spot Price FOB (Dollars per Gallon)</t>
  </si>
  <si>
    <t>State</t>
  </si>
  <si>
    <t>Description</t>
  </si>
  <si>
    <t>MSN</t>
  </si>
  <si>
    <t>Aviation gasoline blending components consumed by the industrial sector</t>
  </si>
  <si>
    <t>ABICB</t>
  </si>
  <si>
    <t>Billion Btu</t>
  </si>
  <si>
    <t>ABICP</t>
  </si>
  <si>
    <t>Thousand barrels</t>
  </si>
  <si>
    <t>Asphalt and road oil consumed by the industrial sector</t>
  </si>
  <si>
    <t>ARICB</t>
  </si>
  <si>
    <t>Asphalt and road oil price in the industrial sector</t>
  </si>
  <si>
    <t>ARICD</t>
  </si>
  <si>
    <t>Dollars per million Btu</t>
  </si>
  <si>
    <t>ARICP</t>
  </si>
  <si>
    <t>Asphalt and road oil expenditures in the industrial sector</t>
  </si>
  <si>
    <t>ARICV</t>
  </si>
  <si>
    <t>Million dollars</t>
  </si>
  <si>
    <t>Asphalt and road oil total consumption</t>
  </si>
  <si>
    <t>ARTCB</t>
  </si>
  <si>
    <t>Asphalt and road oil average price, all sectors</t>
  </si>
  <si>
    <t>ARTCD</t>
  </si>
  <si>
    <t>Asphalt and road oil total expenditures</t>
  </si>
  <si>
    <t>ARTCV</t>
  </si>
  <si>
    <t>Asphalt and road oil total end-use consumption</t>
  </si>
  <si>
    <t>ARTXB</t>
  </si>
  <si>
    <t>Asphalt and road oil average price, all end-use sectors</t>
  </si>
  <si>
    <t>ARTXD</t>
  </si>
  <si>
    <t>ARTXP</t>
  </si>
  <si>
    <t>Asphalt and road oil total end-use expenditures</t>
  </si>
  <si>
    <t>ARTXV</t>
  </si>
  <si>
    <t>Aviation gasoline consumed by the transportation sector</t>
  </si>
  <si>
    <t>AVACB</t>
  </si>
  <si>
    <t>Aviation gasoline price in the transportation sector</t>
  </si>
  <si>
    <t>AVACD</t>
  </si>
  <si>
    <t>AVACP</t>
  </si>
  <si>
    <t>Aviation gasoline expenditures in the transportation sector</t>
  </si>
  <si>
    <t>AVACV</t>
  </si>
  <si>
    <t>Aviation gasoline total consumption</t>
  </si>
  <si>
    <t>AVTCB</t>
  </si>
  <si>
    <t>Aviation gasoline average price, all sectors</t>
  </si>
  <si>
    <t>AVTCD</t>
  </si>
  <si>
    <t>AVTCP</t>
  </si>
  <si>
    <t>Aviation gasoline total expenditures</t>
  </si>
  <si>
    <t>AVTCV</t>
  </si>
  <si>
    <t>Aviation gasoline total end-use consumption</t>
  </si>
  <si>
    <t>AVTXB</t>
  </si>
  <si>
    <t>Aviation gasoline average price, all end-use sectors</t>
  </si>
  <si>
    <t>AVTXD</t>
  </si>
  <si>
    <t>AVTXP</t>
  </si>
  <si>
    <t>Aviation gasoline total end-use expenditures</t>
  </si>
  <si>
    <t>AVTXV</t>
  </si>
  <si>
    <t>Biomass total consumption</t>
  </si>
  <si>
    <t>BMTCB</t>
  </si>
  <si>
    <t>Normal butane consumed by the industrial sector</t>
  </si>
  <si>
    <t>BQICB</t>
  </si>
  <si>
    <t>BQICP</t>
  </si>
  <si>
    <t>Normal butane total consumption</t>
  </si>
  <si>
    <t>BQTCB</t>
  </si>
  <si>
    <t>BQTCP</t>
  </si>
  <si>
    <t>Butylene from refineries consumed by the industrial sector</t>
  </si>
  <si>
    <t>BYICB</t>
  </si>
  <si>
    <t>BYICP</t>
  </si>
  <si>
    <t>Butylene from refineries total consumption</t>
  </si>
  <si>
    <t>BYTCB</t>
  </si>
  <si>
    <t>BYTCP</t>
  </si>
  <si>
    <t>Coal consumed by the transportation sector</t>
  </si>
  <si>
    <t>CLACB</t>
  </si>
  <si>
    <t>Coal price in the transportation sector</t>
  </si>
  <si>
    <t>CLACD</t>
  </si>
  <si>
    <t>Factor for converting coal consumed by the transportation sector from physical units to Btu</t>
  </si>
  <si>
    <t>CLACK</t>
  </si>
  <si>
    <t>Million Btu per short ton</t>
  </si>
  <si>
    <t>CLACP</t>
  </si>
  <si>
    <t>Thousand short tons</t>
  </si>
  <si>
    <t>Coal expenditures in the transportation sector</t>
  </si>
  <si>
    <t>CLACV</t>
  </si>
  <si>
    <t>Coal consumed by the commercial sector</t>
  </si>
  <si>
    <t>CLCCB</t>
  </si>
  <si>
    <t>Coal price in the commercial sector</t>
  </si>
  <si>
    <t>CLCCD</t>
  </si>
  <si>
    <t>CLCCP</t>
  </si>
  <si>
    <t>Coal expenditures in the commercial sector</t>
  </si>
  <si>
    <t>CLCCV</t>
  </si>
  <si>
    <t>Coal consumed by the electric power sector</t>
  </si>
  <si>
    <t>CLEIB</t>
  </si>
  <si>
    <t>Coal price in the electric power sector</t>
  </si>
  <si>
    <t>CLEID</t>
  </si>
  <si>
    <t>Factor for converting coal consumed by the electric power sector from physical units to Btu</t>
  </si>
  <si>
    <t>CLEIK</t>
  </si>
  <si>
    <t>CLEIP</t>
  </si>
  <si>
    <t>Coal expenditures in the electric power sector</t>
  </si>
  <si>
    <t>CLEIV</t>
  </si>
  <si>
    <t>Factor for converting coal consumed by the residential and commercial sectors from physical units to Btu</t>
  </si>
  <si>
    <t>CLHCK</t>
  </si>
  <si>
    <t>Coal consumed by the industrial sector</t>
  </si>
  <si>
    <t>CLICB</t>
  </si>
  <si>
    <t>Coal price in the industrial sector</t>
  </si>
  <si>
    <t>CLICD</t>
  </si>
  <si>
    <t>CLICP</t>
  </si>
  <si>
    <t>Coal expenditures in the industrial sector</t>
  </si>
  <si>
    <t>CLICV</t>
  </si>
  <si>
    <t>Coal consumed at coke plants (coking coal)</t>
  </si>
  <si>
    <t>CLKCB</t>
  </si>
  <si>
    <t>Coal price at coke plants</t>
  </si>
  <si>
    <t>CLKCD</t>
  </si>
  <si>
    <t>Factor for converting coal carbonized at coke plants from physical units to Btu</t>
  </si>
  <si>
    <t>CLKCK</t>
  </si>
  <si>
    <t>CLKCP</t>
  </si>
  <si>
    <t>Coal expenditures at coke plants</t>
  </si>
  <si>
    <t>CLKCV</t>
  </si>
  <si>
    <t>Coal consumed by industrial users other than coke plants</t>
  </si>
  <si>
    <t>CLOCB</t>
  </si>
  <si>
    <t>Coal price in the industrial sector other than coke plants</t>
  </si>
  <si>
    <t>CLOCD</t>
  </si>
  <si>
    <t>Factor for converting coal consumed by industrial users other than coke plants from physical units to Btu</t>
  </si>
  <si>
    <t>CLOCK</t>
  </si>
  <si>
    <t>CLOCP</t>
  </si>
  <si>
    <t>Coal expenditures in the industrial sector other than coke plants</t>
  </si>
  <si>
    <t>CLOCV</t>
  </si>
  <si>
    <t>Coal consumed by the industrial sector excluding refinery fuel</t>
  </si>
  <si>
    <t>CLOSB</t>
  </si>
  <si>
    <t>Coal production</t>
  </si>
  <si>
    <t>CLPRB</t>
  </si>
  <si>
    <t>Factor for converting coal production from physical units to Btu</t>
  </si>
  <si>
    <t>CLPRK</t>
  </si>
  <si>
    <t>CLPRP</t>
  </si>
  <si>
    <t>Coal consumed by the residential sector</t>
  </si>
  <si>
    <t>CLRCB</t>
  </si>
  <si>
    <t>Coal price in the residential sector</t>
  </si>
  <si>
    <t>CLRCD</t>
  </si>
  <si>
    <t>CLRCP</t>
  </si>
  <si>
    <t>Coal expenditures in the residential sector</t>
  </si>
  <si>
    <t>CLRCV</t>
  </si>
  <si>
    <t>Coal consumed as refinery fuel</t>
  </si>
  <si>
    <t>CLRFB</t>
  </si>
  <si>
    <t>Coal total consumption</t>
  </si>
  <si>
    <t>CLTCB</t>
  </si>
  <si>
    <t>Coal average price, all sectors</t>
  </si>
  <si>
    <t>CLTCD</t>
  </si>
  <si>
    <t>Coal total expenditures</t>
  </si>
  <si>
    <t>Coal total end-use consumption</t>
  </si>
  <si>
    <t>CLTXB</t>
  </si>
  <si>
    <t>Coal average price, all end-use sectors</t>
  </si>
  <si>
    <t>CLTXD</t>
  </si>
  <si>
    <t>CLTXP</t>
  </si>
  <si>
    <t>Coal total end-use expenditures</t>
  </si>
  <si>
    <t>CLTXV</t>
  </si>
  <si>
    <t>Coal average price for all sectors excluding refinery fuel</t>
  </si>
  <si>
    <t>CLXCD</t>
  </si>
  <si>
    <t>Coal expenditures for all sectors excluding refinery fuel</t>
  </si>
  <si>
    <t>CLXCV</t>
  </si>
  <si>
    <t>Crude oil consumed by the industrial sector</t>
  </si>
  <si>
    <t>COICB</t>
  </si>
  <si>
    <t>Factor for converting crude oil production from physical units to Btu</t>
  </si>
  <si>
    <t>COPRK</t>
  </si>
  <si>
    <t>Million Btu per barrel</t>
  </si>
  <si>
    <t>Distillate fuel oil consumed by the transportation sector</t>
  </si>
  <si>
    <t>DFACB</t>
  </si>
  <si>
    <t>Distillate fuel oil price in the transportation sector</t>
  </si>
  <si>
    <t>DFACD</t>
  </si>
  <si>
    <t>DFACP</t>
  </si>
  <si>
    <t>Distillate fuel oil expenditures in the transportation sector</t>
  </si>
  <si>
    <t>DFACV</t>
  </si>
  <si>
    <t>Distillate fuel oil consumed by the commercial sector</t>
  </si>
  <si>
    <t>DFCCB</t>
  </si>
  <si>
    <t>Distillate fuel oil price in the commercial sector</t>
  </si>
  <si>
    <t>DFCCD</t>
  </si>
  <si>
    <t>DFCCP</t>
  </si>
  <si>
    <t>Distillate fuel oil expenditures in the commercial sector</t>
  </si>
  <si>
    <t>DFCCV</t>
  </si>
  <si>
    <t>Distillate fuel oil consumed by the electric power sector</t>
  </si>
  <si>
    <t>DFEIB</t>
  </si>
  <si>
    <t>Distillate fuel oil price in the electric power sector</t>
  </si>
  <si>
    <t>DFEID</t>
  </si>
  <si>
    <t>DFEIP</t>
  </si>
  <si>
    <t>Distillate fuel oil expenditures in the electric power sector</t>
  </si>
  <si>
    <t>DFEIV</t>
  </si>
  <si>
    <t>Distillate fuel oil consumed by the industrial sector</t>
  </si>
  <si>
    <t>DFICB</t>
  </si>
  <si>
    <t>Distillate fuel oil price in the industrial sector</t>
  </si>
  <si>
    <t>DFICD</t>
  </si>
  <si>
    <t>DFICP</t>
  </si>
  <si>
    <t>Distillate fuel oil expenditures in the industrial sector</t>
  </si>
  <si>
    <t>DFICV</t>
  </si>
  <si>
    <t>Distillate fuel oil consumed by the industrial sector excluding refinery fuel</t>
  </si>
  <si>
    <t>DFISB</t>
  </si>
  <si>
    <t>Distillate fuel oil consumed by the residential sector</t>
  </si>
  <si>
    <t>DFRCB</t>
  </si>
  <si>
    <t>Distillate fuel oil price in the residential sector</t>
  </si>
  <si>
    <t>DFRCD</t>
  </si>
  <si>
    <t>DFRCP</t>
  </si>
  <si>
    <t>Distillate fuel oil expenditures in the residential sector</t>
  </si>
  <si>
    <t>DFRCV</t>
  </si>
  <si>
    <t>Distillate fuel oil consumed as refinery fuel</t>
  </si>
  <si>
    <t>DFRFB</t>
  </si>
  <si>
    <t>Distillate fuel oil total consumption</t>
  </si>
  <si>
    <t>DFTCB</t>
  </si>
  <si>
    <t>Distillate fuel oil average price, all sectors</t>
  </si>
  <si>
    <t>DFTCD</t>
  </si>
  <si>
    <t>Distillate fuel oil total expenditures</t>
  </si>
  <si>
    <t>DFTCV</t>
  </si>
  <si>
    <t>Distillate fuel oil total end-use consumption</t>
  </si>
  <si>
    <t>DFTXB</t>
  </si>
  <si>
    <t>Distillate fuel oil average price, all end-use sectors</t>
  </si>
  <si>
    <t>DFTXD</t>
  </si>
  <si>
    <t>DFTXP</t>
  </si>
  <si>
    <t>Distillate fuel oil total end-use expenditures</t>
  </si>
  <si>
    <t>DFTXV</t>
  </si>
  <si>
    <t>Distillate fuel oil and kerosene-type jet fuel consumed by the electric power sector</t>
  </si>
  <si>
    <t>DKEIB</t>
  </si>
  <si>
    <t>Distillate fuel oil and kerosene-type jet fuel average price in the electric power sector</t>
  </si>
  <si>
    <t>DKEID</t>
  </si>
  <si>
    <t>DKEIP</t>
  </si>
  <si>
    <t>Distillate fuel oil and kerosene-type jet fuel expenditures in the electric power sector</t>
  </si>
  <si>
    <t>DKEIV</t>
  </si>
  <si>
    <t>Electricity exported from the United States</t>
  </si>
  <si>
    <t>ELEXB</t>
  </si>
  <si>
    <t>Electricity exports average price</t>
  </si>
  <si>
    <t>ELEXD</t>
  </si>
  <si>
    <t>ELEXP</t>
  </si>
  <si>
    <t>Million kilowatthours</t>
  </si>
  <si>
    <t>Electricity exports expenditures</t>
  </si>
  <si>
    <t>ELEXV</t>
  </si>
  <si>
    <t>Electricity imported into the United States</t>
  </si>
  <si>
    <t>ELIMB</t>
  </si>
  <si>
    <t>Electricity imports average price</t>
  </si>
  <si>
    <t>ELIMD</t>
  </si>
  <si>
    <t>ELIMP</t>
  </si>
  <si>
    <t>Electricity imports expenditures</t>
  </si>
  <si>
    <t>ELIMV</t>
  </si>
  <si>
    <t>Net interstate flow of electricity and associated losses (negative and positive values)</t>
  </si>
  <si>
    <t>ELISB</t>
  </si>
  <si>
    <t>Net interstate flow of of electricity</t>
  </si>
  <si>
    <t>ELISP</t>
  </si>
  <si>
    <t>Net imports of electricity into the United States</t>
  </si>
  <si>
    <t>ELNIB</t>
  </si>
  <si>
    <t>ELNIP</t>
  </si>
  <si>
    <t xml:space="preserve">Fuel ethanol, excluding denaturant, consumed by the transportation sector   </t>
  </si>
  <si>
    <t>EMACB</t>
  </si>
  <si>
    <t>Fuel ethanol, excluding denaturant, expenditures in the transportation sector</t>
  </si>
  <si>
    <t>EMACV</t>
  </si>
  <si>
    <t xml:space="preserve">Fuel ethanol, excluding denaturant, consumed by the commercial sector </t>
  </si>
  <si>
    <t>EMCCB</t>
  </si>
  <si>
    <t>Fuel ethanol, excluding denaturant, expenditures in the commercial sector</t>
  </si>
  <si>
    <t>EMCCV</t>
  </si>
  <si>
    <t>Biomass inputs (feedstock) for the production of fuel ethanol</t>
  </si>
  <si>
    <t>EMFDB</t>
  </si>
  <si>
    <t xml:space="preserve">Fuel ethanol, excluding denaturant, consumed by the industrial sector </t>
  </si>
  <si>
    <t>EMICB</t>
  </si>
  <si>
    <t>Fuel ethanol, excluding denaturant, expenditures in the industrial sector</t>
  </si>
  <si>
    <t>EMICV</t>
  </si>
  <si>
    <t>Energy losses and co-products from the production of fuel ethanol</t>
  </si>
  <si>
    <t>EMLCB</t>
  </si>
  <si>
    <t>Fuel ethanol, excluding denaturant, total consumption</t>
  </si>
  <si>
    <t>EMTCB</t>
  </si>
  <si>
    <t>Fuel ethanol, excluding denaturant, total expenditures</t>
  </si>
  <si>
    <t>EMTCV</t>
  </si>
  <si>
    <t>Fuel ethanol, including denaturant, consumed by the transportation sector</t>
  </si>
  <si>
    <t>ENACP</t>
  </si>
  <si>
    <t>Fuel ethanol, including denaturant, consumed by the commercial sector</t>
  </si>
  <si>
    <t>ENCCP</t>
  </si>
  <si>
    <t>Fuel ethanol, including denaturant, consumed by the industrial sector</t>
  </si>
  <si>
    <t>ENICP</t>
  </si>
  <si>
    <t>Fuel ethanol production, including denaturant</t>
  </si>
  <si>
    <t>ENPRP</t>
  </si>
  <si>
    <t>Fuel ethanol, including denaturant, total consumption</t>
  </si>
  <si>
    <t>ENTCP</t>
  </si>
  <si>
    <t>Ethane consumed by the industrial sector</t>
  </si>
  <si>
    <t>EQICB</t>
  </si>
  <si>
    <t>EQICP</t>
  </si>
  <si>
    <t>Ethane total consumption</t>
  </si>
  <si>
    <t>EQTCB</t>
  </si>
  <si>
    <t>EQTCP</t>
  </si>
  <si>
    <t>Electricity consumed by (i.e., sold to) the transportation sector</t>
  </si>
  <si>
    <t>ESACB</t>
  </si>
  <si>
    <t>Electricity price in the transportation sector</t>
  </si>
  <si>
    <t>ESACD</t>
  </si>
  <si>
    <t>ESACP</t>
  </si>
  <si>
    <t>Electricity expenditures in the transportation sector</t>
  </si>
  <si>
    <t>ESACV</t>
  </si>
  <si>
    <t>Electricity consumed by (i.e., sold to) the commercial sector</t>
  </si>
  <si>
    <t>ESCCB</t>
  </si>
  <si>
    <t>Electricity price in the commercial sector</t>
  </si>
  <si>
    <t>ESCCD</t>
  </si>
  <si>
    <t>ESCCP</t>
  </si>
  <si>
    <t>Electricity expenditures in the commercial sector</t>
  </si>
  <si>
    <t>ESCCV</t>
  </si>
  <si>
    <t>Electricity consumed by (i.e., sold to) the industrial sector</t>
  </si>
  <si>
    <t>ESICB</t>
  </si>
  <si>
    <t>Electricity price in the industrial sector</t>
  </si>
  <si>
    <t>ESICD</t>
  </si>
  <si>
    <t>ESICP</t>
  </si>
  <si>
    <t>Electricity expenditures in the industrial sector</t>
  </si>
  <si>
    <t>ESICV</t>
  </si>
  <si>
    <t>Electricity sales to the industrial sector excluding refinery use</t>
  </si>
  <si>
    <t>ESISB</t>
  </si>
  <si>
    <t>Electricity consumed by (i.e., sold to) the residential sector</t>
  </si>
  <si>
    <t>ESRCB</t>
  </si>
  <si>
    <t>Electricity price in the residential sector</t>
  </si>
  <si>
    <t>ESRCD</t>
  </si>
  <si>
    <t>ESRCP</t>
  </si>
  <si>
    <t>Electricity expenditures in the residential sector</t>
  </si>
  <si>
    <t>ESRCV</t>
  </si>
  <si>
    <t>Electricity consumed by refineries</t>
  </si>
  <si>
    <t>ESRFB</t>
  </si>
  <si>
    <t>Electricity total consumption (i.e., sold)</t>
  </si>
  <si>
    <t>ESTCB</t>
  </si>
  <si>
    <t>Electricity average price, all sectors</t>
  </si>
  <si>
    <t>ESTCD</t>
  </si>
  <si>
    <t>ESTCP</t>
  </si>
  <si>
    <t>Electricity total expenditures</t>
  </si>
  <si>
    <t>ESTCV</t>
  </si>
  <si>
    <t>Electricity total end-use consumption (i.e., sold)</t>
  </si>
  <si>
    <t>ESTXB</t>
  </si>
  <si>
    <t>Electricity average price, all end-use sectors</t>
  </si>
  <si>
    <t>ESTXD</t>
  </si>
  <si>
    <t>ESTXP</t>
  </si>
  <si>
    <t>Electricity total end-use expenditures</t>
  </si>
  <si>
    <t>ESTXV</t>
  </si>
  <si>
    <t>Ethylene from refineries consumed by the industrial sector</t>
  </si>
  <si>
    <t>EYICB</t>
  </si>
  <si>
    <t>EYICP</t>
  </si>
  <si>
    <t>Ethylene from refineries total consumption</t>
  </si>
  <si>
    <t>EYTCB</t>
  </si>
  <si>
    <t>EYTCP</t>
  </si>
  <si>
    <t>Fossil fuels total consumption</t>
  </si>
  <si>
    <t>FFTCB</t>
  </si>
  <si>
    <t>Petrochemical feedstocks, naphtha, less than 401° F, consumed by the industrial sector</t>
  </si>
  <si>
    <t>FNICB</t>
  </si>
  <si>
    <t>Petrochemical feedstocks, naphtha less than 401° F, price in the industrial sector</t>
  </si>
  <si>
    <t>FNICD</t>
  </si>
  <si>
    <t>Petrochemical feedstocks, naphtha less than 401° F, consumed by the industrial sector</t>
  </si>
  <si>
    <t>FNICP</t>
  </si>
  <si>
    <t>Petrochemical feedstocks, naphtha less than 401° F, expenditures in the industrial sector</t>
  </si>
  <si>
    <t>FNICV</t>
  </si>
  <si>
    <t>Petrochemical feedstocks, other oils equal to or greater than 401° F, consumed by the industrial sector</t>
  </si>
  <si>
    <t>FOICB</t>
  </si>
  <si>
    <t>Petrochemical feedstocks, other oils equal to or greater than 401° F, price in the industrial sector</t>
  </si>
  <si>
    <t>FOICD</t>
  </si>
  <si>
    <t>FOICP</t>
  </si>
  <si>
    <t>Petrochemical feedstocks, other oils equal to or greater than 401° F, expenditures in the industrial sector</t>
  </si>
  <si>
    <t>FOICV</t>
  </si>
  <si>
    <t>Petrochemical feedstocks, still gas, consumed by the industrial sector</t>
  </si>
  <si>
    <t>FSICB</t>
  </si>
  <si>
    <t>Petrochemical feedstocks, still gas, price in the industrial sector</t>
  </si>
  <si>
    <t>FSICD</t>
  </si>
  <si>
    <t>FSICP</t>
  </si>
  <si>
    <t>Petrochemical feedstocks, still gas, expenditures in the industrial sector</t>
  </si>
  <si>
    <t>FSICV</t>
  </si>
  <si>
    <t>Current-dollar gross domestic product</t>
  </si>
  <si>
    <t>GDPRV</t>
  </si>
  <si>
    <t>Real gross domestic product</t>
  </si>
  <si>
    <t>GDPRX</t>
  </si>
  <si>
    <t>Million chained (2009) dollars</t>
  </si>
  <si>
    <t>Geothermal energy consumed by the commercial sector</t>
  </si>
  <si>
    <t>GECCB</t>
  </si>
  <si>
    <t>Geothermal energy consumed for electricity generation by the electric power sector</t>
  </si>
  <si>
    <t>GEEGB</t>
  </si>
  <si>
    <t>Geothermal electricity net generation in the electric power sector</t>
  </si>
  <si>
    <t>GEEGP</t>
  </si>
  <si>
    <t>Geothermal energy consumed by the industrial sector</t>
  </si>
  <si>
    <t>GEICB</t>
  </si>
  <si>
    <t>Geothermal energy consumed by the residential sector</t>
  </si>
  <si>
    <t>GERCB</t>
  </si>
  <si>
    <t>Geothermal energy total consumption</t>
  </si>
  <si>
    <t>GETCB</t>
  </si>
  <si>
    <t>Geothermal energy total end-use consumption</t>
  </si>
  <si>
    <t>GETXB</t>
  </si>
  <si>
    <t>Hydrocarbon gas liquids consumed by the transportation sector</t>
  </si>
  <si>
    <t>HLACB</t>
  </si>
  <si>
    <t>Hydrocarbon gas liquids price in the transportation sector</t>
  </si>
  <si>
    <t>HLACD</t>
  </si>
  <si>
    <t>HLACP</t>
  </si>
  <si>
    <t>Hydrocarbon gas liquids expenditures in the transportation sector</t>
  </si>
  <si>
    <t>HLACV</t>
  </si>
  <si>
    <t>Hydrocarbon gas liquids consumed by the commercial sector</t>
  </si>
  <si>
    <t>HLCCB</t>
  </si>
  <si>
    <t>Hydrocarbon gas liquids price in the commercial sector</t>
  </si>
  <si>
    <t>HLCCD</t>
  </si>
  <si>
    <t>HLCCP</t>
  </si>
  <si>
    <t>Hydrocarbon gas liquids expenditures in the commercial sector</t>
  </si>
  <si>
    <t>HLCCV</t>
  </si>
  <si>
    <t>Hydrocarbon gas liquids consumed by the industrial sector</t>
  </si>
  <si>
    <t>HLICB</t>
  </si>
  <si>
    <t>Hydrocarbon gas liquids price in the industrial sector</t>
  </si>
  <si>
    <t>HLICD</t>
  </si>
  <si>
    <t>Average conversion factor for industrial consumption of hydrocarbon gas liquids</t>
  </si>
  <si>
    <t>HLICK</t>
  </si>
  <si>
    <t>HLICP</t>
  </si>
  <si>
    <t>Hydrocarbon gas liquids expenditures in the industrial sector</t>
  </si>
  <si>
    <t>HLICV</t>
  </si>
  <si>
    <t>Hydrocarbon gas liquids consumed by the industrial sector adjusted for processed fuel</t>
  </si>
  <si>
    <t>HLISB</t>
  </si>
  <si>
    <t>Hydrocarbon gas liquids consumed by the residential sector</t>
  </si>
  <si>
    <t>HLRCB</t>
  </si>
  <si>
    <t>Hydrocarbon gas liquids price in the residential sector</t>
  </si>
  <si>
    <t>HLRCD</t>
  </si>
  <si>
    <t>HLRCP</t>
  </si>
  <si>
    <t>Hydrocarbon gas liquids expenditures in the residential sector</t>
  </si>
  <si>
    <t>HLRCV</t>
  </si>
  <si>
    <t>Hydrocarbon gas liquids consumed as refinery fuel and intermediate products</t>
  </si>
  <si>
    <t>HLRFB</t>
  </si>
  <si>
    <t>Hydrocarbon gas liquids total consumption</t>
  </si>
  <si>
    <t>HLTCB</t>
  </si>
  <si>
    <t>Hydrocarbon gas liquids average price, all sectors</t>
  </si>
  <si>
    <t>HLTCD</t>
  </si>
  <si>
    <t>Factor for converting hydrocarbon gas liquids physical units to Btu</t>
  </si>
  <si>
    <t>HLTCK</t>
  </si>
  <si>
    <t>HLTCP</t>
  </si>
  <si>
    <t>Hydrocarbon gas liquids total expenditures</t>
  </si>
  <si>
    <t>HLTCV</t>
  </si>
  <si>
    <t>Hydrocarbon gas liquids total end-use consumption</t>
  </si>
  <si>
    <t>HLTXB</t>
  </si>
  <si>
    <t>Hydrocarbon gas liquids average price, all end-use sectors</t>
  </si>
  <si>
    <t>HLTXD</t>
  </si>
  <si>
    <t>HLTXP</t>
  </si>
  <si>
    <t>Hydrocarbon gas liquids total end-use expenditures</t>
  </si>
  <si>
    <t>HLTXV</t>
  </si>
  <si>
    <t>Hydropower consumed by the commercial sector</t>
  </si>
  <si>
    <t>HYCCB</t>
  </si>
  <si>
    <t>Hydroelectricity net generation in the commercial sector</t>
  </si>
  <si>
    <t>HYCCP</t>
  </si>
  <si>
    <t>Hydropower consumed for electricity generation by the electric power sector</t>
  </si>
  <si>
    <t>HYEGB</t>
  </si>
  <si>
    <t>Hydroelectricity net generation in the electric power sector</t>
  </si>
  <si>
    <t>HYEGP</t>
  </si>
  <si>
    <t>Hydropower consumed by the industrial sector</t>
  </si>
  <si>
    <t>HYICB</t>
  </si>
  <si>
    <t>Hydroelectricity net generation in the industrial sector</t>
  </si>
  <si>
    <t>HYICP</t>
  </si>
  <si>
    <t>Hydropower total consumption</t>
  </si>
  <si>
    <t>HYTCB</t>
  </si>
  <si>
    <t>Hydroelectricity total net generation</t>
  </si>
  <si>
    <t>HYTCP</t>
  </si>
  <si>
    <t>Hydropower total end-use consumption</t>
  </si>
  <si>
    <t>HYTXB</t>
  </si>
  <si>
    <t>Hydroelectricity net generation total end-use sectors</t>
  </si>
  <si>
    <t>HYTXP</t>
  </si>
  <si>
    <t>Isobutane consumed by the industrial sector</t>
  </si>
  <si>
    <t>IQICB</t>
  </si>
  <si>
    <t>IQICP</t>
  </si>
  <si>
    <t>Isobutane total consumption</t>
  </si>
  <si>
    <t>IQTCB</t>
  </si>
  <si>
    <t>IQTCP</t>
  </si>
  <si>
    <t>Isobutylene from refineries consumed by the industrial sector</t>
  </si>
  <si>
    <t>IYICB</t>
  </si>
  <si>
    <t>IYICP</t>
  </si>
  <si>
    <t>Isobutylene from refineries total consumption</t>
  </si>
  <si>
    <t>IYTCB</t>
  </si>
  <si>
    <t>IYTCP</t>
  </si>
  <si>
    <t>Jet fuel consumed by the transportation sector</t>
  </si>
  <si>
    <t>JFACB</t>
  </si>
  <si>
    <t>Jet fuel price in the transportation sector</t>
  </si>
  <si>
    <t>JFACD</t>
  </si>
  <si>
    <t>JFACP</t>
  </si>
  <si>
    <t>Jet fuel expenditures in the transportation sector</t>
  </si>
  <si>
    <t>JFACV</t>
  </si>
  <si>
    <t>Jet fuel total consumption</t>
  </si>
  <si>
    <t>JFTCB</t>
  </si>
  <si>
    <t>Jet fuel average price, all sectors</t>
  </si>
  <si>
    <t>JFTCD</t>
  </si>
  <si>
    <t>Jet fuel total expenditures</t>
  </si>
  <si>
    <t>JFTCV</t>
  </si>
  <si>
    <t>Jet fuel total end-use consumption</t>
  </si>
  <si>
    <t>JFTXB</t>
  </si>
  <si>
    <t>Jet fuel average price, all end-use sectors</t>
  </si>
  <si>
    <t>JFTXD</t>
  </si>
  <si>
    <t>JFTXP</t>
  </si>
  <si>
    <t>Jet fuel total end-use expenditures</t>
  </si>
  <si>
    <t>JFTXV</t>
  </si>
  <si>
    <t>Kerosene-type jet fuel consumed by the transportation sector</t>
  </si>
  <si>
    <t>JKACB</t>
  </si>
  <si>
    <t>JKACP</t>
  </si>
  <si>
    <t>Kerosene-type jet fuel total consumption</t>
  </si>
  <si>
    <t>JKTCB</t>
  </si>
  <si>
    <t>JKTCP</t>
  </si>
  <si>
    <t>Naphtha-type jet fuel consumed by the transportation sector</t>
  </si>
  <si>
    <t>JNACB</t>
  </si>
  <si>
    <t>JNACP</t>
  </si>
  <si>
    <t>Naphtha-type jet fuel total consumption</t>
  </si>
  <si>
    <t>JNTCB</t>
  </si>
  <si>
    <t>JNTCP</t>
  </si>
  <si>
    <t>Kerosene consumed by the commercial sector</t>
  </si>
  <si>
    <t>KSCCB</t>
  </si>
  <si>
    <t>Kerosene price in the commercial sector</t>
  </si>
  <si>
    <t>KSCCD</t>
  </si>
  <si>
    <t>KSCCP</t>
  </si>
  <si>
    <t>Kerosene expenditures in the commercial sector</t>
  </si>
  <si>
    <t>KSCCV</t>
  </si>
  <si>
    <t>Kerosene consumed by the industrial sector</t>
  </si>
  <si>
    <t>KSICB</t>
  </si>
  <si>
    <t>Kerosene price in the industrial sector</t>
  </si>
  <si>
    <t>KSICD</t>
  </si>
  <si>
    <t>KSICP</t>
  </si>
  <si>
    <t>Kerosene expenditures in the industrial sector</t>
  </si>
  <si>
    <t>KSICV</t>
  </si>
  <si>
    <t>Kerosene consumed by the residential sector</t>
  </si>
  <si>
    <t>KSRCB</t>
  </si>
  <si>
    <t>Kerosene price in the residential sector</t>
  </si>
  <si>
    <t>KSRCD</t>
  </si>
  <si>
    <t>KSRCP</t>
  </si>
  <si>
    <t>Kerosene expenditures in the residential sector</t>
  </si>
  <si>
    <t>KSRCV</t>
  </si>
  <si>
    <t>Kerosene total consumption</t>
  </si>
  <si>
    <t>KSTCB</t>
  </si>
  <si>
    <t>Kerosene average price, all sectors</t>
  </si>
  <si>
    <t>KSTCD</t>
  </si>
  <si>
    <t>KSTCP</t>
  </si>
  <si>
    <t>Kerosene total expenditures</t>
  </si>
  <si>
    <t>KSTCV</t>
  </si>
  <si>
    <t>Kerosene total end-use consumption</t>
  </si>
  <si>
    <t>KSTXB</t>
  </si>
  <si>
    <t>Kerosene average price, all end-use sectors</t>
  </si>
  <si>
    <t>KSTXD</t>
  </si>
  <si>
    <t>KSTXP</t>
  </si>
  <si>
    <t>Kerosene total end-use expenditures</t>
  </si>
  <si>
    <t>KSTXV</t>
  </si>
  <si>
    <t>The transportation sector's share of electrical system energy losses</t>
  </si>
  <si>
    <t>LOACB</t>
  </si>
  <si>
    <t>The commercial sector's share of electrical system energy losses</t>
  </si>
  <si>
    <t>LOCCB</t>
  </si>
  <si>
    <t>The industrial sector's share of electrical system energy losses</t>
  </si>
  <si>
    <t>LOICB</t>
  </si>
  <si>
    <t>The residential sector's share of electrical system energy losses</t>
  </si>
  <si>
    <t>LORCB</t>
  </si>
  <si>
    <t>Total electrical system energy losses</t>
  </si>
  <si>
    <t>LOTCB</t>
  </si>
  <si>
    <t>Total electrical system energy losses allocated to the end-use sectors</t>
  </si>
  <si>
    <t>LOTXB</t>
  </si>
  <si>
    <t>Lubricants consumed by the transportation sector</t>
  </si>
  <si>
    <t>LUACB</t>
  </si>
  <si>
    <t>Lubricants price in the transportation sector</t>
  </si>
  <si>
    <t>LUACD</t>
  </si>
  <si>
    <t>LUACP</t>
  </si>
  <si>
    <t>Lubricants expenditures in the transportation sector</t>
  </si>
  <si>
    <t>LUACV</t>
  </si>
  <si>
    <t>Lubricants consumed by the industrial sector</t>
  </si>
  <si>
    <t>LUICB</t>
  </si>
  <si>
    <t>Lubricants price in the industrial sector</t>
  </si>
  <si>
    <t>LUICD</t>
  </si>
  <si>
    <t>LUICP</t>
  </si>
  <si>
    <t>Lubricants expenditures in the industrial sector</t>
  </si>
  <si>
    <t>LUICV</t>
  </si>
  <si>
    <t>Lubricants total consumption</t>
  </si>
  <si>
    <t>LUTCB</t>
  </si>
  <si>
    <t>Lubricants average price, all sectors</t>
  </si>
  <si>
    <t>LUTCD</t>
  </si>
  <si>
    <t>LUTCP</t>
  </si>
  <si>
    <t>LUTCV</t>
  </si>
  <si>
    <t>Lubricants total end-use consumption</t>
  </si>
  <si>
    <t>LUTXB</t>
  </si>
  <si>
    <t>Lubricants average price, all end-use sectors</t>
  </si>
  <si>
    <t>LUTXD</t>
  </si>
  <si>
    <t>LUTXP</t>
  </si>
  <si>
    <t>Lubricants total end-use expenditures</t>
  </si>
  <si>
    <t>LUTXV</t>
  </si>
  <si>
    <t>Motor gasoline blending components consumed by the industrial sector</t>
  </si>
  <si>
    <t>MBICB</t>
  </si>
  <si>
    <t>MBICP</t>
  </si>
  <si>
    <t>Motor gasoline consumed by the transportation sector</t>
  </si>
  <si>
    <t>MGACB</t>
  </si>
  <si>
    <t>Motor gasoline price in the transportation sector</t>
  </si>
  <si>
    <t>MGACD</t>
  </si>
  <si>
    <t>MGACP</t>
  </si>
  <si>
    <t>Motor gasoline expenditures in the transportation sector</t>
  </si>
  <si>
    <t>MGACV</t>
  </si>
  <si>
    <t>Motor gasoline consumed by the commercial sector</t>
  </si>
  <si>
    <t>MGCCB</t>
  </si>
  <si>
    <t>Motor gasoline price in the commercial sector</t>
  </si>
  <si>
    <t>MGCCD</t>
  </si>
  <si>
    <t>MGCCP</t>
  </si>
  <si>
    <t>Motor gasoline expenditures in the commercial sector</t>
  </si>
  <si>
    <t>MGCCV</t>
  </si>
  <si>
    <t>Motor gasoline consumed by the industrial sector</t>
  </si>
  <si>
    <t>MGICB</t>
  </si>
  <si>
    <t>Motor gasoline price in the industrial sector</t>
  </si>
  <si>
    <t>MGICD</t>
  </si>
  <si>
    <t>MGICP</t>
  </si>
  <si>
    <t>Motor gasoline expenditures in the industrial sector</t>
  </si>
  <si>
    <t>MGICV</t>
  </si>
  <si>
    <t>Motor gasoline total consumption</t>
  </si>
  <si>
    <t>MGTCB</t>
  </si>
  <si>
    <t>Motor gasoline average price, all sectors</t>
  </si>
  <si>
    <t>MGTCD</t>
  </si>
  <si>
    <t>Motor gasoline total expenditures</t>
  </si>
  <si>
    <t>MGTCV</t>
  </si>
  <si>
    <t>Motor gasoline expenditures per capita</t>
  </si>
  <si>
    <t>MGTPV</t>
  </si>
  <si>
    <t>Motor gasoline total end-use consumption</t>
  </si>
  <si>
    <t>MGTXB</t>
  </si>
  <si>
    <t>Motor gasoline average price, all end-use sectors</t>
  </si>
  <si>
    <t>MGTXD</t>
  </si>
  <si>
    <t>MGTXP</t>
  </si>
  <si>
    <t>Motor gasoline total end-use expenditures</t>
  </si>
  <si>
    <t>MGTXV</t>
  </si>
  <si>
    <t>Motor gasoline total consumption excluding fuel ethanol</t>
  </si>
  <si>
    <t>MMTCB</t>
  </si>
  <si>
    <t>Miscellaneous petroleum products consumed by the industrial sector</t>
  </si>
  <si>
    <t>MSICB</t>
  </si>
  <si>
    <t>Miscellaneous petroleum products price in the industrial sector</t>
  </si>
  <si>
    <t>MSICD</t>
  </si>
  <si>
    <t>MSICP</t>
  </si>
  <si>
    <t>Miscellaneous petroleum products expenditures in the industrial sector</t>
  </si>
  <si>
    <t>MSICV</t>
  </si>
  <si>
    <t>Natural gasoline consumed by the industrial sector (through 1983)</t>
  </si>
  <si>
    <t>NAICB</t>
  </si>
  <si>
    <t>NAICP</t>
  </si>
  <si>
    <t xml:space="preserve">Natural gas consumed by the transportation sector </t>
  </si>
  <si>
    <t>NGACB</t>
  </si>
  <si>
    <t>Natural gas price in the transportation sector</t>
  </si>
  <si>
    <t>NGACD</t>
  </si>
  <si>
    <t>Natural gas consumed by the transportation sector</t>
  </si>
  <si>
    <t>NGACP</t>
  </si>
  <si>
    <t>Million cubic feet</t>
  </si>
  <si>
    <t>Natural gas expenditures in the transportation sector</t>
  </si>
  <si>
    <t>NGACV</t>
  </si>
  <si>
    <t>Natural gas consumed by (delivered to) the commercial sector</t>
  </si>
  <si>
    <t>NGCCB</t>
  </si>
  <si>
    <t>Natural gas price in the commercial sector</t>
  </si>
  <si>
    <t>NGCCD</t>
  </si>
  <si>
    <t>NGCCP</t>
  </si>
  <si>
    <t>Natural gas expenditures in the commercial sector</t>
  </si>
  <si>
    <t>NGCCV</t>
  </si>
  <si>
    <t>Natural gas consumed by the electric power sector</t>
  </si>
  <si>
    <t>NGEIB</t>
  </si>
  <si>
    <t>Natural gas price in the electric power sector</t>
  </si>
  <si>
    <t>NGEID</t>
  </si>
  <si>
    <t>Factor for converting natural gas consumed by the electric power sector from physical units to Btu</t>
  </si>
  <si>
    <t>NGEIK</t>
  </si>
  <si>
    <t>Thousand Btu per cubic foot</t>
  </si>
  <si>
    <t>NGEIP</t>
  </si>
  <si>
    <t>Natural gas expenditures in the electric power sector</t>
  </si>
  <si>
    <t>NGEIV</t>
  </si>
  <si>
    <t>Natural gas consumed by (delivered to) the industrial sector</t>
  </si>
  <si>
    <t>NGICB</t>
  </si>
  <si>
    <t>Natural gas price in the industrial sector</t>
  </si>
  <si>
    <t>NGICD</t>
  </si>
  <si>
    <t>NGICP</t>
  </si>
  <si>
    <t>Natural gas expenditures in the industrial sector</t>
  </si>
  <si>
    <t>NGICV</t>
  </si>
  <si>
    <t>Natural gas consumed by the industrial sector excluding refinery fuel</t>
  </si>
  <si>
    <t>NGISB</t>
  </si>
  <si>
    <t>Natural gas consumed as lease and plant fuel</t>
  </si>
  <si>
    <t>NGLPB</t>
  </si>
  <si>
    <t>NGLPP</t>
  </si>
  <si>
    <t>Natural gas marketed production</t>
  </si>
  <si>
    <t>NGMPB</t>
  </si>
  <si>
    <t>Conversion factor for natural gas marketed production</t>
  </si>
  <si>
    <t>NGMPK</t>
  </si>
  <si>
    <t>Thousand Btu per cubic feet</t>
  </si>
  <si>
    <t>NGMPP</t>
  </si>
  <si>
    <t>Natural gas for pipeline and distribution use</t>
  </si>
  <si>
    <t>NGPZB</t>
  </si>
  <si>
    <t>NGPZP</t>
  </si>
  <si>
    <t>Natural gas consumed by (delivered to) the residential sector</t>
  </si>
  <si>
    <t>NGRCB</t>
  </si>
  <si>
    <t>Natural gas price in the residential sector</t>
  </si>
  <si>
    <t>NGRCD</t>
  </si>
  <si>
    <t>NGRCP</t>
  </si>
  <si>
    <t>Natural gas expenditures in the residential sector</t>
  </si>
  <si>
    <t>NGRCV</t>
  </si>
  <si>
    <t xml:space="preserve">Natural gas consumed as refinery fuel </t>
  </si>
  <si>
    <t>NGRFB</t>
  </si>
  <si>
    <t>Natural gas total consumption</t>
  </si>
  <si>
    <t>NGTCB</t>
  </si>
  <si>
    <t>Natural gas average price, all sectors</t>
  </si>
  <si>
    <t>NGTCD</t>
  </si>
  <si>
    <t>Factor for converting natural gas total consumption from physical units to Btu</t>
  </si>
  <si>
    <t>NGTCK</t>
  </si>
  <si>
    <t>NGTCP</t>
  </si>
  <si>
    <t>Natural gas total expenditures</t>
  </si>
  <si>
    <t>NGTCV</t>
  </si>
  <si>
    <t>Natural gas total end-use consumption</t>
  </si>
  <si>
    <t>NGTXB</t>
  </si>
  <si>
    <t>Natural gas average price, all end-use sectors</t>
  </si>
  <si>
    <t>NGTXD</t>
  </si>
  <si>
    <t>Factor for converting natural gas consumed by all sectors other than electric power from physical units to Btu</t>
  </si>
  <si>
    <t>NGTXK</t>
  </si>
  <si>
    <t>NGTXP</t>
  </si>
  <si>
    <t>Natural gas total end-use expenditures</t>
  </si>
  <si>
    <t>NGTXV</t>
  </si>
  <si>
    <t>Natural gas consumed as vehicle fuel</t>
  </si>
  <si>
    <t>NGVHB</t>
  </si>
  <si>
    <t>NGVHP</t>
  </si>
  <si>
    <t>Natural gas total consumption (excluding supplemental gaseous fuels)</t>
  </si>
  <si>
    <t>NNTCB</t>
  </si>
  <si>
    <t>Nuclear energy consumed for electricity generation by the electric power sector</t>
  </si>
  <si>
    <t>NUEGB</t>
  </si>
  <si>
    <t>Nuclear fuel price in the electric power sector</t>
  </si>
  <si>
    <t>NUEGD</t>
  </si>
  <si>
    <t>Nuclear electricity net generation in the electric power sector</t>
  </si>
  <si>
    <t>NUEGP</t>
  </si>
  <si>
    <t>Nuclear fuel expenditures in the electric power sector</t>
  </si>
  <si>
    <t>NUEGV</t>
  </si>
  <si>
    <t>Nuclear energy consumed for electricity generation, total</t>
  </si>
  <si>
    <t>NUETB</t>
  </si>
  <si>
    <t>Nuclear fuel average price, all sectors</t>
  </si>
  <si>
    <t>NUETD</t>
  </si>
  <si>
    <t>Nuclear electricity total net generation</t>
  </si>
  <si>
    <t>NUETP</t>
  </si>
  <si>
    <t>Nuclear fuel total expenditures</t>
  </si>
  <si>
    <t>NUETV</t>
  </si>
  <si>
    <t>Other hydrocarbon gas liquids (other than propane) price in the industrial sector</t>
  </si>
  <si>
    <t>OHICD</t>
  </si>
  <si>
    <t>Other hydrocarbon gas liquids (other than propane) expenditures in the industrial sector</t>
  </si>
  <si>
    <t>OHICV</t>
  </si>
  <si>
    <t>Other petroleum products consumed by the industrial sector</t>
  </si>
  <si>
    <t>OPICB</t>
  </si>
  <si>
    <t>Other petroleum products average price in the industrial sector</t>
  </si>
  <si>
    <t>OPICD</t>
  </si>
  <si>
    <t>OPICP</t>
  </si>
  <si>
    <t>Other petroleum products total expenditures in the industrial sector</t>
  </si>
  <si>
    <t>OPICV</t>
  </si>
  <si>
    <t>Other petroleum products consumed by the industrial sector excluding refinery fuel and intermediate products</t>
  </si>
  <si>
    <t>OPISB</t>
  </si>
  <si>
    <t>Other petroleum products total consumption adjusted for refinery fuel and intermediate products</t>
  </si>
  <si>
    <t>OPSCB</t>
  </si>
  <si>
    <t>Other petroleum products total consumption</t>
  </si>
  <si>
    <t>OPTCB</t>
  </si>
  <si>
    <t>Other petroleum products average price, all sectors</t>
  </si>
  <si>
    <t>OPTCD</t>
  </si>
  <si>
    <t>OPTCP</t>
  </si>
  <si>
    <t>Other petroleum products total expenditures</t>
  </si>
  <si>
    <t>OPTCV</t>
  </si>
  <si>
    <t>Other petroleum products total end-use consumption</t>
  </si>
  <si>
    <t>OPTXB</t>
  </si>
  <si>
    <t>Other petroleum products average price, all end-use sectors</t>
  </si>
  <si>
    <t>OPTXD</t>
  </si>
  <si>
    <t>OPTXP</t>
  </si>
  <si>
    <t>Other petroleum products total end-use expenditures</t>
  </si>
  <si>
    <t>OPTXV</t>
  </si>
  <si>
    <t>Asphalt and road oil, kerosene, lubricants, petroleum coke, and "other petroleum products" consumed by the industrial sector</t>
  </si>
  <si>
    <t>P1ICB</t>
  </si>
  <si>
    <t>Asphalt and road oil, kerosene, lubricants, petroleum coke, and "other petroleum products" average price in the  industrial sector</t>
  </si>
  <si>
    <t>P1ICD</t>
  </si>
  <si>
    <t>P1ICP</t>
  </si>
  <si>
    <t>Asphalt and road oil, kerosene, lubricants, petroleum coke, and "other petroleum products" expenditures in the  industrial sector</t>
  </si>
  <si>
    <t>P1ICV</t>
  </si>
  <si>
    <t>Asphalt and road oil, aviation gasoline, kerosene, lubricants, petroleum coke, and "other petroleum products" total consumption</t>
  </si>
  <si>
    <t>P1TCB</t>
  </si>
  <si>
    <t>Asphalt and road oil, aviation gasoline, kerosene, lubricants, petroleum coke, and "other petroleum products" average price, all sectors</t>
  </si>
  <si>
    <t>P1TCD</t>
  </si>
  <si>
    <t>P1TCP</t>
  </si>
  <si>
    <t>Asphalt and road oil, aviation gasoline, kerosene, lubricants, petroleum coke, and "other petroleum products" total expenditures</t>
  </si>
  <si>
    <t>P1TCV</t>
  </si>
  <si>
    <t>Asphalt and road oil, aviation gasoline, kerosene, lubricants, petroleum coke, and "other petroleum products" total end-use consumption</t>
  </si>
  <si>
    <t>P1TXB</t>
  </si>
  <si>
    <t>Asphalt and road oil, aviation gasoline, kerosene, lubricants, petroleum coke, and "other petroleum products" average price, all end-use sectors</t>
  </si>
  <si>
    <t>P1TXD</t>
  </si>
  <si>
    <t>P1TXP</t>
  </si>
  <si>
    <t>Asphalt and road oil, aviation gasoline, kerosene, lubricants, petroleum coke, and "other petroleum products" total end-use expenditures</t>
  </si>
  <si>
    <t>P1TXV</t>
  </si>
  <si>
    <t>Other petroleum products (SG and PC consumed as process fuel and AB, MB, PP, and UO consumed as intermediate products)</t>
  </si>
  <si>
    <t>P5RFB</t>
  </si>
  <si>
    <t>All petroleum products consumed by the transportation sector</t>
  </si>
  <si>
    <t>PAACB</t>
  </si>
  <si>
    <t>All petroleum products average price in the transportation sector</t>
  </si>
  <si>
    <t>PAACD</t>
  </si>
  <si>
    <t>PAACP</t>
  </si>
  <si>
    <t>All petroleum products total expenditures in the transportation sector</t>
  </si>
  <si>
    <t>PAACV</t>
  </si>
  <si>
    <t>All petroleum products consumed by the commercial sector</t>
  </si>
  <si>
    <t>PACCB</t>
  </si>
  <si>
    <t>All petroleum products average price in the commercial sector</t>
  </si>
  <si>
    <t>PACCD</t>
  </si>
  <si>
    <t>PACCP</t>
  </si>
  <si>
    <t>All petroleum products total expenditures in the commercial sector</t>
  </si>
  <si>
    <t>PACCV</t>
  </si>
  <si>
    <t>All petroleum products consumed by the electric power sector</t>
  </si>
  <si>
    <t>PAEIB</t>
  </si>
  <si>
    <t>All petroleum products average price in the electric power sector</t>
  </si>
  <si>
    <t>PAEID</t>
  </si>
  <si>
    <t>PAEIP</t>
  </si>
  <si>
    <t>All petroleum products total expenditures in the electric power sector</t>
  </si>
  <si>
    <t>PAEIV</t>
  </si>
  <si>
    <t>All petroleum products consumed by the industrial sector</t>
  </si>
  <si>
    <t>PAICB</t>
  </si>
  <si>
    <t>All petroleum products average price in the industrial sector</t>
  </si>
  <si>
    <t>PAICD</t>
  </si>
  <si>
    <t>PAICP</t>
  </si>
  <si>
    <t>All petroleum products total expenditures in the industrial sector</t>
  </si>
  <si>
    <t>PAICV</t>
  </si>
  <si>
    <t>Crude oil production (including lease condensate)</t>
  </si>
  <si>
    <t>PAPRB</t>
  </si>
  <si>
    <t>PAPRP</t>
  </si>
  <si>
    <t>All petroleum products consumed by the residential sector</t>
  </si>
  <si>
    <t>PARCB</t>
  </si>
  <si>
    <t>All petroleum products average price in the residential sector</t>
  </si>
  <si>
    <t>PARCD</t>
  </si>
  <si>
    <t>PARCP</t>
  </si>
  <si>
    <t>All petroleum products total expenditures in the residential sector</t>
  </si>
  <si>
    <t>PARCV</t>
  </si>
  <si>
    <t>All petroleum products total consumption</t>
  </si>
  <si>
    <t>PATCB</t>
  </si>
  <si>
    <t>All petroleum products average price, all sectors</t>
  </si>
  <si>
    <t>PATCD</t>
  </si>
  <si>
    <t>All petroleum products total expenditures</t>
  </si>
  <si>
    <t>PATCV</t>
  </si>
  <si>
    <t>All petroleum products total end-use consumption</t>
  </si>
  <si>
    <t>PATXB</t>
  </si>
  <si>
    <t>All petroleum products average price, all end-use sectors</t>
  </si>
  <si>
    <t>PATXD</t>
  </si>
  <si>
    <t>PATXP</t>
  </si>
  <si>
    <t>All petroleum products total end-use expenditures</t>
  </si>
  <si>
    <t>PATXV</t>
  </si>
  <si>
    <t>Petroleum coke consumed by the commercial sector</t>
  </si>
  <si>
    <t>PCCCB</t>
  </si>
  <si>
    <t>Petroleum coke price in the commercial sector</t>
  </si>
  <si>
    <t>PCCCD</t>
  </si>
  <si>
    <t>PCCCP</t>
  </si>
  <si>
    <t>Petroleum coke expenditures in the commercial sector</t>
  </si>
  <si>
    <t>PCCCV</t>
  </si>
  <si>
    <t>Petroleum coke consumed by the electric power sector</t>
  </si>
  <si>
    <t>PCEIB</t>
  </si>
  <si>
    <t>Petroleum coke price in the electric power sector</t>
  </si>
  <si>
    <t>PCEID</t>
  </si>
  <si>
    <t>PCEIP</t>
  </si>
  <si>
    <t>Petroleum coke expenditures in the electric power sector</t>
  </si>
  <si>
    <t>PCEIV</t>
  </si>
  <si>
    <t>Petroleum coke consumed by the industrial sector</t>
  </si>
  <si>
    <t>PCICB</t>
  </si>
  <si>
    <t>Petroleum coke price in the industrial sector</t>
  </si>
  <si>
    <t>PCICD</t>
  </si>
  <si>
    <t>PCICP</t>
  </si>
  <si>
    <t>Petroleum coke expenditures in the industrial sector</t>
  </si>
  <si>
    <t>PCICV</t>
  </si>
  <si>
    <t>Petroleum coke consumed by the industrial sector excluding refinery fuel</t>
  </si>
  <si>
    <t>PCISB</t>
  </si>
  <si>
    <t>Petroleum coke consumed as refinery fuel</t>
  </si>
  <si>
    <t>PCRFB</t>
  </si>
  <si>
    <t>Petroleum coke total consumption</t>
  </si>
  <si>
    <t>PCTCB</t>
  </si>
  <si>
    <t>Petroleum coke average price, all sectors</t>
  </si>
  <si>
    <t>PCTCD</t>
  </si>
  <si>
    <t>PCTCP</t>
  </si>
  <si>
    <t>Petroleum coke total expenditures</t>
  </si>
  <si>
    <t>PCTCV</t>
  </si>
  <si>
    <t>Petroleum coke total end-use consumption</t>
  </si>
  <si>
    <t>PCTXB</t>
  </si>
  <si>
    <t>Petroleum coke average price, all end-use sectors</t>
  </si>
  <si>
    <t>PCTXD</t>
  </si>
  <si>
    <t>PCTXP</t>
  </si>
  <si>
    <t>Petroleum coke total end-use expenditures</t>
  </si>
  <si>
    <t>PCTXV</t>
  </si>
  <si>
    <t>Primary energy average price in the transportation sector</t>
  </si>
  <si>
    <t>PEACD</t>
  </si>
  <si>
    <t>Primary energy total expenditures in the transportation sector</t>
  </si>
  <si>
    <t>PEACV</t>
  </si>
  <si>
    <t>Primary energy average price in the commercial sector</t>
  </si>
  <si>
    <t>PECCD</t>
  </si>
  <si>
    <t>Primary energy total expenditures in the commercial sector</t>
  </si>
  <si>
    <t>PECCV</t>
  </si>
  <si>
    <t>Primary energy average price in the electric power sector</t>
  </si>
  <si>
    <t>PEEID</t>
  </si>
  <si>
    <t>Primary energy total expenditures in the electric power sector</t>
  </si>
  <si>
    <t>PEEIV</t>
  </si>
  <si>
    <t>Primary energy average price in the industrial sector</t>
  </si>
  <si>
    <t>PEICD</t>
  </si>
  <si>
    <t>Primary energy total expenditures in the industrial sector</t>
  </si>
  <si>
    <t>PEICV</t>
  </si>
  <si>
    <t>Primary energy average price in the residential sector</t>
  </si>
  <si>
    <t>PERCD</t>
  </si>
  <si>
    <t>Primary energy total expenditures in the residential sector</t>
  </si>
  <si>
    <t>PERCV</t>
  </si>
  <si>
    <t>Primary energy average price, all sectors</t>
  </si>
  <si>
    <t>PETCD</t>
  </si>
  <si>
    <t>Primary energy total expenditures</t>
  </si>
  <si>
    <t>PETCV</t>
  </si>
  <si>
    <t>Primary energy average price, all end-use sectors</t>
  </si>
  <si>
    <t>PETXD</t>
  </si>
  <si>
    <t>Primary energy total end-use expenditures</t>
  </si>
  <si>
    <t>PETXV</t>
  </si>
  <si>
    <t>Plant condensate consumed by the industrial sector</t>
  </si>
  <si>
    <t>PLICB</t>
  </si>
  <si>
    <t>PLICP</t>
  </si>
  <si>
    <t>All petroleum products total consumption excluding fuel ethanol</t>
  </si>
  <si>
    <t>PMTCB</t>
  </si>
  <si>
    <t>Natural gasoline (pentanes plus) consumed by the industrial sector</t>
  </si>
  <si>
    <t>PPICB</t>
  </si>
  <si>
    <t>PPICP</t>
  </si>
  <si>
    <t>Propane consumed by the transportation sector</t>
  </si>
  <si>
    <t>PQACB</t>
  </si>
  <si>
    <t>Propane price in the transportation sector</t>
  </si>
  <si>
    <t>PQACD</t>
  </si>
  <si>
    <t>PQACP</t>
  </si>
  <si>
    <t>Propane expenditures in the transportation sector</t>
  </si>
  <si>
    <t>PQACV</t>
  </si>
  <si>
    <t>Propane consumed by the commercial sector</t>
  </si>
  <si>
    <t>PQCCB</t>
  </si>
  <si>
    <t>Propane price in the commercial sector</t>
  </si>
  <si>
    <t>PQCCD</t>
  </si>
  <si>
    <t>PQCCP</t>
  </si>
  <si>
    <t>Propane expenditures in the commercial sector</t>
  </si>
  <si>
    <t>PQCCV</t>
  </si>
  <si>
    <t>Propane consumed by the industrial sector</t>
  </si>
  <si>
    <t>PQICB</t>
  </si>
  <si>
    <t>Propane price in the industrial sector</t>
  </si>
  <si>
    <t>PQICD</t>
  </si>
  <si>
    <t>PQICP</t>
  </si>
  <si>
    <t>Propane expenditures in the industrial sector</t>
  </si>
  <si>
    <t>PQICV</t>
  </si>
  <si>
    <t>Propane consumed in the industrial sector excluding refinery fuel</t>
  </si>
  <si>
    <t>PQISB</t>
  </si>
  <si>
    <t>Propane consumed by the residential sector</t>
  </si>
  <si>
    <t>PQRCB</t>
  </si>
  <si>
    <t>Propane price in the residential sector</t>
  </si>
  <si>
    <t>PQRCD</t>
  </si>
  <si>
    <t>PQRCP</t>
  </si>
  <si>
    <t>Propane expenditures in the residential sector</t>
  </si>
  <si>
    <t>PQRCV</t>
  </si>
  <si>
    <t>Propane consumed as refinery fuel</t>
  </si>
  <si>
    <t>PQRFB</t>
  </si>
  <si>
    <t>Propane total consumption</t>
  </si>
  <si>
    <t>PQTCB</t>
  </si>
  <si>
    <t>Propane average price, all sectors</t>
  </si>
  <si>
    <t>PQTCD</t>
  </si>
  <si>
    <t>PQTCP</t>
  </si>
  <si>
    <t>Propane total expenditures</t>
  </si>
  <si>
    <t>PQTCV</t>
  </si>
  <si>
    <t>Propane total end-use consumption</t>
  </si>
  <si>
    <t>PQTXB</t>
  </si>
  <si>
    <t>Propane average price, all end-use sectors</t>
  </si>
  <si>
    <t>PQTXD</t>
  </si>
  <si>
    <t>PQTXP</t>
  </si>
  <si>
    <t>Propane total end-use expenditures</t>
  </si>
  <si>
    <t>PQTXV</t>
  </si>
  <si>
    <t>Propylene from refineries consumed by the industrial sector</t>
  </si>
  <si>
    <t>PYICB</t>
  </si>
  <si>
    <t>PYICP</t>
  </si>
  <si>
    <t>Propylene from refineries total consumption</t>
  </si>
  <si>
    <t>PYTCB</t>
  </si>
  <si>
    <t>PYTCP</t>
  </si>
  <si>
    <t>Renewable energy production</t>
  </si>
  <si>
    <t>REPRB</t>
  </si>
  <si>
    <t>Renewable energy total consumption</t>
  </si>
  <si>
    <t>RETCB</t>
  </si>
  <si>
    <t>Residual fuel oil consumed by the transportation sector</t>
  </si>
  <si>
    <t>RFACB</t>
  </si>
  <si>
    <t>Residual fuel oil price in the transportation sector</t>
  </si>
  <si>
    <t>RFACD</t>
  </si>
  <si>
    <t>RFACP</t>
  </si>
  <si>
    <t>Residual fuel oil expenditures in the transportation sector</t>
  </si>
  <si>
    <t>RFACV</t>
  </si>
  <si>
    <t>Residual fuel oil consumed by the commercial sector</t>
  </si>
  <si>
    <t>RFCCB</t>
  </si>
  <si>
    <t>Residual fuel oil price in the commercial sector</t>
  </si>
  <si>
    <t>RFCCD</t>
  </si>
  <si>
    <t>RFCCP</t>
  </si>
  <si>
    <t>Residual fuel oil expenditures in the commercial sector</t>
  </si>
  <si>
    <t>RFCCV</t>
  </si>
  <si>
    <t>Residual fuel oil consumed by the electric power sector</t>
  </si>
  <si>
    <t>RFEIB</t>
  </si>
  <si>
    <t>Residual fuel oil price in the electric power sector</t>
  </si>
  <si>
    <t>RFEID</t>
  </si>
  <si>
    <t>RFEIP</t>
  </si>
  <si>
    <t>Residual fuel oil expenditures in the electric power sector</t>
  </si>
  <si>
    <t>RFEIV</t>
  </si>
  <si>
    <t>Residual fuel oil consumed by the industrial sector</t>
  </si>
  <si>
    <t>RFICB</t>
  </si>
  <si>
    <t>Residual fuel oil price in the industrial sector</t>
  </si>
  <si>
    <t>RFICD</t>
  </si>
  <si>
    <t>RFICP</t>
  </si>
  <si>
    <t>Residual fuel oil expenditures in the industrial sector</t>
  </si>
  <si>
    <t>RFICV</t>
  </si>
  <si>
    <t>Residual fuel oil consumed by the industrial sector excluding refinery fuel</t>
  </si>
  <si>
    <t>RFISB</t>
  </si>
  <si>
    <t>Residual fuel oil consumed as refinery fuel</t>
  </si>
  <si>
    <t>RFRFB</t>
  </si>
  <si>
    <t>Residual fuel oil total consumption</t>
  </si>
  <si>
    <t>RFTCB</t>
  </si>
  <si>
    <t>Residual fuel oil average price, all sectors</t>
  </si>
  <si>
    <t>RFTCD</t>
  </si>
  <si>
    <t>Residual fuel oil total expenditures</t>
  </si>
  <si>
    <t>RFTCV</t>
  </si>
  <si>
    <t>Residual fuel oil total end-use consumption</t>
  </si>
  <si>
    <t>RFTXB</t>
  </si>
  <si>
    <t>Residual fuel oil average price, all end-use sectors</t>
  </si>
  <si>
    <t>RFTXD</t>
  </si>
  <si>
    <t>RFTXP</t>
  </si>
  <si>
    <t>Residual fuel oil total end-use expenditures</t>
  </si>
  <si>
    <t>RFTXV</t>
  </si>
  <si>
    <t>Renewable energy production, other than fuel ethanol</t>
  </si>
  <si>
    <t>ROPRB</t>
  </si>
  <si>
    <t>Supplemental gaseous fuels consumed by the commercial sector</t>
  </si>
  <si>
    <t>SFCCB</t>
  </si>
  <si>
    <t>Supplemental gaseous fuels consumed by the electric power sector</t>
  </si>
  <si>
    <t>SFEIB</t>
  </si>
  <si>
    <t>Supplemental gaseous fuels consumed by the industrial sector</t>
  </si>
  <si>
    <t>SFINB</t>
  </si>
  <si>
    <t>Supplemental gaseous fuels consumed by the residential sector</t>
  </si>
  <si>
    <t>SFRCB</t>
  </si>
  <si>
    <t>Supplemental gaseous fuels total consumption</t>
  </si>
  <si>
    <t>SFTCB</t>
  </si>
  <si>
    <t>Still gas consumed by the industrial sector</t>
  </si>
  <si>
    <t>SGICB</t>
  </si>
  <si>
    <t>SGICP</t>
  </si>
  <si>
    <t>Special naphthas consumed by the industrial sector</t>
  </si>
  <si>
    <t>SNICB</t>
  </si>
  <si>
    <t>Special naphthas price in the industrial sector</t>
  </si>
  <si>
    <t>SNICD</t>
  </si>
  <si>
    <t>SNICP</t>
  </si>
  <si>
    <t>Special naphthas expenditures in the industrial sector</t>
  </si>
  <si>
    <t>SNICV</t>
  </si>
  <si>
    <t>Solar energy consumed by the commercial sector</t>
  </si>
  <si>
    <t>SOCCB</t>
  </si>
  <si>
    <t>Solar thermal and photovoltaic electricity net generation in the commercial sector</t>
  </si>
  <si>
    <t>SOCCP</t>
  </si>
  <si>
    <t>Solar energy consumed for electricity generation by the electric power sector</t>
  </si>
  <si>
    <t>SOEGB</t>
  </si>
  <si>
    <t>Solar thermal and photovoltaic electricity net generation in the electric power sector</t>
  </si>
  <si>
    <t>SOEGP</t>
  </si>
  <si>
    <t>Solar energy consumed by the industrial sector</t>
  </si>
  <si>
    <t>SOICB</t>
  </si>
  <si>
    <t>Solar thermal and photovoltaic electricity net generation in the industrial sector</t>
  </si>
  <si>
    <t>SOICP</t>
  </si>
  <si>
    <t>Solar photovoltaic electricity generation by small-scale applications in the residential sector</t>
  </si>
  <si>
    <t>SOR7P</t>
  </si>
  <si>
    <t>Solar energy consumed by the residential sector</t>
  </si>
  <si>
    <t>SORCB</t>
  </si>
  <si>
    <t>Solar energy total consumption</t>
  </si>
  <si>
    <t>SOTCB</t>
  </si>
  <si>
    <t>Solar thermal and photovoltaic electricity total net generation</t>
  </si>
  <si>
    <t>SOTGP</t>
  </si>
  <si>
    <t>Solar energy total end-use consumption</t>
  </si>
  <si>
    <t>SOTXB</t>
  </si>
  <si>
    <t>Total energy consumed by the transportation sector</t>
  </si>
  <si>
    <t>TEACB</t>
  </si>
  <si>
    <t>Total energy average price in the transportation sector</t>
  </si>
  <si>
    <t>TEACD</t>
  </si>
  <si>
    <t>Total energy expenditures in the transportation sector</t>
  </si>
  <si>
    <t>TEACV</t>
  </si>
  <si>
    <t>Total energy consumption per capita in the transportation sector</t>
  </si>
  <si>
    <t>TEAPB</t>
  </si>
  <si>
    <t>Million Btu</t>
  </si>
  <si>
    <t>Total energy consumed by the commercial sector</t>
  </si>
  <si>
    <t>TECCB</t>
  </si>
  <si>
    <t>Total energy average price in the commercial sector</t>
  </si>
  <si>
    <t>TECCD</t>
  </si>
  <si>
    <t>Total energy expenditures in the commercial sector</t>
  </si>
  <si>
    <t>TECCV</t>
  </si>
  <si>
    <t>Total energy consumption per capita in the commercial sector</t>
  </si>
  <si>
    <t>TECPB</t>
  </si>
  <si>
    <t>Total energy consumed by the electric power sector</t>
  </si>
  <si>
    <t>TEEIB</t>
  </si>
  <si>
    <t>Energy expenditures as percent of current-dollar GDP</t>
  </si>
  <si>
    <t>TEGDS</t>
  </si>
  <si>
    <t>Percent</t>
  </si>
  <si>
    <t>Total energy consumed by the industrial sector</t>
  </si>
  <si>
    <t>TEICB</t>
  </si>
  <si>
    <t>Total energy average price in the industrial sector</t>
  </si>
  <si>
    <t>TEICD</t>
  </si>
  <si>
    <t>Total energy expenditures in the industrial sector</t>
  </si>
  <si>
    <t>TEICV</t>
  </si>
  <si>
    <t>Total energy consumption per capita in the industrial sector</t>
  </si>
  <si>
    <t>TEIPB</t>
  </si>
  <si>
    <t>Total energy used as process fuel and other consumption that has no direct fuel costs</t>
  </si>
  <si>
    <t>TEPFB</t>
  </si>
  <si>
    <t>Total energy production</t>
  </si>
  <si>
    <t>TEPRB</t>
  </si>
  <si>
    <t>Total energy consumed by the residential sector</t>
  </si>
  <si>
    <t>TERCB</t>
  </si>
  <si>
    <t>Total energy average price in the residential sector</t>
  </si>
  <si>
    <t>TERCD</t>
  </si>
  <si>
    <t>Total energy total expenditures in the residential sector</t>
  </si>
  <si>
    <t>TERCV</t>
  </si>
  <si>
    <t>Total energy used as refinery fuel and intermediate products</t>
  </si>
  <si>
    <t>TERFB</t>
  </si>
  <si>
    <t>Total energy consumption per capita in the residential sector</t>
  </si>
  <si>
    <t>TERPB</t>
  </si>
  <si>
    <t>Total energy consumption</t>
  </si>
  <si>
    <t>TETCB</t>
  </si>
  <si>
    <t>Total energy average price</t>
  </si>
  <si>
    <t>TETCD</t>
  </si>
  <si>
    <t>Total energy expenditures</t>
  </si>
  <si>
    <t>TETCV</t>
  </si>
  <si>
    <t>Total energy consumed per dollar of real gross domestic product</t>
  </si>
  <si>
    <t>TETGR</t>
  </si>
  <si>
    <t>Thousand Btu per chained (2009) dollar</t>
  </si>
  <si>
    <t>Total energy consumption per capita</t>
  </si>
  <si>
    <t>TETPB</t>
  </si>
  <si>
    <t>Total energy expenditures per capita</t>
  </si>
  <si>
    <t>TETPV</t>
  </si>
  <si>
    <t>Total end-use energy consumption</t>
  </si>
  <si>
    <t>TETXB</t>
  </si>
  <si>
    <t>Total end-use energy average price</t>
  </si>
  <si>
    <t>TETXD</t>
  </si>
  <si>
    <t>Total end-use energy expenditures</t>
  </si>
  <si>
    <t>TETXV</t>
  </si>
  <si>
    <t>Total energy consumed by the transportation sector excluding the sector's share of electrical system energy losses</t>
  </si>
  <si>
    <t>TNACB</t>
  </si>
  <si>
    <t>Total energy consumed by the commercial sector excluding the sector's share of electrical system energy losses</t>
  </si>
  <si>
    <t>TNCCB</t>
  </si>
  <si>
    <t>Total energy consumed by the industrial sector excluding the sector's share of electrical system energy losses</t>
  </si>
  <si>
    <t>TNICB</t>
  </si>
  <si>
    <t>Total energy consumed by the residential sector excluding the sector's share of electrical system energy losses</t>
  </si>
  <si>
    <t>TNRCB</t>
  </si>
  <si>
    <t>Total primary energy and electricity consumed</t>
  </si>
  <si>
    <t>TNSCB</t>
  </si>
  <si>
    <t>Total primary energy and electricity consumed by the end-use sectors</t>
  </si>
  <si>
    <t>TNTXB</t>
  </si>
  <si>
    <t>Resident population including Armed Forces</t>
  </si>
  <si>
    <t>TPOPP</t>
  </si>
  <si>
    <t>Thousand</t>
  </si>
  <si>
    <t>Unfinished oils consumed by the industrial sector</t>
  </si>
  <si>
    <t>UOICB</t>
  </si>
  <si>
    <t>UOICP</t>
  </si>
  <si>
    <t>Unfractionated streams consumed by the industrial sector</t>
  </si>
  <si>
    <t>USICB</t>
  </si>
  <si>
    <t>USICP</t>
  </si>
  <si>
    <t>Wood consumed by the commercial sector</t>
  </si>
  <si>
    <t>WDCCB</t>
  </si>
  <si>
    <t>Wood consumed by the electric power sector</t>
  </si>
  <si>
    <t>WDEIB</t>
  </si>
  <si>
    <t>Densified biomass exports</t>
  </si>
  <si>
    <t>WDEXB</t>
  </si>
  <si>
    <t>Wood consumed by the industrial sector</t>
  </si>
  <si>
    <t>WDICB</t>
  </si>
  <si>
    <t>Wood energy production</t>
  </si>
  <si>
    <t>WDPRB</t>
  </si>
  <si>
    <t>Wood consumed by the residential sector</t>
  </si>
  <si>
    <t>WDRCB</t>
  </si>
  <si>
    <t>Wood price in the residential sector</t>
  </si>
  <si>
    <t>WDRCD</t>
  </si>
  <si>
    <t>WDRCP</t>
  </si>
  <si>
    <t>Thousand cords</t>
  </si>
  <si>
    <t xml:space="preserve">Wood expenditures in the residential sector </t>
  </si>
  <si>
    <t>WDRCV</t>
  </si>
  <si>
    <t>Wood consumed in the residential sector at a cost</t>
  </si>
  <si>
    <t>WDRSB</t>
  </si>
  <si>
    <t>Wood consumed in the residential sector at no cost</t>
  </si>
  <si>
    <t>WDRXB</t>
  </si>
  <si>
    <t>Wood total consumption</t>
  </si>
  <si>
    <t>WDTCB</t>
  </si>
  <si>
    <t>Waste consumed by the commercial sector, total</t>
  </si>
  <si>
    <t>WSCCB</t>
  </si>
  <si>
    <t>Waste consumed by the electric power sector</t>
  </si>
  <si>
    <t>WSEIB</t>
  </si>
  <si>
    <t>Waste energy consumed by the industrial sector, total</t>
  </si>
  <si>
    <t>WSICB</t>
  </si>
  <si>
    <t>Waste total consumption</t>
  </si>
  <si>
    <t>WSTCB</t>
  </si>
  <si>
    <t>Wood and waste consumed in the commercial sector</t>
  </si>
  <si>
    <t>WWCCB</t>
  </si>
  <si>
    <t>Wood and waste price in the commercial sector</t>
  </si>
  <si>
    <t>WWCCD</t>
  </si>
  <si>
    <t>Wood and waste expenditures in the commercial sector</t>
  </si>
  <si>
    <t>WWCCV</t>
  </si>
  <si>
    <t>Wood and waste consumed in the commercial sector at a cost</t>
  </si>
  <si>
    <t>WWCSB</t>
  </si>
  <si>
    <t>Wood and waste consumed in the commercial sector at no cost</t>
  </si>
  <si>
    <t>WWCXB</t>
  </si>
  <si>
    <t>Wood and waste consumed by the electric power sector</t>
  </si>
  <si>
    <t>WWEIB</t>
  </si>
  <si>
    <t>Wood and waste price in the electric power sector</t>
  </si>
  <si>
    <t>WWEID</t>
  </si>
  <si>
    <t>Wood and waste expenditures in the electric power sector</t>
  </si>
  <si>
    <t>WWEIV</t>
  </si>
  <si>
    <t>Wood and waste consumed in the industrial sector, total</t>
  </si>
  <si>
    <t>WWICB</t>
  </si>
  <si>
    <t>Wood and waste price in the industrial sector</t>
  </si>
  <si>
    <t>WWICD</t>
  </si>
  <si>
    <t>Wood and waste expenditures in the industrial sector</t>
  </si>
  <si>
    <t>WWICV</t>
  </si>
  <si>
    <t>Wood and waste consumed in the industrial sector at a cost</t>
  </si>
  <si>
    <t>WWISB</t>
  </si>
  <si>
    <t>Wood and waste consumed in the industrial sector at no cost</t>
  </si>
  <si>
    <t>WWIXB</t>
  </si>
  <si>
    <t>Wood and waste total consumption</t>
  </si>
  <si>
    <t>WWTCB</t>
  </si>
  <si>
    <t>Wood and waste average price, all sectors</t>
  </si>
  <si>
    <t>WWTCD</t>
  </si>
  <si>
    <t>Wood and waste total expenditures</t>
  </si>
  <si>
    <t>WWTCV</t>
  </si>
  <si>
    <t>Wood and waste total end-use consumption</t>
  </si>
  <si>
    <t>WWTXB</t>
  </si>
  <si>
    <t>Wood and waste average price, all end-use sectors</t>
  </si>
  <si>
    <t>WWTXD</t>
  </si>
  <si>
    <t>Wood and waste total end-use expenditures</t>
  </si>
  <si>
    <t>WWTXV</t>
  </si>
  <si>
    <t>Waxes consumed by the industrial sector</t>
  </si>
  <si>
    <t>WXICB</t>
  </si>
  <si>
    <t>Waxes price in the industrial sector</t>
  </si>
  <si>
    <t>WXICD</t>
  </si>
  <si>
    <t>WXICP</t>
  </si>
  <si>
    <t>Waxes expenditures in the industrial sector</t>
  </si>
  <si>
    <t>WXICV</t>
  </si>
  <si>
    <t>Wind energy consumed by the commercial sector</t>
  </si>
  <si>
    <t>WYCCB</t>
  </si>
  <si>
    <t>Wind electricity net generation in the commercial sector</t>
  </si>
  <si>
    <t>WYCCP</t>
  </si>
  <si>
    <t>Wind energy consumed for electricity generation by the electric power sector</t>
  </si>
  <si>
    <t>WYEGB</t>
  </si>
  <si>
    <t>Wind electricity net generation in the electric power sector</t>
  </si>
  <si>
    <t>WYEGP</t>
  </si>
  <si>
    <t>Wind energy consumed by the industrial sector</t>
  </si>
  <si>
    <t>WYICB</t>
  </si>
  <si>
    <t>Wind electricity net generation in the industrial sector</t>
  </si>
  <si>
    <t>WYICP</t>
  </si>
  <si>
    <t>Wind energy total consumption</t>
  </si>
  <si>
    <t>WYTCB</t>
  </si>
  <si>
    <t>Wind electricity total net generation</t>
  </si>
  <si>
    <t>WYTCP</t>
  </si>
  <si>
    <t>Wind energy total end-use consumption</t>
  </si>
  <si>
    <t>WYTXB</t>
  </si>
  <si>
    <t>Wind energy total end-use net generation</t>
  </si>
  <si>
    <t>WYTXP</t>
  </si>
  <si>
    <t xml:space="preserve">http://www.afdc.energy.gov/fuels/prices.html </t>
  </si>
  <si>
    <t>Ethanol (E85) Average Price, Gulf Coast (Dollars per Gallon)</t>
  </si>
  <si>
    <t>Ethanol (E85) Average Price, Gulf Coast</t>
  </si>
  <si>
    <t>http://www.afdc.energy.gov/pdfs/afpr_jun_06.pdf</t>
  </si>
  <si>
    <t>http://www.afdc.energy.gov/pdfs/afpr_oct_06.pdf</t>
  </si>
  <si>
    <t>http://www.afdc.energy.gov/pdfs/afpr_mar_07.pdf</t>
  </si>
  <si>
    <t>http://www.afdc.energy.gov/pdfs/afpr_jul_07.pdf</t>
  </si>
  <si>
    <t>http://www.afdc.energy.gov/pdfs/afpr_oct_07.pdf</t>
  </si>
  <si>
    <t>http://www.afdc.energy.gov/pdfs/afpr_jan_08.pdf</t>
  </si>
  <si>
    <t>http://www.afdc.energy.gov/pdfs/afpr_apr_08.pdf</t>
  </si>
  <si>
    <t>http://www.afdc.energy.gov/pdfs/afpr_july_08.pdf</t>
  </si>
  <si>
    <t>http://www.afdc.energy.gov/pdfs/afpr_oct_08.pdf</t>
  </si>
  <si>
    <t>http://www.afdc.energy.gov/pdfs/afpr_jan_09.pdf</t>
  </si>
  <si>
    <t>http://www.afdc.energy.gov/pdfs/afpr_apr_09.pdf</t>
  </si>
  <si>
    <t>http://www.afdc.energy.gov/pdfs/afpr_jul_09.pdf</t>
  </si>
  <si>
    <t>http://www.afdc.energy.gov/pdfs/afpr_oct_09.pdf</t>
  </si>
  <si>
    <t>http://www.afdc.energy.gov/pdfs/afpr_jan_10.pdf</t>
  </si>
  <si>
    <t>http://www.afdc.energy.gov/pdfs/afpr_apr_10.pdf</t>
  </si>
  <si>
    <t>http://www.afdc.energy.gov/pdfs/afpr_jul_10.pdf</t>
  </si>
  <si>
    <t>http://www.afdc.energy.gov/pdfs/afpr_oct_10.pdf</t>
  </si>
  <si>
    <t>http://www.afdc.energy.gov/pdfs/afpr_jan_11.pdf</t>
  </si>
  <si>
    <t>http://www.afdc.energy.gov/pdfs/afpr_apr_11.pdf</t>
  </si>
  <si>
    <t>http://www.afdc.energy.gov/pdfs/afpr_jul_11.pdf</t>
  </si>
  <si>
    <t>http://www.afdc.energy.gov/pdfs/afpr_oct_11.pdf</t>
  </si>
  <si>
    <t>http://www.afdc.energy.gov/pdfs/afpr_jan_12.pdf</t>
  </si>
  <si>
    <t>http://www.afdc.energy.gov/uploads/publication/afpr_apr_12.pdf</t>
  </si>
  <si>
    <t>http://www.afdc.energy.gov/uploads/publication/afpr_jul_12.pdf</t>
  </si>
  <si>
    <t>http://www.afdc.energy.gov/uploads/publication/afpr_oct_12.pdf</t>
  </si>
  <si>
    <t>http://www.afdc.energy.gov/uploads/publication/alternative_fuel_price_report_jan_2013.pdf</t>
  </si>
  <si>
    <t>http://www.afdc.energy.gov/uploads/publication/alternative_fuel_price_report_april_2013.pdf</t>
  </si>
  <si>
    <t>http://www.afdc.energy.gov/uploads/publication/afpr_jul_13.pdf</t>
  </si>
  <si>
    <t>http://www.afdc.energy.gov/uploads/publication/alternative_fuel_price_report_oct_2013.pdf</t>
  </si>
  <si>
    <t>http://www.afdc.energy.gov/uploads/publication/alternative_fuel_price_report_january_2014.pdf</t>
  </si>
  <si>
    <t>http://www.afdc.energy.gov/uploads/publication/alternative_fuel_price_report_april_2014.pdf</t>
  </si>
  <si>
    <t>http://www.afdc.energy.gov/uploads/publication/alternative_fuel_price_report_july_2014.pdf</t>
  </si>
  <si>
    <t>http://www.afdc.energy.gov/uploads/publication/alternative_fuel_price_report_oct_2014.pdf</t>
  </si>
  <si>
    <t>http://www.afdc.energy.gov/uploads/publication/alternative_fuel_price_report_jan_2015.pdf</t>
  </si>
  <si>
    <t>http://www.afdc.energy.gov/uploads/publication/alternative_fuel_price_report_april_2015.pdf</t>
  </si>
  <si>
    <t>http://www.afdc.energy.gov/uploads/publication/alternative_fuel_price_report_july_2015.pdf</t>
  </si>
  <si>
    <t>http://www.afdc.energy.gov/uploads/publication/alternative_fuel_price_report_october_2015.pdf</t>
  </si>
  <si>
    <t>Source: UNKNOWN</t>
  </si>
  <si>
    <t>Hawaii Kerosene-Type Jet Fuel Wholesale/Resale Price by Refiners (Dollars per Gallon)</t>
  </si>
  <si>
    <t>http://www.epa.gov/climatechange/Downloads/ghgemissions/US-GHG-Inventory-2010-Annexes.pdf</t>
  </si>
  <si>
    <t>Natural Gas</t>
  </si>
  <si>
    <t>Carbon Content Coefficient (kgCarbon/MMBtu)</t>
  </si>
  <si>
    <t>pipelin natural gas</t>
  </si>
  <si>
    <t>kgCarbon/mmbtu</t>
  </si>
  <si>
    <t>flare gas</t>
  </si>
  <si>
    <t>Nat Gas, Weighted National Average (1029  Btu/scf)</t>
  </si>
  <si>
    <t>kgCO2/MMBtu</t>
  </si>
  <si>
    <t xml:space="preserve">http://www.eia.gov/oiaf/1605/excel/Fuel%20Emission%20Factors.xls </t>
  </si>
  <si>
    <t xml:space="preserve">Upstream Emissions, Average LNG </t>
  </si>
  <si>
    <t>Slide 26. http://www.netl.doe.gov/energy-analyses/pubs/LCA_coal&amp;NG_plants.pdf</t>
  </si>
  <si>
    <t>Total WTW Emission</t>
  </si>
  <si>
    <t>Combined sources above</t>
  </si>
  <si>
    <t>LCEF</t>
  </si>
  <si>
    <t>Residential coal</t>
  </si>
  <si>
    <t>Industrial Coking</t>
  </si>
  <si>
    <t>industrial Other</t>
  </si>
  <si>
    <t>Utility Coal</t>
  </si>
  <si>
    <t>Average Coal</t>
  </si>
  <si>
    <t xml:space="preserve">Upstream Emissions, Average Coal, </t>
  </si>
  <si>
    <t>(kgCO2/MMBtu)</t>
  </si>
  <si>
    <t>Slide 26. This is underrepresentative because it assumes unit train instead of overseaas shipping, http://www.netl.doe.gov/energy-analyses/pubs/LCA_coal&amp;NG_plants.pdf</t>
  </si>
  <si>
    <t>Total WTT Emission</t>
  </si>
  <si>
    <t>Ethanol</t>
  </si>
  <si>
    <t>kgCO2/mmbtu</t>
  </si>
  <si>
    <t>Petroleum</t>
  </si>
  <si>
    <t>asphalt</t>
  </si>
  <si>
    <t>aviation</t>
  </si>
  <si>
    <t>distil 1</t>
  </si>
  <si>
    <t>distil2</t>
  </si>
  <si>
    <t>distil4</t>
  </si>
  <si>
    <t>jet</t>
  </si>
  <si>
    <t>kero</t>
  </si>
  <si>
    <t>lpg</t>
  </si>
  <si>
    <t>lubri</t>
  </si>
  <si>
    <t>gasoline</t>
  </si>
  <si>
    <t>res 5</t>
  </si>
  <si>
    <t>res 6</t>
  </si>
  <si>
    <t>CO2 Content Coefficient (kgCO2/MMBtu)</t>
  </si>
  <si>
    <t>All Years</t>
  </si>
  <si>
    <t>Consumption by Petroleum Type (MMBtu)</t>
  </si>
  <si>
    <t>Asphat</t>
  </si>
  <si>
    <t>EIA State Energy Data 2010: consumption Table TN3. Summary of Petroleum Products in the State Energy Data System</t>
  </si>
  <si>
    <t>ARTCb</t>
  </si>
  <si>
    <t>Aviation</t>
  </si>
  <si>
    <t>AVTCb</t>
  </si>
  <si>
    <t>Distllate</t>
  </si>
  <si>
    <t>DFTCb</t>
  </si>
  <si>
    <t>JFTCb</t>
  </si>
  <si>
    <t>Kerosene</t>
  </si>
  <si>
    <t>KSTCb</t>
  </si>
  <si>
    <t>LPG</t>
  </si>
  <si>
    <t>LGTCb</t>
  </si>
  <si>
    <t>Lubricants</t>
  </si>
  <si>
    <t>LUTCb</t>
  </si>
  <si>
    <t>Motor Gasoline</t>
  </si>
  <si>
    <t>MGTCb</t>
  </si>
  <si>
    <t>RFTCb</t>
  </si>
  <si>
    <t>Other Petrol Products</t>
  </si>
  <si>
    <t>POTCb</t>
  </si>
  <si>
    <t>Total Petroleum</t>
  </si>
  <si>
    <t>PATCb</t>
  </si>
  <si>
    <t>Consumption Weights</t>
  </si>
  <si>
    <t>co2 coefficient</t>
  </si>
  <si>
    <t>(Average Used)</t>
  </si>
  <si>
    <t>Total Petroleum Average CO2 coefficient</t>
  </si>
  <si>
    <t>Geothermal</t>
  </si>
  <si>
    <t>Carbon Content Coefficient (kkgCarbon/MMBtu)</t>
  </si>
  <si>
    <t>Coefficients for 1986-1989 are 1990 numbers as data was not provided for those years</t>
  </si>
  <si>
    <t>Total Coal Imports (tons)</t>
  </si>
  <si>
    <t>price per ton</t>
  </si>
  <si>
    <t>Total Petroleum Imports, by Country (Thousand Barrels)</t>
  </si>
  <si>
    <t>Note: Total imports are assumed to equal total consumption</t>
  </si>
  <si>
    <t>conversion rate</t>
  </si>
  <si>
    <t>mmbtu/barrel</t>
  </si>
  <si>
    <t xml:space="preserve">http://www.eia.gov/forecasts/aeo/pdf/appg.pdf </t>
  </si>
  <si>
    <t>unit</t>
  </si>
  <si>
    <t>source</t>
  </si>
  <si>
    <t>thousand barrel</t>
  </si>
  <si>
    <t xml:space="preserve">http://www.eia.gov/oil_gas/petroleum/data_publications/company_level_imports/cli_explanation.html </t>
  </si>
  <si>
    <t>Total Foreign Imports of Petroleum</t>
  </si>
  <si>
    <t>Total Petroleum (Consumed=Imported)</t>
  </si>
  <si>
    <t>Total Domestically Purchased Petroleum</t>
  </si>
  <si>
    <t>Total petroleum (Consumed=Imported)</t>
  </si>
  <si>
    <t>Total Petroleum Imports, by Country (MMBTU)</t>
  </si>
  <si>
    <t>mmbtu</t>
  </si>
  <si>
    <t>Total Domestic Petroleum Consumed</t>
  </si>
  <si>
    <t>billion btu</t>
  </si>
  <si>
    <t>eia total</t>
  </si>
  <si>
    <t>difference</t>
  </si>
  <si>
    <t>Variable UE(c,y): Upstream Emissions by year and country [kgCO2e]</t>
  </si>
  <si>
    <t>Total WTT (Well-to-Tank) (kgCO2e/MMBtu)</t>
  </si>
  <si>
    <t>kgCO2e</t>
  </si>
  <si>
    <t>US</t>
  </si>
  <si>
    <t>total</t>
  </si>
  <si>
    <t>kgCO2</t>
  </si>
  <si>
    <t>total emissions attributable to life cycle fuel consumption</t>
  </si>
  <si>
    <t>Weighted LCEF</t>
  </si>
  <si>
    <t>Tailpipe Emissions</t>
  </si>
  <si>
    <t>Total Emissions Factor</t>
  </si>
  <si>
    <t>Variable UEC(c,y): Life Cycle Emissions by year and country [MMBTU]</t>
  </si>
  <si>
    <t>Total WTT (Well-to-Tank) (kgCO2/MMBtu)</t>
  </si>
  <si>
    <t>Average Petroleum Coefficient for Hawaii</t>
  </si>
  <si>
    <t>MMBtu</t>
  </si>
  <si>
    <t>total foreign</t>
  </si>
  <si>
    <t>total petroleum</t>
  </si>
  <si>
    <t>Variable UEF(c,y): Upstream Energy Factor [%]</t>
  </si>
  <si>
    <t>Coefficient</t>
  </si>
  <si>
    <t>percentage</t>
  </si>
  <si>
    <t>In some years consumption was lower than imports, likely a results of in increase in local petroleum stocks. For these years, the greater number was taken between consumption and foreign imports</t>
  </si>
  <si>
    <t>kwh</t>
  </si>
  <si>
    <t>mwh</t>
  </si>
  <si>
    <t>The conversion rates from mmbtu/barrel varies per year due to the difference in fuel mixes among different years. The rate used for each year is based on the EIA rate used, which is calculated by dividing the billion btu data for each year by the number of barrels per year for total petroleum.</t>
  </si>
  <si>
    <t>Data 1: Crude Oil</t>
  </si>
  <si>
    <t xml:space="preserve">http://www.eia.gov/state/seds/seds-states.cfm?q_state_a=HI&amp;q_state=Hawaii#undefined </t>
  </si>
  <si>
    <t>EIA SEDS Index Row</t>
  </si>
  <si>
    <t>LGACB</t>
  </si>
  <si>
    <t>LGACP</t>
  </si>
  <si>
    <t>LGCCB</t>
  </si>
  <si>
    <t>LGCCP</t>
  </si>
  <si>
    <t>LGICB</t>
  </si>
  <si>
    <t>LGICP</t>
  </si>
  <si>
    <t>LGRCB</t>
  </si>
  <si>
    <t>LGRCP</t>
  </si>
  <si>
    <t>LGTCB</t>
  </si>
  <si>
    <t>LGTXB</t>
  </si>
  <si>
    <t>LGTXP</t>
  </si>
  <si>
    <t>NNACB</t>
  </si>
  <si>
    <t>NNCCB</t>
  </si>
  <si>
    <t>NNEIB</t>
  </si>
  <si>
    <t>NNICB</t>
  </si>
  <si>
    <t>NNRCB</t>
  </si>
  <si>
    <t>POICB</t>
  </si>
  <si>
    <t>POICP</t>
  </si>
  <si>
    <t>POTCB</t>
  </si>
  <si>
    <t>POTCP</t>
  </si>
  <si>
    <t>POTXB</t>
  </si>
  <si>
    <t>POTXP</t>
  </si>
  <si>
    <t>SOHCB</t>
  </si>
  <si>
    <t>-</t>
  </si>
  <si>
    <t>Motor gasoline consumed by the transportation sector (Excluding Ethanol).</t>
  </si>
  <si>
    <t>MGACBXEth</t>
  </si>
  <si>
    <t>MGACPXEth</t>
  </si>
  <si>
    <t>Motor gasoline consumed by the commercial sector (Excluding Ethanol).</t>
  </si>
  <si>
    <t>MGCCBXEth</t>
  </si>
  <si>
    <t>MGCCPXEth</t>
  </si>
  <si>
    <t>Motor gasoline consumed by the industrial sector (Excluding Ethanol).</t>
  </si>
  <si>
    <t>MGICBXEth</t>
  </si>
  <si>
    <t>MGICPXEth</t>
  </si>
  <si>
    <t>Motor gasoline total consumption (Excluding Ethanol).</t>
  </si>
  <si>
    <t>MGTCBXEth</t>
  </si>
  <si>
    <t>MGTCPXEth</t>
  </si>
  <si>
    <t xml:space="preserve">http://www.eia.gov/beta/state/seds/seds-data-complete.cfm?sid=HI#Prices &amp; Expenditures </t>
  </si>
  <si>
    <t>LGACD</t>
  </si>
  <si>
    <t>LGACV</t>
  </si>
  <si>
    <t>LGCCD</t>
  </si>
  <si>
    <t>LGCCV</t>
  </si>
  <si>
    <t>LGICD</t>
  </si>
  <si>
    <t>LGICV</t>
  </si>
  <si>
    <t>LGISB</t>
  </si>
  <si>
    <t>LGRCD</t>
  </si>
  <si>
    <t>LGRCV</t>
  </si>
  <si>
    <t>LGRFB</t>
  </si>
  <si>
    <t>LGTCD</t>
  </si>
  <si>
    <t>LGTCV</t>
  </si>
  <si>
    <t>LGTXD</t>
  </si>
  <si>
    <t>LGTXV</t>
  </si>
  <si>
    <t>POICD</t>
  </si>
  <si>
    <t>POICV</t>
  </si>
  <si>
    <t>POTCD</t>
  </si>
  <si>
    <t>POTCV</t>
  </si>
  <si>
    <t>POTXD</t>
  </si>
  <si>
    <t>POTXV</t>
  </si>
  <si>
    <t>EIA Petroleum Import Shipments Classified by PROD_NAME</t>
  </si>
  <si>
    <t>Year(drop)</t>
  </si>
  <si>
    <t>Country</t>
  </si>
  <si>
    <t>Quantity (ThousandBBL)</t>
  </si>
  <si>
    <t>Classification</t>
  </si>
  <si>
    <t>EIA Petroleum Import Data By Month and Classification</t>
  </si>
  <si>
    <t>TOTAL</t>
  </si>
  <si>
    <t>Percent of total</t>
  </si>
  <si>
    <t xml:space="preserve">PROD_NAME </t>
  </si>
  <si>
    <t>Data 1: Hawaii Kerosene-Type Jet Fuel Wholesale/Resale Price by Refiners (Dollars per Gallon)</t>
  </si>
  <si>
    <t>Orange indicates input data</t>
  </si>
  <si>
    <t>Yellow Indicates Intermediate Calculation</t>
  </si>
  <si>
    <t>Average HI-Specific Factor</t>
  </si>
  <si>
    <t>EMA_EPJK_PWG_SHI_DPG</t>
  </si>
  <si>
    <t>Hawaii Price Ratio</t>
  </si>
  <si>
    <t>Hawaii Adjusted Jet Fuel Price</t>
  </si>
  <si>
    <t>conversion rates</t>
  </si>
  <si>
    <t>jet fuel</t>
  </si>
  <si>
    <t>diesel</t>
  </si>
  <si>
    <t>Crude oil</t>
  </si>
  <si>
    <t>Note: Gasoline used as a proxy for crude oil</t>
  </si>
  <si>
    <t>1-raw materials extraction</t>
  </si>
  <si>
    <t>2-raw materials transport</t>
  </si>
  <si>
    <t>3-refining/proceswsing</t>
  </si>
  <si>
    <t>4-transport to retailer</t>
  </si>
  <si>
    <t>Upstream</t>
  </si>
  <si>
    <t>Total Upstream</t>
  </si>
  <si>
    <t>stages</t>
  </si>
  <si>
    <t>Raw Material Acquisition</t>
  </si>
  <si>
    <t>Raw Material Transport</t>
  </si>
  <si>
    <t>Energy Conversion Facility</t>
  </si>
  <si>
    <t>Product Transport</t>
  </si>
  <si>
    <t>Imported Crude Oil</t>
  </si>
  <si>
    <t>feedstock production</t>
  </si>
  <si>
    <t>feedstock logistics</t>
  </si>
  <si>
    <t>conversion</t>
  </si>
  <si>
    <t>distribution</t>
  </si>
  <si>
    <t>end-use</t>
  </si>
  <si>
    <t>Well-to-Well emissions</t>
  </si>
  <si>
    <t>Well to Tank</t>
  </si>
  <si>
    <t>jet fuel (kgCO2e/MMBtu)</t>
  </si>
  <si>
    <t>gasoline (kgCO2e/MMBtu)</t>
  </si>
  <si>
    <t>diesel  (kgCO2e/MMBtu)</t>
  </si>
  <si>
    <t>Algeria</t>
  </si>
  <si>
    <t>Biodiesel  (kgCO2e/MMBtu)</t>
  </si>
  <si>
    <t>Angola</t>
  </si>
  <si>
    <t>oil palm -crude palm oil(malaysia)</t>
  </si>
  <si>
    <t>oil palm - biofuel (malaysia)</t>
  </si>
  <si>
    <t>soybean (US)</t>
  </si>
  <si>
    <t>soybean(exclude soy, US)</t>
  </si>
  <si>
    <t>Domestic Crude Oil</t>
  </si>
  <si>
    <t>Oil Palm (local)</t>
  </si>
  <si>
    <t>Ecuador</t>
  </si>
  <si>
    <t>Jatropha (Local)</t>
  </si>
  <si>
    <t>Iraq</t>
  </si>
  <si>
    <t>Kuwait</t>
  </si>
  <si>
    <t>Mexico</t>
  </si>
  <si>
    <t>Biodiesel (gCO2e/MJ)</t>
  </si>
  <si>
    <t>Nigeria</t>
  </si>
  <si>
    <t>Saudi Arabia</t>
  </si>
  <si>
    <t>Venezuela</t>
  </si>
  <si>
    <t>baseline</t>
  </si>
  <si>
    <t>Source:</t>
  </si>
  <si>
    <t>http://www.netl.doe.gov/energy-analyses/pubs/PetrRefGHGEmiss_ImportSourceSpecific1.pdf</t>
  </si>
  <si>
    <t>Table A-3</t>
  </si>
  <si>
    <t xml:space="preserve">Table A-1 </t>
  </si>
  <si>
    <t xml:space="preserve">Table ES-1 </t>
  </si>
  <si>
    <t xml:space="preserve">http://www.netl.doe.gov/energy-analyses/pubs/NETL%20LCA%20Petroleum-based%20Fuels%20Nov%202008.pdf </t>
  </si>
  <si>
    <t>Additional Documentation on LCA</t>
  </si>
  <si>
    <t xml:space="preserve">http://www.uhero.hawaii.edu/assets/20120531_BiofuelLCAReportFinal_kt.pdf </t>
  </si>
  <si>
    <t>Table 7</t>
  </si>
  <si>
    <t>1: raw materials acquisition</t>
  </si>
  <si>
    <t>2: raw material transport</t>
  </si>
  <si>
    <t>Natural Gas (LNG) (lbs CO2e/MMBtu)</t>
  </si>
  <si>
    <t>Coal (Average)  (lbs CO2e/MMBtu)</t>
  </si>
  <si>
    <t>All</t>
  </si>
  <si>
    <t>Ethanol (kgCO2e/MMBtu)</t>
  </si>
  <si>
    <t>based on 100% E85 (Approx)</t>
  </si>
  <si>
    <t xml:space="preserve">http://www.netl.doe.gov/energy-analyses/pubs/NG-GHG-LCI.pdf </t>
  </si>
  <si>
    <t>Figure 3-1</t>
  </si>
  <si>
    <t>Figure 3-8</t>
  </si>
  <si>
    <t xml:space="preserve">http://www.netl.doe.gov/energy-analyses/pubs/LCA_coal&amp;NG_plants.pdf </t>
  </si>
  <si>
    <t>Ethanol (gCO2e/MJ)</t>
  </si>
  <si>
    <t>*Saudi Arabia (NETL)</t>
  </si>
  <si>
    <t>http://www.netl.doe.gov/energy-analyses/pubs/EthFrBioLCA101811Pres.pdf</t>
  </si>
  <si>
    <t>see slide 26</t>
  </si>
  <si>
    <t>http://css.snre.umich.edu/css_doc/CSS12-10.pdf</t>
  </si>
  <si>
    <t>Additional Documentation</t>
  </si>
  <si>
    <t xml:space="preserve"> http://www.eia.gov/forecasts/aeo/pdf/appg.pdf </t>
  </si>
  <si>
    <t>Petroleum products and other liquids</t>
  </si>
  <si>
    <t>US gallons per bbl</t>
  </si>
  <si>
    <t>bbl per US gallon</t>
  </si>
  <si>
    <t>Fuel</t>
  </si>
  <si>
    <t>Units</t>
  </si>
  <si>
    <t>Approximate heat Content</t>
  </si>
  <si>
    <t xml:space="preserve"> Consumption</t>
  </si>
  <si>
    <t>million Btu per Gallon</t>
  </si>
  <si>
    <t>million Btu per barrel</t>
  </si>
  <si>
    <t xml:space="preserve">    Motor gasoline</t>
  </si>
  <si>
    <t xml:space="preserve">     Jet  fuel   </t>
  </si>
  <si>
    <t xml:space="preserve">    Distillate fuel oil</t>
  </si>
  <si>
    <t xml:space="preserve">    Diesel fuel</t>
  </si>
  <si>
    <t xml:space="preserve">    Residual fuel oil              </t>
  </si>
  <si>
    <t xml:space="preserve">    Liquefied petroleum gases</t>
  </si>
  <si>
    <t xml:space="preserve">    Kerosene              </t>
  </si>
  <si>
    <t xml:space="preserve">    Petrochemical feedstocks</t>
  </si>
  <si>
    <t xml:space="preserve">    Unfinished oils</t>
  </si>
  <si>
    <t xml:space="preserve">  Ethanol                 </t>
  </si>
  <si>
    <t xml:space="preserve">  Biodiesel  </t>
  </si>
  <si>
    <t>Electricity</t>
  </si>
  <si>
    <t>Btu per KWh</t>
  </si>
  <si>
    <t>Production</t>
  </si>
  <si>
    <t>Imports</t>
  </si>
  <si>
    <t>Thousand Cubic Ft per Million btu</t>
  </si>
  <si>
    <t>Used as proxy until new data become available</t>
  </si>
  <si>
    <t>Baseline Hyopthetical Power Sector Cost $</t>
  </si>
  <si>
    <t>sheet</t>
  </si>
  <si>
    <t>date</t>
  </si>
  <si>
    <t>csv_url</t>
  </si>
  <si>
    <t>origninal_url</t>
  </si>
  <si>
    <t>description</t>
  </si>
  <si>
    <t>Input EIA SEDS</t>
  </si>
  <si>
    <t>EIA_SEDS_2017-06-09-14-51-39.csv</t>
  </si>
  <si>
    <t>EIA_SEDS_2017-07-27-13-47-59.csv</t>
  </si>
  <si>
    <t>EIA_SEDS_2018-08-25-17-24-39.csv</t>
  </si>
  <si>
    <t>EIA_SEDS_2018-10-26-20-00-20.csv</t>
  </si>
  <si>
    <t>Input EIA Crude WTI</t>
  </si>
  <si>
    <t>EIA_Crude_WTI_2016-12-01-13-52-30.csv</t>
  </si>
  <si>
    <t>EIA_Crude_WTI_2017-06-09-14-46-42.csv</t>
  </si>
  <si>
    <t>EIA_Crude_WTI_2017-07-27-14-01-59.csv</t>
  </si>
  <si>
    <t>EIA_Crude_WTI_2018-08-25-17-13-21.csv</t>
  </si>
  <si>
    <t>EIA_Crude_WTI_2018-09-15-21-10-43.csv</t>
  </si>
  <si>
    <t>EIA_Crude_WTI_2018-10-22-22-06-58.csv</t>
  </si>
  <si>
    <t>Input EIA Imports Coal Foreign</t>
  </si>
  <si>
    <t>EIA_Imports_Coal_Foreign_2016-12-01-13-52-30.csv</t>
  </si>
  <si>
    <t>EIA_Imports_Coal_Foreign_2017-07-27-14-01-59.csv</t>
  </si>
  <si>
    <t>EIA_Imports_Coal_Foreign_2018-08-25-17-24-39.csv</t>
  </si>
  <si>
    <t>EIA_Imports_Coal_Foreign_2018-10-22-22-06-58.csv</t>
  </si>
  <si>
    <t>Input EIA Jet Fuel Price</t>
  </si>
  <si>
    <t>EIA_Jet_Fuel_Price_2016-12-01-13-52-30.csv</t>
  </si>
  <si>
    <t>EIA_Jet_Fuel_Price_2017-06-09-14-46-42.csv</t>
  </si>
  <si>
    <t>EIA_Jet_Fuel_Price_2017-07-27-14-01-59.csv</t>
  </si>
  <si>
    <t>EIA_Jet_Fuel_Price_2018-08-25-17-13-21.csv</t>
  </si>
  <si>
    <t>EIA_Jet_Fuel_Price_2018-09-15-21-10-43.csv</t>
  </si>
  <si>
    <t>EIA_Jet_Fuel_Price_2018-10-22-22-06-58.csv</t>
  </si>
  <si>
    <t>Input EIA Fuel Oil Price</t>
  </si>
  <si>
    <t>EIA_Fuel_Oil_Price_2016-12-01-13-52-30.csv</t>
  </si>
  <si>
    <t>EIA_Fuel_Oil_Price_2017-06-09-14-46-42.csv</t>
  </si>
  <si>
    <t>EIA_Fuel_Oil_Price_2017-07-27-14-01-59.csv</t>
  </si>
  <si>
    <t>EIA_Fuel_Oil_Price_2018-08-25-17-13-21.csv</t>
  </si>
  <si>
    <t>EIA_Fuel_Oil_Price_2018-09-11-18-56-08.csv</t>
  </si>
  <si>
    <t>EIA_Fuel_Oil_Price_2018-10-22-22-06-58.csv</t>
  </si>
  <si>
    <t>Input EIA Crude Europe Brent</t>
  </si>
  <si>
    <t>EIA_Crude_Europe_Brent_2016-12-01-13-52-30.csv</t>
  </si>
  <si>
    <t>EIA_Crude_Europe_Brent_2017-06-09-14-46-42.csv</t>
  </si>
  <si>
    <t>EIA_Crude_Europe_Brent_2017-07-27-14-01-59.csv</t>
  </si>
  <si>
    <t>EIA_Crude_Europe_Brent_2018-08-25-17-13-21.csv</t>
  </si>
  <si>
    <t>EIA_Crude_Europe_Brent_2018-09-15-21-10-43.csv</t>
  </si>
  <si>
    <t>EIA_Crude_Europe_Brent_2018-10-22-22-06-58.csv</t>
  </si>
  <si>
    <t>Input EIA Imports Petroleum</t>
  </si>
  <si>
    <t>EIA_Imports_Petroleum_2016-12-01-13-52-30.csv</t>
  </si>
  <si>
    <t>EIA_Imports_Petroleum_2017-06-09-14-51-39.csv</t>
  </si>
  <si>
    <t>EIA_Imports_Petroleum_2018-08-25-16-34-16.csv</t>
  </si>
  <si>
    <t>EIA_Imports_Petroleum_2018-09-11-18-56-08.csv</t>
  </si>
  <si>
    <t>EIA_Imports_Petroleum_2018-10-22-22-06-58.csv</t>
  </si>
  <si>
    <t>Input DBEDT Monthly Energy</t>
  </si>
  <si>
    <t>DBEDT_Monthly_Energy_2017-07-27-14-01-59.csv</t>
  </si>
  <si>
    <t>DBEDT_Monthly_Energy_2018-08-25-17-13-21.csv</t>
  </si>
  <si>
    <t>DBEDT_Monthly_Energy_2018-09-11-18-56-08.csv</t>
  </si>
  <si>
    <t>DBEDT_Monthly_Energy_2018-10-22-22-06-58.csv</t>
  </si>
</sst>
</file>

<file path=xl/styles.xml><?xml version="1.0" encoding="utf-8"?>
<styleSheet xmlns="http://schemas.openxmlformats.org/spreadsheetml/2006/main">
  <numFmts count="2">
    <numFmt formatCode="yyyy-mm-dd h:mm:ss" numFmtId="164"/>
    <numFmt formatCode="MM/DD/YYYY" numFmtId="165"/>
  </numFmts>
  <fonts count="1">
    <font>
      <name val="Calibri"/>
      <family val="2"/>
      <color theme="1"/>
      <sz val="11"/>
      <scheme val="minor"/>
    </font>
  </fonts>
  <fills count="2">
    <fill>
      <patternFill/>
    </fill>
    <fill>
      <patternFill patternType="gray125"/>
    </fill>
  </fills>
  <borders count="1">
    <border>
      <left/>
      <right/>
      <top/>
      <bottom/>
      <diagonal/>
    </border>
  </borders>
  <cellStyleXfs count="1">
    <xf borderId="0" fillId="0" fontId="0" numFmtId="0"/>
  </cellStyleXfs>
  <cellXfs count="2">
    <xf borderId="0" fillId="0" fontId="0" numFmtId="0" xfId="0"/>
    <xf borderId="0" fillId="0" fontId="0" numFmtId="165" xfId="0"/>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sharedStrings.xml" Type="http://schemas.openxmlformats.org/officeDocument/2006/relationships/sharedStrings"/><Relationship Id="rId29" Target="styles.xml" Type="http://schemas.openxmlformats.org/officeDocument/2006/relationships/styles"/><Relationship Id="rId30" Target="theme/theme1.xml" Type="http://schemas.openxmlformats.org/officeDocument/2006/relationships/theme"/></Relationships>
</file>

<file path=xl/drawings/_rels/drawing1.xml.rels><Relationships xmlns="http://schemas.openxmlformats.org/package/2006/relationships"><Relationship Id="rId1" Target="../media/image1.png" Type="http://schemas.openxmlformats.org/officeDocument/2006/relationships/image"/></Relationships>
</file>

<file path=xl/drawings/drawing1.xml><?xml version="1.0" encoding="utf-8"?>
<wsDr xmlns="http://schemas.openxmlformats.org/drawingml/2006/spreadsheetDrawing">
  <absoluteAnchor>
    <pos x="0" y="0"/>
    <ext cx="35080575" cy="14935200"/>
    <pic>
      <nvPicPr>
        <cNvPr descr="Picture" id="1" name="Image 1"/>
        <cNvPicPr/>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spPr>
    </pic>
    <clientData/>
  </absolute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7.xml.rels><Relationships xmlns="http://schemas.openxmlformats.org/package/2006/relationships"><Relationship Id="rId1" Target="/xl/drawings/drawing1.xml" Type="http://schemas.openxmlformats.org/officeDocument/2006/relationships/drawing"/></Relationships>
</file>

<file path=xl/worksheets/sheet1.xml><?xml version="1.0" encoding="utf-8"?>
<worksheet xmlns="http://schemas.openxmlformats.org/spreadsheetml/2006/main">
  <sheetPr>
    <tabColor rgb="00D9D9D9"/>
    <outlinePr summaryBelow="1" summaryRight="1"/>
    <pageSetUpPr/>
  </sheetPr>
  <dimension ref="A1:TZ68"/>
  <sheetViews>
    <sheetView workbookViewId="0">
      <selection activeCell="A1" sqref="A1"/>
    </sheetView>
  </sheetViews>
  <sheetFormatPr baseColWidth="10" defaultRowHeight="15"/>
  <sheetData>
    <row r="1" spans="1:546">
      <c r="A1" t="s">
        <v>0</v>
      </c>
      <c r="G1">
        <f>YEAR(G2)</f>
        <v/>
      </c>
      <c r="H1">
        <f>YEAR(H2)</f>
        <v/>
      </c>
      <c r="I1">
        <f>YEAR(I2)</f>
        <v/>
      </c>
      <c r="J1">
        <f>YEAR(J2)</f>
        <v/>
      </c>
      <c r="K1">
        <f>YEAR(K2)</f>
        <v/>
      </c>
      <c r="L1">
        <f>YEAR(L2)</f>
        <v/>
      </c>
      <c r="M1">
        <f>YEAR(M2)</f>
        <v/>
      </c>
      <c r="N1">
        <f>YEAR(N2)</f>
        <v/>
      </c>
      <c r="O1">
        <f>YEAR(O2)</f>
        <v/>
      </c>
      <c r="P1">
        <f>YEAR(P2)</f>
        <v/>
      </c>
      <c r="Q1">
        <f>YEAR(Q2)</f>
        <v/>
      </c>
      <c r="R1">
        <f>YEAR(R2)</f>
        <v/>
      </c>
      <c r="S1">
        <f>YEAR(S2)</f>
        <v/>
      </c>
      <c r="T1">
        <f>YEAR(T2)</f>
        <v/>
      </c>
      <c r="U1">
        <f>YEAR(U2)</f>
        <v/>
      </c>
      <c r="V1">
        <f>YEAR(V2)</f>
        <v/>
      </c>
      <c r="W1">
        <f>YEAR(W2)</f>
        <v/>
      </c>
      <c r="X1">
        <f>YEAR(X2)</f>
        <v/>
      </c>
      <c r="Y1">
        <f>YEAR(Y2)</f>
        <v/>
      </c>
      <c r="Z1">
        <f>YEAR(Z2)</f>
        <v/>
      </c>
      <c r="AA1">
        <f>YEAR(AA2)</f>
        <v/>
      </c>
      <c r="AB1">
        <f>YEAR(AB2)</f>
        <v/>
      </c>
      <c r="AC1">
        <f>YEAR(AC2)</f>
        <v/>
      </c>
      <c r="AD1">
        <f>YEAR(AD2)</f>
        <v/>
      </c>
      <c r="AE1">
        <f>YEAR(AE2)</f>
        <v/>
      </c>
      <c r="AF1">
        <f>YEAR(AF2)</f>
        <v/>
      </c>
      <c r="AG1">
        <f>YEAR(AG2)</f>
        <v/>
      </c>
      <c r="AH1">
        <f>YEAR(AH2)</f>
        <v/>
      </c>
      <c r="AI1">
        <f>YEAR(AI2)</f>
        <v/>
      </c>
      <c r="AJ1">
        <f>YEAR(AJ2)</f>
        <v/>
      </c>
      <c r="AK1">
        <f>YEAR(AK2)</f>
        <v/>
      </c>
      <c r="AL1">
        <f>YEAR(AL2)</f>
        <v/>
      </c>
      <c r="AM1">
        <f>YEAR(AM2)</f>
        <v/>
      </c>
      <c r="AN1">
        <f>YEAR(AN2)</f>
        <v/>
      </c>
      <c r="AO1">
        <f>YEAR(AO2)</f>
        <v/>
      </c>
      <c r="AP1">
        <f>YEAR(AP2)</f>
        <v/>
      </c>
      <c r="AQ1">
        <f>YEAR(AQ2)</f>
        <v/>
      </c>
      <c r="AR1">
        <f>YEAR(AR2)</f>
        <v/>
      </c>
      <c r="AS1">
        <f>YEAR(AS2)</f>
        <v/>
      </c>
      <c r="AT1">
        <f>YEAR(AT2)</f>
        <v/>
      </c>
      <c r="AU1">
        <f>YEAR(AU2)</f>
        <v/>
      </c>
      <c r="AV1">
        <f>YEAR(AV2)</f>
        <v/>
      </c>
      <c r="AW1">
        <f>YEAR(AW2)</f>
        <v/>
      </c>
      <c r="AX1">
        <f>YEAR(AX2)</f>
        <v/>
      </c>
      <c r="AY1">
        <f>YEAR(AY2)</f>
        <v/>
      </c>
      <c r="AZ1">
        <f>YEAR(AZ2)</f>
        <v/>
      </c>
      <c r="BA1">
        <f>YEAR(BA2)</f>
        <v/>
      </c>
      <c r="BB1">
        <f>YEAR(BB2)</f>
        <v/>
      </c>
      <c r="BC1">
        <f>YEAR(BC2)</f>
        <v/>
      </c>
      <c r="BD1">
        <f>YEAR(BD2)</f>
        <v/>
      </c>
      <c r="BE1">
        <f>YEAR(BE2)</f>
        <v/>
      </c>
      <c r="BF1">
        <f>YEAR(BF2)</f>
        <v/>
      </c>
      <c r="BG1">
        <f>YEAR(BG2)</f>
        <v/>
      </c>
      <c r="BH1">
        <f>YEAR(BH2)</f>
        <v/>
      </c>
      <c r="BI1">
        <f>YEAR(BI2)</f>
        <v/>
      </c>
      <c r="BJ1">
        <f>YEAR(BJ2)</f>
        <v/>
      </c>
      <c r="BK1">
        <f>YEAR(BK2)</f>
        <v/>
      </c>
      <c r="BL1">
        <f>YEAR(BL2)</f>
        <v/>
      </c>
      <c r="BM1">
        <f>YEAR(BM2)</f>
        <v/>
      </c>
      <c r="BN1">
        <f>YEAR(BN2)</f>
        <v/>
      </c>
      <c r="BO1">
        <f>YEAR(BO2)</f>
        <v/>
      </c>
      <c r="BP1">
        <f>YEAR(BP2)</f>
        <v/>
      </c>
      <c r="BQ1">
        <f>YEAR(BQ2)</f>
        <v/>
      </c>
      <c r="BR1">
        <f>YEAR(BR2)</f>
        <v/>
      </c>
      <c r="BS1">
        <f>YEAR(BS2)</f>
        <v/>
      </c>
      <c r="BT1">
        <f>YEAR(BT2)</f>
        <v/>
      </c>
      <c r="BU1">
        <f>YEAR(BU2)</f>
        <v/>
      </c>
      <c r="BV1">
        <f>YEAR(BV2)</f>
        <v/>
      </c>
      <c r="BW1">
        <f>YEAR(BW2)</f>
        <v/>
      </c>
      <c r="BX1">
        <f>YEAR(BX2)</f>
        <v/>
      </c>
      <c r="BY1">
        <f>YEAR(BY2)</f>
        <v/>
      </c>
      <c r="BZ1">
        <f>YEAR(BZ2)</f>
        <v/>
      </c>
      <c r="CA1">
        <f>YEAR(CA2)</f>
        <v/>
      </c>
      <c r="CB1">
        <f>YEAR(CB2)</f>
        <v/>
      </c>
      <c r="CC1">
        <f>YEAR(CC2)</f>
        <v/>
      </c>
      <c r="CD1">
        <f>YEAR(CD2)</f>
        <v/>
      </c>
      <c r="CE1">
        <f>YEAR(CE2)</f>
        <v/>
      </c>
      <c r="CF1">
        <f>YEAR(CF2)</f>
        <v/>
      </c>
      <c r="CG1">
        <f>YEAR(CG2)</f>
        <v/>
      </c>
      <c r="CH1">
        <f>YEAR(CH2)</f>
        <v/>
      </c>
      <c r="CI1">
        <f>YEAR(CI2)</f>
        <v/>
      </c>
      <c r="CJ1">
        <f>YEAR(CJ2)</f>
        <v/>
      </c>
      <c r="CK1">
        <f>YEAR(CK2)</f>
        <v/>
      </c>
      <c r="CL1">
        <f>YEAR(CL2)</f>
        <v/>
      </c>
      <c r="CM1">
        <f>YEAR(CM2)</f>
        <v/>
      </c>
      <c r="CN1">
        <f>YEAR(CN2)</f>
        <v/>
      </c>
      <c r="CO1">
        <f>YEAR(CO2)</f>
        <v/>
      </c>
      <c r="CP1">
        <f>YEAR(CP2)</f>
        <v/>
      </c>
      <c r="CQ1">
        <f>YEAR(CQ2)</f>
        <v/>
      </c>
      <c r="CR1">
        <f>YEAR(CR2)</f>
        <v/>
      </c>
      <c r="CS1">
        <f>YEAR(CS2)</f>
        <v/>
      </c>
      <c r="CT1">
        <f>YEAR(CT2)</f>
        <v/>
      </c>
      <c r="CU1">
        <f>YEAR(CU2)</f>
        <v/>
      </c>
      <c r="CV1">
        <f>YEAR(CV2)</f>
        <v/>
      </c>
      <c r="CW1">
        <f>YEAR(CW2)</f>
        <v/>
      </c>
      <c r="CX1">
        <f>YEAR(CX2)</f>
        <v/>
      </c>
      <c r="CY1">
        <f>YEAR(CY2)</f>
        <v/>
      </c>
      <c r="CZ1">
        <f>YEAR(CZ2)</f>
        <v/>
      </c>
      <c r="DA1">
        <f>YEAR(DA2)</f>
        <v/>
      </c>
      <c r="DB1">
        <f>YEAR(DB2)</f>
        <v/>
      </c>
      <c r="DC1">
        <f>YEAR(DC2)</f>
        <v/>
      </c>
      <c r="DD1">
        <f>YEAR(DD2)</f>
        <v/>
      </c>
      <c r="DE1">
        <f>YEAR(DE2)</f>
        <v/>
      </c>
      <c r="DF1">
        <f>YEAR(DF2)</f>
        <v/>
      </c>
      <c r="DG1">
        <f>YEAR(DG2)</f>
        <v/>
      </c>
      <c r="DH1">
        <f>YEAR(DH2)</f>
        <v/>
      </c>
      <c r="DI1">
        <f>YEAR(DI2)</f>
        <v/>
      </c>
      <c r="DJ1">
        <f>YEAR(DJ2)</f>
        <v/>
      </c>
      <c r="DK1">
        <f>YEAR(DK2)</f>
        <v/>
      </c>
      <c r="DL1">
        <f>YEAR(DL2)</f>
        <v/>
      </c>
      <c r="DM1">
        <f>YEAR(DM2)</f>
        <v/>
      </c>
      <c r="DN1">
        <f>YEAR(DN2)</f>
        <v/>
      </c>
      <c r="DO1">
        <f>YEAR(DO2)</f>
        <v/>
      </c>
      <c r="DP1">
        <f>YEAR(DP2)</f>
        <v/>
      </c>
      <c r="DQ1">
        <f>YEAR(DQ2)</f>
        <v/>
      </c>
      <c r="DR1">
        <f>YEAR(DR2)</f>
        <v/>
      </c>
      <c r="DS1">
        <f>YEAR(DS2)</f>
        <v/>
      </c>
      <c r="DT1">
        <f>YEAR(DT2)</f>
        <v/>
      </c>
      <c r="DU1">
        <f>YEAR(DU2)</f>
        <v/>
      </c>
      <c r="DV1">
        <f>YEAR(DV2)</f>
        <v/>
      </c>
      <c r="DW1">
        <f>YEAR(DW2)</f>
        <v/>
      </c>
      <c r="DX1">
        <f>YEAR(DX2)</f>
        <v/>
      </c>
      <c r="DY1">
        <f>YEAR(DY2)</f>
        <v/>
      </c>
      <c r="DZ1">
        <f>YEAR(DZ2)</f>
        <v/>
      </c>
      <c r="EA1">
        <f>YEAR(EA2)</f>
        <v/>
      </c>
      <c r="EB1">
        <f>YEAR(EB2)</f>
        <v/>
      </c>
      <c r="EC1">
        <f>YEAR(EC2)</f>
        <v/>
      </c>
      <c r="ED1">
        <f>YEAR(ED2)</f>
        <v/>
      </c>
      <c r="EE1">
        <f>YEAR(EE2)</f>
        <v/>
      </c>
      <c r="EF1">
        <f>YEAR(EF2)</f>
        <v/>
      </c>
      <c r="EG1">
        <f>YEAR(EG2)</f>
        <v/>
      </c>
      <c r="EH1">
        <f>YEAR(EH2)</f>
        <v/>
      </c>
      <c r="EI1">
        <f>YEAR(EI2)</f>
        <v/>
      </c>
      <c r="EJ1">
        <f>YEAR(EJ2)</f>
        <v/>
      </c>
      <c r="EK1">
        <f>YEAR(EK2)</f>
        <v/>
      </c>
      <c r="EL1">
        <f>YEAR(EL2)</f>
        <v/>
      </c>
      <c r="EM1">
        <f>YEAR(EM2)</f>
        <v/>
      </c>
      <c r="EN1">
        <f>YEAR(EN2)</f>
        <v/>
      </c>
      <c r="EO1">
        <f>YEAR(EO2)</f>
        <v/>
      </c>
      <c r="EP1">
        <f>YEAR(EP2)</f>
        <v/>
      </c>
      <c r="EQ1">
        <f>YEAR(EQ2)</f>
        <v/>
      </c>
      <c r="ER1">
        <f>YEAR(ER2)</f>
        <v/>
      </c>
      <c r="ES1">
        <f>YEAR(ES2)</f>
        <v/>
      </c>
      <c r="ET1">
        <f>YEAR(ET2)</f>
        <v/>
      </c>
      <c r="EU1">
        <f>YEAR(EU2)</f>
        <v/>
      </c>
      <c r="EV1">
        <f>YEAR(EV2)</f>
        <v/>
      </c>
      <c r="EW1">
        <f>YEAR(EW2)</f>
        <v/>
      </c>
      <c r="EX1">
        <f>YEAR(EX2)</f>
        <v/>
      </c>
      <c r="EY1">
        <f>YEAR(EY2)</f>
        <v/>
      </c>
      <c r="EZ1">
        <f>YEAR(EZ2)</f>
        <v/>
      </c>
      <c r="FA1">
        <f>YEAR(FA2)</f>
        <v/>
      </c>
      <c r="FB1">
        <f>YEAR(FB2)</f>
        <v/>
      </c>
      <c r="FC1">
        <f>YEAR(FC2)</f>
        <v/>
      </c>
      <c r="FD1">
        <f>YEAR(FD2)</f>
        <v/>
      </c>
      <c r="FE1">
        <f>YEAR(FE2)</f>
        <v/>
      </c>
      <c r="FF1">
        <f>YEAR(FF2)</f>
        <v/>
      </c>
      <c r="FG1">
        <f>YEAR(FG2)</f>
        <v/>
      </c>
      <c r="FH1">
        <f>YEAR(FH2)</f>
        <v/>
      </c>
      <c r="FI1">
        <f>YEAR(FI2)</f>
        <v/>
      </c>
      <c r="FJ1">
        <f>YEAR(FJ2)</f>
        <v/>
      </c>
      <c r="FK1">
        <f>YEAR(FK2)</f>
        <v/>
      </c>
      <c r="FL1">
        <f>YEAR(FL2)</f>
        <v/>
      </c>
      <c r="FM1">
        <f>YEAR(FM2)</f>
        <v/>
      </c>
      <c r="FN1">
        <f>YEAR(FN2)</f>
        <v/>
      </c>
      <c r="FO1">
        <f>YEAR(FO2)</f>
        <v/>
      </c>
      <c r="FP1">
        <f>YEAR(FP2)</f>
        <v/>
      </c>
      <c r="FQ1">
        <f>YEAR(FQ2)</f>
        <v/>
      </c>
      <c r="FR1">
        <f>YEAR(FR2)</f>
        <v/>
      </c>
      <c r="FS1">
        <f>YEAR(FS2)</f>
        <v/>
      </c>
      <c r="FT1">
        <f>YEAR(FT2)</f>
        <v/>
      </c>
      <c r="FU1">
        <f>YEAR(FU2)</f>
        <v/>
      </c>
      <c r="FV1">
        <f>YEAR(FV2)</f>
        <v/>
      </c>
      <c r="FW1">
        <f>YEAR(FW2)</f>
        <v/>
      </c>
      <c r="FX1">
        <f>YEAR(FX2)</f>
        <v/>
      </c>
      <c r="FY1">
        <f>YEAR(FY2)</f>
        <v/>
      </c>
      <c r="FZ1">
        <f>YEAR(FZ2)</f>
        <v/>
      </c>
      <c r="GA1">
        <f>YEAR(GA2)</f>
        <v/>
      </c>
      <c r="GB1">
        <f>YEAR(GB2)</f>
        <v/>
      </c>
      <c r="GC1">
        <f>YEAR(GC2)</f>
        <v/>
      </c>
      <c r="GD1">
        <f>YEAR(GD2)</f>
        <v/>
      </c>
      <c r="GE1">
        <f>YEAR(GE2)</f>
        <v/>
      </c>
      <c r="GF1">
        <f>YEAR(GF2)</f>
        <v/>
      </c>
      <c r="GG1">
        <f>YEAR(GG2)</f>
        <v/>
      </c>
      <c r="GH1">
        <f>YEAR(GH2)</f>
        <v/>
      </c>
      <c r="GI1">
        <f>YEAR(GI2)</f>
        <v/>
      </c>
      <c r="GJ1">
        <f>YEAR(GJ2)</f>
        <v/>
      </c>
      <c r="GK1">
        <f>YEAR(GK2)</f>
        <v/>
      </c>
      <c r="GL1">
        <f>YEAR(GL2)</f>
        <v/>
      </c>
      <c r="GM1">
        <f>YEAR(GM2)</f>
        <v/>
      </c>
      <c r="GN1">
        <f>YEAR(GN2)</f>
        <v/>
      </c>
      <c r="GO1">
        <f>YEAR(GO2)</f>
        <v/>
      </c>
      <c r="GP1">
        <f>YEAR(GP2)</f>
        <v/>
      </c>
      <c r="GQ1">
        <f>YEAR(GQ2)</f>
        <v/>
      </c>
      <c r="GR1">
        <f>YEAR(GR2)</f>
        <v/>
      </c>
      <c r="GS1">
        <f>YEAR(GS2)</f>
        <v/>
      </c>
      <c r="GT1">
        <f>YEAR(GT2)</f>
        <v/>
      </c>
      <c r="GU1">
        <f>YEAR(GU2)</f>
        <v/>
      </c>
      <c r="GV1">
        <f>YEAR(GV2)</f>
        <v/>
      </c>
      <c r="GW1">
        <f>YEAR(GW2)</f>
        <v/>
      </c>
      <c r="GX1">
        <f>YEAR(GX2)</f>
        <v/>
      </c>
      <c r="GY1">
        <f>YEAR(GY2)</f>
        <v/>
      </c>
      <c r="GZ1">
        <f>YEAR(GZ2)</f>
        <v/>
      </c>
      <c r="HA1">
        <f>YEAR(HA2)</f>
        <v/>
      </c>
      <c r="HB1">
        <f>YEAR(HB2)</f>
        <v/>
      </c>
      <c r="HC1">
        <f>YEAR(HC2)</f>
        <v/>
      </c>
      <c r="HD1">
        <f>YEAR(HD2)</f>
        <v/>
      </c>
      <c r="HE1">
        <f>YEAR(HE2)</f>
        <v/>
      </c>
      <c r="HF1">
        <f>YEAR(HF2)</f>
        <v/>
      </c>
      <c r="HG1">
        <f>YEAR(HG2)</f>
        <v/>
      </c>
      <c r="HH1">
        <f>YEAR(HH2)</f>
        <v/>
      </c>
      <c r="HI1">
        <f>YEAR(HI2)</f>
        <v/>
      </c>
      <c r="HJ1">
        <f>YEAR(HJ2)</f>
        <v/>
      </c>
      <c r="HK1">
        <f>YEAR(HK2)</f>
        <v/>
      </c>
      <c r="HL1">
        <f>YEAR(HL2)</f>
        <v/>
      </c>
      <c r="HM1">
        <f>YEAR(HM2)</f>
        <v/>
      </c>
      <c r="HN1">
        <f>YEAR(HN2)</f>
        <v/>
      </c>
      <c r="HO1">
        <f>YEAR(HO2)</f>
        <v/>
      </c>
      <c r="HP1">
        <f>YEAR(HP2)</f>
        <v/>
      </c>
      <c r="HQ1">
        <f>YEAR(HQ2)</f>
        <v/>
      </c>
      <c r="HR1">
        <f>YEAR(HR2)</f>
        <v/>
      </c>
      <c r="HS1">
        <f>YEAR(HS2)</f>
        <v/>
      </c>
      <c r="HT1">
        <f>YEAR(HT2)</f>
        <v/>
      </c>
      <c r="HU1">
        <f>YEAR(HU2)</f>
        <v/>
      </c>
      <c r="HV1">
        <f>YEAR(HV2)</f>
        <v/>
      </c>
      <c r="HW1">
        <f>YEAR(HW2)</f>
        <v/>
      </c>
      <c r="HX1">
        <f>YEAR(HX2)</f>
        <v/>
      </c>
      <c r="HY1">
        <f>YEAR(HY2)</f>
        <v/>
      </c>
      <c r="HZ1">
        <f>YEAR(HZ2)</f>
        <v/>
      </c>
      <c r="IA1">
        <f>YEAR(IA2)</f>
        <v/>
      </c>
      <c r="IB1">
        <f>YEAR(IB2)</f>
        <v/>
      </c>
      <c r="IC1">
        <f>YEAR(IC2)</f>
        <v/>
      </c>
      <c r="ID1">
        <f>YEAR(ID2)</f>
        <v/>
      </c>
      <c r="IE1">
        <f>YEAR(IE2)</f>
        <v/>
      </c>
      <c r="IF1">
        <f>YEAR(IF2)</f>
        <v/>
      </c>
      <c r="IG1">
        <f>YEAR(IG2)</f>
        <v/>
      </c>
      <c r="IH1">
        <f>YEAR(IH2)</f>
        <v/>
      </c>
      <c r="II1">
        <f>YEAR(II2)</f>
        <v/>
      </c>
      <c r="IJ1">
        <f>YEAR(IJ2)</f>
        <v/>
      </c>
      <c r="IK1">
        <f>YEAR(IK2)</f>
        <v/>
      </c>
      <c r="IL1">
        <f>YEAR(IL2)</f>
        <v/>
      </c>
      <c r="IM1">
        <f>YEAR(IM2)</f>
        <v/>
      </c>
      <c r="IN1">
        <f>YEAR(IN2)</f>
        <v/>
      </c>
      <c r="IO1">
        <f>YEAR(IO2)</f>
        <v/>
      </c>
      <c r="IP1">
        <f>YEAR(IP2)</f>
        <v/>
      </c>
      <c r="IQ1">
        <f>YEAR(IQ2)</f>
        <v/>
      </c>
      <c r="IR1">
        <f>YEAR(IR2)</f>
        <v/>
      </c>
      <c r="IS1">
        <f>YEAR(IS2)</f>
        <v/>
      </c>
      <c r="IT1">
        <f>YEAR(IT2)</f>
        <v/>
      </c>
      <c r="IU1">
        <f>YEAR(IU2)</f>
        <v/>
      </c>
      <c r="IV1">
        <f>YEAR(IV2)</f>
        <v/>
      </c>
      <c r="IW1">
        <f>YEAR(IW2)</f>
        <v/>
      </c>
      <c r="IX1">
        <f>YEAR(IX2)</f>
        <v/>
      </c>
      <c r="IY1">
        <f>YEAR(IY2)</f>
        <v/>
      </c>
      <c r="IZ1">
        <f>YEAR(IZ2)</f>
        <v/>
      </c>
      <c r="JA1">
        <f>YEAR(JA2)</f>
        <v/>
      </c>
      <c r="JB1">
        <f>YEAR(JB2)</f>
        <v/>
      </c>
      <c r="JC1">
        <f>YEAR(JC2)</f>
        <v/>
      </c>
      <c r="JD1">
        <f>YEAR(JD2)</f>
        <v/>
      </c>
      <c r="JE1">
        <f>YEAR(JE2)</f>
        <v/>
      </c>
      <c r="JF1">
        <f>YEAR(JF2)</f>
        <v/>
      </c>
      <c r="JG1">
        <f>YEAR(JG2)</f>
        <v/>
      </c>
      <c r="JH1">
        <f>YEAR(JH2)</f>
        <v/>
      </c>
      <c r="JI1">
        <f>YEAR(JI2)</f>
        <v/>
      </c>
      <c r="JJ1">
        <f>YEAR(JJ2)</f>
        <v/>
      </c>
      <c r="JK1">
        <f>YEAR(JK2)</f>
        <v/>
      </c>
      <c r="JL1">
        <f>YEAR(JL2)</f>
        <v/>
      </c>
      <c r="JM1">
        <f>YEAR(JM2)</f>
        <v/>
      </c>
      <c r="JN1">
        <f>YEAR(JN2)</f>
        <v/>
      </c>
      <c r="JO1">
        <f>YEAR(JO2)</f>
        <v/>
      </c>
      <c r="JP1">
        <f>YEAR(JP2)</f>
        <v/>
      </c>
      <c r="JQ1">
        <f>YEAR(JQ2)</f>
        <v/>
      </c>
      <c r="JR1">
        <f>YEAR(JR2)</f>
        <v/>
      </c>
      <c r="JS1">
        <f>YEAR(JS2)</f>
        <v/>
      </c>
      <c r="JT1">
        <f>YEAR(JT2)</f>
        <v/>
      </c>
      <c r="JU1">
        <f>YEAR(JU2)</f>
        <v/>
      </c>
      <c r="JV1">
        <f>YEAR(JV2)</f>
        <v/>
      </c>
      <c r="JW1">
        <f>YEAR(JW2)</f>
        <v/>
      </c>
      <c r="JX1">
        <f>YEAR(JX2)</f>
        <v/>
      </c>
      <c r="JY1">
        <f>YEAR(JY2)</f>
        <v/>
      </c>
      <c r="JZ1">
        <f>YEAR(JZ2)</f>
        <v/>
      </c>
      <c r="KA1">
        <f>YEAR(KA2)</f>
        <v/>
      </c>
      <c r="KB1">
        <f>YEAR(KB2)</f>
        <v/>
      </c>
      <c r="KC1">
        <f>YEAR(KC2)</f>
        <v/>
      </c>
      <c r="KD1">
        <f>YEAR(KD2)</f>
        <v/>
      </c>
      <c r="KE1">
        <f>YEAR(KE2)</f>
        <v/>
      </c>
      <c r="KF1">
        <f>YEAR(KF2)</f>
        <v/>
      </c>
      <c r="KG1">
        <f>YEAR(KG2)</f>
        <v/>
      </c>
      <c r="KH1">
        <f>YEAR(KH2)</f>
        <v/>
      </c>
      <c r="KI1">
        <f>YEAR(KI2)</f>
        <v/>
      </c>
      <c r="KJ1">
        <f>YEAR(KJ2)</f>
        <v/>
      </c>
      <c r="KK1">
        <f>YEAR(KK2)</f>
        <v/>
      </c>
      <c r="KL1">
        <f>YEAR(KL2)</f>
        <v/>
      </c>
      <c r="KM1">
        <f>YEAR(KM2)</f>
        <v/>
      </c>
      <c r="KN1">
        <f>YEAR(KN2)</f>
        <v/>
      </c>
      <c r="KO1">
        <f>YEAR(KO2)</f>
        <v/>
      </c>
      <c r="KP1">
        <f>YEAR(KP2)</f>
        <v/>
      </c>
      <c r="KQ1">
        <f>YEAR(KQ2)</f>
        <v/>
      </c>
      <c r="KR1">
        <f>YEAR(KR2)</f>
        <v/>
      </c>
      <c r="KS1">
        <f>YEAR(KS2)</f>
        <v/>
      </c>
      <c r="KT1">
        <f>YEAR(KT2)</f>
        <v/>
      </c>
      <c r="KU1">
        <f>YEAR(KU2)</f>
        <v/>
      </c>
      <c r="KV1">
        <f>YEAR(KV2)</f>
        <v/>
      </c>
      <c r="KW1">
        <f>YEAR(KW2)</f>
        <v/>
      </c>
      <c r="KX1">
        <f>YEAR(KX2)</f>
        <v/>
      </c>
      <c r="KY1">
        <f>YEAR(KY2)</f>
        <v/>
      </c>
      <c r="KZ1">
        <f>YEAR(KZ2)</f>
        <v/>
      </c>
      <c r="LA1">
        <f>YEAR(LA2)</f>
        <v/>
      </c>
      <c r="LB1">
        <f>YEAR(LB2)</f>
        <v/>
      </c>
      <c r="LC1">
        <f>YEAR(LC2)</f>
        <v/>
      </c>
      <c r="LD1">
        <f>YEAR(LD2)</f>
        <v/>
      </c>
      <c r="LE1">
        <f>YEAR(LE2)</f>
        <v/>
      </c>
      <c r="LF1">
        <f>YEAR(LF2)</f>
        <v/>
      </c>
      <c r="LG1">
        <f>YEAR(LG2)</f>
        <v/>
      </c>
      <c r="LH1">
        <f>YEAR(LH2)</f>
        <v/>
      </c>
      <c r="LI1">
        <f>YEAR(LI2)</f>
        <v/>
      </c>
      <c r="LJ1">
        <f>YEAR(LJ2)</f>
        <v/>
      </c>
      <c r="LK1">
        <f>YEAR(LK2)</f>
        <v/>
      </c>
      <c r="LL1">
        <f>YEAR(LL2)</f>
        <v/>
      </c>
      <c r="LM1">
        <f>YEAR(LM2)</f>
        <v/>
      </c>
      <c r="LN1">
        <f>YEAR(LN2)</f>
        <v/>
      </c>
      <c r="LO1">
        <f>YEAR(LO2)</f>
        <v/>
      </c>
      <c r="LP1">
        <f>YEAR(LP2)</f>
        <v/>
      </c>
      <c r="LQ1">
        <f>YEAR(LQ2)</f>
        <v/>
      </c>
      <c r="LR1">
        <f>YEAR(LR2)</f>
        <v/>
      </c>
      <c r="LS1">
        <f>YEAR(LS2)</f>
        <v/>
      </c>
      <c r="LT1">
        <f>YEAR(LT2)</f>
        <v/>
      </c>
      <c r="LU1">
        <f>YEAR(LU2)</f>
        <v/>
      </c>
      <c r="LV1">
        <f>YEAR(LV2)</f>
        <v/>
      </c>
      <c r="LW1">
        <f>YEAR(LW2)</f>
        <v/>
      </c>
      <c r="LX1">
        <f>YEAR(LX2)</f>
        <v/>
      </c>
      <c r="LY1">
        <f>YEAR(LY2)</f>
        <v/>
      </c>
      <c r="LZ1">
        <f>YEAR(LZ2)</f>
        <v/>
      </c>
      <c r="MA1">
        <f>YEAR(MA2)</f>
        <v/>
      </c>
      <c r="MB1">
        <f>YEAR(MB2)</f>
        <v/>
      </c>
      <c r="MC1">
        <f>YEAR(MC2)</f>
        <v/>
      </c>
      <c r="MD1">
        <f>YEAR(MD2)</f>
        <v/>
      </c>
      <c r="ME1">
        <f>YEAR(ME2)</f>
        <v/>
      </c>
      <c r="MF1">
        <f>YEAR(MF2)</f>
        <v/>
      </c>
      <c r="MG1">
        <f>YEAR(MG2)</f>
        <v/>
      </c>
      <c r="MH1">
        <f>YEAR(MH2)</f>
        <v/>
      </c>
      <c r="MI1">
        <f>YEAR(MI2)</f>
        <v/>
      </c>
      <c r="MJ1">
        <f>YEAR(MJ2)</f>
        <v/>
      </c>
      <c r="MK1">
        <f>YEAR(MK2)</f>
        <v/>
      </c>
      <c r="ML1">
        <f>YEAR(ML2)</f>
        <v/>
      </c>
      <c r="MM1">
        <f>YEAR(MM2)</f>
        <v/>
      </c>
      <c r="MN1">
        <f>YEAR(MN2)</f>
        <v/>
      </c>
      <c r="MO1">
        <f>YEAR(MO2)</f>
        <v/>
      </c>
      <c r="MP1">
        <f>YEAR(MP2)</f>
        <v/>
      </c>
      <c r="MQ1">
        <f>YEAR(MQ2)</f>
        <v/>
      </c>
      <c r="MR1">
        <f>YEAR(MR2)</f>
        <v/>
      </c>
      <c r="MS1">
        <f>YEAR(MS2)</f>
        <v/>
      </c>
      <c r="MT1">
        <f>YEAR(MT2)</f>
        <v/>
      </c>
      <c r="MU1">
        <f>YEAR(MU2)</f>
        <v/>
      </c>
      <c r="MV1">
        <f>YEAR(MV2)</f>
        <v/>
      </c>
      <c r="MW1">
        <f>YEAR(MW2)</f>
        <v/>
      </c>
      <c r="MX1">
        <f>YEAR(MX2)</f>
        <v/>
      </c>
      <c r="MY1">
        <f>YEAR(MY2)</f>
        <v/>
      </c>
      <c r="MZ1">
        <f>YEAR(MZ2)</f>
        <v/>
      </c>
      <c r="NA1">
        <f>YEAR(NA2)</f>
        <v/>
      </c>
      <c r="NB1">
        <f>YEAR(NB2)</f>
        <v/>
      </c>
      <c r="NC1">
        <f>YEAR(NC2)</f>
        <v/>
      </c>
      <c r="ND1">
        <f>YEAR(ND2)</f>
        <v/>
      </c>
      <c r="NE1">
        <f>YEAR(NE2)</f>
        <v/>
      </c>
      <c r="NF1">
        <f>YEAR(NF2)</f>
        <v/>
      </c>
      <c r="NG1">
        <f>YEAR(NG2)</f>
        <v/>
      </c>
      <c r="NH1">
        <f>YEAR(NH2)</f>
        <v/>
      </c>
      <c r="NI1">
        <f>YEAR(NI2)</f>
        <v/>
      </c>
      <c r="NJ1">
        <f>YEAR(NJ2)</f>
        <v/>
      </c>
      <c r="NK1">
        <f>YEAR(NK2)</f>
        <v/>
      </c>
      <c r="NL1">
        <f>YEAR(NL2)</f>
        <v/>
      </c>
      <c r="NM1">
        <f>YEAR(NM2)</f>
        <v/>
      </c>
      <c r="NN1">
        <f>YEAR(NN2)</f>
        <v/>
      </c>
      <c r="NO1">
        <f>YEAR(NO2)</f>
        <v/>
      </c>
      <c r="NP1">
        <f>YEAR(NP2)</f>
        <v/>
      </c>
      <c r="NQ1">
        <f>YEAR(NQ2)</f>
        <v/>
      </c>
      <c r="NR1">
        <f>YEAR(NR2)</f>
        <v/>
      </c>
      <c r="NS1">
        <f>YEAR(NS2)</f>
        <v/>
      </c>
      <c r="NT1">
        <f>YEAR(NT2)</f>
        <v/>
      </c>
      <c r="NU1">
        <f>YEAR(NU2)</f>
        <v/>
      </c>
      <c r="NV1">
        <f>YEAR(NV2)</f>
        <v/>
      </c>
      <c r="NW1">
        <f>YEAR(NW2)</f>
        <v/>
      </c>
      <c r="NX1">
        <f>YEAR(NX2)</f>
        <v/>
      </c>
      <c r="NY1">
        <f>YEAR(NY2)</f>
        <v/>
      </c>
      <c r="NZ1">
        <f>YEAR(NZ2)</f>
        <v/>
      </c>
      <c r="OA1">
        <f>YEAR(OA2)</f>
        <v/>
      </c>
      <c r="OB1">
        <f>YEAR(OB2)</f>
        <v/>
      </c>
      <c r="OC1">
        <f>YEAR(OC2)</f>
        <v/>
      </c>
      <c r="OD1">
        <f>YEAR(OD2)</f>
        <v/>
      </c>
      <c r="OE1">
        <f>YEAR(OE2)</f>
        <v/>
      </c>
      <c r="OF1">
        <f>YEAR(OF2)</f>
        <v/>
      </c>
      <c r="OG1">
        <f>YEAR(OG2)</f>
        <v/>
      </c>
      <c r="OH1">
        <f>YEAR(OH2)</f>
        <v/>
      </c>
      <c r="OI1">
        <f>YEAR(OI2)</f>
        <v/>
      </c>
      <c r="OJ1">
        <f>YEAR(OJ2)</f>
        <v/>
      </c>
      <c r="OK1">
        <f>YEAR(OK2)</f>
        <v/>
      </c>
      <c r="OL1">
        <f>YEAR(OL2)</f>
        <v/>
      </c>
      <c r="OM1">
        <f>YEAR(OM2)</f>
        <v/>
      </c>
      <c r="ON1">
        <f>YEAR(ON2)</f>
        <v/>
      </c>
      <c r="OO1">
        <f>YEAR(OO2)</f>
        <v/>
      </c>
      <c r="OP1">
        <f>YEAR(OP2)</f>
        <v/>
      </c>
      <c r="OQ1">
        <f>YEAR(OQ2)</f>
        <v/>
      </c>
      <c r="OR1">
        <f>YEAR(OR2)</f>
        <v/>
      </c>
      <c r="OS1">
        <f>YEAR(OS2)</f>
        <v/>
      </c>
      <c r="OT1">
        <f>YEAR(OT2)</f>
        <v/>
      </c>
      <c r="OU1">
        <f>YEAR(OU2)</f>
        <v/>
      </c>
      <c r="OV1">
        <f>YEAR(OV2)</f>
        <v/>
      </c>
      <c r="OW1">
        <f>YEAR(OW2)</f>
        <v/>
      </c>
      <c r="OX1">
        <f>YEAR(OX2)</f>
        <v/>
      </c>
      <c r="OY1">
        <f>YEAR(OY2)</f>
        <v/>
      </c>
      <c r="OZ1">
        <f>YEAR(OZ2)</f>
        <v/>
      </c>
      <c r="PA1">
        <f>YEAR(PA2)</f>
        <v/>
      </c>
      <c r="PB1">
        <f>YEAR(PB2)</f>
        <v/>
      </c>
      <c r="PC1">
        <f>YEAR(PC2)</f>
        <v/>
      </c>
      <c r="PD1">
        <f>YEAR(PD2)</f>
        <v/>
      </c>
      <c r="PE1">
        <f>YEAR(PE2)</f>
        <v/>
      </c>
      <c r="PF1">
        <f>YEAR(PF2)</f>
        <v/>
      </c>
      <c r="PG1">
        <f>YEAR(PG2)</f>
        <v/>
      </c>
      <c r="PH1">
        <f>YEAR(PH2)</f>
        <v/>
      </c>
      <c r="PI1">
        <f>YEAR(PI2)</f>
        <v/>
      </c>
      <c r="PJ1">
        <f>YEAR(PJ2)</f>
        <v/>
      </c>
      <c r="PK1">
        <f>YEAR(PK2)</f>
        <v/>
      </c>
      <c r="PL1">
        <f>YEAR(PL2)</f>
        <v/>
      </c>
      <c r="PM1">
        <f>YEAR(PM2)</f>
        <v/>
      </c>
      <c r="PN1">
        <f>YEAR(PN2)</f>
        <v/>
      </c>
      <c r="PO1">
        <f>YEAR(PO2)</f>
        <v/>
      </c>
      <c r="PP1">
        <f>YEAR(PP2)</f>
        <v/>
      </c>
      <c r="PQ1">
        <f>YEAR(PQ2)</f>
        <v/>
      </c>
      <c r="PR1">
        <f>YEAR(PR2)</f>
        <v/>
      </c>
      <c r="PS1">
        <f>YEAR(PS2)</f>
        <v/>
      </c>
      <c r="PT1">
        <f>YEAR(PT2)</f>
        <v/>
      </c>
      <c r="PU1">
        <f>YEAR(PU2)</f>
        <v/>
      </c>
      <c r="PV1">
        <f>YEAR(PV2)</f>
        <v/>
      </c>
      <c r="PW1">
        <f>YEAR(PW2)</f>
        <v/>
      </c>
      <c r="PX1">
        <f>YEAR(PX2)</f>
        <v/>
      </c>
      <c r="PY1">
        <f>YEAR(PY2)</f>
        <v/>
      </c>
      <c r="PZ1">
        <f>YEAR(PZ2)</f>
        <v/>
      </c>
      <c r="QA1">
        <f>YEAR(QA2)</f>
        <v/>
      </c>
      <c r="QB1">
        <f>YEAR(QB2)</f>
        <v/>
      </c>
      <c r="QC1">
        <f>YEAR(QC2)</f>
        <v/>
      </c>
      <c r="QD1">
        <f>YEAR(QD2)</f>
        <v/>
      </c>
      <c r="QE1">
        <f>YEAR(QE2)</f>
        <v/>
      </c>
      <c r="QF1">
        <f>YEAR(QF2)</f>
        <v/>
      </c>
      <c r="QG1">
        <f>YEAR(QG2)</f>
        <v/>
      </c>
      <c r="QH1">
        <f>YEAR(QH2)</f>
        <v/>
      </c>
      <c r="QI1">
        <f>YEAR(QI2)</f>
        <v/>
      </c>
      <c r="QJ1">
        <f>YEAR(QJ2)</f>
        <v/>
      </c>
      <c r="QK1">
        <f>YEAR(QK2)</f>
        <v/>
      </c>
      <c r="QL1">
        <f>YEAR(QL2)</f>
        <v/>
      </c>
      <c r="QM1">
        <f>YEAR(QM2)</f>
        <v/>
      </c>
      <c r="QN1">
        <f>YEAR(QN2)</f>
        <v/>
      </c>
      <c r="QO1">
        <f>YEAR(QO2)</f>
        <v/>
      </c>
      <c r="QP1">
        <f>YEAR(QP2)</f>
        <v/>
      </c>
      <c r="QQ1">
        <f>YEAR(QQ2)</f>
        <v/>
      </c>
      <c r="QR1">
        <f>YEAR(QR2)</f>
        <v/>
      </c>
      <c r="QS1">
        <f>YEAR(QS2)</f>
        <v/>
      </c>
      <c r="QT1">
        <f>YEAR(QT2)</f>
        <v/>
      </c>
      <c r="QU1">
        <f>YEAR(QU2)</f>
        <v/>
      </c>
      <c r="QV1">
        <f>YEAR(QV2)</f>
        <v/>
      </c>
      <c r="QW1">
        <f>YEAR(QW2)</f>
        <v/>
      </c>
      <c r="QX1">
        <f>YEAR(QX2)</f>
        <v/>
      </c>
      <c r="QY1">
        <f>YEAR(QY2)</f>
        <v/>
      </c>
      <c r="QZ1">
        <f>YEAR(QZ2)</f>
        <v/>
      </c>
      <c r="RA1">
        <f>YEAR(RA2)</f>
        <v/>
      </c>
      <c r="RB1">
        <f>YEAR(RB2)</f>
        <v/>
      </c>
      <c r="RC1">
        <f>YEAR(RC2)</f>
        <v/>
      </c>
      <c r="RD1">
        <f>YEAR(RD2)</f>
        <v/>
      </c>
      <c r="RE1">
        <f>YEAR(RE2)</f>
        <v/>
      </c>
      <c r="RF1">
        <f>YEAR(RF2)</f>
        <v/>
      </c>
      <c r="RG1">
        <f>YEAR(RG2)</f>
        <v/>
      </c>
      <c r="RH1">
        <f>YEAR(RH2)</f>
        <v/>
      </c>
      <c r="RI1">
        <f>YEAR(RI2)</f>
        <v/>
      </c>
      <c r="RJ1">
        <f>YEAR(RJ2)</f>
        <v/>
      </c>
      <c r="RK1">
        <f>YEAR(RK2)</f>
        <v/>
      </c>
      <c r="RL1">
        <f>YEAR(RL2)</f>
        <v/>
      </c>
      <c r="RM1">
        <f>YEAR(RM2)</f>
        <v/>
      </c>
      <c r="RN1">
        <f>YEAR(RN2)</f>
        <v/>
      </c>
      <c r="RO1">
        <f>YEAR(RO2)</f>
        <v/>
      </c>
      <c r="RP1">
        <f>YEAR(RP2)</f>
        <v/>
      </c>
      <c r="RQ1">
        <f>YEAR(RQ2)</f>
        <v/>
      </c>
      <c r="RR1">
        <f>YEAR(RR2)</f>
        <v/>
      </c>
      <c r="RS1">
        <f>YEAR(RS2)</f>
        <v/>
      </c>
      <c r="RT1">
        <f>YEAR(RT2)</f>
        <v/>
      </c>
      <c r="RU1">
        <f>YEAR(RU2)</f>
        <v/>
      </c>
      <c r="RV1">
        <f>YEAR(RV2)</f>
        <v/>
      </c>
      <c r="RW1">
        <f>YEAR(RW2)</f>
        <v/>
      </c>
      <c r="RX1">
        <f>YEAR(RX2)</f>
        <v/>
      </c>
      <c r="RY1">
        <f>YEAR(RY2)</f>
        <v/>
      </c>
      <c r="RZ1">
        <f>YEAR(RZ2)</f>
        <v/>
      </c>
      <c r="SA1">
        <f>YEAR(SA2)</f>
        <v/>
      </c>
      <c r="SB1">
        <f>YEAR(SB2)</f>
        <v/>
      </c>
      <c r="SC1">
        <f>YEAR(SC2)</f>
        <v/>
      </c>
      <c r="SD1">
        <f>YEAR(SD2)</f>
        <v/>
      </c>
      <c r="SE1">
        <f>YEAR(SE2)</f>
        <v/>
      </c>
      <c r="SF1">
        <f>YEAR(SF2)</f>
        <v/>
      </c>
      <c r="SG1">
        <f>YEAR(SG2)</f>
        <v/>
      </c>
      <c r="SH1">
        <f>YEAR(SH2)</f>
        <v/>
      </c>
      <c r="SI1">
        <f>YEAR(SI2)</f>
        <v/>
      </c>
      <c r="SJ1">
        <f>YEAR(SJ2)</f>
        <v/>
      </c>
      <c r="SK1">
        <f>YEAR(SK2)</f>
        <v/>
      </c>
      <c r="SL1">
        <f>YEAR(SL2)</f>
        <v/>
      </c>
      <c r="SM1">
        <f>YEAR(SM2)</f>
        <v/>
      </c>
      <c r="SN1">
        <f>YEAR(SN2)</f>
        <v/>
      </c>
      <c r="SO1">
        <f>YEAR(SO2)</f>
        <v/>
      </c>
      <c r="SP1">
        <f>YEAR(SP2)</f>
        <v/>
      </c>
      <c r="SQ1">
        <f>YEAR(SQ2)</f>
        <v/>
      </c>
      <c r="SR1">
        <f>YEAR(SR2)</f>
        <v/>
      </c>
      <c r="SS1">
        <f>YEAR(SS2)</f>
        <v/>
      </c>
      <c r="ST1">
        <f>YEAR(ST2)</f>
        <v/>
      </c>
      <c r="SU1">
        <f>YEAR(SU2)</f>
        <v/>
      </c>
      <c r="SV1">
        <f>YEAR(SV2)</f>
        <v/>
      </c>
      <c r="SW1">
        <f>YEAR(SW2)</f>
        <v/>
      </c>
      <c r="SX1">
        <f>YEAR(SX2)</f>
        <v/>
      </c>
      <c r="SY1">
        <f>YEAR(SY2)</f>
        <v/>
      </c>
      <c r="SZ1">
        <f>YEAR(SZ2)</f>
        <v/>
      </c>
      <c r="TA1">
        <f>YEAR(TA2)</f>
        <v/>
      </c>
      <c r="TB1">
        <f>YEAR(TB2)</f>
        <v/>
      </c>
      <c r="TC1">
        <f>YEAR(TC2)</f>
        <v/>
      </c>
      <c r="TD1">
        <f>YEAR(TD2)</f>
        <v/>
      </c>
      <c r="TE1">
        <f>YEAR(TE2)</f>
        <v/>
      </c>
      <c r="TF1">
        <f>YEAR(TF2)</f>
        <v/>
      </c>
      <c r="TG1">
        <f>YEAR(TG2)</f>
        <v/>
      </c>
      <c r="TH1">
        <f>YEAR(TH2)</f>
        <v/>
      </c>
      <c r="TI1">
        <f>YEAR(TI2)</f>
        <v/>
      </c>
      <c r="TJ1">
        <f>YEAR(TJ2)</f>
        <v/>
      </c>
      <c r="TK1">
        <f>YEAR(TK2)</f>
        <v/>
      </c>
      <c r="TL1">
        <f>YEAR(TL2)</f>
        <v/>
      </c>
      <c r="TM1">
        <f>YEAR(TM2)</f>
        <v/>
      </c>
      <c r="TN1">
        <f>YEAR(TN2)</f>
        <v/>
      </c>
      <c r="TO1">
        <f>YEAR(TO2)</f>
        <v/>
      </c>
      <c r="TP1">
        <f>YEAR(TP2)</f>
        <v/>
      </c>
      <c r="TQ1">
        <f>YEAR(TQ2)</f>
        <v/>
      </c>
      <c r="TR1">
        <f>YEAR(TR2)</f>
        <v/>
      </c>
      <c r="TS1">
        <f>YEAR(TS2)</f>
        <v/>
      </c>
      <c r="TT1">
        <f>YEAR(TT2)</f>
        <v/>
      </c>
      <c r="TU1">
        <f>YEAR(TU2)</f>
        <v/>
      </c>
      <c r="TV1">
        <f>YEAR(TV2)</f>
        <v/>
      </c>
      <c r="TW1">
        <f>YEAR(TW2)</f>
        <v/>
      </c>
      <c r="TX1">
        <f>YEAR(TX2)</f>
        <v/>
      </c>
      <c r="TY1">
        <f>YEAR(TY2)</f>
        <v/>
      </c>
      <c r="TZ1">
        <f>YEAR(TZ2)</f>
        <v/>
      </c>
    </row>
    <row r="2" spans="1:546">
      <c r="B2" t="s">
        <v>1</v>
      </c>
      <c r="C2" t="s">
        <v>2</v>
      </c>
      <c r="D2" t="s">
        <v>3</v>
      </c>
      <c r="E2" t="s">
        <v>4</v>
      </c>
      <c r="F2" t="s">
        <v>3</v>
      </c>
      <c r="G2" s="1" t="n">
        <v>31427</v>
      </c>
      <c r="H2" s="1" t="n">
        <v>31458</v>
      </c>
      <c r="I2" s="1" t="n">
        <v>31486</v>
      </c>
      <c r="J2" s="1" t="n">
        <v>31517</v>
      </c>
      <c r="K2" s="1" t="n">
        <v>31547</v>
      </c>
      <c r="L2" s="1" t="n">
        <v>31578</v>
      </c>
      <c r="M2" s="1" t="n">
        <v>31608</v>
      </c>
      <c r="N2" s="1" t="n">
        <v>31639</v>
      </c>
      <c r="O2" s="1" t="n">
        <v>31670</v>
      </c>
      <c r="P2" s="1" t="n">
        <v>31700</v>
      </c>
      <c r="Q2" s="1" t="n">
        <v>31731</v>
      </c>
      <c r="R2" s="1" t="n">
        <v>31761</v>
      </c>
      <c r="S2" s="1" t="n">
        <v>31792</v>
      </c>
      <c r="T2" s="1" t="n">
        <v>31823</v>
      </c>
      <c r="U2" s="1" t="n">
        <v>31851</v>
      </c>
      <c r="V2" s="1" t="n">
        <v>31882</v>
      </c>
      <c r="W2" s="1" t="n">
        <v>31912</v>
      </c>
      <c r="X2" s="1" t="n">
        <v>31943</v>
      </c>
      <c r="Y2" s="1" t="n">
        <v>31973</v>
      </c>
      <c r="Z2" s="1" t="n">
        <v>32004</v>
      </c>
      <c r="AA2" s="1" t="n">
        <v>32035</v>
      </c>
      <c r="AB2" s="1" t="n">
        <v>32065</v>
      </c>
      <c r="AC2" s="1" t="n">
        <v>32096</v>
      </c>
      <c r="AD2" s="1" t="n">
        <v>32126</v>
      </c>
      <c r="AE2" s="1" t="n">
        <v>32157</v>
      </c>
      <c r="AF2" s="1" t="n">
        <v>32188</v>
      </c>
      <c r="AG2" s="1" t="n">
        <v>32217</v>
      </c>
      <c r="AH2" s="1" t="n">
        <v>32248</v>
      </c>
      <c r="AI2" s="1" t="n">
        <v>32278</v>
      </c>
      <c r="AJ2" s="1" t="n">
        <v>32309</v>
      </c>
      <c r="AK2" s="1" t="n">
        <v>32339</v>
      </c>
      <c r="AL2" s="1" t="n">
        <v>32370</v>
      </c>
      <c r="AM2" s="1" t="n">
        <v>32401</v>
      </c>
      <c r="AN2" s="1" t="n">
        <v>32431</v>
      </c>
      <c r="AO2" s="1" t="n">
        <v>32462</v>
      </c>
      <c r="AP2" s="1" t="n">
        <v>32492</v>
      </c>
      <c r="AQ2" s="1" t="n">
        <v>32523</v>
      </c>
      <c r="AR2" s="1" t="n">
        <v>32554</v>
      </c>
      <c r="AS2" s="1" t="n">
        <v>32582</v>
      </c>
      <c r="AT2" s="1" t="n">
        <v>32613</v>
      </c>
      <c r="AU2" s="1" t="n">
        <v>32643</v>
      </c>
      <c r="AV2" s="1" t="n">
        <v>32674</v>
      </c>
      <c r="AW2" s="1" t="n">
        <v>32704</v>
      </c>
      <c r="AX2" s="1" t="n">
        <v>32735</v>
      </c>
      <c r="AY2" s="1" t="n">
        <v>32766</v>
      </c>
      <c r="AZ2" s="1" t="n">
        <v>32796</v>
      </c>
      <c r="BA2" s="1" t="n">
        <v>32827</v>
      </c>
      <c r="BB2" s="1" t="n">
        <v>32857</v>
      </c>
      <c r="BC2" s="1" t="n">
        <v>32888</v>
      </c>
      <c r="BD2" s="1" t="n">
        <v>32919</v>
      </c>
      <c r="BE2" s="1" t="n">
        <v>32947</v>
      </c>
      <c r="BF2" s="1" t="n">
        <v>32978</v>
      </c>
      <c r="BG2" s="1" t="n">
        <v>33008</v>
      </c>
      <c r="BH2" s="1" t="n">
        <v>33039</v>
      </c>
      <c r="BI2" s="1" t="n">
        <v>33069</v>
      </c>
      <c r="BJ2" s="1" t="n">
        <v>33100</v>
      </c>
      <c r="BK2" s="1" t="n">
        <v>33131</v>
      </c>
      <c r="BL2" s="1" t="n">
        <v>33161</v>
      </c>
      <c r="BM2" s="1" t="n">
        <v>33192</v>
      </c>
      <c r="BN2" s="1" t="n">
        <v>33222</v>
      </c>
      <c r="BO2" s="1" t="n">
        <v>33253</v>
      </c>
      <c r="BP2" s="1" t="n">
        <v>33284</v>
      </c>
      <c r="BQ2" s="1" t="n">
        <v>33312</v>
      </c>
      <c r="BR2" s="1" t="n">
        <v>33343</v>
      </c>
      <c r="BS2" s="1" t="n">
        <v>33373</v>
      </c>
      <c r="BT2" s="1" t="n">
        <v>33404</v>
      </c>
      <c r="BU2" s="1" t="n">
        <v>33434</v>
      </c>
      <c r="BV2" s="1" t="n">
        <v>33465</v>
      </c>
      <c r="BW2" s="1" t="n">
        <v>33496</v>
      </c>
      <c r="BX2" s="1" t="n">
        <v>33526</v>
      </c>
      <c r="BY2" s="1" t="n">
        <v>33557</v>
      </c>
      <c r="BZ2" s="1" t="n">
        <v>33587</v>
      </c>
      <c r="CA2" s="1" t="n">
        <v>33618</v>
      </c>
      <c r="CB2" s="1" t="n">
        <v>33649</v>
      </c>
      <c r="CC2" s="1" t="n">
        <v>33678</v>
      </c>
      <c r="CD2" s="1" t="n">
        <v>33709</v>
      </c>
      <c r="CE2" s="1" t="n">
        <v>33739</v>
      </c>
      <c r="CF2" s="1" t="n">
        <v>33770</v>
      </c>
      <c r="CG2" s="1" t="n">
        <v>33800</v>
      </c>
      <c r="CH2" s="1" t="n">
        <v>33831</v>
      </c>
      <c r="CI2" s="1" t="n">
        <v>33862</v>
      </c>
      <c r="CJ2" s="1" t="n">
        <v>33892</v>
      </c>
      <c r="CK2" s="1" t="n">
        <v>33923</v>
      </c>
      <c r="CL2" s="1" t="n">
        <v>33953</v>
      </c>
      <c r="CM2" s="1" t="n">
        <v>33984</v>
      </c>
      <c r="CN2" s="1" t="n">
        <v>34015</v>
      </c>
      <c r="CO2" s="1" t="n">
        <v>34043</v>
      </c>
      <c r="CP2" s="1" t="n">
        <v>34074</v>
      </c>
      <c r="CQ2" s="1" t="n">
        <v>34104</v>
      </c>
      <c r="CR2" s="1" t="n">
        <v>34135</v>
      </c>
      <c r="CS2" s="1" t="n">
        <v>34165</v>
      </c>
      <c r="CT2" s="1" t="n">
        <v>34196</v>
      </c>
      <c r="CU2" s="1" t="n">
        <v>34227</v>
      </c>
      <c r="CV2" s="1" t="n">
        <v>34257</v>
      </c>
      <c r="CW2" s="1" t="n">
        <v>34288</v>
      </c>
      <c r="CX2" s="1" t="n">
        <v>34318</v>
      </c>
      <c r="CY2" s="1" t="n">
        <v>34349</v>
      </c>
      <c r="CZ2" s="1" t="n">
        <v>34380</v>
      </c>
      <c r="DA2" s="1" t="n">
        <v>34408</v>
      </c>
      <c r="DB2" s="1" t="n">
        <v>34439</v>
      </c>
      <c r="DC2" s="1" t="n">
        <v>34469</v>
      </c>
      <c r="DD2" s="1" t="n">
        <v>34500</v>
      </c>
      <c r="DE2" s="1" t="n">
        <v>34530</v>
      </c>
      <c r="DF2" s="1" t="n">
        <v>34561</v>
      </c>
      <c r="DG2" s="1" t="n">
        <v>34592</v>
      </c>
      <c r="DH2" s="1" t="n">
        <v>34622</v>
      </c>
      <c r="DI2" s="1" t="n">
        <v>34653</v>
      </c>
      <c r="DJ2" s="1" t="n">
        <v>34683</v>
      </c>
      <c r="DK2" s="1" t="n">
        <v>34714</v>
      </c>
      <c r="DL2" s="1" t="n">
        <v>34745</v>
      </c>
      <c r="DM2" s="1" t="n">
        <v>34773</v>
      </c>
      <c r="DN2" s="1" t="n">
        <v>34804</v>
      </c>
      <c r="DO2" s="1" t="n">
        <v>34834</v>
      </c>
      <c r="DP2" s="1" t="n">
        <v>34865</v>
      </c>
      <c r="DQ2" s="1" t="n">
        <v>34895</v>
      </c>
      <c r="DR2" s="1" t="n">
        <v>34926</v>
      </c>
      <c r="DS2" s="1" t="n">
        <v>34957</v>
      </c>
      <c r="DT2" s="1" t="n">
        <v>34987</v>
      </c>
      <c r="DU2" s="1" t="n">
        <v>35018</v>
      </c>
      <c r="DV2" s="1" t="n">
        <v>35048</v>
      </c>
      <c r="DW2" s="1" t="n">
        <v>35079</v>
      </c>
      <c r="DX2" s="1" t="n">
        <v>35110</v>
      </c>
      <c r="DY2" s="1" t="n">
        <v>35139</v>
      </c>
      <c r="DZ2" s="1" t="n">
        <v>35170</v>
      </c>
      <c r="EA2" s="1" t="n">
        <v>35200</v>
      </c>
      <c r="EB2" s="1" t="n">
        <v>35231</v>
      </c>
      <c r="EC2" s="1" t="n">
        <v>35261</v>
      </c>
      <c r="ED2" s="1" t="n">
        <v>35292</v>
      </c>
      <c r="EE2" s="1" t="n">
        <v>35323</v>
      </c>
      <c r="EF2" s="1" t="n">
        <v>35353</v>
      </c>
      <c r="EG2" s="1" t="n">
        <v>35384</v>
      </c>
      <c r="EH2" s="1" t="n">
        <v>35414</v>
      </c>
      <c r="EI2" s="1" t="n">
        <v>35445</v>
      </c>
      <c r="EJ2" s="1" t="n">
        <v>35476</v>
      </c>
      <c r="EK2" s="1" t="n">
        <v>35504</v>
      </c>
      <c r="EL2" s="1" t="n">
        <v>35535</v>
      </c>
      <c r="EM2" s="1" t="n">
        <v>35565</v>
      </c>
      <c r="EN2" s="1" t="n">
        <v>35596</v>
      </c>
      <c r="EO2" s="1" t="n">
        <v>35626</v>
      </c>
      <c r="EP2" s="1" t="n">
        <v>35657</v>
      </c>
      <c r="EQ2" s="1" t="n">
        <v>35688</v>
      </c>
      <c r="ER2" s="1" t="n">
        <v>35718</v>
      </c>
      <c r="ES2" s="1" t="n">
        <v>35749</v>
      </c>
      <c r="ET2" s="1" t="n">
        <v>35779</v>
      </c>
      <c r="EU2" s="1" t="n">
        <v>35810</v>
      </c>
      <c r="EV2" s="1" t="n">
        <v>35841</v>
      </c>
      <c r="EW2" s="1" t="n">
        <v>35869</v>
      </c>
      <c r="EX2" s="1" t="n">
        <v>35900</v>
      </c>
      <c r="EY2" s="1" t="n">
        <v>35930</v>
      </c>
      <c r="EZ2" s="1" t="n">
        <v>35961</v>
      </c>
      <c r="FA2" s="1" t="n">
        <v>35991</v>
      </c>
      <c r="FB2" s="1" t="n">
        <v>36022</v>
      </c>
      <c r="FC2" s="1" t="n">
        <v>36053</v>
      </c>
      <c r="FD2" s="1" t="n">
        <v>36083</v>
      </c>
      <c r="FE2" s="1" t="n">
        <v>36114</v>
      </c>
      <c r="FF2" s="1" t="n">
        <v>36144</v>
      </c>
      <c r="FG2" s="1" t="n">
        <v>36175</v>
      </c>
      <c r="FH2" s="1" t="n">
        <v>36206</v>
      </c>
      <c r="FI2" s="1" t="n">
        <v>36234</v>
      </c>
      <c r="FJ2" s="1" t="n">
        <v>36265</v>
      </c>
      <c r="FK2" s="1" t="n">
        <v>36295</v>
      </c>
      <c r="FL2" s="1" t="n">
        <v>36326</v>
      </c>
      <c r="FM2" s="1" t="n">
        <v>36356</v>
      </c>
      <c r="FN2" s="1" t="n">
        <v>36387</v>
      </c>
      <c r="FO2" s="1" t="n">
        <v>36418</v>
      </c>
      <c r="FP2" s="1" t="n">
        <v>36448</v>
      </c>
      <c r="FQ2" s="1" t="n">
        <v>36479</v>
      </c>
      <c r="FR2" s="1" t="n">
        <v>36509</v>
      </c>
      <c r="FS2" s="1" t="n">
        <v>36540</v>
      </c>
      <c r="FT2" s="1" t="n">
        <v>36571</v>
      </c>
      <c r="FU2" s="1" t="n">
        <v>36600</v>
      </c>
      <c r="FV2" s="1" t="n">
        <v>36631</v>
      </c>
      <c r="FW2" s="1" t="n">
        <v>36661</v>
      </c>
      <c r="FX2" s="1" t="n">
        <v>36692</v>
      </c>
      <c r="FY2" s="1" t="n">
        <v>36722</v>
      </c>
      <c r="FZ2" s="1" t="n">
        <v>36753</v>
      </c>
      <c r="GA2" s="1" t="n">
        <v>36784</v>
      </c>
      <c r="GB2" s="1" t="n">
        <v>36814</v>
      </c>
      <c r="GC2" s="1" t="n">
        <v>36845</v>
      </c>
      <c r="GD2" s="1" t="n">
        <v>36875</v>
      </c>
      <c r="GE2" s="1" t="n">
        <v>36906</v>
      </c>
      <c r="GF2" s="1" t="n">
        <v>36937</v>
      </c>
      <c r="GG2" s="1" t="n">
        <v>36965</v>
      </c>
      <c r="GH2" s="1" t="n">
        <v>36996</v>
      </c>
      <c r="GI2" s="1" t="n">
        <v>37026</v>
      </c>
      <c r="GJ2" s="1" t="n">
        <v>37057</v>
      </c>
      <c r="GK2" s="1" t="n">
        <v>37087</v>
      </c>
      <c r="GL2" s="1" t="n">
        <v>37118</v>
      </c>
      <c r="GM2" s="1" t="n">
        <v>37149</v>
      </c>
      <c r="GN2" s="1" t="n">
        <v>37179</v>
      </c>
      <c r="GO2" s="1" t="n">
        <v>37210</v>
      </c>
      <c r="GP2" s="1" t="n">
        <v>37240</v>
      </c>
      <c r="GQ2" s="1" t="n">
        <v>37271</v>
      </c>
      <c r="GR2" s="1" t="n">
        <v>37302</v>
      </c>
      <c r="GS2" s="1" t="n">
        <v>37330</v>
      </c>
      <c r="GT2" s="1" t="n">
        <v>37361</v>
      </c>
      <c r="GU2" s="1" t="n">
        <v>37391</v>
      </c>
      <c r="GV2" s="1" t="n">
        <v>37422</v>
      </c>
      <c r="GW2" s="1" t="n">
        <v>37452</v>
      </c>
      <c r="GX2" s="1" t="n">
        <v>37483</v>
      </c>
      <c r="GY2" s="1" t="n">
        <v>37514</v>
      </c>
      <c r="GZ2" s="1" t="n">
        <v>37544</v>
      </c>
      <c r="HA2" s="1" t="n">
        <v>37575</v>
      </c>
      <c r="HB2" s="1" t="n">
        <v>37605</v>
      </c>
      <c r="HC2" s="1" t="n">
        <v>37636</v>
      </c>
      <c r="HD2" s="1" t="n">
        <v>37667</v>
      </c>
      <c r="HE2" s="1" t="n">
        <v>37695</v>
      </c>
      <c r="HF2" s="1" t="n">
        <v>37726</v>
      </c>
      <c r="HG2" s="1" t="n">
        <v>37756</v>
      </c>
      <c r="HH2" s="1" t="n">
        <v>37787</v>
      </c>
      <c r="HI2" s="1" t="n">
        <v>37817</v>
      </c>
      <c r="HJ2" s="1" t="n">
        <v>37848</v>
      </c>
      <c r="HK2" s="1" t="n">
        <v>37879</v>
      </c>
      <c r="HL2" s="1" t="n">
        <v>37909</v>
      </c>
      <c r="HM2" s="1" t="n">
        <v>37940</v>
      </c>
      <c r="HN2" s="1" t="n">
        <v>37970</v>
      </c>
      <c r="HO2" s="1" t="n">
        <v>38001</v>
      </c>
      <c r="HP2" s="1" t="n">
        <v>38032</v>
      </c>
      <c r="HQ2" s="1" t="n">
        <v>38061</v>
      </c>
      <c r="HR2" s="1" t="n">
        <v>38092</v>
      </c>
      <c r="HS2" s="1" t="n">
        <v>38122</v>
      </c>
      <c r="HT2" s="1" t="n">
        <v>38153</v>
      </c>
      <c r="HU2" s="1" t="n">
        <v>38183</v>
      </c>
      <c r="HV2" s="1" t="n">
        <v>38214</v>
      </c>
      <c r="HW2" s="1" t="n">
        <v>38245</v>
      </c>
      <c r="HX2" s="1" t="n">
        <v>38275</v>
      </c>
      <c r="HY2" s="1" t="n">
        <v>38306</v>
      </c>
      <c r="HZ2" s="1" t="n">
        <v>38336</v>
      </c>
      <c r="IA2" s="1" t="n">
        <v>38367</v>
      </c>
      <c r="IB2" s="1" t="n">
        <v>38398</v>
      </c>
      <c r="IC2" s="1" t="n">
        <v>38426</v>
      </c>
      <c r="ID2" s="1" t="n">
        <v>38457</v>
      </c>
      <c r="IE2" s="1" t="n">
        <v>38487</v>
      </c>
      <c r="IF2" s="1" t="n">
        <v>38518</v>
      </c>
      <c r="IG2" s="1" t="n">
        <v>38548</v>
      </c>
      <c r="IH2" s="1" t="n">
        <v>38579</v>
      </c>
      <c r="II2" s="1" t="n">
        <v>38610</v>
      </c>
      <c r="IJ2" s="1" t="n">
        <v>38640</v>
      </c>
      <c r="IK2" s="1" t="n">
        <v>38671</v>
      </c>
      <c r="IL2" s="1" t="n">
        <v>38701</v>
      </c>
      <c r="IM2" s="1" t="n">
        <v>38732</v>
      </c>
      <c r="IN2" s="1" t="n">
        <v>38763</v>
      </c>
      <c r="IO2" s="1" t="n">
        <v>38791</v>
      </c>
      <c r="IP2" s="1" t="n">
        <v>38822</v>
      </c>
      <c r="IQ2" s="1" t="n">
        <v>38852</v>
      </c>
      <c r="IR2" s="1" t="n">
        <v>38883</v>
      </c>
      <c r="IS2" s="1" t="n">
        <v>38913</v>
      </c>
      <c r="IT2" s="1" t="n">
        <v>38944</v>
      </c>
      <c r="IU2" s="1" t="n">
        <v>38975</v>
      </c>
      <c r="IV2" s="1" t="n">
        <v>39005</v>
      </c>
      <c r="IW2" s="1" t="n">
        <v>39036</v>
      </c>
      <c r="IX2" s="1" t="n">
        <v>39066</v>
      </c>
      <c r="IY2" s="1" t="n">
        <v>39097</v>
      </c>
      <c r="IZ2" s="1" t="n">
        <v>39128</v>
      </c>
      <c r="JA2" s="1" t="n">
        <v>39156</v>
      </c>
      <c r="JB2" s="1" t="n">
        <v>39187</v>
      </c>
      <c r="JC2" s="1" t="n">
        <v>39217</v>
      </c>
      <c r="JD2" s="1" t="n">
        <v>39248</v>
      </c>
      <c r="JE2" s="1" t="n">
        <v>39278</v>
      </c>
      <c r="JF2" s="1" t="n">
        <v>39309</v>
      </c>
      <c r="JG2" s="1" t="n">
        <v>39340</v>
      </c>
      <c r="JH2" s="1" t="n">
        <v>39370</v>
      </c>
      <c r="JI2" s="1" t="n">
        <v>39401</v>
      </c>
      <c r="JJ2" s="1" t="n">
        <v>39431</v>
      </c>
      <c r="JK2" s="1" t="n">
        <v>39462</v>
      </c>
      <c r="JL2" s="1" t="n">
        <v>39493</v>
      </c>
      <c r="JM2" s="1" t="n">
        <v>39522</v>
      </c>
      <c r="JN2" s="1" t="n">
        <v>39553</v>
      </c>
      <c r="JO2" s="1" t="n">
        <v>39583</v>
      </c>
      <c r="JP2" s="1" t="n">
        <v>39614</v>
      </c>
      <c r="JQ2" s="1" t="n">
        <v>39644</v>
      </c>
      <c r="JR2" s="1" t="n">
        <v>39675</v>
      </c>
      <c r="JS2" s="1" t="n">
        <v>39706</v>
      </c>
      <c r="JT2" s="1" t="n">
        <v>39736</v>
      </c>
      <c r="JU2" s="1" t="n">
        <v>39767</v>
      </c>
      <c r="JV2" s="1" t="n">
        <v>39797</v>
      </c>
      <c r="JW2" s="1" t="n">
        <v>39828</v>
      </c>
      <c r="JX2" s="1" t="n">
        <v>39859</v>
      </c>
      <c r="JY2" s="1" t="n">
        <v>39887</v>
      </c>
      <c r="JZ2" s="1" t="n">
        <v>39918</v>
      </c>
      <c r="KA2" s="1" t="n">
        <v>39948</v>
      </c>
      <c r="KB2" s="1" t="n">
        <v>39979</v>
      </c>
      <c r="KC2" s="1" t="n">
        <v>40009</v>
      </c>
      <c r="KD2" s="1" t="n">
        <v>40040</v>
      </c>
      <c r="KE2" s="1" t="n">
        <v>40071</v>
      </c>
      <c r="KF2" s="1" t="n">
        <v>40101</v>
      </c>
      <c r="KG2" s="1" t="n">
        <v>40132</v>
      </c>
      <c r="KH2" s="1" t="n">
        <v>40162</v>
      </c>
      <c r="KI2" s="1" t="n">
        <v>40193</v>
      </c>
      <c r="KJ2" s="1" t="n">
        <v>40224</v>
      </c>
      <c r="KK2" s="1" t="n">
        <v>40252</v>
      </c>
      <c r="KL2" s="1" t="n">
        <v>40283</v>
      </c>
      <c r="KM2" s="1" t="n">
        <v>40313</v>
      </c>
      <c r="KN2" s="1" t="n">
        <v>40344</v>
      </c>
      <c r="KO2" s="1" t="n">
        <v>40374</v>
      </c>
      <c r="KP2" s="1" t="n">
        <v>40405</v>
      </c>
      <c r="KQ2" s="1" t="n">
        <v>40436</v>
      </c>
      <c r="KR2" s="1" t="n">
        <v>40466</v>
      </c>
      <c r="KS2" s="1" t="n">
        <v>40497</v>
      </c>
      <c r="KT2" s="1" t="n">
        <v>40527</v>
      </c>
      <c r="KU2" s="1" t="n">
        <v>40558</v>
      </c>
      <c r="KV2" s="1" t="n">
        <v>40589</v>
      </c>
      <c r="KW2" s="1" t="n">
        <v>40617</v>
      </c>
      <c r="KX2" s="1" t="n">
        <v>40648</v>
      </c>
      <c r="KY2" s="1" t="n">
        <v>40678</v>
      </c>
      <c r="KZ2" s="1" t="n">
        <v>40709</v>
      </c>
      <c r="LA2" s="1" t="n">
        <v>40739</v>
      </c>
      <c r="LB2" s="1" t="n">
        <v>40770</v>
      </c>
      <c r="LC2" s="1" t="n">
        <v>40801</v>
      </c>
      <c r="LD2" s="1" t="n">
        <v>40831</v>
      </c>
      <c r="LE2" s="1" t="n">
        <v>40862</v>
      </c>
      <c r="LF2" s="1" t="n">
        <v>40892</v>
      </c>
      <c r="LG2" s="1" t="n">
        <v>40923</v>
      </c>
      <c r="LH2" s="1" t="n">
        <v>40954</v>
      </c>
      <c r="LI2" s="1" t="n">
        <v>40983</v>
      </c>
      <c r="LJ2" s="1" t="n">
        <v>41014</v>
      </c>
      <c r="LK2" s="1" t="n">
        <v>41044</v>
      </c>
      <c r="LL2" s="1" t="n">
        <v>41075</v>
      </c>
      <c r="LM2" s="1" t="n">
        <v>41105</v>
      </c>
      <c r="LN2" s="1" t="n">
        <v>41136</v>
      </c>
      <c r="LO2" s="1" t="n">
        <v>41167</v>
      </c>
      <c r="LP2" s="1" t="n">
        <v>41197</v>
      </c>
      <c r="LQ2" s="1" t="n">
        <v>41228</v>
      </c>
      <c r="LR2" s="1" t="n">
        <v>41258</v>
      </c>
      <c r="LS2" s="1" t="n">
        <v>41289</v>
      </c>
      <c r="LT2" s="1" t="n">
        <v>41320</v>
      </c>
      <c r="LU2" s="1" t="n">
        <v>41348</v>
      </c>
      <c r="LV2" s="1" t="n">
        <v>41379</v>
      </c>
      <c r="LW2" s="1" t="n">
        <v>41409</v>
      </c>
      <c r="LX2" s="1" t="n">
        <v>41440</v>
      </c>
      <c r="LY2" s="1" t="n">
        <v>41470</v>
      </c>
      <c r="LZ2" s="1" t="n">
        <v>41501</v>
      </c>
      <c r="MA2" s="1" t="n">
        <v>41532</v>
      </c>
      <c r="MB2" s="1" t="n">
        <v>41562</v>
      </c>
      <c r="MC2" s="1" t="n">
        <v>41593</v>
      </c>
      <c r="MD2" s="1" t="n">
        <v>41623</v>
      </c>
      <c r="ME2" s="1" t="n">
        <v>41654</v>
      </c>
      <c r="MF2" s="1" t="n">
        <v>41685</v>
      </c>
      <c r="MG2" s="1" t="n">
        <v>41713</v>
      </c>
      <c r="MH2" s="1" t="n">
        <v>41744</v>
      </c>
      <c r="MI2" s="1" t="n">
        <v>41774</v>
      </c>
      <c r="MJ2" s="1" t="n">
        <v>41805</v>
      </c>
      <c r="MK2" s="1" t="n">
        <v>41835</v>
      </c>
      <c r="ML2" s="1" t="n">
        <v>41866</v>
      </c>
      <c r="MM2" s="1" t="n">
        <v>41897</v>
      </c>
      <c r="MN2" s="1" t="n">
        <v>41927</v>
      </c>
      <c r="MO2" s="1" t="n">
        <v>41958</v>
      </c>
      <c r="MP2" s="1" t="n">
        <v>41988</v>
      </c>
      <c r="MQ2" s="1" t="n">
        <v>42019</v>
      </c>
      <c r="MR2" s="1" t="n">
        <v>42050</v>
      </c>
      <c r="MS2" s="1" t="n">
        <v>42078</v>
      </c>
      <c r="MT2" s="1" t="n">
        <v>42109</v>
      </c>
      <c r="MU2" s="1" t="n">
        <v>42139</v>
      </c>
      <c r="MV2" s="1" t="n">
        <v>42170</v>
      </c>
      <c r="MW2" s="1" t="n">
        <v>42200</v>
      </c>
      <c r="MX2" s="1" t="n">
        <v>42231</v>
      </c>
      <c r="MY2" s="1" t="n">
        <v>42262</v>
      </c>
      <c r="MZ2" s="1" t="n">
        <v>42292</v>
      </c>
      <c r="NA2" s="1" t="n">
        <v>42323</v>
      </c>
      <c r="NB2" s="1" t="n">
        <v>42353</v>
      </c>
      <c r="NC2" s="1" t="n">
        <v>42384</v>
      </c>
      <c r="ND2" s="1" t="n">
        <v>42415</v>
      </c>
      <c r="NE2" s="1" t="n">
        <v>42444</v>
      </c>
      <c r="NF2" s="1" t="n">
        <v>42475</v>
      </c>
      <c r="NG2" s="1" t="n">
        <v>42505</v>
      </c>
      <c r="NH2" s="1" t="n">
        <v>42536</v>
      </c>
      <c r="NI2" s="1" t="n">
        <v>42566</v>
      </c>
      <c r="NJ2" s="1" t="n">
        <v>42597</v>
      </c>
      <c r="NK2" s="1" t="n">
        <v>42628</v>
      </c>
      <c r="NL2" s="1" t="n">
        <v>42658</v>
      </c>
      <c r="NM2" s="1" t="n">
        <v>42689</v>
      </c>
      <c r="NN2" s="1" t="n">
        <v>42719</v>
      </c>
      <c r="NO2" s="1" t="n">
        <v>42750</v>
      </c>
      <c r="NP2" s="1" t="n">
        <v>42781</v>
      </c>
      <c r="NQ2" s="1" t="n">
        <v>42809</v>
      </c>
      <c r="NR2" s="1" t="n">
        <v>42840</v>
      </c>
      <c r="NS2" s="1" t="n">
        <v>42870</v>
      </c>
      <c r="NT2" s="1" t="n">
        <v>42901</v>
      </c>
      <c r="NU2" s="1" t="n">
        <v>42931</v>
      </c>
      <c r="NV2" s="1" t="n">
        <v>42962</v>
      </c>
      <c r="NW2" s="1" t="n">
        <v>42993</v>
      </c>
      <c r="NX2" s="1" t="n">
        <v>43023</v>
      </c>
      <c r="NY2" s="1" t="n">
        <v>43054</v>
      </c>
      <c r="NZ2" s="1" t="n">
        <v>43084</v>
      </c>
      <c r="OA2" s="1" t="n">
        <v>43115</v>
      </c>
      <c r="OB2" s="1" t="n">
        <v>43146</v>
      </c>
      <c r="OC2" s="1" t="n">
        <v>43174</v>
      </c>
      <c r="OD2" s="1" t="n">
        <v>43205</v>
      </c>
      <c r="OE2" s="1" t="n">
        <v>43235</v>
      </c>
      <c r="OF2" s="1" t="n">
        <v>43266</v>
      </c>
      <c r="OG2" s="1" t="n">
        <v>43296</v>
      </c>
      <c r="OH2" s="1" t="n">
        <v>43327</v>
      </c>
      <c r="OI2" s="1" t="n">
        <v>43358</v>
      </c>
      <c r="OJ2" s="1" t="n">
        <v>43388</v>
      </c>
      <c r="OK2" s="1" t="n">
        <v>43419</v>
      </c>
      <c r="OL2" s="1" t="n">
        <v>43449</v>
      </c>
      <c r="OM2" s="1" t="n">
        <v>43480</v>
      </c>
      <c r="ON2" s="1" t="n">
        <v>43511</v>
      </c>
      <c r="OO2" s="1" t="n">
        <v>43539</v>
      </c>
      <c r="OP2" s="1" t="n">
        <v>43570</v>
      </c>
      <c r="OQ2" s="1" t="n">
        <v>43600</v>
      </c>
      <c r="OR2" s="1" t="n">
        <v>43631</v>
      </c>
      <c r="OS2" s="1" t="n">
        <v>43661</v>
      </c>
      <c r="OT2" s="1" t="n">
        <v>43692</v>
      </c>
      <c r="OU2" s="1" t="n">
        <v>43723</v>
      </c>
      <c r="OV2" s="1" t="n">
        <v>43753</v>
      </c>
      <c r="OW2" s="1" t="n">
        <v>43784</v>
      </c>
      <c r="OX2" s="1" t="n">
        <v>43814</v>
      </c>
      <c r="OY2" s="1" t="n">
        <v>43845</v>
      </c>
      <c r="OZ2" s="1" t="n">
        <v>43876</v>
      </c>
      <c r="PA2" s="1" t="n">
        <v>43905</v>
      </c>
      <c r="PB2" s="1" t="n">
        <v>43936</v>
      </c>
      <c r="PC2" s="1" t="n">
        <v>43966</v>
      </c>
      <c r="PD2" s="1" t="n">
        <v>43997</v>
      </c>
      <c r="PE2" s="1" t="n">
        <v>44027</v>
      </c>
      <c r="PF2" s="1" t="n">
        <v>44058</v>
      </c>
      <c r="PG2" s="1" t="n">
        <v>44089</v>
      </c>
      <c r="PH2" s="1" t="n">
        <v>44119</v>
      </c>
      <c r="PI2" s="1" t="n">
        <v>44150</v>
      </c>
      <c r="PJ2" s="1" t="n">
        <v>44180</v>
      </c>
      <c r="PK2" s="1" t="n">
        <v>44211</v>
      </c>
      <c r="PL2" s="1" t="n">
        <v>44242</v>
      </c>
      <c r="PM2" s="1" t="n">
        <v>44270</v>
      </c>
      <c r="PN2" s="1" t="n">
        <v>44301</v>
      </c>
      <c r="PO2" s="1" t="n">
        <v>44331</v>
      </c>
      <c r="PP2" s="1" t="n">
        <v>44362</v>
      </c>
      <c r="PQ2" s="1" t="n">
        <v>44392</v>
      </c>
      <c r="PR2" s="1" t="n">
        <v>44423</v>
      </c>
      <c r="PS2" s="1" t="n">
        <v>44454</v>
      </c>
      <c r="PT2" s="1" t="n">
        <v>44484</v>
      </c>
      <c r="PU2" s="1" t="n">
        <v>44515</v>
      </c>
      <c r="PV2" s="1" t="n">
        <v>44545</v>
      </c>
      <c r="PW2" s="1" t="n">
        <v>44576</v>
      </c>
      <c r="PX2" s="1" t="n">
        <v>44607</v>
      </c>
      <c r="PY2" s="1" t="n">
        <v>44635</v>
      </c>
      <c r="PZ2" s="1" t="n">
        <v>44666</v>
      </c>
      <c r="QA2" s="1" t="n">
        <v>44696</v>
      </c>
      <c r="QB2" s="1" t="n">
        <v>44727</v>
      </c>
      <c r="QC2" s="1" t="n">
        <v>44757</v>
      </c>
      <c r="QD2" s="1" t="n">
        <v>44788</v>
      </c>
      <c r="QE2" s="1" t="n">
        <v>44819</v>
      </c>
      <c r="QF2" s="1" t="n">
        <v>44849</v>
      </c>
      <c r="QG2" s="1" t="n">
        <v>44880</v>
      </c>
      <c r="QH2" s="1" t="n">
        <v>44910</v>
      </c>
      <c r="QI2" s="1" t="n">
        <v>44941</v>
      </c>
      <c r="QJ2" s="1" t="n">
        <v>44972</v>
      </c>
      <c r="QK2" s="1" t="n">
        <v>45000</v>
      </c>
      <c r="QL2" s="1" t="n">
        <v>45031</v>
      </c>
      <c r="QM2" s="1" t="n">
        <v>45061</v>
      </c>
      <c r="QN2" s="1" t="n">
        <v>45092</v>
      </c>
      <c r="QO2" s="1" t="n">
        <v>45122</v>
      </c>
      <c r="QP2" s="1" t="n">
        <v>45153</v>
      </c>
      <c r="QQ2" s="1" t="n">
        <v>45184</v>
      </c>
      <c r="QR2" s="1" t="n">
        <v>45214</v>
      </c>
      <c r="QS2" s="1" t="n">
        <v>45245</v>
      </c>
      <c r="QT2" s="1" t="n">
        <v>45275</v>
      </c>
      <c r="QU2" s="1" t="n">
        <v>45306</v>
      </c>
      <c r="QV2" s="1" t="n">
        <v>45337</v>
      </c>
      <c r="QW2" s="1" t="n">
        <v>45366</v>
      </c>
      <c r="QX2" s="1" t="n">
        <v>45397</v>
      </c>
      <c r="QY2" s="1" t="n">
        <v>45427</v>
      </c>
      <c r="QZ2" s="1" t="n">
        <v>45458</v>
      </c>
      <c r="RA2" s="1" t="n">
        <v>45488</v>
      </c>
      <c r="RB2" s="1" t="n">
        <v>45519</v>
      </c>
      <c r="RC2" s="1" t="n">
        <v>45550</v>
      </c>
      <c r="RD2" s="1" t="n">
        <v>45580</v>
      </c>
      <c r="RE2" s="1" t="n">
        <v>45611</v>
      </c>
      <c r="RF2" s="1" t="n">
        <v>45641</v>
      </c>
      <c r="RG2" s="1" t="n">
        <v>45672</v>
      </c>
      <c r="RH2" s="1" t="n">
        <v>45703</v>
      </c>
      <c r="RI2" s="1" t="n">
        <v>45731</v>
      </c>
      <c r="RJ2" s="1" t="n">
        <v>45762</v>
      </c>
      <c r="RK2" s="1" t="n">
        <v>45792</v>
      </c>
      <c r="RL2" s="1" t="n">
        <v>45823</v>
      </c>
      <c r="RM2" s="1" t="n">
        <v>45853</v>
      </c>
      <c r="RN2" s="1" t="n">
        <v>45884</v>
      </c>
      <c r="RO2" s="1" t="n">
        <v>45915</v>
      </c>
      <c r="RP2" s="1" t="n">
        <v>45945</v>
      </c>
      <c r="RQ2" s="1" t="n">
        <v>45976</v>
      </c>
      <c r="RR2" s="1" t="n">
        <v>46006</v>
      </c>
      <c r="RS2" s="1" t="n">
        <v>46037</v>
      </c>
      <c r="RT2" s="1" t="n">
        <v>46068</v>
      </c>
      <c r="RU2" s="1" t="n">
        <v>46096</v>
      </c>
      <c r="RV2" s="1" t="n">
        <v>46127</v>
      </c>
      <c r="RW2" s="1" t="n">
        <v>46157</v>
      </c>
      <c r="RX2" s="1" t="n">
        <v>46188</v>
      </c>
      <c r="RY2" s="1" t="n">
        <v>46218</v>
      </c>
      <c r="RZ2" s="1" t="n">
        <v>46249</v>
      </c>
      <c r="SA2" s="1" t="n">
        <v>46280</v>
      </c>
      <c r="SB2" s="1" t="n">
        <v>46310</v>
      </c>
      <c r="SC2" s="1" t="n">
        <v>46341</v>
      </c>
      <c r="SD2" s="1" t="n">
        <v>46371</v>
      </c>
      <c r="SE2" s="1" t="n">
        <v>46402</v>
      </c>
      <c r="SF2" s="1" t="n">
        <v>46433</v>
      </c>
      <c r="SG2" s="1" t="n">
        <v>46461</v>
      </c>
      <c r="SH2" s="1" t="n">
        <v>46492</v>
      </c>
      <c r="SI2" s="1" t="n">
        <v>46522</v>
      </c>
      <c r="SJ2" s="1" t="n">
        <v>46553</v>
      </c>
      <c r="SK2" s="1" t="n">
        <v>46583</v>
      </c>
      <c r="SL2" s="1" t="n">
        <v>46614</v>
      </c>
      <c r="SM2" s="1" t="n">
        <v>46645</v>
      </c>
      <c r="SN2" s="1" t="n">
        <v>46675</v>
      </c>
      <c r="SO2" s="1" t="n">
        <v>46706</v>
      </c>
      <c r="SP2" s="1" t="n">
        <v>46736</v>
      </c>
      <c r="SQ2" s="1" t="n">
        <v>46767</v>
      </c>
      <c r="SR2" s="1" t="n">
        <v>46798</v>
      </c>
      <c r="SS2" s="1" t="n">
        <v>46827</v>
      </c>
      <c r="ST2" s="1" t="n">
        <v>46858</v>
      </c>
      <c r="SU2" s="1" t="n">
        <v>46888</v>
      </c>
      <c r="SV2" s="1" t="n">
        <v>46919</v>
      </c>
      <c r="SW2" s="1" t="n">
        <v>46949</v>
      </c>
      <c r="SX2" s="1" t="n">
        <v>46980</v>
      </c>
      <c r="SY2" s="1" t="n">
        <v>47011</v>
      </c>
      <c r="SZ2" s="1" t="n">
        <v>47041</v>
      </c>
      <c r="TA2" s="1" t="n">
        <v>47072</v>
      </c>
      <c r="TB2" s="1" t="n">
        <v>47102</v>
      </c>
      <c r="TC2" s="1" t="n">
        <v>47133</v>
      </c>
      <c r="TD2" s="1" t="n">
        <v>47164</v>
      </c>
      <c r="TE2" s="1" t="n">
        <v>47192</v>
      </c>
      <c r="TF2" s="1" t="n">
        <v>47223</v>
      </c>
      <c r="TG2" s="1" t="n">
        <v>47253</v>
      </c>
      <c r="TH2" s="1" t="n">
        <v>47284</v>
      </c>
      <c r="TI2" s="1" t="n">
        <v>47314</v>
      </c>
      <c r="TJ2" s="1" t="n">
        <v>47345</v>
      </c>
      <c r="TK2" s="1" t="n">
        <v>47376</v>
      </c>
      <c r="TL2" s="1" t="n">
        <v>47406</v>
      </c>
      <c r="TM2" s="1" t="n">
        <v>47437</v>
      </c>
      <c r="TN2" s="1" t="n">
        <v>47467</v>
      </c>
      <c r="TO2" s="1" t="n">
        <v>47498</v>
      </c>
      <c r="TP2" s="1" t="n">
        <v>47529</v>
      </c>
      <c r="TQ2" s="1" t="n">
        <v>47557</v>
      </c>
      <c r="TR2" s="1" t="n">
        <v>47588</v>
      </c>
      <c r="TS2" s="1" t="n">
        <v>47618</v>
      </c>
      <c r="TT2" s="1" t="n">
        <v>47649</v>
      </c>
      <c r="TU2" s="1" t="n">
        <v>47679</v>
      </c>
      <c r="TV2" s="1" t="n">
        <v>47710</v>
      </c>
      <c r="TW2" s="1" t="n">
        <v>47741</v>
      </c>
      <c r="TX2" s="1" t="n">
        <v>47771</v>
      </c>
      <c r="TY2" s="1" t="n">
        <v>47802</v>
      </c>
      <c r="TZ2" s="1" t="n">
        <v>47832</v>
      </c>
    </row>
    <row r="3" spans="1:546">
      <c r="A3" t="s">
        <v>5</v>
      </c>
    </row>
    <row r="4" spans="1:546">
      <c r="A4" t="s">
        <v>6</v>
      </c>
    </row>
    <row r="5" spans="1:546">
      <c r="A5" t="s">
        <v>7</v>
      </c>
    </row>
    <row r="6" spans="1:546">
      <c r="A6" t="s">
        <v>8</v>
      </c>
      <c r="B6" t="s">
        <v>9</v>
      </c>
      <c r="C6" t="s">
        <v>10</v>
      </c>
      <c r="D6" t="s">
        <v>11</v>
      </c>
      <c r="E6">
        <f>MATCH(G$2,'Crude Oil Prices'!$A:$A,0)-COLUMN(G$1)</f>
        <v/>
      </c>
      <c r="G6">
        <f>(INDEX('Crude Oil Prices'!$C:$C,COLUMN(G$1)+$E6,1))</f>
        <v/>
      </c>
      <c r="H6">
        <f>(INDEX('Crude Oil Prices'!$C:$C,COLUMN(H$1)+$E6,1))</f>
        <v/>
      </c>
      <c r="I6">
        <f>(INDEX('Crude Oil Prices'!$C:$C,COLUMN(I$1)+$E6,1))</f>
        <v/>
      </c>
      <c r="J6">
        <f>(INDEX('Crude Oil Prices'!$C:$C,COLUMN(J$1)+$E6,1))</f>
        <v/>
      </c>
      <c r="K6">
        <f>(INDEX('Crude Oil Prices'!$C:$C,COLUMN(K$1)+$E6,1))</f>
        <v/>
      </c>
      <c r="L6">
        <f>(INDEX('Crude Oil Prices'!$C:$C,COLUMN(L$1)+$E6,1))</f>
        <v/>
      </c>
      <c r="M6">
        <f>(INDEX('Crude Oil Prices'!$C:$C,COLUMN(M$1)+$E6,1))</f>
        <v/>
      </c>
      <c r="N6">
        <f>(INDEX('Crude Oil Prices'!$C:$C,COLUMN(N$1)+$E6,1))</f>
        <v/>
      </c>
      <c r="O6">
        <f>(INDEX('Crude Oil Prices'!$C:$C,COLUMN(O$1)+$E6,1))</f>
        <v/>
      </c>
      <c r="P6">
        <f>(INDEX('Crude Oil Prices'!$C:$C,COLUMN(P$1)+$E6,1))</f>
        <v/>
      </c>
      <c r="Q6">
        <f>(INDEX('Crude Oil Prices'!$C:$C,COLUMN(Q$1)+$E6,1))</f>
        <v/>
      </c>
      <c r="R6">
        <f>(INDEX('Crude Oil Prices'!$C:$C,COLUMN(R$1)+$E6,1))</f>
        <v/>
      </c>
      <c r="S6">
        <f>(INDEX('Crude Oil Prices'!$C:$C,COLUMN(S$1)+$E6,1))</f>
        <v/>
      </c>
      <c r="T6">
        <f>(INDEX('Crude Oil Prices'!$C:$C,COLUMN(T$1)+$E6,1))</f>
        <v/>
      </c>
      <c r="U6">
        <f>(INDEX('Crude Oil Prices'!$C:$C,COLUMN(U$1)+$E6,1))</f>
        <v/>
      </c>
      <c r="V6">
        <f>(INDEX('Crude Oil Prices'!$C:$C,COLUMN(V$1)+$E6,1))</f>
        <v/>
      </c>
      <c r="W6">
        <f>(INDEX('Crude Oil Prices'!$C:$C,COLUMN(W$1)+$E6,1))</f>
        <v/>
      </c>
      <c r="X6">
        <f>(INDEX('Crude Oil Prices'!$C:$C,COLUMN(X$1)+$E6,1))</f>
        <v/>
      </c>
      <c r="Y6">
        <f>(INDEX('Crude Oil Prices'!$C:$C,COLUMN(Y$1)+$E6,1))</f>
        <v/>
      </c>
      <c r="Z6">
        <f>(INDEX('Crude Oil Prices'!$C:$C,COLUMN(Z$1)+$E6,1))</f>
        <v/>
      </c>
      <c r="AA6">
        <f>(INDEX('Crude Oil Prices'!$C:$C,COLUMN(AA$1)+$E6,1))</f>
        <v/>
      </c>
      <c r="AB6">
        <f>(INDEX('Crude Oil Prices'!$C:$C,COLUMN(AB$1)+$E6,1))</f>
        <v/>
      </c>
      <c r="AC6">
        <f>(INDEX('Crude Oil Prices'!$C:$C,COLUMN(AC$1)+$E6,1))</f>
        <v/>
      </c>
      <c r="AD6">
        <f>(INDEX('Crude Oil Prices'!$C:$C,COLUMN(AD$1)+$E6,1))</f>
        <v/>
      </c>
      <c r="AE6">
        <f>(INDEX('Crude Oil Prices'!$C:$C,COLUMN(AE$1)+$E6,1))</f>
        <v/>
      </c>
      <c r="AF6">
        <f>(INDEX('Crude Oil Prices'!$C:$C,COLUMN(AF$1)+$E6,1))</f>
        <v/>
      </c>
      <c r="AG6">
        <f>(INDEX('Crude Oil Prices'!$C:$C,COLUMN(AG$1)+$E6,1))</f>
        <v/>
      </c>
      <c r="AH6">
        <f>(INDEX('Crude Oil Prices'!$C:$C,COLUMN(AH$1)+$E6,1))</f>
        <v/>
      </c>
      <c r="AI6">
        <f>(INDEX('Crude Oil Prices'!$C:$C,COLUMN(AI$1)+$E6,1))</f>
        <v/>
      </c>
      <c r="AJ6">
        <f>(INDEX('Crude Oil Prices'!$C:$C,COLUMN(AJ$1)+$E6,1))</f>
        <v/>
      </c>
      <c r="AK6">
        <f>(INDEX('Crude Oil Prices'!$C:$C,COLUMN(AK$1)+$E6,1))</f>
        <v/>
      </c>
      <c r="AL6">
        <f>(INDEX('Crude Oil Prices'!$C:$C,COLUMN(AL$1)+$E6,1))</f>
        <v/>
      </c>
      <c r="AM6">
        <f>(INDEX('Crude Oil Prices'!$C:$C,COLUMN(AM$1)+$E6,1))</f>
        <v/>
      </c>
      <c r="AN6">
        <f>(INDEX('Crude Oil Prices'!$C:$C,COLUMN(AN$1)+$E6,1))</f>
        <v/>
      </c>
      <c r="AO6">
        <f>(INDEX('Crude Oil Prices'!$C:$C,COLUMN(AO$1)+$E6,1))</f>
        <v/>
      </c>
      <c r="AP6">
        <f>(INDEX('Crude Oil Prices'!$C:$C,COLUMN(AP$1)+$E6,1))</f>
        <v/>
      </c>
      <c r="AQ6">
        <f>(INDEX('Crude Oil Prices'!$C:$C,COLUMN(AQ$1)+$E6,1))</f>
        <v/>
      </c>
      <c r="AR6">
        <f>(INDEX('Crude Oil Prices'!$C:$C,COLUMN(AR$1)+$E6,1))</f>
        <v/>
      </c>
      <c r="AS6">
        <f>(INDEX('Crude Oil Prices'!$C:$C,COLUMN(AS$1)+$E6,1))</f>
        <v/>
      </c>
      <c r="AT6">
        <f>(INDEX('Crude Oil Prices'!$C:$C,COLUMN(AT$1)+$E6,1))</f>
        <v/>
      </c>
      <c r="AU6">
        <f>(INDEX('Crude Oil Prices'!$C:$C,COLUMN(AU$1)+$E6,1))</f>
        <v/>
      </c>
      <c r="AV6">
        <f>(INDEX('Crude Oil Prices'!$C:$C,COLUMN(AV$1)+$E6,1))</f>
        <v/>
      </c>
      <c r="AW6">
        <f>(INDEX('Crude Oil Prices'!$C:$C,COLUMN(AW$1)+$E6,1))</f>
        <v/>
      </c>
      <c r="AX6">
        <f>(INDEX('Crude Oil Prices'!$C:$C,COLUMN(AX$1)+$E6,1))</f>
        <v/>
      </c>
      <c r="AY6">
        <f>(INDEX('Crude Oil Prices'!$C:$C,COLUMN(AY$1)+$E6,1))</f>
        <v/>
      </c>
      <c r="AZ6">
        <f>(INDEX('Crude Oil Prices'!$C:$C,COLUMN(AZ$1)+$E6,1))</f>
        <v/>
      </c>
      <c r="BA6">
        <f>(INDEX('Crude Oil Prices'!$C:$C,COLUMN(BA$1)+$E6,1))</f>
        <v/>
      </c>
      <c r="BB6">
        <f>(INDEX('Crude Oil Prices'!$C:$C,COLUMN(BB$1)+$E6,1))</f>
        <v/>
      </c>
      <c r="BC6">
        <f>(INDEX('Crude Oil Prices'!$C:$C,COLUMN(BC$1)+$E6,1))</f>
        <v/>
      </c>
      <c r="BD6">
        <f>(INDEX('Crude Oil Prices'!$C:$C,COLUMN(BD$1)+$E6,1))</f>
        <v/>
      </c>
      <c r="BE6">
        <f>(INDEX('Crude Oil Prices'!$C:$C,COLUMN(BE$1)+$E6,1))</f>
        <v/>
      </c>
      <c r="BF6">
        <f>(INDEX('Crude Oil Prices'!$C:$C,COLUMN(BF$1)+$E6,1))</f>
        <v/>
      </c>
      <c r="BG6">
        <f>(INDEX('Crude Oil Prices'!$C:$C,COLUMN(BG$1)+$E6,1))</f>
        <v/>
      </c>
      <c r="BH6">
        <f>(INDEX('Crude Oil Prices'!$C:$C,COLUMN(BH$1)+$E6,1))</f>
        <v/>
      </c>
      <c r="BI6">
        <f>(INDEX('Crude Oil Prices'!$C:$C,COLUMN(BI$1)+$E6,1))</f>
        <v/>
      </c>
      <c r="BJ6">
        <f>(INDEX('Crude Oil Prices'!$C:$C,COLUMN(BJ$1)+$E6,1))</f>
        <v/>
      </c>
      <c r="BK6">
        <f>(INDEX('Crude Oil Prices'!$C:$C,COLUMN(BK$1)+$E6,1))</f>
        <v/>
      </c>
      <c r="BL6">
        <f>(INDEX('Crude Oil Prices'!$C:$C,COLUMN(BL$1)+$E6,1))</f>
        <v/>
      </c>
      <c r="BM6">
        <f>(INDEX('Crude Oil Prices'!$C:$C,COLUMN(BM$1)+$E6,1))</f>
        <v/>
      </c>
      <c r="BN6">
        <f>(INDEX('Crude Oil Prices'!$C:$C,COLUMN(BN$1)+$E6,1))</f>
        <v/>
      </c>
      <c r="BO6">
        <f>(INDEX('Crude Oil Prices'!$C:$C,COLUMN(BO$1)+$E6,1))</f>
        <v/>
      </c>
      <c r="BP6">
        <f>(INDEX('Crude Oil Prices'!$C:$C,COLUMN(BP$1)+$E6,1))</f>
        <v/>
      </c>
      <c r="BQ6">
        <f>(INDEX('Crude Oil Prices'!$C:$C,COLUMN(BQ$1)+$E6,1))</f>
        <v/>
      </c>
      <c r="BR6">
        <f>(INDEX('Crude Oil Prices'!$C:$C,COLUMN(BR$1)+$E6,1))</f>
        <v/>
      </c>
      <c r="BS6">
        <f>(INDEX('Crude Oil Prices'!$C:$C,COLUMN(BS$1)+$E6,1))</f>
        <v/>
      </c>
      <c r="BT6">
        <f>(INDEX('Crude Oil Prices'!$C:$C,COLUMN(BT$1)+$E6,1))</f>
        <v/>
      </c>
      <c r="BU6">
        <f>(INDEX('Crude Oil Prices'!$C:$C,COLUMN(BU$1)+$E6,1))</f>
        <v/>
      </c>
      <c r="BV6">
        <f>(INDEX('Crude Oil Prices'!$C:$C,COLUMN(BV$1)+$E6,1))</f>
        <v/>
      </c>
      <c r="BW6">
        <f>(INDEX('Crude Oil Prices'!$C:$C,COLUMN(BW$1)+$E6,1))</f>
        <v/>
      </c>
      <c r="BX6">
        <f>(INDEX('Crude Oil Prices'!$C:$C,COLUMN(BX$1)+$E6,1))</f>
        <v/>
      </c>
      <c r="BY6">
        <f>(INDEX('Crude Oil Prices'!$C:$C,COLUMN(BY$1)+$E6,1))</f>
        <v/>
      </c>
      <c r="BZ6">
        <f>(INDEX('Crude Oil Prices'!$C:$C,COLUMN(BZ$1)+$E6,1))</f>
        <v/>
      </c>
      <c r="CA6">
        <f>(INDEX('Crude Oil Prices'!$C:$C,COLUMN(CA$1)+$E6,1))</f>
        <v/>
      </c>
      <c r="CB6">
        <f>(INDEX('Crude Oil Prices'!$C:$C,COLUMN(CB$1)+$E6,1))</f>
        <v/>
      </c>
      <c r="CC6">
        <f>(INDEX('Crude Oil Prices'!$C:$C,COLUMN(CC$1)+$E6,1))</f>
        <v/>
      </c>
      <c r="CD6">
        <f>(INDEX('Crude Oil Prices'!$C:$C,COLUMN(CD$1)+$E6,1))</f>
        <v/>
      </c>
      <c r="CE6">
        <f>(INDEX('Crude Oil Prices'!$C:$C,COLUMN(CE$1)+$E6,1))</f>
        <v/>
      </c>
      <c r="CF6">
        <f>(INDEX('Crude Oil Prices'!$C:$C,COLUMN(CF$1)+$E6,1))</f>
        <v/>
      </c>
      <c r="CG6">
        <f>(INDEX('Crude Oil Prices'!$C:$C,COLUMN(CG$1)+$E6,1))</f>
        <v/>
      </c>
      <c r="CH6">
        <f>(INDEX('Crude Oil Prices'!$C:$C,COLUMN(CH$1)+$E6,1))</f>
        <v/>
      </c>
      <c r="CI6">
        <f>(INDEX('Crude Oil Prices'!$C:$C,COLUMN(CI$1)+$E6,1))</f>
        <v/>
      </c>
      <c r="CJ6">
        <f>(INDEX('Crude Oil Prices'!$C:$C,COLUMN(CJ$1)+$E6,1))</f>
        <v/>
      </c>
      <c r="CK6">
        <f>(INDEX('Crude Oil Prices'!$C:$C,COLUMN(CK$1)+$E6,1))</f>
        <v/>
      </c>
      <c r="CL6">
        <f>(INDEX('Crude Oil Prices'!$C:$C,COLUMN(CL$1)+$E6,1))</f>
        <v/>
      </c>
      <c r="CM6">
        <f>(INDEX('Crude Oil Prices'!$C:$C,COLUMN(CM$1)+$E6,1))</f>
        <v/>
      </c>
      <c r="CN6">
        <f>(INDEX('Crude Oil Prices'!$C:$C,COLUMN(CN$1)+$E6,1))</f>
        <v/>
      </c>
      <c r="CO6">
        <f>(INDEX('Crude Oil Prices'!$C:$C,COLUMN(CO$1)+$E6,1))</f>
        <v/>
      </c>
      <c r="CP6">
        <f>(INDEX('Crude Oil Prices'!$C:$C,COLUMN(CP$1)+$E6,1))</f>
        <v/>
      </c>
      <c r="CQ6">
        <f>(INDEX('Crude Oil Prices'!$C:$C,COLUMN(CQ$1)+$E6,1))</f>
        <v/>
      </c>
      <c r="CR6">
        <f>(INDEX('Crude Oil Prices'!$C:$C,COLUMN(CR$1)+$E6,1))</f>
        <v/>
      </c>
      <c r="CS6">
        <f>(INDEX('Crude Oil Prices'!$C:$C,COLUMN(CS$1)+$E6,1))</f>
        <v/>
      </c>
      <c r="CT6">
        <f>(INDEX('Crude Oil Prices'!$C:$C,COLUMN(CT$1)+$E6,1))</f>
        <v/>
      </c>
      <c r="CU6">
        <f>(INDEX('Crude Oil Prices'!$C:$C,COLUMN(CU$1)+$E6,1))</f>
        <v/>
      </c>
      <c r="CV6">
        <f>(INDEX('Crude Oil Prices'!$C:$C,COLUMN(CV$1)+$E6,1))</f>
        <v/>
      </c>
      <c r="CW6">
        <f>(INDEX('Crude Oil Prices'!$C:$C,COLUMN(CW$1)+$E6,1))</f>
        <v/>
      </c>
      <c r="CX6">
        <f>(INDEX('Crude Oil Prices'!$C:$C,COLUMN(CX$1)+$E6,1))</f>
        <v/>
      </c>
      <c r="CY6">
        <f>(INDEX('Crude Oil Prices'!$C:$C,COLUMN(CY$1)+$E6,1))</f>
        <v/>
      </c>
      <c r="CZ6">
        <f>(INDEX('Crude Oil Prices'!$C:$C,COLUMN(CZ$1)+$E6,1))</f>
        <v/>
      </c>
      <c r="DA6">
        <f>(INDEX('Crude Oil Prices'!$C:$C,COLUMN(DA$1)+$E6,1))</f>
        <v/>
      </c>
      <c r="DB6">
        <f>(INDEX('Crude Oil Prices'!$C:$C,COLUMN(DB$1)+$E6,1))</f>
        <v/>
      </c>
      <c r="DC6">
        <f>(INDEX('Crude Oil Prices'!$C:$C,COLUMN(DC$1)+$E6,1))</f>
        <v/>
      </c>
      <c r="DD6">
        <f>(INDEX('Crude Oil Prices'!$C:$C,COLUMN(DD$1)+$E6,1))</f>
        <v/>
      </c>
      <c r="DE6">
        <f>(INDEX('Crude Oil Prices'!$C:$C,COLUMN(DE$1)+$E6,1))</f>
        <v/>
      </c>
      <c r="DF6">
        <f>(INDEX('Crude Oil Prices'!$C:$C,COLUMN(DF$1)+$E6,1))</f>
        <v/>
      </c>
      <c r="DG6">
        <f>(INDEX('Crude Oil Prices'!$C:$C,COLUMN(DG$1)+$E6,1))</f>
        <v/>
      </c>
      <c r="DH6">
        <f>(INDEX('Crude Oil Prices'!$C:$C,COLUMN(DH$1)+$E6,1))</f>
        <v/>
      </c>
      <c r="DI6">
        <f>(INDEX('Crude Oil Prices'!$C:$C,COLUMN(DI$1)+$E6,1))</f>
        <v/>
      </c>
      <c r="DJ6">
        <f>(INDEX('Crude Oil Prices'!$C:$C,COLUMN(DJ$1)+$E6,1))</f>
        <v/>
      </c>
      <c r="DK6">
        <f>(INDEX('Crude Oil Prices'!$C:$C,COLUMN(DK$1)+$E6,1))</f>
        <v/>
      </c>
      <c r="DL6">
        <f>(INDEX('Crude Oil Prices'!$C:$C,COLUMN(DL$1)+$E6,1))</f>
        <v/>
      </c>
      <c r="DM6">
        <f>(INDEX('Crude Oil Prices'!$C:$C,COLUMN(DM$1)+$E6,1))</f>
        <v/>
      </c>
      <c r="DN6">
        <f>(INDEX('Crude Oil Prices'!$C:$C,COLUMN(DN$1)+$E6,1))</f>
        <v/>
      </c>
      <c r="DO6">
        <f>(INDEX('Crude Oil Prices'!$C:$C,COLUMN(DO$1)+$E6,1))</f>
        <v/>
      </c>
      <c r="DP6">
        <f>(INDEX('Crude Oil Prices'!$C:$C,COLUMN(DP$1)+$E6,1))</f>
        <v/>
      </c>
      <c r="DQ6">
        <f>(INDEX('Crude Oil Prices'!$C:$C,COLUMN(DQ$1)+$E6,1))</f>
        <v/>
      </c>
      <c r="DR6">
        <f>(INDEX('Crude Oil Prices'!$C:$C,COLUMN(DR$1)+$E6,1))</f>
        <v/>
      </c>
      <c r="DS6">
        <f>(INDEX('Crude Oil Prices'!$C:$C,COLUMN(DS$1)+$E6,1))</f>
        <v/>
      </c>
      <c r="DT6">
        <f>(INDEX('Crude Oil Prices'!$C:$C,COLUMN(DT$1)+$E6,1))</f>
        <v/>
      </c>
      <c r="DU6">
        <f>(INDEX('Crude Oil Prices'!$C:$C,COLUMN(DU$1)+$E6,1))</f>
        <v/>
      </c>
      <c r="DV6">
        <f>(INDEX('Crude Oil Prices'!$C:$C,COLUMN(DV$1)+$E6,1))</f>
        <v/>
      </c>
      <c r="DW6">
        <f>(INDEX('Crude Oil Prices'!$C:$C,COLUMN(DW$1)+$E6,1))</f>
        <v/>
      </c>
      <c r="DX6">
        <f>(INDEX('Crude Oil Prices'!$C:$C,COLUMN(DX$1)+$E6,1))</f>
        <v/>
      </c>
      <c r="DY6">
        <f>(INDEX('Crude Oil Prices'!$C:$C,COLUMN(DY$1)+$E6,1))</f>
        <v/>
      </c>
      <c r="DZ6">
        <f>(INDEX('Crude Oil Prices'!$C:$C,COLUMN(DZ$1)+$E6,1))</f>
        <v/>
      </c>
      <c r="EA6">
        <f>(INDEX('Crude Oil Prices'!$C:$C,COLUMN(EA$1)+$E6,1))</f>
        <v/>
      </c>
      <c r="EB6">
        <f>(INDEX('Crude Oil Prices'!$C:$C,COLUMN(EB$1)+$E6,1))</f>
        <v/>
      </c>
      <c r="EC6">
        <f>(INDEX('Crude Oil Prices'!$C:$C,COLUMN(EC$1)+$E6,1))</f>
        <v/>
      </c>
      <c r="ED6">
        <f>(INDEX('Crude Oil Prices'!$C:$C,COLUMN(ED$1)+$E6,1))</f>
        <v/>
      </c>
      <c r="EE6">
        <f>(INDEX('Crude Oil Prices'!$C:$C,COLUMN(EE$1)+$E6,1))</f>
        <v/>
      </c>
      <c r="EF6">
        <f>(INDEX('Crude Oil Prices'!$C:$C,COLUMN(EF$1)+$E6,1))</f>
        <v/>
      </c>
      <c r="EG6">
        <f>(INDEX('Crude Oil Prices'!$C:$C,COLUMN(EG$1)+$E6,1))</f>
        <v/>
      </c>
      <c r="EH6">
        <f>(INDEX('Crude Oil Prices'!$C:$C,COLUMN(EH$1)+$E6,1))</f>
        <v/>
      </c>
      <c r="EI6">
        <f>(INDEX('Crude Oil Prices'!$C:$C,COLUMN(EI$1)+$E6,1))</f>
        <v/>
      </c>
      <c r="EJ6">
        <f>(INDEX('Crude Oil Prices'!$C:$C,COLUMN(EJ$1)+$E6,1))</f>
        <v/>
      </c>
      <c r="EK6">
        <f>(INDEX('Crude Oil Prices'!$C:$C,COLUMN(EK$1)+$E6,1))</f>
        <v/>
      </c>
      <c r="EL6">
        <f>(INDEX('Crude Oil Prices'!$C:$C,COLUMN(EL$1)+$E6,1))</f>
        <v/>
      </c>
      <c r="EM6">
        <f>(INDEX('Crude Oil Prices'!$C:$C,COLUMN(EM$1)+$E6,1))</f>
        <v/>
      </c>
      <c r="EN6">
        <f>(INDEX('Crude Oil Prices'!$C:$C,COLUMN(EN$1)+$E6,1))</f>
        <v/>
      </c>
      <c r="EO6">
        <f>(INDEX('Crude Oil Prices'!$C:$C,COLUMN(EO$1)+$E6,1))</f>
        <v/>
      </c>
      <c r="EP6">
        <f>(INDEX('Crude Oil Prices'!$C:$C,COLUMN(EP$1)+$E6,1))</f>
        <v/>
      </c>
      <c r="EQ6">
        <f>(INDEX('Crude Oil Prices'!$C:$C,COLUMN(EQ$1)+$E6,1))</f>
        <v/>
      </c>
      <c r="ER6">
        <f>(INDEX('Crude Oil Prices'!$C:$C,COLUMN(ER$1)+$E6,1))</f>
        <v/>
      </c>
      <c r="ES6">
        <f>(INDEX('Crude Oil Prices'!$C:$C,COLUMN(ES$1)+$E6,1))</f>
        <v/>
      </c>
      <c r="ET6">
        <f>(INDEX('Crude Oil Prices'!$C:$C,COLUMN(ET$1)+$E6,1))</f>
        <v/>
      </c>
      <c r="EU6">
        <f>(INDEX('Crude Oil Prices'!$C:$C,COLUMN(EU$1)+$E6,1))</f>
        <v/>
      </c>
      <c r="EV6">
        <f>(INDEX('Crude Oil Prices'!$C:$C,COLUMN(EV$1)+$E6,1))</f>
        <v/>
      </c>
      <c r="EW6">
        <f>(INDEX('Crude Oil Prices'!$C:$C,COLUMN(EW$1)+$E6,1))</f>
        <v/>
      </c>
      <c r="EX6">
        <f>(INDEX('Crude Oil Prices'!$C:$C,COLUMN(EX$1)+$E6,1))</f>
        <v/>
      </c>
      <c r="EY6">
        <f>(INDEX('Crude Oil Prices'!$C:$C,COLUMN(EY$1)+$E6,1))</f>
        <v/>
      </c>
      <c r="EZ6">
        <f>(INDEX('Crude Oil Prices'!$C:$C,COLUMN(EZ$1)+$E6,1))</f>
        <v/>
      </c>
      <c r="FA6">
        <f>(INDEX('Crude Oil Prices'!$C:$C,COLUMN(FA$1)+$E6,1))</f>
        <v/>
      </c>
      <c r="FB6">
        <f>(INDEX('Crude Oil Prices'!$C:$C,COLUMN(FB$1)+$E6,1))</f>
        <v/>
      </c>
      <c r="FC6">
        <f>(INDEX('Crude Oil Prices'!$C:$C,COLUMN(FC$1)+$E6,1))</f>
        <v/>
      </c>
      <c r="FD6">
        <f>(INDEX('Crude Oil Prices'!$C:$C,COLUMN(FD$1)+$E6,1))</f>
        <v/>
      </c>
      <c r="FE6">
        <f>(INDEX('Crude Oil Prices'!$C:$C,COLUMN(FE$1)+$E6,1))</f>
        <v/>
      </c>
      <c r="FF6">
        <f>(INDEX('Crude Oil Prices'!$C:$C,COLUMN(FF$1)+$E6,1))</f>
        <v/>
      </c>
      <c r="FG6">
        <f>(INDEX('Crude Oil Prices'!$C:$C,COLUMN(FG$1)+$E6,1))</f>
        <v/>
      </c>
      <c r="FH6">
        <f>(INDEX('Crude Oil Prices'!$C:$C,COLUMN(FH$1)+$E6,1))</f>
        <v/>
      </c>
      <c r="FI6">
        <f>(INDEX('Crude Oil Prices'!$C:$C,COLUMN(FI$1)+$E6,1))</f>
        <v/>
      </c>
      <c r="FJ6">
        <f>(INDEX('Crude Oil Prices'!$C:$C,COLUMN(FJ$1)+$E6,1))</f>
        <v/>
      </c>
      <c r="FK6">
        <f>(INDEX('Crude Oil Prices'!$C:$C,COLUMN(FK$1)+$E6,1))</f>
        <v/>
      </c>
      <c r="FL6">
        <f>(INDEX('Crude Oil Prices'!$C:$C,COLUMN(FL$1)+$E6,1))</f>
        <v/>
      </c>
      <c r="FM6">
        <f>(INDEX('Crude Oil Prices'!$C:$C,COLUMN(FM$1)+$E6,1))</f>
        <v/>
      </c>
      <c r="FN6">
        <f>(INDEX('Crude Oil Prices'!$C:$C,COLUMN(FN$1)+$E6,1))</f>
        <v/>
      </c>
      <c r="FO6">
        <f>(INDEX('Crude Oil Prices'!$C:$C,COLUMN(FO$1)+$E6,1))</f>
        <v/>
      </c>
      <c r="FP6">
        <f>(INDEX('Crude Oil Prices'!$C:$C,COLUMN(FP$1)+$E6,1))</f>
        <v/>
      </c>
      <c r="FQ6">
        <f>(INDEX('Crude Oil Prices'!$C:$C,COLUMN(FQ$1)+$E6,1))</f>
        <v/>
      </c>
      <c r="FR6">
        <f>(INDEX('Crude Oil Prices'!$C:$C,COLUMN(FR$1)+$E6,1))</f>
        <v/>
      </c>
      <c r="FS6">
        <f>(INDEX('Crude Oil Prices'!$C:$C,COLUMN(FS$1)+$E6,1))</f>
        <v/>
      </c>
      <c r="FT6">
        <f>(INDEX('Crude Oil Prices'!$C:$C,COLUMN(FT$1)+$E6,1))</f>
        <v/>
      </c>
      <c r="FU6">
        <f>(INDEX('Crude Oil Prices'!$C:$C,COLUMN(FU$1)+$E6,1))</f>
        <v/>
      </c>
      <c r="FV6">
        <f>(INDEX('Crude Oil Prices'!$C:$C,COLUMN(FV$1)+$E6,1))</f>
        <v/>
      </c>
      <c r="FW6">
        <f>(INDEX('Crude Oil Prices'!$C:$C,COLUMN(FW$1)+$E6,1))</f>
        <v/>
      </c>
      <c r="FX6">
        <f>(INDEX('Crude Oil Prices'!$C:$C,COLUMN(FX$1)+$E6,1))</f>
        <v/>
      </c>
      <c r="FY6">
        <f>(INDEX('Crude Oil Prices'!$C:$C,COLUMN(FY$1)+$E6,1))</f>
        <v/>
      </c>
      <c r="FZ6">
        <f>(INDEX('Crude Oil Prices'!$C:$C,COLUMN(FZ$1)+$E6,1))</f>
        <v/>
      </c>
      <c r="GA6">
        <f>(INDEX('Crude Oil Prices'!$C:$C,COLUMN(GA$1)+$E6,1))</f>
        <v/>
      </c>
      <c r="GB6">
        <f>(INDEX('Crude Oil Prices'!$C:$C,COLUMN(GB$1)+$E6,1))</f>
        <v/>
      </c>
      <c r="GC6">
        <f>(INDEX('Crude Oil Prices'!$C:$C,COLUMN(GC$1)+$E6,1))</f>
        <v/>
      </c>
      <c r="GD6">
        <f>(INDEX('Crude Oil Prices'!$C:$C,COLUMN(GD$1)+$E6,1))</f>
        <v/>
      </c>
      <c r="GE6">
        <f>(INDEX('Crude Oil Prices'!$C:$C,COLUMN(GE$1)+$E6,1))</f>
        <v/>
      </c>
      <c r="GF6">
        <f>(INDEX('Crude Oil Prices'!$C:$C,COLUMN(GF$1)+$E6,1))</f>
        <v/>
      </c>
      <c r="GG6">
        <f>(INDEX('Crude Oil Prices'!$C:$C,COLUMN(GG$1)+$E6,1))</f>
        <v/>
      </c>
      <c r="GH6">
        <f>(INDEX('Crude Oil Prices'!$C:$C,COLUMN(GH$1)+$E6,1))</f>
        <v/>
      </c>
      <c r="GI6">
        <f>(INDEX('Crude Oil Prices'!$C:$C,COLUMN(GI$1)+$E6,1))</f>
        <v/>
      </c>
      <c r="GJ6">
        <f>(INDEX('Crude Oil Prices'!$C:$C,COLUMN(GJ$1)+$E6,1))</f>
        <v/>
      </c>
      <c r="GK6">
        <f>(INDEX('Crude Oil Prices'!$C:$C,COLUMN(GK$1)+$E6,1))</f>
        <v/>
      </c>
      <c r="GL6">
        <f>(INDEX('Crude Oil Prices'!$C:$C,COLUMN(GL$1)+$E6,1))</f>
        <v/>
      </c>
      <c r="GM6">
        <f>(INDEX('Crude Oil Prices'!$C:$C,COLUMN(GM$1)+$E6,1))</f>
        <v/>
      </c>
      <c r="GN6">
        <f>(INDEX('Crude Oil Prices'!$C:$C,COLUMN(GN$1)+$E6,1))</f>
        <v/>
      </c>
      <c r="GO6">
        <f>(INDEX('Crude Oil Prices'!$C:$C,COLUMN(GO$1)+$E6,1))</f>
        <v/>
      </c>
      <c r="GP6">
        <f>(INDEX('Crude Oil Prices'!$C:$C,COLUMN(GP$1)+$E6,1))</f>
        <v/>
      </c>
      <c r="GQ6">
        <f>(INDEX('Crude Oil Prices'!$C:$C,COLUMN(GQ$1)+$E6,1))</f>
        <v/>
      </c>
      <c r="GR6">
        <f>(INDEX('Crude Oil Prices'!$C:$C,COLUMN(GR$1)+$E6,1))</f>
        <v/>
      </c>
      <c r="GS6">
        <f>(INDEX('Crude Oil Prices'!$C:$C,COLUMN(GS$1)+$E6,1))</f>
        <v/>
      </c>
      <c r="GT6">
        <f>(INDEX('Crude Oil Prices'!$C:$C,COLUMN(GT$1)+$E6,1))</f>
        <v/>
      </c>
      <c r="GU6">
        <f>(INDEX('Crude Oil Prices'!$C:$C,COLUMN(GU$1)+$E6,1))</f>
        <v/>
      </c>
      <c r="GV6">
        <f>(INDEX('Crude Oil Prices'!$C:$C,COLUMN(GV$1)+$E6,1))</f>
        <v/>
      </c>
      <c r="GW6">
        <f>(INDEX('Crude Oil Prices'!$C:$C,COLUMN(GW$1)+$E6,1))</f>
        <v/>
      </c>
      <c r="GX6">
        <f>(INDEX('Crude Oil Prices'!$C:$C,COLUMN(GX$1)+$E6,1))</f>
        <v/>
      </c>
      <c r="GY6">
        <f>(INDEX('Crude Oil Prices'!$C:$C,COLUMN(GY$1)+$E6,1))</f>
        <v/>
      </c>
      <c r="GZ6">
        <f>(INDEX('Crude Oil Prices'!$C:$C,COLUMN(GZ$1)+$E6,1))</f>
        <v/>
      </c>
      <c r="HA6">
        <f>(INDEX('Crude Oil Prices'!$C:$C,COLUMN(HA$1)+$E6,1))</f>
        <v/>
      </c>
      <c r="HB6">
        <f>(INDEX('Crude Oil Prices'!$C:$C,COLUMN(HB$1)+$E6,1))</f>
        <v/>
      </c>
      <c r="HC6">
        <f>(INDEX('Crude Oil Prices'!$C:$C,COLUMN(HC$1)+$E6,1))</f>
        <v/>
      </c>
      <c r="HD6">
        <f>(INDEX('Crude Oil Prices'!$C:$C,COLUMN(HD$1)+$E6,1))</f>
        <v/>
      </c>
      <c r="HE6">
        <f>(INDEX('Crude Oil Prices'!$C:$C,COLUMN(HE$1)+$E6,1))</f>
        <v/>
      </c>
      <c r="HF6">
        <f>(INDEX('Crude Oil Prices'!$C:$C,COLUMN(HF$1)+$E6,1))</f>
        <v/>
      </c>
      <c r="HG6">
        <f>(INDEX('Crude Oil Prices'!$C:$C,COLUMN(HG$1)+$E6,1))</f>
        <v/>
      </c>
      <c r="HH6">
        <f>(INDEX('Crude Oil Prices'!$C:$C,COLUMN(HH$1)+$E6,1))</f>
        <v/>
      </c>
      <c r="HI6">
        <f>(INDEX('Crude Oil Prices'!$C:$C,COLUMN(HI$1)+$E6,1))</f>
        <v/>
      </c>
      <c r="HJ6">
        <f>(INDEX('Crude Oil Prices'!$C:$C,COLUMN(HJ$1)+$E6,1))</f>
        <v/>
      </c>
      <c r="HK6">
        <f>(INDEX('Crude Oil Prices'!$C:$C,COLUMN(HK$1)+$E6,1))</f>
        <v/>
      </c>
      <c r="HL6">
        <f>(INDEX('Crude Oil Prices'!$C:$C,COLUMN(HL$1)+$E6,1))</f>
        <v/>
      </c>
      <c r="HM6">
        <f>(INDEX('Crude Oil Prices'!$C:$C,COLUMN(HM$1)+$E6,1))</f>
        <v/>
      </c>
      <c r="HN6">
        <f>(INDEX('Crude Oil Prices'!$C:$C,COLUMN(HN$1)+$E6,1))</f>
        <v/>
      </c>
      <c r="HO6">
        <f>(INDEX('Crude Oil Prices'!$C:$C,COLUMN(HO$1)+$E6,1))</f>
        <v/>
      </c>
      <c r="HP6">
        <f>(INDEX('Crude Oil Prices'!$C:$C,COLUMN(HP$1)+$E6,1))</f>
        <v/>
      </c>
      <c r="HQ6">
        <f>(INDEX('Crude Oil Prices'!$C:$C,COLUMN(HQ$1)+$E6,1))</f>
        <v/>
      </c>
      <c r="HR6">
        <f>(INDEX('Crude Oil Prices'!$C:$C,COLUMN(HR$1)+$E6,1))</f>
        <v/>
      </c>
      <c r="HS6">
        <f>(INDEX('Crude Oil Prices'!$C:$C,COLUMN(HS$1)+$E6,1))</f>
        <v/>
      </c>
      <c r="HT6">
        <f>(INDEX('Crude Oil Prices'!$C:$C,COLUMN(HT$1)+$E6,1))</f>
        <v/>
      </c>
      <c r="HU6">
        <f>(INDEX('Crude Oil Prices'!$C:$C,COLUMN(HU$1)+$E6,1))</f>
        <v/>
      </c>
      <c r="HV6">
        <f>(INDEX('Crude Oil Prices'!$C:$C,COLUMN(HV$1)+$E6,1))</f>
        <v/>
      </c>
      <c r="HW6">
        <f>(INDEX('Crude Oil Prices'!$C:$C,COLUMN(HW$1)+$E6,1))</f>
        <v/>
      </c>
      <c r="HX6">
        <f>(INDEX('Crude Oil Prices'!$C:$C,COLUMN(HX$1)+$E6,1))</f>
        <v/>
      </c>
      <c r="HY6">
        <f>(INDEX('Crude Oil Prices'!$C:$C,COLUMN(HY$1)+$E6,1))</f>
        <v/>
      </c>
      <c r="HZ6">
        <f>(INDEX('Crude Oil Prices'!$C:$C,COLUMN(HZ$1)+$E6,1))</f>
        <v/>
      </c>
      <c r="IA6">
        <f>(INDEX('Crude Oil Prices'!$C:$C,COLUMN(IA$1)+$E6,1))</f>
        <v/>
      </c>
      <c r="IB6">
        <f>(INDEX('Crude Oil Prices'!$C:$C,COLUMN(IB$1)+$E6,1))</f>
        <v/>
      </c>
      <c r="IC6">
        <f>(INDEX('Crude Oil Prices'!$C:$C,COLUMN(IC$1)+$E6,1))</f>
        <v/>
      </c>
      <c r="ID6">
        <f>(INDEX('Crude Oil Prices'!$C:$C,COLUMN(ID$1)+$E6,1))</f>
        <v/>
      </c>
      <c r="IE6">
        <f>(INDEX('Crude Oil Prices'!$C:$C,COLUMN(IE$1)+$E6,1))</f>
        <v/>
      </c>
      <c r="IF6">
        <f>(INDEX('Crude Oil Prices'!$C:$C,COLUMN(IF$1)+$E6,1))</f>
        <v/>
      </c>
      <c r="IG6">
        <f>(INDEX('Crude Oil Prices'!$C:$C,COLUMN(IG$1)+$E6,1))</f>
        <v/>
      </c>
      <c r="IH6">
        <f>(INDEX('Crude Oil Prices'!$C:$C,COLUMN(IH$1)+$E6,1))</f>
        <v/>
      </c>
      <c r="II6">
        <f>(INDEX('Crude Oil Prices'!$C:$C,COLUMN(II$1)+$E6,1))</f>
        <v/>
      </c>
      <c r="IJ6">
        <f>(INDEX('Crude Oil Prices'!$C:$C,COLUMN(IJ$1)+$E6,1))</f>
        <v/>
      </c>
      <c r="IK6">
        <f>(INDEX('Crude Oil Prices'!$C:$C,COLUMN(IK$1)+$E6,1))</f>
        <v/>
      </c>
      <c r="IL6">
        <f>(INDEX('Crude Oil Prices'!$C:$C,COLUMN(IL$1)+$E6,1))</f>
        <v/>
      </c>
      <c r="IM6">
        <f>(INDEX('Crude Oil Prices'!$C:$C,COLUMN(IM$1)+$E6,1))</f>
        <v/>
      </c>
      <c r="IN6">
        <f>(INDEX('Crude Oil Prices'!$C:$C,COLUMN(IN$1)+$E6,1))</f>
        <v/>
      </c>
      <c r="IO6">
        <f>(INDEX('Crude Oil Prices'!$C:$C,COLUMN(IO$1)+$E6,1))</f>
        <v/>
      </c>
      <c r="IP6">
        <f>(INDEX('Crude Oil Prices'!$C:$C,COLUMN(IP$1)+$E6,1))</f>
        <v/>
      </c>
      <c r="IQ6">
        <f>(INDEX('Crude Oil Prices'!$C:$C,COLUMN(IQ$1)+$E6,1))</f>
        <v/>
      </c>
      <c r="IR6">
        <f>(INDEX('Crude Oil Prices'!$C:$C,COLUMN(IR$1)+$E6,1))</f>
        <v/>
      </c>
      <c r="IS6">
        <f>(INDEX('Crude Oil Prices'!$C:$C,COLUMN(IS$1)+$E6,1))</f>
        <v/>
      </c>
      <c r="IT6">
        <f>(INDEX('Crude Oil Prices'!$C:$C,COLUMN(IT$1)+$E6,1))</f>
        <v/>
      </c>
      <c r="IU6">
        <f>(INDEX('Crude Oil Prices'!$C:$C,COLUMN(IU$1)+$E6,1))</f>
        <v/>
      </c>
      <c r="IV6">
        <f>(INDEX('Crude Oil Prices'!$C:$C,COLUMN(IV$1)+$E6,1))</f>
        <v/>
      </c>
      <c r="IW6">
        <f>(INDEX('Crude Oil Prices'!$C:$C,COLUMN(IW$1)+$E6,1))</f>
        <v/>
      </c>
      <c r="IX6">
        <f>(INDEX('Crude Oil Prices'!$C:$C,COLUMN(IX$1)+$E6,1))</f>
        <v/>
      </c>
      <c r="IY6">
        <f>(INDEX('Crude Oil Prices'!$C:$C,COLUMN(IY$1)+$E6,1))</f>
        <v/>
      </c>
      <c r="IZ6">
        <f>(INDEX('Crude Oil Prices'!$C:$C,COLUMN(IZ$1)+$E6,1))</f>
        <v/>
      </c>
      <c r="JA6">
        <f>(INDEX('Crude Oil Prices'!$C:$C,COLUMN(JA$1)+$E6,1))</f>
        <v/>
      </c>
      <c r="JB6">
        <f>(INDEX('Crude Oil Prices'!$C:$C,COLUMN(JB$1)+$E6,1))</f>
        <v/>
      </c>
      <c r="JC6">
        <f>(INDEX('Crude Oil Prices'!$C:$C,COLUMN(JC$1)+$E6,1))</f>
        <v/>
      </c>
      <c r="JD6">
        <f>(INDEX('Crude Oil Prices'!$C:$C,COLUMN(JD$1)+$E6,1))</f>
        <v/>
      </c>
      <c r="JE6">
        <f>(INDEX('Crude Oil Prices'!$C:$C,COLUMN(JE$1)+$E6,1))</f>
        <v/>
      </c>
      <c r="JF6">
        <f>(INDEX('Crude Oil Prices'!$C:$C,COLUMN(JF$1)+$E6,1))</f>
        <v/>
      </c>
      <c r="JG6">
        <f>(INDEX('Crude Oil Prices'!$C:$C,COLUMN(JG$1)+$E6,1))</f>
        <v/>
      </c>
      <c r="JH6">
        <f>(INDEX('Crude Oil Prices'!$C:$C,COLUMN(JH$1)+$E6,1))</f>
        <v/>
      </c>
      <c r="JI6">
        <f>(INDEX('Crude Oil Prices'!$C:$C,COLUMN(JI$1)+$E6,1))</f>
        <v/>
      </c>
      <c r="JJ6">
        <f>(INDEX('Crude Oil Prices'!$C:$C,COLUMN(JJ$1)+$E6,1))</f>
        <v/>
      </c>
      <c r="JK6">
        <f>(INDEX('Crude Oil Prices'!$C:$C,COLUMN(JK$1)+$E6,1))</f>
        <v/>
      </c>
      <c r="JL6">
        <f>(INDEX('Crude Oil Prices'!$C:$C,COLUMN(JL$1)+$E6,1))</f>
        <v/>
      </c>
      <c r="JM6">
        <f>(INDEX('Crude Oil Prices'!$C:$C,COLUMN(JM$1)+$E6,1))</f>
        <v/>
      </c>
      <c r="JN6">
        <f>(INDEX('Crude Oil Prices'!$C:$C,COLUMN(JN$1)+$E6,1))</f>
        <v/>
      </c>
      <c r="JO6">
        <f>(INDEX('Crude Oil Prices'!$C:$C,COLUMN(JO$1)+$E6,1))</f>
        <v/>
      </c>
      <c r="JP6">
        <f>(INDEX('Crude Oil Prices'!$C:$C,COLUMN(JP$1)+$E6,1))</f>
        <v/>
      </c>
      <c r="JQ6">
        <f>(INDEX('Crude Oil Prices'!$C:$C,COLUMN(JQ$1)+$E6,1))</f>
        <v/>
      </c>
      <c r="JR6">
        <f>(INDEX('Crude Oil Prices'!$C:$C,COLUMN(JR$1)+$E6,1))</f>
        <v/>
      </c>
      <c r="JS6">
        <f>(INDEX('Crude Oil Prices'!$C:$C,COLUMN(JS$1)+$E6,1))</f>
        <v/>
      </c>
      <c r="JT6">
        <f>(INDEX('Crude Oil Prices'!$C:$C,COLUMN(JT$1)+$E6,1))</f>
        <v/>
      </c>
      <c r="JU6">
        <f>(INDEX('Crude Oil Prices'!$C:$C,COLUMN(JU$1)+$E6,1))</f>
        <v/>
      </c>
      <c r="JV6">
        <f>(INDEX('Crude Oil Prices'!$C:$C,COLUMN(JV$1)+$E6,1))</f>
        <v/>
      </c>
      <c r="JW6">
        <f>(INDEX('Crude Oil Prices'!$C:$C,COLUMN(JW$1)+$E6,1))</f>
        <v/>
      </c>
      <c r="JX6">
        <f>(INDEX('Crude Oil Prices'!$C:$C,COLUMN(JX$1)+$E6,1))</f>
        <v/>
      </c>
      <c r="JY6">
        <f>(INDEX('Crude Oil Prices'!$C:$C,COLUMN(JY$1)+$E6,1))</f>
        <v/>
      </c>
      <c r="JZ6">
        <f>(INDEX('Crude Oil Prices'!$C:$C,COLUMN(JZ$1)+$E6,1))</f>
        <v/>
      </c>
      <c r="KA6">
        <f>(INDEX('Crude Oil Prices'!$C:$C,COLUMN(KA$1)+$E6,1))</f>
        <v/>
      </c>
      <c r="KB6">
        <f>(INDEX('Crude Oil Prices'!$C:$C,COLUMN(KB$1)+$E6,1))</f>
        <v/>
      </c>
      <c r="KC6">
        <f>(INDEX('Crude Oil Prices'!$C:$C,COLUMN(KC$1)+$E6,1))</f>
        <v/>
      </c>
      <c r="KD6">
        <f>(INDEX('Crude Oil Prices'!$C:$C,COLUMN(KD$1)+$E6,1))</f>
        <v/>
      </c>
      <c r="KE6">
        <f>(INDEX('Crude Oil Prices'!$C:$C,COLUMN(KE$1)+$E6,1))</f>
        <v/>
      </c>
      <c r="KF6">
        <f>(INDEX('Crude Oil Prices'!$C:$C,COLUMN(KF$1)+$E6,1))</f>
        <v/>
      </c>
      <c r="KG6">
        <f>(INDEX('Crude Oil Prices'!$C:$C,COLUMN(KG$1)+$E6,1))</f>
        <v/>
      </c>
      <c r="KH6">
        <f>(INDEX('Crude Oil Prices'!$C:$C,COLUMN(KH$1)+$E6,1))</f>
        <v/>
      </c>
      <c r="KI6">
        <f>(INDEX('Crude Oil Prices'!$C:$C,COLUMN(KI$1)+$E6,1))</f>
        <v/>
      </c>
      <c r="KJ6">
        <f>(INDEX('Crude Oil Prices'!$C:$C,COLUMN(KJ$1)+$E6,1))</f>
        <v/>
      </c>
      <c r="KK6">
        <f>(INDEX('Crude Oil Prices'!$C:$C,COLUMN(KK$1)+$E6,1))</f>
        <v/>
      </c>
      <c r="KL6">
        <f>(INDEX('Crude Oil Prices'!$C:$C,COLUMN(KL$1)+$E6,1))</f>
        <v/>
      </c>
      <c r="KM6">
        <f>(INDEX('Crude Oil Prices'!$C:$C,COLUMN(KM$1)+$E6,1))</f>
        <v/>
      </c>
      <c r="KN6">
        <f>(INDEX('Crude Oil Prices'!$C:$C,COLUMN(KN$1)+$E6,1))</f>
        <v/>
      </c>
      <c r="KO6">
        <f>(INDEX('Crude Oil Prices'!$C:$C,COLUMN(KO$1)+$E6,1))</f>
        <v/>
      </c>
      <c r="KP6">
        <f>(INDEX('Crude Oil Prices'!$C:$C,COLUMN(KP$1)+$E6,1))</f>
        <v/>
      </c>
      <c r="KQ6">
        <f>(INDEX('Crude Oil Prices'!$C:$C,COLUMN(KQ$1)+$E6,1))</f>
        <v/>
      </c>
      <c r="KR6">
        <f>(INDEX('Crude Oil Prices'!$C:$C,COLUMN(KR$1)+$E6,1))</f>
        <v/>
      </c>
      <c r="KS6">
        <f>(INDEX('Crude Oil Prices'!$C:$C,COLUMN(KS$1)+$E6,1))</f>
        <v/>
      </c>
      <c r="KT6">
        <f>(INDEX('Crude Oil Prices'!$C:$C,COLUMN(KT$1)+$E6,1))</f>
        <v/>
      </c>
      <c r="KU6">
        <f>(INDEX('Crude Oil Prices'!$C:$C,COLUMN(KU$1)+$E6,1))</f>
        <v/>
      </c>
      <c r="KV6">
        <f>(INDEX('Crude Oil Prices'!$C:$C,COLUMN(KV$1)+$E6,1))</f>
        <v/>
      </c>
      <c r="KW6">
        <f>(INDEX('Crude Oil Prices'!$C:$C,COLUMN(KW$1)+$E6,1))</f>
        <v/>
      </c>
      <c r="KX6">
        <f>(INDEX('Crude Oil Prices'!$C:$C,COLUMN(KX$1)+$E6,1))</f>
        <v/>
      </c>
      <c r="KY6">
        <f>(INDEX('Crude Oil Prices'!$C:$C,COLUMN(KY$1)+$E6,1))</f>
        <v/>
      </c>
      <c r="KZ6">
        <f>(INDEX('Crude Oil Prices'!$C:$C,COLUMN(KZ$1)+$E6,1))</f>
        <v/>
      </c>
      <c r="LA6">
        <f>(INDEX('Crude Oil Prices'!$C:$C,COLUMN(LA$1)+$E6,1))</f>
        <v/>
      </c>
      <c r="LB6">
        <f>(INDEX('Crude Oil Prices'!$C:$C,COLUMN(LB$1)+$E6,1))</f>
        <v/>
      </c>
      <c r="LC6">
        <f>(INDEX('Crude Oil Prices'!$C:$C,COLUMN(LC$1)+$E6,1))</f>
        <v/>
      </c>
      <c r="LD6">
        <f>(INDEX('Crude Oil Prices'!$C:$C,COLUMN(LD$1)+$E6,1))</f>
        <v/>
      </c>
      <c r="LE6">
        <f>(INDEX('Crude Oil Prices'!$C:$C,COLUMN(LE$1)+$E6,1))</f>
        <v/>
      </c>
      <c r="LF6">
        <f>(INDEX('Crude Oil Prices'!$C:$C,COLUMN(LF$1)+$E6,1))</f>
        <v/>
      </c>
      <c r="LG6">
        <f>(INDEX('Crude Oil Prices'!$C:$C,COLUMN(LG$1)+$E6,1))</f>
        <v/>
      </c>
      <c r="LH6">
        <f>(INDEX('Crude Oil Prices'!$C:$C,COLUMN(LH$1)+$E6,1))</f>
        <v/>
      </c>
      <c r="LI6">
        <f>(INDEX('Crude Oil Prices'!$C:$C,COLUMN(LI$1)+$E6,1))</f>
        <v/>
      </c>
      <c r="LJ6">
        <f>(INDEX('Crude Oil Prices'!$C:$C,COLUMN(LJ$1)+$E6,1))</f>
        <v/>
      </c>
      <c r="LK6">
        <f>(INDEX('Crude Oil Prices'!$C:$C,COLUMN(LK$1)+$E6,1))</f>
        <v/>
      </c>
      <c r="LL6">
        <f>(INDEX('Crude Oil Prices'!$C:$C,COLUMN(LL$1)+$E6,1))</f>
        <v/>
      </c>
      <c r="LM6">
        <f>(INDEX('Crude Oil Prices'!$C:$C,COLUMN(LM$1)+$E6,1))</f>
        <v/>
      </c>
      <c r="LN6">
        <f>(INDEX('Crude Oil Prices'!$C:$C,COLUMN(LN$1)+$E6,1))</f>
        <v/>
      </c>
      <c r="LO6">
        <f>(INDEX('Crude Oil Prices'!$C:$C,COLUMN(LO$1)+$E6,1))</f>
        <v/>
      </c>
      <c r="LP6">
        <f>(INDEX('Crude Oil Prices'!$C:$C,COLUMN(LP$1)+$E6,1))</f>
        <v/>
      </c>
      <c r="LQ6">
        <f>(INDEX('Crude Oil Prices'!$C:$C,COLUMN(LQ$1)+$E6,1))</f>
        <v/>
      </c>
      <c r="LR6">
        <f>(INDEX('Crude Oil Prices'!$C:$C,COLUMN(LR$1)+$E6,1))</f>
        <v/>
      </c>
      <c r="LS6">
        <f>(INDEX('Crude Oil Prices'!$C:$C,COLUMN(LS$1)+$E6,1))</f>
        <v/>
      </c>
      <c r="LT6">
        <f>(INDEX('Crude Oil Prices'!$C:$C,COLUMN(LT$1)+$E6,1))</f>
        <v/>
      </c>
      <c r="LU6">
        <f>(INDEX('Crude Oil Prices'!$C:$C,COLUMN(LU$1)+$E6,1))</f>
        <v/>
      </c>
      <c r="LV6">
        <f>(INDEX('Crude Oil Prices'!$C:$C,COLUMN(LV$1)+$E6,1))</f>
        <v/>
      </c>
      <c r="LW6">
        <f>(INDEX('Crude Oil Prices'!$C:$C,COLUMN(LW$1)+$E6,1))</f>
        <v/>
      </c>
      <c r="LX6">
        <f>(INDEX('Crude Oil Prices'!$C:$C,COLUMN(LX$1)+$E6,1))</f>
        <v/>
      </c>
      <c r="LY6">
        <f>(INDEX('Crude Oil Prices'!$C:$C,COLUMN(LY$1)+$E6,1))</f>
        <v/>
      </c>
      <c r="LZ6">
        <f>(INDEX('Crude Oil Prices'!$C:$C,COLUMN(LZ$1)+$E6,1))</f>
        <v/>
      </c>
      <c r="MA6">
        <f>(INDEX('Crude Oil Prices'!$C:$C,COLUMN(MA$1)+$E6,1))</f>
        <v/>
      </c>
      <c r="MB6">
        <f>(INDEX('Crude Oil Prices'!$C:$C,COLUMN(MB$1)+$E6,1))</f>
        <v/>
      </c>
      <c r="MC6">
        <f>(INDEX('Crude Oil Prices'!$C:$C,COLUMN(MC$1)+$E6,1))</f>
        <v/>
      </c>
      <c r="MD6">
        <f>(INDEX('Crude Oil Prices'!$C:$C,COLUMN(MD$1)+$E6,1))</f>
        <v/>
      </c>
      <c r="ME6">
        <f>(INDEX('Crude Oil Prices'!$C:$C,COLUMN(ME$1)+$E6,1))</f>
        <v/>
      </c>
      <c r="MF6">
        <f>(INDEX('Crude Oil Prices'!$C:$C,COLUMN(MF$1)+$E6,1))</f>
        <v/>
      </c>
      <c r="MG6">
        <f>(INDEX('Crude Oil Prices'!$C:$C,COLUMN(MG$1)+$E6,1))</f>
        <v/>
      </c>
      <c r="MH6">
        <f>(INDEX('Crude Oil Prices'!$C:$C,COLUMN(MH$1)+$E6,1))</f>
        <v/>
      </c>
      <c r="MI6">
        <f>(INDEX('Crude Oil Prices'!$C:$C,COLUMN(MI$1)+$E6,1))</f>
        <v/>
      </c>
      <c r="MJ6">
        <f>(INDEX('Crude Oil Prices'!$C:$C,COLUMN(MJ$1)+$E6,1))</f>
        <v/>
      </c>
      <c r="MK6">
        <f>(INDEX('Crude Oil Prices'!$C:$C,COLUMN(MK$1)+$E6,1))</f>
        <v/>
      </c>
      <c r="ML6">
        <f>(INDEX('Crude Oil Prices'!$C:$C,COLUMN(ML$1)+$E6,1))</f>
        <v/>
      </c>
      <c r="MM6">
        <f>(INDEX('Crude Oil Prices'!$C:$C,COLUMN(MM$1)+$E6,1))</f>
        <v/>
      </c>
      <c r="MN6">
        <f>(INDEX('Crude Oil Prices'!$C:$C,COLUMN(MN$1)+$E6,1))</f>
        <v/>
      </c>
      <c r="MO6">
        <f>(INDEX('Crude Oil Prices'!$C:$C,COLUMN(MO$1)+$E6,1))</f>
        <v/>
      </c>
      <c r="MP6">
        <f>(INDEX('Crude Oil Prices'!$C:$C,COLUMN(MP$1)+$E6,1))</f>
        <v/>
      </c>
      <c r="MQ6">
        <f>(INDEX('Crude Oil Prices'!$C:$C,COLUMN(MQ$1)+$E6,1))</f>
        <v/>
      </c>
      <c r="MR6">
        <f>(INDEX('Crude Oil Prices'!$C:$C,COLUMN(MR$1)+$E6,1))</f>
        <v/>
      </c>
      <c r="MS6">
        <f>(INDEX('Crude Oil Prices'!$C:$C,COLUMN(MS$1)+$E6,1))</f>
        <v/>
      </c>
      <c r="MT6">
        <f>(INDEX('Crude Oil Prices'!$C:$C,COLUMN(MT$1)+$E6,1))</f>
        <v/>
      </c>
      <c r="MU6">
        <f>(INDEX('Crude Oil Prices'!$C:$C,COLUMN(MU$1)+$E6,1))</f>
        <v/>
      </c>
      <c r="MV6">
        <f>(INDEX('Crude Oil Prices'!$C:$C,COLUMN(MV$1)+$E6,1))</f>
        <v/>
      </c>
      <c r="MW6">
        <f>(INDEX('Crude Oil Prices'!$C:$C,COLUMN(MW$1)+$E6,1))</f>
        <v/>
      </c>
      <c r="MX6">
        <f>(INDEX('Crude Oil Prices'!$C:$C,COLUMN(MX$1)+$E6,1))</f>
        <v/>
      </c>
      <c r="MY6">
        <f>(INDEX('Crude Oil Prices'!$C:$C,COLUMN(MY$1)+$E6,1))</f>
        <v/>
      </c>
      <c r="MZ6">
        <f>(INDEX('Crude Oil Prices'!$C:$C,COLUMN(MZ$1)+$E6,1))</f>
        <v/>
      </c>
      <c r="NA6">
        <f>(INDEX('Crude Oil Prices'!$C:$C,COLUMN(NA$1)+$E6,1))</f>
        <v/>
      </c>
      <c r="NB6">
        <f>(INDEX('Crude Oil Prices'!$C:$C,COLUMN(NB$1)+$E6,1))</f>
        <v/>
      </c>
      <c r="NC6">
        <f>(INDEX('Crude Oil Prices'!$C:$C,COLUMN(NC$1)+$E6,1))</f>
        <v/>
      </c>
      <c r="ND6">
        <f>(INDEX('Crude Oil Prices'!$C:$C,COLUMN(ND$1)+$E6,1))</f>
        <v/>
      </c>
      <c r="NE6">
        <f>(INDEX('Crude Oil Prices'!$C:$C,COLUMN(NE$1)+$E6,1))</f>
        <v/>
      </c>
      <c r="NF6">
        <f>(INDEX('Crude Oil Prices'!$C:$C,COLUMN(NF$1)+$E6,1))</f>
        <v/>
      </c>
      <c r="NG6">
        <f>(INDEX('Crude Oil Prices'!$C:$C,COLUMN(NG$1)+$E6,1))</f>
        <v/>
      </c>
      <c r="NH6">
        <f>(INDEX('Crude Oil Prices'!$C:$C,COLUMN(NH$1)+$E6,1))</f>
        <v/>
      </c>
      <c r="NI6">
        <f>(INDEX('Crude Oil Prices'!$C:$C,COLUMN(NI$1)+$E6,1))</f>
        <v/>
      </c>
      <c r="NJ6">
        <f>(INDEX('Crude Oil Prices'!$C:$C,COLUMN(NJ$1)+$E6,1))</f>
        <v/>
      </c>
      <c r="NK6">
        <f>(INDEX('Crude Oil Prices'!$C:$C,COLUMN(NK$1)+$E6,1))</f>
        <v/>
      </c>
      <c r="NL6">
        <f>(INDEX('Crude Oil Prices'!$C:$C,COLUMN(NL$1)+$E6,1))</f>
        <v/>
      </c>
      <c r="NM6">
        <f>(INDEX('Crude Oil Prices'!$C:$C,COLUMN(NM$1)+$E6,1))</f>
        <v/>
      </c>
      <c r="NN6">
        <f>(INDEX('Crude Oil Prices'!$C:$C,COLUMN(NN$1)+$E6,1))</f>
        <v/>
      </c>
      <c r="NO6">
        <f>(INDEX('Crude Oil Prices'!$C:$C,COLUMN(NO$1)+$E6,1))</f>
        <v/>
      </c>
      <c r="NP6">
        <f>(INDEX('Crude Oil Prices'!$C:$C,COLUMN(NP$1)+$E6,1))</f>
        <v/>
      </c>
      <c r="NQ6">
        <f>(INDEX('Crude Oil Prices'!$C:$C,COLUMN(NQ$1)+$E6,1))</f>
        <v/>
      </c>
      <c r="NR6">
        <f>(INDEX('Crude Oil Prices'!$C:$C,COLUMN(NR$1)+$E6,1))</f>
        <v/>
      </c>
      <c r="NS6">
        <f>(INDEX('Crude Oil Prices'!$C:$C,COLUMN(NS$1)+$E6,1))</f>
        <v/>
      </c>
      <c r="NT6">
        <f>(INDEX('Crude Oil Prices'!$C:$C,COLUMN(NT$1)+$E6,1))</f>
        <v/>
      </c>
      <c r="NU6">
        <f>(INDEX('Crude Oil Prices'!$C:$C,COLUMN(NU$1)+$E6,1))</f>
        <v/>
      </c>
      <c r="NV6">
        <f>(INDEX('Crude Oil Prices'!$C:$C,COLUMN(NV$1)+$E6,1))</f>
        <v/>
      </c>
      <c r="NW6">
        <f>(INDEX('Crude Oil Prices'!$C:$C,COLUMN(NW$1)+$E6,1))</f>
        <v/>
      </c>
      <c r="NX6">
        <f>(INDEX('Crude Oil Prices'!$C:$C,COLUMN(NX$1)+$E6,1))</f>
        <v/>
      </c>
      <c r="NY6">
        <f>(INDEX('Crude Oil Prices'!$C:$C,COLUMN(NY$1)+$E6,1))</f>
        <v/>
      </c>
      <c r="NZ6">
        <f>(INDEX('Crude Oil Prices'!$C:$C,COLUMN(NZ$1)+$E6,1))</f>
        <v/>
      </c>
      <c r="OA6">
        <f>(INDEX('Crude Oil Prices'!$C:$C,COLUMN(OA$1)+$E6,1))</f>
        <v/>
      </c>
      <c r="OB6">
        <f>(INDEX('Crude Oil Prices'!$C:$C,COLUMN(OB$1)+$E6,1))</f>
        <v/>
      </c>
      <c r="OC6">
        <f>(INDEX('Crude Oil Prices'!$C:$C,COLUMN(OC$1)+$E6,1))</f>
        <v/>
      </c>
      <c r="OD6">
        <f>(INDEX('Crude Oil Prices'!$C:$C,COLUMN(OD$1)+$E6,1))</f>
        <v/>
      </c>
      <c r="OE6">
        <f>(INDEX('Crude Oil Prices'!$C:$C,COLUMN(OE$1)+$E6,1))</f>
        <v/>
      </c>
      <c r="OF6">
        <f>(INDEX('Crude Oil Prices'!$C:$C,COLUMN(OF$1)+$E6,1))</f>
        <v/>
      </c>
      <c r="OG6">
        <f>(INDEX('Crude Oil Prices'!$C:$C,COLUMN(OG$1)+$E6,1))</f>
        <v/>
      </c>
      <c r="OH6">
        <f>(INDEX('Crude Oil Prices'!$C:$C,COLUMN(OH$1)+$E6,1))</f>
        <v/>
      </c>
      <c r="OI6">
        <f>(INDEX('Crude Oil Prices'!$C:$C,COLUMN(OI$1)+$E6,1))</f>
        <v/>
      </c>
      <c r="OJ6">
        <f>(INDEX('Crude Oil Prices'!$C:$C,COLUMN(OJ$1)+$E6,1))</f>
        <v/>
      </c>
      <c r="OK6">
        <f>(INDEX('Crude Oil Prices'!$C:$C,COLUMN(OK$1)+$E6,1))</f>
        <v/>
      </c>
      <c r="OL6">
        <f>(INDEX('Crude Oil Prices'!$C:$C,COLUMN(OL$1)+$E6,1))</f>
        <v/>
      </c>
      <c r="OM6">
        <f>(INDEX('Crude Oil Prices'!$C:$C,COLUMN(OM$1)+$E6,1))</f>
        <v/>
      </c>
      <c r="ON6">
        <f>(INDEX('Crude Oil Prices'!$C:$C,COLUMN(ON$1)+$E6,1))</f>
        <v/>
      </c>
      <c r="OO6">
        <f>(INDEX('Crude Oil Prices'!$C:$C,COLUMN(OO$1)+$E6,1))</f>
        <v/>
      </c>
      <c r="OP6">
        <f>(INDEX('Crude Oil Prices'!$C:$C,COLUMN(OP$1)+$E6,1))</f>
        <v/>
      </c>
      <c r="OQ6">
        <f>(INDEX('Crude Oil Prices'!$C:$C,COLUMN(OQ$1)+$E6,1))</f>
        <v/>
      </c>
      <c r="OR6">
        <f>(INDEX('Crude Oil Prices'!$C:$C,COLUMN(OR$1)+$E6,1))</f>
        <v/>
      </c>
      <c r="OS6">
        <f>(INDEX('Crude Oil Prices'!$C:$C,COLUMN(OS$1)+$E6,1))</f>
        <v/>
      </c>
      <c r="OT6">
        <f>(INDEX('Crude Oil Prices'!$C:$C,COLUMN(OT$1)+$E6,1))</f>
        <v/>
      </c>
      <c r="OU6">
        <f>(INDEX('Crude Oil Prices'!$C:$C,COLUMN(OU$1)+$E6,1))</f>
        <v/>
      </c>
      <c r="OV6">
        <f>(INDEX('Crude Oil Prices'!$C:$C,COLUMN(OV$1)+$E6,1))</f>
        <v/>
      </c>
      <c r="OW6">
        <f>(INDEX('Crude Oil Prices'!$C:$C,COLUMN(OW$1)+$E6,1))</f>
        <v/>
      </c>
      <c r="OX6">
        <f>(INDEX('Crude Oil Prices'!$C:$C,COLUMN(OX$1)+$E6,1))</f>
        <v/>
      </c>
      <c r="OY6">
        <f>(INDEX('Crude Oil Prices'!$C:$C,COLUMN(OY$1)+$E6,1))</f>
        <v/>
      </c>
      <c r="OZ6">
        <f>(INDEX('Crude Oil Prices'!$C:$C,COLUMN(OZ$1)+$E6,1))</f>
        <v/>
      </c>
      <c r="PA6">
        <f>(INDEX('Crude Oil Prices'!$C:$C,COLUMN(PA$1)+$E6,1))</f>
        <v/>
      </c>
      <c r="PB6">
        <f>(INDEX('Crude Oil Prices'!$C:$C,COLUMN(PB$1)+$E6,1))</f>
        <v/>
      </c>
      <c r="PC6">
        <f>(INDEX('Crude Oil Prices'!$C:$C,COLUMN(PC$1)+$E6,1))</f>
        <v/>
      </c>
      <c r="PD6">
        <f>(INDEX('Crude Oil Prices'!$C:$C,COLUMN(PD$1)+$E6,1))</f>
        <v/>
      </c>
      <c r="PE6">
        <f>(INDEX('Crude Oil Prices'!$C:$C,COLUMN(PE$1)+$E6,1))</f>
        <v/>
      </c>
      <c r="PF6">
        <f>(INDEX('Crude Oil Prices'!$C:$C,COLUMN(PF$1)+$E6,1))</f>
        <v/>
      </c>
      <c r="PG6">
        <f>(INDEX('Crude Oil Prices'!$C:$C,COLUMN(PG$1)+$E6,1))</f>
        <v/>
      </c>
      <c r="PH6">
        <f>(INDEX('Crude Oil Prices'!$C:$C,COLUMN(PH$1)+$E6,1))</f>
        <v/>
      </c>
      <c r="PI6">
        <f>(INDEX('Crude Oil Prices'!$C:$C,COLUMN(PI$1)+$E6,1))</f>
        <v/>
      </c>
      <c r="PJ6">
        <f>(INDEX('Crude Oil Prices'!$C:$C,COLUMN(PJ$1)+$E6,1))</f>
        <v/>
      </c>
      <c r="PK6">
        <f>(INDEX('Crude Oil Prices'!$C:$C,COLUMN(PK$1)+$E6,1))</f>
        <v/>
      </c>
      <c r="PL6">
        <f>(INDEX('Crude Oil Prices'!$C:$C,COLUMN(PL$1)+$E6,1))</f>
        <v/>
      </c>
      <c r="PM6">
        <f>(INDEX('Crude Oil Prices'!$C:$C,COLUMN(PM$1)+$E6,1))</f>
        <v/>
      </c>
      <c r="PN6">
        <f>(INDEX('Crude Oil Prices'!$C:$C,COLUMN(PN$1)+$E6,1))</f>
        <v/>
      </c>
      <c r="PO6">
        <f>(INDEX('Crude Oil Prices'!$C:$C,COLUMN(PO$1)+$E6,1))</f>
        <v/>
      </c>
      <c r="PP6">
        <f>(INDEX('Crude Oil Prices'!$C:$C,COLUMN(PP$1)+$E6,1))</f>
        <v/>
      </c>
      <c r="PQ6">
        <f>(INDEX('Crude Oil Prices'!$C:$C,COLUMN(PQ$1)+$E6,1))</f>
        <v/>
      </c>
      <c r="PR6">
        <f>(INDEX('Crude Oil Prices'!$C:$C,COLUMN(PR$1)+$E6,1))</f>
        <v/>
      </c>
      <c r="PS6">
        <f>(INDEX('Crude Oil Prices'!$C:$C,COLUMN(PS$1)+$E6,1))</f>
        <v/>
      </c>
      <c r="PT6">
        <f>(INDEX('Crude Oil Prices'!$C:$C,COLUMN(PT$1)+$E6,1))</f>
        <v/>
      </c>
      <c r="PU6">
        <f>(INDEX('Crude Oil Prices'!$C:$C,COLUMN(PU$1)+$E6,1))</f>
        <v/>
      </c>
      <c r="PV6">
        <f>(INDEX('Crude Oil Prices'!$C:$C,COLUMN(PV$1)+$E6,1))</f>
        <v/>
      </c>
      <c r="PW6">
        <f>(INDEX('Crude Oil Prices'!$C:$C,COLUMN(PW$1)+$E6,1))</f>
        <v/>
      </c>
      <c r="PX6">
        <f>(INDEX('Crude Oil Prices'!$C:$C,COLUMN(PX$1)+$E6,1))</f>
        <v/>
      </c>
      <c r="PY6">
        <f>(INDEX('Crude Oil Prices'!$C:$C,COLUMN(PY$1)+$E6,1))</f>
        <v/>
      </c>
      <c r="PZ6">
        <f>(INDEX('Crude Oil Prices'!$C:$C,COLUMN(PZ$1)+$E6,1))</f>
        <v/>
      </c>
      <c r="QA6">
        <f>(INDEX('Crude Oil Prices'!$C:$C,COLUMN(QA$1)+$E6,1))</f>
        <v/>
      </c>
      <c r="QB6">
        <f>(INDEX('Crude Oil Prices'!$C:$C,COLUMN(QB$1)+$E6,1))</f>
        <v/>
      </c>
      <c r="QC6">
        <f>(INDEX('Crude Oil Prices'!$C:$C,COLUMN(QC$1)+$E6,1))</f>
        <v/>
      </c>
      <c r="QD6">
        <f>(INDEX('Crude Oil Prices'!$C:$C,COLUMN(QD$1)+$E6,1))</f>
        <v/>
      </c>
      <c r="QE6">
        <f>(INDEX('Crude Oil Prices'!$C:$C,COLUMN(QE$1)+$E6,1))</f>
        <v/>
      </c>
      <c r="QF6">
        <f>(INDEX('Crude Oil Prices'!$C:$C,COLUMN(QF$1)+$E6,1))</f>
        <v/>
      </c>
      <c r="QG6">
        <f>(INDEX('Crude Oil Prices'!$C:$C,COLUMN(QG$1)+$E6,1))</f>
        <v/>
      </c>
      <c r="QH6">
        <f>(INDEX('Crude Oil Prices'!$C:$C,COLUMN(QH$1)+$E6,1))</f>
        <v/>
      </c>
      <c r="QI6">
        <f>(INDEX('Crude Oil Prices'!$C:$C,COLUMN(QI$1)+$E6,1))</f>
        <v/>
      </c>
      <c r="QJ6">
        <f>(INDEX('Crude Oil Prices'!$C:$C,COLUMN(QJ$1)+$E6,1))</f>
        <v/>
      </c>
      <c r="QK6">
        <f>(INDEX('Crude Oil Prices'!$C:$C,COLUMN(QK$1)+$E6,1))</f>
        <v/>
      </c>
      <c r="QL6">
        <f>(INDEX('Crude Oil Prices'!$C:$C,COLUMN(QL$1)+$E6,1))</f>
        <v/>
      </c>
      <c r="QM6">
        <f>(INDEX('Crude Oil Prices'!$C:$C,COLUMN(QM$1)+$E6,1))</f>
        <v/>
      </c>
      <c r="QN6">
        <f>(INDEX('Crude Oil Prices'!$C:$C,COLUMN(QN$1)+$E6,1))</f>
        <v/>
      </c>
      <c r="QO6">
        <f>(INDEX('Crude Oil Prices'!$C:$C,COLUMN(QO$1)+$E6,1))</f>
        <v/>
      </c>
      <c r="QP6">
        <f>(INDEX('Crude Oil Prices'!$C:$C,COLUMN(QP$1)+$E6,1))</f>
        <v/>
      </c>
      <c r="QQ6">
        <f>(INDEX('Crude Oil Prices'!$C:$C,COLUMN(QQ$1)+$E6,1))</f>
        <v/>
      </c>
      <c r="QR6">
        <f>(INDEX('Crude Oil Prices'!$C:$C,COLUMN(QR$1)+$E6,1))</f>
        <v/>
      </c>
      <c r="QS6">
        <f>(INDEX('Crude Oil Prices'!$C:$C,COLUMN(QS$1)+$E6,1))</f>
        <v/>
      </c>
      <c r="QT6">
        <f>(INDEX('Crude Oil Prices'!$C:$C,COLUMN(QT$1)+$E6,1))</f>
        <v/>
      </c>
      <c r="QU6">
        <f>(INDEX('Crude Oil Prices'!$C:$C,COLUMN(QU$1)+$E6,1))</f>
        <v/>
      </c>
      <c r="QV6">
        <f>(INDEX('Crude Oil Prices'!$C:$C,COLUMN(QV$1)+$E6,1))</f>
        <v/>
      </c>
      <c r="QW6">
        <f>(INDEX('Crude Oil Prices'!$C:$C,COLUMN(QW$1)+$E6,1))</f>
        <v/>
      </c>
      <c r="QX6">
        <f>(INDEX('Crude Oil Prices'!$C:$C,COLUMN(QX$1)+$E6,1))</f>
        <v/>
      </c>
      <c r="QY6">
        <f>(INDEX('Crude Oil Prices'!$C:$C,COLUMN(QY$1)+$E6,1))</f>
        <v/>
      </c>
      <c r="QZ6">
        <f>(INDEX('Crude Oil Prices'!$C:$C,COLUMN(QZ$1)+$E6,1))</f>
        <v/>
      </c>
      <c r="RA6">
        <f>(INDEX('Crude Oil Prices'!$C:$C,COLUMN(RA$1)+$E6,1))</f>
        <v/>
      </c>
      <c r="RB6">
        <f>(INDEX('Crude Oil Prices'!$C:$C,COLUMN(RB$1)+$E6,1))</f>
        <v/>
      </c>
      <c r="RC6">
        <f>(INDEX('Crude Oil Prices'!$C:$C,COLUMN(RC$1)+$E6,1))</f>
        <v/>
      </c>
      <c r="RD6">
        <f>(INDEX('Crude Oil Prices'!$C:$C,COLUMN(RD$1)+$E6,1))</f>
        <v/>
      </c>
      <c r="RE6">
        <f>(INDEX('Crude Oil Prices'!$C:$C,COLUMN(RE$1)+$E6,1))</f>
        <v/>
      </c>
      <c r="RF6">
        <f>(INDEX('Crude Oil Prices'!$C:$C,COLUMN(RF$1)+$E6,1))</f>
        <v/>
      </c>
      <c r="RG6">
        <f>(INDEX('Crude Oil Prices'!$C:$C,COLUMN(RG$1)+$E6,1))</f>
        <v/>
      </c>
      <c r="RH6">
        <f>(INDEX('Crude Oil Prices'!$C:$C,COLUMN(RH$1)+$E6,1))</f>
        <v/>
      </c>
      <c r="RI6">
        <f>(INDEX('Crude Oil Prices'!$C:$C,COLUMN(RI$1)+$E6,1))</f>
        <v/>
      </c>
      <c r="RJ6">
        <f>(INDEX('Crude Oil Prices'!$C:$C,COLUMN(RJ$1)+$E6,1))</f>
        <v/>
      </c>
      <c r="RK6">
        <f>(INDEX('Crude Oil Prices'!$C:$C,COLUMN(RK$1)+$E6,1))</f>
        <v/>
      </c>
      <c r="RL6">
        <f>(INDEX('Crude Oil Prices'!$C:$C,COLUMN(RL$1)+$E6,1))</f>
        <v/>
      </c>
      <c r="RM6">
        <f>(INDEX('Crude Oil Prices'!$C:$C,COLUMN(RM$1)+$E6,1))</f>
        <v/>
      </c>
      <c r="RN6">
        <f>(INDEX('Crude Oil Prices'!$C:$C,COLUMN(RN$1)+$E6,1))</f>
        <v/>
      </c>
      <c r="RO6">
        <f>(INDEX('Crude Oil Prices'!$C:$C,COLUMN(RO$1)+$E6,1))</f>
        <v/>
      </c>
      <c r="RP6">
        <f>(INDEX('Crude Oil Prices'!$C:$C,COLUMN(RP$1)+$E6,1))</f>
        <v/>
      </c>
      <c r="RQ6">
        <f>(INDEX('Crude Oil Prices'!$C:$C,COLUMN(RQ$1)+$E6,1))</f>
        <v/>
      </c>
      <c r="RR6">
        <f>(INDEX('Crude Oil Prices'!$C:$C,COLUMN(RR$1)+$E6,1))</f>
        <v/>
      </c>
      <c r="RS6">
        <f>(INDEX('Crude Oil Prices'!$C:$C,COLUMN(RS$1)+$E6,1))</f>
        <v/>
      </c>
      <c r="RT6">
        <f>(INDEX('Crude Oil Prices'!$C:$C,COLUMN(RT$1)+$E6,1))</f>
        <v/>
      </c>
      <c r="RU6">
        <f>(INDEX('Crude Oil Prices'!$C:$C,COLUMN(RU$1)+$E6,1))</f>
        <v/>
      </c>
      <c r="RV6">
        <f>(INDEX('Crude Oil Prices'!$C:$C,COLUMN(RV$1)+$E6,1))</f>
        <v/>
      </c>
      <c r="RW6">
        <f>(INDEX('Crude Oil Prices'!$C:$C,COLUMN(RW$1)+$E6,1))</f>
        <v/>
      </c>
      <c r="RX6">
        <f>(INDEX('Crude Oil Prices'!$C:$C,COLUMN(RX$1)+$E6,1))</f>
        <v/>
      </c>
      <c r="RY6">
        <f>(INDEX('Crude Oil Prices'!$C:$C,COLUMN(RY$1)+$E6,1))</f>
        <v/>
      </c>
      <c r="RZ6">
        <f>(INDEX('Crude Oil Prices'!$C:$C,COLUMN(RZ$1)+$E6,1))</f>
        <v/>
      </c>
      <c r="SA6">
        <f>(INDEX('Crude Oil Prices'!$C:$C,COLUMN(SA$1)+$E6,1))</f>
        <v/>
      </c>
      <c r="SB6">
        <f>(INDEX('Crude Oil Prices'!$C:$C,COLUMN(SB$1)+$E6,1))</f>
        <v/>
      </c>
      <c r="SC6">
        <f>(INDEX('Crude Oil Prices'!$C:$C,COLUMN(SC$1)+$E6,1))</f>
        <v/>
      </c>
      <c r="SD6">
        <f>(INDEX('Crude Oil Prices'!$C:$C,COLUMN(SD$1)+$E6,1))</f>
        <v/>
      </c>
      <c r="SE6">
        <f>(INDEX('Crude Oil Prices'!$C:$C,COLUMN(SE$1)+$E6,1))</f>
        <v/>
      </c>
      <c r="SF6">
        <f>(INDEX('Crude Oil Prices'!$C:$C,COLUMN(SF$1)+$E6,1))</f>
        <v/>
      </c>
      <c r="SG6">
        <f>(INDEX('Crude Oil Prices'!$C:$C,COLUMN(SG$1)+$E6,1))</f>
        <v/>
      </c>
      <c r="SH6">
        <f>(INDEX('Crude Oil Prices'!$C:$C,COLUMN(SH$1)+$E6,1))</f>
        <v/>
      </c>
      <c r="SI6">
        <f>(INDEX('Crude Oil Prices'!$C:$C,COLUMN(SI$1)+$E6,1))</f>
        <v/>
      </c>
      <c r="SJ6">
        <f>(INDEX('Crude Oil Prices'!$C:$C,COLUMN(SJ$1)+$E6,1))</f>
        <v/>
      </c>
      <c r="SK6">
        <f>(INDEX('Crude Oil Prices'!$C:$C,COLUMN(SK$1)+$E6,1))</f>
        <v/>
      </c>
      <c r="SL6">
        <f>(INDEX('Crude Oil Prices'!$C:$C,COLUMN(SL$1)+$E6,1))</f>
        <v/>
      </c>
      <c r="SM6">
        <f>(INDEX('Crude Oil Prices'!$C:$C,COLUMN(SM$1)+$E6,1))</f>
        <v/>
      </c>
      <c r="SN6">
        <f>(INDEX('Crude Oil Prices'!$C:$C,COLUMN(SN$1)+$E6,1))</f>
        <v/>
      </c>
      <c r="SO6">
        <f>(INDEX('Crude Oil Prices'!$C:$C,COLUMN(SO$1)+$E6,1))</f>
        <v/>
      </c>
      <c r="SP6">
        <f>(INDEX('Crude Oil Prices'!$C:$C,COLUMN(SP$1)+$E6,1))</f>
        <v/>
      </c>
      <c r="SQ6">
        <f>(INDEX('Crude Oil Prices'!$C:$C,COLUMN(SQ$1)+$E6,1))</f>
        <v/>
      </c>
      <c r="SR6">
        <f>(INDEX('Crude Oil Prices'!$C:$C,COLUMN(SR$1)+$E6,1))</f>
        <v/>
      </c>
      <c r="SS6">
        <f>(INDEX('Crude Oil Prices'!$C:$C,COLUMN(SS$1)+$E6,1))</f>
        <v/>
      </c>
      <c r="ST6">
        <f>(INDEX('Crude Oil Prices'!$C:$C,COLUMN(ST$1)+$E6,1))</f>
        <v/>
      </c>
      <c r="SU6">
        <f>(INDEX('Crude Oil Prices'!$C:$C,COLUMN(SU$1)+$E6,1))</f>
        <v/>
      </c>
      <c r="SV6">
        <f>(INDEX('Crude Oil Prices'!$C:$C,COLUMN(SV$1)+$E6,1))</f>
        <v/>
      </c>
      <c r="SW6">
        <f>(INDEX('Crude Oil Prices'!$C:$C,COLUMN(SW$1)+$E6,1))</f>
        <v/>
      </c>
      <c r="SX6">
        <f>(INDEX('Crude Oil Prices'!$C:$C,COLUMN(SX$1)+$E6,1))</f>
        <v/>
      </c>
      <c r="SY6">
        <f>(INDEX('Crude Oil Prices'!$C:$C,COLUMN(SY$1)+$E6,1))</f>
        <v/>
      </c>
      <c r="SZ6">
        <f>(INDEX('Crude Oil Prices'!$C:$C,COLUMN(SZ$1)+$E6,1))</f>
        <v/>
      </c>
      <c r="TA6">
        <f>(INDEX('Crude Oil Prices'!$C:$C,COLUMN(TA$1)+$E6,1))</f>
        <v/>
      </c>
      <c r="TB6">
        <f>(INDEX('Crude Oil Prices'!$C:$C,COLUMN(TB$1)+$E6,1))</f>
        <v/>
      </c>
      <c r="TC6">
        <f>(INDEX('Crude Oil Prices'!$C:$C,COLUMN(TC$1)+$E6,1))</f>
        <v/>
      </c>
      <c r="TD6">
        <f>(INDEX('Crude Oil Prices'!$C:$C,COLUMN(TD$1)+$E6,1))</f>
        <v/>
      </c>
      <c r="TE6">
        <f>(INDEX('Crude Oil Prices'!$C:$C,COLUMN(TE$1)+$E6,1))</f>
        <v/>
      </c>
      <c r="TF6">
        <f>(INDEX('Crude Oil Prices'!$C:$C,COLUMN(TF$1)+$E6,1))</f>
        <v/>
      </c>
      <c r="TG6">
        <f>(INDEX('Crude Oil Prices'!$C:$C,COLUMN(TG$1)+$E6,1))</f>
        <v/>
      </c>
      <c r="TH6">
        <f>(INDEX('Crude Oil Prices'!$C:$C,COLUMN(TH$1)+$E6,1))</f>
        <v/>
      </c>
      <c r="TI6">
        <f>(INDEX('Crude Oil Prices'!$C:$C,COLUMN(TI$1)+$E6,1))</f>
        <v/>
      </c>
      <c r="TJ6">
        <f>(INDEX('Crude Oil Prices'!$C:$C,COLUMN(TJ$1)+$E6,1))</f>
        <v/>
      </c>
      <c r="TK6">
        <f>(INDEX('Crude Oil Prices'!$C:$C,COLUMN(TK$1)+$E6,1))</f>
        <v/>
      </c>
      <c r="TL6">
        <f>(INDEX('Crude Oil Prices'!$C:$C,COLUMN(TL$1)+$E6,1))</f>
        <v/>
      </c>
      <c r="TM6">
        <f>(INDEX('Crude Oil Prices'!$C:$C,COLUMN(TM$1)+$E6,1))</f>
        <v/>
      </c>
      <c r="TN6">
        <f>(INDEX('Crude Oil Prices'!$C:$C,COLUMN(TN$1)+$E6,1))</f>
        <v/>
      </c>
      <c r="TO6">
        <f>(INDEX('Crude Oil Prices'!$C:$C,COLUMN(TO$1)+$E6,1))</f>
        <v/>
      </c>
      <c r="TP6">
        <f>(INDEX('Crude Oil Prices'!$C:$C,COLUMN(TP$1)+$E6,1))</f>
        <v/>
      </c>
      <c r="TQ6">
        <f>(INDEX('Crude Oil Prices'!$C:$C,COLUMN(TQ$1)+$E6,1))</f>
        <v/>
      </c>
      <c r="TR6">
        <f>(INDEX('Crude Oil Prices'!$C:$C,COLUMN(TR$1)+$E6,1))</f>
        <v/>
      </c>
      <c r="TS6">
        <f>(INDEX('Crude Oil Prices'!$C:$C,COLUMN(TS$1)+$E6,1))</f>
        <v/>
      </c>
      <c r="TT6">
        <f>(INDEX('Crude Oil Prices'!$C:$C,COLUMN(TT$1)+$E6,1))</f>
        <v/>
      </c>
      <c r="TU6">
        <f>(INDEX('Crude Oil Prices'!$C:$C,COLUMN(TU$1)+$E6,1))</f>
        <v/>
      </c>
      <c r="TV6">
        <f>(INDEX('Crude Oil Prices'!$C:$C,COLUMN(TV$1)+$E6,1))</f>
        <v/>
      </c>
      <c r="TW6">
        <f>(INDEX('Crude Oil Prices'!$C:$C,COLUMN(TW$1)+$E6,1))</f>
        <v/>
      </c>
      <c r="TX6">
        <f>(INDEX('Crude Oil Prices'!$C:$C,COLUMN(TX$1)+$E6,1))</f>
        <v/>
      </c>
      <c r="TY6">
        <f>(INDEX('Crude Oil Prices'!$C:$C,COLUMN(TY$1)+$E6,1))</f>
        <v/>
      </c>
      <c r="TZ6">
        <f>(INDEX('Crude Oil Prices'!$C:$C,COLUMN(TZ$1)+$E6,1))</f>
        <v/>
      </c>
    </row>
    <row r="7" spans="1:546">
      <c r="A7" t="s">
        <v>12</v>
      </c>
      <c r="B7" t="s">
        <v>9</v>
      </c>
      <c r="C7" t="s">
        <v>13</v>
      </c>
      <c r="D7" t="s">
        <v>14</v>
      </c>
      <c r="E7">
        <f>MATCH(G$2-14,'Hawaii Jet Fuel Price'!$A:$A,0)-COLUMN(G$1)</f>
        <v/>
      </c>
      <c r="G7">
        <f>(INDEX('Hawaii Jet Fuel Price'!$B:$B,COLUMN(G$1)+$E7,1))*42</f>
        <v/>
      </c>
      <c r="H7">
        <f>(INDEX('Hawaii Jet Fuel Price'!$B:$B,COLUMN(H$1)+$E7,1))*42</f>
        <v/>
      </c>
      <c r="I7">
        <f>(INDEX('Hawaii Jet Fuel Price'!$B:$B,COLUMN(I$1)+$E7,1))*42</f>
        <v/>
      </c>
      <c r="J7">
        <f>(INDEX('Hawaii Jet Fuel Price'!$B:$B,COLUMN(J$1)+$E7,1))*42</f>
        <v/>
      </c>
      <c r="K7">
        <f>(INDEX('Hawaii Jet Fuel Price'!$B:$B,COLUMN(K$1)+$E7,1))*42</f>
        <v/>
      </c>
      <c r="L7">
        <f>(INDEX('Hawaii Jet Fuel Price'!$B:$B,COLUMN(L$1)+$E7,1))*42</f>
        <v/>
      </c>
      <c r="M7">
        <f>(INDEX('Hawaii Jet Fuel Price'!$B:$B,COLUMN(M$1)+$E7,1))*42</f>
        <v/>
      </c>
      <c r="N7">
        <f>(INDEX('Hawaii Jet Fuel Price'!$B:$B,COLUMN(N$1)+$E7,1))*42</f>
        <v/>
      </c>
      <c r="O7">
        <f>(INDEX('Hawaii Jet Fuel Price'!$B:$B,COLUMN(O$1)+$E7,1))*42</f>
        <v/>
      </c>
      <c r="P7">
        <f>(INDEX('Hawaii Jet Fuel Price'!$B:$B,COLUMN(P$1)+$E7,1))*42</f>
        <v/>
      </c>
      <c r="Q7">
        <f>(INDEX('Hawaii Jet Fuel Price'!$B:$B,COLUMN(Q$1)+$E7,1))*42</f>
        <v/>
      </c>
      <c r="R7">
        <f>(INDEX('Hawaii Jet Fuel Price'!$B:$B,COLUMN(R$1)+$E7,1))*42</f>
        <v/>
      </c>
      <c r="S7">
        <f>(INDEX('Hawaii Jet Fuel Price'!$B:$B,COLUMN(S$1)+$E7,1))*42</f>
        <v/>
      </c>
      <c r="T7">
        <f>(INDEX('Hawaii Jet Fuel Price'!$B:$B,COLUMN(T$1)+$E7,1))*42</f>
        <v/>
      </c>
      <c r="U7">
        <f>(INDEX('Hawaii Jet Fuel Price'!$B:$B,COLUMN(U$1)+$E7,1))*42</f>
        <v/>
      </c>
      <c r="V7">
        <f>(INDEX('Hawaii Jet Fuel Price'!$B:$B,COLUMN(V$1)+$E7,1))*42</f>
        <v/>
      </c>
      <c r="W7">
        <f>(INDEX('Hawaii Jet Fuel Price'!$B:$B,COLUMN(W$1)+$E7,1))*42</f>
        <v/>
      </c>
      <c r="X7">
        <f>(INDEX('Hawaii Jet Fuel Price'!$B:$B,COLUMN(X$1)+$E7,1))*42</f>
        <v/>
      </c>
      <c r="Y7">
        <f>(INDEX('Hawaii Jet Fuel Price'!$B:$B,COLUMN(Y$1)+$E7,1))*42</f>
        <v/>
      </c>
      <c r="Z7">
        <f>(INDEX('Hawaii Jet Fuel Price'!$B:$B,COLUMN(Z$1)+$E7,1))*42</f>
        <v/>
      </c>
      <c r="AA7">
        <f>(INDEX('Hawaii Jet Fuel Price'!$B:$B,COLUMN(AA$1)+$E7,1))*42</f>
        <v/>
      </c>
      <c r="AB7">
        <f>(INDEX('Hawaii Jet Fuel Price'!$B:$B,COLUMN(AB$1)+$E7,1))*42</f>
        <v/>
      </c>
      <c r="AC7">
        <f>(INDEX('Hawaii Jet Fuel Price'!$B:$B,COLUMN(AC$1)+$E7,1))*42</f>
        <v/>
      </c>
      <c r="AD7">
        <f>(INDEX('Hawaii Jet Fuel Price'!$B:$B,COLUMN(AD$1)+$E7,1))*42</f>
        <v/>
      </c>
      <c r="AE7">
        <f>(INDEX('Hawaii Jet Fuel Price'!$B:$B,COLUMN(AE$1)+$E7,1))*42</f>
        <v/>
      </c>
      <c r="AF7">
        <f>(INDEX('Hawaii Jet Fuel Price'!$B:$B,COLUMN(AF$1)+$E7,1))*42</f>
        <v/>
      </c>
      <c r="AG7">
        <f>(INDEX('Hawaii Jet Fuel Price'!$B:$B,COLUMN(AG$1)+$E7,1))*42</f>
        <v/>
      </c>
      <c r="AH7">
        <f>(INDEX('Hawaii Jet Fuel Price'!$B:$B,COLUMN(AH$1)+$E7,1))*42</f>
        <v/>
      </c>
      <c r="AI7">
        <f>(INDEX('Hawaii Jet Fuel Price'!$B:$B,COLUMN(AI$1)+$E7,1))*42</f>
        <v/>
      </c>
      <c r="AJ7">
        <f>(INDEX('Hawaii Jet Fuel Price'!$B:$B,COLUMN(AJ$1)+$E7,1))*42</f>
        <v/>
      </c>
      <c r="AK7">
        <f>(INDEX('Hawaii Jet Fuel Price'!$B:$B,COLUMN(AK$1)+$E7,1))*42</f>
        <v/>
      </c>
      <c r="AL7">
        <f>(INDEX('Hawaii Jet Fuel Price'!$B:$B,COLUMN(AL$1)+$E7,1))*42</f>
        <v/>
      </c>
      <c r="AM7">
        <f>(INDEX('Hawaii Jet Fuel Price'!$B:$B,COLUMN(AM$1)+$E7,1))*42</f>
        <v/>
      </c>
      <c r="AN7">
        <f>(INDEX('Hawaii Jet Fuel Price'!$B:$B,COLUMN(AN$1)+$E7,1))*42</f>
        <v/>
      </c>
      <c r="AO7">
        <f>(INDEX('Hawaii Jet Fuel Price'!$B:$B,COLUMN(AO$1)+$E7,1))*42</f>
        <v/>
      </c>
      <c r="AP7">
        <f>(INDEX('Hawaii Jet Fuel Price'!$B:$B,COLUMN(AP$1)+$E7,1))*42</f>
        <v/>
      </c>
      <c r="AQ7">
        <f>(INDEX('Hawaii Jet Fuel Price'!$B:$B,COLUMN(AQ$1)+$E7,1))*42</f>
        <v/>
      </c>
      <c r="AR7">
        <f>(INDEX('Hawaii Jet Fuel Price'!$B:$B,COLUMN(AR$1)+$E7,1))*42</f>
        <v/>
      </c>
      <c r="AS7">
        <f>(INDEX('Hawaii Jet Fuel Price'!$B:$B,COLUMN(AS$1)+$E7,1))*42</f>
        <v/>
      </c>
      <c r="AT7">
        <f>(INDEX('Hawaii Jet Fuel Price'!$B:$B,COLUMN(AT$1)+$E7,1))*42</f>
        <v/>
      </c>
      <c r="AU7">
        <f>(INDEX('Hawaii Jet Fuel Price'!$B:$B,COLUMN(AU$1)+$E7,1))*42</f>
        <v/>
      </c>
      <c r="AV7">
        <f>(INDEX('Hawaii Jet Fuel Price'!$B:$B,COLUMN(AV$1)+$E7,1))*42</f>
        <v/>
      </c>
      <c r="AW7">
        <f>(INDEX('Hawaii Jet Fuel Price'!$B:$B,COLUMN(AW$1)+$E7,1))*42</f>
        <v/>
      </c>
      <c r="AX7">
        <f>(INDEX('Hawaii Jet Fuel Price'!$B:$B,COLUMN(AX$1)+$E7,1))*42</f>
        <v/>
      </c>
      <c r="AY7">
        <f>(INDEX('Hawaii Jet Fuel Price'!$B:$B,COLUMN(AY$1)+$E7,1))*42</f>
        <v/>
      </c>
      <c r="AZ7">
        <f>(INDEX('Hawaii Jet Fuel Price'!$B:$B,COLUMN(AZ$1)+$E7,1))*42</f>
        <v/>
      </c>
      <c r="BA7">
        <f>(INDEX('Hawaii Jet Fuel Price'!$B:$B,COLUMN(BA$1)+$E7,1))*42</f>
        <v/>
      </c>
      <c r="BB7">
        <f>(INDEX('Hawaii Jet Fuel Price'!$B:$B,COLUMN(BB$1)+$E7,1))*42</f>
        <v/>
      </c>
      <c r="BC7">
        <f>(INDEX('Hawaii Jet Fuel Price'!$B:$B,COLUMN(BC$1)+$E7,1))*42</f>
        <v/>
      </c>
      <c r="BD7">
        <f>(INDEX('Hawaii Jet Fuel Price'!$B:$B,COLUMN(BD$1)+$E7,1))*42</f>
        <v/>
      </c>
      <c r="BE7">
        <f>(INDEX('Hawaii Jet Fuel Price'!$B:$B,COLUMN(BE$1)+$E7,1))*42</f>
        <v/>
      </c>
      <c r="BF7">
        <f>(INDEX('Hawaii Jet Fuel Price'!$B:$B,COLUMN(BF$1)+$E7,1))*42</f>
        <v/>
      </c>
      <c r="BG7">
        <f>(INDEX('Hawaii Jet Fuel Price'!$B:$B,COLUMN(BG$1)+$E7,1))*42</f>
        <v/>
      </c>
      <c r="BH7">
        <f>(INDEX('Hawaii Jet Fuel Price'!$B:$B,COLUMN(BH$1)+$E7,1))*42</f>
        <v/>
      </c>
      <c r="BI7">
        <f>(INDEX('Hawaii Jet Fuel Price'!$B:$B,COLUMN(BI$1)+$E7,1))*42</f>
        <v/>
      </c>
      <c r="BJ7">
        <f>(INDEX('Hawaii Jet Fuel Price'!$B:$B,COLUMN(BJ$1)+$E7,1))*42</f>
        <v/>
      </c>
      <c r="BK7">
        <f>(INDEX('Hawaii Jet Fuel Price'!$B:$B,COLUMN(BK$1)+$E7,1))*42</f>
        <v/>
      </c>
      <c r="BL7">
        <f>(INDEX('Hawaii Jet Fuel Price'!$B:$B,COLUMN(BL$1)+$E7,1))*42</f>
        <v/>
      </c>
      <c r="BM7">
        <f>(INDEX('Hawaii Jet Fuel Price'!$B:$B,COLUMN(BM$1)+$E7,1))*42</f>
        <v/>
      </c>
      <c r="BN7">
        <f>(INDEX('Hawaii Jet Fuel Price'!$B:$B,COLUMN(BN$1)+$E7,1))*42</f>
        <v/>
      </c>
      <c r="BO7">
        <f>(INDEX('Hawaii Jet Fuel Price'!$B:$B,COLUMN(BO$1)+$E7,1))*42</f>
        <v/>
      </c>
      <c r="BP7">
        <f>(INDEX('Hawaii Jet Fuel Price'!$B:$B,COLUMN(BP$1)+$E7,1))*42</f>
        <v/>
      </c>
      <c r="BQ7">
        <f>(INDEX('Hawaii Jet Fuel Price'!$B:$B,COLUMN(BQ$1)+$E7,1))*42</f>
        <v/>
      </c>
      <c r="BR7">
        <f>(INDEX('Hawaii Jet Fuel Price'!$B:$B,COLUMN(BR$1)+$E7,1))*42</f>
        <v/>
      </c>
      <c r="BS7">
        <f>(INDEX('Hawaii Jet Fuel Price'!$B:$B,COLUMN(BS$1)+$E7,1))*42</f>
        <v/>
      </c>
      <c r="BT7">
        <f>(INDEX('Hawaii Jet Fuel Price'!$B:$B,COLUMN(BT$1)+$E7,1))*42</f>
        <v/>
      </c>
      <c r="BU7">
        <f>(INDEX('Hawaii Jet Fuel Price'!$B:$B,COLUMN(BU$1)+$E7,1))*42</f>
        <v/>
      </c>
      <c r="BV7">
        <f>(INDEX('Hawaii Jet Fuel Price'!$B:$B,COLUMN(BV$1)+$E7,1))*42</f>
        <v/>
      </c>
      <c r="BW7">
        <f>(INDEX('Hawaii Jet Fuel Price'!$B:$B,COLUMN(BW$1)+$E7,1))*42</f>
        <v/>
      </c>
      <c r="BX7">
        <f>(INDEX('Hawaii Jet Fuel Price'!$B:$B,COLUMN(BX$1)+$E7,1))*42</f>
        <v/>
      </c>
      <c r="BY7">
        <f>(INDEX('Hawaii Jet Fuel Price'!$B:$B,COLUMN(BY$1)+$E7,1))*42</f>
        <v/>
      </c>
      <c r="BZ7">
        <f>(INDEX('Hawaii Jet Fuel Price'!$B:$B,COLUMN(BZ$1)+$E7,1))*42</f>
        <v/>
      </c>
      <c r="CA7">
        <f>(INDEX('Hawaii Jet Fuel Price'!$B:$B,COLUMN(CA$1)+$E7,1))*42</f>
        <v/>
      </c>
      <c r="CB7">
        <f>(INDEX('Hawaii Jet Fuel Price'!$B:$B,COLUMN(CB$1)+$E7,1))*42</f>
        <v/>
      </c>
      <c r="CC7">
        <f>(INDEX('Hawaii Jet Fuel Price'!$B:$B,COLUMN(CC$1)+$E7,1))*42</f>
        <v/>
      </c>
      <c r="CD7">
        <f>(INDEX('Hawaii Jet Fuel Price'!$B:$B,COLUMN(CD$1)+$E7,1))*42</f>
        <v/>
      </c>
      <c r="CE7">
        <f>(INDEX('Hawaii Jet Fuel Price'!$B:$B,COLUMN(CE$1)+$E7,1))*42</f>
        <v/>
      </c>
      <c r="CF7">
        <f>(INDEX('Hawaii Jet Fuel Price'!$B:$B,COLUMN(CF$1)+$E7,1))*42</f>
        <v/>
      </c>
      <c r="CG7">
        <f>(INDEX('Hawaii Jet Fuel Price'!$B:$B,COLUMN(CG$1)+$E7,1))*42</f>
        <v/>
      </c>
      <c r="CH7">
        <f>(INDEX('Hawaii Jet Fuel Price'!$B:$B,COLUMN(CH$1)+$E7,1))*42</f>
        <v/>
      </c>
      <c r="CI7">
        <f>(INDEX('Hawaii Jet Fuel Price'!$B:$B,COLUMN(CI$1)+$E7,1))*42</f>
        <v/>
      </c>
      <c r="CJ7">
        <f>(INDEX('Hawaii Jet Fuel Price'!$B:$B,COLUMN(CJ$1)+$E7,1))*42</f>
        <v/>
      </c>
      <c r="CK7">
        <f>(INDEX('Hawaii Jet Fuel Price'!$B:$B,COLUMN(CK$1)+$E7,1))*42</f>
        <v/>
      </c>
      <c r="CL7">
        <f>(INDEX('Hawaii Jet Fuel Price'!$B:$B,COLUMN(CL$1)+$E7,1))*42</f>
        <v/>
      </c>
      <c r="CM7">
        <f>(INDEX('Hawaii Jet Fuel Price'!$B:$B,COLUMN(CM$1)+$E7,1))*42</f>
        <v/>
      </c>
      <c r="CN7">
        <f>(INDEX('Hawaii Jet Fuel Price'!$B:$B,COLUMN(CN$1)+$E7,1))*42</f>
        <v/>
      </c>
      <c r="CO7">
        <f>(INDEX('Hawaii Jet Fuel Price'!$B:$B,COLUMN(CO$1)+$E7,1))*42</f>
        <v/>
      </c>
      <c r="CP7">
        <f>(INDEX('Hawaii Jet Fuel Price'!$B:$B,COLUMN(CP$1)+$E7,1))*42</f>
        <v/>
      </c>
      <c r="CQ7">
        <f>(INDEX('Hawaii Jet Fuel Price'!$B:$B,COLUMN(CQ$1)+$E7,1))*42</f>
        <v/>
      </c>
      <c r="CR7">
        <f>(INDEX('Hawaii Jet Fuel Price'!$B:$B,COLUMN(CR$1)+$E7,1))*42</f>
        <v/>
      </c>
      <c r="CS7">
        <f>(INDEX('Hawaii Jet Fuel Price'!$B:$B,COLUMN(CS$1)+$E7,1))*42</f>
        <v/>
      </c>
      <c r="CT7">
        <f>(INDEX('Hawaii Jet Fuel Price'!$B:$B,COLUMN(CT$1)+$E7,1))*42</f>
        <v/>
      </c>
      <c r="CU7">
        <f>(INDEX('Hawaii Jet Fuel Price'!$B:$B,COLUMN(CU$1)+$E7,1))*42</f>
        <v/>
      </c>
      <c r="CV7">
        <f>(INDEX('Hawaii Jet Fuel Price'!$B:$B,COLUMN(CV$1)+$E7,1))*42</f>
        <v/>
      </c>
      <c r="CW7">
        <f>(INDEX('Hawaii Jet Fuel Price'!$B:$B,COLUMN(CW$1)+$E7,1))*42</f>
        <v/>
      </c>
      <c r="CX7">
        <f>(INDEX('Hawaii Jet Fuel Price'!$B:$B,COLUMN(CX$1)+$E7,1))*42</f>
        <v/>
      </c>
      <c r="CY7">
        <f>(INDEX('Hawaii Jet Fuel Price'!$B:$B,COLUMN(CY$1)+$E7,1))*42</f>
        <v/>
      </c>
      <c r="CZ7">
        <f>(INDEX('Hawaii Jet Fuel Price'!$B:$B,COLUMN(CZ$1)+$E7,1))*42</f>
        <v/>
      </c>
      <c r="DA7">
        <f>(INDEX('Hawaii Jet Fuel Price'!$B:$B,COLUMN(DA$1)+$E7,1))*42</f>
        <v/>
      </c>
      <c r="DB7">
        <f>(INDEX('Hawaii Jet Fuel Price'!$B:$B,COLUMN(DB$1)+$E7,1))*42</f>
        <v/>
      </c>
      <c r="DC7">
        <f>(INDEX('Hawaii Jet Fuel Price'!$B:$B,COLUMN(DC$1)+$E7,1))*42</f>
        <v/>
      </c>
      <c r="DD7">
        <f>(INDEX('Hawaii Jet Fuel Price'!$B:$B,COLUMN(DD$1)+$E7,1))*42</f>
        <v/>
      </c>
      <c r="DE7">
        <f>(INDEX('Hawaii Jet Fuel Price'!$B:$B,COLUMN(DE$1)+$E7,1))*42</f>
        <v/>
      </c>
      <c r="DF7">
        <f>(INDEX('Hawaii Jet Fuel Price'!$B:$B,COLUMN(DF$1)+$E7,1))*42</f>
        <v/>
      </c>
      <c r="DG7">
        <f>(INDEX('Hawaii Jet Fuel Price'!$B:$B,COLUMN(DG$1)+$E7,1))*42</f>
        <v/>
      </c>
      <c r="DH7">
        <f>(INDEX('Hawaii Jet Fuel Price'!$B:$B,COLUMN(DH$1)+$E7,1))*42</f>
        <v/>
      </c>
      <c r="DI7">
        <f>(INDEX('Hawaii Jet Fuel Price'!$B:$B,COLUMN(DI$1)+$E7,1))*42</f>
        <v/>
      </c>
      <c r="DJ7">
        <f>(INDEX('Hawaii Jet Fuel Price'!$B:$B,COLUMN(DJ$1)+$E7,1))*42</f>
        <v/>
      </c>
      <c r="DK7">
        <f>(INDEX('Hawaii Jet Fuel Price'!$B:$B,COLUMN(DK$1)+$E7,1))*42</f>
        <v/>
      </c>
      <c r="DL7">
        <f>(INDEX('Hawaii Jet Fuel Price'!$B:$B,COLUMN(DL$1)+$E7,1))*42</f>
        <v/>
      </c>
      <c r="DM7">
        <f>(INDEX('Hawaii Jet Fuel Price'!$B:$B,COLUMN(DM$1)+$E7,1))*42</f>
        <v/>
      </c>
      <c r="DN7">
        <f>(INDEX('Hawaii Jet Fuel Price'!$B:$B,COLUMN(DN$1)+$E7,1))*42</f>
        <v/>
      </c>
      <c r="DO7">
        <f>(INDEX('Hawaii Jet Fuel Price'!$B:$B,COLUMN(DO$1)+$E7,1))*42</f>
        <v/>
      </c>
      <c r="DP7">
        <f>(INDEX('Hawaii Jet Fuel Price'!$B:$B,COLUMN(DP$1)+$E7,1))*42</f>
        <v/>
      </c>
      <c r="DQ7">
        <f>(INDEX('Hawaii Jet Fuel Price'!$B:$B,COLUMN(DQ$1)+$E7,1))*42</f>
        <v/>
      </c>
      <c r="DR7">
        <f>(INDEX('Hawaii Jet Fuel Price'!$B:$B,COLUMN(DR$1)+$E7,1))*42</f>
        <v/>
      </c>
      <c r="DS7">
        <f>(INDEX('Hawaii Jet Fuel Price'!$B:$B,COLUMN(DS$1)+$E7,1))*42</f>
        <v/>
      </c>
      <c r="DT7">
        <f>(INDEX('Hawaii Jet Fuel Price'!$B:$B,COLUMN(DT$1)+$E7,1))*42</f>
        <v/>
      </c>
      <c r="DU7">
        <f>(INDEX('Hawaii Jet Fuel Price'!$B:$B,COLUMN(DU$1)+$E7,1))*42</f>
        <v/>
      </c>
      <c r="DV7">
        <f>(INDEX('Hawaii Jet Fuel Price'!$B:$B,COLUMN(DV$1)+$E7,1))*42</f>
        <v/>
      </c>
      <c r="DW7">
        <f>(INDEX('Hawaii Jet Fuel Price'!$B:$B,COLUMN(DW$1)+$E7,1))*42</f>
        <v/>
      </c>
      <c r="DX7">
        <f>(INDEX('Hawaii Jet Fuel Price'!$B:$B,COLUMN(DX$1)+$E7,1))*42</f>
        <v/>
      </c>
      <c r="DY7">
        <f>(INDEX('Hawaii Jet Fuel Price'!$B:$B,COLUMN(DY$1)+$E7,1))*42</f>
        <v/>
      </c>
      <c r="DZ7">
        <f>(INDEX('Hawaii Jet Fuel Price'!$B:$B,COLUMN(DZ$1)+$E7,1))*42</f>
        <v/>
      </c>
      <c r="EA7">
        <f>(INDEX('Hawaii Jet Fuel Price'!$B:$B,COLUMN(EA$1)+$E7,1))*42</f>
        <v/>
      </c>
      <c r="EB7">
        <f>(INDEX('Hawaii Jet Fuel Price'!$B:$B,COLUMN(EB$1)+$E7,1))*42</f>
        <v/>
      </c>
      <c r="EC7">
        <f>(INDEX('Hawaii Jet Fuel Price'!$B:$B,COLUMN(EC$1)+$E7,1))*42</f>
        <v/>
      </c>
      <c r="ED7">
        <f>(INDEX('Hawaii Jet Fuel Price'!$B:$B,COLUMN(ED$1)+$E7,1))*42</f>
        <v/>
      </c>
      <c r="EE7">
        <f>(INDEX('Hawaii Jet Fuel Price'!$B:$B,COLUMN(EE$1)+$E7,1))*42</f>
        <v/>
      </c>
      <c r="EF7">
        <f>(INDEX('Hawaii Jet Fuel Price'!$B:$B,COLUMN(EF$1)+$E7,1))*42</f>
        <v/>
      </c>
      <c r="EG7">
        <f>(INDEX('Hawaii Jet Fuel Price'!$B:$B,COLUMN(EG$1)+$E7,1))*42</f>
        <v/>
      </c>
      <c r="EH7">
        <f>(INDEX('Hawaii Jet Fuel Price'!$B:$B,COLUMN(EH$1)+$E7,1))*42</f>
        <v/>
      </c>
      <c r="EI7">
        <f>(INDEX('Hawaii Jet Fuel Price'!$B:$B,COLUMN(EI$1)+$E7,1))*42</f>
        <v/>
      </c>
      <c r="EJ7">
        <f>(INDEX('Hawaii Jet Fuel Price'!$B:$B,COLUMN(EJ$1)+$E7,1))*42</f>
        <v/>
      </c>
      <c r="EK7">
        <f>(INDEX('Hawaii Jet Fuel Price'!$B:$B,COLUMN(EK$1)+$E7,1))*42</f>
        <v/>
      </c>
      <c r="EL7">
        <f>(INDEX('Hawaii Jet Fuel Price'!$B:$B,COLUMN(EL$1)+$E7,1))*42</f>
        <v/>
      </c>
      <c r="EM7">
        <f>(INDEX('Hawaii Jet Fuel Price'!$B:$B,COLUMN(EM$1)+$E7,1))*42</f>
        <v/>
      </c>
      <c r="EN7">
        <f>(INDEX('Hawaii Jet Fuel Price'!$B:$B,COLUMN(EN$1)+$E7,1))*42</f>
        <v/>
      </c>
      <c r="EO7">
        <f>(INDEX('Hawaii Jet Fuel Price'!$B:$B,COLUMN(EO$1)+$E7,1))*42</f>
        <v/>
      </c>
      <c r="EP7">
        <f>(INDEX('Hawaii Jet Fuel Price'!$B:$B,COLUMN(EP$1)+$E7,1))*42</f>
        <v/>
      </c>
      <c r="EQ7">
        <f>(INDEX('Hawaii Jet Fuel Price'!$B:$B,COLUMN(EQ$1)+$E7,1))*42</f>
        <v/>
      </c>
      <c r="ER7">
        <f>(INDEX('Hawaii Jet Fuel Price'!$B:$B,COLUMN(ER$1)+$E7,1))*42</f>
        <v/>
      </c>
      <c r="ES7">
        <f>(INDEX('Hawaii Jet Fuel Price'!$B:$B,COLUMN(ES$1)+$E7,1))*42</f>
        <v/>
      </c>
      <c r="ET7">
        <f>(INDEX('Hawaii Jet Fuel Price'!$B:$B,COLUMN(ET$1)+$E7,1))*42</f>
        <v/>
      </c>
      <c r="EU7">
        <f>(INDEX('Hawaii Jet Fuel Price'!$B:$B,COLUMN(EU$1)+$E7,1))*42</f>
        <v/>
      </c>
      <c r="EV7">
        <f>(INDEX('Hawaii Jet Fuel Price'!$B:$B,COLUMN(EV$1)+$E7,1))*42</f>
        <v/>
      </c>
      <c r="EW7">
        <f>(INDEX('Hawaii Jet Fuel Price'!$B:$B,COLUMN(EW$1)+$E7,1))*42</f>
        <v/>
      </c>
      <c r="EX7">
        <f>(INDEX('Hawaii Jet Fuel Price'!$B:$B,COLUMN(EX$1)+$E7,1))*42</f>
        <v/>
      </c>
      <c r="EY7">
        <f>(INDEX('Hawaii Jet Fuel Price'!$B:$B,COLUMN(EY$1)+$E7,1))*42</f>
        <v/>
      </c>
      <c r="EZ7">
        <f>(INDEX('Hawaii Jet Fuel Price'!$B:$B,COLUMN(EZ$1)+$E7,1))*42</f>
        <v/>
      </c>
      <c r="FA7">
        <f>(INDEX('Hawaii Jet Fuel Price'!$B:$B,COLUMN(FA$1)+$E7,1))*42</f>
        <v/>
      </c>
      <c r="FB7">
        <f>(INDEX('Hawaii Jet Fuel Price'!$B:$B,COLUMN(FB$1)+$E7,1))*42</f>
        <v/>
      </c>
      <c r="FC7">
        <f>(INDEX('Hawaii Jet Fuel Price'!$B:$B,COLUMN(FC$1)+$E7,1))*42</f>
        <v/>
      </c>
      <c r="FD7">
        <f>(INDEX('Hawaii Jet Fuel Price'!$B:$B,COLUMN(FD$1)+$E7,1))*42</f>
        <v/>
      </c>
      <c r="FE7">
        <f>(INDEX('Hawaii Jet Fuel Price'!$B:$B,COLUMN(FE$1)+$E7,1))*42</f>
        <v/>
      </c>
      <c r="FF7">
        <f>(INDEX('Hawaii Jet Fuel Price'!$B:$B,COLUMN(FF$1)+$E7,1))*42</f>
        <v/>
      </c>
      <c r="FG7">
        <f>(INDEX('Hawaii Jet Fuel Price'!$B:$B,COLUMN(FG$1)+$E7,1))*42</f>
        <v/>
      </c>
      <c r="FH7">
        <f>(INDEX('Hawaii Jet Fuel Price'!$B:$B,COLUMN(FH$1)+$E7,1))*42</f>
        <v/>
      </c>
      <c r="FI7">
        <f>(INDEX('Hawaii Jet Fuel Price'!$B:$B,COLUMN(FI$1)+$E7,1))*42</f>
        <v/>
      </c>
      <c r="FJ7">
        <f>(INDEX('Hawaii Jet Fuel Price'!$B:$B,COLUMN(FJ$1)+$E7,1))*42</f>
        <v/>
      </c>
      <c r="FK7">
        <f>(INDEX('Hawaii Jet Fuel Price'!$B:$B,COLUMN(FK$1)+$E7,1))*42</f>
        <v/>
      </c>
      <c r="FL7">
        <f>(INDEX('Hawaii Jet Fuel Price'!$B:$B,COLUMN(FL$1)+$E7,1))*42</f>
        <v/>
      </c>
      <c r="FM7">
        <f>(INDEX('Hawaii Jet Fuel Price'!$B:$B,COLUMN(FM$1)+$E7,1))*42</f>
        <v/>
      </c>
      <c r="FN7">
        <f>(INDEX('Hawaii Jet Fuel Price'!$B:$B,COLUMN(FN$1)+$E7,1))*42</f>
        <v/>
      </c>
      <c r="FO7">
        <f>(INDEX('Hawaii Jet Fuel Price'!$B:$B,COLUMN(FO$1)+$E7,1))*42</f>
        <v/>
      </c>
      <c r="FP7">
        <f>(INDEX('Hawaii Jet Fuel Price'!$B:$B,COLUMN(FP$1)+$E7,1))*42</f>
        <v/>
      </c>
      <c r="FQ7">
        <f>(INDEX('Hawaii Jet Fuel Price'!$B:$B,COLUMN(FQ$1)+$E7,1))*42</f>
        <v/>
      </c>
      <c r="FR7">
        <f>(INDEX('Hawaii Jet Fuel Price'!$B:$B,COLUMN(FR$1)+$E7,1))*42</f>
        <v/>
      </c>
      <c r="FS7">
        <f>(INDEX('Hawaii Jet Fuel Price'!$B:$B,COLUMN(FS$1)+$E7,1))*42</f>
        <v/>
      </c>
      <c r="FT7">
        <f>(INDEX('Hawaii Jet Fuel Price'!$B:$B,COLUMN(FT$1)+$E7,1))*42</f>
        <v/>
      </c>
      <c r="FU7">
        <f>(INDEX('Hawaii Jet Fuel Price'!$B:$B,COLUMN(FU$1)+$E7,1))*42</f>
        <v/>
      </c>
      <c r="FV7">
        <f>(INDEX('Hawaii Jet Fuel Price'!$B:$B,COLUMN(FV$1)+$E7,1))*42</f>
        <v/>
      </c>
      <c r="FW7">
        <f>(INDEX('Hawaii Jet Fuel Price'!$B:$B,COLUMN(FW$1)+$E7,1))*42</f>
        <v/>
      </c>
      <c r="FX7">
        <f>(INDEX('Hawaii Jet Fuel Price'!$B:$B,COLUMN(FX$1)+$E7,1))*42</f>
        <v/>
      </c>
      <c r="FY7">
        <f>(INDEX('Hawaii Jet Fuel Price'!$B:$B,COLUMN(FY$1)+$E7,1))*42</f>
        <v/>
      </c>
      <c r="FZ7">
        <f>(INDEX('Hawaii Jet Fuel Price'!$B:$B,COLUMN(FZ$1)+$E7,1))*42</f>
        <v/>
      </c>
      <c r="GA7">
        <f>(INDEX('Hawaii Jet Fuel Price'!$B:$B,COLUMN(GA$1)+$E7,1))*42</f>
        <v/>
      </c>
      <c r="GB7">
        <f>(INDEX('Hawaii Jet Fuel Price'!$B:$B,COLUMN(GB$1)+$E7,1))*42</f>
        <v/>
      </c>
      <c r="GC7">
        <f>(INDEX('Hawaii Jet Fuel Price'!$B:$B,COLUMN(GC$1)+$E7,1))*42</f>
        <v/>
      </c>
      <c r="GD7">
        <f>(INDEX('Hawaii Jet Fuel Price'!$B:$B,COLUMN(GD$1)+$E7,1))*42</f>
        <v/>
      </c>
      <c r="GE7">
        <f>(INDEX('Hawaii Jet Fuel Price'!$B:$B,COLUMN(GE$1)+$E7,1))*42</f>
        <v/>
      </c>
      <c r="GF7">
        <f>(INDEX('Hawaii Jet Fuel Price'!$B:$B,COLUMN(GF$1)+$E7,1))*42</f>
        <v/>
      </c>
      <c r="GG7">
        <f>(INDEX('Hawaii Jet Fuel Price'!$B:$B,COLUMN(GG$1)+$E7,1))*42</f>
        <v/>
      </c>
      <c r="GH7">
        <f>(INDEX('Hawaii Jet Fuel Price'!$B:$B,COLUMN(GH$1)+$E7,1))*42</f>
        <v/>
      </c>
      <c r="GI7">
        <f>(INDEX('Hawaii Jet Fuel Price'!$B:$B,COLUMN(GI$1)+$E7,1))*42</f>
        <v/>
      </c>
      <c r="GJ7">
        <f>(INDEX('Hawaii Jet Fuel Price'!$B:$B,COLUMN(GJ$1)+$E7,1))*42</f>
        <v/>
      </c>
      <c r="GK7">
        <f>(INDEX('Hawaii Jet Fuel Price'!$B:$B,COLUMN(GK$1)+$E7,1))*42</f>
        <v/>
      </c>
      <c r="GL7">
        <f>(INDEX('Hawaii Jet Fuel Price'!$B:$B,COLUMN(GL$1)+$E7,1))*42</f>
        <v/>
      </c>
      <c r="GM7">
        <f>(INDEX('Hawaii Jet Fuel Price'!$B:$B,COLUMN(GM$1)+$E7,1))*42</f>
        <v/>
      </c>
      <c r="GN7">
        <f>(INDEX('Hawaii Jet Fuel Price'!$B:$B,COLUMN(GN$1)+$E7,1))*42</f>
        <v/>
      </c>
      <c r="GO7">
        <f>(INDEX('Hawaii Jet Fuel Price'!$B:$B,COLUMN(GO$1)+$E7,1))*42</f>
        <v/>
      </c>
      <c r="GP7">
        <f>(INDEX('Hawaii Jet Fuel Price'!$B:$B,COLUMN(GP$1)+$E7,1))*42</f>
        <v/>
      </c>
      <c r="GQ7">
        <f>(INDEX('Hawaii Jet Fuel Price'!$B:$B,COLUMN(GQ$1)+$E7,1))*42</f>
        <v/>
      </c>
      <c r="GR7">
        <f>(INDEX('Hawaii Jet Fuel Price'!$B:$B,COLUMN(GR$1)+$E7,1))*42</f>
        <v/>
      </c>
      <c r="GS7">
        <f>(INDEX('Hawaii Jet Fuel Price'!$B:$B,COLUMN(GS$1)+$E7,1))*42</f>
        <v/>
      </c>
      <c r="GT7">
        <f>(INDEX('Hawaii Jet Fuel Price'!$B:$B,COLUMN(GT$1)+$E7,1))*42</f>
        <v/>
      </c>
      <c r="GU7">
        <f>(INDEX('Hawaii Jet Fuel Price'!$B:$B,COLUMN(GU$1)+$E7,1))*42</f>
        <v/>
      </c>
      <c r="GV7">
        <f>(INDEX('Hawaii Jet Fuel Price'!$B:$B,COLUMN(GV$1)+$E7,1))*42</f>
        <v/>
      </c>
      <c r="GW7">
        <f>(INDEX('Hawaii Jet Fuel Price'!$B:$B,COLUMN(GW$1)+$E7,1))*42</f>
        <v/>
      </c>
      <c r="GX7">
        <f>(INDEX('Hawaii Jet Fuel Price'!$B:$B,COLUMN(GX$1)+$E7,1))*42</f>
        <v/>
      </c>
      <c r="GY7">
        <f>(INDEX('Hawaii Jet Fuel Price'!$B:$B,COLUMN(GY$1)+$E7,1))*42</f>
        <v/>
      </c>
      <c r="GZ7">
        <f>(INDEX('Hawaii Jet Fuel Price'!$B:$B,COLUMN(GZ$1)+$E7,1))*42</f>
        <v/>
      </c>
      <c r="HA7">
        <f>(INDEX('Hawaii Jet Fuel Price'!$B:$B,COLUMN(HA$1)+$E7,1))*42</f>
        <v/>
      </c>
      <c r="HB7">
        <f>(INDEX('Hawaii Jet Fuel Price'!$B:$B,COLUMN(HB$1)+$E7,1))*42</f>
        <v/>
      </c>
      <c r="HC7">
        <f>(INDEX('Hawaii Jet Fuel Price'!$B:$B,COLUMN(HC$1)+$E7,1))*42</f>
        <v/>
      </c>
      <c r="HD7">
        <f>(INDEX('Hawaii Jet Fuel Price'!$B:$B,COLUMN(HD$1)+$E7,1))*42</f>
        <v/>
      </c>
      <c r="HE7">
        <f>(INDEX('Hawaii Jet Fuel Price'!$B:$B,COLUMN(HE$1)+$E7,1))*42</f>
        <v/>
      </c>
      <c r="HF7">
        <f>(INDEX('Hawaii Jet Fuel Price'!$B:$B,COLUMN(HF$1)+$E7,1))*42</f>
        <v/>
      </c>
      <c r="HG7">
        <f>(INDEX('Hawaii Jet Fuel Price'!$B:$B,COLUMN(HG$1)+$E7,1))*42</f>
        <v/>
      </c>
      <c r="HH7">
        <f>(INDEX('Hawaii Jet Fuel Price'!$B:$B,COLUMN(HH$1)+$E7,1))*42</f>
        <v/>
      </c>
      <c r="HI7">
        <f>(INDEX('Hawaii Jet Fuel Price'!$B:$B,COLUMN(HI$1)+$E7,1))*42</f>
        <v/>
      </c>
      <c r="HJ7">
        <f>(INDEX('Hawaii Jet Fuel Price'!$B:$B,COLUMN(HJ$1)+$E7,1))*42</f>
        <v/>
      </c>
      <c r="HK7">
        <f>(INDEX('Hawaii Jet Fuel Price'!$B:$B,COLUMN(HK$1)+$E7,1))*42</f>
        <v/>
      </c>
      <c r="HL7">
        <f>(INDEX('Hawaii Jet Fuel Price'!$B:$B,COLUMN(HL$1)+$E7,1))*42</f>
        <v/>
      </c>
      <c r="HM7">
        <f>(INDEX('Hawaii Jet Fuel Price'!$B:$B,COLUMN(HM$1)+$E7,1))*42</f>
        <v/>
      </c>
      <c r="HN7">
        <f>(INDEX('Hawaii Jet Fuel Price'!$B:$B,COLUMN(HN$1)+$E7,1))*42</f>
        <v/>
      </c>
      <c r="HO7">
        <f>(INDEX('Hawaii Jet Fuel Price'!$B:$B,COLUMN(HO$1)+$E7,1))*42</f>
        <v/>
      </c>
      <c r="HP7">
        <f>(INDEX('Hawaii Jet Fuel Price'!$B:$B,COLUMN(HP$1)+$E7,1))*42</f>
        <v/>
      </c>
      <c r="HQ7">
        <f>(INDEX('Hawaii Jet Fuel Price'!$B:$B,COLUMN(HQ$1)+$E7,1))*42</f>
        <v/>
      </c>
      <c r="HR7">
        <f>(INDEX('Hawaii Jet Fuel Price'!$B:$B,COLUMN(HR$1)+$E7,1))*42</f>
        <v/>
      </c>
      <c r="HS7">
        <f>(INDEX('Hawaii Jet Fuel Price'!$B:$B,COLUMN(HS$1)+$E7,1))*42</f>
        <v/>
      </c>
      <c r="HT7">
        <f>(INDEX('Hawaii Jet Fuel Price'!$B:$B,COLUMN(HT$1)+$E7,1))*42</f>
        <v/>
      </c>
      <c r="HU7">
        <f>(INDEX('Hawaii Jet Fuel Price'!$B:$B,COLUMN(HU$1)+$E7,1))*42</f>
        <v/>
      </c>
      <c r="HV7">
        <f>(INDEX('Hawaii Jet Fuel Price'!$B:$B,COLUMN(HV$1)+$E7,1))*42</f>
        <v/>
      </c>
      <c r="HW7">
        <f>(INDEX('Hawaii Jet Fuel Price'!$B:$B,COLUMN(HW$1)+$E7,1))*42</f>
        <v/>
      </c>
      <c r="HX7">
        <f>(INDEX('Hawaii Jet Fuel Price'!$B:$B,COLUMN(HX$1)+$E7,1))*42</f>
        <v/>
      </c>
      <c r="HY7">
        <f>(INDEX('Hawaii Jet Fuel Price'!$B:$B,COLUMN(HY$1)+$E7,1))*42</f>
        <v/>
      </c>
      <c r="HZ7">
        <f>(INDEX('Hawaii Jet Fuel Price'!$B:$B,COLUMN(HZ$1)+$E7,1))*42</f>
        <v/>
      </c>
      <c r="IA7">
        <f>(INDEX('Hawaii Jet Fuel Price'!$B:$B,COLUMN(IA$1)+$E7,1))*42</f>
        <v/>
      </c>
      <c r="IB7">
        <f>(INDEX('Hawaii Jet Fuel Price'!$B:$B,COLUMN(IB$1)+$E7,1))*42</f>
        <v/>
      </c>
      <c r="IC7">
        <f>(INDEX('Hawaii Jet Fuel Price'!$B:$B,COLUMN(IC$1)+$E7,1))*42</f>
        <v/>
      </c>
      <c r="ID7">
        <f>(INDEX('Hawaii Jet Fuel Price'!$B:$B,COLUMN(ID$1)+$E7,1))*42</f>
        <v/>
      </c>
      <c r="IE7">
        <f>(INDEX('Hawaii Jet Fuel Price'!$B:$B,COLUMN(IE$1)+$E7,1))*42</f>
        <v/>
      </c>
      <c r="IF7">
        <f>(INDEX('Hawaii Jet Fuel Price'!$B:$B,COLUMN(IF$1)+$E7,1))*42</f>
        <v/>
      </c>
      <c r="IG7">
        <f>(INDEX('Hawaii Jet Fuel Price'!$B:$B,COLUMN(IG$1)+$E7,1))*42</f>
        <v/>
      </c>
      <c r="IH7">
        <f>(INDEX('Hawaii Jet Fuel Price'!$B:$B,COLUMN(IH$1)+$E7,1))*42</f>
        <v/>
      </c>
      <c r="II7">
        <f>(INDEX('Hawaii Jet Fuel Price'!$B:$B,COLUMN(II$1)+$E7,1))*42</f>
        <v/>
      </c>
      <c r="IJ7">
        <f>(INDEX('Hawaii Jet Fuel Price'!$B:$B,COLUMN(IJ$1)+$E7,1))*42</f>
        <v/>
      </c>
      <c r="IK7">
        <f>(INDEX('Hawaii Jet Fuel Price'!$B:$B,COLUMN(IK$1)+$E7,1))*42</f>
        <v/>
      </c>
      <c r="IL7">
        <f>(INDEX('Hawaii Jet Fuel Price'!$B:$B,COLUMN(IL$1)+$E7,1))*42</f>
        <v/>
      </c>
      <c r="IM7">
        <f>(INDEX('Hawaii Jet Fuel Price'!$B:$B,COLUMN(IM$1)+$E7,1))*42</f>
        <v/>
      </c>
      <c r="IN7">
        <f>(INDEX('Hawaii Jet Fuel Price'!$B:$B,COLUMN(IN$1)+$E7,1))*42</f>
        <v/>
      </c>
      <c r="IO7">
        <f>(INDEX('Hawaii Jet Fuel Price'!$B:$B,COLUMN(IO$1)+$E7,1))*42</f>
        <v/>
      </c>
      <c r="IP7">
        <f>(INDEX('Hawaii Jet Fuel Price'!$B:$B,COLUMN(IP$1)+$E7,1))*42</f>
        <v/>
      </c>
      <c r="IQ7">
        <f>(INDEX('Hawaii Jet Fuel Price'!$B:$B,COLUMN(IQ$1)+$E7,1))*42</f>
        <v/>
      </c>
      <c r="IR7">
        <f>(INDEX('Hawaii Jet Fuel Price'!$B:$B,COLUMN(IR$1)+$E7,1))*42</f>
        <v/>
      </c>
      <c r="IS7">
        <f>(INDEX('Hawaii Jet Fuel Price'!$B:$B,COLUMN(IS$1)+$E7,1))*42</f>
        <v/>
      </c>
      <c r="IT7">
        <f>(INDEX('Hawaii Jet Fuel Price'!$B:$B,COLUMN(IT$1)+$E7,1))*42</f>
        <v/>
      </c>
      <c r="IU7">
        <f>(INDEX('Hawaii Jet Fuel Price'!$B:$B,COLUMN(IU$1)+$E7,1))*42</f>
        <v/>
      </c>
      <c r="IV7">
        <f>(INDEX('Hawaii Jet Fuel Price'!$B:$B,COLUMN(IV$1)+$E7,1))*42</f>
        <v/>
      </c>
      <c r="IW7">
        <f>(INDEX('Hawaii Jet Fuel Price'!$B:$B,COLUMN(IW$1)+$E7,1))*42</f>
        <v/>
      </c>
      <c r="IX7">
        <f>(INDEX('Hawaii Jet Fuel Price'!$B:$B,COLUMN(IX$1)+$E7,1))*42</f>
        <v/>
      </c>
      <c r="IY7">
        <f>(INDEX('Hawaii Jet Fuel Price'!$B:$B,COLUMN(IY$1)+$E7,1))*42</f>
        <v/>
      </c>
      <c r="IZ7">
        <f>(INDEX('Hawaii Jet Fuel Price'!$B:$B,COLUMN(IZ$1)+$E7,1))*42</f>
        <v/>
      </c>
      <c r="JA7">
        <f>(INDEX('Hawaii Jet Fuel Price'!$B:$B,COLUMN(JA$1)+$E7,1))*42</f>
        <v/>
      </c>
      <c r="JB7">
        <f>(INDEX('Hawaii Jet Fuel Price'!$B:$B,COLUMN(JB$1)+$E7,1))*42</f>
        <v/>
      </c>
      <c r="JC7">
        <f>(INDEX('Hawaii Jet Fuel Price'!$B:$B,COLUMN(JC$1)+$E7,1))*42</f>
        <v/>
      </c>
      <c r="JD7">
        <f>(INDEX('Hawaii Jet Fuel Price'!$B:$B,COLUMN(JD$1)+$E7,1))*42</f>
        <v/>
      </c>
      <c r="JE7">
        <f>(INDEX('Hawaii Jet Fuel Price'!$B:$B,COLUMN(JE$1)+$E7,1))*42</f>
        <v/>
      </c>
      <c r="JF7">
        <f>(INDEX('Hawaii Jet Fuel Price'!$B:$B,COLUMN(JF$1)+$E7,1))*42</f>
        <v/>
      </c>
      <c r="JG7">
        <f>(INDEX('Hawaii Jet Fuel Price'!$B:$B,COLUMN(JG$1)+$E7,1))*42</f>
        <v/>
      </c>
      <c r="JH7">
        <f>(INDEX('Hawaii Jet Fuel Price'!$B:$B,COLUMN(JH$1)+$E7,1))*42</f>
        <v/>
      </c>
      <c r="JI7">
        <f>(INDEX('Hawaii Jet Fuel Price'!$B:$B,COLUMN(JI$1)+$E7,1))*42</f>
        <v/>
      </c>
      <c r="JJ7">
        <f>(INDEX('Hawaii Jet Fuel Price'!$B:$B,COLUMN(JJ$1)+$E7,1))*42</f>
        <v/>
      </c>
      <c r="JK7">
        <f>(INDEX('Hawaii Jet Fuel Price'!$B:$B,COLUMN(JK$1)+$E7,1))*42</f>
        <v/>
      </c>
      <c r="JL7">
        <f>(INDEX('Hawaii Jet Fuel Price'!$B:$B,COLUMN(JL$1)+$E7,1))*42</f>
        <v/>
      </c>
      <c r="JM7">
        <f>(INDEX('Hawaii Jet Fuel Price'!$B:$B,COLUMN(JM$1)+$E7,1))*42</f>
        <v/>
      </c>
      <c r="JN7">
        <f>(INDEX('Hawaii Jet Fuel Price'!$B:$B,COLUMN(JN$1)+$E7,1))*42</f>
        <v/>
      </c>
      <c r="JO7">
        <f>(INDEX('Hawaii Jet Fuel Price'!$B:$B,COLUMN(JO$1)+$E7,1))*42</f>
        <v/>
      </c>
      <c r="JP7">
        <f>(INDEX('Hawaii Jet Fuel Price'!$B:$B,COLUMN(JP$1)+$E7,1))*42</f>
        <v/>
      </c>
      <c r="JQ7">
        <f>(INDEX('Hawaii Jet Fuel Price'!$B:$B,COLUMN(JQ$1)+$E7,1))*42</f>
        <v/>
      </c>
      <c r="JR7">
        <f>(INDEX('Hawaii Jet Fuel Price'!$B:$B,COLUMN(JR$1)+$E7,1))*42</f>
        <v/>
      </c>
      <c r="JS7">
        <f>(INDEX('Hawaii Jet Fuel Price'!$B:$B,COLUMN(JS$1)+$E7,1))*42</f>
        <v/>
      </c>
      <c r="JT7">
        <f>(INDEX('Hawaii Jet Fuel Price'!$B:$B,COLUMN(JT$1)+$E7,1))*42</f>
        <v/>
      </c>
      <c r="JU7">
        <f>(INDEX('Hawaii Jet Fuel Price'!$B:$B,COLUMN(JU$1)+$E7,1))*42</f>
        <v/>
      </c>
      <c r="JV7">
        <f>(INDEX('Hawaii Jet Fuel Price'!$B:$B,COLUMN(JV$1)+$E7,1))*42</f>
        <v/>
      </c>
      <c r="JW7">
        <f>(INDEX('Hawaii Jet Fuel Price'!$B:$B,COLUMN(JW$1)+$E7,1))*42</f>
        <v/>
      </c>
      <c r="JX7">
        <f>(INDEX('Hawaii Jet Fuel Price'!$B:$B,COLUMN(JX$1)+$E7,1))*42</f>
        <v/>
      </c>
      <c r="JY7">
        <f>(INDEX('Hawaii Jet Fuel Price'!$B:$B,COLUMN(JY$1)+$E7,1))*42</f>
        <v/>
      </c>
      <c r="JZ7">
        <f>(INDEX('Hawaii Jet Fuel Price'!$B:$B,COLUMN(JZ$1)+$E7,1))*42</f>
        <v/>
      </c>
      <c r="KA7">
        <f>(INDEX('Hawaii Jet Fuel Price'!$B:$B,COLUMN(KA$1)+$E7,1))*42</f>
        <v/>
      </c>
      <c r="KB7">
        <f>(INDEX('Hawaii Jet Fuel Price'!$B:$B,COLUMN(KB$1)+$E7,1))*42</f>
        <v/>
      </c>
      <c r="KC7">
        <f>(INDEX('Hawaii Jet Fuel Price'!$B:$B,COLUMN(KC$1)+$E7,1))*42</f>
        <v/>
      </c>
      <c r="KD7">
        <f>(INDEX('Hawaii Jet Fuel Price'!$B:$B,COLUMN(KD$1)+$E7,1))*42</f>
        <v/>
      </c>
      <c r="KE7">
        <f>(INDEX('Hawaii Jet Fuel Price'!$B:$B,COLUMN(KE$1)+$E7,1))*42</f>
        <v/>
      </c>
      <c r="KF7">
        <f>(INDEX('Hawaii Jet Fuel Price'!$B:$B,COLUMN(KF$1)+$E7,1))*42</f>
        <v/>
      </c>
      <c r="KG7">
        <f>(INDEX('Hawaii Jet Fuel Price'!$B:$B,COLUMN(KG$1)+$E7,1))*42</f>
        <v/>
      </c>
      <c r="KH7">
        <f>(INDEX('Hawaii Jet Fuel Price'!$B:$B,COLUMN(KH$1)+$E7,1))*42</f>
        <v/>
      </c>
      <c r="KI7">
        <f>(INDEX('Hawaii Jet Fuel Price'!$B:$B,COLUMN(KI$1)+$E7,1))*42</f>
        <v/>
      </c>
      <c r="KJ7">
        <f>(INDEX('Hawaii Jet Fuel Price'!$B:$B,COLUMN(KJ$1)+$E7,1))*42</f>
        <v/>
      </c>
      <c r="KK7">
        <f>(INDEX('Hawaii Jet Fuel Price'!$B:$B,COLUMN(KK$1)+$E7,1))*42</f>
        <v/>
      </c>
      <c r="KL7">
        <f>(INDEX('Hawaii Jet Fuel Price'!$B:$B,COLUMN(KL$1)+$E7,1))*42</f>
        <v/>
      </c>
      <c r="KM7">
        <f>(INDEX('Hawaii Jet Fuel Price'!$B:$B,COLUMN(KM$1)+$E7,1))*42</f>
        <v/>
      </c>
      <c r="KN7">
        <f>(INDEX('Hawaii Jet Fuel Price'!$B:$B,COLUMN(KN$1)+$E7,1))*42</f>
        <v/>
      </c>
      <c r="KO7">
        <f>(INDEX('Hawaii Jet Fuel Price'!$B:$B,COLUMN(KO$1)+$E7,1))*42</f>
        <v/>
      </c>
      <c r="KP7">
        <f>(INDEX('Hawaii Jet Fuel Price'!$B:$B,COLUMN(KP$1)+$E7,1))*42</f>
        <v/>
      </c>
      <c r="KQ7">
        <f>(INDEX('Hawaii Jet Fuel Price'!$B:$B,COLUMN(KQ$1)+$E7,1))*42</f>
        <v/>
      </c>
      <c r="KR7">
        <f>(INDEX('Hawaii Jet Fuel Price'!$B:$B,COLUMN(KR$1)+$E7,1))*42</f>
        <v/>
      </c>
      <c r="KS7">
        <f>(INDEX('Hawaii Jet Fuel Price'!$B:$B,COLUMN(KS$1)+$E7,1))*42</f>
        <v/>
      </c>
      <c r="KT7">
        <f>(INDEX('Hawaii Jet Fuel Price'!$B:$B,COLUMN(KT$1)+$E7,1))*42</f>
        <v/>
      </c>
      <c r="KU7">
        <f>(INDEX('Hawaii Jet Fuel Price'!$B:$B,COLUMN(KU$1)+$E7,1))*42</f>
        <v/>
      </c>
      <c r="KV7">
        <f>(INDEX('Hawaii Jet Fuel Price'!$B:$B,COLUMN(KV$1)+$E7,1))*42</f>
        <v/>
      </c>
      <c r="KW7">
        <f>(INDEX('Hawaii Jet Fuel Price'!$B:$B,COLUMN(KW$1)+$E7,1))*42</f>
        <v/>
      </c>
      <c r="KX7">
        <f>(INDEX('Hawaii Jet Fuel Price'!$B:$B,COLUMN(KX$1)+$E7,1))*42</f>
        <v/>
      </c>
      <c r="KY7">
        <f>(INDEX('Hawaii Jet Fuel Price'!$B:$B,COLUMN(KY$1)+$E7,1))*42</f>
        <v/>
      </c>
      <c r="KZ7">
        <f>(INDEX('Hawaii Jet Fuel Price'!$B:$B,COLUMN(KZ$1)+$E7,1))*42</f>
        <v/>
      </c>
      <c r="LA7">
        <f>(INDEX('Hawaii Jet Fuel Price'!$B:$B,COLUMN(LA$1)+$E7,1))*42</f>
        <v/>
      </c>
      <c r="LB7">
        <f>(INDEX('Hawaii Jet Fuel Price'!$B:$B,COLUMN(LB$1)+$E7,1))*42</f>
        <v/>
      </c>
      <c r="LC7">
        <f>(INDEX('Hawaii Jet Fuel Price'!$B:$B,COLUMN(LC$1)+$E7,1))*42</f>
        <v/>
      </c>
      <c r="LD7">
        <f>(INDEX('Hawaii Jet Fuel Price'!$B:$B,COLUMN(LD$1)+$E7,1))*42</f>
        <v/>
      </c>
      <c r="LE7">
        <f>(INDEX('Hawaii Jet Fuel Price'!$B:$B,COLUMN(LE$1)+$E7,1))*42</f>
        <v/>
      </c>
      <c r="LF7">
        <f>(INDEX('Hawaii Jet Fuel Price'!$B:$B,COLUMN(LF$1)+$E7,1))*42</f>
        <v/>
      </c>
      <c r="LG7">
        <f>(INDEX('Hawaii Jet Fuel Price'!$B:$B,COLUMN(LG$1)+$E7,1))*42</f>
        <v/>
      </c>
      <c r="LH7">
        <f>(INDEX('Hawaii Jet Fuel Price'!$B:$B,COLUMN(LH$1)+$E7,1))*42</f>
        <v/>
      </c>
      <c r="LI7">
        <f>(INDEX('Hawaii Jet Fuel Price'!$B:$B,COLUMN(LI$1)+$E7,1))*42</f>
        <v/>
      </c>
      <c r="LJ7">
        <f>(INDEX('Hawaii Jet Fuel Price'!$B:$B,COLUMN(LJ$1)+$E7,1))*42</f>
        <v/>
      </c>
      <c r="LK7">
        <f>(INDEX('Hawaii Jet Fuel Price'!$B:$B,COLUMN(LK$1)+$E7,1))*42</f>
        <v/>
      </c>
      <c r="LL7">
        <f>(INDEX('Hawaii Jet Fuel Price'!$B:$B,COLUMN(LL$1)+$E7,1))*42</f>
        <v/>
      </c>
      <c r="LM7">
        <f>(INDEX('Hawaii Jet Fuel Price'!$B:$B,COLUMN(LM$1)+$E7,1))*42</f>
        <v/>
      </c>
      <c r="LN7">
        <f>(INDEX('Hawaii Jet Fuel Price'!$B:$B,COLUMN(LN$1)+$E7,1))*42</f>
        <v/>
      </c>
      <c r="LO7">
        <f>(INDEX('Hawaii Jet Fuel Price'!$B:$B,COLUMN(LO$1)+$E7,1))*42</f>
        <v/>
      </c>
      <c r="LP7">
        <f>(INDEX('Hawaii Jet Fuel Price'!$B:$B,COLUMN(LP$1)+$E7,1))*42</f>
        <v/>
      </c>
      <c r="LQ7">
        <f>(INDEX('Hawaii Jet Fuel Price'!$B:$B,COLUMN(LQ$1)+$E7,1))*42</f>
        <v/>
      </c>
      <c r="LR7">
        <f>(INDEX('Hawaii Jet Fuel Price'!$B:$B,COLUMN(LR$1)+$E7,1))*42</f>
        <v/>
      </c>
      <c r="LS7">
        <f>(INDEX('Hawaii Jet Fuel Price'!$B:$B,COLUMN(LS$1)+$E7,1))*42</f>
        <v/>
      </c>
      <c r="LT7">
        <f>(INDEX('Hawaii Jet Fuel Price'!$B:$B,COLUMN(LT$1)+$E7,1))*42</f>
        <v/>
      </c>
      <c r="LU7">
        <f>(INDEX('Hawaii Jet Fuel Price'!$B:$B,COLUMN(LU$1)+$E7,1))*42</f>
        <v/>
      </c>
      <c r="LV7">
        <f>(INDEX('Hawaii Jet Fuel Price'!$B:$B,COLUMN(LV$1)+$E7,1))*42</f>
        <v/>
      </c>
      <c r="LW7">
        <f>(INDEX('Hawaii Jet Fuel Price'!$B:$B,COLUMN(LW$1)+$E7,1))*42</f>
        <v/>
      </c>
      <c r="LX7">
        <f>(INDEX('Hawaii Jet Fuel Price'!$B:$B,COLUMN(LX$1)+$E7,1))*42</f>
        <v/>
      </c>
      <c r="LY7">
        <f>(INDEX('Hawaii Jet Fuel Price'!$B:$B,COLUMN(LY$1)+$E7,1))*42</f>
        <v/>
      </c>
      <c r="LZ7">
        <f>(INDEX('Hawaii Jet Fuel Price'!$B:$B,COLUMN(LZ$1)+$E7,1))*42</f>
        <v/>
      </c>
      <c r="MA7">
        <f>(INDEX('Hawaii Jet Fuel Price'!$B:$B,COLUMN(MA$1)+$E7,1))*42</f>
        <v/>
      </c>
      <c r="MB7">
        <f>(INDEX('Hawaii Jet Fuel Price'!$B:$B,COLUMN(MB$1)+$E7,1))*42</f>
        <v/>
      </c>
      <c r="MC7">
        <f>(INDEX('Hawaii Jet Fuel Price'!$B:$B,COLUMN(MC$1)+$E7,1))*42</f>
        <v/>
      </c>
      <c r="MD7">
        <f>(INDEX('Hawaii Jet Fuel Price'!$B:$B,COLUMN(MD$1)+$E7,1))*42</f>
        <v/>
      </c>
      <c r="ME7">
        <f>(INDEX('Hawaii Jet Fuel Price'!$B:$B,COLUMN(ME$1)+$E7,1))*42</f>
        <v/>
      </c>
      <c r="MF7">
        <f>(INDEX('Hawaii Jet Fuel Price'!$B:$B,COLUMN(MF$1)+$E7,1))*42</f>
        <v/>
      </c>
      <c r="MG7">
        <f>(INDEX('Hawaii Jet Fuel Price'!$B:$B,COLUMN(MG$1)+$E7,1))*42</f>
        <v/>
      </c>
      <c r="MH7">
        <f>(INDEX('Hawaii Jet Fuel Price'!$B:$B,COLUMN(MH$1)+$E7,1))*42</f>
        <v/>
      </c>
      <c r="MI7">
        <f>(INDEX('Hawaii Jet Fuel Price'!$B:$B,COLUMN(MI$1)+$E7,1))*42</f>
        <v/>
      </c>
      <c r="MJ7">
        <f>(INDEX('Hawaii Jet Fuel Price'!$B:$B,COLUMN(MJ$1)+$E7,1))*42</f>
        <v/>
      </c>
      <c r="MK7">
        <f>(INDEX('Hawaii Jet Fuel Price'!$B:$B,COLUMN(MK$1)+$E7,1))*42</f>
        <v/>
      </c>
      <c r="ML7">
        <f>(INDEX('Hawaii Jet Fuel Price'!$B:$B,COLUMN(ML$1)+$E7,1))*42</f>
        <v/>
      </c>
      <c r="MM7">
        <f>(INDEX('Hawaii Jet Fuel Price'!$B:$B,COLUMN(MM$1)+$E7,1))*42</f>
        <v/>
      </c>
      <c r="MN7">
        <f>(INDEX('Hawaii Jet Fuel Price'!$B:$B,COLUMN(MN$1)+$E7,1))*42</f>
        <v/>
      </c>
      <c r="MO7">
        <f>(INDEX('Hawaii Jet Fuel Price'!$B:$B,COLUMN(MO$1)+$E7,1))*42</f>
        <v/>
      </c>
      <c r="MP7">
        <f>(INDEX('Hawaii Jet Fuel Price'!$B:$B,COLUMN(MP$1)+$E7,1))*42</f>
        <v/>
      </c>
      <c r="MQ7">
        <f>(INDEX('Hawaii Jet Fuel Price'!$B:$B,COLUMN(MQ$1)+$E7,1))*42</f>
        <v/>
      </c>
      <c r="MR7">
        <f>(INDEX('Hawaii Jet Fuel Price'!$B:$B,COLUMN(MR$1)+$E7,1))*42</f>
        <v/>
      </c>
      <c r="MS7">
        <f>(INDEX('Hawaii Jet Fuel Price'!$B:$B,COLUMN(MS$1)+$E7,1))*42</f>
        <v/>
      </c>
      <c r="MT7">
        <f>(INDEX('Hawaii Jet Fuel Price'!$B:$B,COLUMN(MT$1)+$E7,1))*42</f>
        <v/>
      </c>
      <c r="MU7">
        <f>(INDEX('Hawaii Jet Fuel Price'!$B:$B,COLUMN(MU$1)+$E7,1))*42</f>
        <v/>
      </c>
      <c r="MV7">
        <f>(INDEX('Hawaii Jet Fuel Price'!$B:$B,COLUMN(MV$1)+$E7,1))*42</f>
        <v/>
      </c>
      <c r="MW7">
        <f>(INDEX('Hawaii Jet Fuel Price'!$B:$B,COLUMN(MW$1)+$E7,1))*42</f>
        <v/>
      </c>
      <c r="MX7">
        <f>(INDEX('Hawaii Jet Fuel Price'!$B:$B,COLUMN(MX$1)+$E7,1))*42</f>
        <v/>
      </c>
      <c r="MY7">
        <f>(INDEX('Hawaii Jet Fuel Price'!$B:$B,COLUMN(MY$1)+$E7,1))*42</f>
        <v/>
      </c>
      <c r="MZ7">
        <f>(INDEX('Hawaii Jet Fuel Price'!$B:$B,COLUMN(MZ$1)+$E7,1))*42</f>
        <v/>
      </c>
      <c r="NA7">
        <f>(INDEX('Hawaii Jet Fuel Price'!$B:$B,COLUMN(NA$1)+$E7,1))*42</f>
        <v/>
      </c>
      <c r="NB7">
        <f>(INDEX('Hawaii Jet Fuel Price'!$B:$B,COLUMN(NB$1)+$E7,1))*42</f>
        <v/>
      </c>
      <c r="NC7">
        <f>(INDEX('Hawaii Jet Fuel Price'!$B:$B,COLUMN(NC$1)+$E7,1))*42</f>
        <v/>
      </c>
      <c r="ND7">
        <f>(INDEX('Hawaii Jet Fuel Price'!$B:$B,COLUMN(ND$1)+$E7,1))*42</f>
        <v/>
      </c>
      <c r="NE7">
        <f>(INDEX('Hawaii Jet Fuel Price'!$B:$B,COLUMN(NE$1)+$E7,1))*42</f>
        <v/>
      </c>
      <c r="NF7">
        <f>(INDEX('Hawaii Jet Fuel Price'!$B:$B,COLUMN(NF$1)+$E7,1))*42</f>
        <v/>
      </c>
      <c r="NG7">
        <f>(INDEX('Hawaii Jet Fuel Price'!$B:$B,COLUMN(NG$1)+$E7,1))*42</f>
        <v/>
      </c>
      <c r="NH7">
        <f>(INDEX('Hawaii Jet Fuel Price'!$B:$B,COLUMN(NH$1)+$E7,1))*42</f>
        <v/>
      </c>
      <c r="NI7">
        <f>(INDEX('Hawaii Jet Fuel Price'!$B:$B,COLUMN(NI$1)+$E7,1))*42</f>
        <v/>
      </c>
      <c r="NJ7">
        <f>(INDEX('Hawaii Jet Fuel Price'!$B:$B,COLUMN(NJ$1)+$E7,1))*42</f>
        <v/>
      </c>
      <c r="NK7">
        <f>(INDEX('Hawaii Jet Fuel Price'!$B:$B,COLUMN(NK$1)+$E7,1))*42</f>
        <v/>
      </c>
      <c r="NL7">
        <f>(INDEX('Hawaii Jet Fuel Price'!$B:$B,COLUMN(NL$1)+$E7,1))*42</f>
        <v/>
      </c>
      <c r="NM7">
        <f>(INDEX('Hawaii Jet Fuel Price'!$B:$B,COLUMN(NM$1)+$E7,1))*42</f>
        <v/>
      </c>
      <c r="NN7">
        <f>(INDEX('Hawaii Jet Fuel Price'!$B:$B,COLUMN(NN$1)+$E7,1))*42</f>
        <v/>
      </c>
      <c r="NO7">
        <f>(INDEX('Hawaii Jet Fuel Price'!$B:$B,COLUMN(NO$1)+$E7,1))*42</f>
        <v/>
      </c>
      <c r="NP7">
        <f>(INDEX('Hawaii Jet Fuel Price'!$B:$B,COLUMN(NP$1)+$E7,1))*42</f>
        <v/>
      </c>
      <c r="NQ7">
        <f>(INDEX('Hawaii Jet Fuel Price'!$B:$B,COLUMN(NQ$1)+$E7,1))*42</f>
        <v/>
      </c>
      <c r="NR7">
        <f>(INDEX('Hawaii Jet Fuel Price'!$B:$B,COLUMN(NR$1)+$E7,1))*42</f>
        <v/>
      </c>
      <c r="NS7">
        <f>(INDEX('Hawaii Jet Fuel Price'!$B:$B,COLUMN(NS$1)+$E7,1))*42</f>
        <v/>
      </c>
      <c r="NT7">
        <f>(INDEX('Hawaii Jet Fuel Price'!$B:$B,COLUMN(NT$1)+$E7,1))*42</f>
        <v/>
      </c>
      <c r="NU7">
        <f>(INDEX('Hawaii Jet Fuel Price'!$B:$B,COLUMN(NU$1)+$E7,1))*42</f>
        <v/>
      </c>
      <c r="NV7">
        <f>(INDEX('Hawaii Jet Fuel Price'!$B:$B,COLUMN(NV$1)+$E7,1))*42</f>
        <v/>
      </c>
      <c r="NW7">
        <f>(INDEX('Hawaii Jet Fuel Price'!$B:$B,COLUMN(NW$1)+$E7,1))*42</f>
        <v/>
      </c>
      <c r="NX7">
        <f>(INDEX('Hawaii Jet Fuel Price'!$B:$B,COLUMN(NX$1)+$E7,1))*42</f>
        <v/>
      </c>
      <c r="NY7">
        <f>(INDEX('Hawaii Jet Fuel Price'!$B:$B,COLUMN(NY$1)+$E7,1))*42</f>
        <v/>
      </c>
      <c r="NZ7">
        <f>(INDEX('Hawaii Jet Fuel Price'!$B:$B,COLUMN(NZ$1)+$E7,1))*42</f>
        <v/>
      </c>
      <c r="OA7">
        <f>(INDEX('Hawaii Jet Fuel Price'!$B:$B,COLUMN(OA$1)+$E7,1))*42</f>
        <v/>
      </c>
      <c r="OB7">
        <f>(INDEX('Hawaii Jet Fuel Price'!$B:$B,COLUMN(OB$1)+$E7,1))*42</f>
        <v/>
      </c>
      <c r="OC7">
        <f>(INDEX('Hawaii Jet Fuel Price'!$B:$B,COLUMN(OC$1)+$E7,1))*42</f>
        <v/>
      </c>
      <c r="OD7">
        <f>(INDEX('Hawaii Jet Fuel Price'!$B:$B,COLUMN(OD$1)+$E7,1))*42</f>
        <v/>
      </c>
      <c r="OE7">
        <f>(INDEX('Hawaii Jet Fuel Price'!$B:$B,COLUMN(OE$1)+$E7,1))*42</f>
        <v/>
      </c>
      <c r="OF7">
        <f>(INDEX('Hawaii Jet Fuel Price'!$B:$B,COLUMN(OF$1)+$E7,1))*42</f>
        <v/>
      </c>
      <c r="OG7">
        <f>(INDEX('Hawaii Jet Fuel Price'!$B:$B,COLUMN(OG$1)+$E7,1))*42</f>
        <v/>
      </c>
      <c r="OH7">
        <f>(INDEX('Hawaii Jet Fuel Price'!$B:$B,COLUMN(OH$1)+$E7,1))*42</f>
        <v/>
      </c>
      <c r="OI7">
        <f>(INDEX('Hawaii Jet Fuel Price'!$B:$B,COLUMN(OI$1)+$E7,1))*42</f>
        <v/>
      </c>
      <c r="OJ7">
        <f>(INDEX('Hawaii Jet Fuel Price'!$B:$B,COLUMN(OJ$1)+$E7,1))*42</f>
        <v/>
      </c>
      <c r="OK7">
        <f>(INDEX('Hawaii Jet Fuel Price'!$B:$B,COLUMN(OK$1)+$E7,1))*42</f>
        <v/>
      </c>
      <c r="OL7">
        <f>(INDEX('Hawaii Jet Fuel Price'!$B:$B,COLUMN(OL$1)+$E7,1))*42</f>
        <v/>
      </c>
      <c r="OM7">
        <f>(INDEX('Hawaii Jet Fuel Price'!$B:$B,COLUMN(OM$1)+$E7,1))*42</f>
        <v/>
      </c>
      <c r="ON7">
        <f>(INDEX('Hawaii Jet Fuel Price'!$B:$B,COLUMN(ON$1)+$E7,1))*42</f>
        <v/>
      </c>
      <c r="OO7">
        <f>(INDEX('Hawaii Jet Fuel Price'!$B:$B,COLUMN(OO$1)+$E7,1))*42</f>
        <v/>
      </c>
      <c r="OP7">
        <f>(INDEX('Hawaii Jet Fuel Price'!$B:$B,COLUMN(OP$1)+$E7,1))*42</f>
        <v/>
      </c>
      <c r="OQ7">
        <f>(INDEX('Hawaii Jet Fuel Price'!$B:$B,COLUMN(OQ$1)+$E7,1))*42</f>
        <v/>
      </c>
      <c r="OR7">
        <f>(INDEX('Hawaii Jet Fuel Price'!$B:$B,COLUMN(OR$1)+$E7,1))*42</f>
        <v/>
      </c>
      <c r="OS7">
        <f>(INDEX('Hawaii Jet Fuel Price'!$B:$B,COLUMN(OS$1)+$E7,1))*42</f>
        <v/>
      </c>
      <c r="OT7">
        <f>(INDEX('Hawaii Jet Fuel Price'!$B:$B,COLUMN(OT$1)+$E7,1))*42</f>
        <v/>
      </c>
      <c r="OU7">
        <f>(INDEX('Hawaii Jet Fuel Price'!$B:$B,COLUMN(OU$1)+$E7,1))*42</f>
        <v/>
      </c>
      <c r="OV7">
        <f>(INDEX('Hawaii Jet Fuel Price'!$B:$B,COLUMN(OV$1)+$E7,1))*42</f>
        <v/>
      </c>
      <c r="OW7">
        <f>(INDEX('Hawaii Jet Fuel Price'!$B:$B,COLUMN(OW$1)+$E7,1))*42</f>
        <v/>
      </c>
      <c r="OX7">
        <f>(INDEX('Hawaii Jet Fuel Price'!$B:$B,COLUMN(OX$1)+$E7,1))*42</f>
        <v/>
      </c>
      <c r="OY7">
        <f>(INDEX('Hawaii Jet Fuel Price'!$B:$B,COLUMN(OY$1)+$E7,1))*42</f>
        <v/>
      </c>
      <c r="OZ7">
        <f>(INDEX('Hawaii Jet Fuel Price'!$B:$B,COLUMN(OZ$1)+$E7,1))*42</f>
        <v/>
      </c>
      <c r="PA7">
        <f>(INDEX('Hawaii Jet Fuel Price'!$B:$B,COLUMN(PA$1)+$E7,1))*42</f>
        <v/>
      </c>
      <c r="PB7">
        <f>(INDEX('Hawaii Jet Fuel Price'!$B:$B,COLUMN(PB$1)+$E7,1))*42</f>
        <v/>
      </c>
      <c r="PC7">
        <f>(INDEX('Hawaii Jet Fuel Price'!$B:$B,COLUMN(PC$1)+$E7,1))*42</f>
        <v/>
      </c>
      <c r="PD7">
        <f>(INDEX('Hawaii Jet Fuel Price'!$B:$B,COLUMN(PD$1)+$E7,1))*42</f>
        <v/>
      </c>
      <c r="PE7">
        <f>(INDEX('Hawaii Jet Fuel Price'!$B:$B,COLUMN(PE$1)+$E7,1))*42</f>
        <v/>
      </c>
      <c r="PF7">
        <f>(INDEX('Hawaii Jet Fuel Price'!$B:$B,COLUMN(PF$1)+$E7,1))*42</f>
        <v/>
      </c>
      <c r="PG7">
        <f>(INDEX('Hawaii Jet Fuel Price'!$B:$B,COLUMN(PG$1)+$E7,1))*42</f>
        <v/>
      </c>
      <c r="PH7">
        <f>(INDEX('Hawaii Jet Fuel Price'!$B:$B,COLUMN(PH$1)+$E7,1))*42</f>
        <v/>
      </c>
      <c r="PI7">
        <f>(INDEX('Hawaii Jet Fuel Price'!$B:$B,COLUMN(PI$1)+$E7,1))*42</f>
        <v/>
      </c>
      <c r="PJ7">
        <f>(INDEX('Hawaii Jet Fuel Price'!$B:$B,COLUMN(PJ$1)+$E7,1))*42</f>
        <v/>
      </c>
      <c r="PK7">
        <f>(INDEX('Hawaii Jet Fuel Price'!$B:$B,COLUMN(PK$1)+$E7,1))*42</f>
        <v/>
      </c>
      <c r="PL7">
        <f>(INDEX('Hawaii Jet Fuel Price'!$B:$B,COLUMN(PL$1)+$E7,1))*42</f>
        <v/>
      </c>
      <c r="PM7">
        <f>(INDEX('Hawaii Jet Fuel Price'!$B:$B,COLUMN(PM$1)+$E7,1))*42</f>
        <v/>
      </c>
      <c r="PN7">
        <f>(INDEX('Hawaii Jet Fuel Price'!$B:$B,COLUMN(PN$1)+$E7,1))*42</f>
        <v/>
      </c>
      <c r="PO7">
        <f>(INDEX('Hawaii Jet Fuel Price'!$B:$B,COLUMN(PO$1)+$E7,1))*42</f>
        <v/>
      </c>
      <c r="PP7">
        <f>(INDEX('Hawaii Jet Fuel Price'!$B:$B,COLUMN(PP$1)+$E7,1))*42</f>
        <v/>
      </c>
      <c r="PQ7">
        <f>(INDEX('Hawaii Jet Fuel Price'!$B:$B,COLUMN(PQ$1)+$E7,1))*42</f>
        <v/>
      </c>
      <c r="PR7">
        <f>(INDEX('Hawaii Jet Fuel Price'!$B:$B,COLUMN(PR$1)+$E7,1))*42</f>
        <v/>
      </c>
      <c r="PS7">
        <f>(INDEX('Hawaii Jet Fuel Price'!$B:$B,COLUMN(PS$1)+$E7,1))*42</f>
        <v/>
      </c>
      <c r="PT7">
        <f>(INDEX('Hawaii Jet Fuel Price'!$B:$B,COLUMN(PT$1)+$E7,1))*42</f>
        <v/>
      </c>
      <c r="PU7">
        <f>(INDEX('Hawaii Jet Fuel Price'!$B:$B,COLUMN(PU$1)+$E7,1))*42</f>
        <v/>
      </c>
      <c r="PV7">
        <f>(INDEX('Hawaii Jet Fuel Price'!$B:$B,COLUMN(PV$1)+$E7,1))*42</f>
        <v/>
      </c>
      <c r="PW7">
        <f>(INDEX('Hawaii Jet Fuel Price'!$B:$B,COLUMN(PW$1)+$E7,1))*42</f>
        <v/>
      </c>
      <c r="PX7">
        <f>(INDEX('Hawaii Jet Fuel Price'!$B:$B,COLUMN(PX$1)+$E7,1))*42</f>
        <v/>
      </c>
      <c r="PY7">
        <f>(INDEX('Hawaii Jet Fuel Price'!$B:$B,COLUMN(PY$1)+$E7,1))*42</f>
        <v/>
      </c>
      <c r="PZ7">
        <f>(INDEX('Hawaii Jet Fuel Price'!$B:$B,COLUMN(PZ$1)+$E7,1))*42</f>
        <v/>
      </c>
      <c r="QA7">
        <f>(INDEX('Hawaii Jet Fuel Price'!$B:$B,COLUMN(QA$1)+$E7,1))*42</f>
        <v/>
      </c>
      <c r="QB7">
        <f>(INDEX('Hawaii Jet Fuel Price'!$B:$B,COLUMN(QB$1)+$E7,1))*42</f>
        <v/>
      </c>
      <c r="QC7">
        <f>(INDEX('Hawaii Jet Fuel Price'!$B:$B,COLUMN(QC$1)+$E7,1))*42</f>
        <v/>
      </c>
      <c r="QD7">
        <f>(INDEX('Hawaii Jet Fuel Price'!$B:$B,COLUMN(QD$1)+$E7,1))*42</f>
        <v/>
      </c>
      <c r="QE7">
        <f>(INDEX('Hawaii Jet Fuel Price'!$B:$B,COLUMN(QE$1)+$E7,1))*42</f>
        <v/>
      </c>
      <c r="QF7">
        <f>(INDEX('Hawaii Jet Fuel Price'!$B:$B,COLUMN(QF$1)+$E7,1))*42</f>
        <v/>
      </c>
      <c r="QG7">
        <f>(INDEX('Hawaii Jet Fuel Price'!$B:$B,COLUMN(QG$1)+$E7,1))*42</f>
        <v/>
      </c>
      <c r="QH7">
        <f>(INDEX('Hawaii Jet Fuel Price'!$B:$B,COLUMN(QH$1)+$E7,1))*42</f>
        <v/>
      </c>
      <c r="QI7">
        <f>(INDEX('Hawaii Jet Fuel Price'!$B:$B,COLUMN(QI$1)+$E7,1))*42</f>
        <v/>
      </c>
      <c r="QJ7">
        <f>(INDEX('Hawaii Jet Fuel Price'!$B:$B,COLUMN(QJ$1)+$E7,1))*42</f>
        <v/>
      </c>
      <c r="QK7">
        <f>(INDEX('Hawaii Jet Fuel Price'!$B:$B,COLUMN(QK$1)+$E7,1))*42</f>
        <v/>
      </c>
      <c r="QL7">
        <f>(INDEX('Hawaii Jet Fuel Price'!$B:$B,COLUMN(QL$1)+$E7,1))*42</f>
        <v/>
      </c>
      <c r="QM7">
        <f>(INDEX('Hawaii Jet Fuel Price'!$B:$B,COLUMN(QM$1)+$E7,1))*42</f>
        <v/>
      </c>
      <c r="QN7">
        <f>(INDEX('Hawaii Jet Fuel Price'!$B:$B,COLUMN(QN$1)+$E7,1))*42</f>
        <v/>
      </c>
      <c r="QO7">
        <f>(INDEX('Hawaii Jet Fuel Price'!$B:$B,COLUMN(QO$1)+$E7,1))*42</f>
        <v/>
      </c>
      <c r="QP7">
        <f>(INDEX('Hawaii Jet Fuel Price'!$B:$B,COLUMN(QP$1)+$E7,1))*42</f>
        <v/>
      </c>
      <c r="QQ7">
        <f>(INDEX('Hawaii Jet Fuel Price'!$B:$B,COLUMN(QQ$1)+$E7,1))*42</f>
        <v/>
      </c>
      <c r="QR7">
        <f>(INDEX('Hawaii Jet Fuel Price'!$B:$B,COLUMN(QR$1)+$E7,1))*42</f>
        <v/>
      </c>
      <c r="QS7">
        <f>(INDEX('Hawaii Jet Fuel Price'!$B:$B,COLUMN(QS$1)+$E7,1))*42</f>
        <v/>
      </c>
      <c r="QT7">
        <f>(INDEX('Hawaii Jet Fuel Price'!$B:$B,COLUMN(QT$1)+$E7,1))*42</f>
        <v/>
      </c>
      <c r="QU7">
        <f>(INDEX('Hawaii Jet Fuel Price'!$B:$B,COLUMN(QU$1)+$E7,1))*42</f>
        <v/>
      </c>
      <c r="QV7">
        <f>(INDEX('Hawaii Jet Fuel Price'!$B:$B,COLUMN(QV$1)+$E7,1))*42</f>
        <v/>
      </c>
      <c r="QW7">
        <f>(INDEX('Hawaii Jet Fuel Price'!$B:$B,COLUMN(QW$1)+$E7,1))*42</f>
        <v/>
      </c>
      <c r="QX7">
        <f>(INDEX('Hawaii Jet Fuel Price'!$B:$B,COLUMN(QX$1)+$E7,1))*42</f>
        <v/>
      </c>
      <c r="QY7">
        <f>(INDEX('Hawaii Jet Fuel Price'!$B:$B,COLUMN(QY$1)+$E7,1))*42</f>
        <v/>
      </c>
      <c r="QZ7">
        <f>(INDEX('Hawaii Jet Fuel Price'!$B:$B,COLUMN(QZ$1)+$E7,1))*42</f>
        <v/>
      </c>
      <c r="RA7">
        <f>(INDEX('Hawaii Jet Fuel Price'!$B:$B,COLUMN(RA$1)+$E7,1))*42</f>
        <v/>
      </c>
      <c r="RB7">
        <f>(INDEX('Hawaii Jet Fuel Price'!$B:$B,COLUMN(RB$1)+$E7,1))*42</f>
        <v/>
      </c>
      <c r="RC7">
        <f>(INDEX('Hawaii Jet Fuel Price'!$B:$B,COLUMN(RC$1)+$E7,1))*42</f>
        <v/>
      </c>
      <c r="RD7">
        <f>(INDEX('Hawaii Jet Fuel Price'!$B:$B,COLUMN(RD$1)+$E7,1))*42</f>
        <v/>
      </c>
      <c r="RE7">
        <f>(INDEX('Hawaii Jet Fuel Price'!$B:$B,COLUMN(RE$1)+$E7,1))*42</f>
        <v/>
      </c>
      <c r="RF7">
        <f>(INDEX('Hawaii Jet Fuel Price'!$B:$B,COLUMN(RF$1)+$E7,1))*42</f>
        <v/>
      </c>
      <c r="RG7">
        <f>(INDEX('Hawaii Jet Fuel Price'!$B:$B,COLUMN(RG$1)+$E7,1))*42</f>
        <v/>
      </c>
      <c r="RH7">
        <f>(INDEX('Hawaii Jet Fuel Price'!$B:$B,COLUMN(RH$1)+$E7,1))*42</f>
        <v/>
      </c>
      <c r="RI7">
        <f>(INDEX('Hawaii Jet Fuel Price'!$B:$B,COLUMN(RI$1)+$E7,1))*42</f>
        <v/>
      </c>
      <c r="RJ7">
        <f>(INDEX('Hawaii Jet Fuel Price'!$B:$B,COLUMN(RJ$1)+$E7,1))*42</f>
        <v/>
      </c>
      <c r="RK7">
        <f>(INDEX('Hawaii Jet Fuel Price'!$B:$B,COLUMN(RK$1)+$E7,1))*42</f>
        <v/>
      </c>
      <c r="RL7">
        <f>(INDEX('Hawaii Jet Fuel Price'!$B:$B,COLUMN(RL$1)+$E7,1))*42</f>
        <v/>
      </c>
      <c r="RM7">
        <f>(INDEX('Hawaii Jet Fuel Price'!$B:$B,COLUMN(RM$1)+$E7,1))*42</f>
        <v/>
      </c>
      <c r="RN7">
        <f>(INDEX('Hawaii Jet Fuel Price'!$B:$B,COLUMN(RN$1)+$E7,1))*42</f>
        <v/>
      </c>
      <c r="RO7">
        <f>(INDEX('Hawaii Jet Fuel Price'!$B:$B,COLUMN(RO$1)+$E7,1))*42</f>
        <v/>
      </c>
      <c r="RP7">
        <f>(INDEX('Hawaii Jet Fuel Price'!$B:$B,COLUMN(RP$1)+$E7,1))*42</f>
        <v/>
      </c>
      <c r="RQ7">
        <f>(INDEX('Hawaii Jet Fuel Price'!$B:$B,COLUMN(RQ$1)+$E7,1))*42</f>
        <v/>
      </c>
      <c r="RR7">
        <f>(INDEX('Hawaii Jet Fuel Price'!$B:$B,COLUMN(RR$1)+$E7,1))*42</f>
        <v/>
      </c>
      <c r="RS7">
        <f>(INDEX('Hawaii Jet Fuel Price'!$B:$B,COLUMN(RS$1)+$E7,1))*42</f>
        <v/>
      </c>
      <c r="RT7">
        <f>(INDEX('Hawaii Jet Fuel Price'!$B:$B,COLUMN(RT$1)+$E7,1))*42</f>
        <v/>
      </c>
      <c r="RU7">
        <f>(INDEX('Hawaii Jet Fuel Price'!$B:$B,COLUMN(RU$1)+$E7,1))*42</f>
        <v/>
      </c>
      <c r="RV7">
        <f>(INDEX('Hawaii Jet Fuel Price'!$B:$B,COLUMN(RV$1)+$E7,1))*42</f>
        <v/>
      </c>
      <c r="RW7">
        <f>(INDEX('Hawaii Jet Fuel Price'!$B:$B,COLUMN(RW$1)+$E7,1))*42</f>
        <v/>
      </c>
      <c r="RX7">
        <f>(INDEX('Hawaii Jet Fuel Price'!$B:$B,COLUMN(RX$1)+$E7,1))*42</f>
        <v/>
      </c>
      <c r="RY7">
        <f>(INDEX('Hawaii Jet Fuel Price'!$B:$B,COLUMN(RY$1)+$E7,1))*42</f>
        <v/>
      </c>
      <c r="RZ7">
        <f>(INDEX('Hawaii Jet Fuel Price'!$B:$B,COLUMN(RZ$1)+$E7,1))*42</f>
        <v/>
      </c>
      <c r="SA7">
        <f>(INDEX('Hawaii Jet Fuel Price'!$B:$B,COLUMN(SA$1)+$E7,1))*42</f>
        <v/>
      </c>
      <c r="SB7">
        <f>(INDEX('Hawaii Jet Fuel Price'!$B:$B,COLUMN(SB$1)+$E7,1))*42</f>
        <v/>
      </c>
      <c r="SC7">
        <f>(INDEX('Hawaii Jet Fuel Price'!$B:$B,COLUMN(SC$1)+$E7,1))*42</f>
        <v/>
      </c>
      <c r="SD7">
        <f>(INDEX('Hawaii Jet Fuel Price'!$B:$B,COLUMN(SD$1)+$E7,1))*42</f>
        <v/>
      </c>
      <c r="SE7">
        <f>(INDEX('Hawaii Jet Fuel Price'!$B:$B,COLUMN(SE$1)+$E7,1))*42</f>
        <v/>
      </c>
      <c r="SF7">
        <f>(INDEX('Hawaii Jet Fuel Price'!$B:$B,COLUMN(SF$1)+$E7,1))*42</f>
        <v/>
      </c>
      <c r="SG7">
        <f>(INDEX('Hawaii Jet Fuel Price'!$B:$B,COLUMN(SG$1)+$E7,1))*42</f>
        <v/>
      </c>
      <c r="SH7">
        <f>(INDEX('Hawaii Jet Fuel Price'!$B:$B,COLUMN(SH$1)+$E7,1))*42</f>
        <v/>
      </c>
      <c r="SI7">
        <f>(INDEX('Hawaii Jet Fuel Price'!$B:$B,COLUMN(SI$1)+$E7,1))*42</f>
        <v/>
      </c>
      <c r="SJ7">
        <f>(INDEX('Hawaii Jet Fuel Price'!$B:$B,COLUMN(SJ$1)+$E7,1))*42</f>
        <v/>
      </c>
      <c r="SK7">
        <f>(INDEX('Hawaii Jet Fuel Price'!$B:$B,COLUMN(SK$1)+$E7,1))*42</f>
        <v/>
      </c>
      <c r="SL7">
        <f>(INDEX('Hawaii Jet Fuel Price'!$B:$B,COLUMN(SL$1)+$E7,1))*42</f>
        <v/>
      </c>
      <c r="SM7">
        <f>(INDEX('Hawaii Jet Fuel Price'!$B:$B,COLUMN(SM$1)+$E7,1))*42</f>
        <v/>
      </c>
      <c r="SN7">
        <f>(INDEX('Hawaii Jet Fuel Price'!$B:$B,COLUMN(SN$1)+$E7,1))*42</f>
        <v/>
      </c>
      <c r="SO7">
        <f>(INDEX('Hawaii Jet Fuel Price'!$B:$B,COLUMN(SO$1)+$E7,1))*42</f>
        <v/>
      </c>
      <c r="SP7">
        <f>(INDEX('Hawaii Jet Fuel Price'!$B:$B,COLUMN(SP$1)+$E7,1))*42</f>
        <v/>
      </c>
      <c r="SQ7">
        <f>(INDEX('Hawaii Jet Fuel Price'!$B:$B,COLUMN(SQ$1)+$E7,1))*42</f>
        <v/>
      </c>
      <c r="SR7">
        <f>(INDEX('Hawaii Jet Fuel Price'!$B:$B,COLUMN(SR$1)+$E7,1))*42</f>
        <v/>
      </c>
      <c r="SS7">
        <f>(INDEX('Hawaii Jet Fuel Price'!$B:$B,COLUMN(SS$1)+$E7,1))*42</f>
        <v/>
      </c>
      <c r="ST7">
        <f>(INDEX('Hawaii Jet Fuel Price'!$B:$B,COLUMN(ST$1)+$E7,1))*42</f>
        <v/>
      </c>
      <c r="SU7">
        <f>(INDEX('Hawaii Jet Fuel Price'!$B:$B,COLUMN(SU$1)+$E7,1))*42</f>
        <v/>
      </c>
      <c r="SV7">
        <f>(INDEX('Hawaii Jet Fuel Price'!$B:$B,COLUMN(SV$1)+$E7,1))*42</f>
        <v/>
      </c>
      <c r="SW7">
        <f>(INDEX('Hawaii Jet Fuel Price'!$B:$B,COLUMN(SW$1)+$E7,1))*42</f>
        <v/>
      </c>
      <c r="SX7">
        <f>(INDEX('Hawaii Jet Fuel Price'!$B:$B,COLUMN(SX$1)+$E7,1))*42</f>
        <v/>
      </c>
      <c r="SY7">
        <f>(INDEX('Hawaii Jet Fuel Price'!$B:$B,COLUMN(SY$1)+$E7,1))*42</f>
        <v/>
      </c>
      <c r="SZ7">
        <f>(INDEX('Hawaii Jet Fuel Price'!$B:$B,COLUMN(SZ$1)+$E7,1))*42</f>
        <v/>
      </c>
      <c r="TA7">
        <f>(INDEX('Hawaii Jet Fuel Price'!$B:$B,COLUMN(TA$1)+$E7,1))*42</f>
        <v/>
      </c>
      <c r="TB7">
        <f>(INDEX('Hawaii Jet Fuel Price'!$B:$B,COLUMN(TB$1)+$E7,1))*42</f>
        <v/>
      </c>
      <c r="TC7">
        <f>(INDEX('Hawaii Jet Fuel Price'!$B:$B,COLUMN(TC$1)+$E7,1))*42</f>
        <v/>
      </c>
      <c r="TD7">
        <f>(INDEX('Hawaii Jet Fuel Price'!$B:$B,COLUMN(TD$1)+$E7,1))*42</f>
        <v/>
      </c>
      <c r="TE7">
        <f>(INDEX('Hawaii Jet Fuel Price'!$B:$B,COLUMN(TE$1)+$E7,1))*42</f>
        <v/>
      </c>
      <c r="TF7">
        <f>(INDEX('Hawaii Jet Fuel Price'!$B:$B,COLUMN(TF$1)+$E7,1))*42</f>
        <v/>
      </c>
      <c r="TG7">
        <f>(INDEX('Hawaii Jet Fuel Price'!$B:$B,COLUMN(TG$1)+$E7,1))*42</f>
        <v/>
      </c>
      <c r="TH7">
        <f>(INDEX('Hawaii Jet Fuel Price'!$B:$B,COLUMN(TH$1)+$E7,1))*42</f>
        <v/>
      </c>
      <c r="TI7">
        <f>(INDEX('Hawaii Jet Fuel Price'!$B:$B,COLUMN(TI$1)+$E7,1))*42</f>
        <v/>
      </c>
      <c r="TJ7">
        <f>(INDEX('Hawaii Jet Fuel Price'!$B:$B,COLUMN(TJ$1)+$E7,1))*42</f>
        <v/>
      </c>
      <c r="TK7">
        <f>(INDEX('Hawaii Jet Fuel Price'!$B:$B,COLUMN(TK$1)+$E7,1))*42</f>
        <v/>
      </c>
      <c r="TL7">
        <f>(INDEX('Hawaii Jet Fuel Price'!$B:$B,COLUMN(TL$1)+$E7,1))*42</f>
        <v/>
      </c>
      <c r="TM7">
        <f>(INDEX('Hawaii Jet Fuel Price'!$B:$B,COLUMN(TM$1)+$E7,1))*42</f>
        <v/>
      </c>
      <c r="TN7">
        <f>(INDEX('Hawaii Jet Fuel Price'!$B:$B,COLUMN(TN$1)+$E7,1))*42</f>
        <v/>
      </c>
      <c r="TO7">
        <f>(INDEX('Hawaii Jet Fuel Price'!$B:$B,COLUMN(TO$1)+$E7,1))*42</f>
        <v/>
      </c>
      <c r="TP7">
        <f>(INDEX('Hawaii Jet Fuel Price'!$B:$B,COLUMN(TP$1)+$E7,1))*42</f>
        <v/>
      </c>
      <c r="TQ7">
        <f>(INDEX('Hawaii Jet Fuel Price'!$B:$B,COLUMN(TQ$1)+$E7,1))*42</f>
        <v/>
      </c>
      <c r="TR7">
        <f>(INDEX('Hawaii Jet Fuel Price'!$B:$B,COLUMN(TR$1)+$E7,1))*42</f>
        <v/>
      </c>
      <c r="TS7">
        <f>(INDEX('Hawaii Jet Fuel Price'!$B:$B,COLUMN(TS$1)+$E7,1))*42</f>
        <v/>
      </c>
      <c r="TT7">
        <f>(INDEX('Hawaii Jet Fuel Price'!$B:$B,COLUMN(TT$1)+$E7,1))*42</f>
        <v/>
      </c>
      <c r="TU7">
        <f>(INDEX('Hawaii Jet Fuel Price'!$B:$B,COLUMN(TU$1)+$E7,1))*42</f>
        <v/>
      </c>
      <c r="TV7">
        <f>(INDEX('Hawaii Jet Fuel Price'!$B:$B,COLUMN(TV$1)+$E7,1))*42</f>
        <v/>
      </c>
      <c r="TW7">
        <f>(INDEX('Hawaii Jet Fuel Price'!$B:$B,COLUMN(TW$1)+$E7,1))*42</f>
        <v/>
      </c>
      <c r="TX7">
        <f>(INDEX('Hawaii Jet Fuel Price'!$B:$B,COLUMN(TX$1)+$E7,1))*42</f>
        <v/>
      </c>
      <c r="TY7">
        <f>(INDEX('Hawaii Jet Fuel Price'!$B:$B,COLUMN(TY$1)+$E7,1))*42</f>
        <v/>
      </c>
      <c r="TZ7">
        <f>(INDEX('Hawaii Jet Fuel Price'!$B:$B,COLUMN(TZ$1)+$E7,1))*42</f>
        <v/>
      </c>
    </row>
    <row r="8" spans="1:546">
      <c r="A8" t="s">
        <v>15</v>
      </c>
      <c r="B8" t="s">
        <v>9</v>
      </c>
      <c r="C8" t="s">
        <v>16</v>
      </c>
      <c r="G8">
        <f>INDEX('Input EIA Fuel Oil Price'!$B:$B,MATCH(G$2,'Input EIA Fuel Oil Price'!$A:$A,0),1)*'Unit Conversions'!$D$3</f>
        <v/>
      </c>
      <c r="H8">
        <f>INDEX('Input EIA Fuel Oil Price'!$B:$B,MATCH(H$2,'Input EIA Fuel Oil Price'!$A:$A,0),1)*'Unit Conversions'!$D$3</f>
        <v/>
      </c>
      <c r="I8">
        <f>INDEX('Input EIA Fuel Oil Price'!$B:$B,MATCH(I$2,'Input EIA Fuel Oil Price'!$A:$A,0),1)*'Unit Conversions'!$D$3</f>
        <v/>
      </c>
      <c r="J8">
        <f>INDEX('Input EIA Fuel Oil Price'!$B:$B,MATCH(J$2,'Input EIA Fuel Oil Price'!$A:$A,0),1)*'Unit Conversions'!$D$3</f>
        <v/>
      </c>
      <c r="K8">
        <f>INDEX('Input EIA Fuel Oil Price'!$B:$B,MATCH(K$2,'Input EIA Fuel Oil Price'!$A:$A,0),1)*'Unit Conversions'!$D$3</f>
        <v/>
      </c>
      <c r="L8">
        <f>INDEX('Input EIA Fuel Oil Price'!$B:$B,MATCH(L$2,'Input EIA Fuel Oil Price'!$A:$A,0),1)*'Unit Conversions'!$D$3</f>
        <v/>
      </c>
      <c r="M8">
        <f>INDEX('Input EIA Fuel Oil Price'!$B:$B,MATCH(M$2,'Input EIA Fuel Oil Price'!$A:$A,0),1)*'Unit Conversions'!$D$3</f>
        <v/>
      </c>
      <c r="N8">
        <f>INDEX('Input EIA Fuel Oil Price'!$B:$B,MATCH(N$2,'Input EIA Fuel Oil Price'!$A:$A,0),1)*'Unit Conversions'!$D$3</f>
        <v/>
      </c>
      <c r="O8">
        <f>INDEX('Input EIA Fuel Oil Price'!$B:$B,MATCH(O$2,'Input EIA Fuel Oil Price'!$A:$A,0),1)*'Unit Conversions'!$D$3</f>
        <v/>
      </c>
      <c r="P8">
        <f>INDEX('Input EIA Fuel Oil Price'!$B:$B,MATCH(P$2,'Input EIA Fuel Oil Price'!$A:$A,0),1)*'Unit Conversions'!$D$3</f>
        <v/>
      </c>
      <c r="Q8">
        <f>INDEX('Input EIA Fuel Oil Price'!$B:$B,MATCH(Q$2,'Input EIA Fuel Oil Price'!$A:$A,0),1)*'Unit Conversions'!$D$3</f>
        <v/>
      </c>
      <c r="R8">
        <f>INDEX('Input EIA Fuel Oil Price'!$B:$B,MATCH(R$2,'Input EIA Fuel Oil Price'!$A:$A,0),1)*'Unit Conversions'!$D$3</f>
        <v/>
      </c>
      <c r="S8">
        <f>INDEX('Input EIA Fuel Oil Price'!$B:$B,MATCH(S$2,'Input EIA Fuel Oil Price'!$A:$A,0),1)*'Unit Conversions'!$D$3</f>
        <v/>
      </c>
      <c r="T8">
        <f>INDEX('Input EIA Fuel Oil Price'!$B:$B,MATCH(T$2,'Input EIA Fuel Oil Price'!$A:$A,0),1)*'Unit Conversions'!$D$3</f>
        <v/>
      </c>
      <c r="U8">
        <f>INDEX('Input EIA Fuel Oil Price'!$B:$B,MATCH(U$2,'Input EIA Fuel Oil Price'!$A:$A,0),1)*'Unit Conversions'!$D$3</f>
        <v/>
      </c>
      <c r="V8">
        <f>INDEX('Input EIA Fuel Oil Price'!$B:$B,MATCH(V$2,'Input EIA Fuel Oil Price'!$A:$A,0),1)*'Unit Conversions'!$D$3</f>
        <v/>
      </c>
      <c r="W8">
        <f>INDEX('Input EIA Fuel Oil Price'!$B:$B,MATCH(W$2,'Input EIA Fuel Oil Price'!$A:$A,0),1)*'Unit Conversions'!$D$3</f>
        <v/>
      </c>
      <c r="X8">
        <f>INDEX('Input EIA Fuel Oil Price'!$B:$B,MATCH(X$2,'Input EIA Fuel Oil Price'!$A:$A,0),1)*'Unit Conversions'!$D$3</f>
        <v/>
      </c>
      <c r="Y8">
        <f>INDEX('Input EIA Fuel Oil Price'!$B:$B,MATCH(Y$2,'Input EIA Fuel Oil Price'!$A:$A,0),1)*'Unit Conversions'!$D$3</f>
        <v/>
      </c>
      <c r="Z8">
        <f>INDEX('Input EIA Fuel Oil Price'!$B:$B,MATCH(Z$2,'Input EIA Fuel Oil Price'!$A:$A,0),1)*'Unit Conversions'!$D$3</f>
        <v/>
      </c>
      <c r="AA8">
        <f>INDEX('Input EIA Fuel Oil Price'!$B:$B,MATCH(AA$2,'Input EIA Fuel Oil Price'!$A:$A,0),1)*'Unit Conversions'!$D$3</f>
        <v/>
      </c>
      <c r="AB8">
        <f>INDEX('Input EIA Fuel Oil Price'!$B:$B,MATCH(AB$2,'Input EIA Fuel Oil Price'!$A:$A,0),1)*'Unit Conversions'!$D$3</f>
        <v/>
      </c>
      <c r="AC8">
        <f>INDEX('Input EIA Fuel Oil Price'!$B:$B,MATCH(AC$2,'Input EIA Fuel Oil Price'!$A:$A,0),1)*'Unit Conversions'!$D$3</f>
        <v/>
      </c>
      <c r="AD8">
        <f>INDEX('Input EIA Fuel Oil Price'!$B:$B,MATCH(AD$2,'Input EIA Fuel Oil Price'!$A:$A,0),1)*'Unit Conversions'!$D$3</f>
        <v/>
      </c>
      <c r="AE8">
        <f>INDEX('Input EIA Fuel Oil Price'!$B:$B,MATCH(AE$2,'Input EIA Fuel Oil Price'!$A:$A,0),1)*'Unit Conversions'!$D$3</f>
        <v/>
      </c>
      <c r="AF8">
        <f>INDEX('Input EIA Fuel Oil Price'!$B:$B,MATCH(AF$2,'Input EIA Fuel Oil Price'!$A:$A,0),1)*'Unit Conversions'!$D$3</f>
        <v/>
      </c>
      <c r="AG8">
        <f>INDEX('Input EIA Fuel Oil Price'!$B:$B,MATCH(AG$2,'Input EIA Fuel Oil Price'!$A:$A,0),1)*'Unit Conversions'!$D$3</f>
        <v/>
      </c>
      <c r="AH8">
        <f>INDEX('Input EIA Fuel Oil Price'!$B:$B,MATCH(AH$2,'Input EIA Fuel Oil Price'!$A:$A,0),1)*'Unit Conversions'!$D$3</f>
        <v/>
      </c>
      <c r="AI8">
        <f>INDEX('Input EIA Fuel Oil Price'!$B:$B,MATCH(AI$2,'Input EIA Fuel Oil Price'!$A:$A,0),1)*'Unit Conversions'!$D$3</f>
        <v/>
      </c>
      <c r="AJ8">
        <f>INDEX('Input EIA Fuel Oil Price'!$B:$B,MATCH(AJ$2,'Input EIA Fuel Oil Price'!$A:$A,0),1)*'Unit Conversions'!$D$3</f>
        <v/>
      </c>
      <c r="AK8">
        <f>INDEX('Input EIA Fuel Oil Price'!$B:$B,MATCH(AK$2,'Input EIA Fuel Oil Price'!$A:$A,0),1)*'Unit Conversions'!$D$3</f>
        <v/>
      </c>
      <c r="AL8">
        <f>INDEX('Input EIA Fuel Oil Price'!$B:$B,MATCH(AL$2,'Input EIA Fuel Oil Price'!$A:$A,0),1)*'Unit Conversions'!$D$3</f>
        <v/>
      </c>
      <c r="AM8">
        <f>INDEX('Input EIA Fuel Oil Price'!$B:$B,MATCH(AM$2,'Input EIA Fuel Oil Price'!$A:$A,0),1)*'Unit Conversions'!$D$3</f>
        <v/>
      </c>
      <c r="AN8">
        <f>INDEX('Input EIA Fuel Oil Price'!$B:$B,MATCH(AN$2,'Input EIA Fuel Oil Price'!$A:$A,0),1)*'Unit Conversions'!$D$3</f>
        <v/>
      </c>
      <c r="AO8">
        <f>INDEX('Input EIA Fuel Oil Price'!$B:$B,MATCH(AO$2,'Input EIA Fuel Oil Price'!$A:$A,0),1)*'Unit Conversions'!$D$3</f>
        <v/>
      </c>
      <c r="AP8">
        <f>INDEX('Input EIA Fuel Oil Price'!$B:$B,MATCH(AP$2,'Input EIA Fuel Oil Price'!$A:$A,0),1)*'Unit Conversions'!$D$3</f>
        <v/>
      </c>
      <c r="AQ8">
        <f>INDEX('Input EIA Fuel Oil Price'!$B:$B,MATCH(AQ$2,'Input EIA Fuel Oil Price'!$A:$A,0),1)*'Unit Conversions'!$D$3</f>
        <v/>
      </c>
      <c r="AR8">
        <f>INDEX('Input EIA Fuel Oil Price'!$B:$B,MATCH(AR$2,'Input EIA Fuel Oil Price'!$A:$A,0),1)*'Unit Conversions'!$D$3</f>
        <v/>
      </c>
      <c r="AS8">
        <f>INDEX('Input EIA Fuel Oil Price'!$B:$B,MATCH(AS$2,'Input EIA Fuel Oil Price'!$A:$A,0),1)*'Unit Conversions'!$D$3</f>
        <v/>
      </c>
      <c r="AT8">
        <f>INDEX('Input EIA Fuel Oil Price'!$B:$B,MATCH(AT$2,'Input EIA Fuel Oil Price'!$A:$A,0),1)*'Unit Conversions'!$D$3</f>
        <v/>
      </c>
      <c r="AU8">
        <f>INDEX('Input EIA Fuel Oil Price'!$B:$B,MATCH(AU$2,'Input EIA Fuel Oil Price'!$A:$A,0),1)*'Unit Conversions'!$D$3</f>
        <v/>
      </c>
      <c r="AV8">
        <f>INDEX('Input EIA Fuel Oil Price'!$B:$B,MATCH(AV$2,'Input EIA Fuel Oil Price'!$A:$A,0),1)*'Unit Conversions'!$D$3</f>
        <v/>
      </c>
      <c r="AW8">
        <f>INDEX('Input EIA Fuel Oil Price'!$B:$B,MATCH(AW$2,'Input EIA Fuel Oil Price'!$A:$A,0),1)*'Unit Conversions'!$D$3</f>
        <v/>
      </c>
      <c r="AX8">
        <f>INDEX('Input EIA Fuel Oil Price'!$B:$B,MATCH(AX$2,'Input EIA Fuel Oil Price'!$A:$A,0),1)*'Unit Conversions'!$D$3</f>
        <v/>
      </c>
      <c r="AY8">
        <f>INDEX('Input EIA Fuel Oil Price'!$B:$B,MATCH(AY$2,'Input EIA Fuel Oil Price'!$A:$A,0),1)*'Unit Conversions'!$D$3</f>
        <v/>
      </c>
      <c r="AZ8">
        <f>INDEX('Input EIA Fuel Oil Price'!$B:$B,MATCH(AZ$2,'Input EIA Fuel Oil Price'!$A:$A,0),1)*'Unit Conversions'!$D$3</f>
        <v/>
      </c>
      <c r="BA8">
        <f>INDEX('Input EIA Fuel Oil Price'!$B:$B,MATCH(BA$2,'Input EIA Fuel Oil Price'!$A:$A,0),1)*'Unit Conversions'!$D$3</f>
        <v/>
      </c>
      <c r="BB8">
        <f>INDEX('Input EIA Fuel Oil Price'!$B:$B,MATCH(BB$2,'Input EIA Fuel Oil Price'!$A:$A,0),1)*'Unit Conversions'!$D$3</f>
        <v/>
      </c>
      <c r="BC8">
        <f>INDEX('Input EIA Fuel Oil Price'!$B:$B,MATCH(BC$2,'Input EIA Fuel Oil Price'!$A:$A,0),1)*'Unit Conversions'!$D$3</f>
        <v/>
      </c>
      <c r="BD8">
        <f>INDEX('Input EIA Fuel Oil Price'!$B:$B,MATCH(BD$2,'Input EIA Fuel Oil Price'!$A:$A,0),1)*'Unit Conversions'!$D$3</f>
        <v/>
      </c>
      <c r="BE8">
        <f>INDEX('Input EIA Fuel Oil Price'!$B:$B,MATCH(BE$2,'Input EIA Fuel Oil Price'!$A:$A,0),1)*'Unit Conversions'!$D$3</f>
        <v/>
      </c>
      <c r="BF8">
        <f>INDEX('Input EIA Fuel Oil Price'!$B:$B,MATCH(BF$2,'Input EIA Fuel Oil Price'!$A:$A,0),1)*'Unit Conversions'!$D$3</f>
        <v/>
      </c>
      <c r="BG8">
        <f>INDEX('Input EIA Fuel Oil Price'!$B:$B,MATCH(BG$2,'Input EIA Fuel Oil Price'!$A:$A,0),1)*'Unit Conversions'!$D$3</f>
        <v/>
      </c>
      <c r="BH8">
        <f>INDEX('Input EIA Fuel Oil Price'!$B:$B,MATCH(BH$2,'Input EIA Fuel Oil Price'!$A:$A,0),1)*'Unit Conversions'!$D$3</f>
        <v/>
      </c>
      <c r="BI8">
        <f>INDEX('Input EIA Fuel Oil Price'!$B:$B,MATCH(BI$2,'Input EIA Fuel Oil Price'!$A:$A,0),1)*'Unit Conversions'!$D$3</f>
        <v/>
      </c>
      <c r="BJ8">
        <f>INDEX('Input EIA Fuel Oil Price'!$B:$B,MATCH(BJ$2,'Input EIA Fuel Oil Price'!$A:$A,0),1)*'Unit Conversions'!$D$3</f>
        <v/>
      </c>
      <c r="BK8">
        <f>INDEX('Input EIA Fuel Oil Price'!$B:$B,MATCH(BK$2,'Input EIA Fuel Oil Price'!$A:$A,0),1)*'Unit Conversions'!$D$3</f>
        <v/>
      </c>
      <c r="BL8">
        <f>INDEX('Input EIA Fuel Oil Price'!$B:$B,MATCH(BL$2,'Input EIA Fuel Oil Price'!$A:$A,0),1)*'Unit Conversions'!$D$3</f>
        <v/>
      </c>
      <c r="BM8">
        <f>INDEX('Input EIA Fuel Oil Price'!$B:$B,MATCH(BM$2,'Input EIA Fuel Oil Price'!$A:$A,0),1)*'Unit Conversions'!$D$3</f>
        <v/>
      </c>
      <c r="BN8">
        <f>INDEX('Input EIA Fuel Oil Price'!$B:$B,MATCH(BN$2,'Input EIA Fuel Oil Price'!$A:$A,0),1)*'Unit Conversions'!$D$3</f>
        <v/>
      </c>
      <c r="BO8">
        <f>INDEX('Input EIA Fuel Oil Price'!$B:$B,MATCH(BO$2,'Input EIA Fuel Oil Price'!$A:$A,0),1)*'Unit Conversions'!$D$3</f>
        <v/>
      </c>
      <c r="BP8">
        <f>INDEX('Input EIA Fuel Oil Price'!$B:$B,MATCH(BP$2,'Input EIA Fuel Oil Price'!$A:$A,0),1)*'Unit Conversions'!$D$3</f>
        <v/>
      </c>
      <c r="BQ8">
        <f>INDEX('Input EIA Fuel Oil Price'!$B:$B,MATCH(BQ$2,'Input EIA Fuel Oil Price'!$A:$A,0),1)*'Unit Conversions'!$D$3</f>
        <v/>
      </c>
      <c r="BR8">
        <f>INDEX('Input EIA Fuel Oil Price'!$B:$B,MATCH(BR$2,'Input EIA Fuel Oil Price'!$A:$A,0),1)*'Unit Conversions'!$D$3</f>
        <v/>
      </c>
      <c r="BS8">
        <f>INDEX('Input EIA Fuel Oil Price'!$B:$B,MATCH(BS$2,'Input EIA Fuel Oil Price'!$A:$A,0),1)*'Unit Conversions'!$D$3</f>
        <v/>
      </c>
      <c r="BT8">
        <f>INDEX('Input EIA Fuel Oil Price'!$B:$B,MATCH(BT$2,'Input EIA Fuel Oil Price'!$A:$A,0),1)*'Unit Conversions'!$D$3</f>
        <v/>
      </c>
      <c r="BU8">
        <f>INDEX('Input EIA Fuel Oil Price'!$B:$B,MATCH(BU$2,'Input EIA Fuel Oil Price'!$A:$A,0),1)*'Unit Conversions'!$D$3</f>
        <v/>
      </c>
      <c r="BV8">
        <f>INDEX('Input EIA Fuel Oil Price'!$B:$B,MATCH(BV$2,'Input EIA Fuel Oil Price'!$A:$A,0),1)*'Unit Conversions'!$D$3</f>
        <v/>
      </c>
      <c r="BW8">
        <f>INDEX('Input EIA Fuel Oil Price'!$B:$B,MATCH(BW$2,'Input EIA Fuel Oil Price'!$A:$A,0),1)*'Unit Conversions'!$D$3</f>
        <v/>
      </c>
      <c r="BX8">
        <f>INDEX('Input EIA Fuel Oil Price'!$B:$B,MATCH(BX$2,'Input EIA Fuel Oil Price'!$A:$A,0),1)*'Unit Conversions'!$D$3</f>
        <v/>
      </c>
      <c r="BY8">
        <f>INDEX('Input EIA Fuel Oil Price'!$B:$B,MATCH(BY$2,'Input EIA Fuel Oil Price'!$A:$A,0),1)*'Unit Conversions'!$D$3</f>
        <v/>
      </c>
      <c r="BZ8">
        <f>INDEX('Input EIA Fuel Oil Price'!$B:$B,MATCH(BZ$2,'Input EIA Fuel Oil Price'!$A:$A,0),1)*'Unit Conversions'!$D$3</f>
        <v/>
      </c>
      <c r="CA8">
        <f>INDEX('Input EIA Fuel Oil Price'!$B:$B,MATCH(CA$2,'Input EIA Fuel Oil Price'!$A:$A,0),1)*'Unit Conversions'!$D$3</f>
        <v/>
      </c>
      <c r="CB8">
        <f>INDEX('Input EIA Fuel Oil Price'!$B:$B,MATCH(CB$2,'Input EIA Fuel Oil Price'!$A:$A,0),1)*'Unit Conversions'!$D$3</f>
        <v/>
      </c>
      <c r="CC8">
        <f>INDEX('Input EIA Fuel Oil Price'!$B:$B,MATCH(CC$2,'Input EIA Fuel Oil Price'!$A:$A,0),1)*'Unit Conversions'!$D$3</f>
        <v/>
      </c>
      <c r="CD8">
        <f>INDEX('Input EIA Fuel Oil Price'!$B:$B,MATCH(CD$2,'Input EIA Fuel Oil Price'!$A:$A,0),1)*'Unit Conversions'!$D$3</f>
        <v/>
      </c>
      <c r="CE8">
        <f>INDEX('Input EIA Fuel Oil Price'!$B:$B,MATCH(CE$2,'Input EIA Fuel Oil Price'!$A:$A,0),1)*'Unit Conversions'!$D$3</f>
        <v/>
      </c>
      <c r="CF8">
        <f>INDEX('Input EIA Fuel Oil Price'!$B:$B,MATCH(CF$2,'Input EIA Fuel Oil Price'!$A:$A,0),1)*'Unit Conversions'!$D$3</f>
        <v/>
      </c>
      <c r="CG8">
        <f>INDEX('Input EIA Fuel Oil Price'!$B:$B,MATCH(CG$2,'Input EIA Fuel Oil Price'!$A:$A,0),1)*'Unit Conversions'!$D$3</f>
        <v/>
      </c>
      <c r="CH8">
        <f>INDEX('Input EIA Fuel Oil Price'!$B:$B,MATCH(CH$2,'Input EIA Fuel Oil Price'!$A:$A,0),1)*'Unit Conversions'!$D$3</f>
        <v/>
      </c>
      <c r="CI8">
        <f>INDEX('Input EIA Fuel Oil Price'!$B:$B,MATCH(CI$2,'Input EIA Fuel Oil Price'!$A:$A,0),1)*'Unit Conversions'!$D$3</f>
        <v/>
      </c>
      <c r="CJ8">
        <f>INDEX('Input EIA Fuel Oil Price'!$B:$B,MATCH(CJ$2,'Input EIA Fuel Oil Price'!$A:$A,0),1)*'Unit Conversions'!$D$3</f>
        <v/>
      </c>
      <c r="CK8">
        <f>INDEX('Input EIA Fuel Oil Price'!$B:$B,MATCH(CK$2,'Input EIA Fuel Oil Price'!$A:$A,0),1)*'Unit Conversions'!$D$3</f>
        <v/>
      </c>
      <c r="CL8">
        <f>INDEX('Input EIA Fuel Oil Price'!$B:$B,MATCH(CL$2,'Input EIA Fuel Oil Price'!$A:$A,0),1)*'Unit Conversions'!$D$3</f>
        <v/>
      </c>
      <c r="CM8">
        <f>INDEX('Input EIA Fuel Oil Price'!$B:$B,MATCH(CM$2,'Input EIA Fuel Oil Price'!$A:$A,0),1)*'Unit Conversions'!$D$3</f>
        <v/>
      </c>
      <c r="CN8">
        <f>INDEX('Input EIA Fuel Oil Price'!$B:$B,MATCH(CN$2,'Input EIA Fuel Oil Price'!$A:$A,0),1)*'Unit Conversions'!$D$3</f>
        <v/>
      </c>
      <c r="CO8">
        <f>INDEX('Input EIA Fuel Oil Price'!$B:$B,MATCH(CO$2,'Input EIA Fuel Oil Price'!$A:$A,0),1)*'Unit Conversions'!$D$3</f>
        <v/>
      </c>
      <c r="CP8">
        <f>INDEX('Input EIA Fuel Oil Price'!$B:$B,MATCH(CP$2,'Input EIA Fuel Oil Price'!$A:$A,0),1)*'Unit Conversions'!$D$3</f>
        <v/>
      </c>
      <c r="CQ8">
        <f>INDEX('Input EIA Fuel Oil Price'!$B:$B,MATCH(CQ$2,'Input EIA Fuel Oil Price'!$A:$A,0),1)*'Unit Conversions'!$D$3</f>
        <v/>
      </c>
      <c r="CR8">
        <f>INDEX('Input EIA Fuel Oil Price'!$B:$B,MATCH(CR$2,'Input EIA Fuel Oil Price'!$A:$A,0),1)*'Unit Conversions'!$D$3</f>
        <v/>
      </c>
      <c r="CS8">
        <f>INDEX('Input EIA Fuel Oil Price'!$B:$B,MATCH(CS$2,'Input EIA Fuel Oil Price'!$A:$A,0),1)*'Unit Conversions'!$D$3</f>
        <v/>
      </c>
      <c r="CT8">
        <f>INDEX('Input EIA Fuel Oil Price'!$B:$B,MATCH(CT$2,'Input EIA Fuel Oil Price'!$A:$A,0),1)*'Unit Conversions'!$D$3</f>
        <v/>
      </c>
      <c r="CU8">
        <f>INDEX('Input EIA Fuel Oil Price'!$B:$B,MATCH(CU$2,'Input EIA Fuel Oil Price'!$A:$A,0),1)*'Unit Conversions'!$D$3</f>
        <v/>
      </c>
      <c r="CV8">
        <f>INDEX('Input EIA Fuel Oil Price'!$B:$B,MATCH(CV$2,'Input EIA Fuel Oil Price'!$A:$A,0),1)*'Unit Conversions'!$D$3</f>
        <v/>
      </c>
      <c r="CW8">
        <f>INDEX('Input EIA Fuel Oil Price'!$B:$B,MATCH(CW$2,'Input EIA Fuel Oil Price'!$A:$A,0),1)*'Unit Conversions'!$D$3</f>
        <v/>
      </c>
      <c r="CX8">
        <f>INDEX('Input EIA Fuel Oil Price'!$B:$B,MATCH(CX$2,'Input EIA Fuel Oil Price'!$A:$A,0),1)*'Unit Conversions'!$D$3</f>
        <v/>
      </c>
      <c r="CY8">
        <f>INDEX('Input EIA Fuel Oil Price'!$B:$B,MATCH(CY$2,'Input EIA Fuel Oil Price'!$A:$A,0),1)*'Unit Conversions'!$D$3</f>
        <v/>
      </c>
      <c r="CZ8">
        <f>INDEX('Input EIA Fuel Oil Price'!$B:$B,MATCH(CZ$2,'Input EIA Fuel Oil Price'!$A:$A,0),1)*'Unit Conversions'!$D$3</f>
        <v/>
      </c>
      <c r="DA8">
        <f>INDEX('Input EIA Fuel Oil Price'!$B:$B,MATCH(DA$2,'Input EIA Fuel Oil Price'!$A:$A,0),1)*'Unit Conversions'!$D$3</f>
        <v/>
      </c>
      <c r="DB8">
        <f>INDEX('Input EIA Fuel Oil Price'!$B:$B,MATCH(DB$2,'Input EIA Fuel Oil Price'!$A:$A,0),1)*'Unit Conversions'!$D$3</f>
        <v/>
      </c>
      <c r="DC8">
        <f>INDEX('Input EIA Fuel Oil Price'!$B:$B,MATCH(DC$2,'Input EIA Fuel Oil Price'!$A:$A,0),1)*'Unit Conversions'!$D$3</f>
        <v/>
      </c>
      <c r="DD8">
        <f>INDEX('Input EIA Fuel Oil Price'!$B:$B,MATCH(DD$2,'Input EIA Fuel Oil Price'!$A:$A,0),1)*'Unit Conversions'!$D$3</f>
        <v/>
      </c>
      <c r="DE8">
        <f>INDEX('Input EIA Fuel Oil Price'!$B:$B,MATCH(DE$2,'Input EIA Fuel Oil Price'!$A:$A,0),1)*'Unit Conversions'!$D$3</f>
        <v/>
      </c>
      <c r="DF8">
        <f>INDEX('Input EIA Fuel Oil Price'!$B:$B,MATCH(DF$2,'Input EIA Fuel Oil Price'!$A:$A,0),1)*'Unit Conversions'!$D$3</f>
        <v/>
      </c>
      <c r="DG8">
        <f>INDEX('Input EIA Fuel Oil Price'!$B:$B,MATCH(DG$2,'Input EIA Fuel Oil Price'!$A:$A,0),1)*'Unit Conversions'!$D$3</f>
        <v/>
      </c>
      <c r="DH8">
        <f>INDEX('Input EIA Fuel Oil Price'!$B:$B,MATCH(DH$2,'Input EIA Fuel Oil Price'!$A:$A,0),1)*'Unit Conversions'!$D$3</f>
        <v/>
      </c>
      <c r="DI8">
        <f>INDEX('Input EIA Fuel Oil Price'!$B:$B,MATCH(DI$2,'Input EIA Fuel Oil Price'!$A:$A,0),1)*'Unit Conversions'!$D$3</f>
        <v/>
      </c>
      <c r="DJ8">
        <f>INDEX('Input EIA Fuel Oil Price'!$B:$B,MATCH(DJ$2,'Input EIA Fuel Oil Price'!$A:$A,0),1)*'Unit Conversions'!$D$3</f>
        <v/>
      </c>
      <c r="DK8">
        <f>INDEX('Input EIA Fuel Oil Price'!$B:$B,MATCH(DK$2,'Input EIA Fuel Oil Price'!$A:$A,0),1)*'Unit Conversions'!$D$3</f>
        <v/>
      </c>
      <c r="DL8">
        <f>INDEX('Input EIA Fuel Oil Price'!$B:$B,MATCH(DL$2,'Input EIA Fuel Oil Price'!$A:$A,0),1)*'Unit Conversions'!$D$3</f>
        <v/>
      </c>
      <c r="DM8">
        <f>INDEX('Input EIA Fuel Oil Price'!$B:$B,MATCH(DM$2,'Input EIA Fuel Oil Price'!$A:$A,0),1)*'Unit Conversions'!$D$3</f>
        <v/>
      </c>
      <c r="DN8">
        <f>INDEX('Input EIA Fuel Oil Price'!$B:$B,MATCH(DN$2,'Input EIA Fuel Oil Price'!$A:$A,0),1)*'Unit Conversions'!$D$3</f>
        <v/>
      </c>
      <c r="DO8">
        <f>INDEX('Input EIA Fuel Oil Price'!$B:$B,MATCH(DO$2,'Input EIA Fuel Oil Price'!$A:$A,0),1)*'Unit Conversions'!$D$3</f>
        <v/>
      </c>
      <c r="DP8">
        <f>INDEX('Input EIA Fuel Oil Price'!$B:$B,MATCH(DP$2,'Input EIA Fuel Oil Price'!$A:$A,0),1)*'Unit Conversions'!$D$3</f>
        <v/>
      </c>
      <c r="DQ8">
        <f>INDEX('Input EIA Fuel Oil Price'!$B:$B,MATCH(DQ$2,'Input EIA Fuel Oil Price'!$A:$A,0),1)*'Unit Conversions'!$D$3</f>
        <v/>
      </c>
      <c r="DR8">
        <f>INDEX('Input EIA Fuel Oil Price'!$B:$B,MATCH(DR$2,'Input EIA Fuel Oil Price'!$A:$A,0),1)*'Unit Conversions'!$D$3</f>
        <v/>
      </c>
      <c r="DS8">
        <f>INDEX('Input EIA Fuel Oil Price'!$B:$B,MATCH(DS$2,'Input EIA Fuel Oil Price'!$A:$A,0),1)*'Unit Conversions'!$D$3</f>
        <v/>
      </c>
      <c r="DT8">
        <f>INDEX('Input EIA Fuel Oil Price'!$B:$B,MATCH(DT$2,'Input EIA Fuel Oil Price'!$A:$A,0),1)*'Unit Conversions'!$D$3</f>
        <v/>
      </c>
      <c r="DU8">
        <f>INDEX('Input EIA Fuel Oil Price'!$B:$B,MATCH(DU$2,'Input EIA Fuel Oil Price'!$A:$A,0),1)*'Unit Conversions'!$D$3</f>
        <v/>
      </c>
      <c r="DV8">
        <f>INDEX('Input EIA Fuel Oil Price'!$B:$B,MATCH(DV$2,'Input EIA Fuel Oil Price'!$A:$A,0),1)*'Unit Conversions'!$D$3</f>
        <v/>
      </c>
      <c r="DW8">
        <f>INDEX('Input EIA Fuel Oil Price'!$B:$B,MATCH(DW$2,'Input EIA Fuel Oil Price'!$A:$A,0),1)*'Unit Conversions'!$D$3</f>
        <v/>
      </c>
      <c r="DX8">
        <f>INDEX('Input EIA Fuel Oil Price'!$B:$B,MATCH(DX$2,'Input EIA Fuel Oil Price'!$A:$A,0),1)*'Unit Conversions'!$D$3</f>
        <v/>
      </c>
      <c r="DY8">
        <f>INDEX('Input EIA Fuel Oil Price'!$B:$B,MATCH(DY$2,'Input EIA Fuel Oil Price'!$A:$A,0),1)*'Unit Conversions'!$D$3</f>
        <v/>
      </c>
      <c r="DZ8">
        <f>INDEX('Input EIA Fuel Oil Price'!$B:$B,MATCH(DZ$2,'Input EIA Fuel Oil Price'!$A:$A,0),1)*'Unit Conversions'!$D$3</f>
        <v/>
      </c>
      <c r="EA8">
        <f>INDEX('Input EIA Fuel Oil Price'!$B:$B,MATCH(EA$2,'Input EIA Fuel Oil Price'!$A:$A,0),1)*'Unit Conversions'!$D$3</f>
        <v/>
      </c>
      <c r="EB8">
        <f>INDEX('Input EIA Fuel Oil Price'!$B:$B,MATCH(EB$2,'Input EIA Fuel Oil Price'!$A:$A,0),1)*'Unit Conversions'!$D$3</f>
        <v/>
      </c>
      <c r="EC8">
        <f>INDEX('Input EIA Fuel Oil Price'!$B:$B,MATCH(EC$2,'Input EIA Fuel Oil Price'!$A:$A,0),1)*'Unit Conversions'!$D$3</f>
        <v/>
      </c>
      <c r="ED8">
        <f>INDEX('Input EIA Fuel Oil Price'!$B:$B,MATCH(ED$2,'Input EIA Fuel Oil Price'!$A:$A,0),1)*'Unit Conversions'!$D$3</f>
        <v/>
      </c>
      <c r="EE8">
        <f>INDEX('Input EIA Fuel Oil Price'!$B:$B,MATCH(EE$2,'Input EIA Fuel Oil Price'!$A:$A,0),1)*'Unit Conversions'!$D$3</f>
        <v/>
      </c>
      <c r="EF8">
        <f>INDEX('Input EIA Fuel Oil Price'!$B:$B,MATCH(EF$2,'Input EIA Fuel Oil Price'!$A:$A,0),1)*'Unit Conversions'!$D$3</f>
        <v/>
      </c>
      <c r="EG8">
        <f>INDEX('Input EIA Fuel Oil Price'!$B:$B,MATCH(EG$2,'Input EIA Fuel Oil Price'!$A:$A,0),1)*'Unit Conversions'!$D$3</f>
        <v/>
      </c>
      <c r="EH8">
        <f>INDEX('Input EIA Fuel Oil Price'!$B:$B,MATCH(EH$2,'Input EIA Fuel Oil Price'!$A:$A,0),1)*'Unit Conversions'!$D$3</f>
        <v/>
      </c>
      <c r="EI8">
        <f>INDEX('Input EIA Fuel Oil Price'!$B:$B,MATCH(EI$2,'Input EIA Fuel Oil Price'!$A:$A,0),1)*'Unit Conversions'!$D$3</f>
        <v/>
      </c>
      <c r="EJ8">
        <f>INDEX('Input EIA Fuel Oil Price'!$B:$B,MATCH(EJ$2,'Input EIA Fuel Oil Price'!$A:$A,0),1)*'Unit Conversions'!$D$3</f>
        <v/>
      </c>
      <c r="EK8">
        <f>INDEX('Input EIA Fuel Oil Price'!$B:$B,MATCH(EK$2,'Input EIA Fuel Oil Price'!$A:$A,0),1)*'Unit Conversions'!$D$3</f>
        <v/>
      </c>
      <c r="EL8">
        <f>INDEX('Input EIA Fuel Oil Price'!$B:$B,MATCH(EL$2,'Input EIA Fuel Oil Price'!$A:$A,0),1)*'Unit Conversions'!$D$3</f>
        <v/>
      </c>
      <c r="EM8">
        <f>INDEX('Input EIA Fuel Oil Price'!$B:$B,MATCH(EM$2,'Input EIA Fuel Oil Price'!$A:$A,0),1)*'Unit Conversions'!$D$3</f>
        <v/>
      </c>
      <c r="EN8">
        <f>INDEX('Input EIA Fuel Oil Price'!$B:$B,MATCH(EN$2,'Input EIA Fuel Oil Price'!$A:$A,0),1)*'Unit Conversions'!$D$3</f>
        <v/>
      </c>
      <c r="EO8">
        <f>INDEX('Input EIA Fuel Oil Price'!$B:$B,MATCH(EO$2,'Input EIA Fuel Oil Price'!$A:$A,0),1)*'Unit Conversions'!$D$3</f>
        <v/>
      </c>
      <c r="EP8">
        <f>INDEX('Input EIA Fuel Oil Price'!$B:$B,MATCH(EP$2,'Input EIA Fuel Oil Price'!$A:$A,0),1)*'Unit Conversions'!$D$3</f>
        <v/>
      </c>
      <c r="EQ8">
        <f>INDEX('Input EIA Fuel Oil Price'!$B:$B,MATCH(EQ$2,'Input EIA Fuel Oil Price'!$A:$A,0),1)*'Unit Conversions'!$D$3</f>
        <v/>
      </c>
      <c r="ER8">
        <f>INDEX('Input EIA Fuel Oil Price'!$B:$B,MATCH(ER$2,'Input EIA Fuel Oil Price'!$A:$A,0),1)*'Unit Conversions'!$D$3</f>
        <v/>
      </c>
      <c r="ES8">
        <f>INDEX('Input EIA Fuel Oil Price'!$B:$B,MATCH(ES$2,'Input EIA Fuel Oil Price'!$A:$A,0),1)*'Unit Conversions'!$D$3</f>
        <v/>
      </c>
      <c r="ET8">
        <f>INDEX('Input EIA Fuel Oil Price'!$B:$B,MATCH(ET$2,'Input EIA Fuel Oil Price'!$A:$A,0),1)*'Unit Conversions'!$D$3</f>
        <v/>
      </c>
      <c r="EU8">
        <f>INDEX('Input EIA Fuel Oil Price'!$B:$B,MATCH(EU$2,'Input EIA Fuel Oil Price'!$A:$A,0),1)*'Unit Conversions'!$D$3</f>
        <v/>
      </c>
      <c r="EV8">
        <f>INDEX('Input EIA Fuel Oil Price'!$B:$B,MATCH(EV$2,'Input EIA Fuel Oil Price'!$A:$A,0),1)*'Unit Conversions'!$D$3</f>
        <v/>
      </c>
      <c r="EW8">
        <f>INDEX('Input EIA Fuel Oil Price'!$B:$B,MATCH(EW$2,'Input EIA Fuel Oil Price'!$A:$A,0),1)*'Unit Conversions'!$D$3</f>
        <v/>
      </c>
      <c r="EX8">
        <f>INDEX('Input EIA Fuel Oil Price'!$B:$B,MATCH(EX$2,'Input EIA Fuel Oil Price'!$A:$A,0),1)*'Unit Conversions'!$D$3</f>
        <v/>
      </c>
      <c r="EY8">
        <f>INDEX('Input EIA Fuel Oil Price'!$B:$B,MATCH(EY$2,'Input EIA Fuel Oil Price'!$A:$A,0),1)*'Unit Conversions'!$D$3</f>
        <v/>
      </c>
      <c r="EZ8">
        <f>INDEX('Input EIA Fuel Oil Price'!$B:$B,MATCH(EZ$2,'Input EIA Fuel Oil Price'!$A:$A,0),1)*'Unit Conversions'!$D$3</f>
        <v/>
      </c>
      <c r="FA8">
        <f>INDEX('Input EIA Fuel Oil Price'!$B:$B,MATCH(FA$2,'Input EIA Fuel Oil Price'!$A:$A,0),1)*'Unit Conversions'!$D$3</f>
        <v/>
      </c>
      <c r="FB8">
        <f>INDEX('Input EIA Fuel Oil Price'!$B:$B,MATCH(FB$2,'Input EIA Fuel Oil Price'!$A:$A,0),1)*'Unit Conversions'!$D$3</f>
        <v/>
      </c>
      <c r="FC8">
        <f>INDEX('Input EIA Fuel Oil Price'!$B:$B,MATCH(FC$2,'Input EIA Fuel Oil Price'!$A:$A,0),1)*'Unit Conversions'!$D$3</f>
        <v/>
      </c>
      <c r="FD8">
        <f>INDEX('Input EIA Fuel Oil Price'!$B:$B,MATCH(FD$2,'Input EIA Fuel Oil Price'!$A:$A,0),1)*'Unit Conversions'!$D$3</f>
        <v/>
      </c>
      <c r="FE8">
        <f>INDEX('Input EIA Fuel Oil Price'!$B:$B,MATCH(FE$2,'Input EIA Fuel Oil Price'!$A:$A,0),1)*'Unit Conversions'!$D$3</f>
        <v/>
      </c>
      <c r="FF8">
        <f>INDEX('Input EIA Fuel Oil Price'!$B:$B,MATCH(FF$2,'Input EIA Fuel Oil Price'!$A:$A,0),1)*'Unit Conversions'!$D$3</f>
        <v/>
      </c>
      <c r="FG8">
        <f>INDEX('Input EIA Fuel Oil Price'!$B:$B,MATCH(FG$2,'Input EIA Fuel Oil Price'!$A:$A,0),1)*'Unit Conversions'!$D$3</f>
        <v/>
      </c>
      <c r="FH8">
        <f>INDEX('Input EIA Fuel Oil Price'!$B:$B,MATCH(FH$2,'Input EIA Fuel Oil Price'!$A:$A,0),1)*'Unit Conversions'!$D$3</f>
        <v/>
      </c>
      <c r="FI8">
        <f>INDEX('Input EIA Fuel Oil Price'!$B:$B,MATCH(FI$2,'Input EIA Fuel Oil Price'!$A:$A,0),1)*'Unit Conversions'!$D$3</f>
        <v/>
      </c>
      <c r="FJ8">
        <f>INDEX('Input EIA Fuel Oil Price'!$B:$B,MATCH(FJ$2,'Input EIA Fuel Oil Price'!$A:$A,0),1)*'Unit Conversions'!$D$3</f>
        <v/>
      </c>
      <c r="FK8">
        <f>INDEX('Input EIA Fuel Oil Price'!$B:$B,MATCH(FK$2,'Input EIA Fuel Oil Price'!$A:$A,0),1)*'Unit Conversions'!$D$3</f>
        <v/>
      </c>
      <c r="FL8">
        <f>INDEX('Input EIA Fuel Oil Price'!$B:$B,MATCH(FL$2,'Input EIA Fuel Oil Price'!$A:$A,0),1)*'Unit Conversions'!$D$3</f>
        <v/>
      </c>
      <c r="FM8">
        <f>INDEX('Input EIA Fuel Oil Price'!$B:$B,MATCH(FM$2,'Input EIA Fuel Oil Price'!$A:$A,0),1)*'Unit Conversions'!$D$3</f>
        <v/>
      </c>
      <c r="FN8">
        <f>INDEX('Input EIA Fuel Oil Price'!$B:$B,MATCH(FN$2,'Input EIA Fuel Oil Price'!$A:$A,0),1)*'Unit Conversions'!$D$3</f>
        <v/>
      </c>
      <c r="FO8">
        <f>INDEX('Input EIA Fuel Oil Price'!$B:$B,MATCH(FO$2,'Input EIA Fuel Oil Price'!$A:$A,0),1)*'Unit Conversions'!$D$3</f>
        <v/>
      </c>
      <c r="FP8">
        <f>INDEX('Input EIA Fuel Oil Price'!$B:$B,MATCH(FP$2,'Input EIA Fuel Oil Price'!$A:$A,0),1)*'Unit Conversions'!$D$3</f>
        <v/>
      </c>
      <c r="FQ8">
        <f>INDEX('Input EIA Fuel Oil Price'!$B:$B,MATCH(FQ$2,'Input EIA Fuel Oil Price'!$A:$A,0),1)*'Unit Conversions'!$D$3</f>
        <v/>
      </c>
      <c r="FR8">
        <f>INDEX('Input EIA Fuel Oil Price'!$B:$B,MATCH(FR$2,'Input EIA Fuel Oil Price'!$A:$A,0),1)*'Unit Conversions'!$D$3</f>
        <v/>
      </c>
      <c r="FS8">
        <f>INDEX('Input EIA Fuel Oil Price'!$B:$B,MATCH(FS$2,'Input EIA Fuel Oil Price'!$A:$A,0),1)*'Unit Conversions'!$D$3</f>
        <v/>
      </c>
      <c r="FT8">
        <f>INDEX('Input EIA Fuel Oil Price'!$B:$B,MATCH(FT$2,'Input EIA Fuel Oil Price'!$A:$A,0),1)*'Unit Conversions'!$D$3</f>
        <v/>
      </c>
      <c r="FU8">
        <f>INDEX('Input EIA Fuel Oil Price'!$B:$B,MATCH(FU$2,'Input EIA Fuel Oil Price'!$A:$A,0),1)*'Unit Conversions'!$D$3</f>
        <v/>
      </c>
      <c r="FV8">
        <f>INDEX('Input EIA Fuel Oil Price'!$B:$B,MATCH(FV$2,'Input EIA Fuel Oil Price'!$A:$A,0),1)*'Unit Conversions'!$D$3</f>
        <v/>
      </c>
      <c r="FW8">
        <f>INDEX('Input EIA Fuel Oil Price'!$B:$B,MATCH(FW$2,'Input EIA Fuel Oil Price'!$A:$A,0),1)*'Unit Conversions'!$D$3</f>
        <v/>
      </c>
      <c r="FX8">
        <f>INDEX('Input EIA Fuel Oil Price'!$B:$B,MATCH(FX$2,'Input EIA Fuel Oil Price'!$A:$A,0),1)*'Unit Conversions'!$D$3</f>
        <v/>
      </c>
      <c r="FY8">
        <f>INDEX('Input EIA Fuel Oil Price'!$B:$B,MATCH(FY$2,'Input EIA Fuel Oil Price'!$A:$A,0),1)*'Unit Conversions'!$D$3</f>
        <v/>
      </c>
      <c r="FZ8">
        <f>INDEX('Input EIA Fuel Oil Price'!$B:$B,MATCH(FZ$2,'Input EIA Fuel Oil Price'!$A:$A,0),1)*'Unit Conversions'!$D$3</f>
        <v/>
      </c>
      <c r="GA8">
        <f>INDEX('Input EIA Fuel Oil Price'!$B:$B,MATCH(GA$2,'Input EIA Fuel Oil Price'!$A:$A,0),1)*'Unit Conversions'!$D$3</f>
        <v/>
      </c>
      <c r="GB8">
        <f>INDEX('Input EIA Fuel Oil Price'!$B:$B,MATCH(GB$2,'Input EIA Fuel Oil Price'!$A:$A,0),1)*'Unit Conversions'!$D$3</f>
        <v/>
      </c>
      <c r="GC8">
        <f>INDEX('Input EIA Fuel Oil Price'!$B:$B,MATCH(GC$2,'Input EIA Fuel Oil Price'!$A:$A,0),1)*'Unit Conversions'!$D$3</f>
        <v/>
      </c>
      <c r="GD8">
        <f>INDEX('Input EIA Fuel Oil Price'!$B:$B,MATCH(GD$2,'Input EIA Fuel Oil Price'!$A:$A,0),1)*'Unit Conversions'!$D$3</f>
        <v/>
      </c>
      <c r="GE8">
        <f>INDEX('Input EIA Fuel Oil Price'!$B:$B,MATCH(GE$2,'Input EIA Fuel Oil Price'!$A:$A,0),1)*'Unit Conversions'!$D$3</f>
        <v/>
      </c>
      <c r="GF8">
        <f>INDEX('Input EIA Fuel Oil Price'!$B:$B,MATCH(GF$2,'Input EIA Fuel Oil Price'!$A:$A,0),1)*'Unit Conversions'!$D$3</f>
        <v/>
      </c>
      <c r="GG8">
        <f>INDEX('Input EIA Fuel Oil Price'!$B:$B,MATCH(GG$2,'Input EIA Fuel Oil Price'!$A:$A,0),1)*'Unit Conversions'!$D$3</f>
        <v/>
      </c>
      <c r="GH8">
        <f>INDEX('Input EIA Fuel Oil Price'!$B:$B,MATCH(GH$2,'Input EIA Fuel Oil Price'!$A:$A,0),1)*'Unit Conversions'!$D$3</f>
        <v/>
      </c>
      <c r="GI8">
        <f>INDEX('Input EIA Fuel Oil Price'!$B:$B,MATCH(GI$2,'Input EIA Fuel Oil Price'!$A:$A,0),1)*'Unit Conversions'!$D$3</f>
        <v/>
      </c>
      <c r="GJ8">
        <f>INDEX('Input EIA Fuel Oil Price'!$B:$B,MATCH(GJ$2,'Input EIA Fuel Oil Price'!$A:$A,0),1)*'Unit Conversions'!$D$3</f>
        <v/>
      </c>
      <c r="GK8">
        <f>INDEX('Input EIA Fuel Oil Price'!$B:$B,MATCH(GK$2,'Input EIA Fuel Oil Price'!$A:$A,0),1)*'Unit Conversions'!$D$3</f>
        <v/>
      </c>
      <c r="GL8">
        <f>INDEX('Input EIA Fuel Oil Price'!$B:$B,MATCH(GL$2,'Input EIA Fuel Oil Price'!$A:$A,0),1)*'Unit Conversions'!$D$3</f>
        <v/>
      </c>
      <c r="GM8">
        <f>INDEX('Input EIA Fuel Oil Price'!$B:$B,MATCH(GM$2,'Input EIA Fuel Oil Price'!$A:$A,0),1)*'Unit Conversions'!$D$3</f>
        <v/>
      </c>
      <c r="GN8">
        <f>INDEX('Input EIA Fuel Oil Price'!$B:$B,MATCH(GN$2,'Input EIA Fuel Oil Price'!$A:$A,0),1)*'Unit Conversions'!$D$3</f>
        <v/>
      </c>
      <c r="GO8">
        <f>INDEX('Input EIA Fuel Oil Price'!$B:$B,MATCH(GO$2,'Input EIA Fuel Oil Price'!$A:$A,0),1)*'Unit Conversions'!$D$3</f>
        <v/>
      </c>
      <c r="GP8">
        <f>INDEX('Input EIA Fuel Oil Price'!$B:$B,MATCH(GP$2,'Input EIA Fuel Oil Price'!$A:$A,0),1)*'Unit Conversions'!$D$3</f>
        <v/>
      </c>
      <c r="GQ8">
        <f>INDEX('Input EIA Fuel Oil Price'!$B:$B,MATCH(GQ$2,'Input EIA Fuel Oil Price'!$A:$A,0),1)*'Unit Conversions'!$D$3</f>
        <v/>
      </c>
      <c r="GR8">
        <f>INDEX('Input EIA Fuel Oil Price'!$B:$B,MATCH(GR$2,'Input EIA Fuel Oil Price'!$A:$A,0),1)*'Unit Conversions'!$D$3</f>
        <v/>
      </c>
      <c r="GS8">
        <f>INDEX('Input EIA Fuel Oil Price'!$B:$B,MATCH(GS$2,'Input EIA Fuel Oil Price'!$A:$A,0),1)*'Unit Conversions'!$D$3</f>
        <v/>
      </c>
      <c r="GT8">
        <f>INDEX('Input EIA Fuel Oil Price'!$B:$B,MATCH(GT$2,'Input EIA Fuel Oil Price'!$A:$A,0),1)*'Unit Conversions'!$D$3</f>
        <v/>
      </c>
      <c r="GU8">
        <f>INDEX('Input EIA Fuel Oil Price'!$B:$B,MATCH(GU$2,'Input EIA Fuel Oil Price'!$A:$A,0),1)*'Unit Conversions'!$D$3</f>
        <v/>
      </c>
      <c r="GV8">
        <f>INDEX('Input EIA Fuel Oil Price'!$B:$B,MATCH(GV$2,'Input EIA Fuel Oil Price'!$A:$A,0),1)*'Unit Conversions'!$D$3</f>
        <v/>
      </c>
      <c r="GW8">
        <f>INDEX('Input EIA Fuel Oil Price'!$B:$B,MATCH(GW$2,'Input EIA Fuel Oil Price'!$A:$A,0),1)*'Unit Conversions'!$D$3</f>
        <v/>
      </c>
      <c r="GX8">
        <f>INDEX('Input EIA Fuel Oil Price'!$B:$B,MATCH(GX$2,'Input EIA Fuel Oil Price'!$A:$A,0),1)*'Unit Conversions'!$D$3</f>
        <v/>
      </c>
      <c r="GY8">
        <f>INDEX('Input EIA Fuel Oil Price'!$B:$B,MATCH(GY$2,'Input EIA Fuel Oil Price'!$A:$A,0),1)*'Unit Conversions'!$D$3</f>
        <v/>
      </c>
      <c r="GZ8">
        <f>INDEX('Input EIA Fuel Oil Price'!$B:$B,MATCH(GZ$2,'Input EIA Fuel Oil Price'!$A:$A,0),1)*'Unit Conversions'!$D$3</f>
        <v/>
      </c>
      <c r="HA8">
        <f>INDEX('Input EIA Fuel Oil Price'!$B:$B,MATCH(HA$2,'Input EIA Fuel Oil Price'!$A:$A,0),1)*'Unit Conversions'!$D$3</f>
        <v/>
      </c>
      <c r="HB8">
        <f>INDEX('Input EIA Fuel Oil Price'!$B:$B,MATCH(HB$2,'Input EIA Fuel Oil Price'!$A:$A,0),1)*'Unit Conversions'!$D$3</f>
        <v/>
      </c>
      <c r="HC8">
        <f>INDEX('Input EIA Fuel Oil Price'!$B:$B,MATCH(HC$2,'Input EIA Fuel Oil Price'!$A:$A,0),1)*'Unit Conversions'!$D$3</f>
        <v/>
      </c>
      <c r="HD8">
        <f>INDEX('Input EIA Fuel Oil Price'!$B:$B,MATCH(HD$2,'Input EIA Fuel Oil Price'!$A:$A,0),1)*'Unit Conversions'!$D$3</f>
        <v/>
      </c>
      <c r="HE8">
        <f>INDEX('Input EIA Fuel Oil Price'!$B:$B,MATCH(HE$2,'Input EIA Fuel Oil Price'!$A:$A,0),1)*'Unit Conversions'!$D$3</f>
        <v/>
      </c>
      <c r="HF8">
        <f>INDEX('Input EIA Fuel Oil Price'!$B:$B,MATCH(HF$2,'Input EIA Fuel Oil Price'!$A:$A,0),1)*'Unit Conversions'!$D$3</f>
        <v/>
      </c>
      <c r="HG8">
        <f>INDEX('Input EIA Fuel Oil Price'!$B:$B,MATCH(HG$2,'Input EIA Fuel Oil Price'!$A:$A,0),1)*'Unit Conversions'!$D$3</f>
        <v/>
      </c>
      <c r="HH8">
        <f>INDEX('Input EIA Fuel Oil Price'!$B:$B,MATCH(HH$2,'Input EIA Fuel Oil Price'!$A:$A,0),1)*'Unit Conversions'!$D$3</f>
        <v/>
      </c>
      <c r="HI8">
        <f>INDEX('Input EIA Fuel Oil Price'!$B:$B,MATCH(HI$2,'Input EIA Fuel Oil Price'!$A:$A,0),1)*'Unit Conversions'!$D$3</f>
        <v/>
      </c>
      <c r="HJ8">
        <f>INDEX('Input EIA Fuel Oil Price'!$B:$B,MATCH(HJ$2,'Input EIA Fuel Oil Price'!$A:$A,0),1)*'Unit Conversions'!$D$3</f>
        <v/>
      </c>
      <c r="HK8">
        <f>INDEX('Input EIA Fuel Oil Price'!$B:$B,MATCH(HK$2,'Input EIA Fuel Oil Price'!$A:$A,0),1)*'Unit Conversions'!$D$3</f>
        <v/>
      </c>
      <c r="HL8">
        <f>INDEX('Input EIA Fuel Oil Price'!$B:$B,MATCH(HL$2,'Input EIA Fuel Oil Price'!$A:$A,0),1)*'Unit Conversions'!$D$3</f>
        <v/>
      </c>
      <c r="HM8">
        <f>INDEX('Input EIA Fuel Oil Price'!$B:$B,MATCH(HM$2,'Input EIA Fuel Oil Price'!$A:$A,0),1)*'Unit Conversions'!$D$3</f>
        <v/>
      </c>
      <c r="HN8">
        <f>INDEX('Input EIA Fuel Oil Price'!$B:$B,MATCH(HN$2,'Input EIA Fuel Oil Price'!$A:$A,0),1)*'Unit Conversions'!$D$3</f>
        <v/>
      </c>
      <c r="HO8">
        <f>INDEX('Input EIA Fuel Oil Price'!$B:$B,MATCH(HO$2,'Input EIA Fuel Oil Price'!$A:$A,0),1)*'Unit Conversions'!$D$3</f>
        <v/>
      </c>
      <c r="HP8">
        <f>INDEX('Input EIA Fuel Oil Price'!$B:$B,MATCH(HP$2,'Input EIA Fuel Oil Price'!$A:$A,0),1)*'Unit Conversions'!$D$3</f>
        <v/>
      </c>
      <c r="HQ8">
        <f>INDEX('Input EIA Fuel Oil Price'!$B:$B,MATCH(HQ$2,'Input EIA Fuel Oil Price'!$A:$A,0),1)*'Unit Conversions'!$D$3</f>
        <v/>
      </c>
      <c r="HR8">
        <f>INDEX('Input EIA Fuel Oil Price'!$B:$B,MATCH(HR$2,'Input EIA Fuel Oil Price'!$A:$A,0),1)*'Unit Conversions'!$D$3</f>
        <v/>
      </c>
      <c r="HS8">
        <f>INDEX('Input EIA Fuel Oil Price'!$B:$B,MATCH(HS$2,'Input EIA Fuel Oil Price'!$A:$A,0),1)*'Unit Conversions'!$D$3</f>
        <v/>
      </c>
      <c r="HT8">
        <f>INDEX('Input EIA Fuel Oil Price'!$B:$B,MATCH(HT$2,'Input EIA Fuel Oil Price'!$A:$A,0),1)*'Unit Conversions'!$D$3</f>
        <v/>
      </c>
      <c r="HU8">
        <f>INDEX('Input EIA Fuel Oil Price'!$B:$B,MATCH(HU$2,'Input EIA Fuel Oil Price'!$A:$A,0),1)*'Unit Conversions'!$D$3</f>
        <v/>
      </c>
      <c r="HV8">
        <f>INDEX('Input EIA Fuel Oil Price'!$B:$B,MATCH(HV$2,'Input EIA Fuel Oil Price'!$A:$A,0),1)*'Unit Conversions'!$D$3</f>
        <v/>
      </c>
      <c r="HW8">
        <f>INDEX('Input EIA Fuel Oil Price'!$B:$B,MATCH(HW$2,'Input EIA Fuel Oil Price'!$A:$A,0),1)*'Unit Conversions'!$D$3</f>
        <v/>
      </c>
      <c r="HX8">
        <f>INDEX('Input EIA Fuel Oil Price'!$B:$B,MATCH(HX$2,'Input EIA Fuel Oil Price'!$A:$A,0),1)*'Unit Conversions'!$D$3</f>
        <v/>
      </c>
      <c r="HY8">
        <f>INDEX('Input EIA Fuel Oil Price'!$B:$B,MATCH(HY$2,'Input EIA Fuel Oil Price'!$A:$A,0),1)*'Unit Conversions'!$D$3</f>
        <v/>
      </c>
      <c r="HZ8">
        <f>INDEX('Input EIA Fuel Oil Price'!$B:$B,MATCH(HZ$2,'Input EIA Fuel Oil Price'!$A:$A,0),1)*'Unit Conversions'!$D$3</f>
        <v/>
      </c>
      <c r="IA8">
        <f>INDEX('Input EIA Fuel Oil Price'!$B:$B,MATCH(IA$2,'Input EIA Fuel Oil Price'!$A:$A,0),1)*'Unit Conversions'!$D$3</f>
        <v/>
      </c>
      <c r="IB8">
        <f>INDEX('Input EIA Fuel Oil Price'!$B:$B,MATCH(IB$2,'Input EIA Fuel Oil Price'!$A:$A,0),1)*'Unit Conversions'!$D$3</f>
        <v/>
      </c>
      <c r="IC8">
        <f>INDEX('Input EIA Fuel Oil Price'!$B:$B,MATCH(IC$2,'Input EIA Fuel Oil Price'!$A:$A,0),1)*'Unit Conversions'!$D$3</f>
        <v/>
      </c>
      <c r="ID8">
        <f>INDEX('Input EIA Fuel Oil Price'!$B:$B,MATCH(ID$2,'Input EIA Fuel Oil Price'!$A:$A,0),1)*'Unit Conversions'!$D$3</f>
        <v/>
      </c>
      <c r="IE8">
        <f>INDEX('Input EIA Fuel Oil Price'!$B:$B,MATCH(IE$2,'Input EIA Fuel Oil Price'!$A:$A,0),1)*'Unit Conversions'!$D$3</f>
        <v/>
      </c>
      <c r="IF8">
        <f>INDEX('Input EIA Fuel Oil Price'!$B:$B,MATCH(IF$2,'Input EIA Fuel Oil Price'!$A:$A,0),1)*'Unit Conversions'!$D$3</f>
        <v/>
      </c>
      <c r="IG8">
        <f>INDEX('Input EIA Fuel Oil Price'!$B:$B,MATCH(IG$2,'Input EIA Fuel Oil Price'!$A:$A,0),1)*'Unit Conversions'!$D$3</f>
        <v/>
      </c>
      <c r="IH8">
        <f>INDEX('Input EIA Fuel Oil Price'!$B:$B,MATCH(IH$2,'Input EIA Fuel Oil Price'!$A:$A,0),1)*'Unit Conversions'!$D$3</f>
        <v/>
      </c>
      <c r="II8">
        <f>INDEX('Input EIA Fuel Oil Price'!$B:$B,MATCH(II$2,'Input EIA Fuel Oil Price'!$A:$A,0),1)*'Unit Conversions'!$D$3</f>
        <v/>
      </c>
      <c r="IJ8">
        <f>INDEX('Input EIA Fuel Oil Price'!$B:$B,MATCH(IJ$2,'Input EIA Fuel Oil Price'!$A:$A,0),1)*'Unit Conversions'!$D$3</f>
        <v/>
      </c>
      <c r="IK8">
        <f>INDEX('Input EIA Fuel Oil Price'!$B:$B,MATCH(IK$2,'Input EIA Fuel Oil Price'!$A:$A,0),1)*'Unit Conversions'!$D$3</f>
        <v/>
      </c>
      <c r="IL8">
        <f>INDEX('Input EIA Fuel Oil Price'!$B:$B,MATCH(IL$2,'Input EIA Fuel Oil Price'!$A:$A,0),1)*'Unit Conversions'!$D$3</f>
        <v/>
      </c>
      <c r="IM8">
        <f>INDEX('Input EIA Fuel Oil Price'!$B:$B,MATCH(IM$2,'Input EIA Fuel Oil Price'!$A:$A,0),1)*'Unit Conversions'!$D$3</f>
        <v/>
      </c>
      <c r="IN8">
        <f>INDEX('Input EIA Fuel Oil Price'!$B:$B,MATCH(IN$2,'Input EIA Fuel Oil Price'!$A:$A,0),1)*'Unit Conversions'!$D$3</f>
        <v/>
      </c>
      <c r="IO8">
        <f>INDEX('Input EIA Fuel Oil Price'!$B:$B,MATCH(IO$2,'Input EIA Fuel Oil Price'!$A:$A,0),1)*'Unit Conversions'!$D$3</f>
        <v/>
      </c>
      <c r="IP8">
        <f>INDEX('Input EIA Fuel Oil Price'!$B:$B,MATCH(IP$2,'Input EIA Fuel Oil Price'!$A:$A,0),1)*'Unit Conversions'!$D$3</f>
        <v/>
      </c>
      <c r="IQ8">
        <f>INDEX('Input EIA Fuel Oil Price'!$B:$B,MATCH(IQ$2,'Input EIA Fuel Oil Price'!$A:$A,0),1)*'Unit Conversions'!$D$3</f>
        <v/>
      </c>
      <c r="IR8">
        <f>INDEX('Input EIA Fuel Oil Price'!$B:$B,MATCH(IR$2,'Input EIA Fuel Oil Price'!$A:$A,0),1)*'Unit Conversions'!$D$3</f>
        <v/>
      </c>
      <c r="IS8">
        <f>INDEX('Input EIA Fuel Oil Price'!$B:$B,MATCH(IS$2,'Input EIA Fuel Oil Price'!$A:$A,0),1)*'Unit Conversions'!$D$3</f>
        <v/>
      </c>
      <c r="IT8">
        <f>INDEX('Input EIA Fuel Oil Price'!$B:$B,MATCH(IT$2,'Input EIA Fuel Oil Price'!$A:$A,0),1)*'Unit Conversions'!$D$3</f>
        <v/>
      </c>
      <c r="IU8">
        <f>INDEX('Input EIA Fuel Oil Price'!$B:$B,MATCH(IU$2,'Input EIA Fuel Oil Price'!$A:$A,0),1)*'Unit Conversions'!$D$3</f>
        <v/>
      </c>
      <c r="IV8">
        <f>INDEX('Input EIA Fuel Oil Price'!$B:$B,MATCH(IV$2,'Input EIA Fuel Oil Price'!$A:$A,0),1)*'Unit Conversions'!$D$3</f>
        <v/>
      </c>
      <c r="IW8">
        <f>INDEX('Input EIA Fuel Oil Price'!$B:$B,MATCH(IW$2,'Input EIA Fuel Oil Price'!$A:$A,0),1)*'Unit Conversions'!$D$3</f>
        <v/>
      </c>
      <c r="IX8">
        <f>INDEX('Input EIA Fuel Oil Price'!$B:$B,MATCH(IX$2,'Input EIA Fuel Oil Price'!$A:$A,0),1)*'Unit Conversions'!$D$3</f>
        <v/>
      </c>
      <c r="IY8">
        <f>INDEX('Input EIA Fuel Oil Price'!$B:$B,MATCH(IY$2,'Input EIA Fuel Oil Price'!$A:$A,0),1)*'Unit Conversions'!$D$3</f>
        <v/>
      </c>
      <c r="IZ8">
        <f>INDEX('Input EIA Fuel Oil Price'!$B:$B,MATCH(IZ$2,'Input EIA Fuel Oil Price'!$A:$A,0),1)*'Unit Conversions'!$D$3</f>
        <v/>
      </c>
      <c r="JA8">
        <f>INDEX('Input EIA Fuel Oil Price'!$B:$B,MATCH(JA$2,'Input EIA Fuel Oil Price'!$A:$A,0),1)*'Unit Conversions'!$D$3</f>
        <v/>
      </c>
      <c r="JB8">
        <f>INDEX('Input EIA Fuel Oil Price'!$B:$B,MATCH(JB$2,'Input EIA Fuel Oil Price'!$A:$A,0),1)*'Unit Conversions'!$D$3</f>
        <v/>
      </c>
      <c r="JC8">
        <f>INDEX('Input EIA Fuel Oil Price'!$B:$B,MATCH(JC$2,'Input EIA Fuel Oil Price'!$A:$A,0),1)*'Unit Conversions'!$D$3</f>
        <v/>
      </c>
      <c r="JD8">
        <f>INDEX('Input EIA Fuel Oil Price'!$B:$B,MATCH(JD$2,'Input EIA Fuel Oil Price'!$A:$A,0),1)*'Unit Conversions'!$D$3</f>
        <v/>
      </c>
      <c r="JE8">
        <f>INDEX('Input EIA Fuel Oil Price'!$B:$B,MATCH(JE$2,'Input EIA Fuel Oil Price'!$A:$A,0),1)*'Unit Conversions'!$D$3</f>
        <v/>
      </c>
      <c r="JF8">
        <f>INDEX('Input EIA Fuel Oil Price'!$B:$B,MATCH(JF$2,'Input EIA Fuel Oil Price'!$A:$A,0),1)*'Unit Conversions'!$D$3</f>
        <v/>
      </c>
      <c r="JG8">
        <f>INDEX('Input EIA Fuel Oil Price'!$B:$B,MATCH(JG$2,'Input EIA Fuel Oil Price'!$A:$A,0),1)*'Unit Conversions'!$D$3</f>
        <v/>
      </c>
      <c r="JH8">
        <f>INDEX('Input EIA Fuel Oil Price'!$B:$B,MATCH(JH$2,'Input EIA Fuel Oil Price'!$A:$A,0),1)*'Unit Conversions'!$D$3</f>
        <v/>
      </c>
      <c r="JI8">
        <f>INDEX('Input EIA Fuel Oil Price'!$B:$B,MATCH(JI$2,'Input EIA Fuel Oil Price'!$A:$A,0),1)*'Unit Conversions'!$D$3</f>
        <v/>
      </c>
      <c r="JJ8">
        <f>INDEX('Input EIA Fuel Oil Price'!$B:$B,MATCH(JJ$2,'Input EIA Fuel Oil Price'!$A:$A,0),1)*'Unit Conversions'!$D$3</f>
        <v/>
      </c>
      <c r="JK8">
        <f>INDEX('Input EIA Fuel Oil Price'!$B:$B,MATCH(JK$2,'Input EIA Fuel Oil Price'!$A:$A,0),1)*'Unit Conversions'!$D$3</f>
        <v/>
      </c>
      <c r="JL8">
        <f>INDEX('Input EIA Fuel Oil Price'!$B:$B,MATCH(JL$2,'Input EIA Fuel Oil Price'!$A:$A,0),1)*'Unit Conversions'!$D$3</f>
        <v/>
      </c>
      <c r="JM8">
        <f>INDEX('Input EIA Fuel Oil Price'!$B:$B,MATCH(JM$2,'Input EIA Fuel Oil Price'!$A:$A,0),1)*'Unit Conversions'!$D$3</f>
        <v/>
      </c>
      <c r="JN8">
        <f>INDEX('Input EIA Fuel Oil Price'!$B:$B,MATCH(JN$2,'Input EIA Fuel Oil Price'!$A:$A,0),1)*'Unit Conversions'!$D$3</f>
        <v/>
      </c>
      <c r="JO8">
        <f>INDEX('Input EIA Fuel Oil Price'!$B:$B,MATCH(JO$2,'Input EIA Fuel Oil Price'!$A:$A,0),1)*'Unit Conversions'!$D$3</f>
        <v/>
      </c>
      <c r="JP8">
        <f>INDEX('Input EIA Fuel Oil Price'!$B:$B,MATCH(JP$2,'Input EIA Fuel Oil Price'!$A:$A,0),1)*'Unit Conversions'!$D$3</f>
        <v/>
      </c>
      <c r="JQ8">
        <f>INDEX('Input EIA Fuel Oil Price'!$B:$B,MATCH(JQ$2,'Input EIA Fuel Oil Price'!$A:$A,0),1)*'Unit Conversions'!$D$3</f>
        <v/>
      </c>
      <c r="JR8">
        <f>INDEX('Input EIA Fuel Oil Price'!$B:$B,MATCH(JR$2,'Input EIA Fuel Oil Price'!$A:$A,0),1)*'Unit Conversions'!$D$3</f>
        <v/>
      </c>
      <c r="JS8">
        <f>INDEX('Input EIA Fuel Oil Price'!$B:$B,MATCH(JS$2,'Input EIA Fuel Oil Price'!$A:$A,0),1)*'Unit Conversions'!$D$3</f>
        <v/>
      </c>
      <c r="JT8">
        <f>INDEX('Input EIA Fuel Oil Price'!$B:$B,MATCH(JT$2,'Input EIA Fuel Oil Price'!$A:$A,0),1)*'Unit Conversions'!$D$3</f>
        <v/>
      </c>
      <c r="JU8">
        <f>INDEX('Input EIA Fuel Oil Price'!$B:$B,MATCH(JU$2,'Input EIA Fuel Oil Price'!$A:$A,0),1)*'Unit Conversions'!$D$3</f>
        <v/>
      </c>
      <c r="JV8">
        <f>INDEX('Input EIA Fuel Oil Price'!$B:$B,MATCH(JV$2,'Input EIA Fuel Oil Price'!$A:$A,0),1)*'Unit Conversions'!$D$3</f>
        <v/>
      </c>
      <c r="JW8">
        <f>INDEX('Input EIA Fuel Oil Price'!$B:$B,MATCH(JW$2,'Input EIA Fuel Oil Price'!$A:$A,0),1)*'Unit Conversions'!$D$3</f>
        <v/>
      </c>
      <c r="JX8">
        <f>INDEX('Input EIA Fuel Oil Price'!$B:$B,MATCH(JX$2,'Input EIA Fuel Oil Price'!$A:$A,0),1)*'Unit Conversions'!$D$3</f>
        <v/>
      </c>
      <c r="JY8">
        <f>INDEX('Input EIA Fuel Oil Price'!$B:$B,MATCH(JY$2,'Input EIA Fuel Oil Price'!$A:$A,0),1)*'Unit Conversions'!$D$3</f>
        <v/>
      </c>
      <c r="JZ8">
        <f>INDEX('Input EIA Fuel Oil Price'!$B:$B,MATCH(JZ$2,'Input EIA Fuel Oil Price'!$A:$A,0),1)*'Unit Conversions'!$D$3</f>
        <v/>
      </c>
      <c r="KA8">
        <f>INDEX('Input EIA Fuel Oil Price'!$B:$B,MATCH(KA$2,'Input EIA Fuel Oil Price'!$A:$A,0),1)*'Unit Conversions'!$D$3</f>
        <v/>
      </c>
      <c r="KB8">
        <f>INDEX('Input EIA Fuel Oil Price'!$B:$B,MATCH(KB$2,'Input EIA Fuel Oil Price'!$A:$A,0),1)*'Unit Conversions'!$D$3</f>
        <v/>
      </c>
      <c r="KC8">
        <f>INDEX('Input EIA Fuel Oil Price'!$B:$B,MATCH(KC$2,'Input EIA Fuel Oil Price'!$A:$A,0),1)*'Unit Conversions'!$D$3</f>
        <v/>
      </c>
      <c r="KD8">
        <f>INDEX('Input EIA Fuel Oil Price'!$B:$B,MATCH(KD$2,'Input EIA Fuel Oil Price'!$A:$A,0),1)*'Unit Conversions'!$D$3</f>
        <v/>
      </c>
      <c r="KE8">
        <f>INDEX('Input EIA Fuel Oil Price'!$B:$B,MATCH(KE$2,'Input EIA Fuel Oil Price'!$A:$A,0),1)*'Unit Conversions'!$D$3</f>
        <v/>
      </c>
      <c r="KF8">
        <f>INDEX('Input EIA Fuel Oil Price'!$B:$B,MATCH(KF$2,'Input EIA Fuel Oil Price'!$A:$A,0),1)*'Unit Conversions'!$D$3</f>
        <v/>
      </c>
      <c r="KG8">
        <f>INDEX('Input EIA Fuel Oil Price'!$B:$B,MATCH(KG$2,'Input EIA Fuel Oil Price'!$A:$A,0),1)*'Unit Conversions'!$D$3</f>
        <v/>
      </c>
      <c r="KH8">
        <f>INDEX('Input EIA Fuel Oil Price'!$B:$B,MATCH(KH$2,'Input EIA Fuel Oil Price'!$A:$A,0),1)*'Unit Conversions'!$D$3</f>
        <v/>
      </c>
      <c r="KI8">
        <f>INDEX('Input EIA Fuel Oil Price'!$B:$B,MATCH(KI$2,'Input EIA Fuel Oil Price'!$A:$A,0),1)*'Unit Conversions'!$D$3</f>
        <v/>
      </c>
      <c r="KJ8">
        <f>INDEX('Input EIA Fuel Oil Price'!$B:$B,MATCH(KJ$2,'Input EIA Fuel Oil Price'!$A:$A,0),1)*'Unit Conversions'!$D$3</f>
        <v/>
      </c>
      <c r="KK8">
        <f>INDEX('Input EIA Fuel Oil Price'!$B:$B,MATCH(KK$2,'Input EIA Fuel Oil Price'!$A:$A,0),1)*'Unit Conversions'!$D$3</f>
        <v/>
      </c>
      <c r="KL8">
        <f>INDEX('Input EIA Fuel Oil Price'!$B:$B,MATCH(KL$2,'Input EIA Fuel Oil Price'!$A:$A,0),1)*'Unit Conversions'!$D$3</f>
        <v/>
      </c>
      <c r="KM8">
        <f>INDEX('Input EIA Fuel Oil Price'!$B:$B,MATCH(KM$2,'Input EIA Fuel Oil Price'!$A:$A,0),1)*'Unit Conversions'!$D$3</f>
        <v/>
      </c>
      <c r="KN8">
        <f>INDEX('Input EIA Fuel Oil Price'!$B:$B,MATCH(KN$2,'Input EIA Fuel Oil Price'!$A:$A,0),1)*'Unit Conversions'!$D$3</f>
        <v/>
      </c>
      <c r="KO8">
        <f>INDEX('Input EIA Fuel Oil Price'!$B:$B,MATCH(KO$2,'Input EIA Fuel Oil Price'!$A:$A,0),1)*'Unit Conversions'!$D$3</f>
        <v/>
      </c>
      <c r="KP8">
        <f>INDEX('Input EIA Fuel Oil Price'!$B:$B,MATCH(KP$2,'Input EIA Fuel Oil Price'!$A:$A,0),1)*'Unit Conversions'!$D$3</f>
        <v/>
      </c>
      <c r="KQ8">
        <f>INDEX('Input EIA Fuel Oil Price'!$B:$B,MATCH(KQ$2,'Input EIA Fuel Oil Price'!$A:$A,0),1)*'Unit Conversions'!$D$3</f>
        <v/>
      </c>
      <c r="KR8">
        <f>INDEX('Input EIA Fuel Oil Price'!$B:$B,MATCH(KR$2,'Input EIA Fuel Oil Price'!$A:$A,0),1)*'Unit Conversions'!$D$3</f>
        <v/>
      </c>
      <c r="KS8">
        <f>INDEX('Input EIA Fuel Oil Price'!$B:$B,MATCH(KS$2,'Input EIA Fuel Oil Price'!$A:$A,0),1)*'Unit Conversions'!$D$3</f>
        <v/>
      </c>
      <c r="KT8">
        <f>INDEX('Input EIA Fuel Oil Price'!$B:$B,MATCH(KT$2,'Input EIA Fuel Oil Price'!$A:$A,0),1)*'Unit Conversions'!$D$3</f>
        <v/>
      </c>
      <c r="KU8">
        <f>INDEX('Input EIA Fuel Oil Price'!$B:$B,MATCH(KU$2,'Input EIA Fuel Oil Price'!$A:$A,0),1)*'Unit Conversions'!$D$3</f>
        <v/>
      </c>
      <c r="KV8">
        <f>INDEX('Input EIA Fuel Oil Price'!$B:$B,MATCH(KV$2,'Input EIA Fuel Oil Price'!$A:$A,0),1)*'Unit Conversions'!$D$3</f>
        <v/>
      </c>
      <c r="KW8">
        <f>INDEX('Input EIA Fuel Oil Price'!$B:$B,MATCH(KW$2,'Input EIA Fuel Oil Price'!$A:$A,0),1)*'Unit Conversions'!$D$3</f>
        <v/>
      </c>
      <c r="KX8">
        <f>INDEX('Input EIA Fuel Oil Price'!$B:$B,MATCH(KX$2,'Input EIA Fuel Oil Price'!$A:$A,0),1)*'Unit Conversions'!$D$3</f>
        <v/>
      </c>
      <c r="KY8">
        <f>INDEX('Input EIA Fuel Oil Price'!$B:$B,MATCH(KY$2,'Input EIA Fuel Oil Price'!$A:$A,0),1)*'Unit Conversions'!$D$3</f>
        <v/>
      </c>
      <c r="KZ8">
        <f>INDEX('Input EIA Fuel Oil Price'!$B:$B,MATCH(KZ$2,'Input EIA Fuel Oil Price'!$A:$A,0),1)*'Unit Conversions'!$D$3</f>
        <v/>
      </c>
      <c r="LA8">
        <f>INDEX('Input EIA Fuel Oil Price'!$B:$B,MATCH(LA$2,'Input EIA Fuel Oil Price'!$A:$A,0),1)*'Unit Conversions'!$D$3</f>
        <v/>
      </c>
      <c r="LB8">
        <f>INDEX('Input EIA Fuel Oil Price'!$B:$B,MATCH(LB$2,'Input EIA Fuel Oil Price'!$A:$A,0),1)*'Unit Conversions'!$D$3</f>
        <v/>
      </c>
      <c r="LC8">
        <f>INDEX('Input EIA Fuel Oil Price'!$B:$B,MATCH(LC$2,'Input EIA Fuel Oil Price'!$A:$A,0),1)*'Unit Conversions'!$D$3</f>
        <v/>
      </c>
      <c r="LD8">
        <f>INDEX('Input EIA Fuel Oil Price'!$B:$B,MATCH(LD$2,'Input EIA Fuel Oil Price'!$A:$A,0),1)*'Unit Conversions'!$D$3</f>
        <v/>
      </c>
      <c r="LE8">
        <f>INDEX('Input EIA Fuel Oil Price'!$B:$B,MATCH(LE$2,'Input EIA Fuel Oil Price'!$A:$A,0),1)*'Unit Conversions'!$D$3</f>
        <v/>
      </c>
      <c r="LF8">
        <f>INDEX('Input EIA Fuel Oil Price'!$B:$B,MATCH(LF$2,'Input EIA Fuel Oil Price'!$A:$A,0),1)*'Unit Conversions'!$D$3</f>
        <v/>
      </c>
      <c r="LG8">
        <f>INDEX('Input EIA Fuel Oil Price'!$B:$B,MATCH(LG$2,'Input EIA Fuel Oil Price'!$A:$A,0),1)*'Unit Conversions'!$D$3</f>
        <v/>
      </c>
      <c r="LH8">
        <f>INDEX('Input EIA Fuel Oil Price'!$B:$B,MATCH(LH$2,'Input EIA Fuel Oil Price'!$A:$A,0),1)*'Unit Conversions'!$D$3</f>
        <v/>
      </c>
      <c r="LI8">
        <f>INDEX('Input EIA Fuel Oil Price'!$B:$B,MATCH(LI$2,'Input EIA Fuel Oil Price'!$A:$A,0),1)*'Unit Conversions'!$D$3</f>
        <v/>
      </c>
      <c r="LJ8">
        <f>INDEX('Input EIA Fuel Oil Price'!$B:$B,MATCH(LJ$2,'Input EIA Fuel Oil Price'!$A:$A,0),1)*'Unit Conversions'!$D$3</f>
        <v/>
      </c>
      <c r="LK8">
        <f>INDEX('Input EIA Fuel Oil Price'!$B:$B,MATCH(LK$2,'Input EIA Fuel Oil Price'!$A:$A,0),1)*'Unit Conversions'!$D$3</f>
        <v/>
      </c>
      <c r="LL8">
        <f>INDEX('Input EIA Fuel Oil Price'!$B:$B,MATCH(LL$2,'Input EIA Fuel Oil Price'!$A:$A,0),1)*'Unit Conversions'!$D$3</f>
        <v/>
      </c>
      <c r="LM8">
        <f>INDEX('Input EIA Fuel Oil Price'!$B:$B,MATCH(LM$2,'Input EIA Fuel Oil Price'!$A:$A,0),1)*'Unit Conversions'!$D$3</f>
        <v/>
      </c>
      <c r="LN8">
        <f>INDEX('Input EIA Fuel Oil Price'!$B:$B,MATCH(LN$2,'Input EIA Fuel Oil Price'!$A:$A,0),1)*'Unit Conversions'!$D$3</f>
        <v/>
      </c>
      <c r="LO8">
        <f>INDEX('Input EIA Fuel Oil Price'!$B:$B,MATCH(LO$2,'Input EIA Fuel Oil Price'!$A:$A,0),1)*'Unit Conversions'!$D$3</f>
        <v/>
      </c>
      <c r="LP8">
        <f>INDEX('Input EIA Fuel Oil Price'!$B:$B,MATCH(LP$2,'Input EIA Fuel Oil Price'!$A:$A,0),1)*'Unit Conversions'!$D$3</f>
        <v/>
      </c>
      <c r="LQ8">
        <f>INDEX('Input EIA Fuel Oil Price'!$B:$B,MATCH(LQ$2,'Input EIA Fuel Oil Price'!$A:$A,0),1)*'Unit Conversions'!$D$3</f>
        <v/>
      </c>
      <c r="LR8">
        <f>INDEX('Input EIA Fuel Oil Price'!$B:$B,MATCH(LR$2,'Input EIA Fuel Oil Price'!$A:$A,0),1)*'Unit Conversions'!$D$3</f>
        <v/>
      </c>
      <c r="LS8">
        <f>INDEX('Input EIA Fuel Oil Price'!$B:$B,MATCH(LS$2,'Input EIA Fuel Oil Price'!$A:$A,0),1)*'Unit Conversions'!$D$3</f>
        <v/>
      </c>
      <c r="LT8">
        <f>INDEX('Input EIA Fuel Oil Price'!$B:$B,MATCH(LT$2,'Input EIA Fuel Oil Price'!$A:$A,0),1)*'Unit Conversions'!$D$3</f>
        <v/>
      </c>
      <c r="LU8">
        <f>INDEX('Input EIA Fuel Oil Price'!$B:$B,MATCH(LU$2,'Input EIA Fuel Oil Price'!$A:$A,0),1)*'Unit Conversions'!$D$3</f>
        <v/>
      </c>
      <c r="LV8">
        <f>INDEX('Input EIA Fuel Oil Price'!$B:$B,MATCH(LV$2,'Input EIA Fuel Oil Price'!$A:$A,0),1)*'Unit Conversions'!$D$3</f>
        <v/>
      </c>
      <c r="LW8">
        <f>INDEX('Input EIA Fuel Oil Price'!$B:$B,MATCH(LW$2,'Input EIA Fuel Oil Price'!$A:$A,0),1)*'Unit Conversions'!$D$3</f>
        <v/>
      </c>
      <c r="LX8">
        <f>INDEX('Input EIA Fuel Oil Price'!$B:$B,MATCH(LX$2,'Input EIA Fuel Oil Price'!$A:$A,0),1)*'Unit Conversions'!$D$3</f>
        <v/>
      </c>
      <c r="LY8">
        <f>INDEX('Input EIA Fuel Oil Price'!$B:$B,MATCH(LY$2,'Input EIA Fuel Oil Price'!$A:$A,0),1)*'Unit Conversions'!$D$3</f>
        <v/>
      </c>
      <c r="LZ8">
        <f>INDEX('Input EIA Fuel Oil Price'!$B:$B,MATCH(LZ$2,'Input EIA Fuel Oil Price'!$A:$A,0),1)*'Unit Conversions'!$D$3</f>
        <v/>
      </c>
      <c r="MA8">
        <f>INDEX('Input EIA Fuel Oil Price'!$B:$B,MATCH(MA$2,'Input EIA Fuel Oil Price'!$A:$A,0),1)*'Unit Conversions'!$D$3</f>
        <v/>
      </c>
      <c r="MB8">
        <f>INDEX('Input EIA Fuel Oil Price'!$B:$B,MATCH(MB$2,'Input EIA Fuel Oil Price'!$A:$A,0),1)*'Unit Conversions'!$D$3</f>
        <v/>
      </c>
      <c r="MC8">
        <f>INDEX('Input EIA Fuel Oil Price'!$B:$B,MATCH(MC$2,'Input EIA Fuel Oil Price'!$A:$A,0),1)*'Unit Conversions'!$D$3</f>
        <v/>
      </c>
      <c r="MD8">
        <f>INDEX('Input EIA Fuel Oil Price'!$B:$B,MATCH(MD$2,'Input EIA Fuel Oil Price'!$A:$A,0),1)*'Unit Conversions'!$D$3</f>
        <v/>
      </c>
      <c r="ME8">
        <f>INDEX('Input EIA Fuel Oil Price'!$B:$B,MATCH(ME$2,'Input EIA Fuel Oil Price'!$A:$A,0),1)*'Unit Conversions'!$D$3</f>
        <v/>
      </c>
      <c r="MF8">
        <f>INDEX('Input EIA Fuel Oil Price'!$B:$B,MATCH(MF$2,'Input EIA Fuel Oil Price'!$A:$A,0),1)*'Unit Conversions'!$D$3</f>
        <v/>
      </c>
      <c r="MG8">
        <f>INDEX('Input EIA Fuel Oil Price'!$B:$B,MATCH(MG$2,'Input EIA Fuel Oil Price'!$A:$A,0),1)*'Unit Conversions'!$D$3</f>
        <v/>
      </c>
      <c r="MH8">
        <f>INDEX('Input EIA Fuel Oil Price'!$B:$B,MATCH(MH$2,'Input EIA Fuel Oil Price'!$A:$A,0),1)*'Unit Conversions'!$D$3</f>
        <v/>
      </c>
      <c r="MI8">
        <f>INDEX('Input EIA Fuel Oil Price'!$B:$B,MATCH(MI$2,'Input EIA Fuel Oil Price'!$A:$A,0),1)*'Unit Conversions'!$D$3</f>
        <v/>
      </c>
      <c r="MJ8">
        <f>INDEX('Input EIA Fuel Oil Price'!$B:$B,MATCH(MJ$2,'Input EIA Fuel Oil Price'!$A:$A,0),1)*'Unit Conversions'!$D$3</f>
        <v/>
      </c>
      <c r="MK8">
        <f>INDEX('Input EIA Fuel Oil Price'!$B:$B,MATCH(MK$2,'Input EIA Fuel Oil Price'!$A:$A,0),1)*'Unit Conversions'!$D$3</f>
        <v/>
      </c>
      <c r="ML8">
        <f>INDEX('Input EIA Fuel Oil Price'!$B:$B,MATCH(ML$2,'Input EIA Fuel Oil Price'!$A:$A,0),1)*'Unit Conversions'!$D$3</f>
        <v/>
      </c>
      <c r="MM8">
        <f>INDEX('Input EIA Fuel Oil Price'!$B:$B,MATCH(MM$2,'Input EIA Fuel Oil Price'!$A:$A,0),1)*'Unit Conversions'!$D$3</f>
        <v/>
      </c>
      <c r="MN8">
        <f>INDEX('Input EIA Fuel Oil Price'!$B:$B,MATCH(MN$2,'Input EIA Fuel Oil Price'!$A:$A,0),1)*'Unit Conversions'!$D$3</f>
        <v/>
      </c>
      <c r="MO8">
        <f>INDEX('Input EIA Fuel Oil Price'!$B:$B,MATCH(MO$2,'Input EIA Fuel Oil Price'!$A:$A,0),1)*'Unit Conversions'!$D$3</f>
        <v/>
      </c>
      <c r="MP8">
        <f>INDEX('Input EIA Fuel Oil Price'!$B:$B,MATCH(MP$2,'Input EIA Fuel Oil Price'!$A:$A,0),1)*'Unit Conversions'!$D$3</f>
        <v/>
      </c>
      <c r="MQ8">
        <f>INDEX('Input EIA Fuel Oil Price'!$B:$B,MATCH(MQ$2,'Input EIA Fuel Oil Price'!$A:$A,0),1)*'Unit Conversions'!$D$3</f>
        <v/>
      </c>
      <c r="MR8">
        <f>INDEX('Input EIA Fuel Oil Price'!$B:$B,MATCH(MR$2,'Input EIA Fuel Oil Price'!$A:$A,0),1)*'Unit Conversions'!$D$3</f>
        <v/>
      </c>
      <c r="MS8">
        <f>INDEX('Input EIA Fuel Oil Price'!$B:$B,MATCH(MS$2,'Input EIA Fuel Oil Price'!$A:$A,0),1)*'Unit Conversions'!$D$3</f>
        <v/>
      </c>
      <c r="MT8">
        <f>INDEX('Input EIA Fuel Oil Price'!$B:$B,MATCH(MT$2,'Input EIA Fuel Oil Price'!$A:$A,0),1)*'Unit Conversions'!$D$3</f>
        <v/>
      </c>
      <c r="MU8">
        <f>INDEX('Input EIA Fuel Oil Price'!$B:$B,MATCH(MU$2,'Input EIA Fuel Oil Price'!$A:$A,0),1)*'Unit Conversions'!$D$3</f>
        <v/>
      </c>
      <c r="MV8">
        <f>INDEX('Input EIA Fuel Oil Price'!$B:$B,MATCH(MV$2,'Input EIA Fuel Oil Price'!$A:$A,0),1)*'Unit Conversions'!$D$3</f>
        <v/>
      </c>
      <c r="MW8">
        <f>INDEX('Input EIA Fuel Oil Price'!$B:$B,MATCH(MW$2,'Input EIA Fuel Oil Price'!$A:$A,0),1)*'Unit Conversions'!$D$3</f>
        <v/>
      </c>
      <c r="MX8">
        <f>INDEX('Input EIA Fuel Oil Price'!$B:$B,MATCH(MX$2,'Input EIA Fuel Oil Price'!$A:$A,0),1)*'Unit Conversions'!$D$3</f>
        <v/>
      </c>
      <c r="MY8">
        <f>INDEX('Input EIA Fuel Oil Price'!$B:$B,MATCH(MY$2,'Input EIA Fuel Oil Price'!$A:$A,0),1)*'Unit Conversions'!$D$3</f>
        <v/>
      </c>
      <c r="MZ8">
        <f>INDEX('Input EIA Fuel Oil Price'!$B:$B,MATCH(MZ$2,'Input EIA Fuel Oil Price'!$A:$A,0),1)*'Unit Conversions'!$D$3</f>
        <v/>
      </c>
      <c r="NA8">
        <f>INDEX('Input EIA Fuel Oil Price'!$B:$B,MATCH(NA$2,'Input EIA Fuel Oil Price'!$A:$A,0),1)*'Unit Conversions'!$D$3</f>
        <v/>
      </c>
      <c r="NB8">
        <f>INDEX('Input EIA Fuel Oil Price'!$B:$B,MATCH(NB$2,'Input EIA Fuel Oil Price'!$A:$A,0),1)*'Unit Conversions'!$D$3</f>
        <v/>
      </c>
      <c r="NC8">
        <f>INDEX('Input EIA Fuel Oil Price'!$B:$B,MATCH(NC$2,'Input EIA Fuel Oil Price'!$A:$A,0),1)*'Unit Conversions'!$D$3</f>
        <v/>
      </c>
      <c r="ND8">
        <f>INDEX('Input EIA Fuel Oil Price'!$B:$B,MATCH(ND$2,'Input EIA Fuel Oil Price'!$A:$A,0),1)*'Unit Conversions'!$D$3</f>
        <v/>
      </c>
      <c r="NE8">
        <f>INDEX('Input EIA Fuel Oil Price'!$B:$B,MATCH(NE$2,'Input EIA Fuel Oil Price'!$A:$A,0),1)*'Unit Conversions'!$D$3</f>
        <v/>
      </c>
      <c r="NF8">
        <f>INDEX('Input EIA Fuel Oil Price'!$B:$B,MATCH(NF$2,'Input EIA Fuel Oil Price'!$A:$A,0),1)*'Unit Conversions'!$D$3</f>
        <v/>
      </c>
      <c r="NG8">
        <f>INDEX('Input EIA Fuel Oil Price'!$B:$B,MATCH(NG$2,'Input EIA Fuel Oil Price'!$A:$A,0),1)*'Unit Conversions'!$D$3</f>
        <v/>
      </c>
      <c r="NH8">
        <f>INDEX('Input EIA Fuel Oil Price'!$B:$B,MATCH(NH$2,'Input EIA Fuel Oil Price'!$A:$A,0),1)*'Unit Conversions'!$D$3</f>
        <v/>
      </c>
      <c r="NI8">
        <f>INDEX('Input EIA Fuel Oil Price'!$B:$B,MATCH(NI$2,'Input EIA Fuel Oil Price'!$A:$A,0),1)*'Unit Conversions'!$D$3</f>
        <v/>
      </c>
      <c r="NJ8">
        <f>INDEX('Input EIA Fuel Oil Price'!$B:$B,MATCH(NJ$2,'Input EIA Fuel Oil Price'!$A:$A,0),1)*'Unit Conversions'!$D$3</f>
        <v/>
      </c>
      <c r="NK8">
        <f>INDEX('Input EIA Fuel Oil Price'!$B:$B,MATCH(NK$2,'Input EIA Fuel Oil Price'!$A:$A,0),1)*'Unit Conversions'!$D$3</f>
        <v/>
      </c>
      <c r="NL8">
        <f>INDEX('Input EIA Fuel Oil Price'!$B:$B,MATCH(NL$2,'Input EIA Fuel Oil Price'!$A:$A,0),1)*'Unit Conversions'!$D$3</f>
        <v/>
      </c>
      <c r="NM8">
        <f>INDEX('Input EIA Fuel Oil Price'!$B:$B,MATCH(NM$2,'Input EIA Fuel Oil Price'!$A:$A,0),1)*'Unit Conversions'!$D$3</f>
        <v/>
      </c>
      <c r="NN8">
        <f>INDEX('Input EIA Fuel Oil Price'!$B:$B,MATCH(NN$2,'Input EIA Fuel Oil Price'!$A:$A,0),1)*'Unit Conversions'!$D$3</f>
        <v/>
      </c>
      <c r="NO8">
        <f>INDEX('Input EIA Fuel Oil Price'!$B:$B,MATCH(NO$2,'Input EIA Fuel Oil Price'!$A:$A,0),1)*'Unit Conversions'!$D$3</f>
        <v/>
      </c>
      <c r="NP8">
        <f>INDEX('Input EIA Fuel Oil Price'!$B:$B,MATCH(NP$2,'Input EIA Fuel Oil Price'!$A:$A,0),1)*'Unit Conversions'!$D$3</f>
        <v/>
      </c>
      <c r="NQ8">
        <f>INDEX('Input EIA Fuel Oil Price'!$B:$B,MATCH(NQ$2,'Input EIA Fuel Oil Price'!$A:$A,0),1)*'Unit Conversions'!$D$3</f>
        <v/>
      </c>
      <c r="NR8">
        <f>INDEX('Input EIA Fuel Oil Price'!$B:$B,MATCH(NR$2,'Input EIA Fuel Oil Price'!$A:$A,0),1)*'Unit Conversions'!$D$3</f>
        <v/>
      </c>
      <c r="NS8">
        <f>INDEX('Input EIA Fuel Oil Price'!$B:$B,MATCH(NS$2,'Input EIA Fuel Oil Price'!$A:$A,0),1)*'Unit Conversions'!$D$3</f>
        <v/>
      </c>
      <c r="NT8">
        <f>INDEX('Input EIA Fuel Oil Price'!$B:$B,MATCH(NT$2,'Input EIA Fuel Oil Price'!$A:$A,0),1)*'Unit Conversions'!$D$3</f>
        <v/>
      </c>
      <c r="NU8">
        <f>INDEX('Input EIA Fuel Oil Price'!$B:$B,MATCH(NU$2,'Input EIA Fuel Oil Price'!$A:$A,0),1)*'Unit Conversions'!$D$3</f>
        <v/>
      </c>
      <c r="NV8">
        <f>INDEX('Input EIA Fuel Oil Price'!$B:$B,MATCH(NV$2,'Input EIA Fuel Oil Price'!$A:$A,0),1)*'Unit Conversions'!$D$3</f>
        <v/>
      </c>
      <c r="NW8">
        <f>INDEX('Input EIA Fuel Oil Price'!$B:$B,MATCH(NW$2,'Input EIA Fuel Oil Price'!$A:$A,0),1)*'Unit Conversions'!$D$3</f>
        <v/>
      </c>
      <c r="NX8">
        <f>INDEX('Input EIA Fuel Oil Price'!$B:$B,MATCH(NX$2,'Input EIA Fuel Oil Price'!$A:$A,0),1)*'Unit Conversions'!$D$3</f>
        <v/>
      </c>
      <c r="NY8">
        <f>INDEX('Input EIA Fuel Oil Price'!$B:$B,MATCH(NY$2,'Input EIA Fuel Oil Price'!$A:$A,0),1)*'Unit Conversions'!$D$3</f>
        <v/>
      </c>
      <c r="NZ8">
        <f>INDEX('Input EIA Fuel Oil Price'!$B:$B,MATCH(NZ$2,'Input EIA Fuel Oil Price'!$A:$A,0),1)*'Unit Conversions'!$D$3</f>
        <v/>
      </c>
      <c r="OA8">
        <f>INDEX('Input EIA Fuel Oil Price'!$B:$B,MATCH(OA$2,'Input EIA Fuel Oil Price'!$A:$A,0),1)*'Unit Conversions'!$D$3</f>
        <v/>
      </c>
      <c r="OB8">
        <f>INDEX('Input EIA Fuel Oil Price'!$B:$B,MATCH(OB$2,'Input EIA Fuel Oil Price'!$A:$A,0),1)*'Unit Conversions'!$D$3</f>
        <v/>
      </c>
      <c r="OC8">
        <f>INDEX('Input EIA Fuel Oil Price'!$B:$B,MATCH(OC$2,'Input EIA Fuel Oil Price'!$A:$A,0),1)*'Unit Conversions'!$D$3</f>
        <v/>
      </c>
      <c r="OD8">
        <f>INDEX('Input EIA Fuel Oil Price'!$B:$B,MATCH(OD$2,'Input EIA Fuel Oil Price'!$A:$A,0),1)*'Unit Conversions'!$D$3</f>
        <v/>
      </c>
      <c r="OE8">
        <f>INDEX('Input EIA Fuel Oil Price'!$B:$B,MATCH(OE$2,'Input EIA Fuel Oil Price'!$A:$A,0),1)*'Unit Conversions'!$D$3</f>
        <v/>
      </c>
      <c r="OF8">
        <f>INDEX('Input EIA Fuel Oil Price'!$B:$B,MATCH(OF$2,'Input EIA Fuel Oil Price'!$A:$A,0),1)*'Unit Conversions'!$D$3</f>
        <v/>
      </c>
      <c r="OG8">
        <f>INDEX('Input EIA Fuel Oil Price'!$B:$B,MATCH(OG$2,'Input EIA Fuel Oil Price'!$A:$A,0),1)*'Unit Conversions'!$D$3</f>
        <v/>
      </c>
      <c r="OH8">
        <f>INDEX('Input EIA Fuel Oil Price'!$B:$B,MATCH(OH$2,'Input EIA Fuel Oil Price'!$A:$A,0),1)*'Unit Conversions'!$D$3</f>
        <v/>
      </c>
      <c r="OI8">
        <f>INDEX('Input EIA Fuel Oil Price'!$B:$B,MATCH(OI$2,'Input EIA Fuel Oil Price'!$A:$A,0),1)*'Unit Conversions'!$D$3</f>
        <v/>
      </c>
      <c r="OJ8">
        <f>INDEX('Input EIA Fuel Oil Price'!$B:$B,MATCH(OJ$2,'Input EIA Fuel Oil Price'!$A:$A,0),1)*'Unit Conversions'!$D$3</f>
        <v/>
      </c>
      <c r="OK8">
        <f>INDEX('Input EIA Fuel Oil Price'!$B:$B,MATCH(OK$2,'Input EIA Fuel Oil Price'!$A:$A,0),1)*'Unit Conversions'!$D$3</f>
        <v/>
      </c>
      <c r="OL8">
        <f>INDEX('Input EIA Fuel Oil Price'!$B:$B,MATCH(OL$2,'Input EIA Fuel Oil Price'!$A:$A,0),1)*'Unit Conversions'!$D$3</f>
        <v/>
      </c>
      <c r="OM8">
        <f>INDEX('Input EIA Fuel Oil Price'!$B:$B,MATCH(OM$2,'Input EIA Fuel Oil Price'!$A:$A,0),1)*'Unit Conversions'!$D$3</f>
        <v/>
      </c>
      <c r="ON8">
        <f>INDEX('Input EIA Fuel Oil Price'!$B:$B,MATCH(ON$2,'Input EIA Fuel Oil Price'!$A:$A,0),1)*'Unit Conversions'!$D$3</f>
        <v/>
      </c>
      <c r="OO8">
        <f>INDEX('Input EIA Fuel Oil Price'!$B:$B,MATCH(OO$2,'Input EIA Fuel Oil Price'!$A:$A,0),1)*'Unit Conversions'!$D$3</f>
        <v/>
      </c>
      <c r="OP8">
        <f>INDEX('Input EIA Fuel Oil Price'!$B:$B,MATCH(OP$2,'Input EIA Fuel Oil Price'!$A:$A,0),1)*'Unit Conversions'!$D$3</f>
        <v/>
      </c>
      <c r="OQ8">
        <f>INDEX('Input EIA Fuel Oil Price'!$B:$B,MATCH(OQ$2,'Input EIA Fuel Oil Price'!$A:$A,0),1)*'Unit Conversions'!$D$3</f>
        <v/>
      </c>
      <c r="OR8">
        <f>INDEX('Input EIA Fuel Oil Price'!$B:$B,MATCH(OR$2,'Input EIA Fuel Oil Price'!$A:$A,0),1)*'Unit Conversions'!$D$3</f>
        <v/>
      </c>
      <c r="OS8">
        <f>INDEX('Input EIA Fuel Oil Price'!$B:$B,MATCH(OS$2,'Input EIA Fuel Oil Price'!$A:$A,0),1)*'Unit Conversions'!$D$3</f>
        <v/>
      </c>
      <c r="OT8">
        <f>INDEX('Input EIA Fuel Oil Price'!$B:$B,MATCH(OT$2,'Input EIA Fuel Oil Price'!$A:$A,0),1)*'Unit Conversions'!$D$3</f>
        <v/>
      </c>
      <c r="OU8">
        <f>INDEX('Input EIA Fuel Oil Price'!$B:$B,MATCH(OU$2,'Input EIA Fuel Oil Price'!$A:$A,0),1)*'Unit Conversions'!$D$3</f>
        <v/>
      </c>
      <c r="OV8">
        <f>INDEX('Input EIA Fuel Oil Price'!$B:$B,MATCH(OV$2,'Input EIA Fuel Oil Price'!$A:$A,0),1)*'Unit Conversions'!$D$3</f>
        <v/>
      </c>
      <c r="OW8">
        <f>INDEX('Input EIA Fuel Oil Price'!$B:$B,MATCH(OW$2,'Input EIA Fuel Oil Price'!$A:$A,0),1)*'Unit Conversions'!$D$3</f>
        <v/>
      </c>
      <c r="OX8">
        <f>INDEX('Input EIA Fuel Oil Price'!$B:$B,MATCH(OX$2,'Input EIA Fuel Oil Price'!$A:$A,0),1)*'Unit Conversions'!$D$3</f>
        <v/>
      </c>
      <c r="OY8">
        <f>INDEX('Input EIA Fuel Oil Price'!$B:$B,MATCH(OY$2,'Input EIA Fuel Oil Price'!$A:$A,0),1)*'Unit Conversions'!$D$3</f>
        <v/>
      </c>
      <c r="OZ8">
        <f>INDEX('Input EIA Fuel Oil Price'!$B:$B,MATCH(OZ$2,'Input EIA Fuel Oil Price'!$A:$A,0),1)*'Unit Conversions'!$D$3</f>
        <v/>
      </c>
      <c r="PA8">
        <f>INDEX('Input EIA Fuel Oil Price'!$B:$B,MATCH(PA$2,'Input EIA Fuel Oil Price'!$A:$A,0),1)*'Unit Conversions'!$D$3</f>
        <v/>
      </c>
      <c r="PB8">
        <f>INDEX('Input EIA Fuel Oil Price'!$B:$B,MATCH(PB$2,'Input EIA Fuel Oil Price'!$A:$A,0),1)*'Unit Conversions'!$D$3</f>
        <v/>
      </c>
      <c r="PC8">
        <f>INDEX('Input EIA Fuel Oil Price'!$B:$B,MATCH(PC$2,'Input EIA Fuel Oil Price'!$A:$A,0),1)*'Unit Conversions'!$D$3</f>
        <v/>
      </c>
      <c r="PD8">
        <f>INDEX('Input EIA Fuel Oil Price'!$B:$B,MATCH(PD$2,'Input EIA Fuel Oil Price'!$A:$A,0),1)*'Unit Conversions'!$D$3</f>
        <v/>
      </c>
      <c r="PE8">
        <f>INDEX('Input EIA Fuel Oil Price'!$B:$B,MATCH(PE$2,'Input EIA Fuel Oil Price'!$A:$A,0),1)*'Unit Conversions'!$D$3</f>
        <v/>
      </c>
      <c r="PF8">
        <f>INDEX('Input EIA Fuel Oil Price'!$B:$B,MATCH(PF$2,'Input EIA Fuel Oil Price'!$A:$A,0),1)*'Unit Conversions'!$D$3</f>
        <v/>
      </c>
      <c r="PG8">
        <f>INDEX('Input EIA Fuel Oil Price'!$B:$B,MATCH(PG$2,'Input EIA Fuel Oil Price'!$A:$A,0),1)*'Unit Conversions'!$D$3</f>
        <v/>
      </c>
      <c r="PH8">
        <f>INDEX('Input EIA Fuel Oil Price'!$B:$B,MATCH(PH$2,'Input EIA Fuel Oil Price'!$A:$A,0),1)*'Unit Conversions'!$D$3</f>
        <v/>
      </c>
      <c r="PI8">
        <f>INDEX('Input EIA Fuel Oil Price'!$B:$B,MATCH(PI$2,'Input EIA Fuel Oil Price'!$A:$A,0),1)*'Unit Conversions'!$D$3</f>
        <v/>
      </c>
      <c r="PJ8">
        <f>INDEX('Input EIA Fuel Oil Price'!$B:$B,MATCH(PJ$2,'Input EIA Fuel Oil Price'!$A:$A,0),1)*'Unit Conversions'!$D$3</f>
        <v/>
      </c>
      <c r="PK8">
        <f>INDEX('Input EIA Fuel Oil Price'!$B:$B,MATCH(PK$2,'Input EIA Fuel Oil Price'!$A:$A,0),1)*'Unit Conversions'!$D$3</f>
        <v/>
      </c>
      <c r="PL8">
        <f>INDEX('Input EIA Fuel Oil Price'!$B:$B,MATCH(PL$2,'Input EIA Fuel Oil Price'!$A:$A,0),1)*'Unit Conversions'!$D$3</f>
        <v/>
      </c>
      <c r="PM8">
        <f>INDEX('Input EIA Fuel Oil Price'!$B:$B,MATCH(PM$2,'Input EIA Fuel Oil Price'!$A:$A,0),1)*'Unit Conversions'!$D$3</f>
        <v/>
      </c>
      <c r="PN8">
        <f>INDEX('Input EIA Fuel Oil Price'!$B:$B,MATCH(PN$2,'Input EIA Fuel Oil Price'!$A:$A,0),1)*'Unit Conversions'!$D$3</f>
        <v/>
      </c>
      <c r="PO8">
        <f>INDEX('Input EIA Fuel Oil Price'!$B:$B,MATCH(PO$2,'Input EIA Fuel Oil Price'!$A:$A,0),1)*'Unit Conversions'!$D$3</f>
        <v/>
      </c>
      <c r="PP8">
        <f>INDEX('Input EIA Fuel Oil Price'!$B:$B,MATCH(PP$2,'Input EIA Fuel Oil Price'!$A:$A,0),1)*'Unit Conversions'!$D$3</f>
        <v/>
      </c>
      <c r="PQ8">
        <f>INDEX('Input EIA Fuel Oil Price'!$B:$B,MATCH(PQ$2,'Input EIA Fuel Oil Price'!$A:$A,0),1)*'Unit Conversions'!$D$3</f>
        <v/>
      </c>
      <c r="PR8">
        <f>INDEX('Input EIA Fuel Oil Price'!$B:$B,MATCH(PR$2,'Input EIA Fuel Oil Price'!$A:$A,0),1)*'Unit Conversions'!$D$3</f>
        <v/>
      </c>
      <c r="PS8">
        <f>INDEX('Input EIA Fuel Oil Price'!$B:$B,MATCH(PS$2,'Input EIA Fuel Oil Price'!$A:$A,0),1)*'Unit Conversions'!$D$3</f>
        <v/>
      </c>
      <c r="PT8">
        <f>INDEX('Input EIA Fuel Oil Price'!$B:$B,MATCH(PT$2,'Input EIA Fuel Oil Price'!$A:$A,0),1)*'Unit Conversions'!$D$3</f>
        <v/>
      </c>
      <c r="PU8">
        <f>INDEX('Input EIA Fuel Oil Price'!$B:$B,MATCH(PU$2,'Input EIA Fuel Oil Price'!$A:$A,0),1)*'Unit Conversions'!$D$3</f>
        <v/>
      </c>
      <c r="PV8">
        <f>INDEX('Input EIA Fuel Oil Price'!$B:$B,MATCH(PV$2,'Input EIA Fuel Oil Price'!$A:$A,0),1)*'Unit Conversions'!$D$3</f>
        <v/>
      </c>
      <c r="PW8">
        <f>INDEX('Input EIA Fuel Oil Price'!$B:$B,MATCH(PW$2,'Input EIA Fuel Oil Price'!$A:$A,0),1)*'Unit Conversions'!$D$3</f>
        <v/>
      </c>
      <c r="PX8">
        <f>INDEX('Input EIA Fuel Oil Price'!$B:$B,MATCH(PX$2,'Input EIA Fuel Oil Price'!$A:$A,0),1)*'Unit Conversions'!$D$3</f>
        <v/>
      </c>
      <c r="PY8">
        <f>INDEX('Input EIA Fuel Oil Price'!$B:$B,MATCH(PY$2,'Input EIA Fuel Oil Price'!$A:$A,0),1)*'Unit Conversions'!$D$3</f>
        <v/>
      </c>
      <c r="PZ8">
        <f>INDEX('Input EIA Fuel Oil Price'!$B:$B,MATCH(PZ$2,'Input EIA Fuel Oil Price'!$A:$A,0),1)*'Unit Conversions'!$D$3</f>
        <v/>
      </c>
      <c r="QA8">
        <f>INDEX('Input EIA Fuel Oil Price'!$B:$B,MATCH(QA$2,'Input EIA Fuel Oil Price'!$A:$A,0),1)*'Unit Conversions'!$D$3</f>
        <v/>
      </c>
      <c r="QB8">
        <f>INDEX('Input EIA Fuel Oil Price'!$B:$B,MATCH(QB$2,'Input EIA Fuel Oil Price'!$A:$A,0),1)*'Unit Conversions'!$D$3</f>
        <v/>
      </c>
      <c r="QC8">
        <f>INDEX('Input EIA Fuel Oil Price'!$B:$B,MATCH(QC$2,'Input EIA Fuel Oil Price'!$A:$A,0),1)*'Unit Conversions'!$D$3</f>
        <v/>
      </c>
      <c r="QD8">
        <f>INDEX('Input EIA Fuel Oil Price'!$B:$B,MATCH(QD$2,'Input EIA Fuel Oil Price'!$A:$A,0),1)*'Unit Conversions'!$D$3</f>
        <v/>
      </c>
      <c r="QE8">
        <f>INDEX('Input EIA Fuel Oil Price'!$B:$B,MATCH(QE$2,'Input EIA Fuel Oil Price'!$A:$A,0),1)*'Unit Conversions'!$D$3</f>
        <v/>
      </c>
      <c r="QF8">
        <f>INDEX('Input EIA Fuel Oil Price'!$B:$B,MATCH(QF$2,'Input EIA Fuel Oil Price'!$A:$A,0),1)*'Unit Conversions'!$D$3</f>
        <v/>
      </c>
      <c r="QG8">
        <f>INDEX('Input EIA Fuel Oil Price'!$B:$B,MATCH(QG$2,'Input EIA Fuel Oil Price'!$A:$A,0),1)*'Unit Conversions'!$D$3</f>
        <v/>
      </c>
      <c r="QH8">
        <f>INDEX('Input EIA Fuel Oil Price'!$B:$B,MATCH(QH$2,'Input EIA Fuel Oil Price'!$A:$A,0),1)*'Unit Conversions'!$D$3</f>
        <v/>
      </c>
      <c r="QI8">
        <f>INDEX('Input EIA Fuel Oil Price'!$B:$B,MATCH(QI$2,'Input EIA Fuel Oil Price'!$A:$A,0),1)*'Unit Conversions'!$D$3</f>
        <v/>
      </c>
      <c r="QJ8">
        <f>INDEX('Input EIA Fuel Oil Price'!$B:$B,MATCH(QJ$2,'Input EIA Fuel Oil Price'!$A:$A,0),1)*'Unit Conversions'!$D$3</f>
        <v/>
      </c>
      <c r="QK8">
        <f>INDEX('Input EIA Fuel Oil Price'!$B:$B,MATCH(QK$2,'Input EIA Fuel Oil Price'!$A:$A,0),1)*'Unit Conversions'!$D$3</f>
        <v/>
      </c>
      <c r="QL8">
        <f>INDEX('Input EIA Fuel Oil Price'!$B:$B,MATCH(QL$2,'Input EIA Fuel Oil Price'!$A:$A,0),1)*'Unit Conversions'!$D$3</f>
        <v/>
      </c>
      <c r="QM8">
        <f>INDEX('Input EIA Fuel Oil Price'!$B:$B,MATCH(QM$2,'Input EIA Fuel Oil Price'!$A:$A,0),1)*'Unit Conversions'!$D$3</f>
        <v/>
      </c>
      <c r="QN8">
        <f>INDEX('Input EIA Fuel Oil Price'!$B:$B,MATCH(QN$2,'Input EIA Fuel Oil Price'!$A:$A,0),1)*'Unit Conversions'!$D$3</f>
        <v/>
      </c>
      <c r="QO8">
        <f>INDEX('Input EIA Fuel Oil Price'!$B:$B,MATCH(QO$2,'Input EIA Fuel Oil Price'!$A:$A,0),1)*'Unit Conversions'!$D$3</f>
        <v/>
      </c>
      <c r="QP8">
        <f>INDEX('Input EIA Fuel Oil Price'!$B:$B,MATCH(QP$2,'Input EIA Fuel Oil Price'!$A:$A,0),1)*'Unit Conversions'!$D$3</f>
        <v/>
      </c>
      <c r="QQ8">
        <f>INDEX('Input EIA Fuel Oil Price'!$B:$B,MATCH(QQ$2,'Input EIA Fuel Oil Price'!$A:$A,0),1)*'Unit Conversions'!$D$3</f>
        <v/>
      </c>
      <c r="QR8">
        <f>INDEX('Input EIA Fuel Oil Price'!$B:$B,MATCH(QR$2,'Input EIA Fuel Oil Price'!$A:$A,0),1)*'Unit Conversions'!$D$3</f>
        <v/>
      </c>
      <c r="QS8">
        <f>INDEX('Input EIA Fuel Oil Price'!$B:$B,MATCH(QS$2,'Input EIA Fuel Oil Price'!$A:$A,0),1)*'Unit Conversions'!$D$3</f>
        <v/>
      </c>
      <c r="QT8">
        <f>INDEX('Input EIA Fuel Oil Price'!$B:$B,MATCH(QT$2,'Input EIA Fuel Oil Price'!$A:$A,0),1)*'Unit Conversions'!$D$3</f>
        <v/>
      </c>
      <c r="QU8">
        <f>INDEX('Input EIA Fuel Oil Price'!$B:$B,MATCH(QU$2,'Input EIA Fuel Oil Price'!$A:$A,0),1)*'Unit Conversions'!$D$3</f>
        <v/>
      </c>
      <c r="QV8">
        <f>INDEX('Input EIA Fuel Oil Price'!$B:$B,MATCH(QV$2,'Input EIA Fuel Oil Price'!$A:$A,0),1)*'Unit Conversions'!$D$3</f>
        <v/>
      </c>
      <c r="QW8">
        <f>INDEX('Input EIA Fuel Oil Price'!$B:$B,MATCH(QW$2,'Input EIA Fuel Oil Price'!$A:$A,0),1)*'Unit Conversions'!$D$3</f>
        <v/>
      </c>
      <c r="QX8">
        <f>INDEX('Input EIA Fuel Oil Price'!$B:$B,MATCH(QX$2,'Input EIA Fuel Oil Price'!$A:$A,0),1)*'Unit Conversions'!$D$3</f>
        <v/>
      </c>
      <c r="QY8">
        <f>INDEX('Input EIA Fuel Oil Price'!$B:$B,MATCH(QY$2,'Input EIA Fuel Oil Price'!$A:$A,0),1)*'Unit Conversions'!$D$3</f>
        <v/>
      </c>
      <c r="QZ8">
        <f>INDEX('Input EIA Fuel Oil Price'!$B:$B,MATCH(QZ$2,'Input EIA Fuel Oil Price'!$A:$A,0),1)*'Unit Conversions'!$D$3</f>
        <v/>
      </c>
      <c r="RA8">
        <f>INDEX('Input EIA Fuel Oil Price'!$B:$B,MATCH(RA$2,'Input EIA Fuel Oil Price'!$A:$A,0),1)*'Unit Conversions'!$D$3</f>
        <v/>
      </c>
      <c r="RB8">
        <f>INDEX('Input EIA Fuel Oil Price'!$B:$B,MATCH(RB$2,'Input EIA Fuel Oil Price'!$A:$A,0),1)*'Unit Conversions'!$D$3</f>
        <v/>
      </c>
      <c r="RC8">
        <f>INDEX('Input EIA Fuel Oil Price'!$B:$B,MATCH(RC$2,'Input EIA Fuel Oil Price'!$A:$A,0),1)*'Unit Conversions'!$D$3</f>
        <v/>
      </c>
      <c r="RD8">
        <f>INDEX('Input EIA Fuel Oil Price'!$B:$B,MATCH(RD$2,'Input EIA Fuel Oil Price'!$A:$A,0),1)*'Unit Conversions'!$D$3</f>
        <v/>
      </c>
      <c r="RE8">
        <f>INDEX('Input EIA Fuel Oil Price'!$B:$B,MATCH(RE$2,'Input EIA Fuel Oil Price'!$A:$A,0),1)*'Unit Conversions'!$D$3</f>
        <v/>
      </c>
      <c r="RF8">
        <f>INDEX('Input EIA Fuel Oil Price'!$B:$B,MATCH(RF$2,'Input EIA Fuel Oil Price'!$A:$A,0),1)*'Unit Conversions'!$D$3</f>
        <v/>
      </c>
      <c r="RG8">
        <f>INDEX('Input EIA Fuel Oil Price'!$B:$B,MATCH(RG$2,'Input EIA Fuel Oil Price'!$A:$A,0),1)*'Unit Conversions'!$D$3</f>
        <v/>
      </c>
      <c r="RH8">
        <f>INDEX('Input EIA Fuel Oil Price'!$B:$B,MATCH(RH$2,'Input EIA Fuel Oil Price'!$A:$A,0),1)*'Unit Conversions'!$D$3</f>
        <v/>
      </c>
      <c r="RI8">
        <f>INDEX('Input EIA Fuel Oil Price'!$B:$B,MATCH(RI$2,'Input EIA Fuel Oil Price'!$A:$A,0),1)*'Unit Conversions'!$D$3</f>
        <v/>
      </c>
      <c r="RJ8">
        <f>INDEX('Input EIA Fuel Oil Price'!$B:$B,MATCH(RJ$2,'Input EIA Fuel Oil Price'!$A:$A,0),1)*'Unit Conversions'!$D$3</f>
        <v/>
      </c>
      <c r="RK8">
        <f>INDEX('Input EIA Fuel Oil Price'!$B:$B,MATCH(RK$2,'Input EIA Fuel Oil Price'!$A:$A,0),1)*'Unit Conversions'!$D$3</f>
        <v/>
      </c>
      <c r="RL8">
        <f>INDEX('Input EIA Fuel Oil Price'!$B:$B,MATCH(RL$2,'Input EIA Fuel Oil Price'!$A:$A,0),1)*'Unit Conversions'!$D$3</f>
        <v/>
      </c>
      <c r="RM8">
        <f>INDEX('Input EIA Fuel Oil Price'!$B:$B,MATCH(RM$2,'Input EIA Fuel Oil Price'!$A:$A,0),1)*'Unit Conversions'!$D$3</f>
        <v/>
      </c>
      <c r="RN8">
        <f>INDEX('Input EIA Fuel Oil Price'!$B:$B,MATCH(RN$2,'Input EIA Fuel Oil Price'!$A:$A,0),1)*'Unit Conversions'!$D$3</f>
        <v/>
      </c>
      <c r="RO8">
        <f>INDEX('Input EIA Fuel Oil Price'!$B:$B,MATCH(RO$2,'Input EIA Fuel Oil Price'!$A:$A,0),1)*'Unit Conversions'!$D$3</f>
        <v/>
      </c>
      <c r="RP8">
        <f>INDEX('Input EIA Fuel Oil Price'!$B:$B,MATCH(RP$2,'Input EIA Fuel Oil Price'!$A:$A,0),1)*'Unit Conversions'!$D$3</f>
        <v/>
      </c>
      <c r="RQ8">
        <f>INDEX('Input EIA Fuel Oil Price'!$B:$B,MATCH(RQ$2,'Input EIA Fuel Oil Price'!$A:$A,0),1)*'Unit Conversions'!$D$3</f>
        <v/>
      </c>
      <c r="RR8">
        <f>INDEX('Input EIA Fuel Oil Price'!$B:$B,MATCH(RR$2,'Input EIA Fuel Oil Price'!$A:$A,0),1)*'Unit Conversions'!$D$3</f>
        <v/>
      </c>
      <c r="RS8">
        <f>INDEX('Input EIA Fuel Oil Price'!$B:$B,MATCH(RS$2,'Input EIA Fuel Oil Price'!$A:$A,0),1)*'Unit Conversions'!$D$3</f>
        <v/>
      </c>
      <c r="RT8">
        <f>INDEX('Input EIA Fuel Oil Price'!$B:$B,MATCH(RT$2,'Input EIA Fuel Oil Price'!$A:$A,0),1)*'Unit Conversions'!$D$3</f>
        <v/>
      </c>
      <c r="RU8">
        <f>INDEX('Input EIA Fuel Oil Price'!$B:$B,MATCH(RU$2,'Input EIA Fuel Oil Price'!$A:$A,0),1)*'Unit Conversions'!$D$3</f>
        <v/>
      </c>
      <c r="RV8">
        <f>INDEX('Input EIA Fuel Oil Price'!$B:$B,MATCH(RV$2,'Input EIA Fuel Oil Price'!$A:$A,0),1)*'Unit Conversions'!$D$3</f>
        <v/>
      </c>
      <c r="RW8">
        <f>INDEX('Input EIA Fuel Oil Price'!$B:$B,MATCH(RW$2,'Input EIA Fuel Oil Price'!$A:$A,0),1)*'Unit Conversions'!$D$3</f>
        <v/>
      </c>
      <c r="RX8">
        <f>INDEX('Input EIA Fuel Oil Price'!$B:$B,MATCH(RX$2,'Input EIA Fuel Oil Price'!$A:$A,0),1)*'Unit Conversions'!$D$3</f>
        <v/>
      </c>
      <c r="RY8">
        <f>INDEX('Input EIA Fuel Oil Price'!$B:$B,MATCH(RY$2,'Input EIA Fuel Oil Price'!$A:$A,0),1)*'Unit Conversions'!$D$3</f>
        <v/>
      </c>
      <c r="RZ8">
        <f>INDEX('Input EIA Fuel Oil Price'!$B:$B,MATCH(RZ$2,'Input EIA Fuel Oil Price'!$A:$A,0),1)*'Unit Conversions'!$D$3</f>
        <v/>
      </c>
      <c r="SA8">
        <f>INDEX('Input EIA Fuel Oil Price'!$B:$B,MATCH(SA$2,'Input EIA Fuel Oil Price'!$A:$A,0),1)*'Unit Conversions'!$D$3</f>
        <v/>
      </c>
      <c r="SB8">
        <f>INDEX('Input EIA Fuel Oil Price'!$B:$B,MATCH(SB$2,'Input EIA Fuel Oil Price'!$A:$A,0),1)*'Unit Conversions'!$D$3</f>
        <v/>
      </c>
      <c r="SC8">
        <f>INDEX('Input EIA Fuel Oil Price'!$B:$B,MATCH(SC$2,'Input EIA Fuel Oil Price'!$A:$A,0),1)*'Unit Conversions'!$D$3</f>
        <v/>
      </c>
      <c r="SD8">
        <f>INDEX('Input EIA Fuel Oil Price'!$B:$B,MATCH(SD$2,'Input EIA Fuel Oil Price'!$A:$A,0),1)*'Unit Conversions'!$D$3</f>
        <v/>
      </c>
      <c r="SE8">
        <f>INDEX('Input EIA Fuel Oil Price'!$B:$B,MATCH(SE$2,'Input EIA Fuel Oil Price'!$A:$A,0),1)*'Unit Conversions'!$D$3</f>
        <v/>
      </c>
      <c r="SF8">
        <f>INDEX('Input EIA Fuel Oil Price'!$B:$B,MATCH(SF$2,'Input EIA Fuel Oil Price'!$A:$A,0),1)*'Unit Conversions'!$D$3</f>
        <v/>
      </c>
      <c r="SG8">
        <f>INDEX('Input EIA Fuel Oil Price'!$B:$B,MATCH(SG$2,'Input EIA Fuel Oil Price'!$A:$A,0),1)*'Unit Conversions'!$D$3</f>
        <v/>
      </c>
      <c r="SH8">
        <f>INDEX('Input EIA Fuel Oil Price'!$B:$B,MATCH(SH$2,'Input EIA Fuel Oil Price'!$A:$A,0),1)*'Unit Conversions'!$D$3</f>
        <v/>
      </c>
      <c r="SI8">
        <f>INDEX('Input EIA Fuel Oil Price'!$B:$B,MATCH(SI$2,'Input EIA Fuel Oil Price'!$A:$A,0),1)*'Unit Conversions'!$D$3</f>
        <v/>
      </c>
      <c r="SJ8">
        <f>INDEX('Input EIA Fuel Oil Price'!$B:$B,MATCH(SJ$2,'Input EIA Fuel Oil Price'!$A:$A,0),1)*'Unit Conversions'!$D$3</f>
        <v/>
      </c>
      <c r="SK8">
        <f>INDEX('Input EIA Fuel Oil Price'!$B:$B,MATCH(SK$2,'Input EIA Fuel Oil Price'!$A:$A,0),1)*'Unit Conversions'!$D$3</f>
        <v/>
      </c>
      <c r="SL8">
        <f>INDEX('Input EIA Fuel Oil Price'!$B:$B,MATCH(SL$2,'Input EIA Fuel Oil Price'!$A:$A,0),1)*'Unit Conversions'!$D$3</f>
        <v/>
      </c>
      <c r="SM8">
        <f>INDEX('Input EIA Fuel Oil Price'!$B:$B,MATCH(SM$2,'Input EIA Fuel Oil Price'!$A:$A,0),1)*'Unit Conversions'!$D$3</f>
        <v/>
      </c>
      <c r="SN8">
        <f>INDEX('Input EIA Fuel Oil Price'!$B:$B,MATCH(SN$2,'Input EIA Fuel Oil Price'!$A:$A,0),1)*'Unit Conversions'!$D$3</f>
        <v/>
      </c>
      <c r="SO8">
        <f>INDEX('Input EIA Fuel Oil Price'!$B:$B,MATCH(SO$2,'Input EIA Fuel Oil Price'!$A:$A,0),1)*'Unit Conversions'!$D$3</f>
        <v/>
      </c>
      <c r="SP8">
        <f>INDEX('Input EIA Fuel Oil Price'!$B:$B,MATCH(SP$2,'Input EIA Fuel Oil Price'!$A:$A,0),1)*'Unit Conversions'!$D$3</f>
        <v/>
      </c>
      <c r="SQ8">
        <f>INDEX('Input EIA Fuel Oil Price'!$B:$B,MATCH(SQ$2,'Input EIA Fuel Oil Price'!$A:$A,0),1)*'Unit Conversions'!$D$3</f>
        <v/>
      </c>
      <c r="SR8">
        <f>INDEX('Input EIA Fuel Oil Price'!$B:$B,MATCH(SR$2,'Input EIA Fuel Oil Price'!$A:$A,0),1)*'Unit Conversions'!$D$3</f>
        <v/>
      </c>
      <c r="SS8">
        <f>INDEX('Input EIA Fuel Oil Price'!$B:$B,MATCH(SS$2,'Input EIA Fuel Oil Price'!$A:$A,0),1)*'Unit Conversions'!$D$3</f>
        <v/>
      </c>
      <c r="ST8">
        <f>INDEX('Input EIA Fuel Oil Price'!$B:$B,MATCH(ST$2,'Input EIA Fuel Oil Price'!$A:$A,0),1)*'Unit Conversions'!$D$3</f>
        <v/>
      </c>
      <c r="SU8">
        <f>INDEX('Input EIA Fuel Oil Price'!$B:$B,MATCH(SU$2,'Input EIA Fuel Oil Price'!$A:$A,0),1)*'Unit Conversions'!$D$3</f>
        <v/>
      </c>
      <c r="SV8">
        <f>INDEX('Input EIA Fuel Oil Price'!$B:$B,MATCH(SV$2,'Input EIA Fuel Oil Price'!$A:$A,0),1)*'Unit Conversions'!$D$3</f>
        <v/>
      </c>
      <c r="SW8">
        <f>INDEX('Input EIA Fuel Oil Price'!$B:$B,MATCH(SW$2,'Input EIA Fuel Oil Price'!$A:$A,0),1)*'Unit Conversions'!$D$3</f>
        <v/>
      </c>
      <c r="SX8">
        <f>INDEX('Input EIA Fuel Oil Price'!$B:$B,MATCH(SX$2,'Input EIA Fuel Oil Price'!$A:$A,0),1)*'Unit Conversions'!$D$3</f>
        <v/>
      </c>
      <c r="SY8">
        <f>INDEX('Input EIA Fuel Oil Price'!$B:$B,MATCH(SY$2,'Input EIA Fuel Oil Price'!$A:$A,0),1)*'Unit Conversions'!$D$3</f>
        <v/>
      </c>
      <c r="SZ8">
        <f>INDEX('Input EIA Fuel Oil Price'!$B:$B,MATCH(SZ$2,'Input EIA Fuel Oil Price'!$A:$A,0),1)*'Unit Conversions'!$D$3</f>
        <v/>
      </c>
      <c r="TA8">
        <f>INDEX('Input EIA Fuel Oil Price'!$B:$B,MATCH(TA$2,'Input EIA Fuel Oil Price'!$A:$A,0),1)*'Unit Conversions'!$D$3</f>
        <v/>
      </c>
      <c r="TB8">
        <f>INDEX('Input EIA Fuel Oil Price'!$B:$B,MATCH(TB$2,'Input EIA Fuel Oil Price'!$A:$A,0),1)*'Unit Conversions'!$D$3</f>
        <v/>
      </c>
      <c r="TC8">
        <f>INDEX('Input EIA Fuel Oil Price'!$B:$B,MATCH(TC$2,'Input EIA Fuel Oil Price'!$A:$A,0),1)*'Unit Conversions'!$D$3</f>
        <v/>
      </c>
      <c r="TD8">
        <f>INDEX('Input EIA Fuel Oil Price'!$B:$B,MATCH(TD$2,'Input EIA Fuel Oil Price'!$A:$A,0),1)*'Unit Conversions'!$D$3</f>
        <v/>
      </c>
      <c r="TE8">
        <f>INDEX('Input EIA Fuel Oil Price'!$B:$B,MATCH(TE$2,'Input EIA Fuel Oil Price'!$A:$A,0),1)*'Unit Conversions'!$D$3</f>
        <v/>
      </c>
      <c r="TF8">
        <f>INDEX('Input EIA Fuel Oil Price'!$B:$B,MATCH(TF$2,'Input EIA Fuel Oil Price'!$A:$A,0),1)*'Unit Conversions'!$D$3</f>
        <v/>
      </c>
      <c r="TG8">
        <f>INDEX('Input EIA Fuel Oil Price'!$B:$B,MATCH(TG$2,'Input EIA Fuel Oil Price'!$A:$A,0),1)*'Unit Conversions'!$D$3</f>
        <v/>
      </c>
      <c r="TH8">
        <f>INDEX('Input EIA Fuel Oil Price'!$B:$B,MATCH(TH$2,'Input EIA Fuel Oil Price'!$A:$A,0),1)*'Unit Conversions'!$D$3</f>
        <v/>
      </c>
      <c r="TI8">
        <f>INDEX('Input EIA Fuel Oil Price'!$B:$B,MATCH(TI$2,'Input EIA Fuel Oil Price'!$A:$A,0),1)*'Unit Conversions'!$D$3</f>
        <v/>
      </c>
      <c r="TJ8">
        <f>INDEX('Input EIA Fuel Oil Price'!$B:$B,MATCH(TJ$2,'Input EIA Fuel Oil Price'!$A:$A,0),1)*'Unit Conversions'!$D$3</f>
        <v/>
      </c>
      <c r="TK8">
        <f>INDEX('Input EIA Fuel Oil Price'!$B:$B,MATCH(TK$2,'Input EIA Fuel Oil Price'!$A:$A,0),1)*'Unit Conversions'!$D$3</f>
        <v/>
      </c>
      <c r="TL8">
        <f>INDEX('Input EIA Fuel Oil Price'!$B:$B,MATCH(TL$2,'Input EIA Fuel Oil Price'!$A:$A,0),1)*'Unit Conversions'!$D$3</f>
        <v/>
      </c>
      <c r="TM8">
        <f>INDEX('Input EIA Fuel Oil Price'!$B:$B,MATCH(TM$2,'Input EIA Fuel Oil Price'!$A:$A,0),1)*'Unit Conversions'!$D$3</f>
        <v/>
      </c>
      <c r="TN8">
        <f>INDEX('Input EIA Fuel Oil Price'!$B:$B,MATCH(TN$2,'Input EIA Fuel Oil Price'!$A:$A,0),1)*'Unit Conversions'!$D$3</f>
        <v/>
      </c>
      <c r="TO8">
        <f>INDEX('Input EIA Fuel Oil Price'!$B:$B,MATCH(TO$2,'Input EIA Fuel Oil Price'!$A:$A,0),1)*'Unit Conversions'!$D$3</f>
        <v/>
      </c>
      <c r="TP8">
        <f>INDEX('Input EIA Fuel Oil Price'!$B:$B,MATCH(TP$2,'Input EIA Fuel Oil Price'!$A:$A,0),1)*'Unit Conversions'!$D$3</f>
        <v/>
      </c>
      <c r="TQ8">
        <f>INDEX('Input EIA Fuel Oil Price'!$B:$B,MATCH(TQ$2,'Input EIA Fuel Oil Price'!$A:$A,0),1)*'Unit Conversions'!$D$3</f>
        <v/>
      </c>
      <c r="TR8">
        <f>INDEX('Input EIA Fuel Oil Price'!$B:$B,MATCH(TR$2,'Input EIA Fuel Oil Price'!$A:$A,0),1)*'Unit Conversions'!$D$3</f>
        <v/>
      </c>
      <c r="TS8">
        <f>INDEX('Input EIA Fuel Oil Price'!$B:$B,MATCH(TS$2,'Input EIA Fuel Oil Price'!$A:$A,0),1)*'Unit Conversions'!$D$3</f>
        <v/>
      </c>
      <c r="TT8">
        <f>INDEX('Input EIA Fuel Oil Price'!$B:$B,MATCH(TT$2,'Input EIA Fuel Oil Price'!$A:$A,0),1)*'Unit Conversions'!$D$3</f>
        <v/>
      </c>
      <c r="TU8">
        <f>INDEX('Input EIA Fuel Oil Price'!$B:$B,MATCH(TU$2,'Input EIA Fuel Oil Price'!$A:$A,0),1)*'Unit Conversions'!$D$3</f>
        <v/>
      </c>
      <c r="TV8">
        <f>INDEX('Input EIA Fuel Oil Price'!$B:$B,MATCH(TV$2,'Input EIA Fuel Oil Price'!$A:$A,0),1)*'Unit Conversions'!$D$3</f>
        <v/>
      </c>
      <c r="TW8">
        <f>INDEX('Input EIA Fuel Oil Price'!$B:$B,MATCH(TW$2,'Input EIA Fuel Oil Price'!$A:$A,0),1)*'Unit Conversions'!$D$3</f>
        <v/>
      </c>
      <c r="TX8">
        <f>INDEX('Input EIA Fuel Oil Price'!$B:$B,MATCH(TX$2,'Input EIA Fuel Oil Price'!$A:$A,0),1)*'Unit Conversions'!$D$3</f>
        <v/>
      </c>
      <c r="TY8">
        <f>INDEX('Input EIA Fuel Oil Price'!$B:$B,MATCH(TY$2,'Input EIA Fuel Oil Price'!$A:$A,0),1)*'Unit Conversions'!$D$3</f>
        <v/>
      </c>
      <c r="TZ8">
        <f>INDEX('Input EIA Fuel Oil Price'!$B:$B,MATCH(TZ$2,'Input EIA Fuel Oil Price'!$A:$A,0),1)*'Unit Conversions'!$D$3</f>
        <v/>
      </c>
    </row>
    <row r="9" spans="1:546">
      <c r="A9" t="s">
        <v>17</v>
      </c>
      <c r="B9" t="s">
        <v>9</v>
      </c>
      <c r="C9" t="s">
        <v>18</v>
      </c>
      <c r="D9" t="s">
        <v>19</v>
      </c>
      <c r="G9">
        <f>INDEX('Input EIA Fuel Oil Price'!$B:$B,MATCH(G$2,'Input EIA Fuel Oil Price'!$A:$A,0),1)*'Unit Conversions'!$D$3</f>
        <v/>
      </c>
      <c r="H9">
        <f>INDEX('Input EIA Fuel Oil Price'!$B:$B,MATCH(H$2,'Input EIA Fuel Oil Price'!$A:$A,0),1)*'Unit Conversions'!$D$3</f>
        <v/>
      </c>
      <c r="I9">
        <f>INDEX('Input EIA Fuel Oil Price'!$B:$B,MATCH(I$2,'Input EIA Fuel Oil Price'!$A:$A,0),1)*'Unit Conversions'!$D$3</f>
        <v/>
      </c>
      <c r="J9">
        <f>INDEX('Input EIA Fuel Oil Price'!$B:$B,MATCH(J$2,'Input EIA Fuel Oil Price'!$A:$A,0),1)*'Unit Conversions'!$D$3</f>
        <v/>
      </c>
      <c r="K9">
        <f>INDEX('Input EIA Fuel Oil Price'!$B:$B,MATCH(K$2,'Input EIA Fuel Oil Price'!$A:$A,0),1)*'Unit Conversions'!$D$3</f>
        <v/>
      </c>
      <c r="L9">
        <f>INDEX('Input EIA Fuel Oil Price'!$B:$B,MATCH(L$2,'Input EIA Fuel Oil Price'!$A:$A,0),1)*'Unit Conversions'!$D$3</f>
        <v/>
      </c>
      <c r="M9">
        <f>INDEX('Input EIA Fuel Oil Price'!$B:$B,MATCH(M$2,'Input EIA Fuel Oil Price'!$A:$A,0),1)*'Unit Conversions'!$D$3</f>
        <v/>
      </c>
      <c r="N9">
        <f>INDEX('Input EIA Fuel Oil Price'!$B:$B,MATCH(N$2,'Input EIA Fuel Oil Price'!$A:$A,0),1)*'Unit Conversions'!$D$3</f>
        <v/>
      </c>
      <c r="O9">
        <f>INDEX('Input EIA Fuel Oil Price'!$B:$B,MATCH(O$2,'Input EIA Fuel Oil Price'!$A:$A,0),1)*'Unit Conversions'!$D$3</f>
        <v/>
      </c>
      <c r="P9">
        <f>INDEX('Input EIA Fuel Oil Price'!$B:$B,MATCH(P$2,'Input EIA Fuel Oil Price'!$A:$A,0),1)*'Unit Conversions'!$D$3</f>
        <v/>
      </c>
      <c r="Q9">
        <f>INDEX('Input EIA Fuel Oil Price'!$B:$B,MATCH(Q$2,'Input EIA Fuel Oil Price'!$A:$A,0),1)*'Unit Conversions'!$D$3</f>
        <v/>
      </c>
      <c r="R9">
        <f>INDEX('Input EIA Fuel Oil Price'!$B:$B,MATCH(R$2,'Input EIA Fuel Oil Price'!$A:$A,0),1)*'Unit Conversions'!$D$3</f>
        <v/>
      </c>
      <c r="S9">
        <f>INDEX('Input EIA Fuel Oil Price'!$B:$B,MATCH(S$2,'Input EIA Fuel Oil Price'!$A:$A,0),1)*'Unit Conversions'!$D$3</f>
        <v/>
      </c>
      <c r="T9">
        <f>INDEX('Input EIA Fuel Oil Price'!$B:$B,MATCH(T$2,'Input EIA Fuel Oil Price'!$A:$A,0),1)*'Unit Conversions'!$D$3</f>
        <v/>
      </c>
      <c r="U9">
        <f>INDEX('Input EIA Fuel Oil Price'!$B:$B,MATCH(U$2,'Input EIA Fuel Oil Price'!$A:$A,0),1)*'Unit Conversions'!$D$3</f>
        <v/>
      </c>
      <c r="V9">
        <f>INDEX('Input EIA Fuel Oil Price'!$B:$B,MATCH(V$2,'Input EIA Fuel Oil Price'!$A:$A,0),1)*'Unit Conversions'!$D$3</f>
        <v/>
      </c>
      <c r="W9">
        <f>INDEX('Input EIA Fuel Oil Price'!$B:$B,MATCH(W$2,'Input EIA Fuel Oil Price'!$A:$A,0),1)*'Unit Conversions'!$D$3</f>
        <v/>
      </c>
      <c r="X9">
        <f>INDEX('Input EIA Fuel Oil Price'!$B:$B,MATCH(X$2,'Input EIA Fuel Oil Price'!$A:$A,0),1)*'Unit Conversions'!$D$3</f>
        <v/>
      </c>
      <c r="Y9">
        <f>INDEX('Input EIA Fuel Oil Price'!$B:$B,MATCH(Y$2,'Input EIA Fuel Oil Price'!$A:$A,0),1)*'Unit Conversions'!$D$3</f>
        <v/>
      </c>
      <c r="Z9">
        <f>INDEX('Input EIA Fuel Oil Price'!$B:$B,MATCH(Z$2,'Input EIA Fuel Oil Price'!$A:$A,0),1)*'Unit Conversions'!$D$3</f>
        <v/>
      </c>
      <c r="AA9">
        <f>INDEX('Input EIA Fuel Oil Price'!$B:$B,MATCH(AA$2,'Input EIA Fuel Oil Price'!$A:$A,0),1)*'Unit Conversions'!$D$3</f>
        <v/>
      </c>
      <c r="AB9">
        <f>INDEX('Input EIA Fuel Oil Price'!$B:$B,MATCH(AB$2,'Input EIA Fuel Oil Price'!$A:$A,0),1)*'Unit Conversions'!$D$3</f>
        <v/>
      </c>
      <c r="AC9">
        <f>INDEX('Input EIA Fuel Oil Price'!$B:$B,MATCH(AC$2,'Input EIA Fuel Oil Price'!$A:$A,0),1)*'Unit Conversions'!$D$3</f>
        <v/>
      </c>
      <c r="AD9">
        <f>INDEX('Input EIA Fuel Oil Price'!$B:$B,MATCH(AD$2,'Input EIA Fuel Oil Price'!$A:$A,0),1)*'Unit Conversions'!$D$3</f>
        <v/>
      </c>
      <c r="AE9">
        <f>INDEX('Input EIA Fuel Oil Price'!$B:$B,MATCH(AE$2,'Input EIA Fuel Oil Price'!$A:$A,0),1)*'Unit Conversions'!$D$3</f>
        <v/>
      </c>
      <c r="AF9">
        <f>INDEX('Input EIA Fuel Oil Price'!$B:$B,MATCH(AF$2,'Input EIA Fuel Oil Price'!$A:$A,0),1)*'Unit Conversions'!$D$3</f>
        <v/>
      </c>
      <c r="AG9">
        <f>INDEX('Input EIA Fuel Oil Price'!$B:$B,MATCH(AG$2,'Input EIA Fuel Oil Price'!$A:$A,0),1)*'Unit Conversions'!$D$3</f>
        <v/>
      </c>
      <c r="AH9">
        <f>INDEX('Input EIA Fuel Oil Price'!$B:$B,MATCH(AH$2,'Input EIA Fuel Oil Price'!$A:$A,0),1)*'Unit Conversions'!$D$3</f>
        <v/>
      </c>
      <c r="AI9">
        <f>INDEX('Input EIA Fuel Oil Price'!$B:$B,MATCH(AI$2,'Input EIA Fuel Oil Price'!$A:$A,0),1)*'Unit Conversions'!$D$3</f>
        <v/>
      </c>
      <c r="AJ9">
        <f>INDEX('Input EIA Fuel Oil Price'!$B:$B,MATCH(AJ$2,'Input EIA Fuel Oil Price'!$A:$A,0),1)*'Unit Conversions'!$D$3</f>
        <v/>
      </c>
      <c r="AK9">
        <f>INDEX('Input EIA Fuel Oil Price'!$B:$B,MATCH(AK$2,'Input EIA Fuel Oil Price'!$A:$A,0),1)*'Unit Conversions'!$D$3</f>
        <v/>
      </c>
      <c r="AL9">
        <f>INDEX('Input EIA Fuel Oil Price'!$B:$B,MATCH(AL$2,'Input EIA Fuel Oil Price'!$A:$A,0),1)*'Unit Conversions'!$D$3</f>
        <v/>
      </c>
      <c r="AM9">
        <f>INDEX('Input EIA Fuel Oil Price'!$B:$B,MATCH(AM$2,'Input EIA Fuel Oil Price'!$A:$A,0),1)*'Unit Conversions'!$D$3</f>
        <v/>
      </c>
      <c r="AN9">
        <f>INDEX('Input EIA Fuel Oil Price'!$B:$B,MATCH(AN$2,'Input EIA Fuel Oil Price'!$A:$A,0),1)*'Unit Conversions'!$D$3</f>
        <v/>
      </c>
      <c r="AO9">
        <f>INDEX('Input EIA Fuel Oil Price'!$B:$B,MATCH(AO$2,'Input EIA Fuel Oil Price'!$A:$A,0),1)*'Unit Conversions'!$D$3</f>
        <v/>
      </c>
      <c r="AP9">
        <f>INDEX('Input EIA Fuel Oil Price'!$B:$B,MATCH(AP$2,'Input EIA Fuel Oil Price'!$A:$A,0),1)*'Unit Conversions'!$D$3</f>
        <v/>
      </c>
      <c r="AQ9">
        <f>INDEX('Input EIA Fuel Oil Price'!$B:$B,MATCH(AQ$2,'Input EIA Fuel Oil Price'!$A:$A,0),1)*'Unit Conversions'!$D$3</f>
        <v/>
      </c>
      <c r="AR9">
        <f>INDEX('Input EIA Fuel Oil Price'!$B:$B,MATCH(AR$2,'Input EIA Fuel Oil Price'!$A:$A,0),1)*'Unit Conversions'!$D$3</f>
        <v/>
      </c>
      <c r="AS9">
        <f>INDEX('Input EIA Fuel Oil Price'!$B:$B,MATCH(AS$2,'Input EIA Fuel Oil Price'!$A:$A,0),1)*'Unit Conversions'!$D$3</f>
        <v/>
      </c>
      <c r="AT9">
        <f>INDEX('Input EIA Fuel Oil Price'!$B:$B,MATCH(AT$2,'Input EIA Fuel Oil Price'!$A:$A,0),1)*'Unit Conversions'!$D$3</f>
        <v/>
      </c>
      <c r="AU9">
        <f>INDEX('Input EIA Fuel Oil Price'!$B:$B,MATCH(AU$2,'Input EIA Fuel Oil Price'!$A:$A,0),1)*'Unit Conversions'!$D$3</f>
        <v/>
      </c>
      <c r="AV9">
        <f>INDEX('Input EIA Fuel Oil Price'!$B:$B,MATCH(AV$2,'Input EIA Fuel Oil Price'!$A:$A,0),1)*'Unit Conversions'!$D$3</f>
        <v/>
      </c>
      <c r="AW9">
        <f>INDEX('Input EIA Fuel Oil Price'!$B:$B,MATCH(AW$2,'Input EIA Fuel Oil Price'!$A:$A,0),1)*'Unit Conversions'!$D$3</f>
        <v/>
      </c>
      <c r="AX9">
        <f>INDEX('Input EIA Fuel Oil Price'!$B:$B,MATCH(AX$2,'Input EIA Fuel Oil Price'!$A:$A,0),1)*'Unit Conversions'!$D$3</f>
        <v/>
      </c>
      <c r="AY9">
        <f>INDEX('Input EIA Fuel Oil Price'!$B:$B,MATCH(AY$2,'Input EIA Fuel Oil Price'!$A:$A,0),1)*'Unit Conversions'!$D$3</f>
        <v/>
      </c>
      <c r="AZ9">
        <f>INDEX('Input EIA Fuel Oil Price'!$B:$B,MATCH(AZ$2,'Input EIA Fuel Oil Price'!$A:$A,0),1)*'Unit Conversions'!$D$3</f>
        <v/>
      </c>
      <c r="BA9">
        <f>INDEX('Input EIA Fuel Oil Price'!$B:$B,MATCH(BA$2,'Input EIA Fuel Oil Price'!$A:$A,0),1)*'Unit Conversions'!$D$3</f>
        <v/>
      </c>
      <c r="BB9">
        <f>INDEX('Input EIA Fuel Oil Price'!$B:$B,MATCH(BB$2,'Input EIA Fuel Oil Price'!$A:$A,0),1)*'Unit Conversions'!$D$3</f>
        <v/>
      </c>
      <c r="BC9">
        <f>INDEX('Input EIA Fuel Oil Price'!$B:$B,MATCH(BC$2,'Input EIA Fuel Oil Price'!$A:$A,0),1)*'Unit Conversions'!$D$3</f>
        <v/>
      </c>
      <c r="BD9">
        <f>INDEX('Input EIA Fuel Oil Price'!$B:$B,MATCH(BD$2,'Input EIA Fuel Oil Price'!$A:$A,0),1)*'Unit Conversions'!$D$3</f>
        <v/>
      </c>
      <c r="BE9">
        <f>INDEX('Input EIA Fuel Oil Price'!$B:$B,MATCH(BE$2,'Input EIA Fuel Oil Price'!$A:$A,0),1)*'Unit Conversions'!$D$3</f>
        <v/>
      </c>
      <c r="BF9">
        <f>INDEX('Input EIA Fuel Oil Price'!$B:$B,MATCH(BF$2,'Input EIA Fuel Oil Price'!$A:$A,0),1)*'Unit Conversions'!$D$3</f>
        <v/>
      </c>
      <c r="BG9">
        <f>INDEX('Input EIA Fuel Oil Price'!$B:$B,MATCH(BG$2,'Input EIA Fuel Oil Price'!$A:$A,0),1)*'Unit Conversions'!$D$3</f>
        <v/>
      </c>
      <c r="BH9">
        <f>INDEX('Input EIA Fuel Oil Price'!$B:$B,MATCH(BH$2,'Input EIA Fuel Oil Price'!$A:$A,0),1)*'Unit Conversions'!$D$3</f>
        <v/>
      </c>
      <c r="BI9">
        <f>INDEX('Input EIA Fuel Oil Price'!$B:$B,MATCH(BI$2,'Input EIA Fuel Oil Price'!$A:$A,0),1)*'Unit Conversions'!$D$3</f>
        <v/>
      </c>
      <c r="BJ9">
        <f>INDEX('Input EIA Fuel Oil Price'!$B:$B,MATCH(BJ$2,'Input EIA Fuel Oil Price'!$A:$A,0),1)*'Unit Conversions'!$D$3</f>
        <v/>
      </c>
      <c r="BK9">
        <f>INDEX('Input EIA Fuel Oil Price'!$B:$B,MATCH(BK$2,'Input EIA Fuel Oil Price'!$A:$A,0),1)*'Unit Conversions'!$D$3</f>
        <v/>
      </c>
      <c r="BL9">
        <f>INDEX('Input EIA Fuel Oil Price'!$B:$B,MATCH(BL$2,'Input EIA Fuel Oil Price'!$A:$A,0),1)*'Unit Conversions'!$D$3</f>
        <v/>
      </c>
      <c r="BM9">
        <f>INDEX('Input EIA Fuel Oil Price'!$B:$B,MATCH(BM$2,'Input EIA Fuel Oil Price'!$A:$A,0),1)*'Unit Conversions'!$D$3</f>
        <v/>
      </c>
      <c r="BN9">
        <f>INDEX('Input EIA Fuel Oil Price'!$B:$B,MATCH(BN$2,'Input EIA Fuel Oil Price'!$A:$A,0),1)*'Unit Conversions'!$D$3</f>
        <v/>
      </c>
      <c r="BO9">
        <f>INDEX('Input EIA Fuel Oil Price'!$B:$B,MATCH(BO$2,'Input EIA Fuel Oil Price'!$A:$A,0),1)*'Unit Conversions'!$D$3</f>
        <v/>
      </c>
      <c r="BP9">
        <f>INDEX('Input EIA Fuel Oil Price'!$B:$B,MATCH(BP$2,'Input EIA Fuel Oil Price'!$A:$A,0),1)*'Unit Conversions'!$D$3</f>
        <v/>
      </c>
      <c r="BQ9">
        <f>INDEX('Input EIA Fuel Oil Price'!$B:$B,MATCH(BQ$2,'Input EIA Fuel Oil Price'!$A:$A,0),1)*'Unit Conversions'!$D$3</f>
        <v/>
      </c>
      <c r="BR9">
        <f>INDEX('Input EIA Fuel Oil Price'!$B:$B,MATCH(BR$2,'Input EIA Fuel Oil Price'!$A:$A,0),1)*'Unit Conversions'!$D$3</f>
        <v/>
      </c>
      <c r="BS9">
        <f>INDEX('Input EIA Fuel Oil Price'!$B:$B,MATCH(BS$2,'Input EIA Fuel Oil Price'!$A:$A,0),1)*'Unit Conversions'!$D$3</f>
        <v/>
      </c>
      <c r="BT9">
        <f>INDEX('Input EIA Fuel Oil Price'!$B:$B,MATCH(BT$2,'Input EIA Fuel Oil Price'!$A:$A,0),1)*'Unit Conversions'!$D$3</f>
        <v/>
      </c>
      <c r="BU9">
        <f>INDEX('Input EIA Fuel Oil Price'!$B:$B,MATCH(BU$2,'Input EIA Fuel Oil Price'!$A:$A,0),1)*'Unit Conversions'!$D$3</f>
        <v/>
      </c>
      <c r="BV9">
        <f>INDEX('Input EIA Fuel Oil Price'!$B:$B,MATCH(BV$2,'Input EIA Fuel Oil Price'!$A:$A,0),1)*'Unit Conversions'!$D$3</f>
        <v/>
      </c>
      <c r="BW9">
        <f>INDEX('Input EIA Fuel Oil Price'!$B:$B,MATCH(BW$2,'Input EIA Fuel Oil Price'!$A:$A,0),1)*'Unit Conversions'!$D$3</f>
        <v/>
      </c>
      <c r="BX9">
        <f>INDEX('Input EIA Fuel Oil Price'!$B:$B,MATCH(BX$2,'Input EIA Fuel Oil Price'!$A:$A,0),1)*'Unit Conversions'!$D$3</f>
        <v/>
      </c>
      <c r="BY9">
        <f>INDEX('Input EIA Fuel Oil Price'!$B:$B,MATCH(BY$2,'Input EIA Fuel Oil Price'!$A:$A,0),1)*'Unit Conversions'!$D$3</f>
        <v/>
      </c>
      <c r="BZ9">
        <f>INDEX('Input EIA Fuel Oil Price'!$B:$B,MATCH(BZ$2,'Input EIA Fuel Oil Price'!$A:$A,0),1)*'Unit Conversions'!$D$3</f>
        <v/>
      </c>
      <c r="CA9">
        <f>INDEX('Input EIA Fuel Oil Price'!$B:$B,MATCH(CA$2,'Input EIA Fuel Oil Price'!$A:$A,0),1)*'Unit Conversions'!$D$3</f>
        <v/>
      </c>
      <c r="CB9">
        <f>INDEX('Input EIA Fuel Oil Price'!$B:$B,MATCH(CB$2,'Input EIA Fuel Oil Price'!$A:$A,0),1)*'Unit Conversions'!$D$3</f>
        <v/>
      </c>
      <c r="CC9">
        <f>INDEX('Input EIA Fuel Oil Price'!$B:$B,MATCH(CC$2,'Input EIA Fuel Oil Price'!$A:$A,0),1)*'Unit Conversions'!$D$3</f>
        <v/>
      </c>
      <c r="CD9">
        <f>INDEX('Input EIA Fuel Oil Price'!$B:$B,MATCH(CD$2,'Input EIA Fuel Oil Price'!$A:$A,0),1)*'Unit Conversions'!$D$3</f>
        <v/>
      </c>
      <c r="CE9">
        <f>INDEX('Input EIA Fuel Oil Price'!$B:$B,MATCH(CE$2,'Input EIA Fuel Oil Price'!$A:$A,0),1)*'Unit Conversions'!$D$3</f>
        <v/>
      </c>
      <c r="CF9">
        <f>INDEX('Input EIA Fuel Oil Price'!$B:$B,MATCH(CF$2,'Input EIA Fuel Oil Price'!$A:$A,0),1)*'Unit Conversions'!$D$3</f>
        <v/>
      </c>
      <c r="CG9">
        <f>INDEX('Input EIA Fuel Oil Price'!$B:$B,MATCH(CG$2,'Input EIA Fuel Oil Price'!$A:$A,0),1)*'Unit Conversions'!$D$3</f>
        <v/>
      </c>
      <c r="CH9">
        <f>INDEX('Input EIA Fuel Oil Price'!$B:$B,MATCH(CH$2,'Input EIA Fuel Oil Price'!$A:$A,0),1)*'Unit Conversions'!$D$3</f>
        <v/>
      </c>
      <c r="CI9">
        <f>INDEX('Input EIA Fuel Oil Price'!$B:$B,MATCH(CI$2,'Input EIA Fuel Oil Price'!$A:$A,0),1)*'Unit Conversions'!$D$3</f>
        <v/>
      </c>
      <c r="CJ9">
        <f>INDEX('Input EIA Fuel Oil Price'!$B:$B,MATCH(CJ$2,'Input EIA Fuel Oil Price'!$A:$A,0),1)*'Unit Conversions'!$D$3</f>
        <v/>
      </c>
      <c r="CK9">
        <f>INDEX('Input EIA Fuel Oil Price'!$B:$B,MATCH(CK$2,'Input EIA Fuel Oil Price'!$A:$A,0),1)*'Unit Conversions'!$D$3</f>
        <v/>
      </c>
      <c r="CL9">
        <f>INDEX('Input EIA Fuel Oil Price'!$B:$B,MATCH(CL$2,'Input EIA Fuel Oil Price'!$A:$A,0),1)*'Unit Conversions'!$D$3</f>
        <v/>
      </c>
      <c r="CM9">
        <f>INDEX('Input EIA Fuel Oil Price'!$B:$B,MATCH(CM$2,'Input EIA Fuel Oil Price'!$A:$A,0),1)*'Unit Conversions'!$D$3</f>
        <v/>
      </c>
      <c r="CN9">
        <f>INDEX('Input EIA Fuel Oil Price'!$B:$B,MATCH(CN$2,'Input EIA Fuel Oil Price'!$A:$A,0),1)*'Unit Conversions'!$D$3</f>
        <v/>
      </c>
      <c r="CO9">
        <f>INDEX('Input EIA Fuel Oil Price'!$B:$B,MATCH(CO$2,'Input EIA Fuel Oil Price'!$A:$A,0),1)*'Unit Conversions'!$D$3</f>
        <v/>
      </c>
      <c r="CP9">
        <f>INDEX('Input EIA Fuel Oil Price'!$B:$B,MATCH(CP$2,'Input EIA Fuel Oil Price'!$A:$A,0),1)*'Unit Conversions'!$D$3</f>
        <v/>
      </c>
      <c r="CQ9">
        <f>INDEX('Input EIA Fuel Oil Price'!$B:$B,MATCH(CQ$2,'Input EIA Fuel Oil Price'!$A:$A,0),1)*'Unit Conversions'!$D$3</f>
        <v/>
      </c>
      <c r="CR9">
        <f>INDEX('Input EIA Fuel Oil Price'!$B:$B,MATCH(CR$2,'Input EIA Fuel Oil Price'!$A:$A,0),1)*'Unit Conversions'!$D$3</f>
        <v/>
      </c>
      <c r="CS9">
        <f>INDEX('Input EIA Fuel Oil Price'!$B:$B,MATCH(CS$2,'Input EIA Fuel Oil Price'!$A:$A,0),1)*'Unit Conversions'!$D$3</f>
        <v/>
      </c>
      <c r="CT9">
        <f>INDEX('Input EIA Fuel Oil Price'!$B:$B,MATCH(CT$2,'Input EIA Fuel Oil Price'!$A:$A,0),1)*'Unit Conversions'!$D$3</f>
        <v/>
      </c>
      <c r="CU9">
        <f>INDEX('Input EIA Fuel Oil Price'!$B:$B,MATCH(CU$2,'Input EIA Fuel Oil Price'!$A:$A,0),1)*'Unit Conversions'!$D$3</f>
        <v/>
      </c>
      <c r="CV9">
        <f>INDEX('Input EIA Fuel Oil Price'!$B:$B,MATCH(CV$2,'Input EIA Fuel Oil Price'!$A:$A,0),1)*'Unit Conversions'!$D$3</f>
        <v/>
      </c>
      <c r="CW9">
        <f>INDEX('Input EIA Fuel Oil Price'!$B:$B,MATCH(CW$2,'Input EIA Fuel Oil Price'!$A:$A,0),1)*'Unit Conversions'!$D$3</f>
        <v/>
      </c>
      <c r="CX9">
        <f>INDEX('Input EIA Fuel Oil Price'!$B:$B,MATCH(CX$2,'Input EIA Fuel Oil Price'!$A:$A,0),1)*'Unit Conversions'!$D$3</f>
        <v/>
      </c>
      <c r="CY9">
        <f>INDEX('Input EIA Fuel Oil Price'!$B:$B,MATCH(CY$2,'Input EIA Fuel Oil Price'!$A:$A,0),1)*'Unit Conversions'!$D$3</f>
        <v/>
      </c>
      <c r="CZ9">
        <f>INDEX('Input EIA Fuel Oil Price'!$B:$B,MATCH(CZ$2,'Input EIA Fuel Oil Price'!$A:$A,0),1)*'Unit Conversions'!$D$3</f>
        <v/>
      </c>
      <c r="DA9">
        <f>INDEX('Input EIA Fuel Oil Price'!$B:$B,MATCH(DA$2,'Input EIA Fuel Oil Price'!$A:$A,0),1)*'Unit Conversions'!$D$3</f>
        <v/>
      </c>
      <c r="DB9">
        <f>INDEX('Input EIA Fuel Oil Price'!$B:$B,MATCH(DB$2,'Input EIA Fuel Oil Price'!$A:$A,0),1)*'Unit Conversions'!$D$3</f>
        <v/>
      </c>
      <c r="DC9">
        <f>INDEX('Input EIA Fuel Oil Price'!$B:$B,MATCH(DC$2,'Input EIA Fuel Oil Price'!$A:$A,0),1)*'Unit Conversions'!$D$3</f>
        <v/>
      </c>
      <c r="DD9">
        <f>INDEX('Input EIA Fuel Oil Price'!$B:$B,MATCH(DD$2,'Input EIA Fuel Oil Price'!$A:$A,0),1)*'Unit Conversions'!$D$3</f>
        <v/>
      </c>
      <c r="DE9">
        <f>INDEX('Input EIA Fuel Oil Price'!$B:$B,MATCH(DE$2,'Input EIA Fuel Oil Price'!$A:$A,0),1)*'Unit Conversions'!$D$3</f>
        <v/>
      </c>
      <c r="DF9">
        <f>INDEX('Input EIA Fuel Oil Price'!$B:$B,MATCH(DF$2,'Input EIA Fuel Oil Price'!$A:$A,0),1)*'Unit Conversions'!$D$3</f>
        <v/>
      </c>
      <c r="DG9">
        <f>INDEX('Input EIA Fuel Oil Price'!$B:$B,MATCH(DG$2,'Input EIA Fuel Oil Price'!$A:$A,0),1)*'Unit Conversions'!$D$3</f>
        <v/>
      </c>
      <c r="DH9">
        <f>INDEX('Input EIA Fuel Oil Price'!$B:$B,MATCH(DH$2,'Input EIA Fuel Oil Price'!$A:$A,0),1)*'Unit Conversions'!$D$3</f>
        <v/>
      </c>
      <c r="DI9">
        <f>INDEX('Input EIA Fuel Oil Price'!$B:$B,MATCH(DI$2,'Input EIA Fuel Oil Price'!$A:$A,0),1)*'Unit Conversions'!$D$3</f>
        <v/>
      </c>
      <c r="DJ9">
        <f>INDEX('Input EIA Fuel Oil Price'!$B:$B,MATCH(DJ$2,'Input EIA Fuel Oil Price'!$A:$A,0),1)*'Unit Conversions'!$D$3</f>
        <v/>
      </c>
      <c r="DK9">
        <f>INDEX('Input EIA Fuel Oil Price'!$B:$B,MATCH(DK$2,'Input EIA Fuel Oil Price'!$A:$A,0),1)*'Unit Conversions'!$D$3</f>
        <v/>
      </c>
      <c r="DL9">
        <f>INDEX('Input EIA Fuel Oil Price'!$B:$B,MATCH(DL$2,'Input EIA Fuel Oil Price'!$A:$A,0),1)*'Unit Conversions'!$D$3</f>
        <v/>
      </c>
      <c r="DM9">
        <f>INDEX('Input EIA Fuel Oil Price'!$B:$B,MATCH(DM$2,'Input EIA Fuel Oil Price'!$A:$A,0),1)*'Unit Conversions'!$D$3</f>
        <v/>
      </c>
      <c r="DN9">
        <f>INDEX('Input EIA Fuel Oil Price'!$B:$B,MATCH(DN$2,'Input EIA Fuel Oil Price'!$A:$A,0),1)*'Unit Conversions'!$D$3</f>
        <v/>
      </c>
      <c r="DO9">
        <f>INDEX('Input EIA Fuel Oil Price'!$B:$B,MATCH(DO$2,'Input EIA Fuel Oil Price'!$A:$A,0),1)*'Unit Conversions'!$D$3</f>
        <v/>
      </c>
      <c r="DP9">
        <f>INDEX('Input EIA Fuel Oil Price'!$B:$B,MATCH(DP$2,'Input EIA Fuel Oil Price'!$A:$A,0),1)*'Unit Conversions'!$D$3</f>
        <v/>
      </c>
      <c r="DQ9">
        <f>INDEX('Input EIA Fuel Oil Price'!$B:$B,MATCH(DQ$2,'Input EIA Fuel Oil Price'!$A:$A,0),1)*'Unit Conversions'!$D$3</f>
        <v/>
      </c>
      <c r="DR9">
        <f>INDEX('Input EIA Fuel Oil Price'!$B:$B,MATCH(DR$2,'Input EIA Fuel Oil Price'!$A:$A,0),1)*'Unit Conversions'!$D$3</f>
        <v/>
      </c>
      <c r="DS9">
        <f>INDEX('Input EIA Fuel Oil Price'!$B:$B,MATCH(DS$2,'Input EIA Fuel Oil Price'!$A:$A,0),1)*'Unit Conversions'!$D$3</f>
        <v/>
      </c>
      <c r="DT9">
        <f>INDEX('Input EIA Fuel Oil Price'!$B:$B,MATCH(DT$2,'Input EIA Fuel Oil Price'!$A:$A,0),1)*'Unit Conversions'!$D$3</f>
        <v/>
      </c>
      <c r="DU9">
        <f>INDEX('Input EIA Fuel Oil Price'!$B:$B,MATCH(DU$2,'Input EIA Fuel Oil Price'!$A:$A,0),1)*'Unit Conversions'!$D$3</f>
        <v/>
      </c>
      <c r="DV9">
        <f>INDEX('Input EIA Fuel Oil Price'!$B:$B,MATCH(DV$2,'Input EIA Fuel Oil Price'!$A:$A,0),1)*'Unit Conversions'!$D$3</f>
        <v/>
      </c>
      <c r="DW9">
        <f>INDEX('Input EIA Fuel Oil Price'!$B:$B,MATCH(DW$2,'Input EIA Fuel Oil Price'!$A:$A,0),1)*'Unit Conversions'!$D$3</f>
        <v/>
      </c>
      <c r="DX9">
        <f>INDEX('Input EIA Fuel Oil Price'!$B:$B,MATCH(DX$2,'Input EIA Fuel Oil Price'!$A:$A,0),1)*'Unit Conversions'!$D$3</f>
        <v/>
      </c>
      <c r="DY9">
        <f>INDEX('Input EIA Fuel Oil Price'!$B:$B,MATCH(DY$2,'Input EIA Fuel Oil Price'!$A:$A,0),1)*'Unit Conversions'!$D$3</f>
        <v/>
      </c>
      <c r="DZ9">
        <f>INDEX('Input EIA Fuel Oil Price'!$B:$B,MATCH(DZ$2,'Input EIA Fuel Oil Price'!$A:$A,0),1)*'Unit Conversions'!$D$3</f>
        <v/>
      </c>
      <c r="EA9">
        <f>INDEX('Input EIA Fuel Oil Price'!$B:$B,MATCH(EA$2,'Input EIA Fuel Oil Price'!$A:$A,0),1)*'Unit Conversions'!$D$3</f>
        <v/>
      </c>
      <c r="EB9">
        <f>INDEX('Input EIA Fuel Oil Price'!$B:$B,MATCH(EB$2,'Input EIA Fuel Oil Price'!$A:$A,0),1)*'Unit Conversions'!$D$3</f>
        <v/>
      </c>
      <c r="EC9">
        <f>INDEX('Input EIA Fuel Oil Price'!$B:$B,MATCH(EC$2,'Input EIA Fuel Oil Price'!$A:$A,0),1)*'Unit Conversions'!$D$3</f>
        <v/>
      </c>
      <c r="ED9">
        <f>INDEX('Input EIA Fuel Oil Price'!$B:$B,MATCH(ED$2,'Input EIA Fuel Oil Price'!$A:$A,0),1)*'Unit Conversions'!$D$3</f>
        <v/>
      </c>
      <c r="EE9">
        <f>INDEX('Input EIA Fuel Oil Price'!$B:$B,MATCH(EE$2,'Input EIA Fuel Oil Price'!$A:$A,0),1)*'Unit Conversions'!$D$3</f>
        <v/>
      </c>
      <c r="EF9">
        <f>INDEX('Input EIA Fuel Oil Price'!$B:$B,MATCH(EF$2,'Input EIA Fuel Oil Price'!$A:$A,0),1)*'Unit Conversions'!$D$3</f>
        <v/>
      </c>
      <c r="EG9">
        <f>INDEX('Input EIA Fuel Oil Price'!$B:$B,MATCH(EG$2,'Input EIA Fuel Oil Price'!$A:$A,0),1)*'Unit Conversions'!$D$3</f>
        <v/>
      </c>
      <c r="EH9">
        <f>INDEX('Input EIA Fuel Oil Price'!$B:$B,MATCH(EH$2,'Input EIA Fuel Oil Price'!$A:$A,0),1)*'Unit Conversions'!$D$3</f>
        <v/>
      </c>
      <c r="EI9">
        <f>INDEX('Input EIA Fuel Oil Price'!$B:$B,MATCH(EI$2,'Input EIA Fuel Oil Price'!$A:$A,0),1)*'Unit Conversions'!$D$3</f>
        <v/>
      </c>
      <c r="EJ9">
        <f>INDEX('Input EIA Fuel Oil Price'!$B:$B,MATCH(EJ$2,'Input EIA Fuel Oil Price'!$A:$A,0),1)*'Unit Conversions'!$D$3</f>
        <v/>
      </c>
      <c r="EK9">
        <f>INDEX('Input EIA Fuel Oil Price'!$B:$B,MATCH(EK$2,'Input EIA Fuel Oil Price'!$A:$A,0),1)*'Unit Conversions'!$D$3</f>
        <v/>
      </c>
      <c r="EL9">
        <f>INDEX('Input EIA Fuel Oil Price'!$B:$B,MATCH(EL$2,'Input EIA Fuel Oil Price'!$A:$A,0),1)*'Unit Conversions'!$D$3</f>
        <v/>
      </c>
      <c r="EM9">
        <f>INDEX('Input EIA Fuel Oil Price'!$B:$B,MATCH(EM$2,'Input EIA Fuel Oil Price'!$A:$A,0),1)*'Unit Conversions'!$D$3</f>
        <v/>
      </c>
      <c r="EN9">
        <f>INDEX('Input EIA Fuel Oil Price'!$B:$B,MATCH(EN$2,'Input EIA Fuel Oil Price'!$A:$A,0),1)*'Unit Conversions'!$D$3</f>
        <v/>
      </c>
      <c r="EO9">
        <f>INDEX('Input EIA Fuel Oil Price'!$B:$B,MATCH(EO$2,'Input EIA Fuel Oil Price'!$A:$A,0),1)*'Unit Conversions'!$D$3</f>
        <v/>
      </c>
      <c r="EP9">
        <f>INDEX('Input EIA Fuel Oil Price'!$B:$B,MATCH(EP$2,'Input EIA Fuel Oil Price'!$A:$A,0),1)*'Unit Conversions'!$D$3</f>
        <v/>
      </c>
      <c r="EQ9">
        <f>INDEX('Input EIA Fuel Oil Price'!$B:$B,MATCH(EQ$2,'Input EIA Fuel Oil Price'!$A:$A,0),1)*'Unit Conversions'!$D$3</f>
        <v/>
      </c>
      <c r="ER9">
        <f>INDEX('Input EIA Fuel Oil Price'!$B:$B,MATCH(ER$2,'Input EIA Fuel Oil Price'!$A:$A,0),1)*'Unit Conversions'!$D$3</f>
        <v/>
      </c>
      <c r="ES9">
        <f>INDEX('Input EIA Fuel Oil Price'!$B:$B,MATCH(ES$2,'Input EIA Fuel Oil Price'!$A:$A,0),1)*'Unit Conversions'!$D$3</f>
        <v/>
      </c>
      <c r="ET9">
        <f>INDEX('Input EIA Fuel Oil Price'!$B:$B,MATCH(ET$2,'Input EIA Fuel Oil Price'!$A:$A,0),1)*'Unit Conversions'!$D$3</f>
        <v/>
      </c>
      <c r="EU9">
        <f>INDEX('Input EIA Fuel Oil Price'!$B:$B,MATCH(EU$2,'Input EIA Fuel Oil Price'!$A:$A,0),1)*'Unit Conversions'!$D$3</f>
        <v/>
      </c>
      <c r="EV9">
        <f>INDEX('Input EIA Fuel Oil Price'!$B:$B,MATCH(EV$2,'Input EIA Fuel Oil Price'!$A:$A,0),1)*'Unit Conversions'!$D$3</f>
        <v/>
      </c>
      <c r="EW9">
        <f>INDEX('Input EIA Fuel Oil Price'!$B:$B,MATCH(EW$2,'Input EIA Fuel Oil Price'!$A:$A,0),1)*'Unit Conversions'!$D$3</f>
        <v/>
      </c>
      <c r="EX9">
        <f>INDEX('Input EIA Fuel Oil Price'!$B:$B,MATCH(EX$2,'Input EIA Fuel Oil Price'!$A:$A,0),1)*'Unit Conversions'!$D$3</f>
        <v/>
      </c>
      <c r="EY9">
        <f>INDEX('Input EIA Fuel Oil Price'!$B:$B,MATCH(EY$2,'Input EIA Fuel Oil Price'!$A:$A,0),1)*'Unit Conversions'!$D$3</f>
        <v/>
      </c>
      <c r="EZ9">
        <f>INDEX('Input EIA Fuel Oil Price'!$B:$B,MATCH(EZ$2,'Input EIA Fuel Oil Price'!$A:$A,0),1)*'Unit Conversions'!$D$3</f>
        <v/>
      </c>
      <c r="FA9">
        <f>INDEX('Input EIA Fuel Oil Price'!$B:$B,MATCH(FA$2,'Input EIA Fuel Oil Price'!$A:$A,0),1)*'Unit Conversions'!$D$3</f>
        <v/>
      </c>
      <c r="FB9">
        <f>INDEX('Input EIA Fuel Oil Price'!$B:$B,MATCH(FB$2,'Input EIA Fuel Oil Price'!$A:$A,0),1)*'Unit Conversions'!$D$3</f>
        <v/>
      </c>
      <c r="FC9">
        <f>INDEX('Input EIA Fuel Oil Price'!$B:$B,MATCH(FC$2,'Input EIA Fuel Oil Price'!$A:$A,0),1)*'Unit Conversions'!$D$3</f>
        <v/>
      </c>
      <c r="FD9">
        <f>INDEX('Input EIA Fuel Oil Price'!$B:$B,MATCH(FD$2,'Input EIA Fuel Oil Price'!$A:$A,0),1)*'Unit Conversions'!$D$3</f>
        <v/>
      </c>
      <c r="FE9">
        <f>INDEX('Input EIA Fuel Oil Price'!$B:$B,MATCH(FE$2,'Input EIA Fuel Oil Price'!$A:$A,0),1)*'Unit Conversions'!$D$3</f>
        <v/>
      </c>
      <c r="FF9">
        <f>INDEX('Input EIA Fuel Oil Price'!$B:$B,MATCH(FF$2,'Input EIA Fuel Oil Price'!$A:$A,0),1)*'Unit Conversions'!$D$3</f>
        <v/>
      </c>
      <c r="FG9">
        <f>INDEX('Input EIA Fuel Oil Price'!$B:$B,MATCH(FG$2,'Input EIA Fuel Oil Price'!$A:$A,0),1)*'Unit Conversions'!$D$3</f>
        <v/>
      </c>
      <c r="FH9">
        <f>INDEX('Input EIA Fuel Oil Price'!$B:$B,MATCH(FH$2,'Input EIA Fuel Oil Price'!$A:$A,0),1)*'Unit Conversions'!$D$3</f>
        <v/>
      </c>
      <c r="FI9">
        <f>INDEX('Input EIA Fuel Oil Price'!$B:$B,MATCH(FI$2,'Input EIA Fuel Oil Price'!$A:$A,0),1)*'Unit Conversions'!$D$3</f>
        <v/>
      </c>
      <c r="FJ9">
        <f>INDEX('Input EIA Fuel Oil Price'!$B:$B,MATCH(FJ$2,'Input EIA Fuel Oil Price'!$A:$A,0),1)*'Unit Conversions'!$D$3</f>
        <v/>
      </c>
      <c r="FK9">
        <f>INDEX('Input EIA Fuel Oil Price'!$B:$B,MATCH(FK$2,'Input EIA Fuel Oil Price'!$A:$A,0),1)*'Unit Conversions'!$D$3</f>
        <v/>
      </c>
      <c r="FL9">
        <f>INDEX('Input EIA Fuel Oil Price'!$B:$B,MATCH(FL$2,'Input EIA Fuel Oil Price'!$A:$A,0),1)*'Unit Conversions'!$D$3</f>
        <v/>
      </c>
      <c r="FM9">
        <f>INDEX('Input EIA Fuel Oil Price'!$B:$B,MATCH(FM$2,'Input EIA Fuel Oil Price'!$A:$A,0),1)*'Unit Conversions'!$D$3</f>
        <v/>
      </c>
      <c r="FN9">
        <f>INDEX('Input EIA Fuel Oil Price'!$B:$B,MATCH(FN$2,'Input EIA Fuel Oil Price'!$A:$A,0),1)*'Unit Conversions'!$D$3</f>
        <v/>
      </c>
      <c r="FO9">
        <f>INDEX('Input EIA Fuel Oil Price'!$B:$B,MATCH(FO$2,'Input EIA Fuel Oil Price'!$A:$A,0),1)*'Unit Conversions'!$D$3</f>
        <v/>
      </c>
      <c r="FP9">
        <f>INDEX('Input EIA Fuel Oil Price'!$B:$B,MATCH(FP$2,'Input EIA Fuel Oil Price'!$A:$A,0),1)*'Unit Conversions'!$D$3</f>
        <v/>
      </c>
      <c r="FQ9">
        <f>INDEX('Input EIA Fuel Oil Price'!$B:$B,MATCH(FQ$2,'Input EIA Fuel Oil Price'!$A:$A,0),1)*'Unit Conversions'!$D$3</f>
        <v/>
      </c>
      <c r="FR9">
        <f>INDEX('Input EIA Fuel Oil Price'!$B:$B,MATCH(FR$2,'Input EIA Fuel Oil Price'!$A:$A,0),1)*'Unit Conversions'!$D$3</f>
        <v/>
      </c>
      <c r="FS9">
        <f>INDEX('Input EIA Fuel Oil Price'!$B:$B,MATCH(FS$2,'Input EIA Fuel Oil Price'!$A:$A,0),1)*'Unit Conversions'!$D$3</f>
        <v/>
      </c>
      <c r="FT9">
        <f>INDEX('Input EIA Fuel Oil Price'!$B:$B,MATCH(FT$2,'Input EIA Fuel Oil Price'!$A:$A,0),1)*'Unit Conversions'!$D$3</f>
        <v/>
      </c>
      <c r="FU9">
        <f>INDEX('Input EIA Fuel Oil Price'!$B:$B,MATCH(FU$2,'Input EIA Fuel Oil Price'!$A:$A,0),1)*'Unit Conversions'!$D$3</f>
        <v/>
      </c>
      <c r="FV9">
        <f>INDEX('Input EIA Fuel Oil Price'!$B:$B,MATCH(FV$2,'Input EIA Fuel Oil Price'!$A:$A,0),1)*'Unit Conversions'!$D$3</f>
        <v/>
      </c>
      <c r="FW9">
        <f>INDEX('Input EIA Fuel Oil Price'!$B:$B,MATCH(FW$2,'Input EIA Fuel Oil Price'!$A:$A,0),1)*'Unit Conversions'!$D$3</f>
        <v/>
      </c>
      <c r="FX9">
        <f>INDEX('Input EIA Fuel Oil Price'!$B:$B,MATCH(FX$2,'Input EIA Fuel Oil Price'!$A:$A,0),1)*'Unit Conversions'!$D$3</f>
        <v/>
      </c>
      <c r="FY9">
        <f>INDEX('Input EIA Fuel Oil Price'!$B:$B,MATCH(FY$2,'Input EIA Fuel Oil Price'!$A:$A,0),1)*'Unit Conversions'!$D$3</f>
        <v/>
      </c>
      <c r="FZ9">
        <f>INDEX('Input EIA Fuel Oil Price'!$B:$B,MATCH(FZ$2,'Input EIA Fuel Oil Price'!$A:$A,0),1)*'Unit Conversions'!$D$3</f>
        <v/>
      </c>
      <c r="GA9">
        <f>INDEX('Input EIA Fuel Oil Price'!$B:$B,MATCH(GA$2,'Input EIA Fuel Oil Price'!$A:$A,0),1)*'Unit Conversions'!$D$3</f>
        <v/>
      </c>
      <c r="GB9">
        <f>INDEX('Input EIA Fuel Oil Price'!$B:$B,MATCH(GB$2,'Input EIA Fuel Oil Price'!$A:$A,0),1)*'Unit Conversions'!$D$3</f>
        <v/>
      </c>
      <c r="GC9">
        <f>INDEX('Input EIA Fuel Oil Price'!$B:$B,MATCH(GC$2,'Input EIA Fuel Oil Price'!$A:$A,0),1)*'Unit Conversions'!$D$3</f>
        <v/>
      </c>
      <c r="GD9">
        <f>INDEX('Input EIA Fuel Oil Price'!$B:$B,MATCH(GD$2,'Input EIA Fuel Oil Price'!$A:$A,0),1)*'Unit Conversions'!$D$3</f>
        <v/>
      </c>
      <c r="GE9">
        <f>INDEX('Input EIA Fuel Oil Price'!$B:$B,MATCH(GE$2,'Input EIA Fuel Oil Price'!$A:$A,0),1)*'Unit Conversions'!$D$3</f>
        <v/>
      </c>
      <c r="GF9">
        <f>INDEX('Input EIA Fuel Oil Price'!$B:$B,MATCH(GF$2,'Input EIA Fuel Oil Price'!$A:$A,0),1)*'Unit Conversions'!$D$3</f>
        <v/>
      </c>
      <c r="GG9">
        <f>INDEX('Input EIA Fuel Oil Price'!$B:$B,MATCH(GG$2,'Input EIA Fuel Oil Price'!$A:$A,0),1)*'Unit Conversions'!$D$3</f>
        <v/>
      </c>
      <c r="GH9">
        <f>INDEX('Input EIA Fuel Oil Price'!$B:$B,MATCH(GH$2,'Input EIA Fuel Oil Price'!$A:$A,0),1)*'Unit Conversions'!$D$3</f>
        <v/>
      </c>
      <c r="GI9">
        <f>INDEX('Input EIA Fuel Oil Price'!$B:$B,MATCH(GI$2,'Input EIA Fuel Oil Price'!$A:$A,0),1)*'Unit Conversions'!$D$3</f>
        <v/>
      </c>
      <c r="GJ9">
        <f>INDEX('Input EIA Fuel Oil Price'!$B:$B,MATCH(GJ$2,'Input EIA Fuel Oil Price'!$A:$A,0),1)*'Unit Conversions'!$D$3</f>
        <v/>
      </c>
      <c r="GK9">
        <f>INDEX('Input EIA Fuel Oil Price'!$B:$B,MATCH(GK$2,'Input EIA Fuel Oil Price'!$A:$A,0),1)*'Unit Conversions'!$D$3</f>
        <v/>
      </c>
      <c r="GL9">
        <f>INDEX('Input EIA Fuel Oil Price'!$B:$B,MATCH(GL$2,'Input EIA Fuel Oil Price'!$A:$A,0),1)*'Unit Conversions'!$D$3</f>
        <v/>
      </c>
      <c r="GM9">
        <f>INDEX('Input EIA Fuel Oil Price'!$B:$B,MATCH(GM$2,'Input EIA Fuel Oil Price'!$A:$A,0),1)*'Unit Conversions'!$D$3</f>
        <v/>
      </c>
      <c r="GN9">
        <f>INDEX('Input EIA Fuel Oil Price'!$B:$B,MATCH(GN$2,'Input EIA Fuel Oil Price'!$A:$A,0),1)*'Unit Conversions'!$D$3</f>
        <v/>
      </c>
      <c r="GO9">
        <f>INDEX('Input EIA Fuel Oil Price'!$B:$B,MATCH(GO$2,'Input EIA Fuel Oil Price'!$A:$A,0),1)*'Unit Conversions'!$D$3</f>
        <v/>
      </c>
      <c r="GP9">
        <f>INDEX('Input EIA Fuel Oil Price'!$B:$B,MATCH(GP$2,'Input EIA Fuel Oil Price'!$A:$A,0),1)*'Unit Conversions'!$D$3</f>
        <v/>
      </c>
      <c r="GQ9">
        <f>INDEX('Input EIA Fuel Oil Price'!$B:$B,MATCH(GQ$2,'Input EIA Fuel Oil Price'!$A:$A,0),1)*'Unit Conversions'!$D$3</f>
        <v/>
      </c>
      <c r="GR9">
        <f>INDEX('Input EIA Fuel Oil Price'!$B:$B,MATCH(GR$2,'Input EIA Fuel Oil Price'!$A:$A,0),1)*'Unit Conversions'!$D$3</f>
        <v/>
      </c>
      <c r="GS9">
        <f>INDEX('Input EIA Fuel Oil Price'!$B:$B,MATCH(GS$2,'Input EIA Fuel Oil Price'!$A:$A,0),1)*'Unit Conversions'!$D$3</f>
        <v/>
      </c>
      <c r="GT9">
        <f>INDEX('Input EIA Fuel Oil Price'!$B:$B,MATCH(GT$2,'Input EIA Fuel Oil Price'!$A:$A,0),1)*'Unit Conversions'!$D$3</f>
        <v/>
      </c>
      <c r="GU9">
        <f>INDEX('Input EIA Fuel Oil Price'!$B:$B,MATCH(GU$2,'Input EIA Fuel Oil Price'!$A:$A,0),1)*'Unit Conversions'!$D$3</f>
        <v/>
      </c>
      <c r="GV9">
        <f>INDEX('Input EIA Fuel Oil Price'!$B:$B,MATCH(GV$2,'Input EIA Fuel Oil Price'!$A:$A,0),1)*'Unit Conversions'!$D$3</f>
        <v/>
      </c>
      <c r="GW9">
        <f>INDEX('Input EIA Fuel Oil Price'!$B:$B,MATCH(GW$2,'Input EIA Fuel Oil Price'!$A:$A,0),1)*'Unit Conversions'!$D$3</f>
        <v/>
      </c>
      <c r="GX9">
        <f>INDEX('Input EIA Fuel Oil Price'!$B:$B,MATCH(GX$2,'Input EIA Fuel Oil Price'!$A:$A,0),1)*'Unit Conversions'!$D$3</f>
        <v/>
      </c>
      <c r="GY9">
        <f>INDEX('Input EIA Fuel Oil Price'!$B:$B,MATCH(GY$2,'Input EIA Fuel Oil Price'!$A:$A,0),1)*'Unit Conversions'!$D$3</f>
        <v/>
      </c>
      <c r="GZ9">
        <f>INDEX('Input EIA Fuel Oil Price'!$B:$B,MATCH(GZ$2,'Input EIA Fuel Oil Price'!$A:$A,0),1)*'Unit Conversions'!$D$3</f>
        <v/>
      </c>
      <c r="HA9">
        <f>INDEX('Input EIA Fuel Oil Price'!$B:$B,MATCH(HA$2,'Input EIA Fuel Oil Price'!$A:$A,0),1)*'Unit Conversions'!$D$3</f>
        <v/>
      </c>
      <c r="HB9">
        <f>INDEX('Input EIA Fuel Oil Price'!$B:$B,MATCH(HB$2,'Input EIA Fuel Oil Price'!$A:$A,0),1)*'Unit Conversions'!$D$3</f>
        <v/>
      </c>
      <c r="HC9">
        <f>INDEX('Input EIA Fuel Oil Price'!$B:$B,MATCH(HC$2,'Input EIA Fuel Oil Price'!$A:$A,0),1)*'Unit Conversions'!$D$3</f>
        <v/>
      </c>
      <c r="HD9">
        <f>INDEX('Input EIA Fuel Oil Price'!$B:$B,MATCH(HD$2,'Input EIA Fuel Oil Price'!$A:$A,0),1)*'Unit Conversions'!$D$3</f>
        <v/>
      </c>
      <c r="HE9">
        <f>INDEX('Input EIA Fuel Oil Price'!$B:$B,MATCH(HE$2,'Input EIA Fuel Oil Price'!$A:$A,0),1)*'Unit Conversions'!$D$3</f>
        <v/>
      </c>
      <c r="HF9">
        <f>INDEX('Input EIA Fuel Oil Price'!$B:$B,MATCH(HF$2,'Input EIA Fuel Oil Price'!$A:$A,0),1)*'Unit Conversions'!$D$3</f>
        <v/>
      </c>
      <c r="HG9">
        <f>INDEX('Input EIA Fuel Oil Price'!$B:$B,MATCH(HG$2,'Input EIA Fuel Oil Price'!$A:$A,0),1)*'Unit Conversions'!$D$3</f>
        <v/>
      </c>
      <c r="HH9">
        <f>INDEX('Input EIA Fuel Oil Price'!$B:$B,MATCH(HH$2,'Input EIA Fuel Oil Price'!$A:$A,0),1)*'Unit Conversions'!$D$3</f>
        <v/>
      </c>
      <c r="HI9">
        <f>INDEX('Input EIA Fuel Oil Price'!$B:$B,MATCH(HI$2,'Input EIA Fuel Oil Price'!$A:$A,0),1)*'Unit Conversions'!$D$3</f>
        <v/>
      </c>
      <c r="HJ9">
        <f>INDEX('Input EIA Fuel Oil Price'!$B:$B,MATCH(HJ$2,'Input EIA Fuel Oil Price'!$A:$A,0),1)*'Unit Conversions'!$D$3</f>
        <v/>
      </c>
      <c r="HK9">
        <f>INDEX('Input EIA Fuel Oil Price'!$B:$B,MATCH(HK$2,'Input EIA Fuel Oil Price'!$A:$A,0),1)*'Unit Conversions'!$D$3</f>
        <v/>
      </c>
      <c r="HL9">
        <f>INDEX('Input EIA Fuel Oil Price'!$B:$B,MATCH(HL$2,'Input EIA Fuel Oil Price'!$A:$A,0),1)*'Unit Conversions'!$D$3</f>
        <v/>
      </c>
      <c r="HM9">
        <f>INDEX('Input EIA Fuel Oil Price'!$B:$B,MATCH(HM$2,'Input EIA Fuel Oil Price'!$A:$A,0),1)*'Unit Conversions'!$D$3</f>
        <v/>
      </c>
      <c r="HN9">
        <f>INDEX('Input EIA Fuel Oil Price'!$B:$B,MATCH(HN$2,'Input EIA Fuel Oil Price'!$A:$A,0),1)*'Unit Conversions'!$D$3</f>
        <v/>
      </c>
      <c r="HO9">
        <f>INDEX('Input EIA Fuel Oil Price'!$B:$B,MATCH(HO$2,'Input EIA Fuel Oil Price'!$A:$A,0),1)*'Unit Conversions'!$D$3</f>
        <v/>
      </c>
      <c r="HP9">
        <f>INDEX('Input EIA Fuel Oil Price'!$B:$B,MATCH(HP$2,'Input EIA Fuel Oil Price'!$A:$A,0),1)*'Unit Conversions'!$D$3</f>
        <v/>
      </c>
      <c r="HQ9">
        <f>INDEX('Input EIA Fuel Oil Price'!$B:$B,MATCH(HQ$2,'Input EIA Fuel Oil Price'!$A:$A,0),1)*'Unit Conversions'!$D$3</f>
        <v/>
      </c>
      <c r="HR9">
        <f>INDEX('Input EIA Fuel Oil Price'!$B:$B,MATCH(HR$2,'Input EIA Fuel Oil Price'!$A:$A,0),1)*'Unit Conversions'!$D$3</f>
        <v/>
      </c>
      <c r="HS9">
        <f>INDEX('Input EIA Fuel Oil Price'!$B:$B,MATCH(HS$2,'Input EIA Fuel Oil Price'!$A:$A,0),1)*'Unit Conversions'!$D$3</f>
        <v/>
      </c>
      <c r="HT9">
        <f>INDEX('Input EIA Fuel Oil Price'!$B:$B,MATCH(HT$2,'Input EIA Fuel Oil Price'!$A:$A,0),1)*'Unit Conversions'!$D$3</f>
        <v/>
      </c>
      <c r="HU9">
        <f>INDEX('Input EIA Fuel Oil Price'!$B:$B,MATCH(HU$2,'Input EIA Fuel Oil Price'!$A:$A,0),1)*'Unit Conversions'!$D$3</f>
        <v/>
      </c>
      <c r="HV9">
        <f>INDEX('Input EIA Fuel Oil Price'!$B:$B,MATCH(HV$2,'Input EIA Fuel Oil Price'!$A:$A,0),1)*'Unit Conversions'!$D$3</f>
        <v/>
      </c>
      <c r="HW9">
        <f>INDEX('Input EIA Fuel Oil Price'!$B:$B,MATCH(HW$2,'Input EIA Fuel Oil Price'!$A:$A,0),1)*'Unit Conversions'!$D$3</f>
        <v/>
      </c>
      <c r="HX9">
        <f>INDEX('Input EIA Fuel Oil Price'!$B:$B,MATCH(HX$2,'Input EIA Fuel Oil Price'!$A:$A,0),1)*'Unit Conversions'!$D$3</f>
        <v/>
      </c>
      <c r="HY9">
        <f>INDEX('Input EIA Fuel Oil Price'!$B:$B,MATCH(HY$2,'Input EIA Fuel Oil Price'!$A:$A,0),1)*'Unit Conversions'!$D$3</f>
        <v/>
      </c>
      <c r="HZ9">
        <f>INDEX('Input EIA Fuel Oil Price'!$B:$B,MATCH(HZ$2,'Input EIA Fuel Oil Price'!$A:$A,0),1)*'Unit Conversions'!$D$3</f>
        <v/>
      </c>
      <c r="IA9">
        <f>INDEX('Input EIA Fuel Oil Price'!$B:$B,MATCH(IA$2,'Input EIA Fuel Oil Price'!$A:$A,0),1)*'Unit Conversions'!$D$3</f>
        <v/>
      </c>
      <c r="IB9">
        <f>INDEX('Input EIA Fuel Oil Price'!$B:$B,MATCH(IB$2,'Input EIA Fuel Oil Price'!$A:$A,0),1)*'Unit Conversions'!$D$3</f>
        <v/>
      </c>
      <c r="IC9">
        <f>INDEX('Input EIA Fuel Oil Price'!$B:$B,MATCH(IC$2,'Input EIA Fuel Oil Price'!$A:$A,0),1)*'Unit Conversions'!$D$3</f>
        <v/>
      </c>
      <c r="ID9">
        <f>INDEX('Input EIA Fuel Oil Price'!$B:$B,MATCH(ID$2,'Input EIA Fuel Oil Price'!$A:$A,0),1)*'Unit Conversions'!$D$3</f>
        <v/>
      </c>
      <c r="IE9">
        <f>INDEX('Input EIA Fuel Oil Price'!$B:$B,MATCH(IE$2,'Input EIA Fuel Oil Price'!$A:$A,0),1)*'Unit Conversions'!$D$3</f>
        <v/>
      </c>
      <c r="IF9">
        <f>INDEX('Input EIA Fuel Oil Price'!$B:$B,MATCH(IF$2,'Input EIA Fuel Oil Price'!$A:$A,0),1)*'Unit Conversions'!$D$3</f>
        <v/>
      </c>
      <c r="IG9">
        <f>INDEX('Input EIA Fuel Oil Price'!$B:$B,MATCH(IG$2,'Input EIA Fuel Oil Price'!$A:$A,0),1)*'Unit Conversions'!$D$3</f>
        <v/>
      </c>
      <c r="IH9">
        <f>INDEX('Input EIA Fuel Oil Price'!$B:$B,MATCH(IH$2,'Input EIA Fuel Oil Price'!$A:$A,0),1)*'Unit Conversions'!$D$3</f>
        <v/>
      </c>
      <c r="II9">
        <f>INDEX('Input EIA Fuel Oil Price'!$B:$B,MATCH(II$2,'Input EIA Fuel Oil Price'!$A:$A,0),1)*'Unit Conversions'!$D$3</f>
        <v/>
      </c>
      <c r="IJ9">
        <f>INDEX('Input EIA Fuel Oil Price'!$B:$B,MATCH(IJ$2,'Input EIA Fuel Oil Price'!$A:$A,0),1)*'Unit Conversions'!$D$3</f>
        <v/>
      </c>
      <c r="IK9">
        <f>INDEX('Input EIA Fuel Oil Price'!$B:$B,MATCH(IK$2,'Input EIA Fuel Oil Price'!$A:$A,0),1)*'Unit Conversions'!$D$3</f>
        <v/>
      </c>
      <c r="IL9">
        <f>INDEX('Input EIA Fuel Oil Price'!$B:$B,MATCH(IL$2,'Input EIA Fuel Oil Price'!$A:$A,0),1)*'Unit Conversions'!$D$3</f>
        <v/>
      </c>
      <c r="IM9">
        <f>INDEX('Input EIA Fuel Oil Price'!$B:$B,MATCH(IM$2,'Input EIA Fuel Oil Price'!$A:$A,0),1)*'Unit Conversions'!$D$3</f>
        <v/>
      </c>
      <c r="IN9">
        <f>INDEX('Input EIA Fuel Oil Price'!$B:$B,MATCH(IN$2,'Input EIA Fuel Oil Price'!$A:$A,0),1)*'Unit Conversions'!$D$3</f>
        <v/>
      </c>
      <c r="IO9">
        <f>INDEX('Input EIA Fuel Oil Price'!$B:$B,MATCH(IO$2,'Input EIA Fuel Oil Price'!$A:$A,0),1)*'Unit Conversions'!$D$3</f>
        <v/>
      </c>
      <c r="IP9">
        <f>INDEX('Input EIA Fuel Oil Price'!$B:$B,MATCH(IP$2,'Input EIA Fuel Oil Price'!$A:$A,0),1)*'Unit Conversions'!$D$3</f>
        <v/>
      </c>
      <c r="IQ9">
        <f>INDEX('Input EIA Fuel Oil Price'!$B:$B,MATCH(IQ$2,'Input EIA Fuel Oil Price'!$A:$A,0),1)*'Unit Conversions'!$D$3</f>
        <v/>
      </c>
      <c r="IR9">
        <f>INDEX('Input EIA Fuel Oil Price'!$B:$B,MATCH(IR$2,'Input EIA Fuel Oil Price'!$A:$A,0),1)*'Unit Conversions'!$D$3</f>
        <v/>
      </c>
      <c r="IS9">
        <f>INDEX('Input EIA Fuel Oil Price'!$B:$B,MATCH(IS$2,'Input EIA Fuel Oil Price'!$A:$A,0),1)*'Unit Conversions'!$D$3</f>
        <v/>
      </c>
      <c r="IT9">
        <f>INDEX('Input EIA Fuel Oil Price'!$B:$B,MATCH(IT$2,'Input EIA Fuel Oil Price'!$A:$A,0),1)*'Unit Conversions'!$D$3</f>
        <v/>
      </c>
      <c r="IU9">
        <f>INDEX('Input EIA Fuel Oil Price'!$B:$B,MATCH(IU$2,'Input EIA Fuel Oil Price'!$A:$A,0),1)*'Unit Conversions'!$D$3</f>
        <v/>
      </c>
      <c r="IV9">
        <f>INDEX('Input EIA Fuel Oil Price'!$B:$B,MATCH(IV$2,'Input EIA Fuel Oil Price'!$A:$A,0),1)*'Unit Conversions'!$D$3</f>
        <v/>
      </c>
      <c r="IW9">
        <f>INDEX('Input EIA Fuel Oil Price'!$B:$B,MATCH(IW$2,'Input EIA Fuel Oil Price'!$A:$A,0),1)*'Unit Conversions'!$D$3</f>
        <v/>
      </c>
      <c r="IX9">
        <f>INDEX('Input EIA Fuel Oil Price'!$B:$B,MATCH(IX$2,'Input EIA Fuel Oil Price'!$A:$A,0),1)*'Unit Conversions'!$D$3</f>
        <v/>
      </c>
      <c r="IY9">
        <f>INDEX('Input EIA Fuel Oil Price'!$B:$B,MATCH(IY$2,'Input EIA Fuel Oil Price'!$A:$A,0),1)*'Unit Conversions'!$D$3</f>
        <v/>
      </c>
      <c r="IZ9">
        <f>INDEX('Input EIA Fuel Oil Price'!$B:$B,MATCH(IZ$2,'Input EIA Fuel Oil Price'!$A:$A,0),1)*'Unit Conversions'!$D$3</f>
        <v/>
      </c>
      <c r="JA9">
        <f>INDEX('Input EIA Fuel Oil Price'!$B:$B,MATCH(JA$2,'Input EIA Fuel Oil Price'!$A:$A,0),1)*'Unit Conversions'!$D$3</f>
        <v/>
      </c>
      <c r="JB9">
        <f>INDEX('Input EIA Fuel Oil Price'!$B:$B,MATCH(JB$2,'Input EIA Fuel Oil Price'!$A:$A,0),1)*'Unit Conversions'!$D$3</f>
        <v/>
      </c>
      <c r="JC9">
        <f>INDEX('Input EIA Fuel Oil Price'!$B:$B,MATCH(JC$2,'Input EIA Fuel Oil Price'!$A:$A,0),1)*'Unit Conversions'!$D$3</f>
        <v/>
      </c>
      <c r="JD9">
        <f>INDEX('Input EIA Fuel Oil Price'!$B:$B,MATCH(JD$2,'Input EIA Fuel Oil Price'!$A:$A,0),1)*'Unit Conversions'!$D$3</f>
        <v/>
      </c>
      <c r="JE9">
        <f>INDEX('Input EIA Fuel Oil Price'!$B:$B,MATCH(JE$2,'Input EIA Fuel Oil Price'!$A:$A,0),1)*'Unit Conversions'!$D$3</f>
        <v/>
      </c>
      <c r="JF9">
        <f>INDEX('Input EIA Fuel Oil Price'!$B:$B,MATCH(JF$2,'Input EIA Fuel Oil Price'!$A:$A,0),1)*'Unit Conversions'!$D$3</f>
        <v/>
      </c>
      <c r="JG9">
        <f>INDEX('Input EIA Fuel Oil Price'!$B:$B,MATCH(JG$2,'Input EIA Fuel Oil Price'!$A:$A,0),1)*'Unit Conversions'!$D$3</f>
        <v/>
      </c>
      <c r="JH9">
        <f>INDEX('Input EIA Fuel Oil Price'!$B:$B,MATCH(JH$2,'Input EIA Fuel Oil Price'!$A:$A,0),1)*'Unit Conversions'!$D$3</f>
        <v/>
      </c>
      <c r="JI9">
        <f>INDEX('Input EIA Fuel Oil Price'!$B:$B,MATCH(JI$2,'Input EIA Fuel Oil Price'!$A:$A,0),1)*'Unit Conversions'!$D$3</f>
        <v/>
      </c>
      <c r="JJ9">
        <f>INDEX('Input EIA Fuel Oil Price'!$B:$B,MATCH(JJ$2,'Input EIA Fuel Oil Price'!$A:$A,0),1)*'Unit Conversions'!$D$3</f>
        <v/>
      </c>
      <c r="JK9">
        <f>INDEX('Input EIA Fuel Oil Price'!$B:$B,MATCH(JK$2,'Input EIA Fuel Oil Price'!$A:$A,0),1)*'Unit Conversions'!$D$3</f>
        <v/>
      </c>
      <c r="JL9">
        <f>INDEX('Input EIA Fuel Oil Price'!$B:$B,MATCH(JL$2,'Input EIA Fuel Oil Price'!$A:$A,0),1)*'Unit Conversions'!$D$3</f>
        <v/>
      </c>
      <c r="JM9">
        <f>INDEX('Input EIA Fuel Oil Price'!$B:$B,MATCH(JM$2,'Input EIA Fuel Oil Price'!$A:$A,0),1)*'Unit Conversions'!$D$3</f>
        <v/>
      </c>
      <c r="JN9">
        <f>INDEX('Input EIA Fuel Oil Price'!$B:$B,MATCH(JN$2,'Input EIA Fuel Oil Price'!$A:$A,0),1)*'Unit Conversions'!$D$3</f>
        <v/>
      </c>
      <c r="JO9">
        <f>INDEX('Input EIA Fuel Oil Price'!$B:$B,MATCH(JO$2,'Input EIA Fuel Oil Price'!$A:$A,0),1)*'Unit Conversions'!$D$3</f>
        <v/>
      </c>
      <c r="JP9">
        <f>INDEX('Input EIA Fuel Oil Price'!$B:$B,MATCH(JP$2,'Input EIA Fuel Oil Price'!$A:$A,0),1)*'Unit Conversions'!$D$3</f>
        <v/>
      </c>
      <c r="JQ9">
        <f>INDEX('Input EIA Fuel Oil Price'!$B:$B,MATCH(JQ$2,'Input EIA Fuel Oil Price'!$A:$A,0),1)*'Unit Conversions'!$D$3</f>
        <v/>
      </c>
      <c r="JR9">
        <f>INDEX('Input EIA Fuel Oil Price'!$B:$B,MATCH(JR$2,'Input EIA Fuel Oil Price'!$A:$A,0),1)*'Unit Conversions'!$D$3</f>
        <v/>
      </c>
      <c r="JS9">
        <f>INDEX('Input EIA Fuel Oil Price'!$B:$B,MATCH(JS$2,'Input EIA Fuel Oil Price'!$A:$A,0),1)*'Unit Conversions'!$D$3</f>
        <v/>
      </c>
      <c r="JT9">
        <f>INDEX('Input EIA Fuel Oil Price'!$B:$B,MATCH(JT$2,'Input EIA Fuel Oil Price'!$A:$A,0),1)*'Unit Conversions'!$D$3</f>
        <v/>
      </c>
      <c r="JU9">
        <f>INDEX('Input EIA Fuel Oil Price'!$B:$B,MATCH(JU$2,'Input EIA Fuel Oil Price'!$A:$A,0),1)*'Unit Conversions'!$D$3</f>
        <v/>
      </c>
      <c r="JV9">
        <f>INDEX('Input EIA Fuel Oil Price'!$B:$B,MATCH(JV$2,'Input EIA Fuel Oil Price'!$A:$A,0),1)*'Unit Conversions'!$D$3</f>
        <v/>
      </c>
      <c r="JW9">
        <f>INDEX('Input EIA Fuel Oil Price'!$B:$B,MATCH(JW$2,'Input EIA Fuel Oil Price'!$A:$A,0),1)*'Unit Conversions'!$D$3</f>
        <v/>
      </c>
      <c r="JX9">
        <f>INDEX('Input EIA Fuel Oil Price'!$B:$B,MATCH(JX$2,'Input EIA Fuel Oil Price'!$A:$A,0),1)*'Unit Conversions'!$D$3</f>
        <v/>
      </c>
      <c r="JY9">
        <f>INDEX('Input EIA Fuel Oil Price'!$B:$B,MATCH(JY$2,'Input EIA Fuel Oil Price'!$A:$A,0),1)*'Unit Conversions'!$D$3</f>
        <v/>
      </c>
      <c r="JZ9">
        <f>INDEX('Input EIA Fuel Oil Price'!$B:$B,MATCH(JZ$2,'Input EIA Fuel Oil Price'!$A:$A,0),1)*'Unit Conversions'!$D$3</f>
        <v/>
      </c>
      <c r="KA9">
        <f>INDEX('Input EIA Fuel Oil Price'!$B:$B,MATCH(KA$2,'Input EIA Fuel Oil Price'!$A:$A,0),1)*'Unit Conversions'!$D$3</f>
        <v/>
      </c>
      <c r="KB9">
        <f>INDEX('Input EIA Fuel Oil Price'!$B:$B,MATCH(KB$2,'Input EIA Fuel Oil Price'!$A:$A,0),1)*'Unit Conversions'!$D$3</f>
        <v/>
      </c>
      <c r="KC9">
        <f>INDEX('Input EIA Fuel Oil Price'!$B:$B,MATCH(KC$2,'Input EIA Fuel Oil Price'!$A:$A,0),1)*'Unit Conversions'!$D$3</f>
        <v/>
      </c>
      <c r="KD9">
        <f>INDEX('Input EIA Fuel Oil Price'!$B:$B,MATCH(KD$2,'Input EIA Fuel Oil Price'!$A:$A,0),1)*'Unit Conversions'!$D$3</f>
        <v/>
      </c>
      <c r="KE9">
        <f>INDEX('Input EIA Fuel Oil Price'!$B:$B,MATCH(KE$2,'Input EIA Fuel Oil Price'!$A:$A,0),1)*'Unit Conversions'!$D$3</f>
        <v/>
      </c>
      <c r="KF9">
        <f>INDEX('Input EIA Fuel Oil Price'!$B:$B,MATCH(KF$2,'Input EIA Fuel Oil Price'!$A:$A,0),1)*'Unit Conversions'!$D$3</f>
        <v/>
      </c>
      <c r="KG9">
        <f>INDEX('Input EIA Fuel Oil Price'!$B:$B,MATCH(KG$2,'Input EIA Fuel Oil Price'!$A:$A,0),1)*'Unit Conversions'!$D$3</f>
        <v/>
      </c>
      <c r="KH9">
        <f>INDEX('Input EIA Fuel Oil Price'!$B:$B,MATCH(KH$2,'Input EIA Fuel Oil Price'!$A:$A,0),1)*'Unit Conversions'!$D$3</f>
        <v/>
      </c>
      <c r="KI9">
        <f>INDEX('Input EIA Fuel Oil Price'!$B:$B,MATCH(KI$2,'Input EIA Fuel Oil Price'!$A:$A,0),1)*'Unit Conversions'!$D$3</f>
        <v/>
      </c>
      <c r="KJ9">
        <f>INDEX('Input EIA Fuel Oil Price'!$B:$B,MATCH(KJ$2,'Input EIA Fuel Oil Price'!$A:$A,0),1)*'Unit Conversions'!$D$3</f>
        <v/>
      </c>
      <c r="KK9">
        <f>INDEX('Input EIA Fuel Oil Price'!$B:$B,MATCH(KK$2,'Input EIA Fuel Oil Price'!$A:$A,0),1)*'Unit Conversions'!$D$3</f>
        <v/>
      </c>
      <c r="KL9">
        <f>INDEX('Input EIA Fuel Oil Price'!$B:$B,MATCH(KL$2,'Input EIA Fuel Oil Price'!$A:$A,0),1)*'Unit Conversions'!$D$3</f>
        <v/>
      </c>
      <c r="KM9">
        <f>INDEX('Input EIA Fuel Oil Price'!$B:$B,MATCH(KM$2,'Input EIA Fuel Oil Price'!$A:$A,0),1)*'Unit Conversions'!$D$3</f>
        <v/>
      </c>
      <c r="KN9">
        <f>INDEX('Input EIA Fuel Oil Price'!$B:$B,MATCH(KN$2,'Input EIA Fuel Oil Price'!$A:$A,0),1)*'Unit Conversions'!$D$3</f>
        <v/>
      </c>
      <c r="KO9">
        <f>INDEX('Input EIA Fuel Oil Price'!$B:$B,MATCH(KO$2,'Input EIA Fuel Oil Price'!$A:$A,0),1)*'Unit Conversions'!$D$3</f>
        <v/>
      </c>
      <c r="KP9">
        <f>INDEX('Input EIA Fuel Oil Price'!$B:$B,MATCH(KP$2,'Input EIA Fuel Oil Price'!$A:$A,0),1)*'Unit Conversions'!$D$3</f>
        <v/>
      </c>
      <c r="KQ9">
        <f>INDEX('Input EIA Fuel Oil Price'!$B:$B,MATCH(KQ$2,'Input EIA Fuel Oil Price'!$A:$A,0),1)*'Unit Conversions'!$D$3</f>
        <v/>
      </c>
      <c r="KR9">
        <f>INDEX('Input EIA Fuel Oil Price'!$B:$B,MATCH(KR$2,'Input EIA Fuel Oil Price'!$A:$A,0),1)*'Unit Conversions'!$D$3</f>
        <v/>
      </c>
      <c r="KS9">
        <f>INDEX('Input EIA Fuel Oil Price'!$B:$B,MATCH(KS$2,'Input EIA Fuel Oil Price'!$A:$A,0),1)*'Unit Conversions'!$D$3</f>
        <v/>
      </c>
      <c r="KT9">
        <f>INDEX('Input EIA Fuel Oil Price'!$B:$B,MATCH(KT$2,'Input EIA Fuel Oil Price'!$A:$A,0),1)*'Unit Conversions'!$D$3</f>
        <v/>
      </c>
      <c r="KU9">
        <f>INDEX('Input EIA Fuel Oil Price'!$B:$B,MATCH(KU$2,'Input EIA Fuel Oil Price'!$A:$A,0),1)*'Unit Conversions'!$D$3</f>
        <v/>
      </c>
      <c r="KV9">
        <f>INDEX('Input EIA Fuel Oil Price'!$B:$B,MATCH(KV$2,'Input EIA Fuel Oil Price'!$A:$A,0),1)*'Unit Conversions'!$D$3</f>
        <v/>
      </c>
      <c r="KW9">
        <f>INDEX('Input EIA Fuel Oil Price'!$B:$B,MATCH(KW$2,'Input EIA Fuel Oil Price'!$A:$A,0),1)*'Unit Conversions'!$D$3</f>
        <v/>
      </c>
      <c r="KX9">
        <f>INDEX('Input EIA Fuel Oil Price'!$B:$B,MATCH(KX$2,'Input EIA Fuel Oil Price'!$A:$A,0),1)*'Unit Conversions'!$D$3</f>
        <v/>
      </c>
      <c r="KY9">
        <f>INDEX('Input EIA Fuel Oil Price'!$B:$B,MATCH(KY$2,'Input EIA Fuel Oil Price'!$A:$A,0),1)*'Unit Conversions'!$D$3</f>
        <v/>
      </c>
      <c r="KZ9">
        <f>INDEX('Input EIA Fuel Oil Price'!$B:$B,MATCH(KZ$2,'Input EIA Fuel Oil Price'!$A:$A,0),1)*'Unit Conversions'!$D$3</f>
        <v/>
      </c>
      <c r="LA9">
        <f>INDEX('Input EIA Fuel Oil Price'!$B:$B,MATCH(LA$2,'Input EIA Fuel Oil Price'!$A:$A,0),1)*'Unit Conversions'!$D$3</f>
        <v/>
      </c>
      <c r="LB9">
        <f>INDEX('Input EIA Fuel Oil Price'!$B:$B,MATCH(LB$2,'Input EIA Fuel Oil Price'!$A:$A,0),1)*'Unit Conversions'!$D$3</f>
        <v/>
      </c>
      <c r="LC9">
        <f>INDEX('Input EIA Fuel Oil Price'!$B:$B,MATCH(LC$2,'Input EIA Fuel Oil Price'!$A:$A,0),1)*'Unit Conversions'!$D$3</f>
        <v/>
      </c>
      <c r="LD9">
        <f>INDEX('Input EIA Fuel Oil Price'!$B:$B,MATCH(LD$2,'Input EIA Fuel Oil Price'!$A:$A,0),1)*'Unit Conversions'!$D$3</f>
        <v/>
      </c>
      <c r="LE9">
        <f>INDEX('Input EIA Fuel Oil Price'!$B:$B,MATCH(LE$2,'Input EIA Fuel Oil Price'!$A:$A,0),1)*'Unit Conversions'!$D$3</f>
        <v/>
      </c>
      <c r="LF9">
        <f>INDEX('Input EIA Fuel Oil Price'!$B:$B,MATCH(LF$2,'Input EIA Fuel Oil Price'!$A:$A,0),1)*'Unit Conversions'!$D$3</f>
        <v/>
      </c>
      <c r="LG9">
        <f>INDEX('Input EIA Fuel Oil Price'!$B:$B,MATCH(LG$2,'Input EIA Fuel Oil Price'!$A:$A,0),1)*'Unit Conversions'!$D$3</f>
        <v/>
      </c>
      <c r="LH9">
        <f>INDEX('Input EIA Fuel Oil Price'!$B:$B,MATCH(LH$2,'Input EIA Fuel Oil Price'!$A:$A,0),1)*'Unit Conversions'!$D$3</f>
        <v/>
      </c>
      <c r="LI9">
        <f>INDEX('Input EIA Fuel Oil Price'!$B:$B,MATCH(LI$2,'Input EIA Fuel Oil Price'!$A:$A,0),1)*'Unit Conversions'!$D$3</f>
        <v/>
      </c>
      <c r="LJ9">
        <f>INDEX('Input EIA Fuel Oil Price'!$B:$B,MATCH(LJ$2,'Input EIA Fuel Oil Price'!$A:$A,0),1)*'Unit Conversions'!$D$3</f>
        <v/>
      </c>
      <c r="LK9">
        <f>INDEX('Input EIA Fuel Oil Price'!$B:$B,MATCH(LK$2,'Input EIA Fuel Oil Price'!$A:$A,0),1)*'Unit Conversions'!$D$3</f>
        <v/>
      </c>
      <c r="LL9">
        <f>INDEX('Input EIA Fuel Oil Price'!$B:$B,MATCH(LL$2,'Input EIA Fuel Oil Price'!$A:$A,0),1)*'Unit Conversions'!$D$3</f>
        <v/>
      </c>
      <c r="LM9">
        <f>INDEX('Input EIA Fuel Oil Price'!$B:$B,MATCH(LM$2,'Input EIA Fuel Oil Price'!$A:$A,0),1)*'Unit Conversions'!$D$3</f>
        <v/>
      </c>
      <c r="LN9">
        <f>INDEX('Input EIA Fuel Oil Price'!$B:$B,MATCH(LN$2,'Input EIA Fuel Oil Price'!$A:$A,0),1)*'Unit Conversions'!$D$3</f>
        <v/>
      </c>
      <c r="LO9">
        <f>INDEX('Input EIA Fuel Oil Price'!$B:$B,MATCH(LO$2,'Input EIA Fuel Oil Price'!$A:$A,0),1)*'Unit Conversions'!$D$3</f>
        <v/>
      </c>
      <c r="LP9">
        <f>INDEX('Input EIA Fuel Oil Price'!$B:$B,MATCH(LP$2,'Input EIA Fuel Oil Price'!$A:$A,0),1)*'Unit Conversions'!$D$3</f>
        <v/>
      </c>
      <c r="LQ9">
        <f>INDEX('Input EIA Fuel Oil Price'!$B:$B,MATCH(LQ$2,'Input EIA Fuel Oil Price'!$A:$A,0),1)*'Unit Conversions'!$D$3</f>
        <v/>
      </c>
      <c r="LR9">
        <f>INDEX('Input EIA Fuel Oil Price'!$B:$B,MATCH(LR$2,'Input EIA Fuel Oil Price'!$A:$A,0),1)*'Unit Conversions'!$D$3</f>
        <v/>
      </c>
      <c r="LS9">
        <f>INDEX('Input EIA Fuel Oil Price'!$B:$B,MATCH(LS$2,'Input EIA Fuel Oil Price'!$A:$A,0),1)*'Unit Conversions'!$D$3</f>
        <v/>
      </c>
      <c r="LT9">
        <f>INDEX('Input EIA Fuel Oil Price'!$B:$B,MATCH(LT$2,'Input EIA Fuel Oil Price'!$A:$A,0),1)*'Unit Conversions'!$D$3</f>
        <v/>
      </c>
      <c r="LU9">
        <f>INDEX('Input EIA Fuel Oil Price'!$B:$B,MATCH(LU$2,'Input EIA Fuel Oil Price'!$A:$A,0),1)*'Unit Conversions'!$D$3</f>
        <v/>
      </c>
      <c r="LV9">
        <f>INDEX('Input EIA Fuel Oil Price'!$B:$B,MATCH(LV$2,'Input EIA Fuel Oil Price'!$A:$A,0),1)*'Unit Conversions'!$D$3</f>
        <v/>
      </c>
      <c r="LW9">
        <f>INDEX('Input EIA Fuel Oil Price'!$B:$B,MATCH(LW$2,'Input EIA Fuel Oil Price'!$A:$A,0),1)*'Unit Conversions'!$D$3</f>
        <v/>
      </c>
      <c r="LX9">
        <f>INDEX('Input EIA Fuel Oil Price'!$B:$B,MATCH(LX$2,'Input EIA Fuel Oil Price'!$A:$A,0),1)*'Unit Conversions'!$D$3</f>
        <v/>
      </c>
      <c r="LY9">
        <f>INDEX('Input EIA Fuel Oil Price'!$B:$B,MATCH(LY$2,'Input EIA Fuel Oil Price'!$A:$A,0),1)*'Unit Conversions'!$D$3</f>
        <v/>
      </c>
      <c r="LZ9">
        <f>INDEX('Input EIA Fuel Oil Price'!$B:$B,MATCH(LZ$2,'Input EIA Fuel Oil Price'!$A:$A,0),1)*'Unit Conversions'!$D$3</f>
        <v/>
      </c>
      <c r="MA9">
        <f>INDEX('Input EIA Fuel Oil Price'!$B:$B,MATCH(MA$2,'Input EIA Fuel Oil Price'!$A:$A,0),1)*'Unit Conversions'!$D$3</f>
        <v/>
      </c>
      <c r="MB9">
        <f>INDEX('Input EIA Fuel Oil Price'!$B:$B,MATCH(MB$2,'Input EIA Fuel Oil Price'!$A:$A,0),1)*'Unit Conversions'!$D$3</f>
        <v/>
      </c>
      <c r="MC9">
        <f>INDEX('Input EIA Fuel Oil Price'!$B:$B,MATCH(MC$2,'Input EIA Fuel Oil Price'!$A:$A,0),1)*'Unit Conversions'!$D$3</f>
        <v/>
      </c>
      <c r="MD9">
        <f>INDEX('Input EIA Fuel Oil Price'!$B:$B,MATCH(MD$2,'Input EIA Fuel Oil Price'!$A:$A,0),1)*'Unit Conversions'!$D$3</f>
        <v/>
      </c>
      <c r="ME9">
        <f>INDEX('Input EIA Fuel Oil Price'!$B:$B,MATCH(ME$2,'Input EIA Fuel Oil Price'!$A:$A,0),1)*'Unit Conversions'!$D$3</f>
        <v/>
      </c>
      <c r="MF9">
        <f>INDEX('Input EIA Fuel Oil Price'!$B:$B,MATCH(MF$2,'Input EIA Fuel Oil Price'!$A:$A,0),1)*'Unit Conversions'!$D$3</f>
        <v/>
      </c>
      <c r="MG9">
        <f>INDEX('Input EIA Fuel Oil Price'!$B:$B,MATCH(MG$2,'Input EIA Fuel Oil Price'!$A:$A,0),1)*'Unit Conversions'!$D$3</f>
        <v/>
      </c>
      <c r="MH9">
        <f>INDEX('Input EIA Fuel Oil Price'!$B:$B,MATCH(MH$2,'Input EIA Fuel Oil Price'!$A:$A,0),1)*'Unit Conversions'!$D$3</f>
        <v/>
      </c>
      <c r="MI9">
        <f>INDEX('Input EIA Fuel Oil Price'!$B:$B,MATCH(MI$2,'Input EIA Fuel Oil Price'!$A:$A,0),1)*'Unit Conversions'!$D$3</f>
        <v/>
      </c>
      <c r="MJ9">
        <f>INDEX('Input EIA Fuel Oil Price'!$B:$B,MATCH(MJ$2,'Input EIA Fuel Oil Price'!$A:$A,0),1)*'Unit Conversions'!$D$3</f>
        <v/>
      </c>
      <c r="MK9">
        <f>INDEX('Input EIA Fuel Oil Price'!$B:$B,MATCH(MK$2,'Input EIA Fuel Oil Price'!$A:$A,0),1)*'Unit Conversions'!$D$3</f>
        <v/>
      </c>
      <c r="ML9">
        <f>INDEX('Input EIA Fuel Oil Price'!$B:$B,MATCH(ML$2,'Input EIA Fuel Oil Price'!$A:$A,0),1)*'Unit Conversions'!$D$3</f>
        <v/>
      </c>
      <c r="MM9">
        <f>INDEX('Input EIA Fuel Oil Price'!$B:$B,MATCH(MM$2,'Input EIA Fuel Oil Price'!$A:$A,0),1)*'Unit Conversions'!$D$3</f>
        <v/>
      </c>
      <c r="MN9">
        <f>INDEX('Input EIA Fuel Oil Price'!$B:$B,MATCH(MN$2,'Input EIA Fuel Oil Price'!$A:$A,0),1)*'Unit Conversions'!$D$3</f>
        <v/>
      </c>
      <c r="MO9">
        <f>INDEX('Input EIA Fuel Oil Price'!$B:$B,MATCH(MO$2,'Input EIA Fuel Oil Price'!$A:$A,0),1)*'Unit Conversions'!$D$3</f>
        <v/>
      </c>
      <c r="MP9">
        <f>INDEX('Input EIA Fuel Oil Price'!$B:$B,MATCH(MP$2,'Input EIA Fuel Oil Price'!$A:$A,0),1)*'Unit Conversions'!$D$3</f>
        <v/>
      </c>
      <c r="MQ9">
        <f>INDEX('Input EIA Fuel Oil Price'!$B:$B,MATCH(MQ$2,'Input EIA Fuel Oil Price'!$A:$A,0),1)*'Unit Conversions'!$D$3</f>
        <v/>
      </c>
      <c r="MR9">
        <f>INDEX('Input EIA Fuel Oil Price'!$B:$B,MATCH(MR$2,'Input EIA Fuel Oil Price'!$A:$A,0),1)*'Unit Conversions'!$D$3</f>
        <v/>
      </c>
      <c r="MS9">
        <f>INDEX('Input EIA Fuel Oil Price'!$B:$B,MATCH(MS$2,'Input EIA Fuel Oil Price'!$A:$A,0),1)*'Unit Conversions'!$D$3</f>
        <v/>
      </c>
      <c r="MT9">
        <f>INDEX('Input EIA Fuel Oil Price'!$B:$B,MATCH(MT$2,'Input EIA Fuel Oil Price'!$A:$A,0),1)*'Unit Conversions'!$D$3</f>
        <v/>
      </c>
      <c r="MU9">
        <f>INDEX('Input EIA Fuel Oil Price'!$B:$B,MATCH(MU$2,'Input EIA Fuel Oil Price'!$A:$A,0),1)*'Unit Conversions'!$D$3</f>
        <v/>
      </c>
      <c r="MV9">
        <f>INDEX('Input EIA Fuel Oil Price'!$B:$B,MATCH(MV$2,'Input EIA Fuel Oil Price'!$A:$A,0),1)*'Unit Conversions'!$D$3</f>
        <v/>
      </c>
      <c r="MW9">
        <f>INDEX('Input EIA Fuel Oil Price'!$B:$B,MATCH(MW$2,'Input EIA Fuel Oil Price'!$A:$A,0),1)*'Unit Conversions'!$D$3</f>
        <v/>
      </c>
      <c r="MX9">
        <f>INDEX('Input EIA Fuel Oil Price'!$B:$B,MATCH(MX$2,'Input EIA Fuel Oil Price'!$A:$A,0),1)*'Unit Conversions'!$D$3</f>
        <v/>
      </c>
      <c r="MY9">
        <f>INDEX('Input EIA Fuel Oil Price'!$B:$B,MATCH(MY$2,'Input EIA Fuel Oil Price'!$A:$A,0),1)*'Unit Conversions'!$D$3</f>
        <v/>
      </c>
      <c r="MZ9">
        <f>INDEX('Input EIA Fuel Oil Price'!$B:$B,MATCH(MZ$2,'Input EIA Fuel Oil Price'!$A:$A,0),1)*'Unit Conversions'!$D$3</f>
        <v/>
      </c>
      <c r="NA9">
        <f>INDEX('Input EIA Fuel Oil Price'!$B:$B,MATCH(NA$2,'Input EIA Fuel Oil Price'!$A:$A,0),1)*'Unit Conversions'!$D$3</f>
        <v/>
      </c>
      <c r="NB9">
        <f>INDEX('Input EIA Fuel Oil Price'!$B:$B,MATCH(NB$2,'Input EIA Fuel Oil Price'!$A:$A,0),1)*'Unit Conversions'!$D$3</f>
        <v/>
      </c>
      <c r="NC9">
        <f>INDEX('Input EIA Fuel Oil Price'!$B:$B,MATCH(NC$2,'Input EIA Fuel Oil Price'!$A:$A,0),1)*'Unit Conversions'!$D$3</f>
        <v/>
      </c>
      <c r="ND9">
        <f>INDEX('Input EIA Fuel Oil Price'!$B:$B,MATCH(ND$2,'Input EIA Fuel Oil Price'!$A:$A,0),1)*'Unit Conversions'!$D$3</f>
        <v/>
      </c>
      <c r="NE9">
        <f>INDEX('Input EIA Fuel Oil Price'!$B:$B,MATCH(NE$2,'Input EIA Fuel Oil Price'!$A:$A,0),1)*'Unit Conversions'!$D$3</f>
        <v/>
      </c>
      <c r="NF9">
        <f>INDEX('Input EIA Fuel Oil Price'!$B:$B,MATCH(NF$2,'Input EIA Fuel Oil Price'!$A:$A,0),1)*'Unit Conversions'!$D$3</f>
        <v/>
      </c>
      <c r="NG9">
        <f>INDEX('Input EIA Fuel Oil Price'!$B:$B,MATCH(NG$2,'Input EIA Fuel Oil Price'!$A:$A,0),1)*'Unit Conversions'!$D$3</f>
        <v/>
      </c>
      <c r="NH9">
        <f>INDEX('Input EIA Fuel Oil Price'!$B:$B,MATCH(NH$2,'Input EIA Fuel Oil Price'!$A:$A,0),1)*'Unit Conversions'!$D$3</f>
        <v/>
      </c>
      <c r="NI9">
        <f>INDEX('Input EIA Fuel Oil Price'!$B:$B,MATCH(NI$2,'Input EIA Fuel Oil Price'!$A:$A,0),1)*'Unit Conversions'!$D$3</f>
        <v/>
      </c>
      <c r="NJ9">
        <f>INDEX('Input EIA Fuel Oil Price'!$B:$B,MATCH(NJ$2,'Input EIA Fuel Oil Price'!$A:$A,0),1)*'Unit Conversions'!$D$3</f>
        <v/>
      </c>
      <c r="NK9">
        <f>INDEX('Input EIA Fuel Oil Price'!$B:$B,MATCH(NK$2,'Input EIA Fuel Oil Price'!$A:$A,0),1)*'Unit Conversions'!$D$3</f>
        <v/>
      </c>
      <c r="NL9">
        <f>INDEX('Input EIA Fuel Oil Price'!$B:$B,MATCH(NL$2,'Input EIA Fuel Oil Price'!$A:$A,0),1)*'Unit Conversions'!$D$3</f>
        <v/>
      </c>
      <c r="NM9">
        <f>INDEX('Input EIA Fuel Oil Price'!$B:$B,MATCH(NM$2,'Input EIA Fuel Oil Price'!$A:$A,0),1)*'Unit Conversions'!$D$3</f>
        <v/>
      </c>
      <c r="NN9">
        <f>INDEX('Input EIA Fuel Oil Price'!$B:$B,MATCH(NN$2,'Input EIA Fuel Oil Price'!$A:$A,0),1)*'Unit Conversions'!$D$3</f>
        <v/>
      </c>
      <c r="NO9">
        <f>INDEX('Input EIA Fuel Oil Price'!$B:$B,MATCH(NO$2,'Input EIA Fuel Oil Price'!$A:$A,0),1)*'Unit Conversions'!$D$3</f>
        <v/>
      </c>
      <c r="NP9">
        <f>INDEX('Input EIA Fuel Oil Price'!$B:$B,MATCH(NP$2,'Input EIA Fuel Oil Price'!$A:$A,0),1)*'Unit Conversions'!$D$3</f>
        <v/>
      </c>
      <c r="NQ9">
        <f>INDEX('Input EIA Fuel Oil Price'!$B:$B,MATCH(NQ$2,'Input EIA Fuel Oil Price'!$A:$A,0),1)*'Unit Conversions'!$D$3</f>
        <v/>
      </c>
      <c r="NR9">
        <f>INDEX('Input EIA Fuel Oil Price'!$B:$B,MATCH(NR$2,'Input EIA Fuel Oil Price'!$A:$A,0),1)*'Unit Conversions'!$D$3</f>
        <v/>
      </c>
      <c r="NS9">
        <f>INDEX('Input EIA Fuel Oil Price'!$B:$B,MATCH(NS$2,'Input EIA Fuel Oil Price'!$A:$A,0),1)*'Unit Conversions'!$D$3</f>
        <v/>
      </c>
      <c r="NT9">
        <f>INDEX('Input EIA Fuel Oil Price'!$B:$B,MATCH(NT$2,'Input EIA Fuel Oil Price'!$A:$A,0),1)*'Unit Conversions'!$D$3</f>
        <v/>
      </c>
      <c r="NU9">
        <f>INDEX('Input EIA Fuel Oil Price'!$B:$B,MATCH(NU$2,'Input EIA Fuel Oil Price'!$A:$A,0),1)*'Unit Conversions'!$D$3</f>
        <v/>
      </c>
      <c r="NV9">
        <f>INDEX('Input EIA Fuel Oil Price'!$B:$B,MATCH(NV$2,'Input EIA Fuel Oil Price'!$A:$A,0),1)*'Unit Conversions'!$D$3</f>
        <v/>
      </c>
      <c r="NW9">
        <f>INDEX('Input EIA Fuel Oil Price'!$B:$B,MATCH(NW$2,'Input EIA Fuel Oil Price'!$A:$A,0),1)*'Unit Conversions'!$D$3</f>
        <v/>
      </c>
      <c r="NX9">
        <f>INDEX('Input EIA Fuel Oil Price'!$B:$B,MATCH(NX$2,'Input EIA Fuel Oil Price'!$A:$A,0),1)*'Unit Conversions'!$D$3</f>
        <v/>
      </c>
      <c r="NY9">
        <f>INDEX('Input EIA Fuel Oil Price'!$B:$B,MATCH(NY$2,'Input EIA Fuel Oil Price'!$A:$A,0),1)*'Unit Conversions'!$D$3</f>
        <v/>
      </c>
      <c r="NZ9">
        <f>INDEX('Input EIA Fuel Oil Price'!$B:$B,MATCH(NZ$2,'Input EIA Fuel Oil Price'!$A:$A,0),1)*'Unit Conversions'!$D$3</f>
        <v/>
      </c>
      <c r="OA9">
        <f>INDEX('Input EIA Fuel Oil Price'!$B:$B,MATCH(OA$2,'Input EIA Fuel Oil Price'!$A:$A,0),1)*'Unit Conversions'!$D$3</f>
        <v/>
      </c>
      <c r="OB9">
        <f>INDEX('Input EIA Fuel Oil Price'!$B:$B,MATCH(OB$2,'Input EIA Fuel Oil Price'!$A:$A,0),1)*'Unit Conversions'!$D$3</f>
        <v/>
      </c>
      <c r="OC9">
        <f>INDEX('Input EIA Fuel Oil Price'!$B:$B,MATCH(OC$2,'Input EIA Fuel Oil Price'!$A:$A,0),1)*'Unit Conversions'!$D$3</f>
        <v/>
      </c>
      <c r="OD9">
        <f>INDEX('Input EIA Fuel Oil Price'!$B:$B,MATCH(OD$2,'Input EIA Fuel Oil Price'!$A:$A,0),1)*'Unit Conversions'!$D$3</f>
        <v/>
      </c>
      <c r="OE9">
        <f>INDEX('Input EIA Fuel Oil Price'!$B:$B,MATCH(OE$2,'Input EIA Fuel Oil Price'!$A:$A,0),1)*'Unit Conversions'!$D$3</f>
        <v/>
      </c>
      <c r="OF9">
        <f>INDEX('Input EIA Fuel Oil Price'!$B:$B,MATCH(OF$2,'Input EIA Fuel Oil Price'!$A:$A,0),1)*'Unit Conversions'!$D$3</f>
        <v/>
      </c>
      <c r="OG9">
        <f>INDEX('Input EIA Fuel Oil Price'!$B:$B,MATCH(OG$2,'Input EIA Fuel Oil Price'!$A:$A,0),1)*'Unit Conversions'!$D$3</f>
        <v/>
      </c>
      <c r="OH9">
        <f>INDEX('Input EIA Fuel Oil Price'!$B:$B,MATCH(OH$2,'Input EIA Fuel Oil Price'!$A:$A,0),1)*'Unit Conversions'!$D$3</f>
        <v/>
      </c>
      <c r="OI9">
        <f>INDEX('Input EIA Fuel Oil Price'!$B:$B,MATCH(OI$2,'Input EIA Fuel Oil Price'!$A:$A,0),1)*'Unit Conversions'!$D$3</f>
        <v/>
      </c>
      <c r="OJ9">
        <f>INDEX('Input EIA Fuel Oil Price'!$B:$B,MATCH(OJ$2,'Input EIA Fuel Oil Price'!$A:$A,0),1)*'Unit Conversions'!$D$3</f>
        <v/>
      </c>
      <c r="OK9">
        <f>INDEX('Input EIA Fuel Oil Price'!$B:$B,MATCH(OK$2,'Input EIA Fuel Oil Price'!$A:$A,0),1)*'Unit Conversions'!$D$3</f>
        <v/>
      </c>
      <c r="OL9">
        <f>INDEX('Input EIA Fuel Oil Price'!$B:$B,MATCH(OL$2,'Input EIA Fuel Oil Price'!$A:$A,0),1)*'Unit Conversions'!$D$3</f>
        <v/>
      </c>
      <c r="OM9">
        <f>INDEX('Input EIA Fuel Oil Price'!$B:$B,MATCH(OM$2,'Input EIA Fuel Oil Price'!$A:$A,0),1)*'Unit Conversions'!$D$3</f>
        <v/>
      </c>
      <c r="ON9">
        <f>INDEX('Input EIA Fuel Oil Price'!$B:$B,MATCH(ON$2,'Input EIA Fuel Oil Price'!$A:$A,0),1)*'Unit Conversions'!$D$3</f>
        <v/>
      </c>
      <c r="OO9">
        <f>INDEX('Input EIA Fuel Oil Price'!$B:$B,MATCH(OO$2,'Input EIA Fuel Oil Price'!$A:$A,0),1)*'Unit Conversions'!$D$3</f>
        <v/>
      </c>
      <c r="OP9">
        <f>INDEX('Input EIA Fuel Oil Price'!$B:$B,MATCH(OP$2,'Input EIA Fuel Oil Price'!$A:$A,0),1)*'Unit Conversions'!$D$3</f>
        <v/>
      </c>
      <c r="OQ9">
        <f>INDEX('Input EIA Fuel Oil Price'!$B:$B,MATCH(OQ$2,'Input EIA Fuel Oil Price'!$A:$A,0),1)*'Unit Conversions'!$D$3</f>
        <v/>
      </c>
      <c r="OR9">
        <f>INDEX('Input EIA Fuel Oil Price'!$B:$B,MATCH(OR$2,'Input EIA Fuel Oil Price'!$A:$A,0),1)*'Unit Conversions'!$D$3</f>
        <v/>
      </c>
      <c r="OS9">
        <f>INDEX('Input EIA Fuel Oil Price'!$B:$B,MATCH(OS$2,'Input EIA Fuel Oil Price'!$A:$A,0),1)*'Unit Conversions'!$D$3</f>
        <v/>
      </c>
      <c r="OT9">
        <f>INDEX('Input EIA Fuel Oil Price'!$B:$B,MATCH(OT$2,'Input EIA Fuel Oil Price'!$A:$A,0),1)*'Unit Conversions'!$D$3</f>
        <v/>
      </c>
      <c r="OU9">
        <f>INDEX('Input EIA Fuel Oil Price'!$B:$B,MATCH(OU$2,'Input EIA Fuel Oil Price'!$A:$A,0),1)*'Unit Conversions'!$D$3</f>
        <v/>
      </c>
      <c r="OV9">
        <f>INDEX('Input EIA Fuel Oil Price'!$B:$B,MATCH(OV$2,'Input EIA Fuel Oil Price'!$A:$A,0),1)*'Unit Conversions'!$D$3</f>
        <v/>
      </c>
      <c r="OW9">
        <f>INDEX('Input EIA Fuel Oil Price'!$B:$B,MATCH(OW$2,'Input EIA Fuel Oil Price'!$A:$A,0),1)*'Unit Conversions'!$D$3</f>
        <v/>
      </c>
      <c r="OX9">
        <f>INDEX('Input EIA Fuel Oil Price'!$B:$B,MATCH(OX$2,'Input EIA Fuel Oil Price'!$A:$A,0),1)*'Unit Conversions'!$D$3</f>
        <v/>
      </c>
      <c r="OY9">
        <f>INDEX('Input EIA Fuel Oil Price'!$B:$B,MATCH(OY$2,'Input EIA Fuel Oil Price'!$A:$A,0),1)*'Unit Conversions'!$D$3</f>
        <v/>
      </c>
      <c r="OZ9">
        <f>INDEX('Input EIA Fuel Oil Price'!$B:$B,MATCH(OZ$2,'Input EIA Fuel Oil Price'!$A:$A,0),1)*'Unit Conversions'!$D$3</f>
        <v/>
      </c>
      <c r="PA9">
        <f>INDEX('Input EIA Fuel Oil Price'!$B:$B,MATCH(PA$2,'Input EIA Fuel Oil Price'!$A:$A,0),1)*'Unit Conversions'!$D$3</f>
        <v/>
      </c>
      <c r="PB9">
        <f>INDEX('Input EIA Fuel Oil Price'!$B:$B,MATCH(PB$2,'Input EIA Fuel Oil Price'!$A:$A,0),1)*'Unit Conversions'!$D$3</f>
        <v/>
      </c>
      <c r="PC9">
        <f>INDEX('Input EIA Fuel Oil Price'!$B:$B,MATCH(PC$2,'Input EIA Fuel Oil Price'!$A:$A,0),1)*'Unit Conversions'!$D$3</f>
        <v/>
      </c>
      <c r="PD9">
        <f>INDEX('Input EIA Fuel Oil Price'!$B:$B,MATCH(PD$2,'Input EIA Fuel Oil Price'!$A:$A,0),1)*'Unit Conversions'!$D$3</f>
        <v/>
      </c>
      <c r="PE9">
        <f>INDEX('Input EIA Fuel Oil Price'!$B:$B,MATCH(PE$2,'Input EIA Fuel Oil Price'!$A:$A,0),1)*'Unit Conversions'!$D$3</f>
        <v/>
      </c>
      <c r="PF9">
        <f>INDEX('Input EIA Fuel Oil Price'!$B:$B,MATCH(PF$2,'Input EIA Fuel Oil Price'!$A:$A,0),1)*'Unit Conversions'!$D$3</f>
        <v/>
      </c>
      <c r="PG9">
        <f>INDEX('Input EIA Fuel Oil Price'!$B:$B,MATCH(PG$2,'Input EIA Fuel Oil Price'!$A:$A,0),1)*'Unit Conversions'!$D$3</f>
        <v/>
      </c>
      <c r="PH9">
        <f>INDEX('Input EIA Fuel Oil Price'!$B:$B,MATCH(PH$2,'Input EIA Fuel Oil Price'!$A:$A,0),1)*'Unit Conversions'!$D$3</f>
        <v/>
      </c>
      <c r="PI9">
        <f>INDEX('Input EIA Fuel Oil Price'!$B:$B,MATCH(PI$2,'Input EIA Fuel Oil Price'!$A:$A,0),1)*'Unit Conversions'!$D$3</f>
        <v/>
      </c>
      <c r="PJ9">
        <f>INDEX('Input EIA Fuel Oil Price'!$B:$B,MATCH(PJ$2,'Input EIA Fuel Oil Price'!$A:$A,0),1)*'Unit Conversions'!$D$3</f>
        <v/>
      </c>
      <c r="PK9">
        <f>INDEX('Input EIA Fuel Oil Price'!$B:$B,MATCH(PK$2,'Input EIA Fuel Oil Price'!$A:$A,0),1)*'Unit Conversions'!$D$3</f>
        <v/>
      </c>
      <c r="PL9">
        <f>INDEX('Input EIA Fuel Oil Price'!$B:$B,MATCH(PL$2,'Input EIA Fuel Oil Price'!$A:$A,0),1)*'Unit Conversions'!$D$3</f>
        <v/>
      </c>
      <c r="PM9">
        <f>INDEX('Input EIA Fuel Oil Price'!$B:$B,MATCH(PM$2,'Input EIA Fuel Oil Price'!$A:$A,0),1)*'Unit Conversions'!$D$3</f>
        <v/>
      </c>
      <c r="PN9">
        <f>INDEX('Input EIA Fuel Oil Price'!$B:$B,MATCH(PN$2,'Input EIA Fuel Oil Price'!$A:$A,0),1)*'Unit Conversions'!$D$3</f>
        <v/>
      </c>
      <c r="PO9">
        <f>INDEX('Input EIA Fuel Oil Price'!$B:$B,MATCH(PO$2,'Input EIA Fuel Oil Price'!$A:$A,0),1)*'Unit Conversions'!$D$3</f>
        <v/>
      </c>
      <c r="PP9">
        <f>INDEX('Input EIA Fuel Oil Price'!$B:$B,MATCH(PP$2,'Input EIA Fuel Oil Price'!$A:$A,0),1)*'Unit Conversions'!$D$3</f>
        <v/>
      </c>
      <c r="PQ9">
        <f>INDEX('Input EIA Fuel Oil Price'!$B:$B,MATCH(PQ$2,'Input EIA Fuel Oil Price'!$A:$A,0),1)*'Unit Conversions'!$D$3</f>
        <v/>
      </c>
      <c r="PR9">
        <f>INDEX('Input EIA Fuel Oil Price'!$B:$B,MATCH(PR$2,'Input EIA Fuel Oil Price'!$A:$A,0),1)*'Unit Conversions'!$D$3</f>
        <v/>
      </c>
      <c r="PS9">
        <f>INDEX('Input EIA Fuel Oil Price'!$B:$B,MATCH(PS$2,'Input EIA Fuel Oil Price'!$A:$A,0),1)*'Unit Conversions'!$D$3</f>
        <v/>
      </c>
      <c r="PT9">
        <f>INDEX('Input EIA Fuel Oil Price'!$B:$B,MATCH(PT$2,'Input EIA Fuel Oil Price'!$A:$A,0),1)*'Unit Conversions'!$D$3</f>
        <v/>
      </c>
      <c r="PU9">
        <f>INDEX('Input EIA Fuel Oil Price'!$B:$B,MATCH(PU$2,'Input EIA Fuel Oil Price'!$A:$A,0),1)*'Unit Conversions'!$D$3</f>
        <v/>
      </c>
      <c r="PV9">
        <f>INDEX('Input EIA Fuel Oil Price'!$B:$B,MATCH(PV$2,'Input EIA Fuel Oil Price'!$A:$A,0),1)*'Unit Conversions'!$D$3</f>
        <v/>
      </c>
      <c r="PW9">
        <f>INDEX('Input EIA Fuel Oil Price'!$B:$B,MATCH(PW$2,'Input EIA Fuel Oil Price'!$A:$A,0),1)*'Unit Conversions'!$D$3</f>
        <v/>
      </c>
      <c r="PX9">
        <f>INDEX('Input EIA Fuel Oil Price'!$B:$B,MATCH(PX$2,'Input EIA Fuel Oil Price'!$A:$A,0),1)*'Unit Conversions'!$D$3</f>
        <v/>
      </c>
      <c r="PY9">
        <f>INDEX('Input EIA Fuel Oil Price'!$B:$B,MATCH(PY$2,'Input EIA Fuel Oil Price'!$A:$A,0),1)*'Unit Conversions'!$D$3</f>
        <v/>
      </c>
      <c r="PZ9">
        <f>INDEX('Input EIA Fuel Oil Price'!$B:$B,MATCH(PZ$2,'Input EIA Fuel Oil Price'!$A:$A,0),1)*'Unit Conversions'!$D$3</f>
        <v/>
      </c>
      <c r="QA9">
        <f>INDEX('Input EIA Fuel Oil Price'!$B:$B,MATCH(QA$2,'Input EIA Fuel Oil Price'!$A:$A,0),1)*'Unit Conversions'!$D$3</f>
        <v/>
      </c>
      <c r="QB9">
        <f>INDEX('Input EIA Fuel Oil Price'!$B:$B,MATCH(QB$2,'Input EIA Fuel Oil Price'!$A:$A,0),1)*'Unit Conversions'!$D$3</f>
        <v/>
      </c>
      <c r="QC9">
        <f>INDEX('Input EIA Fuel Oil Price'!$B:$B,MATCH(QC$2,'Input EIA Fuel Oil Price'!$A:$A,0),1)*'Unit Conversions'!$D$3</f>
        <v/>
      </c>
      <c r="QD9">
        <f>INDEX('Input EIA Fuel Oil Price'!$B:$B,MATCH(QD$2,'Input EIA Fuel Oil Price'!$A:$A,0),1)*'Unit Conversions'!$D$3</f>
        <v/>
      </c>
      <c r="QE9">
        <f>INDEX('Input EIA Fuel Oil Price'!$B:$B,MATCH(QE$2,'Input EIA Fuel Oil Price'!$A:$A,0),1)*'Unit Conversions'!$D$3</f>
        <v/>
      </c>
      <c r="QF9">
        <f>INDEX('Input EIA Fuel Oil Price'!$B:$B,MATCH(QF$2,'Input EIA Fuel Oil Price'!$A:$A,0),1)*'Unit Conversions'!$D$3</f>
        <v/>
      </c>
      <c r="QG9">
        <f>INDEX('Input EIA Fuel Oil Price'!$B:$B,MATCH(QG$2,'Input EIA Fuel Oil Price'!$A:$A,0),1)*'Unit Conversions'!$D$3</f>
        <v/>
      </c>
      <c r="QH9">
        <f>INDEX('Input EIA Fuel Oil Price'!$B:$B,MATCH(QH$2,'Input EIA Fuel Oil Price'!$A:$A,0),1)*'Unit Conversions'!$D$3</f>
        <v/>
      </c>
      <c r="QI9">
        <f>INDEX('Input EIA Fuel Oil Price'!$B:$B,MATCH(QI$2,'Input EIA Fuel Oil Price'!$A:$A,0),1)*'Unit Conversions'!$D$3</f>
        <v/>
      </c>
      <c r="QJ9">
        <f>INDEX('Input EIA Fuel Oil Price'!$B:$B,MATCH(QJ$2,'Input EIA Fuel Oil Price'!$A:$A,0),1)*'Unit Conversions'!$D$3</f>
        <v/>
      </c>
      <c r="QK9">
        <f>INDEX('Input EIA Fuel Oil Price'!$B:$B,MATCH(QK$2,'Input EIA Fuel Oil Price'!$A:$A,0),1)*'Unit Conversions'!$D$3</f>
        <v/>
      </c>
      <c r="QL9">
        <f>INDEX('Input EIA Fuel Oil Price'!$B:$B,MATCH(QL$2,'Input EIA Fuel Oil Price'!$A:$A,0),1)*'Unit Conversions'!$D$3</f>
        <v/>
      </c>
      <c r="QM9">
        <f>INDEX('Input EIA Fuel Oil Price'!$B:$B,MATCH(QM$2,'Input EIA Fuel Oil Price'!$A:$A,0),1)*'Unit Conversions'!$D$3</f>
        <v/>
      </c>
      <c r="QN9">
        <f>INDEX('Input EIA Fuel Oil Price'!$B:$B,MATCH(QN$2,'Input EIA Fuel Oil Price'!$A:$A,0),1)*'Unit Conversions'!$D$3</f>
        <v/>
      </c>
      <c r="QO9">
        <f>INDEX('Input EIA Fuel Oil Price'!$B:$B,MATCH(QO$2,'Input EIA Fuel Oil Price'!$A:$A,0),1)*'Unit Conversions'!$D$3</f>
        <v/>
      </c>
      <c r="QP9">
        <f>INDEX('Input EIA Fuel Oil Price'!$B:$B,MATCH(QP$2,'Input EIA Fuel Oil Price'!$A:$A,0),1)*'Unit Conversions'!$D$3</f>
        <v/>
      </c>
      <c r="QQ9">
        <f>INDEX('Input EIA Fuel Oil Price'!$B:$B,MATCH(QQ$2,'Input EIA Fuel Oil Price'!$A:$A,0),1)*'Unit Conversions'!$D$3</f>
        <v/>
      </c>
      <c r="QR9">
        <f>INDEX('Input EIA Fuel Oil Price'!$B:$B,MATCH(QR$2,'Input EIA Fuel Oil Price'!$A:$A,0),1)*'Unit Conversions'!$D$3</f>
        <v/>
      </c>
      <c r="QS9">
        <f>INDEX('Input EIA Fuel Oil Price'!$B:$B,MATCH(QS$2,'Input EIA Fuel Oil Price'!$A:$A,0),1)*'Unit Conversions'!$D$3</f>
        <v/>
      </c>
      <c r="QT9">
        <f>INDEX('Input EIA Fuel Oil Price'!$B:$B,MATCH(QT$2,'Input EIA Fuel Oil Price'!$A:$A,0),1)*'Unit Conversions'!$D$3</f>
        <v/>
      </c>
      <c r="QU9">
        <f>INDEX('Input EIA Fuel Oil Price'!$B:$B,MATCH(QU$2,'Input EIA Fuel Oil Price'!$A:$A,0),1)*'Unit Conversions'!$D$3</f>
        <v/>
      </c>
      <c r="QV9">
        <f>INDEX('Input EIA Fuel Oil Price'!$B:$B,MATCH(QV$2,'Input EIA Fuel Oil Price'!$A:$A,0),1)*'Unit Conversions'!$D$3</f>
        <v/>
      </c>
      <c r="QW9">
        <f>INDEX('Input EIA Fuel Oil Price'!$B:$B,MATCH(QW$2,'Input EIA Fuel Oil Price'!$A:$A,0),1)*'Unit Conversions'!$D$3</f>
        <v/>
      </c>
      <c r="QX9">
        <f>INDEX('Input EIA Fuel Oil Price'!$B:$B,MATCH(QX$2,'Input EIA Fuel Oil Price'!$A:$A,0),1)*'Unit Conversions'!$D$3</f>
        <v/>
      </c>
      <c r="QY9">
        <f>INDEX('Input EIA Fuel Oil Price'!$B:$B,MATCH(QY$2,'Input EIA Fuel Oil Price'!$A:$A,0),1)*'Unit Conversions'!$D$3</f>
        <v/>
      </c>
      <c r="QZ9">
        <f>INDEX('Input EIA Fuel Oil Price'!$B:$B,MATCH(QZ$2,'Input EIA Fuel Oil Price'!$A:$A,0),1)*'Unit Conversions'!$D$3</f>
        <v/>
      </c>
      <c r="RA9">
        <f>INDEX('Input EIA Fuel Oil Price'!$B:$B,MATCH(RA$2,'Input EIA Fuel Oil Price'!$A:$A,0),1)*'Unit Conversions'!$D$3</f>
        <v/>
      </c>
      <c r="RB9">
        <f>INDEX('Input EIA Fuel Oil Price'!$B:$B,MATCH(RB$2,'Input EIA Fuel Oil Price'!$A:$A,0),1)*'Unit Conversions'!$D$3</f>
        <v/>
      </c>
      <c r="RC9">
        <f>INDEX('Input EIA Fuel Oil Price'!$B:$B,MATCH(RC$2,'Input EIA Fuel Oil Price'!$A:$A,0),1)*'Unit Conversions'!$D$3</f>
        <v/>
      </c>
      <c r="RD9">
        <f>INDEX('Input EIA Fuel Oil Price'!$B:$B,MATCH(RD$2,'Input EIA Fuel Oil Price'!$A:$A,0),1)*'Unit Conversions'!$D$3</f>
        <v/>
      </c>
      <c r="RE9">
        <f>INDEX('Input EIA Fuel Oil Price'!$B:$B,MATCH(RE$2,'Input EIA Fuel Oil Price'!$A:$A,0),1)*'Unit Conversions'!$D$3</f>
        <v/>
      </c>
      <c r="RF9">
        <f>INDEX('Input EIA Fuel Oil Price'!$B:$B,MATCH(RF$2,'Input EIA Fuel Oil Price'!$A:$A,0),1)*'Unit Conversions'!$D$3</f>
        <v/>
      </c>
      <c r="RG9">
        <f>INDEX('Input EIA Fuel Oil Price'!$B:$B,MATCH(RG$2,'Input EIA Fuel Oil Price'!$A:$A,0),1)*'Unit Conversions'!$D$3</f>
        <v/>
      </c>
      <c r="RH9">
        <f>INDEX('Input EIA Fuel Oil Price'!$B:$B,MATCH(RH$2,'Input EIA Fuel Oil Price'!$A:$A,0),1)*'Unit Conversions'!$D$3</f>
        <v/>
      </c>
      <c r="RI9">
        <f>INDEX('Input EIA Fuel Oil Price'!$B:$B,MATCH(RI$2,'Input EIA Fuel Oil Price'!$A:$A,0),1)*'Unit Conversions'!$D$3</f>
        <v/>
      </c>
      <c r="RJ9">
        <f>INDEX('Input EIA Fuel Oil Price'!$B:$B,MATCH(RJ$2,'Input EIA Fuel Oil Price'!$A:$A,0),1)*'Unit Conversions'!$D$3</f>
        <v/>
      </c>
      <c r="RK9">
        <f>INDEX('Input EIA Fuel Oil Price'!$B:$B,MATCH(RK$2,'Input EIA Fuel Oil Price'!$A:$A,0),1)*'Unit Conversions'!$D$3</f>
        <v/>
      </c>
      <c r="RL9">
        <f>INDEX('Input EIA Fuel Oil Price'!$B:$B,MATCH(RL$2,'Input EIA Fuel Oil Price'!$A:$A,0),1)*'Unit Conversions'!$D$3</f>
        <v/>
      </c>
      <c r="RM9">
        <f>INDEX('Input EIA Fuel Oil Price'!$B:$B,MATCH(RM$2,'Input EIA Fuel Oil Price'!$A:$A,0),1)*'Unit Conversions'!$D$3</f>
        <v/>
      </c>
      <c r="RN9">
        <f>INDEX('Input EIA Fuel Oil Price'!$B:$B,MATCH(RN$2,'Input EIA Fuel Oil Price'!$A:$A,0),1)*'Unit Conversions'!$D$3</f>
        <v/>
      </c>
      <c r="RO9">
        <f>INDEX('Input EIA Fuel Oil Price'!$B:$B,MATCH(RO$2,'Input EIA Fuel Oil Price'!$A:$A,0),1)*'Unit Conversions'!$D$3</f>
        <v/>
      </c>
      <c r="RP9">
        <f>INDEX('Input EIA Fuel Oil Price'!$B:$B,MATCH(RP$2,'Input EIA Fuel Oil Price'!$A:$A,0),1)*'Unit Conversions'!$D$3</f>
        <v/>
      </c>
      <c r="RQ9">
        <f>INDEX('Input EIA Fuel Oil Price'!$B:$B,MATCH(RQ$2,'Input EIA Fuel Oil Price'!$A:$A,0),1)*'Unit Conversions'!$D$3</f>
        <v/>
      </c>
      <c r="RR9">
        <f>INDEX('Input EIA Fuel Oil Price'!$B:$B,MATCH(RR$2,'Input EIA Fuel Oil Price'!$A:$A,0),1)*'Unit Conversions'!$D$3</f>
        <v/>
      </c>
      <c r="RS9">
        <f>INDEX('Input EIA Fuel Oil Price'!$B:$B,MATCH(RS$2,'Input EIA Fuel Oil Price'!$A:$A,0),1)*'Unit Conversions'!$D$3</f>
        <v/>
      </c>
      <c r="RT9">
        <f>INDEX('Input EIA Fuel Oil Price'!$B:$B,MATCH(RT$2,'Input EIA Fuel Oil Price'!$A:$A,0),1)*'Unit Conversions'!$D$3</f>
        <v/>
      </c>
      <c r="RU9">
        <f>INDEX('Input EIA Fuel Oil Price'!$B:$B,MATCH(RU$2,'Input EIA Fuel Oil Price'!$A:$A,0),1)*'Unit Conversions'!$D$3</f>
        <v/>
      </c>
      <c r="RV9">
        <f>INDEX('Input EIA Fuel Oil Price'!$B:$B,MATCH(RV$2,'Input EIA Fuel Oil Price'!$A:$A,0),1)*'Unit Conversions'!$D$3</f>
        <v/>
      </c>
      <c r="RW9">
        <f>INDEX('Input EIA Fuel Oil Price'!$B:$B,MATCH(RW$2,'Input EIA Fuel Oil Price'!$A:$A,0),1)*'Unit Conversions'!$D$3</f>
        <v/>
      </c>
      <c r="RX9">
        <f>INDEX('Input EIA Fuel Oil Price'!$B:$B,MATCH(RX$2,'Input EIA Fuel Oil Price'!$A:$A,0),1)*'Unit Conversions'!$D$3</f>
        <v/>
      </c>
      <c r="RY9">
        <f>INDEX('Input EIA Fuel Oil Price'!$B:$B,MATCH(RY$2,'Input EIA Fuel Oil Price'!$A:$A,0),1)*'Unit Conversions'!$D$3</f>
        <v/>
      </c>
      <c r="RZ9">
        <f>INDEX('Input EIA Fuel Oil Price'!$B:$B,MATCH(RZ$2,'Input EIA Fuel Oil Price'!$A:$A,0),1)*'Unit Conversions'!$D$3</f>
        <v/>
      </c>
      <c r="SA9">
        <f>INDEX('Input EIA Fuel Oil Price'!$B:$B,MATCH(SA$2,'Input EIA Fuel Oil Price'!$A:$A,0),1)*'Unit Conversions'!$D$3</f>
        <v/>
      </c>
      <c r="SB9">
        <f>INDEX('Input EIA Fuel Oil Price'!$B:$B,MATCH(SB$2,'Input EIA Fuel Oil Price'!$A:$A,0),1)*'Unit Conversions'!$D$3</f>
        <v/>
      </c>
      <c r="SC9">
        <f>INDEX('Input EIA Fuel Oil Price'!$B:$B,MATCH(SC$2,'Input EIA Fuel Oil Price'!$A:$A,0),1)*'Unit Conversions'!$D$3</f>
        <v/>
      </c>
      <c r="SD9">
        <f>INDEX('Input EIA Fuel Oil Price'!$B:$B,MATCH(SD$2,'Input EIA Fuel Oil Price'!$A:$A,0),1)*'Unit Conversions'!$D$3</f>
        <v/>
      </c>
      <c r="SE9">
        <f>INDEX('Input EIA Fuel Oil Price'!$B:$B,MATCH(SE$2,'Input EIA Fuel Oil Price'!$A:$A,0),1)*'Unit Conversions'!$D$3</f>
        <v/>
      </c>
      <c r="SF9">
        <f>INDEX('Input EIA Fuel Oil Price'!$B:$B,MATCH(SF$2,'Input EIA Fuel Oil Price'!$A:$A,0),1)*'Unit Conversions'!$D$3</f>
        <v/>
      </c>
      <c r="SG9">
        <f>INDEX('Input EIA Fuel Oil Price'!$B:$B,MATCH(SG$2,'Input EIA Fuel Oil Price'!$A:$A,0),1)*'Unit Conversions'!$D$3</f>
        <v/>
      </c>
      <c r="SH9">
        <f>INDEX('Input EIA Fuel Oil Price'!$B:$B,MATCH(SH$2,'Input EIA Fuel Oil Price'!$A:$A,0),1)*'Unit Conversions'!$D$3</f>
        <v/>
      </c>
      <c r="SI9">
        <f>INDEX('Input EIA Fuel Oil Price'!$B:$B,MATCH(SI$2,'Input EIA Fuel Oil Price'!$A:$A,0),1)*'Unit Conversions'!$D$3</f>
        <v/>
      </c>
      <c r="SJ9">
        <f>INDEX('Input EIA Fuel Oil Price'!$B:$B,MATCH(SJ$2,'Input EIA Fuel Oil Price'!$A:$A,0),1)*'Unit Conversions'!$D$3</f>
        <v/>
      </c>
      <c r="SK9">
        <f>INDEX('Input EIA Fuel Oil Price'!$B:$B,MATCH(SK$2,'Input EIA Fuel Oil Price'!$A:$A,0),1)*'Unit Conversions'!$D$3</f>
        <v/>
      </c>
      <c r="SL9">
        <f>INDEX('Input EIA Fuel Oil Price'!$B:$B,MATCH(SL$2,'Input EIA Fuel Oil Price'!$A:$A,0),1)*'Unit Conversions'!$D$3</f>
        <v/>
      </c>
      <c r="SM9">
        <f>INDEX('Input EIA Fuel Oil Price'!$B:$B,MATCH(SM$2,'Input EIA Fuel Oil Price'!$A:$A,0),1)*'Unit Conversions'!$D$3</f>
        <v/>
      </c>
      <c r="SN9">
        <f>INDEX('Input EIA Fuel Oil Price'!$B:$B,MATCH(SN$2,'Input EIA Fuel Oil Price'!$A:$A,0),1)*'Unit Conversions'!$D$3</f>
        <v/>
      </c>
      <c r="SO9">
        <f>INDEX('Input EIA Fuel Oil Price'!$B:$B,MATCH(SO$2,'Input EIA Fuel Oil Price'!$A:$A,0),1)*'Unit Conversions'!$D$3</f>
        <v/>
      </c>
      <c r="SP9">
        <f>INDEX('Input EIA Fuel Oil Price'!$B:$B,MATCH(SP$2,'Input EIA Fuel Oil Price'!$A:$A,0),1)*'Unit Conversions'!$D$3</f>
        <v/>
      </c>
      <c r="SQ9">
        <f>INDEX('Input EIA Fuel Oil Price'!$B:$B,MATCH(SQ$2,'Input EIA Fuel Oil Price'!$A:$A,0),1)*'Unit Conversions'!$D$3</f>
        <v/>
      </c>
      <c r="SR9">
        <f>INDEX('Input EIA Fuel Oil Price'!$B:$B,MATCH(SR$2,'Input EIA Fuel Oil Price'!$A:$A,0),1)*'Unit Conversions'!$D$3</f>
        <v/>
      </c>
      <c r="SS9">
        <f>INDEX('Input EIA Fuel Oil Price'!$B:$B,MATCH(SS$2,'Input EIA Fuel Oil Price'!$A:$A,0),1)*'Unit Conversions'!$D$3</f>
        <v/>
      </c>
      <c r="ST9">
        <f>INDEX('Input EIA Fuel Oil Price'!$B:$B,MATCH(ST$2,'Input EIA Fuel Oil Price'!$A:$A,0),1)*'Unit Conversions'!$D$3</f>
        <v/>
      </c>
      <c r="SU9">
        <f>INDEX('Input EIA Fuel Oil Price'!$B:$B,MATCH(SU$2,'Input EIA Fuel Oil Price'!$A:$A,0),1)*'Unit Conversions'!$D$3</f>
        <v/>
      </c>
      <c r="SV9">
        <f>INDEX('Input EIA Fuel Oil Price'!$B:$B,MATCH(SV$2,'Input EIA Fuel Oil Price'!$A:$A,0),1)*'Unit Conversions'!$D$3</f>
        <v/>
      </c>
      <c r="SW9">
        <f>INDEX('Input EIA Fuel Oil Price'!$B:$B,MATCH(SW$2,'Input EIA Fuel Oil Price'!$A:$A,0),1)*'Unit Conversions'!$D$3</f>
        <v/>
      </c>
      <c r="SX9">
        <f>INDEX('Input EIA Fuel Oil Price'!$B:$B,MATCH(SX$2,'Input EIA Fuel Oil Price'!$A:$A,0),1)*'Unit Conversions'!$D$3</f>
        <v/>
      </c>
      <c r="SY9">
        <f>INDEX('Input EIA Fuel Oil Price'!$B:$B,MATCH(SY$2,'Input EIA Fuel Oil Price'!$A:$A,0),1)*'Unit Conversions'!$D$3</f>
        <v/>
      </c>
      <c r="SZ9">
        <f>INDEX('Input EIA Fuel Oil Price'!$B:$B,MATCH(SZ$2,'Input EIA Fuel Oil Price'!$A:$A,0),1)*'Unit Conversions'!$D$3</f>
        <v/>
      </c>
      <c r="TA9">
        <f>INDEX('Input EIA Fuel Oil Price'!$B:$B,MATCH(TA$2,'Input EIA Fuel Oil Price'!$A:$A,0),1)*'Unit Conversions'!$D$3</f>
        <v/>
      </c>
      <c r="TB9">
        <f>INDEX('Input EIA Fuel Oil Price'!$B:$B,MATCH(TB$2,'Input EIA Fuel Oil Price'!$A:$A,0),1)*'Unit Conversions'!$D$3</f>
        <v/>
      </c>
      <c r="TC9">
        <f>INDEX('Input EIA Fuel Oil Price'!$B:$B,MATCH(TC$2,'Input EIA Fuel Oil Price'!$A:$A,0),1)*'Unit Conversions'!$D$3</f>
        <v/>
      </c>
      <c r="TD9">
        <f>INDEX('Input EIA Fuel Oil Price'!$B:$B,MATCH(TD$2,'Input EIA Fuel Oil Price'!$A:$A,0),1)*'Unit Conversions'!$D$3</f>
        <v/>
      </c>
      <c r="TE9">
        <f>INDEX('Input EIA Fuel Oil Price'!$B:$B,MATCH(TE$2,'Input EIA Fuel Oil Price'!$A:$A,0),1)*'Unit Conversions'!$D$3</f>
        <v/>
      </c>
      <c r="TF9">
        <f>INDEX('Input EIA Fuel Oil Price'!$B:$B,MATCH(TF$2,'Input EIA Fuel Oil Price'!$A:$A,0),1)*'Unit Conversions'!$D$3</f>
        <v/>
      </c>
      <c r="TG9">
        <f>INDEX('Input EIA Fuel Oil Price'!$B:$B,MATCH(TG$2,'Input EIA Fuel Oil Price'!$A:$A,0),1)*'Unit Conversions'!$D$3</f>
        <v/>
      </c>
      <c r="TH9">
        <f>INDEX('Input EIA Fuel Oil Price'!$B:$B,MATCH(TH$2,'Input EIA Fuel Oil Price'!$A:$A,0),1)*'Unit Conversions'!$D$3</f>
        <v/>
      </c>
      <c r="TI9">
        <f>INDEX('Input EIA Fuel Oil Price'!$B:$B,MATCH(TI$2,'Input EIA Fuel Oil Price'!$A:$A,0),1)*'Unit Conversions'!$D$3</f>
        <v/>
      </c>
      <c r="TJ9">
        <f>INDEX('Input EIA Fuel Oil Price'!$B:$B,MATCH(TJ$2,'Input EIA Fuel Oil Price'!$A:$A,0),1)*'Unit Conversions'!$D$3</f>
        <v/>
      </c>
      <c r="TK9">
        <f>INDEX('Input EIA Fuel Oil Price'!$B:$B,MATCH(TK$2,'Input EIA Fuel Oil Price'!$A:$A,0),1)*'Unit Conversions'!$D$3</f>
        <v/>
      </c>
      <c r="TL9">
        <f>INDEX('Input EIA Fuel Oil Price'!$B:$B,MATCH(TL$2,'Input EIA Fuel Oil Price'!$A:$A,0),1)*'Unit Conversions'!$D$3</f>
        <v/>
      </c>
      <c r="TM9">
        <f>INDEX('Input EIA Fuel Oil Price'!$B:$B,MATCH(TM$2,'Input EIA Fuel Oil Price'!$A:$A,0),1)*'Unit Conversions'!$D$3</f>
        <v/>
      </c>
      <c r="TN9">
        <f>INDEX('Input EIA Fuel Oil Price'!$B:$B,MATCH(TN$2,'Input EIA Fuel Oil Price'!$A:$A,0),1)*'Unit Conversions'!$D$3</f>
        <v/>
      </c>
      <c r="TO9">
        <f>INDEX('Input EIA Fuel Oil Price'!$B:$B,MATCH(TO$2,'Input EIA Fuel Oil Price'!$A:$A,0),1)*'Unit Conversions'!$D$3</f>
        <v/>
      </c>
      <c r="TP9">
        <f>INDEX('Input EIA Fuel Oil Price'!$B:$B,MATCH(TP$2,'Input EIA Fuel Oil Price'!$A:$A,0),1)*'Unit Conversions'!$D$3</f>
        <v/>
      </c>
      <c r="TQ9">
        <f>INDEX('Input EIA Fuel Oil Price'!$B:$B,MATCH(TQ$2,'Input EIA Fuel Oil Price'!$A:$A,0),1)*'Unit Conversions'!$D$3</f>
        <v/>
      </c>
      <c r="TR9">
        <f>INDEX('Input EIA Fuel Oil Price'!$B:$B,MATCH(TR$2,'Input EIA Fuel Oil Price'!$A:$A,0),1)*'Unit Conversions'!$D$3</f>
        <v/>
      </c>
      <c r="TS9">
        <f>INDEX('Input EIA Fuel Oil Price'!$B:$B,MATCH(TS$2,'Input EIA Fuel Oil Price'!$A:$A,0),1)*'Unit Conversions'!$D$3</f>
        <v/>
      </c>
      <c r="TT9">
        <f>INDEX('Input EIA Fuel Oil Price'!$B:$B,MATCH(TT$2,'Input EIA Fuel Oil Price'!$A:$A,0),1)*'Unit Conversions'!$D$3</f>
        <v/>
      </c>
      <c r="TU9">
        <f>INDEX('Input EIA Fuel Oil Price'!$B:$B,MATCH(TU$2,'Input EIA Fuel Oil Price'!$A:$A,0),1)*'Unit Conversions'!$D$3</f>
        <v/>
      </c>
      <c r="TV9">
        <f>INDEX('Input EIA Fuel Oil Price'!$B:$B,MATCH(TV$2,'Input EIA Fuel Oil Price'!$A:$A,0),1)*'Unit Conversions'!$D$3</f>
        <v/>
      </c>
      <c r="TW9">
        <f>INDEX('Input EIA Fuel Oil Price'!$B:$B,MATCH(TW$2,'Input EIA Fuel Oil Price'!$A:$A,0),1)*'Unit Conversions'!$D$3</f>
        <v/>
      </c>
      <c r="TX9">
        <f>INDEX('Input EIA Fuel Oil Price'!$B:$B,MATCH(TX$2,'Input EIA Fuel Oil Price'!$A:$A,0),1)*'Unit Conversions'!$D$3</f>
        <v/>
      </c>
      <c r="TY9">
        <f>INDEX('Input EIA Fuel Oil Price'!$B:$B,MATCH(TY$2,'Input EIA Fuel Oil Price'!$A:$A,0),1)*'Unit Conversions'!$D$3</f>
        <v/>
      </c>
      <c r="TZ9">
        <f>INDEX('Input EIA Fuel Oil Price'!$B:$B,MATCH(TZ$2,'Input EIA Fuel Oil Price'!$A:$A,0),1)*'Unit Conversions'!$D$3</f>
        <v/>
      </c>
    </row>
    <row r="10" spans="1:546">
      <c r="A10" t="s">
        <v>20</v>
      </c>
    </row>
    <row r="11" spans="1:546">
      <c r="A11" t="s">
        <v>21</v>
      </c>
      <c r="B11" t="s">
        <v>9</v>
      </c>
      <c r="C11">
        <f>'Input Ethanol Monthly'!$A$4</f>
        <v/>
      </c>
      <c r="D11">
        <f>MATCH(DATE(YEAR($C$11),MONTH($C$11),15),$2:2)</f>
        <v/>
      </c>
      <c r="E11">
        <f>MATCH($C$11,'Input Ethanol Monthly'!$A:$A,0)-$D$11</f>
        <v/>
      </c>
      <c r="G11">
        <f>IF(COLUMN(G$1)+$E11&gt;3,INDEX('Input Ethanol Monthly'!$B:$B,COLUMN(G$1)+$E11,1)*42,NA())</f>
        <v/>
      </c>
      <c r="H11">
        <f>IF(COLUMN(H$1)+$E11&gt;3,INDEX('Input Ethanol Monthly'!$B:$B,COLUMN(H$1)+$E11,1)*42,NA())</f>
        <v/>
      </c>
      <c r="I11">
        <f>IF(COLUMN(I$1)+$E11&gt;3,INDEX('Input Ethanol Monthly'!$B:$B,COLUMN(I$1)+$E11,1)*42,NA())</f>
        <v/>
      </c>
      <c r="J11">
        <f>IF(COLUMN(J$1)+$E11&gt;3,INDEX('Input Ethanol Monthly'!$B:$B,COLUMN(J$1)+$E11,1)*42,NA())</f>
        <v/>
      </c>
      <c r="K11">
        <f>IF(COLUMN(K$1)+$E11&gt;3,INDEX('Input Ethanol Monthly'!$B:$B,COLUMN(K$1)+$E11,1)*42,NA())</f>
        <v/>
      </c>
      <c r="L11">
        <f>IF(COLUMN(L$1)+$E11&gt;3,INDEX('Input Ethanol Monthly'!$B:$B,COLUMN(L$1)+$E11,1)*42,NA())</f>
        <v/>
      </c>
      <c r="M11">
        <f>IF(COLUMN(M$1)+$E11&gt;3,INDEX('Input Ethanol Monthly'!$B:$B,COLUMN(M$1)+$E11,1)*42,NA())</f>
        <v/>
      </c>
      <c r="N11">
        <f>IF(COLUMN(N$1)+$E11&gt;3,INDEX('Input Ethanol Monthly'!$B:$B,COLUMN(N$1)+$E11,1)*42,NA())</f>
        <v/>
      </c>
      <c r="O11">
        <f>IF(COLUMN(O$1)+$E11&gt;3,INDEX('Input Ethanol Monthly'!$B:$B,COLUMN(O$1)+$E11,1)*42,NA())</f>
        <v/>
      </c>
      <c r="P11">
        <f>IF(COLUMN(P$1)+$E11&gt;3,INDEX('Input Ethanol Monthly'!$B:$B,COLUMN(P$1)+$E11,1)*42,NA())</f>
        <v/>
      </c>
      <c r="Q11">
        <f>IF(COLUMN(Q$1)+$E11&gt;3,INDEX('Input Ethanol Monthly'!$B:$B,COLUMN(Q$1)+$E11,1)*42,NA())</f>
        <v/>
      </c>
      <c r="R11">
        <f>IF(COLUMN(R$1)+$E11&gt;3,INDEX('Input Ethanol Monthly'!$B:$B,COLUMN(R$1)+$E11,1)*42,NA())</f>
        <v/>
      </c>
      <c r="S11">
        <f>IF(COLUMN(S$1)+$E11&gt;3,INDEX('Input Ethanol Monthly'!$B:$B,COLUMN(S$1)+$E11,1)*42,NA())</f>
        <v/>
      </c>
      <c r="T11">
        <f>IF(COLUMN(T$1)+$E11&gt;3,INDEX('Input Ethanol Monthly'!$B:$B,COLUMN(T$1)+$E11,1)*42,NA())</f>
        <v/>
      </c>
      <c r="U11">
        <f>IF(COLUMN(U$1)+$E11&gt;3,INDEX('Input Ethanol Monthly'!$B:$B,COLUMN(U$1)+$E11,1)*42,NA())</f>
        <v/>
      </c>
      <c r="V11">
        <f>IF(COLUMN(V$1)+$E11&gt;3,INDEX('Input Ethanol Monthly'!$B:$B,COLUMN(V$1)+$E11,1)*42,NA())</f>
        <v/>
      </c>
      <c r="W11">
        <f>IF(COLUMN(W$1)+$E11&gt;3,INDEX('Input Ethanol Monthly'!$B:$B,COLUMN(W$1)+$E11,1)*42,NA())</f>
        <v/>
      </c>
      <c r="X11">
        <f>IF(COLUMN(X$1)+$E11&gt;3,INDEX('Input Ethanol Monthly'!$B:$B,COLUMN(X$1)+$E11,1)*42,NA())</f>
        <v/>
      </c>
      <c r="Y11">
        <f>IF(COLUMN(Y$1)+$E11&gt;3,INDEX('Input Ethanol Monthly'!$B:$B,COLUMN(Y$1)+$E11,1)*42,NA())</f>
        <v/>
      </c>
      <c r="Z11">
        <f>IF(COLUMN(Z$1)+$E11&gt;3,INDEX('Input Ethanol Monthly'!$B:$B,COLUMN(Z$1)+$E11,1)*42,NA())</f>
        <v/>
      </c>
      <c r="AA11">
        <f>IF(COLUMN(AA$1)+$E11&gt;3,INDEX('Input Ethanol Monthly'!$B:$B,COLUMN(AA$1)+$E11,1)*42,NA())</f>
        <v/>
      </c>
      <c r="AB11">
        <f>IF(COLUMN(AB$1)+$E11&gt;3,INDEX('Input Ethanol Monthly'!$B:$B,COLUMN(AB$1)+$E11,1)*42,NA())</f>
        <v/>
      </c>
      <c r="AC11">
        <f>IF(COLUMN(AC$1)+$E11&gt;3,INDEX('Input Ethanol Monthly'!$B:$B,COLUMN(AC$1)+$E11,1)*42,NA())</f>
        <v/>
      </c>
      <c r="AD11">
        <f>IF(COLUMN(AD$1)+$E11&gt;3,INDEX('Input Ethanol Monthly'!$B:$B,COLUMN(AD$1)+$E11,1)*42,NA())</f>
        <v/>
      </c>
      <c r="AE11">
        <f>IF(COLUMN(AE$1)+$E11&gt;3,INDEX('Input Ethanol Monthly'!$B:$B,COLUMN(AE$1)+$E11,1)*42,NA())</f>
        <v/>
      </c>
      <c r="AF11">
        <f>IF(COLUMN(AF$1)+$E11&gt;3,INDEX('Input Ethanol Monthly'!$B:$B,COLUMN(AF$1)+$E11,1)*42,NA())</f>
        <v/>
      </c>
      <c r="AG11">
        <f>IF(COLUMN(AG$1)+$E11&gt;3,INDEX('Input Ethanol Monthly'!$B:$B,COLUMN(AG$1)+$E11,1)*42,NA())</f>
        <v/>
      </c>
      <c r="AH11">
        <f>IF(COLUMN(AH$1)+$E11&gt;3,INDEX('Input Ethanol Monthly'!$B:$B,COLUMN(AH$1)+$E11,1)*42,NA())</f>
        <v/>
      </c>
      <c r="AI11">
        <f>IF(COLUMN(AI$1)+$E11&gt;3,INDEX('Input Ethanol Monthly'!$B:$B,COLUMN(AI$1)+$E11,1)*42,NA())</f>
        <v/>
      </c>
      <c r="AJ11">
        <f>IF(COLUMN(AJ$1)+$E11&gt;3,INDEX('Input Ethanol Monthly'!$B:$B,COLUMN(AJ$1)+$E11,1)*42,NA())</f>
        <v/>
      </c>
      <c r="AK11">
        <f>IF(COLUMN(AK$1)+$E11&gt;3,INDEX('Input Ethanol Monthly'!$B:$B,COLUMN(AK$1)+$E11,1)*42,NA())</f>
        <v/>
      </c>
      <c r="AL11">
        <f>IF(COLUMN(AL$1)+$E11&gt;3,INDEX('Input Ethanol Monthly'!$B:$B,COLUMN(AL$1)+$E11,1)*42,NA())</f>
        <v/>
      </c>
      <c r="AM11">
        <f>IF(COLUMN(AM$1)+$E11&gt;3,INDEX('Input Ethanol Monthly'!$B:$B,COLUMN(AM$1)+$E11,1)*42,NA())</f>
        <v/>
      </c>
      <c r="AN11">
        <f>IF(COLUMN(AN$1)+$E11&gt;3,INDEX('Input Ethanol Monthly'!$B:$B,COLUMN(AN$1)+$E11,1)*42,NA())</f>
        <v/>
      </c>
      <c r="AO11">
        <f>IF(COLUMN(AO$1)+$E11&gt;3,INDEX('Input Ethanol Monthly'!$B:$B,COLUMN(AO$1)+$E11,1)*42,NA())</f>
        <v/>
      </c>
      <c r="AP11">
        <f>IF(COLUMN(AP$1)+$E11&gt;3,INDEX('Input Ethanol Monthly'!$B:$B,COLUMN(AP$1)+$E11,1)*42,NA())</f>
        <v/>
      </c>
      <c r="AQ11">
        <f>IF(COLUMN(AQ$1)+$E11&gt;3,INDEX('Input Ethanol Monthly'!$B:$B,COLUMN(AQ$1)+$E11,1)*42,NA())</f>
        <v/>
      </c>
      <c r="AR11">
        <f>IF(COLUMN(AR$1)+$E11&gt;3,INDEX('Input Ethanol Monthly'!$B:$B,COLUMN(AR$1)+$E11,1)*42,NA())</f>
        <v/>
      </c>
      <c r="AS11">
        <f>IF(COLUMN(AS$1)+$E11&gt;3,INDEX('Input Ethanol Monthly'!$B:$B,COLUMN(AS$1)+$E11,1)*42,NA())</f>
        <v/>
      </c>
      <c r="AT11">
        <f>IF(COLUMN(AT$1)+$E11&gt;3,INDEX('Input Ethanol Monthly'!$B:$B,COLUMN(AT$1)+$E11,1)*42,NA())</f>
        <v/>
      </c>
      <c r="AU11">
        <f>IF(COLUMN(AU$1)+$E11&gt;3,INDEX('Input Ethanol Monthly'!$B:$B,COLUMN(AU$1)+$E11,1)*42,NA())</f>
        <v/>
      </c>
      <c r="AV11">
        <f>IF(COLUMN(AV$1)+$E11&gt;3,INDEX('Input Ethanol Monthly'!$B:$B,COLUMN(AV$1)+$E11,1)*42,NA())</f>
        <v/>
      </c>
      <c r="AW11">
        <f>IF(COLUMN(AW$1)+$E11&gt;3,INDEX('Input Ethanol Monthly'!$B:$B,COLUMN(AW$1)+$E11,1)*42,NA())</f>
        <v/>
      </c>
      <c r="AX11">
        <f>IF(COLUMN(AX$1)+$E11&gt;3,INDEX('Input Ethanol Monthly'!$B:$B,COLUMN(AX$1)+$E11,1)*42,NA())</f>
        <v/>
      </c>
      <c r="AY11">
        <f>IF(COLUMN(AY$1)+$E11&gt;3,INDEX('Input Ethanol Monthly'!$B:$B,COLUMN(AY$1)+$E11,1)*42,NA())</f>
        <v/>
      </c>
      <c r="AZ11">
        <f>IF(COLUMN(AZ$1)+$E11&gt;3,INDEX('Input Ethanol Monthly'!$B:$B,COLUMN(AZ$1)+$E11,1)*42,NA())</f>
        <v/>
      </c>
      <c r="BA11">
        <f>IF(COLUMN(BA$1)+$E11&gt;3,INDEX('Input Ethanol Monthly'!$B:$B,COLUMN(BA$1)+$E11,1)*42,NA())</f>
        <v/>
      </c>
      <c r="BB11">
        <f>IF(COLUMN(BB$1)+$E11&gt;3,INDEX('Input Ethanol Monthly'!$B:$B,COLUMN(BB$1)+$E11,1)*42,NA())</f>
        <v/>
      </c>
      <c r="BC11">
        <f>IF(COLUMN(BC$1)+$E11&gt;3,INDEX('Input Ethanol Monthly'!$B:$B,COLUMN(BC$1)+$E11,1)*42,NA())</f>
        <v/>
      </c>
      <c r="BD11">
        <f>IF(COLUMN(BD$1)+$E11&gt;3,INDEX('Input Ethanol Monthly'!$B:$B,COLUMN(BD$1)+$E11,1)*42,NA())</f>
        <v/>
      </c>
      <c r="BE11">
        <f>IF(COLUMN(BE$1)+$E11&gt;3,INDEX('Input Ethanol Monthly'!$B:$B,COLUMN(BE$1)+$E11,1)*42,NA())</f>
        <v/>
      </c>
      <c r="BF11">
        <f>IF(COLUMN(BF$1)+$E11&gt;3,INDEX('Input Ethanol Monthly'!$B:$B,COLUMN(BF$1)+$E11,1)*42,NA())</f>
        <v/>
      </c>
      <c r="BG11">
        <f>IF(COLUMN(BG$1)+$E11&gt;3,INDEX('Input Ethanol Monthly'!$B:$B,COLUMN(BG$1)+$E11,1)*42,NA())</f>
        <v/>
      </c>
      <c r="BH11">
        <f>IF(COLUMN(BH$1)+$E11&gt;3,INDEX('Input Ethanol Monthly'!$B:$B,COLUMN(BH$1)+$E11,1)*42,NA())</f>
        <v/>
      </c>
      <c r="BI11">
        <f>IF(COLUMN(BI$1)+$E11&gt;3,INDEX('Input Ethanol Monthly'!$B:$B,COLUMN(BI$1)+$E11,1)*42,NA())</f>
        <v/>
      </c>
      <c r="BJ11">
        <f>IF(COLUMN(BJ$1)+$E11&gt;3,INDEX('Input Ethanol Monthly'!$B:$B,COLUMN(BJ$1)+$E11,1)*42,NA())</f>
        <v/>
      </c>
      <c r="BK11">
        <f>IF(COLUMN(BK$1)+$E11&gt;3,INDEX('Input Ethanol Monthly'!$B:$B,COLUMN(BK$1)+$E11,1)*42,NA())</f>
        <v/>
      </c>
      <c r="BL11">
        <f>IF(COLUMN(BL$1)+$E11&gt;3,INDEX('Input Ethanol Monthly'!$B:$B,COLUMN(BL$1)+$E11,1)*42,NA())</f>
        <v/>
      </c>
      <c r="BM11">
        <f>IF(COLUMN(BM$1)+$E11&gt;3,INDEX('Input Ethanol Monthly'!$B:$B,COLUMN(BM$1)+$E11,1)*42,NA())</f>
        <v/>
      </c>
      <c r="BN11">
        <f>IF(COLUMN(BN$1)+$E11&gt;3,INDEX('Input Ethanol Monthly'!$B:$B,COLUMN(BN$1)+$E11,1)*42,NA())</f>
        <v/>
      </c>
      <c r="BO11">
        <f>IF(COLUMN(BO$1)+$E11&gt;3,INDEX('Input Ethanol Monthly'!$B:$B,COLUMN(BO$1)+$E11,1)*42,NA())</f>
        <v/>
      </c>
      <c r="BP11">
        <f>IF(COLUMN(BP$1)+$E11&gt;3,INDEX('Input Ethanol Monthly'!$B:$B,COLUMN(BP$1)+$E11,1)*42,NA())</f>
        <v/>
      </c>
      <c r="BQ11">
        <f>IF(COLUMN(BQ$1)+$E11&gt;3,INDEX('Input Ethanol Monthly'!$B:$B,COLUMN(BQ$1)+$E11,1)*42,NA())</f>
        <v/>
      </c>
      <c r="BR11">
        <f>IF(COLUMN(BR$1)+$E11&gt;3,INDEX('Input Ethanol Monthly'!$B:$B,COLUMN(BR$1)+$E11,1)*42,NA())</f>
        <v/>
      </c>
      <c r="BS11">
        <f>IF(COLUMN(BS$1)+$E11&gt;3,INDEX('Input Ethanol Monthly'!$B:$B,COLUMN(BS$1)+$E11,1)*42,NA())</f>
        <v/>
      </c>
      <c r="BT11">
        <f>IF(COLUMN(BT$1)+$E11&gt;3,INDEX('Input Ethanol Monthly'!$B:$B,COLUMN(BT$1)+$E11,1)*42,NA())</f>
        <v/>
      </c>
      <c r="BU11">
        <f>IF(COLUMN(BU$1)+$E11&gt;3,INDEX('Input Ethanol Monthly'!$B:$B,COLUMN(BU$1)+$E11,1)*42,NA())</f>
        <v/>
      </c>
      <c r="BV11">
        <f>IF(COLUMN(BV$1)+$E11&gt;3,INDEX('Input Ethanol Monthly'!$B:$B,COLUMN(BV$1)+$E11,1)*42,NA())</f>
        <v/>
      </c>
      <c r="BW11">
        <f>IF(COLUMN(BW$1)+$E11&gt;3,INDEX('Input Ethanol Monthly'!$B:$B,COLUMN(BW$1)+$E11,1)*42,NA())</f>
        <v/>
      </c>
      <c r="BX11">
        <f>IF(COLUMN(BX$1)+$E11&gt;3,INDEX('Input Ethanol Monthly'!$B:$B,COLUMN(BX$1)+$E11,1)*42,NA())</f>
        <v/>
      </c>
      <c r="BY11">
        <f>IF(COLUMN(BY$1)+$E11&gt;3,INDEX('Input Ethanol Monthly'!$B:$B,COLUMN(BY$1)+$E11,1)*42,NA())</f>
        <v/>
      </c>
      <c r="BZ11">
        <f>IF(COLUMN(BZ$1)+$E11&gt;3,INDEX('Input Ethanol Monthly'!$B:$B,COLUMN(BZ$1)+$E11,1)*42,NA())</f>
        <v/>
      </c>
      <c r="CA11">
        <f>IF(COLUMN(CA$1)+$E11&gt;3,INDEX('Input Ethanol Monthly'!$B:$B,COLUMN(CA$1)+$E11,1)*42,NA())</f>
        <v/>
      </c>
      <c r="CB11">
        <f>IF(COLUMN(CB$1)+$E11&gt;3,INDEX('Input Ethanol Monthly'!$B:$B,COLUMN(CB$1)+$E11,1)*42,NA())</f>
        <v/>
      </c>
      <c r="CC11">
        <f>IF(COLUMN(CC$1)+$E11&gt;3,INDEX('Input Ethanol Monthly'!$B:$B,COLUMN(CC$1)+$E11,1)*42,NA())</f>
        <v/>
      </c>
      <c r="CD11">
        <f>IF(COLUMN(CD$1)+$E11&gt;3,INDEX('Input Ethanol Monthly'!$B:$B,COLUMN(CD$1)+$E11,1)*42,NA())</f>
        <v/>
      </c>
      <c r="CE11">
        <f>IF(COLUMN(CE$1)+$E11&gt;3,INDEX('Input Ethanol Monthly'!$B:$B,COLUMN(CE$1)+$E11,1)*42,NA())</f>
        <v/>
      </c>
      <c r="CF11">
        <f>IF(COLUMN(CF$1)+$E11&gt;3,INDEX('Input Ethanol Monthly'!$B:$B,COLUMN(CF$1)+$E11,1)*42,NA())</f>
        <v/>
      </c>
      <c r="CG11">
        <f>IF(COLUMN(CG$1)+$E11&gt;3,INDEX('Input Ethanol Monthly'!$B:$B,COLUMN(CG$1)+$E11,1)*42,NA())</f>
        <v/>
      </c>
      <c r="CH11">
        <f>IF(COLUMN(CH$1)+$E11&gt;3,INDEX('Input Ethanol Monthly'!$B:$B,COLUMN(CH$1)+$E11,1)*42,NA())</f>
        <v/>
      </c>
      <c r="CI11">
        <f>IF(COLUMN(CI$1)+$E11&gt;3,INDEX('Input Ethanol Monthly'!$B:$B,COLUMN(CI$1)+$E11,1)*42,NA())</f>
        <v/>
      </c>
      <c r="CJ11">
        <f>IF(COLUMN(CJ$1)+$E11&gt;3,INDEX('Input Ethanol Monthly'!$B:$B,COLUMN(CJ$1)+$E11,1)*42,NA())</f>
        <v/>
      </c>
      <c r="CK11">
        <f>IF(COLUMN(CK$1)+$E11&gt;3,INDEX('Input Ethanol Monthly'!$B:$B,COLUMN(CK$1)+$E11,1)*42,NA())</f>
        <v/>
      </c>
      <c r="CL11">
        <f>IF(COLUMN(CL$1)+$E11&gt;3,INDEX('Input Ethanol Monthly'!$B:$B,COLUMN(CL$1)+$E11,1)*42,NA())</f>
        <v/>
      </c>
      <c r="CM11">
        <f>IF(COLUMN(CM$1)+$E11&gt;3,INDEX('Input Ethanol Monthly'!$B:$B,COLUMN(CM$1)+$E11,1)*42,NA())</f>
        <v/>
      </c>
      <c r="CN11">
        <f>IF(COLUMN(CN$1)+$E11&gt;3,INDEX('Input Ethanol Monthly'!$B:$B,COLUMN(CN$1)+$E11,1)*42,NA())</f>
        <v/>
      </c>
      <c r="CO11">
        <f>IF(COLUMN(CO$1)+$E11&gt;3,INDEX('Input Ethanol Monthly'!$B:$B,COLUMN(CO$1)+$E11,1)*42,NA())</f>
        <v/>
      </c>
      <c r="CP11">
        <f>IF(COLUMN(CP$1)+$E11&gt;3,INDEX('Input Ethanol Monthly'!$B:$B,COLUMN(CP$1)+$E11,1)*42,NA())</f>
        <v/>
      </c>
      <c r="CQ11">
        <f>IF(COLUMN(CQ$1)+$E11&gt;3,INDEX('Input Ethanol Monthly'!$B:$B,COLUMN(CQ$1)+$E11,1)*42,NA())</f>
        <v/>
      </c>
      <c r="CR11">
        <f>IF(COLUMN(CR$1)+$E11&gt;3,INDEX('Input Ethanol Monthly'!$B:$B,COLUMN(CR$1)+$E11,1)*42,NA())</f>
        <v/>
      </c>
      <c r="CS11">
        <f>IF(COLUMN(CS$1)+$E11&gt;3,INDEX('Input Ethanol Monthly'!$B:$B,COLUMN(CS$1)+$E11,1)*42,NA())</f>
        <v/>
      </c>
      <c r="CT11">
        <f>IF(COLUMN(CT$1)+$E11&gt;3,INDEX('Input Ethanol Monthly'!$B:$B,COLUMN(CT$1)+$E11,1)*42,NA())</f>
        <v/>
      </c>
      <c r="CU11">
        <f>IF(COLUMN(CU$1)+$E11&gt;3,INDEX('Input Ethanol Monthly'!$B:$B,COLUMN(CU$1)+$E11,1)*42,NA())</f>
        <v/>
      </c>
      <c r="CV11">
        <f>IF(COLUMN(CV$1)+$E11&gt;3,INDEX('Input Ethanol Monthly'!$B:$B,COLUMN(CV$1)+$E11,1)*42,NA())</f>
        <v/>
      </c>
      <c r="CW11">
        <f>IF(COLUMN(CW$1)+$E11&gt;3,INDEX('Input Ethanol Monthly'!$B:$B,COLUMN(CW$1)+$E11,1)*42,NA())</f>
        <v/>
      </c>
      <c r="CX11">
        <f>IF(COLUMN(CX$1)+$E11&gt;3,INDEX('Input Ethanol Monthly'!$B:$B,COLUMN(CX$1)+$E11,1)*42,NA())</f>
        <v/>
      </c>
      <c r="CY11">
        <f>IF(COLUMN(CY$1)+$E11&gt;3,INDEX('Input Ethanol Monthly'!$B:$B,COLUMN(CY$1)+$E11,1)*42,NA())</f>
        <v/>
      </c>
      <c r="CZ11">
        <f>IF(COLUMN(CZ$1)+$E11&gt;3,INDEX('Input Ethanol Monthly'!$B:$B,COLUMN(CZ$1)+$E11,1)*42,NA())</f>
        <v/>
      </c>
      <c r="DA11">
        <f>IF(COLUMN(DA$1)+$E11&gt;3,INDEX('Input Ethanol Monthly'!$B:$B,COLUMN(DA$1)+$E11,1)*42,NA())</f>
        <v/>
      </c>
      <c r="DB11">
        <f>IF(COLUMN(DB$1)+$E11&gt;3,INDEX('Input Ethanol Monthly'!$B:$B,COLUMN(DB$1)+$E11,1)*42,NA())</f>
        <v/>
      </c>
      <c r="DC11">
        <f>IF(COLUMN(DC$1)+$E11&gt;3,INDEX('Input Ethanol Monthly'!$B:$B,COLUMN(DC$1)+$E11,1)*42,NA())</f>
        <v/>
      </c>
      <c r="DD11">
        <f>IF(COLUMN(DD$1)+$E11&gt;3,INDEX('Input Ethanol Monthly'!$B:$B,COLUMN(DD$1)+$E11,1)*42,NA())</f>
        <v/>
      </c>
      <c r="DE11">
        <f>IF(COLUMN(DE$1)+$E11&gt;3,INDEX('Input Ethanol Monthly'!$B:$B,COLUMN(DE$1)+$E11,1)*42,NA())</f>
        <v/>
      </c>
      <c r="DF11">
        <f>IF(COLUMN(DF$1)+$E11&gt;3,INDEX('Input Ethanol Monthly'!$B:$B,COLUMN(DF$1)+$E11,1)*42,NA())</f>
        <v/>
      </c>
      <c r="DG11">
        <f>IF(COLUMN(DG$1)+$E11&gt;3,INDEX('Input Ethanol Monthly'!$B:$B,COLUMN(DG$1)+$E11,1)*42,NA())</f>
        <v/>
      </c>
      <c r="DH11">
        <f>IF(COLUMN(DH$1)+$E11&gt;3,INDEX('Input Ethanol Monthly'!$B:$B,COLUMN(DH$1)+$E11,1)*42,NA())</f>
        <v/>
      </c>
      <c r="DI11">
        <f>IF(COLUMN(DI$1)+$E11&gt;3,INDEX('Input Ethanol Monthly'!$B:$B,COLUMN(DI$1)+$E11,1)*42,NA())</f>
        <v/>
      </c>
      <c r="DJ11">
        <f>IF(COLUMN(DJ$1)+$E11&gt;3,INDEX('Input Ethanol Monthly'!$B:$B,COLUMN(DJ$1)+$E11,1)*42,NA())</f>
        <v/>
      </c>
      <c r="DK11">
        <f>IF(COLUMN(DK$1)+$E11&gt;3,INDEX('Input Ethanol Monthly'!$B:$B,COLUMN(DK$1)+$E11,1)*42,NA())</f>
        <v/>
      </c>
      <c r="DL11">
        <f>IF(COLUMN(DL$1)+$E11&gt;3,INDEX('Input Ethanol Monthly'!$B:$B,COLUMN(DL$1)+$E11,1)*42,NA())</f>
        <v/>
      </c>
      <c r="DM11">
        <f>IF(COLUMN(DM$1)+$E11&gt;3,INDEX('Input Ethanol Monthly'!$B:$B,COLUMN(DM$1)+$E11,1)*42,NA())</f>
        <v/>
      </c>
      <c r="DN11">
        <f>IF(COLUMN(DN$1)+$E11&gt;3,INDEX('Input Ethanol Monthly'!$B:$B,COLUMN(DN$1)+$E11,1)*42,NA())</f>
        <v/>
      </c>
      <c r="DO11">
        <f>IF(COLUMN(DO$1)+$E11&gt;3,INDEX('Input Ethanol Monthly'!$B:$B,COLUMN(DO$1)+$E11,1)*42,NA())</f>
        <v/>
      </c>
      <c r="DP11">
        <f>IF(COLUMN(DP$1)+$E11&gt;3,INDEX('Input Ethanol Monthly'!$B:$B,COLUMN(DP$1)+$E11,1)*42,NA())</f>
        <v/>
      </c>
      <c r="DQ11">
        <f>IF(COLUMN(DQ$1)+$E11&gt;3,INDEX('Input Ethanol Monthly'!$B:$B,COLUMN(DQ$1)+$E11,1)*42,NA())</f>
        <v/>
      </c>
      <c r="DR11">
        <f>IF(COLUMN(DR$1)+$E11&gt;3,INDEX('Input Ethanol Monthly'!$B:$B,COLUMN(DR$1)+$E11,1)*42,NA())</f>
        <v/>
      </c>
      <c r="DS11">
        <f>IF(COLUMN(DS$1)+$E11&gt;3,INDEX('Input Ethanol Monthly'!$B:$B,COLUMN(DS$1)+$E11,1)*42,NA())</f>
        <v/>
      </c>
      <c r="DT11">
        <f>IF(COLUMN(DT$1)+$E11&gt;3,INDEX('Input Ethanol Monthly'!$B:$B,COLUMN(DT$1)+$E11,1)*42,NA())</f>
        <v/>
      </c>
      <c r="DU11">
        <f>IF(COLUMN(DU$1)+$E11&gt;3,INDEX('Input Ethanol Monthly'!$B:$B,COLUMN(DU$1)+$E11,1)*42,NA())</f>
        <v/>
      </c>
      <c r="DV11">
        <f>IF(COLUMN(DV$1)+$E11&gt;3,INDEX('Input Ethanol Monthly'!$B:$B,COLUMN(DV$1)+$E11,1)*42,NA())</f>
        <v/>
      </c>
      <c r="DW11">
        <f>IF(COLUMN(DW$1)+$E11&gt;3,INDEX('Input Ethanol Monthly'!$B:$B,COLUMN(DW$1)+$E11,1)*42,NA())</f>
        <v/>
      </c>
      <c r="DX11">
        <f>IF(COLUMN(DX$1)+$E11&gt;3,INDEX('Input Ethanol Monthly'!$B:$B,COLUMN(DX$1)+$E11,1)*42,NA())</f>
        <v/>
      </c>
      <c r="DY11">
        <f>IF(COLUMN(DY$1)+$E11&gt;3,INDEX('Input Ethanol Monthly'!$B:$B,COLUMN(DY$1)+$E11,1)*42,NA())</f>
        <v/>
      </c>
      <c r="DZ11">
        <f>IF(COLUMN(DZ$1)+$E11&gt;3,INDEX('Input Ethanol Monthly'!$B:$B,COLUMN(DZ$1)+$E11,1)*42,NA())</f>
        <v/>
      </c>
      <c r="EA11">
        <f>IF(COLUMN(EA$1)+$E11&gt;3,INDEX('Input Ethanol Monthly'!$B:$B,COLUMN(EA$1)+$E11,1)*42,NA())</f>
        <v/>
      </c>
      <c r="EB11">
        <f>IF(COLUMN(EB$1)+$E11&gt;3,INDEX('Input Ethanol Monthly'!$B:$B,COLUMN(EB$1)+$E11,1)*42,NA())</f>
        <v/>
      </c>
      <c r="EC11">
        <f>IF(COLUMN(EC$1)+$E11&gt;3,INDEX('Input Ethanol Monthly'!$B:$B,COLUMN(EC$1)+$E11,1)*42,NA())</f>
        <v/>
      </c>
      <c r="ED11">
        <f>IF(COLUMN(ED$1)+$E11&gt;3,INDEX('Input Ethanol Monthly'!$B:$B,COLUMN(ED$1)+$E11,1)*42,NA())</f>
        <v/>
      </c>
      <c r="EE11">
        <f>IF(COLUMN(EE$1)+$E11&gt;3,INDEX('Input Ethanol Monthly'!$B:$B,COLUMN(EE$1)+$E11,1)*42,NA())</f>
        <v/>
      </c>
      <c r="EF11">
        <f>IF(COLUMN(EF$1)+$E11&gt;3,INDEX('Input Ethanol Monthly'!$B:$B,COLUMN(EF$1)+$E11,1)*42,NA())</f>
        <v/>
      </c>
      <c r="EG11">
        <f>IF(COLUMN(EG$1)+$E11&gt;3,INDEX('Input Ethanol Monthly'!$B:$B,COLUMN(EG$1)+$E11,1)*42,NA())</f>
        <v/>
      </c>
      <c r="EH11">
        <f>IF(COLUMN(EH$1)+$E11&gt;3,INDEX('Input Ethanol Monthly'!$B:$B,COLUMN(EH$1)+$E11,1)*42,NA())</f>
        <v/>
      </c>
      <c r="EI11">
        <f>IF(COLUMN(EI$1)+$E11&gt;3,INDEX('Input Ethanol Monthly'!$B:$B,COLUMN(EI$1)+$E11,1)*42,NA())</f>
        <v/>
      </c>
      <c r="EJ11">
        <f>IF(COLUMN(EJ$1)+$E11&gt;3,INDEX('Input Ethanol Monthly'!$B:$B,COLUMN(EJ$1)+$E11,1)*42,NA())</f>
        <v/>
      </c>
      <c r="EK11">
        <f>IF(COLUMN(EK$1)+$E11&gt;3,INDEX('Input Ethanol Monthly'!$B:$B,COLUMN(EK$1)+$E11,1)*42,NA())</f>
        <v/>
      </c>
      <c r="EL11">
        <f>IF(COLUMN(EL$1)+$E11&gt;3,INDEX('Input Ethanol Monthly'!$B:$B,COLUMN(EL$1)+$E11,1)*42,NA())</f>
        <v/>
      </c>
      <c r="EM11">
        <f>IF(COLUMN(EM$1)+$E11&gt;3,INDEX('Input Ethanol Monthly'!$B:$B,COLUMN(EM$1)+$E11,1)*42,NA())</f>
        <v/>
      </c>
      <c r="EN11">
        <f>IF(COLUMN(EN$1)+$E11&gt;3,INDEX('Input Ethanol Monthly'!$B:$B,COLUMN(EN$1)+$E11,1)*42,NA())</f>
        <v/>
      </c>
      <c r="EO11">
        <f>IF(COLUMN(EO$1)+$E11&gt;3,INDEX('Input Ethanol Monthly'!$B:$B,COLUMN(EO$1)+$E11,1)*42,NA())</f>
        <v/>
      </c>
      <c r="EP11">
        <f>IF(COLUMN(EP$1)+$E11&gt;3,INDEX('Input Ethanol Monthly'!$B:$B,COLUMN(EP$1)+$E11,1)*42,NA())</f>
        <v/>
      </c>
      <c r="EQ11">
        <f>IF(COLUMN(EQ$1)+$E11&gt;3,INDEX('Input Ethanol Monthly'!$B:$B,COLUMN(EQ$1)+$E11,1)*42,NA())</f>
        <v/>
      </c>
      <c r="ER11">
        <f>IF(COLUMN(ER$1)+$E11&gt;3,INDEX('Input Ethanol Monthly'!$B:$B,COLUMN(ER$1)+$E11,1)*42,NA())</f>
        <v/>
      </c>
      <c r="ES11">
        <f>IF(COLUMN(ES$1)+$E11&gt;3,INDEX('Input Ethanol Monthly'!$B:$B,COLUMN(ES$1)+$E11,1)*42,NA())</f>
        <v/>
      </c>
      <c r="ET11">
        <f>IF(COLUMN(ET$1)+$E11&gt;3,INDEX('Input Ethanol Monthly'!$B:$B,COLUMN(ET$1)+$E11,1)*42,NA())</f>
        <v/>
      </c>
      <c r="EU11">
        <f>IF(COLUMN(EU$1)+$E11&gt;3,INDEX('Input Ethanol Monthly'!$B:$B,COLUMN(EU$1)+$E11,1)*42,NA())</f>
        <v/>
      </c>
      <c r="EV11">
        <f>IF(COLUMN(EV$1)+$E11&gt;3,INDEX('Input Ethanol Monthly'!$B:$B,COLUMN(EV$1)+$E11,1)*42,NA())</f>
        <v/>
      </c>
      <c r="EW11">
        <f>IF(COLUMN(EW$1)+$E11&gt;3,INDEX('Input Ethanol Monthly'!$B:$B,COLUMN(EW$1)+$E11,1)*42,NA())</f>
        <v/>
      </c>
      <c r="EX11">
        <f>IF(COLUMN(EX$1)+$E11&gt;3,INDEX('Input Ethanol Monthly'!$B:$B,COLUMN(EX$1)+$E11,1)*42,NA())</f>
        <v/>
      </c>
      <c r="EY11">
        <f>IF(COLUMN(EY$1)+$E11&gt;3,INDEX('Input Ethanol Monthly'!$B:$B,COLUMN(EY$1)+$E11,1)*42,NA())</f>
        <v/>
      </c>
      <c r="EZ11">
        <f>IF(COLUMN(EZ$1)+$E11&gt;3,INDEX('Input Ethanol Monthly'!$B:$B,COLUMN(EZ$1)+$E11,1)*42,NA())</f>
        <v/>
      </c>
      <c r="FA11">
        <f>IF(COLUMN(FA$1)+$E11&gt;3,INDEX('Input Ethanol Monthly'!$B:$B,COLUMN(FA$1)+$E11,1)*42,NA())</f>
        <v/>
      </c>
      <c r="FB11">
        <f>IF(COLUMN(FB$1)+$E11&gt;3,INDEX('Input Ethanol Monthly'!$B:$B,COLUMN(FB$1)+$E11,1)*42,NA())</f>
        <v/>
      </c>
      <c r="FC11">
        <f>IF(COLUMN(FC$1)+$E11&gt;3,INDEX('Input Ethanol Monthly'!$B:$B,COLUMN(FC$1)+$E11,1)*42,NA())</f>
        <v/>
      </c>
      <c r="FD11">
        <f>IF(COLUMN(FD$1)+$E11&gt;3,INDEX('Input Ethanol Monthly'!$B:$B,COLUMN(FD$1)+$E11,1)*42,NA())</f>
        <v/>
      </c>
      <c r="FE11">
        <f>IF(COLUMN(FE$1)+$E11&gt;3,INDEX('Input Ethanol Monthly'!$B:$B,COLUMN(FE$1)+$E11,1)*42,NA())</f>
        <v/>
      </c>
      <c r="FF11">
        <f>IF(COLUMN(FF$1)+$E11&gt;3,INDEX('Input Ethanol Monthly'!$B:$B,COLUMN(FF$1)+$E11,1)*42,NA())</f>
        <v/>
      </c>
      <c r="FG11">
        <f>IF(COLUMN(FG$1)+$E11&gt;3,INDEX('Input Ethanol Monthly'!$B:$B,COLUMN(FG$1)+$E11,1)*42,NA())</f>
        <v/>
      </c>
      <c r="FH11">
        <f>IF(COLUMN(FH$1)+$E11&gt;3,INDEX('Input Ethanol Monthly'!$B:$B,COLUMN(FH$1)+$E11,1)*42,NA())</f>
        <v/>
      </c>
      <c r="FI11">
        <f>IF(COLUMN(FI$1)+$E11&gt;3,INDEX('Input Ethanol Monthly'!$B:$B,COLUMN(FI$1)+$E11,1)*42,NA())</f>
        <v/>
      </c>
      <c r="FJ11">
        <f>IF(COLUMN(FJ$1)+$E11&gt;3,INDEX('Input Ethanol Monthly'!$B:$B,COLUMN(FJ$1)+$E11,1)*42,NA())</f>
        <v/>
      </c>
      <c r="FK11">
        <f>IF(COLUMN(FK$1)+$E11&gt;3,INDEX('Input Ethanol Monthly'!$B:$B,COLUMN(FK$1)+$E11,1)*42,NA())</f>
        <v/>
      </c>
      <c r="FL11">
        <f>IF(COLUMN(FL$1)+$E11&gt;3,INDEX('Input Ethanol Monthly'!$B:$B,COLUMN(FL$1)+$E11,1)*42,NA())</f>
        <v/>
      </c>
      <c r="FM11">
        <f>IF(COLUMN(FM$1)+$E11&gt;3,INDEX('Input Ethanol Monthly'!$B:$B,COLUMN(FM$1)+$E11,1)*42,NA())</f>
        <v/>
      </c>
      <c r="FN11">
        <f>IF(COLUMN(FN$1)+$E11&gt;3,INDEX('Input Ethanol Monthly'!$B:$B,COLUMN(FN$1)+$E11,1)*42,NA())</f>
        <v/>
      </c>
      <c r="FO11">
        <f>IF(COLUMN(FO$1)+$E11&gt;3,INDEX('Input Ethanol Monthly'!$B:$B,COLUMN(FO$1)+$E11,1)*42,NA())</f>
        <v/>
      </c>
      <c r="FP11">
        <f>IF(COLUMN(FP$1)+$E11&gt;3,INDEX('Input Ethanol Monthly'!$B:$B,COLUMN(FP$1)+$E11,1)*42,NA())</f>
        <v/>
      </c>
      <c r="FQ11">
        <f>IF(COLUMN(FQ$1)+$E11&gt;3,INDEX('Input Ethanol Monthly'!$B:$B,COLUMN(FQ$1)+$E11,1)*42,NA())</f>
        <v/>
      </c>
      <c r="FR11">
        <f>IF(COLUMN(FR$1)+$E11&gt;3,INDEX('Input Ethanol Monthly'!$B:$B,COLUMN(FR$1)+$E11,1)*42,NA())</f>
        <v/>
      </c>
      <c r="FS11">
        <f>IF(COLUMN(FS$1)+$E11&gt;3,INDEX('Input Ethanol Monthly'!$B:$B,COLUMN(FS$1)+$E11,1)*42,NA())</f>
        <v/>
      </c>
      <c r="FT11">
        <f>IF(COLUMN(FT$1)+$E11&gt;3,INDEX('Input Ethanol Monthly'!$B:$B,COLUMN(FT$1)+$E11,1)*42,NA())</f>
        <v/>
      </c>
      <c r="FU11">
        <f>IF(COLUMN(FU$1)+$E11&gt;3,INDEX('Input Ethanol Monthly'!$B:$B,COLUMN(FU$1)+$E11,1)*42,NA())</f>
        <v/>
      </c>
      <c r="FV11">
        <f>IF(COLUMN(FV$1)+$E11&gt;3,INDEX('Input Ethanol Monthly'!$B:$B,COLUMN(FV$1)+$E11,1)*42,NA())</f>
        <v/>
      </c>
      <c r="FW11">
        <f>IF(COLUMN(FW$1)+$E11&gt;3,INDEX('Input Ethanol Monthly'!$B:$B,COLUMN(FW$1)+$E11,1)*42,NA())</f>
        <v/>
      </c>
      <c r="FX11">
        <f>IF(COLUMN(FX$1)+$E11&gt;3,INDEX('Input Ethanol Monthly'!$B:$B,COLUMN(FX$1)+$E11,1)*42,NA())</f>
        <v/>
      </c>
      <c r="FY11">
        <f>IF(COLUMN(FY$1)+$E11&gt;3,INDEX('Input Ethanol Monthly'!$B:$B,COLUMN(FY$1)+$E11,1)*42,NA())</f>
        <v/>
      </c>
      <c r="FZ11">
        <f>IF(COLUMN(FZ$1)+$E11&gt;3,INDEX('Input Ethanol Monthly'!$B:$B,COLUMN(FZ$1)+$E11,1)*42,NA())</f>
        <v/>
      </c>
      <c r="GA11">
        <f>IF(COLUMN(GA$1)+$E11&gt;3,INDEX('Input Ethanol Monthly'!$B:$B,COLUMN(GA$1)+$E11,1)*42,NA())</f>
        <v/>
      </c>
      <c r="GB11">
        <f>IF(COLUMN(GB$1)+$E11&gt;3,INDEX('Input Ethanol Monthly'!$B:$B,COLUMN(GB$1)+$E11,1)*42,NA())</f>
        <v/>
      </c>
      <c r="GC11">
        <f>IF(COLUMN(GC$1)+$E11&gt;3,INDEX('Input Ethanol Monthly'!$B:$B,COLUMN(GC$1)+$E11,1)*42,NA())</f>
        <v/>
      </c>
      <c r="GD11">
        <f>IF(COLUMN(GD$1)+$E11&gt;3,INDEX('Input Ethanol Monthly'!$B:$B,COLUMN(GD$1)+$E11,1)*42,NA())</f>
        <v/>
      </c>
      <c r="GE11">
        <f>IF(COLUMN(GE$1)+$E11&gt;3,INDEX('Input Ethanol Monthly'!$B:$B,COLUMN(GE$1)+$E11,1)*42,NA())</f>
        <v/>
      </c>
      <c r="GF11">
        <f>IF(COLUMN(GF$1)+$E11&gt;3,INDEX('Input Ethanol Monthly'!$B:$B,COLUMN(GF$1)+$E11,1)*42,NA())</f>
        <v/>
      </c>
      <c r="GG11">
        <f>IF(COLUMN(GG$1)+$E11&gt;3,INDEX('Input Ethanol Monthly'!$B:$B,COLUMN(GG$1)+$E11,1)*42,NA())</f>
        <v/>
      </c>
      <c r="GH11">
        <f>IF(COLUMN(GH$1)+$E11&gt;3,INDEX('Input Ethanol Monthly'!$B:$B,COLUMN(GH$1)+$E11,1)*42,NA())</f>
        <v/>
      </c>
      <c r="GI11">
        <f>IF(COLUMN(GI$1)+$E11&gt;3,INDEX('Input Ethanol Monthly'!$B:$B,COLUMN(GI$1)+$E11,1)*42,NA())</f>
        <v/>
      </c>
      <c r="GJ11">
        <f>IF(COLUMN(GJ$1)+$E11&gt;3,INDEX('Input Ethanol Monthly'!$B:$B,COLUMN(GJ$1)+$E11,1)*42,NA())</f>
        <v/>
      </c>
      <c r="GK11">
        <f>IF(COLUMN(GK$1)+$E11&gt;3,INDEX('Input Ethanol Monthly'!$B:$B,COLUMN(GK$1)+$E11,1)*42,NA())</f>
        <v/>
      </c>
      <c r="GL11">
        <f>IF(COLUMN(GL$1)+$E11&gt;3,INDEX('Input Ethanol Monthly'!$B:$B,COLUMN(GL$1)+$E11,1)*42,NA())</f>
        <v/>
      </c>
      <c r="GM11">
        <f>IF(COLUMN(GM$1)+$E11&gt;3,INDEX('Input Ethanol Monthly'!$B:$B,COLUMN(GM$1)+$E11,1)*42,NA())</f>
        <v/>
      </c>
      <c r="GN11">
        <f>IF(COLUMN(GN$1)+$E11&gt;3,INDEX('Input Ethanol Monthly'!$B:$B,COLUMN(GN$1)+$E11,1)*42,NA())</f>
        <v/>
      </c>
      <c r="GO11">
        <f>IF(COLUMN(GO$1)+$E11&gt;3,INDEX('Input Ethanol Monthly'!$B:$B,COLUMN(GO$1)+$E11,1)*42,NA())</f>
        <v/>
      </c>
      <c r="GP11">
        <f>IF(COLUMN(GP$1)+$E11&gt;3,INDEX('Input Ethanol Monthly'!$B:$B,COLUMN(GP$1)+$E11,1)*42,NA())</f>
        <v/>
      </c>
      <c r="GQ11">
        <f>IF(COLUMN(GQ$1)+$E11&gt;3,INDEX('Input Ethanol Monthly'!$B:$B,COLUMN(GQ$1)+$E11,1)*42,NA())</f>
        <v/>
      </c>
      <c r="GR11">
        <f>IF(COLUMN(GR$1)+$E11&gt;3,INDEX('Input Ethanol Monthly'!$B:$B,COLUMN(GR$1)+$E11,1)*42,NA())</f>
        <v/>
      </c>
      <c r="GS11">
        <f>IF(COLUMN(GS$1)+$E11&gt;3,INDEX('Input Ethanol Monthly'!$B:$B,COLUMN(GS$1)+$E11,1)*42,NA())</f>
        <v/>
      </c>
      <c r="GT11">
        <f>IF(COLUMN(GT$1)+$E11&gt;3,INDEX('Input Ethanol Monthly'!$B:$B,COLUMN(GT$1)+$E11,1)*42,NA())</f>
        <v/>
      </c>
      <c r="GU11">
        <f>IF(COLUMN(GU$1)+$E11&gt;3,INDEX('Input Ethanol Monthly'!$B:$B,COLUMN(GU$1)+$E11,1)*42,NA())</f>
        <v/>
      </c>
      <c r="GV11">
        <f>IF(COLUMN(GV$1)+$E11&gt;3,INDEX('Input Ethanol Monthly'!$B:$B,COLUMN(GV$1)+$E11,1)*42,NA())</f>
        <v/>
      </c>
      <c r="GW11">
        <f>IF(COLUMN(GW$1)+$E11&gt;3,INDEX('Input Ethanol Monthly'!$B:$B,COLUMN(GW$1)+$E11,1)*42,NA())</f>
        <v/>
      </c>
      <c r="GX11">
        <f>IF(COLUMN(GX$1)+$E11&gt;3,INDEX('Input Ethanol Monthly'!$B:$B,COLUMN(GX$1)+$E11,1)*42,NA())</f>
        <v/>
      </c>
      <c r="GY11">
        <f>IF(COLUMN(GY$1)+$E11&gt;3,INDEX('Input Ethanol Monthly'!$B:$B,COLUMN(GY$1)+$E11,1)*42,NA())</f>
        <v/>
      </c>
      <c r="GZ11">
        <f>IF(COLUMN(GZ$1)+$E11&gt;3,INDEX('Input Ethanol Monthly'!$B:$B,COLUMN(GZ$1)+$E11,1)*42,NA())</f>
        <v/>
      </c>
      <c r="HA11">
        <f>IF(COLUMN(HA$1)+$E11&gt;3,INDEX('Input Ethanol Monthly'!$B:$B,COLUMN(HA$1)+$E11,1)*42,NA())</f>
        <v/>
      </c>
      <c r="HB11">
        <f>IF(COLUMN(HB$1)+$E11&gt;3,INDEX('Input Ethanol Monthly'!$B:$B,COLUMN(HB$1)+$E11,1)*42,NA())</f>
        <v/>
      </c>
      <c r="HC11">
        <f>IF(COLUMN(HC$1)+$E11&gt;3,INDEX('Input Ethanol Monthly'!$B:$B,COLUMN(HC$1)+$E11,1)*42,NA())</f>
        <v/>
      </c>
      <c r="HD11">
        <f>IF(COLUMN(HD$1)+$E11&gt;3,INDEX('Input Ethanol Monthly'!$B:$B,COLUMN(HD$1)+$E11,1)*42,NA())</f>
        <v/>
      </c>
      <c r="HE11">
        <f>IF(COLUMN(HE$1)+$E11&gt;3,INDEX('Input Ethanol Monthly'!$B:$B,COLUMN(HE$1)+$E11,1)*42,NA())</f>
        <v/>
      </c>
      <c r="HF11">
        <f>IF(COLUMN(HF$1)+$E11&gt;3,INDEX('Input Ethanol Monthly'!$B:$B,COLUMN(HF$1)+$E11,1)*42,NA())</f>
        <v/>
      </c>
      <c r="HG11">
        <f>IF(COLUMN(HG$1)+$E11&gt;3,INDEX('Input Ethanol Monthly'!$B:$B,COLUMN(HG$1)+$E11,1)*42,NA())</f>
        <v/>
      </c>
      <c r="HH11">
        <f>IF(COLUMN(HH$1)+$E11&gt;3,INDEX('Input Ethanol Monthly'!$B:$B,COLUMN(HH$1)+$E11,1)*42,NA())</f>
        <v/>
      </c>
      <c r="HI11">
        <f>IF(COLUMN(HI$1)+$E11&gt;3,INDEX('Input Ethanol Monthly'!$B:$B,COLUMN(HI$1)+$E11,1)*42,NA())</f>
        <v/>
      </c>
      <c r="HJ11">
        <f>IF(COLUMN(HJ$1)+$E11&gt;3,INDEX('Input Ethanol Monthly'!$B:$B,COLUMN(HJ$1)+$E11,1)*42,NA())</f>
        <v/>
      </c>
      <c r="HK11">
        <f>IF(COLUMN(HK$1)+$E11&gt;3,INDEX('Input Ethanol Monthly'!$B:$B,COLUMN(HK$1)+$E11,1)*42,NA())</f>
        <v/>
      </c>
      <c r="HL11">
        <f>IF(COLUMN(HL$1)+$E11&gt;3,INDEX('Input Ethanol Monthly'!$B:$B,COLUMN(HL$1)+$E11,1)*42,NA())</f>
        <v/>
      </c>
      <c r="HM11">
        <f>IF(COLUMN(HM$1)+$E11&gt;3,INDEX('Input Ethanol Monthly'!$B:$B,COLUMN(HM$1)+$E11,1)*42,NA())</f>
        <v/>
      </c>
      <c r="HN11">
        <f>IF(COLUMN(HN$1)+$E11&gt;3,INDEX('Input Ethanol Monthly'!$B:$B,COLUMN(HN$1)+$E11,1)*42,NA())</f>
        <v/>
      </c>
      <c r="HO11">
        <f>IF(COLUMN(HO$1)+$E11&gt;3,INDEX('Input Ethanol Monthly'!$B:$B,COLUMN(HO$1)+$E11,1)*42,NA())</f>
        <v/>
      </c>
      <c r="HP11">
        <f>IF(COLUMN(HP$1)+$E11&gt;3,INDEX('Input Ethanol Monthly'!$B:$B,COLUMN(HP$1)+$E11,1)*42,NA())</f>
        <v/>
      </c>
      <c r="HQ11">
        <f>IF(COLUMN(HQ$1)+$E11&gt;3,INDEX('Input Ethanol Monthly'!$B:$B,COLUMN(HQ$1)+$E11,1)*42,NA())</f>
        <v/>
      </c>
      <c r="HR11">
        <f>IF(COLUMN(HR$1)+$E11&gt;3,INDEX('Input Ethanol Monthly'!$B:$B,COLUMN(HR$1)+$E11,1)*42,NA())</f>
        <v/>
      </c>
      <c r="HS11">
        <f>IF(COLUMN(HS$1)+$E11&gt;3,INDEX('Input Ethanol Monthly'!$B:$B,COLUMN(HS$1)+$E11,1)*42,NA())</f>
        <v/>
      </c>
      <c r="HT11">
        <f>IF(COLUMN(HT$1)+$E11&gt;3,INDEX('Input Ethanol Monthly'!$B:$B,COLUMN(HT$1)+$E11,1)*42,NA())</f>
        <v/>
      </c>
      <c r="HU11">
        <f>IF(COLUMN(HU$1)+$E11&gt;3,INDEX('Input Ethanol Monthly'!$B:$B,COLUMN(HU$1)+$E11,1)*42,NA())</f>
        <v/>
      </c>
      <c r="HV11">
        <f>IF(COLUMN(HV$1)+$E11&gt;3,INDEX('Input Ethanol Monthly'!$B:$B,COLUMN(HV$1)+$E11,1)*42,NA())</f>
        <v/>
      </c>
      <c r="HW11">
        <f>IF(COLUMN(HW$1)+$E11&gt;3,INDEX('Input Ethanol Monthly'!$B:$B,COLUMN(HW$1)+$E11,1)*42,NA())</f>
        <v/>
      </c>
      <c r="HX11">
        <f>IF(COLUMN(HX$1)+$E11&gt;3,INDEX('Input Ethanol Monthly'!$B:$B,COLUMN(HX$1)+$E11,1)*42,NA())</f>
        <v/>
      </c>
      <c r="HY11">
        <f>IF(COLUMN(HY$1)+$E11&gt;3,INDEX('Input Ethanol Monthly'!$B:$B,COLUMN(HY$1)+$E11,1)*42,NA())</f>
        <v/>
      </c>
      <c r="HZ11">
        <f>IF(COLUMN(HZ$1)+$E11&gt;3,INDEX('Input Ethanol Monthly'!$B:$B,COLUMN(HZ$1)+$E11,1)*42,NA())</f>
        <v/>
      </c>
      <c r="IA11">
        <f>IF(COLUMN(IA$1)+$E11&gt;3,INDEX('Input Ethanol Monthly'!$B:$B,COLUMN(IA$1)+$E11,1)*42,NA())</f>
        <v/>
      </c>
      <c r="IB11">
        <f>IF(COLUMN(IB$1)+$E11&gt;3,INDEX('Input Ethanol Monthly'!$B:$B,COLUMN(IB$1)+$E11,1)*42,NA())</f>
        <v/>
      </c>
      <c r="IC11">
        <f>IF(COLUMN(IC$1)+$E11&gt;3,INDEX('Input Ethanol Monthly'!$B:$B,COLUMN(IC$1)+$E11,1)*42,NA())</f>
        <v/>
      </c>
      <c r="ID11">
        <f>IF(COLUMN(ID$1)+$E11&gt;3,INDEX('Input Ethanol Monthly'!$B:$B,COLUMN(ID$1)+$E11,1)*42,NA())</f>
        <v/>
      </c>
      <c r="IE11">
        <f>IF(COLUMN(IE$1)+$E11&gt;3,INDEX('Input Ethanol Monthly'!$B:$B,COLUMN(IE$1)+$E11,1)*42,NA())</f>
        <v/>
      </c>
      <c r="IF11">
        <f>IF(COLUMN(IF$1)+$E11&gt;3,INDEX('Input Ethanol Monthly'!$B:$B,COLUMN(IF$1)+$E11,1)*42,NA())</f>
        <v/>
      </c>
      <c r="IG11">
        <f>IF(COLUMN(IG$1)+$E11&gt;3,INDEX('Input Ethanol Monthly'!$B:$B,COLUMN(IG$1)+$E11,1)*42,NA())</f>
        <v/>
      </c>
      <c r="IH11">
        <f>IF(COLUMN(IH$1)+$E11&gt;3,INDEX('Input Ethanol Monthly'!$B:$B,COLUMN(IH$1)+$E11,1)*42,NA())</f>
        <v/>
      </c>
      <c r="II11">
        <f>IF(COLUMN(II$1)+$E11&gt;3,INDEX('Input Ethanol Monthly'!$B:$B,COLUMN(II$1)+$E11,1)*42,NA())</f>
        <v/>
      </c>
      <c r="IJ11">
        <f>IF(COLUMN(IJ$1)+$E11&gt;3,INDEX('Input Ethanol Monthly'!$B:$B,COLUMN(IJ$1)+$E11,1)*42,NA())</f>
        <v/>
      </c>
      <c r="IK11">
        <f>IF(COLUMN(IK$1)+$E11&gt;3,INDEX('Input Ethanol Monthly'!$B:$B,COLUMN(IK$1)+$E11,1)*42,NA())</f>
        <v/>
      </c>
      <c r="IL11">
        <f>IF(COLUMN(IL$1)+$E11&gt;3,INDEX('Input Ethanol Monthly'!$B:$B,COLUMN(IL$1)+$E11,1)*42,NA())</f>
        <v/>
      </c>
      <c r="IM11">
        <f>IF(COLUMN(IM$1)+$E11&gt;3,INDEX('Input Ethanol Monthly'!$B:$B,COLUMN(IM$1)+$E11,1)*42,NA())</f>
        <v/>
      </c>
      <c r="IN11">
        <f>IF(COLUMN(IN$1)+$E11&gt;3,INDEX('Input Ethanol Monthly'!$B:$B,COLUMN(IN$1)+$E11,1)*42,NA())</f>
        <v/>
      </c>
      <c r="IO11">
        <f>IF(COLUMN(IO$1)+$E11&gt;3,INDEX('Input Ethanol Monthly'!$B:$B,COLUMN(IO$1)+$E11,1)*42,NA())</f>
        <v/>
      </c>
      <c r="IP11">
        <f>IF(COLUMN(IP$1)+$E11&gt;3,INDEX('Input Ethanol Monthly'!$B:$B,COLUMN(IP$1)+$E11,1)*42,NA())</f>
        <v/>
      </c>
      <c r="IQ11">
        <f>IF(COLUMN(IQ$1)+$E11&gt;3,INDEX('Input Ethanol Monthly'!$B:$B,COLUMN(IQ$1)+$E11,1)*42,NA())</f>
        <v/>
      </c>
      <c r="IR11">
        <f>IF(COLUMN(IR$1)+$E11&gt;3,INDEX('Input Ethanol Monthly'!$B:$B,COLUMN(IR$1)+$E11,1)*42,NA())</f>
        <v/>
      </c>
      <c r="IS11">
        <f>IF(COLUMN(IS$1)+$E11&gt;3,INDEX('Input Ethanol Monthly'!$B:$B,COLUMN(IS$1)+$E11,1)*42,NA())</f>
        <v/>
      </c>
      <c r="IT11">
        <f>IF(COLUMN(IT$1)+$E11&gt;3,INDEX('Input Ethanol Monthly'!$B:$B,COLUMN(IT$1)+$E11,1)*42,NA())</f>
        <v/>
      </c>
      <c r="IU11">
        <f>IF(COLUMN(IU$1)+$E11&gt;3,INDEX('Input Ethanol Monthly'!$B:$B,COLUMN(IU$1)+$E11,1)*42,NA())</f>
        <v/>
      </c>
      <c r="IV11">
        <f>IF(COLUMN(IV$1)+$E11&gt;3,INDEX('Input Ethanol Monthly'!$B:$B,COLUMN(IV$1)+$E11,1)*42,NA())</f>
        <v/>
      </c>
      <c r="IW11">
        <f>IF(COLUMN(IW$1)+$E11&gt;3,INDEX('Input Ethanol Monthly'!$B:$B,COLUMN(IW$1)+$E11,1)*42,NA())</f>
        <v/>
      </c>
      <c r="IX11">
        <f>IF(COLUMN(IX$1)+$E11&gt;3,INDEX('Input Ethanol Monthly'!$B:$B,COLUMN(IX$1)+$E11,1)*42,NA())</f>
        <v/>
      </c>
      <c r="IY11">
        <f>IF(COLUMN(IY$1)+$E11&gt;3,INDEX('Input Ethanol Monthly'!$B:$B,COLUMN(IY$1)+$E11,1)*42,NA())</f>
        <v/>
      </c>
      <c r="IZ11">
        <f>IF(COLUMN(IZ$1)+$E11&gt;3,INDEX('Input Ethanol Monthly'!$B:$B,COLUMN(IZ$1)+$E11,1)*42,NA())</f>
        <v/>
      </c>
      <c r="JA11">
        <f>IF(COLUMN(JA$1)+$E11&gt;3,INDEX('Input Ethanol Monthly'!$B:$B,COLUMN(JA$1)+$E11,1)*42,NA())</f>
        <v/>
      </c>
      <c r="JB11">
        <f>IF(COLUMN(JB$1)+$E11&gt;3,INDEX('Input Ethanol Monthly'!$B:$B,COLUMN(JB$1)+$E11,1)*42,NA())</f>
        <v/>
      </c>
      <c r="JC11">
        <f>IF(COLUMN(JC$1)+$E11&gt;3,INDEX('Input Ethanol Monthly'!$B:$B,COLUMN(JC$1)+$E11,1)*42,NA())</f>
        <v/>
      </c>
      <c r="JD11">
        <f>IF(COLUMN(JD$1)+$E11&gt;3,INDEX('Input Ethanol Monthly'!$B:$B,COLUMN(JD$1)+$E11,1)*42,NA())</f>
        <v/>
      </c>
      <c r="JE11">
        <f>IF(COLUMN(JE$1)+$E11&gt;3,INDEX('Input Ethanol Monthly'!$B:$B,COLUMN(JE$1)+$E11,1)*42,NA())</f>
        <v/>
      </c>
      <c r="JF11">
        <f>IF(COLUMN(JF$1)+$E11&gt;3,INDEX('Input Ethanol Monthly'!$B:$B,COLUMN(JF$1)+$E11,1)*42,NA())</f>
        <v/>
      </c>
      <c r="JG11">
        <f>IF(COLUMN(JG$1)+$E11&gt;3,INDEX('Input Ethanol Monthly'!$B:$B,COLUMN(JG$1)+$E11,1)*42,NA())</f>
        <v/>
      </c>
      <c r="JH11">
        <f>IF(COLUMN(JH$1)+$E11&gt;3,INDEX('Input Ethanol Monthly'!$B:$B,COLUMN(JH$1)+$E11,1)*42,NA())</f>
        <v/>
      </c>
      <c r="JI11">
        <f>IF(COLUMN(JI$1)+$E11&gt;3,INDEX('Input Ethanol Monthly'!$B:$B,COLUMN(JI$1)+$E11,1)*42,NA())</f>
        <v/>
      </c>
      <c r="JJ11">
        <f>IF(COLUMN(JJ$1)+$E11&gt;3,INDEX('Input Ethanol Monthly'!$B:$B,COLUMN(JJ$1)+$E11,1)*42,NA())</f>
        <v/>
      </c>
      <c r="JK11">
        <f>IF(COLUMN(JK$1)+$E11&gt;3,INDEX('Input Ethanol Monthly'!$B:$B,COLUMN(JK$1)+$E11,1)*42,NA())</f>
        <v/>
      </c>
      <c r="JL11">
        <f>IF(COLUMN(JL$1)+$E11&gt;3,INDEX('Input Ethanol Monthly'!$B:$B,COLUMN(JL$1)+$E11,1)*42,NA())</f>
        <v/>
      </c>
      <c r="JM11">
        <f>IF(COLUMN(JM$1)+$E11&gt;3,INDEX('Input Ethanol Monthly'!$B:$B,COLUMN(JM$1)+$E11,1)*42,NA())</f>
        <v/>
      </c>
      <c r="JN11">
        <f>IF(COLUMN(JN$1)+$E11&gt;3,INDEX('Input Ethanol Monthly'!$B:$B,COLUMN(JN$1)+$E11,1)*42,NA())</f>
        <v/>
      </c>
      <c r="JO11">
        <f>IF(COLUMN(JO$1)+$E11&gt;3,INDEX('Input Ethanol Monthly'!$B:$B,COLUMN(JO$1)+$E11,1)*42,NA())</f>
        <v/>
      </c>
      <c r="JP11">
        <f>IF(COLUMN(JP$1)+$E11&gt;3,INDEX('Input Ethanol Monthly'!$B:$B,COLUMN(JP$1)+$E11,1)*42,NA())</f>
        <v/>
      </c>
      <c r="JQ11">
        <f>IF(COLUMN(JQ$1)+$E11&gt;3,INDEX('Input Ethanol Monthly'!$B:$B,COLUMN(JQ$1)+$E11,1)*42,NA())</f>
        <v/>
      </c>
      <c r="JR11">
        <f>IF(COLUMN(JR$1)+$E11&gt;3,INDEX('Input Ethanol Monthly'!$B:$B,COLUMN(JR$1)+$E11,1)*42,NA())</f>
        <v/>
      </c>
      <c r="JS11">
        <f>IF(COLUMN(JS$1)+$E11&gt;3,INDEX('Input Ethanol Monthly'!$B:$B,COLUMN(JS$1)+$E11,1)*42,NA())</f>
        <v/>
      </c>
      <c r="JT11">
        <f>IF(COLUMN(JT$1)+$E11&gt;3,INDEX('Input Ethanol Monthly'!$B:$B,COLUMN(JT$1)+$E11,1)*42,NA())</f>
        <v/>
      </c>
      <c r="JU11">
        <f>IF(COLUMN(JU$1)+$E11&gt;3,INDEX('Input Ethanol Monthly'!$B:$B,COLUMN(JU$1)+$E11,1)*42,NA())</f>
        <v/>
      </c>
      <c r="JV11">
        <f>IF(COLUMN(JV$1)+$E11&gt;3,INDEX('Input Ethanol Monthly'!$B:$B,COLUMN(JV$1)+$E11,1)*42,NA())</f>
        <v/>
      </c>
      <c r="JW11">
        <f>IF(COLUMN(JW$1)+$E11&gt;3,INDEX('Input Ethanol Monthly'!$B:$B,COLUMN(JW$1)+$E11,1)*42,NA())</f>
        <v/>
      </c>
      <c r="JX11">
        <f>IF(COLUMN(JX$1)+$E11&gt;3,INDEX('Input Ethanol Monthly'!$B:$B,COLUMN(JX$1)+$E11,1)*42,NA())</f>
        <v/>
      </c>
      <c r="JY11">
        <f>IF(COLUMN(JY$1)+$E11&gt;3,INDEX('Input Ethanol Monthly'!$B:$B,COLUMN(JY$1)+$E11,1)*42,NA())</f>
        <v/>
      </c>
      <c r="JZ11">
        <f>IF(COLUMN(JZ$1)+$E11&gt;3,INDEX('Input Ethanol Monthly'!$B:$B,COLUMN(JZ$1)+$E11,1)*42,NA())</f>
        <v/>
      </c>
      <c r="KA11">
        <f>IF(COLUMN(KA$1)+$E11&gt;3,INDEX('Input Ethanol Monthly'!$B:$B,COLUMN(KA$1)+$E11,1)*42,NA())</f>
        <v/>
      </c>
      <c r="KB11">
        <f>IF(COLUMN(KB$1)+$E11&gt;3,INDEX('Input Ethanol Monthly'!$B:$B,COLUMN(KB$1)+$E11,1)*42,NA())</f>
        <v/>
      </c>
      <c r="KC11">
        <f>IF(COLUMN(KC$1)+$E11&gt;3,INDEX('Input Ethanol Monthly'!$B:$B,COLUMN(KC$1)+$E11,1)*42,NA())</f>
        <v/>
      </c>
      <c r="KD11">
        <f>IF(COLUMN(KD$1)+$E11&gt;3,INDEX('Input Ethanol Monthly'!$B:$B,COLUMN(KD$1)+$E11,1)*42,NA())</f>
        <v/>
      </c>
      <c r="KE11">
        <f>IF(COLUMN(KE$1)+$E11&gt;3,INDEX('Input Ethanol Monthly'!$B:$B,COLUMN(KE$1)+$E11,1)*42,NA())</f>
        <v/>
      </c>
      <c r="KF11">
        <f>IF(COLUMN(KF$1)+$E11&gt;3,INDEX('Input Ethanol Monthly'!$B:$B,COLUMN(KF$1)+$E11,1)*42,NA())</f>
        <v/>
      </c>
      <c r="KG11">
        <f>IF(COLUMN(KG$1)+$E11&gt;3,INDEX('Input Ethanol Monthly'!$B:$B,COLUMN(KG$1)+$E11,1)*42,NA())</f>
        <v/>
      </c>
      <c r="KH11">
        <f>IF(COLUMN(KH$1)+$E11&gt;3,INDEX('Input Ethanol Monthly'!$B:$B,COLUMN(KH$1)+$E11,1)*42,NA())</f>
        <v/>
      </c>
      <c r="KI11">
        <f>IF(COLUMN(KI$1)+$E11&gt;3,INDEX('Input Ethanol Monthly'!$B:$B,COLUMN(KI$1)+$E11,1)*42,NA())</f>
        <v/>
      </c>
      <c r="KJ11">
        <f>IF(COLUMN(KJ$1)+$E11&gt;3,INDEX('Input Ethanol Monthly'!$B:$B,COLUMN(KJ$1)+$E11,1)*42,NA())</f>
        <v/>
      </c>
      <c r="KK11">
        <f>IF(COLUMN(KK$1)+$E11&gt;3,INDEX('Input Ethanol Monthly'!$B:$B,COLUMN(KK$1)+$E11,1)*42,NA())</f>
        <v/>
      </c>
      <c r="KL11">
        <f>IF(COLUMN(KL$1)+$E11&gt;3,INDEX('Input Ethanol Monthly'!$B:$B,COLUMN(KL$1)+$E11,1)*42,NA())</f>
        <v/>
      </c>
      <c r="KM11">
        <f>IF(COLUMN(KM$1)+$E11&gt;3,INDEX('Input Ethanol Monthly'!$B:$B,COLUMN(KM$1)+$E11,1)*42,NA())</f>
        <v/>
      </c>
      <c r="KN11">
        <f>IF(COLUMN(KN$1)+$E11&gt;3,INDEX('Input Ethanol Monthly'!$B:$B,COLUMN(KN$1)+$E11,1)*42,NA())</f>
        <v/>
      </c>
      <c r="KO11">
        <f>IF(COLUMN(KO$1)+$E11&gt;3,INDEX('Input Ethanol Monthly'!$B:$B,COLUMN(KO$1)+$E11,1)*42,NA())</f>
        <v/>
      </c>
      <c r="KP11">
        <f>IF(COLUMN(KP$1)+$E11&gt;3,INDEX('Input Ethanol Monthly'!$B:$B,COLUMN(KP$1)+$E11,1)*42,NA())</f>
        <v/>
      </c>
      <c r="KQ11">
        <f>IF(COLUMN(KQ$1)+$E11&gt;3,INDEX('Input Ethanol Monthly'!$B:$B,COLUMN(KQ$1)+$E11,1)*42,NA())</f>
        <v/>
      </c>
      <c r="KR11">
        <f>IF(COLUMN(KR$1)+$E11&gt;3,INDEX('Input Ethanol Monthly'!$B:$B,COLUMN(KR$1)+$E11,1)*42,NA())</f>
        <v/>
      </c>
      <c r="KS11">
        <f>IF(COLUMN(KS$1)+$E11&gt;3,INDEX('Input Ethanol Monthly'!$B:$B,COLUMN(KS$1)+$E11,1)*42,NA())</f>
        <v/>
      </c>
      <c r="KT11">
        <f>IF(COLUMN(KT$1)+$E11&gt;3,INDEX('Input Ethanol Monthly'!$B:$B,COLUMN(KT$1)+$E11,1)*42,NA())</f>
        <v/>
      </c>
      <c r="KU11">
        <f>IF(COLUMN(KU$1)+$E11&gt;3,INDEX('Input Ethanol Monthly'!$B:$B,COLUMN(KU$1)+$E11,1)*42,NA())</f>
        <v/>
      </c>
      <c r="KV11">
        <f>IF(COLUMN(KV$1)+$E11&gt;3,INDEX('Input Ethanol Monthly'!$B:$B,COLUMN(KV$1)+$E11,1)*42,NA())</f>
        <v/>
      </c>
      <c r="KW11">
        <f>IF(COLUMN(KW$1)+$E11&gt;3,INDEX('Input Ethanol Monthly'!$B:$B,COLUMN(KW$1)+$E11,1)*42,NA())</f>
        <v/>
      </c>
      <c r="KX11">
        <f>IF(COLUMN(KX$1)+$E11&gt;3,INDEX('Input Ethanol Monthly'!$B:$B,COLUMN(KX$1)+$E11,1)*42,NA())</f>
        <v/>
      </c>
      <c r="KY11">
        <f>IF(COLUMN(KY$1)+$E11&gt;3,INDEX('Input Ethanol Monthly'!$B:$B,COLUMN(KY$1)+$E11,1)*42,NA())</f>
        <v/>
      </c>
      <c r="KZ11">
        <f>IF(COLUMN(KZ$1)+$E11&gt;3,INDEX('Input Ethanol Monthly'!$B:$B,COLUMN(KZ$1)+$E11,1)*42,NA())</f>
        <v/>
      </c>
      <c r="LA11">
        <f>IF(COLUMN(LA$1)+$E11&gt;3,INDEX('Input Ethanol Monthly'!$B:$B,COLUMN(LA$1)+$E11,1)*42,NA())</f>
        <v/>
      </c>
      <c r="LB11">
        <f>IF(COLUMN(LB$1)+$E11&gt;3,INDEX('Input Ethanol Monthly'!$B:$B,COLUMN(LB$1)+$E11,1)*42,NA())</f>
        <v/>
      </c>
      <c r="LC11">
        <f>IF(COLUMN(LC$1)+$E11&gt;3,INDEX('Input Ethanol Monthly'!$B:$B,COLUMN(LC$1)+$E11,1)*42,NA())</f>
        <v/>
      </c>
      <c r="LD11">
        <f>IF(COLUMN(LD$1)+$E11&gt;3,INDEX('Input Ethanol Monthly'!$B:$B,COLUMN(LD$1)+$E11,1)*42,NA())</f>
        <v/>
      </c>
      <c r="LE11">
        <f>IF(COLUMN(LE$1)+$E11&gt;3,INDEX('Input Ethanol Monthly'!$B:$B,COLUMN(LE$1)+$E11,1)*42,NA())</f>
        <v/>
      </c>
      <c r="LF11">
        <f>IF(COLUMN(LF$1)+$E11&gt;3,INDEX('Input Ethanol Monthly'!$B:$B,COLUMN(LF$1)+$E11,1)*42,NA())</f>
        <v/>
      </c>
      <c r="LG11">
        <f>IF(COLUMN(LG$1)+$E11&gt;3,INDEX('Input Ethanol Monthly'!$B:$B,COLUMN(LG$1)+$E11,1)*42,NA())</f>
        <v/>
      </c>
      <c r="LH11">
        <f>IF(COLUMN(LH$1)+$E11&gt;3,INDEX('Input Ethanol Monthly'!$B:$B,COLUMN(LH$1)+$E11,1)*42,NA())</f>
        <v/>
      </c>
      <c r="LI11">
        <f>IF(COLUMN(LI$1)+$E11&gt;3,INDEX('Input Ethanol Monthly'!$B:$B,COLUMN(LI$1)+$E11,1)*42,NA())</f>
        <v/>
      </c>
      <c r="LJ11">
        <f>IF(COLUMN(LJ$1)+$E11&gt;3,INDEX('Input Ethanol Monthly'!$B:$B,COLUMN(LJ$1)+$E11,1)*42,NA())</f>
        <v/>
      </c>
      <c r="LK11">
        <f>IF(COLUMN(LK$1)+$E11&gt;3,INDEX('Input Ethanol Monthly'!$B:$B,COLUMN(LK$1)+$E11,1)*42,NA())</f>
        <v/>
      </c>
      <c r="LL11">
        <f>IF(COLUMN(LL$1)+$E11&gt;3,INDEX('Input Ethanol Monthly'!$B:$B,COLUMN(LL$1)+$E11,1)*42,NA())</f>
        <v/>
      </c>
      <c r="LM11">
        <f>IF(COLUMN(LM$1)+$E11&gt;3,INDEX('Input Ethanol Monthly'!$B:$B,COLUMN(LM$1)+$E11,1)*42,NA())</f>
        <v/>
      </c>
      <c r="LN11">
        <f>IF(COLUMN(LN$1)+$E11&gt;3,INDEX('Input Ethanol Monthly'!$B:$B,COLUMN(LN$1)+$E11,1)*42,NA())</f>
        <v/>
      </c>
      <c r="LO11">
        <f>IF(COLUMN(LO$1)+$E11&gt;3,INDEX('Input Ethanol Monthly'!$B:$B,COLUMN(LO$1)+$E11,1)*42,NA())</f>
        <v/>
      </c>
      <c r="LP11">
        <f>IF(COLUMN(LP$1)+$E11&gt;3,INDEX('Input Ethanol Monthly'!$B:$B,COLUMN(LP$1)+$E11,1)*42,NA())</f>
        <v/>
      </c>
      <c r="LQ11">
        <f>IF(COLUMN(LQ$1)+$E11&gt;3,INDEX('Input Ethanol Monthly'!$B:$B,COLUMN(LQ$1)+$E11,1)*42,NA())</f>
        <v/>
      </c>
      <c r="LR11">
        <f>IF(COLUMN(LR$1)+$E11&gt;3,INDEX('Input Ethanol Monthly'!$B:$B,COLUMN(LR$1)+$E11,1)*42,NA())</f>
        <v/>
      </c>
      <c r="LS11">
        <f>IF(COLUMN(LS$1)+$E11&gt;3,INDEX('Input Ethanol Monthly'!$B:$B,COLUMN(LS$1)+$E11,1)*42,NA())</f>
        <v/>
      </c>
      <c r="LT11">
        <f>IF(COLUMN(LT$1)+$E11&gt;3,INDEX('Input Ethanol Monthly'!$B:$B,COLUMN(LT$1)+$E11,1)*42,NA())</f>
        <v/>
      </c>
      <c r="LU11">
        <f>IF(COLUMN(LU$1)+$E11&gt;3,INDEX('Input Ethanol Monthly'!$B:$B,COLUMN(LU$1)+$E11,1)*42,NA())</f>
        <v/>
      </c>
      <c r="LV11">
        <f>IF(COLUMN(LV$1)+$E11&gt;3,INDEX('Input Ethanol Monthly'!$B:$B,COLUMN(LV$1)+$E11,1)*42,NA())</f>
        <v/>
      </c>
      <c r="LW11">
        <f>IF(COLUMN(LW$1)+$E11&gt;3,INDEX('Input Ethanol Monthly'!$B:$B,COLUMN(LW$1)+$E11,1)*42,NA())</f>
        <v/>
      </c>
      <c r="LX11">
        <f>IF(COLUMN(LX$1)+$E11&gt;3,INDEX('Input Ethanol Monthly'!$B:$B,COLUMN(LX$1)+$E11,1)*42,NA())</f>
        <v/>
      </c>
      <c r="LY11">
        <f>IF(COLUMN(LY$1)+$E11&gt;3,INDEX('Input Ethanol Monthly'!$B:$B,COLUMN(LY$1)+$E11,1)*42,NA())</f>
        <v/>
      </c>
      <c r="LZ11">
        <f>IF(COLUMN(LZ$1)+$E11&gt;3,INDEX('Input Ethanol Monthly'!$B:$B,COLUMN(LZ$1)+$E11,1)*42,NA())</f>
        <v/>
      </c>
      <c r="MA11">
        <f>IF(COLUMN(MA$1)+$E11&gt;3,INDEX('Input Ethanol Monthly'!$B:$B,COLUMN(MA$1)+$E11,1)*42,NA())</f>
        <v/>
      </c>
      <c r="MB11">
        <f>IF(COLUMN(MB$1)+$E11&gt;3,INDEX('Input Ethanol Monthly'!$B:$B,COLUMN(MB$1)+$E11,1)*42,NA())</f>
        <v/>
      </c>
      <c r="MC11">
        <f>IF(COLUMN(MC$1)+$E11&gt;3,INDEX('Input Ethanol Monthly'!$B:$B,COLUMN(MC$1)+$E11,1)*42,NA())</f>
        <v/>
      </c>
      <c r="MD11">
        <f>IF(COLUMN(MD$1)+$E11&gt;3,INDEX('Input Ethanol Monthly'!$B:$B,COLUMN(MD$1)+$E11,1)*42,NA())</f>
        <v/>
      </c>
      <c r="ME11">
        <f>IF(COLUMN(ME$1)+$E11&gt;3,INDEX('Input Ethanol Monthly'!$B:$B,COLUMN(ME$1)+$E11,1)*42,NA())</f>
        <v/>
      </c>
      <c r="MF11">
        <f>IF(COLUMN(MF$1)+$E11&gt;3,INDEX('Input Ethanol Monthly'!$B:$B,COLUMN(MF$1)+$E11,1)*42,NA())</f>
        <v/>
      </c>
      <c r="MG11">
        <f>IF(COLUMN(MG$1)+$E11&gt;3,INDEX('Input Ethanol Monthly'!$B:$B,COLUMN(MG$1)+$E11,1)*42,NA())</f>
        <v/>
      </c>
      <c r="MH11">
        <f>IF(COLUMN(MH$1)+$E11&gt;3,INDEX('Input Ethanol Monthly'!$B:$B,COLUMN(MH$1)+$E11,1)*42,NA())</f>
        <v/>
      </c>
      <c r="MI11">
        <f>IF(COLUMN(MI$1)+$E11&gt;3,INDEX('Input Ethanol Monthly'!$B:$B,COLUMN(MI$1)+$E11,1)*42,NA())</f>
        <v/>
      </c>
      <c r="MJ11">
        <f>IF(COLUMN(MJ$1)+$E11&gt;3,INDEX('Input Ethanol Monthly'!$B:$B,COLUMN(MJ$1)+$E11,1)*42,NA())</f>
        <v/>
      </c>
      <c r="MK11">
        <f>IF(COLUMN(MK$1)+$E11&gt;3,INDEX('Input Ethanol Monthly'!$B:$B,COLUMN(MK$1)+$E11,1)*42,NA())</f>
        <v/>
      </c>
      <c r="ML11">
        <f>IF(COLUMN(ML$1)+$E11&gt;3,INDEX('Input Ethanol Monthly'!$B:$B,COLUMN(ML$1)+$E11,1)*42,NA())</f>
        <v/>
      </c>
      <c r="MM11">
        <f>IF(COLUMN(MM$1)+$E11&gt;3,INDEX('Input Ethanol Monthly'!$B:$B,COLUMN(MM$1)+$E11,1)*42,NA())</f>
        <v/>
      </c>
      <c r="MN11">
        <f>IF(COLUMN(MN$1)+$E11&gt;3,INDEX('Input Ethanol Monthly'!$B:$B,COLUMN(MN$1)+$E11,1)*42,NA())</f>
        <v/>
      </c>
      <c r="MO11">
        <f>IF(COLUMN(MO$1)+$E11&gt;3,INDEX('Input Ethanol Monthly'!$B:$B,COLUMN(MO$1)+$E11,1)*42,NA())</f>
        <v/>
      </c>
      <c r="MP11">
        <f>IF(COLUMN(MP$1)+$E11&gt;3,INDEX('Input Ethanol Monthly'!$B:$B,COLUMN(MP$1)+$E11,1)*42,NA())</f>
        <v/>
      </c>
      <c r="MQ11">
        <f>IF(COLUMN(MQ$1)+$E11&gt;3,INDEX('Input Ethanol Monthly'!$B:$B,COLUMN(MQ$1)+$E11,1)*42,NA())</f>
        <v/>
      </c>
      <c r="MR11">
        <f>IF(COLUMN(MR$1)+$E11&gt;3,INDEX('Input Ethanol Monthly'!$B:$B,COLUMN(MR$1)+$E11,1)*42,NA())</f>
        <v/>
      </c>
      <c r="MS11">
        <f>IF(COLUMN(MS$1)+$E11&gt;3,INDEX('Input Ethanol Monthly'!$B:$B,COLUMN(MS$1)+$E11,1)*42,NA())</f>
        <v/>
      </c>
      <c r="MT11">
        <f>IF(COLUMN(MT$1)+$E11&gt;3,INDEX('Input Ethanol Monthly'!$B:$B,COLUMN(MT$1)+$E11,1)*42,NA())</f>
        <v/>
      </c>
      <c r="MU11">
        <f>IF(COLUMN(MU$1)+$E11&gt;3,INDEX('Input Ethanol Monthly'!$B:$B,COLUMN(MU$1)+$E11,1)*42,NA())</f>
        <v/>
      </c>
      <c r="MV11">
        <f>IF(COLUMN(MV$1)+$E11&gt;3,INDEX('Input Ethanol Monthly'!$B:$B,COLUMN(MV$1)+$E11,1)*42,NA())</f>
        <v/>
      </c>
      <c r="MW11">
        <f>IF(COLUMN(MW$1)+$E11&gt;3,INDEX('Input Ethanol Monthly'!$B:$B,COLUMN(MW$1)+$E11,1)*42,NA())</f>
        <v/>
      </c>
      <c r="MX11">
        <f>IF(COLUMN(MX$1)+$E11&gt;3,INDEX('Input Ethanol Monthly'!$B:$B,COLUMN(MX$1)+$E11,1)*42,NA())</f>
        <v/>
      </c>
      <c r="MY11">
        <f>IF(COLUMN(MY$1)+$E11&gt;3,INDEX('Input Ethanol Monthly'!$B:$B,COLUMN(MY$1)+$E11,1)*42,NA())</f>
        <v/>
      </c>
      <c r="MZ11">
        <f>IF(COLUMN(MZ$1)+$E11&gt;3,INDEX('Input Ethanol Monthly'!$B:$B,COLUMN(MZ$1)+$E11,1)*42,NA())</f>
        <v/>
      </c>
      <c r="NA11">
        <f>IF(COLUMN(NA$1)+$E11&gt;3,INDEX('Input Ethanol Monthly'!$B:$B,COLUMN(NA$1)+$E11,1)*42,NA())</f>
        <v/>
      </c>
      <c r="NB11">
        <f>IF(COLUMN(NB$1)+$E11&gt;3,INDEX('Input Ethanol Monthly'!$B:$B,COLUMN(NB$1)+$E11,1)*42,NA())</f>
        <v/>
      </c>
      <c r="NC11">
        <f>IF(COLUMN(NC$1)+$E11&gt;3,INDEX('Input Ethanol Monthly'!$B:$B,COLUMN(NC$1)+$E11,1)*42,NA())</f>
        <v/>
      </c>
      <c r="ND11">
        <f>IF(COLUMN(ND$1)+$E11&gt;3,INDEX('Input Ethanol Monthly'!$B:$B,COLUMN(ND$1)+$E11,1)*42,NA())</f>
        <v/>
      </c>
      <c r="NE11">
        <f>IF(COLUMN(NE$1)+$E11&gt;3,INDEX('Input Ethanol Monthly'!$B:$B,COLUMN(NE$1)+$E11,1)*42,NA())</f>
        <v/>
      </c>
      <c r="NF11">
        <f>IF(COLUMN(NF$1)+$E11&gt;3,INDEX('Input Ethanol Monthly'!$B:$B,COLUMN(NF$1)+$E11,1)*42,NA())</f>
        <v/>
      </c>
      <c r="NG11">
        <f>IF(COLUMN(NG$1)+$E11&gt;3,INDEX('Input Ethanol Monthly'!$B:$B,COLUMN(NG$1)+$E11,1)*42,NA())</f>
        <v/>
      </c>
      <c r="NH11">
        <f>IF(COLUMN(NH$1)+$E11&gt;3,INDEX('Input Ethanol Monthly'!$B:$B,COLUMN(NH$1)+$E11,1)*42,NA())</f>
        <v/>
      </c>
      <c r="NI11">
        <f>IF(COLUMN(NI$1)+$E11&gt;3,INDEX('Input Ethanol Monthly'!$B:$B,COLUMN(NI$1)+$E11,1)*42,NA())</f>
        <v/>
      </c>
      <c r="NJ11">
        <f>IF(COLUMN(NJ$1)+$E11&gt;3,INDEX('Input Ethanol Monthly'!$B:$B,COLUMN(NJ$1)+$E11,1)*42,NA())</f>
        <v/>
      </c>
      <c r="NK11">
        <f>IF(COLUMN(NK$1)+$E11&gt;3,INDEX('Input Ethanol Monthly'!$B:$B,COLUMN(NK$1)+$E11,1)*42,NA())</f>
        <v/>
      </c>
      <c r="NL11">
        <f>IF(COLUMN(NL$1)+$E11&gt;3,INDEX('Input Ethanol Monthly'!$B:$B,COLUMN(NL$1)+$E11,1)*42,NA())</f>
        <v/>
      </c>
      <c r="NM11">
        <f>IF(COLUMN(NM$1)+$E11&gt;3,INDEX('Input Ethanol Monthly'!$B:$B,COLUMN(NM$1)+$E11,1)*42,NA())</f>
        <v/>
      </c>
      <c r="NN11">
        <f>IF(COLUMN(NN$1)+$E11&gt;3,INDEX('Input Ethanol Monthly'!$B:$B,COLUMN(NN$1)+$E11,1)*42,NA())</f>
        <v/>
      </c>
      <c r="NO11">
        <f>IF(COLUMN(NO$1)+$E11&gt;3,INDEX('Input Ethanol Monthly'!$B:$B,COLUMN(NO$1)+$E11,1)*42,NA())</f>
        <v/>
      </c>
      <c r="NP11">
        <f>IF(COLUMN(NP$1)+$E11&gt;3,INDEX('Input Ethanol Monthly'!$B:$B,COLUMN(NP$1)+$E11,1)*42,NA())</f>
        <v/>
      </c>
      <c r="NQ11">
        <f>IF(COLUMN(NQ$1)+$E11&gt;3,INDEX('Input Ethanol Monthly'!$B:$B,COLUMN(NQ$1)+$E11,1)*42,NA())</f>
        <v/>
      </c>
      <c r="NR11">
        <f>IF(COLUMN(NR$1)+$E11&gt;3,INDEX('Input Ethanol Monthly'!$B:$B,COLUMN(NR$1)+$E11,1)*42,NA())</f>
        <v/>
      </c>
      <c r="NS11">
        <f>IF(COLUMN(NS$1)+$E11&gt;3,INDEX('Input Ethanol Monthly'!$B:$B,COLUMN(NS$1)+$E11,1)*42,NA())</f>
        <v/>
      </c>
      <c r="NT11">
        <f>IF(COLUMN(NT$1)+$E11&gt;3,INDEX('Input Ethanol Monthly'!$B:$B,COLUMN(NT$1)+$E11,1)*42,NA())</f>
        <v/>
      </c>
      <c r="NU11">
        <f>IF(COLUMN(NU$1)+$E11&gt;3,INDEX('Input Ethanol Monthly'!$B:$B,COLUMN(NU$1)+$E11,1)*42,NA())</f>
        <v/>
      </c>
      <c r="NV11">
        <f>IF(COLUMN(NV$1)+$E11&gt;3,INDEX('Input Ethanol Monthly'!$B:$B,COLUMN(NV$1)+$E11,1)*42,NA())</f>
        <v/>
      </c>
      <c r="NW11">
        <f>IF(COLUMN(NW$1)+$E11&gt;3,INDEX('Input Ethanol Monthly'!$B:$B,COLUMN(NW$1)+$E11,1)*42,NA())</f>
        <v/>
      </c>
      <c r="NX11">
        <f>IF(COLUMN(NX$1)+$E11&gt;3,INDEX('Input Ethanol Monthly'!$B:$B,COLUMN(NX$1)+$E11,1)*42,NA())</f>
        <v/>
      </c>
      <c r="NY11">
        <f>IF(COLUMN(NY$1)+$E11&gt;3,INDEX('Input Ethanol Monthly'!$B:$B,COLUMN(NY$1)+$E11,1)*42,NA())</f>
        <v/>
      </c>
      <c r="NZ11">
        <f>IF(COLUMN(NZ$1)+$E11&gt;3,INDEX('Input Ethanol Monthly'!$B:$B,COLUMN(NZ$1)+$E11,1)*42,NA())</f>
        <v/>
      </c>
      <c r="OA11">
        <f>IF(COLUMN(OA$1)+$E11&gt;3,INDEX('Input Ethanol Monthly'!$B:$B,COLUMN(OA$1)+$E11,1)*42,NA())</f>
        <v/>
      </c>
      <c r="OB11">
        <f>IF(COLUMN(OB$1)+$E11&gt;3,INDEX('Input Ethanol Monthly'!$B:$B,COLUMN(OB$1)+$E11,1)*42,NA())</f>
        <v/>
      </c>
      <c r="OC11">
        <f>IF(COLUMN(OC$1)+$E11&gt;3,INDEX('Input Ethanol Monthly'!$B:$B,COLUMN(OC$1)+$E11,1)*42,NA())</f>
        <v/>
      </c>
      <c r="OD11">
        <f>IF(COLUMN(OD$1)+$E11&gt;3,INDEX('Input Ethanol Monthly'!$B:$B,COLUMN(OD$1)+$E11,1)*42,NA())</f>
        <v/>
      </c>
      <c r="OE11">
        <f>IF(COLUMN(OE$1)+$E11&gt;3,INDEX('Input Ethanol Monthly'!$B:$B,COLUMN(OE$1)+$E11,1)*42,NA())</f>
        <v/>
      </c>
      <c r="OF11">
        <f>IF(COLUMN(OF$1)+$E11&gt;3,INDEX('Input Ethanol Monthly'!$B:$B,COLUMN(OF$1)+$E11,1)*42,NA())</f>
        <v/>
      </c>
      <c r="OG11">
        <f>IF(COLUMN(OG$1)+$E11&gt;3,INDEX('Input Ethanol Monthly'!$B:$B,COLUMN(OG$1)+$E11,1)*42,NA())</f>
        <v/>
      </c>
      <c r="OH11">
        <f>IF(COLUMN(OH$1)+$E11&gt;3,INDEX('Input Ethanol Monthly'!$B:$B,COLUMN(OH$1)+$E11,1)*42,NA())</f>
        <v/>
      </c>
      <c r="OI11">
        <f>IF(COLUMN(OI$1)+$E11&gt;3,INDEX('Input Ethanol Monthly'!$B:$B,COLUMN(OI$1)+$E11,1)*42,NA())</f>
        <v/>
      </c>
      <c r="OJ11">
        <f>IF(COLUMN(OJ$1)+$E11&gt;3,INDEX('Input Ethanol Monthly'!$B:$B,COLUMN(OJ$1)+$E11,1)*42,NA())</f>
        <v/>
      </c>
      <c r="OK11">
        <f>IF(COLUMN(OK$1)+$E11&gt;3,INDEX('Input Ethanol Monthly'!$B:$B,COLUMN(OK$1)+$E11,1)*42,NA())</f>
        <v/>
      </c>
      <c r="OL11">
        <f>IF(COLUMN(OL$1)+$E11&gt;3,INDEX('Input Ethanol Monthly'!$B:$B,COLUMN(OL$1)+$E11,1)*42,NA())</f>
        <v/>
      </c>
      <c r="OM11">
        <f>IF(COLUMN(OM$1)+$E11&gt;3,INDEX('Input Ethanol Monthly'!$B:$B,COLUMN(OM$1)+$E11,1)*42,NA())</f>
        <v/>
      </c>
      <c r="ON11">
        <f>IF(COLUMN(ON$1)+$E11&gt;3,INDEX('Input Ethanol Monthly'!$B:$B,COLUMN(ON$1)+$E11,1)*42,NA())</f>
        <v/>
      </c>
      <c r="OO11">
        <f>IF(COLUMN(OO$1)+$E11&gt;3,INDEX('Input Ethanol Monthly'!$B:$B,COLUMN(OO$1)+$E11,1)*42,NA())</f>
        <v/>
      </c>
      <c r="OP11">
        <f>IF(COLUMN(OP$1)+$E11&gt;3,INDEX('Input Ethanol Monthly'!$B:$B,COLUMN(OP$1)+$E11,1)*42,NA())</f>
        <v/>
      </c>
      <c r="OQ11">
        <f>IF(COLUMN(OQ$1)+$E11&gt;3,INDEX('Input Ethanol Monthly'!$B:$B,COLUMN(OQ$1)+$E11,1)*42,NA())</f>
        <v/>
      </c>
      <c r="OR11">
        <f>IF(COLUMN(OR$1)+$E11&gt;3,INDEX('Input Ethanol Monthly'!$B:$B,COLUMN(OR$1)+$E11,1)*42,NA())</f>
        <v/>
      </c>
      <c r="OS11">
        <f>IF(COLUMN(OS$1)+$E11&gt;3,INDEX('Input Ethanol Monthly'!$B:$B,COLUMN(OS$1)+$E11,1)*42,NA())</f>
        <v/>
      </c>
      <c r="OT11">
        <f>IF(COLUMN(OT$1)+$E11&gt;3,INDEX('Input Ethanol Monthly'!$B:$B,COLUMN(OT$1)+$E11,1)*42,NA())</f>
        <v/>
      </c>
      <c r="OU11">
        <f>IF(COLUMN(OU$1)+$E11&gt;3,INDEX('Input Ethanol Monthly'!$B:$B,COLUMN(OU$1)+$E11,1)*42,NA())</f>
        <v/>
      </c>
      <c r="OV11">
        <f>IF(COLUMN(OV$1)+$E11&gt;3,INDEX('Input Ethanol Monthly'!$B:$B,COLUMN(OV$1)+$E11,1)*42,NA())</f>
        <v/>
      </c>
      <c r="OW11">
        <f>IF(COLUMN(OW$1)+$E11&gt;3,INDEX('Input Ethanol Monthly'!$B:$B,COLUMN(OW$1)+$E11,1)*42,NA())</f>
        <v/>
      </c>
      <c r="OX11">
        <f>IF(COLUMN(OX$1)+$E11&gt;3,INDEX('Input Ethanol Monthly'!$B:$B,COLUMN(OX$1)+$E11,1)*42,NA())</f>
        <v/>
      </c>
      <c r="OY11">
        <f>IF(COLUMN(OY$1)+$E11&gt;3,INDEX('Input Ethanol Monthly'!$B:$B,COLUMN(OY$1)+$E11,1)*42,NA())</f>
        <v/>
      </c>
      <c r="OZ11">
        <f>IF(COLUMN(OZ$1)+$E11&gt;3,INDEX('Input Ethanol Monthly'!$B:$B,COLUMN(OZ$1)+$E11,1)*42,NA())</f>
        <v/>
      </c>
      <c r="PA11">
        <f>IF(COLUMN(PA$1)+$E11&gt;3,INDEX('Input Ethanol Monthly'!$B:$B,COLUMN(PA$1)+$E11,1)*42,NA())</f>
        <v/>
      </c>
      <c r="PB11">
        <f>IF(COLUMN(PB$1)+$E11&gt;3,INDEX('Input Ethanol Monthly'!$B:$B,COLUMN(PB$1)+$E11,1)*42,NA())</f>
        <v/>
      </c>
      <c r="PC11">
        <f>IF(COLUMN(PC$1)+$E11&gt;3,INDEX('Input Ethanol Monthly'!$B:$B,COLUMN(PC$1)+$E11,1)*42,NA())</f>
        <v/>
      </c>
      <c r="PD11">
        <f>IF(COLUMN(PD$1)+$E11&gt;3,INDEX('Input Ethanol Monthly'!$B:$B,COLUMN(PD$1)+$E11,1)*42,NA())</f>
        <v/>
      </c>
      <c r="PE11">
        <f>IF(COLUMN(PE$1)+$E11&gt;3,INDEX('Input Ethanol Monthly'!$B:$B,COLUMN(PE$1)+$E11,1)*42,NA())</f>
        <v/>
      </c>
      <c r="PF11">
        <f>IF(COLUMN(PF$1)+$E11&gt;3,INDEX('Input Ethanol Monthly'!$B:$B,COLUMN(PF$1)+$E11,1)*42,NA())</f>
        <v/>
      </c>
      <c r="PG11">
        <f>IF(COLUMN(PG$1)+$E11&gt;3,INDEX('Input Ethanol Monthly'!$B:$B,COLUMN(PG$1)+$E11,1)*42,NA())</f>
        <v/>
      </c>
      <c r="PH11">
        <f>IF(COLUMN(PH$1)+$E11&gt;3,INDEX('Input Ethanol Monthly'!$B:$B,COLUMN(PH$1)+$E11,1)*42,NA())</f>
        <v/>
      </c>
      <c r="PI11">
        <f>IF(COLUMN(PI$1)+$E11&gt;3,INDEX('Input Ethanol Monthly'!$B:$B,COLUMN(PI$1)+$E11,1)*42,NA())</f>
        <v/>
      </c>
      <c r="PJ11">
        <f>IF(COLUMN(PJ$1)+$E11&gt;3,INDEX('Input Ethanol Monthly'!$B:$B,COLUMN(PJ$1)+$E11,1)*42,NA())</f>
        <v/>
      </c>
      <c r="PK11">
        <f>IF(COLUMN(PK$1)+$E11&gt;3,INDEX('Input Ethanol Monthly'!$B:$B,COLUMN(PK$1)+$E11,1)*42,NA())</f>
        <v/>
      </c>
      <c r="PL11">
        <f>IF(COLUMN(PL$1)+$E11&gt;3,INDEX('Input Ethanol Monthly'!$B:$B,COLUMN(PL$1)+$E11,1)*42,NA())</f>
        <v/>
      </c>
      <c r="PM11">
        <f>IF(COLUMN(PM$1)+$E11&gt;3,INDEX('Input Ethanol Monthly'!$B:$B,COLUMN(PM$1)+$E11,1)*42,NA())</f>
        <v/>
      </c>
      <c r="PN11">
        <f>IF(COLUMN(PN$1)+$E11&gt;3,INDEX('Input Ethanol Monthly'!$B:$B,COLUMN(PN$1)+$E11,1)*42,NA())</f>
        <v/>
      </c>
      <c r="PO11">
        <f>IF(COLUMN(PO$1)+$E11&gt;3,INDEX('Input Ethanol Monthly'!$B:$B,COLUMN(PO$1)+$E11,1)*42,NA())</f>
        <v/>
      </c>
      <c r="PP11">
        <f>IF(COLUMN(PP$1)+$E11&gt;3,INDEX('Input Ethanol Monthly'!$B:$B,COLUMN(PP$1)+$E11,1)*42,NA())</f>
        <v/>
      </c>
      <c r="PQ11">
        <f>IF(COLUMN(PQ$1)+$E11&gt;3,INDEX('Input Ethanol Monthly'!$B:$B,COLUMN(PQ$1)+$E11,1)*42,NA())</f>
        <v/>
      </c>
      <c r="PR11">
        <f>IF(COLUMN(PR$1)+$E11&gt;3,INDEX('Input Ethanol Monthly'!$B:$B,COLUMN(PR$1)+$E11,1)*42,NA())</f>
        <v/>
      </c>
      <c r="PS11">
        <f>IF(COLUMN(PS$1)+$E11&gt;3,INDEX('Input Ethanol Monthly'!$B:$B,COLUMN(PS$1)+$E11,1)*42,NA())</f>
        <v/>
      </c>
      <c r="PT11">
        <f>IF(COLUMN(PT$1)+$E11&gt;3,INDEX('Input Ethanol Monthly'!$B:$B,COLUMN(PT$1)+$E11,1)*42,NA())</f>
        <v/>
      </c>
      <c r="PU11">
        <f>IF(COLUMN(PU$1)+$E11&gt;3,INDEX('Input Ethanol Monthly'!$B:$B,COLUMN(PU$1)+$E11,1)*42,NA())</f>
        <v/>
      </c>
      <c r="PV11">
        <f>IF(COLUMN(PV$1)+$E11&gt;3,INDEX('Input Ethanol Monthly'!$B:$B,COLUMN(PV$1)+$E11,1)*42,NA())</f>
        <v/>
      </c>
      <c r="PW11">
        <f>IF(COLUMN(PW$1)+$E11&gt;3,INDEX('Input Ethanol Monthly'!$B:$B,COLUMN(PW$1)+$E11,1)*42,NA())</f>
        <v/>
      </c>
      <c r="PX11">
        <f>IF(COLUMN(PX$1)+$E11&gt;3,INDEX('Input Ethanol Monthly'!$B:$B,COLUMN(PX$1)+$E11,1)*42,NA())</f>
        <v/>
      </c>
      <c r="PY11">
        <f>IF(COLUMN(PY$1)+$E11&gt;3,INDEX('Input Ethanol Monthly'!$B:$B,COLUMN(PY$1)+$E11,1)*42,NA())</f>
        <v/>
      </c>
      <c r="PZ11">
        <f>IF(COLUMN(PZ$1)+$E11&gt;3,INDEX('Input Ethanol Monthly'!$B:$B,COLUMN(PZ$1)+$E11,1)*42,NA())</f>
        <v/>
      </c>
      <c r="QA11">
        <f>IF(COLUMN(QA$1)+$E11&gt;3,INDEX('Input Ethanol Monthly'!$B:$B,COLUMN(QA$1)+$E11,1)*42,NA())</f>
        <v/>
      </c>
      <c r="QB11">
        <f>IF(COLUMN(QB$1)+$E11&gt;3,INDEX('Input Ethanol Monthly'!$B:$B,COLUMN(QB$1)+$E11,1)*42,NA())</f>
        <v/>
      </c>
      <c r="QC11">
        <f>IF(COLUMN(QC$1)+$E11&gt;3,INDEX('Input Ethanol Monthly'!$B:$B,COLUMN(QC$1)+$E11,1)*42,NA())</f>
        <v/>
      </c>
      <c r="QD11">
        <f>IF(COLUMN(QD$1)+$E11&gt;3,INDEX('Input Ethanol Monthly'!$B:$B,COLUMN(QD$1)+$E11,1)*42,NA())</f>
        <v/>
      </c>
      <c r="QE11">
        <f>IF(COLUMN(QE$1)+$E11&gt;3,INDEX('Input Ethanol Monthly'!$B:$B,COLUMN(QE$1)+$E11,1)*42,NA())</f>
        <v/>
      </c>
      <c r="QF11">
        <f>IF(COLUMN(QF$1)+$E11&gt;3,INDEX('Input Ethanol Monthly'!$B:$B,COLUMN(QF$1)+$E11,1)*42,NA())</f>
        <v/>
      </c>
      <c r="QG11">
        <f>IF(COLUMN(QG$1)+$E11&gt;3,INDEX('Input Ethanol Monthly'!$B:$B,COLUMN(QG$1)+$E11,1)*42,NA())</f>
        <v/>
      </c>
      <c r="QH11">
        <f>IF(COLUMN(QH$1)+$E11&gt;3,INDEX('Input Ethanol Monthly'!$B:$B,COLUMN(QH$1)+$E11,1)*42,NA())</f>
        <v/>
      </c>
      <c r="QI11">
        <f>IF(COLUMN(QI$1)+$E11&gt;3,INDEX('Input Ethanol Monthly'!$B:$B,COLUMN(QI$1)+$E11,1)*42,NA())</f>
        <v/>
      </c>
      <c r="QJ11">
        <f>IF(COLUMN(QJ$1)+$E11&gt;3,INDEX('Input Ethanol Monthly'!$B:$B,COLUMN(QJ$1)+$E11,1)*42,NA())</f>
        <v/>
      </c>
      <c r="QK11">
        <f>IF(COLUMN(QK$1)+$E11&gt;3,INDEX('Input Ethanol Monthly'!$B:$B,COLUMN(QK$1)+$E11,1)*42,NA())</f>
        <v/>
      </c>
      <c r="QL11">
        <f>IF(COLUMN(QL$1)+$E11&gt;3,INDEX('Input Ethanol Monthly'!$B:$B,COLUMN(QL$1)+$E11,1)*42,NA())</f>
        <v/>
      </c>
      <c r="QM11">
        <f>IF(COLUMN(QM$1)+$E11&gt;3,INDEX('Input Ethanol Monthly'!$B:$B,COLUMN(QM$1)+$E11,1)*42,NA())</f>
        <v/>
      </c>
      <c r="QN11">
        <f>IF(COLUMN(QN$1)+$E11&gt;3,INDEX('Input Ethanol Monthly'!$B:$B,COLUMN(QN$1)+$E11,1)*42,NA())</f>
        <v/>
      </c>
      <c r="QO11">
        <f>IF(COLUMN(QO$1)+$E11&gt;3,INDEX('Input Ethanol Monthly'!$B:$B,COLUMN(QO$1)+$E11,1)*42,NA())</f>
        <v/>
      </c>
      <c r="QP11">
        <f>IF(COLUMN(QP$1)+$E11&gt;3,INDEX('Input Ethanol Monthly'!$B:$B,COLUMN(QP$1)+$E11,1)*42,NA())</f>
        <v/>
      </c>
      <c r="QQ11">
        <f>IF(COLUMN(QQ$1)+$E11&gt;3,INDEX('Input Ethanol Monthly'!$B:$B,COLUMN(QQ$1)+$E11,1)*42,NA())</f>
        <v/>
      </c>
      <c r="QR11">
        <f>IF(COLUMN(QR$1)+$E11&gt;3,INDEX('Input Ethanol Monthly'!$B:$B,COLUMN(QR$1)+$E11,1)*42,NA())</f>
        <v/>
      </c>
      <c r="QS11">
        <f>IF(COLUMN(QS$1)+$E11&gt;3,INDEX('Input Ethanol Monthly'!$B:$B,COLUMN(QS$1)+$E11,1)*42,NA())</f>
        <v/>
      </c>
      <c r="QT11">
        <f>IF(COLUMN(QT$1)+$E11&gt;3,INDEX('Input Ethanol Monthly'!$B:$B,COLUMN(QT$1)+$E11,1)*42,NA())</f>
        <v/>
      </c>
      <c r="QU11">
        <f>IF(COLUMN(QU$1)+$E11&gt;3,INDEX('Input Ethanol Monthly'!$B:$B,COLUMN(QU$1)+$E11,1)*42,NA())</f>
        <v/>
      </c>
      <c r="QV11">
        <f>IF(COLUMN(QV$1)+$E11&gt;3,INDEX('Input Ethanol Monthly'!$B:$B,COLUMN(QV$1)+$E11,1)*42,NA())</f>
        <v/>
      </c>
      <c r="QW11">
        <f>IF(COLUMN(QW$1)+$E11&gt;3,INDEX('Input Ethanol Monthly'!$B:$B,COLUMN(QW$1)+$E11,1)*42,NA())</f>
        <v/>
      </c>
      <c r="QX11">
        <f>IF(COLUMN(QX$1)+$E11&gt;3,INDEX('Input Ethanol Monthly'!$B:$B,COLUMN(QX$1)+$E11,1)*42,NA())</f>
        <v/>
      </c>
      <c r="QY11">
        <f>IF(COLUMN(QY$1)+$E11&gt;3,INDEX('Input Ethanol Monthly'!$B:$B,COLUMN(QY$1)+$E11,1)*42,NA())</f>
        <v/>
      </c>
      <c r="QZ11">
        <f>IF(COLUMN(QZ$1)+$E11&gt;3,INDEX('Input Ethanol Monthly'!$B:$B,COLUMN(QZ$1)+$E11,1)*42,NA())</f>
        <v/>
      </c>
      <c r="RA11">
        <f>IF(COLUMN(RA$1)+$E11&gt;3,INDEX('Input Ethanol Monthly'!$B:$B,COLUMN(RA$1)+$E11,1)*42,NA())</f>
        <v/>
      </c>
      <c r="RB11">
        <f>IF(COLUMN(RB$1)+$E11&gt;3,INDEX('Input Ethanol Monthly'!$B:$B,COLUMN(RB$1)+$E11,1)*42,NA())</f>
        <v/>
      </c>
      <c r="RC11">
        <f>IF(COLUMN(RC$1)+$E11&gt;3,INDEX('Input Ethanol Monthly'!$B:$B,COLUMN(RC$1)+$E11,1)*42,NA())</f>
        <v/>
      </c>
      <c r="RD11">
        <f>IF(COLUMN(RD$1)+$E11&gt;3,INDEX('Input Ethanol Monthly'!$B:$B,COLUMN(RD$1)+$E11,1)*42,NA())</f>
        <v/>
      </c>
      <c r="RE11">
        <f>IF(COLUMN(RE$1)+$E11&gt;3,INDEX('Input Ethanol Monthly'!$B:$B,COLUMN(RE$1)+$E11,1)*42,NA())</f>
        <v/>
      </c>
      <c r="RF11">
        <f>IF(COLUMN(RF$1)+$E11&gt;3,INDEX('Input Ethanol Monthly'!$B:$B,COLUMN(RF$1)+$E11,1)*42,NA())</f>
        <v/>
      </c>
      <c r="RG11">
        <f>IF(COLUMN(RG$1)+$E11&gt;3,INDEX('Input Ethanol Monthly'!$B:$B,COLUMN(RG$1)+$E11,1)*42,NA())</f>
        <v/>
      </c>
      <c r="RH11">
        <f>IF(COLUMN(RH$1)+$E11&gt;3,INDEX('Input Ethanol Monthly'!$B:$B,COLUMN(RH$1)+$E11,1)*42,NA())</f>
        <v/>
      </c>
      <c r="RI11">
        <f>IF(COLUMN(RI$1)+$E11&gt;3,INDEX('Input Ethanol Monthly'!$B:$B,COLUMN(RI$1)+$E11,1)*42,NA())</f>
        <v/>
      </c>
      <c r="RJ11">
        <f>IF(COLUMN(RJ$1)+$E11&gt;3,INDEX('Input Ethanol Monthly'!$B:$B,COLUMN(RJ$1)+$E11,1)*42,NA())</f>
        <v/>
      </c>
      <c r="RK11">
        <f>IF(COLUMN(RK$1)+$E11&gt;3,INDEX('Input Ethanol Monthly'!$B:$B,COLUMN(RK$1)+$E11,1)*42,NA())</f>
        <v/>
      </c>
      <c r="RL11">
        <f>IF(COLUMN(RL$1)+$E11&gt;3,INDEX('Input Ethanol Monthly'!$B:$B,COLUMN(RL$1)+$E11,1)*42,NA())</f>
        <v/>
      </c>
      <c r="RM11">
        <f>IF(COLUMN(RM$1)+$E11&gt;3,INDEX('Input Ethanol Monthly'!$B:$B,COLUMN(RM$1)+$E11,1)*42,NA())</f>
        <v/>
      </c>
      <c r="RN11">
        <f>IF(COLUMN(RN$1)+$E11&gt;3,INDEX('Input Ethanol Monthly'!$B:$B,COLUMN(RN$1)+$E11,1)*42,NA())</f>
        <v/>
      </c>
      <c r="RO11">
        <f>IF(COLUMN(RO$1)+$E11&gt;3,INDEX('Input Ethanol Monthly'!$B:$B,COLUMN(RO$1)+$E11,1)*42,NA())</f>
        <v/>
      </c>
      <c r="RP11">
        <f>IF(COLUMN(RP$1)+$E11&gt;3,INDEX('Input Ethanol Monthly'!$B:$B,COLUMN(RP$1)+$E11,1)*42,NA())</f>
        <v/>
      </c>
      <c r="RQ11">
        <f>IF(COLUMN(RQ$1)+$E11&gt;3,INDEX('Input Ethanol Monthly'!$B:$B,COLUMN(RQ$1)+$E11,1)*42,NA())</f>
        <v/>
      </c>
      <c r="RR11">
        <f>IF(COLUMN(RR$1)+$E11&gt;3,INDEX('Input Ethanol Monthly'!$B:$B,COLUMN(RR$1)+$E11,1)*42,NA())</f>
        <v/>
      </c>
      <c r="RS11">
        <f>IF(COLUMN(RS$1)+$E11&gt;3,INDEX('Input Ethanol Monthly'!$B:$B,COLUMN(RS$1)+$E11,1)*42,NA())</f>
        <v/>
      </c>
      <c r="RT11">
        <f>IF(COLUMN(RT$1)+$E11&gt;3,INDEX('Input Ethanol Monthly'!$B:$B,COLUMN(RT$1)+$E11,1)*42,NA())</f>
        <v/>
      </c>
      <c r="RU11">
        <f>IF(COLUMN(RU$1)+$E11&gt;3,INDEX('Input Ethanol Monthly'!$B:$B,COLUMN(RU$1)+$E11,1)*42,NA())</f>
        <v/>
      </c>
      <c r="RV11">
        <f>IF(COLUMN(RV$1)+$E11&gt;3,INDEX('Input Ethanol Monthly'!$B:$B,COLUMN(RV$1)+$E11,1)*42,NA())</f>
        <v/>
      </c>
      <c r="RW11">
        <f>IF(COLUMN(RW$1)+$E11&gt;3,INDEX('Input Ethanol Monthly'!$B:$B,COLUMN(RW$1)+$E11,1)*42,NA())</f>
        <v/>
      </c>
      <c r="RX11">
        <f>IF(COLUMN(RX$1)+$E11&gt;3,INDEX('Input Ethanol Monthly'!$B:$B,COLUMN(RX$1)+$E11,1)*42,NA())</f>
        <v/>
      </c>
      <c r="RY11">
        <f>IF(COLUMN(RY$1)+$E11&gt;3,INDEX('Input Ethanol Monthly'!$B:$B,COLUMN(RY$1)+$E11,1)*42,NA())</f>
        <v/>
      </c>
      <c r="RZ11">
        <f>IF(COLUMN(RZ$1)+$E11&gt;3,INDEX('Input Ethanol Monthly'!$B:$B,COLUMN(RZ$1)+$E11,1)*42,NA())</f>
        <v/>
      </c>
      <c r="SA11">
        <f>IF(COLUMN(SA$1)+$E11&gt;3,INDEX('Input Ethanol Monthly'!$B:$B,COLUMN(SA$1)+$E11,1)*42,NA())</f>
        <v/>
      </c>
      <c r="SB11">
        <f>IF(COLUMN(SB$1)+$E11&gt;3,INDEX('Input Ethanol Monthly'!$B:$B,COLUMN(SB$1)+$E11,1)*42,NA())</f>
        <v/>
      </c>
      <c r="SC11">
        <f>IF(COLUMN(SC$1)+$E11&gt;3,INDEX('Input Ethanol Monthly'!$B:$B,COLUMN(SC$1)+$E11,1)*42,NA())</f>
        <v/>
      </c>
      <c r="SD11">
        <f>IF(COLUMN(SD$1)+$E11&gt;3,INDEX('Input Ethanol Monthly'!$B:$B,COLUMN(SD$1)+$E11,1)*42,NA())</f>
        <v/>
      </c>
      <c r="SE11">
        <f>IF(COLUMN(SE$1)+$E11&gt;3,INDEX('Input Ethanol Monthly'!$B:$B,COLUMN(SE$1)+$E11,1)*42,NA())</f>
        <v/>
      </c>
      <c r="SF11">
        <f>IF(COLUMN(SF$1)+$E11&gt;3,INDEX('Input Ethanol Monthly'!$B:$B,COLUMN(SF$1)+$E11,1)*42,NA())</f>
        <v/>
      </c>
      <c r="SG11">
        <f>IF(COLUMN(SG$1)+$E11&gt;3,INDEX('Input Ethanol Monthly'!$B:$B,COLUMN(SG$1)+$E11,1)*42,NA())</f>
        <v/>
      </c>
      <c r="SH11">
        <f>IF(COLUMN(SH$1)+$E11&gt;3,INDEX('Input Ethanol Monthly'!$B:$B,COLUMN(SH$1)+$E11,1)*42,NA())</f>
        <v/>
      </c>
      <c r="SI11">
        <f>IF(COLUMN(SI$1)+$E11&gt;3,INDEX('Input Ethanol Monthly'!$B:$B,COLUMN(SI$1)+$E11,1)*42,NA())</f>
        <v/>
      </c>
      <c r="SJ11">
        <f>IF(COLUMN(SJ$1)+$E11&gt;3,INDEX('Input Ethanol Monthly'!$B:$B,COLUMN(SJ$1)+$E11,1)*42,NA())</f>
        <v/>
      </c>
      <c r="SK11">
        <f>IF(COLUMN(SK$1)+$E11&gt;3,INDEX('Input Ethanol Monthly'!$B:$B,COLUMN(SK$1)+$E11,1)*42,NA())</f>
        <v/>
      </c>
      <c r="SL11">
        <f>IF(COLUMN(SL$1)+$E11&gt;3,INDEX('Input Ethanol Monthly'!$B:$B,COLUMN(SL$1)+$E11,1)*42,NA())</f>
        <v/>
      </c>
      <c r="SM11">
        <f>IF(COLUMN(SM$1)+$E11&gt;3,INDEX('Input Ethanol Monthly'!$B:$B,COLUMN(SM$1)+$E11,1)*42,NA())</f>
        <v/>
      </c>
      <c r="SN11">
        <f>IF(COLUMN(SN$1)+$E11&gt;3,INDEX('Input Ethanol Monthly'!$B:$B,COLUMN(SN$1)+$E11,1)*42,NA())</f>
        <v/>
      </c>
      <c r="SO11">
        <f>IF(COLUMN(SO$1)+$E11&gt;3,INDEX('Input Ethanol Monthly'!$B:$B,COLUMN(SO$1)+$E11,1)*42,NA())</f>
        <v/>
      </c>
      <c r="SP11">
        <f>IF(COLUMN(SP$1)+$E11&gt;3,INDEX('Input Ethanol Monthly'!$B:$B,COLUMN(SP$1)+$E11,1)*42,NA())</f>
        <v/>
      </c>
      <c r="SQ11">
        <f>IF(COLUMN(SQ$1)+$E11&gt;3,INDEX('Input Ethanol Monthly'!$B:$B,COLUMN(SQ$1)+$E11,1)*42,NA())</f>
        <v/>
      </c>
      <c r="SR11">
        <f>IF(COLUMN(SR$1)+$E11&gt;3,INDEX('Input Ethanol Monthly'!$B:$B,COLUMN(SR$1)+$E11,1)*42,NA())</f>
        <v/>
      </c>
      <c r="SS11">
        <f>IF(COLUMN(SS$1)+$E11&gt;3,INDEX('Input Ethanol Monthly'!$B:$B,COLUMN(SS$1)+$E11,1)*42,NA())</f>
        <v/>
      </c>
      <c r="ST11">
        <f>IF(COLUMN(ST$1)+$E11&gt;3,INDEX('Input Ethanol Monthly'!$B:$B,COLUMN(ST$1)+$E11,1)*42,NA())</f>
        <v/>
      </c>
      <c r="SU11">
        <f>IF(COLUMN(SU$1)+$E11&gt;3,INDEX('Input Ethanol Monthly'!$B:$B,COLUMN(SU$1)+$E11,1)*42,NA())</f>
        <v/>
      </c>
      <c r="SV11">
        <f>IF(COLUMN(SV$1)+$E11&gt;3,INDEX('Input Ethanol Monthly'!$B:$B,COLUMN(SV$1)+$E11,1)*42,NA())</f>
        <v/>
      </c>
      <c r="SW11">
        <f>IF(COLUMN(SW$1)+$E11&gt;3,INDEX('Input Ethanol Monthly'!$B:$B,COLUMN(SW$1)+$E11,1)*42,NA())</f>
        <v/>
      </c>
      <c r="SX11">
        <f>IF(COLUMN(SX$1)+$E11&gt;3,INDEX('Input Ethanol Monthly'!$B:$B,COLUMN(SX$1)+$E11,1)*42,NA())</f>
        <v/>
      </c>
      <c r="SY11">
        <f>IF(COLUMN(SY$1)+$E11&gt;3,INDEX('Input Ethanol Monthly'!$B:$B,COLUMN(SY$1)+$E11,1)*42,NA())</f>
        <v/>
      </c>
      <c r="SZ11">
        <f>IF(COLUMN(SZ$1)+$E11&gt;3,INDEX('Input Ethanol Monthly'!$B:$B,COLUMN(SZ$1)+$E11,1)*42,NA())</f>
        <v/>
      </c>
      <c r="TA11">
        <f>IF(COLUMN(TA$1)+$E11&gt;3,INDEX('Input Ethanol Monthly'!$B:$B,COLUMN(TA$1)+$E11,1)*42,NA())</f>
        <v/>
      </c>
      <c r="TB11">
        <f>IF(COLUMN(TB$1)+$E11&gt;3,INDEX('Input Ethanol Monthly'!$B:$B,COLUMN(TB$1)+$E11,1)*42,NA())</f>
        <v/>
      </c>
      <c r="TC11">
        <f>IF(COLUMN(TC$1)+$E11&gt;3,INDEX('Input Ethanol Monthly'!$B:$B,COLUMN(TC$1)+$E11,1)*42,NA())</f>
        <v/>
      </c>
      <c r="TD11">
        <f>IF(COLUMN(TD$1)+$E11&gt;3,INDEX('Input Ethanol Monthly'!$B:$B,COLUMN(TD$1)+$E11,1)*42,NA())</f>
        <v/>
      </c>
      <c r="TE11">
        <f>IF(COLUMN(TE$1)+$E11&gt;3,INDEX('Input Ethanol Monthly'!$B:$B,COLUMN(TE$1)+$E11,1)*42,NA())</f>
        <v/>
      </c>
      <c r="TF11">
        <f>IF(COLUMN(TF$1)+$E11&gt;3,INDEX('Input Ethanol Monthly'!$B:$B,COLUMN(TF$1)+$E11,1)*42,NA())</f>
        <v/>
      </c>
      <c r="TG11">
        <f>IF(COLUMN(TG$1)+$E11&gt;3,INDEX('Input Ethanol Monthly'!$B:$B,COLUMN(TG$1)+$E11,1)*42,NA())</f>
        <v/>
      </c>
      <c r="TH11">
        <f>IF(COLUMN(TH$1)+$E11&gt;3,INDEX('Input Ethanol Monthly'!$B:$B,COLUMN(TH$1)+$E11,1)*42,NA())</f>
        <v/>
      </c>
      <c r="TI11">
        <f>IF(COLUMN(TI$1)+$E11&gt;3,INDEX('Input Ethanol Monthly'!$B:$B,COLUMN(TI$1)+$E11,1)*42,NA())</f>
        <v/>
      </c>
      <c r="TJ11">
        <f>IF(COLUMN(TJ$1)+$E11&gt;3,INDEX('Input Ethanol Monthly'!$B:$B,COLUMN(TJ$1)+$E11,1)*42,NA())</f>
        <v/>
      </c>
      <c r="TK11">
        <f>IF(COLUMN(TK$1)+$E11&gt;3,INDEX('Input Ethanol Monthly'!$B:$B,COLUMN(TK$1)+$E11,1)*42,NA())</f>
        <v/>
      </c>
      <c r="TL11">
        <f>IF(COLUMN(TL$1)+$E11&gt;3,INDEX('Input Ethanol Monthly'!$B:$B,COLUMN(TL$1)+$E11,1)*42,NA())</f>
        <v/>
      </c>
      <c r="TM11">
        <f>IF(COLUMN(TM$1)+$E11&gt;3,INDEX('Input Ethanol Monthly'!$B:$B,COLUMN(TM$1)+$E11,1)*42,NA())</f>
        <v/>
      </c>
      <c r="TN11">
        <f>IF(COLUMN(TN$1)+$E11&gt;3,INDEX('Input Ethanol Monthly'!$B:$B,COLUMN(TN$1)+$E11,1)*42,NA())</f>
        <v/>
      </c>
      <c r="TO11">
        <f>IF(COLUMN(TO$1)+$E11&gt;3,INDEX('Input Ethanol Monthly'!$B:$B,COLUMN(TO$1)+$E11,1)*42,NA())</f>
        <v/>
      </c>
      <c r="TP11">
        <f>IF(COLUMN(TP$1)+$E11&gt;3,INDEX('Input Ethanol Monthly'!$B:$B,COLUMN(TP$1)+$E11,1)*42,NA())</f>
        <v/>
      </c>
      <c r="TQ11">
        <f>IF(COLUMN(TQ$1)+$E11&gt;3,INDEX('Input Ethanol Monthly'!$B:$B,COLUMN(TQ$1)+$E11,1)*42,NA())</f>
        <v/>
      </c>
      <c r="TR11">
        <f>IF(COLUMN(TR$1)+$E11&gt;3,INDEX('Input Ethanol Monthly'!$B:$B,COLUMN(TR$1)+$E11,1)*42,NA())</f>
        <v/>
      </c>
      <c r="TS11">
        <f>IF(COLUMN(TS$1)+$E11&gt;3,INDEX('Input Ethanol Monthly'!$B:$B,COLUMN(TS$1)+$E11,1)*42,NA())</f>
        <v/>
      </c>
      <c r="TT11">
        <f>IF(COLUMN(TT$1)+$E11&gt;3,INDEX('Input Ethanol Monthly'!$B:$B,COLUMN(TT$1)+$E11,1)*42,NA())</f>
        <v/>
      </c>
      <c r="TU11">
        <f>IF(COLUMN(TU$1)+$E11&gt;3,INDEX('Input Ethanol Monthly'!$B:$B,COLUMN(TU$1)+$E11,1)*42,NA())</f>
        <v/>
      </c>
      <c r="TV11">
        <f>IF(COLUMN(TV$1)+$E11&gt;3,INDEX('Input Ethanol Monthly'!$B:$B,COLUMN(TV$1)+$E11,1)*42,NA())</f>
        <v/>
      </c>
      <c r="TW11">
        <f>IF(COLUMN(TW$1)+$E11&gt;3,INDEX('Input Ethanol Monthly'!$B:$B,COLUMN(TW$1)+$E11,1)*42,NA())</f>
        <v/>
      </c>
      <c r="TX11">
        <f>IF(COLUMN(TX$1)+$E11&gt;3,INDEX('Input Ethanol Monthly'!$B:$B,COLUMN(TX$1)+$E11,1)*42,NA())</f>
        <v/>
      </c>
      <c r="TY11">
        <f>IF(COLUMN(TY$1)+$E11&gt;3,INDEX('Input Ethanol Monthly'!$B:$B,COLUMN(TY$1)+$E11,1)*42,NA())</f>
        <v/>
      </c>
      <c r="TZ11">
        <f>IF(COLUMN(TZ$1)+$E11&gt;3,INDEX('Input Ethanol Monthly'!$B:$B,COLUMN(TZ$1)+$E11,1)*42,NA())</f>
        <v/>
      </c>
    </row>
    <row r="12" spans="1:546">
      <c r="A12" t="s">
        <v>22</v>
      </c>
      <c r="B12" t="s">
        <v>9</v>
      </c>
      <c r="C12" t="s">
        <v>23</v>
      </c>
      <c r="IM12">
        <f>'Input DBEDT Monthly Energy'!C$114</f>
        <v/>
      </c>
      <c r="IN12">
        <f>'Input DBEDT Monthly Energy'!D$114</f>
        <v/>
      </c>
      <c r="IO12">
        <f>'Input DBEDT Monthly Energy'!E$114</f>
        <v/>
      </c>
      <c r="IP12">
        <f>'Input DBEDT Monthly Energy'!F$114</f>
        <v/>
      </c>
      <c r="IQ12">
        <f>'Input DBEDT Monthly Energy'!G$114</f>
        <v/>
      </c>
      <c r="IR12">
        <f>'Input DBEDT Monthly Energy'!H$114</f>
        <v/>
      </c>
      <c r="IS12">
        <f>'Input DBEDT Monthly Energy'!I$114</f>
        <v/>
      </c>
      <c r="IT12">
        <f>'Input DBEDT Monthly Energy'!J$114</f>
        <v/>
      </c>
      <c r="IU12">
        <f>'Input DBEDT Monthly Energy'!K$114</f>
        <v/>
      </c>
      <c r="IV12">
        <f>'Input DBEDT Monthly Energy'!L$114</f>
        <v/>
      </c>
      <c r="IW12">
        <f>'Input DBEDT Monthly Energy'!M$114</f>
        <v/>
      </c>
      <c r="IX12">
        <f>'Input DBEDT Monthly Energy'!N$114</f>
        <v/>
      </c>
      <c r="IY12">
        <f>'Input DBEDT Monthly Energy'!O$114</f>
        <v/>
      </c>
      <c r="IZ12">
        <f>'Input DBEDT Monthly Energy'!P$114</f>
        <v/>
      </c>
      <c r="JA12">
        <f>'Input DBEDT Monthly Energy'!Q$114</f>
        <v/>
      </c>
      <c r="JB12">
        <f>'Input DBEDT Monthly Energy'!R$114</f>
        <v/>
      </c>
      <c r="JC12">
        <f>'Input DBEDT Monthly Energy'!S$114</f>
        <v/>
      </c>
      <c r="JD12">
        <f>'Input DBEDT Monthly Energy'!T$114</f>
        <v/>
      </c>
      <c r="JE12">
        <f>'Input DBEDT Monthly Energy'!U$114</f>
        <v/>
      </c>
      <c r="JF12">
        <f>'Input DBEDT Monthly Energy'!V$114</f>
        <v/>
      </c>
      <c r="JG12">
        <f>'Input DBEDT Monthly Energy'!W$114</f>
        <v/>
      </c>
      <c r="JH12">
        <f>'Input DBEDT Monthly Energy'!X$114</f>
        <v/>
      </c>
      <c r="JI12">
        <f>'Input DBEDT Monthly Energy'!Y$114</f>
        <v/>
      </c>
      <c r="JJ12">
        <f>'Input DBEDT Monthly Energy'!Z$114</f>
        <v/>
      </c>
      <c r="JK12">
        <f>'Input DBEDT Monthly Energy'!AA$114</f>
        <v/>
      </c>
      <c r="JL12">
        <f>'Input DBEDT Monthly Energy'!AB$114</f>
        <v/>
      </c>
      <c r="JM12">
        <f>'Input DBEDT Monthly Energy'!AC$114</f>
        <v/>
      </c>
      <c r="JN12">
        <f>'Input DBEDT Monthly Energy'!AD$114</f>
        <v/>
      </c>
      <c r="JO12">
        <f>'Input DBEDT Monthly Energy'!AE$114</f>
        <v/>
      </c>
      <c r="JP12">
        <f>'Input DBEDT Monthly Energy'!AF$114</f>
        <v/>
      </c>
      <c r="JQ12">
        <f>'Input DBEDT Monthly Energy'!AG$114</f>
        <v/>
      </c>
      <c r="JR12">
        <f>'Input DBEDT Monthly Energy'!AH$114</f>
        <v/>
      </c>
      <c r="JS12">
        <f>'Input DBEDT Monthly Energy'!AI$114</f>
        <v/>
      </c>
      <c r="JT12">
        <f>'Input DBEDT Monthly Energy'!AJ$114</f>
        <v/>
      </c>
      <c r="JU12">
        <f>'Input DBEDT Monthly Energy'!AK$114</f>
        <v/>
      </c>
      <c r="JV12">
        <f>'Input DBEDT Monthly Energy'!AL$114</f>
        <v/>
      </c>
      <c r="JW12">
        <f>'Input DBEDT Monthly Energy'!AM$114</f>
        <v/>
      </c>
      <c r="JX12">
        <f>'Input DBEDT Monthly Energy'!AN$114</f>
        <v/>
      </c>
      <c r="JY12">
        <f>'Input DBEDT Monthly Energy'!AO$114</f>
        <v/>
      </c>
      <c r="JZ12">
        <f>'Input DBEDT Monthly Energy'!AP$114</f>
        <v/>
      </c>
      <c r="KA12">
        <f>'Input DBEDT Monthly Energy'!AQ$114</f>
        <v/>
      </c>
      <c r="KB12">
        <f>'Input DBEDT Monthly Energy'!AR$114</f>
        <v/>
      </c>
      <c r="KC12">
        <f>'Input DBEDT Monthly Energy'!AS$114</f>
        <v/>
      </c>
      <c r="KD12">
        <f>'Input DBEDT Monthly Energy'!AT$114</f>
        <v/>
      </c>
      <c r="KE12">
        <f>'Input DBEDT Monthly Energy'!AU$114</f>
        <v/>
      </c>
      <c r="KF12">
        <f>'Input DBEDT Monthly Energy'!AV$114</f>
        <v/>
      </c>
      <c r="KG12">
        <f>'Input DBEDT Monthly Energy'!AW$114</f>
        <v/>
      </c>
      <c r="KH12">
        <f>'Input DBEDT Monthly Energy'!AX$114</f>
        <v/>
      </c>
      <c r="KI12">
        <f>'Input DBEDT Monthly Energy'!AY$114</f>
        <v/>
      </c>
      <c r="KJ12">
        <f>'Input DBEDT Monthly Energy'!AZ$114</f>
        <v/>
      </c>
      <c r="KK12">
        <f>'Input DBEDT Monthly Energy'!BA$114</f>
        <v/>
      </c>
      <c r="KL12">
        <f>'Input DBEDT Monthly Energy'!BB$114</f>
        <v/>
      </c>
      <c r="KM12">
        <f>'Input DBEDT Monthly Energy'!BC$114</f>
        <v/>
      </c>
      <c r="KN12">
        <f>'Input DBEDT Monthly Energy'!BD$114</f>
        <v/>
      </c>
      <c r="KO12">
        <f>'Input DBEDT Monthly Energy'!BE$114</f>
        <v/>
      </c>
      <c r="KP12">
        <f>'Input DBEDT Monthly Energy'!BF$114</f>
        <v/>
      </c>
      <c r="KQ12">
        <f>'Input DBEDT Monthly Energy'!BG$114</f>
        <v/>
      </c>
      <c r="KR12">
        <f>'Input DBEDT Monthly Energy'!BH$114</f>
        <v/>
      </c>
      <c r="KS12">
        <f>'Input DBEDT Monthly Energy'!BI$114</f>
        <v/>
      </c>
      <c r="KT12">
        <f>'Input DBEDT Monthly Energy'!BJ$114</f>
        <v/>
      </c>
      <c r="KU12">
        <f>'Input DBEDT Monthly Energy'!BK$114</f>
        <v/>
      </c>
      <c r="KV12">
        <f>'Input DBEDT Monthly Energy'!BL$114</f>
        <v/>
      </c>
      <c r="KW12">
        <f>'Input DBEDT Monthly Energy'!BM$114</f>
        <v/>
      </c>
      <c r="KX12">
        <f>'Input DBEDT Monthly Energy'!BN$114</f>
        <v/>
      </c>
      <c r="KY12">
        <f>'Input DBEDT Monthly Energy'!BO$114</f>
        <v/>
      </c>
      <c r="KZ12">
        <f>'Input DBEDT Monthly Energy'!BP$114</f>
        <v/>
      </c>
      <c r="LA12">
        <f>'Input DBEDT Monthly Energy'!BQ$114</f>
        <v/>
      </c>
      <c r="LB12">
        <f>'Input DBEDT Monthly Energy'!BR$114</f>
        <v/>
      </c>
      <c r="LC12">
        <f>'Input DBEDT Monthly Energy'!BS$114</f>
        <v/>
      </c>
      <c r="LD12">
        <f>'Input DBEDT Monthly Energy'!BT$114</f>
        <v/>
      </c>
      <c r="LE12">
        <f>'Input DBEDT Monthly Energy'!BU$114</f>
        <v/>
      </c>
      <c r="LF12">
        <f>'Input DBEDT Monthly Energy'!BV$114</f>
        <v/>
      </c>
      <c r="LG12">
        <f>'Input DBEDT Monthly Energy'!BW$114</f>
        <v/>
      </c>
      <c r="LH12">
        <f>'Input DBEDT Monthly Energy'!BX$114</f>
        <v/>
      </c>
      <c r="LI12">
        <f>'Input DBEDT Monthly Energy'!BY$114</f>
        <v/>
      </c>
      <c r="LJ12">
        <f>'Input DBEDT Monthly Energy'!BZ$114</f>
        <v/>
      </c>
      <c r="LK12">
        <f>'Input DBEDT Monthly Energy'!CA$114</f>
        <v/>
      </c>
      <c r="LL12">
        <f>'Input DBEDT Monthly Energy'!CB$114</f>
        <v/>
      </c>
      <c r="LM12">
        <f>'Input DBEDT Monthly Energy'!CC$114</f>
        <v/>
      </c>
      <c r="LN12">
        <f>'Input DBEDT Monthly Energy'!CD$114</f>
        <v/>
      </c>
      <c r="LO12">
        <f>'Input DBEDT Monthly Energy'!CE$114</f>
        <v/>
      </c>
      <c r="LP12">
        <f>'Input DBEDT Monthly Energy'!CF$114</f>
        <v/>
      </c>
      <c r="LQ12">
        <f>'Input DBEDT Monthly Energy'!CG$114</f>
        <v/>
      </c>
      <c r="LR12">
        <f>'Input DBEDT Monthly Energy'!CH$114</f>
        <v/>
      </c>
      <c r="LS12">
        <f>'Input DBEDT Monthly Energy'!CI$114</f>
        <v/>
      </c>
      <c r="LT12">
        <f>'Input DBEDT Monthly Energy'!CJ$114</f>
        <v/>
      </c>
      <c r="LU12">
        <f>'Input DBEDT Monthly Energy'!CK$114</f>
        <v/>
      </c>
      <c r="LV12">
        <f>'Input DBEDT Monthly Energy'!CL$114</f>
        <v/>
      </c>
      <c r="LW12">
        <f>'Input DBEDT Monthly Energy'!CM$114</f>
        <v/>
      </c>
      <c r="LX12">
        <f>'Input DBEDT Monthly Energy'!CN$114</f>
        <v/>
      </c>
      <c r="LY12">
        <f>'Input DBEDT Monthly Energy'!CO$114</f>
        <v/>
      </c>
      <c r="LZ12">
        <f>'Input DBEDT Monthly Energy'!CP$114</f>
        <v/>
      </c>
      <c r="MA12">
        <f>'Input DBEDT Monthly Energy'!CQ$114</f>
        <v/>
      </c>
      <c r="MB12">
        <f>'Input DBEDT Monthly Energy'!CR$114</f>
        <v/>
      </c>
      <c r="MC12">
        <f>'Input DBEDT Monthly Energy'!CS$114</f>
        <v/>
      </c>
      <c r="MD12">
        <f>'Input DBEDT Monthly Energy'!CT$114</f>
        <v/>
      </c>
      <c r="ME12">
        <f>'Input DBEDT Monthly Energy'!CU$114</f>
        <v/>
      </c>
      <c r="MF12">
        <f>'Input DBEDT Monthly Energy'!CV$114</f>
        <v/>
      </c>
      <c r="MG12">
        <f>'Input DBEDT Monthly Energy'!CW$114</f>
        <v/>
      </c>
      <c r="MH12">
        <f>'Input DBEDT Monthly Energy'!CX$114</f>
        <v/>
      </c>
      <c r="MI12">
        <f>'Input DBEDT Monthly Energy'!CY$114</f>
        <v/>
      </c>
      <c r="MJ12">
        <f>'Input DBEDT Monthly Energy'!CZ$114</f>
        <v/>
      </c>
      <c r="MK12">
        <f>'Input DBEDT Monthly Energy'!DA$114</f>
        <v/>
      </c>
      <c r="ML12">
        <f>'Input DBEDT Monthly Energy'!DB$114</f>
        <v/>
      </c>
      <c r="MM12">
        <f>'Input DBEDT Monthly Energy'!DC$114</f>
        <v/>
      </c>
      <c r="MN12">
        <f>'Input DBEDT Monthly Energy'!DD$114</f>
        <v/>
      </c>
      <c r="MO12">
        <f>'Input DBEDT Monthly Energy'!DE$114</f>
        <v/>
      </c>
      <c r="MP12">
        <f>'Input DBEDT Monthly Energy'!DF$114</f>
        <v/>
      </c>
      <c r="MQ12">
        <f>'Input DBEDT Monthly Energy'!DG$114</f>
        <v/>
      </c>
      <c r="MR12">
        <f>'Input DBEDT Monthly Energy'!DH$114</f>
        <v/>
      </c>
      <c r="MS12">
        <f>'Input DBEDT Monthly Energy'!DI$114</f>
        <v/>
      </c>
      <c r="MT12">
        <f>'Input DBEDT Monthly Energy'!DJ$114</f>
        <v/>
      </c>
      <c r="MU12">
        <f>'Input DBEDT Monthly Energy'!DK$114</f>
        <v/>
      </c>
      <c r="MV12">
        <f>'Input DBEDT Monthly Energy'!DL$114</f>
        <v/>
      </c>
      <c r="MW12">
        <f>'Input DBEDT Monthly Energy'!DM$114</f>
        <v/>
      </c>
      <c r="MX12">
        <f>'Input DBEDT Monthly Energy'!DN$114</f>
        <v/>
      </c>
      <c r="MY12">
        <f>'Input DBEDT Monthly Energy'!DO$114</f>
        <v/>
      </c>
      <c r="MZ12">
        <f>'Input DBEDT Monthly Energy'!DP$114</f>
        <v/>
      </c>
      <c r="NA12">
        <f>'Input DBEDT Monthly Energy'!DQ$114</f>
        <v/>
      </c>
      <c r="NB12">
        <f>'Input DBEDT Monthly Energy'!DR$114</f>
        <v/>
      </c>
      <c r="NC12">
        <f>'Input DBEDT Monthly Energy'!DS$114</f>
        <v/>
      </c>
      <c r="ND12">
        <f>'Input DBEDT Monthly Energy'!DT$114</f>
        <v/>
      </c>
      <c r="NE12">
        <f>'Input DBEDT Monthly Energy'!DU$114</f>
        <v/>
      </c>
      <c r="NF12">
        <f>'Input DBEDT Monthly Energy'!DV$114</f>
        <v/>
      </c>
      <c r="NG12">
        <f>'Input DBEDT Monthly Energy'!DW$114</f>
        <v/>
      </c>
      <c r="NH12">
        <f>'Input DBEDT Monthly Energy'!DX$114</f>
        <v/>
      </c>
      <c r="NI12">
        <f>'Input DBEDT Monthly Energy'!DY$114</f>
        <v/>
      </c>
      <c r="NJ12">
        <f>'Input DBEDT Monthly Energy'!DZ$114</f>
        <v/>
      </c>
      <c r="NK12">
        <f>'Input DBEDT Monthly Energy'!EA$114</f>
        <v/>
      </c>
      <c r="NL12">
        <f>'Input DBEDT Monthly Energy'!EB$114</f>
        <v/>
      </c>
      <c r="NM12">
        <f>'Input DBEDT Monthly Energy'!EC$114</f>
        <v/>
      </c>
      <c r="NN12">
        <f>'Input DBEDT Monthly Energy'!ED$114</f>
        <v/>
      </c>
      <c r="NO12">
        <f>'Input DBEDT Monthly Energy'!EE$114</f>
        <v/>
      </c>
      <c r="NP12">
        <f>'Input DBEDT Monthly Energy'!EF$114</f>
        <v/>
      </c>
      <c r="NQ12">
        <f>'Input DBEDT Monthly Energy'!EG$114</f>
        <v/>
      </c>
      <c r="NR12">
        <f>'Input DBEDT Monthly Energy'!EH$114</f>
        <v/>
      </c>
      <c r="NS12">
        <f>'Input DBEDT Monthly Energy'!EI$114</f>
        <v/>
      </c>
      <c r="NT12">
        <f>'Input DBEDT Monthly Energy'!EJ$114</f>
        <v/>
      </c>
      <c r="NU12">
        <f>'Input DBEDT Monthly Energy'!EK$114</f>
        <v/>
      </c>
      <c r="NV12">
        <f>'Input DBEDT Monthly Energy'!EL$114</f>
        <v/>
      </c>
      <c r="NW12">
        <f>'Input DBEDT Monthly Energy'!EM$114</f>
        <v/>
      </c>
      <c r="NX12">
        <f>'Input DBEDT Monthly Energy'!EN$114</f>
        <v/>
      </c>
      <c r="NY12">
        <f>'Input DBEDT Monthly Energy'!EO$114</f>
        <v/>
      </c>
      <c r="NZ12">
        <f>'Input DBEDT Monthly Energy'!EP$114</f>
        <v/>
      </c>
      <c r="OA12">
        <f>'Input DBEDT Monthly Energy'!EQ$114</f>
        <v/>
      </c>
      <c r="OB12">
        <f>'Input DBEDT Monthly Energy'!ER$114</f>
        <v/>
      </c>
      <c r="OC12">
        <f>'Input DBEDT Monthly Energy'!ES$114</f>
        <v/>
      </c>
      <c r="OD12">
        <f>'Input DBEDT Monthly Energy'!ET$114</f>
        <v/>
      </c>
      <c r="OE12">
        <f>'Input DBEDT Monthly Energy'!EU$114</f>
        <v/>
      </c>
      <c r="OF12">
        <f>'Input DBEDT Monthly Energy'!EV$114</f>
        <v/>
      </c>
      <c r="OG12">
        <f>'Input DBEDT Monthly Energy'!EW$114</f>
        <v/>
      </c>
      <c r="OH12">
        <f>'Input DBEDT Monthly Energy'!EX$114</f>
        <v/>
      </c>
      <c r="OI12">
        <f>'Input DBEDT Monthly Energy'!EY$114</f>
        <v/>
      </c>
      <c r="OJ12">
        <f>'Input DBEDT Monthly Energy'!EZ$114</f>
        <v/>
      </c>
      <c r="OK12">
        <f>'Input DBEDT Monthly Energy'!FA$114</f>
        <v/>
      </c>
      <c r="OL12">
        <f>'Input DBEDT Monthly Energy'!FB$114</f>
        <v/>
      </c>
      <c r="OM12">
        <f>'Input DBEDT Monthly Energy'!FC$114</f>
        <v/>
      </c>
      <c r="ON12">
        <f>'Input DBEDT Monthly Energy'!FD$114</f>
        <v/>
      </c>
      <c r="OO12">
        <f>'Input DBEDT Monthly Energy'!FE$114</f>
        <v/>
      </c>
      <c r="OP12">
        <f>'Input DBEDT Monthly Energy'!FF$114</f>
        <v/>
      </c>
      <c r="OQ12">
        <f>'Input DBEDT Monthly Energy'!FG$114</f>
        <v/>
      </c>
      <c r="OR12">
        <f>'Input DBEDT Monthly Energy'!FH$114</f>
        <v/>
      </c>
      <c r="OS12">
        <f>'Input DBEDT Monthly Energy'!FI$114</f>
        <v/>
      </c>
      <c r="OT12">
        <f>'Input DBEDT Monthly Energy'!FJ$114</f>
        <v/>
      </c>
      <c r="OU12">
        <f>'Input DBEDT Monthly Energy'!FK$114</f>
        <v/>
      </c>
      <c r="OV12">
        <f>'Input DBEDT Monthly Energy'!FL$114</f>
        <v/>
      </c>
      <c r="OW12">
        <f>'Input DBEDT Monthly Energy'!FM$114</f>
        <v/>
      </c>
      <c r="OX12">
        <f>'Input DBEDT Monthly Energy'!FN$114</f>
        <v/>
      </c>
      <c r="OY12">
        <f>'Input DBEDT Monthly Energy'!FO$114</f>
        <v/>
      </c>
      <c r="OZ12">
        <f>'Input DBEDT Monthly Energy'!FP$114</f>
        <v/>
      </c>
      <c r="PA12">
        <f>'Input DBEDT Monthly Energy'!FQ$114</f>
        <v/>
      </c>
      <c r="PB12">
        <f>'Input DBEDT Monthly Energy'!FR$114</f>
        <v/>
      </c>
      <c r="PC12">
        <f>'Input DBEDT Monthly Energy'!FS$114</f>
        <v/>
      </c>
      <c r="PD12">
        <f>'Input DBEDT Monthly Energy'!FT$114</f>
        <v/>
      </c>
      <c r="PE12">
        <f>'Input DBEDT Monthly Energy'!FU$114</f>
        <v/>
      </c>
      <c r="PF12">
        <f>'Input DBEDT Monthly Energy'!FV$114</f>
        <v/>
      </c>
      <c r="PG12">
        <f>'Input DBEDT Monthly Energy'!FW$114</f>
        <v/>
      </c>
      <c r="PH12">
        <f>'Input DBEDT Monthly Energy'!FX$114</f>
        <v/>
      </c>
      <c r="PI12">
        <f>'Input DBEDT Monthly Energy'!FY$114</f>
        <v/>
      </c>
      <c r="PJ12">
        <f>'Input DBEDT Monthly Energy'!FZ$114</f>
        <v/>
      </c>
      <c r="PK12">
        <f>'Input DBEDT Monthly Energy'!GA$114</f>
        <v/>
      </c>
      <c r="PL12">
        <f>'Input DBEDT Monthly Energy'!GB$114</f>
        <v/>
      </c>
      <c r="PM12">
        <f>'Input DBEDT Monthly Energy'!GC$114</f>
        <v/>
      </c>
      <c r="PN12">
        <f>'Input DBEDT Monthly Energy'!GD$114</f>
        <v/>
      </c>
      <c r="PO12">
        <f>'Input DBEDT Monthly Energy'!GE$114</f>
        <v/>
      </c>
      <c r="PP12">
        <f>'Input DBEDT Monthly Energy'!GF$114</f>
        <v/>
      </c>
      <c r="PQ12">
        <f>'Input DBEDT Monthly Energy'!GG$114</f>
        <v/>
      </c>
      <c r="PR12">
        <f>'Input DBEDT Monthly Energy'!GH$114</f>
        <v/>
      </c>
      <c r="PS12">
        <f>'Input DBEDT Monthly Energy'!GI$114</f>
        <v/>
      </c>
      <c r="PT12">
        <f>'Input DBEDT Monthly Energy'!GJ$114</f>
        <v/>
      </c>
      <c r="PU12">
        <f>'Input DBEDT Monthly Energy'!GK$114</f>
        <v/>
      </c>
      <c r="PV12">
        <f>'Input DBEDT Monthly Energy'!GL$114</f>
        <v/>
      </c>
      <c r="PW12">
        <f>'Input DBEDT Monthly Energy'!GM$114</f>
        <v/>
      </c>
      <c r="PX12">
        <f>'Input DBEDT Monthly Energy'!GN$114</f>
        <v/>
      </c>
      <c r="PY12">
        <f>'Input DBEDT Monthly Energy'!GO$114</f>
        <v/>
      </c>
      <c r="PZ12">
        <f>'Input DBEDT Monthly Energy'!GP$114</f>
        <v/>
      </c>
      <c r="QA12">
        <f>'Input DBEDT Monthly Energy'!GQ$114</f>
        <v/>
      </c>
      <c r="QB12">
        <f>'Input DBEDT Monthly Energy'!GR$114</f>
        <v/>
      </c>
      <c r="QC12">
        <f>'Input DBEDT Monthly Energy'!GS$114</f>
        <v/>
      </c>
      <c r="QD12">
        <f>'Input DBEDT Monthly Energy'!GT$114</f>
        <v/>
      </c>
      <c r="QE12">
        <f>'Input DBEDT Monthly Energy'!GU$114</f>
        <v/>
      </c>
      <c r="QF12">
        <f>'Input DBEDT Monthly Energy'!GV$114</f>
        <v/>
      </c>
      <c r="QG12">
        <f>'Input DBEDT Monthly Energy'!GW$114</f>
        <v/>
      </c>
      <c r="QH12">
        <f>'Input DBEDT Monthly Energy'!GX$114</f>
        <v/>
      </c>
      <c r="QI12">
        <f>'Input DBEDT Monthly Energy'!GY$114</f>
        <v/>
      </c>
      <c r="QJ12">
        <f>'Input DBEDT Monthly Energy'!GZ$114</f>
        <v/>
      </c>
      <c r="QK12">
        <f>'Input DBEDT Monthly Energy'!HA$114</f>
        <v/>
      </c>
      <c r="QL12">
        <f>'Input DBEDT Monthly Energy'!HB$114</f>
        <v/>
      </c>
      <c r="QM12">
        <f>'Input DBEDT Monthly Energy'!HC$114</f>
        <v/>
      </c>
      <c r="QN12">
        <f>'Input DBEDT Monthly Energy'!HD$114</f>
        <v/>
      </c>
      <c r="QO12">
        <f>'Input DBEDT Monthly Energy'!HE$114</f>
        <v/>
      </c>
      <c r="QP12">
        <f>'Input DBEDT Monthly Energy'!HF$114</f>
        <v/>
      </c>
      <c r="QQ12">
        <f>'Input DBEDT Monthly Energy'!HG$114</f>
        <v/>
      </c>
      <c r="QR12">
        <f>'Input DBEDT Monthly Energy'!HH$114</f>
        <v/>
      </c>
      <c r="QS12">
        <f>'Input DBEDT Monthly Energy'!HI$114</f>
        <v/>
      </c>
      <c r="QT12">
        <f>'Input DBEDT Monthly Energy'!HJ$114</f>
        <v/>
      </c>
      <c r="QU12">
        <f>'Input DBEDT Monthly Energy'!HK$114</f>
        <v/>
      </c>
      <c r="QV12">
        <f>'Input DBEDT Monthly Energy'!HL$114</f>
        <v/>
      </c>
      <c r="QW12">
        <f>'Input DBEDT Monthly Energy'!HM$114</f>
        <v/>
      </c>
      <c r="QX12">
        <f>'Input DBEDT Monthly Energy'!HN$114</f>
        <v/>
      </c>
      <c r="QY12">
        <f>'Input DBEDT Monthly Energy'!HO$114</f>
        <v/>
      </c>
      <c r="QZ12">
        <f>'Input DBEDT Monthly Energy'!HP$114</f>
        <v/>
      </c>
      <c r="RA12">
        <f>'Input DBEDT Monthly Energy'!HQ$114</f>
        <v/>
      </c>
      <c r="RB12">
        <f>'Input DBEDT Monthly Energy'!HR$114</f>
        <v/>
      </c>
      <c r="RC12">
        <f>'Input DBEDT Monthly Energy'!HS$114</f>
        <v/>
      </c>
      <c r="RD12">
        <f>'Input DBEDT Monthly Energy'!HT$114</f>
        <v/>
      </c>
      <c r="RE12">
        <f>'Input DBEDT Monthly Energy'!HU$114</f>
        <v/>
      </c>
      <c r="RF12">
        <f>'Input DBEDT Monthly Energy'!HV$114</f>
        <v/>
      </c>
      <c r="RG12">
        <f>'Input DBEDT Monthly Energy'!HW$114</f>
        <v/>
      </c>
      <c r="RH12">
        <f>'Input DBEDT Monthly Energy'!HX$114</f>
        <v/>
      </c>
      <c r="RI12">
        <f>'Input DBEDT Monthly Energy'!HY$114</f>
        <v/>
      </c>
      <c r="RJ12">
        <f>'Input DBEDT Monthly Energy'!HZ$114</f>
        <v/>
      </c>
      <c r="RK12">
        <f>'Input DBEDT Monthly Energy'!IA$114</f>
        <v/>
      </c>
      <c r="RL12">
        <f>'Input DBEDT Monthly Energy'!IB$114</f>
        <v/>
      </c>
      <c r="RM12">
        <f>'Input DBEDT Monthly Energy'!IC$114</f>
        <v/>
      </c>
      <c r="RN12">
        <f>'Input DBEDT Monthly Energy'!ID$114</f>
        <v/>
      </c>
      <c r="RO12">
        <f>'Input DBEDT Monthly Energy'!IE$114</f>
        <v/>
      </c>
      <c r="RP12">
        <f>'Input DBEDT Monthly Energy'!IF$114</f>
        <v/>
      </c>
      <c r="RQ12">
        <f>'Input DBEDT Monthly Energy'!IG$114</f>
        <v/>
      </c>
      <c r="RR12">
        <f>'Input DBEDT Monthly Energy'!IH$114</f>
        <v/>
      </c>
      <c r="RS12">
        <f>'Input DBEDT Monthly Energy'!II$114</f>
        <v/>
      </c>
      <c r="RT12">
        <f>'Input DBEDT Monthly Energy'!IJ$114</f>
        <v/>
      </c>
      <c r="RU12">
        <f>'Input DBEDT Monthly Energy'!IK$114</f>
        <v/>
      </c>
      <c r="RV12">
        <f>'Input DBEDT Monthly Energy'!IL$114</f>
        <v/>
      </c>
      <c r="RW12">
        <f>'Input DBEDT Monthly Energy'!IM$114</f>
        <v/>
      </c>
      <c r="RX12">
        <f>'Input DBEDT Monthly Energy'!IN$114</f>
        <v/>
      </c>
      <c r="RY12">
        <f>'Input DBEDT Monthly Energy'!IO$114</f>
        <v/>
      </c>
      <c r="RZ12">
        <f>'Input DBEDT Monthly Energy'!IP$114</f>
        <v/>
      </c>
      <c r="SA12">
        <f>'Input DBEDT Monthly Energy'!IQ$114</f>
        <v/>
      </c>
      <c r="SB12">
        <f>'Input DBEDT Monthly Energy'!IR$114</f>
        <v/>
      </c>
      <c r="SC12">
        <f>'Input DBEDT Monthly Energy'!IS$114</f>
        <v/>
      </c>
      <c r="SD12">
        <f>'Input DBEDT Monthly Energy'!IT$114</f>
        <v/>
      </c>
      <c r="SE12">
        <f>'Input DBEDT Monthly Energy'!IU$114</f>
        <v/>
      </c>
      <c r="SF12">
        <f>'Input DBEDT Monthly Energy'!IV$114</f>
        <v/>
      </c>
      <c r="SG12">
        <f>'Input DBEDT Monthly Energy'!IW$114</f>
        <v/>
      </c>
      <c r="SH12">
        <f>'Input DBEDT Monthly Energy'!IX$114</f>
        <v/>
      </c>
      <c r="SI12">
        <f>'Input DBEDT Monthly Energy'!IY$114</f>
        <v/>
      </c>
      <c r="SJ12">
        <f>'Input DBEDT Monthly Energy'!IZ$114</f>
        <v/>
      </c>
      <c r="SK12">
        <f>'Input DBEDT Monthly Energy'!JA$114</f>
        <v/>
      </c>
      <c r="SL12">
        <f>'Input DBEDT Monthly Energy'!JB$114</f>
        <v/>
      </c>
      <c r="SM12">
        <f>'Input DBEDT Monthly Energy'!JC$114</f>
        <v/>
      </c>
      <c r="SN12">
        <f>'Input DBEDT Monthly Energy'!JD$114</f>
        <v/>
      </c>
      <c r="SO12">
        <f>'Input DBEDT Monthly Energy'!JE$114</f>
        <v/>
      </c>
      <c r="SP12">
        <f>'Input DBEDT Monthly Energy'!JF$114</f>
        <v/>
      </c>
      <c r="SQ12">
        <f>'Input DBEDT Monthly Energy'!JG$114</f>
        <v/>
      </c>
      <c r="SR12">
        <f>'Input DBEDT Monthly Energy'!JH$114</f>
        <v/>
      </c>
      <c r="SS12">
        <f>'Input DBEDT Monthly Energy'!JI$114</f>
        <v/>
      </c>
      <c r="ST12">
        <f>'Input DBEDT Monthly Energy'!JJ$114</f>
        <v/>
      </c>
      <c r="SU12">
        <f>'Input DBEDT Monthly Energy'!JK$114</f>
        <v/>
      </c>
      <c r="SV12">
        <f>'Input DBEDT Monthly Energy'!JL$114</f>
        <v/>
      </c>
      <c r="SW12">
        <f>'Input DBEDT Monthly Energy'!JM$114</f>
        <v/>
      </c>
      <c r="SX12">
        <f>'Input DBEDT Monthly Energy'!JN$114</f>
        <v/>
      </c>
      <c r="SY12">
        <f>'Input DBEDT Monthly Energy'!JO$114</f>
        <v/>
      </c>
      <c r="SZ12">
        <f>'Input DBEDT Monthly Energy'!JP$114</f>
        <v/>
      </c>
      <c r="TA12">
        <f>'Input DBEDT Monthly Energy'!JQ$114</f>
        <v/>
      </c>
      <c r="TB12">
        <f>'Input DBEDT Monthly Energy'!JR$114</f>
        <v/>
      </c>
      <c r="TC12">
        <f>'Input DBEDT Monthly Energy'!JS$114</f>
        <v/>
      </c>
      <c r="TD12">
        <f>'Input DBEDT Monthly Energy'!JT$114</f>
        <v/>
      </c>
      <c r="TE12">
        <f>'Input DBEDT Monthly Energy'!JU$114</f>
        <v/>
      </c>
      <c r="TF12">
        <f>'Input DBEDT Monthly Energy'!JV$114</f>
        <v/>
      </c>
      <c r="TG12">
        <f>'Input DBEDT Monthly Energy'!JW$114</f>
        <v/>
      </c>
      <c r="TH12">
        <f>'Input DBEDT Monthly Energy'!JX$114</f>
        <v/>
      </c>
      <c r="TI12">
        <f>'Input DBEDT Monthly Energy'!JY$114</f>
        <v/>
      </c>
      <c r="TJ12">
        <f>'Input DBEDT Monthly Energy'!JZ$114</f>
        <v/>
      </c>
      <c r="TK12">
        <f>'Input DBEDT Monthly Energy'!KA$114</f>
        <v/>
      </c>
      <c r="TL12">
        <f>'Input DBEDT Monthly Energy'!KB$114</f>
        <v/>
      </c>
      <c r="TM12">
        <f>'Input DBEDT Monthly Energy'!KC$114</f>
        <v/>
      </c>
      <c r="TN12">
        <f>'Input DBEDT Monthly Energy'!KD$114</f>
        <v/>
      </c>
      <c r="TO12">
        <f>'Input DBEDT Monthly Energy'!KE$114</f>
        <v/>
      </c>
      <c r="TP12">
        <f>'Input DBEDT Monthly Energy'!KF$114</f>
        <v/>
      </c>
      <c r="TQ12">
        <f>'Input DBEDT Monthly Energy'!KG$114</f>
        <v/>
      </c>
      <c r="TR12">
        <f>'Input DBEDT Monthly Energy'!KH$114</f>
        <v/>
      </c>
      <c r="TS12">
        <f>'Input DBEDT Monthly Energy'!KI$114</f>
        <v/>
      </c>
      <c r="TT12">
        <f>'Input DBEDT Monthly Energy'!KJ$114</f>
        <v/>
      </c>
      <c r="TU12">
        <f>'Input DBEDT Monthly Energy'!KK$114</f>
        <v/>
      </c>
      <c r="TV12">
        <f>'Input DBEDT Monthly Energy'!KL$114</f>
        <v/>
      </c>
      <c r="TW12">
        <f>'Input DBEDT Monthly Energy'!KM$114</f>
        <v/>
      </c>
      <c r="TX12">
        <f>'Input DBEDT Monthly Energy'!KN$114</f>
        <v/>
      </c>
      <c r="TY12">
        <f>'Input DBEDT Monthly Energy'!KO$114</f>
        <v/>
      </c>
      <c r="TZ12">
        <f>'Input DBEDT Monthly Energy'!KP$114</f>
        <v/>
      </c>
    </row>
    <row r="13" spans="1:546">
      <c r="A13" t="s">
        <v>24</v>
      </c>
      <c r="B13" t="s">
        <v>25</v>
      </c>
      <c r="C13" t="s">
        <v>26</v>
      </c>
      <c r="BC13">
        <f>VLOOKUP(BC1,'Dashboard M2 Imports Data'!$O$44:$Y$74,11,FALSE)</f>
        <v/>
      </c>
      <c r="BD13">
        <f>VLOOKUP(BD1,'Dashboard M2 Imports Data'!$O$44:$Y$74,11,FALSE)</f>
        <v/>
      </c>
      <c r="BE13">
        <f>VLOOKUP(BE1,'Dashboard M2 Imports Data'!$O$44:$Y$74,11,FALSE)</f>
        <v/>
      </c>
      <c r="BF13">
        <f>VLOOKUP(BF1,'Dashboard M2 Imports Data'!$O$44:$Y$74,11,FALSE)</f>
        <v/>
      </c>
      <c r="BG13">
        <f>VLOOKUP(BG1,'Dashboard M2 Imports Data'!$O$44:$Y$74,11,FALSE)</f>
        <v/>
      </c>
      <c r="BH13">
        <f>VLOOKUP(BH1,'Dashboard M2 Imports Data'!$O$44:$Y$74,11,FALSE)</f>
        <v/>
      </c>
      <c r="BI13">
        <f>VLOOKUP(BI1,'Dashboard M2 Imports Data'!$O$44:$Y$74,11,FALSE)</f>
        <v/>
      </c>
      <c r="BJ13">
        <f>VLOOKUP(BJ1,'Dashboard M2 Imports Data'!$O$44:$Y$74,11,FALSE)</f>
        <v/>
      </c>
      <c r="BK13">
        <f>VLOOKUP(BK1,'Dashboard M2 Imports Data'!$O$44:$Y$74,11,FALSE)</f>
        <v/>
      </c>
      <c r="BL13">
        <f>VLOOKUP(BL1,'Dashboard M2 Imports Data'!$O$44:$Y$74,11,FALSE)</f>
        <v/>
      </c>
      <c r="BM13">
        <f>VLOOKUP(BM1,'Dashboard M2 Imports Data'!$O$44:$Y$74,11,FALSE)</f>
        <v/>
      </c>
      <c r="BN13">
        <f>VLOOKUP(BN1,'Dashboard M2 Imports Data'!$O$44:$Y$74,11,FALSE)</f>
        <v/>
      </c>
      <c r="BO13">
        <f>VLOOKUP(BO1,'Dashboard M2 Imports Data'!$O$44:$Y$74,11,FALSE)</f>
        <v/>
      </c>
      <c r="BP13">
        <f>VLOOKUP(BP1,'Dashboard M2 Imports Data'!$O$44:$Y$74,11,FALSE)</f>
        <v/>
      </c>
      <c r="BQ13">
        <f>VLOOKUP(BQ1,'Dashboard M2 Imports Data'!$O$44:$Y$74,11,FALSE)</f>
        <v/>
      </c>
      <c r="BR13">
        <f>VLOOKUP(BR1,'Dashboard M2 Imports Data'!$O$44:$Y$74,11,FALSE)</f>
        <v/>
      </c>
      <c r="BS13">
        <f>VLOOKUP(BS1,'Dashboard M2 Imports Data'!$O$44:$Y$74,11,FALSE)</f>
        <v/>
      </c>
      <c r="BT13">
        <f>VLOOKUP(BT1,'Dashboard M2 Imports Data'!$O$44:$Y$74,11,FALSE)</f>
        <v/>
      </c>
      <c r="BU13">
        <f>VLOOKUP(BU1,'Dashboard M2 Imports Data'!$O$44:$Y$74,11,FALSE)</f>
        <v/>
      </c>
      <c r="BV13">
        <f>VLOOKUP(BV1,'Dashboard M2 Imports Data'!$O$44:$Y$74,11,FALSE)</f>
        <v/>
      </c>
      <c r="BW13">
        <f>VLOOKUP(BW1,'Dashboard M2 Imports Data'!$O$44:$Y$74,11,FALSE)</f>
        <v/>
      </c>
      <c r="BX13">
        <f>VLOOKUP(BX1,'Dashboard M2 Imports Data'!$O$44:$Y$74,11,FALSE)</f>
        <v/>
      </c>
      <c r="BY13">
        <f>VLOOKUP(BY1,'Dashboard M2 Imports Data'!$O$44:$Y$74,11,FALSE)</f>
        <v/>
      </c>
      <c r="BZ13">
        <f>VLOOKUP(BZ1,'Dashboard M2 Imports Data'!$O$44:$Y$74,11,FALSE)</f>
        <v/>
      </c>
      <c r="CA13">
        <f>VLOOKUP(CA1,'Dashboard M2 Imports Data'!$O$44:$Y$74,11,FALSE)</f>
        <v/>
      </c>
      <c r="CB13">
        <f>VLOOKUP(CB1,'Dashboard M2 Imports Data'!$O$44:$Y$74,11,FALSE)</f>
        <v/>
      </c>
      <c r="CC13">
        <f>VLOOKUP(CC1,'Dashboard M2 Imports Data'!$O$44:$Y$74,11,FALSE)</f>
        <v/>
      </c>
      <c r="CD13">
        <f>VLOOKUP(CD1,'Dashboard M2 Imports Data'!$O$44:$Y$74,11,FALSE)</f>
        <v/>
      </c>
      <c r="CE13">
        <f>VLOOKUP(CE1,'Dashboard M2 Imports Data'!$O$44:$Y$74,11,FALSE)</f>
        <v/>
      </c>
      <c r="CF13">
        <f>VLOOKUP(CF1,'Dashboard M2 Imports Data'!$O$44:$Y$74,11,FALSE)</f>
        <v/>
      </c>
      <c r="CG13">
        <f>VLOOKUP(CG1,'Dashboard M2 Imports Data'!$O$44:$Y$74,11,FALSE)</f>
        <v/>
      </c>
      <c r="CH13">
        <f>VLOOKUP(CH1,'Dashboard M2 Imports Data'!$O$44:$Y$74,11,FALSE)</f>
        <v/>
      </c>
      <c r="CI13">
        <f>VLOOKUP(CI1,'Dashboard M2 Imports Data'!$O$44:$Y$74,11,FALSE)</f>
        <v/>
      </c>
      <c r="CJ13">
        <f>VLOOKUP(CJ1,'Dashboard M2 Imports Data'!$O$44:$Y$74,11,FALSE)</f>
        <v/>
      </c>
      <c r="CK13">
        <f>VLOOKUP(CK1,'Dashboard M2 Imports Data'!$O$44:$Y$74,11,FALSE)</f>
        <v/>
      </c>
      <c r="CL13">
        <f>VLOOKUP(CL1,'Dashboard M2 Imports Data'!$O$44:$Y$74,11,FALSE)</f>
        <v/>
      </c>
      <c r="CM13">
        <f>VLOOKUP(CM1,'Dashboard M2 Imports Data'!$O$44:$Y$74,11,FALSE)</f>
        <v/>
      </c>
      <c r="CN13">
        <f>VLOOKUP(CN1,'Dashboard M2 Imports Data'!$O$44:$Y$74,11,FALSE)</f>
        <v/>
      </c>
      <c r="CO13">
        <f>VLOOKUP(CO1,'Dashboard M2 Imports Data'!$O$44:$Y$74,11,FALSE)</f>
        <v/>
      </c>
      <c r="CP13">
        <f>VLOOKUP(CP1,'Dashboard M2 Imports Data'!$O$44:$Y$74,11,FALSE)</f>
        <v/>
      </c>
      <c r="CQ13">
        <f>VLOOKUP(CQ1,'Dashboard M2 Imports Data'!$O$44:$Y$74,11,FALSE)</f>
        <v/>
      </c>
      <c r="CR13">
        <f>VLOOKUP(CR1,'Dashboard M2 Imports Data'!$O$44:$Y$74,11,FALSE)</f>
        <v/>
      </c>
      <c r="CS13">
        <f>VLOOKUP(CS1,'Dashboard M2 Imports Data'!$O$44:$Y$74,11,FALSE)</f>
        <v/>
      </c>
      <c r="CT13">
        <f>VLOOKUP(CT1,'Dashboard M2 Imports Data'!$O$44:$Y$74,11,FALSE)</f>
        <v/>
      </c>
      <c r="CU13">
        <f>VLOOKUP(CU1,'Dashboard M2 Imports Data'!$O$44:$Y$74,11,FALSE)</f>
        <v/>
      </c>
      <c r="CV13">
        <f>VLOOKUP(CV1,'Dashboard M2 Imports Data'!$O$44:$Y$74,11,FALSE)</f>
        <v/>
      </c>
      <c r="CW13">
        <f>VLOOKUP(CW1,'Dashboard M2 Imports Data'!$O$44:$Y$74,11,FALSE)</f>
        <v/>
      </c>
      <c r="CX13">
        <f>VLOOKUP(CX1,'Dashboard M2 Imports Data'!$O$44:$Y$74,11,FALSE)</f>
        <v/>
      </c>
      <c r="CY13">
        <f>VLOOKUP(CY1,'Dashboard M2 Imports Data'!$O$44:$Y$74,11,FALSE)</f>
        <v/>
      </c>
      <c r="CZ13">
        <f>VLOOKUP(CZ1,'Dashboard M2 Imports Data'!$O$44:$Y$74,11,FALSE)</f>
        <v/>
      </c>
      <c r="DA13">
        <f>VLOOKUP(DA1,'Dashboard M2 Imports Data'!$O$44:$Y$74,11,FALSE)</f>
        <v/>
      </c>
      <c r="DB13">
        <f>VLOOKUP(DB1,'Dashboard M2 Imports Data'!$O$44:$Y$74,11,FALSE)</f>
        <v/>
      </c>
      <c r="DC13">
        <f>VLOOKUP(DC1,'Dashboard M2 Imports Data'!$O$44:$Y$74,11,FALSE)</f>
        <v/>
      </c>
      <c r="DD13">
        <f>VLOOKUP(DD1,'Dashboard M2 Imports Data'!$O$44:$Y$74,11,FALSE)</f>
        <v/>
      </c>
      <c r="DE13">
        <f>VLOOKUP(DE1,'Dashboard M2 Imports Data'!$O$44:$Y$74,11,FALSE)</f>
        <v/>
      </c>
      <c r="DF13">
        <f>VLOOKUP(DF1,'Dashboard M2 Imports Data'!$O$44:$Y$74,11,FALSE)</f>
        <v/>
      </c>
      <c r="DG13">
        <f>VLOOKUP(DG1,'Dashboard M2 Imports Data'!$O$44:$Y$74,11,FALSE)</f>
        <v/>
      </c>
      <c r="DH13">
        <f>VLOOKUP(DH1,'Dashboard M2 Imports Data'!$O$44:$Y$74,11,FALSE)</f>
        <v/>
      </c>
      <c r="DI13">
        <f>VLOOKUP(DI1,'Dashboard M2 Imports Data'!$O$44:$Y$74,11,FALSE)</f>
        <v/>
      </c>
      <c r="DJ13">
        <f>VLOOKUP(DJ1,'Dashboard M2 Imports Data'!$O$44:$Y$74,11,FALSE)</f>
        <v/>
      </c>
      <c r="DK13">
        <f>VLOOKUP(DK1,'Dashboard M2 Imports Data'!$O$44:$Y$74,11,FALSE)</f>
        <v/>
      </c>
      <c r="DL13">
        <f>VLOOKUP(DL1,'Dashboard M2 Imports Data'!$O$44:$Y$74,11,FALSE)</f>
        <v/>
      </c>
      <c r="DM13">
        <f>VLOOKUP(DM1,'Dashboard M2 Imports Data'!$O$44:$Y$74,11,FALSE)</f>
        <v/>
      </c>
      <c r="DN13">
        <f>VLOOKUP(DN1,'Dashboard M2 Imports Data'!$O$44:$Y$74,11,FALSE)</f>
        <v/>
      </c>
      <c r="DO13">
        <f>VLOOKUP(DO1,'Dashboard M2 Imports Data'!$O$44:$Y$74,11,FALSE)</f>
        <v/>
      </c>
      <c r="DP13">
        <f>VLOOKUP(DP1,'Dashboard M2 Imports Data'!$O$44:$Y$74,11,FALSE)</f>
        <v/>
      </c>
      <c r="DQ13">
        <f>VLOOKUP(DQ1,'Dashboard M2 Imports Data'!$O$44:$Y$74,11,FALSE)</f>
        <v/>
      </c>
      <c r="DR13">
        <f>VLOOKUP(DR1,'Dashboard M2 Imports Data'!$O$44:$Y$74,11,FALSE)</f>
        <v/>
      </c>
      <c r="DS13">
        <f>VLOOKUP(DS1,'Dashboard M2 Imports Data'!$O$44:$Y$74,11,FALSE)</f>
        <v/>
      </c>
      <c r="DT13">
        <f>VLOOKUP(DT1,'Dashboard M2 Imports Data'!$O$44:$Y$74,11,FALSE)</f>
        <v/>
      </c>
      <c r="DU13">
        <f>VLOOKUP(DU1,'Dashboard M2 Imports Data'!$O$44:$Y$74,11,FALSE)</f>
        <v/>
      </c>
      <c r="DV13">
        <f>VLOOKUP(DV1,'Dashboard M2 Imports Data'!$O$44:$Y$74,11,FALSE)</f>
        <v/>
      </c>
      <c r="DW13">
        <f>VLOOKUP(DW1,'Dashboard M2 Imports Data'!$O$44:$Y$74,11,FALSE)</f>
        <v/>
      </c>
      <c r="DX13">
        <f>VLOOKUP(DX1,'Dashboard M2 Imports Data'!$O$44:$Y$74,11,FALSE)</f>
        <v/>
      </c>
      <c r="DY13">
        <f>VLOOKUP(DY1,'Dashboard M2 Imports Data'!$O$44:$Y$74,11,FALSE)</f>
        <v/>
      </c>
      <c r="DZ13">
        <f>VLOOKUP(DZ1,'Dashboard M2 Imports Data'!$O$44:$Y$74,11,FALSE)</f>
        <v/>
      </c>
      <c r="EA13">
        <f>VLOOKUP(EA1,'Dashboard M2 Imports Data'!$O$44:$Y$74,11,FALSE)</f>
        <v/>
      </c>
      <c r="EB13">
        <f>VLOOKUP(EB1,'Dashboard M2 Imports Data'!$O$44:$Y$74,11,FALSE)</f>
        <v/>
      </c>
      <c r="EC13">
        <f>VLOOKUP(EC1,'Dashboard M2 Imports Data'!$O$44:$Y$74,11,FALSE)</f>
        <v/>
      </c>
      <c r="ED13">
        <f>VLOOKUP(ED1,'Dashboard M2 Imports Data'!$O$44:$Y$74,11,FALSE)</f>
        <v/>
      </c>
      <c r="EE13">
        <f>VLOOKUP(EE1,'Dashboard M2 Imports Data'!$O$44:$Y$74,11,FALSE)</f>
        <v/>
      </c>
      <c r="EF13">
        <f>VLOOKUP(EF1,'Dashboard M2 Imports Data'!$O$44:$Y$74,11,FALSE)</f>
        <v/>
      </c>
      <c r="EG13">
        <f>VLOOKUP(EG1,'Dashboard M2 Imports Data'!$O$44:$Y$74,11,FALSE)</f>
        <v/>
      </c>
      <c r="EH13">
        <f>VLOOKUP(EH1,'Dashboard M2 Imports Data'!$O$44:$Y$74,11,FALSE)</f>
        <v/>
      </c>
      <c r="EI13">
        <f>VLOOKUP(EI1,'Dashboard M2 Imports Data'!$O$44:$Y$74,11,FALSE)</f>
        <v/>
      </c>
      <c r="EJ13">
        <f>VLOOKUP(EJ1,'Dashboard M2 Imports Data'!$O$44:$Y$74,11,FALSE)</f>
        <v/>
      </c>
      <c r="EK13">
        <f>VLOOKUP(EK1,'Dashboard M2 Imports Data'!$O$44:$Y$74,11,FALSE)</f>
        <v/>
      </c>
      <c r="EL13">
        <f>VLOOKUP(EL1,'Dashboard M2 Imports Data'!$O$44:$Y$74,11,FALSE)</f>
        <v/>
      </c>
      <c r="EM13">
        <f>VLOOKUP(EM1,'Dashboard M2 Imports Data'!$O$44:$Y$74,11,FALSE)</f>
        <v/>
      </c>
      <c r="EN13">
        <f>VLOOKUP(EN1,'Dashboard M2 Imports Data'!$O$44:$Y$74,11,FALSE)</f>
        <v/>
      </c>
      <c r="EO13">
        <f>VLOOKUP(EO1,'Dashboard M2 Imports Data'!$O$44:$Y$74,11,FALSE)</f>
        <v/>
      </c>
      <c r="EP13">
        <f>VLOOKUP(EP1,'Dashboard M2 Imports Data'!$O$44:$Y$74,11,FALSE)</f>
        <v/>
      </c>
      <c r="EQ13">
        <f>VLOOKUP(EQ1,'Dashboard M2 Imports Data'!$O$44:$Y$74,11,FALSE)</f>
        <v/>
      </c>
      <c r="ER13">
        <f>VLOOKUP(ER1,'Dashboard M2 Imports Data'!$O$44:$Y$74,11,FALSE)</f>
        <v/>
      </c>
      <c r="ES13">
        <f>VLOOKUP(ES1,'Dashboard M2 Imports Data'!$O$44:$Y$74,11,FALSE)</f>
        <v/>
      </c>
      <c r="ET13">
        <f>VLOOKUP(ET1,'Dashboard M2 Imports Data'!$O$44:$Y$74,11,FALSE)</f>
        <v/>
      </c>
      <c r="EU13">
        <f>VLOOKUP(EU1,'Dashboard M2 Imports Data'!$O$44:$Y$74,11,FALSE)</f>
        <v/>
      </c>
      <c r="EV13">
        <f>VLOOKUP(EV1,'Dashboard M2 Imports Data'!$O$44:$Y$74,11,FALSE)</f>
        <v/>
      </c>
      <c r="EW13">
        <f>VLOOKUP(EW1,'Dashboard M2 Imports Data'!$O$44:$Y$74,11,FALSE)</f>
        <v/>
      </c>
      <c r="EX13">
        <f>VLOOKUP(EX1,'Dashboard M2 Imports Data'!$O$44:$Y$74,11,FALSE)</f>
        <v/>
      </c>
      <c r="EY13">
        <f>VLOOKUP(EY1,'Dashboard M2 Imports Data'!$O$44:$Y$74,11,FALSE)</f>
        <v/>
      </c>
      <c r="EZ13">
        <f>VLOOKUP(EZ1,'Dashboard M2 Imports Data'!$O$44:$Y$74,11,FALSE)</f>
        <v/>
      </c>
      <c r="FA13">
        <f>VLOOKUP(FA1,'Dashboard M2 Imports Data'!$O$44:$Y$74,11,FALSE)</f>
        <v/>
      </c>
      <c r="FB13">
        <f>VLOOKUP(FB1,'Dashboard M2 Imports Data'!$O$44:$Y$74,11,FALSE)</f>
        <v/>
      </c>
      <c r="FC13">
        <f>VLOOKUP(FC1,'Dashboard M2 Imports Data'!$O$44:$Y$74,11,FALSE)</f>
        <v/>
      </c>
      <c r="FD13">
        <f>VLOOKUP(FD1,'Dashboard M2 Imports Data'!$O$44:$Y$74,11,FALSE)</f>
        <v/>
      </c>
      <c r="FE13">
        <f>VLOOKUP(FE1,'Dashboard M2 Imports Data'!$O$44:$Y$74,11,FALSE)</f>
        <v/>
      </c>
      <c r="FF13">
        <f>VLOOKUP(FF1,'Dashboard M2 Imports Data'!$O$44:$Y$74,11,FALSE)</f>
        <v/>
      </c>
      <c r="FG13">
        <f>VLOOKUP(FG1,'Dashboard M2 Imports Data'!$O$44:$Y$74,11,FALSE)</f>
        <v/>
      </c>
      <c r="FH13">
        <f>VLOOKUP(FH1,'Dashboard M2 Imports Data'!$O$44:$Y$74,11,FALSE)</f>
        <v/>
      </c>
      <c r="FI13">
        <f>VLOOKUP(FI1,'Dashboard M2 Imports Data'!$O$44:$Y$74,11,FALSE)</f>
        <v/>
      </c>
      <c r="FJ13">
        <f>VLOOKUP(FJ1,'Dashboard M2 Imports Data'!$O$44:$Y$74,11,FALSE)</f>
        <v/>
      </c>
      <c r="FK13">
        <f>VLOOKUP(FK1,'Dashboard M2 Imports Data'!$O$44:$Y$74,11,FALSE)</f>
        <v/>
      </c>
      <c r="FL13">
        <f>VLOOKUP(FL1,'Dashboard M2 Imports Data'!$O$44:$Y$74,11,FALSE)</f>
        <v/>
      </c>
      <c r="FM13">
        <f>VLOOKUP(FM1,'Dashboard M2 Imports Data'!$O$44:$Y$74,11,FALSE)</f>
        <v/>
      </c>
      <c r="FN13">
        <f>VLOOKUP(FN1,'Dashboard M2 Imports Data'!$O$44:$Y$74,11,FALSE)</f>
        <v/>
      </c>
      <c r="FO13">
        <f>VLOOKUP(FO1,'Dashboard M2 Imports Data'!$O$44:$Y$74,11,FALSE)</f>
        <v/>
      </c>
      <c r="FP13">
        <f>VLOOKUP(FP1,'Dashboard M2 Imports Data'!$O$44:$Y$74,11,FALSE)</f>
        <v/>
      </c>
      <c r="FQ13">
        <f>VLOOKUP(FQ1,'Dashboard M2 Imports Data'!$O$44:$Y$74,11,FALSE)</f>
        <v/>
      </c>
      <c r="FR13">
        <f>VLOOKUP(FR1,'Dashboard M2 Imports Data'!$O$44:$Y$74,11,FALSE)</f>
        <v/>
      </c>
      <c r="FS13">
        <f>VLOOKUP(FS1,'Dashboard M2 Imports Data'!$O$44:$Y$74,11,FALSE)</f>
        <v/>
      </c>
      <c r="FT13">
        <f>VLOOKUP(FT1,'Dashboard M2 Imports Data'!$O$44:$Y$74,11,FALSE)</f>
        <v/>
      </c>
      <c r="FU13">
        <f>VLOOKUP(FU1,'Dashboard M2 Imports Data'!$O$44:$Y$74,11,FALSE)</f>
        <v/>
      </c>
      <c r="FV13">
        <f>VLOOKUP(FV1,'Dashboard M2 Imports Data'!$O$44:$Y$74,11,FALSE)</f>
        <v/>
      </c>
      <c r="FW13">
        <f>VLOOKUP(FW1,'Dashboard M2 Imports Data'!$O$44:$Y$74,11,FALSE)</f>
        <v/>
      </c>
      <c r="FX13">
        <f>VLOOKUP(FX1,'Dashboard M2 Imports Data'!$O$44:$Y$74,11,FALSE)</f>
        <v/>
      </c>
      <c r="FY13">
        <f>VLOOKUP(FY1,'Dashboard M2 Imports Data'!$O$44:$Y$74,11,FALSE)</f>
        <v/>
      </c>
      <c r="FZ13">
        <f>VLOOKUP(FZ1,'Dashboard M2 Imports Data'!$O$44:$Y$74,11,FALSE)</f>
        <v/>
      </c>
      <c r="GA13">
        <f>VLOOKUP(GA1,'Dashboard M2 Imports Data'!$O$44:$Y$74,11,FALSE)</f>
        <v/>
      </c>
      <c r="GB13">
        <f>VLOOKUP(GB1,'Dashboard M2 Imports Data'!$O$44:$Y$74,11,FALSE)</f>
        <v/>
      </c>
      <c r="GC13">
        <f>VLOOKUP(GC1,'Dashboard M2 Imports Data'!$O$44:$Y$74,11,FALSE)</f>
        <v/>
      </c>
      <c r="GD13">
        <f>VLOOKUP(GD1,'Dashboard M2 Imports Data'!$O$44:$Y$74,11,FALSE)</f>
        <v/>
      </c>
      <c r="GE13">
        <f>VLOOKUP(GE1,'Dashboard M2 Imports Data'!$O$44:$Y$74,11,FALSE)</f>
        <v/>
      </c>
      <c r="GF13">
        <f>VLOOKUP(GF1,'Dashboard M2 Imports Data'!$O$44:$Y$74,11,FALSE)</f>
        <v/>
      </c>
      <c r="GG13">
        <f>VLOOKUP(GG1,'Dashboard M2 Imports Data'!$O$44:$Y$74,11,FALSE)</f>
        <v/>
      </c>
      <c r="GH13">
        <f>VLOOKUP(GH1,'Dashboard M2 Imports Data'!$O$44:$Y$74,11,FALSE)</f>
        <v/>
      </c>
      <c r="GI13">
        <f>VLOOKUP(GI1,'Dashboard M2 Imports Data'!$O$44:$Y$74,11,FALSE)</f>
        <v/>
      </c>
      <c r="GJ13">
        <f>VLOOKUP(GJ1,'Dashboard M2 Imports Data'!$O$44:$Y$74,11,FALSE)</f>
        <v/>
      </c>
      <c r="GK13">
        <f>VLOOKUP(GK1,'Dashboard M2 Imports Data'!$O$44:$Y$74,11,FALSE)</f>
        <v/>
      </c>
      <c r="GL13">
        <f>VLOOKUP(GL1,'Dashboard M2 Imports Data'!$O$44:$Y$74,11,FALSE)</f>
        <v/>
      </c>
      <c r="GM13">
        <f>VLOOKUP(GM1,'Dashboard M2 Imports Data'!$O$44:$Y$74,11,FALSE)</f>
        <v/>
      </c>
      <c r="GN13">
        <f>VLOOKUP(GN1,'Dashboard M2 Imports Data'!$O$44:$Y$74,11,FALSE)</f>
        <v/>
      </c>
      <c r="GO13">
        <f>VLOOKUP(GO1,'Dashboard M2 Imports Data'!$O$44:$Y$74,11,FALSE)</f>
        <v/>
      </c>
      <c r="GP13">
        <f>VLOOKUP(GP1,'Dashboard M2 Imports Data'!$O$44:$Y$74,11,FALSE)</f>
        <v/>
      </c>
      <c r="GQ13">
        <f>VLOOKUP(GQ1,'Dashboard M2 Imports Data'!$O$44:$Y$74,11,FALSE)</f>
        <v/>
      </c>
      <c r="GR13">
        <f>VLOOKUP(GR1,'Dashboard M2 Imports Data'!$O$44:$Y$74,11,FALSE)</f>
        <v/>
      </c>
      <c r="GS13">
        <f>VLOOKUP(GS1,'Dashboard M2 Imports Data'!$O$44:$Y$74,11,FALSE)</f>
        <v/>
      </c>
      <c r="GT13">
        <f>VLOOKUP(GT1,'Dashboard M2 Imports Data'!$O$44:$Y$74,11,FALSE)</f>
        <v/>
      </c>
      <c r="GU13">
        <f>VLOOKUP(GU1,'Dashboard M2 Imports Data'!$O$44:$Y$74,11,FALSE)</f>
        <v/>
      </c>
      <c r="GV13">
        <f>VLOOKUP(GV1,'Dashboard M2 Imports Data'!$O$44:$Y$74,11,FALSE)</f>
        <v/>
      </c>
      <c r="GW13">
        <f>VLOOKUP(GW1,'Dashboard M2 Imports Data'!$O$44:$Y$74,11,FALSE)</f>
        <v/>
      </c>
      <c r="GX13">
        <f>VLOOKUP(GX1,'Dashboard M2 Imports Data'!$O$44:$Y$74,11,FALSE)</f>
        <v/>
      </c>
      <c r="GY13">
        <f>VLOOKUP(GY1,'Dashboard M2 Imports Data'!$O$44:$Y$74,11,FALSE)</f>
        <v/>
      </c>
      <c r="GZ13">
        <f>VLOOKUP(GZ1,'Dashboard M2 Imports Data'!$O$44:$Y$74,11,FALSE)</f>
        <v/>
      </c>
      <c r="HA13">
        <f>VLOOKUP(HA1,'Dashboard M2 Imports Data'!$O$44:$Y$74,11,FALSE)</f>
        <v/>
      </c>
      <c r="HB13">
        <f>VLOOKUP(HB1,'Dashboard M2 Imports Data'!$O$44:$Y$74,11,FALSE)</f>
        <v/>
      </c>
      <c r="HC13">
        <f>VLOOKUP(HC1,'Dashboard M2 Imports Data'!$O$44:$Y$74,11,FALSE)</f>
        <v/>
      </c>
      <c r="HD13">
        <f>VLOOKUP(HD1,'Dashboard M2 Imports Data'!$O$44:$Y$74,11,FALSE)</f>
        <v/>
      </c>
      <c r="HE13">
        <f>VLOOKUP(HE1,'Dashboard M2 Imports Data'!$O$44:$Y$74,11,FALSE)</f>
        <v/>
      </c>
      <c r="HF13">
        <f>VLOOKUP(HF1,'Dashboard M2 Imports Data'!$O$44:$Y$74,11,FALSE)</f>
        <v/>
      </c>
      <c r="HG13">
        <f>VLOOKUP(HG1,'Dashboard M2 Imports Data'!$O$44:$Y$74,11,FALSE)</f>
        <v/>
      </c>
      <c r="HH13">
        <f>VLOOKUP(HH1,'Dashboard M2 Imports Data'!$O$44:$Y$74,11,FALSE)</f>
        <v/>
      </c>
      <c r="HI13">
        <f>VLOOKUP(HI1,'Dashboard M2 Imports Data'!$O$44:$Y$74,11,FALSE)</f>
        <v/>
      </c>
      <c r="HJ13">
        <f>VLOOKUP(HJ1,'Dashboard M2 Imports Data'!$O$44:$Y$74,11,FALSE)</f>
        <v/>
      </c>
      <c r="HK13">
        <f>VLOOKUP(HK1,'Dashboard M2 Imports Data'!$O$44:$Y$74,11,FALSE)</f>
        <v/>
      </c>
      <c r="HL13">
        <f>VLOOKUP(HL1,'Dashboard M2 Imports Data'!$O$44:$Y$74,11,FALSE)</f>
        <v/>
      </c>
      <c r="HM13">
        <f>VLOOKUP(HM1,'Dashboard M2 Imports Data'!$O$44:$Y$74,11,FALSE)</f>
        <v/>
      </c>
      <c r="HN13">
        <f>VLOOKUP(HN1,'Dashboard M2 Imports Data'!$O$44:$Y$74,11,FALSE)</f>
        <v/>
      </c>
      <c r="HO13">
        <f>VLOOKUP(HO1,'Dashboard M2 Imports Data'!$O$44:$Y$74,11,FALSE)</f>
        <v/>
      </c>
      <c r="HP13">
        <f>VLOOKUP(HP1,'Dashboard M2 Imports Data'!$O$44:$Y$74,11,FALSE)</f>
        <v/>
      </c>
      <c r="HQ13">
        <f>VLOOKUP(HQ1,'Dashboard M2 Imports Data'!$O$44:$Y$74,11,FALSE)</f>
        <v/>
      </c>
      <c r="HR13">
        <f>VLOOKUP(HR1,'Dashboard M2 Imports Data'!$O$44:$Y$74,11,FALSE)</f>
        <v/>
      </c>
      <c r="HS13">
        <f>VLOOKUP(HS1,'Dashboard M2 Imports Data'!$O$44:$Y$74,11,FALSE)</f>
        <v/>
      </c>
      <c r="HT13">
        <f>VLOOKUP(HT1,'Dashboard M2 Imports Data'!$O$44:$Y$74,11,FALSE)</f>
        <v/>
      </c>
      <c r="HU13">
        <f>VLOOKUP(HU1,'Dashboard M2 Imports Data'!$O$44:$Y$74,11,FALSE)</f>
        <v/>
      </c>
      <c r="HV13">
        <f>VLOOKUP(HV1,'Dashboard M2 Imports Data'!$O$44:$Y$74,11,FALSE)</f>
        <v/>
      </c>
      <c r="HW13">
        <f>VLOOKUP(HW1,'Dashboard M2 Imports Data'!$O$44:$Y$74,11,FALSE)</f>
        <v/>
      </c>
      <c r="HX13">
        <f>VLOOKUP(HX1,'Dashboard M2 Imports Data'!$O$44:$Y$74,11,FALSE)</f>
        <v/>
      </c>
      <c r="HY13">
        <f>VLOOKUP(HY1,'Dashboard M2 Imports Data'!$O$44:$Y$74,11,FALSE)</f>
        <v/>
      </c>
      <c r="HZ13">
        <f>VLOOKUP(HZ1,'Dashboard M2 Imports Data'!$O$44:$Y$74,11,FALSE)</f>
        <v/>
      </c>
      <c r="IA13">
        <f>VLOOKUP(IA1,'Dashboard M2 Imports Data'!$O$44:$Y$74,11,FALSE)</f>
        <v/>
      </c>
      <c r="IB13">
        <f>VLOOKUP(IB1,'Dashboard M2 Imports Data'!$O$44:$Y$74,11,FALSE)</f>
        <v/>
      </c>
      <c r="IC13">
        <f>VLOOKUP(IC1,'Dashboard M2 Imports Data'!$O$44:$Y$74,11,FALSE)</f>
        <v/>
      </c>
      <c r="ID13">
        <f>VLOOKUP(ID1,'Dashboard M2 Imports Data'!$O$44:$Y$74,11,FALSE)</f>
        <v/>
      </c>
      <c r="IE13">
        <f>VLOOKUP(IE1,'Dashboard M2 Imports Data'!$O$44:$Y$74,11,FALSE)</f>
        <v/>
      </c>
      <c r="IF13">
        <f>VLOOKUP(IF1,'Dashboard M2 Imports Data'!$O$44:$Y$74,11,FALSE)</f>
        <v/>
      </c>
      <c r="IG13">
        <f>VLOOKUP(IG1,'Dashboard M2 Imports Data'!$O$44:$Y$74,11,FALSE)</f>
        <v/>
      </c>
      <c r="IH13">
        <f>VLOOKUP(IH1,'Dashboard M2 Imports Data'!$O$44:$Y$74,11,FALSE)</f>
        <v/>
      </c>
      <c r="II13">
        <f>VLOOKUP(II1,'Dashboard M2 Imports Data'!$O$44:$Y$74,11,FALSE)</f>
        <v/>
      </c>
      <c r="IJ13">
        <f>VLOOKUP(IJ1,'Dashboard M2 Imports Data'!$O$44:$Y$74,11,FALSE)</f>
        <v/>
      </c>
      <c r="IK13">
        <f>VLOOKUP(IK1,'Dashboard M2 Imports Data'!$O$44:$Y$74,11,FALSE)</f>
        <v/>
      </c>
      <c r="IL13">
        <f>VLOOKUP(IL1,'Dashboard M2 Imports Data'!$O$44:$Y$74,11,FALSE)</f>
        <v/>
      </c>
      <c r="IM13">
        <f>VLOOKUP(IM1,'Dashboard M2 Imports Data'!$O$44:$Y$74,11,FALSE)</f>
        <v/>
      </c>
      <c r="IN13">
        <f>VLOOKUP(IN1,'Dashboard M2 Imports Data'!$O$44:$Y$74,11,FALSE)</f>
        <v/>
      </c>
      <c r="IO13">
        <f>VLOOKUP(IO1,'Dashboard M2 Imports Data'!$O$44:$Y$74,11,FALSE)</f>
        <v/>
      </c>
      <c r="IP13">
        <f>VLOOKUP(IP1,'Dashboard M2 Imports Data'!$O$44:$Y$74,11,FALSE)</f>
        <v/>
      </c>
      <c r="IQ13">
        <f>VLOOKUP(IQ1,'Dashboard M2 Imports Data'!$O$44:$Y$74,11,FALSE)</f>
        <v/>
      </c>
      <c r="IR13">
        <f>VLOOKUP(IR1,'Dashboard M2 Imports Data'!$O$44:$Y$74,11,FALSE)</f>
        <v/>
      </c>
      <c r="IS13">
        <f>VLOOKUP(IS1,'Dashboard M2 Imports Data'!$O$44:$Y$74,11,FALSE)</f>
        <v/>
      </c>
      <c r="IT13">
        <f>VLOOKUP(IT1,'Dashboard M2 Imports Data'!$O$44:$Y$74,11,FALSE)</f>
        <v/>
      </c>
      <c r="IU13">
        <f>VLOOKUP(IU1,'Dashboard M2 Imports Data'!$O$44:$Y$74,11,FALSE)</f>
        <v/>
      </c>
      <c r="IV13">
        <f>VLOOKUP(IV1,'Dashboard M2 Imports Data'!$O$44:$Y$74,11,FALSE)</f>
        <v/>
      </c>
      <c r="IW13">
        <f>VLOOKUP(IW1,'Dashboard M2 Imports Data'!$O$44:$Y$74,11,FALSE)</f>
        <v/>
      </c>
      <c r="IX13">
        <f>VLOOKUP(IX1,'Dashboard M2 Imports Data'!$O$44:$Y$74,11,FALSE)</f>
        <v/>
      </c>
      <c r="IY13">
        <f>VLOOKUP(IY1,'Dashboard M2 Imports Data'!$O$44:$Y$74,11,FALSE)</f>
        <v/>
      </c>
      <c r="IZ13">
        <f>VLOOKUP(IZ1,'Dashboard M2 Imports Data'!$O$44:$Y$74,11,FALSE)</f>
        <v/>
      </c>
      <c r="JA13">
        <f>VLOOKUP(JA1,'Dashboard M2 Imports Data'!$O$44:$Y$74,11,FALSE)</f>
        <v/>
      </c>
      <c r="JB13">
        <f>VLOOKUP(JB1,'Dashboard M2 Imports Data'!$O$44:$Y$74,11,FALSE)</f>
        <v/>
      </c>
      <c r="JC13">
        <f>VLOOKUP(JC1,'Dashboard M2 Imports Data'!$O$44:$Y$74,11,FALSE)</f>
        <v/>
      </c>
      <c r="JD13">
        <f>VLOOKUP(JD1,'Dashboard M2 Imports Data'!$O$44:$Y$74,11,FALSE)</f>
        <v/>
      </c>
      <c r="JE13">
        <f>VLOOKUP(JE1,'Dashboard M2 Imports Data'!$O$44:$Y$74,11,FALSE)</f>
        <v/>
      </c>
      <c r="JF13">
        <f>VLOOKUP(JF1,'Dashboard M2 Imports Data'!$O$44:$Y$74,11,FALSE)</f>
        <v/>
      </c>
      <c r="JG13">
        <f>VLOOKUP(JG1,'Dashboard M2 Imports Data'!$O$44:$Y$74,11,FALSE)</f>
        <v/>
      </c>
      <c r="JH13">
        <f>VLOOKUP(JH1,'Dashboard M2 Imports Data'!$O$44:$Y$74,11,FALSE)</f>
        <v/>
      </c>
      <c r="JI13">
        <f>VLOOKUP(JI1,'Dashboard M2 Imports Data'!$O$44:$Y$74,11,FALSE)</f>
        <v/>
      </c>
      <c r="JJ13">
        <f>VLOOKUP(JJ1,'Dashboard M2 Imports Data'!$O$44:$Y$74,11,FALSE)</f>
        <v/>
      </c>
      <c r="JK13">
        <f>VLOOKUP(JK1,'Dashboard M2 Imports Data'!$O$44:$Y$74,11,FALSE)</f>
        <v/>
      </c>
      <c r="JL13">
        <f>VLOOKUP(JL1,'Dashboard M2 Imports Data'!$O$44:$Y$74,11,FALSE)</f>
        <v/>
      </c>
      <c r="JM13">
        <f>VLOOKUP(JM1,'Dashboard M2 Imports Data'!$O$44:$Y$74,11,FALSE)</f>
        <v/>
      </c>
      <c r="JN13">
        <f>VLOOKUP(JN1,'Dashboard M2 Imports Data'!$O$44:$Y$74,11,FALSE)</f>
        <v/>
      </c>
      <c r="JO13">
        <f>VLOOKUP(JO1,'Dashboard M2 Imports Data'!$O$44:$Y$74,11,FALSE)</f>
        <v/>
      </c>
      <c r="JP13">
        <f>VLOOKUP(JP1,'Dashboard M2 Imports Data'!$O$44:$Y$74,11,FALSE)</f>
        <v/>
      </c>
      <c r="JQ13">
        <f>VLOOKUP(JQ1,'Dashboard M2 Imports Data'!$O$44:$Y$74,11,FALSE)</f>
        <v/>
      </c>
      <c r="JR13">
        <f>VLOOKUP(JR1,'Dashboard M2 Imports Data'!$O$44:$Y$74,11,FALSE)</f>
        <v/>
      </c>
      <c r="JS13">
        <f>VLOOKUP(JS1,'Dashboard M2 Imports Data'!$O$44:$Y$74,11,FALSE)</f>
        <v/>
      </c>
      <c r="JT13">
        <f>VLOOKUP(JT1,'Dashboard M2 Imports Data'!$O$44:$Y$74,11,FALSE)</f>
        <v/>
      </c>
      <c r="JU13">
        <f>VLOOKUP(JU1,'Dashboard M2 Imports Data'!$O$44:$Y$74,11,FALSE)</f>
        <v/>
      </c>
      <c r="JV13">
        <f>VLOOKUP(JV1,'Dashboard M2 Imports Data'!$O$44:$Y$74,11,FALSE)</f>
        <v/>
      </c>
      <c r="JW13">
        <f>VLOOKUP(JW1,'Dashboard M2 Imports Data'!$O$44:$Y$74,11,FALSE)</f>
        <v/>
      </c>
      <c r="JX13">
        <f>VLOOKUP(JX1,'Dashboard M2 Imports Data'!$O$44:$Y$74,11,FALSE)</f>
        <v/>
      </c>
      <c r="JY13">
        <f>VLOOKUP(JY1,'Dashboard M2 Imports Data'!$O$44:$Y$74,11,FALSE)</f>
        <v/>
      </c>
      <c r="JZ13">
        <f>VLOOKUP(JZ1,'Dashboard M2 Imports Data'!$O$44:$Y$74,11,FALSE)</f>
        <v/>
      </c>
      <c r="KA13">
        <f>VLOOKUP(KA1,'Dashboard M2 Imports Data'!$O$44:$Y$74,11,FALSE)</f>
        <v/>
      </c>
      <c r="KB13">
        <f>VLOOKUP(KB1,'Dashboard M2 Imports Data'!$O$44:$Y$74,11,FALSE)</f>
        <v/>
      </c>
      <c r="KC13">
        <f>VLOOKUP(KC1,'Dashboard M2 Imports Data'!$O$44:$Y$74,11,FALSE)</f>
        <v/>
      </c>
      <c r="KD13">
        <f>VLOOKUP(KD1,'Dashboard M2 Imports Data'!$O$44:$Y$74,11,FALSE)</f>
        <v/>
      </c>
      <c r="KE13">
        <f>VLOOKUP(KE1,'Dashboard M2 Imports Data'!$O$44:$Y$74,11,FALSE)</f>
        <v/>
      </c>
      <c r="KF13">
        <f>VLOOKUP(KF1,'Dashboard M2 Imports Data'!$O$44:$Y$74,11,FALSE)</f>
        <v/>
      </c>
      <c r="KG13">
        <f>VLOOKUP(KG1,'Dashboard M2 Imports Data'!$O$44:$Y$74,11,FALSE)</f>
        <v/>
      </c>
      <c r="KH13">
        <f>VLOOKUP(KH1,'Dashboard M2 Imports Data'!$O$44:$Y$74,11,FALSE)</f>
        <v/>
      </c>
      <c r="KI13">
        <f>VLOOKUP(KI1,'Dashboard M2 Imports Data'!$O$44:$Y$74,11,FALSE)</f>
        <v/>
      </c>
      <c r="KJ13">
        <f>VLOOKUP(KJ1,'Dashboard M2 Imports Data'!$O$44:$Y$74,11,FALSE)</f>
        <v/>
      </c>
      <c r="KK13">
        <f>VLOOKUP(KK1,'Dashboard M2 Imports Data'!$O$44:$Y$74,11,FALSE)</f>
        <v/>
      </c>
      <c r="KL13">
        <f>VLOOKUP(KL1,'Dashboard M2 Imports Data'!$O$44:$Y$74,11,FALSE)</f>
        <v/>
      </c>
      <c r="KM13">
        <f>VLOOKUP(KM1,'Dashboard M2 Imports Data'!$O$44:$Y$74,11,FALSE)</f>
        <v/>
      </c>
      <c r="KN13">
        <f>VLOOKUP(KN1,'Dashboard M2 Imports Data'!$O$44:$Y$74,11,FALSE)</f>
        <v/>
      </c>
      <c r="KO13">
        <f>VLOOKUP(KO1,'Dashboard M2 Imports Data'!$O$44:$Y$74,11,FALSE)</f>
        <v/>
      </c>
      <c r="KP13">
        <f>VLOOKUP(KP1,'Dashboard M2 Imports Data'!$O$44:$Y$74,11,FALSE)</f>
        <v/>
      </c>
      <c r="KQ13">
        <f>VLOOKUP(KQ1,'Dashboard M2 Imports Data'!$O$44:$Y$74,11,FALSE)</f>
        <v/>
      </c>
      <c r="KR13">
        <f>VLOOKUP(KR1,'Dashboard M2 Imports Data'!$O$44:$Y$74,11,FALSE)</f>
        <v/>
      </c>
      <c r="KS13">
        <f>VLOOKUP(KS1,'Dashboard M2 Imports Data'!$O$44:$Y$74,11,FALSE)</f>
        <v/>
      </c>
      <c r="KT13">
        <f>VLOOKUP(KT1,'Dashboard M2 Imports Data'!$O$44:$Y$74,11,FALSE)</f>
        <v/>
      </c>
      <c r="KU13">
        <f>VLOOKUP(KU1,'Dashboard M2 Imports Data'!$O$44:$Y$74,11,FALSE)</f>
        <v/>
      </c>
      <c r="KV13">
        <f>VLOOKUP(KV1,'Dashboard M2 Imports Data'!$O$44:$Y$74,11,FALSE)</f>
        <v/>
      </c>
      <c r="KW13">
        <f>VLOOKUP(KW1,'Dashboard M2 Imports Data'!$O$44:$Y$74,11,FALSE)</f>
        <v/>
      </c>
      <c r="KX13">
        <f>VLOOKUP(KX1,'Dashboard M2 Imports Data'!$O$44:$Y$74,11,FALSE)</f>
        <v/>
      </c>
      <c r="KY13">
        <f>VLOOKUP(KY1,'Dashboard M2 Imports Data'!$O$44:$Y$74,11,FALSE)</f>
        <v/>
      </c>
      <c r="KZ13">
        <f>VLOOKUP(KZ1,'Dashboard M2 Imports Data'!$O$44:$Y$74,11,FALSE)</f>
        <v/>
      </c>
      <c r="LA13">
        <f>VLOOKUP(LA1,'Dashboard M2 Imports Data'!$O$44:$Y$74,11,FALSE)</f>
        <v/>
      </c>
      <c r="LB13">
        <f>VLOOKUP(LB1,'Dashboard M2 Imports Data'!$O$44:$Y$74,11,FALSE)</f>
        <v/>
      </c>
      <c r="LC13">
        <f>VLOOKUP(LC1,'Dashboard M2 Imports Data'!$O$44:$Y$74,11,FALSE)</f>
        <v/>
      </c>
      <c r="LD13">
        <f>VLOOKUP(LD1,'Dashboard M2 Imports Data'!$O$44:$Y$74,11,FALSE)</f>
        <v/>
      </c>
      <c r="LE13">
        <f>VLOOKUP(LE1,'Dashboard M2 Imports Data'!$O$44:$Y$74,11,FALSE)</f>
        <v/>
      </c>
      <c r="LF13">
        <f>VLOOKUP(LF1,'Dashboard M2 Imports Data'!$O$44:$Y$74,11,FALSE)</f>
        <v/>
      </c>
      <c r="LG13">
        <f>VLOOKUP(LG1,'Dashboard M2 Imports Data'!$O$44:$Y$74,11,FALSE)</f>
        <v/>
      </c>
      <c r="LH13">
        <f>VLOOKUP(LH1,'Dashboard M2 Imports Data'!$O$44:$Y$74,11,FALSE)</f>
        <v/>
      </c>
      <c r="LI13">
        <f>VLOOKUP(LI1,'Dashboard M2 Imports Data'!$O$44:$Y$74,11,FALSE)</f>
        <v/>
      </c>
      <c r="LJ13">
        <f>VLOOKUP(LJ1,'Dashboard M2 Imports Data'!$O$44:$Y$74,11,FALSE)</f>
        <v/>
      </c>
      <c r="LK13">
        <f>VLOOKUP(LK1,'Dashboard M2 Imports Data'!$O$44:$Y$74,11,FALSE)</f>
        <v/>
      </c>
      <c r="LL13">
        <f>VLOOKUP(LL1,'Dashboard M2 Imports Data'!$O$44:$Y$74,11,FALSE)</f>
        <v/>
      </c>
      <c r="LM13">
        <f>VLOOKUP(LM1,'Dashboard M2 Imports Data'!$O$44:$Y$74,11,FALSE)</f>
        <v/>
      </c>
      <c r="LN13">
        <f>VLOOKUP(LN1,'Dashboard M2 Imports Data'!$O$44:$Y$74,11,FALSE)</f>
        <v/>
      </c>
      <c r="LO13">
        <f>VLOOKUP(LO1,'Dashboard M2 Imports Data'!$O$44:$Y$74,11,FALSE)</f>
        <v/>
      </c>
      <c r="LP13">
        <f>VLOOKUP(LP1,'Dashboard M2 Imports Data'!$O$44:$Y$74,11,FALSE)</f>
        <v/>
      </c>
      <c r="LQ13">
        <f>VLOOKUP(LQ1,'Dashboard M2 Imports Data'!$O$44:$Y$74,11,FALSE)</f>
        <v/>
      </c>
      <c r="LR13">
        <f>VLOOKUP(LR1,'Dashboard M2 Imports Data'!$O$44:$Y$74,11,FALSE)</f>
        <v/>
      </c>
      <c r="LS13">
        <f>VLOOKUP(LS1,'Dashboard M2 Imports Data'!$O$44:$Y$74,11,FALSE)</f>
        <v/>
      </c>
      <c r="LT13">
        <f>VLOOKUP(LT1,'Dashboard M2 Imports Data'!$O$44:$Y$74,11,FALSE)</f>
        <v/>
      </c>
      <c r="LU13">
        <f>VLOOKUP(LU1,'Dashboard M2 Imports Data'!$O$44:$Y$74,11,FALSE)</f>
        <v/>
      </c>
      <c r="LV13">
        <f>VLOOKUP(LV1,'Dashboard M2 Imports Data'!$O$44:$Y$74,11,FALSE)</f>
        <v/>
      </c>
      <c r="LW13">
        <f>VLOOKUP(LW1,'Dashboard M2 Imports Data'!$O$44:$Y$74,11,FALSE)</f>
        <v/>
      </c>
      <c r="LX13">
        <f>VLOOKUP(LX1,'Dashboard M2 Imports Data'!$O$44:$Y$74,11,FALSE)</f>
        <v/>
      </c>
      <c r="LY13">
        <f>VLOOKUP(LY1,'Dashboard M2 Imports Data'!$O$44:$Y$74,11,FALSE)</f>
        <v/>
      </c>
      <c r="LZ13">
        <f>VLOOKUP(LZ1,'Dashboard M2 Imports Data'!$O$44:$Y$74,11,FALSE)</f>
        <v/>
      </c>
      <c r="MA13">
        <f>VLOOKUP(MA1,'Dashboard M2 Imports Data'!$O$44:$Y$74,11,FALSE)</f>
        <v/>
      </c>
      <c r="MB13">
        <f>VLOOKUP(MB1,'Dashboard M2 Imports Data'!$O$44:$Y$74,11,FALSE)</f>
        <v/>
      </c>
      <c r="MC13">
        <f>VLOOKUP(MC1,'Dashboard M2 Imports Data'!$O$44:$Y$74,11,FALSE)</f>
        <v/>
      </c>
      <c r="MD13">
        <f>VLOOKUP(MD1,'Dashboard M2 Imports Data'!$O$44:$Y$74,11,FALSE)</f>
        <v/>
      </c>
      <c r="ME13">
        <f>VLOOKUP(ME1,'Dashboard M2 Imports Data'!$O$44:$Y$74,11,FALSE)</f>
        <v/>
      </c>
      <c r="MF13">
        <f>VLOOKUP(MF1,'Dashboard M2 Imports Data'!$O$44:$Y$74,11,FALSE)</f>
        <v/>
      </c>
      <c r="MG13">
        <f>VLOOKUP(MG1,'Dashboard M2 Imports Data'!$O$44:$Y$74,11,FALSE)</f>
        <v/>
      </c>
      <c r="MH13">
        <f>VLOOKUP(MH1,'Dashboard M2 Imports Data'!$O$44:$Y$74,11,FALSE)</f>
        <v/>
      </c>
      <c r="MI13">
        <f>VLOOKUP(MI1,'Dashboard M2 Imports Data'!$O$44:$Y$74,11,FALSE)</f>
        <v/>
      </c>
      <c r="MJ13">
        <f>VLOOKUP(MJ1,'Dashboard M2 Imports Data'!$O$44:$Y$74,11,FALSE)</f>
        <v/>
      </c>
      <c r="MK13">
        <f>VLOOKUP(MK1,'Dashboard M2 Imports Data'!$O$44:$Y$74,11,FALSE)</f>
        <v/>
      </c>
      <c r="ML13">
        <f>VLOOKUP(ML1,'Dashboard M2 Imports Data'!$O$44:$Y$74,11,FALSE)</f>
        <v/>
      </c>
      <c r="MM13">
        <f>VLOOKUP(MM1,'Dashboard M2 Imports Data'!$O$44:$Y$74,11,FALSE)</f>
        <v/>
      </c>
      <c r="MN13">
        <f>VLOOKUP(MN1,'Dashboard M2 Imports Data'!$O$44:$Y$74,11,FALSE)</f>
        <v/>
      </c>
      <c r="MO13">
        <f>VLOOKUP(MO1,'Dashboard M2 Imports Data'!$O$44:$Y$74,11,FALSE)</f>
        <v/>
      </c>
      <c r="MP13">
        <f>VLOOKUP(MP1,'Dashboard M2 Imports Data'!$O$44:$Y$74,11,FALSE)</f>
        <v/>
      </c>
      <c r="MQ13">
        <f>VLOOKUP(MQ1,'Dashboard M2 Imports Data'!$O$44:$Y$74,11,FALSE)</f>
        <v/>
      </c>
      <c r="MR13">
        <f>VLOOKUP(MR1,'Dashboard M2 Imports Data'!$O$44:$Y$74,11,FALSE)</f>
        <v/>
      </c>
      <c r="MS13">
        <f>VLOOKUP(MS1,'Dashboard M2 Imports Data'!$O$44:$Y$74,11,FALSE)</f>
        <v/>
      </c>
      <c r="MT13">
        <f>VLOOKUP(MT1,'Dashboard M2 Imports Data'!$O$44:$Y$74,11,FALSE)</f>
        <v/>
      </c>
      <c r="MU13">
        <f>VLOOKUP(MU1,'Dashboard M2 Imports Data'!$O$44:$Y$74,11,FALSE)</f>
        <v/>
      </c>
      <c r="MV13">
        <f>VLOOKUP(MV1,'Dashboard M2 Imports Data'!$O$44:$Y$74,11,FALSE)</f>
        <v/>
      </c>
      <c r="MW13">
        <f>VLOOKUP(MW1,'Dashboard M2 Imports Data'!$O$44:$Y$74,11,FALSE)</f>
        <v/>
      </c>
      <c r="MX13">
        <f>VLOOKUP(MX1,'Dashboard M2 Imports Data'!$O$44:$Y$74,11,FALSE)</f>
        <v/>
      </c>
      <c r="MY13">
        <f>VLOOKUP(MY1,'Dashboard M2 Imports Data'!$O$44:$Y$74,11,FALSE)</f>
        <v/>
      </c>
      <c r="MZ13">
        <f>VLOOKUP(MZ1,'Dashboard M2 Imports Data'!$O$44:$Y$74,11,FALSE)</f>
        <v/>
      </c>
      <c r="NA13">
        <f>VLOOKUP(NA1,'Dashboard M2 Imports Data'!$O$44:$Y$74,11,FALSE)</f>
        <v/>
      </c>
      <c r="NB13">
        <f>VLOOKUP(NB1,'Dashboard M2 Imports Data'!$O$44:$Y$74,11,FALSE)</f>
        <v/>
      </c>
      <c r="NC13">
        <f>VLOOKUP(NC1,'Dashboard M2 Imports Data'!$O$44:$Y$74,11,FALSE)</f>
        <v/>
      </c>
      <c r="ND13">
        <f>VLOOKUP(ND1,'Dashboard M2 Imports Data'!$O$44:$Y$74,11,FALSE)</f>
        <v/>
      </c>
      <c r="NE13">
        <f>VLOOKUP(NE1,'Dashboard M2 Imports Data'!$O$44:$Y$74,11,FALSE)</f>
        <v/>
      </c>
      <c r="NF13">
        <f>VLOOKUP(NF1,'Dashboard M2 Imports Data'!$O$44:$Y$74,11,FALSE)</f>
        <v/>
      </c>
      <c r="NG13">
        <f>VLOOKUP(NG1,'Dashboard M2 Imports Data'!$O$44:$Y$74,11,FALSE)</f>
        <v/>
      </c>
      <c r="NH13">
        <f>VLOOKUP(NH1,'Dashboard M2 Imports Data'!$O$44:$Y$74,11,FALSE)</f>
        <v/>
      </c>
      <c r="NI13">
        <f>VLOOKUP(NI1,'Dashboard M2 Imports Data'!$O$44:$Y$74,11,FALSE)</f>
        <v/>
      </c>
      <c r="NJ13">
        <f>VLOOKUP(NJ1,'Dashboard M2 Imports Data'!$O$44:$Y$74,11,FALSE)</f>
        <v/>
      </c>
      <c r="NK13">
        <f>VLOOKUP(NK1,'Dashboard M2 Imports Data'!$O$44:$Y$74,11,FALSE)</f>
        <v/>
      </c>
      <c r="NL13">
        <f>VLOOKUP(NL1,'Dashboard M2 Imports Data'!$O$44:$Y$74,11,FALSE)</f>
        <v/>
      </c>
      <c r="NM13">
        <f>VLOOKUP(NM1,'Dashboard M2 Imports Data'!$O$44:$Y$74,11,FALSE)</f>
        <v/>
      </c>
      <c r="NN13">
        <f>VLOOKUP(NN1,'Dashboard M2 Imports Data'!$O$44:$Y$74,11,FALSE)</f>
        <v/>
      </c>
      <c r="NO13">
        <f>VLOOKUP(NO1,'Dashboard M2 Imports Data'!$O$44:$Y$74,11,FALSE)</f>
        <v/>
      </c>
      <c r="NP13">
        <f>VLOOKUP(NP1,'Dashboard M2 Imports Data'!$O$44:$Y$74,11,FALSE)</f>
        <v/>
      </c>
      <c r="NQ13">
        <f>VLOOKUP(NQ1,'Dashboard M2 Imports Data'!$O$44:$Y$74,11,FALSE)</f>
        <v/>
      </c>
      <c r="NR13">
        <f>VLOOKUP(NR1,'Dashboard M2 Imports Data'!$O$44:$Y$74,11,FALSE)</f>
        <v/>
      </c>
      <c r="NS13">
        <f>VLOOKUP(NS1,'Dashboard M2 Imports Data'!$O$44:$Y$74,11,FALSE)</f>
        <v/>
      </c>
      <c r="NT13">
        <f>VLOOKUP(NT1,'Dashboard M2 Imports Data'!$O$44:$Y$74,11,FALSE)</f>
        <v/>
      </c>
      <c r="NU13">
        <f>VLOOKUP(NU1,'Dashboard M2 Imports Data'!$O$44:$Y$74,11,FALSE)</f>
        <v/>
      </c>
      <c r="NV13">
        <f>VLOOKUP(NV1,'Dashboard M2 Imports Data'!$O$44:$Y$74,11,FALSE)</f>
        <v/>
      </c>
      <c r="NW13">
        <f>VLOOKUP(NW1,'Dashboard M2 Imports Data'!$O$44:$Y$74,11,FALSE)</f>
        <v/>
      </c>
      <c r="NX13">
        <f>VLOOKUP(NX1,'Dashboard M2 Imports Data'!$O$44:$Y$74,11,FALSE)</f>
        <v/>
      </c>
      <c r="NY13">
        <f>VLOOKUP(NY1,'Dashboard M2 Imports Data'!$O$44:$Y$74,11,FALSE)</f>
        <v/>
      </c>
      <c r="NZ13">
        <f>VLOOKUP(NZ1,'Dashboard M2 Imports Data'!$O$44:$Y$74,11,FALSE)</f>
        <v/>
      </c>
      <c r="OA13">
        <f>VLOOKUP(OA1,'Dashboard M2 Imports Data'!$O$44:$Y$74,11,FALSE)</f>
        <v/>
      </c>
      <c r="OB13">
        <f>VLOOKUP(OB1,'Dashboard M2 Imports Data'!$O$44:$Y$74,11,FALSE)</f>
        <v/>
      </c>
      <c r="OC13">
        <f>VLOOKUP(OC1,'Dashboard M2 Imports Data'!$O$44:$Y$74,11,FALSE)</f>
        <v/>
      </c>
      <c r="OD13">
        <f>VLOOKUP(OD1,'Dashboard M2 Imports Data'!$O$44:$Y$74,11,FALSE)</f>
        <v/>
      </c>
      <c r="OE13">
        <f>VLOOKUP(OE1,'Dashboard M2 Imports Data'!$O$44:$Y$74,11,FALSE)</f>
        <v/>
      </c>
      <c r="OF13">
        <f>VLOOKUP(OF1,'Dashboard M2 Imports Data'!$O$44:$Y$74,11,FALSE)</f>
        <v/>
      </c>
      <c r="OG13">
        <f>VLOOKUP(OG1,'Dashboard M2 Imports Data'!$O$44:$Y$74,11,FALSE)</f>
        <v/>
      </c>
      <c r="OH13">
        <f>VLOOKUP(OH1,'Dashboard M2 Imports Data'!$O$44:$Y$74,11,FALSE)</f>
        <v/>
      </c>
      <c r="OI13">
        <f>VLOOKUP(OI1,'Dashboard M2 Imports Data'!$O$44:$Y$74,11,FALSE)</f>
        <v/>
      </c>
      <c r="OJ13">
        <f>VLOOKUP(OJ1,'Dashboard M2 Imports Data'!$O$44:$Y$74,11,FALSE)</f>
        <v/>
      </c>
      <c r="OK13">
        <f>VLOOKUP(OK1,'Dashboard M2 Imports Data'!$O$44:$Y$74,11,FALSE)</f>
        <v/>
      </c>
      <c r="OL13">
        <f>VLOOKUP(OL1,'Dashboard M2 Imports Data'!$O$44:$Y$74,11,FALSE)</f>
        <v/>
      </c>
      <c r="OM13">
        <f>VLOOKUP(OM1,'Dashboard M2 Imports Data'!$O$44:$Y$74,11,FALSE)</f>
        <v/>
      </c>
      <c r="ON13">
        <f>VLOOKUP(ON1,'Dashboard M2 Imports Data'!$O$44:$Y$74,11,FALSE)</f>
        <v/>
      </c>
      <c r="OO13">
        <f>VLOOKUP(OO1,'Dashboard M2 Imports Data'!$O$44:$Y$74,11,FALSE)</f>
        <v/>
      </c>
      <c r="OP13">
        <f>VLOOKUP(OP1,'Dashboard M2 Imports Data'!$O$44:$Y$74,11,FALSE)</f>
        <v/>
      </c>
      <c r="OQ13">
        <f>VLOOKUP(OQ1,'Dashboard M2 Imports Data'!$O$44:$Y$74,11,FALSE)</f>
        <v/>
      </c>
      <c r="OR13">
        <f>VLOOKUP(OR1,'Dashboard M2 Imports Data'!$O$44:$Y$74,11,FALSE)</f>
        <v/>
      </c>
      <c r="OS13">
        <f>VLOOKUP(OS1,'Dashboard M2 Imports Data'!$O$44:$Y$74,11,FALSE)</f>
        <v/>
      </c>
      <c r="OT13">
        <f>VLOOKUP(OT1,'Dashboard M2 Imports Data'!$O$44:$Y$74,11,FALSE)</f>
        <v/>
      </c>
      <c r="OU13">
        <f>VLOOKUP(OU1,'Dashboard M2 Imports Data'!$O$44:$Y$74,11,FALSE)</f>
        <v/>
      </c>
      <c r="OV13">
        <f>VLOOKUP(OV1,'Dashboard M2 Imports Data'!$O$44:$Y$74,11,FALSE)</f>
        <v/>
      </c>
      <c r="OW13">
        <f>VLOOKUP(OW1,'Dashboard M2 Imports Data'!$O$44:$Y$74,11,FALSE)</f>
        <v/>
      </c>
      <c r="OX13">
        <f>VLOOKUP(OX1,'Dashboard M2 Imports Data'!$O$44:$Y$74,11,FALSE)</f>
        <v/>
      </c>
      <c r="OY13">
        <f>VLOOKUP(OY1,'Dashboard M2 Imports Data'!$O$44:$Y$74,11,FALSE)</f>
        <v/>
      </c>
      <c r="OZ13">
        <f>VLOOKUP(OZ1,'Dashboard M2 Imports Data'!$O$44:$Y$74,11,FALSE)</f>
        <v/>
      </c>
      <c r="PA13">
        <f>VLOOKUP(PA1,'Dashboard M2 Imports Data'!$O$44:$Y$74,11,FALSE)</f>
        <v/>
      </c>
      <c r="PB13">
        <f>VLOOKUP(PB1,'Dashboard M2 Imports Data'!$O$44:$Y$74,11,FALSE)</f>
        <v/>
      </c>
      <c r="PC13">
        <f>VLOOKUP(PC1,'Dashboard M2 Imports Data'!$O$44:$Y$74,11,FALSE)</f>
        <v/>
      </c>
      <c r="PD13">
        <f>VLOOKUP(PD1,'Dashboard M2 Imports Data'!$O$44:$Y$74,11,FALSE)</f>
        <v/>
      </c>
      <c r="PE13">
        <f>VLOOKUP(PE1,'Dashboard M2 Imports Data'!$O$44:$Y$74,11,FALSE)</f>
        <v/>
      </c>
      <c r="PF13">
        <f>VLOOKUP(PF1,'Dashboard M2 Imports Data'!$O$44:$Y$74,11,FALSE)</f>
        <v/>
      </c>
      <c r="PG13">
        <f>VLOOKUP(PG1,'Dashboard M2 Imports Data'!$O$44:$Y$74,11,FALSE)</f>
        <v/>
      </c>
      <c r="PH13">
        <f>VLOOKUP(PH1,'Dashboard M2 Imports Data'!$O$44:$Y$74,11,FALSE)</f>
        <v/>
      </c>
      <c r="PI13">
        <f>VLOOKUP(PI1,'Dashboard M2 Imports Data'!$O$44:$Y$74,11,FALSE)</f>
        <v/>
      </c>
      <c r="PJ13">
        <f>VLOOKUP(PJ1,'Dashboard M2 Imports Data'!$O$44:$Y$74,11,FALSE)</f>
        <v/>
      </c>
      <c r="PK13">
        <f>VLOOKUP(PK1,'Dashboard M2 Imports Data'!$O$44:$Y$74,11,FALSE)</f>
        <v/>
      </c>
      <c r="PL13">
        <f>VLOOKUP(PL1,'Dashboard M2 Imports Data'!$O$44:$Y$74,11,FALSE)</f>
        <v/>
      </c>
      <c r="PM13">
        <f>VLOOKUP(PM1,'Dashboard M2 Imports Data'!$O$44:$Y$74,11,FALSE)</f>
        <v/>
      </c>
      <c r="PN13">
        <f>VLOOKUP(PN1,'Dashboard M2 Imports Data'!$O$44:$Y$74,11,FALSE)</f>
        <v/>
      </c>
      <c r="PO13">
        <f>VLOOKUP(PO1,'Dashboard M2 Imports Data'!$O$44:$Y$74,11,FALSE)</f>
        <v/>
      </c>
      <c r="PP13">
        <f>VLOOKUP(PP1,'Dashboard M2 Imports Data'!$O$44:$Y$74,11,FALSE)</f>
        <v/>
      </c>
      <c r="PQ13">
        <f>VLOOKUP(PQ1,'Dashboard M2 Imports Data'!$O$44:$Y$74,11,FALSE)</f>
        <v/>
      </c>
      <c r="PR13">
        <f>VLOOKUP(PR1,'Dashboard M2 Imports Data'!$O$44:$Y$74,11,FALSE)</f>
        <v/>
      </c>
      <c r="PS13">
        <f>VLOOKUP(PS1,'Dashboard M2 Imports Data'!$O$44:$Y$74,11,FALSE)</f>
        <v/>
      </c>
      <c r="PT13">
        <f>VLOOKUP(PT1,'Dashboard M2 Imports Data'!$O$44:$Y$74,11,FALSE)</f>
        <v/>
      </c>
      <c r="PU13">
        <f>VLOOKUP(PU1,'Dashboard M2 Imports Data'!$O$44:$Y$74,11,FALSE)</f>
        <v/>
      </c>
      <c r="PV13">
        <f>VLOOKUP(PV1,'Dashboard M2 Imports Data'!$O$44:$Y$74,11,FALSE)</f>
        <v/>
      </c>
      <c r="PW13">
        <f>VLOOKUP(PW1,'Dashboard M2 Imports Data'!$O$44:$Y$74,11,FALSE)</f>
        <v/>
      </c>
      <c r="PX13">
        <f>VLOOKUP(PX1,'Dashboard M2 Imports Data'!$O$44:$Y$74,11,FALSE)</f>
        <v/>
      </c>
      <c r="PY13">
        <f>VLOOKUP(PY1,'Dashboard M2 Imports Data'!$O$44:$Y$74,11,FALSE)</f>
        <v/>
      </c>
      <c r="PZ13">
        <f>VLOOKUP(PZ1,'Dashboard M2 Imports Data'!$O$44:$Y$74,11,FALSE)</f>
        <v/>
      </c>
      <c r="QA13">
        <f>VLOOKUP(QA1,'Dashboard M2 Imports Data'!$O$44:$Y$74,11,FALSE)</f>
        <v/>
      </c>
      <c r="QB13">
        <f>VLOOKUP(QB1,'Dashboard M2 Imports Data'!$O$44:$Y$74,11,FALSE)</f>
        <v/>
      </c>
      <c r="QC13">
        <f>VLOOKUP(QC1,'Dashboard M2 Imports Data'!$O$44:$Y$74,11,FALSE)</f>
        <v/>
      </c>
      <c r="QD13">
        <f>VLOOKUP(QD1,'Dashboard M2 Imports Data'!$O$44:$Y$74,11,FALSE)</f>
        <v/>
      </c>
      <c r="QE13">
        <f>VLOOKUP(QE1,'Dashboard M2 Imports Data'!$O$44:$Y$74,11,FALSE)</f>
        <v/>
      </c>
      <c r="QF13">
        <f>VLOOKUP(QF1,'Dashboard M2 Imports Data'!$O$44:$Y$74,11,FALSE)</f>
        <v/>
      </c>
      <c r="QG13">
        <f>VLOOKUP(QG1,'Dashboard M2 Imports Data'!$O$44:$Y$74,11,FALSE)</f>
        <v/>
      </c>
      <c r="QH13">
        <f>VLOOKUP(QH1,'Dashboard M2 Imports Data'!$O$44:$Y$74,11,FALSE)</f>
        <v/>
      </c>
      <c r="QI13">
        <f>VLOOKUP(QI1,'Dashboard M2 Imports Data'!$O$44:$Y$74,11,FALSE)</f>
        <v/>
      </c>
      <c r="QJ13">
        <f>VLOOKUP(QJ1,'Dashboard M2 Imports Data'!$O$44:$Y$74,11,FALSE)</f>
        <v/>
      </c>
      <c r="QK13">
        <f>VLOOKUP(QK1,'Dashboard M2 Imports Data'!$O$44:$Y$74,11,FALSE)</f>
        <v/>
      </c>
      <c r="QL13">
        <f>VLOOKUP(QL1,'Dashboard M2 Imports Data'!$O$44:$Y$74,11,FALSE)</f>
        <v/>
      </c>
      <c r="QM13">
        <f>VLOOKUP(QM1,'Dashboard M2 Imports Data'!$O$44:$Y$74,11,FALSE)</f>
        <v/>
      </c>
      <c r="QN13">
        <f>VLOOKUP(QN1,'Dashboard M2 Imports Data'!$O$44:$Y$74,11,FALSE)</f>
        <v/>
      </c>
      <c r="QO13">
        <f>VLOOKUP(QO1,'Dashboard M2 Imports Data'!$O$44:$Y$74,11,FALSE)</f>
        <v/>
      </c>
      <c r="QP13">
        <f>VLOOKUP(QP1,'Dashboard M2 Imports Data'!$O$44:$Y$74,11,FALSE)</f>
        <v/>
      </c>
      <c r="QQ13">
        <f>VLOOKUP(QQ1,'Dashboard M2 Imports Data'!$O$44:$Y$74,11,FALSE)</f>
        <v/>
      </c>
      <c r="QR13">
        <f>VLOOKUP(QR1,'Dashboard M2 Imports Data'!$O$44:$Y$74,11,FALSE)</f>
        <v/>
      </c>
      <c r="QS13">
        <f>VLOOKUP(QS1,'Dashboard M2 Imports Data'!$O$44:$Y$74,11,FALSE)</f>
        <v/>
      </c>
      <c r="QT13">
        <f>VLOOKUP(QT1,'Dashboard M2 Imports Data'!$O$44:$Y$74,11,FALSE)</f>
        <v/>
      </c>
      <c r="QU13">
        <f>VLOOKUP(QU1,'Dashboard M2 Imports Data'!$O$44:$Y$74,11,FALSE)</f>
        <v/>
      </c>
      <c r="QV13">
        <f>VLOOKUP(QV1,'Dashboard M2 Imports Data'!$O$44:$Y$74,11,FALSE)</f>
        <v/>
      </c>
      <c r="QW13">
        <f>VLOOKUP(QW1,'Dashboard M2 Imports Data'!$O$44:$Y$74,11,FALSE)</f>
        <v/>
      </c>
      <c r="QX13">
        <f>VLOOKUP(QX1,'Dashboard M2 Imports Data'!$O$44:$Y$74,11,FALSE)</f>
        <v/>
      </c>
      <c r="QY13">
        <f>VLOOKUP(QY1,'Dashboard M2 Imports Data'!$O$44:$Y$74,11,FALSE)</f>
        <v/>
      </c>
      <c r="QZ13">
        <f>VLOOKUP(QZ1,'Dashboard M2 Imports Data'!$O$44:$Y$74,11,FALSE)</f>
        <v/>
      </c>
      <c r="RA13">
        <f>VLOOKUP(RA1,'Dashboard M2 Imports Data'!$O$44:$Y$74,11,FALSE)</f>
        <v/>
      </c>
      <c r="RB13">
        <f>VLOOKUP(RB1,'Dashboard M2 Imports Data'!$O$44:$Y$74,11,FALSE)</f>
        <v/>
      </c>
      <c r="RC13">
        <f>VLOOKUP(RC1,'Dashboard M2 Imports Data'!$O$44:$Y$74,11,FALSE)</f>
        <v/>
      </c>
      <c r="RD13">
        <f>VLOOKUP(RD1,'Dashboard M2 Imports Data'!$O$44:$Y$74,11,FALSE)</f>
        <v/>
      </c>
      <c r="RE13">
        <f>VLOOKUP(RE1,'Dashboard M2 Imports Data'!$O$44:$Y$74,11,FALSE)</f>
        <v/>
      </c>
      <c r="RF13">
        <f>VLOOKUP(RF1,'Dashboard M2 Imports Data'!$O$44:$Y$74,11,FALSE)</f>
        <v/>
      </c>
      <c r="RG13">
        <f>VLOOKUP(RG1,'Dashboard M2 Imports Data'!$O$44:$Y$74,11,FALSE)</f>
        <v/>
      </c>
      <c r="RH13">
        <f>VLOOKUP(RH1,'Dashboard M2 Imports Data'!$O$44:$Y$74,11,FALSE)</f>
        <v/>
      </c>
      <c r="RI13">
        <f>VLOOKUP(RI1,'Dashboard M2 Imports Data'!$O$44:$Y$74,11,FALSE)</f>
        <v/>
      </c>
      <c r="RJ13">
        <f>VLOOKUP(RJ1,'Dashboard M2 Imports Data'!$O$44:$Y$74,11,FALSE)</f>
        <v/>
      </c>
      <c r="RK13">
        <f>VLOOKUP(RK1,'Dashboard M2 Imports Data'!$O$44:$Y$74,11,FALSE)</f>
        <v/>
      </c>
      <c r="RL13">
        <f>VLOOKUP(RL1,'Dashboard M2 Imports Data'!$O$44:$Y$74,11,FALSE)</f>
        <v/>
      </c>
      <c r="RM13">
        <f>VLOOKUP(RM1,'Dashboard M2 Imports Data'!$O$44:$Y$74,11,FALSE)</f>
        <v/>
      </c>
      <c r="RN13">
        <f>VLOOKUP(RN1,'Dashboard M2 Imports Data'!$O$44:$Y$74,11,FALSE)</f>
        <v/>
      </c>
      <c r="RO13">
        <f>VLOOKUP(RO1,'Dashboard M2 Imports Data'!$O$44:$Y$74,11,FALSE)</f>
        <v/>
      </c>
      <c r="RP13">
        <f>VLOOKUP(RP1,'Dashboard M2 Imports Data'!$O$44:$Y$74,11,FALSE)</f>
        <v/>
      </c>
      <c r="RQ13">
        <f>VLOOKUP(RQ1,'Dashboard M2 Imports Data'!$O$44:$Y$74,11,FALSE)</f>
        <v/>
      </c>
      <c r="RR13">
        <f>VLOOKUP(RR1,'Dashboard M2 Imports Data'!$O$44:$Y$74,11,FALSE)</f>
        <v/>
      </c>
      <c r="RS13">
        <f>VLOOKUP(RS1,'Dashboard M2 Imports Data'!$O$44:$Y$74,11,FALSE)</f>
        <v/>
      </c>
      <c r="RT13">
        <f>VLOOKUP(RT1,'Dashboard M2 Imports Data'!$O$44:$Y$74,11,FALSE)</f>
        <v/>
      </c>
      <c r="RU13">
        <f>VLOOKUP(RU1,'Dashboard M2 Imports Data'!$O$44:$Y$74,11,FALSE)</f>
        <v/>
      </c>
      <c r="RV13">
        <f>VLOOKUP(RV1,'Dashboard M2 Imports Data'!$O$44:$Y$74,11,FALSE)</f>
        <v/>
      </c>
      <c r="RW13">
        <f>VLOOKUP(RW1,'Dashboard M2 Imports Data'!$O$44:$Y$74,11,FALSE)</f>
        <v/>
      </c>
      <c r="RX13">
        <f>VLOOKUP(RX1,'Dashboard M2 Imports Data'!$O$44:$Y$74,11,FALSE)</f>
        <v/>
      </c>
      <c r="RY13">
        <f>VLOOKUP(RY1,'Dashboard M2 Imports Data'!$O$44:$Y$74,11,FALSE)</f>
        <v/>
      </c>
      <c r="RZ13">
        <f>VLOOKUP(RZ1,'Dashboard M2 Imports Data'!$O$44:$Y$74,11,FALSE)</f>
        <v/>
      </c>
      <c r="SA13">
        <f>VLOOKUP(SA1,'Dashboard M2 Imports Data'!$O$44:$Y$74,11,FALSE)</f>
        <v/>
      </c>
      <c r="SB13">
        <f>VLOOKUP(SB1,'Dashboard M2 Imports Data'!$O$44:$Y$74,11,FALSE)</f>
        <v/>
      </c>
      <c r="SC13">
        <f>VLOOKUP(SC1,'Dashboard M2 Imports Data'!$O$44:$Y$74,11,FALSE)</f>
        <v/>
      </c>
      <c r="SD13">
        <f>VLOOKUP(SD1,'Dashboard M2 Imports Data'!$O$44:$Y$74,11,FALSE)</f>
        <v/>
      </c>
      <c r="SE13">
        <f>VLOOKUP(SE1,'Dashboard M2 Imports Data'!$O$44:$Y$74,11,FALSE)</f>
        <v/>
      </c>
      <c r="SF13">
        <f>VLOOKUP(SF1,'Dashboard M2 Imports Data'!$O$44:$Y$74,11,FALSE)</f>
        <v/>
      </c>
      <c r="SG13">
        <f>VLOOKUP(SG1,'Dashboard M2 Imports Data'!$O$44:$Y$74,11,FALSE)</f>
        <v/>
      </c>
      <c r="SH13">
        <f>VLOOKUP(SH1,'Dashboard M2 Imports Data'!$O$44:$Y$74,11,FALSE)</f>
        <v/>
      </c>
      <c r="SI13">
        <f>VLOOKUP(SI1,'Dashboard M2 Imports Data'!$O$44:$Y$74,11,FALSE)</f>
        <v/>
      </c>
      <c r="SJ13">
        <f>VLOOKUP(SJ1,'Dashboard M2 Imports Data'!$O$44:$Y$74,11,FALSE)</f>
        <v/>
      </c>
      <c r="SK13">
        <f>VLOOKUP(SK1,'Dashboard M2 Imports Data'!$O$44:$Y$74,11,FALSE)</f>
        <v/>
      </c>
      <c r="SL13">
        <f>VLOOKUP(SL1,'Dashboard M2 Imports Data'!$O$44:$Y$74,11,FALSE)</f>
        <v/>
      </c>
      <c r="SM13">
        <f>VLOOKUP(SM1,'Dashboard M2 Imports Data'!$O$44:$Y$74,11,FALSE)</f>
        <v/>
      </c>
      <c r="SN13">
        <f>VLOOKUP(SN1,'Dashboard M2 Imports Data'!$O$44:$Y$74,11,FALSE)</f>
        <v/>
      </c>
      <c r="SO13">
        <f>VLOOKUP(SO1,'Dashboard M2 Imports Data'!$O$44:$Y$74,11,FALSE)</f>
        <v/>
      </c>
      <c r="SP13">
        <f>VLOOKUP(SP1,'Dashboard M2 Imports Data'!$O$44:$Y$74,11,FALSE)</f>
        <v/>
      </c>
      <c r="SQ13">
        <f>VLOOKUP(SQ1,'Dashboard M2 Imports Data'!$O$44:$Y$74,11,FALSE)</f>
        <v/>
      </c>
      <c r="SR13">
        <f>VLOOKUP(SR1,'Dashboard M2 Imports Data'!$O$44:$Y$74,11,FALSE)</f>
        <v/>
      </c>
      <c r="SS13">
        <f>VLOOKUP(SS1,'Dashboard M2 Imports Data'!$O$44:$Y$74,11,FALSE)</f>
        <v/>
      </c>
      <c r="ST13">
        <f>VLOOKUP(ST1,'Dashboard M2 Imports Data'!$O$44:$Y$74,11,FALSE)</f>
        <v/>
      </c>
      <c r="SU13">
        <f>VLOOKUP(SU1,'Dashboard M2 Imports Data'!$O$44:$Y$74,11,FALSE)</f>
        <v/>
      </c>
      <c r="SV13">
        <f>VLOOKUP(SV1,'Dashboard M2 Imports Data'!$O$44:$Y$74,11,FALSE)</f>
        <v/>
      </c>
      <c r="SW13">
        <f>VLOOKUP(SW1,'Dashboard M2 Imports Data'!$O$44:$Y$74,11,FALSE)</f>
        <v/>
      </c>
      <c r="SX13">
        <f>VLOOKUP(SX1,'Dashboard M2 Imports Data'!$O$44:$Y$74,11,FALSE)</f>
        <v/>
      </c>
      <c r="SY13">
        <f>VLOOKUP(SY1,'Dashboard M2 Imports Data'!$O$44:$Y$74,11,FALSE)</f>
        <v/>
      </c>
      <c r="SZ13">
        <f>VLOOKUP(SZ1,'Dashboard M2 Imports Data'!$O$44:$Y$74,11,FALSE)</f>
        <v/>
      </c>
      <c r="TA13">
        <f>VLOOKUP(TA1,'Dashboard M2 Imports Data'!$O$44:$Y$74,11,FALSE)</f>
        <v/>
      </c>
      <c r="TB13">
        <f>VLOOKUP(TB1,'Dashboard M2 Imports Data'!$O$44:$Y$74,11,FALSE)</f>
        <v/>
      </c>
      <c r="TC13">
        <f>VLOOKUP(TC1,'Dashboard M2 Imports Data'!$O$44:$Y$74,11,FALSE)</f>
        <v/>
      </c>
      <c r="TD13">
        <f>VLOOKUP(TD1,'Dashboard M2 Imports Data'!$O$44:$Y$74,11,FALSE)</f>
        <v/>
      </c>
      <c r="TE13">
        <f>VLOOKUP(TE1,'Dashboard M2 Imports Data'!$O$44:$Y$74,11,FALSE)</f>
        <v/>
      </c>
      <c r="TF13">
        <f>VLOOKUP(TF1,'Dashboard M2 Imports Data'!$O$44:$Y$74,11,FALSE)</f>
        <v/>
      </c>
      <c r="TG13">
        <f>VLOOKUP(TG1,'Dashboard M2 Imports Data'!$O$44:$Y$74,11,FALSE)</f>
        <v/>
      </c>
      <c r="TH13">
        <f>VLOOKUP(TH1,'Dashboard M2 Imports Data'!$O$44:$Y$74,11,FALSE)</f>
        <v/>
      </c>
      <c r="TI13">
        <f>VLOOKUP(TI1,'Dashboard M2 Imports Data'!$O$44:$Y$74,11,FALSE)</f>
        <v/>
      </c>
      <c r="TJ13">
        <f>VLOOKUP(TJ1,'Dashboard M2 Imports Data'!$O$44:$Y$74,11,FALSE)</f>
        <v/>
      </c>
      <c r="TK13">
        <f>VLOOKUP(TK1,'Dashboard M2 Imports Data'!$O$44:$Y$74,11,FALSE)</f>
        <v/>
      </c>
      <c r="TL13">
        <f>VLOOKUP(TL1,'Dashboard M2 Imports Data'!$O$44:$Y$74,11,FALSE)</f>
        <v/>
      </c>
      <c r="TM13">
        <f>VLOOKUP(TM1,'Dashboard M2 Imports Data'!$O$44:$Y$74,11,FALSE)</f>
        <v/>
      </c>
      <c r="TN13">
        <f>VLOOKUP(TN1,'Dashboard M2 Imports Data'!$O$44:$Y$74,11,FALSE)</f>
        <v/>
      </c>
      <c r="TO13">
        <f>VLOOKUP(TO1,'Dashboard M2 Imports Data'!$O$44:$Y$74,11,FALSE)</f>
        <v/>
      </c>
      <c r="TP13">
        <f>VLOOKUP(TP1,'Dashboard M2 Imports Data'!$O$44:$Y$74,11,FALSE)</f>
        <v/>
      </c>
      <c r="TQ13">
        <f>VLOOKUP(TQ1,'Dashboard M2 Imports Data'!$O$44:$Y$74,11,FALSE)</f>
        <v/>
      </c>
      <c r="TR13">
        <f>VLOOKUP(TR1,'Dashboard M2 Imports Data'!$O$44:$Y$74,11,FALSE)</f>
        <v/>
      </c>
      <c r="TS13">
        <f>VLOOKUP(TS1,'Dashboard M2 Imports Data'!$O$44:$Y$74,11,FALSE)</f>
        <v/>
      </c>
      <c r="TT13">
        <f>VLOOKUP(TT1,'Dashboard M2 Imports Data'!$O$44:$Y$74,11,FALSE)</f>
        <v/>
      </c>
      <c r="TU13">
        <f>VLOOKUP(TU1,'Dashboard M2 Imports Data'!$O$44:$Y$74,11,FALSE)</f>
        <v/>
      </c>
      <c r="TV13">
        <f>VLOOKUP(TV1,'Dashboard M2 Imports Data'!$O$44:$Y$74,11,FALSE)</f>
        <v/>
      </c>
      <c r="TW13">
        <f>VLOOKUP(TW1,'Dashboard M2 Imports Data'!$O$44:$Y$74,11,FALSE)</f>
        <v/>
      </c>
      <c r="TX13">
        <f>VLOOKUP(TX1,'Dashboard M2 Imports Data'!$O$44:$Y$74,11,FALSE)</f>
        <v/>
      </c>
      <c r="TY13">
        <f>VLOOKUP(TY1,'Dashboard M2 Imports Data'!$O$44:$Y$74,11,FALSE)</f>
        <v/>
      </c>
      <c r="TZ13">
        <f>VLOOKUP(TZ1,'Dashboard M2 Imports Data'!$O$44:$Y$74,11,FALSE)</f>
        <v/>
      </c>
    </row>
    <row r="14" spans="1:546">
      <c r="A14" t="s">
        <v>27</v>
      </c>
      <c r="D14" t="s">
        <v>28</v>
      </c>
    </row>
    <row r="15" spans="1:546">
      <c r="A15" t="s">
        <v>29</v>
      </c>
    </row>
    <row r="16" spans="1:546">
      <c r="A16" t="s">
        <v>30</v>
      </c>
      <c r="B16" t="s">
        <v>9</v>
      </c>
      <c r="C16" t="s">
        <v>10</v>
      </c>
      <c r="D16" t="s">
        <v>11</v>
      </c>
      <c r="E16">
        <f>MATCH(G$2,'Crude Oil Prices'!$A:$A,0)-COLUMN(G$1)</f>
        <v/>
      </c>
      <c r="G16">
        <f>(INDEX('Crude Oil Prices'!$C:$C,COLUMN(G$1)+$E16,1))</f>
        <v/>
      </c>
      <c r="H16">
        <f>(INDEX('Crude Oil Prices'!$C:$C,COLUMN(H$1)+$E16,1))</f>
        <v/>
      </c>
      <c r="I16">
        <f>(INDEX('Crude Oil Prices'!$C:$C,COLUMN(I$1)+$E16,1))</f>
        <v/>
      </c>
      <c r="J16">
        <f>(INDEX('Crude Oil Prices'!$C:$C,COLUMN(J$1)+$E16,1))</f>
        <v/>
      </c>
      <c r="K16">
        <f>(INDEX('Crude Oil Prices'!$C:$C,COLUMN(K$1)+$E16,1))</f>
        <v/>
      </c>
      <c r="L16">
        <f>(INDEX('Crude Oil Prices'!$C:$C,COLUMN(L$1)+$E16,1))</f>
        <v/>
      </c>
      <c r="M16">
        <f>(INDEX('Crude Oil Prices'!$C:$C,COLUMN(M$1)+$E16,1))</f>
        <v/>
      </c>
      <c r="N16">
        <f>(INDEX('Crude Oil Prices'!$C:$C,COLUMN(N$1)+$E16,1))</f>
        <v/>
      </c>
      <c r="O16">
        <f>(INDEX('Crude Oil Prices'!$C:$C,COLUMN(O$1)+$E16,1))</f>
        <v/>
      </c>
      <c r="P16">
        <f>(INDEX('Crude Oil Prices'!$C:$C,COLUMN(P$1)+$E16,1))</f>
        <v/>
      </c>
      <c r="Q16">
        <f>(INDEX('Crude Oil Prices'!$C:$C,COLUMN(Q$1)+$E16,1))</f>
        <v/>
      </c>
      <c r="R16">
        <f>(INDEX('Crude Oil Prices'!$C:$C,COLUMN(R$1)+$E16,1))</f>
        <v/>
      </c>
      <c r="S16">
        <f>(INDEX('Crude Oil Prices'!$C:$C,COLUMN(S$1)+$E16,1))</f>
        <v/>
      </c>
      <c r="T16">
        <f>(INDEX('Crude Oil Prices'!$C:$C,COLUMN(T$1)+$E16,1))</f>
        <v/>
      </c>
      <c r="U16">
        <f>(INDEX('Crude Oil Prices'!$C:$C,COLUMN(U$1)+$E16,1))</f>
        <v/>
      </c>
      <c r="V16">
        <f>(INDEX('Crude Oil Prices'!$C:$C,COLUMN(V$1)+$E16,1))</f>
        <v/>
      </c>
      <c r="W16">
        <f>(INDEX('Crude Oil Prices'!$C:$C,COLUMN(W$1)+$E16,1))</f>
        <v/>
      </c>
      <c r="X16">
        <f>(INDEX('Crude Oil Prices'!$C:$C,COLUMN(X$1)+$E16,1))</f>
        <v/>
      </c>
      <c r="Y16">
        <f>(INDEX('Crude Oil Prices'!$C:$C,COLUMN(Y$1)+$E16,1))</f>
        <v/>
      </c>
      <c r="Z16">
        <f>(INDEX('Crude Oil Prices'!$C:$C,COLUMN(Z$1)+$E16,1))</f>
        <v/>
      </c>
      <c r="AA16">
        <f>(INDEX('Crude Oil Prices'!$C:$C,COLUMN(AA$1)+$E16,1))</f>
        <v/>
      </c>
      <c r="AB16">
        <f>(INDEX('Crude Oil Prices'!$C:$C,COLUMN(AB$1)+$E16,1))</f>
        <v/>
      </c>
      <c r="AC16">
        <f>(INDEX('Crude Oil Prices'!$C:$C,COLUMN(AC$1)+$E16,1))</f>
        <v/>
      </c>
      <c r="AD16">
        <f>(INDEX('Crude Oil Prices'!$C:$C,COLUMN(AD$1)+$E16,1))</f>
        <v/>
      </c>
      <c r="AE16">
        <f>(INDEX('Crude Oil Prices'!$C:$C,COLUMN(AE$1)+$E16,1))</f>
        <v/>
      </c>
      <c r="AF16">
        <f>(INDEX('Crude Oil Prices'!$C:$C,COLUMN(AF$1)+$E16,1))</f>
        <v/>
      </c>
      <c r="AG16">
        <f>(INDEX('Crude Oil Prices'!$C:$C,COLUMN(AG$1)+$E16,1))</f>
        <v/>
      </c>
      <c r="AH16">
        <f>(INDEX('Crude Oil Prices'!$C:$C,COLUMN(AH$1)+$E16,1))</f>
        <v/>
      </c>
      <c r="AI16">
        <f>(INDEX('Crude Oil Prices'!$C:$C,COLUMN(AI$1)+$E16,1))</f>
        <v/>
      </c>
      <c r="AJ16">
        <f>(INDEX('Crude Oil Prices'!$C:$C,COLUMN(AJ$1)+$E16,1))</f>
        <v/>
      </c>
      <c r="AK16">
        <f>(INDEX('Crude Oil Prices'!$C:$C,COLUMN(AK$1)+$E16,1))</f>
        <v/>
      </c>
      <c r="AL16">
        <f>(INDEX('Crude Oil Prices'!$C:$C,COLUMN(AL$1)+$E16,1))</f>
        <v/>
      </c>
      <c r="AM16">
        <f>(INDEX('Crude Oil Prices'!$C:$C,COLUMN(AM$1)+$E16,1))</f>
        <v/>
      </c>
      <c r="AN16">
        <f>(INDEX('Crude Oil Prices'!$C:$C,COLUMN(AN$1)+$E16,1))</f>
        <v/>
      </c>
      <c r="AO16">
        <f>(INDEX('Crude Oil Prices'!$C:$C,COLUMN(AO$1)+$E16,1))</f>
        <v/>
      </c>
      <c r="AP16">
        <f>(INDEX('Crude Oil Prices'!$C:$C,COLUMN(AP$1)+$E16,1))</f>
        <v/>
      </c>
      <c r="AQ16">
        <f>(INDEX('Crude Oil Prices'!$C:$C,COLUMN(AQ$1)+$E16,1))</f>
        <v/>
      </c>
      <c r="AR16">
        <f>(INDEX('Crude Oil Prices'!$C:$C,COLUMN(AR$1)+$E16,1))</f>
        <v/>
      </c>
      <c r="AS16">
        <f>(INDEX('Crude Oil Prices'!$C:$C,COLUMN(AS$1)+$E16,1))</f>
        <v/>
      </c>
      <c r="AT16">
        <f>(INDEX('Crude Oil Prices'!$C:$C,COLUMN(AT$1)+$E16,1))</f>
        <v/>
      </c>
      <c r="AU16">
        <f>(INDEX('Crude Oil Prices'!$C:$C,COLUMN(AU$1)+$E16,1))</f>
        <v/>
      </c>
      <c r="AV16">
        <f>(INDEX('Crude Oil Prices'!$C:$C,COLUMN(AV$1)+$E16,1))</f>
        <v/>
      </c>
      <c r="AW16">
        <f>(INDEX('Crude Oil Prices'!$C:$C,COLUMN(AW$1)+$E16,1))</f>
        <v/>
      </c>
      <c r="AX16">
        <f>(INDEX('Crude Oil Prices'!$C:$C,COLUMN(AX$1)+$E16,1))</f>
        <v/>
      </c>
      <c r="AY16">
        <f>(INDEX('Crude Oil Prices'!$C:$C,COLUMN(AY$1)+$E16,1))</f>
        <v/>
      </c>
      <c r="AZ16">
        <f>(INDEX('Crude Oil Prices'!$C:$C,COLUMN(AZ$1)+$E16,1))</f>
        <v/>
      </c>
      <c r="BA16">
        <f>(INDEX('Crude Oil Prices'!$C:$C,COLUMN(BA$1)+$E16,1))</f>
        <v/>
      </c>
      <c r="BB16">
        <f>(INDEX('Crude Oil Prices'!$C:$C,COLUMN(BB$1)+$E16,1))</f>
        <v/>
      </c>
      <c r="BC16">
        <f>(INDEX('Crude Oil Prices'!$C:$C,COLUMN(BC$1)+$E16,1))</f>
        <v/>
      </c>
      <c r="BD16">
        <f>(INDEX('Crude Oil Prices'!$C:$C,COLUMN(BD$1)+$E16,1))</f>
        <v/>
      </c>
      <c r="BE16">
        <f>(INDEX('Crude Oil Prices'!$C:$C,COLUMN(BE$1)+$E16,1))</f>
        <v/>
      </c>
      <c r="BF16">
        <f>(INDEX('Crude Oil Prices'!$C:$C,COLUMN(BF$1)+$E16,1))</f>
        <v/>
      </c>
      <c r="BG16">
        <f>(INDEX('Crude Oil Prices'!$C:$C,COLUMN(BG$1)+$E16,1))</f>
        <v/>
      </c>
      <c r="BH16">
        <f>(INDEX('Crude Oil Prices'!$C:$C,COLUMN(BH$1)+$E16,1))</f>
        <v/>
      </c>
      <c r="BI16">
        <f>(INDEX('Crude Oil Prices'!$C:$C,COLUMN(BI$1)+$E16,1))</f>
        <v/>
      </c>
      <c r="BJ16">
        <f>(INDEX('Crude Oil Prices'!$C:$C,COLUMN(BJ$1)+$E16,1))</f>
        <v/>
      </c>
      <c r="BK16">
        <f>(INDEX('Crude Oil Prices'!$C:$C,COLUMN(BK$1)+$E16,1))</f>
        <v/>
      </c>
      <c r="BL16">
        <f>(INDEX('Crude Oil Prices'!$C:$C,COLUMN(BL$1)+$E16,1))</f>
        <v/>
      </c>
      <c r="BM16">
        <f>(INDEX('Crude Oil Prices'!$C:$C,COLUMN(BM$1)+$E16,1))</f>
        <v/>
      </c>
      <c r="BN16">
        <f>(INDEX('Crude Oil Prices'!$C:$C,COLUMN(BN$1)+$E16,1))</f>
        <v/>
      </c>
      <c r="BO16">
        <f>(INDEX('Crude Oil Prices'!$C:$C,COLUMN(BO$1)+$E16,1))</f>
        <v/>
      </c>
      <c r="BP16">
        <f>(INDEX('Crude Oil Prices'!$C:$C,COLUMN(BP$1)+$E16,1))</f>
        <v/>
      </c>
      <c r="BQ16">
        <f>(INDEX('Crude Oil Prices'!$C:$C,COLUMN(BQ$1)+$E16,1))</f>
        <v/>
      </c>
      <c r="BR16">
        <f>(INDEX('Crude Oil Prices'!$C:$C,COLUMN(BR$1)+$E16,1))</f>
        <v/>
      </c>
      <c r="BS16">
        <f>(INDEX('Crude Oil Prices'!$C:$C,COLUMN(BS$1)+$E16,1))</f>
        <v/>
      </c>
      <c r="BT16">
        <f>(INDEX('Crude Oil Prices'!$C:$C,COLUMN(BT$1)+$E16,1))</f>
        <v/>
      </c>
      <c r="BU16">
        <f>(INDEX('Crude Oil Prices'!$C:$C,COLUMN(BU$1)+$E16,1))</f>
        <v/>
      </c>
      <c r="BV16">
        <f>(INDEX('Crude Oil Prices'!$C:$C,COLUMN(BV$1)+$E16,1))</f>
        <v/>
      </c>
      <c r="BW16">
        <f>(INDEX('Crude Oil Prices'!$C:$C,COLUMN(BW$1)+$E16,1))</f>
        <v/>
      </c>
      <c r="BX16">
        <f>(INDEX('Crude Oil Prices'!$C:$C,COLUMN(BX$1)+$E16,1))</f>
        <v/>
      </c>
      <c r="BY16">
        <f>(INDEX('Crude Oil Prices'!$C:$C,COLUMN(BY$1)+$E16,1))</f>
        <v/>
      </c>
      <c r="BZ16">
        <f>(INDEX('Crude Oil Prices'!$C:$C,COLUMN(BZ$1)+$E16,1))</f>
        <v/>
      </c>
      <c r="CA16">
        <f>(INDEX('Crude Oil Prices'!$C:$C,COLUMN(CA$1)+$E16,1))</f>
        <v/>
      </c>
      <c r="CB16">
        <f>(INDEX('Crude Oil Prices'!$C:$C,COLUMN(CB$1)+$E16,1))</f>
        <v/>
      </c>
      <c r="CC16">
        <f>(INDEX('Crude Oil Prices'!$C:$C,COLUMN(CC$1)+$E16,1))</f>
        <v/>
      </c>
      <c r="CD16">
        <f>(INDEX('Crude Oil Prices'!$C:$C,COLUMN(CD$1)+$E16,1))</f>
        <v/>
      </c>
      <c r="CE16">
        <f>(INDEX('Crude Oil Prices'!$C:$C,COLUMN(CE$1)+$E16,1))</f>
        <v/>
      </c>
      <c r="CF16">
        <f>(INDEX('Crude Oil Prices'!$C:$C,COLUMN(CF$1)+$E16,1))</f>
        <v/>
      </c>
      <c r="CG16">
        <f>(INDEX('Crude Oil Prices'!$C:$C,COLUMN(CG$1)+$E16,1))</f>
        <v/>
      </c>
      <c r="CH16">
        <f>(INDEX('Crude Oil Prices'!$C:$C,COLUMN(CH$1)+$E16,1))</f>
        <v/>
      </c>
      <c r="CI16">
        <f>(INDEX('Crude Oil Prices'!$C:$C,COLUMN(CI$1)+$E16,1))</f>
        <v/>
      </c>
      <c r="CJ16">
        <f>(INDEX('Crude Oil Prices'!$C:$C,COLUMN(CJ$1)+$E16,1))</f>
        <v/>
      </c>
      <c r="CK16">
        <f>(INDEX('Crude Oil Prices'!$C:$C,COLUMN(CK$1)+$E16,1))</f>
        <v/>
      </c>
      <c r="CL16">
        <f>(INDEX('Crude Oil Prices'!$C:$C,COLUMN(CL$1)+$E16,1))</f>
        <v/>
      </c>
      <c r="CM16">
        <f>(INDEX('Crude Oil Prices'!$C:$C,COLUMN(CM$1)+$E16,1))</f>
        <v/>
      </c>
      <c r="CN16">
        <f>(INDEX('Crude Oil Prices'!$C:$C,COLUMN(CN$1)+$E16,1))</f>
        <v/>
      </c>
      <c r="CO16">
        <f>(INDEX('Crude Oil Prices'!$C:$C,COLUMN(CO$1)+$E16,1))</f>
        <v/>
      </c>
      <c r="CP16">
        <f>(INDEX('Crude Oil Prices'!$C:$C,COLUMN(CP$1)+$E16,1))</f>
        <v/>
      </c>
      <c r="CQ16">
        <f>(INDEX('Crude Oil Prices'!$C:$C,COLUMN(CQ$1)+$E16,1))</f>
        <v/>
      </c>
      <c r="CR16">
        <f>(INDEX('Crude Oil Prices'!$C:$C,COLUMN(CR$1)+$E16,1))</f>
        <v/>
      </c>
      <c r="CS16">
        <f>(INDEX('Crude Oil Prices'!$C:$C,COLUMN(CS$1)+$E16,1))</f>
        <v/>
      </c>
      <c r="CT16">
        <f>(INDEX('Crude Oil Prices'!$C:$C,COLUMN(CT$1)+$E16,1))</f>
        <v/>
      </c>
      <c r="CU16">
        <f>(INDEX('Crude Oil Prices'!$C:$C,COLUMN(CU$1)+$E16,1))</f>
        <v/>
      </c>
      <c r="CV16">
        <f>(INDEX('Crude Oil Prices'!$C:$C,COLUMN(CV$1)+$E16,1))</f>
        <v/>
      </c>
      <c r="CW16">
        <f>(INDEX('Crude Oil Prices'!$C:$C,COLUMN(CW$1)+$E16,1))</f>
        <v/>
      </c>
      <c r="CX16">
        <f>(INDEX('Crude Oil Prices'!$C:$C,COLUMN(CX$1)+$E16,1))</f>
        <v/>
      </c>
      <c r="CY16">
        <f>(INDEX('Crude Oil Prices'!$C:$C,COLUMN(CY$1)+$E16,1))</f>
        <v/>
      </c>
      <c r="CZ16">
        <f>(INDEX('Crude Oil Prices'!$C:$C,COLUMN(CZ$1)+$E16,1))</f>
        <v/>
      </c>
      <c r="DA16">
        <f>(INDEX('Crude Oil Prices'!$C:$C,COLUMN(DA$1)+$E16,1))</f>
        <v/>
      </c>
      <c r="DB16">
        <f>(INDEX('Crude Oil Prices'!$C:$C,COLUMN(DB$1)+$E16,1))</f>
        <v/>
      </c>
      <c r="DC16">
        <f>(INDEX('Crude Oil Prices'!$C:$C,COLUMN(DC$1)+$E16,1))</f>
        <v/>
      </c>
      <c r="DD16">
        <f>(INDEX('Crude Oil Prices'!$C:$C,COLUMN(DD$1)+$E16,1))</f>
        <v/>
      </c>
      <c r="DE16">
        <f>(INDEX('Crude Oil Prices'!$C:$C,COLUMN(DE$1)+$E16,1))</f>
        <v/>
      </c>
      <c r="DF16">
        <f>(INDEX('Crude Oil Prices'!$C:$C,COLUMN(DF$1)+$E16,1))</f>
        <v/>
      </c>
      <c r="DG16">
        <f>(INDEX('Crude Oil Prices'!$C:$C,COLUMN(DG$1)+$E16,1))</f>
        <v/>
      </c>
      <c r="DH16">
        <f>(INDEX('Crude Oil Prices'!$C:$C,COLUMN(DH$1)+$E16,1))</f>
        <v/>
      </c>
      <c r="DI16">
        <f>(INDEX('Crude Oil Prices'!$C:$C,COLUMN(DI$1)+$E16,1))</f>
        <v/>
      </c>
      <c r="DJ16">
        <f>(INDEX('Crude Oil Prices'!$C:$C,COLUMN(DJ$1)+$E16,1))</f>
        <v/>
      </c>
      <c r="DK16">
        <f>(INDEX('Crude Oil Prices'!$C:$C,COLUMN(DK$1)+$E16,1))</f>
        <v/>
      </c>
      <c r="DL16">
        <f>(INDEX('Crude Oil Prices'!$C:$C,COLUMN(DL$1)+$E16,1))</f>
        <v/>
      </c>
      <c r="DM16">
        <f>(INDEX('Crude Oil Prices'!$C:$C,COLUMN(DM$1)+$E16,1))</f>
        <v/>
      </c>
      <c r="DN16">
        <f>(INDEX('Crude Oil Prices'!$C:$C,COLUMN(DN$1)+$E16,1))</f>
        <v/>
      </c>
      <c r="DO16">
        <f>(INDEX('Crude Oil Prices'!$C:$C,COLUMN(DO$1)+$E16,1))</f>
        <v/>
      </c>
      <c r="DP16">
        <f>(INDEX('Crude Oil Prices'!$C:$C,COLUMN(DP$1)+$E16,1))</f>
        <v/>
      </c>
      <c r="DQ16">
        <f>(INDEX('Crude Oil Prices'!$C:$C,COLUMN(DQ$1)+$E16,1))</f>
        <v/>
      </c>
      <c r="DR16">
        <f>(INDEX('Crude Oil Prices'!$C:$C,COLUMN(DR$1)+$E16,1))</f>
        <v/>
      </c>
      <c r="DS16">
        <f>(INDEX('Crude Oil Prices'!$C:$C,COLUMN(DS$1)+$E16,1))</f>
        <v/>
      </c>
      <c r="DT16">
        <f>(INDEX('Crude Oil Prices'!$C:$C,COLUMN(DT$1)+$E16,1))</f>
        <v/>
      </c>
      <c r="DU16">
        <f>(INDEX('Crude Oil Prices'!$C:$C,COLUMN(DU$1)+$E16,1))</f>
        <v/>
      </c>
      <c r="DV16">
        <f>(INDEX('Crude Oil Prices'!$C:$C,COLUMN(DV$1)+$E16,1))</f>
        <v/>
      </c>
      <c r="DW16">
        <f>(INDEX('Crude Oil Prices'!$C:$C,COLUMN(DW$1)+$E16,1))</f>
        <v/>
      </c>
      <c r="DX16">
        <f>(INDEX('Crude Oil Prices'!$C:$C,COLUMN(DX$1)+$E16,1))</f>
        <v/>
      </c>
      <c r="DY16">
        <f>(INDEX('Crude Oil Prices'!$C:$C,COLUMN(DY$1)+$E16,1))</f>
        <v/>
      </c>
      <c r="DZ16">
        <f>(INDEX('Crude Oil Prices'!$C:$C,COLUMN(DZ$1)+$E16,1))</f>
        <v/>
      </c>
      <c r="EA16">
        <f>(INDEX('Crude Oil Prices'!$C:$C,COLUMN(EA$1)+$E16,1))</f>
        <v/>
      </c>
      <c r="EB16">
        <f>(INDEX('Crude Oil Prices'!$C:$C,COLUMN(EB$1)+$E16,1))</f>
        <v/>
      </c>
      <c r="EC16">
        <f>(INDEX('Crude Oil Prices'!$C:$C,COLUMN(EC$1)+$E16,1))</f>
        <v/>
      </c>
      <c r="ED16">
        <f>(INDEX('Crude Oil Prices'!$C:$C,COLUMN(ED$1)+$E16,1))</f>
        <v/>
      </c>
      <c r="EE16">
        <f>(INDEX('Crude Oil Prices'!$C:$C,COLUMN(EE$1)+$E16,1))</f>
        <v/>
      </c>
      <c r="EF16">
        <f>(INDEX('Crude Oil Prices'!$C:$C,COLUMN(EF$1)+$E16,1))</f>
        <v/>
      </c>
      <c r="EG16">
        <f>(INDEX('Crude Oil Prices'!$C:$C,COLUMN(EG$1)+$E16,1))</f>
        <v/>
      </c>
      <c r="EH16">
        <f>(INDEX('Crude Oil Prices'!$C:$C,COLUMN(EH$1)+$E16,1))</f>
        <v/>
      </c>
      <c r="EI16">
        <f>(INDEX('Crude Oil Prices'!$C:$C,COLUMN(EI$1)+$E16,1))</f>
        <v/>
      </c>
      <c r="EJ16">
        <f>(INDEX('Crude Oil Prices'!$C:$C,COLUMN(EJ$1)+$E16,1))</f>
        <v/>
      </c>
      <c r="EK16">
        <f>(INDEX('Crude Oil Prices'!$C:$C,COLUMN(EK$1)+$E16,1))</f>
        <v/>
      </c>
      <c r="EL16">
        <f>(INDEX('Crude Oil Prices'!$C:$C,COLUMN(EL$1)+$E16,1))</f>
        <v/>
      </c>
      <c r="EM16">
        <f>(INDEX('Crude Oil Prices'!$C:$C,COLUMN(EM$1)+$E16,1))</f>
        <v/>
      </c>
      <c r="EN16">
        <f>(INDEX('Crude Oil Prices'!$C:$C,COLUMN(EN$1)+$E16,1))</f>
        <v/>
      </c>
      <c r="EO16">
        <f>(INDEX('Crude Oil Prices'!$C:$C,COLUMN(EO$1)+$E16,1))</f>
        <v/>
      </c>
      <c r="EP16">
        <f>(INDEX('Crude Oil Prices'!$C:$C,COLUMN(EP$1)+$E16,1))</f>
        <v/>
      </c>
      <c r="EQ16">
        <f>(INDEX('Crude Oil Prices'!$C:$C,COLUMN(EQ$1)+$E16,1))</f>
        <v/>
      </c>
      <c r="ER16">
        <f>(INDEX('Crude Oil Prices'!$C:$C,COLUMN(ER$1)+$E16,1))</f>
        <v/>
      </c>
      <c r="ES16">
        <f>(INDEX('Crude Oil Prices'!$C:$C,COLUMN(ES$1)+$E16,1))</f>
        <v/>
      </c>
      <c r="ET16">
        <f>(INDEX('Crude Oil Prices'!$C:$C,COLUMN(ET$1)+$E16,1))</f>
        <v/>
      </c>
      <c r="EU16">
        <f>(INDEX('Crude Oil Prices'!$C:$C,COLUMN(EU$1)+$E16,1))</f>
        <v/>
      </c>
      <c r="EV16">
        <f>(INDEX('Crude Oil Prices'!$C:$C,COLUMN(EV$1)+$E16,1))</f>
        <v/>
      </c>
      <c r="EW16">
        <f>(INDEX('Crude Oil Prices'!$C:$C,COLUMN(EW$1)+$E16,1))</f>
        <v/>
      </c>
      <c r="EX16">
        <f>(INDEX('Crude Oil Prices'!$C:$C,COLUMN(EX$1)+$E16,1))</f>
        <v/>
      </c>
      <c r="EY16">
        <f>(INDEX('Crude Oil Prices'!$C:$C,COLUMN(EY$1)+$E16,1))</f>
        <v/>
      </c>
      <c r="EZ16">
        <f>(INDEX('Crude Oil Prices'!$C:$C,COLUMN(EZ$1)+$E16,1))</f>
        <v/>
      </c>
      <c r="FA16">
        <f>(INDEX('Crude Oil Prices'!$C:$C,COLUMN(FA$1)+$E16,1))</f>
        <v/>
      </c>
      <c r="FB16">
        <f>(INDEX('Crude Oil Prices'!$C:$C,COLUMN(FB$1)+$E16,1))</f>
        <v/>
      </c>
      <c r="FC16">
        <f>(INDEX('Crude Oil Prices'!$C:$C,COLUMN(FC$1)+$E16,1))</f>
        <v/>
      </c>
      <c r="FD16">
        <f>(INDEX('Crude Oil Prices'!$C:$C,COLUMN(FD$1)+$E16,1))</f>
        <v/>
      </c>
      <c r="FE16">
        <f>(INDEX('Crude Oil Prices'!$C:$C,COLUMN(FE$1)+$E16,1))</f>
        <v/>
      </c>
      <c r="FF16">
        <f>(INDEX('Crude Oil Prices'!$C:$C,COLUMN(FF$1)+$E16,1))</f>
        <v/>
      </c>
      <c r="FG16">
        <f>(INDEX('Crude Oil Prices'!$C:$C,COLUMN(FG$1)+$E16,1))</f>
        <v/>
      </c>
      <c r="FH16">
        <f>(INDEX('Crude Oil Prices'!$C:$C,COLUMN(FH$1)+$E16,1))</f>
        <v/>
      </c>
      <c r="FI16">
        <f>(INDEX('Crude Oil Prices'!$C:$C,COLUMN(FI$1)+$E16,1))</f>
        <v/>
      </c>
      <c r="FJ16">
        <f>(INDEX('Crude Oil Prices'!$C:$C,COLUMN(FJ$1)+$E16,1))</f>
        <v/>
      </c>
      <c r="FK16">
        <f>(INDEX('Crude Oil Prices'!$C:$C,COLUMN(FK$1)+$E16,1))</f>
        <v/>
      </c>
      <c r="FL16">
        <f>(INDEX('Crude Oil Prices'!$C:$C,COLUMN(FL$1)+$E16,1))</f>
        <v/>
      </c>
      <c r="FM16">
        <f>(INDEX('Crude Oil Prices'!$C:$C,COLUMN(FM$1)+$E16,1))</f>
        <v/>
      </c>
      <c r="FN16">
        <f>(INDEX('Crude Oil Prices'!$C:$C,COLUMN(FN$1)+$E16,1))</f>
        <v/>
      </c>
      <c r="FO16">
        <f>(INDEX('Crude Oil Prices'!$C:$C,COLUMN(FO$1)+$E16,1))</f>
        <v/>
      </c>
      <c r="FP16">
        <f>(INDEX('Crude Oil Prices'!$C:$C,COLUMN(FP$1)+$E16,1))</f>
        <v/>
      </c>
      <c r="FQ16">
        <f>(INDEX('Crude Oil Prices'!$C:$C,COLUMN(FQ$1)+$E16,1))</f>
        <v/>
      </c>
      <c r="FR16">
        <f>(INDEX('Crude Oil Prices'!$C:$C,COLUMN(FR$1)+$E16,1))</f>
        <v/>
      </c>
      <c r="FS16">
        <f>(INDEX('Crude Oil Prices'!$C:$C,COLUMN(FS$1)+$E16,1))</f>
        <v/>
      </c>
      <c r="FT16">
        <f>(INDEX('Crude Oil Prices'!$C:$C,COLUMN(FT$1)+$E16,1))</f>
        <v/>
      </c>
      <c r="FU16">
        <f>(INDEX('Crude Oil Prices'!$C:$C,COLUMN(FU$1)+$E16,1))</f>
        <v/>
      </c>
      <c r="FV16">
        <f>(INDEX('Crude Oil Prices'!$C:$C,COLUMN(FV$1)+$E16,1))</f>
        <v/>
      </c>
      <c r="FW16">
        <f>(INDEX('Crude Oil Prices'!$C:$C,COLUMN(FW$1)+$E16,1))</f>
        <v/>
      </c>
      <c r="FX16">
        <f>(INDEX('Crude Oil Prices'!$C:$C,COLUMN(FX$1)+$E16,1))</f>
        <v/>
      </c>
      <c r="FY16">
        <f>(INDEX('Crude Oil Prices'!$C:$C,COLUMN(FY$1)+$E16,1))</f>
        <v/>
      </c>
      <c r="FZ16">
        <f>(INDEX('Crude Oil Prices'!$C:$C,COLUMN(FZ$1)+$E16,1))</f>
        <v/>
      </c>
      <c r="GA16">
        <f>(INDEX('Crude Oil Prices'!$C:$C,COLUMN(GA$1)+$E16,1))</f>
        <v/>
      </c>
      <c r="GB16">
        <f>(INDEX('Crude Oil Prices'!$C:$C,COLUMN(GB$1)+$E16,1))</f>
        <v/>
      </c>
      <c r="GC16">
        <f>(INDEX('Crude Oil Prices'!$C:$C,COLUMN(GC$1)+$E16,1))</f>
        <v/>
      </c>
      <c r="GD16">
        <f>(INDEX('Crude Oil Prices'!$C:$C,COLUMN(GD$1)+$E16,1))</f>
        <v/>
      </c>
      <c r="GE16">
        <f>(INDEX('Crude Oil Prices'!$C:$C,COLUMN(GE$1)+$E16,1))</f>
        <v/>
      </c>
      <c r="GF16">
        <f>(INDEX('Crude Oil Prices'!$C:$C,COLUMN(GF$1)+$E16,1))</f>
        <v/>
      </c>
      <c r="GG16">
        <f>(INDEX('Crude Oil Prices'!$C:$C,COLUMN(GG$1)+$E16,1))</f>
        <v/>
      </c>
      <c r="GH16">
        <f>(INDEX('Crude Oil Prices'!$C:$C,COLUMN(GH$1)+$E16,1))</f>
        <v/>
      </c>
      <c r="GI16">
        <f>(INDEX('Crude Oil Prices'!$C:$C,COLUMN(GI$1)+$E16,1))</f>
        <v/>
      </c>
      <c r="GJ16">
        <f>(INDEX('Crude Oil Prices'!$C:$C,COLUMN(GJ$1)+$E16,1))</f>
        <v/>
      </c>
      <c r="GK16">
        <f>(INDEX('Crude Oil Prices'!$C:$C,COLUMN(GK$1)+$E16,1))</f>
        <v/>
      </c>
      <c r="GL16">
        <f>(INDEX('Crude Oil Prices'!$C:$C,COLUMN(GL$1)+$E16,1))</f>
        <v/>
      </c>
      <c r="GM16">
        <f>(INDEX('Crude Oil Prices'!$C:$C,COLUMN(GM$1)+$E16,1))</f>
        <v/>
      </c>
      <c r="GN16">
        <f>(INDEX('Crude Oil Prices'!$C:$C,COLUMN(GN$1)+$E16,1))</f>
        <v/>
      </c>
      <c r="GO16">
        <f>(INDEX('Crude Oil Prices'!$C:$C,COLUMN(GO$1)+$E16,1))</f>
        <v/>
      </c>
      <c r="GP16">
        <f>(INDEX('Crude Oil Prices'!$C:$C,COLUMN(GP$1)+$E16,1))</f>
        <v/>
      </c>
      <c r="GQ16">
        <f>(INDEX('Crude Oil Prices'!$C:$C,COLUMN(GQ$1)+$E16,1))</f>
        <v/>
      </c>
      <c r="GR16">
        <f>(INDEX('Crude Oil Prices'!$C:$C,COLUMN(GR$1)+$E16,1))</f>
        <v/>
      </c>
      <c r="GS16">
        <f>(INDEX('Crude Oil Prices'!$C:$C,COLUMN(GS$1)+$E16,1))</f>
        <v/>
      </c>
      <c r="GT16">
        <f>(INDEX('Crude Oil Prices'!$C:$C,COLUMN(GT$1)+$E16,1))</f>
        <v/>
      </c>
      <c r="GU16">
        <f>(INDEX('Crude Oil Prices'!$C:$C,COLUMN(GU$1)+$E16,1))</f>
        <v/>
      </c>
      <c r="GV16">
        <f>(INDEX('Crude Oil Prices'!$C:$C,COLUMN(GV$1)+$E16,1))</f>
        <v/>
      </c>
      <c r="GW16">
        <f>(INDEX('Crude Oil Prices'!$C:$C,COLUMN(GW$1)+$E16,1))</f>
        <v/>
      </c>
      <c r="GX16">
        <f>(INDEX('Crude Oil Prices'!$C:$C,COLUMN(GX$1)+$E16,1))</f>
        <v/>
      </c>
      <c r="GY16">
        <f>(INDEX('Crude Oil Prices'!$C:$C,COLUMN(GY$1)+$E16,1))</f>
        <v/>
      </c>
      <c r="GZ16">
        <f>(INDEX('Crude Oil Prices'!$C:$C,COLUMN(GZ$1)+$E16,1))</f>
        <v/>
      </c>
      <c r="HA16">
        <f>(INDEX('Crude Oil Prices'!$C:$C,COLUMN(HA$1)+$E16,1))</f>
        <v/>
      </c>
      <c r="HB16">
        <f>(INDEX('Crude Oil Prices'!$C:$C,COLUMN(HB$1)+$E16,1))</f>
        <v/>
      </c>
      <c r="HC16">
        <f>(INDEX('Crude Oil Prices'!$C:$C,COLUMN(HC$1)+$E16,1))</f>
        <v/>
      </c>
      <c r="HD16">
        <f>(INDEX('Crude Oil Prices'!$C:$C,COLUMN(HD$1)+$E16,1))</f>
        <v/>
      </c>
      <c r="HE16">
        <f>(INDEX('Crude Oil Prices'!$C:$C,COLUMN(HE$1)+$E16,1))</f>
        <v/>
      </c>
      <c r="HF16">
        <f>(INDEX('Crude Oil Prices'!$C:$C,COLUMN(HF$1)+$E16,1))</f>
        <v/>
      </c>
      <c r="HG16">
        <f>(INDEX('Crude Oil Prices'!$C:$C,COLUMN(HG$1)+$E16,1))</f>
        <v/>
      </c>
      <c r="HH16">
        <f>(INDEX('Crude Oil Prices'!$C:$C,COLUMN(HH$1)+$E16,1))</f>
        <v/>
      </c>
      <c r="HI16">
        <f>(INDEX('Crude Oil Prices'!$C:$C,COLUMN(HI$1)+$E16,1))</f>
        <v/>
      </c>
      <c r="HJ16">
        <f>(INDEX('Crude Oil Prices'!$C:$C,COLUMN(HJ$1)+$E16,1))</f>
        <v/>
      </c>
      <c r="HK16">
        <f>(INDEX('Crude Oil Prices'!$C:$C,COLUMN(HK$1)+$E16,1))</f>
        <v/>
      </c>
      <c r="HL16">
        <f>(INDEX('Crude Oil Prices'!$C:$C,COLUMN(HL$1)+$E16,1))</f>
        <v/>
      </c>
      <c r="HM16">
        <f>(INDEX('Crude Oil Prices'!$C:$C,COLUMN(HM$1)+$E16,1))</f>
        <v/>
      </c>
      <c r="HN16">
        <f>(INDEX('Crude Oil Prices'!$C:$C,COLUMN(HN$1)+$E16,1))</f>
        <v/>
      </c>
      <c r="HO16">
        <f>(INDEX('Crude Oil Prices'!$C:$C,COLUMN(HO$1)+$E16,1))</f>
        <v/>
      </c>
      <c r="HP16">
        <f>(INDEX('Crude Oil Prices'!$C:$C,COLUMN(HP$1)+$E16,1))</f>
        <v/>
      </c>
      <c r="HQ16">
        <f>(INDEX('Crude Oil Prices'!$C:$C,COLUMN(HQ$1)+$E16,1))</f>
        <v/>
      </c>
      <c r="HR16">
        <f>(INDEX('Crude Oil Prices'!$C:$C,COLUMN(HR$1)+$E16,1))</f>
        <v/>
      </c>
      <c r="HS16">
        <f>(INDEX('Crude Oil Prices'!$C:$C,COLUMN(HS$1)+$E16,1))</f>
        <v/>
      </c>
      <c r="HT16">
        <f>(INDEX('Crude Oil Prices'!$C:$C,COLUMN(HT$1)+$E16,1))</f>
        <v/>
      </c>
      <c r="HU16">
        <f>(INDEX('Crude Oil Prices'!$C:$C,COLUMN(HU$1)+$E16,1))</f>
        <v/>
      </c>
      <c r="HV16">
        <f>(INDEX('Crude Oil Prices'!$C:$C,COLUMN(HV$1)+$E16,1))</f>
        <v/>
      </c>
      <c r="HW16">
        <f>(INDEX('Crude Oil Prices'!$C:$C,COLUMN(HW$1)+$E16,1))</f>
        <v/>
      </c>
      <c r="HX16">
        <f>(INDEX('Crude Oil Prices'!$C:$C,COLUMN(HX$1)+$E16,1))</f>
        <v/>
      </c>
      <c r="HY16">
        <f>(INDEX('Crude Oil Prices'!$C:$C,COLUMN(HY$1)+$E16,1))</f>
        <v/>
      </c>
      <c r="HZ16">
        <f>(INDEX('Crude Oil Prices'!$C:$C,COLUMN(HZ$1)+$E16,1))</f>
        <v/>
      </c>
      <c r="IA16">
        <f>(INDEX('Crude Oil Prices'!$C:$C,COLUMN(IA$1)+$E16,1))</f>
        <v/>
      </c>
      <c r="IB16">
        <f>(INDEX('Crude Oil Prices'!$C:$C,COLUMN(IB$1)+$E16,1))</f>
        <v/>
      </c>
      <c r="IC16">
        <f>(INDEX('Crude Oil Prices'!$C:$C,COLUMN(IC$1)+$E16,1))</f>
        <v/>
      </c>
      <c r="ID16">
        <f>(INDEX('Crude Oil Prices'!$C:$C,COLUMN(ID$1)+$E16,1))</f>
        <v/>
      </c>
      <c r="IE16">
        <f>(INDEX('Crude Oil Prices'!$C:$C,COLUMN(IE$1)+$E16,1))</f>
        <v/>
      </c>
      <c r="IF16">
        <f>(INDEX('Crude Oil Prices'!$C:$C,COLUMN(IF$1)+$E16,1))</f>
        <v/>
      </c>
      <c r="IG16">
        <f>(INDEX('Crude Oil Prices'!$C:$C,COLUMN(IG$1)+$E16,1))</f>
        <v/>
      </c>
      <c r="IH16">
        <f>(INDEX('Crude Oil Prices'!$C:$C,COLUMN(IH$1)+$E16,1))</f>
        <v/>
      </c>
      <c r="II16">
        <f>(INDEX('Crude Oil Prices'!$C:$C,COLUMN(II$1)+$E16,1))</f>
        <v/>
      </c>
      <c r="IJ16">
        <f>(INDEX('Crude Oil Prices'!$C:$C,COLUMN(IJ$1)+$E16,1))</f>
        <v/>
      </c>
      <c r="IK16">
        <f>(INDEX('Crude Oil Prices'!$C:$C,COLUMN(IK$1)+$E16,1))</f>
        <v/>
      </c>
      <c r="IL16">
        <f>(INDEX('Crude Oil Prices'!$C:$C,COLUMN(IL$1)+$E16,1))</f>
        <v/>
      </c>
      <c r="IM16">
        <f>(INDEX('Crude Oil Prices'!$C:$C,COLUMN(IM$1)+$E16,1))</f>
        <v/>
      </c>
      <c r="IN16">
        <f>(INDEX('Crude Oil Prices'!$C:$C,COLUMN(IN$1)+$E16,1))</f>
        <v/>
      </c>
      <c r="IO16">
        <f>(INDEX('Crude Oil Prices'!$C:$C,COLUMN(IO$1)+$E16,1))</f>
        <v/>
      </c>
      <c r="IP16">
        <f>(INDEX('Crude Oil Prices'!$C:$C,COLUMN(IP$1)+$E16,1))</f>
        <v/>
      </c>
      <c r="IQ16">
        <f>(INDEX('Crude Oil Prices'!$C:$C,COLUMN(IQ$1)+$E16,1))</f>
        <v/>
      </c>
      <c r="IR16">
        <f>(INDEX('Crude Oil Prices'!$C:$C,COLUMN(IR$1)+$E16,1))</f>
        <v/>
      </c>
      <c r="IS16">
        <f>(INDEX('Crude Oil Prices'!$C:$C,COLUMN(IS$1)+$E16,1))</f>
        <v/>
      </c>
      <c r="IT16">
        <f>(INDEX('Crude Oil Prices'!$C:$C,COLUMN(IT$1)+$E16,1))</f>
        <v/>
      </c>
      <c r="IU16">
        <f>(INDEX('Crude Oil Prices'!$C:$C,COLUMN(IU$1)+$E16,1))</f>
        <v/>
      </c>
      <c r="IV16">
        <f>(INDEX('Crude Oil Prices'!$C:$C,COLUMN(IV$1)+$E16,1))</f>
        <v/>
      </c>
      <c r="IW16">
        <f>(INDEX('Crude Oil Prices'!$C:$C,COLUMN(IW$1)+$E16,1))</f>
        <v/>
      </c>
      <c r="IX16">
        <f>(INDEX('Crude Oil Prices'!$C:$C,COLUMN(IX$1)+$E16,1))</f>
        <v/>
      </c>
      <c r="IY16">
        <f>(INDEX('Crude Oil Prices'!$C:$C,COLUMN(IY$1)+$E16,1))</f>
        <v/>
      </c>
      <c r="IZ16">
        <f>(INDEX('Crude Oil Prices'!$C:$C,COLUMN(IZ$1)+$E16,1))</f>
        <v/>
      </c>
      <c r="JA16">
        <f>(INDEX('Crude Oil Prices'!$C:$C,COLUMN(JA$1)+$E16,1))</f>
        <v/>
      </c>
      <c r="JB16">
        <f>(INDEX('Crude Oil Prices'!$C:$C,COLUMN(JB$1)+$E16,1))</f>
        <v/>
      </c>
      <c r="JC16">
        <f>(INDEX('Crude Oil Prices'!$C:$C,COLUMN(JC$1)+$E16,1))</f>
        <v/>
      </c>
      <c r="JD16">
        <f>(INDEX('Crude Oil Prices'!$C:$C,COLUMN(JD$1)+$E16,1))</f>
        <v/>
      </c>
      <c r="JE16">
        <f>(INDEX('Crude Oil Prices'!$C:$C,COLUMN(JE$1)+$E16,1))</f>
        <v/>
      </c>
      <c r="JF16">
        <f>(INDEX('Crude Oil Prices'!$C:$C,COLUMN(JF$1)+$E16,1))</f>
        <v/>
      </c>
      <c r="JG16">
        <f>(INDEX('Crude Oil Prices'!$C:$C,COLUMN(JG$1)+$E16,1))</f>
        <v/>
      </c>
      <c r="JH16">
        <f>(INDEX('Crude Oil Prices'!$C:$C,COLUMN(JH$1)+$E16,1))</f>
        <v/>
      </c>
      <c r="JI16">
        <f>(INDEX('Crude Oil Prices'!$C:$C,COLUMN(JI$1)+$E16,1))</f>
        <v/>
      </c>
      <c r="JJ16">
        <f>(INDEX('Crude Oil Prices'!$C:$C,COLUMN(JJ$1)+$E16,1))</f>
        <v/>
      </c>
      <c r="JK16">
        <f>(INDEX('Crude Oil Prices'!$C:$C,COLUMN(JK$1)+$E16,1))</f>
        <v/>
      </c>
      <c r="JL16">
        <f>(INDEX('Crude Oil Prices'!$C:$C,COLUMN(JL$1)+$E16,1))</f>
        <v/>
      </c>
      <c r="JM16">
        <f>(INDEX('Crude Oil Prices'!$C:$C,COLUMN(JM$1)+$E16,1))</f>
        <v/>
      </c>
      <c r="JN16">
        <f>(INDEX('Crude Oil Prices'!$C:$C,COLUMN(JN$1)+$E16,1))</f>
        <v/>
      </c>
      <c r="JO16">
        <f>(INDEX('Crude Oil Prices'!$C:$C,COLUMN(JO$1)+$E16,1))</f>
        <v/>
      </c>
      <c r="JP16">
        <f>(INDEX('Crude Oil Prices'!$C:$C,COLUMN(JP$1)+$E16,1))</f>
        <v/>
      </c>
      <c r="JQ16">
        <f>(INDEX('Crude Oil Prices'!$C:$C,COLUMN(JQ$1)+$E16,1))</f>
        <v/>
      </c>
      <c r="JR16">
        <f>(INDEX('Crude Oil Prices'!$C:$C,COLUMN(JR$1)+$E16,1))</f>
        <v/>
      </c>
      <c r="JS16">
        <f>(INDEX('Crude Oil Prices'!$C:$C,COLUMN(JS$1)+$E16,1))</f>
        <v/>
      </c>
      <c r="JT16">
        <f>(INDEX('Crude Oil Prices'!$C:$C,COLUMN(JT$1)+$E16,1))</f>
        <v/>
      </c>
      <c r="JU16">
        <f>(INDEX('Crude Oil Prices'!$C:$C,COLUMN(JU$1)+$E16,1))</f>
        <v/>
      </c>
      <c r="JV16">
        <f>(INDEX('Crude Oil Prices'!$C:$C,COLUMN(JV$1)+$E16,1))</f>
        <v/>
      </c>
      <c r="JW16">
        <f>(INDEX('Crude Oil Prices'!$C:$C,COLUMN(JW$1)+$E16,1))</f>
        <v/>
      </c>
      <c r="JX16">
        <f>(INDEX('Crude Oil Prices'!$C:$C,COLUMN(JX$1)+$E16,1))</f>
        <v/>
      </c>
      <c r="JY16">
        <f>(INDEX('Crude Oil Prices'!$C:$C,COLUMN(JY$1)+$E16,1))</f>
        <v/>
      </c>
      <c r="JZ16">
        <f>(INDEX('Crude Oil Prices'!$C:$C,COLUMN(JZ$1)+$E16,1))</f>
        <v/>
      </c>
      <c r="KA16">
        <f>(INDEX('Crude Oil Prices'!$C:$C,COLUMN(KA$1)+$E16,1))</f>
        <v/>
      </c>
      <c r="KB16">
        <f>(INDEX('Crude Oil Prices'!$C:$C,COLUMN(KB$1)+$E16,1))</f>
        <v/>
      </c>
      <c r="KC16">
        <f>(INDEX('Crude Oil Prices'!$C:$C,COLUMN(KC$1)+$E16,1))</f>
        <v/>
      </c>
      <c r="KD16">
        <f>(INDEX('Crude Oil Prices'!$C:$C,COLUMN(KD$1)+$E16,1))</f>
        <v/>
      </c>
      <c r="KE16">
        <f>(INDEX('Crude Oil Prices'!$C:$C,COLUMN(KE$1)+$E16,1))</f>
        <v/>
      </c>
      <c r="KF16">
        <f>(INDEX('Crude Oil Prices'!$C:$C,COLUMN(KF$1)+$E16,1))</f>
        <v/>
      </c>
      <c r="KG16">
        <f>(INDEX('Crude Oil Prices'!$C:$C,COLUMN(KG$1)+$E16,1))</f>
        <v/>
      </c>
      <c r="KH16">
        <f>(INDEX('Crude Oil Prices'!$C:$C,COLUMN(KH$1)+$E16,1))</f>
        <v/>
      </c>
      <c r="KI16">
        <f>(INDEX('Crude Oil Prices'!$C:$C,COLUMN(KI$1)+$E16,1))</f>
        <v/>
      </c>
      <c r="KJ16">
        <f>(INDEX('Crude Oil Prices'!$C:$C,COLUMN(KJ$1)+$E16,1))</f>
        <v/>
      </c>
      <c r="KK16">
        <f>(INDEX('Crude Oil Prices'!$C:$C,COLUMN(KK$1)+$E16,1))</f>
        <v/>
      </c>
      <c r="KL16">
        <f>(INDEX('Crude Oil Prices'!$C:$C,COLUMN(KL$1)+$E16,1))</f>
        <v/>
      </c>
      <c r="KM16">
        <f>(INDEX('Crude Oil Prices'!$C:$C,COLUMN(KM$1)+$E16,1))</f>
        <v/>
      </c>
      <c r="KN16">
        <f>(INDEX('Crude Oil Prices'!$C:$C,COLUMN(KN$1)+$E16,1))</f>
        <v/>
      </c>
      <c r="KO16">
        <f>(INDEX('Crude Oil Prices'!$C:$C,COLUMN(KO$1)+$E16,1))</f>
        <v/>
      </c>
      <c r="KP16">
        <f>(INDEX('Crude Oil Prices'!$C:$C,COLUMN(KP$1)+$E16,1))</f>
        <v/>
      </c>
      <c r="KQ16">
        <f>(INDEX('Crude Oil Prices'!$C:$C,COLUMN(KQ$1)+$E16,1))</f>
        <v/>
      </c>
      <c r="KR16">
        <f>(INDEX('Crude Oil Prices'!$C:$C,COLUMN(KR$1)+$E16,1))</f>
        <v/>
      </c>
      <c r="KS16">
        <f>(INDEX('Crude Oil Prices'!$C:$C,COLUMN(KS$1)+$E16,1))</f>
        <v/>
      </c>
      <c r="KT16">
        <f>(INDEX('Crude Oil Prices'!$C:$C,COLUMN(KT$1)+$E16,1))</f>
        <v/>
      </c>
      <c r="KU16">
        <f>(INDEX('Crude Oil Prices'!$C:$C,COLUMN(KU$1)+$E16,1))</f>
        <v/>
      </c>
      <c r="KV16">
        <f>(INDEX('Crude Oil Prices'!$C:$C,COLUMN(KV$1)+$E16,1))</f>
        <v/>
      </c>
      <c r="KW16">
        <f>(INDEX('Crude Oil Prices'!$C:$C,COLUMN(KW$1)+$E16,1))</f>
        <v/>
      </c>
      <c r="KX16">
        <f>(INDEX('Crude Oil Prices'!$C:$C,COLUMN(KX$1)+$E16,1))</f>
        <v/>
      </c>
      <c r="KY16">
        <f>(INDEX('Crude Oil Prices'!$C:$C,COLUMN(KY$1)+$E16,1))</f>
        <v/>
      </c>
      <c r="KZ16">
        <f>(INDEX('Crude Oil Prices'!$C:$C,COLUMN(KZ$1)+$E16,1))</f>
        <v/>
      </c>
      <c r="LA16">
        <f>(INDEX('Crude Oil Prices'!$C:$C,COLUMN(LA$1)+$E16,1))</f>
        <v/>
      </c>
      <c r="LB16">
        <f>(INDEX('Crude Oil Prices'!$C:$C,COLUMN(LB$1)+$E16,1))</f>
        <v/>
      </c>
      <c r="LC16">
        <f>(INDEX('Crude Oil Prices'!$C:$C,COLUMN(LC$1)+$E16,1))</f>
        <v/>
      </c>
      <c r="LD16">
        <f>(INDEX('Crude Oil Prices'!$C:$C,COLUMN(LD$1)+$E16,1))</f>
        <v/>
      </c>
      <c r="LE16">
        <f>(INDEX('Crude Oil Prices'!$C:$C,COLUMN(LE$1)+$E16,1))</f>
        <v/>
      </c>
      <c r="LF16">
        <f>(INDEX('Crude Oil Prices'!$C:$C,COLUMN(LF$1)+$E16,1))</f>
        <v/>
      </c>
      <c r="LG16">
        <f>(INDEX('Crude Oil Prices'!$C:$C,COLUMN(LG$1)+$E16,1))</f>
        <v/>
      </c>
      <c r="LH16">
        <f>(INDEX('Crude Oil Prices'!$C:$C,COLUMN(LH$1)+$E16,1))</f>
        <v/>
      </c>
      <c r="LI16">
        <f>(INDEX('Crude Oil Prices'!$C:$C,COLUMN(LI$1)+$E16,1))</f>
        <v/>
      </c>
      <c r="LJ16">
        <f>(INDEX('Crude Oil Prices'!$C:$C,COLUMN(LJ$1)+$E16,1))</f>
        <v/>
      </c>
      <c r="LK16">
        <f>(INDEX('Crude Oil Prices'!$C:$C,COLUMN(LK$1)+$E16,1))</f>
        <v/>
      </c>
      <c r="LL16">
        <f>(INDEX('Crude Oil Prices'!$C:$C,COLUMN(LL$1)+$E16,1))</f>
        <v/>
      </c>
      <c r="LM16">
        <f>(INDEX('Crude Oil Prices'!$C:$C,COLUMN(LM$1)+$E16,1))</f>
        <v/>
      </c>
      <c r="LN16">
        <f>(INDEX('Crude Oil Prices'!$C:$C,COLUMN(LN$1)+$E16,1))</f>
        <v/>
      </c>
      <c r="LO16">
        <f>(INDEX('Crude Oil Prices'!$C:$C,COLUMN(LO$1)+$E16,1))</f>
        <v/>
      </c>
      <c r="LP16">
        <f>(INDEX('Crude Oil Prices'!$C:$C,COLUMN(LP$1)+$E16,1))</f>
        <v/>
      </c>
      <c r="LQ16">
        <f>(INDEX('Crude Oil Prices'!$C:$C,COLUMN(LQ$1)+$E16,1))</f>
        <v/>
      </c>
      <c r="LR16">
        <f>(INDEX('Crude Oil Prices'!$C:$C,COLUMN(LR$1)+$E16,1))</f>
        <v/>
      </c>
      <c r="LS16">
        <f>(INDEX('Crude Oil Prices'!$C:$C,COLUMN(LS$1)+$E16,1))</f>
        <v/>
      </c>
      <c r="LT16">
        <f>(INDEX('Crude Oil Prices'!$C:$C,COLUMN(LT$1)+$E16,1))</f>
        <v/>
      </c>
      <c r="LU16">
        <f>(INDEX('Crude Oil Prices'!$C:$C,COLUMN(LU$1)+$E16,1))</f>
        <v/>
      </c>
      <c r="LV16">
        <f>(INDEX('Crude Oil Prices'!$C:$C,COLUMN(LV$1)+$E16,1))</f>
        <v/>
      </c>
      <c r="LW16">
        <f>(INDEX('Crude Oil Prices'!$C:$C,COLUMN(LW$1)+$E16,1))</f>
        <v/>
      </c>
      <c r="LX16">
        <f>(INDEX('Crude Oil Prices'!$C:$C,COLUMN(LX$1)+$E16,1))</f>
        <v/>
      </c>
      <c r="LY16">
        <f>(INDEX('Crude Oil Prices'!$C:$C,COLUMN(LY$1)+$E16,1))</f>
        <v/>
      </c>
      <c r="LZ16">
        <f>(INDEX('Crude Oil Prices'!$C:$C,COLUMN(LZ$1)+$E16,1))</f>
        <v/>
      </c>
      <c r="MA16">
        <f>(INDEX('Crude Oil Prices'!$C:$C,COLUMN(MA$1)+$E16,1))</f>
        <v/>
      </c>
      <c r="MB16">
        <f>(INDEX('Crude Oil Prices'!$C:$C,COLUMN(MB$1)+$E16,1))</f>
        <v/>
      </c>
      <c r="MC16">
        <f>(INDEX('Crude Oil Prices'!$C:$C,COLUMN(MC$1)+$E16,1))</f>
        <v/>
      </c>
      <c r="MD16">
        <f>(INDEX('Crude Oil Prices'!$C:$C,COLUMN(MD$1)+$E16,1))</f>
        <v/>
      </c>
      <c r="ME16">
        <f>(INDEX('Crude Oil Prices'!$C:$C,COLUMN(ME$1)+$E16,1))</f>
        <v/>
      </c>
      <c r="MF16">
        <f>(INDEX('Crude Oil Prices'!$C:$C,COLUMN(MF$1)+$E16,1))</f>
        <v/>
      </c>
      <c r="MG16">
        <f>(INDEX('Crude Oil Prices'!$C:$C,COLUMN(MG$1)+$E16,1))</f>
        <v/>
      </c>
      <c r="MH16">
        <f>(INDEX('Crude Oil Prices'!$C:$C,COLUMN(MH$1)+$E16,1))</f>
        <v/>
      </c>
      <c r="MI16">
        <f>(INDEX('Crude Oil Prices'!$C:$C,COLUMN(MI$1)+$E16,1))</f>
        <v/>
      </c>
      <c r="MJ16">
        <f>(INDEX('Crude Oil Prices'!$C:$C,COLUMN(MJ$1)+$E16,1))</f>
        <v/>
      </c>
      <c r="MK16">
        <f>(INDEX('Crude Oil Prices'!$C:$C,COLUMN(MK$1)+$E16,1))</f>
        <v/>
      </c>
      <c r="ML16">
        <f>(INDEX('Crude Oil Prices'!$C:$C,COLUMN(ML$1)+$E16,1))</f>
        <v/>
      </c>
      <c r="MM16">
        <f>(INDEX('Crude Oil Prices'!$C:$C,COLUMN(MM$1)+$E16,1))</f>
        <v/>
      </c>
      <c r="MN16">
        <f>(INDEX('Crude Oil Prices'!$C:$C,COLUMN(MN$1)+$E16,1))</f>
        <v/>
      </c>
      <c r="MO16">
        <f>(INDEX('Crude Oil Prices'!$C:$C,COLUMN(MO$1)+$E16,1))</f>
        <v/>
      </c>
      <c r="MP16">
        <f>(INDEX('Crude Oil Prices'!$C:$C,COLUMN(MP$1)+$E16,1))</f>
        <v/>
      </c>
      <c r="MQ16">
        <f>(INDEX('Crude Oil Prices'!$C:$C,COLUMN(MQ$1)+$E16,1))</f>
        <v/>
      </c>
      <c r="MR16">
        <f>(INDEX('Crude Oil Prices'!$C:$C,COLUMN(MR$1)+$E16,1))</f>
        <v/>
      </c>
      <c r="MS16">
        <f>(INDEX('Crude Oil Prices'!$C:$C,COLUMN(MS$1)+$E16,1))</f>
        <v/>
      </c>
      <c r="MT16">
        <f>(INDEX('Crude Oil Prices'!$C:$C,COLUMN(MT$1)+$E16,1))</f>
        <v/>
      </c>
      <c r="MU16">
        <f>(INDEX('Crude Oil Prices'!$C:$C,COLUMN(MU$1)+$E16,1))</f>
        <v/>
      </c>
      <c r="MV16">
        <f>(INDEX('Crude Oil Prices'!$C:$C,COLUMN(MV$1)+$E16,1))</f>
        <v/>
      </c>
      <c r="MW16">
        <f>(INDEX('Crude Oil Prices'!$C:$C,COLUMN(MW$1)+$E16,1))</f>
        <v/>
      </c>
      <c r="MX16">
        <f>(INDEX('Crude Oil Prices'!$C:$C,COLUMN(MX$1)+$E16,1))</f>
        <v/>
      </c>
      <c r="MY16">
        <f>(INDEX('Crude Oil Prices'!$C:$C,COLUMN(MY$1)+$E16,1))</f>
        <v/>
      </c>
      <c r="MZ16">
        <f>(INDEX('Crude Oil Prices'!$C:$C,COLUMN(MZ$1)+$E16,1))</f>
        <v/>
      </c>
      <c r="NA16">
        <f>(INDEX('Crude Oil Prices'!$C:$C,COLUMN(NA$1)+$E16,1))</f>
        <v/>
      </c>
      <c r="NB16">
        <f>(INDEX('Crude Oil Prices'!$C:$C,COLUMN(NB$1)+$E16,1))</f>
        <v/>
      </c>
      <c r="NC16">
        <f>(INDEX('Crude Oil Prices'!$C:$C,COLUMN(NC$1)+$E16,1))</f>
        <v/>
      </c>
      <c r="ND16">
        <f>(INDEX('Crude Oil Prices'!$C:$C,COLUMN(ND$1)+$E16,1))</f>
        <v/>
      </c>
      <c r="NE16">
        <f>(INDEX('Crude Oil Prices'!$C:$C,COLUMN(NE$1)+$E16,1))</f>
        <v/>
      </c>
      <c r="NF16">
        <f>(INDEX('Crude Oil Prices'!$C:$C,COLUMN(NF$1)+$E16,1))</f>
        <v/>
      </c>
      <c r="NG16">
        <f>(INDEX('Crude Oil Prices'!$C:$C,COLUMN(NG$1)+$E16,1))</f>
        <v/>
      </c>
      <c r="NH16">
        <f>(INDEX('Crude Oil Prices'!$C:$C,COLUMN(NH$1)+$E16,1))</f>
        <v/>
      </c>
      <c r="NI16">
        <f>(INDEX('Crude Oil Prices'!$C:$C,COLUMN(NI$1)+$E16,1))</f>
        <v/>
      </c>
      <c r="NJ16">
        <f>(INDEX('Crude Oil Prices'!$C:$C,COLUMN(NJ$1)+$E16,1))</f>
        <v/>
      </c>
      <c r="NK16">
        <f>(INDEX('Crude Oil Prices'!$C:$C,COLUMN(NK$1)+$E16,1))</f>
        <v/>
      </c>
      <c r="NL16">
        <f>(INDEX('Crude Oil Prices'!$C:$C,COLUMN(NL$1)+$E16,1))</f>
        <v/>
      </c>
      <c r="NM16">
        <f>(INDEX('Crude Oil Prices'!$C:$C,COLUMN(NM$1)+$E16,1))</f>
        <v/>
      </c>
      <c r="NN16">
        <f>(INDEX('Crude Oil Prices'!$C:$C,COLUMN(NN$1)+$E16,1))</f>
        <v/>
      </c>
      <c r="NO16">
        <f>(INDEX('Crude Oil Prices'!$C:$C,COLUMN(NO$1)+$E16,1))</f>
        <v/>
      </c>
      <c r="NP16">
        <f>(INDEX('Crude Oil Prices'!$C:$C,COLUMN(NP$1)+$E16,1))</f>
        <v/>
      </c>
      <c r="NQ16">
        <f>(INDEX('Crude Oil Prices'!$C:$C,COLUMN(NQ$1)+$E16,1))</f>
        <v/>
      </c>
      <c r="NR16">
        <f>(INDEX('Crude Oil Prices'!$C:$C,COLUMN(NR$1)+$E16,1))</f>
        <v/>
      </c>
      <c r="NS16">
        <f>(INDEX('Crude Oil Prices'!$C:$C,COLUMN(NS$1)+$E16,1))</f>
        <v/>
      </c>
      <c r="NT16">
        <f>(INDEX('Crude Oil Prices'!$C:$C,COLUMN(NT$1)+$E16,1))</f>
        <v/>
      </c>
      <c r="NU16">
        <f>(INDEX('Crude Oil Prices'!$C:$C,COLUMN(NU$1)+$E16,1))</f>
        <v/>
      </c>
      <c r="NV16">
        <f>(INDEX('Crude Oil Prices'!$C:$C,COLUMN(NV$1)+$E16,1))</f>
        <v/>
      </c>
      <c r="NW16">
        <f>(INDEX('Crude Oil Prices'!$C:$C,COLUMN(NW$1)+$E16,1))</f>
        <v/>
      </c>
      <c r="NX16">
        <f>(INDEX('Crude Oil Prices'!$C:$C,COLUMN(NX$1)+$E16,1))</f>
        <v/>
      </c>
      <c r="NY16">
        <f>(INDEX('Crude Oil Prices'!$C:$C,COLUMN(NY$1)+$E16,1))</f>
        <v/>
      </c>
      <c r="NZ16">
        <f>(INDEX('Crude Oil Prices'!$C:$C,COLUMN(NZ$1)+$E16,1))</f>
        <v/>
      </c>
      <c r="OA16">
        <f>(INDEX('Crude Oil Prices'!$C:$C,COLUMN(OA$1)+$E16,1))</f>
        <v/>
      </c>
      <c r="OB16">
        <f>(INDEX('Crude Oil Prices'!$C:$C,COLUMN(OB$1)+$E16,1))</f>
        <v/>
      </c>
      <c r="OC16">
        <f>(INDEX('Crude Oil Prices'!$C:$C,COLUMN(OC$1)+$E16,1))</f>
        <v/>
      </c>
      <c r="OD16">
        <f>(INDEX('Crude Oil Prices'!$C:$C,COLUMN(OD$1)+$E16,1))</f>
        <v/>
      </c>
      <c r="OE16">
        <f>(INDEX('Crude Oil Prices'!$C:$C,COLUMN(OE$1)+$E16,1))</f>
        <v/>
      </c>
      <c r="OF16">
        <f>(INDEX('Crude Oil Prices'!$C:$C,COLUMN(OF$1)+$E16,1))</f>
        <v/>
      </c>
      <c r="OG16">
        <f>(INDEX('Crude Oil Prices'!$C:$C,COLUMN(OG$1)+$E16,1))</f>
        <v/>
      </c>
      <c r="OH16">
        <f>(INDEX('Crude Oil Prices'!$C:$C,COLUMN(OH$1)+$E16,1))</f>
        <v/>
      </c>
      <c r="OI16">
        <f>(INDEX('Crude Oil Prices'!$C:$C,COLUMN(OI$1)+$E16,1))</f>
        <v/>
      </c>
      <c r="OJ16">
        <f>(INDEX('Crude Oil Prices'!$C:$C,COLUMN(OJ$1)+$E16,1))</f>
        <v/>
      </c>
      <c r="OK16">
        <f>(INDEX('Crude Oil Prices'!$C:$C,COLUMN(OK$1)+$E16,1))</f>
        <v/>
      </c>
      <c r="OL16">
        <f>(INDEX('Crude Oil Prices'!$C:$C,COLUMN(OL$1)+$E16,1))</f>
        <v/>
      </c>
      <c r="OM16">
        <f>(INDEX('Crude Oil Prices'!$C:$C,COLUMN(OM$1)+$E16,1))</f>
        <v/>
      </c>
      <c r="ON16">
        <f>(INDEX('Crude Oil Prices'!$C:$C,COLUMN(ON$1)+$E16,1))</f>
        <v/>
      </c>
      <c r="OO16">
        <f>(INDEX('Crude Oil Prices'!$C:$C,COLUMN(OO$1)+$E16,1))</f>
        <v/>
      </c>
      <c r="OP16">
        <f>(INDEX('Crude Oil Prices'!$C:$C,COLUMN(OP$1)+$E16,1))</f>
        <v/>
      </c>
      <c r="OQ16">
        <f>(INDEX('Crude Oil Prices'!$C:$C,COLUMN(OQ$1)+$E16,1))</f>
        <v/>
      </c>
      <c r="OR16">
        <f>(INDEX('Crude Oil Prices'!$C:$C,COLUMN(OR$1)+$E16,1))</f>
        <v/>
      </c>
      <c r="OS16">
        <f>(INDEX('Crude Oil Prices'!$C:$C,COLUMN(OS$1)+$E16,1))</f>
        <v/>
      </c>
      <c r="OT16">
        <f>(INDEX('Crude Oil Prices'!$C:$C,COLUMN(OT$1)+$E16,1))</f>
        <v/>
      </c>
      <c r="OU16">
        <f>(INDEX('Crude Oil Prices'!$C:$C,COLUMN(OU$1)+$E16,1))</f>
        <v/>
      </c>
      <c r="OV16">
        <f>(INDEX('Crude Oil Prices'!$C:$C,COLUMN(OV$1)+$E16,1))</f>
        <v/>
      </c>
      <c r="OW16">
        <f>(INDEX('Crude Oil Prices'!$C:$C,COLUMN(OW$1)+$E16,1))</f>
        <v/>
      </c>
      <c r="OX16">
        <f>(INDEX('Crude Oil Prices'!$C:$C,COLUMN(OX$1)+$E16,1))</f>
        <v/>
      </c>
      <c r="OY16">
        <f>(INDEX('Crude Oil Prices'!$C:$C,COLUMN(OY$1)+$E16,1))</f>
        <v/>
      </c>
      <c r="OZ16">
        <f>(INDEX('Crude Oil Prices'!$C:$C,COLUMN(OZ$1)+$E16,1))</f>
        <v/>
      </c>
      <c r="PA16">
        <f>(INDEX('Crude Oil Prices'!$C:$C,COLUMN(PA$1)+$E16,1))</f>
        <v/>
      </c>
      <c r="PB16">
        <f>(INDEX('Crude Oil Prices'!$C:$C,COLUMN(PB$1)+$E16,1))</f>
        <v/>
      </c>
      <c r="PC16">
        <f>(INDEX('Crude Oil Prices'!$C:$C,COLUMN(PC$1)+$E16,1))</f>
        <v/>
      </c>
      <c r="PD16">
        <f>(INDEX('Crude Oil Prices'!$C:$C,COLUMN(PD$1)+$E16,1))</f>
        <v/>
      </c>
      <c r="PE16">
        <f>(INDEX('Crude Oil Prices'!$C:$C,COLUMN(PE$1)+$E16,1))</f>
        <v/>
      </c>
      <c r="PF16">
        <f>(INDEX('Crude Oil Prices'!$C:$C,COLUMN(PF$1)+$E16,1))</f>
        <v/>
      </c>
      <c r="PG16">
        <f>(INDEX('Crude Oil Prices'!$C:$C,COLUMN(PG$1)+$E16,1))</f>
        <v/>
      </c>
      <c r="PH16">
        <f>(INDEX('Crude Oil Prices'!$C:$C,COLUMN(PH$1)+$E16,1))</f>
        <v/>
      </c>
      <c r="PI16">
        <f>(INDEX('Crude Oil Prices'!$C:$C,COLUMN(PI$1)+$E16,1))</f>
        <v/>
      </c>
      <c r="PJ16">
        <f>(INDEX('Crude Oil Prices'!$C:$C,COLUMN(PJ$1)+$E16,1))</f>
        <v/>
      </c>
      <c r="PK16">
        <f>(INDEX('Crude Oil Prices'!$C:$C,COLUMN(PK$1)+$E16,1))</f>
        <v/>
      </c>
      <c r="PL16">
        <f>(INDEX('Crude Oil Prices'!$C:$C,COLUMN(PL$1)+$E16,1))</f>
        <v/>
      </c>
      <c r="PM16">
        <f>(INDEX('Crude Oil Prices'!$C:$C,COLUMN(PM$1)+$E16,1))</f>
        <v/>
      </c>
      <c r="PN16">
        <f>(INDEX('Crude Oil Prices'!$C:$C,COLUMN(PN$1)+$E16,1))</f>
        <v/>
      </c>
      <c r="PO16">
        <f>(INDEX('Crude Oil Prices'!$C:$C,COLUMN(PO$1)+$E16,1))</f>
        <v/>
      </c>
      <c r="PP16">
        <f>(INDEX('Crude Oil Prices'!$C:$C,COLUMN(PP$1)+$E16,1))</f>
        <v/>
      </c>
      <c r="PQ16">
        <f>(INDEX('Crude Oil Prices'!$C:$C,COLUMN(PQ$1)+$E16,1))</f>
        <v/>
      </c>
      <c r="PR16">
        <f>(INDEX('Crude Oil Prices'!$C:$C,COLUMN(PR$1)+$E16,1))</f>
        <v/>
      </c>
      <c r="PS16">
        <f>(INDEX('Crude Oil Prices'!$C:$C,COLUMN(PS$1)+$E16,1))</f>
        <v/>
      </c>
      <c r="PT16">
        <f>(INDEX('Crude Oil Prices'!$C:$C,COLUMN(PT$1)+$E16,1))</f>
        <v/>
      </c>
      <c r="PU16">
        <f>(INDEX('Crude Oil Prices'!$C:$C,COLUMN(PU$1)+$E16,1))</f>
        <v/>
      </c>
      <c r="PV16">
        <f>(INDEX('Crude Oil Prices'!$C:$C,COLUMN(PV$1)+$E16,1))</f>
        <v/>
      </c>
      <c r="PW16">
        <f>(INDEX('Crude Oil Prices'!$C:$C,COLUMN(PW$1)+$E16,1))</f>
        <v/>
      </c>
      <c r="PX16">
        <f>(INDEX('Crude Oil Prices'!$C:$C,COLUMN(PX$1)+$E16,1))</f>
        <v/>
      </c>
      <c r="PY16">
        <f>(INDEX('Crude Oil Prices'!$C:$C,COLUMN(PY$1)+$E16,1))</f>
        <v/>
      </c>
      <c r="PZ16">
        <f>(INDEX('Crude Oil Prices'!$C:$C,COLUMN(PZ$1)+$E16,1))</f>
        <v/>
      </c>
      <c r="QA16">
        <f>(INDEX('Crude Oil Prices'!$C:$C,COLUMN(QA$1)+$E16,1))</f>
        <v/>
      </c>
      <c r="QB16">
        <f>(INDEX('Crude Oil Prices'!$C:$C,COLUMN(QB$1)+$E16,1))</f>
        <v/>
      </c>
      <c r="QC16">
        <f>(INDEX('Crude Oil Prices'!$C:$C,COLUMN(QC$1)+$E16,1))</f>
        <v/>
      </c>
      <c r="QD16">
        <f>(INDEX('Crude Oil Prices'!$C:$C,COLUMN(QD$1)+$E16,1))</f>
        <v/>
      </c>
      <c r="QE16">
        <f>(INDEX('Crude Oil Prices'!$C:$C,COLUMN(QE$1)+$E16,1))</f>
        <v/>
      </c>
      <c r="QF16">
        <f>(INDEX('Crude Oil Prices'!$C:$C,COLUMN(QF$1)+$E16,1))</f>
        <v/>
      </c>
      <c r="QG16">
        <f>(INDEX('Crude Oil Prices'!$C:$C,COLUMN(QG$1)+$E16,1))</f>
        <v/>
      </c>
      <c r="QH16">
        <f>(INDEX('Crude Oil Prices'!$C:$C,COLUMN(QH$1)+$E16,1))</f>
        <v/>
      </c>
      <c r="QI16">
        <f>(INDEX('Crude Oil Prices'!$C:$C,COLUMN(QI$1)+$E16,1))</f>
        <v/>
      </c>
      <c r="QJ16">
        <f>(INDEX('Crude Oil Prices'!$C:$C,COLUMN(QJ$1)+$E16,1))</f>
        <v/>
      </c>
      <c r="QK16">
        <f>(INDEX('Crude Oil Prices'!$C:$C,COLUMN(QK$1)+$E16,1))</f>
        <v/>
      </c>
      <c r="QL16">
        <f>(INDEX('Crude Oil Prices'!$C:$C,COLUMN(QL$1)+$E16,1))</f>
        <v/>
      </c>
      <c r="QM16">
        <f>(INDEX('Crude Oil Prices'!$C:$C,COLUMN(QM$1)+$E16,1))</f>
        <v/>
      </c>
      <c r="QN16">
        <f>(INDEX('Crude Oil Prices'!$C:$C,COLUMN(QN$1)+$E16,1))</f>
        <v/>
      </c>
      <c r="QO16">
        <f>(INDEX('Crude Oil Prices'!$C:$C,COLUMN(QO$1)+$E16,1))</f>
        <v/>
      </c>
      <c r="QP16">
        <f>(INDEX('Crude Oil Prices'!$C:$C,COLUMN(QP$1)+$E16,1))</f>
        <v/>
      </c>
      <c r="QQ16">
        <f>(INDEX('Crude Oil Prices'!$C:$C,COLUMN(QQ$1)+$E16,1))</f>
        <v/>
      </c>
      <c r="QR16">
        <f>(INDEX('Crude Oil Prices'!$C:$C,COLUMN(QR$1)+$E16,1))</f>
        <v/>
      </c>
      <c r="QS16">
        <f>(INDEX('Crude Oil Prices'!$C:$C,COLUMN(QS$1)+$E16,1))</f>
        <v/>
      </c>
      <c r="QT16">
        <f>(INDEX('Crude Oil Prices'!$C:$C,COLUMN(QT$1)+$E16,1))</f>
        <v/>
      </c>
      <c r="QU16">
        <f>(INDEX('Crude Oil Prices'!$C:$C,COLUMN(QU$1)+$E16,1))</f>
        <v/>
      </c>
      <c r="QV16">
        <f>(INDEX('Crude Oil Prices'!$C:$C,COLUMN(QV$1)+$E16,1))</f>
        <v/>
      </c>
      <c r="QW16">
        <f>(INDEX('Crude Oil Prices'!$C:$C,COLUMN(QW$1)+$E16,1))</f>
        <v/>
      </c>
      <c r="QX16">
        <f>(INDEX('Crude Oil Prices'!$C:$C,COLUMN(QX$1)+$E16,1))</f>
        <v/>
      </c>
      <c r="QY16">
        <f>(INDEX('Crude Oil Prices'!$C:$C,COLUMN(QY$1)+$E16,1))</f>
        <v/>
      </c>
      <c r="QZ16">
        <f>(INDEX('Crude Oil Prices'!$C:$C,COLUMN(QZ$1)+$E16,1))</f>
        <v/>
      </c>
      <c r="RA16">
        <f>(INDEX('Crude Oil Prices'!$C:$C,COLUMN(RA$1)+$E16,1))</f>
        <v/>
      </c>
      <c r="RB16">
        <f>(INDEX('Crude Oil Prices'!$C:$C,COLUMN(RB$1)+$E16,1))</f>
        <v/>
      </c>
      <c r="RC16">
        <f>(INDEX('Crude Oil Prices'!$C:$C,COLUMN(RC$1)+$E16,1))</f>
        <v/>
      </c>
      <c r="RD16">
        <f>(INDEX('Crude Oil Prices'!$C:$C,COLUMN(RD$1)+$E16,1))</f>
        <v/>
      </c>
      <c r="RE16">
        <f>(INDEX('Crude Oil Prices'!$C:$C,COLUMN(RE$1)+$E16,1))</f>
        <v/>
      </c>
      <c r="RF16">
        <f>(INDEX('Crude Oil Prices'!$C:$C,COLUMN(RF$1)+$E16,1))</f>
        <v/>
      </c>
      <c r="RG16">
        <f>(INDEX('Crude Oil Prices'!$C:$C,COLUMN(RG$1)+$E16,1))</f>
        <v/>
      </c>
      <c r="RH16">
        <f>(INDEX('Crude Oil Prices'!$C:$C,COLUMN(RH$1)+$E16,1))</f>
        <v/>
      </c>
      <c r="RI16">
        <f>(INDEX('Crude Oil Prices'!$C:$C,COLUMN(RI$1)+$E16,1))</f>
        <v/>
      </c>
      <c r="RJ16">
        <f>(INDEX('Crude Oil Prices'!$C:$C,COLUMN(RJ$1)+$E16,1))</f>
        <v/>
      </c>
      <c r="RK16">
        <f>(INDEX('Crude Oil Prices'!$C:$C,COLUMN(RK$1)+$E16,1))</f>
        <v/>
      </c>
      <c r="RL16">
        <f>(INDEX('Crude Oil Prices'!$C:$C,COLUMN(RL$1)+$E16,1))</f>
        <v/>
      </c>
      <c r="RM16">
        <f>(INDEX('Crude Oil Prices'!$C:$C,COLUMN(RM$1)+$E16,1))</f>
        <v/>
      </c>
      <c r="RN16">
        <f>(INDEX('Crude Oil Prices'!$C:$C,COLUMN(RN$1)+$E16,1))</f>
        <v/>
      </c>
      <c r="RO16">
        <f>(INDEX('Crude Oil Prices'!$C:$C,COLUMN(RO$1)+$E16,1))</f>
        <v/>
      </c>
      <c r="RP16">
        <f>(INDEX('Crude Oil Prices'!$C:$C,COLUMN(RP$1)+$E16,1))</f>
        <v/>
      </c>
      <c r="RQ16">
        <f>(INDEX('Crude Oil Prices'!$C:$C,COLUMN(RQ$1)+$E16,1))</f>
        <v/>
      </c>
      <c r="RR16">
        <f>(INDEX('Crude Oil Prices'!$C:$C,COLUMN(RR$1)+$E16,1))</f>
        <v/>
      </c>
      <c r="RS16">
        <f>(INDEX('Crude Oil Prices'!$C:$C,COLUMN(RS$1)+$E16,1))</f>
        <v/>
      </c>
      <c r="RT16">
        <f>(INDEX('Crude Oil Prices'!$C:$C,COLUMN(RT$1)+$E16,1))</f>
        <v/>
      </c>
      <c r="RU16">
        <f>(INDEX('Crude Oil Prices'!$C:$C,COLUMN(RU$1)+$E16,1))</f>
        <v/>
      </c>
      <c r="RV16">
        <f>(INDEX('Crude Oil Prices'!$C:$C,COLUMN(RV$1)+$E16,1))</f>
        <v/>
      </c>
      <c r="RW16">
        <f>(INDEX('Crude Oil Prices'!$C:$C,COLUMN(RW$1)+$E16,1))</f>
        <v/>
      </c>
      <c r="RX16">
        <f>(INDEX('Crude Oil Prices'!$C:$C,COLUMN(RX$1)+$E16,1))</f>
        <v/>
      </c>
      <c r="RY16">
        <f>(INDEX('Crude Oil Prices'!$C:$C,COLUMN(RY$1)+$E16,1))</f>
        <v/>
      </c>
      <c r="RZ16">
        <f>(INDEX('Crude Oil Prices'!$C:$C,COLUMN(RZ$1)+$E16,1))</f>
        <v/>
      </c>
      <c r="SA16">
        <f>(INDEX('Crude Oil Prices'!$C:$C,COLUMN(SA$1)+$E16,1))</f>
        <v/>
      </c>
      <c r="SB16">
        <f>(INDEX('Crude Oil Prices'!$C:$C,COLUMN(SB$1)+$E16,1))</f>
        <v/>
      </c>
      <c r="SC16">
        <f>(INDEX('Crude Oil Prices'!$C:$C,COLUMN(SC$1)+$E16,1))</f>
        <v/>
      </c>
      <c r="SD16">
        <f>(INDEX('Crude Oil Prices'!$C:$C,COLUMN(SD$1)+$E16,1))</f>
        <v/>
      </c>
      <c r="SE16">
        <f>(INDEX('Crude Oil Prices'!$C:$C,COLUMN(SE$1)+$E16,1))</f>
        <v/>
      </c>
      <c r="SF16">
        <f>(INDEX('Crude Oil Prices'!$C:$C,COLUMN(SF$1)+$E16,1))</f>
        <v/>
      </c>
      <c r="SG16">
        <f>(INDEX('Crude Oil Prices'!$C:$C,COLUMN(SG$1)+$E16,1))</f>
        <v/>
      </c>
      <c r="SH16">
        <f>(INDEX('Crude Oil Prices'!$C:$C,COLUMN(SH$1)+$E16,1))</f>
        <v/>
      </c>
      <c r="SI16">
        <f>(INDEX('Crude Oil Prices'!$C:$C,COLUMN(SI$1)+$E16,1))</f>
        <v/>
      </c>
      <c r="SJ16">
        <f>(INDEX('Crude Oil Prices'!$C:$C,COLUMN(SJ$1)+$E16,1))</f>
        <v/>
      </c>
      <c r="SK16">
        <f>(INDEX('Crude Oil Prices'!$C:$C,COLUMN(SK$1)+$E16,1))</f>
        <v/>
      </c>
      <c r="SL16">
        <f>(INDEX('Crude Oil Prices'!$C:$C,COLUMN(SL$1)+$E16,1))</f>
        <v/>
      </c>
      <c r="SM16">
        <f>(INDEX('Crude Oil Prices'!$C:$C,COLUMN(SM$1)+$E16,1))</f>
        <v/>
      </c>
      <c r="SN16">
        <f>(INDEX('Crude Oil Prices'!$C:$C,COLUMN(SN$1)+$E16,1))</f>
        <v/>
      </c>
      <c r="SO16">
        <f>(INDEX('Crude Oil Prices'!$C:$C,COLUMN(SO$1)+$E16,1))</f>
        <v/>
      </c>
      <c r="SP16">
        <f>(INDEX('Crude Oil Prices'!$C:$C,COLUMN(SP$1)+$E16,1))</f>
        <v/>
      </c>
      <c r="SQ16">
        <f>(INDEX('Crude Oil Prices'!$C:$C,COLUMN(SQ$1)+$E16,1))</f>
        <v/>
      </c>
      <c r="SR16">
        <f>(INDEX('Crude Oil Prices'!$C:$C,COLUMN(SR$1)+$E16,1))</f>
        <v/>
      </c>
      <c r="SS16">
        <f>(INDEX('Crude Oil Prices'!$C:$C,COLUMN(SS$1)+$E16,1))</f>
        <v/>
      </c>
      <c r="ST16">
        <f>(INDEX('Crude Oil Prices'!$C:$C,COLUMN(ST$1)+$E16,1))</f>
        <v/>
      </c>
      <c r="SU16">
        <f>(INDEX('Crude Oil Prices'!$C:$C,COLUMN(SU$1)+$E16,1))</f>
        <v/>
      </c>
      <c r="SV16">
        <f>(INDEX('Crude Oil Prices'!$C:$C,COLUMN(SV$1)+$E16,1))</f>
        <v/>
      </c>
      <c r="SW16">
        <f>(INDEX('Crude Oil Prices'!$C:$C,COLUMN(SW$1)+$E16,1))</f>
        <v/>
      </c>
      <c r="SX16">
        <f>(INDEX('Crude Oil Prices'!$C:$C,COLUMN(SX$1)+$E16,1))</f>
        <v/>
      </c>
      <c r="SY16">
        <f>(INDEX('Crude Oil Prices'!$C:$C,COLUMN(SY$1)+$E16,1))</f>
        <v/>
      </c>
      <c r="SZ16">
        <f>(INDEX('Crude Oil Prices'!$C:$C,COLUMN(SZ$1)+$E16,1))</f>
        <v/>
      </c>
      <c r="TA16">
        <f>(INDEX('Crude Oil Prices'!$C:$C,COLUMN(TA$1)+$E16,1))</f>
        <v/>
      </c>
      <c r="TB16">
        <f>(INDEX('Crude Oil Prices'!$C:$C,COLUMN(TB$1)+$E16,1))</f>
        <v/>
      </c>
      <c r="TC16">
        <f>(INDEX('Crude Oil Prices'!$C:$C,COLUMN(TC$1)+$E16,1))</f>
        <v/>
      </c>
      <c r="TD16">
        <f>(INDEX('Crude Oil Prices'!$C:$C,COLUMN(TD$1)+$E16,1))</f>
        <v/>
      </c>
      <c r="TE16">
        <f>(INDEX('Crude Oil Prices'!$C:$C,COLUMN(TE$1)+$E16,1))</f>
        <v/>
      </c>
      <c r="TF16">
        <f>(INDEX('Crude Oil Prices'!$C:$C,COLUMN(TF$1)+$E16,1))</f>
        <v/>
      </c>
      <c r="TG16">
        <f>(INDEX('Crude Oil Prices'!$C:$C,COLUMN(TG$1)+$E16,1))</f>
        <v/>
      </c>
      <c r="TH16">
        <f>(INDEX('Crude Oil Prices'!$C:$C,COLUMN(TH$1)+$E16,1))</f>
        <v/>
      </c>
      <c r="TI16">
        <f>(INDEX('Crude Oil Prices'!$C:$C,COLUMN(TI$1)+$E16,1))</f>
        <v/>
      </c>
      <c r="TJ16">
        <f>(INDEX('Crude Oil Prices'!$C:$C,COLUMN(TJ$1)+$E16,1))</f>
        <v/>
      </c>
      <c r="TK16">
        <f>(INDEX('Crude Oil Prices'!$C:$C,COLUMN(TK$1)+$E16,1))</f>
        <v/>
      </c>
      <c r="TL16">
        <f>(INDEX('Crude Oil Prices'!$C:$C,COLUMN(TL$1)+$E16,1))</f>
        <v/>
      </c>
      <c r="TM16">
        <f>(INDEX('Crude Oil Prices'!$C:$C,COLUMN(TM$1)+$E16,1))</f>
        <v/>
      </c>
      <c r="TN16">
        <f>(INDEX('Crude Oil Prices'!$C:$C,COLUMN(TN$1)+$E16,1))</f>
        <v/>
      </c>
      <c r="TO16">
        <f>(INDEX('Crude Oil Prices'!$C:$C,COLUMN(TO$1)+$E16,1))</f>
        <v/>
      </c>
      <c r="TP16">
        <f>(INDEX('Crude Oil Prices'!$C:$C,COLUMN(TP$1)+$E16,1))</f>
        <v/>
      </c>
      <c r="TQ16">
        <f>(INDEX('Crude Oil Prices'!$C:$C,COLUMN(TQ$1)+$E16,1))</f>
        <v/>
      </c>
      <c r="TR16">
        <f>(INDEX('Crude Oil Prices'!$C:$C,COLUMN(TR$1)+$E16,1))</f>
        <v/>
      </c>
      <c r="TS16">
        <f>(INDEX('Crude Oil Prices'!$C:$C,COLUMN(TS$1)+$E16,1))</f>
        <v/>
      </c>
      <c r="TT16">
        <f>(INDEX('Crude Oil Prices'!$C:$C,COLUMN(TT$1)+$E16,1))</f>
        <v/>
      </c>
      <c r="TU16">
        <f>(INDEX('Crude Oil Prices'!$C:$C,COLUMN(TU$1)+$E16,1))</f>
        <v/>
      </c>
      <c r="TV16">
        <f>(INDEX('Crude Oil Prices'!$C:$C,COLUMN(TV$1)+$E16,1))</f>
        <v/>
      </c>
      <c r="TW16">
        <f>(INDEX('Crude Oil Prices'!$C:$C,COLUMN(TW$1)+$E16,1))</f>
        <v/>
      </c>
      <c r="TX16">
        <f>(INDEX('Crude Oil Prices'!$C:$C,COLUMN(TX$1)+$E16,1))</f>
        <v/>
      </c>
      <c r="TY16">
        <f>(INDEX('Crude Oil Prices'!$C:$C,COLUMN(TY$1)+$E16,1))</f>
        <v/>
      </c>
      <c r="TZ16">
        <f>(INDEX('Crude Oil Prices'!$C:$C,COLUMN(TZ$1)+$E16,1))</f>
        <v/>
      </c>
    </row>
    <row r="17" spans="1:546">
      <c r="A17" t="s">
        <v>31</v>
      </c>
    </row>
    <row r="18" spans="1:546">
      <c r="A18" t="s">
        <v>32</v>
      </c>
    </row>
    <row r="19" spans="1:546">
      <c r="A19" t="s">
        <v>33</v>
      </c>
    </row>
    <row r="20" spans="1:546">
      <c r="A20" t="s">
        <v>34</v>
      </c>
      <c r="B20" t="s">
        <v>35</v>
      </c>
    </row>
    <row r="21" spans="1:546">
      <c r="A21" t="s">
        <v>36</v>
      </c>
    </row>
    <row r="22" spans="1:546">
      <c r="A22" t="s">
        <v>22</v>
      </c>
    </row>
    <row r="23" spans="1:546">
      <c r="A23" t="s">
        <v>37</v>
      </c>
      <c r="B23" t="s">
        <v>25</v>
      </c>
      <c r="C23" t="s">
        <v>26</v>
      </c>
      <c r="D23" t="s">
        <v>38</v>
      </c>
      <c r="G23">
        <f>G13</f>
        <v/>
      </c>
      <c r="H23">
        <f>H13</f>
        <v/>
      </c>
      <c r="I23">
        <f>I13</f>
        <v/>
      </c>
      <c r="J23">
        <f>J13</f>
        <v/>
      </c>
      <c r="K23">
        <f>K13</f>
        <v/>
      </c>
      <c r="L23">
        <f>L13</f>
        <v/>
      </c>
      <c r="M23">
        <f>M13</f>
        <v/>
      </c>
      <c r="N23">
        <f>N13</f>
        <v/>
      </c>
      <c r="O23">
        <f>O13</f>
        <v/>
      </c>
      <c r="P23">
        <f>P13</f>
        <v/>
      </c>
      <c r="Q23">
        <f>Q13</f>
        <v/>
      </c>
      <c r="R23">
        <f>R13</f>
        <v/>
      </c>
      <c r="S23">
        <f>S13</f>
        <v/>
      </c>
      <c r="T23">
        <f>T13</f>
        <v/>
      </c>
      <c r="U23">
        <f>U13</f>
        <v/>
      </c>
      <c r="V23">
        <f>V13</f>
        <v/>
      </c>
      <c r="W23">
        <f>W13</f>
        <v/>
      </c>
      <c r="X23">
        <f>X13</f>
        <v/>
      </c>
      <c r="Y23">
        <f>Y13</f>
        <v/>
      </c>
      <c r="Z23">
        <f>Z13</f>
        <v/>
      </c>
      <c r="AA23">
        <f>AA13</f>
        <v/>
      </c>
      <c r="AB23">
        <f>AB13</f>
        <v/>
      </c>
      <c r="AC23">
        <f>AC13</f>
        <v/>
      </c>
      <c r="AD23">
        <f>AD13</f>
        <v/>
      </c>
      <c r="AE23">
        <f>AE13</f>
        <v/>
      </c>
      <c r="AF23">
        <f>AF13</f>
        <v/>
      </c>
      <c r="AG23">
        <f>AG13</f>
        <v/>
      </c>
      <c r="AH23">
        <f>AH13</f>
        <v/>
      </c>
      <c r="AI23">
        <f>AI13</f>
        <v/>
      </c>
      <c r="AJ23">
        <f>AJ13</f>
        <v/>
      </c>
      <c r="AK23">
        <f>AK13</f>
        <v/>
      </c>
      <c r="AL23">
        <f>AL13</f>
        <v/>
      </c>
      <c r="AM23">
        <f>AM13</f>
        <v/>
      </c>
      <c r="AN23">
        <f>AN13</f>
        <v/>
      </c>
      <c r="AO23">
        <f>AO13</f>
        <v/>
      </c>
      <c r="AP23">
        <f>AP13</f>
        <v/>
      </c>
      <c r="AQ23">
        <f>AQ13</f>
        <v/>
      </c>
      <c r="AR23">
        <f>AR13</f>
        <v/>
      </c>
      <c r="AS23">
        <f>AS13</f>
        <v/>
      </c>
      <c r="AT23">
        <f>AT13</f>
        <v/>
      </c>
      <c r="AU23">
        <f>AU13</f>
        <v/>
      </c>
      <c r="AV23">
        <f>AV13</f>
        <v/>
      </c>
      <c r="AW23">
        <f>AW13</f>
        <v/>
      </c>
      <c r="AX23">
        <f>AX13</f>
        <v/>
      </c>
      <c r="AY23">
        <f>AY13</f>
        <v/>
      </c>
      <c r="AZ23">
        <f>AZ13</f>
        <v/>
      </c>
      <c r="BA23">
        <f>BA13</f>
        <v/>
      </c>
      <c r="BB23">
        <f>BB13</f>
        <v/>
      </c>
      <c r="BC23">
        <f>BC13</f>
        <v/>
      </c>
      <c r="BD23">
        <f>BD13</f>
        <v/>
      </c>
      <c r="BE23">
        <f>BE13</f>
        <v/>
      </c>
      <c r="BF23">
        <f>BF13</f>
        <v/>
      </c>
      <c r="BG23">
        <f>BG13</f>
        <v/>
      </c>
      <c r="BH23">
        <f>BH13</f>
        <v/>
      </c>
      <c r="BI23">
        <f>BI13</f>
        <v/>
      </c>
      <c r="BJ23">
        <f>BJ13</f>
        <v/>
      </c>
      <c r="BK23">
        <f>BK13</f>
        <v/>
      </c>
      <c r="BL23">
        <f>BL13</f>
        <v/>
      </c>
      <c r="BM23">
        <f>BM13</f>
        <v/>
      </c>
      <c r="BN23">
        <f>BN13</f>
        <v/>
      </c>
      <c r="BO23">
        <f>BO13</f>
        <v/>
      </c>
      <c r="BP23">
        <f>BP13</f>
        <v/>
      </c>
      <c r="BQ23">
        <f>BQ13</f>
        <v/>
      </c>
      <c r="BR23">
        <f>BR13</f>
        <v/>
      </c>
      <c r="BS23">
        <f>BS13</f>
        <v/>
      </c>
      <c r="BT23">
        <f>BT13</f>
        <v/>
      </c>
      <c r="BU23">
        <f>BU13</f>
        <v/>
      </c>
      <c r="BV23">
        <f>BV13</f>
        <v/>
      </c>
      <c r="BW23">
        <f>BW13</f>
        <v/>
      </c>
      <c r="BX23">
        <f>BX13</f>
        <v/>
      </c>
      <c r="BY23">
        <f>BY13</f>
        <v/>
      </c>
      <c r="BZ23">
        <f>BZ13</f>
        <v/>
      </c>
      <c r="CA23">
        <f>CA13</f>
        <v/>
      </c>
      <c r="CB23">
        <f>CB13</f>
        <v/>
      </c>
      <c r="CC23">
        <f>CC13</f>
        <v/>
      </c>
      <c r="CD23">
        <f>CD13</f>
        <v/>
      </c>
      <c r="CE23">
        <f>CE13</f>
        <v/>
      </c>
      <c r="CF23">
        <f>CF13</f>
        <v/>
      </c>
      <c r="CG23">
        <f>CG13</f>
        <v/>
      </c>
      <c r="CH23">
        <f>CH13</f>
        <v/>
      </c>
      <c r="CI23">
        <f>CI13</f>
        <v/>
      </c>
      <c r="CJ23">
        <f>CJ13</f>
        <v/>
      </c>
      <c r="CK23">
        <f>CK13</f>
        <v/>
      </c>
      <c r="CL23">
        <f>CL13</f>
        <v/>
      </c>
      <c r="CM23">
        <f>CM13</f>
        <v/>
      </c>
      <c r="CN23">
        <f>CN13</f>
        <v/>
      </c>
      <c r="CO23">
        <f>CO13</f>
        <v/>
      </c>
      <c r="CP23">
        <f>CP13</f>
        <v/>
      </c>
      <c r="CQ23">
        <f>CQ13</f>
        <v/>
      </c>
      <c r="CR23">
        <f>CR13</f>
        <v/>
      </c>
      <c r="CS23">
        <f>CS13</f>
        <v/>
      </c>
      <c r="CT23">
        <f>CT13</f>
        <v/>
      </c>
      <c r="CU23">
        <f>CU13</f>
        <v/>
      </c>
      <c r="CV23">
        <f>CV13</f>
        <v/>
      </c>
      <c r="CW23">
        <f>CW13</f>
        <v/>
      </c>
      <c r="CX23">
        <f>CX13</f>
        <v/>
      </c>
      <c r="CY23">
        <f>CY13</f>
        <v/>
      </c>
      <c r="CZ23">
        <f>CZ13</f>
        <v/>
      </c>
      <c r="DA23">
        <f>DA13</f>
        <v/>
      </c>
      <c r="DB23">
        <f>DB13</f>
        <v/>
      </c>
      <c r="DC23">
        <f>DC13</f>
        <v/>
      </c>
      <c r="DD23">
        <f>DD13</f>
        <v/>
      </c>
      <c r="DE23">
        <f>DE13</f>
        <v/>
      </c>
      <c r="DF23">
        <f>DF13</f>
        <v/>
      </c>
      <c r="DG23">
        <f>DG13</f>
        <v/>
      </c>
      <c r="DH23">
        <f>DH13</f>
        <v/>
      </c>
      <c r="DI23">
        <f>DI13</f>
        <v/>
      </c>
      <c r="DJ23">
        <f>DJ13</f>
        <v/>
      </c>
      <c r="DK23">
        <f>DK13</f>
        <v/>
      </c>
      <c r="DL23">
        <f>DL13</f>
        <v/>
      </c>
      <c r="DM23">
        <f>DM13</f>
        <v/>
      </c>
      <c r="DN23">
        <f>DN13</f>
        <v/>
      </c>
      <c r="DO23">
        <f>DO13</f>
        <v/>
      </c>
      <c r="DP23">
        <f>DP13</f>
        <v/>
      </c>
      <c r="DQ23">
        <f>DQ13</f>
        <v/>
      </c>
      <c r="DR23">
        <f>DR13</f>
        <v/>
      </c>
      <c r="DS23">
        <f>DS13</f>
        <v/>
      </c>
      <c r="DT23">
        <f>DT13</f>
        <v/>
      </c>
      <c r="DU23">
        <f>DU13</f>
        <v/>
      </c>
      <c r="DV23">
        <f>DV13</f>
        <v/>
      </c>
      <c r="DW23">
        <f>DW13</f>
        <v/>
      </c>
      <c r="DX23">
        <f>DX13</f>
        <v/>
      </c>
      <c r="DY23">
        <f>DY13</f>
        <v/>
      </c>
      <c r="DZ23">
        <f>DZ13</f>
        <v/>
      </c>
      <c r="EA23">
        <f>EA13</f>
        <v/>
      </c>
      <c r="EB23">
        <f>EB13</f>
        <v/>
      </c>
      <c r="EC23">
        <f>EC13</f>
        <v/>
      </c>
      <c r="ED23">
        <f>ED13</f>
        <v/>
      </c>
      <c r="EE23">
        <f>EE13</f>
        <v/>
      </c>
      <c r="EF23">
        <f>EF13</f>
        <v/>
      </c>
      <c r="EG23">
        <f>EG13</f>
        <v/>
      </c>
      <c r="EH23">
        <f>EH13</f>
        <v/>
      </c>
      <c r="EI23">
        <f>EI13</f>
        <v/>
      </c>
      <c r="EJ23">
        <f>EJ13</f>
        <v/>
      </c>
      <c r="EK23">
        <f>EK13</f>
        <v/>
      </c>
      <c r="EL23">
        <f>EL13</f>
        <v/>
      </c>
      <c r="EM23">
        <f>EM13</f>
        <v/>
      </c>
      <c r="EN23">
        <f>EN13</f>
        <v/>
      </c>
      <c r="EO23">
        <f>EO13</f>
        <v/>
      </c>
      <c r="EP23">
        <f>EP13</f>
        <v/>
      </c>
      <c r="EQ23">
        <f>EQ13</f>
        <v/>
      </c>
      <c r="ER23">
        <f>ER13</f>
        <v/>
      </c>
      <c r="ES23">
        <f>ES13</f>
        <v/>
      </c>
      <c r="ET23">
        <f>ET13</f>
        <v/>
      </c>
      <c r="EU23">
        <f>EU13</f>
        <v/>
      </c>
      <c r="EV23">
        <f>EV13</f>
        <v/>
      </c>
      <c r="EW23">
        <f>EW13</f>
        <v/>
      </c>
      <c r="EX23">
        <f>EX13</f>
        <v/>
      </c>
      <c r="EY23">
        <f>EY13</f>
        <v/>
      </c>
      <c r="EZ23">
        <f>EZ13</f>
        <v/>
      </c>
      <c r="FA23">
        <f>FA13</f>
        <v/>
      </c>
      <c r="FB23">
        <f>FB13</f>
        <v/>
      </c>
      <c r="FC23">
        <f>FC13</f>
        <v/>
      </c>
      <c r="FD23">
        <f>FD13</f>
        <v/>
      </c>
      <c r="FE23">
        <f>FE13</f>
        <v/>
      </c>
      <c r="FF23">
        <f>FF13</f>
        <v/>
      </c>
      <c r="FG23">
        <f>FG13</f>
        <v/>
      </c>
      <c r="FH23">
        <f>FH13</f>
        <v/>
      </c>
      <c r="FI23">
        <f>FI13</f>
        <v/>
      </c>
      <c r="FJ23">
        <f>FJ13</f>
        <v/>
      </c>
      <c r="FK23">
        <f>FK13</f>
        <v/>
      </c>
      <c r="FL23">
        <f>FL13</f>
        <v/>
      </c>
      <c r="FM23">
        <f>FM13</f>
        <v/>
      </c>
      <c r="FN23">
        <f>FN13</f>
        <v/>
      </c>
      <c r="FO23">
        <f>FO13</f>
        <v/>
      </c>
      <c r="FP23">
        <f>FP13</f>
        <v/>
      </c>
      <c r="FQ23">
        <f>FQ13</f>
        <v/>
      </c>
      <c r="FR23">
        <f>FR13</f>
        <v/>
      </c>
      <c r="FS23">
        <f>FS13</f>
        <v/>
      </c>
      <c r="FT23">
        <f>FT13</f>
        <v/>
      </c>
      <c r="FU23">
        <f>FU13</f>
        <v/>
      </c>
      <c r="FV23">
        <f>FV13</f>
        <v/>
      </c>
      <c r="FW23">
        <f>FW13</f>
        <v/>
      </c>
      <c r="FX23">
        <f>FX13</f>
        <v/>
      </c>
      <c r="FY23">
        <f>FY13</f>
        <v/>
      </c>
      <c r="FZ23">
        <f>FZ13</f>
        <v/>
      </c>
      <c r="GA23">
        <f>GA13</f>
        <v/>
      </c>
      <c r="GB23">
        <f>GB13</f>
        <v/>
      </c>
      <c r="GC23">
        <f>GC13</f>
        <v/>
      </c>
      <c r="GD23">
        <f>GD13</f>
        <v/>
      </c>
      <c r="GE23">
        <f>GE13</f>
        <v/>
      </c>
      <c r="GF23">
        <f>GF13</f>
        <v/>
      </c>
      <c r="GG23">
        <f>GG13</f>
        <v/>
      </c>
      <c r="GH23">
        <f>GH13</f>
        <v/>
      </c>
      <c r="GI23">
        <f>GI13</f>
        <v/>
      </c>
      <c r="GJ23">
        <f>GJ13</f>
        <v/>
      </c>
      <c r="GK23">
        <f>GK13</f>
        <v/>
      </c>
      <c r="GL23">
        <f>GL13</f>
        <v/>
      </c>
      <c r="GM23">
        <f>GM13</f>
        <v/>
      </c>
      <c r="GN23">
        <f>GN13</f>
        <v/>
      </c>
      <c r="GO23">
        <f>GO13</f>
        <v/>
      </c>
      <c r="GP23">
        <f>GP13</f>
        <v/>
      </c>
      <c r="GQ23">
        <f>GQ13</f>
        <v/>
      </c>
      <c r="GR23">
        <f>GR13</f>
        <v/>
      </c>
      <c r="GS23">
        <f>GS13</f>
        <v/>
      </c>
      <c r="GT23">
        <f>GT13</f>
        <v/>
      </c>
      <c r="GU23">
        <f>GU13</f>
        <v/>
      </c>
      <c r="GV23">
        <f>GV13</f>
        <v/>
      </c>
      <c r="GW23">
        <f>GW13</f>
        <v/>
      </c>
      <c r="GX23">
        <f>GX13</f>
        <v/>
      </c>
      <c r="GY23">
        <f>GY13</f>
        <v/>
      </c>
      <c r="GZ23">
        <f>GZ13</f>
        <v/>
      </c>
      <c r="HA23">
        <f>HA13</f>
        <v/>
      </c>
      <c r="HB23">
        <f>HB13</f>
        <v/>
      </c>
      <c r="HC23">
        <f>HC13</f>
        <v/>
      </c>
      <c r="HD23">
        <f>HD13</f>
        <v/>
      </c>
      <c r="HE23">
        <f>HE13</f>
        <v/>
      </c>
      <c r="HF23">
        <f>HF13</f>
        <v/>
      </c>
      <c r="HG23">
        <f>HG13</f>
        <v/>
      </c>
      <c r="HH23">
        <f>HH13</f>
        <v/>
      </c>
      <c r="HI23">
        <f>HI13</f>
        <v/>
      </c>
      <c r="HJ23">
        <f>HJ13</f>
        <v/>
      </c>
      <c r="HK23">
        <f>HK13</f>
        <v/>
      </c>
      <c r="HL23">
        <f>HL13</f>
        <v/>
      </c>
      <c r="HM23">
        <f>HM13</f>
        <v/>
      </c>
      <c r="HN23">
        <f>HN13</f>
        <v/>
      </c>
      <c r="HO23">
        <f>HO13</f>
        <v/>
      </c>
      <c r="HP23">
        <f>HP13</f>
        <v/>
      </c>
      <c r="HQ23">
        <f>HQ13</f>
        <v/>
      </c>
      <c r="HR23">
        <f>HR13</f>
        <v/>
      </c>
      <c r="HS23">
        <f>HS13</f>
        <v/>
      </c>
      <c r="HT23">
        <f>HT13</f>
        <v/>
      </c>
      <c r="HU23">
        <f>HU13</f>
        <v/>
      </c>
      <c r="HV23">
        <f>HV13</f>
        <v/>
      </c>
      <c r="HW23">
        <f>HW13</f>
        <v/>
      </c>
      <c r="HX23">
        <f>HX13</f>
        <v/>
      </c>
      <c r="HY23">
        <f>HY13</f>
        <v/>
      </c>
      <c r="HZ23">
        <f>HZ13</f>
        <v/>
      </c>
      <c r="IA23">
        <f>IA13</f>
        <v/>
      </c>
      <c r="IB23">
        <f>IB13</f>
        <v/>
      </c>
      <c r="IC23">
        <f>IC13</f>
        <v/>
      </c>
      <c r="ID23">
        <f>ID13</f>
        <v/>
      </c>
      <c r="IE23">
        <f>IE13</f>
        <v/>
      </c>
      <c r="IF23">
        <f>IF13</f>
        <v/>
      </c>
      <c r="IG23">
        <f>IG13</f>
        <v/>
      </c>
      <c r="IH23">
        <f>IH13</f>
        <v/>
      </c>
      <c r="II23">
        <f>II13</f>
        <v/>
      </c>
      <c r="IJ23">
        <f>IJ13</f>
        <v/>
      </c>
      <c r="IK23">
        <f>IK13</f>
        <v/>
      </c>
      <c r="IL23">
        <f>IL13</f>
        <v/>
      </c>
      <c r="IM23">
        <f>IM13</f>
        <v/>
      </c>
      <c r="IN23">
        <f>IN13</f>
        <v/>
      </c>
      <c r="IO23">
        <f>IO13</f>
        <v/>
      </c>
      <c r="IP23">
        <f>IP13</f>
        <v/>
      </c>
      <c r="IQ23">
        <f>IQ13</f>
        <v/>
      </c>
      <c r="IR23">
        <f>IR13</f>
        <v/>
      </c>
      <c r="IS23">
        <f>IS13</f>
        <v/>
      </c>
      <c r="IT23">
        <f>IT13</f>
        <v/>
      </c>
      <c r="IU23">
        <f>IU13</f>
        <v/>
      </c>
      <c r="IV23">
        <f>IV13</f>
        <v/>
      </c>
      <c r="IW23">
        <f>IW13</f>
        <v/>
      </c>
      <c r="IX23">
        <f>IX13</f>
        <v/>
      </c>
      <c r="IY23">
        <f>IY13</f>
        <v/>
      </c>
      <c r="IZ23">
        <f>IZ13</f>
        <v/>
      </c>
      <c r="JA23">
        <f>JA13</f>
        <v/>
      </c>
      <c r="JB23">
        <f>JB13</f>
        <v/>
      </c>
      <c r="JC23">
        <f>JC13</f>
        <v/>
      </c>
      <c r="JD23">
        <f>JD13</f>
        <v/>
      </c>
      <c r="JE23">
        <f>JE13</f>
        <v/>
      </c>
      <c r="JF23">
        <f>JF13</f>
        <v/>
      </c>
      <c r="JG23">
        <f>JG13</f>
        <v/>
      </c>
      <c r="JH23">
        <f>JH13</f>
        <v/>
      </c>
      <c r="JI23">
        <f>JI13</f>
        <v/>
      </c>
      <c r="JJ23">
        <f>JJ13</f>
        <v/>
      </c>
      <c r="JK23">
        <f>JK13</f>
        <v/>
      </c>
      <c r="JL23">
        <f>JL13</f>
        <v/>
      </c>
      <c r="JM23">
        <f>JM13</f>
        <v/>
      </c>
      <c r="JN23">
        <f>JN13</f>
        <v/>
      </c>
      <c r="JO23">
        <f>JO13</f>
        <v/>
      </c>
      <c r="JP23">
        <f>JP13</f>
        <v/>
      </c>
      <c r="JQ23">
        <f>JQ13</f>
        <v/>
      </c>
      <c r="JR23">
        <f>JR13</f>
        <v/>
      </c>
      <c r="JS23">
        <f>JS13</f>
        <v/>
      </c>
      <c r="JT23">
        <f>JT13</f>
        <v/>
      </c>
      <c r="JU23">
        <f>JU13</f>
        <v/>
      </c>
      <c r="JV23">
        <f>JV13</f>
        <v/>
      </c>
      <c r="JW23">
        <f>JW13</f>
        <v/>
      </c>
      <c r="JX23">
        <f>JX13</f>
        <v/>
      </c>
      <c r="JY23">
        <f>JY13</f>
        <v/>
      </c>
      <c r="JZ23">
        <f>JZ13</f>
        <v/>
      </c>
      <c r="KA23">
        <f>KA13</f>
        <v/>
      </c>
      <c r="KB23">
        <f>KB13</f>
        <v/>
      </c>
      <c r="KC23">
        <f>KC13</f>
        <v/>
      </c>
      <c r="KD23">
        <f>KD13</f>
        <v/>
      </c>
      <c r="KE23">
        <f>KE13</f>
        <v/>
      </c>
      <c r="KF23">
        <f>KF13</f>
        <v/>
      </c>
      <c r="KG23">
        <f>KG13</f>
        <v/>
      </c>
      <c r="KH23">
        <f>KH13</f>
        <v/>
      </c>
      <c r="KI23">
        <f>KI13</f>
        <v/>
      </c>
      <c r="KJ23">
        <f>KJ13</f>
        <v/>
      </c>
      <c r="KK23">
        <f>KK13</f>
        <v/>
      </c>
      <c r="KL23">
        <f>KL13</f>
        <v/>
      </c>
      <c r="KM23">
        <f>KM13</f>
        <v/>
      </c>
      <c r="KN23">
        <f>KN13</f>
        <v/>
      </c>
      <c r="KO23">
        <f>KO13</f>
        <v/>
      </c>
      <c r="KP23">
        <f>KP13</f>
        <v/>
      </c>
      <c r="KQ23">
        <f>KQ13</f>
        <v/>
      </c>
      <c r="KR23">
        <f>KR13</f>
        <v/>
      </c>
      <c r="KS23">
        <f>KS13</f>
        <v/>
      </c>
      <c r="KT23">
        <f>KT13</f>
        <v/>
      </c>
      <c r="KU23">
        <f>KU13</f>
        <v/>
      </c>
      <c r="KV23">
        <f>KV13</f>
        <v/>
      </c>
      <c r="KW23">
        <f>KW13</f>
        <v/>
      </c>
      <c r="KX23">
        <f>KX13</f>
        <v/>
      </c>
      <c r="KY23">
        <f>KY13</f>
        <v/>
      </c>
      <c r="KZ23">
        <f>KZ13</f>
        <v/>
      </c>
      <c r="LA23">
        <f>LA13</f>
        <v/>
      </c>
      <c r="LB23">
        <f>LB13</f>
        <v/>
      </c>
      <c r="LC23">
        <f>LC13</f>
        <v/>
      </c>
      <c r="LD23">
        <f>LD13</f>
        <v/>
      </c>
      <c r="LE23">
        <f>LE13</f>
        <v/>
      </c>
      <c r="LF23">
        <f>LF13</f>
        <v/>
      </c>
      <c r="LG23">
        <f>LG13</f>
        <v/>
      </c>
      <c r="LH23">
        <f>LH13</f>
        <v/>
      </c>
      <c r="LI23">
        <f>LI13</f>
        <v/>
      </c>
      <c r="LJ23">
        <f>LJ13</f>
        <v/>
      </c>
      <c r="LK23">
        <f>LK13</f>
        <v/>
      </c>
      <c r="LL23">
        <f>LL13</f>
        <v/>
      </c>
      <c r="LM23">
        <f>LM13</f>
        <v/>
      </c>
      <c r="LN23">
        <f>LN13</f>
        <v/>
      </c>
      <c r="LO23">
        <f>LO13</f>
        <v/>
      </c>
      <c r="LP23">
        <f>LP13</f>
        <v/>
      </c>
      <c r="LQ23">
        <f>LQ13</f>
        <v/>
      </c>
      <c r="LR23">
        <f>LR13</f>
        <v/>
      </c>
      <c r="LS23">
        <f>LS13</f>
        <v/>
      </c>
      <c r="LT23">
        <f>LT13</f>
        <v/>
      </c>
      <c r="LU23">
        <f>LU13</f>
        <v/>
      </c>
      <c r="LV23">
        <f>LV13</f>
        <v/>
      </c>
      <c r="LW23">
        <f>LW13</f>
        <v/>
      </c>
      <c r="LX23">
        <f>LX13</f>
        <v/>
      </c>
      <c r="LY23">
        <f>LY13</f>
        <v/>
      </c>
      <c r="LZ23">
        <f>LZ13</f>
        <v/>
      </c>
      <c r="MA23">
        <f>MA13</f>
        <v/>
      </c>
      <c r="MB23">
        <f>MB13</f>
        <v/>
      </c>
      <c r="MC23">
        <f>MC13</f>
        <v/>
      </c>
      <c r="MD23">
        <f>MD13</f>
        <v/>
      </c>
      <c r="ME23">
        <f>ME13</f>
        <v/>
      </c>
      <c r="MF23">
        <f>MF13</f>
        <v/>
      </c>
      <c r="MG23">
        <f>MG13</f>
        <v/>
      </c>
      <c r="MH23">
        <f>MH13</f>
        <v/>
      </c>
      <c r="MI23">
        <f>MI13</f>
        <v/>
      </c>
      <c r="MJ23">
        <f>MJ13</f>
        <v/>
      </c>
      <c r="MK23">
        <f>MK13</f>
        <v/>
      </c>
      <c r="ML23">
        <f>ML13</f>
        <v/>
      </c>
      <c r="MM23">
        <f>MM13</f>
        <v/>
      </c>
      <c r="MN23">
        <f>MN13</f>
        <v/>
      </c>
      <c r="MO23">
        <f>MO13</f>
        <v/>
      </c>
      <c r="MP23">
        <f>MP13</f>
        <v/>
      </c>
      <c r="MQ23">
        <f>MQ13</f>
        <v/>
      </c>
      <c r="MR23">
        <f>MR13</f>
        <v/>
      </c>
      <c r="MS23">
        <f>MS13</f>
        <v/>
      </c>
      <c r="MT23">
        <f>MT13</f>
        <v/>
      </c>
      <c r="MU23">
        <f>MU13</f>
        <v/>
      </c>
      <c r="MV23">
        <f>MV13</f>
        <v/>
      </c>
      <c r="MW23">
        <f>MW13</f>
        <v/>
      </c>
      <c r="MX23">
        <f>MX13</f>
        <v/>
      </c>
      <c r="MY23">
        <f>MY13</f>
        <v/>
      </c>
      <c r="MZ23">
        <f>MZ13</f>
        <v/>
      </c>
      <c r="NA23">
        <f>NA13</f>
        <v/>
      </c>
      <c r="NB23">
        <f>NB13</f>
        <v/>
      </c>
      <c r="NC23">
        <f>NC13</f>
        <v/>
      </c>
      <c r="ND23">
        <f>ND13</f>
        <v/>
      </c>
      <c r="NE23">
        <f>NE13</f>
        <v/>
      </c>
      <c r="NF23">
        <f>NF13</f>
        <v/>
      </c>
      <c r="NG23">
        <f>NG13</f>
        <v/>
      </c>
      <c r="NH23">
        <f>NH13</f>
        <v/>
      </c>
      <c r="NI23">
        <f>NI13</f>
        <v/>
      </c>
      <c r="NJ23">
        <f>NJ13</f>
        <v/>
      </c>
      <c r="NK23">
        <f>NK13</f>
        <v/>
      </c>
      <c r="NL23">
        <f>NL13</f>
        <v/>
      </c>
      <c r="NM23">
        <f>NM13</f>
        <v/>
      </c>
      <c r="NN23">
        <f>NN13</f>
        <v/>
      </c>
      <c r="NO23">
        <f>NO13</f>
        <v/>
      </c>
      <c r="NP23">
        <f>NP13</f>
        <v/>
      </c>
      <c r="NQ23">
        <f>NQ13</f>
        <v/>
      </c>
      <c r="NR23">
        <f>NR13</f>
        <v/>
      </c>
      <c r="NS23">
        <f>NS13</f>
        <v/>
      </c>
      <c r="NT23">
        <f>NT13</f>
        <v/>
      </c>
      <c r="NU23">
        <f>NU13</f>
        <v/>
      </c>
      <c r="NV23">
        <f>NV13</f>
        <v/>
      </c>
      <c r="NW23">
        <f>NW13</f>
        <v/>
      </c>
      <c r="NX23">
        <f>NX13</f>
        <v/>
      </c>
      <c r="NY23">
        <f>NY13</f>
        <v/>
      </c>
      <c r="NZ23">
        <f>NZ13</f>
        <v/>
      </c>
      <c r="OA23">
        <f>OA13</f>
        <v/>
      </c>
      <c r="OB23">
        <f>OB13</f>
        <v/>
      </c>
      <c r="OC23">
        <f>OC13</f>
        <v/>
      </c>
      <c r="OD23">
        <f>OD13</f>
        <v/>
      </c>
      <c r="OE23">
        <f>OE13</f>
        <v/>
      </c>
      <c r="OF23">
        <f>OF13</f>
        <v/>
      </c>
      <c r="OG23">
        <f>OG13</f>
        <v/>
      </c>
      <c r="OH23">
        <f>OH13</f>
        <v/>
      </c>
      <c r="OI23">
        <f>OI13</f>
        <v/>
      </c>
      <c r="OJ23">
        <f>OJ13</f>
        <v/>
      </c>
      <c r="OK23">
        <f>OK13</f>
        <v/>
      </c>
      <c r="OL23">
        <f>OL13</f>
        <v/>
      </c>
      <c r="OM23">
        <f>OM13</f>
        <v/>
      </c>
      <c r="ON23">
        <f>ON13</f>
        <v/>
      </c>
      <c r="OO23">
        <f>OO13</f>
        <v/>
      </c>
      <c r="OP23">
        <f>OP13</f>
        <v/>
      </c>
      <c r="OQ23">
        <f>OQ13</f>
        <v/>
      </c>
      <c r="OR23">
        <f>OR13</f>
        <v/>
      </c>
      <c r="OS23">
        <f>OS13</f>
        <v/>
      </c>
      <c r="OT23">
        <f>OT13</f>
        <v/>
      </c>
      <c r="OU23">
        <f>OU13</f>
        <v/>
      </c>
      <c r="OV23">
        <f>OV13</f>
        <v/>
      </c>
      <c r="OW23">
        <f>OW13</f>
        <v/>
      </c>
      <c r="OX23">
        <f>OX13</f>
        <v/>
      </c>
      <c r="OY23">
        <f>OY13</f>
        <v/>
      </c>
      <c r="OZ23">
        <f>OZ13</f>
        <v/>
      </c>
      <c r="PA23">
        <f>PA13</f>
        <v/>
      </c>
      <c r="PB23">
        <f>PB13</f>
        <v/>
      </c>
      <c r="PC23">
        <f>PC13</f>
        <v/>
      </c>
      <c r="PD23">
        <f>PD13</f>
        <v/>
      </c>
      <c r="PE23">
        <f>PE13</f>
        <v/>
      </c>
      <c r="PF23">
        <f>PF13</f>
        <v/>
      </c>
      <c r="PG23">
        <f>PG13</f>
        <v/>
      </c>
      <c r="PH23">
        <f>PH13</f>
        <v/>
      </c>
      <c r="PI23">
        <f>PI13</f>
        <v/>
      </c>
      <c r="PJ23">
        <f>PJ13</f>
        <v/>
      </c>
      <c r="PK23">
        <f>PK13</f>
        <v/>
      </c>
      <c r="PL23">
        <f>PL13</f>
        <v/>
      </c>
      <c r="PM23">
        <f>PM13</f>
        <v/>
      </c>
      <c r="PN23">
        <f>PN13</f>
        <v/>
      </c>
      <c r="PO23">
        <f>PO13</f>
        <v/>
      </c>
      <c r="PP23">
        <f>PP13</f>
        <v/>
      </c>
      <c r="PQ23">
        <f>PQ13</f>
        <v/>
      </c>
      <c r="PR23">
        <f>PR13</f>
        <v/>
      </c>
      <c r="PS23">
        <f>PS13</f>
        <v/>
      </c>
      <c r="PT23">
        <f>PT13</f>
        <v/>
      </c>
      <c r="PU23">
        <f>PU13</f>
        <v/>
      </c>
      <c r="PV23">
        <f>PV13</f>
        <v/>
      </c>
      <c r="PW23">
        <f>PW13</f>
        <v/>
      </c>
      <c r="PX23">
        <f>PX13</f>
        <v/>
      </c>
      <c r="PY23">
        <f>PY13</f>
        <v/>
      </c>
      <c r="PZ23">
        <f>PZ13</f>
        <v/>
      </c>
      <c r="QA23">
        <f>QA13</f>
        <v/>
      </c>
      <c r="QB23">
        <f>QB13</f>
        <v/>
      </c>
      <c r="QC23">
        <f>QC13</f>
        <v/>
      </c>
      <c r="QD23">
        <f>QD13</f>
        <v/>
      </c>
      <c r="QE23">
        <f>QE13</f>
        <v/>
      </c>
      <c r="QF23">
        <f>QF13</f>
        <v/>
      </c>
      <c r="QG23">
        <f>QG13</f>
        <v/>
      </c>
      <c r="QH23">
        <f>QH13</f>
        <v/>
      </c>
      <c r="QI23">
        <f>QI13</f>
        <v/>
      </c>
      <c r="QJ23">
        <f>QJ13</f>
        <v/>
      </c>
      <c r="QK23">
        <f>QK13</f>
        <v/>
      </c>
      <c r="QL23">
        <f>QL13</f>
        <v/>
      </c>
      <c r="QM23">
        <f>QM13</f>
        <v/>
      </c>
      <c r="QN23">
        <f>QN13</f>
        <v/>
      </c>
      <c r="QO23">
        <f>QO13</f>
        <v/>
      </c>
      <c r="QP23">
        <f>QP13</f>
        <v/>
      </c>
      <c r="QQ23">
        <f>QQ13</f>
        <v/>
      </c>
      <c r="QR23">
        <f>QR13</f>
        <v/>
      </c>
      <c r="QS23">
        <f>QS13</f>
        <v/>
      </c>
      <c r="QT23">
        <f>QT13</f>
        <v/>
      </c>
      <c r="QU23">
        <f>QU13</f>
        <v/>
      </c>
      <c r="QV23">
        <f>QV13</f>
        <v/>
      </c>
      <c r="QW23">
        <f>QW13</f>
        <v/>
      </c>
      <c r="QX23">
        <f>QX13</f>
        <v/>
      </c>
      <c r="QY23">
        <f>QY13</f>
        <v/>
      </c>
      <c r="QZ23">
        <f>QZ13</f>
        <v/>
      </c>
      <c r="RA23">
        <f>RA13</f>
        <v/>
      </c>
      <c r="RB23">
        <f>RB13</f>
        <v/>
      </c>
      <c r="RC23">
        <f>RC13</f>
        <v/>
      </c>
      <c r="RD23">
        <f>RD13</f>
        <v/>
      </c>
      <c r="RE23">
        <f>RE13</f>
        <v/>
      </c>
      <c r="RF23">
        <f>RF13</f>
        <v/>
      </c>
      <c r="RG23">
        <f>RG13</f>
        <v/>
      </c>
      <c r="RH23">
        <f>RH13</f>
        <v/>
      </c>
      <c r="RI23">
        <f>RI13</f>
        <v/>
      </c>
      <c r="RJ23">
        <f>RJ13</f>
        <v/>
      </c>
      <c r="RK23">
        <f>RK13</f>
        <v/>
      </c>
      <c r="RL23">
        <f>RL13</f>
        <v/>
      </c>
      <c r="RM23">
        <f>RM13</f>
        <v/>
      </c>
      <c r="RN23">
        <f>RN13</f>
        <v/>
      </c>
      <c r="RO23">
        <f>RO13</f>
        <v/>
      </c>
      <c r="RP23">
        <f>RP13</f>
        <v/>
      </c>
      <c r="RQ23">
        <f>RQ13</f>
        <v/>
      </c>
      <c r="RR23">
        <f>RR13</f>
        <v/>
      </c>
      <c r="RS23">
        <f>RS13</f>
        <v/>
      </c>
      <c r="RT23">
        <f>RT13</f>
        <v/>
      </c>
      <c r="RU23">
        <f>RU13</f>
        <v/>
      </c>
      <c r="RV23">
        <f>RV13</f>
        <v/>
      </c>
      <c r="RW23">
        <f>RW13</f>
        <v/>
      </c>
      <c r="RX23">
        <f>RX13</f>
        <v/>
      </c>
      <c r="RY23">
        <f>RY13</f>
        <v/>
      </c>
      <c r="RZ23">
        <f>RZ13</f>
        <v/>
      </c>
      <c r="SA23">
        <f>SA13</f>
        <v/>
      </c>
      <c r="SB23">
        <f>SB13</f>
        <v/>
      </c>
      <c r="SC23">
        <f>SC13</f>
        <v/>
      </c>
      <c r="SD23">
        <f>SD13</f>
        <v/>
      </c>
      <c r="SE23">
        <f>SE13</f>
        <v/>
      </c>
      <c r="SF23">
        <f>SF13</f>
        <v/>
      </c>
      <c r="SG23">
        <f>SG13</f>
        <v/>
      </c>
      <c r="SH23">
        <f>SH13</f>
        <v/>
      </c>
      <c r="SI23">
        <f>SI13</f>
        <v/>
      </c>
      <c r="SJ23">
        <f>SJ13</f>
        <v/>
      </c>
      <c r="SK23">
        <f>SK13</f>
        <v/>
      </c>
      <c r="SL23">
        <f>SL13</f>
        <v/>
      </c>
      <c r="SM23">
        <f>SM13</f>
        <v/>
      </c>
      <c r="SN23">
        <f>SN13</f>
        <v/>
      </c>
      <c r="SO23">
        <f>SO13</f>
        <v/>
      </c>
      <c r="SP23">
        <f>SP13</f>
        <v/>
      </c>
      <c r="SQ23">
        <f>SQ13</f>
        <v/>
      </c>
      <c r="SR23">
        <f>SR13</f>
        <v/>
      </c>
      <c r="SS23">
        <f>SS13</f>
        <v/>
      </c>
      <c r="ST23">
        <f>ST13</f>
        <v/>
      </c>
      <c r="SU23">
        <f>SU13</f>
        <v/>
      </c>
      <c r="SV23">
        <f>SV13</f>
        <v/>
      </c>
      <c r="SW23">
        <f>SW13</f>
        <v/>
      </c>
      <c r="SX23">
        <f>SX13</f>
        <v/>
      </c>
      <c r="SY23">
        <f>SY13</f>
        <v/>
      </c>
      <c r="SZ23">
        <f>SZ13</f>
        <v/>
      </c>
      <c r="TA23">
        <f>TA13</f>
        <v/>
      </c>
      <c r="TB23">
        <f>TB13</f>
        <v/>
      </c>
      <c r="TC23">
        <f>TC13</f>
        <v/>
      </c>
      <c r="TD23">
        <f>TD13</f>
        <v/>
      </c>
      <c r="TE23">
        <f>TE13</f>
        <v/>
      </c>
      <c r="TF23">
        <f>TF13</f>
        <v/>
      </c>
      <c r="TG23">
        <f>TG13</f>
        <v/>
      </c>
      <c r="TH23">
        <f>TH13</f>
        <v/>
      </c>
      <c r="TI23">
        <f>TI13</f>
        <v/>
      </c>
      <c r="TJ23">
        <f>TJ13</f>
        <v/>
      </c>
      <c r="TK23">
        <f>TK13</f>
        <v/>
      </c>
      <c r="TL23">
        <f>TL13</f>
        <v/>
      </c>
      <c r="TM23">
        <f>TM13</f>
        <v/>
      </c>
      <c r="TN23">
        <f>TN13</f>
        <v/>
      </c>
      <c r="TO23">
        <f>TO13</f>
        <v/>
      </c>
      <c r="TP23">
        <f>TP13</f>
        <v/>
      </c>
      <c r="TQ23">
        <f>TQ13</f>
        <v/>
      </c>
      <c r="TR23">
        <f>TR13</f>
        <v/>
      </c>
      <c r="TS23">
        <f>TS13</f>
        <v/>
      </c>
      <c r="TT23">
        <f>TT13</f>
        <v/>
      </c>
      <c r="TU23">
        <f>TU13</f>
        <v/>
      </c>
      <c r="TV23">
        <f>TV13</f>
        <v/>
      </c>
      <c r="TW23">
        <f>TW13</f>
        <v/>
      </c>
      <c r="TX23">
        <f>TX13</f>
        <v/>
      </c>
      <c r="TY23">
        <f>TY13</f>
        <v/>
      </c>
      <c r="TZ23">
        <f>TZ13</f>
        <v/>
      </c>
    </row>
    <row r="25" spans="1:546">
      <c r="A25" t="s">
        <v>39</v>
      </c>
    </row>
    <row r="26" spans="1:546">
      <c r="A26" t="s">
        <v>40</v>
      </c>
      <c r="BC26">
        <f>SUM(BC28:BC35)</f>
        <v/>
      </c>
      <c r="BD26">
        <f>SUM(BD28:BD35)</f>
        <v/>
      </c>
      <c r="BE26">
        <f>SUM(BE28:BE35)</f>
        <v/>
      </c>
      <c r="BF26">
        <f>SUM(BF28:BF35)</f>
        <v/>
      </c>
      <c r="BG26">
        <f>SUM(BG28:BG35)</f>
        <v/>
      </c>
      <c r="BH26">
        <f>SUM(BH28:BH35)</f>
        <v/>
      </c>
      <c r="BI26">
        <f>SUM(BI28:BI35)</f>
        <v/>
      </c>
      <c r="BJ26">
        <f>SUM(BJ28:BJ35)</f>
        <v/>
      </c>
      <c r="BK26">
        <f>SUM(BK28:BK35)</f>
        <v/>
      </c>
      <c r="BL26">
        <f>SUM(BL28:BL35)</f>
        <v/>
      </c>
      <c r="BM26">
        <f>SUM(BM28:BM35)</f>
        <v/>
      </c>
      <c r="BN26">
        <f>SUM(BN28:BN35)</f>
        <v/>
      </c>
      <c r="BO26">
        <f>SUM(BO28:BO35)</f>
        <v/>
      </c>
      <c r="BP26">
        <f>SUM(BP28:BP35)</f>
        <v/>
      </c>
      <c r="BQ26">
        <f>SUM(BQ28:BQ35)</f>
        <v/>
      </c>
      <c r="BR26">
        <f>SUM(BR28:BR35)</f>
        <v/>
      </c>
      <c r="BS26">
        <f>SUM(BS28:BS35)</f>
        <v/>
      </c>
      <c r="BT26">
        <f>SUM(BT28:BT35)</f>
        <v/>
      </c>
      <c r="BU26">
        <f>SUM(BU28:BU35)</f>
        <v/>
      </c>
      <c r="BV26">
        <f>SUM(BV28:BV35)</f>
        <v/>
      </c>
      <c r="BW26">
        <f>SUM(BW28:BW35)</f>
        <v/>
      </c>
      <c r="BX26">
        <f>SUM(BX28:BX35)</f>
        <v/>
      </c>
      <c r="BY26">
        <f>SUM(BY28:BY35)</f>
        <v/>
      </c>
      <c r="BZ26">
        <f>SUM(BZ28:BZ35)</f>
        <v/>
      </c>
      <c r="CA26">
        <f>SUM(CA28:CA35)</f>
        <v/>
      </c>
      <c r="CB26">
        <f>SUM(CB28:CB35)</f>
        <v/>
      </c>
      <c r="CC26">
        <f>SUM(CC28:CC35)</f>
        <v/>
      </c>
      <c r="CD26">
        <f>SUM(CD28:CD35)</f>
        <v/>
      </c>
      <c r="CE26">
        <f>SUM(CE28:CE35)</f>
        <v/>
      </c>
      <c r="CF26">
        <f>SUM(CF28:CF35)</f>
        <v/>
      </c>
      <c r="CG26">
        <f>SUM(CG28:CG35)</f>
        <v/>
      </c>
      <c r="CH26">
        <f>SUM(CH28:CH35)</f>
        <v/>
      </c>
      <c r="CI26">
        <f>SUM(CI28:CI35)</f>
        <v/>
      </c>
      <c r="CJ26">
        <f>SUM(CJ28:CJ35)</f>
        <v/>
      </c>
      <c r="CK26">
        <f>SUM(CK28:CK35)</f>
        <v/>
      </c>
      <c r="CL26">
        <f>SUM(CL28:CL35)</f>
        <v/>
      </c>
      <c r="CM26">
        <f>SUM(CM28:CM35)</f>
        <v/>
      </c>
      <c r="CN26">
        <f>SUM(CN28:CN35)</f>
        <v/>
      </c>
      <c r="CO26">
        <f>SUM(CO28:CO35)</f>
        <v/>
      </c>
      <c r="CP26">
        <f>SUM(CP28:CP35)</f>
        <v/>
      </c>
      <c r="CQ26">
        <f>SUM(CQ28:CQ35)</f>
        <v/>
      </c>
      <c r="CR26">
        <f>SUM(CR28:CR35)</f>
        <v/>
      </c>
      <c r="CS26">
        <f>SUM(CS28:CS35)</f>
        <v/>
      </c>
      <c r="CT26">
        <f>SUM(CT28:CT35)</f>
        <v/>
      </c>
      <c r="CU26">
        <f>SUM(CU28:CU35)</f>
        <v/>
      </c>
      <c r="CV26">
        <f>SUM(CV28:CV35)</f>
        <v/>
      </c>
      <c r="CW26">
        <f>SUM(CW28:CW35)</f>
        <v/>
      </c>
      <c r="CX26">
        <f>SUM(CX28:CX35)</f>
        <v/>
      </c>
      <c r="CY26">
        <f>SUM(CY28:CY35)</f>
        <v/>
      </c>
      <c r="CZ26">
        <f>SUM(CZ28:CZ35)</f>
        <v/>
      </c>
      <c r="DA26">
        <f>SUM(DA28:DA35)</f>
        <v/>
      </c>
      <c r="DB26">
        <f>SUM(DB28:DB35)</f>
        <v/>
      </c>
      <c r="DC26">
        <f>SUM(DC28:DC35)</f>
        <v/>
      </c>
      <c r="DD26">
        <f>SUM(DD28:DD35)</f>
        <v/>
      </c>
      <c r="DE26">
        <f>SUM(DE28:DE35)</f>
        <v/>
      </c>
      <c r="DF26">
        <f>SUM(DF28:DF35)</f>
        <v/>
      </c>
      <c r="DG26">
        <f>SUM(DG28:DG35)</f>
        <v/>
      </c>
      <c r="DH26">
        <f>SUM(DH28:DH35)</f>
        <v/>
      </c>
      <c r="DI26">
        <f>SUM(DI28:DI35)</f>
        <v/>
      </c>
      <c r="DJ26">
        <f>SUM(DJ28:DJ35)</f>
        <v/>
      </c>
      <c r="DK26">
        <f>SUM(DK28:DK35)</f>
        <v/>
      </c>
      <c r="DL26">
        <f>SUM(DL28:DL35)</f>
        <v/>
      </c>
      <c r="DM26">
        <f>SUM(DM28:DM35)</f>
        <v/>
      </c>
      <c r="DN26">
        <f>SUM(DN28:DN35)</f>
        <v/>
      </c>
      <c r="DO26">
        <f>SUM(DO28:DO35)</f>
        <v/>
      </c>
      <c r="DP26">
        <f>SUM(DP28:DP35)</f>
        <v/>
      </c>
      <c r="DQ26">
        <f>SUM(DQ28:DQ35)</f>
        <v/>
      </c>
      <c r="DR26">
        <f>SUM(DR28:DR35)</f>
        <v/>
      </c>
      <c r="DS26">
        <f>SUM(DS28:DS35)</f>
        <v/>
      </c>
      <c r="DT26">
        <f>SUM(DT28:DT35)</f>
        <v/>
      </c>
      <c r="DU26">
        <f>SUM(DU28:DU35)</f>
        <v/>
      </c>
      <c r="DV26">
        <f>SUM(DV28:DV35)</f>
        <v/>
      </c>
      <c r="DW26">
        <f>SUM(DW28:DW35)</f>
        <v/>
      </c>
      <c r="DX26">
        <f>SUM(DX28:DX35)</f>
        <v/>
      </c>
      <c r="DY26">
        <f>SUM(DY28:DY35)</f>
        <v/>
      </c>
      <c r="DZ26">
        <f>SUM(DZ28:DZ35)</f>
        <v/>
      </c>
      <c r="EA26">
        <f>SUM(EA28:EA35)</f>
        <v/>
      </c>
      <c r="EB26">
        <f>SUM(EB28:EB35)</f>
        <v/>
      </c>
      <c r="EC26">
        <f>SUM(EC28:EC35)</f>
        <v/>
      </c>
      <c r="ED26">
        <f>SUM(ED28:ED35)</f>
        <v/>
      </c>
      <c r="EE26">
        <f>SUM(EE28:EE35)</f>
        <v/>
      </c>
      <c r="EF26">
        <f>SUM(EF28:EF35)</f>
        <v/>
      </c>
      <c r="EG26">
        <f>SUM(EG28:EG35)</f>
        <v/>
      </c>
      <c r="EH26">
        <f>SUM(EH28:EH35)</f>
        <v/>
      </c>
      <c r="EI26">
        <f>SUM(EI28:EI35)</f>
        <v/>
      </c>
      <c r="EJ26">
        <f>SUM(EJ28:EJ35)</f>
        <v/>
      </c>
      <c r="EK26">
        <f>SUM(EK28:EK35)</f>
        <v/>
      </c>
      <c r="EL26">
        <f>SUM(EL28:EL35)</f>
        <v/>
      </c>
      <c r="EM26">
        <f>SUM(EM28:EM35)</f>
        <v/>
      </c>
      <c r="EN26">
        <f>SUM(EN28:EN35)</f>
        <v/>
      </c>
      <c r="EO26">
        <f>SUM(EO28:EO35)</f>
        <v/>
      </c>
      <c r="EP26">
        <f>SUM(EP28:EP35)</f>
        <v/>
      </c>
      <c r="EQ26">
        <f>SUM(EQ28:EQ35)</f>
        <v/>
      </c>
      <c r="ER26">
        <f>SUM(ER28:ER35)</f>
        <v/>
      </c>
      <c r="ES26">
        <f>SUM(ES28:ES35)</f>
        <v/>
      </c>
      <c r="ET26">
        <f>SUM(ET28:ET35)</f>
        <v/>
      </c>
      <c r="EU26">
        <f>SUM(EU28:EU35)</f>
        <v/>
      </c>
      <c r="EV26">
        <f>SUM(EV28:EV35)</f>
        <v/>
      </c>
      <c r="EW26">
        <f>SUM(EW28:EW35)</f>
        <v/>
      </c>
      <c r="EX26">
        <f>SUM(EX28:EX35)</f>
        <v/>
      </c>
      <c r="EY26">
        <f>SUM(EY28:EY35)</f>
        <v/>
      </c>
      <c r="EZ26">
        <f>SUM(EZ28:EZ35)</f>
        <v/>
      </c>
      <c r="FA26">
        <f>SUM(FA28:FA35)</f>
        <v/>
      </c>
      <c r="FB26">
        <f>SUM(FB28:FB35)</f>
        <v/>
      </c>
      <c r="FC26">
        <f>SUM(FC28:FC35)</f>
        <v/>
      </c>
      <c r="FD26">
        <f>SUM(FD28:FD35)</f>
        <v/>
      </c>
      <c r="FE26">
        <f>SUM(FE28:FE35)</f>
        <v/>
      </c>
      <c r="FF26">
        <f>SUM(FF28:FF35)</f>
        <v/>
      </c>
      <c r="FG26">
        <f>SUM(FG28:FG35)</f>
        <v/>
      </c>
      <c r="FH26">
        <f>SUM(FH28:FH35)</f>
        <v/>
      </c>
      <c r="FI26">
        <f>SUM(FI28:FI35)</f>
        <v/>
      </c>
      <c r="FJ26">
        <f>SUM(FJ28:FJ35)</f>
        <v/>
      </c>
      <c r="FK26">
        <f>SUM(FK28:FK35)</f>
        <v/>
      </c>
      <c r="FL26">
        <f>SUM(FL28:FL35)</f>
        <v/>
      </c>
      <c r="FM26">
        <f>SUM(FM28:FM35)</f>
        <v/>
      </c>
      <c r="FN26">
        <f>SUM(FN28:FN35)</f>
        <v/>
      </c>
      <c r="FO26">
        <f>SUM(FO28:FO35)</f>
        <v/>
      </c>
      <c r="FP26">
        <f>SUM(FP28:FP35)</f>
        <v/>
      </c>
      <c r="FQ26">
        <f>SUM(FQ28:FQ35)</f>
        <v/>
      </c>
      <c r="FR26">
        <f>SUM(FR28:FR35)</f>
        <v/>
      </c>
      <c r="FS26">
        <f>SUM(FS28:FS35)</f>
        <v/>
      </c>
      <c r="FT26">
        <f>SUM(FT28:FT35)</f>
        <v/>
      </c>
      <c r="FU26">
        <f>SUM(FU28:FU35)</f>
        <v/>
      </c>
      <c r="FV26">
        <f>SUM(FV28:FV35)</f>
        <v/>
      </c>
      <c r="FW26">
        <f>SUM(FW28:FW35)</f>
        <v/>
      </c>
      <c r="FX26">
        <f>SUM(FX28:FX35)</f>
        <v/>
      </c>
      <c r="FY26">
        <f>SUM(FY28:FY35)</f>
        <v/>
      </c>
      <c r="FZ26">
        <f>SUM(FZ28:FZ35)</f>
        <v/>
      </c>
      <c r="GA26">
        <f>SUM(GA28:GA35)</f>
        <v/>
      </c>
      <c r="GB26">
        <f>SUM(GB28:GB35)</f>
        <v/>
      </c>
      <c r="GC26">
        <f>SUM(GC28:GC35)</f>
        <v/>
      </c>
      <c r="GD26">
        <f>SUM(GD28:GD35)</f>
        <v/>
      </c>
      <c r="GE26">
        <f>SUM(GE28:GE35)</f>
        <v/>
      </c>
      <c r="GF26">
        <f>SUM(GF28:GF35)</f>
        <v/>
      </c>
      <c r="GG26">
        <f>SUM(GG28:GG35)</f>
        <v/>
      </c>
      <c r="GH26">
        <f>SUM(GH28:GH35)</f>
        <v/>
      </c>
      <c r="GI26">
        <f>SUM(GI28:GI35)</f>
        <v/>
      </c>
      <c r="GJ26">
        <f>SUM(GJ28:GJ35)</f>
        <v/>
      </c>
      <c r="GK26">
        <f>SUM(GK28:GK35)</f>
        <v/>
      </c>
      <c r="GL26">
        <f>SUM(GL28:GL35)</f>
        <v/>
      </c>
      <c r="GM26">
        <f>SUM(GM28:GM35)</f>
        <v/>
      </c>
      <c r="GN26">
        <f>SUM(GN28:GN35)</f>
        <v/>
      </c>
      <c r="GO26">
        <f>SUM(GO28:GO35)</f>
        <v/>
      </c>
      <c r="GP26">
        <f>SUM(GP28:GP35)</f>
        <v/>
      </c>
      <c r="GQ26">
        <f>SUM(GQ28:GQ35)</f>
        <v/>
      </c>
      <c r="GR26">
        <f>SUM(GR28:GR35)</f>
        <v/>
      </c>
      <c r="GS26">
        <f>SUM(GS28:GS35)</f>
        <v/>
      </c>
      <c r="GT26">
        <f>SUM(GT28:GT35)</f>
        <v/>
      </c>
      <c r="GU26">
        <f>SUM(GU28:GU35)</f>
        <v/>
      </c>
      <c r="GV26">
        <f>SUM(GV28:GV35)</f>
        <v/>
      </c>
      <c r="GW26">
        <f>SUM(GW28:GW35)</f>
        <v/>
      </c>
      <c r="GX26">
        <f>SUM(GX28:GX35)</f>
        <v/>
      </c>
      <c r="GY26">
        <f>SUM(GY28:GY35)</f>
        <v/>
      </c>
      <c r="GZ26">
        <f>SUM(GZ28:GZ35)</f>
        <v/>
      </c>
      <c r="HA26">
        <f>SUM(HA28:HA35)</f>
        <v/>
      </c>
      <c r="HB26">
        <f>SUM(HB28:HB35)</f>
        <v/>
      </c>
      <c r="HC26">
        <f>SUM(HC28:HC35)</f>
        <v/>
      </c>
      <c r="HD26">
        <f>SUM(HD28:HD35)</f>
        <v/>
      </c>
      <c r="HE26">
        <f>SUM(HE28:HE35)</f>
        <v/>
      </c>
      <c r="HF26">
        <f>SUM(HF28:HF35)</f>
        <v/>
      </c>
      <c r="HG26">
        <f>SUM(HG28:HG35)</f>
        <v/>
      </c>
      <c r="HH26">
        <f>SUM(HH28:HH35)</f>
        <v/>
      </c>
      <c r="HI26">
        <f>SUM(HI28:HI35)</f>
        <v/>
      </c>
      <c r="HJ26">
        <f>SUM(HJ28:HJ35)</f>
        <v/>
      </c>
      <c r="HK26">
        <f>SUM(HK28:HK35)</f>
        <v/>
      </c>
      <c r="HL26">
        <f>SUM(HL28:HL35)</f>
        <v/>
      </c>
      <c r="HM26">
        <f>SUM(HM28:HM35)</f>
        <v/>
      </c>
      <c r="HN26">
        <f>SUM(HN28:HN35)</f>
        <v/>
      </c>
      <c r="HO26">
        <f>SUM(HO28:HO35)</f>
        <v/>
      </c>
      <c r="HP26">
        <f>SUM(HP28:HP35)</f>
        <v/>
      </c>
      <c r="HQ26">
        <f>SUM(HQ28:HQ35)</f>
        <v/>
      </c>
      <c r="HR26">
        <f>SUM(HR28:HR35)</f>
        <v/>
      </c>
      <c r="HS26">
        <f>SUM(HS28:HS35)</f>
        <v/>
      </c>
      <c r="HT26">
        <f>SUM(HT28:HT35)</f>
        <v/>
      </c>
      <c r="HU26">
        <f>SUM(HU28:HU35)</f>
        <v/>
      </c>
      <c r="HV26">
        <f>SUM(HV28:HV35)</f>
        <v/>
      </c>
      <c r="HW26">
        <f>SUM(HW28:HW35)</f>
        <v/>
      </c>
      <c r="HX26">
        <f>SUM(HX28:HX35)</f>
        <v/>
      </c>
      <c r="HY26">
        <f>SUM(HY28:HY35)</f>
        <v/>
      </c>
      <c r="HZ26">
        <f>SUM(HZ28:HZ35)</f>
        <v/>
      </c>
      <c r="IA26">
        <f>SUM(IA28:IA35)</f>
        <v/>
      </c>
      <c r="IB26">
        <f>SUM(IB28:IB35)</f>
        <v/>
      </c>
      <c r="IC26">
        <f>SUM(IC28:IC35)</f>
        <v/>
      </c>
      <c r="ID26">
        <f>SUM(ID28:ID35)</f>
        <v/>
      </c>
      <c r="IE26">
        <f>SUM(IE28:IE35)</f>
        <v/>
      </c>
      <c r="IF26">
        <f>SUM(IF28:IF35)</f>
        <v/>
      </c>
      <c r="IG26">
        <f>SUM(IG28:IG35)</f>
        <v/>
      </c>
      <c r="IH26">
        <f>SUM(IH28:IH35)</f>
        <v/>
      </c>
      <c r="II26">
        <f>SUM(II28:II35)</f>
        <v/>
      </c>
      <c r="IJ26">
        <f>SUM(IJ28:IJ35)</f>
        <v/>
      </c>
      <c r="IK26">
        <f>SUM(IK28:IK35)</f>
        <v/>
      </c>
      <c r="IL26">
        <f>SUM(IL28:IL35)</f>
        <v/>
      </c>
      <c r="IM26">
        <f>SUM(IM28:IM35)</f>
        <v/>
      </c>
      <c r="IN26">
        <f>SUM(IN28:IN35)</f>
        <v/>
      </c>
      <c r="IO26">
        <f>SUM(IO28:IO35)</f>
        <v/>
      </c>
      <c r="IP26">
        <f>SUM(IP28:IP35)</f>
        <v/>
      </c>
      <c r="IQ26">
        <f>SUM(IQ28:IQ35)</f>
        <v/>
      </c>
      <c r="IR26">
        <f>SUM(IR28:IR35)</f>
        <v/>
      </c>
      <c r="IS26">
        <f>SUM(IS28:IS35)</f>
        <v/>
      </c>
      <c r="IT26">
        <f>SUM(IT28:IT35)</f>
        <v/>
      </c>
      <c r="IU26">
        <f>SUM(IU28:IU35)</f>
        <v/>
      </c>
      <c r="IV26">
        <f>SUM(IV28:IV35)</f>
        <v/>
      </c>
      <c r="IW26">
        <f>SUM(IW28:IW35)</f>
        <v/>
      </c>
      <c r="IX26">
        <f>SUM(IX28:IX35)</f>
        <v/>
      </c>
      <c r="IY26">
        <f>SUM(IY28:IY35)</f>
        <v/>
      </c>
      <c r="IZ26">
        <f>SUM(IZ28:IZ35)</f>
        <v/>
      </c>
      <c r="JA26">
        <f>SUM(JA28:JA35)</f>
        <v/>
      </c>
      <c r="JB26">
        <f>SUM(JB28:JB35)</f>
        <v/>
      </c>
      <c r="JC26">
        <f>SUM(JC28:JC35)</f>
        <v/>
      </c>
      <c r="JD26">
        <f>SUM(JD28:JD35)</f>
        <v/>
      </c>
      <c r="JE26">
        <f>SUM(JE28:JE35)</f>
        <v/>
      </c>
      <c r="JF26">
        <f>SUM(JF28:JF35)</f>
        <v/>
      </c>
      <c r="JG26">
        <f>SUM(JG28:JG35)</f>
        <v/>
      </c>
      <c r="JH26">
        <f>SUM(JH28:JH35)</f>
        <v/>
      </c>
      <c r="JI26">
        <f>SUM(JI28:JI35)</f>
        <v/>
      </c>
      <c r="JJ26">
        <f>SUM(JJ28:JJ35)</f>
        <v/>
      </c>
      <c r="JK26">
        <f>SUM(JK28:JK35)</f>
        <v/>
      </c>
      <c r="JL26">
        <f>SUM(JL28:JL35)</f>
        <v/>
      </c>
      <c r="JM26">
        <f>SUM(JM28:JM35)</f>
        <v/>
      </c>
      <c r="JN26">
        <f>SUM(JN28:JN35)</f>
        <v/>
      </c>
      <c r="JO26">
        <f>SUM(JO28:JO35)</f>
        <v/>
      </c>
      <c r="JP26">
        <f>SUM(JP28:JP35)</f>
        <v/>
      </c>
      <c r="JQ26">
        <f>SUM(JQ28:JQ35)</f>
        <v/>
      </c>
      <c r="JR26">
        <f>SUM(JR28:JR35)</f>
        <v/>
      </c>
      <c r="JS26">
        <f>SUM(JS28:JS35)</f>
        <v/>
      </c>
      <c r="JT26">
        <f>SUM(JT28:JT35)</f>
        <v/>
      </c>
      <c r="JU26">
        <f>SUM(JU28:JU35)</f>
        <v/>
      </c>
      <c r="JV26">
        <f>SUM(JV28:JV35)</f>
        <v/>
      </c>
      <c r="JW26">
        <f>SUM(JW28:JW35)</f>
        <v/>
      </c>
      <c r="JX26">
        <f>SUM(JX28:JX35)</f>
        <v/>
      </c>
      <c r="JY26">
        <f>SUM(JY28:JY35)</f>
        <v/>
      </c>
      <c r="JZ26">
        <f>SUM(JZ28:JZ35)</f>
        <v/>
      </c>
      <c r="KA26">
        <f>SUM(KA28:KA35)</f>
        <v/>
      </c>
      <c r="KB26">
        <f>SUM(KB28:KB35)</f>
        <v/>
      </c>
      <c r="KC26">
        <f>SUM(KC28:KC35)</f>
        <v/>
      </c>
      <c r="KD26">
        <f>SUM(KD28:KD35)</f>
        <v/>
      </c>
      <c r="KE26">
        <f>SUM(KE28:KE35)</f>
        <v/>
      </c>
      <c r="KF26">
        <f>SUM(KF28:KF35)</f>
        <v/>
      </c>
      <c r="KG26">
        <f>SUM(KG28:KG35)</f>
        <v/>
      </c>
      <c r="KH26">
        <f>SUM(KH28:KH35)</f>
        <v/>
      </c>
      <c r="KI26">
        <f>SUM(KI28:KI35)</f>
        <v/>
      </c>
      <c r="KJ26">
        <f>SUM(KJ28:KJ35)</f>
        <v/>
      </c>
      <c r="KK26">
        <f>SUM(KK28:KK35)</f>
        <v/>
      </c>
      <c r="KL26">
        <f>SUM(KL28:KL35)</f>
        <v/>
      </c>
      <c r="KM26">
        <f>SUM(KM28:KM35)</f>
        <v/>
      </c>
      <c r="KN26">
        <f>SUM(KN28:KN35)</f>
        <v/>
      </c>
      <c r="KO26">
        <f>SUM(KO28:KO35)</f>
        <v/>
      </c>
      <c r="KP26">
        <f>SUM(KP28:KP35)</f>
        <v/>
      </c>
      <c r="KQ26">
        <f>SUM(KQ28:KQ35)</f>
        <v/>
      </c>
      <c r="KR26">
        <f>SUM(KR28:KR35)</f>
        <v/>
      </c>
      <c r="KS26">
        <f>SUM(KS28:KS35)</f>
        <v/>
      </c>
      <c r="KT26">
        <f>SUM(KT28:KT35)</f>
        <v/>
      </c>
      <c r="KU26">
        <f>SUM(KU28:KU35)</f>
        <v/>
      </c>
      <c r="KV26">
        <f>SUM(KV28:KV35)</f>
        <v/>
      </c>
      <c r="KW26">
        <f>SUM(KW28:KW35)</f>
        <v/>
      </c>
      <c r="KX26">
        <f>SUM(KX28:KX35)</f>
        <v/>
      </c>
      <c r="KY26">
        <f>SUM(KY28:KY35)</f>
        <v/>
      </c>
      <c r="KZ26">
        <f>SUM(KZ28:KZ35)</f>
        <v/>
      </c>
      <c r="LA26">
        <f>SUM(LA28:LA35)</f>
        <v/>
      </c>
      <c r="LB26">
        <f>SUM(LB28:LB35)</f>
        <v/>
      </c>
      <c r="LC26">
        <f>SUM(LC28:LC35)</f>
        <v/>
      </c>
      <c r="LD26">
        <f>SUM(LD28:LD35)</f>
        <v/>
      </c>
      <c r="LE26">
        <f>SUM(LE28:LE35)</f>
        <v/>
      </c>
      <c r="LF26">
        <f>SUM(LF28:LF35)</f>
        <v/>
      </c>
      <c r="LG26">
        <f>SUM(LG28:LG35)</f>
        <v/>
      </c>
      <c r="LH26">
        <f>SUM(LH28:LH35)</f>
        <v/>
      </c>
      <c r="LI26">
        <f>SUM(LI28:LI35)</f>
        <v/>
      </c>
      <c r="LJ26">
        <f>SUM(LJ28:LJ35)</f>
        <v/>
      </c>
      <c r="LK26">
        <f>SUM(LK28:LK35)</f>
        <v/>
      </c>
      <c r="LL26">
        <f>SUM(LL28:LL35)</f>
        <v/>
      </c>
      <c r="LM26">
        <f>SUM(LM28:LM35)</f>
        <v/>
      </c>
      <c r="LN26">
        <f>SUM(LN28:LN35)</f>
        <v/>
      </c>
      <c r="LO26">
        <f>SUM(LO28:LO35)</f>
        <v/>
      </c>
      <c r="LP26">
        <f>SUM(LP28:LP35)</f>
        <v/>
      </c>
      <c r="LQ26">
        <f>SUM(LQ28:LQ35)</f>
        <v/>
      </c>
      <c r="LR26">
        <f>SUM(LR28:LR35)</f>
        <v/>
      </c>
      <c r="LS26">
        <f>SUM(LS28:LS35)</f>
        <v/>
      </c>
      <c r="LT26">
        <f>SUM(LT28:LT35)</f>
        <v/>
      </c>
      <c r="LU26">
        <f>SUM(LU28:LU35)</f>
        <v/>
      </c>
      <c r="LV26">
        <f>SUM(LV28:LV35)</f>
        <v/>
      </c>
      <c r="LW26">
        <f>SUM(LW28:LW35)</f>
        <v/>
      </c>
      <c r="LX26">
        <f>SUM(LX28:LX35)</f>
        <v/>
      </c>
      <c r="LY26">
        <f>SUM(LY28:LY35)</f>
        <v/>
      </c>
      <c r="LZ26">
        <f>SUM(LZ28:LZ35)</f>
        <v/>
      </c>
      <c r="MA26">
        <f>SUM(MA28:MA35)</f>
        <v/>
      </c>
      <c r="MB26">
        <f>SUM(MB28:MB35)</f>
        <v/>
      </c>
      <c r="MC26">
        <f>SUM(MC28:MC35)</f>
        <v/>
      </c>
      <c r="MD26">
        <f>SUM(MD28:MD35)</f>
        <v/>
      </c>
      <c r="ME26">
        <f>SUM(ME28:ME35)</f>
        <v/>
      </c>
      <c r="MF26">
        <f>SUM(MF28:MF35)</f>
        <v/>
      </c>
      <c r="MG26">
        <f>SUM(MG28:MG35)</f>
        <v/>
      </c>
      <c r="MH26">
        <f>SUM(MH28:MH35)</f>
        <v/>
      </c>
      <c r="MI26">
        <f>SUM(MI28:MI35)</f>
        <v/>
      </c>
      <c r="MJ26">
        <f>SUM(MJ28:MJ35)</f>
        <v/>
      </c>
      <c r="MK26">
        <f>SUM(MK28:MK35)</f>
        <v/>
      </c>
      <c r="ML26">
        <f>SUM(ML28:ML35)</f>
        <v/>
      </c>
      <c r="MM26">
        <f>SUM(MM28:MM35)</f>
        <v/>
      </c>
      <c r="MN26">
        <f>SUM(MN28:MN35)</f>
        <v/>
      </c>
      <c r="MO26">
        <f>SUM(MO28:MO35)</f>
        <v/>
      </c>
      <c r="MP26">
        <f>SUM(MP28:MP35)</f>
        <v/>
      </c>
      <c r="MQ26">
        <f>SUM(MQ28:MQ35)</f>
        <v/>
      </c>
      <c r="MR26">
        <f>SUM(MR28:MR35)</f>
        <v/>
      </c>
      <c r="MS26">
        <f>SUM(MS28:MS35)</f>
        <v/>
      </c>
      <c r="MT26">
        <f>SUM(MT28:MT35)</f>
        <v/>
      </c>
      <c r="MU26">
        <f>SUM(MU28:MU35)</f>
        <v/>
      </c>
      <c r="MV26">
        <f>SUM(MV28:MV35)</f>
        <v/>
      </c>
      <c r="MW26">
        <f>SUM(MW28:MW35)</f>
        <v/>
      </c>
      <c r="MX26">
        <f>SUM(MX28:MX35)</f>
        <v/>
      </c>
      <c r="MY26">
        <f>SUM(MY28:MY35)</f>
        <v/>
      </c>
      <c r="MZ26">
        <f>SUM(MZ28:MZ35)</f>
        <v/>
      </c>
      <c r="NA26">
        <f>SUM(NA28:NA35)</f>
        <v/>
      </c>
      <c r="NB26">
        <f>SUM(NB28:NB35)</f>
        <v/>
      </c>
      <c r="NC26">
        <f>SUM(NC28:NC35)</f>
        <v/>
      </c>
      <c r="ND26">
        <f>SUM(ND28:ND35)</f>
        <v/>
      </c>
      <c r="NE26">
        <f>SUM(NE28:NE35)</f>
        <v/>
      </c>
      <c r="NF26">
        <f>SUM(NF28:NF35)</f>
        <v/>
      </c>
      <c r="NG26">
        <f>SUM(NG28:NG35)</f>
        <v/>
      </c>
      <c r="NH26">
        <f>SUM(NH28:NH35)</f>
        <v/>
      </c>
      <c r="NI26">
        <f>SUM(NI28:NI35)</f>
        <v/>
      </c>
      <c r="NJ26">
        <f>SUM(NJ28:NJ35)</f>
        <v/>
      </c>
      <c r="NK26">
        <f>SUM(NK28:NK35)</f>
        <v/>
      </c>
      <c r="NL26">
        <f>SUM(NL28:NL35)</f>
        <v/>
      </c>
      <c r="NM26">
        <f>SUM(NM28:NM35)</f>
        <v/>
      </c>
      <c r="NN26">
        <f>SUM(NN28:NN35)</f>
        <v/>
      </c>
      <c r="NO26">
        <f>SUM(NO28:NO35)</f>
        <v/>
      </c>
      <c r="NP26">
        <f>SUM(NP28:NP35)</f>
        <v/>
      </c>
      <c r="NQ26">
        <f>SUM(NQ28:NQ35)</f>
        <v/>
      </c>
      <c r="NR26">
        <f>SUM(NR28:NR35)</f>
        <v/>
      </c>
      <c r="NS26">
        <f>SUM(NS28:NS35)</f>
        <v/>
      </c>
      <c r="NT26">
        <f>SUM(NT28:NT35)</f>
        <v/>
      </c>
      <c r="NU26">
        <f>SUM(NU28:NU35)</f>
        <v/>
      </c>
      <c r="NV26">
        <f>SUM(NV28:NV35)</f>
        <v/>
      </c>
      <c r="NW26">
        <f>SUM(NW28:NW35)</f>
        <v/>
      </c>
      <c r="NX26">
        <f>SUM(NX28:NX35)</f>
        <v/>
      </c>
      <c r="NY26">
        <f>SUM(NY28:NY35)</f>
        <v/>
      </c>
      <c r="NZ26">
        <f>SUM(NZ28:NZ35)</f>
        <v/>
      </c>
      <c r="OA26">
        <f>SUM(OA28:OA35)</f>
        <v/>
      </c>
      <c r="OB26">
        <f>SUM(OB28:OB35)</f>
        <v/>
      </c>
      <c r="OC26">
        <f>SUM(OC28:OC35)</f>
        <v/>
      </c>
      <c r="OD26">
        <f>SUM(OD28:OD35)</f>
        <v/>
      </c>
      <c r="OE26">
        <f>SUM(OE28:OE35)</f>
        <v/>
      </c>
      <c r="OF26">
        <f>SUM(OF28:OF35)</f>
        <v/>
      </c>
      <c r="OG26">
        <f>SUM(OG28:OG35)</f>
        <v/>
      </c>
      <c r="OH26">
        <f>SUM(OH28:OH35)</f>
        <v/>
      </c>
      <c r="OI26">
        <f>SUM(OI28:OI35)</f>
        <v/>
      </c>
      <c r="OJ26">
        <f>SUM(OJ28:OJ35)</f>
        <v/>
      </c>
      <c r="OK26">
        <f>SUM(OK28:OK35)</f>
        <v/>
      </c>
      <c r="OL26">
        <f>SUM(OL28:OL35)</f>
        <v/>
      </c>
      <c r="OM26">
        <f>SUM(OM28:OM35)</f>
        <v/>
      </c>
      <c r="ON26">
        <f>SUM(ON28:ON35)</f>
        <v/>
      </c>
      <c r="OO26">
        <f>SUM(OO28:OO35)</f>
        <v/>
      </c>
      <c r="OP26">
        <f>SUM(OP28:OP35)</f>
        <v/>
      </c>
      <c r="OQ26">
        <f>SUM(OQ28:OQ35)</f>
        <v/>
      </c>
      <c r="OR26">
        <f>SUM(OR28:OR35)</f>
        <v/>
      </c>
      <c r="OS26">
        <f>SUM(OS28:OS35)</f>
        <v/>
      </c>
      <c r="OT26">
        <f>SUM(OT28:OT35)</f>
        <v/>
      </c>
      <c r="OU26">
        <f>SUM(OU28:OU35)</f>
        <v/>
      </c>
      <c r="OV26">
        <f>SUM(OV28:OV35)</f>
        <v/>
      </c>
      <c r="OW26">
        <f>SUM(OW28:OW35)</f>
        <v/>
      </c>
      <c r="OX26">
        <f>SUM(OX28:OX35)</f>
        <v/>
      </c>
      <c r="OY26">
        <f>SUM(OY28:OY35)</f>
        <v/>
      </c>
      <c r="OZ26">
        <f>SUM(OZ28:OZ35)</f>
        <v/>
      </c>
      <c r="PA26">
        <f>SUM(PA28:PA35)</f>
        <v/>
      </c>
      <c r="PB26">
        <f>SUM(PB28:PB35)</f>
        <v/>
      </c>
      <c r="PC26">
        <f>SUM(PC28:PC35)</f>
        <v/>
      </c>
      <c r="PD26">
        <f>SUM(PD28:PD35)</f>
        <v/>
      </c>
      <c r="PE26">
        <f>SUM(PE28:PE35)</f>
        <v/>
      </c>
      <c r="PF26">
        <f>SUM(PF28:PF35)</f>
        <v/>
      </c>
      <c r="PG26">
        <f>SUM(PG28:PG35)</f>
        <v/>
      </c>
      <c r="PH26">
        <f>SUM(PH28:PH35)</f>
        <v/>
      </c>
      <c r="PI26">
        <f>SUM(PI28:PI35)</f>
        <v/>
      </c>
      <c r="PJ26">
        <f>SUM(PJ28:PJ35)</f>
        <v/>
      </c>
      <c r="PK26">
        <f>SUM(PK28:PK35)</f>
        <v/>
      </c>
      <c r="PL26">
        <f>SUM(PL28:PL35)</f>
        <v/>
      </c>
      <c r="PM26">
        <f>SUM(PM28:PM35)</f>
        <v/>
      </c>
      <c r="PN26">
        <f>SUM(PN28:PN35)</f>
        <v/>
      </c>
      <c r="PO26">
        <f>SUM(PO28:PO35)</f>
        <v/>
      </c>
      <c r="PP26">
        <f>SUM(PP28:PP35)</f>
        <v/>
      </c>
      <c r="PQ26">
        <f>SUM(PQ28:PQ35)</f>
        <v/>
      </c>
      <c r="PR26">
        <f>SUM(PR28:PR35)</f>
        <v/>
      </c>
      <c r="PS26">
        <f>SUM(PS28:PS35)</f>
        <v/>
      </c>
      <c r="PT26">
        <f>SUM(PT28:PT35)</f>
        <v/>
      </c>
      <c r="PU26">
        <f>SUM(PU28:PU35)</f>
        <v/>
      </c>
      <c r="PV26">
        <f>SUM(PV28:PV35)</f>
        <v/>
      </c>
      <c r="PW26">
        <f>SUM(PW28:PW35)</f>
        <v/>
      </c>
      <c r="PX26">
        <f>SUM(PX28:PX35)</f>
        <v/>
      </c>
      <c r="PY26">
        <f>SUM(PY28:PY35)</f>
        <v/>
      </c>
      <c r="PZ26">
        <f>SUM(PZ28:PZ35)</f>
        <v/>
      </c>
      <c r="QA26">
        <f>SUM(QA28:QA35)</f>
        <v/>
      </c>
      <c r="QB26">
        <f>SUM(QB28:QB35)</f>
        <v/>
      </c>
      <c r="QC26">
        <f>SUM(QC28:QC35)</f>
        <v/>
      </c>
      <c r="QD26">
        <f>SUM(QD28:QD35)</f>
        <v/>
      </c>
      <c r="QE26">
        <f>SUM(QE28:QE35)</f>
        <v/>
      </c>
      <c r="QF26">
        <f>SUM(QF28:QF35)</f>
        <v/>
      </c>
      <c r="QG26">
        <f>SUM(QG28:QG35)</f>
        <v/>
      </c>
      <c r="QH26">
        <f>SUM(QH28:QH35)</f>
        <v/>
      </c>
      <c r="QI26">
        <f>SUM(QI28:QI35)</f>
        <v/>
      </c>
      <c r="QJ26">
        <f>SUM(QJ28:QJ35)</f>
        <v/>
      </c>
      <c r="QK26">
        <f>SUM(QK28:QK35)</f>
        <v/>
      </c>
      <c r="QL26">
        <f>SUM(QL28:QL35)</f>
        <v/>
      </c>
      <c r="QM26">
        <f>SUM(QM28:QM35)</f>
        <v/>
      </c>
      <c r="QN26">
        <f>SUM(QN28:QN35)</f>
        <v/>
      </c>
      <c r="QO26">
        <f>SUM(QO28:QO35)</f>
        <v/>
      </c>
      <c r="QP26">
        <f>SUM(QP28:QP35)</f>
        <v/>
      </c>
      <c r="QQ26">
        <f>SUM(QQ28:QQ35)</f>
        <v/>
      </c>
      <c r="QR26">
        <f>SUM(QR28:QR35)</f>
        <v/>
      </c>
      <c r="QS26">
        <f>SUM(QS28:QS35)</f>
        <v/>
      </c>
      <c r="QT26">
        <f>SUM(QT28:QT35)</f>
        <v/>
      </c>
      <c r="QU26">
        <f>SUM(QU28:QU35)</f>
        <v/>
      </c>
      <c r="QV26">
        <f>SUM(QV28:QV35)</f>
        <v/>
      </c>
      <c r="QW26">
        <f>SUM(QW28:QW35)</f>
        <v/>
      </c>
      <c r="QX26">
        <f>SUM(QX28:QX35)</f>
        <v/>
      </c>
      <c r="QY26">
        <f>SUM(QY28:QY35)</f>
        <v/>
      </c>
      <c r="QZ26">
        <f>SUM(QZ28:QZ35)</f>
        <v/>
      </c>
      <c r="RA26">
        <f>SUM(RA28:RA35)</f>
        <v/>
      </c>
      <c r="RB26">
        <f>SUM(RB28:RB35)</f>
        <v/>
      </c>
      <c r="RC26">
        <f>SUM(RC28:RC35)</f>
        <v/>
      </c>
      <c r="RD26">
        <f>SUM(RD28:RD35)</f>
        <v/>
      </c>
      <c r="RE26">
        <f>SUM(RE28:RE35)</f>
        <v/>
      </c>
      <c r="RF26">
        <f>SUM(RF28:RF35)</f>
        <v/>
      </c>
      <c r="RG26">
        <f>SUM(RG28:RG35)</f>
        <v/>
      </c>
      <c r="RH26">
        <f>SUM(RH28:RH35)</f>
        <v/>
      </c>
      <c r="RI26">
        <f>SUM(RI28:RI35)</f>
        <v/>
      </c>
      <c r="RJ26">
        <f>SUM(RJ28:RJ35)</f>
        <v/>
      </c>
      <c r="RK26">
        <f>SUM(RK28:RK35)</f>
        <v/>
      </c>
      <c r="RL26">
        <f>SUM(RL28:RL35)</f>
        <v/>
      </c>
      <c r="RM26">
        <f>SUM(RM28:RM35)</f>
        <v/>
      </c>
      <c r="RN26">
        <f>SUM(RN28:RN35)</f>
        <v/>
      </c>
      <c r="RO26">
        <f>SUM(RO28:RO35)</f>
        <v/>
      </c>
      <c r="RP26">
        <f>SUM(RP28:RP35)</f>
        <v/>
      </c>
      <c r="RQ26">
        <f>SUM(RQ28:RQ35)</f>
        <v/>
      </c>
      <c r="RR26">
        <f>SUM(RR28:RR35)</f>
        <v/>
      </c>
      <c r="RS26">
        <f>SUM(RS28:RS35)</f>
        <v/>
      </c>
      <c r="RT26">
        <f>SUM(RT28:RT35)</f>
        <v/>
      </c>
      <c r="RU26">
        <f>SUM(RU28:RU35)</f>
        <v/>
      </c>
      <c r="RV26">
        <f>SUM(RV28:RV35)</f>
        <v/>
      </c>
      <c r="RW26">
        <f>SUM(RW28:RW35)</f>
        <v/>
      </c>
      <c r="RX26">
        <f>SUM(RX28:RX35)</f>
        <v/>
      </c>
      <c r="RY26">
        <f>SUM(RY28:RY35)</f>
        <v/>
      </c>
      <c r="RZ26">
        <f>SUM(RZ28:RZ35)</f>
        <v/>
      </c>
      <c r="SA26">
        <f>SUM(SA28:SA35)</f>
        <v/>
      </c>
      <c r="SB26">
        <f>SUM(SB28:SB35)</f>
        <v/>
      </c>
      <c r="SC26">
        <f>SUM(SC28:SC35)</f>
        <v/>
      </c>
      <c r="SD26">
        <f>SUM(SD28:SD35)</f>
        <v/>
      </c>
      <c r="SE26">
        <f>SUM(SE28:SE35)</f>
        <v/>
      </c>
      <c r="SF26">
        <f>SUM(SF28:SF35)</f>
        <v/>
      </c>
      <c r="SG26">
        <f>SUM(SG28:SG35)</f>
        <v/>
      </c>
      <c r="SH26">
        <f>SUM(SH28:SH35)</f>
        <v/>
      </c>
      <c r="SI26">
        <f>SUM(SI28:SI35)</f>
        <v/>
      </c>
      <c r="SJ26">
        <f>SUM(SJ28:SJ35)</f>
        <v/>
      </c>
      <c r="SK26">
        <f>SUM(SK28:SK35)</f>
        <v/>
      </c>
      <c r="SL26">
        <f>SUM(SL28:SL35)</f>
        <v/>
      </c>
      <c r="SM26">
        <f>SUM(SM28:SM35)</f>
        <v/>
      </c>
      <c r="SN26">
        <f>SUM(SN28:SN35)</f>
        <v/>
      </c>
      <c r="SO26">
        <f>SUM(SO28:SO35)</f>
        <v/>
      </c>
      <c r="SP26">
        <f>SUM(SP28:SP35)</f>
        <v/>
      </c>
      <c r="SQ26">
        <f>SUM(SQ28:SQ35)</f>
        <v/>
      </c>
      <c r="SR26">
        <f>SUM(SR28:SR35)</f>
        <v/>
      </c>
      <c r="SS26">
        <f>SUM(SS28:SS35)</f>
        <v/>
      </c>
      <c r="ST26">
        <f>SUM(ST28:ST35)</f>
        <v/>
      </c>
      <c r="SU26">
        <f>SUM(SU28:SU35)</f>
        <v/>
      </c>
      <c r="SV26">
        <f>SUM(SV28:SV35)</f>
        <v/>
      </c>
      <c r="SW26">
        <f>SUM(SW28:SW35)</f>
        <v/>
      </c>
      <c r="SX26">
        <f>SUM(SX28:SX35)</f>
        <v/>
      </c>
      <c r="SY26">
        <f>SUM(SY28:SY35)</f>
        <v/>
      </c>
      <c r="SZ26">
        <f>SUM(SZ28:SZ35)</f>
        <v/>
      </c>
      <c r="TA26">
        <f>SUM(TA28:TA35)</f>
        <v/>
      </c>
      <c r="TB26">
        <f>SUM(TB28:TB35)</f>
        <v/>
      </c>
      <c r="TC26">
        <f>SUM(TC28:TC35)</f>
        <v/>
      </c>
      <c r="TD26">
        <f>SUM(TD28:TD35)</f>
        <v/>
      </c>
      <c r="TE26">
        <f>SUM(TE28:TE35)</f>
        <v/>
      </c>
      <c r="TF26">
        <f>SUM(TF28:TF35)</f>
        <v/>
      </c>
      <c r="TG26">
        <f>SUM(TG28:TG35)</f>
        <v/>
      </c>
      <c r="TH26">
        <f>SUM(TH28:TH35)</f>
        <v/>
      </c>
      <c r="TI26">
        <f>SUM(TI28:TI35)</f>
        <v/>
      </c>
      <c r="TJ26">
        <f>SUM(TJ28:TJ35)</f>
        <v/>
      </c>
      <c r="TK26">
        <f>SUM(TK28:TK35)</f>
        <v/>
      </c>
      <c r="TL26">
        <f>SUM(TL28:TL35)</f>
        <v/>
      </c>
      <c r="TM26">
        <f>SUM(TM28:TM35)</f>
        <v/>
      </c>
      <c r="TN26">
        <f>SUM(TN28:TN35)</f>
        <v/>
      </c>
      <c r="TO26">
        <f>SUM(TO28:TO35)</f>
        <v/>
      </c>
      <c r="TP26">
        <f>SUM(TP28:TP35)</f>
        <v/>
      </c>
      <c r="TQ26">
        <f>SUM(TQ28:TQ35)</f>
        <v/>
      </c>
      <c r="TR26">
        <f>SUM(TR28:TR35)</f>
        <v/>
      </c>
      <c r="TS26">
        <f>SUM(TS28:TS35)</f>
        <v/>
      </c>
      <c r="TT26">
        <f>SUM(TT28:TT35)</f>
        <v/>
      </c>
      <c r="TU26">
        <f>SUM(TU28:TU35)</f>
        <v/>
      </c>
      <c r="TV26">
        <f>SUM(TV28:TV35)</f>
        <v/>
      </c>
      <c r="TW26">
        <f>SUM(TW28:TW35)</f>
        <v/>
      </c>
      <c r="TX26">
        <f>SUM(TX28:TX35)</f>
        <v/>
      </c>
      <c r="TY26">
        <f>SUM(TY28:TY35)</f>
        <v/>
      </c>
      <c r="TZ26">
        <f>SUM(TZ28:TZ35)</f>
        <v/>
      </c>
    </row>
    <row r="27" spans="1:546">
      <c r="A27" t="s">
        <v>7</v>
      </c>
      <c r="BC27">
        <f>SUM(BC28:BC31)</f>
        <v/>
      </c>
      <c r="BD27">
        <f>SUM(BD28:BD31)</f>
        <v/>
      </c>
      <c r="BE27">
        <f>SUM(BE28:BE31)</f>
        <v/>
      </c>
      <c r="BF27">
        <f>SUM(BF28:BF31)</f>
        <v/>
      </c>
      <c r="BG27">
        <f>SUM(BG28:BG31)</f>
        <v/>
      </c>
      <c r="BH27">
        <f>SUM(BH28:BH31)</f>
        <v/>
      </c>
      <c r="BI27">
        <f>SUM(BI28:BI31)</f>
        <v/>
      </c>
      <c r="BJ27">
        <f>SUM(BJ28:BJ31)</f>
        <v/>
      </c>
      <c r="BK27">
        <f>SUM(BK28:BK31)</f>
        <v/>
      </c>
      <c r="BL27">
        <f>SUM(BL28:BL31)</f>
        <v/>
      </c>
      <c r="BM27">
        <f>SUM(BM28:BM31)</f>
        <v/>
      </c>
      <c r="BN27">
        <f>SUM(BN28:BN31)</f>
        <v/>
      </c>
      <c r="BO27">
        <f>SUM(BO28:BO31)</f>
        <v/>
      </c>
      <c r="BP27">
        <f>SUM(BP28:BP31)</f>
        <v/>
      </c>
      <c r="BQ27">
        <f>SUM(BQ28:BQ31)</f>
        <v/>
      </c>
      <c r="BR27">
        <f>SUM(BR28:BR31)</f>
        <v/>
      </c>
      <c r="BS27">
        <f>SUM(BS28:BS31)</f>
        <v/>
      </c>
      <c r="BT27">
        <f>SUM(BT28:BT31)</f>
        <v/>
      </c>
      <c r="BU27">
        <f>SUM(BU28:BU31)</f>
        <v/>
      </c>
      <c r="BV27">
        <f>SUM(BV28:BV31)</f>
        <v/>
      </c>
      <c r="BW27">
        <f>SUM(BW28:BW31)</f>
        <v/>
      </c>
      <c r="BX27">
        <f>SUM(BX28:BX31)</f>
        <v/>
      </c>
      <c r="BY27">
        <f>SUM(BY28:BY31)</f>
        <v/>
      </c>
      <c r="BZ27">
        <f>SUM(BZ28:BZ31)</f>
        <v/>
      </c>
      <c r="CA27">
        <f>SUM(CA28:CA31)</f>
        <v/>
      </c>
      <c r="CB27">
        <f>SUM(CB28:CB31)</f>
        <v/>
      </c>
      <c r="CC27">
        <f>SUM(CC28:CC31)</f>
        <v/>
      </c>
      <c r="CD27">
        <f>SUM(CD28:CD31)</f>
        <v/>
      </c>
      <c r="CE27">
        <f>SUM(CE28:CE31)</f>
        <v/>
      </c>
      <c r="CF27">
        <f>SUM(CF28:CF31)</f>
        <v/>
      </c>
      <c r="CG27">
        <f>SUM(CG28:CG31)</f>
        <v/>
      </c>
      <c r="CH27">
        <f>SUM(CH28:CH31)</f>
        <v/>
      </c>
      <c r="CI27">
        <f>SUM(CI28:CI31)</f>
        <v/>
      </c>
      <c r="CJ27">
        <f>SUM(CJ28:CJ31)</f>
        <v/>
      </c>
      <c r="CK27">
        <f>SUM(CK28:CK31)</f>
        <v/>
      </c>
      <c r="CL27">
        <f>SUM(CL28:CL31)</f>
        <v/>
      </c>
      <c r="CM27">
        <f>SUM(CM28:CM31)</f>
        <v/>
      </c>
      <c r="CN27">
        <f>SUM(CN28:CN31)</f>
        <v/>
      </c>
      <c r="CO27">
        <f>SUM(CO28:CO31)</f>
        <v/>
      </c>
      <c r="CP27">
        <f>SUM(CP28:CP31)</f>
        <v/>
      </c>
      <c r="CQ27">
        <f>SUM(CQ28:CQ31)</f>
        <v/>
      </c>
      <c r="CR27">
        <f>SUM(CR28:CR31)</f>
        <v/>
      </c>
      <c r="CS27">
        <f>SUM(CS28:CS31)</f>
        <v/>
      </c>
      <c r="CT27">
        <f>SUM(CT28:CT31)</f>
        <v/>
      </c>
      <c r="CU27">
        <f>SUM(CU28:CU31)</f>
        <v/>
      </c>
      <c r="CV27">
        <f>SUM(CV28:CV31)</f>
        <v/>
      </c>
      <c r="CW27">
        <f>SUM(CW28:CW31)</f>
        <v/>
      </c>
      <c r="CX27">
        <f>SUM(CX28:CX31)</f>
        <v/>
      </c>
      <c r="CY27">
        <f>SUM(CY28:CY31)</f>
        <v/>
      </c>
      <c r="CZ27">
        <f>SUM(CZ28:CZ31)</f>
        <v/>
      </c>
      <c r="DA27">
        <f>SUM(DA28:DA31)</f>
        <v/>
      </c>
      <c r="DB27">
        <f>SUM(DB28:DB31)</f>
        <v/>
      </c>
      <c r="DC27">
        <f>SUM(DC28:DC31)</f>
        <v/>
      </c>
      <c r="DD27">
        <f>SUM(DD28:DD31)</f>
        <v/>
      </c>
      <c r="DE27">
        <f>SUM(DE28:DE31)</f>
        <v/>
      </c>
      <c r="DF27">
        <f>SUM(DF28:DF31)</f>
        <v/>
      </c>
      <c r="DG27">
        <f>SUM(DG28:DG31)</f>
        <v/>
      </c>
      <c r="DH27">
        <f>SUM(DH28:DH31)</f>
        <v/>
      </c>
      <c r="DI27">
        <f>SUM(DI28:DI31)</f>
        <v/>
      </c>
      <c r="DJ27">
        <f>SUM(DJ28:DJ31)</f>
        <v/>
      </c>
      <c r="DK27">
        <f>SUM(DK28:DK31)</f>
        <v/>
      </c>
      <c r="DL27">
        <f>SUM(DL28:DL31)</f>
        <v/>
      </c>
      <c r="DM27">
        <f>SUM(DM28:DM31)</f>
        <v/>
      </c>
      <c r="DN27">
        <f>SUM(DN28:DN31)</f>
        <v/>
      </c>
      <c r="DO27">
        <f>SUM(DO28:DO31)</f>
        <v/>
      </c>
      <c r="DP27">
        <f>SUM(DP28:DP31)</f>
        <v/>
      </c>
      <c r="DQ27">
        <f>SUM(DQ28:DQ31)</f>
        <v/>
      </c>
      <c r="DR27">
        <f>SUM(DR28:DR31)</f>
        <v/>
      </c>
      <c r="DS27">
        <f>SUM(DS28:DS31)</f>
        <v/>
      </c>
      <c r="DT27">
        <f>SUM(DT28:DT31)</f>
        <v/>
      </c>
      <c r="DU27">
        <f>SUM(DU28:DU31)</f>
        <v/>
      </c>
      <c r="DV27">
        <f>SUM(DV28:DV31)</f>
        <v/>
      </c>
      <c r="DW27">
        <f>SUM(DW28:DW31)</f>
        <v/>
      </c>
      <c r="DX27">
        <f>SUM(DX28:DX31)</f>
        <v/>
      </c>
      <c r="DY27">
        <f>SUM(DY28:DY31)</f>
        <v/>
      </c>
      <c r="DZ27">
        <f>SUM(DZ28:DZ31)</f>
        <v/>
      </c>
      <c r="EA27">
        <f>SUM(EA28:EA31)</f>
        <v/>
      </c>
      <c r="EB27">
        <f>SUM(EB28:EB31)</f>
        <v/>
      </c>
      <c r="EC27">
        <f>SUM(EC28:EC31)</f>
        <v/>
      </c>
      <c r="ED27">
        <f>SUM(ED28:ED31)</f>
        <v/>
      </c>
      <c r="EE27">
        <f>SUM(EE28:EE31)</f>
        <v/>
      </c>
      <c r="EF27">
        <f>SUM(EF28:EF31)</f>
        <v/>
      </c>
      <c r="EG27">
        <f>SUM(EG28:EG31)</f>
        <v/>
      </c>
      <c r="EH27">
        <f>SUM(EH28:EH31)</f>
        <v/>
      </c>
      <c r="EI27">
        <f>SUM(EI28:EI31)</f>
        <v/>
      </c>
      <c r="EJ27">
        <f>SUM(EJ28:EJ31)</f>
        <v/>
      </c>
      <c r="EK27">
        <f>SUM(EK28:EK31)</f>
        <v/>
      </c>
      <c r="EL27">
        <f>SUM(EL28:EL31)</f>
        <v/>
      </c>
      <c r="EM27">
        <f>SUM(EM28:EM31)</f>
        <v/>
      </c>
      <c r="EN27">
        <f>SUM(EN28:EN31)</f>
        <v/>
      </c>
      <c r="EO27">
        <f>SUM(EO28:EO31)</f>
        <v/>
      </c>
      <c r="EP27">
        <f>SUM(EP28:EP31)</f>
        <v/>
      </c>
      <c r="EQ27">
        <f>SUM(EQ28:EQ31)</f>
        <v/>
      </c>
      <c r="ER27">
        <f>SUM(ER28:ER31)</f>
        <v/>
      </c>
      <c r="ES27">
        <f>SUM(ES28:ES31)</f>
        <v/>
      </c>
      <c r="ET27">
        <f>SUM(ET28:ET31)</f>
        <v/>
      </c>
      <c r="EU27">
        <f>SUM(EU28:EU31)</f>
        <v/>
      </c>
      <c r="EV27">
        <f>SUM(EV28:EV31)</f>
        <v/>
      </c>
      <c r="EW27">
        <f>SUM(EW28:EW31)</f>
        <v/>
      </c>
      <c r="EX27">
        <f>SUM(EX28:EX31)</f>
        <v/>
      </c>
      <c r="EY27">
        <f>SUM(EY28:EY31)</f>
        <v/>
      </c>
      <c r="EZ27">
        <f>SUM(EZ28:EZ31)</f>
        <v/>
      </c>
      <c r="FA27">
        <f>SUM(FA28:FA31)</f>
        <v/>
      </c>
      <c r="FB27">
        <f>SUM(FB28:FB31)</f>
        <v/>
      </c>
      <c r="FC27">
        <f>SUM(FC28:FC31)</f>
        <v/>
      </c>
      <c r="FD27">
        <f>SUM(FD28:FD31)</f>
        <v/>
      </c>
      <c r="FE27">
        <f>SUM(FE28:FE31)</f>
        <v/>
      </c>
      <c r="FF27">
        <f>SUM(FF28:FF31)</f>
        <v/>
      </c>
      <c r="FG27">
        <f>SUM(FG28:FG31)</f>
        <v/>
      </c>
      <c r="FH27">
        <f>SUM(FH28:FH31)</f>
        <v/>
      </c>
      <c r="FI27">
        <f>SUM(FI28:FI31)</f>
        <v/>
      </c>
      <c r="FJ27">
        <f>SUM(FJ28:FJ31)</f>
        <v/>
      </c>
      <c r="FK27">
        <f>SUM(FK28:FK31)</f>
        <v/>
      </c>
      <c r="FL27">
        <f>SUM(FL28:FL31)</f>
        <v/>
      </c>
      <c r="FM27">
        <f>SUM(FM28:FM31)</f>
        <v/>
      </c>
      <c r="FN27">
        <f>SUM(FN28:FN31)</f>
        <v/>
      </c>
      <c r="FO27">
        <f>SUM(FO28:FO31)</f>
        <v/>
      </c>
      <c r="FP27">
        <f>SUM(FP28:FP31)</f>
        <v/>
      </c>
      <c r="FQ27">
        <f>SUM(FQ28:FQ31)</f>
        <v/>
      </c>
      <c r="FR27">
        <f>SUM(FR28:FR31)</f>
        <v/>
      </c>
      <c r="FS27">
        <f>SUM(FS28:FS31)</f>
        <v/>
      </c>
      <c r="FT27">
        <f>SUM(FT28:FT31)</f>
        <v/>
      </c>
      <c r="FU27">
        <f>SUM(FU28:FU31)</f>
        <v/>
      </c>
      <c r="FV27">
        <f>SUM(FV28:FV31)</f>
        <v/>
      </c>
      <c r="FW27">
        <f>SUM(FW28:FW31)</f>
        <v/>
      </c>
      <c r="FX27">
        <f>SUM(FX28:FX31)</f>
        <v/>
      </c>
      <c r="FY27">
        <f>SUM(FY28:FY31)</f>
        <v/>
      </c>
      <c r="FZ27">
        <f>SUM(FZ28:FZ31)</f>
        <v/>
      </c>
      <c r="GA27">
        <f>SUM(GA28:GA31)</f>
        <v/>
      </c>
      <c r="GB27">
        <f>SUM(GB28:GB31)</f>
        <v/>
      </c>
      <c r="GC27">
        <f>SUM(GC28:GC31)</f>
        <v/>
      </c>
      <c r="GD27">
        <f>SUM(GD28:GD31)</f>
        <v/>
      </c>
      <c r="GE27">
        <f>SUM(GE28:GE31)</f>
        <v/>
      </c>
      <c r="GF27">
        <f>SUM(GF28:GF31)</f>
        <v/>
      </c>
      <c r="GG27">
        <f>SUM(GG28:GG31)</f>
        <v/>
      </c>
      <c r="GH27">
        <f>SUM(GH28:GH31)</f>
        <v/>
      </c>
      <c r="GI27">
        <f>SUM(GI28:GI31)</f>
        <v/>
      </c>
      <c r="GJ27">
        <f>SUM(GJ28:GJ31)</f>
        <v/>
      </c>
      <c r="GK27">
        <f>SUM(GK28:GK31)</f>
        <v/>
      </c>
      <c r="GL27">
        <f>SUM(GL28:GL31)</f>
        <v/>
      </c>
      <c r="GM27">
        <f>SUM(GM28:GM31)</f>
        <v/>
      </c>
      <c r="GN27">
        <f>SUM(GN28:GN31)</f>
        <v/>
      </c>
      <c r="GO27">
        <f>SUM(GO28:GO31)</f>
        <v/>
      </c>
      <c r="GP27">
        <f>SUM(GP28:GP31)</f>
        <v/>
      </c>
      <c r="GQ27">
        <f>SUM(GQ28:GQ31)</f>
        <v/>
      </c>
      <c r="GR27">
        <f>SUM(GR28:GR31)</f>
        <v/>
      </c>
      <c r="GS27">
        <f>SUM(GS28:GS31)</f>
        <v/>
      </c>
      <c r="GT27">
        <f>SUM(GT28:GT31)</f>
        <v/>
      </c>
      <c r="GU27">
        <f>SUM(GU28:GU31)</f>
        <v/>
      </c>
      <c r="GV27">
        <f>SUM(GV28:GV31)</f>
        <v/>
      </c>
      <c r="GW27">
        <f>SUM(GW28:GW31)</f>
        <v/>
      </c>
      <c r="GX27">
        <f>SUM(GX28:GX31)</f>
        <v/>
      </c>
      <c r="GY27">
        <f>SUM(GY28:GY31)</f>
        <v/>
      </c>
      <c r="GZ27">
        <f>SUM(GZ28:GZ31)</f>
        <v/>
      </c>
      <c r="HA27">
        <f>SUM(HA28:HA31)</f>
        <v/>
      </c>
      <c r="HB27">
        <f>SUM(HB28:HB31)</f>
        <v/>
      </c>
      <c r="HC27">
        <f>SUM(HC28:HC31)</f>
        <v/>
      </c>
      <c r="HD27">
        <f>SUM(HD28:HD31)</f>
        <v/>
      </c>
      <c r="HE27">
        <f>SUM(HE28:HE31)</f>
        <v/>
      </c>
      <c r="HF27">
        <f>SUM(HF28:HF31)</f>
        <v/>
      </c>
      <c r="HG27">
        <f>SUM(HG28:HG31)</f>
        <v/>
      </c>
      <c r="HH27">
        <f>SUM(HH28:HH31)</f>
        <v/>
      </c>
      <c r="HI27">
        <f>SUM(HI28:HI31)</f>
        <v/>
      </c>
      <c r="HJ27">
        <f>SUM(HJ28:HJ31)</f>
        <v/>
      </c>
      <c r="HK27">
        <f>SUM(HK28:HK31)</f>
        <v/>
      </c>
      <c r="HL27">
        <f>SUM(HL28:HL31)</f>
        <v/>
      </c>
      <c r="HM27">
        <f>SUM(HM28:HM31)</f>
        <v/>
      </c>
      <c r="HN27">
        <f>SUM(HN28:HN31)</f>
        <v/>
      </c>
      <c r="HO27">
        <f>SUM(HO28:HO31)</f>
        <v/>
      </c>
      <c r="HP27">
        <f>SUM(HP28:HP31)</f>
        <v/>
      </c>
      <c r="HQ27">
        <f>SUM(HQ28:HQ31)</f>
        <v/>
      </c>
      <c r="HR27">
        <f>SUM(HR28:HR31)</f>
        <v/>
      </c>
      <c r="HS27">
        <f>SUM(HS28:HS31)</f>
        <v/>
      </c>
      <c r="HT27">
        <f>SUM(HT28:HT31)</f>
        <v/>
      </c>
      <c r="HU27">
        <f>SUM(HU28:HU31)</f>
        <v/>
      </c>
      <c r="HV27">
        <f>SUM(HV28:HV31)</f>
        <v/>
      </c>
      <c r="HW27">
        <f>SUM(HW28:HW31)</f>
        <v/>
      </c>
      <c r="HX27">
        <f>SUM(HX28:HX31)</f>
        <v/>
      </c>
      <c r="HY27">
        <f>SUM(HY28:HY31)</f>
        <v/>
      </c>
      <c r="HZ27">
        <f>SUM(HZ28:HZ31)</f>
        <v/>
      </c>
      <c r="IA27">
        <f>SUM(IA28:IA31)</f>
        <v/>
      </c>
      <c r="IB27">
        <f>SUM(IB28:IB31)</f>
        <v/>
      </c>
      <c r="IC27">
        <f>SUM(IC28:IC31)</f>
        <v/>
      </c>
      <c r="ID27">
        <f>SUM(ID28:ID31)</f>
        <v/>
      </c>
      <c r="IE27">
        <f>SUM(IE28:IE31)</f>
        <v/>
      </c>
      <c r="IF27">
        <f>SUM(IF28:IF31)</f>
        <v/>
      </c>
      <c r="IG27">
        <f>SUM(IG28:IG31)</f>
        <v/>
      </c>
      <c r="IH27">
        <f>SUM(IH28:IH31)</f>
        <v/>
      </c>
      <c r="II27">
        <f>SUM(II28:II31)</f>
        <v/>
      </c>
      <c r="IJ27">
        <f>SUM(IJ28:IJ31)</f>
        <v/>
      </c>
      <c r="IK27">
        <f>SUM(IK28:IK31)</f>
        <v/>
      </c>
      <c r="IL27">
        <f>SUM(IL28:IL31)</f>
        <v/>
      </c>
      <c r="IM27">
        <f>SUM(IM28:IM31)</f>
        <v/>
      </c>
      <c r="IN27">
        <f>SUM(IN28:IN31)</f>
        <v/>
      </c>
      <c r="IO27">
        <f>SUM(IO28:IO31)</f>
        <v/>
      </c>
      <c r="IP27">
        <f>SUM(IP28:IP31)</f>
        <v/>
      </c>
      <c r="IQ27">
        <f>SUM(IQ28:IQ31)</f>
        <v/>
      </c>
      <c r="IR27">
        <f>SUM(IR28:IR31)</f>
        <v/>
      </c>
      <c r="IS27">
        <f>SUM(IS28:IS31)</f>
        <v/>
      </c>
      <c r="IT27">
        <f>SUM(IT28:IT31)</f>
        <v/>
      </c>
      <c r="IU27">
        <f>SUM(IU28:IU31)</f>
        <v/>
      </c>
      <c r="IV27">
        <f>SUM(IV28:IV31)</f>
        <v/>
      </c>
      <c r="IW27">
        <f>SUM(IW28:IW31)</f>
        <v/>
      </c>
      <c r="IX27">
        <f>SUM(IX28:IX31)</f>
        <v/>
      </c>
      <c r="IY27">
        <f>SUM(IY28:IY31)</f>
        <v/>
      </c>
      <c r="IZ27">
        <f>SUM(IZ28:IZ31)</f>
        <v/>
      </c>
      <c r="JA27">
        <f>SUM(JA28:JA31)</f>
        <v/>
      </c>
      <c r="JB27">
        <f>SUM(JB28:JB31)</f>
        <v/>
      </c>
      <c r="JC27">
        <f>SUM(JC28:JC31)</f>
        <v/>
      </c>
      <c r="JD27">
        <f>SUM(JD28:JD31)</f>
        <v/>
      </c>
      <c r="JE27">
        <f>SUM(JE28:JE31)</f>
        <v/>
      </c>
      <c r="JF27">
        <f>SUM(JF28:JF31)</f>
        <v/>
      </c>
      <c r="JG27">
        <f>SUM(JG28:JG31)</f>
        <v/>
      </c>
      <c r="JH27">
        <f>SUM(JH28:JH31)</f>
        <v/>
      </c>
      <c r="JI27">
        <f>SUM(JI28:JI31)</f>
        <v/>
      </c>
      <c r="JJ27">
        <f>SUM(JJ28:JJ31)</f>
        <v/>
      </c>
      <c r="JK27">
        <f>SUM(JK28:JK31)</f>
        <v/>
      </c>
      <c r="JL27">
        <f>SUM(JL28:JL31)</f>
        <v/>
      </c>
      <c r="JM27">
        <f>SUM(JM28:JM31)</f>
        <v/>
      </c>
      <c r="JN27">
        <f>SUM(JN28:JN31)</f>
        <v/>
      </c>
      <c r="JO27">
        <f>SUM(JO28:JO31)</f>
        <v/>
      </c>
      <c r="JP27">
        <f>SUM(JP28:JP31)</f>
        <v/>
      </c>
      <c r="JQ27">
        <f>SUM(JQ28:JQ31)</f>
        <v/>
      </c>
      <c r="JR27">
        <f>SUM(JR28:JR31)</f>
        <v/>
      </c>
      <c r="JS27">
        <f>SUM(JS28:JS31)</f>
        <v/>
      </c>
      <c r="JT27">
        <f>SUM(JT28:JT31)</f>
        <v/>
      </c>
      <c r="JU27">
        <f>SUM(JU28:JU31)</f>
        <v/>
      </c>
      <c r="JV27">
        <f>SUM(JV28:JV31)</f>
        <v/>
      </c>
      <c r="JW27">
        <f>SUM(JW28:JW31)</f>
        <v/>
      </c>
      <c r="JX27">
        <f>SUM(JX28:JX31)</f>
        <v/>
      </c>
      <c r="JY27">
        <f>SUM(JY28:JY31)</f>
        <v/>
      </c>
      <c r="JZ27">
        <f>SUM(JZ28:JZ31)</f>
        <v/>
      </c>
      <c r="KA27">
        <f>SUM(KA28:KA31)</f>
        <v/>
      </c>
      <c r="KB27">
        <f>SUM(KB28:KB31)</f>
        <v/>
      </c>
      <c r="KC27">
        <f>SUM(KC28:KC31)</f>
        <v/>
      </c>
      <c r="KD27">
        <f>SUM(KD28:KD31)</f>
        <v/>
      </c>
      <c r="KE27">
        <f>SUM(KE28:KE31)</f>
        <v/>
      </c>
      <c r="KF27">
        <f>SUM(KF28:KF31)</f>
        <v/>
      </c>
      <c r="KG27">
        <f>SUM(KG28:KG31)</f>
        <v/>
      </c>
      <c r="KH27">
        <f>SUM(KH28:KH31)</f>
        <v/>
      </c>
      <c r="KI27">
        <f>SUM(KI28:KI31)</f>
        <v/>
      </c>
      <c r="KJ27">
        <f>SUM(KJ28:KJ31)</f>
        <v/>
      </c>
      <c r="KK27">
        <f>SUM(KK28:KK31)</f>
        <v/>
      </c>
      <c r="KL27">
        <f>SUM(KL28:KL31)</f>
        <v/>
      </c>
      <c r="KM27">
        <f>SUM(KM28:KM31)</f>
        <v/>
      </c>
      <c r="KN27">
        <f>SUM(KN28:KN31)</f>
        <v/>
      </c>
      <c r="KO27">
        <f>SUM(KO28:KO31)</f>
        <v/>
      </c>
      <c r="KP27">
        <f>SUM(KP28:KP31)</f>
        <v/>
      </c>
      <c r="KQ27">
        <f>SUM(KQ28:KQ31)</f>
        <v/>
      </c>
      <c r="KR27">
        <f>SUM(KR28:KR31)</f>
        <v/>
      </c>
      <c r="KS27">
        <f>SUM(KS28:KS31)</f>
        <v/>
      </c>
      <c r="KT27">
        <f>SUM(KT28:KT31)</f>
        <v/>
      </c>
      <c r="KU27">
        <f>SUM(KU28:KU31)</f>
        <v/>
      </c>
      <c r="KV27">
        <f>SUM(KV28:KV31)</f>
        <v/>
      </c>
      <c r="KW27">
        <f>SUM(KW28:KW31)</f>
        <v/>
      </c>
      <c r="KX27">
        <f>SUM(KX28:KX31)</f>
        <v/>
      </c>
      <c r="KY27">
        <f>SUM(KY28:KY31)</f>
        <v/>
      </c>
      <c r="KZ27">
        <f>SUM(KZ28:KZ31)</f>
        <v/>
      </c>
      <c r="LA27">
        <f>SUM(LA28:LA31)</f>
        <v/>
      </c>
      <c r="LB27">
        <f>SUM(LB28:LB31)</f>
        <v/>
      </c>
      <c r="LC27">
        <f>SUM(LC28:LC31)</f>
        <v/>
      </c>
      <c r="LD27">
        <f>SUM(LD28:LD31)</f>
        <v/>
      </c>
      <c r="LE27">
        <f>SUM(LE28:LE31)</f>
        <v/>
      </c>
      <c r="LF27">
        <f>SUM(LF28:LF31)</f>
        <v/>
      </c>
      <c r="LG27">
        <f>SUM(LG28:LG31)</f>
        <v/>
      </c>
      <c r="LH27">
        <f>SUM(LH28:LH31)</f>
        <v/>
      </c>
      <c r="LI27">
        <f>SUM(LI28:LI31)</f>
        <v/>
      </c>
      <c r="LJ27">
        <f>SUM(LJ28:LJ31)</f>
        <v/>
      </c>
      <c r="LK27">
        <f>SUM(LK28:LK31)</f>
        <v/>
      </c>
      <c r="LL27">
        <f>SUM(LL28:LL31)</f>
        <v/>
      </c>
      <c r="LM27">
        <f>SUM(LM28:LM31)</f>
        <v/>
      </c>
      <c r="LN27">
        <f>SUM(LN28:LN31)</f>
        <v/>
      </c>
      <c r="LO27">
        <f>SUM(LO28:LO31)</f>
        <v/>
      </c>
      <c r="LP27">
        <f>SUM(LP28:LP31)</f>
        <v/>
      </c>
      <c r="LQ27">
        <f>SUM(LQ28:LQ31)</f>
        <v/>
      </c>
      <c r="LR27">
        <f>SUM(LR28:LR31)</f>
        <v/>
      </c>
      <c r="LS27">
        <f>SUM(LS28:LS31)</f>
        <v/>
      </c>
      <c r="LT27">
        <f>SUM(LT28:LT31)</f>
        <v/>
      </c>
      <c r="LU27">
        <f>SUM(LU28:LU31)</f>
        <v/>
      </c>
      <c r="LV27">
        <f>SUM(LV28:LV31)</f>
        <v/>
      </c>
      <c r="LW27">
        <f>SUM(LW28:LW31)</f>
        <v/>
      </c>
      <c r="LX27">
        <f>SUM(LX28:LX31)</f>
        <v/>
      </c>
      <c r="LY27">
        <f>SUM(LY28:LY31)</f>
        <v/>
      </c>
      <c r="LZ27">
        <f>SUM(LZ28:LZ31)</f>
        <v/>
      </c>
      <c r="MA27">
        <f>SUM(MA28:MA31)</f>
        <v/>
      </c>
      <c r="MB27">
        <f>SUM(MB28:MB31)</f>
        <v/>
      </c>
      <c r="MC27">
        <f>SUM(MC28:MC31)</f>
        <v/>
      </c>
      <c r="MD27">
        <f>SUM(MD28:MD31)</f>
        <v/>
      </c>
      <c r="ME27">
        <f>SUM(ME28:ME31)</f>
        <v/>
      </c>
      <c r="MF27">
        <f>SUM(MF28:MF31)</f>
        <v/>
      </c>
      <c r="MG27">
        <f>SUM(MG28:MG31)</f>
        <v/>
      </c>
      <c r="MH27">
        <f>SUM(MH28:MH31)</f>
        <v/>
      </c>
      <c r="MI27">
        <f>SUM(MI28:MI31)</f>
        <v/>
      </c>
      <c r="MJ27">
        <f>SUM(MJ28:MJ31)</f>
        <v/>
      </c>
      <c r="MK27">
        <f>SUM(MK28:MK31)</f>
        <v/>
      </c>
      <c r="ML27">
        <f>SUM(ML28:ML31)</f>
        <v/>
      </c>
      <c r="MM27">
        <f>SUM(MM28:MM31)</f>
        <v/>
      </c>
      <c r="MN27">
        <f>SUM(MN28:MN31)</f>
        <v/>
      </c>
      <c r="MO27">
        <f>SUM(MO28:MO31)</f>
        <v/>
      </c>
      <c r="MP27">
        <f>SUM(MP28:MP31)</f>
        <v/>
      </c>
      <c r="MQ27">
        <f>SUM(MQ28:MQ31)</f>
        <v/>
      </c>
      <c r="MR27">
        <f>SUM(MR28:MR31)</f>
        <v/>
      </c>
      <c r="MS27">
        <f>SUM(MS28:MS31)</f>
        <v/>
      </c>
      <c r="MT27">
        <f>SUM(MT28:MT31)</f>
        <v/>
      </c>
      <c r="MU27">
        <f>SUM(MU28:MU31)</f>
        <v/>
      </c>
      <c r="MV27">
        <f>SUM(MV28:MV31)</f>
        <v/>
      </c>
      <c r="MW27">
        <f>SUM(MW28:MW31)</f>
        <v/>
      </c>
      <c r="MX27">
        <f>SUM(MX28:MX31)</f>
        <v/>
      </c>
      <c r="MY27">
        <f>SUM(MY28:MY31)</f>
        <v/>
      </c>
      <c r="MZ27">
        <f>SUM(MZ28:MZ31)</f>
        <v/>
      </c>
      <c r="NA27">
        <f>SUM(NA28:NA31)</f>
        <v/>
      </c>
      <c r="NB27">
        <f>SUM(NB28:NB31)</f>
        <v/>
      </c>
      <c r="NC27">
        <f>SUM(NC28:NC31)</f>
        <v/>
      </c>
      <c r="ND27">
        <f>SUM(ND28:ND31)</f>
        <v/>
      </c>
      <c r="NE27">
        <f>SUM(NE28:NE31)</f>
        <v/>
      </c>
      <c r="NF27">
        <f>SUM(NF28:NF31)</f>
        <v/>
      </c>
      <c r="NG27">
        <f>SUM(NG28:NG31)</f>
        <v/>
      </c>
      <c r="NH27">
        <f>SUM(NH28:NH31)</f>
        <v/>
      </c>
      <c r="NI27">
        <f>SUM(NI28:NI31)</f>
        <v/>
      </c>
      <c r="NJ27">
        <f>SUM(NJ28:NJ31)</f>
        <v/>
      </c>
      <c r="NK27">
        <f>SUM(NK28:NK31)</f>
        <v/>
      </c>
      <c r="NL27">
        <f>SUM(NL28:NL31)</f>
        <v/>
      </c>
      <c r="NM27">
        <f>SUM(NM28:NM31)</f>
        <v/>
      </c>
      <c r="NN27">
        <f>SUM(NN28:NN31)</f>
        <v/>
      </c>
      <c r="NO27">
        <f>SUM(NO28:NO31)</f>
        <v/>
      </c>
      <c r="NP27">
        <f>SUM(NP28:NP31)</f>
        <v/>
      </c>
      <c r="NQ27">
        <f>SUM(NQ28:NQ31)</f>
        <v/>
      </c>
      <c r="NR27">
        <f>SUM(NR28:NR31)</f>
        <v/>
      </c>
      <c r="NS27">
        <f>SUM(NS28:NS31)</f>
        <v/>
      </c>
      <c r="NT27">
        <f>SUM(NT28:NT31)</f>
        <v/>
      </c>
      <c r="NU27">
        <f>SUM(NU28:NU31)</f>
        <v/>
      </c>
      <c r="NV27">
        <f>SUM(NV28:NV31)</f>
        <v/>
      </c>
      <c r="NW27">
        <f>SUM(NW28:NW31)</f>
        <v/>
      </c>
      <c r="NX27">
        <f>SUM(NX28:NX31)</f>
        <v/>
      </c>
      <c r="NY27">
        <f>SUM(NY28:NY31)</f>
        <v/>
      </c>
      <c r="NZ27">
        <f>SUM(NZ28:NZ31)</f>
        <v/>
      </c>
      <c r="OA27">
        <f>SUM(OA28:OA31)</f>
        <v/>
      </c>
      <c r="OB27">
        <f>SUM(OB28:OB31)</f>
        <v/>
      </c>
      <c r="OC27">
        <f>SUM(OC28:OC31)</f>
        <v/>
      </c>
      <c r="OD27">
        <f>SUM(OD28:OD31)</f>
        <v/>
      </c>
      <c r="OE27">
        <f>SUM(OE28:OE31)</f>
        <v/>
      </c>
      <c r="OF27">
        <f>SUM(OF28:OF31)</f>
        <v/>
      </c>
      <c r="OG27">
        <f>SUM(OG28:OG31)</f>
        <v/>
      </c>
      <c r="OH27">
        <f>SUM(OH28:OH31)</f>
        <v/>
      </c>
      <c r="OI27">
        <f>SUM(OI28:OI31)</f>
        <v/>
      </c>
      <c r="OJ27">
        <f>SUM(OJ28:OJ31)</f>
        <v/>
      </c>
      <c r="OK27">
        <f>SUM(OK28:OK31)</f>
        <v/>
      </c>
      <c r="OL27">
        <f>SUM(OL28:OL31)</f>
        <v/>
      </c>
      <c r="OM27">
        <f>SUM(OM28:OM31)</f>
        <v/>
      </c>
      <c r="ON27">
        <f>SUM(ON28:ON31)</f>
        <v/>
      </c>
      <c r="OO27">
        <f>SUM(OO28:OO31)</f>
        <v/>
      </c>
      <c r="OP27">
        <f>SUM(OP28:OP31)</f>
        <v/>
      </c>
      <c r="OQ27">
        <f>SUM(OQ28:OQ31)</f>
        <v/>
      </c>
      <c r="OR27">
        <f>SUM(OR28:OR31)</f>
        <v/>
      </c>
      <c r="OS27">
        <f>SUM(OS28:OS31)</f>
        <v/>
      </c>
      <c r="OT27">
        <f>SUM(OT28:OT31)</f>
        <v/>
      </c>
      <c r="OU27">
        <f>SUM(OU28:OU31)</f>
        <v/>
      </c>
      <c r="OV27">
        <f>SUM(OV28:OV31)</f>
        <v/>
      </c>
      <c r="OW27">
        <f>SUM(OW28:OW31)</f>
        <v/>
      </c>
      <c r="OX27">
        <f>SUM(OX28:OX31)</f>
        <v/>
      </c>
      <c r="OY27">
        <f>SUM(OY28:OY31)</f>
        <v/>
      </c>
      <c r="OZ27">
        <f>SUM(OZ28:OZ31)</f>
        <v/>
      </c>
      <c r="PA27">
        <f>SUM(PA28:PA31)</f>
        <v/>
      </c>
      <c r="PB27">
        <f>SUM(PB28:PB31)</f>
        <v/>
      </c>
      <c r="PC27">
        <f>SUM(PC28:PC31)</f>
        <v/>
      </c>
      <c r="PD27">
        <f>SUM(PD28:PD31)</f>
        <v/>
      </c>
      <c r="PE27">
        <f>SUM(PE28:PE31)</f>
        <v/>
      </c>
      <c r="PF27">
        <f>SUM(PF28:PF31)</f>
        <v/>
      </c>
      <c r="PG27">
        <f>SUM(PG28:PG31)</f>
        <v/>
      </c>
      <c r="PH27">
        <f>SUM(PH28:PH31)</f>
        <v/>
      </c>
      <c r="PI27">
        <f>SUM(PI28:PI31)</f>
        <v/>
      </c>
      <c r="PJ27">
        <f>SUM(PJ28:PJ31)</f>
        <v/>
      </c>
      <c r="PK27">
        <f>SUM(PK28:PK31)</f>
        <v/>
      </c>
      <c r="PL27">
        <f>SUM(PL28:PL31)</f>
        <v/>
      </c>
      <c r="PM27">
        <f>SUM(PM28:PM31)</f>
        <v/>
      </c>
      <c r="PN27">
        <f>SUM(PN28:PN31)</f>
        <v/>
      </c>
      <c r="PO27">
        <f>SUM(PO28:PO31)</f>
        <v/>
      </c>
      <c r="PP27">
        <f>SUM(PP28:PP31)</f>
        <v/>
      </c>
      <c r="PQ27">
        <f>SUM(PQ28:PQ31)</f>
        <v/>
      </c>
      <c r="PR27">
        <f>SUM(PR28:PR31)</f>
        <v/>
      </c>
      <c r="PS27">
        <f>SUM(PS28:PS31)</f>
        <v/>
      </c>
      <c r="PT27">
        <f>SUM(PT28:PT31)</f>
        <v/>
      </c>
      <c r="PU27">
        <f>SUM(PU28:PU31)</f>
        <v/>
      </c>
      <c r="PV27">
        <f>SUM(PV28:PV31)</f>
        <v/>
      </c>
      <c r="PW27">
        <f>SUM(PW28:PW31)</f>
        <v/>
      </c>
      <c r="PX27">
        <f>SUM(PX28:PX31)</f>
        <v/>
      </c>
      <c r="PY27">
        <f>SUM(PY28:PY31)</f>
        <v/>
      </c>
      <c r="PZ27">
        <f>SUM(PZ28:PZ31)</f>
        <v/>
      </c>
      <c r="QA27">
        <f>SUM(QA28:QA31)</f>
        <v/>
      </c>
      <c r="QB27">
        <f>SUM(QB28:QB31)</f>
        <v/>
      </c>
      <c r="QC27">
        <f>SUM(QC28:QC31)</f>
        <v/>
      </c>
      <c r="QD27">
        <f>SUM(QD28:QD31)</f>
        <v/>
      </c>
      <c r="QE27">
        <f>SUM(QE28:QE31)</f>
        <v/>
      </c>
      <c r="QF27">
        <f>SUM(QF28:QF31)</f>
        <v/>
      </c>
      <c r="QG27">
        <f>SUM(QG28:QG31)</f>
        <v/>
      </c>
      <c r="QH27">
        <f>SUM(QH28:QH31)</f>
        <v/>
      </c>
      <c r="QI27">
        <f>SUM(QI28:QI31)</f>
        <v/>
      </c>
      <c r="QJ27">
        <f>SUM(QJ28:QJ31)</f>
        <v/>
      </c>
      <c r="QK27">
        <f>SUM(QK28:QK31)</f>
        <v/>
      </c>
      <c r="QL27">
        <f>SUM(QL28:QL31)</f>
        <v/>
      </c>
      <c r="QM27">
        <f>SUM(QM28:QM31)</f>
        <v/>
      </c>
      <c r="QN27">
        <f>SUM(QN28:QN31)</f>
        <v/>
      </c>
      <c r="QO27">
        <f>SUM(QO28:QO31)</f>
        <v/>
      </c>
      <c r="QP27">
        <f>SUM(QP28:QP31)</f>
        <v/>
      </c>
      <c r="QQ27">
        <f>SUM(QQ28:QQ31)</f>
        <v/>
      </c>
      <c r="QR27">
        <f>SUM(QR28:QR31)</f>
        <v/>
      </c>
      <c r="QS27">
        <f>SUM(QS28:QS31)</f>
        <v/>
      </c>
      <c r="QT27">
        <f>SUM(QT28:QT31)</f>
        <v/>
      </c>
      <c r="QU27">
        <f>SUM(QU28:QU31)</f>
        <v/>
      </c>
      <c r="QV27">
        <f>SUM(QV28:QV31)</f>
        <v/>
      </c>
      <c r="QW27">
        <f>SUM(QW28:QW31)</f>
        <v/>
      </c>
      <c r="QX27">
        <f>SUM(QX28:QX31)</f>
        <v/>
      </c>
      <c r="QY27">
        <f>SUM(QY28:QY31)</f>
        <v/>
      </c>
      <c r="QZ27">
        <f>SUM(QZ28:QZ31)</f>
        <v/>
      </c>
      <c r="RA27">
        <f>SUM(RA28:RA31)</f>
        <v/>
      </c>
      <c r="RB27">
        <f>SUM(RB28:RB31)</f>
        <v/>
      </c>
      <c r="RC27">
        <f>SUM(RC28:RC31)</f>
        <v/>
      </c>
      <c r="RD27">
        <f>SUM(RD28:RD31)</f>
        <v/>
      </c>
      <c r="RE27">
        <f>SUM(RE28:RE31)</f>
        <v/>
      </c>
      <c r="RF27">
        <f>SUM(RF28:RF31)</f>
        <v/>
      </c>
      <c r="RG27">
        <f>SUM(RG28:RG31)</f>
        <v/>
      </c>
      <c r="RH27">
        <f>SUM(RH28:RH31)</f>
        <v/>
      </c>
      <c r="RI27">
        <f>SUM(RI28:RI31)</f>
        <v/>
      </c>
      <c r="RJ27">
        <f>SUM(RJ28:RJ31)</f>
        <v/>
      </c>
      <c r="RK27">
        <f>SUM(RK28:RK31)</f>
        <v/>
      </c>
      <c r="RL27">
        <f>SUM(RL28:RL31)</f>
        <v/>
      </c>
      <c r="RM27">
        <f>SUM(RM28:RM31)</f>
        <v/>
      </c>
      <c r="RN27">
        <f>SUM(RN28:RN31)</f>
        <v/>
      </c>
      <c r="RO27">
        <f>SUM(RO28:RO31)</f>
        <v/>
      </c>
      <c r="RP27">
        <f>SUM(RP28:RP31)</f>
        <v/>
      </c>
      <c r="RQ27">
        <f>SUM(RQ28:RQ31)</f>
        <v/>
      </c>
      <c r="RR27">
        <f>SUM(RR28:RR31)</f>
        <v/>
      </c>
      <c r="RS27">
        <f>SUM(RS28:RS31)</f>
        <v/>
      </c>
      <c r="RT27">
        <f>SUM(RT28:RT31)</f>
        <v/>
      </c>
      <c r="RU27">
        <f>SUM(RU28:RU31)</f>
        <v/>
      </c>
      <c r="RV27">
        <f>SUM(RV28:RV31)</f>
        <v/>
      </c>
      <c r="RW27">
        <f>SUM(RW28:RW31)</f>
        <v/>
      </c>
      <c r="RX27">
        <f>SUM(RX28:RX31)</f>
        <v/>
      </c>
      <c r="RY27">
        <f>SUM(RY28:RY31)</f>
        <v/>
      </c>
      <c r="RZ27">
        <f>SUM(RZ28:RZ31)</f>
        <v/>
      </c>
      <c r="SA27">
        <f>SUM(SA28:SA31)</f>
        <v/>
      </c>
      <c r="SB27">
        <f>SUM(SB28:SB31)</f>
        <v/>
      </c>
      <c r="SC27">
        <f>SUM(SC28:SC31)</f>
        <v/>
      </c>
      <c r="SD27">
        <f>SUM(SD28:SD31)</f>
        <v/>
      </c>
      <c r="SE27">
        <f>SUM(SE28:SE31)</f>
        <v/>
      </c>
      <c r="SF27">
        <f>SUM(SF28:SF31)</f>
        <v/>
      </c>
      <c r="SG27">
        <f>SUM(SG28:SG31)</f>
        <v/>
      </c>
      <c r="SH27">
        <f>SUM(SH28:SH31)</f>
        <v/>
      </c>
      <c r="SI27">
        <f>SUM(SI28:SI31)</f>
        <v/>
      </c>
      <c r="SJ27">
        <f>SUM(SJ28:SJ31)</f>
        <v/>
      </c>
      <c r="SK27">
        <f>SUM(SK28:SK31)</f>
        <v/>
      </c>
      <c r="SL27">
        <f>SUM(SL28:SL31)</f>
        <v/>
      </c>
      <c r="SM27">
        <f>SUM(SM28:SM31)</f>
        <v/>
      </c>
      <c r="SN27">
        <f>SUM(SN28:SN31)</f>
        <v/>
      </c>
      <c r="SO27">
        <f>SUM(SO28:SO31)</f>
        <v/>
      </c>
      <c r="SP27">
        <f>SUM(SP28:SP31)</f>
        <v/>
      </c>
      <c r="SQ27">
        <f>SUM(SQ28:SQ31)</f>
        <v/>
      </c>
      <c r="SR27">
        <f>SUM(SR28:SR31)</f>
        <v/>
      </c>
      <c r="SS27">
        <f>SUM(SS28:SS31)</f>
        <v/>
      </c>
      <c r="ST27">
        <f>SUM(ST28:ST31)</f>
        <v/>
      </c>
      <c r="SU27">
        <f>SUM(SU28:SU31)</f>
        <v/>
      </c>
      <c r="SV27">
        <f>SUM(SV28:SV31)</f>
        <v/>
      </c>
      <c r="SW27">
        <f>SUM(SW28:SW31)</f>
        <v/>
      </c>
      <c r="SX27">
        <f>SUM(SX28:SX31)</f>
        <v/>
      </c>
      <c r="SY27">
        <f>SUM(SY28:SY31)</f>
        <v/>
      </c>
      <c r="SZ27">
        <f>SUM(SZ28:SZ31)</f>
        <v/>
      </c>
      <c r="TA27">
        <f>SUM(TA28:TA31)</f>
        <v/>
      </c>
      <c r="TB27">
        <f>SUM(TB28:TB31)</f>
        <v/>
      </c>
      <c r="TC27">
        <f>SUM(TC28:TC31)</f>
        <v/>
      </c>
      <c r="TD27">
        <f>SUM(TD28:TD31)</f>
        <v/>
      </c>
      <c r="TE27">
        <f>SUM(TE28:TE31)</f>
        <v/>
      </c>
      <c r="TF27">
        <f>SUM(TF28:TF31)</f>
        <v/>
      </c>
      <c r="TG27">
        <f>SUM(TG28:TG31)</f>
        <v/>
      </c>
      <c r="TH27">
        <f>SUM(TH28:TH31)</f>
        <v/>
      </c>
      <c r="TI27">
        <f>SUM(TI28:TI31)</f>
        <v/>
      </c>
      <c r="TJ27">
        <f>SUM(TJ28:TJ31)</f>
        <v/>
      </c>
      <c r="TK27">
        <f>SUM(TK28:TK31)</f>
        <v/>
      </c>
      <c r="TL27">
        <f>SUM(TL28:TL31)</f>
        <v/>
      </c>
      <c r="TM27">
        <f>SUM(TM28:TM31)</f>
        <v/>
      </c>
      <c r="TN27">
        <f>SUM(TN28:TN31)</f>
        <v/>
      </c>
      <c r="TO27">
        <f>SUM(TO28:TO31)</f>
        <v/>
      </c>
      <c r="TP27">
        <f>SUM(TP28:TP31)</f>
        <v/>
      </c>
      <c r="TQ27">
        <f>SUM(TQ28:TQ31)</f>
        <v/>
      </c>
      <c r="TR27">
        <f>SUM(TR28:TR31)</f>
        <v/>
      </c>
      <c r="TS27">
        <f>SUM(TS28:TS31)</f>
        <v/>
      </c>
      <c r="TT27">
        <f>SUM(TT28:TT31)</f>
        <v/>
      </c>
      <c r="TU27">
        <f>SUM(TU28:TU31)</f>
        <v/>
      </c>
      <c r="TV27">
        <f>SUM(TV28:TV31)</f>
        <v/>
      </c>
      <c r="TW27">
        <f>SUM(TW28:TW31)</f>
        <v/>
      </c>
      <c r="TX27">
        <f>SUM(TX28:TX31)</f>
        <v/>
      </c>
      <c r="TY27">
        <f>SUM(TY28:TY31)</f>
        <v/>
      </c>
      <c r="TZ27">
        <f>SUM(TZ28:TZ31)</f>
        <v/>
      </c>
    </row>
    <row r="28" spans="1:546">
      <c r="A28" t="s">
        <v>8</v>
      </c>
      <c r="B28" t="s">
        <v>41</v>
      </c>
      <c r="BC28">
        <f>'Dashboard M2 Imports Data'!H5*1000</f>
        <v/>
      </c>
      <c r="BD28">
        <f>'Dashboard M2 Imports Data'!I5*1000</f>
        <v/>
      </c>
      <c r="BE28">
        <f>'Dashboard M2 Imports Data'!J5*1000</f>
        <v/>
      </c>
      <c r="BF28">
        <f>'Dashboard M2 Imports Data'!K5*1000</f>
        <v/>
      </c>
      <c r="BG28">
        <f>'Dashboard M2 Imports Data'!L5*1000</f>
        <v/>
      </c>
      <c r="BH28">
        <f>'Dashboard M2 Imports Data'!M5*1000</f>
        <v/>
      </c>
      <c r="BI28">
        <f>'Dashboard M2 Imports Data'!N5*1000</f>
        <v/>
      </c>
      <c r="BJ28">
        <f>'Dashboard M2 Imports Data'!O5*1000</f>
        <v/>
      </c>
      <c r="BK28">
        <f>'Dashboard M2 Imports Data'!P5*1000</f>
        <v/>
      </c>
      <c r="BL28">
        <f>'Dashboard M2 Imports Data'!Q5*1000</f>
        <v/>
      </c>
      <c r="BM28">
        <f>'Dashboard M2 Imports Data'!R5*1000</f>
        <v/>
      </c>
      <c r="BN28">
        <f>'Dashboard M2 Imports Data'!S5*1000</f>
        <v/>
      </c>
      <c r="BO28">
        <f>'Dashboard M2 Imports Data'!T5*1000</f>
        <v/>
      </c>
      <c r="BP28">
        <f>'Dashboard M2 Imports Data'!U5*1000</f>
        <v/>
      </c>
      <c r="BQ28">
        <f>'Dashboard M2 Imports Data'!V5*1000</f>
        <v/>
      </c>
      <c r="BR28">
        <f>'Dashboard M2 Imports Data'!W5*1000</f>
        <v/>
      </c>
      <c r="BS28">
        <f>'Dashboard M2 Imports Data'!X5*1000</f>
        <v/>
      </c>
      <c r="BT28">
        <f>'Dashboard M2 Imports Data'!Y5*1000</f>
        <v/>
      </c>
      <c r="BU28">
        <f>'Dashboard M2 Imports Data'!Z5*1000</f>
        <v/>
      </c>
      <c r="BV28">
        <f>'Dashboard M2 Imports Data'!AA5*1000</f>
        <v/>
      </c>
      <c r="BW28">
        <f>'Dashboard M2 Imports Data'!AB5*1000</f>
        <v/>
      </c>
      <c r="BX28">
        <f>'Dashboard M2 Imports Data'!AC5*1000</f>
        <v/>
      </c>
      <c r="BY28">
        <f>'Dashboard M2 Imports Data'!AD5*1000</f>
        <v/>
      </c>
      <c r="BZ28">
        <f>'Dashboard M2 Imports Data'!AE5*1000</f>
        <v/>
      </c>
      <c r="CA28">
        <f>'Dashboard M2 Imports Data'!AF5*1000</f>
        <v/>
      </c>
      <c r="CB28">
        <f>'Dashboard M2 Imports Data'!AG5*1000</f>
        <v/>
      </c>
      <c r="CC28">
        <f>'Dashboard M2 Imports Data'!AH5*1000</f>
        <v/>
      </c>
      <c r="CD28">
        <f>'Dashboard M2 Imports Data'!AI5*1000</f>
        <v/>
      </c>
      <c r="CE28">
        <f>'Dashboard M2 Imports Data'!AJ5*1000</f>
        <v/>
      </c>
      <c r="CF28">
        <f>'Dashboard M2 Imports Data'!AK5*1000</f>
        <v/>
      </c>
      <c r="CG28">
        <f>'Dashboard M2 Imports Data'!AL5*1000</f>
        <v/>
      </c>
      <c r="CH28">
        <f>'Dashboard M2 Imports Data'!AM5*1000</f>
        <v/>
      </c>
      <c r="CI28">
        <f>'Dashboard M2 Imports Data'!AN5*1000</f>
        <v/>
      </c>
      <c r="CJ28">
        <f>'Dashboard M2 Imports Data'!AO5*1000</f>
        <v/>
      </c>
      <c r="CK28">
        <f>'Dashboard M2 Imports Data'!AP5*1000</f>
        <v/>
      </c>
      <c r="CL28">
        <f>'Dashboard M2 Imports Data'!AQ5*1000</f>
        <v/>
      </c>
      <c r="CM28">
        <f>'Dashboard M2 Imports Data'!AR5*1000</f>
        <v/>
      </c>
      <c r="CN28">
        <f>'Dashboard M2 Imports Data'!AS5*1000</f>
        <v/>
      </c>
      <c r="CO28">
        <f>'Dashboard M2 Imports Data'!AT5*1000</f>
        <v/>
      </c>
      <c r="CP28">
        <f>'Dashboard M2 Imports Data'!AU5*1000</f>
        <v/>
      </c>
      <c r="CQ28">
        <f>'Dashboard M2 Imports Data'!AV5*1000</f>
        <v/>
      </c>
      <c r="CR28">
        <f>'Dashboard M2 Imports Data'!AW5*1000</f>
        <v/>
      </c>
      <c r="CS28">
        <f>'Dashboard M2 Imports Data'!AX5*1000</f>
        <v/>
      </c>
      <c r="CT28">
        <f>'Dashboard M2 Imports Data'!AY5*1000</f>
        <v/>
      </c>
      <c r="CU28">
        <f>'Dashboard M2 Imports Data'!AZ5*1000</f>
        <v/>
      </c>
      <c r="CV28">
        <f>'Dashboard M2 Imports Data'!BA5*1000</f>
        <v/>
      </c>
      <c r="CW28">
        <f>'Dashboard M2 Imports Data'!BB5*1000</f>
        <v/>
      </c>
      <c r="CX28">
        <f>'Dashboard M2 Imports Data'!BC5*1000</f>
        <v/>
      </c>
      <c r="CY28">
        <f>'Dashboard M2 Imports Data'!BD5*1000</f>
        <v/>
      </c>
      <c r="CZ28">
        <f>'Dashboard M2 Imports Data'!BE5*1000</f>
        <v/>
      </c>
      <c r="DA28">
        <f>'Dashboard M2 Imports Data'!BF5*1000</f>
        <v/>
      </c>
      <c r="DB28">
        <f>'Dashboard M2 Imports Data'!BG5*1000</f>
        <v/>
      </c>
      <c r="DC28">
        <f>'Dashboard M2 Imports Data'!BH5*1000</f>
        <v/>
      </c>
      <c r="DD28">
        <f>'Dashboard M2 Imports Data'!BI5*1000</f>
        <v/>
      </c>
      <c r="DE28">
        <f>'Dashboard M2 Imports Data'!BJ5*1000</f>
        <v/>
      </c>
      <c r="DF28">
        <f>'Dashboard M2 Imports Data'!BK5*1000</f>
        <v/>
      </c>
      <c r="DG28">
        <f>'Dashboard M2 Imports Data'!BL5*1000</f>
        <v/>
      </c>
      <c r="DH28">
        <f>'Dashboard M2 Imports Data'!BM5*1000</f>
        <v/>
      </c>
      <c r="DI28">
        <f>'Dashboard M2 Imports Data'!BN5*1000</f>
        <v/>
      </c>
      <c r="DJ28">
        <f>'Dashboard M2 Imports Data'!BO5*1000</f>
        <v/>
      </c>
      <c r="DK28">
        <f>'Dashboard M2 Imports Data'!BP5*1000</f>
        <v/>
      </c>
      <c r="DL28">
        <f>'Dashboard M2 Imports Data'!BQ5*1000</f>
        <v/>
      </c>
      <c r="DM28">
        <f>'Dashboard M2 Imports Data'!BR5*1000</f>
        <v/>
      </c>
      <c r="DN28">
        <f>'Dashboard M2 Imports Data'!BS5*1000</f>
        <v/>
      </c>
      <c r="DO28">
        <f>'Dashboard M2 Imports Data'!BT5*1000</f>
        <v/>
      </c>
      <c r="DP28">
        <f>'Dashboard M2 Imports Data'!BU5*1000</f>
        <v/>
      </c>
      <c r="DQ28">
        <f>'Dashboard M2 Imports Data'!BV5*1000</f>
        <v/>
      </c>
      <c r="DR28">
        <f>'Dashboard M2 Imports Data'!BW5*1000</f>
        <v/>
      </c>
      <c r="DS28">
        <f>'Dashboard M2 Imports Data'!BX5*1000</f>
        <v/>
      </c>
      <c r="DT28">
        <f>'Dashboard M2 Imports Data'!BY5*1000</f>
        <v/>
      </c>
      <c r="DU28">
        <f>'Dashboard M2 Imports Data'!BZ5*1000</f>
        <v/>
      </c>
      <c r="DV28">
        <f>'Dashboard M2 Imports Data'!CA5*1000</f>
        <v/>
      </c>
      <c r="DW28">
        <f>'Dashboard M2 Imports Data'!CB5*1000</f>
        <v/>
      </c>
      <c r="DX28">
        <f>'Dashboard M2 Imports Data'!CC5*1000</f>
        <v/>
      </c>
      <c r="DY28">
        <f>'Dashboard M2 Imports Data'!CD5*1000</f>
        <v/>
      </c>
      <c r="DZ28">
        <f>'Dashboard M2 Imports Data'!CE5*1000</f>
        <v/>
      </c>
      <c r="EA28">
        <f>'Dashboard M2 Imports Data'!CF5*1000</f>
        <v/>
      </c>
      <c r="EB28">
        <f>'Dashboard M2 Imports Data'!CG5*1000</f>
        <v/>
      </c>
      <c r="EC28">
        <f>'Dashboard M2 Imports Data'!CH5*1000</f>
        <v/>
      </c>
      <c r="ED28">
        <f>'Dashboard M2 Imports Data'!CI5*1000</f>
        <v/>
      </c>
      <c r="EE28">
        <f>'Dashboard M2 Imports Data'!CJ5*1000</f>
        <v/>
      </c>
      <c r="EF28">
        <f>'Dashboard M2 Imports Data'!CK5*1000</f>
        <v/>
      </c>
      <c r="EG28">
        <f>'Dashboard M2 Imports Data'!CL5*1000</f>
        <v/>
      </c>
      <c r="EH28">
        <f>'Dashboard M2 Imports Data'!CM5*1000</f>
        <v/>
      </c>
      <c r="EI28">
        <f>'Dashboard M2 Imports Data'!CN5*1000</f>
        <v/>
      </c>
      <c r="EJ28">
        <f>'Dashboard M2 Imports Data'!CO5*1000</f>
        <v/>
      </c>
      <c r="EK28">
        <f>'Dashboard M2 Imports Data'!CP5*1000</f>
        <v/>
      </c>
      <c r="EL28">
        <f>'Dashboard M2 Imports Data'!CQ5*1000</f>
        <v/>
      </c>
      <c r="EM28">
        <f>'Dashboard M2 Imports Data'!CR5*1000</f>
        <v/>
      </c>
      <c r="EN28">
        <f>'Dashboard M2 Imports Data'!CS5*1000</f>
        <v/>
      </c>
      <c r="EO28">
        <f>'Dashboard M2 Imports Data'!CT5*1000</f>
        <v/>
      </c>
      <c r="EP28">
        <f>'Dashboard M2 Imports Data'!CU5*1000</f>
        <v/>
      </c>
      <c r="EQ28">
        <f>'Dashboard M2 Imports Data'!CV5*1000</f>
        <v/>
      </c>
      <c r="ER28">
        <f>'Dashboard M2 Imports Data'!CW5*1000</f>
        <v/>
      </c>
      <c r="ES28">
        <f>'Dashboard M2 Imports Data'!CX5*1000</f>
        <v/>
      </c>
      <c r="ET28">
        <f>'Dashboard M2 Imports Data'!CY5*1000</f>
        <v/>
      </c>
      <c r="EU28">
        <f>'Dashboard M2 Imports Data'!CZ5*1000</f>
        <v/>
      </c>
      <c r="EV28">
        <f>'Dashboard M2 Imports Data'!DA5*1000</f>
        <v/>
      </c>
      <c r="EW28">
        <f>'Dashboard M2 Imports Data'!DB5*1000</f>
        <v/>
      </c>
      <c r="EX28">
        <f>'Dashboard M2 Imports Data'!DC5*1000</f>
        <v/>
      </c>
      <c r="EY28">
        <f>'Dashboard M2 Imports Data'!DD5*1000</f>
        <v/>
      </c>
      <c r="EZ28">
        <f>'Dashboard M2 Imports Data'!DE5*1000</f>
        <v/>
      </c>
      <c r="FA28">
        <f>'Dashboard M2 Imports Data'!DF5*1000</f>
        <v/>
      </c>
      <c r="FB28">
        <f>'Dashboard M2 Imports Data'!DG5*1000</f>
        <v/>
      </c>
      <c r="FC28">
        <f>'Dashboard M2 Imports Data'!DH5*1000</f>
        <v/>
      </c>
      <c r="FD28">
        <f>'Dashboard M2 Imports Data'!DI5*1000</f>
        <v/>
      </c>
      <c r="FE28">
        <f>'Dashboard M2 Imports Data'!DJ5*1000</f>
        <v/>
      </c>
      <c r="FF28">
        <f>'Dashboard M2 Imports Data'!DK5*1000</f>
        <v/>
      </c>
      <c r="FG28">
        <f>'Dashboard M2 Imports Data'!DL5*1000</f>
        <v/>
      </c>
      <c r="FH28">
        <f>'Dashboard M2 Imports Data'!DM5*1000</f>
        <v/>
      </c>
      <c r="FI28">
        <f>'Dashboard M2 Imports Data'!DN5*1000</f>
        <v/>
      </c>
      <c r="FJ28">
        <f>'Dashboard M2 Imports Data'!DO5*1000</f>
        <v/>
      </c>
      <c r="FK28">
        <f>'Dashboard M2 Imports Data'!DP5*1000</f>
        <v/>
      </c>
      <c r="FL28">
        <f>'Dashboard M2 Imports Data'!DQ5*1000</f>
        <v/>
      </c>
      <c r="FM28">
        <f>'Dashboard M2 Imports Data'!DR5*1000</f>
        <v/>
      </c>
      <c r="FN28">
        <f>'Dashboard M2 Imports Data'!DS5*1000</f>
        <v/>
      </c>
      <c r="FO28">
        <f>'Dashboard M2 Imports Data'!DT5*1000</f>
        <v/>
      </c>
      <c r="FP28">
        <f>'Dashboard M2 Imports Data'!DU5*1000</f>
        <v/>
      </c>
      <c r="FQ28">
        <f>'Dashboard M2 Imports Data'!DV5*1000</f>
        <v/>
      </c>
      <c r="FR28">
        <f>'Dashboard M2 Imports Data'!DW5*1000</f>
        <v/>
      </c>
      <c r="FS28">
        <f>'Dashboard M2 Imports Data'!DX5*1000</f>
        <v/>
      </c>
      <c r="FT28">
        <f>'Dashboard M2 Imports Data'!DY5*1000</f>
        <v/>
      </c>
      <c r="FU28">
        <f>'Dashboard M2 Imports Data'!DZ5*1000</f>
        <v/>
      </c>
      <c r="FV28">
        <f>'Dashboard M2 Imports Data'!EA5*1000</f>
        <v/>
      </c>
      <c r="FW28">
        <f>'Dashboard M2 Imports Data'!EB5*1000</f>
        <v/>
      </c>
      <c r="FX28">
        <f>'Dashboard M2 Imports Data'!EC5*1000</f>
        <v/>
      </c>
      <c r="FY28">
        <f>'Dashboard M2 Imports Data'!ED5*1000</f>
        <v/>
      </c>
      <c r="FZ28">
        <f>'Dashboard M2 Imports Data'!EE5*1000</f>
        <v/>
      </c>
      <c r="GA28">
        <f>'Dashboard M2 Imports Data'!EF5*1000</f>
        <v/>
      </c>
      <c r="GB28">
        <f>'Dashboard M2 Imports Data'!EG5*1000</f>
        <v/>
      </c>
      <c r="GC28">
        <f>'Dashboard M2 Imports Data'!EH5*1000</f>
        <v/>
      </c>
      <c r="GD28">
        <f>'Dashboard M2 Imports Data'!EI5*1000</f>
        <v/>
      </c>
      <c r="GE28">
        <f>'Dashboard M2 Imports Data'!EJ5*1000</f>
        <v/>
      </c>
      <c r="GF28">
        <f>'Dashboard M2 Imports Data'!EK5*1000</f>
        <v/>
      </c>
      <c r="GG28">
        <f>'Dashboard M2 Imports Data'!EL5*1000</f>
        <v/>
      </c>
      <c r="GH28">
        <f>'Dashboard M2 Imports Data'!EM5*1000</f>
        <v/>
      </c>
      <c r="GI28">
        <f>'Dashboard M2 Imports Data'!EN5*1000</f>
        <v/>
      </c>
      <c r="GJ28">
        <f>'Dashboard M2 Imports Data'!EO5*1000</f>
        <v/>
      </c>
      <c r="GK28">
        <f>'Dashboard M2 Imports Data'!EP5*1000</f>
        <v/>
      </c>
      <c r="GL28">
        <f>'Dashboard M2 Imports Data'!EQ5*1000</f>
        <v/>
      </c>
      <c r="GM28">
        <f>'Dashboard M2 Imports Data'!ER5*1000</f>
        <v/>
      </c>
      <c r="GN28">
        <f>'Dashboard M2 Imports Data'!ES5*1000</f>
        <v/>
      </c>
      <c r="GO28">
        <f>'Dashboard M2 Imports Data'!ET5*1000</f>
        <v/>
      </c>
      <c r="GP28">
        <f>'Dashboard M2 Imports Data'!EU5*1000</f>
        <v/>
      </c>
      <c r="GQ28">
        <f>'Dashboard M2 Imports Data'!EV5*1000</f>
        <v/>
      </c>
      <c r="GR28">
        <f>'Dashboard M2 Imports Data'!EW5*1000</f>
        <v/>
      </c>
      <c r="GS28">
        <f>'Dashboard M2 Imports Data'!EX5*1000</f>
        <v/>
      </c>
      <c r="GT28">
        <f>'Dashboard M2 Imports Data'!EY5*1000</f>
        <v/>
      </c>
      <c r="GU28">
        <f>'Dashboard M2 Imports Data'!EZ5*1000</f>
        <v/>
      </c>
      <c r="GV28">
        <f>'Dashboard M2 Imports Data'!FA5*1000</f>
        <v/>
      </c>
      <c r="GW28">
        <f>'Dashboard M2 Imports Data'!FB5*1000</f>
        <v/>
      </c>
      <c r="GX28">
        <f>'Dashboard M2 Imports Data'!FC5*1000</f>
        <v/>
      </c>
      <c r="GY28">
        <f>'Dashboard M2 Imports Data'!FD5*1000</f>
        <v/>
      </c>
      <c r="GZ28">
        <f>'Dashboard M2 Imports Data'!FE5*1000</f>
        <v/>
      </c>
      <c r="HA28">
        <f>'Dashboard M2 Imports Data'!FF5*1000</f>
        <v/>
      </c>
      <c r="HB28">
        <f>'Dashboard M2 Imports Data'!FG5*1000</f>
        <v/>
      </c>
      <c r="HC28">
        <f>'Dashboard M2 Imports Data'!FH5*1000</f>
        <v/>
      </c>
      <c r="HD28">
        <f>'Dashboard M2 Imports Data'!FI5*1000</f>
        <v/>
      </c>
      <c r="HE28">
        <f>'Dashboard M2 Imports Data'!FJ5*1000</f>
        <v/>
      </c>
      <c r="HF28">
        <f>'Dashboard M2 Imports Data'!FK5*1000</f>
        <v/>
      </c>
      <c r="HG28">
        <f>'Dashboard M2 Imports Data'!FL5*1000</f>
        <v/>
      </c>
      <c r="HH28">
        <f>'Dashboard M2 Imports Data'!FM5*1000</f>
        <v/>
      </c>
      <c r="HI28">
        <f>'Dashboard M2 Imports Data'!FN5*1000</f>
        <v/>
      </c>
      <c r="HJ28">
        <f>'Dashboard M2 Imports Data'!FO5*1000</f>
        <v/>
      </c>
      <c r="HK28">
        <f>'Dashboard M2 Imports Data'!FP5*1000</f>
        <v/>
      </c>
      <c r="HL28">
        <f>'Dashboard M2 Imports Data'!FQ5*1000</f>
        <v/>
      </c>
      <c r="HM28">
        <f>'Dashboard M2 Imports Data'!FR5*1000</f>
        <v/>
      </c>
      <c r="HN28">
        <f>'Dashboard M2 Imports Data'!FS5*1000</f>
        <v/>
      </c>
      <c r="HO28">
        <f>'Dashboard M2 Imports Data'!FT5*1000</f>
        <v/>
      </c>
      <c r="HP28">
        <f>'Dashboard M2 Imports Data'!FU5*1000</f>
        <v/>
      </c>
      <c r="HQ28">
        <f>'Dashboard M2 Imports Data'!FV5*1000</f>
        <v/>
      </c>
      <c r="HR28">
        <f>'Dashboard M2 Imports Data'!FW5*1000</f>
        <v/>
      </c>
      <c r="HS28">
        <f>'Dashboard M2 Imports Data'!FX5*1000</f>
        <v/>
      </c>
      <c r="HT28">
        <f>'Dashboard M2 Imports Data'!FY5*1000</f>
        <v/>
      </c>
      <c r="HU28">
        <f>'Dashboard M2 Imports Data'!FZ5*1000</f>
        <v/>
      </c>
      <c r="HV28">
        <f>'Dashboard M2 Imports Data'!GA5*1000</f>
        <v/>
      </c>
      <c r="HW28">
        <f>'Dashboard M2 Imports Data'!GB5*1000</f>
        <v/>
      </c>
      <c r="HX28">
        <f>'Dashboard M2 Imports Data'!GC5*1000</f>
        <v/>
      </c>
      <c r="HY28">
        <f>'Dashboard M2 Imports Data'!GD5*1000</f>
        <v/>
      </c>
      <c r="HZ28">
        <f>'Dashboard M2 Imports Data'!GE5*1000</f>
        <v/>
      </c>
      <c r="IA28">
        <f>'Dashboard M2 Imports Data'!GF5*1000</f>
        <v/>
      </c>
      <c r="IB28">
        <f>'Dashboard M2 Imports Data'!GG5*1000</f>
        <v/>
      </c>
      <c r="IC28">
        <f>'Dashboard M2 Imports Data'!GH5*1000</f>
        <v/>
      </c>
      <c r="ID28">
        <f>'Dashboard M2 Imports Data'!GI5*1000</f>
        <v/>
      </c>
      <c r="IE28">
        <f>'Dashboard M2 Imports Data'!GJ5*1000</f>
        <v/>
      </c>
      <c r="IF28">
        <f>'Dashboard M2 Imports Data'!GK5*1000</f>
        <v/>
      </c>
      <c r="IG28">
        <f>'Dashboard M2 Imports Data'!GL5*1000</f>
        <v/>
      </c>
      <c r="IH28">
        <f>'Dashboard M2 Imports Data'!GM5*1000</f>
        <v/>
      </c>
      <c r="II28">
        <f>'Dashboard M2 Imports Data'!GN5*1000</f>
        <v/>
      </c>
      <c r="IJ28">
        <f>'Dashboard M2 Imports Data'!GO5*1000</f>
        <v/>
      </c>
      <c r="IK28">
        <f>'Dashboard M2 Imports Data'!GP5*1000</f>
        <v/>
      </c>
      <c r="IL28">
        <f>'Dashboard M2 Imports Data'!GQ5*1000</f>
        <v/>
      </c>
      <c r="IM28">
        <f>'Dashboard M2 Imports Data'!GR5*1000</f>
        <v/>
      </c>
      <c r="IN28">
        <f>'Dashboard M2 Imports Data'!GS5*1000</f>
        <v/>
      </c>
      <c r="IO28">
        <f>'Dashboard M2 Imports Data'!GT5*1000</f>
        <v/>
      </c>
      <c r="IP28">
        <f>'Dashboard M2 Imports Data'!GU5*1000</f>
        <v/>
      </c>
      <c r="IQ28">
        <f>'Dashboard M2 Imports Data'!GV5*1000</f>
        <v/>
      </c>
      <c r="IR28">
        <f>'Dashboard M2 Imports Data'!GW5*1000</f>
        <v/>
      </c>
      <c r="IS28">
        <f>'Dashboard M2 Imports Data'!GX5*1000</f>
        <v/>
      </c>
      <c r="IT28">
        <f>'Dashboard M2 Imports Data'!GY5*1000</f>
        <v/>
      </c>
      <c r="IU28">
        <f>'Dashboard M2 Imports Data'!GZ5*1000</f>
        <v/>
      </c>
      <c r="IV28">
        <f>'Dashboard M2 Imports Data'!HA5*1000</f>
        <v/>
      </c>
      <c r="IW28">
        <f>'Dashboard M2 Imports Data'!HB5*1000</f>
        <v/>
      </c>
      <c r="IX28">
        <f>'Dashboard M2 Imports Data'!HC5*1000</f>
        <v/>
      </c>
      <c r="IY28">
        <f>'Dashboard M2 Imports Data'!HD5*1000</f>
        <v/>
      </c>
      <c r="IZ28">
        <f>'Dashboard M2 Imports Data'!HE5*1000</f>
        <v/>
      </c>
      <c r="JA28">
        <f>'Dashboard M2 Imports Data'!HF5*1000</f>
        <v/>
      </c>
      <c r="JB28">
        <f>'Dashboard M2 Imports Data'!HG5*1000</f>
        <v/>
      </c>
      <c r="JC28">
        <f>'Dashboard M2 Imports Data'!HH5*1000</f>
        <v/>
      </c>
      <c r="JD28">
        <f>'Dashboard M2 Imports Data'!HI5*1000</f>
        <v/>
      </c>
      <c r="JE28">
        <f>'Dashboard M2 Imports Data'!HJ5*1000</f>
        <v/>
      </c>
      <c r="JF28">
        <f>'Dashboard M2 Imports Data'!HK5*1000</f>
        <v/>
      </c>
      <c r="JG28">
        <f>'Dashboard M2 Imports Data'!HL5*1000</f>
        <v/>
      </c>
      <c r="JH28">
        <f>'Dashboard M2 Imports Data'!HM5*1000</f>
        <v/>
      </c>
      <c r="JI28">
        <f>'Dashboard M2 Imports Data'!HN5*1000</f>
        <v/>
      </c>
      <c r="JJ28">
        <f>'Dashboard M2 Imports Data'!HO5*1000</f>
        <v/>
      </c>
      <c r="JK28">
        <f>'Dashboard M2 Imports Data'!HP5*1000</f>
        <v/>
      </c>
      <c r="JL28">
        <f>'Dashboard M2 Imports Data'!HQ5*1000</f>
        <v/>
      </c>
      <c r="JM28">
        <f>'Dashboard M2 Imports Data'!HR5*1000</f>
        <v/>
      </c>
      <c r="JN28">
        <f>'Dashboard M2 Imports Data'!HS5*1000</f>
        <v/>
      </c>
      <c r="JO28">
        <f>'Dashboard M2 Imports Data'!HT5*1000</f>
        <v/>
      </c>
      <c r="JP28">
        <f>'Dashboard M2 Imports Data'!HU5*1000</f>
        <v/>
      </c>
      <c r="JQ28">
        <f>'Dashboard M2 Imports Data'!HV5*1000</f>
        <v/>
      </c>
      <c r="JR28">
        <f>'Dashboard M2 Imports Data'!HW5*1000</f>
        <v/>
      </c>
      <c r="JS28">
        <f>'Dashboard M2 Imports Data'!HX5*1000</f>
        <v/>
      </c>
      <c r="JT28">
        <f>'Dashboard M2 Imports Data'!HY5*1000</f>
        <v/>
      </c>
      <c r="JU28">
        <f>'Dashboard M2 Imports Data'!HZ5*1000</f>
        <v/>
      </c>
      <c r="JV28">
        <f>'Dashboard M2 Imports Data'!IA5*1000</f>
        <v/>
      </c>
      <c r="JW28">
        <f>'Dashboard M2 Imports Data'!IB5*1000</f>
        <v/>
      </c>
      <c r="JX28">
        <f>'Dashboard M2 Imports Data'!IC5*1000</f>
        <v/>
      </c>
      <c r="JY28">
        <f>'Dashboard M2 Imports Data'!ID5*1000</f>
        <v/>
      </c>
      <c r="JZ28">
        <f>'Dashboard M2 Imports Data'!IE5*1000</f>
        <v/>
      </c>
      <c r="KA28">
        <f>'Dashboard M2 Imports Data'!IF5*1000</f>
        <v/>
      </c>
      <c r="KB28">
        <f>'Dashboard M2 Imports Data'!IG5*1000</f>
        <v/>
      </c>
      <c r="KC28">
        <f>'Dashboard M2 Imports Data'!IH5*1000</f>
        <v/>
      </c>
      <c r="KD28">
        <f>'Dashboard M2 Imports Data'!II5*1000</f>
        <v/>
      </c>
      <c r="KE28">
        <f>'Dashboard M2 Imports Data'!IJ5*1000</f>
        <v/>
      </c>
      <c r="KF28">
        <f>'Dashboard M2 Imports Data'!IK5*1000</f>
        <v/>
      </c>
      <c r="KG28">
        <f>'Dashboard M2 Imports Data'!IL5*1000</f>
        <v/>
      </c>
      <c r="KH28">
        <f>'Dashboard M2 Imports Data'!IM5*1000</f>
        <v/>
      </c>
      <c r="KI28">
        <f>'Dashboard M2 Imports Data'!IN5*1000</f>
        <v/>
      </c>
      <c r="KJ28">
        <f>'Dashboard M2 Imports Data'!IO5*1000</f>
        <v/>
      </c>
      <c r="KK28">
        <f>'Dashboard M2 Imports Data'!IP5*1000</f>
        <v/>
      </c>
      <c r="KL28">
        <f>'Dashboard M2 Imports Data'!IQ5*1000</f>
        <v/>
      </c>
      <c r="KM28">
        <f>'Dashboard M2 Imports Data'!IR5*1000</f>
        <v/>
      </c>
      <c r="KN28">
        <f>'Dashboard M2 Imports Data'!IS5*1000</f>
        <v/>
      </c>
      <c r="KO28">
        <f>'Dashboard M2 Imports Data'!IT5*1000</f>
        <v/>
      </c>
      <c r="KP28">
        <f>'Dashboard M2 Imports Data'!IU5*1000</f>
        <v/>
      </c>
      <c r="KQ28">
        <f>'Dashboard M2 Imports Data'!IV5*1000</f>
        <v/>
      </c>
      <c r="KR28">
        <f>'Dashboard M2 Imports Data'!IW5*1000</f>
        <v/>
      </c>
      <c r="KS28">
        <f>'Dashboard M2 Imports Data'!IX5*1000</f>
        <v/>
      </c>
      <c r="KT28">
        <f>'Dashboard M2 Imports Data'!IY5*1000</f>
        <v/>
      </c>
      <c r="KU28">
        <f>'Dashboard M2 Imports Data'!IZ5*1000</f>
        <v/>
      </c>
      <c r="KV28">
        <f>'Dashboard M2 Imports Data'!JA5*1000</f>
        <v/>
      </c>
      <c r="KW28">
        <f>'Dashboard M2 Imports Data'!JB5*1000</f>
        <v/>
      </c>
      <c r="KX28">
        <f>'Dashboard M2 Imports Data'!JC5*1000</f>
        <v/>
      </c>
      <c r="KY28">
        <f>'Dashboard M2 Imports Data'!JD5*1000</f>
        <v/>
      </c>
      <c r="KZ28">
        <f>'Dashboard M2 Imports Data'!JE5*1000</f>
        <v/>
      </c>
      <c r="LA28">
        <f>'Dashboard M2 Imports Data'!JF5*1000</f>
        <v/>
      </c>
      <c r="LB28">
        <f>'Dashboard M2 Imports Data'!JG5*1000</f>
        <v/>
      </c>
      <c r="LC28">
        <f>'Dashboard M2 Imports Data'!JH5*1000</f>
        <v/>
      </c>
      <c r="LD28">
        <f>'Dashboard M2 Imports Data'!JI5*1000</f>
        <v/>
      </c>
      <c r="LE28">
        <f>'Dashboard M2 Imports Data'!JJ5*1000</f>
        <v/>
      </c>
      <c r="LF28">
        <f>'Dashboard M2 Imports Data'!JK5*1000</f>
        <v/>
      </c>
      <c r="LG28">
        <f>'Dashboard M2 Imports Data'!JL5*1000</f>
        <v/>
      </c>
      <c r="LH28">
        <f>'Dashboard M2 Imports Data'!JM5*1000</f>
        <v/>
      </c>
      <c r="LI28">
        <f>'Dashboard M2 Imports Data'!JN5*1000</f>
        <v/>
      </c>
      <c r="LJ28">
        <f>'Dashboard M2 Imports Data'!JO5*1000</f>
        <v/>
      </c>
      <c r="LK28">
        <f>'Dashboard M2 Imports Data'!JP5*1000</f>
        <v/>
      </c>
      <c r="LL28">
        <f>'Dashboard M2 Imports Data'!JQ5*1000</f>
        <v/>
      </c>
      <c r="LM28">
        <f>'Dashboard M2 Imports Data'!JR5*1000</f>
        <v/>
      </c>
      <c r="LN28">
        <f>'Dashboard M2 Imports Data'!JS5*1000</f>
        <v/>
      </c>
      <c r="LO28">
        <f>'Dashboard M2 Imports Data'!JT5*1000</f>
        <v/>
      </c>
      <c r="LP28">
        <f>'Dashboard M2 Imports Data'!JU5*1000</f>
        <v/>
      </c>
      <c r="LQ28">
        <f>'Dashboard M2 Imports Data'!JV5*1000</f>
        <v/>
      </c>
      <c r="LR28">
        <f>'Dashboard M2 Imports Data'!JW5*1000</f>
        <v/>
      </c>
      <c r="LS28">
        <f>'Dashboard M2 Imports Data'!JX5*1000</f>
        <v/>
      </c>
      <c r="LT28">
        <f>'Dashboard M2 Imports Data'!JY5*1000</f>
        <v/>
      </c>
      <c r="LU28">
        <f>'Dashboard M2 Imports Data'!JZ5*1000</f>
        <v/>
      </c>
      <c r="LV28">
        <f>'Dashboard M2 Imports Data'!KA5*1000</f>
        <v/>
      </c>
      <c r="LW28">
        <f>'Dashboard M2 Imports Data'!KB5*1000</f>
        <v/>
      </c>
      <c r="LX28">
        <f>'Dashboard M2 Imports Data'!KC5*1000</f>
        <v/>
      </c>
      <c r="LY28">
        <f>'Dashboard M2 Imports Data'!KD5*1000</f>
        <v/>
      </c>
      <c r="LZ28">
        <f>'Dashboard M2 Imports Data'!KE5*1000</f>
        <v/>
      </c>
      <c r="MA28">
        <f>'Dashboard M2 Imports Data'!KF5*1000</f>
        <v/>
      </c>
      <c r="MB28">
        <f>'Dashboard M2 Imports Data'!KG5*1000</f>
        <v/>
      </c>
      <c r="MC28">
        <f>'Dashboard M2 Imports Data'!KH5*1000</f>
        <v/>
      </c>
      <c r="MD28">
        <f>'Dashboard M2 Imports Data'!KI5*1000</f>
        <v/>
      </c>
      <c r="ME28">
        <f>'Dashboard M2 Imports Data'!KJ5*1000</f>
        <v/>
      </c>
      <c r="MF28">
        <f>'Dashboard M2 Imports Data'!KK5*1000</f>
        <v/>
      </c>
      <c r="MG28">
        <f>'Dashboard M2 Imports Data'!KL5*1000</f>
        <v/>
      </c>
      <c r="MH28">
        <f>'Dashboard M2 Imports Data'!KM5*1000</f>
        <v/>
      </c>
      <c r="MI28">
        <f>'Dashboard M2 Imports Data'!KN5*1000</f>
        <v/>
      </c>
      <c r="MJ28">
        <f>'Dashboard M2 Imports Data'!KO5*1000</f>
        <v/>
      </c>
      <c r="MK28">
        <f>'Dashboard M2 Imports Data'!KP5*1000</f>
        <v/>
      </c>
      <c r="ML28">
        <f>'Dashboard M2 Imports Data'!KQ5*1000</f>
        <v/>
      </c>
      <c r="MM28">
        <f>'Dashboard M2 Imports Data'!KR5*1000</f>
        <v/>
      </c>
      <c r="MN28">
        <f>'Dashboard M2 Imports Data'!KS5*1000</f>
        <v/>
      </c>
      <c r="MO28">
        <f>'Dashboard M2 Imports Data'!KT5*1000</f>
        <v/>
      </c>
      <c r="MP28">
        <f>'Dashboard M2 Imports Data'!KU5*1000</f>
        <v/>
      </c>
      <c r="MQ28">
        <f>'Dashboard M2 Imports Data'!KV5*1000</f>
        <v/>
      </c>
      <c r="MR28">
        <f>'Dashboard M2 Imports Data'!KW5*1000</f>
        <v/>
      </c>
      <c r="MS28">
        <f>'Dashboard M2 Imports Data'!KX5*1000</f>
        <v/>
      </c>
      <c r="MT28">
        <f>'Dashboard M2 Imports Data'!KY5*1000</f>
        <v/>
      </c>
      <c r="MU28">
        <f>'Dashboard M2 Imports Data'!KZ5*1000</f>
        <v/>
      </c>
      <c r="MV28">
        <f>'Dashboard M2 Imports Data'!LA5*1000</f>
        <v/>
      </c>
      <c r="MW28">
        <f>'Dashboard M2 Imports Data'!LB5*1000</f>
        <v/>
      </c>
      <c r="MX28">
        <f>'Dashboard M2 Imports Data'!LC5*1000</f>
        <v/>
      </c>
      <c r="MY28">
        <f>'Dashboard M2 Imports Data'!LD5*1000</f>
        <v/>
      </c>
      <c r="MZ28">
        <f>'Dashboard M2 Imports Data'!LE5*1000</f>
        <v/>
      </c>
      <c r="NA28">
        <f>'Dashboard M2 Imports Data'!LF5*1000</f>
        <v/>
      </c>
      <c r="NB28">
        <f>'Dashboard M2 Imports Data'!LG5*1000</f>
        <v/>
      </c>
      <c r="NC28">
        <f>'Dashboard M2 Imports Data'!LH5*1000</f>
        <v/>
      </c>
      <c r="ND28">
        <f>'Dashboard M2 Imports Data'!LI5*1000</f>
        <v/>
      </c>
      <c r="NE28">
        <f>'Dashboard M2 Imports Data'!LJ5*1000</f>
        <v/>
      </c>
      <c r="NF28">
        <f>'Dashboard M2 Imports Data'!LK5*1000</f>
        <v/>
      </c>
      <c r="NG28">
        <f>'Dashboard M2 Imports Data'!LL5*1000</f>
        <v/>
      </c>
      <c r="NH28">
        <f>'Dashboard M2 Imports Data'!LM5*1000</f>
        <v/>
      </c>
      <c r="NI28">
        <f>'Dashboard M2 Imports Data'!LN5*1000</f>
        <v/>
      </c>
      <c r="NJ28">
        <f>'Dashboard M2 Imports Data'!LO5*1000</f>
        <v/>
      </c>
      <c r="NK28">
        <f>'Dashboard M2 Imports Data'!LP5*1000</f>
        <v/>
      </c>
      <c r="NL28">
        <f>'Dashboard M2 Imports Data'!LQ5*1000</f>
        <v/>
      </c>
      <c r="NM28">
        <f>'Dashboard M2 Imports Data'!LR5*1000</f>
        <v/>
      </c>
      <c r="NN28">
        <f>'Dashboard M2 Imports Data'!LS5*1000</f>
        <v/>
      </c>
      <c r="NO28">
        <f>'Dashboard M2 Imports Data'!LT5*1000</f>
        <v/>
      </c>
      <c r="NP28">
        <f>'Dashboard M2 Imports Data'!LU5*1000</f>
        <v/>
      </c>
      <c r="NQ28">
        <f>'Dashboard M2 Imports Data'!LV5*1000</f>
        <v/>
      </c>
      <c r="NR28">
        <f>'Dashboard M2 Imports Data'!LW5*1000</f>
        <v/>
      </c>
      <c r="NS28">
        <f>'Dashboard M2 Imports Data'!LX5*1000</f>
        <v/>
      </c>
      <c r="NT28">
        <f>'Dashboard M2 Imports Data'!LY5*1000</f>
        <v/>
      </c>
      <c r="NU28">
        <f>'Dashboard M2 Imports Data'!LZ5*1000</f>
        <v/>
      </c>
      <c r="NV28">
        <f>'Dashboard M2 Imports Data'!MA5*1000</f>
        <v/>
      </c>
      <c r="NW28">
        <f>'Dashboard M2 Imports Data'!MB5*1000</f>
        <v/>
      </c>
      <c r="NX28">
        <f>'Dashboard M2 Imports Data'!MC5*1000</f>
        <v/>
      </c>
      <c r="NY28">
        <f>'Dashboard M2 Imports Data'!MD5*1000</f>
        <v/>
      </c>
      <c r="NZ28">
        <f>'Dashboard M2 Imports Data'!ME5*1000</f>
        <v/>
      </c>
      <c r="OA28">
        <f>'Dashboard M2 Imports Data'!MF5*1000</f>
        <v/>
      </c>
      <c r="OB28">
        <f>'Dashboard M2 Imports Data'!MG5*1000</f>
        <v/>
      </c>
      <c r="OC28">
        <f>'Dashboard M2 Imports Data'!MH5*1000</f>
        <v/>
      </c>
      <c r="OD28">
        <f>'Dashboard M2 Imports Data'!MI5*1000</f>
        <v/>
      </c>
      <c r="OE28">
        <f>'Dashboard M2 Imports Data'!MJ5*1000</f>
        <v/>
      </c>
      <c r="OF28">
        <f>'Dashboard M2 Imports Data'!MK5*1000</f>
        <v/>
      </c>
      <c r="OG28">
        <f>'Dashboard M2 Imports Data'!ML5*1000</f>
        <v/>
      </c>
      <c r="OH28">
        <f>'Dashboard M2 Imports Data'!MM5*1000</f>
        <v/>
      </c>
      <c r="OI28">
        <f>'Dashboard M2 Imports Data'!MN5*1000</f>
        <v/>
      </c>
      <c r="OJ28">
        <f>'Dashboard M2 Imports Data'!MO5*1000</f>
        <v/>
      </c>
      <c r="OK28">
        <f>'Dashboard M2 Imports Data'!MP5*1000</f>
        <v/>
      </c>
      <c r="OL28">
        <f>'Dashboard M2 Imports Data'!MQ5*1000</f>
        <v/>
      </c>
      <c r="OM28">
        <f>'Dashboard M2 Imports Data'!MR5*1000</f>
        <v/>
      </c>
      <c r="ON28">
        <f>'Dashboard M2 Imports Data'!MS5*1000</f>
        <v/>
      </c>
      <c r="OO28">
        <f>'Dashboard M2 Imports Data'!MT5*1000</f>
        <v/>
      </c>
      <c r="OP28">
        <f>'Dashboard M2 Imports Data'!MU5*1000</f>
        <v/>
      </c>
      <c r="OQ28">
        <f>'Dashboard M2 Imports Data'!MV5*1000</f>
        <v/>
      </c>
      <c r="OR28">
        <f>'Dashboard M2 Imports Data'!MW5*1000</f>
        <v/>
      </c>
      <c r="OS28">
        <f>'Dashboard M2 Imports Data'!MX5*1000</f>
        <v/>
      </c>
      <c r="OT28">
        <f>'Dashboard M2 Imports Data'!MY5*1000</f>
        <v/>
      </c>
      <c r="OU28">
        <f>'Dashboard M2 Imports Data'!MZ5*1000</f>
        <v/>
      </c>
      <c r="OV28">
        <f>'Dashboard M2 Imports Data'!NA5*1000</f>
        <v/>
      </c>
      <c r="OW28">
        <f>'Dashboard M2 Imports Data'!NB5*1000</f>
        <v/>
      </c>
      <c r="OX28">
        <f>'Dashboard M2 Imports Data'!NC5*1000</f>
        <v/>
      </c>
      <c r="OY28">
        <f>'Dashboard M2 Imports Data'!ND5*1000</f>
        <v/>
      </c>
      <c r="OZ28">
        <f>'Dashboard M2 Imports Data'!NE5*1000</f>
        <v/>
      </c>
      <c r="PA28">
        <f>'Dashboard M2 Imports Data'!NF5*1000</f>
        <v/>
      </c>
      <c r="PB28">
        <f>'Dashboard M2 Imports Data'!NG5*1000</f>
        <v/>
      </c>
      <c r="PC28">
        <f>'Dashboard M2 Imports Data'!NH5*1000</f>
        <v/>
      </c>
      <c r="PD28">
        <f>'Dashboard M2 Imports Data'!NI5*1000</f>
        <v/>
      </c>
      <c r="PE28">
        <f>'Dashboard M2 Imports Data'!NJ5*1000</f>
        <v/>
      </c>
      <c r="PF28">
        <f>'Dashboard M2 Imports Data'!NK5*1000</f>
        <v/>
      </c>
      <c r="PG28">
        <f>'Dashboard M2 Imports Data'!NL5*1000</f>
        <v/>
      </c>
      <c r="PH28">
        <f>'Dashboard M2 Imports Data'!NM5*1000</f>
        <v/>
      </c>
      <c r="PI28">
        <f>'Dashboard M2 Imports Data'!NN5*1000</f>
        <v/>
      </c>
      <c r="PJ28">
        <f>'Dashboard M2 Imports Data'!NO5*1000</f>
        <v/>
      </c>
      <c r="PK28">
        <f>'Dashboard M2 Imports Data'!NP5*1000</f>
        <v/>
      </c>
      <c r="PL28">
        <f>'Dashboard M2 Imports Data'!NQ5*1000</f>
        <v/>
      </c>
      <c r="PM28">
        <f>'Dashboard M2 Imports Data'!NR5*1000</f>
        <v/>
      </c>
      <c r="PN28">
        <f>'Dashboard M2 Imports Data'!NS5*1000</f>
        <v/>
      </c>
      <c r="PO28">
        <f>'Dashboard M2 Imports Data'!NT5*1000</f>
        <v/>
      </c>
      <c r="PP28">
        <f>'Dashboard M2 Imports Data'!NU5*1000</f>
        <v/>
      </c>
      <c r="PQ28">
        <f>'Dashboard M2 Imports Data'!NV5*1000</f>
        <v/>
      </c>
      <c r="PR28">
        <f>'Dashboard M2 Imports Data'!NW5*1000</f>
        <v/>
      </c>
      <c r="PS28">
        <f>'Dashboard M2 Imports Data'!NX5*1000</f>
        <v/>
      </c>
      <c r="PT28">
        <f>'Dashboard M2 Imports Data'!NY5*1000</f>
        <v/>
      </c>
      <c r="PU28">
        <f>'Dashboard M2 Imports Data'!NZ5*1000</f>
        <v/>
      </c>
      <c r="PV28">
        <f>'Dashboard M2 Imports Data'!OA5*1000</f>
        <v/>
      </c>
      <c r="PW28">
        <f>'Dashboard M2 Imports Data'!OB5*1000</f>
        <v/>
      </c>
      <c r="PX28">
        <f>'Dashboard M2 Imports Data'!OC5*1000</f>
        <v/>
      </c>
      <c r="PY28">
        <f>'Dashboard M2 Imports Data'!OD5*1000</f>
        <v/>
      </c>
      <c r="PZ28">
        <f>'Dashboard M2 Imports Data'!OE5*1000</f>
        <v/>
      </c>
      <c r="QA28">
        <f>'Dashboard M2 Imports Data'!OF5*1000</f>
        <v/>
      </c>
      <c r="QB28">
        <f>'Dashboard M2 Imports Data'!OG5*1000</f>
        <v/>
      </c>
      <c r="QC28">
        <f>'Dashboard M2 Imports Data'!OH5*1000</f>
        <v/>
      </c>
      <c r="QD28">
        <f>'Dashboard M2 Imports Data'!OI5*1000</f>
        <v/>
      </c>
      <c r="QE28">
        <f>'Dashboard M2 Imports Data'!OJ5*1000</f>
        <v/>
      </c>
      <c r="QF28">
        <f>'Dashboard M2 Imports Data'!OK5*1000</f>
        <v/>
      </c>
      <c r="QG28">
        <f>'Dashboard M2 Imports Data'!OL5*1000</f>
        <v/>
      </c>
      <c r="QH28">
        <f>'Dashboard M2 Imports Data'!OM5*1000</f>
        <v/>
      </c>
      <c r="QI28">
        <f>'Dashboard M2 Imports Data'!ON5*1000</f>
        <v/>
      </c>
      <c r="QJ28">
        <f>'Dashboard M2 Imports Data'!OO5*1000</f>
        <v/>
      </c>
      <c r="QK28">
        <f>'Dashboard M2 Imports Data'!OP5*1000</f>
        <v/>
      </c>
      <c r="QL28">
        <f>'Dashboard M2 Imports Data'!OQ5*1000</f>
        <v/>
      </c>
      <c r="QM28">
        <f>'Dashboard M2 Imports Data'!OR5*1000</f>
        <v/>
      </c>
      <c r="QN28">
        <f>'Dashboard M2 Imports Data'!OS5*1000</f>
        <v/>
      </c>
      <c r="QO28">
        <f>'Dashboard M2 Imports Data'!OT5*1000</f>
        <v/>
      </c>
      <c r="QP28">
        <f>'Dashboard M2 Imports Data'!OU5*1000</f>
        <v/>
      </c>
      <c r="QQ28">
        <f>'Dashboard M2 Imports Data'!OV5*1000</f>
        <v/>
      </c>
      <c r="QR28">
        <f>'Dashboard M2 Imports Data'!OW5*1000</f>
        <v/>
      </c>
      <c r="QS28">
        <f>'Dashboard M2 Imports Data'!OX5*1000</f>
        <v/>
      </c>
      <c r="QT28">
        <f>'Dashboard M2 Imports Data'!OY5*1000</f>
        <v/>
      </c>
      <c r="QU28">
        <f>'Dashboard M2 Imports Data'!OZ5*1000</f>
        <v/>
      </c>
      <c r="QV28">
        <f>'Dashboard M2 Imports Data'!PA5*1000</f>
        <v/>
      </c>
      <c r="QW28">
        <f>'Dashboard M2 Imports Data'!PB5*1000</f>
        <v/>
      </c>
      <c r="QX28">
        <f>'Dashboard M2 Imports Data'!PC5*1000</f>
        <v/>
      </c>
      <c r="QY28">
        <f>'Dashboard M2 Imports Data'!PD5*1000</f>
        <v/>
      </c>
      <c r="QZ28">
        <f>'Dashboard M2 Imports Data'!PE5*1000</f>
        <v/>
      </c>
      <c r="RA28">
        <f>'Dashboard M2 Imports Data'!PF5*1000</f>
        <v/>
      </c>
      <c r="RB28">
        <f>'Dashboard M2 Imports Data'!PG5*1000</f>
        <v/>
      </c>
      <c r="RC28">
        <f>'Dashboard M2 Imports Data'!PH5*1000</f>
        <v/>
      </c>
      <c r="RD28">
        <f>'Dashboard M2 Imports Data'!PI5*1000</f>
        <v/>
      </c>
      <c r="RE28">
        <f>'Dashboard M2 Imports Data'!PJ5*1000</f>
        <v/>
      </c>
      <c r="RF28">
        <f>'Dashboard M2 Imports Data'!PK5*1000</f>
        <v/>
      </c>
      <c r="RG28">
        <f>'Dashboard M2 Imports Data'!PL5*1000</f>
        <v/>
      </c>
      <c r="RH28">
        <f>'Dashboard M2 Imports Data'!PM5*1000</f>
        <v/>
      </c>
      <c r="RI28">
        <f>'Dashboard M2 Imports Data'!PN5*1000</f>
        <v/>
      </c>
      <c r="RJ28">
        <f>'Dashboard M2 Imports Data'!PO5*1000</f>
        <v/>
      </c>
      <c r="RK28">
        <f>'Dashboard M2 Imports Data'!PP5*1000</f>
        <v/>
      </c>
      <c r="RL28">
        <f>'Dashboard M2 Imports Data'!PQ5*1000</f>
        <v/>
      </c>
      <c r="RM28">
        <f>'Dashboard M2 Imports Data'!PR5*1000</f>
        <v/>
      </c>
      <c r="RN28">
        <f>'Dashboard M2 Imports Data'!PS5*1000</f>
        <v/>
      </c>
      <c r="RO28">
        <f>'Dashboard M2 Imports Data'!PT5*1000</f>
        <v/>
      </c>
      <c r="RP28">
        <f>'Dashboard M2 Imports Data'!PU5*1000</f>
        <v/>
      </c>
      <c r="RQ28">
        <f>'Dashboard M2 Imports Data'!PV5*1000</f>
        <v/>
      </c>
      <c r="RR28">
        <f>'Dashboard M2 Imports Data'!PW5*1000</f>
        <v/>
      </c>
      <c r="RS28">
        <f>'Dashboard M2 Imports Data'!PX5*1000</f>
        <v/>
      </c>
      <c r="RT28">
        <f>'Dashboard M2 Imports Data'!PY5*1000</f>
        <v/>
      </c>
      <c r="RU28">
        <f>'Dashboard M2 Imports Data'!PZ5*1000</f>
        <v/>
      </c>
      <c r="RV28">
        <f>'Dashboard M2 Imports Data'!QA5*1000</f>
        <v/>
      </c>
      <c r="RW28">
        <f>'Dashboard M2 Imports Data'!QB5*1000</f>
        <v/>
      </c>
      <c r="RX28">
        <f>'Dashboard M2 Imports Data'!QC5*1000</f>
        <v/>
      </c>
      <c r="RY28">
        <f>'Dashboard M2 Imports Data'!QD5*1000</f>
        <v/>
      </c>
      <c r="RZ28">
        <f>'Dashboard M2 Imports Data'!QE5*1000</f>
        <v/>
      </c>
      <c r="SA28">
        <f>'Dashboard M2 Imports Data'!QF5*1000</f>
        <v/>
      </c>
      <c r="SB28">
        <f>'Dashboard M2 Imports Data'!QG5*1000</f>
        <v/>
      </c>
      <c r="SC28">
        <f>'Dashboard M2 Imports Data'!QH5*1000</f>
        <v/>
      </c>
      <c r="SD28">
        <f>'Dashboard M2 Imports Data'!QI5*1000</f>
        <v/>
      </c>
      <c r="SE28">
        <f>'Dashboard M2 Imports Data'!QJ5*1000</f>
        <v/>
      </c>
      <c r="SF28">
        <f>'Dashboard M2 Imports Data'!QK5*1000</f>
        <v/>
      </c>
      <c r="SG28">
        <f>'Dashboard M2 Imports Data'!QL5*1000</f>
        <v/>
      </c>
      <c r="SH28">
        <f>'Dashboard M2 Imports Data'!QM5*1000</f>
        <v/>
      </c>
      <c r="SI28">
        <f>'Dashboard M2 Imports Data'!QN5*1000</f>
        <v/>
      </c>
      <c r="SJ28">
        <f>'Dashboard M2 Imports Data'!QO5*1000</f>
        <v/>
      </c>
      <c r="SK28">
        <f>'Dashboard M2 Imports Data'!QP5*1000</f>
        <v/>
      </c>
      <c r="SL28">
        <f>'Dashboard M2 Imports Data'!QQ5*1000</f>
        <v/>
      </c>
      <c r="SM28">
        <f>'Dashboard M2 Imports Data'!QR5*1000</f>
        <v/>
      </c>
      <c r="SN28">
        <f>'Dashboard M2 Imports Data'!QS5*1000</f>
        <v/>
      </c>
      <c r="SO28">
        <f>'Dashboard M2 Imports Data'!QT5*1000</f>
        <v/>
      </c>
      <c r="SP28">
        <f>'Dashboard M2 Imports Data'!QU5*1000</f>
        <v/>
      </c>
      <c r="SQ28">
        <f>'Dashboard M2 Imports Data'!QV5*1000</f>
        <v/>
      </c>
      <c r="SR28">
        <f>'Dashboard M2 Imports Data'!QW5*1000</f>
        <v/>
      </c>
      <c r="SS28">
        <f>'Dashboard M2 Imports Data'!QX5*1000</f>
        <v/>
      </c>
      <c r="ST28">
        <f>'Dashboard M2 Imports Data'!QY5*1000</f>
        <v/>
      </c>
      <c r="SU28">
        <f>'Dashboard M2 Imports Data'!QZ5*1000</f>
        <v/>
      </c>
      <c r="SV28">
        <f>'Dashboard M2 Imports Data'!RA5*1000</f>
        <v/>
      </c>
      <c r="SW28">
        <f>'Dashboard M2 Imports Data'!RB5*1000</f>
        <v/>
      </c>
      <c r="SX28">
        <f>'Dashboard M2 Imports Data'!RC5*1000</f>
        <v/>
      </c>
      <c r="SY28">
        <f>'Dashboard M2 Imports Data'!RD5*1000</f>
        <v/>
      </c>
      <c r="SZ28">
        <f>'Dashboard M2 Imports Data'!RE5*1000</f>
        <v/>
      </c>
      <c r="TA28">
        <f>'Dashboard M2 Imports Data'!RF5*1000</f>
        <v/>
      </c>
      <c r="TB28">
        <f>'Dashboard M2 Imports Data'!RG5*1000</f>
        <v/>
      </c>
      <c r="TC28">
        <f>'Dashboard M2 Imports Data'!RH5*1000</f>
        <v/>
      </c>
      <c r="TD28">
        <f>'Dashboard M2 Imports Data'!RI5*1000</f>
        <v/>
      </c>
      <c r="TE28">
        <f>'Dashboard M2 Imports Data'!RJ5*1000</f>
        <v/>
      </c>
      <c r="TF28">
        <f>'Dashboard M2 Imports Data'!RK5*1000</f>
        <v/>
      </c>
      <c r="TG28">
        <f>'Dashboard M2 Imports Data'!RL5*1000</f>
        <v/>
      </c>
      <c r="TH28">
        <f>'Dashboard M2 Imports Data'!RM5*1000</f>
        <v/>
      </c>
      <c r="TI28">
        <f>'Dashboard M2 Imports Data'!RN5*1000</f>
        <v/>
      </c>
      <c r="TJ28">
        <f>'Dashboard M2 Imports Data'!RO5*1000</f>
        <v/>
      </c>
      <c r="TK28">
        <f>'Dashboard M2 Imports Data'!RP5*1000</f>
        <v/>
      </c>
      <c r="TL28">
        <f>'Dashboard M2 Imports Data'!RQ5*1000</f>
        <v/>
      </c>
      <c r="TM28">
        <f>'Dashboard M2 Imports Data'!RR5*1000</f>
        <v/>
      </c>
      <c r="TN28">
        <f>'Dashboard M2 Imports Data'!RS5*1000</f>
        <v/>
      </c>
      <c r="TO28">
        <f>'Dashboard M2 Imports Data'!RT5*1000</f>
        <v/>
      </c>
      <c r="TP28">
        <f>'Dashboard M2 Imports Data'!RU5*1000</f>
        <v/>
      </c>
      <c r="TQ28">
        <f>'Dashboard M2 Imports Data'!RV5*1000</f>
        <v/>
      </c>
      <c r="TR28">
        <f>'Dashboard M2 Imports Data'!RW5*1000</f>
        <v/>
      </c>
      <c r="TS28">
        <f>'Dashboard M2 Imports Data'!RX5*1000</f>
        <v/>
      </c>
      <c r="TT28">
        <f>'Dashboard M2 Imports Data'!RY5*1000</f>
        <v/>
      </c>
      <c r="TU28">
        <f>'Dashboard M2 Imports Data'!RZ5*1000</f>
        <v/>
      </c>
      <c r="TV28">
        <f>'Dashboard M2 Imports Data'!SA5*1000</f>
        <v/>
      </c>
      <c r="TW28">
        <f>'Dashboard M2 Imports Data'!SB5*1000</f>
        <v/>
      </c>
      <c r="TX28">
        <f>'Dashboard M2 Imports Data'!SC5*1000</f>
        <v/>
      </c>
      <c r="TY28">
        <f>'Dashboard M2 Imports Data'!SD5*1000</f>
        <v/>
      </c>
      <c r="TZ28">
        <f>'Dashboard M2 Imports Data'!SE5*1000</f>
        <v/>
      </c>
    </row>
    <row r="29" spans="1:546">
      <c r="A29" t="s">
        <v>12</v>
      </c>
      <c r="B29" t="s">
        <v>41</v>
      </c>
      <c r="BC29">
        <f>'Dashboard M2 Imports Data'!H9*1000</f>
        <v/>
      </c>
      <c r="BD29">
        <f>'Dashboard M2 Imports Data'!I9*1000</f>
        <v/>
      </c>
      <c r="BE29">
        <f>'Dashboard M2 Imports Data'!J9*1000</f>
        <v/>
      </c>
      <c r="BF29">
        <f>'Dashboard M2 Imports Data'!K9*1000</f>
        <v/>
      </c>
      <c r="BG29">
        <f>'Dashboard M2 Imports Data'!L9*1000</f>
        <v/>
      </c>
      <c r="BH29">
        <f>'Dashboard M2 Imports Data'!M9*1000</f>
        <v/>
      </c>
      <c r="BI29">
        <f>'Dashboard M2 Imports Data'!N9*1000</f>
        <v/>
      </c>
      <c r="BJ29">
        <f>'Dashboard M2 Imports Data'!O9*1000</f>
        <v/>
      </c>
      <c r="BK29">
        <f>'Dashboard M2 Imports Data'!P9*1000</f>
        <v/>
      </c>
      <c r="BL29">
        <f>'Dashboard M2 Imports Data'!Q9*1000</f>
        <v/>
      </c>
      <c r="BM29">
        <f>'Dashboard M2 Imports Data'!R9*1000</f>
        <v/>
      </c>
      <c r="BN29">
        <f>'Dashboard M2 Imports Data'!S9*1000</f>
        <v/>
      </c>
      <c r="BO29">
        <f>'Dashboard M2 Imports Data'!T9*1000</f>
        <v/>
      </c>
      <c r="BP29">
        <f>'Dashboard M2 Imports Data'!U9*1000</f>
        <v/>
      </c>
      <c r="BQ29">
        <f>'Dashboard M2 Imports Data'!V9*1000</f>
        <v/>
      </c>
      <c r="BR29">
        <f>'Dashboard M2 Imports Data'!W9*1000</f>
        <v/>
      </c>
      <c r="BS29">
        <f>'Dashboard M2 Imports Data'!X9*1000</f>
        <v/>
      </c>
      <c r="BT29">
        <f>'Dashboard M2 Imports Data'!Y9*1000</f>
        <v/>
      </c>
      <c r="BU29">
        <f>'Dashboard M2 Imports Data'!Z9*1000</f>
        <v/>
      </c>
      <c r="BV29">
        <f>'Dashboard M2 Imports Data'!AA9*1000</f>
        <v/>
      </c>
      <c r="BW29">
        <f>'Dashboard M2 Imports Data'!AB9*1000</f>
        <v/>
      </c>
      <c r="BX29">
        <f>'Dashboard M2 Imports Data'!AC9*1000</f>
        <v/>
      </c>
      <c r="BY29">
        <f>'Dashboard M2 Imports Data'!AD9*1000</f>
        <v/>
      </c>
      <c r="BZ29">
        <f>'Dashboard M2 Imports Data'!AE9*1000</f>
        <v/>
      </c>
      <c r="CA29">
        <f>'Dashboard M2 Imports Data'!AF9*1000</f>
        <v/>
      </c>
      <c r="CB29">
        <f>'Dashboard M2 Imports Data'!AG9*1000</f>
        <v/>
      </c>
      <c r="CC29">
        <f>'Dashboard M2 Imports Data'!AH9*1000</f>
        <v/>
      </c>
      <c r="CD29">
        <f>'Dashboard M2 Imports Data'!AI9*1000</f>
        <v/>
      </c>
      <c r="CE29">
        <f>'Dashboard M2 Imports Data'!AJ9*1000</f>
        <v/>
      </c>
      <c r="CF29">
        <f>'Dashboard M2 Imports Data'!AK9*1000</f>
        <v/>
      </c>
      <c r="CG29">
        <f>'Dashboard M2 Imports Data'!AL9*1000</f>
        <v/>
      </c>
      <c r="CH29">
        <f>'Dashboard M2 Imports Data'!AM9*1000</f>
        <v/>
      </c>
      <c r="CI29">
        <f>'Dashboard M2 Imports Data'!AN9*1000</f>
        <v/>
      </c>
      <c r="CJ29">
        <f>'Dashboard M2 Imports Data'!AO9*1000</f>
        <v/>
      </c>
      <c r="CK29">
        <f>'Dashboard M2 Imports Data'!AP9*1000</f>
        <v/>
      </c>
      <c r="CL29">
        <f>'Dashboard M2 Imports Data'!AQ9*1000</f>
        <v/>
      </c>
      <c r="CM29">
        <f>'Dashboard M2 Imports Data'!AR9*1000</f>
        <v/>
      </c>
      <c r="CN29">
        <f>'Dashboard M2 Imports Data'!AS9*1000</f>
        <v/>
      </c>
      <c r="CO29">
        <f>'Dashboard M2 Imports Data'!AT9*1000</f>
        <v/>
      </c>
      <c r="CP29">
        <f>'Dashboard M2 Imports Data'!AU9*1000</f>
        <v/>
      </c>
      <c r="CQ29">
        <f>'Dashboard M2 Imports Data'!AV9*1000</f>
        <v/>
      </c>
      <c r="CR29">
        <f>'Dashboard M2 Imports Data'!AW9*1000</f>
        <v/>
      </c>
      <c r="CS29">
        <f>'Dashboard M2 Imports Data'!AX9*1000</f>
        <v/>
      </c>
      <c r="CT29">
        <f>'Dashboard M2 Imports Data'!AY9*1000</f>
        <v/>
      </c>
      <c r="CU29">
        <f>'Dashboard M2 Imports Data'!AZ9*1000</f>
        <v/>
      </c>
      <c r="CV29">
        <f>'Dashboard M2 Imports Data'!BA9*1000</f>
        <v/>
      </c>
      <c r="CW29">
        <f>'Dashboard M2 Imports Data'!BB9*1000</f>
        <v/>
      </c>
      <c r="CX29">
        <f>'Dashboard M2 Imports Data'!BC9*1000</f>
        <v/>
      </c>
      <c r="CY29">
        <f>'Dashboard M2 Imports Data'!BD9*1000</f>
        <v/>
      </c>
      <c r="CZ29">
        <f>'Dashboard M2 Imports Data'!BE9*1000</f>
        <v/>
      </c>
      <c r="DA29">
        <f>'Dashboard M2 Imports Data'!BF9*1000</f>
        <v/>
      </c>
      <c r="DB29">
        <f>'Dashboard M2 Imports Data'!BG9*1000</f>
        <v/>
      </c>
      <c r="DC29">
        <f>'Dashboard M2 Imports Data'!BH9*1000</f>
        <v/>
      </c>
      <c r="DD29">
        <f>'Dashboard M2 Imports Data'!BI9*1000</f>
        <v/>
      </c>
      <c r="DE29">
        <f>'Dashboard M2 Imports Data'!BJ9*1000</f>
        <v/>
      </c>
      <c r="DF29">
        <f>'Dashboard M2 Imports Data'!BK9*1000</f>
        <v/>
      </c>
      <c r="DG29">
        <f>'Dashboard M2 Imports Data'!BL9*1000</f>
        <v/>
      </c>
      <c r="DH29">
        <f>'Dashboard M2 Imports Data'!BM9*1000</f>
        <v/>
      </c>
      <c r="DI29">
        <f>'Dashboard M2 Imports Data'!BN9*1000</f>
        <v/>
      </c>
      <c r="DJ29">
        <f>'Dashboard M2 Imports Data'!BO9*1000</f>
        <v/>
      </c>
      <c r="DK29">
        <f>'Dashboard M2 Imports Data'!BP9*1000</f>
        <v/>
      </c>
      <c r="DL29">
        <f>'Dashboard M2 Imports Data'!BQ9*1000</f>
        <v/>
      </c>
      <c r="DM29">
        <f>'Dashboard M2 Imports Data'!BR9*1000</f>
        <v/>
      </c>
      <c r="DN29">
        <f>'Dashboard M2 Imports Data'!BS9*1000</f>
        <v/>
      </c>
      <c r="DO29">
        <f>'Dashboard M2 Imports Data'!BT9*1000</f>
        <v/>
      </c>
      <c r="DP29">
        <f>'Dashboard M2 Imports Data'!BU9*1000</f>
        <v/>
      </c>
      <c r="DQ29">
        <f>'Dashboard M2 Imports Data'!BV9*1000</f>
        <v/>
      </c>
      <c r="DR29">
        <f>'Dashboard M2 Imports Data'!BW9*1000</f>
        <v/>
      </c>
      <c r="DS29">
        <f>'Dashboard M2 Imports Data'!BX9*1000</f>
        <v/>
      </c>
      <c r="DT29">
        <f>'Dashboard M2 Imports Data'!BY9*1000</f>
        <v/>
      </c>
      <c r="DU29">
        <f>'Dashboard M2 Imports Data'!BZ9*1000</f>
        <v/>
      </c>
      <c r="DV29">
        <f>'Dashboard M2 Imports Data'!CA9*1000</f>
        <v/>
      </c>
      <c r="DW29">
        <f>'Dashboard M2 Imports Data'!CB9*1000</f>
        <v/>
      </c>
      <c r="DX29">
        <f>'Dashboard M2 Imports Data'!CC9*1000</f>
        <v/>
      </c>
      <c r="DY29">
        <f>'Dashboard M2 Imports Data'!CD9*1000</f>
        <v/>
      </c>
      <c r="DZ29">
        <f>'Dashboard M2 Imports Data'!CE9*1000</f>
        <v/>
      </c>
      <c r="EA29">
        <f>'Dashboard M2 Imports Data'!CF9*1000</f>
        <v/>
      </c>
      <c r="EB29">
        <f>'Dashboard M2 Imports Data'!CG9*1000</f>
        <v/>
      </c>
      <c r="EC29">
        <f>'Dashboard M2 Imports Data'!CH9*1000</f>
        <v/>
      </c>
      <c r="ED29">
        <f>'Dashboard M2 Imports Data'!CI9*1000</f>
        <v/>
      </c>
      <c r="EE29">
        <f>'Dashboard M2 Imports Data'!CJ9*1000</f>
        <v/>
      </c>
      <c r="EF29">
        <f>'Dashboard M2 Imports Data'!CK9*1000</f>
        <v/>
      </c>
      <c r="EG29">
        <f>'Dashboard M2 Imports Data'!CL9*1000</f>
        <v/>
      </c>
      <c r="EH29">
        <f>'Dashboard M2 Imports Data'!CM9*1000</f>
        <v/>
      </c>
      <c r="EI29">
        <f>'Dashboard M2 Imports Data'!CN9*1000</f>
        <v/>
      </c>
      <c r="EJ29">
        <f>'Dashboard M2 Imports Data'!CO9*1000</f>
        <v/>
      </c>
      <c r="EK29">
        <f>'Dashboard M2 Imports Data'!CP9*1000</f>
        <v/>
      </c>
      <c r="EL29">
        <f>'Dashboard M2 Imports Data'!CQ9*1000</f>
        <v/>
      </c>
      <c r="EM29">
        <f>'Dashboard M2 Imports Data'!CR9*1000</f>
        <v/>
      </c>
      <c r="EN29">
        <f>'Dashboard M2 Imports Data'!CS9*1000</f>
        <v/>
      </c>
      <c r="EO29">
        <f>'Dashboard M2 Imports Data'!CT9*1000</f>
        <v/>
      </c>
      <c r="EP29">
        <f>'Dashboard M2 Imports Data'!CU9*1000</f>
        <v/>
      </c>
      <c r="EQ29">
        <f>'Dashboard M2 Imports Data'!CV9*1000</f>
        <v/>
      </c>
      <c r="ER29">
        <f>'Dashboard M2 Imports Data'!CW9*1000</f>
        <v/>
      </c>
      <c r="ES29">
        <f>'Dashboard M2 Imports Data'!CX9*1000</f>
        <v/>
      </c>
      <c r="ET29">
        <f>'Dashboard M2 Imports Data'!CY9*1000</f>
        <v/>
      </c>
      <c r="EU29">
        <f>'Dashboard M2 Imports Data'!CZ9*1000</f>
        <v/>
      </c>
      <c r="EV29">
        <f>'Dashboard M2 Imports Data'!DA9*1000</f>
        <v/>
      </c>
      <c r="EW29">
        <f>'Dashboard M2 Imports Data'!DB9*1000</f>
        <v/>
      </c>
      <c r="EX29">
        <f>'Dashboard M2 Imports Data'!DC9*1000</f>
        <v/>
      </c>
      <c r="EY29">
        <f>'Dashboard M2 Imports Data'!DD9*1000</f>
        <v/>
      </c>
      <c r="EZ29">
        <f>'Dashboard M2 Imports Data'!DE9*1000</f>
        <v/>
      </c>
      <c r="FA29">
        <f>'Dashboard M2 Imports Data'!DF9*1000</f>
        <v/>
      </c>
      <c r="FB29">
        <f>'Dashboard M2 Imports Data'!DG9*1000</f>
        <v/>
      </c>
      <c r="FC29">
        <f>'Dashboard M2 Imports Data'!DH9*1000</f>
        <v/>
      </c>
      <c r="FD29">
        <f>'Dashboard M2 Imports Data'!DI9*1000</f>
        <v/>
      </c>
      <c r="FE29">
        <f>'Dashboard M2 Imports Data'!DJ9*1000</f>
        <v/>
      </c>
      <c r="FF29">
        <f>'Dashboard M2 Imports Data'!DK9*1000</f>
        <v/>
      </c>
      <c r="FG29">
        <f>'Dashboard M2 Imports Data'!DL9*1000</f>
        <v/>
      </c>
      <c r="FH29">
        <f>'Dashboard M2 Imports Data'!DM9*1000</f>
        <v/>
      </c>
      <c r="FI29">
        <f>'Dashboard M2 Imports Data'!DN9*1000</f>
        <v/>
      </c>
      <c r="FJ29">
        <f>'Dashboard M2 Imports Data'!DO9*1000</f>
        <v/>
      </c>
      <c r="FK29">
        <f>'Dashboard M2 Imports Data'!DP9*1000</f>
        <v/>
      </c>
      <c r="FL29">
        <f>'Dashboard M2 Imports Data'!DQ9*1000</f>
        <v/>
      </c>
      <c r="FM29">
        <f>'Dashboard M2 Imports Data'!DR9*1000</f>
        <v/>
      </c>
      <c r="FN29">
        <f>'Dashboard M2 Imports Data'!DS9*1000</f>
        <v/>
      </c>
      <c r="FO29">
        <f>'Dashboard M2 Imports Data'!DT9*1000</f>
        <v/>
      </c>
      <c r="FP29">
        <f>'Dashboard M2 Imports Data'!DU9*1000</f>
        <v/>
      </c>
      <c r="FQ29">
        <f>'Dashboard M2 Imports Data'!DV9*1000</f>
        <v/>
      </c>
      <c r="FR29">
        <f>'Dashboard M2 Imports Data'!DW9*1000</f>
        <v/>
      </c>
      <c r="FS29">
        <f>'Dashboard M2 Imports Data'!DX9*1000</f>
        <v/>
      </c>
      <c r="FT29">
        <f>'Dashboard M2 Imports Data'!DY9*1000</f>
        <v/>
      </c>
      <c r="FU29">
        <f>'Dashboard M2 Imports Data'!DZ9*1000</f>
        <v/>
      </c>
      <c r="FV29">
        <f>'Dashboard M2 Imports Data'!EA9*1000</f>
        <v/>
      </c>
      <c r="FW29">
        <f>'Dashboard M2 Imports Data'!EB9*1000</f>
        <v/>
      </c>
      <c r="FX29">
        <f>'Dashboard M2 Imports Data'!EC9*1000</f>
        <v/>
      </c>
      <c r="FY29">
        <f>'Dashboard M2 Imports Data'!ED9*1000</f>
        <v/>
      </c>
      <c r="FZ29">
        <f>'Dashboard M2 Imports Data'!EE9*1000</f>
        <v/>
      </c>
      <c r="GA29">
        <f>'Dashboard M2 Imports Data'!EF9*1000</f>
        <v/>
      </c>
      <c r="GB29">
        <f>'Dashboard M2 Imports Data'!EG9*1000</f>
        <v/>
      </c>
      <c r="GC29">
        <f>'Dashboard M2 Imports Data'!EH9*1000</f>
        <v/>
      </c>
      <c r="GD29">
        <f>'Dashboard M2 Imports Data'!EI9*1000</f>
        <v/>
      </c>
      <c r="GE29">
        <f>'Dashboard M2 Imports Data'!EJ9*1000</f>
        <v/>
      </c>
      <c r="GF29">
        <f>'Dashboard M2 Imports Data'!EK9*1000</f>
        <v/>
      </c>
      <c r="GG29">
        <f>'Dashboard M2 Imports Data'!EL9*1000</f>
        <v/>
      </c>
      <c r="GH29">
        <f>'Dashboard M2 Imports Data'!EM9*1000</f>
        <v/>
      </c>
      <c r="GI29">
        <f>'Dashboard M2 Imports Data'!EN9*1000</f>
        <v/>
      </c>
      <c r="GJ29">
        <f>'Dashboard M2 Imports Data'!EO9*1000</f>
        <v/>
      </c>
      <c r="GK29">
        <f>'Dashboard M2 Imports Data'!EP9*1000</f>
        <v/>
      </c>
      <c r="GL29">
        <f>'Dashboard M2 Imports Data'!EQ9*1000</f>
        <v/>
      </c>
      <c r="GM29">
        <f>'Dashboard M2 Imports Data'!ER9*1000</f>
        <v/>
      </c>
      <c r="GN29">
        <f>'Dashboard M2 Imports Data'!ES9*1000</f>
        <v/>
      </c>
      <c r="GO29">
        <f>'Dashboard M2 Imports Data'!ET9*1000</f>
        <v/>
      </c>
      <c r="GP29">
        <f>'Dashboard M2 Imports Data'!EU9*1000</f>
        <v/>
      </c>
      <c r="GQ29">
        <f>'Dashboard M2 Imports Data'!EV9*1000</f>
        <v/>
      </c>
      <c r="GR29">
        <f>'Dashboard M2 Imports Data'!EW9*1000</f>
        <v/>
      </c>
      <c r="GS29">
        <f>'Dashboard M2 Imports Data'!EX9*1000</f>
        <v/>
      </c>
      <c r="GT29">
        <f>'Dashboard M2 Imports Data'!EY9*1000</f>
        <v/>
      </c>
      <c r="GU29">
        <f>'Dashboard M2 Imports Data'!EZ9*1000</f>
        <v/>
      </c>
      <c r="GV29">
        <f>'Dashboard M2 Imports Data'!FA9*1000</f>
        <v/>
      </c>
      <c r="GW29">
        <f>'Dashboard M2 Imports Data'!FB9*1000</f>
        <v/>
      </c>
      <c r="GX29">
        <f>'Dashboard M2 Imports Data'!FC9*1000</f>
        <v/>
      </c>
      <c r="GY29">
        <f>'Dashboard M2 Imports Data'!FD9*1000</f>
        <v/>
      </c>
      <c r="GZ29">
        <f>'Dashboard M2 Imports Data'!FE9*1000</f>
        <v/>
      </c>
      <c r="HA29">
        <f>'Dashboard M2 Imports Data'!FF9*1000</f>
        <v/>
      </c>
      <c r="HB29">
        <f>'Dashboard M2 Imports Data'!FG9*1000</f>
        <v/>
      </c>
      <c r="HC29">
        <f>'Dashboard M2 Imports Data'!FH9*1000</f>
        <v/>
      </c>
      <c r="HD29">
        <f>'Dashboard M2 Imports Data'!FI9*1000</f>
        <v/>
      </c>
      <c r="HE29">
        <f>'Dashboard M2 Imports Data'!FJ9*1000</f>
        <v/>
      </c>
      <c r="HF29">
        <f>'Dashboard M2 Imports Data'!FK9*1000</f>
        <v/>
      </c>
      <c r="HG29">
        <f>'Dashboard M2 Imports Data'!FL9*1000</f>
        <v/>
      </c>
      <c r="HH29">
        <f>'Dashboard M2 Imports Data'!FM9*1000</f>
        <v/>
      </c>
      <c r="HI29">
        <f>'Dashboard M2 Imports Data'!FN9*1000</f>
        <v/>
      </c>
      <c r="HJ29">
        <f>'Dashboard M2 Imports Data'!FO9*1000</f>
        <v/>
      </c>
      <c r="HK29">
        <f>'Dashboard M2 Imports Data'!FP9*1000</f>
        <v/>
      </c>
      <c r="HL29">
        <f>'Dashboard M2 Imports Data'!FQ9*1000</f>
        <v/>
      </c>
      <c r="HM29">
        <f>'Dashboard M2 Imports Data'!FR9*1000</f>
        <v/>
      </c>
      <c r="HN29">
        <f>'Dashboard M2 Imports Data'!FS9*1000</f>
        <v/>
      </c>
      <c r="HO29">
        <f>'Dashboard M2 Imports Data'!FT9*1000</f>
        <v/>
      </c>
      <c r="HP29">
        <f>'Dashboard M2 Imports Data'!FU9*1000</f>
        <v/>
      </c>
      <c r="HQ29">
        <f>'Dashboard M2 Imports Data'!FV9*1000</f>
        <v/>
      </c>
      <c r="HR29">
        <f>'Dashboard M2 Imports Data'!FW9*1000</f>
        <v/>
      </c>
      <c r="HS29">
        <f>'Dashboard M2 Imports Data'!FX9*1000</f>
        <v/>
      </c>
      <c r="HT29">
        <f>'Dashboard M2 Imports Data'!FY9*1000</f>
        <v/>
      </c>
      <c r="HU29">
        <f>'Dashboard M2 Imports Data'!FZ9*1000</f>
        <v/>
      </c>
      <c r="HV29">
        <f>'Dashboard M2 Imports Data'!GA9*1000</f>
        <v/>
      </c>
      <c r="HW29">
        <f>'Dashboard M2 Imports Data'!GB9*1000</f>
        <v/>
      </c>
      <c r="HX29">
        <f>'Dashboard M2 Imports Data'!GC9*1000</f>
        <v/>
      </c>
      <c r="HY29">
        <f>'Dashboard M2 Imports Data'!GD9*1000</f>
        <v/>
      </c>
      <c r="HZ29">
        <f>'Dashboard M2 Imports Data'!GE9*1000</f>
        <v/>
      </c>
      <c r="IA29">
        <f>'Dashboard M2 Imports Data'!GF9*1000</f>
        <v/>
      </c>
      <c r="IB29">
        <f>'Dashboard M2 Imports Data'!GG9*1000</f>
        <v/>
      </c>
      <c r="IC29">
        <f>'Dashboard M2 Imports Data'!GH9*1000</f>
        <v/>
      </c>
      <c r="ID29">
        <f>'Dashboard M2 Imports Data'!GI9*1000</f>
        <v/>
      </c>
      <c r="IE29">
        <f>'Dashboard M2 Imports Data'!GJ9*1000</f>
        <v/>
      </c>
      <c r="IF29">
        <f>'Dashboard M2 Imports Data'!GK9*1000</f>
        <v/>
      </c>
      <c r="IG29">
        <f>'Dashboard M2 Imports Data'!GL9*1000</f>
        <v/>
      </c>
      <c r="IH29">
        <f>'Dashboard M2 Imports Data'!GM9*1000</f>
        <v/>
      </c>
      <c r="II29">
        <f>'Dashboard M2 Imports Data'!GN9*1000</f>
        <v/>
      </c>
      <c r="IJ29">
        <f>'Dashboard M2 Imports Data'!GO9*1000</f>
        <v/>
      </c>
      <c r="IK29">
        <f>'Dashboard M2 Imports Data'!GP9*1000</f>
        <v/>
      </c>
      <c r="IL29">
        <f>'Dashboard M2 Imports Data'!GQ9*1000</f>
        <v/>
      </c>
      <c r="IM29">
        <f>'Dashboard M2 Imports Data'!GR9*1000</f>
        <v/>
      </c>
      <c r="IN29">
        <f>'Dashboard M2 Imports Data'!GS9*1000</f>
        <v/>
      </c>
      <c r="IO29">
        <f>'Dashboard M2 Imports Data'!GT9*1000</f>
        <v/>
      </c>
      <c r="IP29">
        <f>'Dashboard M2 Imports Data'!GU9*1000</f>
        <v/>
      </c>
      <c r="IQ29">
        <f>'Dashboard M2 Imports Data'!GV9*1000</f>
        <v/>
      </c>
      <c r="IR29">
        <f>'Dashboard M2 Imports Data'!GW9*1000</f>
        <v/>
      </c>
      <c r="IS29">
        <f>'Dashboard M2 Imports Data'!GX9*1000</f>
        <v/>
      </c>
      <c r="IT29">
        <f>'Dashboard M2 Imports Data'!GY9*1000</f>
        <v/>
      </c>
      <c r="IU29">
        <f>'Dashboard M2 Imports Data'!GZ9*1000</f>
        <v/>
      </c>
      <c r="IV29">
        <f>'Dashboard M2 Imports Data'!HA9*1000</f>
        <v/>
      </c>
      <c r="IW29">
        <f>'Dashboard M2 Imports Data'!HB9*1000</f>
        <v/>
      </c>
      <c r="IX29">
        <f>'Dashboard M2 Imports Data'!HC9*1000</f>
        <v/>
      </c>
      <c r="IY29">
        <f>'Dashboard M2 Imports Data'!HD9*1000</f>
        <v/>
      </c>
      <c r="IZ29">
        <f>'Dashboard M2 Imports Data'!HE9*1000</f>
        <v/>
      </c>
      <c r="JA29">
        <f>'Dashboard M2 Imports Data'!HF9*1000</f>
        <v/>
      </c>
      <c r="JB29">
        <f>'Dashboard M2 Imports Data'!HG9*1000</f>
        <v/>
      </c>
      <c r="JC29">
        <f>'Dashboard M2 Imports Data'!HH9*1000</f>
        <v/>
      </c>
      <c r="JD29">
        <f>'Dashboard M2 Imports Data'!HI9*1000</f>
        <v/>
      </c>
      <c r="JE29">
        <f>'Dashboard M2 Imports Data'!HJ9*1000</f>
        <v/>
      </c>
      <c r="JF29">
        <f>'Dashboard M2 Imports Data'!HK9*1000</f>
        <v/>
      </c>
      <c r="JG29">
        <f>'Dashboard M2 Imports Data'!HL9*1000</f>
        <v/>
      </c>
      <c r="JH29">
        <f>'Dashboard M2 Imports Data'!HM9*1000</f>
        <v/>
      </c>
      <c r="JI29">
        <f>'Dashboard M2 Imports Data'!HN9*1000</f>
        <v/>
      </c>
      <c r="JJ29">
        <f>'Dashboard M2 Imports Data'!HO9*1000</f>
        <v/>
      </c>
      <c r="JK29">
        <f>'Dashboard M2 Imports Data'!HP9*1000</f>
        <v/>
      </c>
      <c r="JL29">
        <f>'Dashboard M2 Imports Data'!HQ9*1000</f>
        <v/>
      </c>
      <c r="JM29">
        <f>'Dashboard M2 Imports Data'!HR9*1000</f>
        <v/>
      </c>
      <c r="JN29">
        <f>'Dashboard M2 Imports Data'!HS9*1000</f>
        <v/>
      </c>
      <c r="JO29">
        <f>'Dashboard M2 Imports Data'!HT9*1000</f>
        <v/>
      </c>
      <c r="JP29">
        <f>'Dashboard M2 Imports Data'!HU9*1000</f>
        <v/>
      </c>
      <c r="JQ29">
        <f>'Dashboard M2 Imports Data'!HV9*1000</f>
        <v/>
      </c>
      <c r="JR29">
        <f>'Dashboard M2 Imports Data'!HW9*1000</f>
        <v/>
      </c>
      <c r="JS29">
        <f>'Dashboard M2 Imports Data'!HX9*1000</f>
        <v/>
      </c>
      <c r="JT29">
        <f>'Dashboard M2 Imports Data'!HY9*1000</f>
        <v/>
      </c>
      <c r="JU29">
        <f>'Dashboard M2 Imports Data'!HZ9*1000</f>
        <v/>
      </c>
      <c r="JV29">
        <f>'Dashboard M2 Imports Data'!IA9*1000</f>
        <v/>
      </c>
      <c r="JW29">
        <f>'Dashboard M2 Imports Data'!IB9*1000</f>
        <v/>
      </c>
      <c r="JX29">
        <f>'Dashboard M2 Imports Data'!IC9*1000</f>
        <v/>
      </c>
      <c r="JY29">
        <f>'Dashboard M2 Imports Data'!ID9*1000</f>
        <v/>
      </c>
      <c r="JZ29">
        <f>'Dashboard M2 Imports Data'!IE9*1000</f>
        <v/>
      </c>
      <c r="KA29">
        <f>'Dashboard M2 Imports Data'!IF9*1000</f>
        <v/>
      </c>
      <c r="KB29">
        <f>'Dashboard M2 Imports Data'!IG9*1000</f>
        <v/>
      </c>
      <c r="KC29">
        <f>'Dashboard M2 Imports Data'!IH9*1000</f>
        <v/>
      </c>
      <c r="KD29">
        <f>'Dashboard M2 Imports Data'!II9*1000</f>
        <v/>
      </c>
      <c r="KE29">
        <f>'Dashboard M2 Imports Data'!IJ9*1000</f>
        <v/>
      </c>
      <c r="KF29">
        <f>'Dashboard M2 Imports Data'!IK9*1000</f>
        <v/>
      </c>
      <c r="KG29">
        <f>'Dashboard M2 Imports Data'!IL9*1000</f>
        <v/>
      </c>
      <c r="KH29">
        <f>'Dashboard M2 Imports Data'!IM9*1000</f>
        <v/>
      </c>
      <c r="KI29">
        <f>'Dashboard M2 Imports Data'!IN9*1000</f>
        <v/>
      </c>
      <c r="KJ29">
        <f>'Dashboard M2 Imports Data'!IO9*1000</f>
        <v/>
      </c>
      <c r="KK29">
        <f>'Dashboard M2 Imports Data'!IP9*1000</f>
        <v/>
      </c>
      <c r="KL29">
        <f>'Dashboard M2 Imports Data'!IQ9*1000</f>
        <v/>
      </c>
      <c r="KM29">
        <f>'Dashboard M2 Imports Data'!IR9*1000</f>
        <v/>
      </c>
      <c r="KN29">
        <f>'Dashboard M2 Imports Data'!IS9*1000</f>
        <v/>
      </c>
      <c r="KO29">
        <f>'Dashboard M2 Imports Data'!IT9*1000</f>
        <v/>
      </c>
      <c r="KP29">
        <f>'Dashboard M2 Imports Data'!IU9*1000</f>
        <v/>
      </c>
      <c r="KQ29">
        <f>'Dashboard M2 Imports Data'!IV9*1000</f>
        <v/>
      </c>
      <c r="KR29">
        <f>'Dashboard M2 Imports Data'!IW9*1000</f>
        <v/>
      </c>
      <c r="KS29">
        <f>'Dashboard M2 Imports Data'!IX9*1000</f>
        <v/>
      </c>
      <c r="KT29">
        <f>'Dashboard M2 Imports Data'!IY9*1000</f>
        <v/>
      </c>
      <c r="KU29">
        <f>'Dashboard M2 Imports Data'!IZ9*1000</f>
        <v/>
      </c>
      <c r="KV29">
        <f>'Dashboard M2 Imports Data'!JA9*1000</f>
        <v/>
      </c>
      <c r="KW29">
        <f>'Dashboard M2 Imports Data'!JB9*1000</f>
        <v/>
      </c>
      <c r="KX29">
        <f>'Dashboard M2 Imports Data'!JC9*1000</f>
        <v/>
      </c>
      <c r="KY29">
        <f>'Dashboard M2 Imports Data'!JD9*1000</f>
        <v/>
      </c>
      <c r="KZ29">
        <f>'Dashboard M2 Imports Data'!JE9*1000</f>
        <v/>
      </c>
      <c r="LA29">
        <f>'Dashboard M2 Imports Data'!JF9*1000</f>
        <v/>
      </c>
      <c r="LB29">
        <f>'Dashboard M2 Imports Data'!JG9*1000</f>
        <v/>
      </c>
      <c r="LC29">
        <f>'Dashboard M2 Imports Data'!JH9*1000</f>
        <v/>
      </c>
      <c r="LD29">
        <f>'Dashboard M2 Imports Data'!JI9*1000</f>
        <v/>
      </c>
      <c r="LE29">
        <f>'Dashboard M2 Imports Data'!JJ9*1000</f>
        <v/>
      </c>
      <c r="LF29">
        <f>'Dashboard M2 Imports Data'!JK9*1000</f>
        <v/>
      </c>
      <c r="LG29">
        <f>'Dashboard M2 Imports Data'!JL9*1000</f>
        <v/>
      </c>
      <c r="LH29">
        <f>'Dashboard M2 Imports Data'!JM9*1000</f>
        <v/>
      </c>
      <c r="LI29">
        <f>'Dashboard M2 Imports Data'!JN9*1000</f>
        <v/>
      </c>
      <c r="LJ29">
        <f>'Dashboard M2 Imports Data'!JO9*1000</f>
        <v/>
      </c>
      <c r="LK29">
        <f>'Dashboard M2 Imports Data'!JP9*1000</f>
        <v/>
      </c>
      <c r="LL29">
        <f>'Dashboard M2 Imports Data'!JQ9*1000</f>
        <v/>
      </c>
      <c r="LM29">
        <f>'Dashboard M2 Imports Data'!JR9*1000</f>
        <v/>
      </c>
      <c r="LN29">
        <f>'Dashboard M2 Imports Data'!JS9*1000</f>
        <v/>
      </c>
      <c r="LO29">
        <f>'Dashboard M2 Imports Data'!JT9*1000</f>
        <v/>
      </c>
      <c r="LP29">
        <f>'Dashboard M2 Imports Data'!JU9*1000</f>
        <v/>
      </c>
      <c r="LQ29">
        <f>'Dashboard M2 Imports Data'!JV9*1000</f>
        <v/>
      </c>
      <c r="LR29">
        <f>'Dashboard M2 Imports Data'!JW9*1000</f>
        <v/>
      </c>
      <c r="LS29">
        <f>'Dashboard M2 Imports Data'!JX9*1000</f>
        <v/>
      </c>
      <c r="LT29">
        <f>'Dashboard M2 Imports Data'!JY9*1000</f>
        <v/>
      </c>
      <c r="LU29">
        <f>'Dashboard M2 Imports Data'!JZ9*1000</f>
        <v/>
      </c>
      <c r="LV29">
        <f>'Dashboard M2 Imports Data'!KA9*1000</f>
        <v/>
      </c>
      <c r="LW29">
        <f>'Dashboard M2 Imports Data'!KB9*1000</f>
        <v/>
      </c>
      <c r="LX29">
        <f>'Dashboard M2 Imports Data'!KC9*1000</f>
        <v/>
      </c>
      <c r="LY29">
        <f>'Dashboard M2 Imports Data'!KD9*1000</f>
        <v/>
      </c>
      <c r="LZ29">
        <f>'Dashboard M2 Imports Data'!KE9*1000</f>
        <v/>
      </c>
      <c r="MA29">
        <f>'Dashboard M2 Imports Data'!KF9*1000</f>
        <v/>
      </c>
      <c r="MB29">
        <f>'Dashboard M2 Imports Data'!KG9*1000</f>
        <v/>
      </c>
      <c r="MC29">
        <f>'Dashboard M2 Imports Data'!KH9*1000</f>
        <v/>
      </c>
      <c r="MD29">
        <f>'Dashboard M2 Imports Data'!KI9*1000</f>
        <v/>
      </c>
      <c r="ME29">
        <f>'Dashboard M2 Imports Data'!KJ9*1000</f>
        <v/>
      </c>
      <c r="MF29">
        <f>'Dashboard M2 Imports Data'!KK9*1000</f>
        <v/>
      </c>
      <c r="MG29">
        <f>'Dashboard M2 Imports Data'!KL9*1000</f>
        <v/>
      </c>
      <c r="MH29">
        <f>'Dashboard M2 Imports Data'!KM9*1000</f>
        <v/>
      </c>
      <c r="MI29">
        <f>'Dashboard M2 Imports Data'!KN9*1000</f>
        <v/>
      </c>
      <c r="MJ29">
        <f>'Dashboard M2 Imports Data'!KO9*1000</f>
        <v/>
      </c>
      <c r="MK29">
        <f>'Dashboard M2 Imports Data'!KP9*1000</f>
        <v/>
      </c>
      <c r="ML29">
        <f>'Dashboard M2 Imports Data'!KQ9*1000</f>
        <v/>
      </c>
      <c r="MM29">
        <f>'Dashboard M2 Imports Data'!KR9*1000</f>
        <v/>
      </c>
      <c r="MN29">
        <f>'Dashboard M2 Imports Data'!KS9*1000</f>
        <v/>
      </c>
      <c r="MO29">
        <f>'Dashboard M2 Imports Data'!KT9*1000</f>
        <v/>
      </c>
      <c r="MP29">
        <f>'Dashboard M2 Imports Data'!KU9*1000</f>
        <v/>
      </c>
      <c r="MQ29">
        <f>'Dashboard M2 Imports Data'!KV9*1000</f>
        <v/>
      </c>
      <c r="MR29">
        <f>'Dashboard M2 Imports Data'!KW9*1000</f>
        <v/>
      </c>
      <c r="MS29">
        <f>'Dashboard M2 Imports Data'!KX9*1000</f>
        <v/>
      </c>
      <c r="MT29">
        <f>'Dashboard M2 Imports Data'!KY9*1000</f>
        <v/>
      </c>
      <c r="MU29">
        <f>'Dashboard M2 Imports Data'!KZ9*1000</f>
        <v/>
      </c>
      <c r="MV29">
        <f>'Dashboard M2 Imports Data'!LA9*1000</f>
        <v/>
      </c>
      <c r="MW29">
        <f>'Dashboard M2 Imports Data'!LB9*1000</f>
        <v/>
      </c>
      <c r="MX29">
        <f>'Dashboard M2 Imports Data'!LC9*1000</f>
        <v/>
      </c>
      <c r="MY29">
        <f>'Dashboard M2 Imports Data'!LD9*1000</f>
        <v/>
      </c>
      <c r="MZ29">
        <f>'Dashboard M2 Imports Data'!LE9*1000</f>
        <v/>
      </c>
      <c r="NA29">
        <f>'Dashboard M2 Imports Data'!LF9*1000</f>
        <v/>
      </c>
      <c r="NB29">
        <f>'Dashboard M2 Imports Data'!LG9*1000</f>
        <v/>
      </c>
      <c r="NC29">
        <f>'Dashboard M2 Imports Data'!LH9*1000</f>
        <v/>
      </c>
      <c r="ND29">
        <f>'Dashboard M2 Imports Data'!LI9*1000</f>
        <v/>
      </c>
      <c r="NE29">
        <f>'Dashboard M2 Imports Data'!LJ9*1000</f>
        <v/>
      </c>
      <c r="NF29">
        <f>'Dashboard M2 Imports Data'!LK9*1000</f>
        <v/>
      </c>
      <c r="NG29">
        <f>'Dashboard M2 Imports Data'!LL9*1000</f>
        <v/>
      </c>
      <c r="NH29">
        <f>'Dashboard M2 Imports Data'!LM9*1000</f>
        <v/>
      </c>
      <c r="NI29">
        <f>'Dashboard M2 Imports Data'!LN9*1000</f>
        <v/>
      </c>
      <c r="NJ29">
        <f>'Dashboard M2 Imports Data'!LO9*1000</f>
        <v/>
      </c>
      <c r="NK29">
        <f>'Dashboard M2 Imports Data'!LP9*1000</f>
        <v/>
      </c>
      <c r="NL29">
        <f>'Dashboard M2 Imports Data'!LQ9*1000</f>
        <v/>
      </c>
      <c r="NM29">
        <f>'Dashboard M2 Imports Data'!LR9*1000</f>
        <v/>
      </c>
      <c r="NN29">
        <f>'Dashboard M2 Imports Data'!LS9*1000</f>
        <v/>
      </c>
      <c r="NO29">
        <f>'Dashboard M2 Imports Data'!LT9*1000</f>
        <v/>
      </c>
      <c r="NP29">
        <f>'Dashboard M2 Imports Data'!LU9*1000</f>
        <v/>
      </c>
      <c r="NQ29">
        <f>'Dashboard M2 Imports Data'!LV9*1000</f>
        <v/>
      </c>
      <c r="NR29">
        <f>'Dashboard M2 Imports Data'!LW9*1000</f>
        <v/>
      </c>
      <c r="NS29">
        <f>'Dashboard M2 Imports Data'!LX9*1000</f>
        <v/>
      </c>
      <c r="NT29">
        <f>'Dashboard M2 Imports Data'!LY9*1000</f>
        <v/>
      </c>
      <c r="NU29">
        <f>'Dashboard M2 Imports Data'!LZ9*1000</f>
        <v/>
      </c>
      <c r="NV29">
        <f>'Dashboard M2 Imports Data'!MA9*1000</f>
        <v/>
      </c>
      <c r="NW29">
        <f>'Dashboard M2 Imports Data'!MB9*1000</f>
        <v/>
      </c>
      <c r="NX29">
        <f>'Dashboard M2 Imports Data'!MC9*1000</f>
        <v/>
      </c>
      <c r="NY29">
        <f>'Dashboard M2 Imports Data'!MD9*1000</f>
        <v/>
      </c>
      <c r="NZ29">
        <f>'Dashboard M2 Imports Data'!ME9*1000</f>
        <v/>
      </c>
      <c r="OA29">
        <f>'Dashboard M2 Imports Data'!MF9*1000</f>
        <v/>
      </c>
      <c r="OB29">
        <f>'Dashboard M2 Imports Data'!MG9*1000</f>
        <v/>
      </c>
      <c r="OC29">
        <f>'Dashboard M2 Imports Data'!MH9*1000</f>
        <v/>
      </c>
      <c r="OD29">
        <f>'Dashboard M2 Imports Data'!MI9*1000</f>
        <v/>
      </c>
      <c r="OE29">
        <f>'Dashboard M2 Imports Data'!MJ9*1000</f>
        <v/>
      </c>
      <c r="OF29">
        <f>'Dashboard M2 Imports Data'!MK9*1000</f>
        <v/>
      </c>
      <c r="OG29">
        <f>'Dashboard M2 Imports Data'!ML9*1000</f>
        <v/>
      </c>
      <c r="OH29">
        <f>'Dashboard M2 Imports Data'!MM9*1000</f>
        <v/>
      </c>
      <c r="OI29">
        <f>'Dashboard M2 Imports Data'!MN9*1000</f>
        <v/>
      </c>
      <c r="OJ29">
        <f>'Dashboard M2 Imports Data'!MO9*1000</f>
        <v/>
      </c>
      <c r="OK29">
        <f>'Dashboard M2 Imports Data'!MP9*1000</f>
        <v/>
      </c>
      <c r="OL29">
        <f>'Dashboard M2 Imports Data'!MQ9*1000</f>
        <v/>
      </c>
      <c r="OM29">
        <f>'Dashboard M2 Imports Data'!MR9*1000</f>
        <v/>
      </c>
      <c r="ON29">
        <f>'Dashboard M2 Imports Data'!MS9*1000</f>
        <v/>
      </c>
      <c r="OO29">
        <f>'Dashboard M2 Imports Data'!MT9*1000</f>
        <v/>
      </c>
      <c r="OP29">
        <f>'Dashboard M2 Imports Data'!MU9*1000</f>
        <v/>
      </c>
      <c r="OQ29">
        <f>'Dashboard M2 Imports Data'!MV9*1000</f>
        <v/>
      </c>
      <c r="OR29">
        <f>'Dashboard M2 Imports Data'!MW9*1000</f>
        <v/>
      </c>
      <c r="OS29">
        <f>'Dashboard M2 Imports Data'!MX9*1000</f>
        <v/>
      </c>
      <c r="OT29">
        <f>'Dashboard M2 Imports Data'!MY9*1000</f>
        <v/>
      </c>
      <c r="OU29">
        <f>'Dashboard M2 Imports Data'!MZ9*1000</f>
        <v/>
      </c>
      <c r="OV29">
        <f>'Dashboard M2 Imports Data'!NA9*1000</f>
        <v/>
      </c>
      <c r="OW29">
        <f>'Dashboard M2 Imports Data'!NB9*1000</f>
        <v/>
      </c>
      <c r="OX29">
        <f>'Dashboard M2 Imports Data'!NC9*1000</f>
        <v/>
      </c>
      <c r="OY29">
        <f>'Dashboard M2 Imports Data'!ND9*1000</f>
        <v/>
      </c>
      <c r="OZ29">
        <f>'Dashboard M2 Imports Data'!NE9*1000</f>
        <v/>
      </c>
      <c r="PA29">
        <f>'Dashboard M2 Imports Data'!NF9*1000</f>
        <v/>
      </c>
      <c r="PB29">
        <f>'Dashboard M2 Imports Data'!NG9*1000</f>
        <v/>
      </c>
      <c r="PC29">
        <f>'Dashboard M2 Imports Data'!NH9*1000</f>
        <v/>
      </c>
      <c r="PD29">
        <f>'Dashboard M2 Imports Data'!NI9*1000</f>
        <v/>
      </c>
      <c r="PE29">
        <f>'Dashboard M2 Imports Data'!NJ9*1000</f>
        <v/>
      </c>
      <c r="PF29">
        <f>'Dashboard M2 Imports Data'!NK9*1000</f>
        <v/>
      </c>
      <c r="PG29">
        <f>'Dashboard M2 Imports Data'!NL9*1000</f>
        <v/>
      </c>
      <c r="PH29">
        <f>'Dashboard M2 Imports Data'!NM9*1000</f>
        <v/>
      </c>
      <c r="PI29">
        <f>'Dashboard M2 Imports Data'!NN9*1000</f>
        <v/>
      </c>
      <c r="PJ29">
        <f>'Dashboard M2 Imports Data'!NO9*1000</f>
        <v/>
      </c>
      <c r="PK29">
        <f>'Dashboard M2 Imports Data'!NP9*1000</f>
        <v/>
      </c>
      <c r="PL29">
        <f>'Dashboard M2 Imports Data'!NQ9*1000</f>
        <v/>
      </c>
      <c r="PM29">
        <f>'Dashboard M2 Imports Data'!NR9*1000</f>
        <v/>
      </c>
      <c r="PN29">
        <f>'Dashboard M2 Imports Data'!NS9*1000</f>
        <v/>
      </c>
      <c r="PO29">
        <f>'Dashboard M2 Imports Data'!NT9*1000</f>
        <v/>
      </c>
      <c r="PP29">
        <f>'Dashboard M2 Imports Data'!NU9*1000</f>
        <v/>
      </c>
      <c r="PQ29">
        <f>'Dashboard M2 Imports Data'!NV9*1000</f>
        <v/>
      </c>
      <c r="PR29">
        <f>'Dashboard M2 Imports Data'!NW9*1000</f>
        <v/>
      </c>
      <c r="PS29">
        <f>'Dashboard M2 Imports Data'!NX9*1000</f>
        <v/>
      </c>
      <c r="PT29">
        <f>'Dashboard M2 Imports Data'!NY9*1000</f>
        <v/>
      </c>
      <c r="PU29">
        <f>'Dashboard M2 Imports Data'!NZ9*1000</f>
        <v/>
      </c>
      <c r="PV29">
        <f>'Dashboard M2 Imports Data'!OA9*1000</f>
        <v/>
      </c>
      <c r="PW29">
        <f>'Dashboard M2 Imports Data'!OB9*1000</f>
        <v/>
      </c>
      <c r="PX29">
        <f>'Dashboard M2 Imports Data'!OC9*1000</f>
        <v/>
      </c>
      <c r="PY29">
        <f>'Dashboard M2 Imports Data'!OD9*1000</f>
        <v/>
      </c>
      <c r="PZ29">
        <f>'Dashboard M2 Imports Data'!OE9*1000</f>
        <v/>
      </c>
      <c r="QA29">
        <f>'Dashboard M2 Imports Data'!OF9*1000</f>
        <v/>
      </c>
      <c r="QB29">
        <f>'Dashboard M2 Imports Data'!OG9*1000</f>
        <v/>
      </c>
      <c r="QC29">
        <f>'Dashboard M2 Imports Data'!OH9*1000</f>
        <v/>
      </c>
      <c r="QD29">
        <f>'Dashboard M2 Imports Data'!OI9*1000</f>
        <v/>
      </c>
      <c r="QE29">
        <f>'Dashboard M2 Imports Data'!OJ9*1000</f>
        <v/>
      </c>
      <c r="QF29">
        <f>'Dashboard M2 Imports Data'!OK9*1000</f>
        <v/>
      </c>
      <c r="QG29">
        <f>'Dashboard M2 Imports Data'!OL9*1000</f>
        <v/>
      </c>
      <c r="QH29">
        <f>'Dashboard M2 Imports Data'!OM9*1000</f>
        <v/>
      </c>
      <c r="QI29">
        <f>'Dashboard M2 Imports Data'!ON9*1000</f>
        <v/>
      </c>
      <c r="QJ29">
        <f>'Dashboard M2 Imports Data'!OO9*1000</f>
        <v/>
      </c>
      <c r="QK29">
        <f>'Dashboard M2 Imports Data'!OP9*1000</f>
        <v/>
      </c>
      <c r="QL29">
        <f>'Dashboard M2 Imports Data'!OQ9*1000</f>
        <v/>
      </c>
      <c r="QM29">
        <f>'Dashboard M2 Imports Data'!OR9*1000</f>
        <v/>
      </c>
      <c r="QN29">
        <f>'Dashboard M2 Imports Data'!OS9*1000</f>
        <v/>
      </c>
      <c r="QO29">
        <f>'Dashboard M2 Imports Data'!OT9*1000</f>
        <v/>
      </c>
      <c r="QP29">
        <f>'Dashboard M2 Imports Data'!OU9*1000</f>
        <v/>
      </c>
      <c r="QQ29">
        <f>'Dashboard M2 Imports Data'!OV9*1000</f>
        <v/>
      </c>
      <c r="QR29">
        <f>'Dashboard M2 Imports Data'!OW9*1000</f>
        <v/>
      </c>
      <c r="QS29">
        <f>'Dashboard M2 Imports Data'!OX9*1000</f>
        <v/>
      </c>
      <c r="QT29">
        <f>'Dashboard M2 Imports Data'!OY9*1000</f>
        <v/>
      </c>
      <c r="QU29">
        <f>'Dashboard M2 Imports Data'!OZ9*1000</f>
        <v/>
      </c>
      <c r="QV29">
        <f>'Dashboard M2 Imports Data'!PA9*1000</f>
        <v/>
      </c>
      <c r="QW29">
        <f>'Dashboard M2 Imports Data'!PB9*1000</f>
        <v/>
      </c>
      <c r="QX29">
        <f>'Dashboard M2 Imports Data'!PC9*1000</f>
        <v/>
      </c>
      <c r="QY29">
        <f>'Dashboard M2 Imports Data'!PD9*1000</f>
        <v/>
      </c>
      <c r="QZ29">
        <f>'Dashboard M2 Imports Data'!PE9*1000</f>
        <v/>
      </c>
      <c r="RA29">
        <f>'Dashboard M2 Imports Data'!PF9*1000</f>
        <v/>
      </c>
      <c r="RB29">
        <f>'Dashboard M2 Imports Data'!PG9*1000</f>
        <v/>
      </c>
      <c r="RC29">
        <f>'Dashboard M2 Imports Data'!PH9*1000</f>
        <v/>
      </c>
      <c r="RD29">
        <f>'Dashboard M2 Imports Data'!PI9*1000</f>
        <v/>
      </c>
      <c r="RE29">
        <f>'Dashboard M2 Imports Data'!PJ9*1000</f>
        <v/>
      </c>
      <c r="RF29">
        <f>'Dashboard M2 Imports Data'!PK9*1000</f>
        <v/>
      </c>
      <c r="RG29">
        <f>'Dashboard M2 Imports Data'!PL9*1000</f>
        <v/>
      </c>
      <c r="RH29">
        <f>'Dashboard M2 Imports Data'!PM9*1000</f>
        <v/>
      </c>
      <c r="RI29">
        <f>'Dashboard M2 Imports Data'!PN9*1000</f>
        <v/>
      </c>
      <c r="RJ29">
        <f>'Dashboard M2 Imports Data'!PO9*1000</f>
        <v/>
      </c>
      <c r="RK29">
        <f>'Dashboard M2 Imports Data'!PP9*1000</f>
        <v/>
      </c>
      <c r="RL29">
        <f>'Dashboard M2 Imports Data'!PQ9*1000</f>
        <v/>
      </c>
      <c r="RM29">
        <f>'Dashboard M2 Imports Data'!PR9*1000</f>
        <v/>
      </c>
      <c r="RN29">
        <f>'Dashboard M2 Imports Data'!PS9*1000</f>
        <v/>
      </c>
      <c r="RO29">
        <f>'Dashboard M2 Imports Data'!PT9*1000</f>
        <v/>
      </c>
      <c r="RP29">
        <f>'Dashboard M2 Imports Data'!PU9*1000</f>
        <v/>
      </c>
      <c r="RQ29">
        <f>'Dashboard M2 Imports Data'!PV9*1000</f>
        <v/>
      </c>
      <c r="RR29">
        <f>'Dashboard M2 Imports Data'!PW9*1000</f>
        <v/>
      </c>
      <c r="RS29">
        <f>'Dashboard M2 Imports Data'!PX9*1000</f>
        <v/>
      </c>
      <c r="RT29">
        <f>'Dashboard M2 Imports Data'!PY9*1000</f>
        <v/>
      </c>
      <c r="RU29">
        <f>'Dashboard M2 Imports Data'!PZ9*1000</f>
        <v/>
      </c>
      <c r="RV29">
        <f>'Dashboard M2 Imports Data'!QA9*1000</f>
        <v/>
      </c>
      <c r="RW29">
        <f>'Dashboard M2 Imports Data'!QB9*1000</f>
        <v/>
      </c>
      <c r="RX29">
        <f>'Dashboard M2 Imports Data'!QC9*1000</f>
        <v/>
      </c>
      <c r="RY29">
        <f>'Dashboard M2 Imports Data'!QD9*1000</f>
        <v/>
      </c>
      <c r="RZ29">
        <f>'Dashboard M2 Imports Data'!QE9*1000</f>
        <v/>
      </c>
      <c r="SA29">
        <f>'Dashboard M2 Imports Data'!QF9*1000</f>
        <v/>
      </c>
      <c r="SB29">
        <f>'Dashboard M2 Imports Data'!QG9*1000</f>
        <v/>
      </c>
      <c r="SC29">
        <f>'Dashboard M2 Imports Data'!QH9*1000</f>
        <v/>
      </c>
      <c r="SD29">
        <f>'Dashboard M2 Imports Data'!QI9*1000</f>
        <v/>
      </c>
      <c r="SE29">
        <f>'Dashboard M2 Imports Data'!QJ9*1000</f>
        <v/>
      </c>
      <c r="SF29">
        <f>'Dashboard M2 Imports Data'!QK9*1000</f>
        <v/>
      </c>
      <c r="SG29">
        <f>'Dashboard M2 Imports Data'!QL9*1000</f>
        <v/>
      </c>
      <c r="SH29">
        <f>'Dashboard M2 Imports Data'!QM9*1000</f>
        <v/>
      </c>
      <c r="SI29">
        <f>'Dashboard M2 Imports Data'!QN9*1000</f>
        <v/>
      </c>
      <c r="SJ29">
        <f>'Dashboard M2 Imports Data'!QO9*1000</f>
        <v/>
      </c>
      <c r="SK29">
        <f>'Dashboard M2 Imports Data'!QP9*1000</f>
        <v/>
      </c>
      <c r="SL29">
        <f>'Dashboard M2 Imports Data'!QQ9*1000</f>
        <v/>
      </c>
      <c r="SM29">
        <f>'Dashboard M2 Imports Data'!QR9*1000</f>
        <v/>
      </c>
      <c r="SN29">
        <f>'Dashboard M2 Imports Data'!QS9*1000</f>
        <v/>
      </c>
      <c r="SO29">
        <f>'Dashboard M2 Imports Data'!QT9*1000</f>
        <v/>
      </c>
      <c r="SP29">
        <f>'Dashboard M2 Imports Data'!QU9*1000</f>
        <v/>
      </c>
      <c r="SQ29">
        <f>'Dashboard M2 Imports Data'!QV9*1000</f>
        <v/>
      </c>
      <c r="SR29">
        <f>'Dashboard M2 Imports Data'!QW9*1000</f>
        <v/>
      </c>
      <c r="SS29">
        <f>'Dashboard M2 Imports Data'!QX9*1000</f>
        <v/>
      </c>
      <c r="ST29">
        <f>'Dashboard M2 Imports Data'!QY9*1000</f>
        <v/>
      </c>
      <c r="SU29">
        <f>'Dashboard M2 Imports Data'!QZ9*1000</f>
        <v/>
      </c>
      <c r="SV29">
        <f>'Dashboard M2 Imports Data'!RA9*1000</f>
        <v/>
      </c>
      <c r="SW29">
        <f>'Dashboard M2 Imports Data'!RB9*1000</f>
        <v/>
      </c>
      <c r="SX29">
        <f>'Dashboard M2 Imports Data'!RC9*1000</f>
        <v/>
      </c>
      <c r="SY29">
        <f>'Dashboard M2 Imports Data'!RD9*1000</f>
        <v/>
      </c>
      <c r="SZ29">
        <f>'Dashboard M2 Imports Data'!RE9*1000</f>
        <v/>
      </c>
      <c r="TA29">
        <f>'Dashboard M2 Imports Data'!RF9*1000</f>
        <v/>
      </c>
      <c r="TB29">
        <f>'Dashboard M2 Imports Data'!RG9*1000</f>
        <v/>
      </c>
      <c r="TC29">
        <f>'Dashboard M2 Imports Data'!RH9*1000</f>
        <v/>
      </c>
      <c r="TD29">
        <f>'Dashboard M2 Imports Data'!RI9*1000</f>
        <v/>
      </c>
      <c r="TE29">
        <f>'Dashboard M2 Imports Data'!RJ9*1000</f>
        <v/>
      </c>
      <c r="TF29">
        <f>'Dashboard M2 Imports Data'!RK9*1000</f>
        <v/>
      </c>
      <c r="TG29">
        <f>'Dashboard M2 Imports Data'!RL9*1000</f>
        <v/>
      </c>
      <c r="TH29">
        <f>'Dashboard M2 Imports Data'!RM9*1000</f>
        <v/>
      </c>
      <c r="TI29">
        <f>'Dashboard M2 Imports Data'!RN9*1000</f>
        <v/>
      </c>
      <c r="TJ29">
        <f>'Dashboard M2 Imports Data'!RO9*1000</f>
        <v/>
      </c>
      <c r="TK29">
        <f>'Dashboard M2 Imports Data'!RP9*1000</f>
        <v/>
      </c>
      <c r="TL29">
        <f>'Dashboard M2 Imports Data'!RQ9*1000</f>
        <v/>
      </c>
      <c r="TM29">
        <f>'Dashboard M2 Imports Data'!RR9*1000</f>
        <v/>
      </c>
      <c r="TN29">
        <f>'Dashboard M2 Imports Data'!RS9*1000</f>
        <v/>
      </c>
      <c r="TO29">
        <f>'Dashboard M2 Imports Data'!RT9*1000</f>
        <v/>
      </c>
      <c r="TP29">
        <f>'Dashboard M2 Imports Data'!RU9*1000</f>
        <v/>
      </c>
      <c r="TQ29">
        <f>'Dashboard M2 Imports Data'!RV9*1000</f>
        <v/>
      </c>
      <c r="TR29">
        <f>'Dashboard M2 Imports Data'!RW9*1000</f>
        <v/>
      </c>
      <c r="TS29">
        <f>'Dashboard M2 Imports Data'!RX9*1000</f>
        <v/>
      </c>
      <c r="TT29">
        <f>'Dashboard M2 Imports Data'!RY9*1000</f>
        <v/>
      </c>
      <c r="TU29">
        <f>'Dashboard M2 Imports Data'!RZ9*1000</f>
        <v/>
      </c>
      <c r="TV29">
        <f>'Dashboard M2 Imports Data'!SA9*1000</f>
        <v/>
      </c>
      <c r="TW29">
        <f>'Dashboard M2 Imports Data'!SB9*1000</f>
        <v/>
      </c>
      <c r="TX29">
        <f>'Dashboard M2 Imports Data'!SC9*1000</f>
        <v/>
      </c>
      <c r="TY29">
        <f>'Dashboard M2 Imports Data'!SD9*1000</f>
        <v/>
      </c>
      <c r="TZ29">
        <f>'Dashboard M2 Imports Data'!SE9*1000</f>
        <v/>
      </c>
    </row>
    <row r="30" spans="1:546">
      <c r="A30" t="s">
        <v>15</v>
      </c>
      <c r="B30" t="s">
        <v>41</v>
      </c>
      <c r="BC30">
        <f>'Dashboard M2 Imports Data'!H12*1000</f>
        <v/>
      </c>
      <c r="BD30">
        <f>'Dashboard M2 Imports Data'!I12*1000</f>
        <v/>
      </c>
      <c r="BE30">
        <f>'Dashboard M2 Imports Data'!J12*1000</f>
        <v/>
      </c>
      <c r="BF30">
        <f>'Dashboard M2 Imports Data'!K12*1000</f>
        <v/>
      </c>
      <c r="BG30">
        <f>'Dashboard M2 Imports Data'!L12*1000</f>
        <v/>
      </c>
      <c r="BH30">
        <f>'Dashboard M2 Imports Data'!M12*1000</f>
        <v/>
      </c>
      <c r="BI30">
        <f>'Dashboard M2 Imports Data'!N12*1000</f>
        <v/>
      </c>
      <c r="BJ30">
        <f>'Dashboard M2 Imports Data'!O12*1000</f>
        <v/>
      </c>
      <c r="BK30">
        <f>'Dashboard M2 Imports Data'!P12*1000</f>
        <v/>
      </c>
      <c r="BL30">
        <f>'Dashboard M2 Imports Data'!Q12*1000</f>
        <v/>
      </c>
      <c r="BM30">
        <f>'Dashboard M2 Imports Data'!R12*1000</f>
        <v/>
      </c>
      <c r="BN30">
        <f>'Dashboard M2 Imports Data'!S12*1000</f>
        <v/>
      </c>
      <c r="BO30">
        <f>'Dashboard M2 Imports Data'!T12*1000</f>
        <v/>
      </c>
      <c r="BP30">
        <f>'Dashboard M2 Imports Data'!U12*1000</f>
        <v/>
      </c>
      <c r="BQ30">
        <f>'Dashboard M2 Imports Data'!V12*1000</f>
        <v/>
      </c>
      <c r="BR30">
        <f>'Dashboard M2 Imports Data'!W12*1000</f>
        <v/>
      </c>
      <c r="BS30">
        <f>'Dashboard M2 Imports Data'!X12*1000</f>
        <v/>
      </c>
      <c r="BT30">
        <f>'Dashboard M2 Imports Data'!Y12*1000</f>
        <v/>
      </c>
      <c r="BU30">
        <f>'Dashboard M2 Imports Data'!Z12*1000</f>
        <v/>
      </c>
      <c r="BV30">
        <f>'Dashboard M2 Imports Data'!AA12*1000</f>
        <v/>
      </c>
      <c r="BW30">
        <f>'Dashboard M2 Imports Data'!AB12*1000</f>
        <v/>
      </c>
      <c r="BX30">
        <f>'Dashboard M2 Imports Data'!AC12*1000</f>
        <v/>
      </c>
      <c r="BY30">
        <f>'Dashboard M2 Imports Data'!AD12*1000</f>
        <v/>
      </c>
      <c r="BZ30">
        <f>'Dashboard M2 Imports Data'!AE12*1000</f>
        <v/>
      </c>
      <c r="CA30">
        <f>'Dashboard M2 Imports Data'!AF12*1000</f>
        <v/>
      </c>
      <c r="CB30">
        <f>'Dashboard M2 Imports Data'!AG12*1000</f>
        <v/>
      </c>
      <c r="CC30">
        <f>'Dashboard M2 Imports Data'!AH12*1000</f>
        <v/>
      </c>
      <c r="CD30">
        <f>'Dashboard M2 Imports Data'!AI12*1000</f>
        <v/>
      </c>
      <c r="CE30">
        <f>'Dashboard M2 Imports Data'!AJ12*1000</f>
        <v/>
      </c>
      <c r="CF30">
        <f>'Dashboard M2 Imports Data'!AK12*1000</f>
        <v/>
      </c>
      <c r="CG30">
        <f>'Dashboard M2 Imports Data'!AL12*1000</f>
        <v/>
      </c>
      <c r="CH30">
        <f>'Dashboard M2 Imports Data'!AM12*1000</f>
        <v/>
      </c>
      <c r="CI30">
        <f>'Dashboard M2 Imports Data'!AN12*1000</f>
        <v/>
      </c>
      <c r="CJ30">
        <f>'Dashboard M2 Imports Data'!AO12*1000</f>
        <v/>
      </c>
      <c r="CK30">
        <f>'Dashboard M2 Imports Data'!AP12*1000</f>
        <v/>
      </c>
      <c r="CL30">
        <f>'Dashboard M2 Imports Data'!AQ12*1000</f>
        <v/>
      </c>
      <c r="CM30">
        <f>'Dashboard M2 Imports Data'!AR12*1000</f>
        <v/>
      </c>
      <c r="CN30">
        <f>'Dashboard M2 Imports Data'!AS12*1000</f>
        <v/>
      </c>
      <c r="CO30">
        <f>'Dashboard M2 Imports Data'!AT12*1000</f>
        <v/>
      </c>
      <c r="CP30">
        <f>'Dashboard M2 Imports Data'!AU12*1000</f>
        <v/>
      </c>
      <c r="CQ30">
        <f>'Dashboard M2 Imports Data'!AV12*1000</f>
        <v/>
      </c>
      <c r="CR30">
        <f>'Dashboard M2 Imports Data'!AW12*1000</f>
        <v/>
      </c>
      <c r="CS30">
        <f>'Dashboard M2 Imports Data'!AX12*1000</f>
        <v/>
      </c>
      <c r="CT30">
        <f>'Dashboard M2 Imports Data'!AY12*1000</f>
        <v/>
      </c>
      <c r="CU30">
        <f>'Dashboard M2 Imports Data'!AZ12*1000</f>
        <v/>
      </c>
      <c r="CV30">
        <f>'Dashboard M2 Imports Data'!BA12*1000</f>
        <v/>
      </c>
      <c r="CW30">
        <f>'Dashboard M2 Imports Data'!BB12*1000</f>
        <v/>
      </c>
      <c r="CX30">
        <f>'Dashboard M2 Imports Data'!BC12*1000</f>
        <v/>
      </c>
      <c r="CY30">
        <f>'Dashboard M2 Imports Data'!BD12*1000</f>
        <v/>
      </c>
      <c r="CZ30">
        <f>'Dashboard M2 Imports Data'!BE12*1000</f>
        <v/>
      </c>
      <c r="DA30">
        <f>'Dashboard M2 Imports Data'!BF12*1000</f>
        <v/>
      </c>
      <c r="DB30">
        <f>'Dashboard M2 Imports Data'!BG12*1000</f>
        <v/>
      </c>
      <c r="DC30">
        <f>'Dashboard M2 Imports Data'!BH12*1000</f>
        <v/>
      </c>
      <c r="DD30">
        <f>'Dashboard M2 Imports Data'!BI12*1000</f>
        <v/>
      </c>
      <c r="DE30">
        <f>'Dashboard M2 Imports Data'!BJ12*1000</f>
        <v/>
      </c>
      <c r="DF30">
        <f>'Dashboard M2 Imports Data'!BK12*1000</f>
        <v/>
      </c>
      <c r="DG30">
        <f>'Dashboard M2 Imports Data'!BL12*1000</f>
        <v/>
      </c>
      <c r="DH30">
        <f>'Dashboard M2 Imports Data'!BM12*1000</f>
        <v/>
      </c>
      <c r="DI30">
        <f>'Dashboard M2 Imports Data'!BN12*1000</f>
        <v/>
      </c>
      <c r="DJ30">
        <f>'Dashboard M2 Imports Data'!BO12*1000</f>
        <v/>
      </c>
      <c r="DK30">
        <f>'Dashboard M2 Imports Data'!BP12*1000</f>
        <v/>
      </c>
      <c r="DL30">
        <f>'Dashboard M2 Imports Data'!BQ12*1000</f>
        <v/>
      </c>
      <c r="DM30">
        <f>'Dashboard M2 Imports Data'!BR12*1000</f>
        <v/>
      </c>
      <c r="DN30">
        <f>'Dashboard M2 Imports Data'!BS12*1000</f>
        <v/>
      </c>
      <c r="DO30">
        <f>'Dashboard M2 Imports Data'!BT12*1000</f>
        <v/>
      </c>
      <c r="DP30">
        <f>'Dashboard M2 Imports Data'!BU12*1000</f>
        <v/>
      </c>
      <c r="DQ30">
        <f>'Dashboard M2 Imports Data'!BV12*1000</f>
        <v/>
      </c>
      <c r="DR30">
        <f>'Dashboard M2 Imports Data'!BW12*1000</f>
        <v/>
      </c>
      <c r="DS30">
        <f>'Dashboard M2 Imports Data'!BX12*1000</f>
        <v/>
      </c>
      <c r="DT30">
        <f>'Dashboard M2 Imports Data'!BY12*1000</f>
        <v/>
      </c>
      <c r="DU30">
        <f>'Dashboard M2 Imports Data'!BZ12*1000</f>
        <v/>
      </c>
      <c r="DV30">
        <f>'Dashboard M2 Imports Data'!CA12*1000</f>
        <v/>
      </c>
      <c r="DW30">
        <f>'Dashboard M2 Imports Data'!CB12*1000</f>
        <v/>
      </c>
      <c r="DX30">
        <f>'Dashboard M2 Imports Data'!CC12*1000</f>
        <v/>
      </c>
      <c r="DY30">
        <f>'Dashboard M2 Imports Data'!CD12*1000</f>
        <v/>
      </c>
      <c r="DZ30">
        <f>'Dashboard M2 Imports Data'!CE12*1000</f>
        <v/>
      </c>
      <c r="EA30">
        <f>'Dashboard M2 Imports Data'!CF12*1000</f>
        <v/>
      </c>
      <c r="EB30">
        <f>'Dashboard M2 Imports Data'!CG12*1000</f>
        <v/>
      </c>
      <c r="EC30">
        <f>'Dashboard M2 Imports Data'!CH12*1000</f>
        <v/>
      </c>
      <c r="ED30">
        <f>'Dashboard M2 Imports Data'!CI12*1000</f>
        <v/>
      </c>
      <c r="EE30">
        <f>'Dashboard M2 Imports Data'!CJ12*1000</f>
        <v/>
      </c>
      <c r="EF30">
        <f>'Dashboard M2 Imports Data'!CK12*1000</f>
        <v/>
      </c>
      <c r="EG30">
        <f>'Dashboard M2 Imports Data'!CL12*1000</f>
        <v/>
      </c>
      <c r="EH30">
        <f>'Dashboard M2 Imports Data'!CM12*1000</f>
        <v/>
      </c>
      <c r="EI30">
        <f>'Dashboard M2 Imports Data'!CN12*1000</f>
        <v/>
      </c>
      <c r="EJ30">
        <f>'Dashboard M2 Imports Data'!CO12*1000</f>
        <v/>
      </c>
      <c r="EK30">
        <f>'Dashboard M2 Imports Data'!CP12*1000</f>
        <v/>
      </c>
      <c r="EL30">
        <f>'Dashboard M2 Imports Data'!CQ12*1000</f>
        <v/>
      </c>
      <c r="EM30">
        <f>'Dashboard M2 Imports Data'!CR12*1000</f>
        <v/>
      </c>
      <c r="EN30">
        <f>'Dashboard M2 Imports Data'!CS12*1000</f>
        <v/>
      </c>
      <c r="EO30">
        <f>'Dashboard M2 Imports Data'!CT12*1000</f>
        <v/>
      </c>
      <c r="EP30">
        <f>'Dashboard M2 Imports Data'!CU12*1000</f>
        <v/>
      </c>
      <c r="EQ30">
        <f>'Dashboard M2 Imports Data'!CV12*1000</f>
        <v/>
      </c>
      <c r="ER30">
        <f>'Dashboard M2 Imports Data'!CW12*1000</f>
        <v/>
      </c>
      <c r="ES30">
        <f>'Dashboard M2 Imports Data'!CX12*1000</f>
        <v/>
      </c>
      <c r="ET30">
        <f>'Dashboard M2 Imports Data'!CY12*1000</f>
        <v/>
      </c>
      <c r="EU30">
        <f>'Dashboard M2 Imports Data'!CZ12*1000</f>
        <v/>
      </c>
      <c r="EV30">
        <f>'Dashboard M2 Imports Data'!DA12*1000</f>
        <v/>
      </c>
      <c r="EW30">
        <f>'Dashboard M2 Imports Data'!DB12*1000</f>
        <v/>
      </c>
      <c r="EX30">
        <f>'Dashboard M2 Imports Data'!DC12*1000</f>
        <v/>
      </c>
      <c r="EY30">
        <f>'Dashboard M2 Imports Data'!DD12*1000</f>
        <v/>
      </c>
      <c r="EZ30">
        <f>'Dashboard M2 Imports Data'!DE12*1000</f>
        <v/>
      </c>
      <c r="FA30">
        <f>'Dashboard M2 Imports Data'!DF12*1000</f>
        <v/>
      </c>
      <c r="FB30">
        <f>'Dashboard M2 Imports Data'!DG12*1000</f>
        <v/>
      </c>
      <c r="FC30">
        <f>'Dashboard M2 Imports Data'!DH12*1000</f>
        <v/>
      </c>
      <c r="FD30">
        <f>'Dashboard M2 Imports Data'!DI12*1000</f>
        <v/>
      </c>
      <c r="FE30">
        <f>'Dashboard M2 Imports Data'!DJ12*1000</f>
        <v/>
      </c>
      <c r="FF30">
        <f>'Dashboard M2 Imports Data'!DK12*1000</f>
        <v/>
      </c>
      <c r="FG30">
        <f>'Dashboard M2 Imports Data'!DL12*1000</f>
        <v/>
      </c>
      <c r="FH30">
        <f>'Dashboard M2 Imports Data'!DM12*1000</f>
        <v/>
      </c>
      <c r="FI30">
        <f>'Dashboard M2 Imports Data'!DN12*1000</f>
        <v/>
      </c>
      <c r="FJ30">
        <f>'Dashboard M2 Imports Data'!DO12*1000</f>
        <v/>
      </c>
      <c r="FK30">
        <f>'Dashboard M2 Imports Data'!DP12*1000</f>
        <v/>
      </c>
      <c r="FL30">
        <f>'Dashboard M2 Imports Data'!DQ12*1000</f>
        <v/>
      </c>
      <c r="FM30">
        <f>'Dashboard M2 Imports Data'!DR12*1000</f>
        <v/>
      </c>
      <c r="FN30">
        <f>'Dashboard M2 Imports Data'!DS12*1000</f>
        <v/>
      </c>
      <c r="FO30">
        <f>'Dashboard M2 Imports Data'!DT12*1000</f>
        <v/>
      </c>
      <c r="FP30">
        <f>'Dashboard M2 Imports Data'!DU12*1000</f>
        <v/>
      </c>
      <c r="FQ30">
        <f>'Dashboard M2 Imports Data'!DV12*1000</f>
        <v/>
      </c>
      <c r="FR30">
        <f>'Dashboard M2 Imports Data'!DW12*1000</f>
        <v/>
      </c>
      <c r="FS30">
        <f>'Dashboard M2 Imports Data'!DX12*1000</f>
        <v/>
      </c>
      <c r="FT30">
        <f>'Dashboard M2 Imports Data'!DY12*1000</f>
        <v/>
      </c>
      <c r="FU30">
        <f>'Dashboard M2 Imports Data'!DZ12*1000</f>
        <v/>
      </c>
      <c r="FV30">
        <f>'Dashboard M2 Imports Data'!EA12*1000</f>
        <v/>
      </c>
      <c r="FW30">
        <f>'Dashboard M2 Imports Data'!EB12*1000</f>
        <v/>
      </c>
      <c r="FX30">
        <f>'Dashboard M2 Imports Data'!EC12*1000</f>
        <v/>
      </c>
      <c r="FY30">
        <f>'Dashboard M2 Imports Data'!ED12*1000</f>
        <v/>
      </c>
      <c r="FZ30">
        <f>'Dashboard M2 Imports Data'!EE12*1000</f>
        <v/>
      </c>
      <c r="GA30">
        <f>'Dashboard M2 Imports Data'!EF12*1000</f>
        <v/>
      </c>
      <c r="GB30">
        <f>'Dashboard M2 Imports Data'!EG12*1000</f>
        <v/>
      </c>
      <c r="GC30">
        <f>'Dashboard M2 Imports Data'!EH12*1000</f>
        <v/>
      </c>
      <c r="GD30">
        <f>'Dashboard M2 Imports Data'!EI12*1000</f>
        <v/>
      </c>
      <c r="GE30">
        <f>'Dashboard M2 Imports Data'!EJ12*1000</f>
        <v/>
      </c>
      <c r="GF30">
        <f>'Dashboard M2 Imports Data'!EK12*1000</f>
        <v/>
      </c>
      <c r="GG30">
        <f>'Dashboard M2 Imports Data'!EL12*1000</f>
        <v/>
      </c>
      <c r="GH30">
        <f>'Dashboard M2 Imports Data'!EM12*1000</f>
        <v/>
      </c>
      <c r="GI30">
        <f>'Dashboard M2 Imports Data'!EN12*1000</f>
        <v/>
      </c>
      <c r="GJ30">
        <f>'Dashboard M2 Imports Data'!EO12*1000</f>
        <v/>
      </c>
      <c r="GK30">
        <f>'Dashboard M2 Imports Data'!EP12*1000</f>
        <v/>
      </c>
      <c r="GL30">
        <f>'Dashboard M2 Imports Data'!EQ12*1000</f>
        <v/>
      </c>
      <c r="GM30">
        <f>'Dashboard M2 Imports Data'!ER12*1000</f>
        <v/>
      </c>
      <c r="GN30">
        <f>'Dashboard M2 Imports Data'!ES12*1000</f>
        <v/>
      </c>
      <c r="GO30">
        <f>'Dashboard M2 Imports Data'!ET12*1000</f>
        <v/>
      </c>
      <c r="GP30">
        <f>'Dashboard M2 Imports Data'!EU12*1000</f>
        <v/>
      </c>
      <c r="GQ30">
        <f>'Dashboard M2 Imports Data'!EV12*1000</f>
        <v/>
      </c>
      <c r="GR30">
        <f>'Dashboard M2 Imports Data'!EW12*1000</f>
        <v/>
      </c>
      <c r="GS30">
        <f>'Dashboard M2 Imports Data'!EX12*1000</f>
        <v/>
      </c>
      <c r="GT30">
        <f>'Dashboard M2 Imports Data'!EY12*1000</f>
        <v/>
      </c>
      <c r="GU30">
        <f>'Dashboard M2 Imports Data'!EZ12*1000</f>
        <v/>
      </c>
      <c r="GV30">
        <f>'Dashboard M2 Imports Data'!FA12*1000</f>
        <v/>
      </c>
      <c r="GW30">
        <f>'Dashboard M2 Imports Data'!FB12*1000</f>
        <v/>
      </c>
      <c r="GX30">
        <f>'Dashboard M2 Imports Data'!FC12*1000</f>
        <v/>
      </c>
      <c r="GY30">
        <f>'Dashboard M2 Imports Data'!FD12*1000</f>
        <v/>
      </c>
      <c r="GZ30">
        <f>'Dashboard M2 Imports Data'!FE12*1000</f>
        <v/>
      </c>
      <c r="HA30">
        <f>'Dashboard M2 Imports Data'!FF12*1000</f>
        <v/>
      </c>
      <c r="HB30">
        <f>'Dashboard M2 Imports Data'!FG12*1000</f>
        <v/>
      </c>
      <c r="HC30">
        <f>'Dashboard M2 Imports Data'!FH12*1000</f>
        <v/>
      </c>
      <c r="HD30">
        <f>'Dashboard M2 Imports Data'!FI12*1000</f>
        <v/>
      </c>
      <c r="HE30">
        <f>'Dashboard M2 Imports Data'!FJ12*1000</f>
        <v/>
      </c>
      <c r="HF30">
        <f>'Dashboard M2 Imports Data'!FK12*1000</f>
        <v/>
      </c>
      <c r="HG30">
        <f>'Dashboard M2 Imports Data'!FL12*1000</f>
        <v/>
      </c>
      <c r="HH30">
        <f>'Dashboard M2 Imports Data'!FM12*1000</f>
        <v/>
      </c>
      <c r="HI30">
        <f>'Dashboard M2 Imports Data'!FN12*1000</f>
        <v/>
      </c>
      <c r="HJ30">
        <f>'Dashboard M2 Imports Data'!FO12*1000</f>
        <v/>
      </c>
      <c r="HK30">
        <f>'Dashboard M2 Imports Data'!FP12*1000</f>
        <v/>
      </c>
      <c r="HL30">
        <f>'Dashboard M2 Imports Data'!FQ12*1000</f>
        <v/>
      </c>
      <c r="HM30">
        <f>'Dashboard M2 Imports Data'!FR12*1000</f>
        <v/>
      </c>
      <c r="HN30">
        <f>'Dashboard M2 Imports Data'!FS12*1000</f>
        <v/>
      </c>
      <c r="HO30">
        <f>'Dashboard M2 Imports Data'!FT12*1000</f>
        <v/>
      </c>
      <c r="HP30">
        <f>'Dashboard M2 Imports Data'!FU12*1000</f>
        <v/>
      </c>
      <c r="HQ30">
        <f>'Dashboard M2 Imports Data'!FV12*1000</f>
        <v/>
      </c>
      <c r="HR30">
        <f>'Dashboard M2 Imports Data'!FW12*1000</f>
        <v/>
      </c>
      <c r="HS30">
        <f>'Dashboard M2 Imports Data'!FX12*1000</f>
        <v/>
      </c>
      <c r="HT30">
        <f>'Dashboard M2 Imports Data'!FY12*1000</f>
        <v/>
      </c>
      <c r="HU30">
        <f>'Dashboard M2 Imports Data'!FZ12*1000</f>
        <v/>
      </c>
      <c r="HV30">
        <f>'Dashboard M2 Imports Data'!GA12*1000</f>
        <v/>
      </c>
      <c r="HW30">
        <f>'Dashboard M2 Imports Data'!GB12*1000</f>
        <v/>
      </c>
      <c r="HX30">
        <f>'Dashboard M2 Imports Data'!GC12*1000</f>
        <v/>
      </c>
      <c r="HY30">
        <f>'Dashboard M2 Imports Data'!GD12*1000</f>
        <v/>
      </c>
      <c r="HZ30">
        <f>'Dashboard M2 Imports Data'!GE12*1000</f>
        <v/>
      </c>
      <c r="IA30">
        <f>'Dashboard M2 Imports Data'!GF12*1000</f>
        <v/>
      </c>
      <c r="IB30">
        <f>'Dashboard M2 Imports Data'!GG12*1000</f>
        <v/>
      </c>
      <c r="IC30">
        <f>'Dashboard M2 Imports Data'!GH12*1000</f>
        <v/>
      </c>
      <c r="ID30">
        <f>'Dashboard M2 Imports Data'!GI12*1000</f>
        <v/>
      </c>
      <c r="IE30">
        <f>'Dashboard M2 Imports Data'!GJ12*1000</f>
        <v/>
      </c>
      <c r="IF30">
        <f>'Dashboard M2 Imports Data'!GK12*1000</f>
        <v/>
      </c>
      <c r="IG30">
        <f>'Dashboard M2 Imports Data'!GL12*1000</f>
        <v/>
      </c>
      <c r="IH30">
        <f>'Dashboard M2 Imports Data'!GM12*1000</f>
        <v/>
      </c>
      <c r="II30">
        <f>'Dashboard M2 Imports Data'!GN12*1000</f>
        <v/>
      </c>
      <c r="IJ30">
        <f>'Dashboard M2 Imports Data'!GO12*1000</f>
        <v/>
      </c>
      <c r="IK30">
        <f>'Dashboard M2 Imports Data'!GP12*1000</f>
        <v/>
      </c>
      <c r="IL30">
        <f>'Dashboard M2 Imports Data'!GQ12*1000</f>
        <v/>
      </c>
      <c r="IM30">
        <f>'Dashboard M2 Imports Data'!GR12*1000</f>
        <v/>
      </c>
      <c r="IN30">
        <f>'Dashboard M2 Imports Data'!GS12*1000</f>
        <v/>
      </c>
      <c r="IO30">
        <f>'Dashboard M2 Imports Data'!GT12*1000</f>
        <v/>
      </c>
      <c r="IP30">
        <f>'Dashboard M2 Imports Data'!GU12*1000</f>
        <v/>
      </c>
      <c r="IQ30">
        <f>'Dashboard M2 Imports Data'!GV12*1000</f>
        <v/>
      </c>
      <c r="IR30">
        <f>'Dashboard M2 Imports Data'!GW12*1000</f>
        <v/>
      </c>
      <c r="IS30">
        <f>'Dashboard M2 Imports Data'!GX12*1000</f>
        <v/>
      </c>
      <c r="IT30">
        <f>'Dashboard M2 Imports Data'!GY12*1000</f>
        <v/>
      </c>
      <c r="IU30">
        <f>'Dashboard M2 Imports Data'!GZ12*1000</f>
        <v/>
      </c>
      <c r="IV30">
        <f>'Dashboard M2 Imports Data'!HA12*1000</f>
        <v/>
      </c>
      <c r="IW30">
        <f>'Dashboard M2 Imports Data'!HB12*1000</f>
        <v/>
      </c>
      <c r="IX30">
        <f>'Dashboard M2 Imports Data'!HC12*1000</f>
        <v/>
      </c>
      <c r="IY30">
        <f>'Dashboard M2 Imports Data'!HD12*1000</f>
        <v/>
      </c>
      <c r="IZ30">
        <f>'Dashboard M2 Imports Data'!HE12*1000</f>
        <v/>
      </c>
      <c r="JA30">
        <f>'Dashboard M2 Imports Data'!HF12*1000</f>
        <v/>
      </c>
      <c r="JB30">
        <f>'Dashboard M2 Imports Data'!HG12*1000</f>
        <v/>
      </c>
      <c r="JC30">
        <f>'Dashboard M2 Imports Data'!HH12*1000</f>
        <v/>
      </c>
      <c r="JD30">
        <f>'Dashboard M2 Imports Data'!HI12*1000</f>
        <v/>
      </c>
      <c r="JE30">
        <f>'Dashboard M2 Imports Data'!HJ12*1000</f>
        <v/>
      </c>
      <c r="JF30">
        <f>'Dashboard M2 Imports Data'!HK12*1000</f>
        <v/>
      </c>
      <c r="JG30">
        <f>'Dashboard M2 Imports Data'!HL12*1000</f>
        <v/>
      </c>
      <c r="JH30">
        <f>'Dashboard M2 Imports Data'!HM12*1000</f>
        <v/>
      </c>
      <c r="JI30">
        <f>'Dashboard M2 Imports Data'!HN12*1000</f>
        <v/>
      </c>
      <c r="JJ30">
        <f>'Dashboard M2 Imports Data'!HO12*1000</f>
        <v/>
      </c>
      <c r="JK30">
        <f>'Dashboard M2 Imports Data'!HP12*1000</f>
        <v/>
      </c>
      <c r="JL30">
        <f>'Dashboard M2 Imports Data'!HQ12*1000</f>
        <v/>
      </c>
      <c r="JM30">
        <f>'Dashboard M2 Imports Data'!HR12*1000</f>
        <v/>
      </c>
      <c r="JN30">
        <f>'Dashboard M2 Imports Data'!HS12*1000</f>
        <v/>
      </c>
      <c r="JO30">
        <f>'Dashboard M2 Imports Data'!HT12*1000</f>
        <v/>
      </c>
      <c r="JP30">
        <f>'Dashboard M2 Imports Data'!HU12*1000</f>
        <v/>
      </c>
      <c r="JQ30">
        <f>'Dashboard M2 Imports Data'!HV12*1000</f>
        <v/>
      </c>
      <c r="JR30">
        <f>'Dashboard M2 Imports Data'!HW12*1000</f>
        <v/>
      </c>
      <c r="JS30">
        <f>'Dashboard M2 Imports Data'!HX12*1000</f>
        <v/>
      </c>
      <c r="JT30">
        <f>'Dashboard M2 Imports Data'!HY12*1000</f>
        <v/>
      </c>
      <c r="JU30">
        <f>'Dashboard M2 Imports Data'!HZ12*1000</f>
        <v/>
      </c>
      <c r="JV30">
        <f>'Dashboard M2 Imports Data'!IA12*1000</f>
        <v/>
      </c>
      <c r="JW30">
        <f>'Dashboard M2 Imports Data'!IB12*1000</f>
        <v/>
      </c>
      <c r="JX30">
        <f>'Dashboard M2 Imports Data'!IC12*1000</f>
        <v/>
      </c>
      <c r="JY30">
        <f>'Dashboard M2 Imports Data'!ID12*1000</f>
        <v/>
      </c>
      <c r="JZ30">
        <f>'Dashboard M2 Imports Data'!IE12*1000</f>
        <v/>
      </c>
      <c r="KA30">
        <f>'Dashboard M2 Imports Data'!IF12*1000</f>
        <v/>
      </c>
      <c r="KB30">
        <f>'Dashboard M2 Imports Data'!IG12*1000</f>
        <v/>
      </c>
      <c r="KC30">
        <f>'Dashboard M2 Imports Data'!IH12*1000</f>
        <v/>
      </c>
      <c r="KD30">
        <f>'Dashboard M2 Imports Data'!II12*1000</f>
        <v/>
      </c>
      <c r="KE30">
        <f>'Dashboard M2 Imports Data'!IJ12*1000</f>
        <v/>
      </c>
      <c r="KF30">
        <f>'Dashboard M2 Imports Data'!IK12*1000</f>
        <v/>
      </c>
      <c r="KG30">
        <f>'Dashboard M2 Imports Data'!IL12*1000</f>
        <v/>
      </c>
      <c r="KH30">
        <f>'Dashboard M2 Imports Data'!IM12*1000</f>
        <v/>
      </c>
      <c r="KI30">
        <f>'Dashboard M2 Imports Data'!IN12*1000</f>
        <v/>
      </c>
      <c r="KJ30">
        <f>'Dashboard M2 Imports Data'!IO12*1000</f>
        <v/>
      </c>
      <c r="KK30">
        <f>'Dashboard M2 Imports Data'!IP12*1000</f>
        <v/>
      </c>
      <c r="KL30">
        <f>'Dashboard M2 Imports Data'!IQ12*1000</f>
        <v/>
      </c>
      <c r="KM30">
        <f>'Dashboard M2 Imports Data'!IR12*1000</f>
        <v/>
      </c>
      <c r="KN30">
        <f>'Dashboard M2 Imports Data'!IS12*1000</f>
        <v/>
      </c>
      <c r="KO30">
        <f>'Dashboard M2 Imports Data'!IT12*1000</f>
        <v/>
      </c>
      <c r="KP30">
        <f>'Dashboard M2 Imports Data'!IU12*1000</f>
        <v/>
      </c>
      <c r="KQ30">
        <f>'Dashboard M2 Imports Data'!IV12*1000</f>
        <v/>
      </c>
      <c r="KR30">
        <f>'Dashboard M2 Imports Data'!IW12*1000</f>
        <v/>
      </c>
      <c r="KS30">
        <f>'Dashboard M2 Imports Data'!IX12*1000</f>
        <v/>
      </c>
      <c r="KT30">
        <f>'Dashboard M2 Imports Data'!IY12*1000</f>
        <v/>
      </c>
      <c r="KU30">
        <f>'Dashboard M2 Imports Data'!IZ12*1000</f>
        <v/>
      </c>
      <c r="KV30">
        <f>'Dashboard M2 Imports Data'!JA12*1000</f>
        <v/>
      </c>
      <c r="KW30">
        <f>'Dashboard M2 Imports Data'!JB12*1000</f>
        <v/>
      </c>
      <c r="KX30">
        <f>'Dashboard M2 Imports Data'!JC12*1000</f>
        <v/>
      </c>
      <c r="KY30">
        <f>'Dashboard M2 Imports Data'!JD12*1000</f>
        <v/>
      </c>
      <c r="KZ30">
        <f>'Dashboard M2 Imports Data'!JE12*1000</f>
        <v/>
      </c>
      <c r="LA30">
        <f>'Dashboard M2 Imports Data'!JF12*1000</f>
        <v/>
      </c>
      <c r="LB30">
        <f>'Dashboard M2 Imports Data'!JG12*1000</f>
        <v/>
      </c>
      <c r="LC30">
        <f>'Dashboard M2 Imports Data'!JH12*1000</f>
        <v/>
      </c>
      <c r="LD30">
        <f>'Dashboard M2 Imports Data'!JI12*1000</f>
        <v/>
      </c>
      <c r="LE30">
        <f>'Dashboard M2 Imports Data'!JJ12*1000</f>
        <v/>
      </c>
      <c r="LF30">
        <f>'Dashboard M2 Imports Data'!JK12*1000</f>
        <v/>
      </c>
      <c r="LG30">
        <f>'Dashboard M2 Imports Data'!JL12*1000</f>
        <v/>
      </c>
      <c r="LH30">
        <f>'Dashboard M2 Imports Data'!JM12*1000</f>
        <v/>
      </c>
      <c r="LI30">
        <f>'Dashboard M2 Imports Data'!JN12*1000</f>
        <v/>
      </c>
      <c r="LJ30">
        <f>'Dashboard M2 Imports Data'!JO12*1000</f>
        <v/>
      </c>
      <c r="LK30">
        <f>'Dashboard M2 Imports Data'!JP12*1000</f>
        <v/>
      </c>
      <c r="LL30">
        <f>'Dashboard M2 Imports Data'!JQ12*1000</f>
        <v/>
      </c>
      <c r="LM30">
        <f>'Dashboard M2 Imports Data'!JR12*1000</f>
        <v/>
      </c>
      <c r="LN30">
        <f>'Dashboard M2 Imports Data'!JS12*1000</f>
        <v/>
      </c>
      <c r="LO30">
        <f>'Dashboard M2 Imports Data'!JT12*1000</f>
        <v/>
      </c>
      <c r="LP30">
        <f>'Dashboard M2 Imports Data'!JU12*1000</f>
        <v/>
      </c>
      <c r="LQ30">
        <f>'Dashboard M2 Imports Data'!JV12*1000</f>
        <v/>
      </c>
      <c r="LR30">
        <f>'Dashboard M2 Imports Data'!JW12*1000</f>
        <v/>
      </c>
      <c r="LS30">
        <f>'Dashboard M2 Imports Data'!JX12*1000</f>
        <v/>
      </c>
      <c r="LT30">
        <f>'Dashboard M2 Imports Data'!JY12*1000</f>
        <v/>
      </c>
      <c r="LU30">
        <f>'Dashboard M2 Imports Data'!JZ12*1000</f>
        <v/>
      </c>
      <c r="LV30">
        <f>'Dashboard M2 Imports Data'!KA12*1000</f>
        <v/>
      </c>
      <c r="LW30">
        <f>'Dashboard M2 Imports Data'!KB12*1000</f>
        <v/>
      </c>
      <c r="LX30">
        <f>'Dashboard M2 Imports Data'!KC12*1000</f>
        <v/>
      </c>
      <c r="LY30">
        <f>'Dashboard M2 Imports Data'!KD12*1000</f>
        <v/>
      </c>
      <c r="LZ30">
        <f>'Dashboard M2 Imports Data'!KE12*1000</f>
        <v/>
      </c>
      <c r="MA30">
        <f>'Dashboard M2 Imports Data'!KF12*1000</f>
        <v/>
      </c>
      <c r="MB30">
        <f>'Dashboard M2 Imports Data'!KG12*1000</f>
        <v/>
      </c>
      <c r="MC30">
        <f>'Dashboard M2 Imports Data'!KH12*1000</f>
        <v/>
      </c>
      <c r="MD30">
        <f>'Dashboard M2 Imports Data'!KI12*1000</f>
        <v/>
      </c>
      <c r="ME30">
        <f>'Dashboard M2 Imports Data'!KJ12*1000</f>
        <v/>
      </c>
      <c r="MF30">
        <f>'Dashboard M2 Imports Data'!KK12*1000</f>
        <v/>
      </c>
      <c r="MG30">
        <f>'Dashboard M2 Imports Data'!KL12*1000</f>
        <v/>
      </c>
      <c r="MH30">
        <f>'Dashboard M2 Imports Data'!KM12*1000</f>
        <v/>
      </c>
      <c r="MI30">
        <f>'Dashboard M2 Imports Data'!KN12*1000</f>
        <v/>
      </c>
      <c r="MJ30">
        <f>'Dashboard M2 Imports Data'!KO12*1000</f>
        <v/>
      </c>
      <c r="MK30">
        <f>'Dashboard M2 Imports Data'!KP12*1000</f>
        <v/>
      </c>
      <c r="ML30">
        <f>'Dashboard M2 Imports Data'!KQ12*1000</f>
        <v/>
      </c>
      <c r="MM30">
        <f>'Dashboard M2 Imports Data'!KR12*1000</f>
        <v/>
      </c>
      <c r="MN30">
        <f>'Dashboard M2 Imports Data'!KS12*1000</f>
        <v/>
      </c>
      <c r="MO30">
        <f>'Dashboard M2 Imports Data'!KT12*1000</f>
        <v/>
      </c>
      <c r="MP30">
        <f>'Dashboard M2 Imports Data'!KU12*1000</f>
        <v/>
      </c>
      <c r="MQ30">
        <f>'Dashboard M2 Imports Data'!KV12*1000</f>
        <v/>
      </c>
      <c r="MR30">
        <f>'Dashboard M2 Imports Data'!KW12*1000</f>
        <v/>
      </c>
      <c r="MS30">
        <f>'Dashboard M2 Imports Data'!KX12*1000</f>
        <v/>
      </c>
      <c r="MT30">
        <f>'Dashboard M2 Imports Data'!KY12*1000</f>
        <v/>
      </c>
      <c r="MU30">
        <f>'Dashboard M2 Imports Data'!KZ12*1000</f>
        <v/>
      </c>
      <c r="MV30">
        <f>'Dashboard M2 Imports Data'!LA12*1000</f>
        <v/>
      </c>
      <c r="MW30">
        <f>'Dashboard M2 Imports Data'!LB12*1000</f>
        <v/>
      </c>
      <c r="MX30">
        <f>'Dashboard M2 Imports Data'!LC12*1000</f>
        <v/>
      </c>
      <c r="MY30">
        <f>'Dashboard M2 Imports Data'!LD12*1000</f>
        <v/>
      </c>
      <c r="MZ30">
        <f>'Dashboard M2 Imports Data'!LE12*1000</f>
        <v/>
      </c>
      <c r="NA30">
        <f>'Dashboard M2 Imports Data'!LF12*1000</f>
        <v/>
      </c>
      <c r="NB30">
        <f>'Dashboard M2 Imports Data'!LG12*1000</f>
        <v/>
      </c>
      <c r="NC30">
        <f>'Dashboard M2 Imports Data'!LH12*1000</f>
        <v/>
      </c>
      <c r="ND30">
        <f>'Dashboard M2 Imports Data'!LI12*1000</f>
        <v/>
      </c>
      <c r="NE30">
        <f>'Dashboard M2 Imports Data'!LJ12*1000</f>
        <v/>
      </c>
      <c r="NF30">
        <f>'Dashboard M2 Imports Data'!LK12*1000</f>
        <v/>
      </c>
      <c r="NG30">
        <f>'Dashboard M2 Imports Data'!LL12*1000</f>
        <v/>
      </c>
      <c r="NH30">
        <f>'Dashboard M2 Imports Data'!LM12*1000</f>
        <v/>
      </c>
      <c r="NI30">
        <f>'Dashboard M2 Imports Data'!LN12*1000</f>
        <v/>
      </c>
      <c r="NJ30">
        <f>'Dashboard M2 Imports Data'!LO12*1000</f>
        <v/>
      </c>
      <c r="NK30">
        <f>'Dashboard M2 Imports Data'!LP12*1000</f>
        <v/>
      </c>
      <c r="NL30">
        <f>'Dashboard M2 Imports Data'!LQ12*1000</f>
        <v/>
      </c>
      <c r="NM30">
        <f>'Dashboard M2 Imports Data'!LR12*1000</f>
        <v/>
      </c>
      <c r="NN30">
        <f>'Dashboard M2 Imports Data'!LS12*1000</f>
        <v/>
      </c>
      <c r="NO30">
        <f>'Dashboard M2 Imports Data'!LT12*1000</f>
        <v/>
      </c>
      <c r="NP30">
        <f>'Dashboard M2 Imports Data'!LU12*1000</f>
        <v/>
      </c>
      <c r="NQ30">
        <f>'Dashboard M2 Imports Data'!LV12*1000</f>
        <v/>
      </c>
      <c r="NR30">
        <f>'Dashboard M2 Imports Data'!LW12*1000</f>
        <v/>
      </c>
      <c r="NS30">
        <f>'Dashboard M2 Imports Data'!LX12*1000</f>
        <v/>
      </c>
      <c r="NT30">
        <f>'Dashboard M2 Imports Data'!LY12*1000</f>
        <v/>
      </c>
      <c r="NU30">
        <f>'Dashboard M2 Imports Data'!LZ12*1000</f>
        <v/>
      </c>
      <c r="NV30">
        <f>'Dashboard M2 Imports Data'!MA12*1000</f>
        <v/>
      </c>
      <c r="NW30">
        <f>'Dashboard M2 Imports Data'!MB12*1000</f>
        <v/>
      </c>
      <c r="NX30">
        <f>'Dashboard M2 Imports Data'!MC12*1000</f>
        <v/>
      </c>
      <c r="NY30">
        <f>'Dashboard M2 Imports Data'!MD12*1000</f>
        <v/>
      </c>
      <c r="NZ30">
        <f>'Dashboard M2 Imports Data'!ME12*1000</f>
        <v/>
      </c>
      <c r="OA30">
        <f>'Dashboard M2 Imports Data'!MF12*1000</f>
        <v/>
      </c>
      <c r="OB30">
        <f>'Dashboard M2 Imports Data'!MG12*1000</f>
        <v/>
      </c>
      <c r="OC30">
        <f>'Dashboard M2 Imports Data'!MH12*1000</f>
        <v/>
      </c>
      <c r="OD30">
        <f>'Dashboard M2 Imports Data'!MI12*1000</f>
        <v/>
      </c>
      <c r="OE30">
        <f>'Dashboard M2 Imports Data'!MJ12*1000</f>
        <v/>
      </c>
      <c r="OF30">
        <f>'Dashboard M2 Imports Data'!MK12*1000</f>
        <v/>
      </c>
      <c r="OG30">
        <f>'Dashboard M2 Imports Data'!ML12*1000</f>
        <v/>
      </c>
      <c r="OH30">
        <f>'Dashboard M2 Imports Data'!MM12*1000</f>
        <v/>
      </c>
      <c r="OI30">
        <f>'Dashboard M2 Imports Data'!MN12*1000</f>
        <v/>
      </c>
      <c r="OJ30">
        <f>'Dashboard M2 Imports Data'!MO12*1000</f>
        <v/>
      </c>
      <c r="OK30">
        <f>'Dashboard M2 Imports Data'!MP12*1000</f>
        <v/>
      </c>
      <c r="OL30">
        <f>'Dashboard M2 Imports Data'!MQ12*1000</f>
        <v/>
      </c>
      <c r="OM30">
        <f>'Dashboard M2 Imports Data'!MR12*1000</f>
        <v/>
      </c>
      <c r="ON30">
        <f>'Dashboard M2 Imports Data'!MS12*1000</f>
        <v/>
      </c>
      <c r="OO30">
        <f>'Dashboard M2 Imports Data'!MT12*1000</f>
        <v/>
      </c>
      <c r="OP30">
        <f>'Dashboard M2 Imports Data'!MU12*1000</f>
        <v/>
      </c>
      <c r="OQ30">
        <f>'Dashboard M2 Imports Data'!MV12*1000</f>
        <v/>
      </c>
      <c r="OR30">
        <f>'Dashboard M2 Imports Data'!MW12*1000</f>
        <v/>
      </c>
      <c r="OS30">
        <f>'Dashboard M2 Imports Data'!MX12*1000</f>
        <v/>
      </c>
      <c r="OT30">
        <f>'Dashboard M2 Imports Data'!MY12*1000</f>
        <v/>
      </c>
      <c r="OU30">
        <f>'Dashboard M2 Imports Data'!MZ12*1000</f>
        <v/>
      </c>
      <c r="OV30">
        <f>'Dashboard M2 Imports Data'!NA12*1000</f>
        <v/>
      </c>
      <c r="OW30">
        <f>'Dashboard M2 Imports Data'!NB12*1000</f>
        <v/>
      </c>
      <c r="OX30">
        <f>'Dashboard M2 Imports Data'!NC12*1000</f>
        <v/>
      </c>
      <c r="OY30">
        <f>'Dashboard M2 Imports Data'!ND12*1000</f>
        <v/>
      </c>
      <c r="OZ30">
        <f>'Dashboard M2 Imports Data'!NE12*1000</f>
        <v/>
      </c>
      <c r="PA30">
        <f>'Dashboard M2 Imports Data'!NF12*1000</f>
        <v/>
      </c>
      <c r="PB30">
        <f>'Dashboard M2 Imports Data'!NG12*1000</f>
        <v/>
      </c>
      <c r="PC30">
        <f>'Dashboard M2 Imports Data'!NH12*1000</f>
        <v/>
      </c>
      <c r="PD30">
        <f>'Dashboard M2 Imports Data'!NI12*1000</f>
        <v/>
      </c>
      <c r="PE30">
        <f>'Dashboard M2 Imports Data'!NJ12*1000</f>
        <v/>
      </c>
      <c r="PF30">
        <f>'Dashboard M2 Imports Data'!NK12*1000</f>
        <v/>
      </c>
      <c r="PG30">
        <f>'Dashboard M2 Imports Data'!NL12*1000</f>
        <v/>
      </c>
      <c r="PH30">
        <f>'Dashboard M2 Imports Data'!NM12*1000</f>
        <v/>
      </c>
      <c r="PI30">
        <f>'Dashboard M2 Imports Data'!NN12*1000</f>
        <v/>
      </c>
      <c r="PJ30">
        <f>'Dashboard M2 Imports Data'!NO12*1000</f>
        <v/>
      </c>
      <c r="PK30">
        <f>'Dashboard M2 Imports Data'!NP12*1000</f>
        <v/>
      </c>
      <c r="PL30">
        <f>'Dashboard M2 Imports Data'!NQ12*1000</f>
        <v/>
      </c>
      <c r="PM30">
        <f>'Dashboard M2 Imports Data'!NR12*1000</f>
        <v/>
      </c>
      <c r="PN30">
        <f>'Dashboard M2 Imports Data'!NS12*1000</f>
        <v/>
      </c>
      <c r="PO30">
        <f>'Dashboard M2 Imports Data'!NT12*1000</f>
        <v/>
      </c>
      <c r="PP30">
        <f>'Dashboard M2 Imports Data'!NU12*1000</f>
        <v/>
      </c>
      <c r="PQ30">
        <f>'Dashboard M2 Imports Data'!NV12*1000</f>
        <v/>
      </c>
      <c r="PR30">
        <f>'Dashboard M2 Imports Data'!NW12*1000</f>
        <v/>
      </c>
      <c r="PS30">
        <f>'Dashboard M2 Imports Data'!NX12*1000</f>
        <v/>
      </c>
      <c r="PT30">
        <f>'Dashboard M2 Imports Data'!NY12*1000</f>
        <v/>
      </c>
      <c r="PU30">
        <f>'Dashboard M2 Imports Data'!NZ12*1000</f>
        <v/>
      </c>
      <c r="PV30">
        <f>'Dashboard M2 Imports Data'!OA12*1000</f>
        <v/>
      </c>
      <c r="PW30">
        <f>'Dashboard M2 Imports Data'!OB12*1000</f>
        <v/>
      </c>
      <c r="PX30">
        <f>'Dashboard M2 Imports Data'!OC12*1000</f>
        <v/>
      </c>
      <c r="PY30">
        <f>'Dashboard M2 Imports Data'!OD12*1000</f>
        <v/>
      </c>
      <c r="PZ30">
        <f>'Dashboard M2 Imports Data'!OE12*1000</f>
        <v/>
      </c>
      <c r="QA30">
        <f>'Dashboard M2 Imports Data'!OF12*1000</f>
        <v/>
      </c>
      <c r="QB30">
        <f>'Dashboard M2 Imports Data'!OG12*1000</f>
        <v/>
      </c>
      <c r="QC30">
        <f>'Dashboard M2 Imports Data'!OH12*1000</f>
        <v/>
      </c>
      <c r="QD30">
        <f>'Dashboard M2 Imports Data'!OI12*1000</f>
        <v/>
      </c>
      <c r="QE30">
        <f>'Dashboard M2 Imports Data'!OJ12*1000</f>
        <v/>
      </c>
      <c r="QF30">
        <f>'Dashboard M2 Imports Data'!OK12*1000</f>
        <v/>
      </c>
      <c r="QG30">
        <f>'Dashboard M2 Imports Data'!OL12*1000</f>
        <v/>
      </c>
      <c r="QH30">
        <f>'Dashboard M2 Imports Data'!OM12*1000</f>
        <v/>
      </c>
      <c r="QI30">
        <f>'Dashboard M2 Imports Data'!ON12*1000</f>
        <v/>
      </c>
      <c r="QJ30">
        <f>'Dashboard M2 Imports Data'!OO12*1000</f>
        <v/>
      </c>
      <c r="QK30">
        <f>'Dashboard M2 Imports Data'!OP12*1000</f>
        <v/>
      </c>
      <c r="QL30">
        <f>'Dashboard M2 Imports Data'!OQ12*1000</f>
        <v/>
      </c>
      <c r="QM30">
        <f>'Dashboard M2 Imports Data'!OR12*1000</f>
        <v/>
      </c>
      <c r="QN30">
        <f>'Dashboard M2 Imports Data'!OS12*1000</f>
        <v/>
      </c>
      <c r="QO30">
        <f>'Dashboard M2 Imports Data'!OT12*1000</f>
        <v/>
      </c>
      <c r="QP30">
        <f>'Dashboard M2 Imports Data'!OU12*1000</f>
        <v/>
      </c>
      <c r="QQ30">
        <f>'Dashboard M2 Imports Data'!OV12*1000</f>
        <v/>
      </c>
      <c r="QR30">
        <f>'Dashboard M2 Imports Data'!OW12*1000</f>
        <v/>
      </c>
      <c r="QS30">
        <f>'Dashboard M2 Imports Data'!OX12*1000</f>
        <v/>
      </c>
      <c r="QT30">
        <f>'Dashboard M2 Imports Data'!OY12*1000</f>
        <v/>
      </c>
      <c r="QU30">
        <f>'Dashboard M2 Imports Data'!OZ12*1000</f>
        <v/>
      </c>
      <c r="QV30">
        <f>'Dashboard M2 Imports Data'!PA12*1000</f>
        <v/>
      </c>
      <c r="QW30">
        <f>'Dashboard M2 Imports Data'!PB12*1000</f>
        <v/>
      </c>
      <c r="QX30">
        <f>'Dashboard M2 Imports Data'!PC12*1000</f>
        <v/>
      </c>
      <c r="QY30">
        <f>'Dashboard M2 Imports Data'!PD12*1000</f>
        <v/>
      </c>
      <c r="QZ30">
        <f>'Dashboard M2 Imports Data'!PE12*1000</f>
        <v/>
      </c>
      <c r="RA30">
        <f>'Dashboard M2 Imports Data'!PF12*1000</f>
        <v/>
      </c>
      <c r="RB30">
        <f>'Dashboard M2 Imports Data'!PG12*1000</f>
        <v/>
      </c>
      <c r="RC30">
        <f>'Dashboard M2 Imports Data'!PH12*1000</f>
        <v/>
      </c>
      <c r="RD30">
        <f>'Dashboard M2 Imports Data'!PI12*1000</f>
        <v/>
      </c>
      <c r="RE30">
        <f>'Dashboard M2 Imports Data'!PJ12*1000</f>
        <v/>
      </c>
      <c r="RF30">
        <f>'Dashboard M2 Imports Data'!PK12*1000</f>
        <v/>
      </c>
      <c r="RG30">
        <f>'Dashboard M2 Imports Data'!PL12*1000</f>
        <v/>
      </c>
      <c r="RH30">
        <f>'Dashboard M2 Imports Data'!PM12*1000</f>
        <v/>
      </c>
      <c r="RI30">
        <f>'Dashboard M2 Imports Data'!PN12*1000</f>
        <v/>
      </c>
      <c r="RJ30">
        <f>'Dashboard M2 Imports Data'!PO12*1000</f>
        <v/>
      </c>
      <c r="RK30">
        <f>'Dashboard M2 Imports Data'!PP12*1000</f>
        <v/>
      </c>
      <c r="RL30">
        <f>'Dashboard M2 Imports Data'!PQ12*1000</f>
        <v/>
      </c>
      <c r="RM30">
        <f>'Dashboard M2 Imports Data'!PR12*1000</f>
        <v/>
      </c>
      <c r="RN30">
        <f>'Dashboard M2 Imports Data'!PS12*1000</f>
        <v/>
      </c>
      <c r="RO30">
        <f>'Dashboard M2 Imports Data'!PT12*1000</f>
        <v/>
      </c>
      <c r="RP30">
        <f>'Dashboard M2 Imports Data'!PU12*1000</f>
        <v/>
      </c>
      <c r="RQ30">
        <f>'Dashboard M2 Imports Data'!PV12*1000</f>
        <v/>
      </c>
      <c r="RR30">
        <f>'Dashboard M2 Imports Data'!PW12*1000</f>
        <v/>
      </c>
      <c r="RS30">
        <f>'Dashboard M2 Imports Data'!PX12*1000</f>
        <v/>
      </c>
      <c r="RT30">
        <f>'Dashboard M2 Imports Data'!PY12*1000</f>
        <v/>
      </c>
      <c r="RU30">
        <f>'Dashboard M2 Imports Data'!PZ12*1000</f>
        <v/>
      </c>
      <c r="RV30">
        <f>'Dashboard M2 Imports Data'!QA12*1000</f>
        <v/>
      </c>
      <c r="RW30">
        <f>'Dashboard M2 Imports Data'!QB12*1000</f>
        <v/>
      </c>
      <c r="RX30">
        <f>'Dashboard M2 Imports Data'!QC12*1000</f>
        <v/>
      </c>
      <c r="RY30">
        <f>'Dashboard M2 Imports Data'!QD12*1000</f>
        <v/>
      </c>
      <c r="RZ30">
        <f>'Dashboard M2 Imports Data'!QE12*1000</f>
        <v/>
      </c>
      <c r="SA30">
        <f>'Dashboard M2 Imports Data'!QF12*1000</f>
        <v/>
      </c>
      <c r="SB30">
        <f>'Dashboard M2 Imports Data'!QG12*1000</f>
        <v/>
      </c>
      <c r="SC30">
        <f>'Dashboard M2 Imports Data'!QH12*1000</f>
        <v/>
      </c>
      <c r="SD30">
        <f>'Dashboard M2 Imports Data'!QI12*1000</f>
        <v/>
      </c>
      <c r="SE30">
        <f>'Dashboard M2 Imports Data'!QJ12*1000</f>
        <v/>
      </c>
      <c r="SF30">
        <f>'Dashboard M2 Imports Data'!QK12*1000</f>
        <v/>
      </c>
      <c r="SG30">
        <f>'Dashboard M2 Imports Data'!QL12*1000</f>
        <v/>
      </c>
      <c r="SH30">
        <f>'Dashboard M2 Imports Data'!QM12*1000</f>
        <v/>
      </c>
      <c r="SI30">
        <f>'Dashboard M2 Imports Data'!QN12*1000</f>
        <v/>
      </c>
      <c r="SJ30">
        <f>'Dashboard M2 Imports Data'!QO12*1000</f>
        <v/>
      </c>
      <c r="SK30">
        <f>'Dashboard M2 Imports Data'!QP12*1000</f>
        <v/>
      </c>
      <c r="SL30">
        <f>'Dashboard M2 Imports Data'!QQ12*1000</f>
        <v/>
      </c>
      <c r="SM30">
        <f>'Dashboard M2 Imports Data'!QR12*1000</f>
        <v/>
      </c>
      <c r="SN30">
        <f>'Dashboard M2 Imports Data'!QS12*1000</f>
        <v/>
      </c>
      <c r="SO30">
        <f>'Dashboard M2 Imports Data'!QT12*1000</f>
        <v/>
      </c>
      <c r="SP30">
        <f>'Dashboard M2 Imports Data'!QU12*1000</f>
        <v/>
      </c>
      <c r="SQ30">
        <f>'Dashboard M2 Imports Data'!QV12*1000</f>
        <v/>
      </c>
      <c r="SR30">
        <f>'Dashboard M2 Imports Data'!QW12*1000</f>
        <v/>
      </c>
      <c r="SS30">
        <f>'Dashboard M2 Imports Data'!QX12*1000</f>
        <v/>
      </c>
      <c r="ST30">
        <f>'Dashboard M2 Imports Data'!QY12*1000</f>
        <v/>
      </c>
      <c r="SU30">
        <f>'Dashboard M2 Imports Data'!QZ12*1000</f>
        <v/>
      </c>
      <c r="SV30">
        <f>'Dashboard M2 Imports Data'!RA12*1000</f>
        <v/>
      </c>
      <c r="SW30">
        <f>'Dashboard M2 Imports Data'!RB12*1000</f>
        <v/>
      </c>
      <c r="SX30">
        <f>'Dashboard M2 Imports Data'!RC12*1000</f>
        <v/>
      </c>
      <c r="SY30">
        <f>'Dashboard M2 Imports Data'!RD12*1000</f>
        <v/>
      </c>
      <c r="SZ30">
        <f>'Dashboard M2 Imports Data'!RE12*1000</f>
        <v/>
      </c>
      <c r="TA30">
        <f>'Dashboard M2 Imports Data'!RF12*1000</f>
        <v/>
      </c>
      <c r="TB30">
        <f>'Dashboard M2 Imports Data'!RG12*1000</f>
        <v/>
      </c>
      <c r="TC30">
        <f>'Dashboard M2 Imports Data'!RH12*1000</f>
        <v/>
      </c>
      <c r="TD30">
        <f>'Dashboard M2 Imports Data'!RI12*1000</f>
        <v/>
      </c>
      <c r="TE30">
        <f>'Dashboard M2 Imports Data'!RJ12*1000</f>
        <v/>
      </c>
      <c r="TF30">
        <f>'Dashboard M2 Imports Data'!RK12*1000</f>
        <v/>
      </c>
      <c r="TG30">
        <f>'Dashboard M2 Imports Data'!RL12*1000</f>
        <v/>
      </c>
      <c r="TH30">
        <f>'Dashboard M2 Imports Data'!RM12*1000</f>
        <v/>
      </c>
      <c r="TI30">
        <f>'Dashboard M2 Imports Data'!RN12*1000</f>
        <v/>
      </c>
      <c r="TJ30">
        <f>'Dashboard M2 Imports Data'!RO12*1000</f>
        <v/>
      </c>
      <c r="TK30">
        <f>'Dashboard M2 Imports Data'!RP12*1000</f>
        <v/>
      </c>
      <c r="TL30">
        <f>'Dashboard M2 Imports Data'!RQ12*1000</f>
        <v/>
      </c>
      <c r="TM30">
        <f>'Dashboard M2 Imports Data'!RR12*1000</f>
        <v/>
      </c>
      <c r="TN30">
        <f>'Dashboard M2 Imports Data'!RS12*1000</f>
        <v/>
      </c>
      <c r="TO30">
        <f>'Dashboard M2 Imports Data'!RT12*1000</f>
        <v/>
      </c>
      <c r="TP30">
        <f>'Dashboard M2 Imports Data'!RU12*1000</f>
        <v/>
      </c>
      <c r="TQ30">
        <f>'Dashboard M2 Imports Data'!RV12*1000</f>
        <v/>
      </c>
      <c r="TR30">
        <f>'Dashboard M2 Imports Data'!RW12*1000</f>
        <v/>
      </c>
      <c r="TS30">
        <f>'Dashboard M2 Imports Data'!RX12*1000</f>
        <v/>
      </c>
      <c r="TT30">
        <f>'Dashboard M2 Imports Data'!RY12*1000</f>
        <v/>
      </c>
      <c r="TU30">
        <f>'Dashboard M2 Imports Data'!RZ12*1000</f>
        <v/>
      </c>
      <c r="TV30">
        <f>'Dashboard M2 Imports Data'!SA12*1000</f>
        <v/>
      </c>
      <c r="TW30">
        <f>'Dashboard M2 Imports Data'!SB12*1000</f>
        <v/>
      </c>
      <c r="TX30">
        <f>'Dashboard M2 Imports Data'!SC12*1000</f>
        <v/>
      </c>
      <c r="TY30">
        <f>'Dashboard M2 Imports Data'!SD12*1000</f>
        <v/>
      </c>
      <c r="TZ30">
        <f>'Dashboard M2 Imports Data'!SE12*1000</f>
        <v/>
      </c>
    </row>
    <row r="31" spans="1:546">
      <c r="A31" t="s">
        <v>17</v>
      </c>
      <c r="B31" t="s">
        <v>41</v>
      </c>
      <c r="BC31">
        <f>'Dashboard M2 Imports Data'!H13*1000</f>
        <v/>
      </c>
      <c r="BD31">
        <f>'Dashboard M2 Imports Data'!I13*1000</f>
        <v/>
      </c>
      <c r="BE31">
        <f>'Dashboard M2 Imports Data'!J13*1000</f>
        <v/>
      </c>
      <c r="BF31">
        <f>'Dashboard M2 Imports Data'!K13*1000</f>
        <v/>
      </c>
      <c r="BG31">
        <f>'Dashboard M2 Imports Data'!L13*1000</f>
        <v/>
      </c>
      <c r="BH31">
        <f>'Dashboard M2 Imports Data'!M13*1000</f>
        <v/>
      </c>
      <c r="BI31">
        <f>'Dashboard M2 Imports Data'!N13*1000</f>
        <v/>
      </c>
      <c r="BJ31">
        <f>'Dashboard M2 Imports Data'!O13*1000</f>
        <v/>
      </c>
      <c r="BK31">
        <f>'Dashboard M2 Imports Data'!P13*1000</f>
        <v/>
      </c>
      <c r="BL31">
        <f>'Dashboard M2 Imports Data'!Q13*1000</f>
        <v/>
      </c>
      <c r="BM31">
        <f>'Dashboard M2 Imports Data'!R13*1000</f>
        <v/>
      </c>
      <c r="BN31">
        <f>'Dashboard M2 Imports Data'!S13*1000</f>
        <v/>
      </c>
      <c r="BO31">
        <f>'Dashboard M2 Imports Data'!T13*1000</f>
        <v/>
      </c>
      <c r="BP31">
        <f>'Dashboard M2 Imports Data'!U13*1000</f>
        <v/>
      </c>
      <c r="BQ31">
        <f>'Dashboard M2 Imports Data'!V13*1000</f>
        <v/>
      </c>
      <c r="BR31">
        <f>'Dashboard M2 Imports Data'!W13*1000</f>
        <v/>
      </c>
      <c r="BS31">
        <f>'Dashboard M2 Imports Data'!X13*1000</f>
        <v/>
      </c>
      <c r="BT31">
        <f>'Dashboard M2 Imports Data'!Y13*1000</f>
        <v/>
      </c>
      <c r="BU31">
        <f>'Dashboard M2 Imports Data'!Z13*1000</f>
        <v/>
      </c>
      <c r="BV31">
        <f>'Dashboard M2 Imports Data'!AA13*1000</f>
        <v/>
      </c>
      <c r="BW31">
        <f>'Dashboard M2 Imports Data'!AB13*1000</f>
        <v/>
      </c>
      <c r="BX31">
        <f>'Dashboard M2 Imports Data'!AC13*1000</f>
        <v/>
      </c>
      <c r="BY31">
        <f>'Dashboard M2 Imports Data'!AD13*1000</f>
        <v/>
      </c>
      <c r="BZ31">
        <f>'Dashboard M2 Imports Data'!AE13*1000</f>
        <v/>
      </c>
      <c r="CA31">
        <f>'Dashboard M2 Imports Data'!AF13*1000</f>
        <v/>
      </c>
      <c r="CB31">
        <f>'Dashboard M2 Imports Data'!AG13*1000</f>
        <v/>
      </c>
      <c r="CC31">
        <f>'Dashboard M2 Imports Data'!AH13*1000</f>
        <v/>
      </c>
      <c r="CD31">
        <f>'Dashboard M2 Imports Data'!AI13*1000</f>
        <v/>
      </c>
      <c r="CE31">
        <f>'Dashboard M2 Imports Data'!AJ13*1000</f>
        <v/>
      </c>
      <c r="CF31">
        <f>'Dashboard M2 Imports Data'!AK13*1000</f>
        <v/>
      </c>
      <c r="CG31">
        <f>'Dashboard M2 Imports Data'!AL13*1000</f>
        <v/>
      </c>
      <c r="CH31">
        <f>'Dashboard M2 Imports Data'!AM13*1000</f>
        <v/>
      </c>
      <c r="CI31">
        <f>'Dashboard M2 Imports Data'!AN13*1000</f>
        <v/>
      </c>
      <c r="CJ31">
        <f>'Dashboard M2 Imports Data'!AO13*1000</f>
        <v/>
      </c>
      <c r="CK31">
        <f>'Dashboard M2 Imports Data'!AP13*1000</f>
        <v/>
      </c>
      <c r="CL31">
        <f>'Dashboard M2 Imports Data'!AQ13*1000</f>
        <v/>
      </c>
      <c r="CM31">
        <f>'Dashboard M2 Imports Data'!AR13*1000</f>
        <v/>
      </c>
      <c r="CN31">
        <f>'Dashboard M2 Imports Data'!AS13*1000</f>
        <v/>
      </c>
      <c r="CO31">
        <f>'Dashboard M2 Imports Data'!AT13*1000</f>
        <v/>
      </c>
      <c r="CP31">
        <f>'Dashboard M2 Imports Data'!AU13*1000</f>
        <v/>
      </c>
      <c r="CQ31">
        <f>'Dashboard M2 Imports Data'!AV13*1000</f>
        <v/>
      </c>
      <c r="CR31">
        <f>'Dashboard M2 Imports Data'!AW13*1000</f>
        <v/>
      </c>
      <c r="CS31">
        <f>'Dashboard M2 Imports Data'!AX13*1000</f>
        <v/>
      </c>
      <c r="CT31">
        <f>'Dashboard M2 Imports Data'!AY13*1000</f>
        <v/>
      </c>
      <c r="CU31">
        <f>'Dashboard M2 Imports Data'!AZ13*1000</f>
        <v/>
      </c>
      <c r="CV31">
        <f>'Dashboard M2 Imports Data'!BA13*1000</f>
        <v/>
      </c>
      <c r="CW31">
        <f>'Dashboard M2 Imports Data'!BB13*1000</f>
        <v/>
      </c>
      <c r="CX31">
        <f>'Dashboard M2 Imports Data'!BC13*1000</f>
        <v/>
      </c>
      <c r="CY31">
        <f>'Dashboard M2 Imports Data'!BD13*1000</f>
        <v/>
      </c>
      <c r="CZ31">
        <f>'Dashboard M2 Imports Data'!BE13*1000</f>
        <v/>
      </c>
      <c r="DA31">
        <f>'Dashboard M2 Imports Data'!BF13*1000</f>
        <v/>
      </c>
      <c r="DB31">
        <f>'Dashboard M2 Imports Data'!BG13*1000</f>
        <v/>
      </c>
      <c r="DC31">
        <f>'Dashboard M2 Imports Data'!BH13*1000</f>
        <v/>
      </c>
      <c r="DD31">
        <f>'Dashboard M2 Imports Data'!BI13*1000</f>
        <v/>
      </c>
      <c r="DE31">
        <f>'Dashboard M2 Imports Data'!BJ13*1000</f>
        <v/>
      </c>
      <c r="DF31">
        <f>'Dashboard M2 Imports Data'!BK13*1000</f>
        <v/>
      </c>
      <c r="DG31">
        <f>'Dashboard M2 Imports Data'!BL13*1000</f>
        <v/>
      </c>
      <c r="DH31">
        <f>'Dashboard M2 Imports Data'!BM13*1000</f>
        <v/>
      </c>
      <c r="DI31">
        <f>'Dashboard M2 Imports Data'!BN13*1000</f>
        <v/>
      </c>
      <c r="DJ31">
        <f>'Dashboard M2 Imports Data'!BO13*1000</f>
        <v/>
      </c>
      <c r="DK31">
        <f>'Dashboard M2 Imports Data'!BP13*1000</f>
        <v/>
      </c>
      <c r="DL31">
        <f>'Dashboard M2 Imports Data'!BQ13*1000</f>
        <v/>
      </c>
      <c r="DM31">
        <f>'Dashboard M2 Imports Data'!BR13*1000</f>
        <v/>
      </c>
      <c r="DN31">
        <f>'Dashboard M2 Imports Data'!BS13*1000</f>
        <v/>
      </c>
      <c r="DO31">
        <f>'Dashboard M2 Imports Data'!BT13*1000</f>
        <v/>
      </c>
      <c r="DP31">
        <f>'Dashboard M2 Imports Data'!BU13*1000</f>
        <v/>
      </c>
      <c r="DQ31">
        <f>'Dashboard M2 Imports Data'!BV13*1000</f>
        <v/>
      </c>
      <c r="DR31">
        <f>'Dashboard M2 Imports Data'!BW13*1000</f>
        <v/>
      </c>
      <c r="DS31">
        <f>'Dashboard M2 Imports Data'!BX13*1000</f>
        <v/>
      </c>
      <c r="DT31">
        <f>'Dashboard M2 Imports Data'!BY13*1000</f>
        <v/>
      </c>
      <c r="DU31">
        <f>'Dashboard M2 Imports Data'!BZ13*1000</f>
        <v/>
      </c>
      <c r="DV31">
        <f>'Dashboard M2 Imports Data'!CA13*1000</f>
        <v/>
      </c>
      <c r="DW31">
        <f>'Dashboard M2 Imports Data'!CB13*1000</f>
        <v/>
      </c>
      <c r="DX31">
        <f>'Dashboard M2 Imports Data'!CC13*1000</f>
        <v/>
      </c>
      <c r="DY31">
        <f>'Dashboard M2 Imports Data'!CD13*1000</f>
        <v/>
      </c>
      <c r="DZ31">
        <f>'Dashboard M2 Imports Data'!CE13*1000</f>
        <v/>
      </c>
      <c r="EA31">
        <f>'Dashboard M2 Imports Data'!CF13*1000</f>
        <v/>
      </c>
      <c r="EB31">
        <f>'Dashboard M2 Imports Data'!CG13*1000</f>
        <v/>
      </c>
      <c r="EC31">
        <f>'Dashboard M2 Imports Data'!CH13*1000</f>
        <v/>
      </c>
      <c r="ED31">
        <f>'Dashboard M2 Imports Data'!CI13*1000</f>
        <v/>
      </c>
      <c r="EE31">
        <f>'Dashboard M2 Imports Data'!CJ13*1000</f>
        <v/>
      </c>
      <c r="EF31">
        <f>'Dashboard M2 Imports Data'!CK13*1000</f>
        <v/>
      </c>
      <c r="EG31">
        <f>'Dashboard M2 Imports Data'!CL13*1000</f>
        <v/>
      </c>
      <c r="EH31">
        <f>'Dashboard M2 Imports Data'!CM13*1000</f>
        <v/>
      </c>
      <c r="EI31">
        <f>'Dashboard M2 Imports Data'!CN13*1000</f>
        <v/>
      </c>
      <c r="EJ31">
        <f>'Dashboard M2 Imports Data'!CO13*1000</f>
        <v/>
      </c>
      <c r="EK31">
        <f>'Dashboard M2 Imports Data'!CP13*1000</f>
        <v/>
      </c>
      <c r="EL31">
        <f>'Dashboard M2 Imports Data'!CQ13*1000</f>
        <v/>
      </c>
      <c r="EM31">
        <f>'Dashboard M2 Imports Data'!CR13*1000</f>
        <v/>
      </c>
      <c r="EN31">
        <f>'Dashboard M2 Imports Data'!CS13*1000</f>
        <v/>
      </c>
      <c r="EO31">
        <f>'Dashboard M2 Imports Data'!CT13*1000</f>
        <v/>
      </c>
      <c r="EP31">
        <f>'Dashboard M2 Imports Data'!CU13*1000</f>
        <v/>
      </c>
      <c r="EQ31">
        <f>'Dashboard M2 Imports Data'!CV13*1000</f>
        <v/>
      </c>
      <c r="ER31">
        <f>'Dashboard M2 Imports Data'!CW13*1000</f>
        <v/>
      </c>
      <c r="ES31">
        <f>'Dashboard M2 Imports Data'!CX13*1000</f>
        <v/>
      </c>
      <c r="ET31">
        <f>'Dashboard M2 Imports Data'!CY13*1000</f>
        <v/>
      </c>
      <c r="EU31">
        <f>'Dashboard M2 Imports Data'!CZ13*1000</f>
        <v/>
      </c>
      <c r="EV31">
        <f>'Dashboard M2 Imports Data'!DA13*1000</f>
        <v/>
      </c>
      <c r="EW31">
        <f>'Dashboard M2 Imports Data'!DB13*1000</f>
        <v/>
      </c>
      <c r="EX31">
        <f>'Dashboard M2 Imports Data'!DC13*1000</f>
        <v/>
      </c>
      <c r="EY31">
        <f>'Dashboard M2 Imports Data'!DD13*1000</f>
        <v/>
      </c>
      <c r="EZ31">
        <f>'Dashboard M2 Imports Data'!DE13*1000</f>
        <v/>
      </c>
      <c r="FA31">
        <f>'Dashboard M2 Imports Data'!DF13*1000</f>
        <v/>
      </c>
      <c r="FB31">
        <f>'Dashboard M2 Imports Data'!DG13*1000</f>
        <v/>
      </c>
      <c r="FC31">
        <f>'Dashboard M2 Imports Data'!DH13*1000</f>
        <v/>
      </c>
      <c r="FD31">
        <f>'Dashboard M2 Imports Data'!DI13*1000</f>
        <v/>
      </c>
      <c r="FE31">
        <f>'Dashboard M2 Imports Data'!DJ13*1000</f>
        <v/>
      </c>
      <c r="FF31">
        <f>'Dashboard M2 Imports Data'!DK13*1000</f>
        <v/>
      </c>
      <c r="FG31">
        <f>'Dashboard M2 Imports Data'!DL13*1000</f>
        <v/>
      </c>
      <c r="FH31">
        <f>'Dashboard M2 Imports Data'!DM13*1000</f>
        <v/>
      </c>
      <c r="FI31">
        <f>'Dashboard M2 Imports Data'!DN13*1000</f>
        <v/>
      </c>
      <c r="FJ31">
        <f>'Dashboard M2 Imports Data'!DO13*1000</f>
        <v/>
      </c>
      <c r="FK31">
        <f>'Dashboard M2 Imports Data'!DP13*1000</f>
        <v/>
      </c>
      <c r="FL31">
        <f>'Dashboard M2 Imports Data'!DQ13*1000</f>
        <v/>
      </c>
      <c r="FM31">
        <f>'Dashboard M2 Imports Data'!DR13*1000</f>
        <v/>
      </c>
      <c r="FN31">
        <f>'Dashboard M2 Imports Data'!DS13*1000</f>
        <v/>
      </c>
      <c r="FO31">
        <f>'Dashboard M2 Imports Data'!DT13*1000</f>
        <v/>
      </c>
      <c r="FP31">
        <f>'Dashboard M2 Imports Data'!DU13*1000</f>
        <v/>
      </c>
      <c r="FQ31">
        <f>'Dashboard M2 Imports Data'!DV13*1000</f>
        <v/>
      </c>
      <c r="FR31">
        <f>'Dashboard M2 Imports Data'!DW13*1000</f>
        <v/>
      </c>
      <c r="FS31">
        <f>'Dashboard M2 Imports Data'!DX13*1000</f>
        <v/>
      </c>
      <c r="FT31">
        <f>'Dashboard M2 Imports Data'!DY13*1000</f>
        <v/>
      </c>
      <c r="FU31">
        <f>'Dashboard M2 Imports Data'!DZ13*1000</f>
        <v/>
      </c>
      <c r="FV31">
        <f>'Dashboard M2 Imports Data'!EA13*1000</f>
        <v/>
      </c>
      <c r="FW31">
        <f>'Dashboard M2 Imports Data'!EB13*1000</f>
        <v/>
      </c>
      <c r="FX31">
        <f>'Dashboard M2 Imports Data'!EC13*1000</f>
        <v/>
      </c>
      <c r="FY31">
        <f>'Dashboard M2 Imports Data'!ED13*1000</f>
        <v/>
      </c>
      <c r="FZ31">
        <f>'Dashboard M2 Imports Data'!EE13*1000</f>
        <v/>
      </c>
      <c r="GA31">
        <f>'Dashboard M2 Imports Data'!EF13*1000</f>
        <v/>
      </c>
      <c r="GB31">
        <f>'Dashboard M2 Imports Data'!EG13*1000</f>
        <v/>
      </c>
      <c r="GC31">
        <f>'Dashboard M2 Imports Data'!EH13*1000</f>
        <v/>
      </c>
      <c r="GD31">
        <f>'Dashboard M2 Imports Data'!EI13*1000</f>
        <v/>
      </c>
      <c r="GE31">
        <f>'Dashboard M2 Imports Data'!EJ13*1000</f>
        <v/>
      </c>
      <c r="GF31">
        <f>'Dashboard M2 Imports Data'!EK13*1000</f>
        <v/>
      </c>
      <c r="GG31">
        <f>'Dashboard M2 Imports Data'!EL13*1000</f>
        <v/>
      </c>
      <c r="GH31">
        <f>'Dashboard M2 Imports Data'!EM13*1000</f>
        <v/>
      </c>
      <c r="GI31">
        <f>'Dashboard M2 Imports Data'!EN13*1000</f>
        <v/>
      </c>
      <c r="GJ31">
        <f>'Dashboard M2 Imports Data'!EO13*1000</f>
        <v/>
      </c>
      <c r="GK31">
        <f>'Dashboard M2 Imports Data'!EP13*1000</f>
        <v/>
      </c>
      <c r="GL31">
        <f>'Dashboard M2 Imports Data'!EQ13*1000</f>
        <v/>
      </c>
      <c r="GM31">
        <f>'Dashboard M2 Imports Data'!ER13*1000</f>
        <v/>
      </c>
      <c r="GN31">
        <f>'Dashboard M2 Imports Data'!ES13*1000</f>
        <v/>
      </c>
      <c r="GO31">
        <f>'Dashboard M2 Imports Data'!ET13*1000</f>
        <v/>
      </c>
      <c r="GP31">
        <f>'Dashboard M2 Imports Data'!EU13*1000</f>
        <v/>
      </c>
      <c r="GQ31">
        <f>'Dashboard M2 Imports Data'!EV13*1000</f>
        <v/>
      </c>
      <c r="GR31">
        <f>'Dashboard M2 Imports Data'!EW13*1000</f>
        <v/>
      </c>
      <c r="GS31">
        <f>'Dashboard M2 Imports Data'!EX13*1000</f>
        <v/>
      </c>
      <c r="GT31">
        <f>'Dashboard M2 Imports Data'!EY13*1000</f>
        <v/>
      </c>
      <c r="GU31">
        <f>'Dashboard M2 Imports Data'!EZ13*1000</f>
        <v/>
      </c>
      <c r="GV31">
        <f>'Dashboard M2 Imports Data'!FA13*1000</f>
        <v/>
      </c>
      <c r="GW31">
        <f>'Dashboard M2 Imports Data'!FB13*1000</f>
        <v/>
      </c>
      <c r="GX31">
        <f>'Dashboard M2 Imports Data'!FC13*1000</f>
        <v/>
      </c>
      <c r="GY31">
        <f>'Dashboard M2 Imports Data'!FD13*1000</f>
        <v/>
      </c>
      <c r="GZ31">
        <f>'Dashboard M2 Imports Data'!FE13*1000</f>
        <v/>
      </c>
      <c r="HA31">
        <f>'Dashboard M2 Imports Data'!FF13*1000</f>
        <v/>
      </c>
      <c r="HB31">
        <f>'Dashboard M2 Imports Data'!FG13*1000</f>
        <v/>
      </c>
      <c r="HC31">
        <f>'Dashboard M2 Imports Data'!FH13*1000</f>
        <v/>
      </c>
      <c r="HD31">
        <f>'Dashboard M2 Imports Data'!FI13*1000</f>
        <v/>
      </c>
      <c r="HE31">
        <f>'Dashboard M2 Imports Data'!FJ13*1000</f>
        <v/>
      </c>
      <c r="HF31">
        <f>'Dashboard M2 Imports Data'!FK13*1000</f>
        <v/>
      </c>
      <c r="HG31">
        <f>'Dashboard M2 Imports Data'!FL13*1000</f>
        <v/>
      </c>
      <c r="HH31">
        <f>'Dashboard M2 Imports Data'!FM13*1000</f>
        <v/>
      </c>
      <c r="HI31">
        <f>'Dashboard M2 Imports Data'!FN13*1000</f>
        <v/>
      </c>
      <c r="HJ31">
        <f>'Dashboard M2 Imports Data'!FO13*1000</f>
        <v/>
      </c>
      <c r="HK31">
        <f>'Dashboard M2 Imports Data'!FP13*1000</f>
        <v/>
      </c>
      <c r="HL31">
        <f>'Dashboard M2 Imports Data'!FQ13*1000</f>
        <v/>
      </c>
      <c r="HM31">
        <f>'Dashboard M2 Imports Data'!FR13*1000</f>
        <v/>
      </c>
      <c r="HN31">
        <f>'Dashboard M2 Imports Data'!FS13*1000</f>
        <v/>
      </c>
      <c r="HO31">
        <f>'Dashboard M2 Imports Data'!FT13*1000</f>
        <v/>
      </c>
      <c r="HP31">
        <f>'Dashboard M2 Imports Data'!FU13*1000</f>
        <v/>
      </c>
      <c r="HQ31">
        <f>'Dashboard M2 Imports Data'!FV13*1000</f>
        <v/>
      </c>
      <c r="HR31">
        <f>'Dashboard M2 Imports Data'!FW13*1000</f>
        <v/>
      </c>
      <c r="HS31">
        <f>'Dashboard M2 Imports Data'!FX13*1000</f>
        <v/>
      </c>
      <c r="HT31">
        <f>'Dashboard M2 Imports Data'!FY13*1000</f>
        <v/>
      </c>
      <c r="HU31">
        <f>'Dashboard M2 Imports Data'!FZ13*1000</f>
        <v/>
      </c>
      <c r="HV31">
        <f>'Dashboard M2 Imports Data'!GA13*1000</f>
        <v/>
      </c>
      <c r="HW31">
        <f>'Dashboard M2 Imports Data'!GB13*1000</f>
        <v/>
      </c>
      <c r="HX31">
        <f>'Dashboard M2 Imports Data'!GC13*1000</f>
        <v/>
      </c>
      <c r="HY31">
        <f>'Dashboard M2 Imports Data'!GD13*1000</f>
        <v/>
      </c>
      <c r="HZ31">
        <f>'Dashboard M2 Imports Data'!GE13*1000</f>
        <v/>
      </c>
      <c r="IA31">
        <f>'Dashboard M2 Imports Data'!GF13*1000</f>
        <v/>
      </c>
      <c r="IB31">
        <f>'Dashboard M2 Imports Data'!GG13*1000</f>
        <v/>
      </c>
      <c r="IC31">
        <f>'Dashboard M2 Imports Data'!GH13*1000</f>
        <v/>
      </c>
      <c r="ID31">
        <f>'Dashboard M2 Imports Data'!GI13*1000</f>
        <v/>
      </c>
      <c r="IE31">
        <f>'Dashboard M2 Imports Data'!GJ13*1000</f>
        <v/>
      </c>
      <c r="IF31">
        <f>'Dashboard M2 Imports Data'!GK13*1000</f>
        <v/>
      </c>
      <c r="IG31">
        <f>'Dashboard M2 Imports Data'!GL13*1000</f>
        <v/>
      </c>
      <c r="IH31">
        <f>'Dashboard M2 Imports Data'!GM13*1000</f>
        <v/>
      </c>
      <c r="II31">
        <f>'Dashboard M2 Imports Data'!GN13*1000</f>
        <v/>
      </c>
      <c r="IJ31">
        <f>'Dashboard M2 Imports Data'!GO13*1000</f>
        <v/>
      </c>
      <c r="IK31">
        <f>'Dashboard M2 Imports Data'!GP13*1000</f>
        <v/>
      </c>
      <c r="IL31">
        <f>'Dashboard M2 Imports Data'!GQ13*1000</f>
        <v/>
      </c>
      <c r="IM31">
        <f>'Dashboard M2 Imports Data'!GR13*1000</f>
        <v/>
      </c>
      <c r="IN31">
        <f>'Dashboard M2 Imports Data'!GS13*1000</f>
        <v/>
      </c>
      <c r="IO31">
        <f>'Dashboard M2 Imports Data'!GT13*1000</f>
        <v/>
      </c>
      <c r="IP31">
        <f>'Dashboard M2 Imports Data'!GU13*1000</f>
        <v/>
      </c>
      <c r="IQ31">
        <f>'Dashboard M2 Imports Data'!GV13*1000</f>
        <v/>
      </c>
      <c r="IR31">
        <f>'Dashboard M2 Imports Data'!GW13*1000</f>
        <v/>
      </c>
      <c r="IS31">
        <f>'Dashboard M2 Imports Data'!GX13*1000</f>
        <v/>
      </c>
      <c r="IT31">
        <f>'Dashboard M2 Imports Data'!GY13*1000</f>
        <v/>
      </c>
      <c r="IU31">
        <f>'Dashboard M2 Imports Data'!GZ13*1000</f>
        <v/>
      </c>
      <c r="IV31">
        <f>'Dashboard M2 Imports Data'!HA13*1000</f>
        <v/>
      </c>
      <c r="IW31">
        <f>'Dashboard M2 Imports Data'!HB13*1000</f>
        <v/>
      </c>
      <c r="IX31">
        <f>'Dashboard M2 Imports Data'!HC13*1000</f>
        <v/>
      </c>
      <c r="IY31">
        <f>'Dashboard M2 Imports Data'!HD13*1000</f>
        <v/>
      </c>
      <c r="IZ31">
        <f>'Dashboard M2 Imports Data'!HE13*1000</f>
        <v/>
      </c>
      <c r="JA31">
        <f>'Dashboard M2 Imports Data'!HF13*1000</f>
        <v/>
      </c>
      <c r="JB31">
        <f>'Dashboard M2 Imports Data'!HG13*1000</f>
        <v/>
      </c>
      <c r="JC31">
        <f>'Dashboard M2 Imports Data'!HH13*1000</f>
        <v/>
      </c>
      <c r="JD31">
        <f>'Dashboard M2 Imports Data'!HI13*1000</f>
        <v/>
      </c>
      <c r="JE31">
        <f>'Dashboard M2 Imports Data'!HJ13*1000</f>
        <v/>
      </c>
      <c r="JF31">
        <f>'Dashboard M2 Imports Data'!HK13*1000</f>
        <v/>
      </c>
      <c r="JG31">
        <f>'Dashboard M2 Imports Data'!HL13*1000</f>
        <v/>
      </c>
      <c r="JH31">
        <f>'Dashboard M2 Imports Data'!HM13*1000</f>
        <v/>
      </c>
      <c r="JI31">
        <f>'Dashboard M2 Imports Data'!HN13*1000</f>
        <v/>
      </c>
      <c r="JJ31">
        <f>'Dashboard M2 Imports Data'!HO13*1000</f>
        <v/>
      </c>
      <c r="JK31">
        <f>'Dashboard M2 Imports Data'!HP13*1000</f>
        <v/>
      </c>
      <c r="JL31">
        <f>'Dashboard M2 Imports Data'!HQ13*1000</f>
        <v/>
      </c>
      <c r="JM31">
        <f>'Dashboard M2 Imports Data'!HR13*1000</f>
        <v/>
      </c>
      <c r="JN31">
        <f>'Dashboard M2 Imports Data'!HS13*1000</f>
        <v/>
      </c>
      <c r="JO31">
        <f>'Dashboard M2 Imports Data'!HT13*1000</f>
        <v/>
      </c>
      <c r="JP31">
        <f>'Dashboard M2 Imports Data'!HU13*1000</f>
        <v/>
      </c>
      <c r="JQ31">
        <f>'Dashboard M2 Imports Data'!HV13*1000</f>
        <v/>
      </c>
      <c r="JR31">
        <f>'Dashboard M2 Imports Data'!HW13*1000</f>
        <v/>
      </c>
      <c r="JS31">
        <f>'Dashboard M2 Imports Data'!HX13*1000</f>
        <v/>
      </c>
      <c r="JT31">
        <f>'Dashboard M2 Imports Data'!HY13*1000</f>
        <v/>
      </c>
      <c r="JU31">
        <f>'Dashboard M2 Imports Data'!HZ13*1000</f>
        <v/>
      </c>
      <c r="JV31">
        <f>'Dashboard M2 Imports Data'!IA13*1000</f>
        <v/>
      </c>
      <c r="JW31">
        <f>'Dashboard M2 Imports Data'!IB13*1000</f>
        <v/>
      </c>
      <c r="JX31">
        <f>'Dashboard M2 Imports Data'!IC13*1000</f>
        <v/>
      </c>
      <c r="JY31">
        <f>'Dashboard M2 Imports Data'!ID13*1000</f>
        <v/>
      </c>
      <c r="JZ31">
        <f>'Dashboard M2 Imports Data'!IE13*1000</f>
        <v/>
      </c>
      <c r="KA31">
        <f>'Dashboard M2 Imports Data'!IF13*1000</f>
        <v/>
      </c>
      <c r="KB31">
        <f>'Dashboard M2 Imports Data'!IG13*1000</f>
        <v/>
      </c>
      <c r="KC31">
        <f>'Dashboard M2 Imports Data'!IH13*1000</f>
        <v/>
      </c>
      <c r="KD31">
        <f>'Dashboard M2 Imports Data'!II13*1000</f>
        <v/>
      </c>
      <c r="KE31">
        <f>'Dashboard M2 Imports Data'!IJ13*1000</f>
        <v/>
      </c>
      <c r="KF31">
        <f>'Dashboard M2 Imports Data'!IK13*1000</f>
        <v/>
      </c>
      <c r="KG31">
        <f>'Dashboard M2 Imports Data'!IL13*1000</f>
        <v/>
      </c>
      <c r="KH31">
        <f>'Dashboard M2 Imports Data'!IM13*1000</f>
        <v/>
      </c>
      <c r="KI31">
        <f>'Dashboard M2 Imports Data'!IN13*1000</f>
        <v/>
      </c>
      <c r="KJ31">
        <f>'Dashboard M2 Imports Data'!IO13*1000</f>
        <v/>
      </c>
      <c r="KK31">
        <f>'Dashboard M2 Imports Data'!IP13*1000</f>
        <v/>
      </c>
      <c r="KL31">
        <f>'Dashboard M2 Imports Data'!IQ13*1000</f>
        <v/>
      </c>
      <c r="KM31">
        <f>'Dashboard M2 Imports Data'!IR13*1000</f>
        <v/>
      </c>
      <c r="KN31">
        <f>'Dashboard M2 Imports Data'!IS13*1000</f>
        <v/>
      </c>
      <c r="KO31">
        <f>'Dashboard M2 Imports Data'!IT13*1000</f>
        <v/>
      </c>
      <c r="KP31">
        <f>'Dashboard M2 Imports Data'!IU13*1000</f>
        <v/>
      </c>
      <c r="KQ31">
        <f>'Dashboard M2 Imports Data'!IV13*1000</f>
        <v/>
      </c>
      <c r="KR31">
        <f>'Dashboard M2 Imports Data'!IW13*1000</f>
        <v/>
      </c>
      <c r="KS31">
        <f>'Dashboard M2 Imports Data'!IX13*1000</f>
        <v/>
      </c>
      <c r="KT31">
        <f>'Dashboard M2 Imports Data'!IY13*1000</f>
        <v/>
      </c>
      <c r="KU31">
        <f>'Dashboard M2 Imports Data'!IZ13*1000</f>
        <v/>
      </c>
      <c r="KV31">
        <f>'Dashboard M2 Imports Data'!JA13*1000</f>
        <v/>
      </c>
      <c r="KW31">
        <f>'Dashboard M2 Imports Data'!JB13*1000</f>
        <v/>
      </c>
      <c r="KX31">
        <f>'Dashboard M2 Imports Data'!JC13*1000</f>
        <v/>
      </c>
      <c r="KY31">
        <f>'Dashboard M2 Imports Data'!JD13*1000</f>
        <v/>
      </c>
      <c r="KZ31">
        <f>'Dashboard M2 Imports Data'!JE13*1000</f>
        <v/>
      </c>
      <c r="LA31">
        <f>'Dashboard M2 Imports Data'!JF13*1000</f>
        <v/>
      </c>
      <c r="LB31">
        <f>'Dashboard M2 Imports Data'!JG13*1000</f>
        <v/>
      </c>
      <c r="LC31">
        <f>'Dashboard M2 Imports Data'!JH13*1000</f>
        <v/>
      </c>
      <c r="LD31">
        <f>'Dashboard M2 Imports Data'!JI13*1000</f>
        <v/>
      </c>
      <c r="LE31">
        <f>'Dashboard M2 Imports Data'!JJ13*1000</f>
        <v/>
      </c>
      <c r="LF31">
        <f>'Dashboard M2 Imports Data'!JK13*1000</f>
        <v/>
      </c>
      <c r="LG31">
        <f>'Dashboard M2 Imports Data'!JL13*1000</f>
        <v/>
      </c>
      <c r="LH31">
        <f>'Dashboard M2 Imports Data'!JM13*1000</f>
        <v/>
      </c>
      <c r="LI31">
        <f>'Dashboard M2 Imports Data'!JN13*1000</f>
        <v/>
      </c>
      <c r="LJ31">
        <f>'Dashboard M2 Imports Data'!JO13*1000</f>
        <v/>
      </c>
      <c r="LK31">
        <f>'Dashboard M2 Imports Data'!JP13*1000</f>
        <v/>
      </c>
      <c r="LL31">
        <f>'Dashboard M2 Imports Data'!JQ13*1000</f>
        <v/>
      </c>
      <c r="LM31">
        <f>'Dashboard M2 Imports Data'!JR13*1000</f>
        <v/>
      </c>
      <c r="LN31">
        <f>'Dashboard M2 Imports Data'!JS13*1000</f>
        <v/>
      </c>
      <c r="LO31">
        <f>'Dashboard M2 Imports Data'!JT13*1000</f>
        <v/>
      </c>
      <c r="LP31">
        <f>'Dashboard M2 Imports Data'!JU13*1000</f>
        <v/>
      </c>
      <c r="LQ31">
        <f>'Dashboard M2 Imports Data'!JV13*1000</f>
        <v/>
      </c>
      <c r="LR31">
        <f>'Dashboard M2 Imports Data'!JW13*1000</f>
        <v/>
      </c>
      <c r="LS31">
        <f>'Dashboard M2 Imports Data'!JX13*1000</f>
        <v/>
      </c>
      <c r="LT31">
        <f>'Dashboard M2 Imports Data'!JY13*1000</f>
        <v/>
      </c>
      <c r="LU31">
        <f>'Dashboard M2 Imports Data'!JZ13*1000</f>
        <v/>
      </c>
      <c r="LV31">
        <f>'Dashboard M2 Imports Data'!KA13*1000</f>
        <v/>
      </c>
      <c r="LW31">
        <f>'Dashboard M2 Imports Data'!KB13*1000</f>
        <v/>
      </c>
      <c r="LX31">
        <f>'Dashboard M2 Imports Data'!KC13*1000</f>
        <v/>
      </c>
      <c r="LY31">
        <f>'Dashboard M2 Imports Data'!KD13*1000</f>
        <v/>
      </c>
      <c r="LZ31">
        <f>'Dashboard M2 Imports Data'!KE13*1000</f>
        <v/>
      </c>
      <c r="MA31">
        <f>'Dashboard M2 Imports Data'!KF13*1000</f>
        <v/>
      </c>
      <c r="MB31">
        <f>'Dashboard M2 Imports Data'!KG13*1000</f>
        <v/>
      </c>
      <c r="MC31">
        <f>'Dashboard M2 Imports Data'!KH13*1000</f>
        <v/>
      </c>
      <c r="MD31">
        <f>'Dashboard M2 Imports Data'!KI13*1000</f>
        <v/>
      </c>
      <c r="ME31">
        <f>'Dashboard M2 Imports Data'!KJ13*1000</f>
        <v/>
      </c>
      <c r="MF31">
        <f>'Dashboard M2 Imports Data'!KK13*1000</f>
        <v/>
      </c>
      <c r="MG31">
        <f>'Dashboard M2 Imports Data'!KL13*1000</f>
        <v/>
      </c>
      <c r="MH31">
        <f>'Dashboard M2 Imports Data'!KM13*1000</f>
        <v/>
      </c>
      <c r="MI31">
        <f>'Dashboard M2 Imports Data'!KN13*1000</f>
        <v/>
      </c>
      <c r="MJ31">
        <f>'Dashboard M2 Imports Data'!KO13*1000</f>
        <v/>
      </c>
      <c r="MK31">
        <f>'Dashboard M2 Imports Data'!KP13*1000</f>
        <v/>
      </c>
      <c r="ML31">
        <f>'Dashboard M2 Imports Data'!KQ13*1000</f>
        <v/>
      </c>
      <c r="MM31">
        <f>'Dashboard M2 Imports Data'!KR13*1000</f>
        <v/>
      </c>
      <c r="MN31">
        <f>'Dashboard M2 Imports Data'!KS13*1000</f>
        <v/>
      </c>
      <c r="MO31">
        <f>'Dashboard M2 Imports Data'!KT13*1000</f>
        <v/>
      </c>
      <c r="MP31">
        <f>'Dashboard M2 Imports Data'!KU13*1000</f>
        <v/>
      </c>
      <c r="MQ31">
        <f>'Dashboard M2 Imports Data'!KV13*1000</f>
        <v/>
      </c>
      <c r="MR31">
        <f>'Dashboard M2 Imports Data'!KW13*1000</f>
        <v/>
      </c>
      <c r="MS31">
        <f>'Dashboard M2 Imports Data'!KX13*1000</f>
        <v/>
      </c>
      <c r="MT31">
        <f>'Dashboard M2 Imports Data'!KY13*1000</f>
        <v/>
      </c>
      <c r="MU31">
        <f>'Dashboard M2 Imports Data'!KZ13*1000</f>
        <v/>
      </c>
      <c r="MV31">
        <f>'Dashboard M2 Imports Data'!LA13*1000</f>
        <v/>
      </c>
      <c r="MW31">
        <f>'Dashboard M2 Imports Data'!LB13*1000</f>
        <v/>
      </c>
      <c r="MX31">
        <f>'Dashboard M2 Imports Data'!LC13*1000</f>
        <v/>
      </c>
      <c r="MY31">
        <f>'Dashboard M2 Imports Data'!LD13*1000</f>
        <v/>
      </c>
      <c r="MZ31">
        <f>'Dashboard M2 Imports Data'!LE13*1000</f>
        <v/>
      </c>
      <c r="NA31">
        <f>'Dashboard M2 Imports Data'!LF13*1000</f>
        <v/>
      </c>
      <c r="NB31">
        <f>'Dashboard M2 Imports Data'!LG13*1000</f>
        <v/>
      </c>
      <c r="NC31">
        <f>'Dashboard M2 Imports Data'!LH13*1000</f>
        <v/>
      </c>
      <c r="ND31">
        <f>'Dashboard M2 Imports Data'!LI13*1000</f>
        <v/>
      </c>
      <c r="NE31">
        <f>'Dashboard M2 Imports Data'!LJ13*1000</f>
        <v/>
      </c>
      <c r="NF31">
        <f>'Dashboard M2 Imports Data'!LK13*1000</f>
        <v/>
      </c>
      <c r="NG31">
        <f>'Dashboard M2 Imports Data'!LL13*1000</f>
        <v/>
      </c>
      <c r="NH31">
        <f>'Dashboard M2 Imports Data'!LM13*1000</f>
        <v/>
      </c>
      <c r="NI31">
        <f>'Dashboard M2 Imports Data'!LN13*1000</f>
        <v/>
      </c>
      <c r="NJ31">
        <f>'Dashboard M2 Imports Data'!LO13*1000</f>
        <v/>
      </c>
      <c r="NK31">
        <f>'Dashboard M2 Imports Data'!LP13*1000</f>
        <v/>
      </c>
      <c r="NL31">
        <f>'Dashboard M2 Imports Data'!LQ13*1000</f>
        <v/>
      </c>
      <c r="NM31">
        <f>'Dashboard M2 Imports Data'!LR13*1000</f>
        <v/>
      </c>
      <c r="NN31">
        <f>'Dashboard M2 Imports Data'!LS13*1000</f>
        <v/>
      </c>
      <c r="NO31">
        <f>'Dashboard M2 Imports Data'!LT13*1000</f>
        <v/>
      </c>
      <c r="NP31">
        <f>'Dashboard M2 Imports Data'!LU13*1000</f>
        <v/>
      </c>
      <c r="NQ31">
        <f>'Dashboard M2 Imports Data'!LV13*1000</f>
        <v/>
      </c>
      <c r="NR31">
        <f>'Dashboard M2 Imports Data'!LW13*1000</f>
        <v/>
      </c>
      <c r="NS31">
        <f>'Dashboard M2 Imports Data'!LX13*1000</f>
        <v/>
      </c>
      <c r="NT31">
        <f>'Dashboard M2 Imports Data'!LY13*1000</f>
        <v/>
      </c>
      <c r="NU31">
        <f>'Dashboard M2 Imports Data'!LZ13*1000</f>
        <v/>
      </c>
      <c r="NV31">
        <f>'Dashboard M2 Imports Data'!MA13*1000</f>
        <v/>
      </c>
      <c r="NW31">
        <f>'Dashboard M2 Imports Data'!MB13*1000</f>
        <v/>
      </c>
      <c r="NX31">
        <f>'Dashboard M2 Imports Data'!MC13*1000</f>
        <v/>
      </c>
      <c r="NY31">
        <f>'Dashboard M2 Imports Data'!MD13*1000</f>
        <v/>
      </c>
      <c r="NZ31">
        <f>'Dashboard M2 Imports Data'!ME13*1000</f>
        <v/>
      </c>
      <c r="OA31">
        <f>'Dashboard M2 Imports Data'!MF13*1000</f>
        <v/>
      </c>
      <c r="OB31">
        <f>'Dashboard M2 Imports Data'!MG13*1000</f>
        <v/>
      </c>
      <c r="OC31">
        <f>'Dashboard M2 Imports Data'!MH13*1000</f>
        <v/>
      </c>
      <c r="OD31">
        <f>'Dashboard M2 Imports Data'!MI13*1000</f>
        <v/>
      </c>
      <c r="OE31">
        <f>'Dashboard M2 Imports Data'!MJ13*1000</f>
        <v/>
      </c>
      <c r="OF31">
        <f>'Dashboard M2 Imports Data'!MK13*1000</f>
        <v/>
      </c>
      <c r="OG31">
        <f>'Dashboard M2 Imports Data'!ML13*1000</f>
        <v/>
      </c>
      <c r="OH31">
        <f>'Dashboard M2 Imports Data'!MM13*1000</f>
        <v/>
      </c>
      <c r="OI31">
        <f>'Dashboard M2 Imports Data'!MN13*1000</f>
        <v/>
      </c>
      <c r="OJ31">
        <f>'Dashboard M2 Imports Data'!MO13*1000</f>
        <v/>
      </c>
      <c r="OK31">
        <f>'Dashboard M2 Imports Data'!MP13*1000</f>
        <v/>
      </c>
      <c r="OL31">
        <f>'Dashboard M2 Imports Data'!MQ13*1000</f>
        <v/>
      </c>
      <c r="OM31">
        <f>'Dashboard M2 Imports Data'!MR13*1000</f>
        <v/>
      </c>
      <c r="ON31">
        <f>'Dashboard M2 Imports Data'!MS13*1000</f>
        <v/>
      </c>
      <c r="OO31">
        <f>'Dashboard M2 Imports Data'!MT13*1000</f>
        <v/>
      </c>
      <c r="OP31">
        <f>'Dashboard M2 Imports Data'!MU13*1000</f>
        <v/>
      </c>
      <c r="OQ31">
        <f>'Dashboard M2 Imports Data'!MV13*1000</f>
        <v/>
      </c>
      <c r="OR31">
        <f>'Dashboard M2 Imports Data'!MW13*1000</f>
        <v/>
      </c>
      <c r="OS31">
        <f>'Dashboard M2 Imports Data'!MX13*1000</f>
        <v/>
      </c>
      <c r="OT31">
        <f>'Dashboard M2 Imports Data'!MY13*1000</f>
        <v/>
      </c>
      <c r="OU31">
        <f>'Dashboard M2 Imports Data'!MZ13*1000</f>
        <v/>
      </c>
      <c r="OV31">
        <f>'Dashboard M2 Imports Data'!NA13*1000</f>
        <v/>
      </c>
      <c r="OW31">
        <f>'Dashboard M2 Imports Data'!NB13*1000</f>
        <v/>
      </c>
      <c r="OX31">
        <f>'Dashboard M2 Imports Data'!NC13*1000</f>
        <v/>
      </c>
      <c r="OY31">
        <f>'Dashboard M2 Imports Data'!ND13*1000</f>
        <v/>
      </c>
      <c r="OZ31">
        <f>'Dashboard M2 Imports Data'!NE13*1000</f>
        <v/>
      </c>
      <c r="PA31">
        <f>'Dashboard M2 Imports Data'!NF13*1000</f>
        <v/>
      </c>
      <c r="PB31">
        <f>'Dashboard M2 Imports Data'!NG13*1000</f>
        <v/>
      </c>
      <c r="PC31">
        <f>'Dashboard M2 Imports Data'!NH13*1000</f>
        <v/>
      </c>
      <c r="PD31">
        <f>'Dashboard M2 Imports Data'!NI13*1000</f>
        <v/>
      </c>
      <c r="PE31">
        <f>'Dashboard M2 Imports Data'!NJ13*1000</f>
        <v/>
      </c>
      <c r="PF31">
        <f>'Dashboard M2 Imports Data'!NK13*1000</f>
        <v/>
      </c>
      <c r="PG31">
        <f>'Dashboard M2 Imports Data'!NL13*1000</f>
        <v/>
      </c>
      <c r="PH31">
        <f>'Dashboard M2 Imports Data'!NM13*1000</f>
        <v/>
      </c>
      <c r="PI31">
        <f>'Dashboard M2 Imports Data'!NN13*1000</f>
        <v/>
      </c>
      <c r="PJ31">
        <f>'Dashboard M2 Imports Data'!NO13*1000</f>
        <v/>
      </c>
      <c r="PK31">
        <f>'Dashboard M2 Imports Data'!NP13*1000</f>
        <v/>
      </c>
      <c r="PL31">
        <f>'Dashboard M2 Imports Data'!NQ13*1000</f>
        <v/>
      </c>
      <c r="PM31">
        <f>'Dashboard M2 Imports Data'!NR13*1000</f>
        <v/>
      </c>
      <c r="PN31">
        <f>'Dashboard M2 Imports Data'!NS13*1000</f>
        <v/>
      </c>
      <c r="PO31">
        <f>'Dashboard M2 Imports Data'!NT13*1000</f>
        <v/>
      </c>
      <c r="PP31">
        <f>'Dashboard M2 Imports Data'!NU13*1000</f>
        <v/>
      </c>
      <c r="PQ31">
        <f>'Dashboard M2 Imports Data'!NV13*1000</f>
        <v/>
      </c>
      <c r="PR31">
        <f>'Dashboard M2 Imports Data'!NW13*1000</f>
        <v/>
      </c>
      <c r="PS31">
        <f>'Dashboard M2 Imports Data'!NX13*1000</f>
        <v/>
      </c>
      <c r="PT31">
        <f>'Dashboard M2 Imports Data'!NY13*1000</f>
        <v/>
      </c>
      <c r="PU31">
        <f>'Dashboard M2 Imports Data'!NZ13*1000</f>
        <v/>
      </c>
      <c r="PV31">
        <f>'Dashboard M2 Imports Data'!OA13*1000</f>
        <v/>
      </c>
      <c r="PW31">
        <f>'Dashboard M2 Imports Data'!OB13*1000</f>
        <v/>
      </c>
      <c r="PX31">
        <f>'Dashboard M2 Imports Data'!OC13*1000</f>
        <v/>
      </c>
      <c r="PY31">
        <f>'Dashboard M2 Imports Data'!OD13*1000</f>
        <v/>
      </c>
      <c r="PZ31">
        <f>'Dashboard M2 Imports Data'!OE13*1000</f>
        <v/>
      </c>
      <c r="QA31">
        <f>'Dashboard M2 Imports Data'!OF13*1000</f>
        <v/>
      </c>
      <c r="QB31">
        <f>'Dashboard M2 Imports Data'!OG13*1000</f>
        <v/>
      </c>
      <c r="QC31">
        <f>'Dashboard M2 Imports Data'!OH13*1000</f>
        <v/>
      </c>
      <c r="QD31">
        <f>'Dashboard M2 Imports Data'!OI13*1000</f>
        <v/>
      </c>
      <c r="QE31">
        <f>'Dashboard M2 Imports Data'!OJ13*1000</f>
        <v/>
      </c>
      <c r="QF31">
        <f>'Dashboard M2 Imports Data'!OK13*1000</f>
        <v/>
      </c>
      <c r="QG31">
        <f>'Dashboard M2 Imports Data'!OL13*1000</f>
        <v/>
      </c>
      <c r="QH31">
        <f>'Dashboard M2 Imports Data'!OM13*1000</f>
        <v/>
      </c>
      <c r="QI31">
        <f>'Dashboard M2 Imports Data'!ON13*1000</f>
        <v/>
      </c>
      <c r="QJ31">
        <f>'Dashboard M2 Imports Data'!OO13*1000</f>
        <v/>
      </c>
      <c r="QK31">
        <f>'Dashboard M2 Imports Data'!OP13*1000</f>
        <v/>
      </c>
      <c r="QL31">
        <f>'Dashboard M2 Imports Data'!OQ13*1000</f>
        <v/>
      </c>
      <c r="QM31">
        <f>'Dashboard M2 Imports Data'!OR13*1000</f>
        <v/>
      </c>
      <c r="QN31">
        <f>'Dashboard M2 Imports Data'!OS13*1000</f>
        <v/>
      </c>
      <c r="QO31">
        <f>'Dashboard M2 Imports Data'!OT13*1000</f>
        <v/>
      </c>
      <c r="QP31">
        <f>'Dashboard M2 Imports Data'!OU13*1000</f>
        <v/>
      </c>
      <c r="QQ31">
        <f>'Dashboard M2 Imports Data'!OV13*1000</f>
        <v/>
      </c>
      <c r="QR31">
        <f>'Dashboard M2 Imports Data'!OW13*1000</f>
        <v/>
      </c>
      <c r="QS31">
        <f>'Dashboard M2 Imports Data'!OX13*1000</f>
        <v/>
      </c>
      <c r="QT31">
        <f>'Dashboard M2 Imports Data'!OY13*1000</f>
        <v/>
      </c>
      <c r="QU31">
        <f>'Dashboard M2 Imports Data'!OZ13*1000</f>
        <v/>
      </c>
      <c r="QV31">
        <f>'Dashboard M2 Imports Data'!PA13*1000</f>
        <v/>
      </c>
      <c r="QW31">
        <f>'Dashboard M2 Imports Data'!PB13*1000</f>
        <v/>
      </c>
      <c r="QX31">
        <f>'Dashboard M2 Imports Data'!PC13*1000</f>
        <v/>
      </c>
      <c r="QY31">
        <f>'Dashboard M2 Imports Data'!PD13*1000</f>
        <v/>
      </c>
      <c r="QZ31">
        <f>'Dashboard M2 Imports Data'!PE13*1000</f>
        <v/>
      </c>
      <c r="RA31">
        <f>'Dashboard M2 Imports Data'!PF13*1000</f>
        <v/>
      </c>
      <c r="RB31">
        <f>'Dashboard M2 Imports Data'!PG13*1000</f>
        <v/>
      </c>
      <c r="RC31">
        <f>'Dashboard M2 Imports Data'!PH13*1000</f>
        <v/>
      </c>
      <c r="RD31">
        <f>'Dashboard M2 Imports Data'!PI13*1000</f>
        <v/>
      </c>
      <c r="RE31">
        <f>'Dashboard M2 Imports Data'!PJ13*1000</f>
        <v/>
      </c>
      <c r="RF31">
        <f>'Dashboard M2 Imports Data'!PK13*1000</f>
        <v/>
      </c>
      <c r="RG31">
        <f>'Dashboard M2 Imports Data'!PL13*1000</f>
        <v/>
      </c>
      <c r="RH31">
        <f>'Dashboard M2 Imports Data'!PM13*1000</f>
        <v/>
      </c>
      <c r="RI31">
        <f>'Dashboard M2 Imports Data'!PN13*1000</f>
        <v/>
      </c>
      <c r="RJ31">
        <f>'Dashboard M2 Imports Data'!PO13*1000</f>
        <v/>
      </c>
      <c r="RK31">
        <f>'Dashboard M2 Imports Data'!PP13*1000</f>
        <v/>
      </c>
      <c r="RL31">
        <f>'Dashboard M2 Imports Data'!PQ13*1000</f>
        <v/>
      </c>
      <c r="RM31">
        <f>'Dashboard M2 Imports Data'!PR13*1000</f>
        <v/>
      </c>
      <c r="RN31">
        <f>'Dashboard M2 Imports Data'!PS13*1000</f>
        <v/>
      </c>
      <c r="RO31">
        <f>'Dashboard M2 Imports Data'!PT13*1000</f>
        <v/>
      </c>
      <c r="RP31">
        <f>'Dashboard M2 Imports Data'!PU13*1000</f>
        <v/>
      </c>
      <c r="RQ31">
        <f>'Dashboard M2 Imports Data'!PV13*1000</f>
        <v/>
      </c>
      <c r="RR31">
        <f>'Dashboard M2 Imports Data'!PW13*1000</f>
        <v/>
      </c>
      <c r="RS31">
        <f>'Dashboard M2 Imports Data'!PX13*1000</f>
        <v/>
      </c>
      <c r="RT31">
        <f>'Dashboard M2 Imports Data'!PY13*1000</f>
        <v/>
      </c>
      <c r="RU31">
        <f>'Dashboard M2 Imports Data'!PZ13*1000</f>
        <v/>
      </c>
      <c r="RV31">
        <f>'Dashboard M2 Imports Data'!QA13*1000</f>
        <v/>
      </c>
      <c r="RW31">
        <f>'Dashboard M2 Imports Data'!QB13*1000</f>
        <v/>
      </c>
      <c r="RX31">
        <f>'Dashboard M2 Imports Data'!QC13*1000</f>
        <v/>
      </c>
      <c r="RY31">
        <f>'Dashboard M2 Imports Data'!QD13*1000</f>
        <v/>
      </c>
      <c r="RZ31">
        <f>'Dashboard M2 Imports Data'!QE13*1000</f>
        <v/>
      </c>
      <c r="SA31">
        <f>'Dashboard M2 Imports Data'!QF13*1000</f>
        <v/>
      </c>
      <c r="SB31">
        <f>'Dashboard M2 Imports Data'!QG13*1000</f>
        <v/>
      </c>
      <c r="SC31">
        <f>'Dashboard M2 Imports Data'!QH13*1000</f>
        <v/>
      </c>
      <c r="SD31">
        <f>'Dashboard M2 Imports Data'!QI13*1000</f>
        <v/>
      </c>
      <c r="SE31">
        <f>'Dashboard M2 Imports Data'!QJ13*1000</f>
        <v/>
      </c>
      <c r="SF31">
        <f>'Dashboard M2 Imports Data'!QK13*1000</f>
        <v/>
      </c>
      <c r="SG31">
        <f>'Dashboard M2 Imports Data'!QL13*1000</f>
        <v/>
      </c>
      <c r="SH31">
        <f>'Dashboard M2 Imports Data'!QM13*1000</f>
        <v/>
      </c>
      <c r="SI31">
        <f>'Dashboard M2 Imports Data'!QN13*1000</f>
        <v/>
      </c>
      <c r="SJ31">
        <f>'Dashboard M2 Imports Data'!QO13*1000</f>
        <v/>
      </c>
      <c r="SK31">
        <f>'Dashboard M2 Imports Data'!QP13*1000</f>
        <v/>
      </c>
      <c r="SL31">
        <f>'Dashboard M2 Imports Data'!QQ13*1000</f>
        <v/>
      </c>
      <c r="SM31">
        <f>'Dashboard M2 Imports Data'!QR13*1000</f>
        <v/>
      </c>
      <c r="SN31">
        <f>'Dashboard M2 Imports Data'!QS13*1000</f>
        <v/>
      </c>
      <c r="SO31">
        <f>'Dashboard M2 Imports Data'!QT13*1000</f>
        <v/>
      </c>
      <c r="SP31">
        <f>'Dashboard M2 Imports Data'!QU13*1000</f>
        <v/>
      </c>
      <c r="SQ31">
        <f>'Dashboard M2 Imports Data'!QV13*1000</f>
        <v/>
      </c>
      <c r="SR31">
        <f>'Dashboard M2 Imports Data'!QW13*1000</f>
        <v/>
      </c>
      <c r="SS31">
        <f>'Dashboard M2 Imports Data'!QX13*1000</f>
        <v/>
      </c>
      <c r="ST31">
        <f>'Dashboard M2 Imports Data'!QY13*1000</f>
        <v/>
      </c>
      <c r="SU31">
        <f>'Dashboard M2 Imports Data'!QZ13*1000</f>
        <v/>
      </c>
      <c r="SV31">
        <f>'Dashboard M2 Imports Data'!RA13*1000</f>
        <v/>
      </c>
      <c r="SW31">
        <f>'Dashboard M2 Imports Data'!RB13*1000</f>
        <v/>
      </c>
      <c r="SX31">
        <f>'Dashboard M2 Imports Data'!RC13*1000</f>
        <v/>
      </c>
      <c r="SY31">
        <f>'Dashboard M2 Imports Data'!RD13*1000</f>
        <v/>
      </c>
      <c r="SZ31">
        <f>'Dashboard M2 Imports Data'!RE13*1000</f>
        <v/>
      </c>
      <c r="TA31">
        <f>'Dashboard M2 Imports Data'!RF13*1000</f>
        <v/>
      </c>
      <c r="TB31">
        <f>'Dashboard M2 Imports Data'!RG13*1000</f>
        <v/>
      </c>
      <c r="TC31">
        <f>'Dashboard M2 Imports Data'!RH13*1000</f>
        <v/>
      </c>
      <c r="TD31">
        <f>'Dashboard M2 Imports Data'!RI13*1000</f>
        <v/>
      </c>
      <c r="TE31">
        <f>'Dashboard M2 Imports Data'!RJ13*1000</f>
        <v/>
      </c>
      <c r="TF31">
        <f>'Dashboard M2 Imports Data'!RK13*1000</f>
        <v/>
      </c>
      <c r="TG31">
        <f>'Dashboard M2 Imports Data'!RL13*1000</f>
        <v/>
      </c>
      <c r="TH31">
        <f>'Dashboard M2 Imports Data'!RM13*1000</f>
        <v/>
      </c>
      <c r="TI31">
        <f>'Dashboard M2 Imports Data'!RN13*1000</f>
        <v/>
      </c>
      <c r="TJ31">
        <f>'Dashboard M2 Imports Data'!RO13*1000</f>
        <v/>
      </c>
      <c r="TK31">
        <f>'Dashboard M2 Imports Data'!RP13*1000</f>
        <v/>
      </c>
      <c r="TL31">
        <f>'Dashboard M2 Imports Data'!RQ13*1000</f>
        <v/>
      </c>
      <c r="TM31">
        <f>'Dashboard M2 Imports Data'!RR13*1000</f>
        <v/>
      </c>
      <c r="TN31">
        <f>'Dashboard M2 Imports Data'!RS13*1000</f>
        <v/>
      </c>
      <c r="TO31">
        <f>'Dashboard M2 Imports Data'!RT13*1000</f>
        <v/>
      </c>
      <c r="TP31">
        <f>'Dashboard M2 Imports Data'!RU13*1000</f>
        <v/>
      </c>
      <c r="TQ31">
        <f>'Dashboard M2 Imports Data'!RV13*1000</f>
        <v/>
      </c>
      <c r="TR31">
        <f>'Dashboard M2 Imports Data'!RW13*1000</f>
        <v/>
      </c>
      <c r="TS31">
        <f>'Dashboard M2 Imports Data'!RX13*1000</f>
        <v/>
      </c>
      <c r="TT31">
        <f>'Dashboard M2 Imports Data'!RY13*1000</f>
        <v/>
      </c>
      <c r="TU31">
        <f>'Dashboard M2 Imports Data'!RZ13*1000</f>
        <v/>
      </c>
      <c r="TV31">
        <f>'Dashboard M2 Imports Data'!SA13*1000</f>
        <v/>
      </c>
      <c r="TW31">
        <f>'Dashboard M2 Imports Data'!SB13*1000</f>
        <v/>
      </c>
      <c r="TX31">
        <f>'Dashboard M2 Imports Data'!SC13*1000</f>
        <v/>
      </c>
      <c r="TY31">
        <f>'Dashboard M2 Imports Data'!SD13*1000</f>
        <v/>
      </c>
      <c r="TZ31">
        <f>'Dashboard M2 Imports Data'!SE13*1000</f>
        <v/>
      </c>
    </row>
    <row r="32" spans="1:546">
      <c r="A32" t="s">
        <v>20</v>
      </c>
      <c r="B32" t="s">
        <v>41</v>
      </c>
      <c r="BC32">
        <f>SUM(BC33:BC34)</f>
        <v/>
      </c>
      <c r="BD32">
        <f>SUM(BD33:BD34)</f>
        <v/>
      </c>
      <c r="BE32">
        <f>SUM(BE33:BE34)</f>
        <v/>
      </c>
      <c r="BF32">
        <f>SUM(BF33:BF34)</f>
        <v/>
      </c>
      <c r="BG32">
        <f>SUM(BG33:BG34)</f>
        <v/>
      </c>
      <c r="BH32">
        <f>SUM(BH33:BH34)</f>
        <v/>
      </c>
      <c r="BI32">
        <f>SUM(BI33:BI34)</f>
        <v/>
      </c>
      <c r="BJ32">
        <f>SUM(BJ33:BJ34)</f>
        <v/>
      </c>
      <c r="BK32">
        <f>SUM(BK33:BK34)</f>
        <v/>
      </c>
      <c r="BL32">
        <f>SUM(BL33:BL34)</f>
        <v/>
      </c>
      <c r="BM32">
        <f>SUM(BM33:BM34)</f>
        <v/>
      </c>
      <c r="BN32">
        <f>SUM(BN33:BN34)</f>
        <v/>
      </c>
      <c r="BO32">
        <f>SUM(BO33:BO34)</f>
        <v/>
      </c>
      <c r="BP32">
        <f>SUM(BP33:BP34)</f>
        <v/>
      </c>
      <c r="BQ32">
        <f>SUM(BQ33:BQ34)</f>
        <v/>
      </c>
      <c r="BR32">
        <f>SUM(BR33:BR34)</f>
        <v/>
      </c>
      <c r="BS32">
        <f>SUM(BS33:BS34)</f>
        <v/>
      </c>
      <c r="BT32">
        <f>SUM(BT33:BT34)</f>
        <v/>
      </c>
      <c r="BU32">
        <f>SUM(BU33:BU34)</f>
        <v/>
      </c>
      <c r="BV32">
        <f>SUM(BV33:BV34)</f>
        <v/>
      </c>
      <c r="BW32">
        <f>SUM(BW33:BW34)</f>
        <v/>
      </c>
      <c r="BX32">
        <f>SUM(BX33:BX34)</f>
        <v/>
      </c>
      <c r="BY32">
        <f>SUM(BY33:BY34)</f>
        <v/>
      </c>
      <c r="BZ32">
        <f>SUM(BZ33:BZ34)</f>
        <v/>
      </c>
      <c r="CA32">
        <f>SUM(CA33:CA34)</f>
        <v/>
      </c>
      <c r="CB32">
        <f>SUM(CB33:CB34)</f>
        <v/>
      </c>
      <c r="CC32">
        <f>SUM(CC33:CC34)</f>
        <v/>
      </c>
      <c r="CD32">
        <f>SUM(CD33:CD34)</f>
        <v/>
      </c>
      <c r="CE32">
        <f>SUM(CE33:CE34)</f>
        <v/>
      </c>
      <c r="CF32">
        <f>SUM(CF33:CF34)</f>
        <v/>
      </c>
      <c r="CG32">
        <f>SUM(CG33:CG34)</f>
        <v/>
      </c>
      <c r="CH32">
        <f>SUM(CH33:CH34)</f>
        <v/>
      </c>
      <c r="CI32">
        <f>SUM(CI33:CI34)</f>
        <v/>
      </c>
      <c r="CJ32">
        <f>SUM(CJ33:CJ34)</f>
        <v/>
      </c>
      <c r="CK32">
        <f>SUM(CK33:CK34)</f>
        <v/>
      </c>
      <c r="CL32">
        <f>SUM(CL33:CL34)</f>
        <v/>
      </c>
      <c r="CM32">
        <f>SUM(CM33:CM34)</f>
        <v/>
      </c>
      <c r="CN32">
        <f>SUM(CN33:CN34)</f>
        <v/>
      </c>
      <c r="CO32">
        <f>SUM(CO33:CO34)</f>
        <v/>
      </c>
      <c r="CP32">
        <f>SUM(CP33:CP34)</f>
        <v/>
      </c>
      <c r="CQ32">
        <f>SUM(CQ33:CQ34)</f>
        <v/>
      </c>
      <c r="CR32">
        <f>SUM(CR33:CR34)</f>
        <v/>
      </c>
      <c r="CS32">
        <f>SUM(CS33:CS34)</f>
        <v/>
      </c>
      <c r="CT32">
        <f>SUM(CT33:CT34)</f>
        <v/>
      </c>
      <c r="CU32">
        <f>SUM(CU33:CU34)</f>
        <v/>
      </c>
      <c r="CV32">
        <f>SUM(CV33:CV34)</f>
        <v/>
      </c>
      <c r="CW32">
        <f>SUM(CW33:CW34)</f>
        <v/>
      </c>
      <c r="CX32">
        <f>SUM(CX33:CX34)</f>
        <v/>
      </c>
      <c r="CY32">
        <f>SUM(CY33:CY34)</f>
        <v/>
      </c>
      <c r="CZ32">
        <f>SUM(CZ33:CZ34)</f>
        <v/>
      </c>
      <c r="DA32">
        <f>SUM(DA33:DA34)</f>
        <v/>
      </c>
      <c r="DB32">
        <f>SUM(DB33:DB34)</f>
        <v/>
      </c>
      <c r="DC32">
        <f>SUM(DC33:DC34)</f>
        <v/>
      </c>
      <c r="DD32">
        <f>SUM(DD33:DD34)</f>
        <v/>
      </c>
      <c r="DE32">
        <f>SUM(DE33:DE34)</f>
        <v/>
      </c>
      <c r="DF32">
        <f>SUM(DF33:DF34)</f>
        <v/>
      </c>
      <c r="DG32">
        <f>SUM(DG33:DG34)</f>
        <v/>
      </c>
      <c r="DH32">
        <f>SUM(DH33:DH34)</f>
        <v/>
      </c>
      <c r="DI32">
        <f>SUM(DI33:DI34)</f>
        <v/>
      </c>
      <c r="DJ32">
        <f>SUM(DJ33:DJ34)</f>
        <v/>
      </c>
      <c r="DK32">
        <f>SUM(DK33:DK34)</f>
        <v/>
      </c>
      <c r="DL32">
        <f>SUM(DL33:DL34)</f>
        <v/>
      </c>
      <c r="DM32">
        <f>SUM(DM33:DM34)</f>
        <v/>
      </c>
      <c r="DN32">
        <f>SUM(DN33:DN34)</f>
        <v/>
      </c>
      <c r="DO32">
        <f>SUM(DO33:DO34)</f>
        <v/>
      </c>
      <c r="DP32">
        <f>SUM(DP33:DP34)</f>
        <v/>
      </c>
      <c r="DQ32">
        <f>SUM(DQ33:DQ34)</f>
        <v/>
      </c>
      <c r="DR32">
        <f>SUM(DR33:DR34)</f>
        <v/>
      </c>
      <c r="DS32">
        <f>SUM(DS33:DS34)</f>
        <v/>
      </c>
      <c r="DT32">
        <f>SUM(DT33:DT34)</f>
        <v/>
      </c>
      <c r="DU32">
        <f>SUM(DU33:DU34)</f>
        <v/>
      </c>
      <c r="DV32">
        <f>SUM(DV33:DV34)</f>
        <v/>
      </c>
      <c r="DW32">
        <f>SUM(DW33:DW34)</f>
        <v/>
      </c>
      <c r="DX32">
        <f>SUM(DX33:DX34)</f>
        <v/>
      </c>
      <c r="DY32">
        <f>SUM(DY33:DY34)</f>
        <v/>
      </c>
      <c r="DZ32">
        <f>SUM(DZ33:DZ34)</f>
        <v/>
      </c>
      <c r="EA32">
        <f>SUM(EA33:EA34)</f>
        <v/>
      </c>
      <c r="EB32">
        <f>SUM(EB33:EB34)</f>
        <v/>
      </c>
      <c r="EC32">
        <f>SUM(EC33:EC34)</f>
        <v/>
      </c>
      <c r="ED32">
        <f>SUM(ED33:ED34)</f>
        <v/>
      </c>
      <c r="EE32">
        <f>SUM(EE33:EE34)</f>
        <v/>
      </c>
      <c r="EF32">
        <f>SUM(EF33:EF34)</f>
        <v/>
      </c>
      <c r="EG32">
        <f>SUM(EG33:EG34)</f>
        <v/>
      </c>
      <c r="EH32">
        <f>SUM(EH33:EH34)</f>
        <v/>
      </c>
      <c r="EI32">
        <f>SUM(EI33:EI34)</f>
        <v/>
      </c>
      <c r="EJ32">
        <f>SUM(EJ33:EJ34)</f>
        <v/>
      </c>
      <c r="EK32">
        <f>SUM(EK33:EK34)</f>
        <v/>
      </c>
      <c r="EL32">
        <f>SUM(EL33:EL34)</f>
        <v/>
      </c>
      <c r="EM32">
        <f>SUM(EM33:EM34)</f>
        <v/>
      </c>
      <c r="EN32">
        <f>SUM(EN33:EN34)</f>
        <v/>
      </c>
      <c r="EO32">
        <f>SUM(EO33:EO34)</f>
        <v/>
      </c>
      <c r="EP32">
        <f>SUM(EP33:EP34)</f>
        <v/>
      </c>
      <c r="EQ32">
        <f>SUM(EQ33:EQ34)</f>
        <v/>
      </c>
      <c r="ER32">
        <f>SUM(ER33:ER34)</f>
        <v/>
      </c>
      <c r="ES32">
        <f>SUM(ES33:ES34)</f>
        <v/>
      </c>
      <c r="ET32">
        <f>SUM(ET33:ET34)</f>
        <v/>
      </c>
      <c r="EU32">
        <f>SUM(EU33:EU34)</f>
        <v/>
      </c>
      <c r="EV32">
        <f>SUM(EV33:EV34)</f>
        <v/>
      </c>
      <c r="EW32">
        <f>SUM(EW33:EW34)</f>
        <v/>
      </c>
      <c r="EX32">
        <f>SUM(EX33:EX34)</f>
        <v/>
      </c>
      <c r="EY32">
        <f>SUM(EY33:EY34)</f>
        <v/>
      </c>
      <c r="EZ32">
        <f>SUM(EZ33:EZ34)</f>
        <v/>
      </c>
      <c r="FA32">
        <f>SUM(FA33:FA34)</f>
        <v/>
      </c>
      <c r="FB32">
        <f>SUM(FB33:FB34)</f>
        <v/>
      </c>
      <c r="FC32">
        <f>SUM(FC33:FC34)</f>
        <v/>
      </c>
      <c r="FD32">
        <f>SUM(FD33:FD34)</f>
        <v/>
      </c>
      <c r="FE32">
        <f>SUM(FE33:FE34)</f>
        <v/>
      </c>
      <c r="FF32">
        <f>SUM(FF33:FF34)</f>
        <v/>
      </c>
      <c r="FG32">
        <f>SUM(FG33:FG34)</f>
        <v/>
      </c>
      <c r="FH32">
        <f>SUM(FH33:FH34)</f>
        <v/>
      </c>
      <c r="FI32">
        <f>SUM(FI33:FI34)</f>
        <v/>
      </c>
      <c r="FJ32">
        <f>SUM(FJ33:FJ34)</f>
        <v/>
      </c>
      <c r="FK32">
        <f>SUM(FK33:FK34)</f>
        <v/>
      </c>
      <c r="FL32">
        <f>SUM(FL33:FL34)</f>
        <v/>
      </c>
      <c r="FM32">
        <f>SUM(FM33:FM34)</f>
        <v/>
      </c>
      <c r="FN32">
        <f>SUM(FN33:FN34)</f>
        <v/>
      </c>
      <c r="FO32">
        <f>SUM(FO33:FO34)</f>
        <v/>
      </c>
      <c r="FP32">
        <f>SUM(FP33:FP34)</f>
        <v/>
      </c>
      <c r="FQ32">
        <f>SUM(FQ33:FQ34)</f>
        <v/>
      </c>
      <c r="FR32">
        <f>SUM(FR33:FR34)</f>
        <v/>
      </c>
      <c r="FS32">
        <f>SUM(FS33:FS34)</f>
        <v/>
      </c>
      <c r="FT32">
        <f>SUM(FT33:FT34)</f>
        <v/>
      </c>
      <c r="FU32">
        <f>SUM(FU33:FU34)</f>
        <v/>
      </c>
      <c r="FV32">
        <f>SUM(FV33:FV34)</f>
        <v/>
      </c>
      <c r="FW32">
        <f>SUM(FW33:FW34)</f>
        <v/>
      </c>
      <c r="FX32">
        <f>SUM(FX33:FX34)</f>
        <v/>
      </c>
      <c r="FY32">
        <f>SUM(FY33:FY34)</f>
        <v/>
      </c>
      <c r="FZ32">
        <f>SUM(FZ33:FZ34)</f>
        <v/>
      </c>
      <c r="GA32">
        <f>SUM(GA33:GA34)</f>
        <v/>
      </c>
      <c r="GB32">
        <f>SUM(GB33:GB34)</f>
        <v/>
      </c>
      <c r="GC32">
        <f>SUM(GC33:GC34)</f>
        <v/>
      </c>
      <c r="GD32">
        <f>SUM(GD33:GD34)</f>
        <v/>
      </c>
      <c r="GE32">
        <f>SUM(GE33:GE34)</f>
        <v/>
      </c>
      <c r="GF32">
        <f>SUM(GF33:GF34)</f>
        <v/>
      </c>
      <c r="GG32">
        <f>SUM(GG33:GG34)</f>
        <v/>
      </c>
      <c r="GH32">
        <f>SUM(GH33:GH34)</f>
        <v/>
      </c>
      <c r="GI32">
        <f>SUM(GI33:GI34)</f>
        <v/>
      </c>
      <c r="GJ32">
        <f>SUM(GJ33:GJ34)</f>
        <v/>
      </c>
      <c r="GK32">
        <f>SUM(GK33:GK34)</f>
        <v/>
      </c>
      <c r="GL32">
        <f>SUM(GL33:GL34)</f>
        <v/>
      </c>
      <c r="GM32">
        <f>SUM(GM33:GM34)</f>
        <v/>
      </c>
      <c r="GN32">
        <f>SUM(GN33:GN34)</f>
        <v/>
      </c>
      <c r="GO32">
        <f>SUM(GO33:GO34)</f>
        <v/>
      </c>
      <c r="GP32">
        <f>SUM(GP33:GP34)</f>
        <v/>
      </c>
      <c r="GQ32">
        <f>SUM(GQ33:GQ34)</f>
        <v/>
      </c>
      <c r="GR32">
        <f>SUM(GR33:GR34)</f>
        <v/>
      </c>
      <c r="GS32">
        <f>SUM(GS33:GS34)</f>
        <v/>
      </c>
      <c r="GT32">
        <f>SUM(GT33:GT34)</f>
        <v/>
      </c>
      <c r="GU32">
        <f>SUM(GU33:GU34)</f>
        <v/>
      </c>
      <c r="GV32">
        <f>SUM(GV33:GV34)</f>
        <v/>
      </c>
      <c r="GW32">
        <f>SUM(GW33:GW34)</f>
        <v/>
      </c>
      <c r="GX32">
        <f>SUM(GX33:GX34)</f>
        <v/>
      </c>
      <c r="GY32">
        <f>SUM(GY33:GY34)</f>
        <v/>
      </c>
      <c r="GZ32">
        <f>SUM(GZ33:GZ34)</f>
        <v/>
      </c>
      <c r="HA32">
        <f>SUM(HA33:HA34)</f>
        <v/>
      </c>
      <c r="HB32">
        <f>SUM(HB33:HB34)</f>
        <v/>
      </c>
      <c r="HC32">
        <f>SUM(HC33:HC34)</f>
        <v/>
      </c>
      <c r="HD32">
        <f>SUM(HD33:HD34)</f>
        <v/>
      </c>
      <c r="HE32">
        <f>SUM(HE33:HE34)</f>
        <v/>
      </c>
      <c r="HF32">
        <f>SUM(HF33:HF34)</f>
        <v/>
      </c>
      <c r="HG32">
        <f>SUM(HG33:HG34)</f>
        <v/>
      </c>
      <c r="HH32">
        <f>SUM(HH33:HH34)</f>
        <v/>
      </c>
      <c r="HI32">
        <f>SUM(HI33:HI34)</f>
        <v/>
      </c>
      <c r="HJ32">
        <f>SUM(HJ33:HJ34)</f>
        <v/>
      </c>
      <c r="HK32">
        <f>SUM(HK33:HK34)</f>
        <v/>
      </c>
      <c r="HL32">
        <f>SUM(HL33:HL34)</f>
        <v/>
      </c>
      <c r="HM32">
        <f>SUM(HM33:HM34)</f>
        <v/>
      </c>
      <c r="HN32">
        <f>SUM(HN33:HN34)</f>
        <v/>
      </c>
      <c r="HO32">
        <f>SUM(HO33:HO34)</f>
        <v/>
      </c>
      <c r="HP32">
        <f>SUM(HP33:HP34)</f>
        <v/>
      </c>
      <c r="HQ32">
        <f>SUM(HQ33:HQ34)</f>
        <v/>
      </c>
      <c r="HR32">
        <f>SUM(HR33:HR34)</f>
        <v/>
      </c>
      <c r="HS32">
        <f>SUM(HS33:HS34)</f>
        <v/>
      </c>
      <c r="HT32">
        <f>SUM(HT33:HT34)</f>
        <v/>
      </c>
      <c r="HU32">
        <f>SUM(HU33:HU34)</f>
        <v/>
      </c>
      <c r="HV32">
        <f>SUM(HV33:HV34)</f>
        <v/>
      </c>
      <c r="HW32">
        <f>SUM(HW33:HW34)</f>
        <v/>
      </c>
      <c r="HX32">
        <f>SUM(HX33:HX34)</f>
        <v/>
      </c>
      <c r="HY32">
        <f>SUM(HY33:HY34)</f>
        <v/>
      </c>
      <c r="HZ32">
        <f>SUM(HZ33:HZ34)</f>
        <v/>
      </c>
      <c r="IA32">
        <f>SUM(IA33:IA34)</f>
        <v/>
      </c>
      <c r="IB32">
        <f>SUM(IB33:IB34)</f>
        <v/>
      </c>
      <c r="IC32">
        <f>SUM(IC33:IC34)</f>
        <v/>
      </c>
      <c r="ID32">
        <f>SUM(ID33:ID34)</f>
        <v/>
      </c>
      <c r="IE32">
        <f>SUM(IE33:IE34)</f>
        <v/>
      </c>
      <c r="IF32">
        <f>SUM(IF33:IF34)</f>
        <v/>
      </c>
      <c r="IG32">
        <f>SUM(IG33:IG34)</f>
        <v/>
      </c>
      <c r="IH32">
        <f>SUM(IH33:IH34)</f>
        <v/>
      </c>
      <c r="II32">
        <f>SUM(II33:II34)</f>
        <v/>
      </c>
      <c r="IJ32">
        <f>SUM(IJ33:IJ34)</f>
        <v/>
      </c>
      <c r="IK32">
        <f>SUM(IK33:IK34)</f>
        <v/>
      </c>
      <c r="IL32">
        <f>SUM(IL33:IL34)</f>
        <v/>
      </c>
      <c r="IM32">
        <f>SUM(IM33:IM34)</f>
        <v/>
      </c>
      <c r="IN32">
        <f>SUM(IN33:IN34)</f>
        <v/>
      </c>
      <c r="IO32">
        <f>SUM(IO33:IO34)</f>
        <v/>
      </c>
      <c r="IP32">
        <f>SUM(IP33:IP34)</f>
        <v/>
      </c>
      <c r="IQ32">
        <f>SUM(IQ33:IQ34)</f>
        <v/>
      </c>
      <c r="IR32">
        <f>SUM(IR33:IR34)</f>
        <v/>
      </c>
      <c r="IS32">
        <f>SUM(IS33:IS34)</f>
        <v/>
      </c>
      <c r="IT32">
        <f>SUM(IT33:IT34)</f>
        <v/>
      </c>
      <c r="IU32">
        <f>SUM(IU33:IU34)</f>
        <v/>
      </c>
      <c r="IV32">
        <f>SUM(IV33:IV34)</f>
        <v/>
      </c>
      <c r="IW32">
        <f>SUM(IW33:IW34)</f>
        <v/>
      </c>
      <c r="IX32">
        <f>SUM(IX33:IX34)</f>
        <v/>
      </c>
      <c r="IY32">
        <f>SUM(IY33:IY34)</f>
        <v/>
      </c>
      <c r="IZ32">
        <f>SUM(IZ33:IZ34)</f>
        <v/>
      </c>
      <c r="JA32">
        <f>SUM(JA33:JA34)</f>
        <v/>
      </c>
      <c r="JB32">
        <f>SUM(JB33:JB34)</f>
        <v/>
      </c>
      <c r="JC32">
        <f>SUM(JC33:JC34)</f>
        <v/>
      </c>
      <c r="JD32">
        <f>SUM(JD33:JD34)</f>
        <v/>
      </c>
      <c r="JE32">
        <f>SUM(JE33:JE34)</f>
        <v/>
      </c>
      <c r="JF32">
        <f>SUM(JF33:JF34)</f>
        <v/>
      </c>
      <c r="JG32">
        <f>SUM(JG33:JG34)</f>
        <v/>
      </c>
      <c r="JH32">
        <f>SUM(JH33:JH34)</f>
        <v/>
      </c>
      <c r="JI32">
        <f>SUM(JI33:JI34)</f>
        <v/>
      </c>
      <c r="JJ32">
        <f>SUM(JJ33:JJ34)</f>
        <v/>
      </c>
      <c r="JK32">
        <f>SUM(JK33:JK34)</f>
        <v/>
      </c>
      <c r="JL32">
        <f>SUM(JL33:JL34)</f>
        <v/>
      </c>
      <c r="JM32">
        <f>SUM(JM33:JM34)</f>
        <v/>
      </c>
      <c r="JN32">
        <f>SUM(JN33:JN34)</f>
        <v/>
      </c>
      <c r="JO32">
        <f>SUM(JO33:JO34)</f>
        <v/>
      </c>
      <c r="JP32">
        <f>SUM(JP33:JP34)</f>
        <v/>
      </c>
      <c r="JQ32">
        <f>SUM(JQ33:JQ34)</f>
        <v/>
      </c>
      <c r="JR32">
        <f>SUM(JR33:JR34)</f>
        <v/>
      </c>
      <c r="JS32">
        <f>SUM(JS33:JS34)</f>
        <v/>
      </c>
      <c r="JT32">
        <f>SUM(JT33:JT34)</f>
        <v/>
      </c>
      <c r="JU32">
        <f>SUM(JU33:JU34)</f>
        <v/>
      </c>
      <c r="JV32">
        <f>SUM(JV33:JV34)</f>
        <v/>
      </c>
      <c r="JW32">
        <f>SUM(JW33:JW34)</f>
        <v/>
      </c>
      <c r="JX32">
        <f>SUM(JX33:JX34)</f>
        <v/>
      </c>
      <c r="JY32">
        <f>SUM(JY33:JY34)</f>
        <v/>
      </c>
      <c r="JZ32">
        <f>SUM(JZ33:JZ34)</f>
        <v/>
      </c>
      <c r="KA32">
        <f>SUM(KA33:KA34)</f>
        <v/>
      </c>
      <c r="KB32">
        <f>SUM(KB33:KB34)</f>
        <v/>
      </c>
      <c r="KC32">
        <f>SUM(KC33:KC34)</f>
        <v/>
      </c>
      <c r="KD32">
        <f>SUM(KD33:KD34)</f>
        <v/>
      </c>
      <c r="KE32">
        <f>SUM(KE33:KE34)</f>
        <v/>
      </c>
      <c r="KF32">
        <f>SUM(KF33:KF34)</f>
        <v/>
      </c>
      <c r="KG32">
        <f>SUM(KG33:KG34)</f>
        <v/>
      </c>
      <c r="KH32">
        <f>SUM(KH33:KH34)</f>
        <v/>
      </c>
      <c r="KI32">
        <f>SUM(KI33:KI34)</f>
        <v/>
      </c>
      <c r="KJ32">
        <f>SUM(KJ33:KJ34)</f>
        <v/>
      </c>
      <c r="KK32">
        <f>SUM(KK33:KK34)</f>
        <v/>
      </c>
      <c r="KL32">
        <f>SUM(KL33:KL34)</f>
        <v/>
      </c>
      <c r="KM32">
        <f>SUM(KM33:KM34)</f>
        <v/>
      </c>
      <c r="KN32">
        <f>SUM(KN33:KN34)</f>
        <v/>
      </c>
      <c r="KO32">
        <f>SUM(KO33:KO34)</f>
        <v/>
      </c>
      <c r="KP32">
        <f>SUM(KP33:KP34)</f>
        <v/>
      </c>
      <c r="KQ32">
        <f>SUM(KQ33:KQ34)</f>
        <v/>
      </c>
      <c r="KR32">
        <f>SUM(KR33:KR34)</f>
        <v/>
      </c>
      <c r="KS32">
        <f>SUM(KS33:KS34)</f>
        <v/>
      </c>
      <c r="KT32">
        <f>SUM(KT33:KT34)</f>
        <v/>
      </c>
      <c r="KU32">
        <f>SUM(KU33:KU34)</f>
        <v/>
      </c>
      <c r="KV32">
        <f>SUM(KV33:KV34)</f>
        <v/>
      </c>
      <c r="KW32">
        <f>SUM(KW33:KW34)</f>
        <v/>
      </c>
      <c r="KX32">
        <f>SUM(KX33:KX34)</f>
        <v/>
      </c>
      <c r="KY32">
        <f>SUM(KY33:KY34)</f>
        <v/>
      </c>
      <c r="KZ32">
        <f>SUM(KZ33:KZ34)</f>
        <v/>
      </c>
      <c r="LA32">
        <f>SUM(LA33:LA34)</f>
        <v/>
      </c>
      <c r="LB32">
        <f>SUM(LB33:LB34)</f>
        <v/>
      </c>
      <c r="LC32">
        <f>SUM(LC33:LC34)</f>
        <v/>
      </c>
      <c r="LD32">
        <f>SUM(LD33:LD34)</f>
        <v/>
      </c>
      <c r="LE32">
        <f>SUM(LE33:LE34)</f>
        <v/>
      </c>
      <c r="LF32">
        <f>SUM(LF33:LF34)</f>
        <v/>
      </c>
      <c r="LG32">
        <f>SUM(LG33:LG34)</f>
        <v/>
      </c>
      <c r="LH32">
        <f>SUM(LH33:LH34)</f>
        <v/>
      </c>
      <c r="LI32">
        <f>SUM(LI33:LI34)</f>
        <v/>
      </c>
      <c r="LJ32">
        <f>SUM(LJ33:LJ34)</f>
        <v/>
      </c>
      <c r="LK32">
        <f>SUM(LK33:LK34)</f>
        <v/>
      </c>
      <c r="LL32">
        <f>SUM(LL33:LL34)</f>
        <v/>
      </c>
      <c r="LM32">
        <f>SUM(LM33:LM34)</f>
        <v/>
      </c>
      <c r="LN32">
        <f>SUM(LN33:LN34)</f>
        <v/>
      </c>
      <c r="LO32">
        <f>SUM(LO33:LO34)</f>
        <v/>
      </c>
      <c r="LP32">
        <f>SUM(LP33:LP34)</f>
        <v/>
      </c>
      <c r="LQ32">
        <f>SUM(LQ33:LQ34)</f>
        <v/>
      </c>
      <c r="LR32">
        <f>SUM(LR33:LR34)</f>
        <v/>
      </c>
      <c r="LS32">
        <f>SUM(LS33:LS34)</f>
        <v/>
      </c>
      <c r="LT32">
        <f>SUM(LT33:LT34)</f>
        <v/>
      </c>
      <c r="LU32">
        <f>SUM(LU33:LU34)</f>
        <v/>
      </c>
      <c r="LV32">
        <f>SUM(LV33:LV34)</f>
        <v/>
      </c>
      <c r="LW32">
        <f>SUM(LW33:LW34)</f>
        <v/>
      </c>
      <c r="LX32">
        <f>SUM(LX33:LX34)</f>
        <v/>
      </c>
      <c r="LY32">
        <f>SUM(LY33:LY34)</f>
        <v/>
      </c>
      <c r="LZ32">
        <f>SUM(LZ33:LZ34)</f>
        <v/>
      </c>
      <c r="MA32">
        <f>SUM(MA33:MA34)</f>
        <v/>
      </c>
      <c r="MB32">
        <f>SUM(MB33:MB34)</f>
        <v/>
      </c>
      <c r="MC32">
        <f>SUM(MC33:MC34)</f>
        <v/>
      </c>
      <c r="MD32">
        <f>SUM(MD33:MD34)</f>
        <v/>
      </c>
      <c r="ME32">
        <f>SUM(ME33:ME34)</f>
        <v/>
      </c>
      <c r="MF32">
        <f>SUM(MF33:MF34)</f>
        <v/>
      </c>
      <c r="MG32">
        <f>SUM(MG33:MG34)</f>
        <v/>
      </c>
      <c r="MH32">
        <f>SUM(MH33:MH34)</f>
        <v/>
      </c>
      <c r="MI32">
        <f>SUM(MI33:MI34)</f>
        <v/>
      </c>
      <c r="MJ32">
        <f>SUM(MJ33:MJ34)</f>
        <v/>
      </c>
      <c r="MK32">
        <f>SUM(MK33:MK34)</f>
        <v/>
      </c>
      <c r="ML32">
        <f>SUM(ML33:ML34)</f>
        <v/>
      </c>
      <c r="MM32">
        <f>SUM(MM33:MM34)</f>
        <v/>
      </c>
      <c r="MN32">
        <f>SUM(MN33:MN34)</f>
        <v/>
      </c>
      <c r="MO32">
        <f>SUM(MO33:MO34)</f>
        <v/>
      </c>
      <c r="MP32">
        <f>SUM(MP33:MP34)</f>
        <v/>
      </c>
      <c r="MQ32">
        <f>SUM(MQ33:MQ34)</f>
        <v/>
      </c>
      <c r="MR32">
        <f>SUM(MR33:MR34)</f>
        <v/>
      </c>
      <c r="MS32">
        <f>SUM(MS33:MS34)</f>
        <v/>
      </c>
      <c r="MT32">
        <f>SUM(MT33:MT34)</f>
        <v/>
      </c>
      <c r="MU32">
        <f>SUM(MU33:MU34)</f>
        <v/>
      </c>
      <c r="MV32">
        <f>SUM(MV33:MV34)</f>
        <v/>
      </c>
      <c r="MW32">
        <f>SUM(MW33:MW34)</f>
        <v/>
      </c>
      <c r="MX32">
        <f>SUM(MX33:MX34)</f>
        <v/>
      </c>
      <c r="MY32">
        <f>SUM(MY33:MY34)</f>
        <v/>
      </c>
      <c r="MZ32">
        <f>SUM(MZ33:MZ34)</f>
        <v/>
      </c>
      <c r="NA32">
        <f>SUM(NA33:NA34)</f>
        <v/>
      </c>
      <c r="NB32">
        <f>SUM(NB33:NB34)</f>
        <v/>
      </c>
      <c r="NC32">
        <f>SUM(NC33:NC34)</f>
        <v/>
      </c>
      <c r="ND32">
        <f>SUM(ND33:ND34)</f>
        <v/>
      </c>
      <c r="NE32">
        <f>SUM(NE33:NE34)</f>
        <v/>
      </c>
      <c r="NF32">
        <f>SUM(NF33:NF34)</f>
        <v/>
      </c>
      <c r="NG32">
        <f>SUM(NG33:NG34)</f>
        <v/>
      </c>
      <c r="NH32">
        <f>SUM(NH33:NH34)</f>
        <v/>
      </c>
      <c r="NI32">
        <f>SUM(NI33:NI34)</f>
        <v/>
      </c>
      <c r="NJ32">
        <f>SUM(NJ33:NJ34)</f>
        <v/>
      </c>
      <c r="NK32">
        <f>SUM(NK33:NK34)</f>
        <v/>
      </c>
      <c r="NL32">
        <f>SUM(NL33:NL34)</f>
        <v/>
      </c>
      <c r="NM32">
        <f>SUM(NM33:NM34)</f>
        <v/>
      </c>
      <c r="NN32">
        <f>SUM(NN33:NN34)</f>
        <v/>
      </c>
      <c r="NO32">
        <f>SUM(NO33:NO34)</f>
        <v/>
      </c>
      <c r="NP32">
        <f>SUM(NP33:NP34)</f>
        <v/>
      </c>
      <c r="NQ32">
        <f>SUM(NQ33:NQ34)</f>
        <v/>
      </c>
      <c r="NR32">
        <f>SUM(NR33:NR34)</f>
        <v/>
      </c>
      <c r="NS32">
        <f>SUM(NS33:NS34)</f>
        <v/>
      </c>
      <c r="NT32">
        <f>SUM(NT33:NT34)</f>
        <v/>
      </c>
      <c r="NU32">
        <f>SUM(NU33:NU34)</f>
        <v/>
      </c>
      <c r="NV32">
        <f>SUM(NV33:NV34)</f>
        <v/>
      </c>
      <c r="NW32">
        <f>SUM(NW33:NW34)</f>
        <v/>
      </c>
      <c r="NX32">
        <f>SUM(NX33:NX34)</f>
        <v/>
      </c>
      <c r="NY32">
        <f>SUM(NY33:NY34)</f>
        <v/>
      </c>
      <c r="NZ32">
        <f>SUM(NZ33:NZ34)</f>
        <v/>
      </c>
      <c r="OA32">
        <f>SUM(OA33:OA34)</f>
        <v/>
      </c>
      <c r="OB32">
        <f>SUM(OB33:OB34)</f>
        <v/>
      </c>
      <c r="OC32">
        <f>SUM(OC33:OC34)</f>
        <v/>
      </c>
      <c r="OD32">
        <f>SUM(OD33:OD34)</f>
        <v/>
      </c>
      <c r="OE32">
        <f>SUM(OE33:OE34)</f>
        <v/>
      </c>
      <c r="OF32">
        <f>SUM(OF33:OF34)</f>
        <v/>
      </c>
      <c r="OG32">
        <f>SUM(OG33:OG34)</f>
        <v/>
      </c>
      <c r="OH32">
        <f>SUM(OH33:OH34)</f>
        <v/>
      </c>
      <c r="OI32">
        <f>SUM(OI33:OI34)</f>
        <v/>
      </c>
      <c r="OJ32">
        <f>SUM(OJ33:OJ34)</f>
        <v/>
      </c>
      <c r="OK32">
        <f>SUM(OK33:OK34)</f>
        <v/>
      </c>
      <c r="OL32">
        <f>SUM(OL33:OL34)</f>
        <v/>
      </c>
      <c r="OM32">
        <f>SUM(OM33:OM34)</f>
        <v/>
      </c>
      <c r="ON32">
        <f>SUM(ON33:ON34)</f>
        <v/>
      </c>
      <c r="OO32">
        <f>SUM(OO33:OO34)</f>
        <v/>
      </c>
      <c r="OP32">
        <f>SUM(OP33:OP34)</f>
        <v/>
      </c>
      <c r="OQ32">
        <f>SUM(OQ33:OQ34)</f>
        <v/>
      </c>
      <c r="OR32">
        <f>SUM(OR33:OR34)</f>
        <v/>
      </c>
      <c r="OS32">
        <f>SUM(OS33:OS34)</f>
        <v/>
      </c>
      <c r="OT32">
        <f>SUM(OT33:OT34)</f>
        <v/>
      </c>
      <c r="OU32">
        <f>SUM(OU33:OU34)</f>
        <v/>
      </c>
      <c r="OV32">
        <f>SUM(OV33:OV34)</f>
        <v/>
      </c>
      <c r="OW32">
        <f>SUM(OW33:OW34)</f>
        <v/>
      </c>
      <c r="OX32">
        <f>SUM(OX33:OX34)</f>
        <v/>
      </c>
      <c r="OY32">
        <f>SUM(OY33:OY34)</f>
        <v/>
      </c>
      <c r="OZ32">
        <f>SUM(OZ33:OZ34)</f>
        <v/>
      </c>
      <c r="PA32">
        <f>SUM(PA33:PA34)</f>
        <v/>
      </c>
      <c r="PB32">
        <f>SUM(PB33:PB34)</f>
        <v/>
      </c>
      <c r="PC32">
        <f>SUM(PC33:PC34)</f>
        <v/>
      </c>
      <c r="PD32">
        <f>SUM(PD33:PD34)</f>
        <v/>
      </c>
      <c r="PE32">
        <f>SUM(PE33:PE34)</f>
        <v/>
      </c>
      <c r="PF32">
        <f>SUM(PF33:PF34)</f>
        <v/>
      </c>
      <c r="PG32">
        <f>SUM(PG33:PG34)</f>
        <v/>
      </c>
      <c r="PH32">
        <f>SUM(PH33:PH34)</f>
        <v/>
      </c>
      <c r="PI32">
        <f>SUM(PI33:PI34)</f>
        <v/>
      </c>
      <c r="PJ32">
        <f>SUM(PJ33:PJ34)</f>
        <v/>
      </c>
      <c r="PK32">
        <f>SUM(PK33:PK34)</f>
        <v/>
      </c>
      <c r="PL32">
        <f>SUM(PL33:PL34)</f>
        <v/>
      </c>
      <c r="PM32">
        <f>SUM(PM33:PM34)</f>
        <v/>
      </c>
      <c r="PN32">
        <f>SUM(PN33:PN34)</f>
        <v/>
      </c>
      <c r="PO32">
        <f>SUM(PO33:PO34)</f>
        <v/>
      </c>
      <c r="PP32">
        <f>SUM(PP33:PP34)</f>
        <v/>
      </c>
      <c r="PQ32">
        <f>SUM(PQ33:PQ34)</f>
        <v/>
      </c>
      <c r="PR32">
        <f>SUM(PR33:PR34)</f>
        <v/>
      </c>
      <c r="PS32">
        <f>SUM(PS33:PS34)</f>
        <v/>
      </c>
      <c r="PT32">
        <f>SUM(PT33:PT34)</f>
        <v/>
      </c>
      <c r="PU32">
        <f>SUM(PU33:PU34)</f>
        <v/>
      </c>
      <c r="PV32">
        <f>SUM(PV33:PV34)</f>
        <v/>
      </c>
      <c r="PW32">
        <f>SUM(PW33:PW34)</f>
        <v/>
      </c>
      <c r="PX32">
        <f>SUM(PX33:PX34)</f>
        <v/>
      </c>
      <c r="PY32">
        <f>SUM(PY33:PY34)</f>
        <v/>
      </c>
      <c r="PZ32">
        <f>SUM(PZ33:PZ34)</f>
        <v/>
      </c>
      <c r="QA32">
        <f>SUM(QA33:QA34)</f>
        <v/>
      </c>
      <c r="QB32">
        <f>SUM(QB33:QB34)</f>
        <v/>
      </c>
      <c r="QC32">
        <f>SUM(QC33:QC34)</f>
        <v/>
      </c>
      <c r="QD32">
        <f>SUM(QD33:QD34)</f>
        <v/>
      </c>
      <c r="QE32">
        <f>SUM(QE33:QE34)</f>
        <v/>
      </c>
      <c r="QF32">
        <f>SUM(QF33:QF34)</f>
        <v/>
      </c>
      <c r="QG32">
        <f>SUM(QG33:QG34)</f>
        <v/>
      </c>
      <c r="QH32">
        <f>SUM(QH33:QH34)</f>
        <v/>
      </c>
      <c r="QI32">
        <f>SUM(QI33:QI34)</f>
        <v/>
      </c>
      <c r="QJ32">
        <f>SUM(QJ33:QJ34)</f>
        <v/>
      </c>
      <c r="QK32">
        <f>SUM(QK33:QK34)</f>
        <v/>
      </c>
      <c r="QL32">
        <f>SUM(QL33:QL34)</f>
        <v/>
      </c>
      <c r="QM32">
        <f>SUM(QM33:QM34)</f>
        <v/>
      </c>
      <c r="QN32">
        <f>SUM(QN33:QN34)</f>
        <v/>
      </c>
      <c r="QO32">
        <f>SUM(QO33:QO34)</f>
        <v/>
      </c>
      <c r="QP32">
        <f>SUM(QP33:QP34)</f>
        <v/>
      </c>
      <c r="QQ32">
        <f>SUM(QQ33:QQ34)</f>
        <v/>
      </c>
      <c r="QR32">
        <f>SUM(QR33:QR34)</f>
        <v/>
      </c>
      <c r="QS32">
        <f>SUM(QS33:QS34)</f>
        <v/>
      </c>
      <c r="QT32">
        <f>SUM(QT33:QT34)</f>
        <v/>
      </c>
      <c r="QU32">
        <f>SUM(QU33:QU34)</f>
        <v/>
      </c>
      <c r="QV32">
        <f>SUM(QV33:QV34)</f>
        <v/>
      </c>
      <c r="QW32">
        <f>SUM(QW33:QW34)</f>
        <v/>
      </c>
      <c r="QX32">
        <f>SUM(QX33:QX34)</f>
        <v/>
      </c>
      <c r="QY32">
        <f>SUM(QY33:QY34)</f>
        <v/>
      </c>
      <c r="QZ32">
        <f>SUM(QZ33:QZ34)</f>
        <v/>
      </c>
      <c r="RA32">
        <f>SUM(RA33:RA34)</f>
        <v/>
      </c>
      <c r="RB32">
        <f>SUM(RB33:RB34)</f>
        <v/>
      </c>
      <c r="RC32">
        <f>SUM(RC33:RC34)</f>
        <v/>
      </c>
      <c r="RD32">
        <f>SUM(RD33:RD34)</f>
        <v/>
      </c>
      <c r="RE32">
        <f>SUM(RE33:RE34)</f>
        <v/>
      </c>
      <c r="RF32">
        <f>SUM(RF33:RF34)</f>
        <v/>
      </c>
      <c r="RG32">
        <f>SUM(RG33:RG34)</f>
        <v/>
      </c>
      <c r="RH32">
        <f>SUM(RH33:RH34)</f>
        <v/>
      </c>
      <c r="RI32">
        <f>SUM(RI33:RI34)</f>
        <v/>
      </c>
      <c r="RJ32">
        <f>SUM(RJ33:RJ34)</f>
        <v/>
      </c>
      <c r="RK32">
        <f>SUM(RK33:RK34)</f>
        <v/>
      </c>
      <c r="RL32">
        <f>SUM(RL33:RL34)</f>
        <v/>
      </c>
      <c r="RM32">
        <f>SUM(RM33:RM34)</f>
        <v/>
      </c>
      <c r="RN32">
        <f>SUM(RN33:RN34)</f>
        <v/>
      </c>
      <c r="RO32">
        <f>SUM(RO33:RO34)</f>
        <v/>
      </c>
      <c r="RP32">
        <f>SUM(RP33:RP34)</f>
        <v/>
      </c>
      <c r="RQ32">
        <f>SUM(RQ33:RQ34)</f>
        <v/>
      </c>
      <c r="RR32">
        <f>SUM(RR33:RR34)</f>
        <v/>
      </c>
      <c r="RS32">
        <f>SUM(RS33:RS34)</f>
        <v/>
      </c>
      <c r="RT32">
        <f>SUM(RT33:RT34)</f>
        <v/>
      </c>
      <c r="RU32">
        <f>SUM(RU33:RU34)</f>
        <v/>
      </c>
      <c r="RV32">
        <f>SUM(RV33:RV34)</f>
        <v/>
      </c>
      <c r="RW32">
        <f>SUM(RW33:RW34)</f>
        <v/>
      </c>
      <c r="RX32">
        <f>SUM(RX33:RX34)</f>
        <v/>
      </c>
      <c r="RY32">
        <f>SUM(RY33:RY34)</f>
        <v/>
      </c>
      <c r="RZ32">
        <f>SUM(RZ33:RZ34)</f>
        <v/>
      </c>
      <c r="SA32">
        <f>SUM(SA33:SA34)</f>
        <v/>
      </c>
      <c r="SB32">
        <f>SUM(SB33:SB34)</f>
        <v/>
      </c>
      <c r="SC32">
        <f>SUM(SC33:SC34)</f>
        <v/>
      </c>
      <c r="SD32">
        <f>SUM(SD33:SD34)</f>
        <v/>
      </c>
      <c r="SE32">
        <f>SUM(SE33:SE34)</f>
        <v/>
      </c>
      <c r="SF32">
        <f>SUM(SF33:SF34)</f>
        <v/>
      </c>
      <c r="SG32">
        <f>SUM(SG33:SG34)</f>
        <v/>
      </c>
      <c r="SH32">
        <f>SUM(SH33:SH34)</f>
        <v/>
      </c>
      <c r="SI32">
        <f>SUM(SI33:SI34)</f>
        <v/>
      </c>
      <c r="SJ32">
        <f>SUM(SJ33:SJ34)</f>
        <v/>
      </c>
      <c r="SK32">
        <f>SUM(SK33:SK34)</f>
        <v/>
      </c>
      <c r="SL32">
        <f>SUM(SL33:SL34)</f>
        <v/>
      </c>
      <c r="SM32">
        <f>SUM(SM33:SM34)</f>
        <v/>
      </c>
      <c r="SN32">
        <f>SUM(SN33:SN34)</f>
        <v/>
      </c>
      <c r="SO32">
        <f>SUM(SO33:SO34)</f>
        <v/>
      </c>
      <c r="SP32">
        <f>SUM(SP33:SP34)</f>
        <v/>
      </c>
      <c r="SQ32">
        <f>SUM(SQ33:SQ34)</f>
        <v/>
      </c>
      <c r="SR32">
        <f>SUM(SR33:SR34)</f>
        <v/>
      </c>
      <c r="SS32">
        <f>SUM(SS33:SS34)</f>
        <v/>
      </c>
      <c r="ST32">
        <f>SUM(ST33:ST34)</f>
        <v/>
      </c>
      <c r="SU32">
        <f>SUM(SU33:SU34)</f>
        <v/>
      </c>
      <c r="SV32">
        <f>SUM(SV33:SV34)</f>
        <v/>
      </c>
      <c r="SW32">
        <f>SUM(SW33:SW34)</f>
        <v/>
      </c>
      <c r="SX32">
        <f>SUM(SX33:SX34)</f>
        <v/>
      </c>
      <c r="SY32">
        <f>SUM(SY33:SY34)</f>
        <v/>
      </c>
      <c r="SZ32">
        <f>SUM(SZ33:SZ34)</f>
        <v/>
      </c>
      <c r="TA32">
        <f>SUM(TA33:TA34)</f>
        <v/>
      </c>
      <c r="TB32">
        <f>SUM(TB33:TB34)</f>
        <v/>
      </c>
      <c r="TC32">
        <f>SUM(TC33:TC34)</f>
        <v/>
      </c>
      <c r="TD32">
        <f>SUM(TD33:TD34)</f>
        <v/>
      </c>
      <c r="TE32">
        <f>SUM(TE33:TE34)</f>
        <v/>
      </c>
      <c r="TF32">
        <f>SUM(TF33:TF34)</f>
        <v/>
      </c>
      <c r="TG32">
        <f>SUM(TG33:TG34)</f>
        <v/>
      </c>
      <c r="TH32">
        <f>SUM(TH33:TH34)</f>
        <v/>
      </c>
      <c r="TI32">
        <f>SUM(TI33:TI34)</f>
        <v/>
      </c>
      <c r="TJ32">
        <f>SUM(TJ33:TJ34)</f>
        <v/>
      </c>
      <c r="TK32">
        <f>SUM(TK33:TK34)</f>
        <v/>
      </c>
      <c r="TL32">
        <f>SUM(TL33:TL34)</f>
        <v/>
      </c>
      <c r="TM32">
        <f>SUM(TM33:TM34)</f>
        <v/>
      </c>
      <c r="TN32">
        <f>SUM(TN33:TN34)</f>
        <v/>
      </c>
      <c r="TO32">
        <f>SUM(TO33:TO34)</f>
        <v/>
      </c>
      <c r="TP32">
        <f>SUM(TP33:TP34)</f>
        <v/>
      </c>
      <c r="TQ32">
        <f>SUM(TQ33:TQ34)</f>
        <v/>
      </c>
      <c r="TR32">
        <f>SUM(TR33:TR34)</f>
        <v/>
      </c>
      <c r="TS32">
        <f>SUM(TS33:TS34)</f>
        <v/>
      </c>
      <c r="TT32">
        <f>SUM(TT33:TT34)</f>
        <v/>
      </c>
      <c r="TU32">
        <f>SUM(TU33:TU34)</f>
        <v/>
      </c>
      <c r="TV32">
        <f>SUM(TV33:TV34)</f>
        <v/>
      </c>
      <c r="TW32">
        <f>SUM(TW33:TW34)</f>
        <v/>
      </c>
      <c r="TX32">
        <f>SUM(TX33:TX34)</f>
        <v/>
      </c>
      <c r="TY32">
        <f>SUM(TY33:TY34)</f>
        <v/>
      </c>
      <c r="TZ32">
        <f>SUM(TZ33:TZ34)</f>
        <v/>
      </c>
    </row>
    <row r="33" spans="1:546">
      <c r="A33" t="s">
        <v>21</v>
      </c>
      <c r="B33" t="s">
        <v>41</v>
      </c>
      <c r="BC33">
        <f>'Dashboard M2 Imports Data'!H7*1000</f>
        <v/>
      </c>
      <c r="BD33">
        <f>'Dashboard M2 Imports Data'!I7*1000</f>
        <v/>
      </c>
      <c r="BE33">
        <f>'Dashboard M2 Imports Data'!J7*1000</f>
        <v/>
      </c>
      <c r="BF33">
        <f>'Dashboard M2 Imports Data'!K7*1000</f>
        <v/>
      </c>
      <c r="BG33">
        <f>'Dashboard M2 Imports Data'!L7*1000</f>
        <v/>
      </c>
      <c r="BH33">
        <f>'Dashboard M2 Imports Data'!M7*1000</f>
        <v/>
      </c>
      <c r="BI33">
        <f>'Dashboard M2 Imports Data'!N7*1000</f>
        <v/>
      </c>
      <c r="BJ33">
        <f>'Dashboard M2 Imports Data'!O7*1000</f>
        <v/>
      </c>
      <c r="BK33">
        <f>'Dashboard M2 Imports Data'!P7*1000</f>
        <v/>
      </c>
      <c r="BL33">
        <f>'Dashboard M2 Imports Data'!Q7*1000</f>
        <v/>
      </c>
      <c r="BM33">
        <f>'Dashboard M2 Imports Data'!R7*1000</f>
        <v/>
      </c>
      <c r="BN33">
        <f>'Dashboard M2 Imports Data'!S7*1000</f>
        <v/>
      </c>
      <c r="BO33">
        <f>'Dashboard M2 Imports Data'!T7*1000</f>
        <v/>
      </c>
      <c r="BP33">
        <f>'Dashboard M2 Imports Data'!U7*1000</f>
        <v/>
      </c>
      <c r="BQ33">
        <f>'Dashboard M2 Imports Data'!V7*1000</f>
        <v/>
      </c>
      <c r="BR33">
        <f>'Dashboard M2 Imports Data'!W7*1000</f>
        <v/>
      </c>
      <c r="BS33">
        <f>'Dashboard M2 Imports Data'!X7*1000</f>
        <v/>
      </c>
      <c r="BT33">
        <f>'Dashboard M2 Imports Data'!Y7*1000</f>
        <v/>
      </c>
      <c r="BU33">
        <f>'Dashboard M2 Imports Data'!Z7*1000</f>
        <v/>
      </c>
      <c r="BV33">
        <f>'Dashboard M2 Imports Data'!AA7*1000</f>
        <v/>
      </c>
      <c r="BW33">
        <f>'Dashboard M2 Imports Data'!AB7*1000</f>
        <v/>
      </c>
      <c r="BX33">
        <f>'Dashboard M2 Imports Data'!AC7*1000</f>
        <v/>
      </c>
      <c r="BY33">
        <f>'Dashboard M2 Imports Data'!AD7*1000</f>
        <v/>
      </c>
      <c r="BZ33">
        <f>'Dashboard M2 Imports Data'!AE7*1000</f>
        <v/>
      </c>
      <c r="CA33">
        <f>'Dashboard M2 Imports Data'!AF7*1000</f>
        <v/>
      </c>
      <c r="CB33">
        <f>'Dashboard M2 Imports Data'!AG7*1000</f>
        <v/>
      </c>
      <c r="CC33">
        <f>'Dashboard M2 Imports Data'!AH7*1000</f>
        <v/>
      </c>
      <c r="CD33">
        <f>'Dashboard M2 Imports Data'!AI7*1000</f>
        <v/>
      </c>
      <c r="CE33">
        <f>'Dashboard M2 Imports Data'!AJ7*1000</f>
        <v/>
      </c>
      <c r="CF33">
        <f>'Dashboard M2 Imports Data'!AK7*1000</f>
        <v/>
      </c>
      <c r="CG33">
        <f>'Dashboard M2 Imports Data'!AL7*1000</f>
        <v/>
      </c>
      <c r="CH33">
        <f>'Dashboard M2 Imports Data'!AM7*1000</f>
        <v/>
      </c>
      <c r="CI33">
        <f>'Dashboard M2 Imports Data'!AN7*1000</f>
        <v/>
      </c>
      <c r="CJ33">
        <f>'Dashboard M2 Imports Data'!AO7*1000</f>
        <v/>
      </c>
      <c r="CK33">
        <f>'Dashboard M2 Imports Data'!AP7*1000</f>
        <v/>
      </c>
      <c r="CL33">
        <f>'Dashboard M2 Imports Data'!AQ7*1000</f>
        <v/>
      </c>
      <c r="CM33">
        <f>'Dashboard M2 Imports Data'!AR7*1000</f>
        <v/>
      </c>
      <c r="CN33">
        <f>'Dashboard M2 Imports Data'!AS7*1000</f>
        <v/>
      </c>
      <c r="CO33">
        <f>'Dashboard M2 Imports Data'!AT7*1000</f>
        <v/>
      </c>
      <c r="CP33">
        <f>'Dashboard M2 Imports Data'!AU7*1000</f>
        <v/>
      </c>
      <c r="CQ33">
        <f>'Dashboard M2 Imports Data'!AV7*1000</f>
        <v/>
      </c>
      <c r="CR33">
        <f>'Dashboard M2 Imports Data'!AW7*1000</f>
        <v/>
      </c>
      <c r="CS33">
        <f>'Dashboard M2 Imports Data'!AX7*1000</f>
        <v/>
      </c>
      <c r="CT33">
        <f>'Dashboard M2 Imports Data'!AY7*1000</f>
        <v/>
      </c>
      <c r="CU33">
        <f>'Dashboard M2 Imports Data'!AZ7*1000</f>
        <v/>
      </c>
      <c r="CV33">
        <f>'Dashboard M2 Imports Data'!BA7*1000</f>
        <v/>
      </c>
      <c r="CW33">
        <f>'Dashboard M2 Imports Data'!BB7*1000</f>
        <v/>
      </c>
      <c r="CX33">
        <f>'Dashboard M2 Imports Data'!BC7*1000</f>
        <v/>
      </c>
      <c r="CY33">
        <f>'Dashboard M2 Imports Data'!BD7*1000</f>
        <v/>
      </c>
      <c r="CZ33">
        <f>'Dashboard M2 Imports Data'!BE7*1000</f>
        <v/>
      </c>
      <c r="DA33">
        <f>'Dashboard M2 Imports Data'!BF7*1000</f>
        <v/>
      </c>
      <c r="DB33">
        <f>'Dashboard M2 Imports Data'!BG7*1000</f>
        <v/>
      </c>
      <c r="DC33">
        <f>'Dashboard M2 Imports Data'!BH7*1000</f>
        <v/>
      </c>
      <c r="DD33">
        <f>'Dashboard M2 Imports Data'!BI7*1000</f>
        <v/>
      </c>
      <c r="DE33">
        <f>'Dashboard M2 Imports Data'!BJ7*1000</f>
        <v/>
      </c>
      <c r="DF33">
        <f>'Dashboard M2 Imports Data'!BK7*1000</f>
        <v/>
      </c>
      <c r="DG33">
        <f>'Dashboard M2 Imports Data'!BL7*1000</f>
        <v/>
      </c>
      <c r="DH33">
        <f>'Dashboard M2 Imports Data'!BM7*1000</f>
        <v/>
      </c>
      <c r="DI33">
        <f>'Dashboard M2 Imports Data'!BN7*1000</f>
        <v/>
      </c>
      <c r="DJ33">
        <f>'Dashboard M2 Imports Data'!BO7*1000</f>
        <v/>
      </c>
      <c r="DK33">
        <f>'Dashboard M2 Imports Data'!BP7*1000</f>
        <v/>
      </c>
      <c r="DL33">
        <f>'Dashboard M2 Imports Data'!BQ7*1000</f>
        <v/>
      </c>
      <c r="DM33">
        <f>'Dashboard M2 Imports Data'!BR7*1000</f>
        <v/>
      </c>
      <c r="DN33">
        <f>'Dashboard M2 Imports Data'!BS7*1000</f>
        <v/>
      </c>
      <c r="DO33">
        <f>'Dashboard M2 Imports Data'!BT7*1000</f>
        <v/>
      </c>
      <c r="DP33">
        <f>'Dashboard M2 Imports Data'!BU7*1000</f>
        <v/>
      </c>
      <c r="DQ33">
        <f>'Dashboard M2 Imports Data'!BV7*1000</f>
        <v/>
      </c>
      <c r="DR33">
        <f>'Dashboard M2 Imports Data'!BW7*1000</f>
        <v/>
      </c>
      <c r="DS33">
        <f>'Dashboard M2 Imports Data'!BX7*1000</f>
        <v/>
      </c>
      <c r="DT33">
        <f>'Dashboard M2 Imports Data'!BY7*1000</f>
        <v/>
      </c>
      <c r="DU33">
        <f>'Dashboard M2 Imports Data'!BZ7*1000</f>
        <v/>
      </c>
      <c r="DV33">
        <f>'Dashboard M2 Imports Data'!CA7*1000</f>
        <v/>
      </c>
      <c r="DW33">
        <f>'Dashboard M2 Imports Data'!CB7*1000</f>
        <v/>
      </c>
      <c r="DX33">
        <f>'Dashboard M2 Imports Data'!CC7*1000</f>
        <v/>
      </c>
      <c r="DY33">
        <f>'Dashboard M2 Imports Data'!CD7*1000</f>
        <v/>
      </c>
      <c r="DZ33">
        <f>'Dashboard M2 Imports Data'!CE7*1000</f>
        <v/>
      </c>
      <c r="EA33">
        <f>'Dashboard M2 Imports Data'!CF7*1000</f>
        <v/>
      </c>
      <c r="EB33">
        <f>'Dashboard M2 Imports Data'!CG7*1000</f>
        <v/>
      </c>
      <c r="EC33">
        <f>'Dashboard M2 Imports Data'!CH7*1000</f>
        <v/>
      </c>
      <c r="ED33">
        <f>'Dashboard M2 Imports Data'!CI7*1000</f>
        <v/>
      </c>
      <c r="EE33">
        <f>'Dashboard M2 Imports Data'!CJ7*1000</f>
        <v/>
      </c>
      <c r="EF33">
        <f>'Dashboard M2 Imports Data'!CK7*1000</f>
        <v/>
      </c>
      <c r="EG33">
        <f>'Dashboard M2 Imports Data'!CL7*1000</f>
        <v/>
      </c>
      <c r="EH33">
        <f>'Dashboard M2 Imports Data'!CM7*1000</f>
        <v/>
      </c>
      <c r="EI33">
        <f>'Dashboard M2 Imports Data'!CN7*1000</f>
        <v/>
      </c>
      <c r="EJ33">
        <f>'Dashboard M2 Imports Data'!CO7*1000</f>
        <v/>
      </c>
      <c r="EK33">
        <f>'Dashboard M2 Imports Data'!CP7*1000</f>
        <v/>
      </c>
      <c r="EL33">
        <f>'Dashboard M2 Imports Data'!CQ7*1000</f>
        <v/>
      </c>
      <c r="EM33">
        <f>'Dashboard M2 Imports Data'!CR7*1000</f>
        <v/>
      </c>
      <c r="EN33">
        <f>'Dashboard M2 Imports Data'!CS7*1000</f>
        <v/>
      </c>
      <c r="EO33">
        <f>'Dashboard M2 Imports Data'!CT7*1000</f>
        <v/>
      </c>
      <c r="EP33">
        <f>'Dashboard M2 Imports Data'!CU7*1000</f>
        <v/>
      </c>
      <c r="EQ33">
        <f>'Dashboard M2 Imports Data'!CV7*1000</f>
        <v/>
      </c>
      <c r="ER33">
        <f>'Dashboard M2 Imports Data'!CW7*1000</f>
        <v/>
      </c>
      <c r="ES33">
        <f>'Dashboard M2 Imports Data'!CX7*1000</f>
        <v/>
      </c>
      <c r="ET33">
        <f>'Dashboard M2 Imports Data'!CY7*1000</f>
        <v/>
      </c>
      <c r="EU33">
        <f>'Dashboard M2 Imports Data'!CZ7*1000</f>
        <v/>
      </c>
      <c r="EV33">
        <f>'Dashboard M2 Imports Data'!DA7*1000</f>
        <v/>
      </c>
      <c r="EW33">
        <f>'Dashboard M2 Imports Data'!DB7*1000</f>
        <v/>
      </c>
      <c r="EX33">
        <f>'Dashboard M2 Imports Data'!DC7*1000</f>
        <v/>
      </c>
      <c r="EY33">
        <f>'Dashboard M2 Imports Data'!DD7*1000</f>
        <v/>
      </c>
      <c r="EZ33">
        <f>'Dashboard M2 Imports Data'!DE7*1000</f>
        <v/>
      </c>
      <c r="FA33">
        <f>'Dashboard M2 Imports Data'!DF7*1000</f>
        <v/>
      </c>
      <c r="FB33">
        <f>'Dashboard M2 Imports Data'!DG7*1000</f>
        <v/>
      </c>
      <c r="FC33">
        <f>'Dashboard M2 Imports Data'!DH7*1000</f>
        <v/>
      </c>
      <c r="FD33">
        <f>'Dashboard M2 Imports Data'!DI7*1000</f>
        <v/>
      </c>
      <c r="FE33">
        <f>'Dashboard M2 Imports Data'!DJ7*1000</f>
        <v/>
      </c>
      <c r="FF33">
        <f>'Dashboard M2 Imports Data'!DK7*1000</f>
        <v/>
      </c>
      <c r="FG33">
        <f>'Dashboard M2 Imports Data'!DL7*1000</f>
        <v/>
      </c>
      <c r="FH33">
        <f>'Dashboard M2 Imports Data'!DM7*1000</f>
        <v/>
      </c>
      <c r="FI33">
        <f>'Dashboard M2 Imports Data'!DN7*1000</f>
        <v/>
      </c>
      <c r="FJ33">
        <f>'Dashboard M2 Imports Data'!DO7*1000</f>
        <v/>
      </c>
      <c r="FK33">
        <f>'Dashboard M2 Imports Data'!DP7*1000</f>
        <v/>
      </c>
      <c r="FL33">
        <f>'Dashboard M2 Imports Data'!DQ7*1000</f>
        <v/>
      </c>
      <c r="FM33">
        <f>'Dashboard M2 Imports Data'!DR7*1000</f>
        <v/>
      </c>
      <c r="FN33">
        <f>'Dashboard M2 Imports Data'!DS7*1000</f>
        <v/>
      </c>
      <c r="FO33">
        <f>'Dashboard M2 Imports Data'!DT7*1000</f>
        <v/>
      </c>
      <c r="FP33">
        <f>'Dashboard M2 Imports Data'!DU7*1000</f>
        <v/>
      </c>
      <c r="FQ33">
        <f>'Dashboard M2 Imports Data'!DV7*1000</f>
        <v/>
      </c>
      <c r="FR33">
        <f>'Dashboard M2 Imports Data'!DW7*1000</f>
        <v/>
      </c>
      <c r="FS33">
        <f>'Dashboard M2 Imports Data'!DX7*1000</f>
        <v/>
      </c>
      <c r="FT33">
        <f>'Dashboard M2 Imports Data'!DY7*1000</f>
        <v/>
      </c>
      <c r="FU33">
        <f>'Dashboard M2 Imports Data'!DZ7*1000</f>
        <v/>
      </c>
      <c r="FV33">
        <f>'Dashboard M2 Imports Data'!EA7*1000</f>
        <v/>
      </c>
      <c r="FW33">
        <f>'Dashboard M2 Imports Data'!EB7*1000</f>
        <v/>
      </c>
      <c r="FX33">
        <f>'Dashboard M2 Imports Data'!EC7*1000</f>
        <v/>
      </c>
      <c r="FY33">
        <f>'Dashboard M2 Imports Data'!ED7*1000</f>
        <v/>
      </c>
      <c r="FZ33">
        <f>'Dashboard M2 Imports Data'!EE7*1000</f>
        <v/>
      </c>
      <c r="GA33">
        <f>'Dashboard M2 Imports Data'!EF7*1000</f>
        <v/>
      </c>
      <c r="GB33">
        <f>'Dashboard M2 Imports Data'!EG7*1000</f>
        <v/>
      </c>
      <c r="GC33">
        <f>'Dashboard M2 Imports Data'!EH7*1000</f>
        <v/>
      </c>
      <c r="GD33">
        <f>'Dashboard M2 Imports Data'!EI7*1000</f>
        <v/>
      </c>
      <c r="GE33">
        <f>'Dashboard M2 Imports Data'!EJ7*1000</f>
        <v/>
      </c>
      <c r="GF33">
        <f>'Dashboard M2 Imports Data'!EK7*1000</f>
        <v/>
      </c>
      <c r="GG33">
        <f>'Dashboard M2 Imports Data'!EL7*1000</f>
        <v/>
      </c>
      <c r="GH33">
        <f>'Dashboard M2 Imports Data'!EM7*1000</f>
        <v/>
      </c>
      <c r="GI33">
        <f>'Dashboard M2 Imports Data'!EN7*1000</f>
        <v/>
      </c>
      <c r="GJ33">
        <f>'Dashboard M2 Imports Data'!EO7*1000</f>
        <v/>
      </c>
      <c r="GK33">
        <f>'Dashboard M2 Imports Data'!EP7*1000</f>
        <v/>
      </c>
      <c r="GL33">
        <f>'Dashboard M2 Imports Data'!EQ7*1000</f>
        <v/>
      </c>
      <c r="GM33">
        <f>'Dashboard M2 Imports Data'!ER7*1000</f>
        <v/>
      </c>
      <c r="GN33">
        <f>'Dashboard M2 Imports Data'!ES7*1000</f>
        <v/>
      </c>
      <c r="GO33">
        <f>'Dashboard M2 Imports Data'!ET7*1000</f>
        <v/>
      </c>
      <c r="GP33">
        <f>'Dashboard M2 Imports Data'!EU7*1000</f>
        <v/>
      </c>
      <c r="GQ33">
        <f>'Dashboard M2 Imports Data'!EV7*1000</f>
        <v/>
      </c>
      <c r="GR33">
        <f>'Dashboard M2 Imports Data'!EW7*1000</f>
        <v/>
      </c>
      <c r="GS33">
        <f>'Dashboard M2 Imports Data'!EX7*1000</f>
        <v/>
      </c>
      <c r="GT33">
        <f>'Dashboard M2 Imports Data'!EY7*1000</f>
        <v/>
      </c>
      <c r="GU33">
        <f>'Dashboard M2 Imports Data'!EZ7*1000</f>
        <v/>
      </c>
      <c r="GV33">
        <f>'Dashboard M2 Imports Data'!FA7*1000</f>
        <v/>
      </c>
      <c r="GW33">
        <f>'Dashboard M2 Imports Data'!FB7*1000</f>
        <v/>
      </c>
      <c r="GX33">
        <f>'Dashboard M2 Imports Data'!FC7*1000</f>
        <v/>
      </c>
      <c r="GY33">
        <f>'Dashboard M2 Imports Data'!FD7*1000</f>
        <v/>
      </c>
      <c r="GZ33">
        <f>'Dashboard M2 Imports Data'!FE7*1000</f>
        <v/>
      </c>
      <c r="HA33">
        <f>'Dashboard M2 Imports Data'!FF7*1000</f>
        <v/>
      </c>
      <c r="HB33">
        <f>'Dashboard M2 Imports Data'!FG7*1000</f>
        <v/>
      </c>
      <c r="HC33">
        <f>'Dashboard M2 Imports Data'!FH7*1000</f>
        <v/>
      </c>
      <c r="HD33">
        <f>'Dashboard M2 Imports Data'!FI7*1000</f>
        <v/>
      </c>
      <c r="HE33">
        <f>'Dashboard M2 Imports Data'!FJ7*1000</f>
        <v/>
      </c>
      <c r="HF33">
        <f>'Dashboard M2 Imports Data'!FK7*1000</f>
        <v/>
      </c>
      <c r="HG33">
        <f>'Dashboard M2 Imports Data'!FL7*1000</f>
        <v/>
      </c>
      <c r="HH33">
        <f>'Dashboard M2 Imports Data'!FM7*1000</f>
        <v/>
      </c>
      <c r="HI33">
        <f>'Dashboard M2 Imports Data'!FN7*1000</f>
        <v/>
      </c>
      <c r="HJ33">
        <f>'Dashboard M2 Imports Data'!FO7*1000</f>
        <v/>
      </c>
      <c r="HK33">
        <f>'Dashboard M2 Imports Data'!FP7*1000</f>
        <v/>
      </c>
      <c r="HL33">
        <f>'Dashboard M2 Imports Data'!FQ7*1000</f>
        <v/>
      </c>
      <c r="HM33">
        <f>'Dashboard M2 Imports Data'!FR7*1000</f>
        <v/>
      </c>
      <c r="HN33">
        <f>'Dashboard M2 Imports Data'!FS7*1000</f>
        <v/>
      </c>
      <c r="HO33">
        <f>'Dashboard M2 Imports Data'!FT7*1000</f>
        <v/>
      </c>
      <c r="HP33">
        <f>'Dashboard M2 Imports Data'!FU7*1000</f>
        <v/>
      </c>
      <c r="HQ33">
        <f>'Dashboard M2 Imports Data'!FV7*1000</f>
        <v/>
      </c>
      <c r="HR33">
        <f>'Dashboard M2 Imports Data'!FW7*1000</f>
        <v/>
      </c>
      <c r="HS33">
        <f>'Dashboard M2 Imports Data'!FX7*1000</f>
        <v/>
      </c>
      <c r="HT33">
        <f>'Dashboard M2 Imports Data'!FY7*1000</f>
        <v/>
      </c>
      <c r="HU33">
        <f>'Dashboard M2 Imports Data'!FZ7*1000</f>
        <v/>
      </c>
      <c r="HV33">
        <f>'Dashboard M2 Imports Data'!GA7*1000</f>
        <v/>
      </c>
      <c r="HW33">
        <f>'Dashboard M2 Imports Data'!GB7*1000</f>
        <v/>
      </c>
      <c r="HX33">
        <f>'Dashboard M2 Imports Data'!GC7*1000</f>
        <v/>
      </c>
      <c r="HY33">
        <f>'Dashboard M2 Imports Data'!GD7*1000</f>
        <v/>
      </c>
      <c r="HZ33">
        <f>'Dashboard M2 Imports Data'!GE7*1000</f>
        <v/>
      </c>
      <c r="IA33">
        <f>'Dashboard M2 Imports Data'!GF7*1000</f>
        <v/>
      </c>
      <c r="IB33">
        <f>'Dashboard M2 Imports Data'!GG7*1000</f>
        <v/>
      </c>
      <c r="IC33">
        <f>'Dashboard M2 Imports Data'!GH7*1000</f>
        <v/>
      </c>
      <c r="ID33">
        <f>'Dashboard M2 Imports Data'!GI7*1000</f>
        <v/>
      </c>
      <c r="IE33">
        <f>'Dashboard M2 Imports Data'!GJ7*1000</f>
        <v/>
      </c>
      <c r="IF33">
        <f>'Dashboard M2 Imports Data'!GK7*1000</f>
        <v/>
      </c>
      <c r="IG33">
        <f>'Dashboard M2 Imports Data'!GL7*1000</f>
        <v/>
      </c>
      <c r="IH33">
        <f>'Dashboard M2 Imports Data'!GM7*1000</f>
        <v/>
      </c>
      <c r="II33">
        <f>'Dashboard M2 Imports Data'!GN7*1000</f>
        <v/>
      </c>
      <c r="IJ33">
        <f>'Dashboard M2 Imports Data'!GO7*1000</f>
        <v/>
      </c>
      <c r="IK33">
        <f>'Dashboard M2 Imports Data'!GP7*1000</f>
        <v/>
      </c>
      <c r="IL33">
        <f>'Dashboard M2 Imports Data'!GQ7*1000</f>
        <v/>
      </c>
      <c r="IM33">
        <f>'Dashboard M2 Imports Data'!GR7*1000</f>
        <v/>
      </c>
      <c r="IN33">
        <f>'Dashboard M2 Imports Data'!GS7*1000</f>
        <v/>
      </c>
      <c r="IO33">
        <f>'Dashboard M2 Imports Data'!GT7*1000</f>
        <v/>
      </c>
      <c r="IP33">
        <f>'Dashboard M2 Imports Data'!GU7*1000</f>
        <v/>
      </c>
      <c r="IQ33">
        <f>'Dashboard M2 Imports Data'!GV7*1000</f>
        <v/>
      </c>
      <c r="IR33">
        <f>'Dashboard M2 Imports Data'!GW7*1000</f>
        <v/>
      </c>
      <c r="IS33">
        <f>'Dashboard M2 Imports Data'!GX7*1000</f>
        <v/>
      </c>
      <c r="IT33">
        <f>'Dashboard M2 Imports Data'!GY7*1000</f>
        <v/>
      </c>
      <c r="IU33">
        <f>'Dashboard M2 Imports Data'!GZ7*1000</f>
        <v/>
      </c>
      <c r="IV33">
        <f>'Dashboard M2 Imports Data'!HA7*1000</f>
        <v/>
      </c>
      <c r="IW33">
        <f>'Dashboard M2 Imports Data'!HB7*1000</f>
        <v/>
      </c>
      <c r="IX33">
        <f>'Dashboard M2 Imports Data'!HC7*1000</f>
        <v/>
      </c>
      <c r="IY33">
        <f>'Dashboard M2 Imports Data'!HD7*1000</f>
        <v/>
      </c>
      <c r="IZ33">
        <f>'Dashboard M2 Imports Data'!HE7*1000</f>
        <v/>
      </c>
      <c r="JA33">
        <f>'Dashboard M2 Imports Data'!HF7*1000</f>
        <v/>
      </c>
      <c r="JB33">
        <f>'Dashboard M2 Imports Data'!HG7*1000</f>
        <v/>
      </c>
      <c r="JC33">
        <f>'Dashboard M2 Imports Data'!HH7*1000</f>
        <v/>
      </c>
      <c r="JD33">
        <f>'Dashboard M2 Imports Data'!HI7*1000</f>
        <v/>
      </c>
      <c r="JE33">
        <f>'Dashboard M2 Imports Data'!HJ7*1000</f>
        <v/>
      </c>
      <c r="JF33">
        <f>'Dashboard M2 Imports Data'!HK7*1000</f>
        <v/>
      </c>
      <c r="JG33">
        <f>'Dashboard M2 Imports Data'!HL7*1000</f>
        <v/>
      </c>
      <c r="JH33">
        <f>'Dashboard M2 Imports Data'!HM7*1000</f>
        <v/>
      </c>
      <c r="JI33">
        <f>'Dashboard M2 Imports Data'!HN7*1000</f>
        <v/>
      </c>
      <c r="JJ33">
        <f>'Dashboard M2 Imports Data'!HO7*1000</f>
        <v/>
      </c>
      <c r="JK33">
        <f>'Dashboard M2 Imports Data'!HP7*1000</f>
        <v/>
      </c>
      <c r="JL33">
        <f>'Dashboard M2 Imports Data'!HQ7*1000</f>
        <v/>
      </c>
      <c r="JM33">
        <f>'Dashboard M2 Imports Data'!HR7*1000</f>
        <v/>
      </c>
      <c r="JN33">
        <f>'Dashboard M2 Imports Data'!HS7*1000</f>
        <v/>
      </c>
      <c r="JO33">
        <f>'Dashboard M2 Imports Data'!HT7*1000</f>
        <v/>
      </c>
      <c r="JP33">
        <f>'Dashboard M2 Imports Data'!HU7*1000</f>
        <v/>
      </c>
      <c r="JQ33">
        <f>'Dashboard M2 Imports Data'!HV7*1000</f>
        <v/>
      </c>
      <c r="JR33">
        <f>'Dashboard M2 Imports Data'!HW7*1000</f>
        <v/>
      </c>
      <c r="JS33">
        <f>'Dashboard M2 Imports Data'!HX7*1000</f>
        <v/>
      </c>
      <c r="JT33">
        <f>'Dashboard M2 Imports Data'!HY7*1000</f>
        <v/>
      </c>
      <c r="JU33">
        <f>'Dashboard M2 Imports Data'!HZ7*1000</f>
        <v/>
      </c>
      <c r="JV33">
        <f>'Dashboard M2 Imports Data'!IA7*1000</f>
        <v/>
      </c>
      <c r="JW33">
        <f>'Dashboard M2 Imports Data'!IB7*1000</f>
        <v/>
      </c>
      <c r="JX33">
        <f>'Dashboard M2 Imports Data'!IC7*1000</f>
        <v/>
      </c>
      <c r="JY33">
        <f>'Dashboard M2 Imports Data'!ID7*1000</f>
        <v/>
      </c>
      <c r="JZ33">
        <f>'Dashboard M2 Imports Data'!IE7*1000</f>
        <v/>
      </c>
      <c r="KA33">
        <f>'Dashboard M2 Imports Data'!IF7*1000</f>
        <v/>
      </c>
      <c r="KB33">
        <f>'Dashboard M2 Imports Data'!IG7*1000</f>
        <v/>
      </c>
      <c r="KC33">
        <f>'Dashboard M2 Imports Data'!IH7*1000</f>
        <v/>
      </c>
      <c r="KD33">
        <f>'Dashboard M2 Imports Data'!II7*1000</f>
        <v/>
      </c>
      <c r="KE33">
        <f>'Dashboard M2 Imports Data'!IJ7*1000</f>
        <v/>
      </c>
      <c r="KF33">
        <f>'Dashboard M2 Imports Data'!IK7*1000</f>
        <v/>
      </c>
      <c r="KG33">
        <f>'Dashboard M2 Imports Data'!IL7*1000</f>
        <v/>
      </c>
      <c r="KH33">
        <f>'Dashboard M2 Imports Data'!IM7*1000</f>
        <v/>
      </c>
      <c r="KI33">
        <f>'Dashboard M2 Imports Data'!IN7*1000</f>
        <v/>
      </c>
      <c r="KJ33">
        <f>'Dashboard M2 Imports Data'!IO7*1000</f>
        <v/>
      </c>
      <c r="KK33">
        <f>'Dashboard M2 Imports Data'!IP7*1000</f>
        <v/>
      </c>
      <c r="KL33">
        <f>'Dashboard M2 Imports Data'!IQ7*1000</f>
        <v/>
      </c>
      <c r="KM33">
        <f>'Dashboard M2 Imports Data'!IR7*1000</f>
        <v/>
      </c>
      <c r="KN33">
        <f>'Dashboard M2 Imports Data'!IS7*1000</f>
        <v/>
      </c>
      <c r="KO33">
        <f>'Dashboard M2 Imports Data'!IT7*1000</f>
        <v/>
      </c>
      <c r="KP33">
        <f>'Dashboard M2 Imports Data'!IU7*1000</f>
        <v/>
      </c>
      <c r="KQ33">
        <f>'Dashboard M2 Imports Data'!IV7*1000</f>
        <v/>
      </c>
      <c r="KR33">
        <f>'Dashboard M2 Imports Data'!IW7*1000</f>
        <v/>
      </c>
      <c r="KS33">
        <f>'Dashboard M2 Imports Data'!IX7*1000</f>
        <v/>
      </c>
      <c r="KT33">
        <f>'Dashboard M2 Imports Data'!IY7*1000</f>
        <v/>
      </c>
      <c r="KU33">
        <f>'Dashboard M2 Imports Data'!IZ7*1000</f>
        <v/>
      </c>
      <c r="KV33">
        <f>'Dashboard M2 Imports Data'!JA7*1000</f>
        <v/>
      </c>
      <c r="KW33">
        <f>'Dashboard M2 Imports Data'!JB7*1000</f>
        <v/>
      </c>
      <c r="KX33">
        <f>'Dashboard M2 Imports Data'!JC7*1000</f>
        <v/>
      </c>
      <c r="KY33">
        <f>'Dashboard M2 Imports Data'!JD7*1000</f>
        <v/>
      </c>
      <c r="KZ33">
        <f>'Dashboard M2 Imports Data'!JE7*1000</f>
        <v/>
      </c>
      <c r="LA33">
        <f>'Dashboard M2 Imports Data'!JF7*1000</f>
        <v/>
      </c>
      <c r="LB33">
        <f>'Dashboard M2 Imports Data'!JG7*1000</f>
        <v/>
      </c>
      <c r="LC33">
        <f>'Dashboard M2 Imports Data'!JH7*1000</f>
        <v/>
      </c>
      <c r="LD33">
        <f>'Dashboard M2 Imports Data'!JI7*1000</f>
        <v/>
      </c>
      <c r="LE33">
        <f>'Dashboard M2 Imports Data'!JJ7*1000</f>
        <v/>
      </c>
      <c r="LF33">
        <f>'Dashboard M2 Imports Data'!JK7*1000</f>
        <v/>
      </c>
      <c r="LG33">
        <f>'Dashboard M2 Imports Data'!JL7*1000</f>
        <v/>
      </c>
      <c r="LH33">
        <f>'Dashboard M2 Imports Data'!JM7*1000</f>
        <v/>
      </c>
      <c r="LI33">
        <f>'Dashboard M2 Imports Data'!JN7*1000</f>
        <v/>
      </c>
      <c r="LJ33">
        <f>'Dashboard M2 Imports Data'!JO7*1000</f>
        <v/>
      </c>
      <c r="LK33">
        <f>'Dashboard M2 Imports Data'!JP7*1000</f>
        <v/>
      </c>
      <c r="LL33">
        <f>'Dashboard M2 Imports Data'!JQ7*1000</f>
        <v/>
      </c>
      <c r="LM33">
        <f>'Dashboard M2 Imports Data'!JR7*1000</f>
        <v/>
      </c>
      <c r="LN33">
        <f>'Dashboard M2 Imports Data'!JS7*1000</f>
        <v/>
      </c>
      <c r="LO33">
        <f>'Dashboard M2 Imports Data'!JT7*1000</f>
        <v/>
      </c>
      <c r="LP33">
        <f>'Dashboard M2 Imports Data'!JU7*1000</f>
        <v/>
      </c>
      <c r="LQ33">
        <f>'Dashboard M2 Imports Data'!JV7*1000</f>
        <v/>
      </c>
      <c r="LR33">
        <f>'Dashboard M2 Imports Data'!JW7*1000</f>
        <v/>
      </c>
      <c r="LS33">
        <f>'Dashboard M2 Imports Data'!JX7*1000</f>
        <v/>
      </c>
      <c r="LT33">
        <f>'Dashboard M2 Imports Data'!JY7*1000</f>
        <v/>
      </c>
      <c r="LU33">
        <f>'Dashboard M2 Imports Data'!JZ7*1000</f>
        <v/>
      </c>
      <c r="LV33">
        <f>'Dashboard M2 Imports Data'!KA7*1000</f>
        <v/>
      </c>
      <c r="LW33">
        <f>'Dashboard M2 Imports Data'!KB7*1000</f>
        <v/>
      </c>
      <c r="LX33">
        <f>'Dashboard M2 Imports Data'!KC7*1000</f>
        <v/>
      </c>
      <c r="LY33">
        <f>'Dashboard M2 Imports Data'!KD7*1000</f>
        <v/>
      </c>
      <c r="LZ33">
        <f>'Dashboard M2 Imports Data'!KE7*1000</f>
        <v/>
      </c>
      <c r="MA33">
        <f>'Dashboard M2 Imports Data'!KF7*1000</f>
        <v/>
      </c>
      <c r="MB33">
        <f>'Dashboard M2 Imports Data'!KG7*1000</f>
        <v/>
      </c>
      <c r="MC33">
        <f>'Dashboard M2 Imports Data'!KH7*1000</f>
        <v/>
      </c>
      <c r="MD33">
        <f>'Dashboard M2 Imports Data'!KI7*1000</f>
        <v/>
      </c>
      <c r="ME33">
        <f>'Dashboard M2 Imports Data'!KJ7*1000</f>
        <v/>
      </c>
      <c r="MF33">
        <f>'Dashboard M2 Imports Data'!KK7*1000</f>
        <v/>
      </c>
      <c r="MG33">
        <f>'Dashboard M2 Imports Data'!KL7*1000</f>
        <v/>
      </c>
      <c r="MH33">
        <f>'Dashboard M2 Imports Data'!KM7*1000</f>
        <v/>
      </c>
      <c r="MI33">
        <f>'Dashboard M2 Imports Data'!KN7*1000</f>
        <v/>
      </c>
      <c r="MJ33">
        <f>'Dashboard M2 Imports Data'!KO7*1000</f>
        <v/>
      </c>
      <c r="MK33">
        <f>'Dashboard M2 Imports Data'!KP7*1000</f>
        <v/>
      </c>
      <c r="ML33">
        <f>'Dashboard M2 Imports Data'!KQ7*1000</f>
        <v/>
      </c>
      <c r="MM33">
        <f>'Dashboard M2 Imports Data'!KR7*1000</f>
        <v/>
      </c>
      <c r="MN33">
        <f>'Dashboard M2 Imports Data'!KS7*1000</f>
        <v/>
      </c>
      <c r="MO33">
        <f>'Dashboard M2 Imports Data'!KT7*1000</f>
        <v/>
      </c>
      <c r="MP33">
        <f>'Dashboard M2 Imports Data'!KU7*1000</f>
        <v/>
      </c>
      <c r="MQ33">
        <f>'Dashboard M2 Imports Data'!KV7*1000</f>
        <v/>
      </c>
      <c r="MR33">
        <f>'Dashboard M2 Imports Data'!KW7*1000</f>
        <v/>
      </c>
      <c r="MS33">
        <f>'Dashboard M2 Imports Data'!KX7*1000</f>
        <v/>
      </c>
      <c r="MT33">
        <f>'Dashboard M2 Imports Data'!KY7*1000</f>
        <v/>
      </c>
      <c r="MU33">
        <f>'Dashboard M2 Imports Data'!KZ7*1000</f>
        <v/>
      </c>
      <c r="MV33">
        <f>'Dashboard M2 Imports Data'!LA7*1000</f>
        <v/>
      </c>
      <c r="MW33">
        <f>'Dashboard M2 Imports Data'!LB7*1000</f>
        <v/>
      </c>
      <c r="MX33">
        <f>'Dashboard M2 Imports Data'!LC7*1000</f>
        <v/>
      </c>
      <c r="MY33">
        <f>'Dashboard M2 Imports Data'!LD7*1000</f>
        <v/>
      </c>
      <c r="MZ33">
        <f>'Dashboard M2 Imports Data'!LE7*1000</f>
        <v/>
      </c>
      <c r="NA33">
        <f>'Dashboard M2 Imports Data'!LF7*1000</f>
        <v/>
      </c>
      <c r="NB33">
        <f>'Dashboard M2 Imports Data'!LG7*1000</f>
        <v/>
      </c>
      <c r="NC33">
        <f>'Dashboard M2 Imports Data'!LH7*1000</f>
        <v/>
      </c>
      <c r="ND33">
        <f>'Dashboard M2 Imports Data'!LI7*1000</f>
        <v/>
      </c>
      <c r="NE33">
        <f>'Dashboard M2 Imports Data'!LJ7*1000</f>
        <v/>
      </c>
      <c r="NF33">
        <f>'Dashboard M2 Imports Data'!LK7*1000</f>
        <v/>
      </c>
      <c r="NG33">
        <f>'Dashboard M2 Imports Data'!LL7*1000</f>
        <v/>
      </c>
      <c r="NH33">
        <f>'Dashboard M2 Imports Data'!LM7*1000</f>
        <v/>
      </c>
      <c r="NI33">
        <f>'Dashboard M2 Imports Data'!LN7*1000</f>
        <v/>
      </c>
      <c r="NJ33">
        <f>'Dashboard M2 Imports Data'!LO7*1000</f>
        <v/>
      </c>
      <c r="NK33">
        <f>'Dashboard M2 Imports Data'!LP7*1000</f>
        <v/>
      </c>
      <c r="NL33">
        <f>'Dashboard M2 Imports Data'!LQ7*1000</f>
        <v/>
      </c>
      <c r="NM33">
        <f>'Dashboard M2 Imports Data'!LR7*1000</f>
        <v/>
      </c>
      <c r="NN33">
        <f>'Dashboard M2 Imports Data'!LS7*1000</f>
        <v/>
      </c>
      <c r="NO33">
        <f>'Dashboard M2 Imports Data'!LT7*1000</f>
        <v/>
      </c>
      <c r="NP33">
        <f>'Dashboard M2 Imports Data'!LU7*1000</f>
        <v/>
      </c>
      <c r="NQ33">
        <f>'Dashboard M2 Imports Data'!LV7*1000</f>
        <v/>
      </c>
      <c r="NR33">
        <f>'Dashboard M2 Imports Data'!LW7*1000</f>
        <v/>
      </c>
      <c r="NS33">
        <f>'Dashboard M2 Imports Data'!LX7*1000</f>
        <v/>
      </c>
      <c r="NT33">
        <f>'Dashboard M2 Imports Data'!LY7*1000</f>
        <v/>
      </c>
      <c r="NU33">
        <f>'Dashboard M2 Imports Data'!LZ7*1000</f>
        <v/>
      </c>
      <c r="NV33">
        <f>'Dashboard M2 Imports Data'!MA7*1000</f>
        <v/>
      </c>
      <c r="NW33">
        <f>'Dashboard M2 Imports Data'!MB7*1000</f>
        <v/>
      </c>
      <c r="NX33">
        <f>'Dashboard M2 Imports Data'!MC7*1000</f>
        <v/>
      </c>
      <c r="NY33">
        <f>'Dashboard M2 Imports Data'!MD7*1000</f>
        <v/>
      </c>
      <c r="NZ33">
        <f>'Dashboard M2 Imports Data'!ME7*1000</f>
        <v/>
      </c>
      <c r="OA33">
        <f>'Dashboard M2 Imports Data'!MF7*1000</f>
        <v/>
      </c>
      <c r="OB33">
        <f>'Dashboard M2 Imports Data'!MG7*1000</f>
        <v/>
      </c>
      <c r="OC33">
        <f>'Dashboard M2 Imports Data'!MH7*1000</f>
        <v/>
      </c>
      <c r="OD33">
        <f>'Dashboard M2 Imports Data'!MI7*1000</f>
        <v/>
      </c>
      <c r="OE33">
        <f>'Dashboard M2 Imports Data'!MJ7*1000</f>
        <v/>
      </c>
      <c r="OF33">
        <f>'Dashboard M2 Imports Data'!MK7*1000</f>
        <v/>
      </c>
      <c r="OG33">
        <f>'Dashboard M2 Imports Data'!ML7*1000</f>
        <v/>
      </c>
      <c r="OH33">
        <f>'Dashboard M2 Imports Data'!MM7*1000</f>
        <v/>
      </c>
      <c r="OI33">
        <f>'Dashboard M2 Imports Data'!MN7*1000</f>
        <v/>
      </c>
      <c r="OJ33">
        <f>'Dashboard M2 Imports Data'!MO7*1000</f>
        <v/>
      </c>
      <c r="OK33">
        <f>'Dashboard M2 Imports Data'!MP7*1000</f>
        <v/>
      </c>
      <c r="OL33">
        <f>'Dashboard M2 Imports Data'!MQ7*1000</f>
        <v/>
      </c>
      <c r="OM33">
        <f>'Dashboard M2 Imports Data'!MR7*1000</f>
        <v/>
      </c>
      <c r="ON33">
        <f>'Dashboard M2 Imports Data'!MS7*1000</f>
        <v/>
      </c>
      <c r="OO33">
        <f>'Dashboard M2 Imports Data'!MT7*1000</f>
        <v/>
      </c>
      <c r="OP33">
        <f>'Dashboard M2 Imports Data'!MU7*1000</f>
        <v/>
      </c>
      <c r="OQ33">
        <f>'Dashboard M2 Imports Data'!MV7*1000</f>
        <v/>
      </c>
      <c r="OR33">
        <f>'Dashboard M2 Imports Data'!MW7*1000</f>
        <v/>
      </c>
      <c r="OS33">
        <f>'Dashboard M2 Imports Data'!MX7*1000</f>
        <v/>
      </c>
      <c r="OT33">
        <f>'Dashboard M2 Imports Data'!MY7*1000</f>
        <v/>
      </c>
      <c r="OU33">
        <f>'Dashboard M2 Imports Data'!MZ7*1000</f>
        <v/>
      </c>
      <c r="OV33">
        <f>'Dashboard M2 Imports Data'!NA7*1000</f>
        <v/>
      </c>
      <c r="OW33">
        <f>'Dashboard M2 Imports Data'!NB7*1000</f>
        <v/>
      </c>
      <c r="OX33">
        <f>'Dashboard M2 Imports Data'!NC7*1000</f>
        <v/>
      </c>
      <c r="OY33">
        <f>'Dashboard M2 Imports Data'!ND7*1000</f>
        <v/>
      </c>
      <c r="OZ33">
        <f>'Dashboard M2 Imports Data'!NE7*1000</f>
        <v/>
      </c>
      <c r="PA33">
        <f>'Dashboard M2 Imports Data'!NF7*1000</f>
        <v/>
      </c>
      <c r="PB33">
        <f>'Dashboard M2 Imports Data'!NG7*1000</f>
        <v/>
      </c>
      <c r="PC33">
        <f>'Dashboard M2 Imports Data'!NH7*1000</f>
        <v/>
      </c>
      <c r="PD33">
        <f>'Dashboard M2 Imports Data'!NI7*1000</f>
        <v/>
      </c>
      <c r="PE33">
        <f>'Dashboard M2 Imports Data'!NJ7*1000</f>
        <v/>
      </c>
      <c r="PF33">
        <f>'Dashboard M2 Imports Data'!NK7*1000</f>
        <v/>
      </c>
      <c r="PG33">
        <f>'Dashboard M2 Imports Data'!NL7*1000</f>
        <v/>
      </c>
      <c r="PH33">
        <f>'Dashboard M2 Imports Data'!NM7*1000</f>
        <v/>
      </c>
      <c r="PI33">
        <f>'Dashboard M2 Imports Data'!NN7*1000</f>
        <v/>
      </c>
      <c r="PJ33">
        <f>'Dashboard M2 Imports Data'!NO7*1000</f>
        <v/>
      </c>
      <c r="PK33">
        <f>'Dashboard M2 Imports Data'!NP7*1000</f>
        <v/>
      </c>
      <c r="PL33">
        <f>'Dashboard M2 Imports Data'!NQ7*1000</f>
        <v/>
      </c>
      <c r="PM33">
        <f>'Dashboard M2 Imports Data'!NR7*1000</f>
        <v/>
      </c>
      <c r="PN33">
        <f>'Dashboard M2 Imports Data'!NS7*1000</f>
        <v/>
      </c>
      <c r="PO33">
        <f>'Dashboard M2 Imports Data'!NT7*1000</f>
        <v/>
      </c>
      <c r="PP33">
        <f>'Dashboard M2 Imports Data'!NU7*1000</f>
        <v/>
      </c>
      <c r="PQ33">
        <f>'Dashboard M2 Imports Data'!NV7*1000</f>
        <v/>
      </c>
      <c r="PR33">
        <f>'Dashboard M2 Imports Data'!NW7*1000</f>
        <v/>
      </c>
      <c r="PS33">
        <f>'Dashboard M2 Imports Data'!NX7*1000</f>
        <v/>
      </c>
      <c r="PT33">
        <f>'Dashboard M2 Imports Data'!NY7*1000</f>
        <v/>
      </c>
      <c r="PU33">
        <f>'Dashboard M2 Imports Data'!NZ7*1000</f>
        <v/>
      </c>
      <c r="PV33">
        <f>'Dashboard M2 Imports Data'!OA7*1000</f>
        <v/>
      </c>
      <c r="PW33">
        <f>'Dashboard M2 Imports Data'!OB7*1000</f>
        <v/>
      </c>
      <c r="PX33">
        <f>'Dashboard M2 Imports Data'!OC7*1000</f>
        <v/>
      </c>
      <c r="PY33">
        <f>'Dashboard M2 Imports Data'!OD7*1000</f>
        <v/>
      </c>
      <c r="PZ33">
        <f>'Dashboard M2 Imports Data'!OE7*1000</f>
        <v/>
      </c>
      <c r="QA33">
        <f>'Dashboard M2 Imports Data'!OF7*1000</f>
        <v/>
      </c>
      <c r="QB33">
        <f>'Dashboard M2 Imports Data'!OG7*1000</f>
        <v/>
      </c>
      <c r="QC33">
        <f>'Dashboard M2 Imports Data'!OH7*1000</f>
        <v/>
      </c>
      <c r="QD33">
        <f>'Dashboard M2 Imports Data'!OI7*1000</f>
        <v/>
      </c>
      <c r="QE33">
        <f>'Dashboard M2 Imports Data'!OJ7*1000</f>
        <v/>
      </c>
      <c r="QF33">
        <f>'Dashboard M2 Imports Data'!OK7*1000</f>
        <v/>
      </c>
      <c r="QG33">
        <f>'Dashboard M2 Imports Data'!OL7*1000</f>
        <v/>
      </c>
      <c r="QH33">
        <f>'Dashboard M2 Imports Data'!OM7*1000</f>
        <v/>
      </c>
      <c r="QI33">
        <f>'Dashboard M2 Imports Data'!ON7*1000</f>
        <v/>
      </c>
      <c r="QJ33">
        <f>'Dashboard M2 Imports Data'!OO7*1000</f>
        <v/>
      </c>
      <c r="QK33">
        <f>'Dashboard M2 Imports Data'!OP7*1000</f>
        <v/>
      </c>
      <c r="QL33">
        <f>'Dashboard M2 Imports Data'!OQ7*1000</f>
        <v/>
      </c>
      <c r="QM33">
        <f>'Dashboard M2 Imports Data'!OR7*1000</f>
        <v/>
      </c>
      <c r="QN33">
        <f>'Dashboard M2 Imports Data'!OS7*1000</f>
        <v/>
      </c>
      <c r="QO33">
        <f>'Dashboard M2 Imports Data'!OT7*1000</f>
        <v/>
      </c>
      <c r="QP33">
        <f>'Dashboard M2 Imports Data'!OU7*1000</f>
        <v/>
      </c>
      <c r="QQ33">
        <f>'Dashboard M2 Imports Data'!OV7*1000</f>
        <v/>
      </c>
      <c r="QR33">
        <f>'Dashboard M2 Imports Data'!OW7*1000</f>
        <v/>
      </c>
      <c r="QS33">
        <f>'Dashboard M2 Imports Data'!OX7*1000</f>
        <v/>
      </c>
      <c r="QT33">
        <f>'Dashboard M2 Imports Data'!OY7*1000</f>
        <v/>
      </c>
      <c r="QU33">
        <f>'Dashboard M2 Imports Data'!OZ7*1000</f>
        <v/>
      </c>
      <c r="QV33">
        <f>'Dashboard M2 Imports Data'!PA7*1000</f>
        <v/>
      </c>
      <c r="QW33">
        <f>'Dashboard M2 Imports Data'!PB7*1000</f>
        <v/>
      </c>
      <c r="QX33">
        <f>'Dashboard M2 Imports Data'!PC7*1000</f>
        <v/>
      </c>
      <c r="QY33">
        <f>'Dashboard M2 Imports Data'!PD7*1000</f>
        <v/>
      </c>
      <c r="QZ33">
        <f>'Dashboard M2 Imports Data'!PE7*1000</f>
        <v/>
      </c>
      <c r="RA33">
        <f>'Dashboard M2 Imports Data'!PF7*1000</f>
        <v/>
      </c>
      <c r="RB33">
        <f>'Dashboard M2 Imports Data'!PG7*1000</f>
        <v/>
      </c>
      <c r="RC33">
        <f>'Dashboard M2 Imports Data'!PH7*1000</f>
        <v/>
      </c>
      <c r="RD33">
        <f>'Dashboard M2 Imports Data'!PI7*1000</f>
        <v/>
      </c>
      <c r="RE33">
        <f>'Dashboard M2 Imports Data'!PJ7*1000</f>
        <v/>
      </c>
      <c r="RF33">
        <f>'Dashboard M2 Imports Data'!PK7*1000</f>
        <v/>
      </c>
      <c r="RG33">
        <f>'Dashboard M2 Imports Data'!PL7*1000</f>
        <v/>
      </c>
      <c r="RH33">
        <f>'Dashboard M2 Imports Data'!PM7*1000</f>
        <v/>
      </c>
      <c r="RI33">
        <f>'Dashboard M2 Imports Data'!PN7*1000</f>
        <v/>
      </c>
      <c r="RJ33">
        <f>'Dashboard M2 Imports Data'!PO7*1000</f>
        <v/>
      </c>
      <c r="RK33">
        <f>'Dashboard M2 Imports Data'!PP7*1000</f>
        <v/>
      </c>
      <c r="RL33">
        <f>'Dashboard M2 Imports Data'!PQ7*1000</f>
        <v/>
      </c>
      <c r="RM33">
        <f>'Dashboard M2 Imports Data'!PR7*1000</f>
        <v/>
      </c>
      <c r="RN33">
        <f>'Dashboard M2 Imports Data'!PS7*1000</f>
        <v/>
      </c>
      <c r="RO33">
        <f>'Dashboard M2 Imports Data'!PT7*1000</f>
        <v/>
      </c>
      <c r="RP33">
        <f>'Dashboard M2 Imports Data'!PU7*1000</f>
        <v/>
      </c>
      <c r="RQ33">
        <f>'Dashboard M2 Imports Data'!PV7*1000</f>
        <v/>
      </c>
      <c r="RR33">
        <f>'Dashboard M2 Imports Data'!PW7*1000</f>
        <v/>
      </c>
      <c r="RS33">
        <f>'Dashboard M2 Imports Data'!PX7*1000</f>
        <v/>
      </c>
      <c r="RT33">
        <f>'Dashboard M2 Imports Data'!PY7*1000</f>
        <v/>
      </c>
      <c r="RU33">
        <f>'Dashboard M2 Imports Data'!PZ7*1000</f>
        <v/>
      </c>
      <c r="RV33">
        <f>'Dashboard M2 Imports Data'!QA7*1000</f>
        <v/>
      </c>
      <c r="RW33">
        <f>'Dashboard M2 Imports Data'!QB7*1000</f>
        <v/>
      </c>
      <c r="RX33">
        <f>'Dashboard M2 Imports Data'!QC7*1000</f>
        <v/>
      </c>
      <c r="RY33">
        <f>'Dashboard M2 Imports Data'!QD7*1000</f>
        <v/>
      </c>
      <c r="RZ33">
        <f>'Dashboard M2 Imports Data'!QE7*1000</f>
        <v/>
      </c>
      <c r="SA33">
        <f>'Dashboard M2 Imports Data'!QF7*1000</f>
        <v/>
      </c>
      <c r="SB33">
        <f>'Dashboard M2 Imports Data'!QG7*1000</f>
        <v/>
      </c>
      <c r="SC33">
        <f>'Dashboard M2 Imports Data'!QH7*1000</f>
        <v/>
      </c>
      <c r="SD33">
        <f>'Dashboard M2 Imports Data'!QI7*1000</f>
        <v/>
      </c>
      <c r="SE33">
        <f>'Dashboard M2 Imports Data'!QJ7*1000</f>
        <v/>
      </c>
      <c r="SF33">
        <f>'Dashboard M2 Imports Data'!QK7*1000</f>
        <v/>
      </c>
      <c r="SG33">
        <f>'Dashboard M2 Imports Data'!QL7*1000</f>
        <v/>
      </c>
      <c r="SH33">
        <f>'Dashboard M2 Imports Data'!QM7*1000</f>
        <v/>
      </c>
      <c r="SI33">
        <f>'Dashboard M2 Imports Data'!QN7*1000</f>
        <v/>
      </c>
      <c r="SJ33">
        <f>'Dashboard M2 Imports Data'!QO7*1000</f>
        <v/>
      </c>
      <c r="SK33">
        <f>'Dashboard M2 Imports Data'!QP7*1000</f>
        <v/>
      </c>
      <c r="SL33">
        <f>'Dashboard M2 Imports Data'!QQ7*1000</f>
        <v/>
      </c>
      <c r="SM33">
        <f>'Dashboard M2 Imports Data'!QR7*1000</f>
        <v/>
      </c>
      <c r="SN33">
        <f>'Dashboard M2 Imports Data'!QS7*1000</f>
        <v/>
      </c>
      <c r="SO33">
        <f>'Dashboard M2 Imports Data'!QT7*1000</f>
        <v/>
      </c>
      <c r="SP33">
        <f>'Dashboard M2 Imports Data'!QU7*1000</f>
        <v/>
      </c>
      <c r="SQ33">
        <f>'Dashboard M2 Imports Data'!QV7*1000</f>
        <v/>
      </c>
      <c r="SR33">
        <f>'Dashboard M2 Imports Data'!QW7*1000</f>
        <v/>
      </c>
      <c r="SS33">
        <f>'Dashboard M2 Imports Data'!QX7*1000</f>
        <v/>
      </c>
      <c r="ST33">
        <f>'Dashboard M2 Imports Data'!QY7*1000</f>
        <v/>
      </c>
      <c r="SU33">
        <f>'Dashboard M2 Imports Data'!QZ7*1000</f>
        <v/>
      </c>
      <c r="SV33">
        <f>'Dashboard M2 Imports Data'!RA7*1000</f>
        <v/>
      </c>
      <c r="SW33">
        <f>'Dashboard M2 Imports Data'!RB7*1000</f>
        <v/>
      </c>
      <c r="SX33">
        <f>'Dashboard M2 Imports Data'!RC7*1000</f>
        <v/>
      </c>
      <c r="SY33">
        <f>'Dashboard M2 Imports Data'!RD7*1000</f>
        <v/>
      </c>
      <c r="SZ33">
        <f>'Dashboard M2 Imports Data'!RE7*1000</f>
        <v/>
      </c>
      <c r="TA33">
        <f>'Dashboard M2 Imports Data'!RF7*1000</f>
        <v/>
      </c>
      <c r="TB33">
        <f>'Dashboard M2 Imports Data'!RG7*1000</f>
        <v/>
      </c>
      <c r="TC33">
        <f>'Dashboard M2 Imports Data'!RH7*1000</f>
        <v/>
      </c>
      <c r="TD33">
        <f>'Dashboard M2 Imports Data'!RI7*1000</f>
        <v/>
      </c>
      <c r="TE33">
        <f>'Dashboard M2 Imports Data'!RJ7*1000</f>
        <v/>
      </c>
      <c r="TF33">
        <f>'Dashboard M2 Imports Data'!RK7*1000</f>
        <v/>
      </c>
      <c r="TG33">
        <f>'Dashboard M2 Imports Data'!RL7*1000</f>
        <v/>
      </c>
      <c r="TH33">
        <f>'Dashboard M2 Imports Data'!RM7*1000</f>
        <v/>
      </c>
      <c r="TI33">
        <f>'Dashboard M2 Imports Data'!RN7*1000</f>
        <v/>
      </c>
      <c r="TJ33">
        <f>'Dashboard M2 Imports Data'!RO7*1000</f>
        <v/>
      </c>
      <c r="TK33">
        <f>'Dashboard M2 Imports Data'!RP7*1000</f>
        <v/>
      </c>
      <c r="TL33">
        <f>'Dashboard M2 Imports Data'!RQ7*1000</f>
        <v/>
      </c>
      <c r="TM33">
        <f>'Dashboard M2 Imports Data'!RR7*1000</f>
        <v/>
      </c>
      <c r="TN33">
        <f>'Dashboard M2 Imports Data'!RS7*1000</f>
        <v/>
      </c>
      <c r="TO33">
        <f>'Dashboard M2 Imports Data'!RT7*1000</f>
        <v/>
      </c>
      <c r="TP33">
        <f>'Dashboard M2 Imports Data'!RU7*1000</f>
        <v/>
      </c>
      <c r="TQ33">
        <f>'Dashboard M2 Imports Data'!RV7*1000</f>
        <v/>
      </c>
      <c r="TR33">
        <f>'Dashboard M2 Imports Data'!RW7*1000</f>
        <v/>
      </c>
      <c r="TS33">
        <f>'Dashboard M2 Imports Data'!RX7*1000</f>
        <v/>
      </c>
      <c r="TT33">
        <f>'Dashboard M2 Imports Data'!RY7*1000</f>
        <v/>
      </c>
      <c r="TU33">
        <f>'Dashboard M2 Imports Data'!RZ7*1000</f>
        <v/>
      </c>
      <c r="TV33">
        <f>'Dashboard M2 Imports Data'!SA7*1000</f>
        <v/>
      </c>
      <c r="TW33">
        <f>'Dashboard M2 Imports Data'!SB7*1000</f>
        <v/>
      </c>
      <c r="TX33">
        <f>'Dashboard M2 Imports Data'!SC7*1000</f>
        <v/>
      </c>
      <c r="TY33">
        <f>'Dashboard M2 Imports Data'!SD7*1000</f>
        <v/>
      </c>
      <c r="TZ33">
        <f>'Dashboard M2 Imports Data'!SE7*1000</f>
        <v/>
      </c>
    </row>
    <row r="34" spans="1:546">
      <c r="A34" t="s">
        <v>22</v>
      </c>
      <c r="B34" t="s">
        <v>41</v>
      </c>
      <c r="BC34" t="n">
        <v>0</v>
      </c>
      <c r="BD34" t="n">
        <v>0</v>
      </c>
      <c r="BE34" t="n">
        <v>0</v>
      </c>
      <c r="BF34" t="n">
        <v>0</v>
      </c>
      <c r="BG34" t="n">
        <v>0</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t="n">
        <v>0</v>
      </c>
      <c r="BY34" t="n">
        <v>0</v>
      </c>
      <c r="BZ34" t="n">
        <v>0</v>
      </c>
      <c r="CA34" t="n">
        <v>0</v>
      </c>
      <c r="CB34" t="n">
        <v>0</v>
      </c>
      <c r="CC34" t="n">
        <v>0</v>
      </c>
      <c r="CD34" t="n">
        <v>0</v>
      </c>
      <c r="CE34" t="n">
        <v>0</v>
      </c>
      <c r="CF34" t="n">
        <v>0</v>
      </c>
      <c r="CG34" t="n">
        <v>0</v>
      </c>
      <c r="CH34" t="n">
        <v>0</v>
      </c>
      <c r="CI34" t="n">
        <v>0</v>
      </c>
      <c r="CJ34" t="n">
        <v>0</v>
      </c>
      <c r="CK34" t="n">
        <v>0</v>
      </c>
      <c r="CL34" t="n">
        <v>0</v>
      </c>
      <c r="CM34" t="n">
        <v>0</v>
      </c>
      <c r="CN34" t="n">
        <v>0</v>
      </c>
      <c r="CO34" t="n">
        <v>0</v>
      </c>
      <c r="CP34" t="n">
        <v>0</v>
      </c>
      <c r="CQ34" t="n">
        <v>0</v>
      </c>
      <c r="CR34" t="n">
        <v>0</v>
      </c>
      <c r="CS34" t="n">
        <v>0</v>
      </c>
      <c r="CT34" t="n">
        <v>0</v>
      </c>
      <c r="CU34" t="n">
        <v>0</v>
      </c>
      <c r="CV34" t="n">
        <v>0</v>
      </c>
      <c r="CW34" t="n">
        <v>0</v>
      </c>
      <c r="CX34" t="n">
        <v>0</v>
      </c>
      <c r="CY34" t="n">
        <v>0</v>
      </c>
      <c r="CZ34" t="n">
        <v>0</v>
      </c>
      <c r="DA34" t="n">
        <v>0</v>
      </c>
      <c r="DB34" t="n">
        <v>0</v>
      </c>
      <c r="DC34" t="n">
        <v>0</v>
      </c>
      <c r="DD34" t="n">
        <v>0</v>
      </c>
      <c r="DE34" t="n">
        <v>0</v>
      </c>
      <c r="DF34" t="n">
        <v>0</v>
      </c>
      <c r="DG34" t="n">
        <v>0</v>
      </c>
      <c r="DH34" t="n">
        <v>0</v>
      </c>
      <c r="DI34" t="n">
        <v>0</v>
      </c>
      <c r="DJ34" t="n">
        <v>0</v>
      </c>
      <c r="DK34" t="n">
        <v>0</v>
      </c>
      <c r="DL34" t="n">
        <v>0</v>
      </c>
      <c r="DM34" t="n">
        <v>0</v>
      </c>
      <c r="DN34" t="n">
        <v>0</v>
      </c>
      <c r="DO34" t="n">
        <v>0</v>
      </c>
      <c r="DP34" t="n">
        <v>0</v>
      </c>
      <c r="DQ34" t="n">
        <v>0</v>
      </c>
      <c r="DR34" t="n">
        <v>0</v>
      </c>
      <c r="DS34" t="n">
        <v>0</v>
      </c>
      <c r="DT34" t="n">
        <v>0</v>
      </c>
      <c r="DU34" t="n">
        <v>0</v>
      </c>
      <c r="DV34" t="n">
        <v>0</v>
      </c>
      <c r="DW34" t="n">
        <v>0</v>
      </c>
      <c r="DX34" t="n">
        <v>0</v>
      </c>
      <c r="DY34" t="n">
        <v>0</v>
      </c>
      <c r="DZ34" t="n">
        <v>0</v>
      </c>
      <c r="EA34" t="n">
        <v>0</v>
      </c>
      <c r="EB34" t="n">
        <v>0</v>
      </c>
      <c r="EC34" t="n">
        <v>0</v>
      </c>
      <c r="ED34" t="n">
        <v>0</v>
      </c>
      <c r="EE34" t="n">
        <v>0</v>
      </c>
      <c r="EF34" t="n">
        <v>0</v>
      </c>
      <c r="EG34" t="n">
        <v>0</v>
      </c>
      <c r="EH34" t="n">
        <v>0</v>
      </c>
      <c r="EI34" t="n">
        <v>0</v>
      </c>
      <c r="EJ34" t="n">
        <v>0</v>
      </c>
      <c r="EK34" t="n">
        <v>0</v>
      </c>
      <c r="EL34" t="n">
        <v>0</v>
      </c>
      <c r="EM34" t="n">
        <v>0</v>
      </c>
      <c r="EN34" t="n">
        <v>0</v>
      </c>
      <c r="EO34" t="n">
        <v>0</v>
      </c>
      <c r="EP34" t="n">
        <v>0</v>
      </c>
      <c r="EQ34" t="n">
        <v>0</v>
      </c>
      <c r="ER34" t="n">
        <v>0</v>
      </c>
      <c r="ES34" t="n">
        <v>0</v>
      </c>
      <c r="ET34" t="n">
        <v>0</v>
      </c>
      <c r="EU34" t="n">
        <v>0</v>
      </c>
      <c r="EV34" t="n">
        <v>0</v>
      </c>
      <c r="EW34" t="n">
        <v>0</v>
      </c>
      <c r="EX34" t="n">
        <v>0</v>
      </c>
      <c r="EY34" t="n">
        <v>0</v>
      </c>
      <c r="EZ34" t="n">
        <v>0</v>
      </c>
      <c r="FA34" t="n">
        <v>0</v>
      </c>
      <c r="FB34" t="n">
        <v>0</v>
      </c>
      <c r="FC34" t="n">
        <v>0</v>
      </c>
      <c r="FD34" t="n">
        <v>0</v>
      </c>
      <c r="FE34" t="n">
        <v>0</v>
      </c>
      <c r="FF34" t="n">
        <v>0</v>
      </c>
      <c r="FG34" t="n">
        <v>0</v>
      </c>
      <c r="FH34" t="n">
        <v>0</v>
      </c>
      <c r="FI34" t="n">
        <v>0</v>
      </c>
      <c r="FJ34" t="n">
        <v>0</v>
      </c>
      <c r="FK34" t="n">
        <v>0</v>
      </c>
      <c r="FL34" t="n">
        <v>0</v>
      </c>
      <c r="FM34" t="n">
        <v>0</v>
      </c>
      <c r="FN34" t="n">
        <v>0</v>
      </c>
      <c r="FO34" t="n">
        <v>0</v>
      </c>
      <c r="FP34" t="n">
        <v>0</v>
      </c>
      <c r="FQ34" t="n">
        <v>0</v>
      </c>
      <c r="FR34" t="n">
        <v>0</v>
      </c>
      <c r="FS34" t="n">
        <v>0</v>
      </c>
      <c r="FT34" t="n">
        <v>0</v>
      </c>
      <c r="FU34" t="n">
        <v>0</v>
      </c>
      <c r="FV34" t="n">
        <v>0</v>
      </c>
      <c r="FW34" t="n">
        <v>0</v>
      </c>
      <c r="FX34" t="n">
        <v>0</v>
      </c>
      <c r="FY34" t="n">
        <v>0</v>
      </c>
      <c r="FZ34" t="n">
        <v>0</v>
      </c>
      <c r="GA34" t="n">
        <v>0</v>
      </c>
      <c r="GB34" t="n">
        <v>0</v>
      </c>
      <c r="GC34" t="n">
        <v>0</v>
      </c>
      <c r="GD34" t="n">
        <v>0</v>
      </c>
      <c r="GE34" t="n">
        <v>0</v>
      </c>
      <c r="GF34" t="n">
        <v>0</v>
      </c>
      <c r="GG34" t="n">
        <v>0</v>
      </c>
      <c r="GH34" t="n">
        <v>0</v>
      </c>
      <c r="GI34" t="n">
        <v>0</v>
      </c>
      <c r="GJ34" t="n">
        <v>0</v>
      </c>
      <c r="GK34" t="n">
        <v>0</v>
      </c>
      <c r="GL34" t="n">
        <v>0</v>
      </c>
      <c r="GM34" t="n">
        <v>0</v>
      </c>
      <c r="GN34" t="n">
        <v>0</v>
      </c>
      <c r="GO34" t="n">
        <v>0</v>
      </c>
      <c r="GP34" t="n">
        <v>0</v>
      </c>
      <c r="GQ34" t="n">
        <v>0</v>
      </c>
      <c r="GR34" t="n">
        <v>0</v>
      </c>
      <c r="GS34" t="n">
        <v>0</v>
      </c>
      <c r="GT34" t="n">
        <v>0</v>
      </c>
      <c r="GU34" t="n">
        <v>0</v>
      </c>
      <c r="GV34" t="n">
        <v>0</v>
      </c>
      <c r="GW34" t="n">
        <v>0</v>
      </c>
      <c r="GX34" t="n">
        <v>0</v>
      </c>
      <c r="GY34" t="n">
        <v>0</v>
      </c>
      <c r="GZ34" t="n">
        <v>0</v>
      </c>
      <c r="HA34" t="n">
        <v>0</v>
      </c>
      <c r="HB34" t="n">
        <v>0</v>
      </c>
      <c r="HC34" t="n">
        <v>0</v>
      </c>
      <c r="HD34" t="n">
        <v>0</v>
      </c>
      <c r="HE34" t="n">
        <v>0</v>
      </c>
      <c r="HF34" t="n">
        <v>0</v>
      </c>
      <c r="HG34" t="n">
        <v>0</v>
      </c>
      <c r="HH34" t="n">
        <v>0</v>
      </c>
      <c r="HI34" t="n">
        <v>0</v>
      </c>
      <c r="HJ34" t="n">
        <v>0</v>
      </c>
      <c r="HK34" t="n">
        <v>0</v>
      </c>
      <c r="HL34" t="n">
        <v>0</v>
      </c>
      <c r="HM34" t="n">
        <v>0</v>
      </c>
      <c r="HN34" t="n">
        <v>0</v>
      </c>
      <c r="HO34" t="n">
        <v>0</v>
      </c>
      <c r="HP34" t="n">
        <v>0</v>
      </c>
      <c r="HQ34" t="n">
        <v>0</v>
      </c>
      <c r="HR34" t="n">
        <v>0</v>
      </c>
      <c r="HS34" t="n">
        <v>0</v>
      </c>
      <c r="HT34" t="n">
        <v>0</v>
      </c>
      <c r="HU34" t="n">
        <v>0</v>
      </c>
      <c r="HV34" t="n">
        <v>0</v>
      </c>
      <c r="HW34" t="n">
        <v>0</v>
      </c>
      <c r="HX34" t="n">
        <v>0</v>
      </c>
      <c r="HY34" t="n">
        <v>0</v>
      </c>
      <c r="HZ34" t="n">
        <v>0</v>
      </c>
      <c r="IA34" t="n">
        <v>0</v>
      </c>
      <c r="IB34" t="n">
        <v>0</v>
      </c>
      <c r="IC34" t="n">
        <v>0</v>
      </c>
      <c r="ID34" t="n">
        <v>0</v>
      </c>
      <c r="IE34" t="n">
        <v>0</v>
      </c>
      <c r="IF34" t="n">
        <v>0</v>
      </c>
      <c r="IG34" t="n">
        <v>0</v>
      </c>
      <c r="IH34" t="n">
        <v>0</v>
      </c>
      <c r="II34" t="n">
        <v>0</v>
      </c>
      <c r="IJ34" t="n">
        <v>0</v>
      </c>
      <c r="IK34" t="n">
        <v>0</v>
      </c>
      <c r="IL34" t="n">
        <v>0</v>
      </c>
      <c r="IM34">
        <f>'Input DBEDT Monthly Energy'!C112</f>
        <v/>
      </c>
      <c r="IN34">
        <f>'Input DBEDT Monthly Energy'!D112</f>
        <v/>
      </c>
      <c r="IO34">
        <f>'Input DBEDT Monthly Energy'!E112</f>
        <v/>
      </c>
      <c r="IP34">
        <f>'Input DBEDT Monthly Energy'!F112</f>
        <v/>
      </c>
      <c r="IQ34">
        <f>'Input DBEDT Monthly Energy'!G112</f>
        <v/>
      </c>
      <c r="IR34">
        <f>'Input DBEDT Monthly Energy'!H112</f>
        <v/>
      </c>
      <c r="IS34">
        <f>'Input DBEDT Monthly Energy'!I112</f>
        <v/>
      </c>
      <c r="IT34">
        <f>'Input DBEDT Monthly Energy'!J112</f>
        <v/>
      </c>
      <c r="IU34">
        <f>'Input DBEDT Monthly Energy'!K112</f>
        <v/>
      </c>
      <c r="IV34">
        <f>'Input DBEDT Monthly Energy'!L112</f>
        <v/>
      </c>
      <c r="IW34">
        <f>'Input DBEDT Monthly Energy'!M112</f>
        <v/>
      </c>
      <c r="IX34">
        <f>'Input DBEDT Monthly Energy'!N112</f>
        <v/>
      </c>
      <c r="IY34">
        <f>'Input DBEDT Monthly Energy'!O112</f>
        <v/>
      </c>
      <c r="IZ34">
        <f>'Input DBEDT Monthly Energy'!P112</f>
        <v/>
      </c>
      <c r="JA34">
        <f>'Input DBEDT Monthly Energy'!Q112</f>
        <v/>
      </c>
      <c r="JB34">
        <f>'Input DBEDT Monthly Energy'!R112</f>
        <v/>
      </c>
      <c r="JC34">
        <f>'Input DBEDT Monthly Energy'!S112</f>
        <v/>
      </c>
      <c r="JD34">
        <f>'Input DBEDT Monthly Energy'!T112</f>
        <v/>
      </c>
      <c r="JE34">
        <f>'Input DBEDT Monthly Energy'!U112</f>
        <v/>
      </c>
      <c r="JF34">
        <f>'Input DBEDT Monthly Energy'!V112</f>
        <v/>
      </c>
      <c r="JG34">
        <f>'Input DBEDT Monthly Energy'!W112</f>
        <v/>
      </c>
      <c r="JH34">
        <f>'Input DBEDT Monthly Energy'!X112</f>
        <v/>
      </c>
      <c r="JI34">
        <f>'Input DBEDT Monthly Energy'!Y112</f>
        <v/>
      </c>
      <c r="JJ34">
        <f>'Input DBEDT Monthly Energy'!Z112</f>
        <v/>
      </c>
      <c r="JK34">
        <f>'Input DBEDT Monthly Energy'!AA112</f>
        <v/>
      </c>
      <c r="JL34">
        <f>'Input DBEDT Monthly Energy'!AB112</f>
        <v/>
      </c>
      <c r="JM34">
        <f>'Input DBEDT Monthly Energy'!AC112</f>
        <v/>
      </c>
      <c r="JN34">
        <f>'Input DBEDT Monthly Energy'!AD112</f>
        <v/>
      </c>
      <c r="JO34">
        <f>'Input DBEDT Monthly Energy'!AE112</f>
        <v/>
      </c>
      <c r="JP34">
        <f>'Input DBEDT Monthly Energy'!AF112</f>
        <v/>
      </c>
      <c r="JQ34">
        <f>'Input DBEDT Monthly Energy'!AG112</f>
        <v/>
      </c>
      <c r="JR34">
        <f>'Input DBEDT Monthly Energy'!AH112</f>
        <v/>
      </c>
      <c r="JS34">
        <f>'Input DBEDT Monthly Energy'!AI112</f>
        <v/>
      </c>
      <c r="JT34">
        <f>'Input DBEDT Monthly Energy'!AJ112</f>
        <v/>
      </c>
      <c r="JU34">
        <f>'Input DBEDT Monthly Energy'!AK112</f>
        <v/>
      </c>
      <c r="JV34">
        <f>'Input DBEDT Monthly Energy'!AL112</f>
        <v/>
      </c>
      <c r="JW34">
        <f>'Input DBEDT Monthly Energy'!AM112</f>
        <v/>
      </c>
      <c r="JX34">
        <f>'Input DBEDT Monthly Energy'!AN112</f>
        <v/>
      </c>
      <c r="JY34">
        <f>'Input DBEDT Monthly Energy'!AO112</f>
        <v/>
      </c>
      <c r="JZ34">
        <f>'Input DBEDT Monthly Energy'!AP112</f>
        <v/>
      </c>
      <c r="KA34">
        <f>'Input DBEDT Monthly Energy'!AQ112</f>
        <v/>
      </c>
      <c r="KB34">
        <f>'Input DBEDT Monthly Energy'!AR112</f>
        <v/>
      </c>
      <c r="KC34">
        <f>'Input DBEDT Monthly Energy'!AS112</f>
        <v/>
      </c>
      <c r="KD34">
        <f>'Input DBEDT Monthly Energy'!AT112</f>
        <v/>
      </c>
      <c r="KE34">
        <f>'Input DBEDT Monthly Energy'!AU112</f>
        <v/>
      </c>
      <c r="KF34">
        <f>'Input DBEDT Monthly Energy'!AV112</f>
        <v/>
      </c>
      <c r="KG34">
        <f>'Input DBEDT Monthly Energy'!AW112</f>
        <v/>
      </c>
      <c r="KH34">
        <f>'Input DBEDT Monthly Energy'!AX112</f>
        <v/>
      </c>
      <c r="KI34">
        <f>'Input DBEDT Monthly Energy'!AY112</f>
        <v/>
      </c>
      <c r="KJ34">
        <f>'Input DBEDT Monthly Energy'!AZ112</f>
        <v/>
      </c>
      <c r="KK34">
        <f>'Input DBEDT Monthly Energy'!BA112</f>
        <v/>
      </c>
      <c r="KL34">
        <f>'Input DBEDT Monthly Energy'!BB112</f>
        <v/>
      </c>
      <c r="KM34">
        <f>'Input DBEDT Monthly Energy'!BC112</f>
        <v/>
      </c>
      <c r="KN34">
        <f>'Input DBEDT Monthly Energy'!BD112</f>
        <v/>
      </c>
      <c r="KO34">
        <f>'Input DBEDT Monthly Energy'!BE112</f>
        <v/>
      </c>
      <c r="KP34">
        <f>'Input DBEDT Monthly Energy'!BF112</f>
        <v/>
      </c>
      <c r="KQ34">
        <f>'Input DBEDT Monthly Energy'!BG112</f>
        <v/>
      </c>
      <c r="KR34">
        <f>'Input DBEDT Monthly Energy'!BH112</f>
        <v/>
      </c>
      <c r="KS34">
        <f>'Input DBEDT Monthly Energy'!BI112</f>
        <v/>
      </c>
      <c r="KT34">
        <f>'Input DBEDT Monthly Energy'!BJ112</f>
        <v/>
      </c>
      <c r="KU34">
        <f>'Input DBEDT Monthly Energy'!BK112</f>
        <v/>
      </c>
      <c r="KV34">
        <f>'Input DBEDT Monthly Energy'!BL112</f>
        <v/>
      </c>
      <c r="KW34">
        <f>'Input DBEDT Monthly Energy'!BM112</f>
        <v/>
      </c>
      <c r="KX34">
        <f>'Input DBEDT Monthly Energy'!BN112</f>
        <v/>
      </c>
      <c r="KY34">
        <f>'Input DBEDT Monthly Energy'!BO112</f>
        <v/>
      </c>
      <c r="KZ34">
        <f>'Input DBEDT Monthly Energy'!BP112</f>
        <v/>
      </c>
      <c r="LA34">
        <f>'Input DBEDT Monthly Energy'!BQ112</f>
        <v/>
      </c>
      <c r="LB34">
        <f>'Input DBEDT Monthly Energy'!BR112</f>
        <v/>
      </c>
      <c r="LC34">
        <f>'Input DBEDT Monthly Energy'!BS112</f>
        <v/>
      </c>
      <c r="LD34">
        <f>'Input DBEDT Monthly Energy'!BT112</f>
        <v/>
      </c>
      <c r="LE34">
        <f>'Input DBEDT Monthly Energy'!BU112</f>
        <v/>
      </c>
      <c r="LF34">
        <f>'Input DBEDT Monthly Energy'!BV112</f>
        <v/>
      </c>
      <c r="LG34">
        <f>'Input DBEDT Monthly Energy'!BW112</f>
        <v/>
      </c>
      <c r="LH34">
        <f>'Input DBEDT Monthly Energy'!BX112</f>
        <v/>
      </c>
      <c r="LI34">
        <f>'Input DBEDT Monthly Energy'!BY112</f>
        <v/>
      </c>
      <c r="LJ34">
        <f>'Input DBEDT Monthly Energy'!BZ112</f>
        <v/>
      </c>
      <c r="LK34">
        <f>'Input DBEDT Monthly Energy'!CA112</f>
        <v/>
      </c>
      <c r="LL34">
        <f>'Input DBEDT Monthly Energy'!CB112</f>
        <v/>
      </c>
      <c r="LM34">
        <f>'Input DBEDT Monthly Energy'!CC112</f>
        <v/>
      </c>
      <c r="LN34">
        <f>'Input DBEDT Monthly Energy'!CD112</f>
        <v/>
      </c>
      <c r="LO34">
        <f>'Input DBEDT Monthly Energy'!CE112</f>
        <v/>
      </c>
      <c r="LP34">
        <f>'Input DBEDT Monthly Energy'!CF112</f>
        <v/>
      </c>
      <c r="LQ34">
        <f>'Input DBEDT Monthly Energy'!CG112</f>
        <v/>
      </c>
      <c r="LR34">
        <f>'Input DBEDT Monthly Energy'!CH112</f>
        <v/>
      </c>
      <c r="LS34">
        <f>'Input DBEDT Monthly Energy'!CI112</f>
        <v/>
      </c>
      <c r="LT34">
        <f>'Input DBEDT Monthly Energy'!CJ112</f>
        <v/>
      </c>
      <c r="LU34">
        <f>'Input DBEDT Monthly Energy'!CK112</f>
        <v/>
      </c>
      <c r="LV34">
        <f>'Input DBEDT Monthly Energy'!CL112</f>
        <v/>
      </c>
      <c r="LW34">
        <f>'Input DBEDT Monthly Energy'!CM112</f>
        <v/>
      </c>
      <c r="LX34">
        <f>'Input DBEDT Monthly Energy'!CN112</f>
        <v/>
      </c>
      <c r="LY34">
        <f>'Input DBEDT Monthly Energy'!CO112</f>
        <v/>
      </c>
      <c r="LZ34">
        <f>'Input DBEDT Monthly Energy'!CP112</f>
        <v/>
      </c>
      <c r="MA34">
        <f>'Input DBEDT Monthly Energy'!CQ112</f>
        <v/>
      </c>
      <c r="MB34">
        <f>'Input DBEDT Monthly Energy'!CR112</f>
        <v/>
      </c>
      <c r="MC34">
        <f>'Input DBEDT Monthly Energy'!CS112</f>
        <v/>
      </c>
      <c r="MD34">
        <f>'Input DBEDT Monthly Energy'!CT112</f>
        <v/>
      </c>
      <c r="ME34">
        <f>'Input DBEDT Monthly Energy'!CU112</f>
        <v/>
      </c>
      <c r="MF34">
        <f>'Input DBEDT Monthly Energy'!CV112</f>
        <v/>
      </c>
      <c r="MG34">
        <f>'Input DBEDT Monthly Energy'!CW112</f>
        <v/>
      </c>
      <c r="MH34">
        <f>'Input DBEDT Monthly Energy'!CX112</f>
        <v/>
      </c>
      <c r="MI34">
        <f>'Input DBEDT Monthly Energy'!CY112</f>
        <v/>
      </c>
      <c r="MJ34">
        <f>'Input DBEDT Monthly Energy'!CZ112</f>
        <v/>
      </c>
      <c r="MK34">
        <f>'Input DBEDT Monthly Energy'!DA112</f>
        <v/>
      </c>
      <c r="ML34">
        <f>'Input DBEDT Monthly Energy'!DB112</f>
        <v/>
      </c>
      <c r="MM34">
        <f>'Input DBEDT Monthly Energy'!DC112</f>
        <v/>
      </c>
      <c r="MN34">
        <f>'Input DBEDT Monthly Energy'!DD112</f>
        <v/>
      </c>
      <c r="MO34">
        <f>'Input DBEDT Monthly Energy'!DE112</f>
        <v/>
      </c>
      <c r="MP34">
        <f>'Input DBEDT Monthly Energy'!DF112</f>
        <v/>
      </c>
      <c r="MQ34">
        <f>'Input DBEDT Monthly Energy'!DG112</f>
        <v/>
      </c>
      <c r="MR34">
        <f>'Input DBEDT Monthly Energy'!DH112</f>
        <v/>
      </c>
      <c r="MS34">
        <f>'Input DBEDT Monthly Energy'!DI112</f>
        <v/>
      </c>
      <c r="MT34">
        <f>'Input DBEDT Monthly Energy'!DJ112</f>
        <v/>
      </c>
      <c r="MU34">
        <f>'Input DBEDT Monthly Energy'!DK112</f>
        <v/>
      </c>
      <c r="MV34">
        <f>'Input DBEDT Monthly Energy'!DL112</f>
        <v/>
      </c>
      <c r="MW34">
        <f>'Input DBEDT Monthly Energy'!DM112</f>
        <v/>
      </c>
      <c r="MX34">
        <f>'Input DBEDT Monthly Energy'!DN112</f>
        <v/>
      </c>
      <c r="MY34">
        <f>'Input DBEDT Monthly Energy'!DO112</f>
        <v/>
      </c>
      <c r="MZ34">
        <f>'Input DBEDT Monthly Energy'!DP112</f>
        <v/>
      </c>
      <c r="NA34">
        <f>'Input DBEDT Monthly Energy'!DQ112</f>
        <v/>
      </c>
      <c r="NB34">
        <f>'Input DBEDT Monthly Energy'!DR112</f>
        <v/>
      </c>
      <c r="NC34">
        <f>'Input DBEDT Monthly Energy'!DS112</f>
        <v/>
      </c>
      <c r="ND34">
        <f>'Input DBEDT Monthly Energy'!DT112</f>
        <v/>
      </c>
      <c r="NE34">
        <f>'Input DBEDT Monthly Energy'!DU112</f>
        <v/>
      </c>
      <c r="NF34">
        <f>'Input DBEDT Monthly Energy'!DV112</f>
        <v/>
      </c>
      <c r="NG34">
        <f>'Input DBEDT Monthly Energy'!DW112</f>
        <v/>
      </c>
      <c r="NH34">
        <f>'Input DBEDT Monthly Energy'!DX112</f>
        <v/>
      </c>
      <c r="NI34">
        <f>'Input DBEDT Monthly Energy'!DY112</f>
        <v/>
      </c>
      <c r="NJ34">
        <f>'Input DBEDT Monthly Energy'!DZ112</f>
        <v/>
      </c>
      <c r="NK34">
        <f>'Input DBEDT Monthly Energy'!EA112</f>
        <v/>
      </c>
      <c r="NL34">
        <f>'Input DBEDT Monthly Energy'!EB112</f>
        <v/>
      </c>
      <c r="NM34">
        <f>'Input DBEDT Monthly Energy'!EC112</f>
        <v/>
      </c>
      <c r="NN34">
        <f>'Input DBEDT Monthly Energy'!ED112</f>
        <v/>
      </c>
      <c r="NO34">
        <f>'Input DBEDT Monthly Energy'!EE112</f>
        <v/>
      </c>
      <c r="NP34">
        <f>'Input DBEDT Monthly Energy'!EF112</f>
        <v/>
      </c>
      <c r="NQ34">
        <f>'Input DBEDT Monthly Energy'!EG112</f>
        <v/>
      </c>
      <c r="NR34">
        <f>'Input DBEDT Monthly Energy'!EH112</f>
        <v/>
      </c>
      <c r="NS34">
        <f>'Input DBEDT Monthly Energy'!EI112</f>
        <v/>
      </c>
      <c r="NT34">
        <f>'Input DBEDT Monthly Energy'!EJ112</f>
        <v/>
      </c>
      <c r="NU34">
        <f>'Input DBEDT Monthly Energy'!EK112</f>
        <v/>
      </c>
      <c r="NV34">
        <f>'Input DBEDT Monthly Energy'!EL112</f>
        <v/>
      </c>
      <c r="NW34">
        <f>'Input DBEDT Monthly Energy'!EM112</f>
        <v/>
      </c>
      <c r="NX34">
        <f>'Input DBEDT Monthly Energy'!EN112</f>
        <v/>
      </c>
      <c r="NY34">
        <f>'Input DBEDT Monthly Energy'!EO112</f>
        <v/>
      </c>
      <c r="NZ34">
        <f>'Input DBEDT Monthly Energy'!EP112</f>
        <v/>
      </c>
      <c r="OA34">
        <f>'Input DBEDT Monthly Energy'!EQ112</f>
        <v/>
      </c>
      <c r="OB34">
        <f>'Input DBEDT Monthly Energy'!ER112</f>
        <v/>
      </c>
      <c r="OC34">
        <f>'Input DBEDT Monthly Energy'!ES112</f>
        <v/>
      </c>
      <c r="OD34">
        <f>'Input DBEDT Monthly Energy'!ET112</f>
        <v/>
      </c>
      <c r="OE34">
        <f>'Input DBEDT Monthly Energy'!EU112</f>
        <v/>
      </c>
      <c r="OF34">
        <f>'Input DBEDT Monthly Energy'!EV112</f>
        <v/>
      </c>
      <c r="OG34">
        <f>'Input DBEDT Monthly Energy'!EW112</f>
        <v/>
      </c>
      <c r="OH34">
        <f>'Input DBEDT Monthly Energy'!EX112</f>
        <v/>
      </c>
      <c r="OI34">
        <f>'Input DBEDT Monthly Energy'!EY112</f>
        <v/>
      </c>
      <c r="OJ34">
        <f>'Input DBEDT Monthly Energy'!EZ112</f>
        <v/>
      </c>
      <c r="OK34">
        <f>'Input DBEDT Monthly Energy'!FA112</f>
        <v/>
      </c>
      <c r="OL34">
        <f>'Input DBEDT Monthly Energy'!FB112</f>
        <v/>
      </c>
      <c r="OM34">
        <f>'Input DBEDT Monthly Energy'!FC112</f>
        <v/>
      </c>
      <c r="ON34">
        <f>'Input DBEDT Monthly Energy'!FD112</f>
        <v/>
      </c>
      <c r="OO34">
        <f>'Input DBEDT Monthly Energy'!FE112</f>
        <v/>
      </c>
      <c r="OP34">
        <f>'Input DBEDT Monthly Energy'!FF112</f>
        <v/>
      </c>
      <c r="OQ34">
        <f>'Input DBEDT Monthly Energy'!FG112</f>
        <v/>
      </c>
      <c r="OR34">
        <f>'Input DBEDT Monthly Energy'!FH112</f>
        <v/>
      </c>
      <c r="OS34">
        <f>'Input DBEDT Monthly Energy'!FI112</f>
        <v/>
      </c>
      <c r="OT34">
        <f>'Input DBEDT Monthly Energy'!FJ112</f>
        <v/>
      </c>
      <c r="OU34">
        <f>'Input DBEDT Monthly Energy'!FK112</f>
        <v/>
      </c>
      <c r="OV34">
        <f>'Input DBEDT Monthly Energy'!FL112</f>
        <v/>
      </c>
      <c r="OW34">
        <f>'Input DBEDT Monthly Energy'!FM112</f>
        <v/>
      </c>
      <c r="OX34">
        <f>'Input DBEDT Monthly Energy'!FN112</f>
        <v/>
      </c>
      <c r="OY34">
        <f>'Input DBEDT Monthly Energy'!FO112</f>
        <v/>
      </c>
      <c r="OZ34">
        <f>'Input DBEDT Monthly Energy'!FP112</f>
        <v/>
      </c>
      <c r="PA34">
        <f>'Input DBEDT Monthly Energy'!FQ112</f>
        <v/>
      </c>
      <c r="PB34">
        <f>'Input DBEDT Monthly Energy'!FR112</f>
        <v/>
      </c>
      <c r="PC34">
        <f>'Input DBEDT Monthly Energy'!FS112</f>
        <v/>
      </c>
      <c r="PD34">
        <f>'Input DBEDT Monthly Energy'!FT112</f>
        <v/>
      </c>
      <c r="PE34">
        <f>'Input DBEDT Monthly Energy'!FU112</f>
        <v/>
      </c>
      <c r="PF34">
        <f>'Input DBEDT Monthly Energy'!FV112</f>
        <v/>
      </c>
      <c r="PG34">
        <f>'Input DBEDT Monthly Energy'!FW112</f>
        <v/>
      </c>
      <c r="PH34">
        <f>'Input DBEDT Monthly Energy'!FX112</f>
        <v/>
      </c>
      <c r="PI34">
        <f>'Input DBEDT Monthly Energy'!FY112</f>
        <v/>
      </c>
      <c r="PJ34">
        <f>'Input DBEDT Monthly Energy'!FZ112</f>
        <v/>
      </c>
      <c r="PK34">
        <f>'Input DBEDT Monthly Energy'!GA112</f>
        <v/>
      </c>
      <c r="PL34">
        <f>'Input DBEDT Monthly Energy'!GB112</f>
        <v/>
      </c>
      <c r="PM34">
        <f>'Input DBEDT Monthly Energy'!GC112</f>
        <v/>
      </c>
      <c r="PN34">
        <f>'Input DBEDT Monthly Energy'!GD112</f>
        <v/>
      </c>
      <c r="PO34">
        <f>'Input DBEDT Monthly Energy'!GE112</f>
        <v/>
      </c>
      <c r="PP34">
        <f>'Input DBEDT Monthly Energy'!GF112</f>
        <v/>
      </c>
      <c r="PQ34">
        <f>'Input DBEDT Monthly Energy'!GG112</f>
        <v/>
      </c>
      <c r="PR34">
        <f>'Input DBEDT Monthly Energy'!GH112</f>
        <v/>
      </c>
      <c r="PS34">
        <f>'Input DBEDT Monthly Energy'!GI112</f>
        <v/>
      </c>
      <c r="PT34">
        <f>'Input DBEDT Monthly Energy'!GJ112</f>
        <v/>
      </c>
      <c r="PU34">
        <f>'Input DBEDT Monthly Energy'!GK112</f>
        <v/>
      </c>
      <c r="PV34">
        <f>'Input DBEDT Monthly Energy'!GL112</f>
        <v/>
      </c>
      <c r="PW34">
        <f>'Input DBEDT Monthly Energy'!GM112</f>
        <v/>
      </c>
      <c r="PX34">
        <f>'Input DBEDT Monthly Energy'!GN112</f>
        <v/>
      </c>
      <c r="PY34">
        <f>'Input DBEDT Monthly Energy'!GO112</f>
        <v/>
      </c>
      <c r="PZ34">
        <f>'Input DBEDT Monthly Energy'!GP112</f>
        <v/>
      </c>
      <c r="QA34">
        <f>'Input DBEDT Monthly Energy'!GQ112</f>
        <v/>
      </c>
      <c r="QB34">
        <f>'Input DBEDT Monthly Energy'!GR112</f>
        <v/>
      </c>
      <c r="QC34">
        <f>'Input DBEDT Monthly Energy'!GS112</f>
        <v/>
      </c>
      <c r="QD34">
        <f>'Input DBEDT Monthly Energy'!GT112</f>
        <v/>
      </c>
      <c r="QE34">
        <f>'Input DBEDT Monthly Energy'!GU112</f>
        <v/>
      </c>
      <c r="QF34">
        <f>'Input DBEDT Monthly Energy'!GV112</f>
        <v/>
      </c>
      <c r="QG34">
        <f>'Input DBEDT Monthly Energy'!GW112</f>
        <v/>
      </c>
      <c r="QH34">
        <f>'Input DBEDT Monthly Energy'!GX112</f>
        <v/>
      </c>
      <c r="QI34">
        <f>'Input DBEDT Monthly Energy'!GY112</f>
        <v/>
      </c>
      <c r="QJ34">
        <f>'Input DBEDT Monthly Energy'!GZ112</f>
        <v/>
      </c>
      <c r="QK34">
        <f>'Input DBEDT Monthly Energy'!HA112</f>
        <v/>
      </c>
      <c r="QL34">
        <f>'Input DBEDT Monthly Energy'!HB112</f>
        <v/>
      </c>
      <c r="QM34">
        <f>'Input DBEDT Monthly Energy'!HC112</f>
        <v/>
      </c>
      <c r="QN34">
        <f>'Input DBEDT Monthly Energy'!HD112</f>
        <v/>
      </c>
      <c r="QO34">
        <f>'Input DBEDT Monthly Energy'!HE112</f>
        <v/>
      </c>
      <c r="QP34">
        <f>'Input DBEDT Monthly Energy'!HF112</f>
        <v/>
      </c>
      <c r="QQ34">
        <f>'Input DBEDT Monthly Energy'!HG112</f>
        <v/>
      </c>
      <c r="QR34">
        <f>'Input DBEDT Monthly Energy'!HH112</f>
        <v/>
      </c>
      <c r="QS34">
        <f>'Input DBEDT Monthly Energy'!HI112</f>
        <v/>
      </c>
      <c r="QT34">
        <f>'Input DBEDT Monthly Energy'!HJ112</f>
        <v/>
      </c>
      <c r="QU34">
        <f>'Input DBEDT Monthly Energy'!HK112</f>
        <v/>
      </c>
      <c r="QV34">
        <f>'Input DBEDT Monthly Energy'!HL112</f>
        <v/>
      </c>
      <c r="QW34">
        <f>'Input DBEDT Monthly Energy'!HM112</f>
        <v/>
      </c>
      <c r="QX34">
        <f>'Input DBEDT Monthly Energy'!HN112</f>
        <v/>
      </c>
      <c r="QY34">
        <f>'Input DBEDT Monthly Energy'!HO112</f>
        <v/>
      </c>
      <c r="QZ34">
        <f>'Input DBEDT Monthly Energy'!HP112</f>
        <v/>
      </c>
      <c r="RA34">
        <f>'Input DBEDT Monthly Energy'!HQ112</f>
        <v/>
      </c>
      <c r="RB34">
        <f>'Input DBEDT Monthly Energy'!HR112</f>
        <v/>
      </c>
      <c r="RC34">
        <f>'Input DBEDT Monthly Energy'!HS112</f>
        <v/>
      </c>
      <c r="RD34">
        <f>'Input DBEDT Monthly Energy'!HT112</f>
        <v/>
      </c>
      <c r="RE34">
        <f>'Input DBEDT Monthly Energy'!HU112</f>
        <v/>
      </c>
      <c r="RF34">
        <f>'Input DBEDT Monthly Energy'!HV112</f>
        <v/>
      </c>
      <c r="RG34">
        <f>'Input DBEDT Monthly Energy'!HW112</f>
        <v/>
      </c>
      <c r="RH34">
        <f>'Input DBEDT Monthly Energy'!HX112</f>
        <v/>
      </c>
      <c r="RI34">
        <f>'Input DBEDT Monthly Energy'!HY112</f>
        <v/>
      </c>
      <c r="RJ34">
        <f>'Input DBEDT Monthly Energy'!HZ112</f>
        <v/>
      </c>
      <c r="RK34">
        <f>'Input DBEDT Monthly Energy'!IA112</f>
        <v/>
      </c>
      <c r="RL34">
        <f>'Input DBEDT Monthly Energy'!IB112</f>
        <v/>
      </c>
      <c r="RM34">
        <f>'Input DBEDT Monthly Energy'!IC112</f>
        <v/>
      </c>
      <c r="RN34">
        <f>'Input DBEDT Monthly Energy'!ID112</f>
        <v/>
      </c>
      <c r="RO34">
        <f>'Input DBEDT Monthly Energy'!IE112</f>
        <v/>
      </c>
      <c r="RP34">
        <f>'Input DBEDT Monthly Energy'!IF112</f>
        <v/>
      </c>
      <c r="RQ34">
        <f>'Input DBEDT Monthly Energy'!IG112</f>
        <v/>
      </c>
      <c r="RR34">
        <f>'Input DBEDT Monthly Energy'!IH112</f>
        <v/>
      </c>
      <c r="RS34">
        <f>'Input DBEDT Monthly Energy'!II112</f>
        <v/>
      </c>
      <c r="RT34">
        <f>'Input DBEDT Monthly Energy'!IJ112</f>
        <v/>
      </c>
      <c r="RU34">
        <f>'Input DBEDT Monthly Energy'!IK112</f>
        <v/>
      </c>
      <c r="RV34">
        <f>'Input DBEDT Monthly Energy'!IL112</f>
        <v/>
      </c>
      <c r="RW34">
        <f>'Input DBEDT Monthly Energy'!IM112</f>
        <v/>
      </c>
      <c r="RX34">
        <f>'Input DBEDT Monthly Energy'!IN112</f>
        <v/>
      </c>
      <c r="RY34">
        <f>'Input DBEDT Monthly Energy'!IO112</f>
        <v/>
      </c>
      <c r="RZ34">
        <f>'Input DBEDT Monthly Energy'!IP112</f>
        <v/>
      </c>
      <c r="SA34">
        <f>'Input DBEDT Monthly Energy'!IQ112</f>
        <v/>
      </c>
      <c r="SB34">
        <f>'Input DBEDT Monthly Energy'!IR112</f>
        <v/>
      </c>
      <c r="SC34">
        <f>'Input DBEDT Monthly Energy'!IS112</f>
        <v/>
      </c>
      <c r="SD34">
        <f>'Input DBEDT Monthly Energy'!IT112</f>
        <v/>
      </c>
      <c r="SE34">
        <f>'Input DBEDT Monthly Energy'!IU112</f>
        <v/>
      </c>
      <c r="SF34">
        <f>'Input DBEDT Monthly Energy'!IV112</f>
        <v/>
      </c>
      <c r="SG34">
        <f>'Input DBEDT Monthly Energy'!IW112</f>
        <v/>
      </c>
      <c r="SH34">
        <f>'Input DBEDT Monthly Energy'!IX112</f>
        <v/>
      </c>
      <c r="SI34">
        <f>'Input DBEDT Monthly Energy'!IY112</f>
        <v/>
      </c>
      <c r="SJ34">
        <f>'Input DBEDT Monthly Energy'!IZ112</f>
        <v/>
      </c>
      <c r="SK34">
        <f>'Input DBEDT Monthly Energy'!JA112</f>
        <v/>
      </c>
      <c r="SL34">
        <f>'Input DBEDT Monthly Energy'!JB112</f>
        <v/>
      </c>
      <c r="SM34">
        <f>'Input DBEDT Monthly Energy'!JC112</f>
        <v/>
      </c>
      <c r="SN34">
        <f>'Input DBEDT Monthly Energy'!JD112</f>
        <v/>
      </c>
      <c r="SO34">
        <f>'Input DBEDT Monthly Energy'!JE112</f>
        <v/>
      </c>
      <c r="SP34">
        <f>'Input DBEDT Monthly Energy'!JF112</f>
        <v/>
      </c>
      <c r="SQ34">
        <f>'Input DBEDT Monthly Energy'!JG112</f>
        <v/>
      </c>
      <c r="SR34">
        <f>'Input DBEDT Monthly Energy'!JH112</f>
        <v/>
      </c>
      <c r="SS34">
        <f>'Input DBEDT Monthly Energy'!JI112</f>
        <v/>
      </c>
      <c r="ST34">
        <f>'Input DBEDT Monthly Energy'!JJ112</f>
        <v/>
      </c>
      <c r="SU34">
        <f>'Input DBEDT Monthly Energy'!JK112</f>
        <v/>
      </c>
      <c r="SV34">
        <f>'Input DBEDT Monthly Energy'!JL112</f>
        <v/>
      </c>
      <c r="SW34">
        <f>'Input DBEDT Monthly Energy'!JM112</f>
        <v/>
      </c>
      <c r="SX34">
        <f>'Input DBEDT Monthly Energy'!JN112</f>
        <v/>
      </c>
      <c r="SY34">
        <f>'Input DBEDT Monthly Energy'!JO112</f>
        <v/>
      </c>
      <c r="SZ34">
        <f>'Input DBEDT Monthly Energy'!JP112</f>
        <v/>
      </c>
      <c r="TA34">
        <f>'Input DBEDT Monthly Energy'!JQ112</f>
        <v/>
      </c>
      <c r="TB34">
        <f>'Input DBEDT Monthly Energy'!JR112</f>
        <v/>
      </c>
      <c r="TC34">
        <f>'Input DBEDT Monthly Energy'!JS112</f>
        <v/>
      </c>
      <c r="TD34">
        <f>'Input DBEDT Monthly Energy'!JT112</f>
        <v/>
      </c>
      <c r="TE34">
        <f>'Input DBEDT Monthly Energy'!JU112</f>
        <v/>
      </c>
      <c r="TF34">
        <f>'Input DBEDT Monthly Energy'!JV112</f>
        <v/>
      </c>
      <c r="TG34">
        <f>'Input DBEDT Monthly Energy'!JW112</f>
        <v/>
      </c>
      <c r="TH34">
        <f>'Input DBEDT Monthly Energy'!JX112</f>
        <v/>
      </c>
      <c r="TI34">
        <f>'Input DBEDT Monthly Energy'!JY112</f>
        <v/>
      </c>
      <c r="TJ34">
        <f>'Input DBEDT Monthly Energy'!JZ112</f>
        <v/>
      </c>
      <c r="TK34">
        <f>'Input DBEDT Monthly Energy'!KA112</f>
        <v/>
      </c>
      <c r="TL34">
        <f>'Input DBEDT Monthly Energy'!KB112</f>
        <v/>
      </c>
      <c r="TM34">
        <f>'Input DBEDT Monthly Energy'!KC112</f>
        <v/>
      </c>
      <c r="TN34">
        <f>'Input DBEDT Monthly Energy'!KD112</f>
        <v/>
      </c>
      <c r="TO34">
        <f>'Input DBEDT Monthly Energy'!KE112</f>
        <v/>
      </c>
      <c r="TP34">
        <f>'Input DBEDT Monthly Energy'!KF112</f>
        <v/>
      </c>
      <c r="TQ34">
        <f>'Input DBEDT Monthly Energy'!KG112</f>
        <v/>
      </c>
      <c r="TR34">
        <f>'Input DBEDT Monthly Energy'!KH112</f>
        <v/>
      </c>
      <c r="TS34">
        <f>'Input DBEDT Monthly Energy'!KI112</f>
        <v/>
      </c>
      <c r="TT34">
        <f>'Input DBEDT Monthly Energy'!KJ112</f>
        <v/>
      </c>
      <c r="TU34">
        <f>'Input DBEDT Monthly Energy'!KK112</f>
        <v/>
      </c>
      <c r="TV34">
        <f>'Input DBEDT Monthly Energy'!KL112</f>
        <v/>
      </c>
      <c r="TW34">
        <f>'Input DBEDT Monthly Energy'!KM112</f>
        <v/>
      </c>
      <c r="TX34">
        <f>'Input DBEDT Monthly Energy'!KN112</f>
        <v/>
      </c>
      <c r="TY34">
        <f>'Input DBEDT Monthly Energy'!KO112</f>
        <v/>
      </c>
      <c r="TZ34">
        <f>'Input DBEDT Monthly Energy'!KP112</f>
        <v/>
      </c>
    </row>
    <row r="35" spans="1:546">
      <c r="A35" t="s">
        <v>24</v>
      </c>
      <c r="B35" t="s">
        <v>42</v>
      </c>
      <c r="BC35">
        <f>SUMIF('Coal Foreign Imports'!$A:$A,'Dashboard M2 Monthly'!BC$1,'Coal Foreign Imports'!$B:$B)/12</f>
        <v/>
      </c>
      <c r="BD35">
        <f>SUMIF('Coal Foreign Imports'!$A:$A,'Dashboard M2 Monthly'!BD$1,'Coal Foreign Imports'!$B:$B)/12</f>
        <v/>
      </c>
      <c r="BE35">
        <f>SUMIF('Coal Foreign Imports'!$A:$A,'Dashboard M2 Monthly'!BE$1,'Coal Foreign Imports'!$B:$B)/12</f>
        <v/>
      </c>
      <c r="BF35">
        <f>SUMIF('Coal Foreign Imports'!$A:$A,'Dashboard M2 Monthly'!BF$1,'Coal Foreign Imports'!$B:$B)/12</f>
        <v/>
      </c>
      <c r="BG35">
        <f>SUMIF('Coal Foreign Imports'!$A:$A,'Dashboard M2 Monthly'!BG$1,'Coal Foreign Imports'!$B:$B)/12</f>
        <v/>
      </c>
      <c r="BH35">
        <f>SUMIF('Coal Foreign Imports'!$A:$A,'Dashboard M2 Monthly'!BH$1,'Coal Foreign Imports'!$B:$B)/12</f>
        <v/>
      </c>
      <c r="BI35">
        <f>SUMIF('Coal Foreign Imports'!$A:$A,'Dashboard M2 Monthly'!BI$1,'Coal Foreign Imports'!$B:$B)/12</f>
        <v/>
      </c>
      <c r="BJ35">
        <f>SUMIF('Coal Foreign Imports'!$A:$A,'Dashboard M2 Monthly'!BJ$1,'Coal Foreign Imports'!$B:$B)/12</f>
        <v/>
      </c>
      <c r="BK35">
        <f>SUMIF('Coal Foreign Imports'!$A:$A,'Dashboard M2 Monthly'!BK$1,'Coal Foreign Imports'!$B:$B)/12</f>
        <v/>
      </c>
      <c r="BL35">
        <f>SUMIF('Coal Foreign Imports'!$A:$A,'Dashboard M2 Monthly'!BL$1,'Coal Foreign Imports'!$B:$B)/12</f>
        <v/>
      </c>
      <c r="BM35">
        <f>SUMIF('Coal Foreign Imports'!$A:$A,'Dashboard M2 Monthly'!BM$1,'Coal Foreign Imports'!$B:$B)/12</f>
        <v/>
      </c>
      <c r="BN35">
        <f>SUMIF('Coal Foreign Imports'!$A:$A,'Dashboard M2 Monthly'!BN$1,'Coal Foreign Imports'!$B:$B)/12</f>
        <v/>
      </c>
      <c r="BO35">
        <f>SUMIF('Coal Foreign Imports'!$A:$A,'Dashboard M2 Monthly'!BO$1,'Coal Foreign Imports'!$B:$B)/12</f>
        <v/>
      </c>
      <c r="BP35">
        <f>SUMIF('Coal Foreign Imports'!$A:$A,'Dashboard M2 Monthly'!BP$1,'Coal Foreign Imports'!$B:$B)/12</f>
        <v/>
      </c>
      <c r="BQ35">
        <f>SUMIF('Coal Foreign Imports'!$A:$A,'Dashboard M2 Monthly'!BQ$1,'Coal Foreign Imports'!$B:$B)/12</f>
        <v/>
      </c>
      <c r="BR35">
        <f>SUMIF('Coal Foreign Imports'!$A:$A,'Dashboard M2 Monthly'!BR$1,'Coal Foreign Imports'!$B:$B)/12</f>
        <v/>
      </c>
      <c r="BS35">
        <f>SUMIF('Coal Foreign Imports'!$A:$A,'Dashboard M2 Monthly'!BS$1,'Coal Foreign Imports'!$B:$B)/12</f>
        <v/>
      </c>
      <c r="BT35">
        <f>SUMIF('Coal Foreign Imports'!$A:$A,'Dashboard M2 Monthly'!BT$1,'Coal Foreign Imports'!$B:$B)/12</f>
        <v/>
      </c>
      <c r="BU35">
        <f>SUMIF('Coal Foreign Imports'!$A:$A,'Dashboard M2 Monthly'!BU$1,'Coal Foreign Imports'!$B:$B)/12</f>
        <v/>
      </c>
      <c r="BV35">
        <f>SUMIF('Coal Foreign Imports'!$A:$A,'Dashboard M2 Monthly'!BV$1,'Coal Foreign Imports'!$B:$B)/12</f>
        <v/>
      </c>
      <c r="BW35">
        <f>SUMIF('Coal Foreign Imports'!$A:$A,'Dashboard M2 Monthly'!BW$1,'Coal Foreign Imports'!$B:$B)/12</f>
        <v/>
      </c>
      <c r="BX35">
        <f>SUMIF('Coal Foreign Imports'!$A:$A,'Dashboard M2 Monthly'!BX$1,'Coal Foreign Imports'!$B:$B)/12</f>
        <v/>
      </c>
      <c r="BY35">
        <f>SUMIF('Coal Foreign Imports'!$A:$A,'Dashboard M2 Monthly'!BY$1,'Coal Foreign Imports'!$B:$B)/12</f>
        <v/>
      </c>
      <c r="BZ35">
        <f>SUMIF('Coal Foreign Imports'!$A:$A,'Dashboard M2 Monthly'!BZ$1,'Coal Foreign Imports'!$B:$B)/12</f>
        <v/>
      </c>
      <c r="CA35">
        <f>SUMIF('Coal Foreign Imports'!$A:$A,'Dashboard M2 Monthly'!CA$1,'Coal Foreign Imports'!$B:$B)/12</f>
        <v/>
      </c>
      <c r="CB35">
        <f>SUMIF('Coal Foreign Imports'!$A:$A,'Dashboard M2 Monthly'!CB$1,'Coal Foreign Imports'!$B:$B)/12</f>
        <v/>
      </c>
      <c r="CC35">
        <f>SUMIF('Coal Foreign Imports'!$A:$A,'Dashboard M2 Monthly'!CC$1,'Coal Foreign Imports'!$B:$B)/12</f>
        <v/>
      </c>
      <c r="CD35">
        <f>SUMIF('Coal Foreign Imports'!$A:$A,'Dashboard M2 Monthly'!CD$1,'Coal Foreign Imports'!$B:$B)/12</f>
        <v/>
      </c>
      <c r="CE35">
        <f>SUMIF('Coal Foreign Imports'!$A:$A,'Dashboard M2 Monthly'!CE$1,'Coal Foreign Imports'!$B:$B)/12</f>
        <v/>
      </c>
      <c r="CF35">
        <f>SUMIF('Coal Foreign Imports'!$A:$A,'Dashboard M2 Monthly'!CF$1,'Coal Foreign Imports'!$B:$B)/12</f>
        <v/>
      </c>
      <c r="CG35">
        <f>SUMIF('Coal Foreign Imports'!$A:$A,'Dashboard M2 Monthly'!CG$1,'Coal Foreign Imports'!$B:$B)/12</f>
        <v/>
      </c>
      <c r="CH35">
        <f>SUMIF('Coal Foreign Imports'!$A:$A,'Dashboard M2 Monthly'!CH$1,'Coal Foreign Imports'!$B:$B)/12</f>
        <v/>
      </c>
      <c r="CI35">
        <f>SUMIF('Coal Foreign Imports'!$A:$A,'Dashboard M2 Monthly'!CI$1,'Coal Foreign Imports'!$B:$B)/12</f>
        <v/>
      </c>
      <c r="CJ35">
        <f>SUMIF('Coal Foreign Imports'!$A:$A,'Dashboard M2 Monthly'!CJ$1,'Coal Foreign Imports'!$B:$B)/12</f>
        <v/>
      </c>
      <c r="CK35">
        <f>SUMIF('Coal Foreign Imports'!$A:$A,'Dashboard M2 Monthly'!CK$1,'Coal Foreign Imports'!$B:$B)/12</f>
        <v/>
      </c>
      <c r="CL35">
        <f>SUMIF('Coal Foreign Imports'!$A:$A,'Dashboard M2 Monthly'!CL$1,'Coal Foreign Imports'!$B:$B)/12</f>
        <v/>
      </c>
      <c r="CM35">
        <f>SUMIF('Coal Foreign Imports'!$A:$A,'Dashboard M2 Monthly'!CM$1,'Coal Foreign Imports'!$B:$B)/12</f>
        <v/>
      </c>
      <c r="CN35">
        <f>SUMIF('Coal Foreign Imports'!$A:$A,'Dashboard M2 Monthly'!CN$1,'Coal Foreign Imports'!$B:$B)/12</f>
        <v/>
      </c>
      <c r="CO35">
        <f>SUMIF('Coal Foreign Imports'!$A:$A,'Dashboard M2 Monthly'!CO$1,'Coal Foreign Imports'!$B:$B)/12</f>
        <v/>
      </c>
      <c r="CP35">
        <f>SUMIF('Coal Foreign Imports'!$A:$A,'Dashboard M2 Monthly'!CP$1,'Coal Foreign Imports'!$B:$B)/12</f>
        <v/>
      </c>
      <c r="CQ35">
        <f>SUMIF('Coal Foreign Imports'!$A:$A,'Dashboard M2 Monthly'!CQ$1,'Coal Foreign Imports'!$B:$B)/12</f>
        <v/>
      </c>
      <c r="CR35">
        <f>SUMIF('Coal Foreign Imports'!$A:$A,'Dashboard M2 Monthly'!CR$1,'Coal Foreign Imports'!$B:$B)/12</f>
        <v/>
      </c>
      <c r="CS35">
        <f>SUMIF('Coal Foreign Imports'!$A:$A,'Dashboard M2 Monthly'!CS$1,'Coal Foreign Imports'!$B:$B)/12</f>
        <v/>
      </c>
      <c r="CT35">
        <f>SUMIF('Coal Foreign Imports'!$A:$A,'Dashboard M2 Monthly'!CT$1,'Coal Foreign Imports'!$B:$B)/12</f>
        <v/>
      </c>
      <c r="CU35">
        <f>SUMIF('Coal Foreign Imports'!$A:$A,'Dashboard M2 Monthly'!CU$1,'Coal Foreign Imports'!$B:$B)/12</f>
        <v/>
      </c>
      <c r="CV35">
        <f>SUMIF('Coal Foreign Imports'!$A:$A,'Dashboard M2 Monthly'!CV$1,'Coal Foreign Imports'!$B:$B)/12</f>
        <v/>
      </c>
      <c r="CW35">
        <f>SUMIF('Coal Foreign Imports'!$A:$A,'Dashboard M2 Monthly'!CW$1,'Coal Foreign Imports'!$B:$B)/12</f>
        <v/>
      </c>
      <c r="CX35">
        <f>SUMIF('Coal Foreign Imports'!$A:$A,'Dashboard M2 Monthly'!CX$1,'Coal Foreign Imports'!$B:$B)/12</f>
        <v/>
      </c>
      <c r="CY35">
        <f>SUMIF('Coal Foreign Imports'!$A:$A,'Dashboard M2 Monthly'!CY$1,'Coal Foreign Imports'!$B:$B)/12</f>
        <v/>
      </c>
      <c r="CZ35">
        <f>SUMIF('Coal Foreign Imports'!$A:$A,'Dashboard M2 Monthly'!CZ$1,'Coal Foreign Imports'!$B:$B)/12</f>
        <v/>
      </c>
      <c r="DA35">
        <f>SUMIF('Coal Foreign Imports'!$A:$A,'Dashboard M2 Monthly'!DA$1,'Coal Foreign Imports'!$B:$B)/12</f>
        <v/>
      </c>
      <c r="DB35">
        <f>SUMIF('Coal Foreign Imports'!$A:$A,'Dashboard M2 Monthly'!DB$1,'Coal Foreign Imports'!$B:$B)/12</f>
        <v/>
      </c>
      <c r="DC35">
        <f>SUMIF('Coal Foreign Imports'!$A:$A,'Dashboard M2 Monthly'!DC$1,'Coal Foreign Imports'!$B:$B)/12</f>
        <v/>
      </c>
      <c r="DD35">
        <f>SUMIF('Coal Foreign Imports'!$A:$A,'Dashboard M2 Monthly'!DD$1,'Coal Foreign Imports'!$B:$B)/12</f>
        <v/>
      </c>
      <c r="DE35">
        <f>SUMIF('Coal Foreign Imports'!$A:$A,'Dashboard M2 Monthly'!DE$1,'Coal Foreign Imports'!$B:$B)/12</f>
        <v/>
      </c>
      <c r="DF35">
        <f>SUMIF('Coal Foreign Imports'!$A:$A,'Dashboard M2 Monthly'!DF$1,'Coal Foreign Imports'!$B:$B)/12</f>
        <v/>
      </c>
      <c r="DG35">
        <f>SUMIF('Coal Foreign Imports'!$A:$A,'Dashboard M2 Monthly'!DG$1,'Coal Foreign Imports'!$B:$B)/12</f>
        <v/>
      </c>
      <c r="DH35">
        <f>SUMIF('Coal Foreign Imports'!$A:$A,'Dashboard M2 Monthly'!DH$1,'Coal Foreign Imports'!$B:$B)/12</f>
        <v/>
      </c>
      <c r="DI35">
        <f>SUMIF('Coal Foreign Imports'!$A:$A,'Dashboard M2 Monthly'!DI$1,'Coal Foreign Imports'!$B:$B)/12</f>
        <v/>
      </c>
      <c r="DJ35">
        <f>SUMIF('Coal Foreign Imports'!$A:$A,'Dashboard M2 Monthly'!DJ$1,'Coal Foreign Imports'!$B:$B)/12</f>
        <v/>
      </c>
      <c r="DK35">
        <f>SUMIF('Coal Foreign Imports'!$A:$A,'Dashboard M2 Monthly'!DK$1,'Coal Foreign Imports'!$B:$B)/12</f>
        <v/>
      </c>
      <c r="DL35">
        <f>SUMIF('Coal Foreign Imports'!$A:$A,'Dashboard M2 Monthly'!DL$1,'Coal Foreign Imports'!$B:$B)/12</f>
        <v/>
      </c>
      <c r="DM35">
        <f>SUMIF('Coal Foreign Imports'!$A:$A,'Dashboard M2 Monthly'!DM$1,'Coal Foreign Imports'!$B:$B)/12</f>
        <v/>
      </c>
      <c r="DN35">
        <f>SUMIF('Coal Foreign Imports'!$A:$A,'Dashboard M2 Monthly'!DN$1,'Coal Foreign Imports'!$B:$B)/12</f>
        <v/>
      </c>
      <c r="DO35">
        <f>SUMIF('Coal Foreign Imports'!$A:$A,'Dashboard M2 Monthly'!DO$1,'Coal Foreign Imports'!$B:$B)/12</f>
        <v/>
      </c>
      <c r="DP35">
        <f>SUMIF('Coal Foreign Imports'!$A:$A,'Dashboard M2 Monthly'!DP$1,'Coal Foreign Imports'!$B:$B)/12</f>
        <v/>
      </c>
      <c r="DQ35">
        <f>SUMIF('Coal Foreign Imports'!$A:$A,'Dashboard M2 Monthly'!DQ$1,'Coal Foreign Imports'!$B:$B)/12</f>
        <v/>
      </c>
      <c r="DR35">
        <f>SUMIF('Coal Foreign Imports'!$A:$A,'Dashboard M2 Monthly'!DR$1,'Coal Foreign Imports'!$B:$B)/12</f>
        <v/>
      </c>
      <c r="DS35">
        <f>SUMIF('Coal Foreign Imports'!$A:$A,'Dashboard M2 Monthly'!DS$1,'Coal Foreign Imports'!$B:$B)/12</f>
        <v/>
      </c>
      <c r="DT35">
        <f>SUMIF('Coal Foreign Imports'!$A:$A,'Dashboard M2 Monthly'!DT$1,'Coal Foreign Imports'!$B:$B)/12</f>
        <v/>
      </c>
      <c r="DU35">
        <f>SUMIF('Coal Foreign Imports'!$A:$A,'Dashboard M2 Monthly'!DU$1,'Coal Foreign Imports'!$B:$B)/12</f>
        <v/>
      </c>
      <c r="DV35">
        <f>SUMIF('Coal Foreign Imports'!$A:$A,'Dashboard M2 Monthly'!DV$1,'Coal Foreign Imports'!$B:$B)/12</f>
        <v/>
      </c>
      <c r="DW35">
        <f>SUMIF('Coal Foreign Imports'!$A:$A,'Dashboard M2 Monthly'!DW$1,'Coal Foreign Imports'!$B:$B)/12</f>
        <v/>
      </c>
      <c r="DX35">
        <f>SUMIF('Coal Foreign Imports'!$A:$A,'Dashboard M2 Monthly'!DX$1,'Coal Foreign Imports'!$B:$B)/12</f>
        <v/>
      </c>
      <c r="DY35">
        <f>SUMIF('Coal Foreign Imports'!$A:$A,'Dashboard M2 Monthly'!DY$1,'Coal Foreign Imports'!$B:$B)/12</f>
        <v/>
      </c>
      <c r="DZ35">
        <f>SUMIF('Coal Foreign Imports'!$A:$A,'Dashboard M2 Monthly'!DZ$1,'Coal Foreign Imports'!$B:$B)/12</f>
        <v/>
      </c>
      <c r="EA35">
        <f>SUMIF('Coal Foreign Imports'!$A:$A,'Dashboard M2 Monthly'!EA$1,'Coal Foreign Imports'!$B:$B)/12</f>
        <v/>
      </c>
      <c r="EB35">
        <f>SUMIF('Coal Foreign Imports'!$A:$A,'Dashboard M2 Monthly'!EB$1,'Coal Foreign Imports'!$B:$B)/12</f>
        <v/>
      </c>
      <c r="EC35">
        <f>SUMIF('Coal Foreign Imports'!$A:$A,'Dashboard M2 Monthly'!EC$1,'Coal Foreign Imports'!$B:$B)/12</f>
        <v/>
      </c>
      <c r="ED35">
        <f>SUMIF('Coal Foreign Imports'!$A:$A,'Dashboard M2 Monthly'!ED$1,'Coal Foreign Imports'!$B:$B)/12</f>
        <v/>
      </c>
      <c r="EE35">
        <f>SUMIF('Coal Foreign Imports'!$A:$A,'Dashboard M2 Monthly'!EE$1,'Coal Foreign Imports'!$B:$B)/12</f>
        <v/>
      </c>
      <c r="EF35">
        <f>SUMIF('Coal Foreign Imports'!$A:$A,'Dashboard M2 Monthly'!EF$1,'Coal Foreign Imports'!$B:$B)/12</f>
        <v/>
      </c>
      <c r="EG35">
        <f>SUMIF('Coal Foreign Imports'!$A:$A,'Dashboard M2 Monthly'!EG$1,'Coal Foreign Imports'!$B:$B)/12</f>
        <v/>
      </c>
      <c r="EH35">
        <f>SUMIF('Coal Foreign Imports'!$A:$A,'Dashboard M2 Monthly'!EH$1,'Coal Foreign Imports'!$B:$B)/12</f>
        <v/>
      </c>
      <c r="EI35">
        <f>SUMIF('Coal Foreign Imports'!$A:$A,'Dashboard M2 Monthly'!EI$1,'Coal Foreign Imports'!$B:$B)/12</f>
        <v/>
      </c>
      <c r="EJ35">
        <f>SUMIF('Coal Foreign Imports'!$A:$A,'Dashboard M2 Monthly'!EJ$1,'Coal Foreign Imports'!$B:$B)/12</f>
        <v/>
      </c>
      <c r="EK35">
        <f>SUMIF('Coal Foreign Imports'!$A:$A,'Dashboard M2 Monthly'!EK$1,'Coal Foreign Imports'!$B:$B)/12</f>
        <v/>
      </c>
      <c r="EL35">
        <f>SUMIF('Coal Foreign Imports'!$A:$A,'Dashboard M2 Monthly'!EL$1,'Coal Foreign Imports'!$B:$B)/12</f>
        <v/>
      </c>
      <c r="EM35">
        <f>SUMIF('Coal Foreign Imports'!$A:$A,'Dashboard M2 Monthly'!EM$1,'Coal Foreign Imports'!$B:$B)/12</f>
        <v/>
      </c>
      <c r="EN35">
        <f>SUMIF('Coal Foreign Imports'!$A:$A,'Dashboard M2 Monthly'!EN$1,'Coal Foreign Imports'!$B:$B)/12</f>
        <v/>
      </c>
      <c r="EO35">
        <f>SUMIF('Coal Foreign Imports'!$A:$A,'Dashboard M2 Monthly'!EO$1,'Coal Foreign Imports'!$B:$B)/12</f>
        <v/>
      </c>
      <c r="EP35">
        <f>SUMIF('Coal Foreign Imports'!$A:$A,'Dashboard M2 Monthly'!EP$1,'Coal Foreign Imports'!$B:$B)/12</f>
        <v/>
      </c>
      <c r="EQ35">
        <f>SUMIF('Coal Foreign Imports'!$A:$A,'Dashboard M2 Monthly'!EQ$1,'Coal Foreign Imports'!$B:$B)/12</f>
        <v/>
      </c>
      <c r="ER35">
        <f>SUMIF('Coal Foreign Imports'!$A:$A,'Dashboard M2 Monthly'!ER$1,'Coal Foreign Imports'!$B:$B)/12</f>
        <v/>
      </c>
      <c r="ES35">
        <f>SUMIF('Coal Foreign Imports'!$A:$A,'Dashboard M2 Monthly'!ES$1,'Coal Foreign Imports'!$B:$B)/12</f>
        <v/>
      </c>
      <c r="ET35">
        <f>SUMIF('Coal Foreign Imports'!$A:$A,'Dashboard M2 Monthly'!ET$1,'Coal Foreign Imports'!$B:$B)/12</f>
        <v/>
      </c>
      <c r="EU35">
        <f>SUMIF('Coal Foreign Imports'!$A:$A,'Dashboard M2 Monthly'!EU$1,'Coal Foreign Imports'!$B:$B)/12</f>
        <v/>
      </c>
      <c r="EV35">
        <f>SUMIF('Coal Foreign Imports'!$A:$A,'Dashboard M2 Monthly'!EV$1,'Coal Foreign Imports'!$B:$B)/12</f>
        <v/>
      </c>
      <c r="EW35">
        <f>SUMIF('Coal Foreign Imports'!$A:$A,'Dashboard M2 Monthly'!EW$1,'Coal Foreign Imports'!$B:$B)/12</f>
        <v/>
      </c>
      <c r="EX35">
        <f>SUMIF('Coal Foreign Imports'!$A:$A,'Dashboard M2 Monthly'!EX$1,'Coal Foreign Imports'!$B:$B)/12</f>
        <v/>
      </c>
      <c r="EY35">
        <f>SUMIF('Coal Foreign Imports'!$A:$A,'Dashboard M2 Monthly'!EY$1,'Coal Foreign Imports'!$B:$B)/12</f>
        <v/>
      </c>
      <c r="EZ35">
        <f>SUMIF('Coal Foreign Imports'!$A:$A,'Dashboard M2 Monthly'!EZ$1,'Coal Foreign Imports'!$B:$B)/12</f>
        <v/>
      </c>
      <c r="FA35">
        <f>SUMIF('Coal Foreign Imports'!$A:$A,'Dashboard M2 Monthly'!FA$1,'Coal Foreign Imports'!$B:$B)/12</f>
        <v/>
      </c>
      <c r="FB35">
        <f>SUMIF('Coal Foreign Imports'!$A:$A,'Dashboard M2 Monthly'!FB$1,'Coal Foreign Imports'!$B:$B)/12</f>
        <v/>
      </c>
      <c r="FC35">
        <f>SUMIF('Coal Foreign Imports'!$A:$A,'Dashboard M2 Monthly'!FC$1,'Coal Foreign Imports'!$B:$B)/12</f>
        <v/>
      </c>
      <c r="FD35">
        <f>SUMIF('Coal Foreign Imports'!$A:$A,'Dashboard M2 Monthly'!FD$1,'Coal Foreign Imports'!$B:$B)/12</f>
        <v/>
      </c>
      <c r="FE35">
        <f>SUMIF('Coal Foreign Imports'!$A:$A,'Dashboard M2 Monthly'!FE$1,'Coal Foreign Imports'!$B:$B)/12</f>
        <v/>
      </c>
      <c r="FF35">
        <f>SUMIF('Coal Foreign Imports'!$A:$A,'Dashboard M2 Monthly'!FF$1,'Coal Foreign Imports'!$B:$B)/12</f>
        <v/>
      </c>
      <c r="FG35">
        <f>SUMIF('Coal Foreign Imports'!$A:$A,'Dashboard M2 Monthly'!FG$1,'Coal Foreign Imports'!$B:$B)/12</f>
        <v/>
      </c>
      <c r="FH35">
        <f>SUMIF('Coal Foreign Imports'!$A:$A,'Dashboard M2 Monthly'!FH$1,'Coal Foreign Imports'!$B:$B)/12</f>
        <v/>
      </c>
      <c r="FI35">
        <f>SUMIF('Coal Foreign Imports'!$A:$A,'Dashboard M2 Monthly'!FI$1,'Coal Foreign Imports'!$B:$B)/12</f>
        <v/>
      </c>
      <c r="FJ35">
        <f>SUMIF('Coal Foreign Imports'!$A:$A,'Dashboard M2 Monthly'!FJ$1,'Coal Foreign Imports'!$B:$B)/12</f>
        <v/>
      </c>
      <c r="FK35">
        <f>SUMIF('Coal Foreign Imports'!$A:$A,'Dashboard M2 Monthly'!FK$1,'Coal Foreign Imports'!$B:$B)/12</f>
        <v/>
      </c>
      <c r="FL35">
        <f>SUMIF('Coal Foreign Imports'!$A:$A,'Dashboard M2 Monthly'!FL$1,'Coal Foreign Imports'!$B:$B)/12</f>
        <v/>
      </c>
      <c r="FM35">
        <f>SUMIF('Coal Foreign Imports'!$A:$A,'Dashboard M2 Monthly'!FM$1,'Coal Foreign Imports'!$B:$B)/12</f>
        <v/>
      </c>
      <c r="FN35">
        <f>SUMIF('Coal Foreign Imports'!$A:$A,'Dashboard M2 Monthly'!FN$1,'Coal Foreign Imports'!$B:$B)/12</f>
        <v/>
      </c>
      <c r="FO35">
        <f>SUMIF('Coal Foreign Imports'!$A:$A,'Dashboard M2 Monthly'!FO$1,'Coal Foreign Imports'!$B:$B)/12</f>
        <v/>
      </c>
      <c r="FP35">
        <f>SUMIF('Coal Foreign Imports'!$A:$A,'Dashboard M2 Monthly'!FP$1,'Coal Foreign Imports'!$B:$B)/12</f>
        <v/>
      </c>
      <c r="FQ35">
        <f>SUMIF('Coal Foreign Imports'!$A:$A,'Dashboard M2 Monthly'!FQ$1,'Coal Foreign Imports'!$B:$B)/12</f>
        <v/>
      </c>
      <c r="FR35">
        <f>SUMIF('Coal Foreign Imports'!$A:$A,'Dashboard M2 Monthly'!FR$1,'Coal Foreign Imports'!$B:$B)/12</f>
        <v/>
      </c>
      <c r="FS35">
        <f>SUMIF('Coal Foreign Imports'!$A:$A,'Dashboard M2 Monthly'!FS$1,'Coal Foreign Imports'!$B:$B)/12</f>
        <v/>
      </c>
      <c r="FT35">
        <f>SUMIF('Coal Foreign Imports'!$A:$A,'Dashboard M2 Monthly'!FT$1,'Coal Foreign Imports'!$B:$B)/12</f>
        <v/>
      </c>
      <c r="FU35">
        <f>SUMIF('Coal Foreign Imports'!$A:$A,'Dashboard M2 Monthly'!FU$1,'Coal Foreign Imports'!$B:$B)/12</f>
        <v/>
      </c>
      <c r="FV35">
        <f>SUMIF('Coal Foreign Imports'!$A:$A,'Dashboard M2 Monthly'!FV$1,'Coal Foreign Imports'!$B:$B)/12</f>
        <v/>
      </c>
      <c r="FW35">
        <f>SUMIF('Coal Foreign Imports'!$A:$A,'Dashboard M2 Monthly'!FW$1,'Coal Foreign Imports'!$B:$B)/12</f>
        <v/>
      </c>
      <c r="FX35">
        <f>SUMIF('Coal Foreign Imports'!$A:$A,'Dashboard M2 Monthly'!FX$1,'Coal Foreign Imports'!$B:$B)/12</f>
        <v/>
      </c>
      <c r="FY35">
        <f>SUMIF('Coal Foreign Imports'!$A:$A,'Dashboard M2 Monthly'!FY$1,'Coal Foreign Imports'!$B:$B)/12</f>
        <v/>
      </c>
      <c r="FZ35">
        <f>SUMIF('Coal Foreign Imports'!$A:$A,'Dashboard M2 Monthly'!FZ$1,'Coal Foreign Imports'!$B:$B)/12</f>
        <v/>
      </c>
      <c r="GA35">
        <f>SUMIF('Coal Foreign Imports'!$A:$A,'Dashboard M2 Monthly'!GA$1,'Coal Foreign Imports'!$B:$B)/12</f>
        <v/>
      </c>
      <c r="GB35">
        <f>SUMIF('Coal Foreign Imports'!$A:$A,'Dashboard M2 Monthly'!GB$1,'Coal Foreign Imports'!$B:$B)/12</f>
        <v/>
      </c>
      <c r="GC35">
        <f>SUMIF('Coal Foreign Imports'!$A:$A,'Dashboard M2 Monthly'!GC$1,'Coal Foreign Imports'!$B:$B)/12</f>
        <v/>
      </c>
      <c r="GD35">
        <f>SUMIF('Coal Foreign Imports'!$A:$A,'Dashboard M2 Monthly'!GD$1,'Coal Foreign Imports'!$B:$B)/12</f>
        <v/>
      </c>
      <c r="GE35">
        <f>SUMIF('Coal Foreign Imports'!$A:$A,'Dashboard M2 Monthly'!GE$1,'Coal Foreign Imports'!$B:$B)/12</f>
        <v/>
      </c>
      <c r="GF35">
        <f>SUMIF('Coal Foreign Imports'!$A:$A,'Dashboard M2 Monthly'!GF$1,'Coal Foreign Imports'!$B:$B)/12</f>
        <v/>
      </c>
      <c r="GG35">
        <f>SUMIF('Coal Foreign Imports'!$A:$A,'Dashboard M2 Monthly'!GG$1,'Coal Foreign Imports'!$B:$B)/12</f>
        <v/>
      </c>
      <c r="GH35">
        <f>SUMIF('Coal Foreign Imports'!$A:$A,'Dashboard M2 Monthly'!GH$1,'Coal Foreign Imports'!$B:$B)/12</f>
        <v/>
      </c>
      <c r="GI35">
        <f>SUMIF('Coal Foreign Imports'!$A:$A,'Dashboard M2 Monthly'!GI$1,'Coal Foreign Imports'!$B:$B)/12</f>
        <v/>
      </c>
      <c r="GJ35">
        <f>SUMIF('Coal Foreign Imports'!$A:$A,'Dashboard M2 Monthly'!GJ$1,'Coal Foreign Imports'!$B:$B)/12</f>
        <v/>
      </c>
      <c r="GK35">
        <f>SUMIF('Coal Foreign Imports'!$A:$A,'Dashboard M2 Monthly'!GK$1,'Coal Foreign Imports'!$B:$B)/12</f>
        <v/>
      </c>
      <c r="GL35">
        <f>SUMIF('Coal Foreign Imports'!$A:$A,'Dashboard M2 Monthly'!GL$1,'Coal Foreign Imports'!$B:$B)/12</f>
        <v/>
      </c>
      <c r="GM35">
        <f>SUMIF('Coal Foreign Imports'!$A:$A,'Dashboard M2 Monthly'!GM$1,'Coal Foreign Imports'!$B:$B)/12</f>
        <v/>
      </c>
      <c r="GN35">
        <f>SUMIF('Coal Foreign Imports'!$A:$A,'Dashboard M2 Monthly'!GN$1,'Coal Foreign Imports'!$B:$B)/12</f>
        <v/>
      </c>
      <c r="GO35">
        <f>SUMIF('Coal Foreign Imports'!$A:$A,'Dashboard M2 Monthly'!GO$1,'Coal Foreign Imports'!$B:$B)/12</f>
        <v/>
      </c>
      <c r="GP35">
        <f>SUMIF('Coal Foreign Imports'!$A:$A,'Dashboard M2 Monthly'!GP$1,'Coal Foreign Imports'!$B:$B)/12</f>
        <v/>
      </c>
      <c r="GQ35">
        <f>SUMIF('Coal Foreign Imports'!$A:$A,'Dashboard M2 Monthly'!GQ$1,'Coal Foreign Imports'!$B:$B)/12</f>
        <v/>
      </c>
      <c r="GR35">
        <f>SUMIF('Coal Foreign Imports'!$A:$A,'Dashboard M2 Monthly'!GR$1,'Coal Foreign Imports'!$B:$B)/12</f>
        <v/>
      </c>
      <c r="GS35">
        <f>SUMIF('Coal Foreign Imports'!$A:$A,'Dashboard M2 Monthly'!GS$1,'Coal Foreign Imports'!$B:$B)/12</f>
        <v/>
      </c>
      <c r="GT35">
        <f>SUMIF('Coal Foreign Imports'!$A:$A,'Dashboard M2 Monthly'!GT$1,'Coal Foreign Imports'!$B:$B)/12</f>
        <v/>
      </c>
      <c r="GU35">
        <f>SUMIF('Coal Foreign Imports'!$A:$A,'Dashboard M2 Monthly'!GU$1,'Coal Foreign Imports'!$B:$B)/12</f>
        <v/>
      </c>
      <c r="GV35">
        <f>SUMIF('Coal Foreign Imports'!$A:$A,'Dashboard M2 Monthly'!GV$1,'Coal Foreign Imports'!$B:$B)/12</f>
        <v/>
      </c>
      <c r="GW35">
        <f>SUMIF('Coal Foreign Imports'!$A:$A,'Dashboard M2 Monthly'!GW$1,'Coal Foreign Imports'!$B:$B)/12</f>
        <v/>
      </c>
      <c r="GX35">
        <f>SUMIF('Coal Foreign Imports'!$A:$A,'Dashboard M2 Monthly'!GX$1,'Coal Foreign Imports'!$B:$B)/12</f>
        <v/>
      </c>
      <c r="GY35">
        <f>SUMIF('Coal Foreign Imports'!$A:$A,'Dashboard M2 Monthly'!GY$1,'Coal Foreign Imports'!$B:$B)/12</f>
        <v/>
      </c>
      <c r="GZ35">
        <f>SUMIF('Coal Foreign Imports'!$A:$A,'Dashboard M2 Monthly'!GZ$1,'Coal Foreign Imports'!$B:$B)/12</f>
        <v/>
      </c>
      <c r="HA35">
        <f>SUMIF('Coal Foreign Imports'!$A:$A,'Dashboard M2 Monthly'!HA$1,'Coal Foreign Imports'!$B:$B)/12</f>
        <v/>
      </c>
      <c r="HB35">
        <f>SUMIF('Coal Foreign Imports'!$A:$A,'Dashboard M2 Monthly'!HB$1,'Coal Foreign Imports'!$B:$B)/12</f>
        <v/>
      </c>
      <c r="HC35">
        <f>SUMIF('Coal Foreign Imports'!$A:$A,'Dashboard M2 Monthly'!HC$1,'Coal Foreign Imports'!$B:$B)/12</f>
        <v/>
      </c>
      <c r="HD35">
        <f>SUMIF('Coal Foreign Imports'!$A:$A,'Dashboard M2 Monthly'!HD$1,'Coal Foreign Imports'!$B:$B)/12</f>
        <v/>
      </c>
      <c r="HE35">
        <f>SUMIF('Coal Foreign Imports'!$A:$A,'Dashboard M2 Monthly'!HE$1,'Coal Foreign Imports'!$B:$B)/12</f>
        <v/>
      </c>
      <c r="HF35">
        <f>SUMIF('Coal Foreign Imports'!$A:$A,'Dashboard M2 Monthly'!HF$1,'Coal Foreign Imports'!$B:$B)/12</f>
        <v/>
      </c>
      <c r="HG35">
        <f>SUMIF('Coal Foreign Imports'!$A:$A,'Dashboard M2 Monthly'!HG$1,'Coal Foreign Imports'!$B:$B)/12</f>
        <v/>
      </c>
      <c r="HH35">
        <f>SUMIF('Coal Foreign Imports'!$A:$A,'Dashboard M2 Monthly'!HH$1,'Coal Foreign Imports'!$B:$B)/12</f>
        <v/>
      </c>
      <c r="HI35">
        <f>SUMIF('Coal Foreign Imports'!$A:$A,'Dashboard M2 Monthly'!HI$1,'Coal Foreign Imports'!$B:$B)/12</f>
        <v/>
      </c>
      <c r="HJ35">
        <f>SUMIF('Coal Foreign Imports'!$A:$A,'Dashboard M2 Monthly'!HJ$1,'Coal Foreign Imports'!$B:$B)/12</f>
        <v/>
      </c>
      <c r="HK35">
        <f>SUMIF('Coal Foreign Imports'!$A:$A,'Dashboard M2 Monthly'!HK$1,'Coal Foreign Imports'!$B:$B)/12</f>
        <v/>
      </c>
      <c r="HL35">
        <f>SUMIF('Coal Foreign Imports'!$A:$A,'Dashboard M2 Monthly'!HL$1,'Coal Foreign Imports'!$B:$B)/12</f>
        <v/>
      </c>
      <c r="HM35">
        <f>SUMIF('Coal Foreign Imports'!$A:$A,'Dashboard M2 Monthly'!HM$1,'Coal Foreign Imports'!$B:$B)/12</f>
        <v/>
      </c>
      <c r="HN35">
        <f>SUMIF('Coal Foreign Imports'!$A:$A,'Dashboard M2 Monthly'!HN$1,'Coal Foreign Imports'!$B:$B)/12</f>
        <v/>
      </c>
      <c r="HO35">
        <f>SUMIF('Coal Foreign Imports'!$A:$A,'Dashboard M2 Monthly'!HO$1,'Coal Foreign Imports'!$B:$B)/12</f>
        <v/>
      </c>
      <c r="HP35">
        <f>SUMIF('Coal Foreign Imports'!$A:$A,'Dashboard M2 Monthly'!HP$1,'Coal Foreign Imports'!$B:$B)/12</f>
        <v/>
      </c>
      <c r="HQ35">
        <f>SUMIF('Coal Foreign Imports'!$A:$A,'Dashboard M2 Monthly'!HQ$1,'Coal Foreign Imports'!$B:$B)/12</f>
        <v/>
      </c>
      <c r="HR35">
        <f>SUMIF('Coal Foreign Imports'!$A:$A,'Dashboard M2 Monthly'!HR$1,'Coal Foreign Imports'!$B:$B)/12</f>
        <v/>
      </c>
      <c r="HS35">
        <f>SUMIF('Coal Foreign Imports'!$A:$A,'Dashboard M2 Monthly'!HS$1,'Coal Foreign Imports'!$B:$B)/12</f>
        <v/>
      </c>
      <c r="HT35">
        <f>SUMIF('Coal Foreign Imports'!$A:$A,'Dashboard M2 Monthly'!HT$1,'Coal Foreign Imports'!$B:$B)/12</f>
        <v/>
      </c>
      <c r="HU35">
        <f>SUMIF('Coal Foreign Imports'!$A:$A,'Dashboard M2 Monthly'!HU$1,'Coal Foreign Imports'!$B:$B)/12</f>
        <v/>
      </c>
      <c r="HV35">
        <f>SUMIF('Coal Foreign Imports'!$A:$A,'Dashboard M2 Monthly'!HV$1,'Coal Foreign Imports'!$B:$B)/12</f>
        <v/>
      </c>
      <c r="HW35">
        <f>SUMIF('Coal Foreign Imports'!$A:$A,'Dashboard M2 Monthly'!HW$1,'Coal Foreign Imports'!$B:$B)/12</f>
        <v/>
      </c>
      <c r="HX35">
        <f>SUMIF('Coal Foreign Imports'!$A:$A,'Dashboard M2 Monthly'!HX$1,'Coal Foreign Imports'!$B:$B)/12</f>
        <v/>
      </c>
      <c r="HY35">
        <f>SUMIF('Coal Foreign Imports'!$A:$A,'Dashboard M2 Monthly'!HY$1,'Coal Foreign Imports'!$B:$B)/12</f>
        <v/>
      </c>
      <c r="HZ35">
        <f>SUMIF('Coal Foreign Imports'!$A:$A,'Dashboard M2 Monthly'!HZ$1,'Coal Foreign Imports'!$B:$B)/12</f>
        <v/>
      </c>
      <c r="IA35">
        <f>SUMIF('Coal Foreign Imports'!$A:$A,'Dashboard M2 Monthly'!IA$1,'Coal Foreign Imports'!$B:$B)/12</f>
        <v/>
      </c>
      <c r="IB35">
        <f>SUMIF('Coal Foreign Imports'!$A:$A,'Dashboard M2 Monthly'!IB$1,'Coal Foreign Imports'!$B:$B)/12</f>
        <v/>
      </c>
      <c r="IC35">
        <f>SUMIF('Coal Foreign Imports'!$A:$A,'Dashboard M2 Monthly'!IC$1,'Coal Foreign Imports'!$B:$B)/12</f>
        <v/>
      </c>
      <c r="ID35">
        <f>SUMIF('Coal Foreign Imports'!$A:$A,'Dashboard M2 Monthly'!ID$1,'Coal Foreign Imports'!$B:$B)/12</f>
        <v/>
      </c>
      <c r="IE35">
        <f>SUMIF('Coal Foreign Imports'!$A:$A,'Dashboard M2 Monthly'!IE$1,'Coal Foreign Imports'!$B:$B)/12</f>
        <v/>
      </c>
      <c r="IF35">
        <f>SUMIF('Coal Foreign Imports'!$A:$A,'Dashboard M2 Monthly'!IF$1,'Coal Foreign Imports'!$B:$B)/12</f>
        <v/>
      </c>
      <c r="IG35">
        <f>SUMIF('Coal Foreign Imports'!$A:$A,'Dashboard M2 Monthly'!IG$1,'Coal Foreign Imports'!$B:$B)/12</f>
        <v/>
      </c>
      <c r="IH35">
        <f>SUMIF('Coal Foreign Imports'!$A:$A,'Dashboard M2 Monthly'!IH$1,'Coal Foreign Imports'!$B:$B)/12</f>
        <v/>
      </c>
      <c r="II35">
        <f>SUMIF('Coal Foreign Imports'!$A:$A,'Dashboard M2 Monthly'!II$1,'Coal Foreign Imports'!$B:$B)/12</f>
        <v/>
      </c>
      <c r="IJ35">
        <f>SUMIF('Coal Foreign Imports'!$A:$A,'Dashboard M2 Monthly'!IJ$1,'Coal Foreign Imports'!$B:$B)/12</f>
        <v/>
      </c>
      <c r="IK35">
        <f>SUMIF('Coal Foreign Imports'!$A:$A,'Dashboard M2 Monthly'!IK$1,'Coal Foreign Imports'!$B:$B)/12</f>
        <v/>
      </c>
      <c r="IL35">
        <f>SUMIF('Coal Foreign Imports'!$A:$A,'Dashboard M2 Monthly'!IL$1,'Coal Foreign Imports'!$B:$B)/12</f>
        <v/>
      </c>
      <c r="IM35">
        <f>SUMIF('Coal Foreign Imports'!$A:$A,'Dashboard M2 Monthly'!IM$1,'Coal Foreign Imports'!$B:$B)/12</f>
        <v/>
      </c>
      <c r="IN35">
        <f>SUMIF('Coal Foreign Imports'!$A:$A,'Dashboard M2 Monthly'!IN$1,'Coal Foreign Imports'!$B:$B)/12</f>
        <v/>
      </c>
      <c r="IO35">
        <f>SUMIF('Coal Foreign Imports'!$A:$A,'Dashboard M2 Monthly'!IO$1,'Coal Foreign Imports'!$B:$B)/12</f>
        <v/>
      </c>
      <c r="IP35">
        <f>SUMIF('Coal Foreign Imports'!$A:$A,'Dashboard M2 Monthly'!IP$1,'Coal Foreign Imports'!$B:$B)/12</f>
        <v/>
      </c>
      <c r="IQ35">
        <f>SUMIF('Coal Foreign Imports'!$A:$A,'Dashboard M2 Monthly'!IQ$1,'Coal Foreign Imports'!$B:$B)/12</f>
        <v/>
      </c>
      <c r="IR35">
        <f>SUMIF('Coal Foreign Imports'!$A:$A,'Dashboard M2 Monthly'!IR$1,'Coal Foreign Imports'!$B:$B)/12</f>
        <v/>
      </c>
      <c r="IS35">
        <f>SUMIF('Coal Foreign Imports'!$A:$A,'Dashboard M2 Monthly'!IS$1,'Coal Foreign Imports'!$B:$B)/12</f>
        <v/>
      </c>
      <c r="IT35">
        <f>SUMIF('Coal Foreign Imports'!$A:$A,'Dashboard M2 Monthly'!IT$1,'Coal Foreign Imports'!$B:$B)/12</f>
        <v/>
      </c>
      <c r="IU35">
        <f>SUMIF('Coal Foreign Imports'!$A:$A,'Dashboard M2 Monthly'!IU$1,'Coal Foreign Imports'!$B:$B)/12</f>
        <v/>
      </c>
      <c r="IV35">
        <f>SUMIF('Coal Foreign Imports'!$A:$A,'Dashboard M2 Monthly'!IV$1,'Coal Foreign Imports'!$B:$B)/12</f>
        <v/>
      </c>
      <c r="IW35">
        <f>SUMIF('Coal Foreign Imports'!$A:$A,'Dashboard M2 Monthly'!IW$1,'Coal Foreign Imports'!$B:$B)/12</f>
        <v/>
      </c>
      <c r="IX35">
        <f>SUMIF('Coal Foreign Imports'!$A:$A,'Dashboard M2 Monthly'!IX$1,'Coal Foreign Imports'!$B:$B)/12</f>
        <v/>
      </c>
      <c r="IY35">
        <f>SUMIF('Coal Foreign Imports'!$A:$A,'Dashboard M2 Monthly'!IY$1,'Coal Foreign Imports'!$B:$B)/12</f>
        <v/>
      </c>
      <c r="IZ35">
        <f>SUMIF('Coal Foreign Imports'!$A:$A,'Dashboard M2 Monthly'!IZ$1,'Coal Foreign Imports'!$B:$B)/12</f>
        <v/>
      </c>
      <c r="JA35">
        <f>SUMIF('Coal Foreign Imports'!$A:$A,'Dashboard M2 Monthly'!JA$1,'Coal Foreign Imports'!$B:$B)/12</f>
        <v/>
      </c>
      <c r="JB35">
        <f>SUMIF('Coal Foreign Imports'!$A:$A,'Dashboard M2 Monthly'!JB$1,'Coal Foreign Imports'!$B:$B)/12</f>
        <v/>
      </c>
      <c r="JC35">
        <f>SUMIF('Coal Foreign Imports'!$A:$A,'Dashboard M2 Monthly'!JC$1,'Coal Foreign Imports'!$B:$B)/12</f>
        <v/>
      </c>
      <c r="JD35">
        <f>SUMIF('Coal Foreign Imports'!$A:$A,'Dashboard M2 Monthly'!JD$1,'Coal Foreign Imports'!$B:$B)/12</f>
        <v/>
      </c>
      <c r="JE35">
        <f>SUMIF('Coal Foreign Imports'!$A:$A,'Dashboard M2 Monthly'!JE$1,'Coal Foreign Imports'!$B:$B)/12</f>
        <v/>
      </c>
      <c r="JF35">
        <f>SUMIF('Coal Foreign Imports'!$A:$A,'Dashboard M2 Monthly'!JF$1,'Coal Foreign Imports'!$B:$B)/12</f>
        <v/>
      </c>
      <c r="JG35">
        <f>SUMIF('Coal Foreign Imports'!$A:$A,'Dashboard M2 Monthly'!JG$1,'Coal Foreign Imports'!$B:$B)/12</f>
        <v/>
      </c>
      <c r="JH35">
        <f>SUMIF('Coal Foreign Imports'!$A:$A,'Dashboard M2 Monthly'!JH$1,'Coal Foreign Imports'!$B:$B)/12</f>
        <v/>
      </c>
      <c r="JI35">
        <f>SUMIF('Coal Foreign Imports'!$A:$A,'Dashboard M2 Monthly'!JI$1,'Coal Foreign Imports'!$B:$B)/12</f>
        <v/>
      </c>
      <c r="JJ35">
        <f>SUMIF('Coal Foreign Imports'!$A:$A,'Dashboard M2 Monthly'!JJ$1,'Coal Foreign Imports'!$B:$B)/12</f>
        <v/>
      </c>
      <c r="JK35">
        <f>SUMIF('Coal Foreign Imports'!$A:$A,'Dashboard M2 Monthly'!JK$1,'Coal Foreign Imports'!$B:$B)/12</f>
        <v/>
      </c>
      <c r="JL35">
        <f>SUMIF('Coal Foreign Imports'!$A:$A,'Dashboard M2 Monthly'!JL$1,'Coal Foreign Imports'!$B:$B)/12</f>
        <v/>
      </c>
      <c r="JM35">
        <f>SUMIF('Coal Foreign Imports'!$A:$A,'Dashboard M2 Monthly'!JM$1,'Coal Foreign Imports'!$B:$B)/12</f>
        <v/>
      </c>
      <c r="JN35">
        <f>SUMIF('Coal Foreign Imports'!$A:$A,'Dashboard M2 Monthly'!JN$1,'Coal Foreign Imports'!$B:$B)/12</f>
        <v/>
      </c>
      <c r="JO35">
        <f>SUMIF('Coal Foreign Imports'!$A:$A,'Dashboard M2 Monthly'!JO$1,'Coal Foreign Imports'!$B:$B)/12</f>
        <v/>
      </c>
      <c r="JP35">
        <f>SUMIF('Coal Foreign Imports'!$A:$A,'Dashboard M2 Monthly'!JP$1,'Coal Foreign Imports'!$B:$B)/12</f>
        <v/>
      </c>
      <c r="JQ35">
        <f>SUMIF('Coal Foreign Imports'!$A:$A,'Dashboard M2 Monthly'!JQ$1,'Coal Foreign Imports'!$B:$B)/12</f>
        <v/>
      </c>
      <c r="JR35">
        <f>SUMIF('Coal Foreign Imports'!$A:$A,'Dashboard M2 Monthly'!JR$1,'Coal Foreign Imports'!$B:$B)/12</f>
        <v/>
      </c>
      <c r="JS35">
        <f>SUMIF('Coal Foreign Imports'!$A:$A,'Dashboard M2 Monthly'!JS$1,'Coal Foreign Imports'!$B:$B)/12</f>
        <v/>
      </c>
      <c r="JT35">
        <f>SUMIF('Coal Foreign Imports'!$A:$A,'Dashboard M2 Monthly'!JT$1,'Coal Foreign Imports'!$B:$B)/12</f>
        <v/>
      </c>
      <c r="JU35">
        <f>SUMIF('Coal Foreign Imports'!$A:$A,'Dashboard M2 Monthly'!JU$1,'Coal Foreign Imports'!$B:$B)/12</f>
        <v/>
      </c>
      <c r="JV35">
        <f>SUMIF('Coal Foreign Imports'!$A:$A,'Dashboard M2 Monthly'!JV$1,'Coal Foreign Imports'!$B:$B)/12</f>
        <v/>
      </c>
      <c r="JW35">
        <f>SUMIF('Coal Foreign Imports'!$A:$A,'Dashboard M2 Monthly'!JW$1,'Coal Foreign Imports'!$B:$B)/12</f>
        <v/>
      </c>
      <c r="JX35">
        <f>SUMIF('Coal Foreign Imports'!$A:$A,'Dashboard M2 Monthly'!JX$1,'Coal Foreign Imports'!$B:$B)/12</f>
        <v/>
      </c>
      <c r="JY35">
        <f>SUMIF('Coal Foreign Imports'!$A:$A,'Dashboard M2 Monthly'!JY$1,'Coal Foreign Imports'!$B:$B)/12</f>
        <v/>
      </c>
      <c r="JZ35">
        <f>SUMIF('Coal Foreign Imports'!$A:$A,'Dashboard M2 Monthly'!JZ$1,'Coal Foreign Imports'!$B:$B)/12</f>
        <v/>
      </c>
      <c r="KA35">
        <f>SUMIF('Coal Foreign Imports'!$A:$A,'Dashboard M2 Monthly'!KA$1,'Coal Foreign Imports'!$B:$B)/12</f>
        <v/>
      </c>
      <c r="KB35">
        <f>SUMIF('Coal Foreign Imports'!$A:$A,'Dashboard M2 Monthly'!KB$1,'Coal Foreign Imports'!$B:$B)/12</f>
        <v/>
      </c>
      <c r="KC35">
        <f>SUMIF('Coal Foreign Imports'!$A:$A,'Dashboard M2 Monthly'!KC$1,'Coal Foreign Imports'!$B:$B)/12</f>
        <v/>
      </c>
      <c r="KD35">
        <f>SUMIF('Coal Foreign Imports'!$A:$A,'Dashboard M2 Monthly'!KD$1,'Coal Foreign Imports'!$B:$B)/12</f>
        <v/>
      </c>
      <c r="KE35">
        <f>SUMIF('Coal Foreign Imports'!$A:$A,'Dashboard M2 Monthly'!KE$1,'Coal Foreign Imports'!$B:$B)/12</f>
        <v/>
      </c>
      <c r="KF35">
        <f>SUMIF('Coal Foreign Imports'!$A:$A,'Dashboard M2 Monthly'!KF$1,'Coal Foreign Imports'!$B:$B)/12</f>
        <v/>
      </c>
      <c r="KG35">
        <f>SUMIF('Coal Foreign Imports'!$A:$A,'Dashboard M2 Monthly'!KG$1,'Coal Foreign Imports'!$B:$B)/12</f>
        <v/>
      </c>
      <c r="KH35">
        <f>SUMIF('Coal Foreign Imports'!$A:$A,'Dashboard M2 Monthly'!KH$1,'Coal Foreign Imports'!$B:$B)/12</f>
        <v/>
      </c>
      <c r="KI35">
        <f>SUMIF('Coal Foreign Imports'!$A:$A,'Dashboard M2 Monthly'!KI$1,'Coal Foreign Imports'!$B:$B)/12</f>
        <v/>
      </c>
      <c r="KJ35">
        <f>SUMIF('Coal Foreign Imports'!$A:$A,'Dashboard M2 Monthly'!KJ$1,'Coal Foreign Imports'!$B:$B)/12</f>
        <v/>
      </c>
      <c r="KK35">
        <f>SUMIF('Coal Foreign Imports'!$A:$A,'Dashboard M2 Monthly'!KK$1,'Coal Foreign Imports'!$B:$B)/12</f>
        <v/>
      </c>
      <c r="KL35">
        <f>SUMIF('Coal Foreign Imports'!$A:$A,'Dashboard M2 Monthly'!KL$1,'Coal Foreign Imports'!$B:$B)/12</f>
        <v/>
      </c>
      <c r="KM35">
        <f>SUMIF('Coal Foreign Imports'!$A:$A,'Dashboard M2 Monthly'!KM$1,'Coal Foreign Imports'!$B:$B)/12</f>
        <v/>
      </c>
      <c r="KN35">
        <f>SUMIF('Coal Foreign Imports'!$A:$A,'Dashboard M2 Monthly'!KN$1,'Coal Foreign Imports'!$B:$B)/12</f>
        <v/>
      </c>
      <c r="KO35">
        <f>SUMIF('Coal Foreign Imports'!$A:$A,'Dashboard M2 Monthly'!KO$1,'Coal Foreign Imports'!$B:$B)/12</f>
        <v/>
      </c>
      <c r="KP35">
        <f>SUMIF('Coal Foreign Imports'!$A:$A,'Dashboard M2 Monthly'!KP$1,'Coal Foreign Imports'!$B:$B)/12</f>
        <v/>
      </c>
      <c r="KQ35">
        <f>SUMIF('Coal Foreign Imports'!$A:$A,'Dashboard M2 Monthly'!KQ$1,'Coal Foreign Imports'!$B:$B)/12</f>
        <v/>
      </c>
      <c r="KR35">
        <f>SUMIF('Coal Foreign Imports'!$A:$A,'Dashboard M2 Monthly'!KR$1,'Coal Foreign Imports'!$B:$B)/12</f>
        <v/>
      </c>
      <c r="KS35">
        <f>SUMIF('Coal Foreign Imports'!$A:$A,'Dashboard M2 Monthly'!KS$1,'Coal Foreign Imports'!$B:$B)/12</f>
        <v/>
      </c>
      <c r="KT35">
        <f>SUMIF('Coal Foreign Imports'!$A:$A,'Dashboard M2 Monthly'!KT$1,'Coal Foreign Imports'!$B:$B)/12</f>
        <v/>
      </c>
      <c r="KU35">
        <f>SUMIF('Coal Foreign Imports'!$A:$A,'Dashboard M2 Monthly'!KU$1,'Coal Foreign Imports'!$B:$B)/12</f>
        <v/>
      </c>
      <c r="KV35">
        <f>SUMIF('Coal Foreign Imports'!$A:$A,'Dashboard M2 Monthly'!KV$1,'Coal Foreign Imports'!$B:$B)/12</f>
        <v/>
      </c>
      <c r="KW35">
        <f>SUMIF('Coal Foreign Imports'!$A:$A,'Dashboard M2 Monthly'!KW$1,'Coal Foreign Imports'!$B:$B)/12</f>
        <v/>
      </c>
      <c r="KX35">
        <f>SUMIF('Coal Foreign Imports'!$A:$A,'Dashboard M2 Monthly'!KX$1,'Coal Foreign Imports'!$B:$B)/12</f>
        <v/>
      </c>
      <c r="KY35">
        <f>SUMIF('Coal Foreign Imports'!$A:$A,'Dashboard M2 Monthly'!KY$1,'Coal Foreign Imports'!$B:$B)/12</f>
        <v/>
      </c>
      <c r="KZ35">
        <f>SUMIF('Coal Foreign Imports'!$A:$A,'Dashboard M2 Monthly'!KZ$1,'Coal Foreign Imports'!$B:$B)/12</f>
        <v/>
      </c>
      <c r="LA35">
        <f>SUMIF('Coal Foreign Imports'!$A:$A,'Dashboard M2 Monthly'!LA$1,'Coal Foreign Imports'!$B:$B)/12</f>
        <v/>
      </c>
      <c r="LB35">
        <f>SUMIF('Coal Foreign Imports'!$A:$A,'Dashboard M2 Monthly'!LB$1,'Coal Foreign Imports'!$B:$B)/12</f>
        <v/>
      </c>
      <c r="LC35">
        <f>SUMIF('Coal Foreign Imports'!$A:$A,'Dashboard M2 Monthly'!LC$1,'Coal Foreign Imports'!$B:$B)/12</f>
        <v/>
      </c>
      <c r="LD35">
        <f>SUMIF('Coal Foreign Imports'!$A:$A,'Dashboard M2 Monthly'!LD$1,'Coal Foreign Imports'!$B:$B)/12</f>
        <v/>
      </c>
      <c r="LE35">
        <f>SUMIF('Coal Foreign Imports'!$A:$A,'Dashboard M2 Monthly'!LE$1,'Coal Foreign Imports'!$B:$B)/12</f>
        <v/>
      </c>
      <c r="LF35">
        <f>SUMIF('Coal Foreign Imports'!$A:$A,'Dashboard M2 Monthly'!LF$1,'Coal Foreign Imports'!$B:$B)/12</f>
        <v/>
      </c>
      <c r="LG35">
        <f>SUMIF('Coal Foreign Imports'!$A:$A,'Dashboard M2 Monthly'!LG$1,'Coal Foreign Imports'!$B:$B)/12</f>
        <v/>
      </c>
      <c r="LH35">
        <f>SUMIF('Coal Foreign Imports'!$A:$A,'Dashboard M2 Monthly'!LH$1,'Coal Foreign Imports'!$B:$B)/12</f>
        <v/>
      </c>
      <c r="LI35">
        <f>SUMIF('Coal Foreign Imports'!$A:$A,'Dashboard M2 Monthly'!LI$1,'Coal Foreign Imports'!$B:$B)/12</f>
        <v/>
      </c>
      <c r="LJ35">
        <f>SUMIF('Coal Foreign Imports'!$A:$A,'Dashboard M2 Monthly'!LJ$1,'Coal Foreign Imports'!$B:$B)/12</f>
        <v/>
      </c>
      <c r="LK35">
        <f>SUMIF('Coal Foreign Imports'!$A:$A,'Dashboard M2 Monthly'!LK$1,'Coal Foreign Imports'!$B:$B)/12</f>
        <v/>
      </c>
      <c r="LL35">
        <f>SUMIF('Coal Foreign Imports'!$A:$A,'Dashboard M2 Monthly'!LL$1,'Coal Foreign Imports'!$B:$B)/12</f>
        <v/>
      </c>
      <c r="LM35">
        <f>SUMIF('Coal Foreign Imports'!$A:$A,'Dashboard M2 Monthly'!LM$1,'Coal Foreign Imports'!$B:$B)/12</f>
        <v/>
      </c>
      <c r="LN35">
        <f>SUMIF('Coal Foreign Imports'!$A:$A,'Dashboard M2 Monthly'!LN$1,'Coal Foreign Imports'!$B:$B)/12</f>
        <v/>
      </c>
      <c r="LO35">
        <f>SUMIF('Coal Foreign Imports'!$A:$A,'Dashboard M2 Monthly'!LO$1,'Coal Foreign Imports'!$B:$B)/12</f>
        <v/>
      </c>
      <c r="LP35">
        <f>SUMIF('Coal Foreign Imports'!$A:$A,'Dashboard M2 Monthly'!LP$1,'Coal Foreign Imports'!$B:$B)/12</f>
        <v/>
      </c>
      <c r="LQ35">
        <f>SUMIF('Coal Foreign Imports'!$A:$A,'Dashboard M2 Monthly'!LQ$1,'Coal Foreign Imports'!$B:$B)/12</f>
        <v/>
      </c>
      <c r="LR35">
        <f>SUMIF('Coal Foreign Imports'!$A:$A,'Dashboard M2 Monthly'!LR$1,'Coal Foreign Imports'!$B:$B)/12</f>
        <v/>
      </c>
      <c r="LS35">
        <f>SUMIF('Coal Foreign Imports'!$A:$A,'Dashboard M2 Monthly'!LS$1,'Coal Foreign Imports'!$B:$B)/12</f>
        <v/>
      </c>
      <c r="LT35">
        <f>SUMIF('Coal Foreign Imports'!$A:$A,'Dashboard M2 Monthly'!LT$1,'Coal Foreign Imports'!$B:$B)/12</f>
        <v/>
      </c>
      <c r="LU35">
        <f>SUMIF('Coal Foreign Imports'!$A:$A,'Dashboard M2 Monthly'!LU$1,'Coal Foreign Imports'!$B:$B)/12</f>
        <v/>
      </c>
      <c r="LV35">
        <f>SUMIF('Coal Foreign Imports'!$A:$A,'Dashboard M2 Monthly'!LV$1,'Coal Foreign Imports'!$B:$B)/12</f>
        <v/>
      </c>
      <c r="LW35">
        <f>SUMIF('Coal Foreign Imports'!$A:$A,'Dashboard M2 Monthly'!LW$1,'Coal Foreign Imports'!$B:$B)/12</f>
        <v/>
      </c>
      <c r="LX35">
        <f>SUMIF('Coal Foreign Imports'!$A:$A,'Dashboard M2 Monthly'!LX$1,'Coal Foreign Imports'!$B:$B)/12</f>
        <v/>
      </c>
      <c r="LY35">
        <f>SUMIF('Coal Foreign Imports'!$A:$A,'Dashboard M2 Monthly'!LY$1,'Coal Foreign Imports'!$B:$B)/12</f>
        <v/>
      </c>
      <c r="LZ35">
        <f>SUMIF('Coal Foreign Imports'!$A:$A,'Dashboard M2 Monthly'!LZ$1,'Coal Foreign Imports'!$B:$B)/12</f>
        <v/>
      </c>
      <c r="MA35">
        <f>SUMIF('Coal Foreign Imports'!$A:$A,'Dashboard M2 Monthly'!MA$1,'Coal Foreign Imports'!$B:$B)/12</f>
        <v/>
      </c>
      <c r="MB35">
        <f>SUMIF('Coal Foreign Imports'!$A:$A,'Dashboard M2 Monthly'!MB$1,'Coal Foreign Imports'!$B:$B)/12</f>
        <v/>
      </c>
      <c r="MC35">
        <f>SUMIF('Coal Foreign Imports'!$A:$A,'Dashboard M2 Monthly'!MC$1,'Coal Foreign Imports'!$B:$B)/12</f>
        <v/>
      </c>
      <c r="MD35">
        <f>SUMIF('Coal Foreign Imports'!$A:$A,'Dashboard M2 Monthly'!MD$1,'Coal Foreign Imports'!$B:$B)/12</f>
        <v/>
      </c>
      <c r="ME35">
        <f>SUMIF('Coal Foreign Imports'!$A:$A,'Dashboard M2 Monthly'!ME$1,'Coal Foreign Imports'!$B:$B)/12</f>
        <v/>
      </c>
      <c r="MF35">
        <f>SUMIF('Coal Foreign Imports'!$A:$A,'Dashboard M2 Monthly'!MF$1,'Coal Foreign Imports'!$B:$B)/12</f>
        <v/>
      </c>
      <c r="MG35">
        <f>SUMIF('Coal Foreign Imports'!$A:$A,'Dashboard M2 Monthly'!MG$1,'Coal Foreign Imports'!$B:$B)/12</f>
        <v/>
      </c>
      <c r="MH35">
        <f>SUMIF('Coal Foreign Imports'!$A:$A,'Dashboard M2 Monthly'!MH$1,'Coal Foreign Imports'!$B:$B)/12</f>
        <v/>
      </c>
      <c r="MI35">
        <f>SUMIF('Coal Foreign Imports'!$A:$A,'Dashboard M2 Monthly'!MI$1,'Coal Foreign Imports'!$B:$B)/12</f>
        <v/>
      </c>
      <c r="MJ35">
        <f>SUMIF('Coal Foreign Imports'!$A:$A,'Dashboard M2 Monthly'!MJ$1,'Coal Foreign Imports'!$B:$B)/12</f>
        <v/>
      </c>
      <c r="MK35">
        <f>SUMIF('Coal Foreign Imports'!$A:$A,'Dashboard M2 Monthly'!MK$1,'Coal Foreign Imports'!$B:$B)/12</f>
        <v/>
      </c>
      <c r="ML35">
        <f>SUMIF('Coal Foreign Imports'!$A:$A,'Dashboard M2 Monthly'!ML$1,'Coal Foreign Imports'!$B:$B)/12</f>
        <v/>
      </c>
      <c r="MM35">
        <f>SUMIF('Coal Foreign Imports'!$A:$A,'Dashboard M2 Monthly'!MM$1,'Coal Foreign Imports'!$B:$B)/12</f>
        <v/>
      </c>
      <c r="MN35">
        <f>SUMIF('Coal Foreign Imports'!$A:$A,'Dashboard M2 Monthly'!MN$1,'Coal Foreign Imports'!$B:$B)/12</f>
        <v/>
      </c>
      <c r="MO35">
        <f>SUMIF('Coal Foreign Imports'!$A:$A,'Dashboard M2 Monthly'!MO$1,'Coal Foreign Imports'!$B:$B)/12</f>
        <v/>
      </c>
      <c r="MP35">
        <f>SUMIF('Coal Foreign Imports'!$A:$A,'Dashboard M2 Monthly'!MP$1,'Coal Foreign Imports'!$B:$B)/12</f>
        <v/>
      </c>
      <c r="MQ35">
        <f>SUMIF('Coal Foreign Imports'!$A:$A,'Dashboard M2 Monthly'!MQ$1,'Coal Foreign Imports'!$B:$B)/12</f>
        <v/>
      </c>
      <c r="MR35">
        <f>SUMIF('Coal Foreign Imports'!$A:$A,'Dashboard M2 Monthly'!MR$1,'Coal Foreign Imports'!$B:$B)/12</f>
        <v/>
      </c>
      <c r="MS35">
        <f>SUMIF('Coal Foreign Imports'!$A:$A,'Dashboard M2 Monthly'!MS$1,'Coal Foreign Imports'!$B:$B)/12</f>
        <v/>
      </c>
      <c r="MT35">
        <f>SUMIF('Coal Foreign Imports'!$A:$A,'Dashboard M2 Monthly'!MT$1,'Coal Foreign Imports'!$B:$B)/12</f>
        <v/>
      </c>
      <c r="MU35">
        <f>SUMIF('Coal Foreign Imports'!$A:$A,'Dashboard M2 Monthly'!MU$1,'Coal Foreign Imports'!$B:$B)/12</f>
        <v/>
      </c>
      <c r="MV35">
        <f>SUMIF('Coal Foreign Imports'!$A:$A,'Dashboard M2 Monthly'!MV$1,'Coal Foreign Imports'!$B:$B)/12</f>
        <v/>
      </c>
      <c r="MW35">
        <f>SUMIF('Coal Foreign Imports'!$A:$A,'Dashboard M2 Monthly'!MW$1,'Coal Foreign Imports'!$B:$B)/12</f>
        <v/>
      </c>
      <c r="MX35">
        <f>SUMIF('Coal Foreign Imports'!$A:$A,'Dashboard M2 Monthly'!MX$1,'Coal Foreign Imports'!$B:$B)/12</f>
        <v/>
      </c>
      <c r="MY35">
        <f>SUMIF('Coal Foreign Imports'!$A:$A,'Dashboard M2 Monthly'!MY$1,'Coal Foreign Imports'!$B:$B)/12</f>
        <v/>
      </c>
      <c r="MZ35">
        <f>SUMIF('Coal Foreign Imports'!$A:$A,'Dashboard M2 Monthly'!MZ$1,'Coal Foreign Imports'!$B:$B)/12</f>
        <v/>
      </c>
      <c r="NA35">
        <f>SUMIF('Coal Foreign Imports'!$A:$A,'Dashboard M2 Monthly'!NA$1,'Coal Foreign Imports'!$B:$B)/12</f>
        <v/>
      </c>
      <c r="NB35">
        <f>SUMIF('Coal Foreign Imports'!$A:$A,'Dashboard M2 Monthly'!NB$1,'Coal Foreign Imports'!$B:$B)/12</f>
        <v/>
      </c>
      <c r="NC35">
        <f>SUMIF('Coal Foreign Imports'!$A:$A,'Dashboard M2 Monthly'!NC$1,'Coal Foreign Imports'!$B:$B)/12</f>
        <v/>
      </c>
      <c r="ND35">
        <f>SUMIF('Coal Foreign Imports'!$A:$A,'Dashboard M2 Monthly'!ND$1,'Coal Foreign Imports'!$B:$B)/12</f>
        <v/>
      </c>
      <c r="NE35">
        <f>SUMIF('Coal Foreign Imports'!$A:$A,'Dashboard M2 Monthly'!NE$1,'Coal Foreign Imports'!$B:$B)/12</f>
        <v/>
      </c>
      <c r="NF35">
        <f>SUMIF('Coal Foreign Imports'!$A:$A,'Dashboard M2 Monthly'!NF$1,'Coal Foreign Imports'!$B:$B)/12</f>
        <v/>
      </c>
      <c r="NG35">
        <f>SUMIF('Coal Foreign Imports'!$A:$A,'Dashboard M2 Monthly'!NG$1,'Coal Foreign Imports'!$B:$B)/12</f>
        <v/>
      </c>
      <c r="NH35">
        <f>SUMIF('Coal Foreign Imports'!$A:$A,'Dashboard M2 Monthly'!NH$1,'Coal Foreign Imports'!$B:$B)/12</f>
        <v/>
      </c>
      <c r="NI35">
        <f>SUMIF('Coal Foreign Imports'!$A:$A,'Dashboard M2 Monthly'!NI$1,'Coal Foreign Imports'!$B:$B)/12</f>
        <v/>
      </c>
      <c r="NJ35">
        <f>SUMIF('Coal Foreign Imports'!$A:$A,'Dashboard M2 Monthly'!NJ$1,'Coal Foreign Imports'!$B:$B)/12</f>
        <v/>
      </c>
      <c r="NK35">
        <f>SUMIF('Coal Foreign Imports'!$A:$A,'Dashboard M2 Monthly'!NK$1,'Coal Foreign Imports'!$B:$B)/12</f>
        <v/>
      </c>
      <c r="NL35">
        <f>SUMIF('Coal Foreign Imports'!$A:$A,'Dashboard M2 Monthly'!NL$1,'Coal Foreign Imports'!$B:$B)/12</f>
        <v/>
      </c>
      <c r="NM35">
        <f>SUMIF('Coal Foreign Imports'!$A:$A,'Dashboard M2 Monthly'!NM$1,'Coal Foreign Imports'!$B:$B)/12</f>
        <v/>
      </c>
      <c r="NN35">
        <f>SUMIF('Coal Foreign Imports'!$A:$A,'Dashboard M2 Monthly'!NN$1,'Coal Foreign Imports'!$B:$B)/12</f>
        <v/>
      </c>
      <c r="NO35">
        <f>SUMIF('Coal Foreign Imports'!$A:$A,'Dashboard M2 Monthly'!NO$1,'Coal Foreign Imports'!$B:$B)/12</f>
        <v/>
      </c>
      <c r="NP35">
        <f>SUMIF('Coal Foreign Imports'!$A:$A,'Dashboard M2 Monthly'!NP$1,'Coal Foreign Imports'!$B:$B)/12</f>
        <v/>
      </c>
      <c r="NQ35">
        <f>SUMIF('Coal Foreign Imports'!$A:$A,'Dashboard M2 Monthly'!NQ$1,'Coal Foreign Imports'!$B:$B)/12</f>
        <v/>
      </c>
      <c r="NR35">
        <f>SUMIF('Coal Foreign Imports'!$A:$A,'Dashboard M2 Monthly'!NR$1,'Coal Foreign Imports'!$B:$B)/12</f>
        <v/>
      </c>
      <c r="NS35">
        <f>SUMIF('Coal Foreign Imports'!$A:$A,'Dashboard M2 Monthly'!NS$1,'Coal Foreign Imports'!$B:$B)/12</f>
        <v/>
      </c>
      <c r="NT35">
        <f>SUMIF('Coal Foreign Imports'!$A:$A,'Dashboard M2 Monthly'!NT$1,'Coal Foreign Imports'!$B:$B)/12</f>
        <v/>
      </c>
      <c r="NU35">
        <f>SUMIF('Coal Foreign Imports'!$A:$A,'Dashboard M2 Monthly'!NU$1,'Coal Foreign Imports'!$B:$B)/12</f>
        <v/>
      </c>
      <c r="NV35">
        <f>SUMIF('Coal Foreign Imports'!$A:$A,'Dashboard M2 Monthly'!NV$1,'Coal Foreign Imports'!$B:$B)/12</f>
        <v/>
      </c>
      <c r="NW35">
        <f>SUMIF('Coal Foreign Imports'!$A:$A,'Dashboard M2 Monthly'!NW$1,'Coal Foreign Imports'!$B:$B)/12</f>
        <v/>
      </c>
      <c r="NX35">
        <f>SUMIF('Coal Foreign Imports'!$A:$A,'Dashboard M2 Monthly'!NX$1,'Coal Foreign Imports'!$B:$B)/12</f>
        <v/>
      </c>
      <c r="NY35">
        <f>SUMIF('Coal Foreign Imports'!$A:$A,'Dashboard M2 Monthly'!NY$1,'Coal Foreign Imports'!$B:$B)/12</f>
        <v/>
      </c>
      <c r="NZ35">
        <f>SUMIF('Coal Foreign Imports'!$A:$A,'Dashboard M2 Monthly'!NZ$1,'Coal Foreign Imports'!$B:$B)/12</f>
        <v/>
      </c>
      <c r="OA35">
        <f>SUMIF('Coal Foreign Imports'!$A:$A,'Dashboard M2 Monthly'!OA$1,'Coal Foreign Imports'!$B:$B)/12</f>
        <v/>
      </c>
      <c r="OB35">
        <f>SUMIF('Coal Foreign Imports'!$A:$A,'Dashboard M2 Monthly'!OB$1,'Coal Foreign Imports'!$B:$B)/12</f>
        <v/>
      </c>
      <c r="OC35">
        <f>SUMIF('Coal Foreign Imports'!$A:$A,'Dashboard M2 Monthly'!OC$1,'Coal Foreign Imports'!$B:$B)/12</f>
        <v/>
      </c>
      <c r="OD35">
        <f>SUMIF('Coal Foreign Imports'!$A:$A,'Dashboard M2 Monthly'!OD$1,'Coal Foreign Imports'!$B:$B)/12</f>
        <v/>
      </c>
      <c r="OE35">
        <f>SUMIF('Coal Foreign Imports'!$A:$A,'Dashboard M2 Monthly'!OE$1,'Coal Foreign Imports'!$B:$B)/12</f>
        <v/>
      </c>
      <c r="OF35">
        <f>SUMIF('Coal Foreign Imports'!$A:$A,'Dashboard M2 Monthly'!OF$1,'Coal Foreign Imports'!$B:$B)/12</f>
        <v/>
      </c>
      <c r="OG35">
        <f>SUMIF('Coal Foreign Imports'!$A:$A,'Dashboard M2 Monthly'!OG$1,'Coal Foreign Imports'!$B:$B)/12</f>
        <v/>
      </c>
      <c r="OH35">
        <f>SUMIF('Coal Foreign Imports'!$A:$A,'Dashboard M2 Monthly'!OH$1,'Coal Foreign Imports'!$B:$B)/12</f>
        <v/>
      </c>
      <c r="OI35">
        <f>SUMIF('Coal Foreign Imports'!$A:$A,'Dashboard M2 Monthly'!OI$1,'Coal Foreign Imports'!$B:$B)/12</f>
        <v/>
      </c>
      <c r="OJ35">
        <f>SUMIF('Coal Foreign Imports'!$A:$A,'Dashboard M2 Monthly'!OJ$1,'Coal Foreign Imports'!$B:$B)/12</f>
        <v/>
      </c>
      <c r="OK35">
        <f>SUMIF('Coal Foreign Imports'!$A:$A,'Dashboard M2 Monthly'!OK$1,'Coal Foreign Imports'!$B:$B)/12</f>
        <v/>
      </c>
      <c r="OL35">
        <f>SUMIF('Coal Foreign Imports'!$A:$A,'Dashboard M2 Monthly'!OL$1,'Coal Foreign Imports'!$B:$B)/12</f>
        <v/>
      </c>
      <c r="OM35">
        <f>SUMIF('Coal Foreign Imports'!$A:$A,'Dashboard M2 Monthly'!OM$1,'Coal Foreign Imports'!$B:$B)/12</f>
        <v/>
      </c>
      <c r="ON35">
        <f>SUMIF('Coal Foreign Imports'!$A:$A,'Dashboard M2 Monthly'!ON$1,'Coal Foreign Imports'!$B:$B)/12</f>
        <v/>
      </c>
      <c r="OO35">
        <f>SUMIF('Coal Foreign Imports'!$A:$A,'Dashboard M2 Monthly'!OO$1,'Coal Foreign Imports'!$B:$B)/12</f>
        <v/>
      </c>
      <c r="OP35">
        <f>SUMIF('Coal Foreign Imports'!$A:$A,'Dashboard M2 Monthly'!OP$1,'Coal Foreign Imports'!$B:$B)/12</f>
        <v/>
      </c>
      <c r="OQ35">
        <f>SUMIF('Coal Foreign Imports'!$A:$A,'Dashboard M2 Monthly'!OQ$1,'Coal Foreign Imports'!$B:$B)/12</f>
        <v/>
      </c>
      <c r="OR35">
        <f>SUMIF('Coal Foreign Imports'!$A:$A,'Dashboard M2 Monthly'!OR$1,'Coal Foreign Imports'!$B:$B)/12</f>
        <v/>
      </c>
      <c r="OS35">
        <f>SUMIF('Coal Foreign Imports'!$A:$A,'Dashboard M2 Monthly'!OS$1,'Coal Foreign Imports'!$B:$B)/12</f>
        <v/>
      </c>
      <c r="OT35">
        <f>SUMIF('Coal Foreign Imports'!$A:$A,'Dashboard M2 Monthly'!OT$1,'Coal Foreign Imports'!$B:$B)/12</f>
        <v/>
      </c>
      <c r="OU35">
        <f>SUMIF('Coal Foreign Imports'!$A:$A,'Dashboard M2 Monthly'!OU$1,'Coal Foreign Imports'!$B:$B)/12</f>
        <v/>
      </c>
      <c r="OV35">
        <f>SUMIF('Coal Foreign Imports'!$A:$A,'Dashboard M2 Monthly'!OV$1,'Coal Foreign Imports'!$B:$B)/12</f>
        <v/>
      </c>
      <c r="OW35">
        <f>SUMIF('Coal Foreign Imports'!$A:$A,'Dashboard M2 Monthly'!OW$1,'Coal Foreign Imports'!$B:$B)/12</f>
        <v/>
      </c>
      <c r="OX35">
        <f>SUMIF('Coal Foreign Imports'!$A:$A,'Dashboard M2 Monthly'!OX$1,'Coal Foreign Imports'!$B:$B)/12</f>
        <v/>
      </c>
      <c r="OY35">
        <f>SUMIF('Coal Foreign Imports'!$A:$A,'Dashboard M2 Monthly'!OY$1,'Coal Foreign Imports'!$B:$B)/12</f>
        <v/>
      </c>
      <c r="OZ35">
        <f>SUMIF('Coal Foreign Imports'!$A:$A,'Dashboard M2 Monthly'!OZ$1,'Coal Foreign Imports'!$B:$B)/12</f>
        <v/>
      </c>
      <c r="PA35">
        <f>SUMIF('Coal Foreign Imports'!$A:$A,'Dashboard M2 Monthly'!PA$1,'Coal Foreign Imports'!$B:$B)/12</f>
        <v/>
      </c>
      <c r="PB35">
        <f>SUMIF('Coal Foreign Imports'!$A:$A,'Dashboard M2 Monthly'!PB$1,'Coal Foreign Imports'!$B:$B)/12</f>
        <v/>
      </c>
      <c r="PC35">
        <f>SUMIF('Coal Foreign Imports'!$A:$A,'Dashboard M2 Monthly'!PC$1,'Coal Foreign Imports'!$B:$B)/12</f>
        <v/>
      </c>
      <c r="PD35">
        <f>SUMIF('Coal Foreign Imports'!$A:$A,'Dashboard M2 Monthly'!PD$1,'Coal Foreign Imports'!$B:$B)/12</f>
        <v/>
      </c>
      <c r="PE35">
        <f>SUMIF('Coal Foreign Imports'!$A:$A,'Dashboard M2 Monthly'!PE$1,'Coal Foreign Imports'!$B:$B)/12</f>
        <v/>
      </c>
      <c r="PF35">
        <f>SUMIF('Coal Foreign Imports'!$A:$A,'Dashboard M2 Monthly'!PF$1,'Coal Foreign Imports'!$B:$B)/12</f>
        <v/>
      </c>
      <c r="PG35">
        <f>SUMIF('Coal Foreign Imports'!$A:$A,'Dashboard M2 Monthly'!PG$1,'Coal Foreign Imports'!$B:$B)/12</f>
        <v/>
      </c>
      <c r="PH35">
        <f>SUMIF('Coal Foreign Imports'!$A:$A,'Dashboard M2 Monthly'!PH$1,'Coal Foreign Imports'!$B:$B)/12</f>
        <v/>
      </c>
      <c r="PI35">
        <f>SUMIF('Coal Foreign Imports'!$A:$A,'Dashboard M2 Monthly'!PI$1,'Coal Foreign Imports'!$B:$B)/12</f>
        <v/>
      </c>
      <c r="PJ35">
        <f>SUMIF('Coal Foreign Imports'!$A:$A,'Dashboard M2 Monthly'!PJ$1,'Coal Foreign Imports'!$B:$B)/12</f>
        <v/>
      </c>
      <c r="PK35">
        <f>SUMIF('Coal Foreign Imports'!$A:$A,'Dashboard M2 Monthly'!PK$1,'Coal Foreign Imports'!$B:$B)/12</f>
        <v/>
      </c>
      <c r="PL35">
        <f>SUMIF('Coal Foreign Imports'!$A:$A,'Dashboard M2 Monthly'!PL$1,'Coal Foreign Imports'!$B:$B)/12</f>
        <v/>
      </c>
      <c r="PM35">
        <f>SUMIF('Coal Foreign Imports'!$A:$A,'Dashboard M2 Monthly'!PM$1,'Coal Foreign Imports'!$B:$B)/12</f>
        <v/>
      </c>
      <c r="PN35">
        <f>SUMIF('Coal Foreign Imports'!$A:$A,'Dashboard M2 Monthly'!PN$1,'Coal Foreign Imports'!$B:$B)/12</f>
        <v/>
      </c>
      <c r="PO35">
        <f>SUMIF('Coal Foreign Imports'!$A:$A,'Dashboard M2 Monthly'!PO$1,'Coal Foreign Imports'!$B:$B)/12</f>
        <v/>
      </c>
      <c r="PP35">
        <f>SUMIF('Coal Foreign Imports'!$A:$A,'Dashboard M2 Monthly'!PP$1,'Coal Foreign Imports'!$B:$B)/12</f>
        <v/>
      </c>
      <c r="PQ35">
        <f>SUMIF('Coal Foreign Imports'!$A:$A,'Dashboard M2 Monthly'!PQ$1,'Coal Foreign Imports'!$B:$B)/12</f>
        <v/>
      </c>
      <c r="PR35">
        <f>SUMIF('Coal Foreign Imports'!$A:$A,'Dashboard M2 Monthly'!PR$1,'Coal Foreign Imports'!$B:$B)/12</f>
        <v/>
      </c>
      <c r="PS35">
        <f>SUMIF('Coal Foreign Imports'!$A:$A,'Dashboard M2 Monthly'!PS$1,'Coal Foreign Imports'!$B:$B)/12</f>
        <v/>
      </c>
      <c r="PT35">
        <f>SUMIF('Coal Foreign Imports'!$A:$A,'Dashboard M2 Monthly'!PT$1,'Coal Foreign Imports'!$B:$B)/12</f>
        <v/>
      </c>
      <c r="PU35">
        <f>SUMIF('Coal Foreign Imports'!$A:$A,'Dashboard M2 Monthly'!PU$1,'Coal Foreign Imports'!$B:$B)/12</f>
        <v/>
      </c>
      <c r="PV35">
        <f>SUMIF('Coal Foreign Imports'!$A:$A,'Dashboard M2 Monthly'!PV$1,'Coal Foreign Imports'!$B:$B)/12</f>
        <v/>
      </c>
      <c r="PW35">
        <f>SUMIF('Coal Foreign Imports'!$A:$A,'Dashboard M2 Monthly'!PW$1,'Coal Foreign Imports'!$B:$B)/12</f>
        <v/>
      </c>
      <c r="PX35">
        <f>SUMIF('Coal Foreign Imports'!$A:$A,'Dashboard M2 Monthly'!PX$1,'Coal Foreign Imports'!$B:$B)/12</f>
        <v/>
      </c>
      <c r="PY35">
        <f>SUMIF('Coal Foreign Imports'!$A:$A,'Dashboard M2 Monthly'!PY$1,'Coal Foreign Imports'!$B:$B)/12</f>
        <v/>
      </c>
      <c r="PZ35">
        <f>SUMIF('Coal Foreign Imports'!$A:$A,'Dashboard M2 Monthly'!PZ$1,'Coal Foreign Imports'!$B:$B)/12</f>
        <v/>
      </c>
      <c r="QA35">
        <f>SUMIF('Coal Foreign Imports'!$A:$A,'Dashboard M2 Monthly'!QA$1,'Coal Foreign Imports'!$B:$B)/12</f>
        <v/>
      </c>
      <c r="QB35">
        <f>SUMIF('Coal Foreign Imports'!$A:$A,'Dashboard M2 Monthly'!QB$1,'Coal Foreign Imports'!$B:$B)/12</f>
        <v/>
      </c>
      <c r="QC35">
        <f>SUMIF('Coal Foreign Imports'!$A:$A,'Dashboard M2 Monthly'!QC$1,'Coal Foreign Imports'!$B:$B)/12</f>
        <v/>
      </c>
      <c r="QD35">
        <f>SUMIF('Coal Foreign Imports'!$A:$A,'Dashboard M2 Monthly'!QD$1,'Coal Foreign Imports'!$B:$B)/12</f>
        <v/>
      </c>
      <c r="QE35">
        <f>SUMIF('Coal Foreign Imports'!$A:$A,'Dashboard M2 Monthly'!QE$1,'Coal Foreign Imports'!$B:$B)/12</f>
        <v/>
      </c>
      <c r="QF35">
        <f>SUMIF('Coal Foreign Imports'!$A:$A,'Dashboard M2 Monthly'!QF$1,'Coal Foreign Imports'!$B:$B)/12</f>
        <v/>
      </c>
      <c r="QG35">
        <f>SUMIF('Coal Foreign Imports'!$A:$A,'Dashboard M2 Monthly'!QG$1,'Coal Foreign Imports'!$B:$B)/12</f>
        <v/>
      </c>
      <c r="QH35">
        <f>SUMIF('Coal Foreign Imports'!$A:$A,'Dashboard M2 Monthly'!QH$1,'Coal Foreign Imports'!$B:$B)/12</f>
        <v/>
      </c>
      <c r="QI35">
        <f>SUMIF('Coal Foreign Imports'!$A:$A,'Dashboard M2 Monthly'!QI$1,'Coal Foreign Imports'!$B:$B)/12</f>
        <v/>
      </c>
      <c r="QJ35">
        <f>SUMIF('Coal Foreign Imports'!$A:$A,'Dashboard M2 Monthly'!QJ$1,'Coal Foreign Imports'!$B:$B)/12</f>
        <v/>
      </c>
      <c r="QK35">
        <f>SUMIF('Coal Foreign Imports'!$A:$A,'Dashboard M2 Monthly'!QK$1,'Coal Foreign Imports'!$B:$B)/12</f>
        <v/>
      </c>
      <c r="QL35">
        <f>SUMIF('Coal Foreign Imports'!$A:$A,'Dashboard M2 Monthly'!QL$1,'Coal Foreign Imports'!$B:$B)/12</f>
        <v/>
      </c>
      <c r="QM35">
        <f>SUMIF('Coal Foreign Imports'!$A:$A,'Dashboard M2 Monthly'!QM$1,'Coal Foreign Imports'!$B:$B)/12</f>
        <v/>
      </c>
      <c r="QN35">
        <f>SUMIF('Coal Foreign Imports'!$A:$A,'Dashboard M2 Monthly'!QN$1,'Coal Foreign Imports'!$B:$B)/12</f>
        <v/>
      </c>
      <c r="QO35">
        <f>SUMIF('Coal Foreign Imports'!$A:$A,'Dashboard M2 Monthly'!QO$1,'Coal Foreign Imports'!$B:$B)/12</f>
        <v/>
      </c>
      <c r="QP35">
        <f>SUMIF('Coal Foreign Imports'!$A:$A,'Dashboard M2 Monthly'!QP$1,'Coal Foreign Imports'!$B:$B)/12</f>
        <v/>
      </c>
      <c r="QQ35">
        <f>SUMIF('Coal Foreign Imports'!$A:$A,'Dashboard M2 Monthly'!QQ$1,'Coal Foreign Imports'!$B:$B)/12</f>
        <v/>
      </c>
      <c r="QR35">
        <f>SUMIF('Coal Foreign Imports'!$A:$A,'Dashboard M2 Monthly'!QR$1,'Coal Foreign Imports'!$B:$B)/12</f>
        <v/>
      </c>
      <c r="QS35">
        <f>SUMIF('Coal Foreign Imports'!$A:$A,'Dashboard M2 Monthly'!QS$1,'Coal Foreign Imports'!$B:$B)/12</f>
        <v/>
      </c>
      <c r="QT35">
        <f>SUMIF('Coal Foreign Imports'!$A:$A,'Dashboard M2 Monthly'!QT$1,'Coal Foreign Imports'!$B:$B)/12</f>
        <v/>
      </c>
      <c r="QU35">
        <f>SUMIF('Coal Foreign Imports'!$A:$A,'Dashboard M2 Monthly'!QU$1,'Coal Foreign Imports'!$B:$B)/12</f>
        <v/>
      </c>
      <c r="QV35">
        <f>SUMIF('Coal Foreign Imports'!$A:$A,'Dashboard M2 Monthly'!QV$1,'Coal Foreign Imports'!$B:$B)/12</f>
        <v/>
      </c>
      <c r="QW35">
        <f>SUMIF('Coal Foreign Imports'!$A:$A,'Dashboard M2 Monthly'!QW$1,'Coal Foreign Imports'!$B:$B)/12</f>
        <v/>
      </c>
      <c r="QX35">
        <f>SUMIF('Coal Foreign Imports'!$A:$A,'Dashboard M2 Monthly'!QX$1,'Coal Foreign Imports'!$B:$B)/12</f>
        <v/>
      </c>
      <c r="QY35">
        <f>SUMIF('Coal Foreign Imports'!$A:$A,'Dashboard M2 Monthly'!QY$1,'Coal Foreign Imports'!$B:$B)/12</f>
        <v/>
      </c>
      <c r="QZ35">
        <f>SUMIF('Coal Foreign Imports'!$A:$A,'Dashboard M2 Monthly'!QZ$1,'Coal Foreign Imports'!$B:$B)/12</f>
        <v/>
      </c>
      <c r="RA35">
        <f>SUMIF('Coal Foreign Imports'!$A:$A,'Dashboard M2 Monthly'!RA$1,'Coal Foreign Imports'!$B:$B)/12</f>
        <v/>
      </c>
      <c r="RB35">
        <f>SUMIF('Coal Foreign Imports'!$A:$A,'Dashboard M2 Monthly'!RB$1,'Coal Foreign Imports'!$B:$B)/12</f>
        <v/>
      </c>
      <c r="RC35">
        <f>SUMIF('Coal Foreign Imports'!$A:$A,'Dashboard M2 Monthly'!RC$1,'Coal Foreign Imports'!$B:$B)/12</f>
        <v/>
      </c>
      <c r="RD35">
        <f>SUMIF('Coal Foreign Imports'!$A:$A,'Dashboard M2 Monthly'!RD$1,'Coal Foreign Imports'!$B:$B)/12</f>
        <v/>
      </c>
      <c r="RE35">
        <f>SUMIF('Coal Foreign Imports'!$A:$A,'Dashboard M2 Monthly'!RE$1,'Coal Foreign Imports'!$B:$B)/12</f>
        <v/>
      </c>
      <c r="RF35">
        <f>SUMIF('Coal Foreign Imports'!$A:$A,'Dashboard M2 Monthly'!RF$1,'Coal Foreign Imports'!$B:$B)/12</f>
        <v/>
      </c>
      <c r="RG35">
        <f>SUMIF('Coal Foreign Imports'!$A:$A,'Dashboard M2 Monthly'!RG$1,'Coal Foreign Imports'!$B:$B)/12</f>
        <v/>
      </c>
      <c r="RH35">
        <f>SUMIF('Coal Foreign Imports'!$A:$A,'Dashboard M2 Monthly'!RH$1,'Coal Foreign Imports'!$B:$B)/12</f>
        <v/>
      </c>
      <c r="RI35">
        <f>SUMIF('Coal Foreign Imports'!$A:$A,'Dashboard M2 Monthly'!RI$1,'Coal Foreign Imports'!$B:$B)/12</f>
        <v/>
      </c>
      <c r="RJ35">
        <f>SUMIF('Coal Foreign Imports'!$A:$A,'Dashboard M2 Monthly'!RJ$1,'Coal Foreign Imports'!$B:$B)/12</f>
        <v/>
      </c>
      <c r="RK35">
        <f>SUMIF('Coal Foreign Imports'!$A:$A,'Dashboard M2 Monthly'!RK$1,'Coal Foreign Imports'!$B:$B)/12</f>
        <v/>
      </c>
      <c r="RL35">
        <f>SUMIF('Coal Foreign Imports'!$A:$A,'Dashboard M2 Monthly'!RL$1,'Coal Foreign Imports'!$B:$B)/12</f>
        <v/>
      </c>
      <c r="RM35">
        <f>SUMIF('Coal Foreign Imports'!$A:$A,'Dashboard M2 Monthly'!RM$1,'Coal Foreign Imports'!$B:$B)/12</f>
        <v/>
      </c>
      <c r="RN35">
        <f>SUMIF('Coal Foreign Imports'!$A:$A,'Dashboard M2 Monthly'!RN$1,'Coal Foreign Imports'!$B:$B)/12</f>
        <v/>
      </c>
      <c r="RO35">
        <f>SUMIF('Coal Foreign Imports'!$A:$A,'Dashboard M2 Monthly'!RO$1,'Coal Foreign Imports'!$B:$B)/12</f>
        <v/>
      </c>
      <c r="RP35">
        <f>SUMIF('Coal Foreign Imports'!$A:$A,'Dashboard M2 Monthly'!RP$1,'Coal Foreign Imports'!$B:$B)/12</f>
        <v/>
      </c>
      <c r="RQ35">
        <f>SUMIF('Coal Foreign Imports'!$A:$A,'Dashboard M2 Monthly'!RQ$1,'Coal Foreign Imports'!$B:$B)/12</f>
        <v/>
      </c>
      <c r="RR35">
        <f>SUMIF('Coal Foreign Imports'!$A:$A,'Dashboard M2 Monthly'!RR$1,'Coal Foreign Imports'!$B:$B)/12</f>
        <v/>
      </c>
      <c r="RS35">
        <f>SUMIF('Coal Foreign Imports'!$A:$A,'Dashboard M2 Monthly'!RS$1,'Coal Foreign Imports'!$B:$B)/12</f>
        <v/>
      </c>
      <c r="RT35">
        <f>SUMIF('Coal Foreign Imports'!$A:$A,'Dashboard M2 Monthly'!RT$1,'Coal Foreign Imports'!$B:$B)/12</f>
        <v/>
      </c>
      <c r="RU35">
        <f>SUMIF('Coal Foreign Imports'!$A:$A,'Dashboard M2 Monthly'!RU$1,'Coal Foreign Imports'!$B:$B)/12</f>
        <v/>
      </c>
      <c r="RV35">
        <f>SUMIF('Coal Foreign Imports'!$A:$A,'Dashboard M2 Monthly'!RV$1,'Coal Foreign Imports'!$B:$B)/12</f>
        <v/>
      </c>
      <c r="RW35">
        <f>SUMIF('Coal Foreign Imports'!$A:$A,'Dashboard M2 Monthly'!RW$1,'Coal Foreign Imports'!$B:$B)/12</f>
        <v/>
      </c>
      <c r="RX35">
        <f>SUMIF('Coal Foreign Imports'!$A:$A,'Dashboard M2 Monthly'!RX$1,'Coal Foreign Imports'!$B:$B)/12</f>
        <v/>
      </c>
      <c r="RY35">
        <f>SUMIF('Coal Foreign Imports'!$A:$A,'Dashboard M2 Monthly'!RY$1,'Coal Foreign Imports'!$B:$B)/12</f>
        <v/>
      </c>
      <c r="RZ35">
        <f>SUMIF('Coal Foreign Imports'!$A:$A,'Dashboard M2 Monthly'!RZ$1,'Coal Foreign Imports'!$B:$B)/12</f>
        <v/>
      </c>
      <c r="SA35">
        <f>SUMIF('Coal Foreign Imports'!$A:$A,'Dashboard M2 Monthly'!SA$1,'Coal Foreign Imports'!$B:$B)/12</f>
        <v/>
      </c>
      <c r="SB35">
        <f>SUMIF('Coal Foreign Imports'!$A:$A,'Dashboard M2 Monthly'!SB$1,'Coal Foreign Imports'!$B:$B)/12</f>
        <v/>
      </c>
      <c r="SC35">
        <f>SUMIF('Coal Foreign Imports'!$A:$A,'Dashboard M2 Monthly'!SC$1,'Coal Foreign Imports'!$B:$B)/12</f>
        <v/>
      </c>
      <c r="SD35">
        <f>SUMIF('Coal Foreign Imports'!$A:$A,'Dashboard M2 Monthly'!SD$1,'Coal Foreign Imports'!$B:$B)/12</f>
        <v/>
      </c>
      <c r="SE35">
        <f>SUMIF('Coal Foreign Imports'!$A:$A,'Dashboard M2 Monthly'!SE$1,'Coal Foreign Imports'!$B:$B)/12</f>
        <v/>
      </c>
      <c r="SF35">
        <f>SUMIF('Coal Foreign Imports'!$A:$A,'Dashboard M2 Monthly'!SF$1,'Coal Foreign Imports'!$B:$B)/12</f>
        <v/>
      </c>
      <c r="SG35">
        <f>SUMIF('Coal Foreign Imports'!$A:$A,'Dashboard M2 Monthly'!SG$1,'Coal Foreign Imports'!$B:$B)/12</f>
        <v/>
      </c>
      <c r="SH35">
        <f>SUMIF('Coal Foreign Imports'!$A:$A,'Dashboard M2 Monthly'!SH$1,'Coal Foreign Imports'!$B:$B)/12</f>
        <v/>
      </c>
      <c r="SI35">
        <f>SUMIF('Coal Foreign Imports'!$A:$A,'Dashboard M2 Monthly'!SI$1,'Coal Foreign Imports'!$B:$B)/12</f>
        <v/>
      </c>
      <c r="SJ35">
        <f>SUMIF('Coal Foreign Imports'!$A:$A,'Dashboard M2 Monthly'!SJ$1,'Coal Foreign Imports'!$B:$B)/12</f>
        <v/>
      </c>
      <c r="SK35">
        <f>SUMIF('Coal Foreign Imports'!$A:$A,'Dashboard M2 Monthly'!SK$1,'Coal Foreign Imports'!$B:$B)/12</f>
        <v/>
      </c>
      <c r="SL35">
        <f>SUMIF('Coal Foreign Imports'!$A:$A,'Dashboard M2 Monthly'!SL$1,'Coal Foreign Imports'!$B:$B)/12</f>
        <v/>
      </c>
      <c r="SM35">
        <f>SUMIF('Coal Foreign Imports'!$A:$A,'Dashboard M2 Monthly'!SM$1,'Coal Foreign Imports'!$B:$B)/12</f>
        <v/>
      </c>
      <c r="SN35">
        <f>SUMIF('Coal Foreign Imports'!$A:$A,'Dashboard M2 Monthly'!SN$1,'Coal Foreign Imports'!$B:$B)/12</f>
        <v/>
      </c>
      <c r="SO35">
        <f>SUMIF('Coal Foreign Imports'!$A:$A,'Dashboard M2 Monthly'!SO$1,'Coal Foreign Imports'!$B:$B)/12</f>
        <v/>
      </c>
      <c r="SP35">
        <f>SUMIF('Coal Foreign Imports'!$A:$A,'Dashboard M2 Monthly'!SP$1,'Coal Foreign Imports'!$B:$B)/12</f>
        <v/>
      </c>
      <c r="SQ35">
        <f>SUMIF('Coal Foreign Imports'!$A:$A,'Dashboard M2 Monthly'!SQ$1,'Coal Foreign Imports'!$B:$B)/12</f>
        <v/>
      </c>
      <c r="SR35">
        <f>SUMIF('Coal Foreign Imports'!$A:$A,'Dashboard M2 Monthly'!SR$1,'Coal Foreign Imports'!$B:$B)/12</f>
        <v/>
      </c>
      <c r="SS35">
        <f>SUMIF('Coal Foreign Imports'!$A:$A,'Dashboard M2 Monthly'!SS$1,'Coal Foreign Imports'!$B:$B)/12</f>
        <v/>
      </c>
      <c r="ST35">
        <f>SUMIF('Coal Foreign Imports'!$A:$A,'Dashboard M2 Monthly'!ST$1,'Coal Foreign Imports'!$B:$B)/12</f>
        <v/>
      </c>
      <c r="SU35">
        <f>SUMIF('Coal Foreign Imports'!$A:$A,'Dashboard M2 Monthly'!SU$1,'Coal Foreign Imports'!$B:$B)/12</f>
        <v/>
      </c>
      <c r="SV35">
        <f>SUMIF('Coal Foreign Imports'!$A:$A,'Dashboard M2 Monthly'!SV$1,'Coal Foreign Imports'!$B:$B)/12</f>
        <v/>
      </c>
      <c r="SW35">
        <f>SUMIF('Coal Foreign Imports'!$A:$A,'Dashboard M2 Monthly'!SW$1,'Coal Foreign Imports'!$B:$B)/12</f>
        <v/>
      </c>
      <c r="SX35">
        <f>SUMIF('Coal Foreign Imports'!$A:$A,'Dashboard M2 Monthly'!SX$1,'Coal Foreign Imports'!$B:$B)/12</f>
        <v/>
      </c>
      <c r="SY35">
        <f>SUMIF('Coal Foreign Imports'!$A:$A,'Dashboard M2 Monthly'!SY$1,'Coal Foreign Imports'!$B:$B)/12</f>
        <v/>
      </c>
      <c r="SZ35">
        <f>SUMIF('Coal Foreign Imports'!$A:$A,'Dashboard M2 Monthly'!SZ$1,'Coal Foreign Imports'!$B:$B)/12</f>
        <v/>
      </c>
      <c r="TA35">
        <f>SUMIF('Coal Foreign Imports'!$A:$A,'Dashboard M2 Monthly'!TA$1,'Coal Foreign Imports'!$B:$B)/12</f>
        <v/>
      </c>
      <c r="TB35">
        <f>SUMIF('Coal Foreign Imports'!$A:$A,'Dashboard M2 Monthly'!TB$1,'Coal Foreign Imports'!$B:$B)/12</f>
        <v/>
      </c>
      <c r="TC35">
        <f>SUMIF('Coal Foreign Imports'!$A:$A,'Dashboard M2 Monthly'!TC$1,'Coal Foreign Imports'!$B:$B)/12</f>
        <v/>
      </c>
      <c r="TD35">
        <f>SUMIF('Coal Foreign Imports'!$A:$A,'Dashboard M2 Monthly'!TD$1,'Coal Foreign Imports'!$B:$B)/12</f>
        <v/>
      </c>
      <c r="TE35">
        <f>SUMIF('Coal Foreign Imports'!$A:$A,'Dashboard M2 Monthly'!TE$1,'Coal Foreign Imports'!$B:$B)/12</f>
        <v/>
      </c>
      <c r="TF35">
        <f>SUMIF('Coal Foreign Imports'!$A:$A,'Dashboard M2 Monthly'!TF$1,'Coal Foreign Imports'!$B:$B)/12</f>
        <v/>
      </c>
      <c r="TG35">
        <f>SUMIF('Coal Foreign Imports'!$A:$A,'Dashboard M2 Monthly'!TG$1,'Coal Foreign Imports'!$B:$B)/12</f>
        <v/>
      </c>
      <c r="TH35">
        <f>SUMIF('Coal Foreign Imports'!$A:$A,'Dashboard M2 Monthly'!TH$1,'Coal Foreign Imports'!$B:$B)/12</f>
        <v/>
      </c>
      <c r="TI35">
        <f>SUMIF('Coal Foreign Imports'!$A:$A,'Dashboard M2 Monthly'!TI$1,'Coal Foreign Imports'!$B:$B)/12</f>
        <v/>
      </c>
      <c r="TJ35">
        <f>SUMIF('Coal Foreign Imports'!$A:$A,'Dashboard M2 Monthly'!TJ$1,'Coal Foreign Imports'!$B:$B)/12</f>
        <v/>
      </c>
      <c r="TK35">
        <f>SUMIF('Coal Foreign Imports'!$A:$A,'Dashboard M2 Monthly'!TK$1,'Coal Foreign Imports'!$B:$B)/12</f>
        <v/>
      </c>
      <c r="TL35">
        <f>SUMIF('Coal Foreign Imports'!$A:$A,'Dashboard M2 Monthly'!TL$1,'Coal Foreign Imports'!$B:$B)/12</f>
        <v/>
      </c>
      <c r="TM35">
        <f>SUMIF('Coal Foreign Imports'!$A:$A,'Dashboard M2 Monthly'!TM$1,'Coal Foreign Imports'!$B:$B)/12</f>
        <v/>
      </c>
      <c r="TN35">
        <f>SUMIF('Coal Foreign Imports'!$A:$A,'Dashboard M2 Monthly'!TN$1,'Coal Foreign Imports'!$B:$B)/12</f>
        <v/>
      </c>
      <c r="TO35">
        <f>SUMIF('Coal Foreign Imports'!$A:$A,'Dashboard M2 Monthly'!TO$1,'Coal Foreign Imports'!$B:$B)/12</f>
        <v/>
      </c>
      <c r="TP35">
        <f>SUMIF('Coal Foreign Imports'!$A:$A,'Dashboard M2 Monthly'!TP$1,'Coal Foreign Imports'!$B:$B)/12</f>
        <v/>
      </c>
      <c r="TQ35">
        <f>SUMIF('Coal Foreign Imports'!$A:$A,'Dashboard M2 Monthly'!TQ$1,'Coal Foreign Imports'!$B:$B)/12</f>
        <v/>
      </c>
      <c r="TR35">
        <f>SUMIF('Coal Foreign Imports'!$A:$A,'Dashboard M2 Monthly'!TR$1,'Coal Foreign Imports'!$B:$B)/12</f>
        <v/>
      </c>
      <c r="TS35">
        <f>SUMIF('Coal Foreign Imports'!$A:$A,'Dashboard M2 Monthly'!TS$1,'Coal Foreign Imports'!$B:$B)/12</f>
        <v/>
      </c>
      <c r="TT35">
        <f>SUMIF('Coal Foreign Imports'!$A:$A,'Dashboard M2 Monthly'!TT$1,'Coal Foreign Imports'!$B:$B)/12</f>
        <v/>
      </c>
      <c r="TU35">
        <f>SUMIF('Coal Foreign Imports'!$A:$A,'Dashboard M2 Monthly'!TU$1,'Coal Foreign Imports'!$B:$B)/12</f>
        <v/>
      </c>
      <c r="TV35">
        <f>SUMIF('Coal Foreign Imports'!$A:$A,'Dashboard M2 Monthly'!TV$1,'Coal Foreign Imports'!$B:$B)/12</f>
        <v/>
      </c>
      <c r="TW35">
        <f>SUMIF('Coal Foreign Imports'!$A:$A,'Dashboard M2 Monthly'!TW$1,'Coal Foreign Imports'!$B:$B)/12</f>
        <v/>
      </c>
      <c r="TX35">
        <f>SUMIF('Coal Foreign Imports'!$A:$A,'Dashboard M2 Monthly'!TX$1,'Coal Foreign Imports'!$B:$B)/12</f>
        <v/>
      </c>
      <c r="TY35">
        <f>SUMIF('Coal Foreign Imports'!$A:$A,'Dashboard M2 Monthly'!TY$1,'Coal Foreign Imports'!$B:$B)/12</f>
        <v/>
      </c>
      <c r="TZ35">
        <f>SUMIF('Coal Foreign Imports'!$A:$A,'Dashboard M2 Monthly'!TZ$1,'Coal Foreign Imports'!$B:$B)/12</f>
        <v/>
      </c>
    </row>
    <row r="36" spans="1:546">
      <c r="A36" t="s">
        <v>43</v>
      </c>
      <c r="BC36">
        <f>SUM(BC38:BC45)</f>
        <v/>
      </c>
      <c r="BD36">
        <f>SUM(BD38:BD45)</f>
        <v/>
      </c>
      <c r="BE36">
        <f>SUM(BE38:BE45)</f>
        <v/>
      </c>
      <c r="BF36">
        <f>SUM(BF38:BF45)</f>
        <v/>
      </c>
      <c r="BG36">
        <f>SUM(BG38:BG45)</f>
        <v/>
      </c>
      <c r="BH36">
        <f>SUM(BH38:BH45)</f>
        <v/>
      </c>
      <c r="BI36">
        <f>SUM(BI38:BI45)</f>
        <v/>
      </c>
      <c r="BJ36">
        <f>SUM(BJ38:BJ45)</f>
        <v/>
      </c>
      <c r="BK36">
        <f>SUM(BK38:BK45)</f>
        <v/>
      </c>
      <c r="BL36">
        <f>SUM(BL38:BL45)</f>
        <v/>
      </c>
      <c r="BM36">
        <f>SUM(BM38:BM45)</f>
        <v/>
      </c>
      <c r="BN36">
        <f>SUM(BN38:BN45)</f>
        <v/>
      </c>
      <c r="BO36">
        <f>SUM(BO38:BO45)</f>
        <v/>
      </c>
      <c r="BP36">
        <f>SUM(BP38:BP45)</f>
        <v/>
      </c>
      <c r="BQ36">
        <f>SUM(BQ38:BQ45)</f>
        <v/>
      </c>
      <c r="BR36">
        <f>SUM(BR38:BR45)</f>
        <v/>
      </c>
      <c r="BS36">
        <f>SUM(BS38:BS45)</f>
        <v/>
      </c>
      <c r="BT36">
        <f>SUM(BT38:BT45)</f>
        <v/>
      </c>
      <c r="BU36">
        <f>SUM(BU38:BU45)</f>
        <v/>
      </c>
      <c r="BV36">
        <f>SUM(BV38:BV45)</f>
        <v/>
      </c>
      <c r="BW36">
        <f>SUM(BW38:BW45)</f>
        <v/>
      </c>
      <c r="BX36">
        <f>SUM(BX38:BX45)</f>
        <v/>
      </c>
      <c r="BY36">
        <f>SUM(BY38:BY45)</f>
        <v/>
      </c>
      <c r="BZ36">
        <f>SUM(BZ38:BZ45)</f>
        <v/>
      </c>
      <c r="CA36">
        <f>SUM(CA38:CA45)</f>
        <v/>
      </c>
      <c r="CB36">
        <f>SUM(CB38:CB45)</f>
        <v/>
      </c>
      <c r="CC36">
        <f>SUM(CC38:CC45)</f>
        <v/>
      </c>
      <c r="CD36">
        <f>SUM(CD38:CD45)</f>
        <v/>
      </c>
      <c r="CE36">
        <f>SUM(CE38:CE45)</f>
        <v/>
      </c>
      <c r="CF36">
        <f>SUM(CF38:CF45)</f>
        <v/>
      </c>
      <c r="CG36">
        <f>SUM(CG38:CG45)</f>
        <v/>
      </c>
      <c r="CH36">
        <f>SUM(CH38:CH45)</f>
        <v/>
      </c>
      <c r="CI36">
        <f>SUM(CI38:CI45)</f>
        <v/>
      </c>
      <c r="CJ36">
        <f>SUM(CJ38:CJ45)</f>
        <v/>
      </c>
      <c r="CK36">
        <f>SUM(CK38:CK45)</f>
        <v/>
      </c>
      <c r="CL36">
        <f>SUM(CL38:CL45)</f>
        <v/>
      </c>
      <c r="CM36">
        <f>SUM(CM38:CM45)</f>
        <v/>
      </c>
      <c r="CN36">
        <f>SUM(CN38:CN45)</f>
        <v/>
      </c>
      <c r="CO36">
        <f>SUM(CO38:CO45)</f>
        <v/>
      </c>
      <c r="CP36">
        <f>SUM(CP38:CP45)</f>
        <v/>
      </c>
      <c r="CQ36">
        <f>SUM(CQ38:CQ45)</f>
        <v/>
      </c>
      <c r="CR36">
        <f>SUM(CR38:CR45)</f>
        <v/>
      </c>
      <c r="CS36">
        <f>SUM(CS38:CS45)</f>
        <v/>
      </c>
      <c r="CT36">
        <f>SUM(CT38:CT45)</f>
        <v/>
      </c>
      <c r="CU36">
        <f>SUM(CU38:CU45)</f>
        <v/>
      </c>
      <c r="CV36">
        <f>SUM(CV38:CV45)</f>
        <v/>
      </c>
      <c r="CW36">
        <f>SUM(CW38:CW45)</f>
        <v/>
      </c>
      <c r="CX36">
        <f>SUM(CX38:CX45)</f>
        <v/>
      </c>
      <c r="CY36">
        <f>SUM(CY38:CY45)</f>
        <v/>
      </c>
      <c r="CZ36">
        <f>SUM(CZ38:CZ45)</f>
        <v/>
      </c>
      <c r="DA36">
        <f>SUM(DA38:DA45)</f>
        <v/>
      </c>
      <c r="DB36">
        <f>SUM(DB38:DB45)</f>
        <v/>
      </c>
      <c r="DC36">
        <f>SUM(DC38:DC45)</f>
        <v/>
      </c>
      <c r="DD36">
        <f>SUM(DD38:DD45)</f>
        <v/>
      </c>
      <c r="DE36">
        <f>SUM(DE38:DE45)</f>
        <v/>
      </c>
      <c r="DF36">
        <f>SUM(DF38:DF45)</f>
        <v/>
      </c>
      <c r="DG36">
        <f>SUM(DG38:DG45)</f>
        <v/>
      </c>
      <c r="DH36">
        <f>SUM(DH38:DH45)</f>
        <v/>
      </c>
      <c r="DI36">
        <f>SUM(DI38:DI45)</f>
        <v/>
      </c>
      <c r="DJ36">
        <f>SUM(DJ38:DJ45)</f>
        <v/>
      </c>
      <c r="DK36">
        <f>SUM(DK38:DK45)</f>
        <v/>
      </c>
      <c r="DL36">
        <f>SUM(DL38:DL45)</f>
        <v/>
      </c>
      <c r="DM36">
        <f>SUM(DM38:DM45)</f>
        <v/>
      </c>
      <c r="DN36">
        <f>SUM(DN38:DN45)</f>
        <v/>
      </c>
      <c r="DO36">
        <f>SUM(DO38:DO45)</f>
        <v/>
      </c>
      <c r="DP36">
        <f>SUM(DP38:DP45)</f>
        <v/>
      </c>
      <c r="DQ36">
        <f>SUM(DQ38:DQ45)</f>
        <v/>
      </c>
      <c r="DR36">
        <f>SUM(DR38:DR45)</f>
        <v/>
      </c>
      <c r="DS36">
        <f>SUM(DS38:DS45)</f>
        <v/>
      </c>
      <c r="DT36">
        <f>SUM(DT38:DT45)</f>
        <v/>
      </c>
      <c r="DU36">
        <f>SUM(DU38:DU45)</f>
        <v/>
      </c>
      <c r="DV36">
        <f>SUM(DV38:DV45)</f>
        <v/>
      </c>
      <c r="DW36">
        <f>SUM(DW38:DW45)</f>
        <v/>
      </c>
      <c r="DX36">
        <f>SUM(DX38:DX45)</f>
        <v/>
      </c>
      <c r="DY36">
        <f>SUM(DY38:DY45)</f>
        <v/>
      </c>
      <c r="DZ36">
        <f>SUM(DZ38:DZ45)</f>
        <v/>
      </c>
      <c r="EA36">
        <f>SUM(EA38:EA45)</f>
        <v/>
      </c>
      <c r="EB36">
        <f>SUM(EB38:EB45)</f>
        <v/>
      </c>
      <c r="EC36">
        <f>SUM(EC38:EC45)</f>
        <v/>
      </c>
      <c r="ED36">
        <f>SUM(ED38:ED45)</f>
        <v/>
      </c>
      <c r="EE36">
        <f>SUM(EE38:EE45)</f>
        <v/>
      </c>
      <c r="EF36">
        <f>SUM(EF38:EF45)</f>
        <v/>
      </c>
      <c r="EG36">
        <f>SUM(EG38:EG45)</f>
        <v/>
      </c>
      <c r="EH36">
        <f>SUM(EH38:EH45)</f>
        <v/>
      </c>
      <c r="EI36">
        <f>SUM(EI38:EI45)</f>
        <v/>
      </c>
      <c r="EJ36">
        <f>SUM(EJ38:EJ45)</f>
        <v/>
      </c>
      <c r="EK36">
        <f>SUM(EK38:EK45)</f>
        <v/>
      </c>
      <c r="EL36">
        <f>SUM(EL38:EL45)</f>
        <v/>
      </c>
      <c r="EM36">
        <f>SUM(EM38:EM45)</f>
        <v/>
      </c>
      <c r="EN36">
        <f>SUM(EN38:EN45)</f>
        <v/>
      </c>
      <c r="EO36">
        <f>SUM(EO38:EO45)</f>
        <v/>
      </c>
      <c r="EP36">
        <f>SUM(EP38:EP45)</f>
        <v/>
      </c>
      <c r="EQ36">
        <f>SUM(EQ38:EQ45)</f>
        <v/>
      </c>
      <c r="ER36">
        <f>SUM(ER38:ER45)</f>
        <v/>
      </c>
      <c r="ES36">
        <f>SUM(ES38:ES45)</f>
        <v/>
      </c>
      <c r="ET36">
        <f>SUM(ET38:ET45)</f>
        <v/>
      </c>
      <c r="EU36">
        <f>SUM(EU38:EU45)</f>
        <v/>
      </c>
      <c r="EV36">
        <f>SUM(EV38:EV45)</f>
        <v/>
      </c>
      <c r="EW36">
        <f>SUM(EW38:EW45)</f>
        <v/>
      </c>
      <c r="EX36">
        <f>SUM(EX38:EX45)</f>
        <v/>
      </c>
      <c r="EY36">
        <f>SUM(EY38:EY45)</f>
        <v/>
      </c>
      <c r="EZ36">
        <f>SUM(EZ38:EZ45)</f>
        <v/>
      </c>
      <c r="FA36">
        <f>SUM(FA38:FA45)</f>
        <v/>
      </c>
      <c r="FB36">
        <f>SUM(FB38:FB45)</f>
        <v/>
      </c>
      <c r="FC36">
        <f>SUM(FC38:FC45)</f>
        <v/>
      </c>
      <c r="FD36">
        <f>SUM(FD38:FD45)</f>
        <v/>
      </c>
      <c r="FE36">
        <f>SUM(FE38:FE45)</f>
        <v/>
      </c>
      <c r="FF36">
        <f>SUM(FF38:FF45)</f>
        <v/>
      </c>
      <c r="FG36">
        <f>SUM(FG38:FG45)</f>
        <v/>
      </c>
      <c r="FH36">
        <f>SUM(FH38:FH45)</f>
        <v/>
      </c>
      <c r="FI36">
        <f>SUM(FI38:FI45)</f>
        <v/>
      </c>
      <c r="FJ36">
        <f>SUM(FJ38:FJ45)</f>
        <v/>
      </c>
      <c r="FK36">
        <f>SUM(FK38:FK45)</f>
        <v/>
      </c>
      <c r="FL36">
        <f>SUM(FL38:FL45)</f>
        <v/>
      </c>
      <c r="FM36">
        <f>SUM(FM38:FM45)</f>
        <v/>
      </c>
      <c r="FN36">
        <f>SUM(FN38:FN45)</f>
        <v/>
      </c>
      <c r="FO36">
        <f>SUM(FO38:FO45)</f>
        <v/>
      </c>
      <c r="FP36">
        <f>SUM(FP38:FP45)</f>
        <v/>
      </c>
      <c r="FQ36">
        <f>SUM(FQ38:FQ45)</f>
        <v/>
      </c>
      <c r="FR36">
        <f>SUM(FR38:FR45)</f>
        <v/>
      </c>
      <c r="FS36">
        <f>SUM(FS38:FS45)</f>
        <v/>
      </c>
      <c r="FT36">
        <f>SUM(FT38:FT45)</f>
        <v/>
      </c>
      <c r="FU36">
        <f>SUM(FU38:FU45)</f>
        <v/>
      </c>
      <c r="FV36">
        <f>SUM(FV38:FV45)</f>
        <v/>
      </c>
      <c r="FW36">
        <f>SUM(FW38:FW45)</f>
        <v/>
      </c>
      <c r="FX36">
        <f>SUM(FX38:FX45)</f>
        <v/>
      </c>
      <c r="FY36">
        <f>SUM(FY38:FY45)</f>
        <v/>
      </c>
      <c r="FZ36">
        <f>SUM(FZ38:FZ45)</f>
        <v/>
      </c>
      <c r="GA36">
        <f>SUM(GA38:GA45)</f>
        <v/>
      </c>
      <c r="GB36">
        <f>SUM(GB38:GB45)</f>
        <v/>
      </c>
      <c r="GC36">
        <f>SUM(GC38:GC45)</f>
        <v/>
      </c>
      <c r="GD36">
        <f>SUM(GD38:GD45)</f>
        <v/>
      </c>
      <c r="GE36">
        <f>SUM(GE38:GE45)</f>
        <v/>
      </c>
      <c r="GF36">
        <f>SUM(GF38:GF45)</f>
        <v/>
      </c>
      <c r="GG36">
        <f>SUM(GG38:GG45)</f>
        <v/>
      </c>
      <c r="GH36">
        <f>SUM(GH38:GH45)</f>
        <v/>
      </c>
      <c r="GI36">
        <f>SUM(GI38:GI45)</f>
        <v/>
      </c>
      <c r="GJ36">
        <f>SUM(GJ38:GJ45)</f>
        <v/>
      </c>
      <c r="GK36">
        <f>SUM(GK38:GK45)</f>
        <v/>
      </c>
      <c r="GL36">
        <f>SUM(GL38:GL45)</f>
        <v/>
      </c>
      <c r="GM36">
        <f>SUM(GM38:GM45)</f>
        <v/>
      </c>
      <c r="GN36">
        <f>SUM(GN38:GN45)</f>
        <v/>
      </c>
      <c r="GO36">
        <f>SUM(GO38:GO45)</f>
        <v/>
      </c>
      <c r="GP36">
        <f>SUM(GP38:GP45)</f>
        <v/>
      </c>
      <c r="GQ36">
        <f>SUM(GQ38:GQ45)</f>
        <v/>
      </c>
      <c r="GR36">
        <f>SUM(GR38:GR45)</f>
        <v/>
      </c>
      <c r="GS36">
        <f>SUM(GS38:GS45)</f>
        <v/>
      </c>
      <c r="GT36">
        <f>SUM(GT38:GT45)</f>
        <v/>
      </c>
      <c r="GU36">
        <f>SUM(GU38:GU45)</f>
        <v/>
      </c>
      <c r="GV36">
        <f>SUM(GV38:GV45)</f>
        <v/>
      </c>
      <c r="GW36">
        <f>SUM(GW38:GW45)</f>
        <v/>
      </c>
      <c r="GX36">
        <f>SUM(GX38:GX45)</f>
        <v/>
      </c>
      <c r="GY36">
        <f>SUM(GY38:GY45)</f>
        <v/>
      </c>
      <c r="GZ36">
        <f>SUM(GZ38:GZ45)</f>
        <v/>
      </c>
      <c r="HA36">
        <f>SUM(HA38:HA45)</f>
        <v/>
      </c>
      <c r="HB36">
        <f>SUM(HB38:HB45)</f>
        <v/>
      </c>
      <c r="HC36">
        <f>SUM(HC38:HC45)</f>
        <v/>
      </c>
      <c r="HD36">
        <f>SUM(HD38:HD45)</f>
        <v/>
      </c>
      <c r="HE36">
        <f>SUM(HE38:HE45)</f>
        <v/>
      </c>
      <c r="HF36">
        <f>SUM(HF38:HF45)</f>
        <v/>
      </c>
      <c r="HG36">
        <f>SUM(HG38:HG45)</f>
        <v/>
      </c>
      <c r="HH36">
        <f>SUM(HH38:HH45)</f>
        <v/>
      </c>
      <c r="HI36">
        <f>SUM(HI38:HI45)</f>
        <v/>
      </c>
      <c r="HJ36">
        <f>SUM(HJ38:HJ45)</f>
        <v/>
      </c>
      <c r="HK36">
        <f>SUM(HK38:HK45)</f>
        <v/>
      </c>
      <c r="HL36">
        <f>SUM(HL38:HL45)</f>
        <v/>
      </c>
      <c r="HM36">
        <f>SUM(HM38:HM45)</f>
        <v/>
      </c>
      <c r="HN36">
        <f>SUM(HN38:HN45)</f>
        <v/>
      </c>
      <c r="HO36">
        <f>SUM(HO38:HO45)</f>
        <v/>
      </c>
      <c r="HP36">
        <f>SUM(HP38:HP45)</f>
        <v/>
      </c>
      <c r="HQ36">
        <f>SUM(HQ38:HQ45)</f>
        <v/>
      </c>
      <c r="HR36">
        <f>SUM(HR38:HR45)</f>
        <v/>
      </c>
      <c r="HS36">
        <f>SUM(HS38:HS45)</f>
        <v/>
      </c>
      <c r="HT36">
        <f>SUM(HT38:HT45)</f>
        <v/>
      </c>
      <c r="HU36">
        <f>SUM(HU38:HU45)</f>
        <v/>
      </c>
      <c r="HV36">
        <f>SUM(HV38:HV45)</f>
        <v/>
      </c>
      <c r="HW36">
        <f>SUM(HW38:HW45)</f>
        <v/>
      </c>
      <c r="HX36">
        <f>SUM(HX38:HX45)</f>
        <v/>
      </c>
      <c r="HY36">
        <f>SUM(HY38:HY45)</f>
        <v/>
      </c>
      <c r="HZ36">
        <f>SUM(HZ38:HZ45)</f>
        <v/>
      </c>
      <c r="IA36">
        <f>SUM(IA38:IA45)</f>
        <v/>
      </c>
      <c r="IB36">
        <f>SUM(IB38:IB45)</f>
        <v/>
      </c>
      <c r="IC36">
        <f>SUM(IC38:IC45)</f>
        <v/>
      </c>
      <c r="ID36">
        <f>SUM(ID38:ID45)</f>
        <v/>
      </c>
      <c r="IE36">
        <f>SUM(IE38:IE45)</f>
        <v/>
      </c>
      <c r="IF36">
        <f>SUM(IF38:IF45)</f>
        <v/>
      </c>
      <c r="IG36">
        <f>SUM(IG38:IG45)</f>
        <v/>
      </c>
      <c r="IH36">
        <f>SUM(IH38:IH45)</f>
        <v/>
      </c>
      <c r="II36">
        <f>SUM(II38:II45)</f>
        <v/>
      </c>
      <c r="IJ36">
        <f>SUM(IJ38:IJ45)</f>
        <v/>
      </c>
      <c r="IK36">
        <f>SUM(IK38:IK45)</f>
        <v/>
      </c>
      <c r="IL36">
        <f>SUM(IL38:IL45)</f>
        <v/>
      </c>
      <c r="IM36">
        <f>SUM(IM38:IM45)</f>
        <v/>
      </c>
      <c r="IN36">
        <f>SUM(IN38:IN45)</f>
        <v/>
      </c>
      <c r="IO36">
        <f>SUM(IO38:IO45)</f>
        <v/>
      </c>
      <c r="IP36">
        <f>SUM(IP38:IP45)</f>
        <v/>
      </c>
      <c r="IQ36">
        <f>SUM(IQ38:IQ45)</f>
        <v/>
      </c>
      <c r="IR36">
        <f>SUM(IR38:IR45)</f>
        <v/>
      </c>
      <c r="IS36">
        <f>SUM(IS38:IS45)</f>
        <v/>
      </c>
      <c r="IT36">
        <f>SUM(IT38:IT45)</f>
        <v/>
      </c>
      <c r="IU36">
        <f>SUM(IU38:IU45)</f>
        <v/>
      </c>
      <c r="IV36">
        <f>SUM(IV38:IV45)</f>
        <v/>
      </c>
      <c r="IW36">
        <f>SUM(IW38:IW45)</f>
        <v/>
      </c>
      <c r="IX36">
        <f>SUM(IX38:IX45)</f>
        <v/>
      </c>
      <c r="IY36">
        <f>SUM(IY38:IY45)</f>
        <v/>
      </c>
      <c r="IZ36">
        <f>SUM(IZ38:IZ45)</f>
        <v/>
      </c>
      <c r="JA36">
        <f>SUM(JA38:JA45)</f>
        <v/>
      </c>
      <c r="JB36">
        <f>SUM(JB38:JB45)</f>
        <v/>
      </c>
      <c r="JC36">
        <f>SUM(JC38:JC45)</f>
        <v/>
      </c>
      <c r="JD36">
        <f>SUM(JD38:JD45)</f>
        <v/>
      </c>
      <c r="JE36">
        <f>SUM(JE38:JE45)</f>
        <v/>
      </c>
      <c r="JF36">
        <f>SUM(JF38:JF45)</f>
        <v/>
      </c>
      <c r="JG36">
        <f>SUM(JG38:JG45)</f>
        <v/>
      </c>
      <c r="JH36">
        <f>SUM(JH38:JH45)</f>
        <v/>
      </c>
      <c r="JI36">
        <f>SUM(JI38:JI45)</f>
        <v/>
      </c>
      <c r="JJ36">
        <f>SUM(JJ38:JJ45)</f>
        <v/>
      </c>
      <c r="JK36">
        <f>SUM(JK38:JK45)</f>
        <v/>
      </c>
      <c r="JL36">
        <f>SUM(JL38:JL45)</f>
        <v/>
      </c>
      <c r="JM36">
        <f>SUM(JM38:JM45)</f>
        <v/>
      </c>
      <c r="JN36">
        <f>SUM(JN38:JN45)</f>
        <v/>
      </c>
      <c r="JO36">
        <f>SUM(JO38:JO45)</f>
        <v/>
      </c>
      <c r="JP36">
        <f>SUM(JP38:JP45)</f>
        <v/>
      </c>
      <c r="JQ36">
        <f>SUM(JQ38:JQ45)</f>
        <v/>
      </c>
      <c r="JR36">
        <f>SUM(JR38:JR45)</f>
        <v/>
      </c>
      <c r="JS36">
        <f>SUM(JS38:JS45)</f>
        <v/>
      </c>
      <c r="JT36">
        <f>SUM(JT38:JT45)</f>
        <v/>
      </c>
      <c r="JU36">
        <f>SUM(JU38:JU45)</f>
        <v/>
      </c>
      <c r="JV36">
        <f>SUM(JV38:JV45)</f>
        <v/>
      </c>
      <c r="JW36">
        <f>SUM(JW38:JW45)</f>
        <v/>
      </c>
      <c r="JX36">
        <f>SUM(JX38:JX45)</f>
        <v/>
      </c>
      <c r="JY36">
        <f>SUM(JY38:JY45)</f>
        <v/>
      </c>
      <c r="JZ36">
        <f>SUM(JZ38:JZ45)</f>
        <v/>
      </c>
      <c r="KA36">
        <f>SUM(KA38:KA45)</f>
        <v/>
      </c>
      <c r="KB36">
        <f>SUM(KB38:KB45)</f>
        <v/>
      </c>
      <c r="KC36">
        <f>SUM(KC38:KC45)</f>
        <v/>
      </c>
      <c r="KD36">
        <f>SUM(KD38:KD45)</f>
        <v/>
      </c>
      <c r="KE36">
        <f>SUM(KE38:KE45)</f>
        <v/>
      </c>
      <c r="KF36">
        <f>SUM(KF38:KF45)</f>
        <v/>
      </c>
      <c r="KG36">
        <f>SUM(KG38:KG45)</f>
        <v/>
      </c>
      <c r="KH36">
        <f>SUM(KH38:KH45)</f>
        <v/>
      </c>
      <c r="KI36">
        <f>SUM(KI38:KI45)</f>
        <v/>
      </c>
      <c r="KJ36">
        <f>SUM(KJ38:KJ45)</f>
        <v/>
      </c>
      <c r="KK36">
        <f>SUM(KK38:KK45)</f>
        <v/>
      </c>
      <c r="KL36">
        <f>SUM(KL38:KL45)</f>
        <v/>
      </c>
      <c r="KM36">
        <f>SUM(KM38:KM45)</f>
        <v/>
      </c>
      <c r="KN36">
        <f>SUM(KN38:KN45)</f>
        <v/>
      </c>
      <c r="KO36">
        <f>SUM(KO38:KO45)</f>
        <v/>
      </c>
      <c r="KP36">
        <f>SUM(KP38:KP45)</f>
        <v/>
      </c>
      <c r="KQ36">
        <f>SUM(KQ38:KQ45)</f>
        <v/>
      </c>
      <c r="KR36">
        <f>SUM(KR38:KR45)</f>
        <v/>
      </c>
      <c r="KS36">
        <f>SUM(KS38:KS45)</f>
        <v/>
      </c>
      <c r="KT36">
        <f>SUM(KT38:KT45)</f>
        <v/>
      </c>
      <c r="KU36">
        <f>SUM(KU38:KU45)</f>
        <v/>
      </c>
      <c r="KV36">
        <f>SUM(KV38:KV45)</f>
        <v/>
      </c>
      <c r="KW36">
        <f>SUM(KW38:KW45)</f>
        <v/>
      </c>
      <c r="KX36">
        <f>SUM(KX38:KX45)</f>
        <v/>
      </c>
      <c r="KY36">
        <f>SUM(KY38:KY45)</f>
        <v/>
      </c>
      <c r="KZ36">
        <f>SUM(KZ38:KZ45)</f>
        <v/>
      </c>
      <c r="LA36">
        <f>SUM(LA38:LA45)</f>
        <v/>
      </c>
      <c r="LB36">
        <f>SUM(LB38:LB45)</f>
        <v/>
      </c>
      <c r="LC36">
        <f>SUM(LC38:LC45)</f>
        <v/>
      </c>
      <c r="LD36">
        <f>SUM(LD38:LD45)</f>
        <v/>
      </c>
      <c r="LE36">
        <f>SUM(LE38:LE45)</f>
        <v/>
      </c>
      <c r="LF36">
        <f>SUM(LF38:LF45)</f>
        <v/>
      </c>
      <c r="LG36">
        <f>SUM(LG38:LG45)</f>
        <v/>
      </c>
      <c r="LH36">
        <f>SUM(LH38:LH45)</f>
        <v/>
      </c>
      <c r="LI36">
        <f>SUM(LI38:LI45)</f>
        <v/>
      </c>
      <c r="LJ36">
        <f>SUM(LJ38:LJ45)</f>
        <v/>
      </c>
      <c r="LK36">
        <f>SUM(LK38:LK45)</f>
        <v/>
      </c>
      <c r="LL36">
        <f>SUM(LL38:LL45)</f>
        <v/>
      </c>
      <c r="LM36">
        <f>SUM(LM38:LM45)</f>
        <v/>
      </c>
      <c r="LN36">
        <f>SUM(LN38:LN45)</f>
        <v/>
      </c>
      <c r="LO36">
        <f>SUM(LO38:LO45)</f>
        <v/>
      </c>
      <c r="LP36">
        <f>SUM(LP38:LP45)</f>
        <v/>
      </c>
      <c r="LQ36">
        <f>SUM(LQ38:LQ45)</f>
        <v/>
      </c>
      <c r="LR36">
        <f>SUM(LR38:LR45)</f>
        <v/>
      </c>
      <c r="LS36">
        <f>SUM(LS38:LS45)</f>
        <v/>
      </c>
      <c r="LT36">
        <f>SUM(LT38:LT45)</f>
        <v/>
      </c>
      <c r="LU36">
        <f>SUM(LU38:LU45)</f>
        <v/>
      </c>
      <c r="LV36">
        <f>SUM(LV38:LV45)</f>
        <v/>
      </c>
      <c r="LW36">
        <f>SUM(LW38:LW45)</f>
        <v/>
      </c>
      <c r="LX36">
        <f>SUM(LX38:LX45)</f>
        <v/>
      </c>
      <c r="LY36">
        <f>SUM(LY38:LY45)</f>
        <v/>
      </c>
      <c r="LZ36">
        <f>SUM(LZ38:LZ45)</f>
        <v/>
      </c>
      <c r="MA36">
        <f>SUM(MA38:MA45)</f>
        <v/>
      </c>
      <c r="MB36">
        <f>SUM(MB38:MB45)</f>
        <v/>
      </c>
      <c r="MC36">
        <f>SUM(MC38:MC45)</f>
        <v/>
      </c>
      <c r="MD36">
        <f>SUM(MD38:MD45)</f>
        <v/>
      </c>
      <c r="ME36">
        <f>SUM(ME38:ME45)</f>
        <v/>
      </c>
      <c r="MF36">
        <f>SUM(MF38:MF45)</f>
        <v/>
      </c>
      <c r="MG36">
        <f>SUM(MG38:MG45)</f>
        <v/>
      </c>
      <c r="MH36">
        <f>SUM(MH38:MH45)</f>
        <v/>
      </c>
      <c r="MI36">
        <f>SUM(MI38:MI45)</f>
        <v/>
      </c>
      <c r="MJ36">
        <f>SUM(MJ38:MJ45)</f>
        <v/>
      </c>
      <c r="MK36">
        <f>SUM(MK38:MK45)</f>
        <v/>
      </c>
      <c r="ML36">
        <f>SUM(ML38:ML45)</f>
        <v/>
      </c>
      <c r="MM36">
        <f>SUM(MM38:MM45)</f>
        <v/>
      </c>
      <c r="MN36">
        <f>SUM(MN38:MN45)</f>
        <v/>
      </c>
      <c r="MO36">
        <f>SUM(MO38:MO45)</f>
        <v/>
      </c>
      <c r="MP36">
        <f>SUM(MP38:MP45)</f>
        <v/>
      </c>
      <c r="MQ36">
        <f>SUM(MQ38:MQ45)</f>
        <v/>
      </c>
      <c r="MR36">
        <f>SUM(MR38:MR45)</f>
        <v/>
      </c>
      <c r="MS36">
        <f>SUM(MS38:MS45)</f>
        <v/>
      </c>
      <c r="MT36">
        <f>SUM(MT38:MT45)</f>
        <v/>
      </c>
      <c r="MU36">
        <f>SUM(MU38:MU45)</f>
        <v/>
      </c>
      <c r="MV36">
        <f>SUM(MV38:MV45)</f>
        <v/>
      </c>
      <c r="MW36">
        <f>SUM(MW38:MW45)</f>
        <v/>
      </c>
      <c r="MX36">
        <f>SUM(MX38:MX45)</f>
        <v/>
      </c>
      <c r="MY36">
        <f>SUM(MY38:MY45)</f>
        <v/>
      </c>
      <c r="MZ36">
        <f>SUM(MZ38:MZ45)</f>
        <v/>
      </c>
      <c r="NA36">
        <f>SUM(NA38:NA45)</f>
        <v/>
      </c>
      <c r="NB36">
        <f>SUM(NB38:NB45)</f>
        <v/>
      </c>
      <c r="NC36">
        <f>SUM(NC38:NC45)</f>
        <v/>
      </c>
      <c r="ND36">
        <f>SUM(ND38:ND45)</f>
        <v/>
      </c>
      <c r="NE36">
        <f>SUM(NE38:NE45)</f>
        <v/>
      </c>
      <c r="NF36">
        <f>SUM(NF38:NF45)</f>
        <v/>
      </c>
      <c r="NG36">
        <f>SUM(NG38:NG45)</f>
        <v/>
      </c>
      <c r="NH36">
        <f>SUM(NH38:NH45)</f>
        <v/>
      </c>
      <c r="NI36">
        <f>SUM(NI38:NI45)</f>
        <v/>
      </c>
      <c r="NJ36">
        <f>SUM(NJ38:NJ45)</f>
        <v/>
      </c>
      <c r="NK36">
        <f>SUM(NK38:NK45)</f>
        <v/>
      </c>
      <c r="NL36">
        <f>SUM(NL38:NL45)</f>
        <v/>
      </c>
      <c r="NM36">
        <f>SUM(NM38:NM45)</f>
        <v/>
      </c>
      <c r="NN36">
        <f>SUM(NN38:NN45)</f>
        <v/>
      </c>
      <c r="NO36">
        <f>SUM(NO38:NO45)</f>
        <v/>
      </c>
      <c r="NP36">
        <f>SUM(NP38:NP45)</f>
        <v/>
      </c>
      <c r="NQ36">
        <f>SUM(NQ38:NQ45)</f>
        <v/>
      </c>
      <c r="NR36">
        <f>SUM(NR38:NR45)</f>
        <v/>
      </c>
      <c r="NS36">
        <f>SUM(NS38:NS45)</f>
        <v/>
      </c>
      <c r="NT36">
        <f>SUM(NT38:NT45)</f>
        <v/>
      </c>
      <c r="NU36">
        <f>SUM(NU38:NU45)</f>
        <v/>
      </c>
      <c r="NV36">
        <f>SUM(NV38:NV45)</f>
        <v/>
      </c>
      <c r="NW36">
        <f>SUM(NW38:NW45)</f>
        <v/>
      </c>
      <c r="NX36">
        <f>SUM(NX38:NX45)</f>
        <v/>
      </c>
      <c r="NY36">
        <f>SUM(NY38:NY45)</f>
        <v/>
      </c>
      <c r="NZ36">
        <f>SUM(NZ38:NZ45)</f>
        <v/>
      </c>
      <c r="OA36">
        <f>SUM(OA38:OA45)</f>
        <v/>
      </c>
      <c r="OB36">
        <f>SUM(OB38:OB45)</f>
        <v/>
      </c>
      <c r="OC36">
        <f>SUM(OC38:OC45)</f>
        <v/>
      </c>
      <c r="OD36">
        <f>SUM(OD38:OD45)</f>
        <v/>
      </c>
      <c r="OE36">
        <f>SUM(OE38:OE45)</f>
        <v/>
      </c>
      <c r="OF36">
        <f>SUM(OF38:OF45)</f>
        <v/>
      </c>
      <c r="OG36">
        <f>SUM(OG38:OG45)</f>
        <v/>
      </c>
      <c r="OH36">
        <f>SUM(OH38:OH45)</f>
        <v/>
      </c>
      <c r="OI36">
        <f>SUM(OI38:OI45)</f>
        <v/>
      </c>
      <c r="OJ36">
        <f>SUM(OJ38:OJ45)</f>
        <v/>
      </c>
      <c r="OK36">
        <f>SUM(OK38:OK45)</f>
        <v/>
      </c>
      <c r="OL36">
        <f>SUM(OL38:OL45)</f>
        <v/>
      </c>
      <c r="OM36">
        <f>SUM(OM38:OM45)</f>
        <v/>
      </c>
      <c r="ON36">
        <f>SUM(ON38:ON45)</f>
        <v/>
      </c>
      <c r="OO36">
        <f>SUM(OO38:OO45)</f>
        <v/>
      </c>
      <c r="OP36">
        <f>SUM(OP38:OP45)</f>
        <v/>
      </c>
      <c r="OQ36">
        <f>SUM(OQ38:OQ45)</f>
        <v/>
      </c>
      <c r="OR36">
        <f>SUM(OR38:OR45)</f>
        <v/>
      </c>
      <c r="OS36">
        <f>SUM(OS38:OS45)</f>
        <v/>
      </c>
      <c r="OT36">
        <f>SUM(OT38:OT45)</f>
        <v/>
      </c>
      <c r="OU36">
        <f>SUM(OU38:OU45)</f>
        <v/>
      </c>
      <c r="OV36">
        <f>SUM(OV38:OV45)</f>
        <v/>
      </c>
      <c r="OW36">
        <f>SUM(OW38:OW45)</f>
        <v/>
      </c>
      <c r="OX36">
        <f>SUM(OX38:OX45)</f>
        <v/>
      </c>
      <c r="OY36">
        <f>SUM(OY38:OY45)</f>
        <v/>
      </c>
      <c r="OZ36">
        <f>SUM(OZ38:OZ45)</f>
        <v/>
      </c>
      <c r="PA36">
        <f>SUM(PA38:PA45)</f>
        <v/>
      </c>
      <c r="PB36">
        <f>SUM(PB38:PB45)</f>
        <v/>
      </c>
      <c r="PC36">
        <f>SUM(PC38:PC45)</f>
        <v/>
      </c>
      <c r="PD36">
        <f>SUM(PD38:PD45)</f>
        <v/>
      </c>
      <c r="PE36">
        <f>SUM(PE38:PE45)</f>
        <v/>
      </c>
      <c r="PF36">
        <f>SUM(PF38:PF45)</f>
        <v/>
      </c>
      <c r="PG36">
        <f>SUM(PG38:PG45)</f>
        <v/>
      </c>
      <c r="PH36">
        <f>SUM(PH38:PH45)</f>
        <v/>
      </c>
      <c r="PI36">
        <f>SUM(PI38:PI45)</f>
        <v/>
      </c>
      <c r="PJ36">
        <f>SUM(PJ38:PJ45)</f>
        <v/>
      </c>
      <c r="PK36">
        <f>SUM(PK38:PK45)</f>
        <v/>
      </c>
      <c r="PL36">
        <f>SUM(PL38:PL45)</f>
        <v/>
      </c>
      <c r="PM36">
        <f>SUM(PM38:PM45)</f>
        <v/>
      </c>
      <c r="PN36">
        <f>SUM(PN38:PN45)</f>
        <v/>
      </c>
      <c r="PO36">
        <f>SUM(PO38:PO45)</f>
        <v/>
      </c>
      <c r="PP36">
        <f>SUM(PP38:PP45)</f>
        <v/>
      </c>
      <c r="PQ36">
        <f>SUM(PQ38:PQ45)</f>
        <v/>
      </c>
      <c r="PR36">
        <f>SUM(PR38:PR45)</f>
        <v/>
      </c>
      <c r="PS36">
        <f>SUM(PS38:PS45)</f>
        <v/>
      </c>
      <c r="PT36">
        <f>SUM(PT38:PT45)</f>
        <v/>
      </c>
      <c r="PU36">
        <f>SUM(PU38:PU45)</f>
        <v/>
      </c>
      <c r="PV36">
        <f>SUM(PV38:PV45)</f>
        <v/>
      </c>
      <c r="PW36">
        <f>SUM(PW38:PW45)</f>
        <v/>
      </c>
      <c r="PX36">
        <f>SUM(PX38:PX45)</f>
        <v/>
      </c>
      <c r="PY36">
        <f>SUM(PY38:PY45)</f>
        <v/>
      </c>
      <c r="PZ36">
        <f>SUM(PZ38:PZ45)</f>
        <v/>
      </c>
      <c r="QA36">
        <f>SUM(QA38:QA45)</f>
        <v/>
      </c>
      <c r="QB36">
        <f>SUM(QB38:QB45)</f>
        <v/>
      </c>
      <c r="QC36">
        <f>SUM(QC38:QC45)</f>
        <v/>
      </c>
      <c r="QD36">
        <f>SUM(QD38:QD45)</f>
        <v/>
      </c>
      <c r="QE36">
        <f>SUM(QE38:QE45)</f>
        <v/>
      </c>
      <c r="QF36">
        <f>SUM(QF38:QF45)</f>
        <v/>
      </c>
      <c r="QG36">
        <f>SUM(QG38:QG45)</f>
        <v/>
      </c>
      <c r="QH36">
        <f>SUM(QH38:QH45)</f>
        <v/>
      </c>
      <c r="QI36">
        <f>SUM(QI38:QI45)</f>
        <v/>
      </c>
      <c r="QJ36">
        <f>SUM(QJ38:QJ45)</f>
        <v/>
      </c>
      <c r="QK36">
        <f>SUM(QK38:QK45)</f>
        <v/>
      </c>
      <c r="QL36">
        <f>SUM(QL38:QL45)</f>
        <v/>
      </c>
      <c r="QM36">
        <f>SUM(QM38:QM45)</f>
        <v/>
      </c>
      <c r="QN36">
        <f>SUM(QN38:QN45)</f>
        <v/>
      </c>
      <c r="QO36">
        <f>SUM(QO38:QO45)</f>
        <v/>
      </c>
      <c r="QP36">
        <f>SUM(QP38:QP45)</f>
        <v/>
      </c>
      <c r="QQ36">
        <f>SUM(QQ38:QQ45)</f>
        <v/>
      </c>
      <c r="QR36">
        <f>SUM(QR38:QR45)</f>
        <v/>
      </c>
      <c r="QS36">
        <f>SUM(QS38:QS45)</f>
        <v/>
      </c>
      <c r="QT36">
        <f>SUM(QT38:QT45)</f>
        <v/>
      </c>
      <c r="QU36">
        <f>SUM(QU38:QU45)</f>
        <v/>
      </c>
      <c r="QV36">
        <f>SUM(QV38:QV45)</f>
        <v/>
      </c>
      <c r="QW36">
        <f>SUM(QW38:QW45)</f>
        <v/>
      </c>
      <c r="QX36">
        <f>SUM(QX38:QX45)</f>
        <v/>
      </c>
      <c r="QY36">
        <f>SUM(QY38:QY45)</f>
        <v/>
      </c>
      <c r="QZ36">
        <f>SUM(QZ38:QZ45)</f>
        <v/>
      </c>
      <c r="RA36">
        <f>SUM(RA38:RA45)</f>
        <v/>
      </c>
      <c r="RB36">
        <f>SUM(RB38:RB45)</f>
        <v/>
      </c>
      <c r="RC36">
        <f>SUM(RC38:RC45)</f>
        <v/>
      </c>
      <c r="RD36">
        <f>SUM(RD38:RD45)</f>
        <v/>
      </c>
      <c r="RE36">
        <f>SUM(RE38:RE45)</f>
        <v/>
      </c>
      <c r="RF36">
        <f>SUM(RF38:RF45)</f>
        <v/>
      </c>
      <c r="RG36">
        <f>SUM(RG38:RG45)</f>
        <v/>
      </c>
      <c r="RH36">
        <f>SUM(RH38:RH45)</f>
        <v/>
      </c>
      <c r="RI36">
        <f>SUM(RI38:RI45)</f>
        <v/>
      </c>
      <c r="RJ36">
        <f>SUM(RJ38:RJ45)</f>
        <v/>
      </c>
      <c r="RK36">
        <f>SUM(RK38:RK45)</f>
        <v/>
      </c>
      <c r="RL36">
        <f>SUM(RL38:RL45)</f>
        <v/>
      </c>
      <c r="RM36">
        <f>SUM(RM38:RM45)</f>
        <v/>
      </c>
      <c r="RN36">
        <f>SUM(RN38:RN45)</f>
        <v/>
      </c>
      <c r="RO36">
        <f>SUM(RO38:RO45)</f>
        <v/>
      </c>
      <c r="RP36">
        <f>SUM(RP38:RP45)</f>
        <v/>
      </c>
      <c r="RQ36">
        <f>SUM(RQ38:RQ45)</f>
        <v/>
      </c>
      <c r="RR36">
        <f>SUM(RR38:RR45)</f>
        <v/>
      </c>
      <c r="RS36">
        <f>SUM(RS38:RS45)</f>
        <v/>
      </c>
      <c r="RT36">
        <f>SUM(RT38:RT45)</f>
        <v/>
      </c>
      <c r="RU36">
        <f>SUM(RU38:RU45)</f>
        <v/>
      </c>
      <c r="RV36">
        <f>SUM(RV38:RV45)</f>
        <v/>
      </c>
      <c r="RW36">
        <f>SUM(RW38:RW45)</f>
        <v/>
      </c>
      <c r="RX36">
        <f>SUM(RX38:RX45)</f>
        <v/>
      </c>
      <c r="RY36">
        <f>SUM(RY38:RY45)</f>
        <v/>
      </c>
      <c r="RZ36">
        <f>SUM(RZ38:RZ45)</f>
        <v/>
      </c>
      <c r="SA36">
        <f>SUM(SA38:SA45)</f>
        <v/>
      </c>
      <c r="SB36">
        <f>SUM(SB38:SB45)</f>
        <v/>
      </c>
      <c r="SC36">
        <f>SUM(SC38:SC45)</f>
        <v/>
      </c>
      <c r="SD36">
        <f>SUM(SD38:SD45)</f>
        <v/>
      </c>
      <c r="SE36">
        <f>SUM(SE38:SE45)</f>
        <v/>
      </c>
      <c r="SF36">
        <f>SUM(SF38:SF45)</f>
        <v/>
      </c>
      <c r="SG36">
        <f>SUM(SG38:SG45)</f>
        <v/>
      </c>
      <c r="SH36">
        <f>SUM(SH38:SH45)</f>
        <v/>
      </c>
      <c r="SI36">
        <f>SUM(SI38:SI45)</f>
        <v/>
      </c>
      <c r="SJ36">
        <f>SUM(SJ38:SJ45)</f>
        <v/>
      </c>
      <c r="SK36">
        <f>SUM(SK38:SK45)</f>
        <v/>
      </c>
      <c r="SL36">
        <f>SUM(SL38:SL45)</f>
        <v/>
      </c>
      <c r="SM36">
        <f>SUM(SM38:SM45)</f>
        <v/>
      </c>
      <c r="SN36">
        <f>SUM(SN38:SN45)</f>
        <v/>
      </c>
      <c r="SO36">
        <f>SUM(SO38:SO45)</f>
        <v/>
      </c>
      <c r="SP36">
        <f>SUM(SP38:SP45)</f>
        <v/>
      </c>
      <c r="SQ36">
        <f>SUM(SQ38:SQ45)</f>
        <v/>
      </c>
      <c r="SR36">
        <f>SUM(SR38:SR45)</f>
        <v/>
      </c>
      <c r="SS36">
        <f>SUM(SS38:SS45)</f>
        <v/>
      </c>
      <c r="ST36">
        <f>SUM(ST38:ST45)</f>
        <v/>
      </c>
      <c r="SU36">
        <f>SUM(SU38:SU45)</f>
        <v/>
      </c>
      <c r="SV36">
        <f>SUM(SV38:SV45)</f>
        <v/>
      </c>
      <c r="SW36">
        <f>SUM(SW38:SW45)</f>
        <v/>
      </c>
      <c r="SX36">
        <f>SUM(SX38:SX45)</f>
        <v/>
      </c>
      <c r="SY36">
        <f>SUM(SY38:SY45)</f>
        <v/>
      </c>
      <c r="SZ36">
        <f>SUM(SZ38:SZ45)</f>
        <v/>
      </c>
      <c r="TA36">
        <f>SUM(TA38:TA45)</f>
        <v/>
      </c>
      <c r="TB36">
        <f>SUM(TB38:TB45)</f>
        <v/>
      </c>
      <c r="TC36">
        <f>SUM(TC38:TC45)</f>
        <v/>
      </c>
      <c r="TD36">
        <f>SUM(TD38:TD45)</f>
        <v/>
      </c>
      <c r="TE36">
        <f>SUM(TE38:TE45)</f>
        <v/>
      </c>
      <c r="TF36">
        <f>SUM(TF38:TF45)</f>
        <v/>
      </c>
      <c r="TG36">
        <f>SUM(TG38:TG45)</f>
        <v/>
      </c>
      <c r="TH36">
        <f>SUM(TH38:TH45)</f>
        <v/>
      </c>
      <c r="TI36">
        <f>SUM(TI38:TI45)</f>
        <v/>
      </c>
      <c r="TJ36">
        <f>SUM(TJ38:TJ45)</f>
        <v/>
      </c>
      <c r="TK36">
        <f>SUM(TK38:TK45)</f>
        <v/>
      </c>
      <c r="TL36">
        <f>SUM(TL38:TL45)</f>
        <v/>
      </c>
      <c r="TM36">
        <f>SUM(TM38:TM45)</f>
        <v/>
      </c>
      <c r="TN36">
        <f>SUM(TN38:TN45)</f>
        <v/>
      </c>
      <c r="TO36">
        <f>SUM(TO38:TO45)</f>
        <v/>
      </c>
      <c r="TP36">
        <f>SUM(TP38:TP45)</f>
        <v/>
      </c>
      <c r="TQ36">
        <f>SUM(TQ38:TQ45)</f>
        <v/>
      </c>
      <c r="TR36">
        <f>SUM(TR38:TR45)</f>
        <v/>
      </c>
      <c r="TS36">
        <f>SUM(TS38:TS45)</f>
        <v/>
      </c>
      <c r="TT36">
        <f>SUM(TT38:TT45)</f>
        <v/>
      </c>
      <c r="TU36">
        <f>SUM(TU38:TU45)</f>
        <v/>
      </c>
      <c r="TV36">
        <f>SUM(TV38:TV45)</f>
        <v/>
      </c>
      <c r="TW36">
        <f>SUM(TW38:TW45)</f>
        <v/>
      </c>
      <c r="TX36">
        <f>SUM(TX38:TX45)</f>
        <v/>
      </c>
      <c r="TY36">
        <f>SUM(TY38:TY45)</f>
        <v/>
      </c>
      <c r="TZ36">
        <f>SUM(TZ38:TZ45)</f>
        <v/>
      </c>
    </row>
    <row r="37" spans="1:546">
      <c r="A37" t="s">
        <v>29</v>
      </c>
    </row>
    <row r="38" spans="1:546">
      <c r="A38" t="s">
        <v>30</v>
      </c>
      <c r="B38" t="s">
        <v>41</v>
      </c>
      <c r="D38" t="s">
        <v>44</v>
      </c>
      <c r="BC38">
        <f>'Dashboard M2 Imports Data'!H14*1000</f>
        <v/>
      </c>
      <c r="BD38">
        <f>'Dashboard M2 Imports Data'!I14*1000</f>
        <v/>
      </c>
      <c r="BE38">
        <f>'Dashboard M2 Imports Data'!J14*1000</f>
        <v/>
      </c>
      <c r="BF38">
        <f>'Dashboard M2 Imports Data'!K14*1000</f>
        <v/>
      </c>
      <c r="BG38">
        <f>'Dashboard M2 Imports Data'!L14*1000</f>
        <v/>
      </c>
      <c r="BH38">
        <f>'Dashboard M2 Imports Data'!M14*1000</f>
        <v/>
      </c>
      <c r="BI38">
        <f>'Dashboard M2 Imports Data'!N14*1000</f>
        <v/>
      </c>
      <c r="BJ38">
        <f>'Dashboard M2 Imports Data'!O14*1000</f>
        <v/>
      </c>
      <c r="BK38">
        <f>'Dashboard M2 Imports Data'!P14*1000</f>
        <v/>
      </c>
      <c r="BL38">
        <f>'Dashboard M2 Imports Data'!Q14*1000</f>
        <v/>
      </c>
      <c r="BM38">
        <f>'Dashboard M2 Imports Data'!R14*1000</f>
        <v/>
      </c>
      <c r="BN38">
        <f>'Dashboard M2 Imports Data'!S14*1000</f>
        <v/>
      </c>
      <c r="BO38">
        <f>'Dashboard M2 Imports Data'!T14*1000</f>
        <v/>
      </c>
      <c r="BP38">
        <f>'Dashboard M2 Imports Data'!U14*1000</f>
        <v/>
      </c>
      <c r="BQ38">
        <f>'Dashboard M2 Imports Data'!V14*1000</f>
        <v/>
      </c>
      <c r="BR38">
        <f>'Dashboard M2 Imports Data'!W14*1000</f>
        <v/>
      </c>
      <c r="BS38">
        <f>'Dashboard M2 Imports Data'!X14*1000</f>
        <v/>
      </c>
      <c r="BT38">
        <f>'Dashboard M2 Imports Data'!Y14*1000</f>
        <v/>
      </c>
      <c r="BU38">
        <f>'Dashboard M2 Imports Data'!Z14*1000</f>
        <v/>
      </c>
      <c r="BV38">
        <f>'Dashboard M2 Imports Data'!AA14*1000</f>
        <v/>
      </c>
      <c r="BW38">
        <f>'Dashboard M2 Imports Data'!AB14*1000</f>
        <v/>
      </c>
      <c r="BX38">
        <f>'Dashboard M2 Imports Data'!AC14*1000</f>
        <v/>
      </c>
      <c r="BY38">
        <f>'Dashboard M2 Imports Data'!AD14*1000</f>
        <v/>
      </c>
      <c r="BZ38">
        <f>'Dashboard M2 Imports Data'!AE14*1000</f>
        <v/>
      </c>
      <c r="CA38">
        <f>'Dashboard M2 Imports Data'!AF14*1000</f>
        <v/>
      </c>
      <c r="CB38">
        <f>'Dashboard M2 Imports Data'!AG14*1000</f>
        <v/>
      </c>
      <c r="CC38">
        <f>'Dashboard M2 Imports Data'!AH14*1000</f>
        <v/>
      </c>
      <c r="CD38">
        <f>'Dashboard M2 Imports Data'!AI14*1000</f>
        <v/>
      </c>
      <c r="CE38">
        <f>'Dashboard M2 Imports Data'!AJ14*1000</f>
        <v/>
      </c>
      <c r="CF38">
        <f>'Dashboard M2 Imports Data'!AK14*1000</f>
        <v/>
      </c>
      <c r="CG38">
        <f>'Dashboard M2 Imports Data'!AL14*1000</f>
        <v/>
      </c>
      <c r="CH38">
        <f>'Dashboard M2 Imports Data'!AM14*1000</f>
        <v/>
      </c>
      <c r="CI38">
        <f>'Dashboard M2 Imports Data'!AN14*1000</f>
        <v/>
      </c>
      <c r="CJ38">
        <f>'Dashboard M2 Imports Data'!AO14*1000</f>
        <v/>
      </c>
      <c r="CK38">
        <f>'Dashboard M2 Imports Data'!AP14*1000</f>
        <v/>
      </c>
      <c r="CL38">
        <f>'Dashboard M2 Imports Data'!AQ14*1000</f>
        <v/>
      </c>
      <c r="CM38">
        <f>'Dashboard M2 Imports Data'!AR14*1000</f>
        <v/>
      </c>
      <c r="CN38">
        <f>'Dashboard M2 Imports Data'!AS14*1000</f>
        <v/>
      </c>
      <c r="CO38">
        <f>'Dashboard M2 Imports Data'!AT14*1000</f>
        <v/>
      </c>
      <c r="CP38">
        <f>'Dashboard M2 Imports Data'!AU14*1000</f>
        <v/>
      </c>
      <c r="CQ38">
        <f>'Dashboard M2 Imports Data'!AV14*1000</f>
        <v/>
      </c>
      <c r="CR38">
        <f>'Dashboard M2 Imports Data'!AW14*1000</f>
        <v/>
      </c>
      <c r="CS38">
        <f>'Dashboard M2 Imports Data'!AX14*1000</f>
        <v/>
      </c>
      <c r="CT38">
        <f>'Dashboard M2 Imports Data'!AY14*1000</f>
        <v/>
      </c>
      <c r="CU38">
        <f>'Dashboard M2 Imports Data'!AZ14*1000</f>
        <v/>
      </c>
      <c r="CV38">
        <f>'Dashboard M2 Imports Data'!BA14*1000</f>
        <v/>
      </c>
      <c r="CW38">
        <f>'Dashboard M2 Imports Data'!BB14*1000</f>
        <v/>
      </c>
      <c r="CX38">
        <f>'Dashboard M2 Imports Data'!BC14*1000</f>
        <v/>
      </c>
      <c r="CY38">
        <f>'Dashboard M2 Imports Data'!BD14*1000</f>
        <v/>
      </c>
      <c r="CZ38">
        <f>'Dashboard M2 Imports Data'!BE14*1000</f>
        <v/>
      </c>
      <c r="DA38">
        <f>'Dashboard M2 Imports Data'!BF14*1000</f>
        <v/>
      </c>
      <c r="DB38">
        <f>'Dashboard M2 Imports Data'!BG14*1000</f>
        <v/>
      </c>
      <c r="DC38">
        <f>'Dashboard M2 Imports Data'!BH14*1000</f>
        <v/>
      </c>
      <c r="DD38">
        <f>'Dashboard M2 Imports Data'!BI14*1000</f>
        <v/>
      </c>
      <c r="DE38">
        <f>'Dashboard M2 Imports Data'!BJ14*1000</f>
        <v/>
      </c>
      <c r="DF38">
        <f>'Dashboard M2 Imports Data'!BK14*1000</f>
        <v/>
      </c>
      <c r="DG38">
        <f>'Dashboard M2 Imports Data'!BL14*1000</f>
        <v/>
      </c>
      <c r="DH38">
        <f>'Dashboard M2 Imports Data'!BM14*1000</f>
        <v/>
      </c>
      <c r="DI38">
        <f>'Dashboard M2 Imports Data'!BN14*1000</f>
        <v/>
      </c>
      <c r="DJ38">
        <f>'Dashboard M2 Imports Data'!BO14*1000</f>
        <v/>
      </c>
      <c r="DK38">
        <f>'Dashboard M2 Imports Data'!BP14*1000</f>
        <v/>
      </c>
      <c r="DL38">
        <f>'Dashboard M2 Imports Data'!BQ14*1000</f>
        <v/>
      </c>
      <c r="DM38">
        <f>'Dashboard M2 Imports Data'!BR14*1000</f>
        <v/>
      </c>
      <c r="DN38">
        <f>'Dashboard M2 Imports Data'!BS14*1000</f>
        <v/>
      </c>
      <c r="DO38">
        <f>'Dashboard M2 Imports Data'!BT14*1000</f>
        <v/>
      </c>
      <c r="DP38">
        <f>'Dashboard M2 Imports Data'!BU14*1000</f>
        <v/>
      </c>
      <c r="DQ38">
        <f>'Dashboard M2 Imports Data'!BV14*1000</f>
        <v/>
      </c>
      <c r="DR38">
        <f>'Dashboard M2 Imports Data'!BW14*1000</f>
        <v/>
      </c>
      <c r="DS38">
        <f>'Dashboard M2 Imports Data'!BX14*1000</f>
        <v/>
      </c>
      <c r="DT38">
        <f>'Dashboard M2 Imports Data'!BY14*1000</f>
        <v/>
      </c>
      <c r="DU38">
        <f>'Dashboard M2 Imports Data'!BZ14*1000</f>
        <v/>
      </c>
      <c r="DV38">
        <f>'Dashboard M2 Imports Data'!CA14*1000</f>
        <v/>
      </c>
      <c r="DW38">
        <f>'Dashboard M2 Imports Data'!CB14*1000</f>
        <v/>
      </c>
      <c r="DX38">
        <f>'Dashboard M2 Imports Data'!CC14*1000</f>
        <v/>
      </c>
      <c r="DY38">
        <f>'Dashboard M2 Imports Data'!CD14*1000</f>
        <v/>
      </c>
      <c r="DZ38">
        <f>'Dashboard M2 Imports Data'!CE14*1000</f>
        <v/>
      </c>
      <c r="EA38">
        <f>'Dashboard M2 Imports Data'!CF14*1000</f>
        <v/>
      </c>
      <c r="EB38">
        <f>'Dashboard M2 Imports Data'!CG14*1000</f>
        <v/>
      </c>
      <c r="EC38">
        <f>'Dashboard M2 Imports Data'!CH14*1000</f>
        <v/>
      </c>
      <c r="ED38">
        <f>'Dashboard M2 Imports Data'!CI14*1000</f>
        <v/>
      </c>
      <c r="EE38">
        <f>'Dashboard M2 Imports Data'!CJ14*1000</f>
        <v/>
      </c>
      <c r="EF38">
        <f>'Dashboard M2 Imports Data'!CK14*1000</f>
        <v/>
      </c>
      <c r="EG38">
        <f>'Dashboard M2 Imports Data'!CL14*1000</f>
        <v/>
      </c>
      <c r="EH38">
        <f>'Dashboard M2 Imports Data'!CM14*1000</f>
        <v/>
      </c>
      <c r="EI38">
        <f>'Dashboard M2 Imports Data'!CN14*1000</f>
        <v/>
      </c>
      <c r="EJ38">
        <f>'Dashboard M2 Imports Data'!CO14*1000</f>
        <v/>
      </c>
      <c r="EK38">
        <f>'Dashboard M2 Imports Data'!CP14*1000</f>
        <v/>
      </c>
      <c r="EL38">
        <f>'Dashboard M2 Imports Data'!CQ14*1000</f>
        <v/>
      </c>
      <c r="EM38">
        <f>'Dashboard M2 Imports Data'!CR14*1000</f>
        <v/>
      </c>
      <c r="EN38">
        <f>'Dashboard M2 Imports Data'!CS14*1000</f>
        <v/>
      </c>
      <c r="EO38">
        <f>'Dashboard M2 Imports Data'!CT14*1000</f>
        <v/>
      </c>
      <c r="EP38">
        <f>'Dashboard M2 Imports Data'!CU14*1000</f>
        <v/>
      </c>
      <c r="EQ38">
        <f>'Dashboard M2 Imports Data'!CV14*1000</f>
        <v/>
      </c>
      <c r="ER38">
        <f>'Dashboard M2 Imports Data'!CW14*1000</f>
        <v/>
      </c>
      <c r="ES38">
        <f>'Dashboard M2 Imports Data'!CX14*1000</f>
        <v/>
      </c>
      <c r="ET38">
        <f>'Dashboard M2 Imports Data'!CY14*1000</f>
        <v/>
      </c>
      <c r="EU38">
        <f>'Dashboard M2 Imports Data'!CZ14*1000</f>
        <v/>
      </c>
      <c r="EV38">
        <f>'Dashboard M2 Imports Data'!DA14*1000</f>
        <v/>
      </c>
      <c r="EW38">
        <f>'Dashboard M2 Imports Data'!DB14*1000</f>
        <v/>
      </c>
      <c r="EX38">
        <f>'Dashboard M2 Imports Data'!DC14*1000</f>
        <v/>
      </c>
      <c r="EY38">
        <f>'Dashboard M2 Imports Data'!DD14*1000</f>
        <v/>
      </c>
      <c r="EZ38">
        <f>'Dashboard M2 Imports Data'!DE14*1000</f>
        <v/>
      </c>
      <c r="FA38">
        <f>'Dashboard M2 Imports Data'!DF14*1000</f>
        <v/>
      </c>
      <c r="FB38">
        <f>'Dashboard M2 Imports Data'!DG14*1000</f>
        <v/>
      </c>
      <c r="FC38">
        <f>'Dashboard M2 Imports Data'!DH14*1000</f>
        <v/>
      </c>
      <c r="FD38">
        <f>'Dashboard M2 Imports Data'!DI14*1000</f>
        <v/>
      </c>
      <c r="FE38">
        <f>'Dashboard M2 Imports Data'!DJ14*1000</f>
        <v/>
      </c>
      <c r="FF38">
        <f>'Dashboard M2 Imports Data'!DK14*1000</f>
        <v/>
      </c>
      <c r="FG38">
        <f>'Dashboard M2 Imports Data'!DL14*1000</f>
        <v/>
      </c>
      <c r="FH38">
        <f>'Dashboard M2 Imports Data'!DM14*1000</f>
        <v/>
      </c>
      <c r="FI38">
        <f>'Dashboard M2 Imports Data'!DN14*1000</f>
        <v/>
      </c>
      <c r="FJ38">
        <f>'Dashboard M2 Imports Data'!DO14*1000</f>
        <v/>
      </c>
      <c r="FK38">
        <f>'Dashboard M2 Imports Data'!DP14*1000</f>
        <v/>
      </c>
      <c r="FL38">
        <f>'Dashboard M2 Imports Data'!DQ14*1000</f>
        <v/>
      </c>
      <c r="FM38">
        <f>'Dashboard M2 Imports Data'!DR14*1000</f>
        <v/>
      </c>
      <c r="FN38">
        <f>'Dashboard M2 Imports Data'!DS14*1000</f>
        <v/>
      </c>
      <c r="FO38">
        <f>'Dashboard M2 Imports Data'!DT14*1000</f>
        <v/>
      </c>
      <c r="FP38">
        <f>'Dashboard M2 Imports Data'!DU14*1000</f>
        <v/>
      </c>
      <c r="FQ38">
        <f>'Dashboard M2 Imports Data'!DV14*1000</f>
        <v/>
      </c>
      <c r="FR38">
        <f>'Dashboard M2 Imports Data'!DW14*1000</f>
        <v/>
      </c>
      <c r="FS38">
        <f>'Dashboard M2 Imports Data'!DX14*1000</f>
        <v/>
      </c>
      <c r="FT38">
        <f>'Dashboard M2 Imports Data'!DY14*1000</f>
        <v/>
      </c>
      <c r="FU38">
        <f>'Dashboard M2 Imports Data'!DZ14*1000</f>
        <v/>
      </c>
      <c r="FV38">
        <f>'Dashboard M2 Imports Data'!EA14*1000</f>
        <v/>
      </c>
      <c r="FW38">
        <f>'Dashboard M2 Imports Data'!EB14*1000</f>
        <v/>
      </c>
      <c r="FX38">
        <f>'Dashboard M2 Imports Data'!EC14*1000</f>
        <v/>
      </c>
      <c r="FY38">
        <f>'Dashboard M2 Imports Data'!ED14*1000</f>
        <v/>
      </c>
      <c r="FZ38">
        <f>'Dashboard M2 Imports Data'!EE14*1000</f>
        <v/>
      </c>
      <c r="GA38">
        <f>'Dashboard M2 Imports Data'!EF14*1000</f>
        <v/>
      </c>
      <c r="GB38">
        <f>'Dashboard M2 Imports Data'!EG14*1000</f>
        <v/>
      </c>
      <c r="GC38">
        <f>'Dashboard M2 Imports Data'!EH14*1000</f>
        <v/>
      </c>
      <c r="GD38">
        <f>'Dashboard M2 Imports Data'!EI14*1000</f>
        <v/>
      </c>
      <c r="GE38">
        <f>'Dashboard M2 Imports Data'!EJ14*1000</f>
        <v/>
      </c>
      <c r="GF38">
        <f>'Dashboard M2 Imports Data'!EK14*1000</f>
        <v/>
      </c>
      <c r="GG38">
        <f>'Dashboard M2 Imports Data'!EL14*1000</f>
        <v/>
      </c>
      <c r="GH38">
        <f>'Dashboard M2 Imports Data'!EM14*1000</f>
        <v/>
      </c>
      <c r="GI38">
        <f>'Dashboard M2 Imports Data'!EN14*1000</f>
        <v/>
      </c>
      <c r="GJ38">
        <f>'Dashboard M2 Imports Data'!EO14*1000</f>
        <v/>
      </c>
      <c r="GK38">
        <f>'Dashboard M2 Imports Data'!EP14*1000</f>
        <v/>
      </c>
      <c r="GL38">
        <f>'Dashboard M2 Imports Data'!EQ14*1000</f>
        <v/>
      </c>
      <c r="GM38">
        <f>'Dashboard M2 Imports Data'!ER14*1000</f>
        <v/>
      </c>
      <c r="GN38">
        <f>'Dashboard M2 Imports Data'!ES14*1000</f>
        <v/>
      </c>
      <c r="GO38">
        <f>'Dashboard M2 Imports Data'!ET14*1000</f>
        <v/>
      </c>
      <c r="GP38">
        <f>'Dashboard M2 Imports Data'!EU14*1000</f>
        <v/>
      </c>
      <c r="GQ38">
        <f>'Dashboard M2 Imports Data'!EV14*1000</f>
        <v/>
      </c>
      <c r="GR38">
        <f>'Dashboard M2 Imports Data'!EW14*1000</f>
        <v/>
      </c>
      <c r="GS38">
        <f>'Dashboard M2 Imports Data'!EX14*1000</f>
        <v/>
      </c>
      <c r="GT38">
        <f>'Dashboard M2 Imports Data'!EY14*1000</f>
        <v/>
      </c>
      <c r="GU38">
        <f>'Dashboard M2 Imports Data'!EZ14*1000</f>
        <v/>
      </c>
      <c r="GV38">
        <f>'Dashboard M2 Imports Data'!FA14*1000</f>
        <v/>
      </c>
      <c r="GW38">
        <f>'Dashboard M2 Imports Data'!FB14*1000</f>
        <v/>
      </c>
      <c r="GX38">
        <f>'Dashboard M2 Imports Data'!FC14*1000</f>
        <v/>
      </c>
      <c r="GY38">
        <f>'Dashboard M2 Imports Data'!FD14*1000</f>
        <v/>
      </c>
      <c r="GZ38">
        <f>'Dashboard M2 Imports Data'!FE14*1000</f>
        <v/>
      </c>
      <c r="HA38">
        <f>'Dashboard M2 Imports Data'!FF14*1000</f>
        <v/>
      </c>
      <c r="HB38">
        <f>'Dashboard M2 Imports Data'!FG14*1000</f>
        <v/>
      </c>
      <c r="HC38">
        <f>'Dashboard M2 Imports Data'!FH14*1000</f>
        <v/>
      </c>
      <c r="HD38">
        <f>'Dashboard M2 Imports Data'!FI14*1000</f>
        <v/>
      </c>
      <c r="HE38">
        <f>'Dashboard M2 Imports Data'!FJ14*1000</f>
        <v/>
      </c>
      <c r="HF38">
        <f>'Dashboard M2 Imports Data'!FK14*1000</f>
        <v/>
      </c>
      <c r="HG38">
        <f>'Dashboard M2 Imports Data'!FL14*1000</f>
        <v/>
      </c>
      <c r="HH38">
        <f>'Dashboard M2 Imports Data'!FM14*1000</f>
        <v/>
      </c>
      <c r="HI38">
        <f>'Dashboard M2 Imports Data'!FN14*1000</f>
        <v/>
      </c>
      <c r="HJ38">
        <f>'Dashboard M2 Imports Data'!FO14*1000</f>
        <v/>
      </c>
      <c r="HK38">
        <f>'Dashboard M2 Imports Data'!FP14*1000</f>
        <v/>
      </c>
      <c r="HL38">
        <f>'Dashboard M2 Imports Data'!FQ14*1000</f>
        <v/>
      </c>
      <c r="HM38">
        <f>'Dashboard M2 Imports Data'!FR14*1000</f>
        <v/>
      </c>
      <c r="HN38">
        <f>'Dashboard M2 Imports Data'!FS14*1000</f>
        <v/>
      </c>
      <c r="HO38">
        <f>'Dashboard M2 Imports Data'!FT14*1000</f>
        <v/>
      </c>
      <c r="HP38">
        <f>'Dashboard M2 Imports Data'!FU14*1000</f>
        <v/>
      </c>
      <c r="HQ38">
        <f>'Dashboard M2 Imports Data'!FV14*1000</f>
        <v/>
      </c>
      <c r="HR38">
        <f>'Dashboard M2 Imports Data'!FW14*1000</f>
        <v/>
      </c>
      <c r="HS38">
        <f>'Dashboard M2 Imports Data'!FX14*1000</f>
        <v/>
      </c>
      <c r="HT38">
        <f>'Dashboard M2 Imports Data'!FY14*1000</f>
        <v/>
      </c>
      <c r="HU38">
        <f>'Dashboard M2 Imports Data'!FZ14*1000</f>
        <v/>
      </c>
      <c r="HV38">
        <f>'Dashboard M2 Imports Data'!GA14*1000</f>
        <v/>
      </c>
      <c r="HW38">
        <f>'Dashboard M2 Imports Data'!GB14*1000</f>
        <v/>
      </c>
      <c r="HX38">
        <f>'Dashboard M2 Imports Data'!GC14*1000</f>
        <v/>
      </c>
      <c r="HY38">
        <f>'Dashboard M2 Imports Data'!GD14*1000</f>
        <v/>
      </c>
      <c r="HZ38">
        <f>'Dashboard M2 Imports Data'!GE14*1000</f>
        <v/>
      </c>
      <c r="IA38">
        <f>'Dashboard M2 Imports Data'!GF14*1000</f>
        <v/>
      </c>
      <c r="IB38">
        <f>'Dashboard M2 Imports Data'!GG14*1000</f>
        <v/>
      </c>
      <c r="IC38">
        <f>'Dashboard M2 Imports Data'!GH14*1000</f>
        <v/>
      </c>
      <c r="ID38">
        <f>'Dashboard M2 Imports Data'!GI14*1000</f>
        <v/>
      </c>
      <c r="IE38">
        <f>'Dashboard M2 Imports Data'!GJ14*1000</f>
        <v/>
      </c>
      <c r="IF38">
        <f>'Dashboard M2 Imports Data'!GK14*1000</f>
        <v/>
      </c>
      <c r="IG38">
        <f>'Dashboard M2 Imports Data'!GL14*1000</f>
        <v/>
      </c>
      <c r="IH38">
        <f>'Dashboard M2 Imports Data'!GM14*1000</f>
        <v/>
      </c>
      <c r="II38">
        <f>'Dashboard M2 Imports Data'!GN14*1000</f>
        <v/>
      </c>
      <c r="IJ38">
        <f>'Dashboard M2 Imports Data'!GO14*1000</f>
        <v/>
      </c>
      <c r="IK38">
        <f>'Dashboard M2 Imports Data'!GP14*1000</f>
        <v/>
      </c>
      <c r="IL38">
        <f>'Dashboard M2 Imports Data'!GQ14*1000</f>
        <v/>
      </c>
      <c r="IM38">
        <f>'Dashboard M2 Imports Data'!GR14*1000</f>
        <v/>
      </c>
      <c r="IN38">
        <f>'Dashboard M2 Imports Data'!GS14*1000</f>
        <v/>
      </c>
      <c r="IO38">
        <f>'Dashboard M2 Imports Data'!GT14*1000</f>
        <v/>
      </c>
      <c r="IP38">
        <f>'Dashboard M2 Imports Data'!GU14*1000</f>
        <v/>
      </c>
      <c r="IQ38">
        <f>'Dashboard M2 Imports Data'!GV14*1000</f>
        <v/>
      </c>
      <c r="IR38">
        <f>'Dashboard M2 Imports Data'!GW14*1000</f>
        <v/>
      </c>
      <c r="IS38">
        <f>'Dashboard M2 Imports Data'!GX14*1000</f>
        <v/>
      </c>
      <c r="IT38">
        <f>'Dashboard M2 Imports Data'!GY14*1000</f>
        <v/>
      </c>
      <c r="IU38">
        <f>'Dashboard M2 Imports Data'!GZ14*1000</f>
        <v/>
      </c>
      <c r="IV38">
        <f>'Dashboard M2 Imports Data'!HA14*1000</f>
        <v/>
      </c>
      <c r="IW38">
        <f>'Dashboard M2 Imports Data'!HB14*1000</f>
        <v/>
      </c>
      <c r="IX38">
        <f>'Dashboard M2 Imports Data'!HC14*1000</f>
        <v/>
      </c>
      <c r="IY38">
        <f>'Dashboard M2 Imports Data'!HD14*1000</f>
        <v/>
      </c>
      <c r="IZ38">
        <f>'Dashboard M2 Imports Data'!HE14*1000</f>
        <v/>
      </c>
      <c r="JA38">
        <f>'Dashboard M2 Imports Data'!HF14*1000</f>
        <v/>
      </c>
      <c r="JB38">
        <f>'Dashboard M2 Imports Data'!HG14*1000</f>
        <v/>
      </c>
      <c r="JC38">
        <f>'Dashboard M2 Imports Data'!HH14*1000</f>
        <v/>
      </c>
      <c r="JD38">
        <f>'Dashboard M2 Imports Data'!HI14*1000</f>
        <v/>
      </c>
      <c r="JE38">
        <f>'Dashboard M2 Imports Data'!HJ14*1000</f>
        <v/>
      </c>
      <c r="JF38">
        <f>'Dashboard M2 Imports Data'!HK14*1000</f>
        <v/>
      </c>
      <c r="JG38">
        <f>'Dashboard M2 Imports Data'!HL14*1000</f>
        <v/>
      </c>
      <c r="JH38">
        <f>'Dashboard M2 Imports Data'!HM14*1000</f>
        <v/>
      </c>
      <c r="JI38">
        <f>'Dashboard M2 Imports Data'!HN14*1000</f>
        <v/>
      </c>
      <c r="JJ38">
        <f>'Dashboard M2 Imports Data'!HO14*1000</f>
        <v/>
      </c>
      <c r="JK38">
        <f>'Dashboard M2 Imports Data'!HP14*1000</f>
        <v/>
      </c>
      <c r="JL38">
        <f>'Dashboard M2 Imports Data'!HQ14*1000</f>
        <v/>
      </c>
      <c r="JM38">
        <f>'Dashboard M2 Imports Data'!HR14*1000</f>
        <v/>
      </c>
      <c r="JN38">
        <f>'Dashboard M2 Imports Data'!HS14*1000</f>
        <v/>
      </c>
      <c r="JO38">
        <f>'Dashboard M2 Imports Data'!HT14*1000</f>
        <v/>
      </c>
      <c r="JP38">
        <f>'Dashboard M2 Imports Data'!HU14*1000</f>
        <v/>
      </c>
      <c r="JQ38">
        <f>'Dashboard M2 Imports Data'!HV14*1000</f>
        <v/>
      </c>
      <c r="JR38">
        <f>'Dashboard M2 Imports Data'!HW14*1000</f>
        <v/>
      </c>
      <c r="JS38">
        <f>'Dashboard M2 Imports Data'!HX14*1000</f>
        <v/>
      </c>
      <c r="JT38">
        <f>'Dashboard M2 Imports Data'!HY14*1000</f>
        <v/>
      </c>
      <c r="JU38">
        <f>'Dashboard M2 Imports Data'!HZ14*1000</f>
        <v/>
      </c>
      <c r="JV38">
        <f>'Dashboard M2 Imports Data'!IA14*1000</f>
        <v/>
      </c>
      <c r="JW38">
        <f>'Dashboard M2 Imports Data'!IB14*1000</f>
        <v/>
      </c>
      <c r="JX38">
        <f>'Dashboard M2 Imports Data'!IC14*1000</f>
        <v/>
      </c>
      <c r="JY38">
        <f>'Dashboard M2 Imports Data'!ID14*1000</f>
        <v/>
      </c>
      <c r="JZ38">
        <f>'Dashboard M2 Imports Data'!IE14*1000</f>
        <v/>
      </c>
      <c r="KA38">
        <f>'Dashboard M2 Imports Data'!IF14*1000</f>
        <v/>
      </c>
      <c r="KB38">
        <f>'Dashboard M2 Imports Data'!IG14*1000</f>
        <v/>
      </c>
      <c r="KC38">
        <f>'Dashboard M2 Imports Data'!IH14*1000</f>
        <v/>
      </c>
      <c r="KD38">
        <f>'Dashboard M2 Imports Data'!II14*1000</f>
        <v/>
      </c>
      <c r="KE38">
        <f>'Dashboard M2 Imports Data'!IJ14*1000</f>
        <v/>
      </c>
      <c r="KF38">
        <f>'Dashboard M2 Imports Data'!IK14*1000</f>
        <v/>
      </c>
      <c r="KG38">
        <f>'Dashboard M2 Imports Data'!IL14*1000</f>
        <v/>
      </c>
      <c r="KH38">
        <f>'Dashboard M2 Imports Data'!IM14*1000</f>
        <v/>
      </c>
      <c r="KI38">
        <f>'Dashboard M2 Imports Data'!IN14*1000</f>
        <v/>
      </c>
      <c r="KJ38">
        <f>'Dashboard M2 Imports Data'!IO14*1000</f>
        <v/>
      </c>
      <c r="KK38">
        <f>'Dashboard M2 Imports Data'!IP14*1000</f>
        <v/>
      </c>
      <c r="KL38">
        <f>'Dashboard M2 Imports Data'!IQ14*1000</f>
        <v/>
      </c>
      <c r="KM38">
        <f>'Dashboard M2 Imports Data'!IR14*1000</f>
        <v/>
      </c>
      <c r="KN38">
        <f>'Dashboard M2 Imports Data'!IS14*1000</f>
        <v/>
      </c>
      <c r="KO38">
        <f>'Dashboard M2 Imports Data'!IT14*1000</f>
        <v/>
      </c>
      <c r="KP38">
        <f>'Dashboard M2 Imports Data'!IU14*1000</f>
        <v/>
      </c>
      <c r="KQ38">
        <f>'Dashboard M2 Imports Data'!IV14*1000</f>
        <v/>
      </c>
      <c r="KR38">
        <f>'Dashboard M2 Imports Data'!IW14*1000</f>
        <v/>
      </c>
      <c r="KS38">
        <f>'Dashboard M2 Imports Data'!IX14*1000</f>
        <v/>
      </c>
      <c r="KT38">
        <f>'Dashboard M2 Imports Data'!IY14*1000</f>
        <v/>
      </c>
      <c r="KU38">
        <f>'Dashboard M2 Imports Data'!IZ14*1000</f>
        <v/>
      </c>
      <c r="KV38">
        <f>'Dashboard M2 Imports Data'!JA14*1000</f>
        <v/>
      </c>
      <c r="KW38">
        <f>'Dashboard M2 Imports Data'!JB14*1000</f>
        <v/>
      </c>
      <c r="KX38">
        <f>'Dashboard M2 Imports Data'!JC14*1000</f>
        <v/>
      </c>
      <c r="KY38">
        <f>'Dashboard M2 Imports Data'!JD14*1000</f>
        <v/>
      </c>
      <c r="KZ38">
        <f>'Dashboard M2 Imports Data'!JE14*1000</f>
        <v/>
      </c>
      <c r="LA38">
        <f>'Dashboard M2 Imports Data'!JF14*1000</f>
        <v/>
      </c>
      <c r="LB38">
        <f>'Dashboard M2 Imports Data'!JG14*1000</f>
        <v/>
      </c>
      <c r="LC38">
        <f>'Dashboard M2 Imports Data'!JH14*1000</f>
        <v/>
      </c>
      <c r="LD38">
        <f>'Dashboard M2 Imports Data'!JI14*1000</f>
        <v/>
      </c>
      <c r="LE38">
        <f>'Dashboard M2 Imports Data'!JJ14*1000</f>
        <v/>
      </c>
      <c r="LF38">
        <f>'Dashboard M2 Imports Data'!JK14*1000</f>
        <v/>
      </c>
      <c r="LG38">
        <f>'Dashboard M2 Imports Data'!JL14*1000</f>
        <v/>
      </c>
      <c r="LH38">
        <f>'Dashboard M2 Imports Data'!JM14*1000</f>
        <v/>
      </c>
      <c r="LI38">
        <f>'Dashboard M2 Imports Data'!JN14*1000</f>
        <v/>
      </c>
      <c r="LJ38">
        <f>'Dashboard M2 Imports Data'!JO14*1000</f>
        <v/>
      </c>
      <c r="LK38">
        <f>'Dashboard M2 Imports Data'!JP14*1000</f>
        <v/>
      </c>
      <c r="LL38">
        <f>'Dashboard M2 Imports Data'!JQ14*1000</f>
        <v/>
      </c>
      <c r="LM38">
        <f>'Dashboard M2 Imports Data'!JR14*1000</f>
        <v/>
      </c>
      <c r="LN38">
        <f>'Dashboard M2 Imports Data'!JS14*1000</f>
        <v/>
      </c>
      <c r="LO38">
        <f>'Dashboard M2 Imports Data'!JT14*1000</f>
        <v/>
      </c>
      <c r="LP38">
        <f>'Dashboard M2 Imports Data'!JU14*1000</f>
        <v/>
      </c>
      <c r="LQ38">
        <f>'Dashboard M2 Imports Data'!JV14*1000</f>
        <v/>
      </c>
      <c r="LR38">
        <f>'Dashboard M2 Imports Data'!JW14*1000</f>
        <v/>
      </c>
      <c r="LS38">
        <f>'Dashboard M2 Imports Data'!JX14*1000</f>
        <v/>
      </c>
      <c r="LT38">
        <f>'Dashboard M2 Imports Data'!JY14*1000</f>
        <v/>
      </c>
      <c r="LU38">
        <f>'Dashboard M2 Imports Data'!JZ14*1000</f>
        <v/>
      </c>
      <c r="LV38">
        <f>'Dashboard M2 Imports Data'!KA14*1000</f>
        <v/>
      </c>
      <c r="LW38">
        <f>'Dashboard M2 Imports Data'!KB14*1000</f>
        <v/>
      </c>
      <c r="LX38">
        <f>'Dashboard M2 Imports Data'!KC14*1000</f>
        <v/>
      </c>
      <c r="LY38">
        <f>'Dashboard M2 Imports Data'!KD14*1000</f>
        <v/>
      </c>
      <c r="LZ38">
        <f>'Dashboard M2 Imports Data'!KE14*1000</f>
        <v/>
      </c>
      <c r="MA38">
        <f>'Dashboard M2 Imports Data'!KF14*1000</f>
        <v/>
      </c>
      <c r="MB38">
        <f>'Dashboard M2 Imports Data'!KG14*1000</f>
        <v/>
      </c>
      <c r="MC38">
        <f>'Dashboard M2 Imports Data'!KH14*1000</f>
        <v/>
      </c>
      <c r="MD38">
        <f>'Dashboard M2 Imports Data'!KI14*1000</f>
        <v/>
      </c>
      <c r="ME38">
        <f>'Dashboard M2 Imports Data'!KJ14*1000</f>
        <v/>
      </c>
      <c r="MF38">
        <f>'Dashboard M2 Imports Data'!KK14*1000</f>
        <v/>
      </c>
      <c r="MG38">
        <f>'Dashboard M2 Imports Data'!KL14*1000</f>
        <v/>
      </c>
      <c r="MH38">
        <f>'Dashboard M2 Imports Data'!KM14*1000</f>
        <v/>
      </c>
      <c r="MI38">
        <f>'Dashboard M2 Imports Data'!KN14*1000</f>
        <v/>
      </c>
      <c r="MJ38">
        <f>'Dashboard M2 Imports Data'!KO14*1000</f>
        <v/>
      </c>
      <c r="MK38">
        <f>'Dashboard M2 Imports Data'!KP14*1000</f>
        <v/>
      </c>
      <c r="ML38">
        <f>'Dashboard M2 Imports Data'!KQ14*1000</f>
        <v/>
      </c>
      <c r="MM38">
        <f>'Dashboard M2 Imports Data'!KR14*1000</f>
        <v/>
      </c>
      <c r="MN38">
        <f>'Dashboard M2 Imports Data'!KS14*1000</f>
        <v/>
      </c>
      <c r="MO38">
        <f>'Dashboard M2 Imports Data'!KT14*1000</f>
        <v/>
      </c>
      <c r="MP38">
        <f>'Dashboard M2 Imports Data'!KU14*1000</f>
        <v/>
      </c>
      <c r="MQ38">
        <f>'Dashboard M2 Imports Data'!KV14*1000</f>
        <v/>
      </c>
      <c r="MR38">
        <f>'Dashboard M2 Imports Data'!KW14*1000</f>
        <v/>
      </c>
      <c r="MS38">
        <f>'Dashboard M2 Imports Data'!KX14*1000</f>
        <v/>
      </c>
      <c r="MT38">
        <f>'Dashboard M2 Imports Data'!KY14*1000</f>
        <v/>
      </c>
      <c r="MU38">
        <f>'Dashboard M2 Imports Data'!KZ14*1000</f>
        <v/>
      </c>
      <c r="MV38">
        <f>'Dashboard M2 Imports Data'!LA14*1000</f>
        <v/>
      </c>
      <c r="MW38">
        <f>'Dashboard M2 Imports Data'!LB14*1000</f>
        <v/>
      </c>
      <c r="MX38">
        <f>'Dashboard M2 Imports Data'!LC14*1000</f>
        <v/>
      </c>
      <c r="MY38">
        <f>'Dashboard M2 Imports Data'!LD14*1000</f>
        <v/>
      </c>
      <c r="MZ38">
        <f>'Dashboard M2 Imports Data'!LE14*1000</f>
        <v/>
      </c>
      <c r="NA38">
        <f>'Dashboard M2 Imports Data'!LF14*1000</f>
        <v/>
      </c>
      <c r="NB38">
        <f>'Dashboard M2 Imports Data'!LG14*1000</f>
        <v/>
      </c>
      <c r="NC38">
        <f>'Dashboard M2 Imports Data'!LH14*1000</f>
        <v/>
      </c>
      <c r="ND38">
        <f>'Dashboard M2 Imports Data'!LI14*1000</f>
        <v/>
      </c>
      <c r="NE38">
        <f>'Dashboard M2 Imports Data'!LJ14*1000</f>
        <v/>
      </c>
      <c r="NF38">
        <f>'Dashboard M2 Imports Data'!LK14*1000</f>
        <v/>
      </c>
      <c r="NG38">
        <f>'Dashboard M2 Imports Data'!LL14*1000</f>
        <v/>
      </c>
      <c r="NH38">
        <f>'Dashboard M2 Imports Data'!LM14*1000</f>
        <v/>
      </c>
      <c r="NI38">
        <f>'Dashboard M2 Imports Data'!LN14*1000</f>
        <v/>
      </c>
      <c r="NJ38">
        <f>'Dashboard M2 Imports Data'!LO14*1000</f>
        <v/>
      </c>
      <c r="NK38">
        <f>'Dashboard M2 Imports Data'!LP14*1000</f>
        <v/>
      </c>
      <c r="NL38">
        <f>'Dashboard M2 Imports Data'!LQ14*1000</f>
        <v/>
      </c>
      <c r="NM38">
        <f>'Dashboard M2 Imports Data'!LR14*1000</f>
        <v/>
      </c>
      <c r="NN38">
        <f>'Dashboard M2 Imports Data'!LS14*1000</f>
        <v/>
      </c>
      <c r="NO38">
        <f>'Dashboard M2 Imports Data'!LT14*1000</f>
        <v/>
      </c>
      <c r="NP38">
        <f>'Dashboard M2 Imports Data'!LU14*1000</f>
        <v/>
      </c>
      <c r="NQ38">
        <f>'Dashboard M2 Imports Data'!LV14*1000</f>
        <v/>
      </c>
      <c r="NR38">
        <f>'Dashboard M2 Imports Data'!LW14*1000</f>
        <v/>
      </c>
      <c r="NS38">
        <f>'Dashboard M2 Imports Data'!LX14*1000</f>
        <v/>
      </c>
      <c r="NT38">
        <f>'Dashboard M2 Imports Data'!LY14*1000</f>
        <v/>
      </c>
      <c r="NU38">
        <f>'Dashboard M2 Imports Data'!LZ14*1000</f>
        <v/>
      </c>
      <c r="NV38">
        <f>'Dashboard M2 Imports Data'!MA14*1000</f>
        <v/>
      </c>
      <c r="NW38">
        <f>'Dashboard M2 Imports Data'!MB14*1000</f>
        <v/>
      </c>
      <c r="NX38">
        <f>'Dashboard M2 Imports Data'!MC14*1000</f>
        <v/>
      </c>
      <c r="NY38">
        <f>'Dashboard M2 Imports Data'!MD14*1000</f>
        <v/>
      </c>
      <c r="NZ38">
        <f>'Dashboard M2 Imports Data'!ME14*1000</f>
        <v/>
      </c>
      <c r="OA38">
        <f>'Dashboard M2 Imports Data'!MF14*1000</f>
        <v/>
      </c>
      <c r="OB38">
        <f>'Dashboard M2 Imports Data'!MG14*1000</f>
        <v/>
      </c>
      <c r="OC38">
        <f>'Dashboard M2 Imports Data'!MH14*1000</f>
        <v/>
      </c>
      <c r="OD38">
        <f>'Dashboard M2 Imports Data'!MI14*1000</f>
        <v/>
      </c>
      <c r="OE38">
        <f>'Dashboard M2 Imports Data'!MJ14*1000</f>
        <v/>
      </c>
      <c r="OF38">
        <f>'Dashboard M2 Imports Data'!MK14*1000</f>
        <v/>
      </c>
      <c r="OG38">
        <f>'Dashboard M2 Imports Data'!ML14*1000</f>
        <v/>
      </c>
      <c r="OH38">
        <f>'Dashboard M2 Imports Data'!MM14*1000</f>
        <v/>
      </c>
      <c r="OI38">
        <f>'Dashboard M2 Imports Data'!MN14*1000</f>
        <v/>
      </c>
      <c r="OJ38">
        <f>'Dashboard M2 Imports Data'!MO14*1000</f>
        <v/>
      </c>
      <c r="OK38">
        <f>'Dashboard M2 Imports Data'!MP14*1000</f>
        <v/>
      </c>
      <c r="OL38">
        <f>'Dashboard M2 Imports Data'!MQ14*1000</f>
        <v/>
      </c>
      <c r="OM38">
        <f>'Dashboard M2 Imports Data'!MR14*1000</f>
        <v/>
      </c>
      <c r="ON38">
        <f>'Dashboard M2 Imports Data'!MS14*1000</f>
        <v/>
      </c>
      <c r="OO38">
        <f>'Dashboard M2 Imports Data'!MT14*1000</f>
        <v/>
      </c>
      <c r="OP38">
        <f>'Dashboard M2 Imports Data'!MU14*1000</f>
        <v/>
      </c>
      <c r="OQ38">
        <f>'Dashboard M2 Imports Data'!MV14*1000</f>
        <v/>
      </c>
      <c r="OR38">
        <f>'Dashboard M2 Imports Data'!MW14*1000</f>
        <v/>
      </c>
      <c r="OS38">
        <f>'Dashboard M2 Imports Data'!MX14*1000</f>
        <v/>
      </c>
      <c r="OT38">
        <f>'Dashboard M2 Imports Data'!MY14*1000</f>
        <v/>
      </c>
      <c r="OU38">
        <f>'Dashboard M2 Imports Data'!MZ14*1000</f>
        <v/>
      </c>
      <c r="OV38">
        <f>'Dashboard M2 Imports Data'!NA14*1000</f>
        <v/>
      </c>
      <c r="OW38">
        <f>'Dashboard M2 Imports Data'!NB14*1000</f>
        <v/>
      </c>
      <c r="OX38">
        <f>'Dashboard M2 Imports Data'!NC14*1000</f>
        <v/>
      </c>
      <c r="OY38">
        <f>'Dashboard M2 Imports Data'!ND14*1000</f>
        <v/>
      </c>
      <c r="OZ38">
        <f>'Dashboard M2 Imports Data'!NE14*1000</f>
        <v/>
      </c>
      <c r="PA38">
        <f>'Dashboard M2 Imports Data'!NF14*1000</f>
        <v/>
      </c>
      <c r="PB38">
        <f>'Dashboard M2 Imports Data'!NG14*1000</f>
        <v/>
      </c>
      <c r="PC38">
        <f>'Dashboard M2 Imports Data'!NH14*1000</f>
        <v/>
      </c>
      <c r="PD38">
        <f>'Dashboard M2 Imports Data'!NI14*1000</f>
        <v/>
      </c>
      <c r="PE38">
        <f>'Dashboard M2 Imports Data'!NJ14*1000</f>
        <v/>
      </c>
      <c r="PF38">
        <f>'Dashboard M2 Imports Data'!NK14*1000</f>
        <v/>
      </c>
      <c r="PG38">
        <f>'Dashboard M2 Imports Data'!NL14*1000</f>
        <v/>
      </c>
      <c r="PH38">
        <f>'Dashboard M2 Imports Data'!NM14*1000</f>
        <v/>
      </c>
      <c r="PI38">
        <f>'Dashboard M2 Imports Data'!NN14*1000</f>
        <v/>
      </c>
      <c r="PJ38">
        <f>'Dashboard M2 Imports Data'!NO14*1000</f>
        <v/>
      </c>
      <c r="PK38">
        <f>'Dashboard M2 Imports Data'!NP14*1000</f>
        <v/>
      </c>
      <c r="PL38">
        <f>'Dashboard M2 Imports Data'!NQ14*1000</f>
        <v/>
      </c>
      <c r="PM38">
        <f>'Dashboard M2 Imports Data'!NR14*1000</f>
        <v/>
      </c>
      <c r="PN38">
        <f>'Dashboard M2 Imports Data'!NS14*1000</f>
        <v/>
      </c>
      <c r="PO38">
        <f>'Dashboard M2 Imports Data'!NT14*1000</f>
        <v/>
      </c>
      <c r="PP38">
        <f>'Dashboard M2 Imports Data'!NU14*1000</f>
        <v/>
      </c>
      <c r="PQ38">
        <f>'Dashboard M2 Imports Data'!NV14*1000</f>
        <v/>
      </c>
      <c r="PR38">
        <f>'Dashboard M2 Imports Data'!NW14*1000</f>
        <v/>
      </c>
      <c r="PS38">
        <f>'Dashboard M2 Imports Data'!NX14*1000</f>
        <v/>
      </c>
      <c r="PT38">
        <f>'Dashboard M2 Imports Data'!NY14*1000</f>
        <v/>
      </c>
      <c r="PU38">
        <f>'Dashboard M2 Imports Data'!NZ14*1000</f>
        <v/>
      </c>
      <c r="PV38">
        <f>'Dashboard M2 Imports Data'!OA14*1000</f>
        <v/>
      </c>
      <c r="PW38">
        <f>'Dashboard M2 Imports Data'!OB14*1000</f>
        <v/>
      </c>
      <c r="PX38">
        <f>'Dashboard M2 Imports Data'!OC14*1000</f>
        <v/>
      </c>
      <c r="PY38">
        <f>'Dashboard M2 Imports Data'!OD14*1000</f>
        <v/>
      </c>
      <c r="PZ38">
        <f>'Dashboard M2 Imports Data'!OE14*1000</f>
        <v/>
      </c>
      <c r="QA38">
        <f>'Dashboard M2 Imports Data'!OF14*1000</f>
        <v/>
      </c>
      <c r="QB38">
        <f>'Dashboard M2 Imports Data'!OG14*1000</f>
        <v/>
      </c>
      <c r="QC38">
        <f>'Dashboard M2 Imports Data'!OH14*1000</f>
        <v/>
      </c>
      <c r="QD38">
        <f>'Dashboard M2 Imports Data'!OI14*1000</f>
        <v/>
      </c>
      <c r="QE38">
        <f>'Dashboard M2 Imports Data'!OJ14*1000</f>
        <v/>
      </c>
      <c r="QF38">
        <f>'Dashboard M2 Imports Data'!OK14*1000</f>
        <v/>
      </c>
      <c r="QG38">
        <f>'Dashboard M2 Imports Data'!OL14*1000</f>
        <v/>
      </c>
      <c r="QH38">
        <f>'Dashboard M2 Imports Data'!OM14*1000</f>
        <v/>
      </c>
      <c r="QI38">
        <f>'Dashboard M2 Imports Data'!ON14*1000</f>
        <v/>
      </c>
      <c r="QJ38">
        <f>'Dashboard M2 Imports Data'!OO14*1000</f>
        <v/>
      </c>
      <c r="QK38">
        <f>'Dashboard M2 Imports Data'!OP14*1000</f>
        <v/>
      </c>
      <c r="QL38">
        <f>'Dashboard M2 Imports Data'!OQ14*1000</f>
        <v/>
      </c>
      <c r="QM38">
        <f>'Dashboard M2 Imports Data'!OR14*1000</f>
        <v/>
      </c>
      <c r="QN38">
        <f>'Dashboard M2 Imports Data'!OS14*1000</f>
        <v/>
      </c>
      <c r="QO38">
        <f>'Dashboard M2 Imports Data'!OT14*1000</f>
        <v/>
      </c>
      <c r="QP38">
        <f>'Dashboard M2 Imports Data'!OU14*1000</f>
        <v/>
      </c>
      <c r="QQ38">
        <f>'Dashboard M2 Imports Data'!OV14*1000</f>
        <v/>
      </c>
      <c r="QR38">
        <f>'Dashboard M2 Imports Data'!OW14*1000</f>
        <v/>
      </c>
      <c r="QS38">
        <f>'Dashboard M2 Imports Data'!OX14*1000</f>
        <v/>
      </c>
      <c r="QT38">
        <f>'Dashboard M2 Imports Data'!OY14*1000</f>
        <v/>
      </c>
      <c r="QU38">
        <f>'Dashboard M2 Imports Data'!OZ14*1000</f>
        <v/>
      </c>
      <c r="QV38">
        <f>'Dashboard M2 Imports Data'!PA14*1000</f>
        <v/>
      </c>
      <c r="QW38">
        <f>'Dashboard M2 Imports Data'!PB14*1000</f>
        <v/>
      </c>
      <c r="QX38">
        <f>'Dashboard M2 Imports Data'!PC14*1000</f>
        <v/>
      </c>
      <c r="QY38">
        <f>'Dashboard M2 Imports Data'!PD14*1000</f>
        <v/>
      </c>
      <c r="QZ38">
        <f>'Dashboard M2 Imports Data'!PE14*1000</f>
        <v/>
      </c>
      <c r="RA38">
        <f>'Dashboard M2 Imports Data'!PF14*1000</f>
        <v/>
      </c>
      <c r="RB38">
        <f>'Dashboard M2 Imports Data'!PG14*1000</f>
        <v/>
      </c>
      <c r="RC38">
        <f>'Dashboard M2 Imports Data'!PH14*1000</f>
        <v/>
      </c>
      <c r="RD38">
        <f>'Dashboard M2 Imports Data'!PI14*1000</f>
        <v/>
      </c>
      <c r="RE38">
        <f>'Dashboard M2 Imports Data'!PJ14*1000</f>
        <v/>
      </c>
      <c r="RF38">
        <f>'Dashboard M2 Imports Data'!PK14*1000</f>
        <v/>
      </c>
      <c r="RG38">
        <f>'Dashboard M2 Imports Data'!PL14*1000</f>
        <v/>
      </c>
      <c r="RH38">
        <f>'Dashboard M2 Imports Data'!PM14*1000</f>
        <v/>
      </c>
      <c r="RI38">
        <f>'Dashboard M2 Imports Data'!PN14*1000</f>
        <v/>
      </c>
      <c r="RJ38">
        <f>'Dashboard M2 Imports Data'!PO14*1000</f>
        <v/>
      </c>
      <c r="RK38">
        <f>'Dashboard M2 Imports Data'!PP14*1000</f>
        <v/>
      </c>
      <c r="RL38">
        <f>'Dashboard M2 Imports Data'!PQ14*1000</f>
        <v/>
      </c>
      <c r="RM38">
        <f>'Dashboard M2 Imports Data'!PR14*1000</f>
        <v/>
      </c>
      <c r="RN38">
        <f>'Dashboard M2 Imports Data'!PS14*1000</f>
        <v/>
      </c>
      <c r="RO38">
        <f>'Dashboard M2 Imports Data'!PT14*1000</f>
        <v/>
      </c>
      <c r="RP38">
        <f>'Dashboard M2 Imports Data'!PU14*1000</f>
        <v/>
      </c>
      <c r="RQ38">
        <f>'Dashboard M2 Imports Data'!PV14*1000</f>
        <v/>
      </c>
      <c r="RR38">
        <f>'Dashboard M2 Imports Data'!PW14*1000</f>
        <v/>
      </c>
      <c r="RS38">
        <f>'Dashboard M2 Imports Data'!PX14*1000</f>
        <v/>
      </c>
      <c r="RT38">
        <f>'Dashboard M2 Imports Data'!PY14*1000</f>
        <v/>
      </c>
      <c r="RU38">
        <f>'Dashboard M2 Imports Data'!PZ14*1000</f>
        <v/>
      </c>
      <c r="RV38">
        <f>'Dashboard M2 Imports Data'!QA14*1000</f>
        <v/>
      </c>
      <c r="RW38">
        <f>'Dashboard M2 Imports Data'!QB14*1000</f>
        <v/>
      </c>
      <c r="RX38">
        <f>'Dashboard M2 Imports Data'!QC14*1000</f>
        <v/>
      </c>
      <c r="RY38">
        <f>'Dashboard M2 Imports Data'!QD14*1000</f>
        <v/>
      </c>
      <c r="RZ38">
        <f>'Dashboard M2 Imports Data'!QE14*1000</f>
        <v/>
      </c>
      <c r="SA38">
        <f>'Dashboard M2 Imports Data'!QF14*1000</f>
        <v/>
      </c>
      <c r="SB38">
        <f>'Dashboard M2 Imports Data'!QG14*1000</f>
        <v/>
      </c>
      <c r="SC38">
        <f>'Dashboard M2 Imports Data'!QH14*1000</f>
        <v/>
      </c>
      <c r="SD38">
        <f>'Dashboard M2 Imports Data'!QI14*1000</f>
        <v/>
      </c>
      <c r="SE38">
        <f>'Dashboard M2 Imports Data'!QJ14*1000</f>
        <v/>
      </c>
      <c r="SF38">
        <f>'Dashboard M2 Imports Data'!QK14*1000</f>
        <v/>
      </c>
      <c r="SG38">
        <f>'Dashboard M2 Imports Data'!QL14*1000</f>
        <v/>
      </c>
      <c r="SH38">
        <f>'Dashboard M2 Imports Data'!QM14*1000</f>
        <v/>
      </c>
      <c r="SI38">
        <f>'Dashboard M2 Imports Data'!QN14*1000</f>
        <v/>
      </c>
      <c r="SJ38">
        <f>'Dashboard M2 Imports Data'!QO14*1000</f>
        <v/>
      </c>
      <c r="SK38">
        <f>'Dashboard M2 Imports Data'!QP14*1000</f>
        <v/>
      </c>
      <c r="SL38">
        <f>'Dashboard M2 Imports Data'!QQ14*1000</f>
        <v/>
      </c>
      <c r="SM38">
        <f>'Dashboard M2 Imports Data'!QR14*1000</f>
        <v/>
      </c>
      <c r="SN38">
        <f>'Dashboard M2 Imports Data'!QS14*1000</f>
        <v/>
      </c>
      <c r="SO38">
        <f>'Dashboard M2 Imports Data'!QT14*1000</f>
        <v/>
      </c>
      <c r="SP38">
        <f>'Dashboard M2 Imports Data'!QU14*1000</f>
        <v/>
      </c>
      <c r="SQ38">
        <f>'Dashboard M2 Imports Data'!QV14*1000</f>
        <v/>
      </c>
      <c r="SR38">
        <f>'Dashboard M2 Imports Data'!QW14*1000</f>
        <v/>
      </c>
      <c r="SS38">
        <f>'Dashboard M2 Imports Data'!QX14*1000</f>
        <v/>
      </c>
      <c r="ST38">
        <f>'Dashboard M2 Imports Data'!QY14*1000</f>
        <v/>
      </c>
      <c r="SU38">
        <f>'Dashboard M2 Imports Data'!QZ14*1000</f>
        <v/>
      </c>
      <c r="SV38">
        <f>'Dashboard M2 Imports Data'!RA14*1000</f>
        <v/>
      </c>
      <c r="SW38">
        <f>'Dashboard M2 Imports Data'!RB14*1000</f>
        <v/>
      </c>
      <c r="SX38">
        <f>'Dashboard M2 Imports Data'!RC14*1000</f>
        <v/>
      </c>
      <c r="SY38">
        <f>'Dashboard M2 Imports Data'!RD14*1000</f>
        <v/>
      </c>
      <c r="SZ38">
        <f>'Dashboard M2 Imports Data'!RE14*1000</f>
        <v/>
      </c>
      <c r="TA38">
        <f>'Dashboard M2 Imports Data'!RF14*1000</f>
        <v/>
      </c>
      <c r="TB38">
        <f>'Dashboard M2 Imports Data'!RG14*1000</f>
        <v/>
      </c>
      <c r="TC38">
        <f>'Dashboard M2 Imports Data'!RH14*1000</f>
        <v/>
      </c>
      <c r="TD38">
        <f>'Dashboard M2 Imports Data'!RI14*1000</f>
        <v/>
      </c>
      <c r="TE38">
        <f>'Dashboard M2 Imports Data'!RJ14*1000</f>
        <v/>
      </c>
      <c r="TF38">
        <f>'Dashboard M2 Imports Data'!RK14*1000</f>
        <v/>
      </c>
      <c r="TG38">
        <f>'Dashboard M2 Imports Data'!RL14*1000</f>
        <v/>
      </c>
      <c r="TH38">
        <f>'Dashboard M2 Imports Data'!RM14*1000</f>
        <v/>
      </c>
      <c r="TI38">
        <f>'Dashboard M2 Imports Data'!RN14*1000</f>
        <v/>
      </c>
      <c r="TJ38">
        <f>'Dashboard M2 Imports Data'!RO14*1000</f>
        <v/>
      </c>
      <c r="TK38">
        <f>'Dashboard M2 Imports Data'!RP14*1000</f>
        <v/>
      </c>
      <c r="TL38">
        <f>'Dashboard M2 Imports Data'!RQ14*1000</f>
        <v/>
      </c>
      <c r="TM38">
        <f>'Dashboard M2 Imports Data'!RR14*1000</f>
        <v/>
      </c>
      <c r="TN38">
        <f>'Dashboard M2 Imports Data'!RS14*1000</f>
        <v/>
      </c>
      <c r="TO38">
        <f>'Dashboard M2 Imports Data'!RT14*1000</f>
        <v/>
      </c>
      <c r="TP38">
        <f>'Dashboard M2 Imports Data'!RU14*1000</f>
        <v/>
      </c>
      <c r="TQ38">
        <f>'Dashboard M2 Imports Data'!RV14*1000</f>
        <v/>
      </c>
      <c r="TR38">
        <f>'Dashboard M2 Imports Data'!RW14*1000</f>
        <v/>
      </c>
      <c r="TS38">
        <f>'Dashboard M2 Imports Data'!RX14*1000</f>
        <v/>
      </c>
      <c r="TT38">
        <f>'Dashboard M2 Imports Data'!RY14*1000</f>
        <v/>
      </c>
      <c r="TU38">
        <f>'Dashboard M2 Imports Data'!RZ14*1000</f>
        <v/>
      </c>
      <c r="TV38">
        <f>'Dashboard M2 Imports Data'!SA14*1000</f>
        <v/>
      </c>
      <c r="TW38">
        <f>'Dashboard M2 Imports Data'!SB14*1000</f>
        <v/>
      </c>
      <c r="TX38">
        <f>'Dashboard M2 Imports Data'!SC14*1000</f>
        <v/>
      </c>
      <c r="TY38">
        <f>'Dashboard M2 Imports Data'!SD14*1000</f>
        <v/>
      </c>
      <c r="TZ38">
        <f>'Dashboard M2 Imports Data'!SE14*1000</f>
        <v/>
      </c>
    </row>
    <row r="39" spans="1:546">
      <c r="A39" t="s">
        <v>31</v>
      </c>
    </row>
    <row r="40" spans="1:546">
      <c r="A40" t="s">
        <v>32</v>
      </c>
    </row>
    <row r="41" spans="1:546">
      <c r="A41" t="s">
        <v>33</v>
      </c>
    </row>
    <row r="42" spans="1:546">
      <c r="A42" t="s">
        <v>34</v>
      </c>
      <c r="B42" t="s">
        <v>35</v>
      </c>
    </row>
    <row r="43" spans="1:546">
      <c r="A43" t="s">
        <v>36</v>
      </c>
    </row>
    <row r="44" spans="1:546">
      <c r="A44" t="s">
        <v>22</v>
      </c>
    </row>
    <row r="45" spans="1:546">
      <c r="A45" t="s">
        <v>37</v>
      </c>
      <c r="B45" t="s">
        <v>42</v>
      </c>
      <c r="D45" t="s">
        <v>44</v>
      </c>
      <c r="BC45">
        <f>'Dashboard M2 Imports Data'!H16</f>
        <v/>
      </c>
      <c r="BD45">
        <f>'Dashboard M2 Imports Data'!I16</f>
        <v/>
      </c>
      <c r="BE45">
        <f>'Dashboard M2 Imports Data'!J16</f>
        <v/>
      </c>
      <c r="BF45">
        <f>'Dashboard M2 Imports Data'!K16</f>
        <v/>
      </c>
      <c r="BG45">
        <f>'Dashboard M2 Imports Data'!L16</f>
        <v/>
      </c>
      <c r="BH45">
        <f>'Dashboard M2 Imports Data'!M16</f>
        <v/>
      </c>
      <c r="BI45">
        <f>'Dashboard M2 Imports Data'!N16</f>
        <v/>
      </c>
      <c r="BJ45">
        <f>'Dashboard M2 Imports Data'!O16</f>
        <v/>
      </c>
      <c r="BK45">
        <f>'Dashboard M2 Imports Data'!P16</f>
        <v/>
      </c>
      <c r="BL45">
        <f>'Dashboard M2 Imports Data'!Q16</f>
        <v/>
      </c>
      <c r="BM45">
        <f>'Dashboard M2 Imports Data'!R16</f>
        <v/>
      </c>
      <c r="BN45">
        <f>'Dashboard M2 Imports Data'!S16</f>
        <v/>
      </c>
      <c r="BO45">
        <f>'Dashboard M2 Imports Data'!T16</f>
        <v/>
      </c>
      <c r="BP45">
        <f>'Dashboard M2 Imports Data'!U16</f>
        <v/>
      </c>
      <c r="BQ45">
        <f>'Dashboard M2 Imports Data'!V16</f>
        <v/>
      </c>
      <c r="BR45">
        <f>'Dashboard M2 Imports Data'!W16</f>
        <v/>
      </c>
      <c r="BS45">
        <f>'Dashboard M2 Imports Data'!X16</f>
        <v/>
      </c>
      <c r="BT45">
        <f>'Dashboard M2 Imports Data'!Y16</f>
        <v/>
      </c>
      <c r="BU45">
        <f>'Dashboard M2 Imports Data'!Z16</f>
        <v/>
      </c>
      <c r="BV45">
        <f>'Dashboard M2 Imports Data'!AA16</f>
        <v/>
      </c>
      <c r="BW45">
        <f>'Dashboard M2 Imports Data'!AB16</f>
        <v/>
      </c>
      <c r="BX45">
        <f>'Dashboard M2 Imports Data'!AC16</f>
        <v/>
      </c>
      <c r="BY45">
        <f>'Dashboard M2 Imports Data'!AD16</f>
        <v/>
      </c>
      <c r="BZ45">
        <f>'Dashboard M2 Imports Data'!AE16</f>
        <v/>
      </c>
      <c r="CA45">
        <f>'Dashboard M2 Imports Data'!AF16</f>
        <v/>
      </c>
      <c r="CB45">
        <f>'Dashboard M2 Imports Data'!AG16</f>
        <v/>
      </c>
      <c r="CC45">
        <f>'Dashboard M2 Imports Data'!AH16</f>
        <v/>
      </c>
      <c r="CD45">
        <f>'Dashboard M2 Imports Data'!AI16</f>
        <v/>
      </c>
      <c r="CE45">
        <f>'Dashboard M2 Imports Data'!AJ16</f>
        <v/>
      </c>
      <c r="CF45">
        <f>'Dashboard M2 Imports Data'!AK16</f>
        <v/>
      </c>
      <c r="CG45">
        <f>'Dashboard M2 Imports Data'!AL16</f>
        <v/>
      </c>
      <c r="CH45">
        <f>'Dashboard M2 Imports Data'!AM16</f>
        <v/>
      </c>
      <c r="CI45">
        <f>'Dashboard M2 Imports Data'!AN16</f>
        <v/>
      </c>
      <c r="CJ45">
        <f>'Dashboard M2 Imports Data'!AO16</f>
        <v/>
      </c>
      <c r="CK45">
        <f>'Dashboard M2 Imports Data'!AP16</f>
        <v/>
      </c>
      <c r="CL45">
        <f>'Dashboard M2 Imports Data'!AQ16</f>
        <v/>
      </c>
      <c r="CM45">
        <f>'Dashboard M2 Imports Data'!AR16</f>
        <v/>
      </c>
      <c r="CN45">
        <f>'Dashboard M2 Imports Data'!AS16</f>
        <v/>
      </c>
      <c r="CO45">
        <f>'Dashboard M2 Imports Data'!AT16</f>
        <v/>
      </c>
      <c r="CP45">
        <f>'Dashboard M2 Imports Data'!AU16</f>
        <v/>
      </c>
      <c r="CQ45">
        <f>'Dashboard M2 Imports Data'!AV16</f>
        <v/>
      </c>
      <c r="CR45">
        <f>'Dashboard M2 Imports Data'!AW16</f>
        <v/>
      </c>
      <c r="CS45">
        <f>'Dashboard M2 Imports Data'!AX16</f>
        <v/>
      </c>
      <c r="CT45">
        <f>'Dashboard M2 Imports Data'!AY16</f>
        <v/>
      </c>
      <c r="CU45">
        <f>'Dashboard M2 Imports Data'!AZ16</f>
        <v/>
      </c>
      <c r="CV45">
        <f>'Dashboard M2 Imports Data'!BA16</f>
        <v/>
      </c>
      <c r="CW45">
        <f>'Dashboard M2 Imports Data'!BB16</f>
        <v/>
      </c>
      <c r="CX45">
        <f>'Dashboard M2 Imports Data'!BC16</f>
        <v/>
      </c>
      <c r="CY45">
        <f>'Dashboard M2 Imports Data'!BD16</f>
        <v/>
      </c>
      <c r="CZ45">
        <f>'Dashboard M2 Imports Data'!BE16</f>
        <v/>
      </c>
      <c r="DA45">
        <f>'Dashboard M2 Imports Data'!BF16</f>
        <v/>
      </c>
      <c r="DB45">
        <f>'Dashboard M2 Imports Data'!BG16</f>
        <v/>
      </c>
      <c r="DC45">
        <f>'Dashboard M2 Imports Data'!BH16</f>
        <v/>
      </c>
      <c r="DD45">
        <f>'Dashboard M2 Imports Data'!BI16</f>
        <v/>
      </c>
      <c r="DE45">
        <f>'Dashboard M2 Imports Data'!BJ16</f>
        <v/>
      </c>
      <c r="DF45">
        <f>'Dashboard M2 Imports Data'!BK16</f>
        <v/>
      </c>
      <c r="DG45">
        <f>'Dashboard M2 Imports Data'!BL16</f>
        <v/>
      </c>
      <c r="DH45">
        <f>'Dashboard M2 Imports Data'!BM16</f>
        <v/>
      </c>
      <c r="DI45">
        <f>'Dashboard M2 Imports Data'!BN16</f>
        <v/>
      </c>
      <c r="DJ45">
        <f>'Dashboard M2 Imports Data'!BO16</f>
        <v/>
      </c>
      <c r="DK45">
        <f>'Dashboard M2 Imports Data'!BP16</f>
        <v/>
      </c>
      <c r="DL45">
        <f>'Dashboard M2 Imports Data'!BQ16</f>
        <v/>
      </c>
      <c r="DM45">
        <f>'Dashboard M2 Imports Data'!BR16</f>
        <v/>
      </c>
      <c r="DN45">
        <f>'Dashboard M2 Imports Data'!BS16</f>
        <v/>
      </c>
      <c r="DO45">
        <f>'Dashboard M2 Imports Data'!BT16</f>
        <v/>
      </c>
      <c r="DP45">
        <f>'Dashboard M2 Imports Data'!BU16</f>
        <v/>
      </c>
      <c r="DQ45">
        <f>'Dashboard M2 Imports Data'!BV16</f>
        <v/>
      </c>
      <c r="DR45">
        <f>'Dashboard M2 Imports Data'!BW16</f>
        <v/>
      </c>
      <c r="DS45">
        <f>'Dashboard M2 Imports Data'!BX16</f>
        <v/>
      </c>
      <c r="DT45">
        <f>'Dashboard M2 Imports Data'!BY16</f>
        <v/>
      </c>
      <c r="DU45">
        <f>'Dashboard M2 Imports Data'!BZ16</f>
        <v/>
      </c>
      <c r="DV45">
        <f>'Dashboard M2 Imports Data'!CA16</f>
        <v/>
      </c>
      <c r="DW45">
        <f>'Dashboard M2 Imports Data'!CB16</f>
        <v/>
      </c>
      <c r="DX45">
        <f>'Dashboard M2 Imports Data'!CC16</f>
        <v/>
      </c>
      <c r="DY45">
        <f>'Dashboard M2 Imports Data'!CD16</f>
        <v/>
      </c>
      <c r="DZ45">
        <f>'Dashboard M2 Imports Data'!CE16</f>
        <v/>
      </c>
      <c r="EA45">
        <f>'Dashboard M2 Imports Data'!CF16</f>
        <v/>
      </c>
      <c r="EB45">
        <f>'Dashboard M2 Imports Data'!CG16</f>
        <v/>
      </c>
      <c r="EC45">
        <f>'Dashboard M2 Imports Data'!CH16</f>
        <v/>
      </c>
      <c r="ED45">
        <f>'Dashboard M2 Imports Data'!CI16</f>
        <v/>
      </c>
      <c r="EE45">
        <f>'Dashboard M2 Imports Data'!CJ16</f>
        <v/>
      </c>
      <c r="EF45">
        <f>'Dashboard M2 Imports Data'!CK16</f>
        <v/>
      </c>
      <c r="EG45">
        <f>'Dashboard M2 Imports Data'!CL16</f>
        <v/>
      </c>
      <c r="EH45">
        <f>'Dashboard M2 Imports Data'!CM16</f>
        <v/>
      </c>
      <c r="EI45">
        <f>'Dashboard M2 Imports Data'!CN16</f>
        <v/>
      </c>
      <c r="EJ45">
        <f>'Dashboard M2 Imports Data'!CO16</f>
        <v/>
      </c>
      <c r="EK45">
        <f>'Dashboard M2 Imports Data'!CP16</f>
        <v/>
      </c>
      <c r="EL45">
        <f>'Dashboard M2 Imports Data'!CQ16</f>
        <v/>
      </c>
      <c r="EM45">
        <f>'Dashboard M2 Imports Data'!CR16</f>
        <v/>
      </c>
      <c r="EN45">
        <f>'Dashboard M2 Imports Data'!CS16</f>
        <v/>
      </c>
      <c r="EO45">
        <f>'Dashboard M2 Imports Data'!CT16</f>
        <v/>
      </c>
      <c r="EP45">
        <f>'Dashboard M2 Imports Data'!CU16</f>
        <v/>
      </c>
      <c r="EQ45">
        <f>'Dashboard M2 Imports Data'!CV16</f>
        <v/>
      </c>
      <c r="ER45">
        <f>'Dashboard M2 Imports Data'!CW16</f>
        <v/>
      </c>
      <c r="ES45">
        <f>'Dashboard M2 Imports Data'!CX16</f>
        <v/>
      </c>
      <c r="ET45">
        <f>'Dashboard M2 Imports Data'!CY16</f>
        <v/>
      </c>
      <c r="EU45">
        <f>'Dashboard M2 Imports Data'!CZ16</f>
        <v/>
      </c>
      <c r="EV45">
        <f>'Dashboard M2 Imports Data'!DA16</f>
        <v/>
      </c>
      <c r="EW45">
        <f>'Dashboard M2 Imports Data'!DB16</f>
        <v/>
      </c>
      <c r="EX45">
        <f>'Dashboard M2 Imports Data'!DC16</f>
        <v/>
      </c>
      <c r="EY45">
        <f>'Dashboard M2 Imports Data'!DD16</f>
        <v/>
      </c>
      <c r="EZ45">
        <f>'Dashboard M2 Imports Data'!DE16</f>
        <v/>
      </c>
      <c r="FA45">
        <f>'Dashboard M2 Imports Data'!DF16</f>
        <v/>
      </c>
      <c r="FB45">
        <f>'Dashboard M2 Imports Data'!DG16</f>
        <v/>
      </c>
      <c r="FC45">
        <f>'Dashboard M2 Imports Data'!DH16</f>
        <v/>
      </c>
      <c r="FD45">
        <f>'Dashboard M2 Imports Data'!DI16</f>
        <v/>
      </c>
      <c r="FE45">
        <f>'Dashboard M2 Imports Data'!DJ16</f>
        <v/>
      </c>
      <c r="FF45">
        <f>'Dashboard M2 Imports Data'!DK16</f>
        <v/>
      </c>
      <c r="FG45">
        <f>'Dashboard M2 Imports Data'!DL16</f>
        <v/>
      </c>
      <c r="FH45">
        <f>'Dashboard M2 Imports Data'!DM16</f>
        <v/>
      </c>
      <c r="FI45">
        <f>'Dashboard M2 Imports Data'!DN16</f>
        <v/>
      </c>
      <c r="FJ45">
        <f>'Dashboard M2 Imports Data'!DO16</f>
        <v/>
      </c>
      <c r="FK45">
        <f>'Dashboard M2 Imports Data'!DP16</f>
        <v/>
      </c>
      <c r="FL45">
        <f>'Dashboard M2 Imports Data'!DQ16</f>
        <v/>
      </c>
      <c r="FM45">
        <f>'Dashboard M2 Imports Data'!DR16</f>
        <v/>
      </c>
      <c r="FN45">
        <f>'Dashboard M2 Imports Data'!DS16</f>
        <v/>
      </c>
      <c r="FO45">
        <f>'Dashboard M2 Imports Data'!DT16</f>
        <v/>
      </c>
      <c r="FP45">
        <f>'Dashboard M2 Imports Data'!DU16</f>
        <v/>
      </c>
      <c r="FQ45">
        <f>'Dashboard M2 Imports Data'!DV16</f>
        <v/>
      </c>
      <c r="FR45">
        <f>'Dashboard M2 Imports Data'!DW16</f>
        <v/>
      </c>
      <c r="FS45">
        <f>'Dashboard M2 Imports Data'!DX16</f>
        <v/>
      </c>
      <c r="FT45">
        <f>'Dashboard M2 Imports Data'!DY16</f>
        <v/>
      </c>
      <c r="FU45">
        <f>'Dashboard M2 Imports Data'!DZ16</f>
        <v/>
      </c>
      <c r="FV45">
        <f>'Dashboard M2 Imports Data'!EA16</f>
        <v/>
      </c>
      <c r="FW45">
        <f>'Dashboard M2 Imports Data'!EB16</f>
        <v/>
      </c>
      <c r="FX45">
        <f>'Dashboard M2 Imports Data'!EC16</f>
        <v/>
      </c>
      <c r="FY45">
        <f>'Dashboard M2 Imports Data'!ED16</f>
        <v/>
      </c>
      <c r="FZ45">
        <f>'Dashboard M2 Imports Data'!EE16</f>
        <v/>
      </c>
      <c r="GA45">
        <f>'Dashboard M2 Imports Data'!EF16</f>
        <v/>
      </c>
      <c r="GB45">
        <f>'Dashboard M2 Imports Data'!EG16</f>
        <v/>
      </c>
      <c r="GC45">
        <f>'Dashboard M2 Imports Data'!EH16</f>
        <v/>
      </c>
      <c r="GD45">
        <f>'Dashboard M2 Imports Data'!EI16</f>
        <v/>
      </c>
      <c r="GE45">
        <f>'Dashboard M2 Imports Data'!EJ16</f>
        <v/>
      </c>
      <c r="GF45">
        <f>'Dashboard M2 Imports Data'!EK16</f>
        <v/>
      </c>
      <c r="GG45">
        <f>'Dashboard M2 Imports Data'!EL16</f>
        <v/>
      </c>
      <c r="GH45">
        <f>'Dashboard M2 Imports Data'!EM16</f>
        <v/>
      </c>
      <c r="GI45">
        <f>'Dashboard M2 Imports Data'!EN16</f>
        <v/>
      </c>
      <c r="GJ45">
        <f>'Dashboard M2 Imports Data'!EO16</f>
        <v/>
      </c>
      <c r="GK45">
        <f>'Dashboard M2 Imports Data'!EP16</f>
        <v/>
      </c>
      <c r="GL45">
        <f>'Dashboard M2 Imports Data'!EQ16</f>
        <v/>
      </c>
      <c r="GM45">
        <f>'Dashboard M2 Imports Data'!ER16</f>
        <v/>
      </c>
      <c r="GN45">
        <f>'Dashboard M2 Imports Data'!ES16</f>
        <v/>
      </c>
      <c r="GO45">
        <f>'Dashboard M2 Imports Data'!ET16</f>
        <v/>
      </c>
      <c r="GP45">
        <f>'Dashboard M2 Imports Data'!EU16</f>
        <v/>
      </c>
      <c r="GQ45">
        <f>'Dashboard M2 Imports Data'!EV16</f>
        <v/>
      </c>
      <c r="GR45">
        <f>'Dashboard M2 Imports Data'!EW16</f>
        <v/>
      </c>
      <c r="GS45">
        <f>'Dashboard M2 Imports Data'!EX16</f>
        <v/>
      </c>
      <c r="GT45">
        <f>'Dashboard M2 Imports Data'!EY16</f>
        <v/>
      </c>
      <c r="GU45">
        <f>'Dashboard M2 Imports Data'!EZ16</f>
        <v/>
      </c>
      <c r="GV45">
        <f>'Dashboard M2 Imports Data'!FA16</f>
        <v/>
      </c>
      <c r="GW45">
        <f>'Dashboard M2 Imports Data'!FB16</f>
        <v/>
      </c>
      <c r="GX45">
        <f>'Dashboard M2 Imports Data'!FC16</f>
        <v/>
      </c>
      <c r="GY45">
        <f>'Dashboard M2 Imports Data'!FD16</f>
        <v/>
      </c>
      <c r="GZ45">
        <f>'Dashboard M2 Imports Data'!FE16</f>
        <v/>
      </c>
      <c r="HA45">
        <f>'Dashboard M2 Imports Data'!FF16</f>
        <v/>
      </c>
      <c r="HB45">
        <f>'Dashboard M2 Imports Data'!FG16</f>
        <v/>
      </c>
      <c r="HC45">
        <f>'Dashboard M2 Imports Data'!FH16</f>
        <v/>
      </c>
      <c r="HD45">
        <f>'Dashboard M2 Imports Data'!FI16</f>
        <v/>
      </c>
      <c r="HE45">
        <f>'Dashboard M2 Imports Data'!FJ16</f>
        <v/>
      </c>
      <c r="HF45">
        <f>'Dashboard M2 Imports Data'!FK16</f>
        <v/>
      </c>
      <c r="HG45">
        <f>'Dashboard M2 Imports Data'!FL16</f>
        <v/>
      </c>
      <c r="HH45">
        <f>'Dashboard M2 Imports Data'!FM16</f>
        <v/>
      </c>
      <c r="HI45">
        <f>'Dashboard M2 Imports Data'!FN16</f>
        <v/>
      </c>
      <c r="HJ45">
        <f>'Dashboard M2 Imports Data'!FO16</f>
        <v/>
      </c>
      <c r="HK45">
        <f>'Dashboard M2 Imports Data'!FP16</f>
        <v/>
      </c>
      <c r="HL45">
        <f>'Dashboard M2 Imports Data'!FQ16</f>
        <v/>
      </c>
      <c r="HM45">
        <f>'Dashboard M2 Imports Data'!FR16</f>
        <v/>
      </c>
      <c r="HN45">
        <f>'Dashboard M2 Imports Data'!FS16</f>
        <v/>
      </c>
      <c r="HO45">
        <f>'Dashboard M2 Imports Data'!FT16</f>
        <v/>
      </c>
      <c r="HP45">
        <f>'Dashboard M2 Imports Data'!FU16</f>
        <v/>
      </c>
      <c r="HQ45">
        <f>'Dashboard M2 Imports Data'!FV16</f>
        <v/>
      </c>
      <c r="HR45">
        <f>'Dashboard M2 Imports Data'!FW16</f>
        <v/>
      </c>
      <c r="HS45">
        <f>'Dashboard M2 Imports Data'!FX16</f>
        <v/>
      </c>
      <c r="HT45">
        <f>'Dashboard M2 Imports Data'!FY16</f>
        <v/>
      </c>
      <c r="HU45">
        <f>'Dashboard M2 Imports Data'!FZ16</f>
        <v/>
      </c>
      <c r="HV45">
        <f>'Dashboard M2 Imports Data'!GA16</f>
        <v/>
      </c>
      <c r="HW45">
        <f>'Dashboard M2 Imports Data'!GB16</f>
        <v/>
      </c>
      <c r="HX45">
        <f>'Dashboard M2 Imports Data'!GC16</f>
        <v/>
      </c>
      <c r="HY45">
        <f>'Dashboard M2 Imports Data'!GD16</f>
        <v/>
      </c>
      <c r="HZ45">
        <f>'Dashboard M2 Imports Data'!GE16</f>
        <v/>
      </c>
      <c r="IA45">
        <f>'Dashboard M2 Imports Data'!GF16</f>
        <v/>
      </c>
      <c r="IB45">
        <f>'Dashboard M2 Imports Data'!GG16</f>
        <v/>
      </c>
      <c r="IC45">
        <f>'Dashboard M2 Imports Data'!GH16</f>
        <v/>
      </c>
      <c r="ID45">
        <f>'Dashboard M2 Imports Data'!GI16</f>
        <v/>
      </c>
      <c r="IE45">
        <f>'Dashboard M2 Imports Data'!GJ16</f>
        <v/>
      </c>
      <c r="IF45">
        <f>'Dashboard M2 Imports Data'!GK16</f>
        <v/>
      </c>
      <c r="IG45">
        <f>'Dashboard M2 Imports Data'!GL16</f>
        <v/>
      </c>
      <c r="IH45">
        <f>'Dashboard M2 Imports Data'!GM16</f>
        <v/>
      </c>
      <c r="II45">
        <f>'Dashboard M2 Imports Data'!GN16</f>
        <v/>
      </c>
      <c r="IJ45">
        <f>'Dashboard M2 Imports Data'!GO16</f>
        <v/>
      </c>
      <c r="IK45">
        <f>'Dashboard M2 Imports Data'!GP16</f>
        <v/>
      </c>
      <c r="IL45">
        <f>'Dashboard M2 Imports Data'!GQ16</f>
        <v/>
      </c>
      <c r="IM45">
        <f>'Dashboard M2 Imports Data'!GR16</f>
        <v/>
      </c>
      <c r="IN45">
        <f>'Dashboard M2 Imports Data'!GS16</f>
        <v/>
      </c>
      <c r="IO45">
        <f>'Dashboard M2 Imports Data'!GT16</f>
        <v/>
      </c>
      <c r="IP45">
        <f>'Dashboard M2 Imports Data'!GU16</f>
        <v/>
      </c>
      <c r="IQ45">
        <f>'Dashboard M2 Imports Data'!GV16</f>
        <v/>
      </c>
      <c r="IR45">
        <f>'Dashboard M2 Imports Data'!GW16</f>
        <v/>
      </c>
      <c r="IS45">
        <f>'Dashboard M2 Imports Data'!GX16</f>
        <v/>
      </c>
      <c r="IT45">
        <f>'Dashboard M2 Imports Data'!GY16</f>
        <v/>
      </c>
      <c r="IU45">
        <f>'Dashboard M2 Imports Data'!GZ16</f>
        <v/>
      </c>
      <c r="IV45">
        <f>'Dashboard M2 Imports Data'!HA16</f>
        <v/>
      </c>
      <c r="IW45">
        <f>'Dashboard M2 Imports Data'!HB16</f>
        <v/>
      </c>
      <c r="IX45">
        <f>'Dashboard M2 Imports Data'!HC16</f>
        <v/>
      </c>
      <c r="IY45">
        <f>'Dashboard M2 Imports Data'!HD16</f>
        <v/>
      </c>
      <c r="IZ45">
        <f>'Dashboard M2 Imports Data'!HE16</f>
        <v/>
      </c>
      <c r="JA45">
        <f>'Dashboard M2 Imports Data'!HF16</f>
        <v/>
      </c>
      <c r="JB45">
        <f>'Dashboard M2 Imports Data'!HG16</f>
        <v/>
      </c>
      <c r="JC45">
        <f>'Dashboard M2 Imports Data'!HH16</f>
        <v/>
      </c>
      <c r="JD45">
        <f>'Dashboard M2 Imports Data'!HI16</f>
        <v/>
      </c>
      <c r="JE45">
        <f>'Dashboard M2 Imports Data'!HJ16</f>
        <v/>
      </c>
      <c r="JF45">
        <f>'Dashboard M2 Imports Data'!HK16</f>
        <v/>
      </c>
      <c r="JG45">
        <f>'Dashboard M2 Imports Data'!HL16</f>
        <v/>
      </c>
      <c r="JH45">
        <f>'Dashboard M2 Imports Data'!HM16</f>
        <v/>
      </c>
      <c r="JI45">
        <f>'Dashboard M2 Imports Data'!HN16</f>
        <v/>
      </c>
      <c r="JJ45">
        <f>'Dashboard M2 Imports Data'!HO16</f>
        <v/>
      </c>
      <c r="JK45">
        <f>'Dashboard M2 Imports Data'!HP16</f>
        <v/>
      </c>
      <c r="JL45">
        <f>'Dashboard M2 Imports Data'!HQ16</f>
        <v/>
      </c>
      <c r="JM45">
        <f>'Dashboard M2 Imports Data'!HR16</f>
        <v/>
      </c>
      <c r="JN45">
        <f>'Dashboard M2 Imports Data'!HS16</f>
        <v/>
      </c>
      <c r="JO45">
        <f>'Dashboard M2 Imports Data'!HT16</f>
        <v/>
      </c>
      <c r="JP45">
        <f>'Dashboard M2 Imports Data'!HU16</f>
        <v/>
      </c>
      <c r="JQ45">
        <f>'Dashboard M2 Imports Data'!HV16</f>
        <v/>
      </c>
      <c r="JR45">
        <f>'Dashboard M2 Imports Data'!HW16</f>
        <v/>
      </c>
      <c r="JS45">
        <f>'Dashboard M2 Imports Data'!HX16</f>
        <v/>
      </c>
      <c r="JT45">
        <f>'Dashboard M2 Imports Data'!HY16</f>
        <v/>
      </c>
      <c r="JU45">
        <f>'Dashboard M2 Imports Data'!HZ16</f>
        <v/>
      </c>
      <c r="JV45">
        <f>'Dashboard M2 Imports Data'!IA16</f>
        <v/>
      </c>
      <c r="JW45">
        <f>'Dashboard M2 Imports Data'!IB16</f>
        <v/>
      </c>
      <c r="JX45">
        <f>'Dashboard M2 Imports Data'!IC16</f>
        <v/>
      </c>
      <c r="JY45">
        <f>'Dashboard M2 Imports Data'!ID16</f>
        <v/>
      </c>
      <c r="JZ45">
        <f>'Dashboard M2 Imports Data'!IE16</f>
        <v/>
      </c>
      <c r="KA45">
        <f>'Dashboard M2 Imports Data'!IF16</f>
        <v/>
      </c>
      <c r="KB45">
        <f>'Dashboard M2 Imports Data'!IG16</f>
        <v/>
      </c>
      <c r="KC45">
        <f>'Dashboard M2 Imports Data'!IH16</f>
        <v/>
      </c>
      <c r="KD45">
        <f>'Dashboard M2 Imports Data'!II16</f>
        <v/>
      </c>
      <c r="KE45">
        <f>'Dashboard M2 Imports Data'!IJ16</f>
        <v/>
      </c>
      <c r="KF45">
        <f>'Dashboard M2 Imports Data'!IK16</f>
        <v/>
      </c>
      <c r="KG45">
        <f>'Dashboard M2 Imports Data'!IL16</f>
        <v/>
      </c>
      <c r="KH45">
        <f>'Dashboard M2 Imports Data'!IM16</f>
        <v/>
      </c>
      <c r="KI45">
        <f>'Dashboard M2 Imports Data'!IN16</f>
        <v/>
      </c>
      <c r="KJ45">
        <f>'Dashboard M2 Imports Data'!IO16</f>
        <v/>
      </c>
      <c r="KK45">
        <f>'Dashboard M2 Imports Data'!IP16</f>
        <v/>
      </c>
      <c r="KL45">
        <f>'Dashboard M2 Imports Data'!IQ16</f>
        <v/>
      </c>
      <c r="KM45">
        <f>'Dashboard M2 Imports Data'!IR16</f>
        <v/>
      </c>
      <c r="KN45">
        <f>'Dashboard M2 Imports Data'!IS16</f>
        <v/>
      </c>
      <c r="KO45">
        <f>'Dashboard M2 Imports Data'!IT16</f>
        <v/>
      </c>
      <c r="KP45">
        <f>'Dashboard M2 Imports Data'!IU16</f>
        <v/>
      </c>
      <c r="KQ45">
        <f>'Dashboard M2 Imports Data'!IV16</f>
        <v/>
      </c>
      <c r="KR45">
        <f>'Dashboard M2 Imports Data'!IW16</f>
        <v/>
      </c>
      <c r="KS45">
        <f>'Dashboard M2 Imports Data'!IX16</f>
        <v/>
      </c>
      <c r="KT45">
        <f>'Dashboard M2 Imports Data'!IY16</f>
        <v/>
      </c>
      <c r="KU45">
        <f>'Dashboard M2 Imports Data'!IZ16</f>
        <v/>
      </c>
      <c r="KV45">
        <f>'Dashboard M2 Imports Data'!JA16</f>
        <v/>
      </c>
      <c r="KW45">
        <f>'Dashboard M2 Imports Data'!JB16</f>
        <v/>
      </c>
      <c r="KX45">
        <f>'Dashboard M2 Imports Data'!JC16</f>
        <v/>
      </c>
      <c r="KY45">
        <f>'Dashboard M2 Imports Data'!JD16</f>
        <v/>
      </c>
      <c r="KZ45">
        <f>'Dashboard M2 Imports Data'!JE16</f>
        <v/>
      </c>
      <c r="LA45">
        <f>'Dashboard M2 Imports Data'!JF16</f>
        <v/>
      </c>
      <c r="LB45">
        <f>'Dashboard M2 Imports Data'!JG16</f>
        <v/>
      </c>
      <c r="LC45">
        <f>'Dashboard M2 Imports Data'!JH16</f>
        <v/>
      </c>
      <c r="LD45">
        <f>'Dashboard M2 Imports Data'!JI16</f>
        <v/>
      </c>
      <c r="LE45">
        <f>'Dashboard M2 Imports Data'!JJ16</f>
        <v/>
      </c>
      <c r="LF45">
        <f>'Dashboard M2 Imports Data'!JK16</f>
        <v/>
      </c>
      <c r="LG45">
        <f>'Dashboard M2 Imports Data'!JL16</f>
        <v/>
      </c>
      <c r="LH45">
        <f>'Dashboard M2 Imports Data'!JM16</f>
        <v/>
      </c>
      <c r="LI45">
        <f>'Dashboard M2 Imports Data'!JN16</f>
        <v/>
      </c>
      <c r="LJ45">
        <f>'Dashboard M2 Imports Data'!JO16</f>
        <v/>
      </c>
      <c r="LK45">
        <f>'Dashboard M2 Imports Data'!JP16</f>
        <v/>
      </c>
      <c r="LL45">
        <f>'Dashboard M2 Imports Data'!JQ16</f>
        <v/>
      </c>
      <c r="LM45">
        <f>'Dashboard M2 Imports Data'!JR16</f>
        <v/>
      </c>
      <c r="LN45">
        <f>'Dashboard M2 Imports Data'!JS16</f>
        <v/>
      </c>
      <c r="LO45">
        <f>'Dashboard M2 Imports Data'!JT16</f>
        <v/>
      </c>
      <c r="LP45">
        <f>'Dashboard M2 Imports Data'!JU16</f>
        <v/>
      </c>
      <c r="LQ45">
        <f>'Dashboard M2 Imports Data'!JV16</f>
        <v/>
      </c>
      <c r="LR45">
        <f>'Dashboard M2 Imports Data'!JW16</f>
        <v/>
      </c>
      <c r="LS45">
        <f>'Dashboard M2 Imports Data'!JX16</f>
        <v/>
      </c>
      <c r="LT45">
        <f>'Dashboard M2 Imports Data'!JY16</f>
        <v/>
      </c>
      <c r="LU45">
        <f>'Dashboard M2 Imports Data'!JZ16</f>
        <v/>
      </c>
      <c r="LV45">
        <f>'Dashboard M2 Imports Data'!KA16</f>
        <v/>
      </c>
      <c r="LW45">
        <f>'Dashboard M2 Imports Data'!KB16</f>
        <v/>
      </c>
      <c r="LX45">
        <f>'Dashboard M2 Imports Data'!KC16</f>
        <v/>
      </c>
      <c r="LY45">
        <f>'Dashboard M2 Imports Data'!KD16</f>
        <v/>
      </c>
      <c r="LZ45">
        <f>'Dashboard M2 Imports Data'!KE16</f>
        <v/>
      </c>
      <c r="MA45">
        <f>'Dashboard M2 Imports Data'!KF16</f>
        <v/>
      </c>
      <c r="MB45">
        <f>'Dashboard M2 Imports Data'!KG16</f>
        <v/>
      </c>
      <c r="MC45">
        <f>'Dashboard M2 Imports Data'!KH16</f>
        <v/>
      </c>
      <c r="MD45">
        <f>'Dashboard M2 Imports Data'!KI16</f>
        <v/>
      </c>
      <c r="ME45">
        <f>'Dashboard M2 Imports Data'!KJ16</f>
        <v/>
      </c>
      <c r="MF45">
        <f>'Dashboard M2 Imports Data'!KK16</f>
        <v/>
      </c>
      <c r="MG45">
        <f>'Dashboard M2 Imports Data'!KL16</f>
        <v/>
      </c>
      <c r="MH45">
        <f>'Dashboard M2 Imports Data'!KM16</f>
        <v/>
      </c>
      <c r="MI45">
        <f>'Dashboard M2 Imports Data'!KN16</f>
        <v/>
      </c>
      <c r="MJ45">
        <f>'Dashboard M2 Imports Data'!KO16</f>
        <v/>
      </c>
      <c r="MK45">
        <f>'Dashboard M2 Imports Data'!KP16</f>
        <v/>
      </c>
      <c r="ML45">
        <f>'Dashboard M2 Imports Data'!KQ16</f>
        <v/>
      </c>
      <c r="MM45">
        <f>'Dashboard M2 Imports Data'!KR16</f>
        <v/>
      </c>
      <c r="MN45">
        <f>'Dashboard M2 Imports Data'!KS16</f>
        <v/>
      </c>
      <c r="MO45">
        <f>'Dashboard M2 Imports Data'!KT16</f>
        <v/>
      </c>
      <c r="MP45">
        <f>'Dashboard M2 Imports Data'!KU16</f>
        <v/>
      </c>
      <c r="MQ45">
        <f>'Dashboard M2 Imports Data'!KV16</f>
        <v/>
      </c>
      <c r="MR45">
        <f>'Dashboard M2 Imports Data'!KW16</f>
        <v/>
      </c>
      <c r="MS45">
        <f>'Dashboard M2 Imports Data'!KX16</f>
        <v/>
      </c>
      <c r="MT45">
        <f>'Dashboard M2 Imports Data'!KY16</f>
        <v/>
      </c>
      <c r="MU45">
        <f>'Dashboard M2 Imports Data'!KZ16</f>
        <v/>
      </c>
      <c r="MV45">
        <f>'Dashboard M2 Imports Data'!LA16</f>
        <v/>
      </c>
      <c r="MW45">
        <f>'Dashboard M2 Imports Data'!LB16</f>
        <v/>
      </c>
      <c r="MX45">
        <f>'Dashboard M2 Imports Data'!LC16</f>
        <v/>
      </c>
      <c r="MY45">
        <f>'Dashboard M2 Imports Data'!LD16</f>
        <v/>
      </c>
      <c r="MZ45">
        <f>'Dashboard M2 Imports Data'!LE16</f>
        <v/>
      </c>
      <c r="NA45">
        <f>'Dashboard M2 Imports Data'!LF16</f>
        <v/>
      </c>
      <c r="NB45">
        <f>'Dashboard M2 Imports Data'!LG16</f>
        <v/>
      </c>
      <c r="NC45">
        <f>'Dashboard M2 Imports Data'!LH16</f>
        <v/>
      </c>
      <c r="ND45">
        <f>'Dashboard M2 Imports Data'!LI16</f>
        <v/>
      </c>
      <c r="NE45">
        <f>'Dashboard M2 Imports Data'!LJ16</f>
        <v/>
      </c>
      <c r="NF45">
        <f>'Dashboard M2 Imports Data'!LK16</f>
        <v/>
      </c>
      <c r="NG45">
        <f>'Dashboard M2 Imports Data'!LL16</f>
        <v/>
      </c>
      <c r="NH45">
        <f>'Dashboard M2 Imports Data'!LM16</f>
        <v/>
      </c>
      <c r="NI45">
        <f>'Dashboard M2 Imports Data'!LN16</f>
        <v/>
      </c>
      <c r="NJ45">
        <f>'Dashboard M2 Imports Data'!LO16</f>
        <v/>
      </c>
      <c r="NK45">
        <f>'Dashboard M2 Imports Data'!LP16</f>
        <v/>
      </c>
      <c r="NL45">
        <f>'Dashboard M2 Imports Data'!LQ16</f>
        <v/>
      </c>
      <c r="NM45">
        <f>'Dashboard M2 Imports Data'!LR16</f>
        <v/>
      </c>
      <c r="NN45">
        <f>'Dashboard M2 Imports Data'!LS16</f>
        <v/>
      </c>
      <c r="NO45">
        <f>'Dashboard M2 Imports Data'!LT16</f>
        <v/>
      </c>
      <c r="NP45">
        <f>'Dashboard M2 Imports Data'!LU16</f>
        <v/>
      </c>
      <c r="NQ45">
        <f>'Dashboard M2 Imports Data'!LV16</f>
        <v/>
      </c>
      <c r="NR45">
        <f>'Dashboard M2 Imports Data'!LW16</f>
        <v/>
      </c>
      <c r="NS45">
        <f>'Dashboard M2 Imports Data'!LX16</f>
        <v/>
      </c>
      <c r="NT45">
        <f>'Dashboard M2 Imports Data'!LY16</f>
        <v/>
      </c>
      <c r="NU45">
        <f>'Dashboard M2 Imports Data'!LZ16</f>
        <v/>
      </c>
      <c r="NV45">
        <f>'Dashboard M2 Imports Data'!MA16</f>
        <v/>
      </c>
      <c r="NW45">
        <f>'Dashboard M2 Imports Data'!MB16</f>
        <v/>
      </c>
      <c r="NX45">
        <f>'Dashboard M2 Imports Data'!MC16</f>
        <v/>
      </c>
      <c r="NY45">
        <f>'Dashboard M2 Imports Data'!MD16</f>
        <v/>
      </c>
      <c r="NZ45">
        <f>'Dashboard M2 Imports Data'!ME16</f>
        <v/>
      </c>
      <c r="OA45">
        <f>'Dashboard M2 Imports Data'!MF16</f>
        <v/>
      </c>
      <c r="OB45">
        <f>'Dashboard M2 Imports Data'!MG16</f>
        <v/>
      </c>
      <c r="OC45">
        <f>'Dashboard M2 Imports Data'!MH16</f>
        <v/>
      </c>
      <c r="OD45">
        <f>'Dashboard M2 Imports Data'!MI16</f>
        <v/>
      </c>
      <c r="OE45">
        <f>'Dashboard M2 Imports Data'!MJ16</f>
        <v/>
      </c>
      <c r="OF45">
        <f>'Dashboard M2 Imports Data'!MK16</f>
        <v/>
      </c>
      <c r="OG45">
        <f>'Dashboard M2 Imports Data'!ML16</f>
        <v/>
      </c>
      <c r="OH45">
        <f>'Dashboard M2 Imports Data'!MM16</f>
        <v/>
      </c>
      <c r="OI45">
        <f>'Dashboard M2 Imports Data'!MN16</f>
        <v/>
      </c>
      <c r="OJ45">
        <f>'Dashboard M2 Imports Data'!MO16</f>
        <v/>
      </c>
      <c r="OK45">
        <f>'Dashboard M2 Imports Data'!MP16</f>
        <v/>
      </c>
      <c r="OL45">
        <f>'Dashboard M2 Imports Data'!MQ16</f>
        <v/>
      </c>
      <c r="OM45">
        <f>'Dashboard M2 Imports Data'!MR16</f>
        <v/>
      </c>
      <c r="ON45">
        <f>'Dashboard M2 Imports Data'!MS16</f>
        <v/>
      </c>
      <c r="OO45">
        <f>'Dashboard M2 Imports Data'!MT16</f>
        <v/>
      </c>
      <c r="OP45">
        <f>'Dashboard M2 Imports Data'!MU16</f>
        <v/>
      </c>
      <c r="OQ45">
        <f>'Dashboard M2 Imports Data'!MV16</f>
        <v/>
      </c>
      <c r="OR45">
        <f>'Dashboard M2 Imports Data'!MW16</f>
        <v/>
      </c>
      <c r="OS45">
        <f>'Dashboard M2 Imports Data'!MX16</f>
        <v/>
      </c>
      <c r="OT45">
        <f>'Dashboard M2 Imports Data'!MY16</f>
        <v/>
      </c>
      <c r="OU45">
        <f>'Dashboard M2 Imports Data'!MZ16</f>
        <v/>
      </c>
      <c r="OV45">
        <f>'Dashboard M2 Imports Data'!NA16</f>
        <v/>
      </c>
      <c r="OW45">
        <f>'Dashboard M2 Imports Data'!NB16</f>
        <v/>
      </c>
      <c r="OX45">
        <f>'Dashboard M2 Imports Data'!NC16</f>
        <v/>
      </c>
      <c r="OY45">
        <f>'Dashboard M2 Imports Data'!ND16</f>
        <v/>
      </c>
      <c r="OZ45">
        <f>'Dashboard M2 Imports Data'!NE16</f>
        <v/>
      </c>
      <c r="PA45">
        <f>'Dashboard M2 Imports Data'!NF16</f>
        <v/>
      </c>
      <c r="PB45">
        <f>'Dashboard M2 Imports Data'!NG16</f>
        <v/>
      </c>
      <c r="PC45">
        <f>'Dashboard M2 Imports Data'!NH16</f>
        <v/>
      </c>
      <c r="PD45">
        <f>'Dashboard M2 Imports Data'!NI16</f>
        <v/>
      </c>
      <c r="PE45">
        <f>'Dashboard M2 Imports Data'!NJ16</f>
        <v/>
      </c>
      <c r="PF45">
        <f>'Dashboard M2 Imports Data'!NK16</f>
        <v/>
      </c>
      <c r="PG45">
        <f>'Dashboard M2 Imports Data'!NL16</f>
        <v/>
      </c>
      <c r="PH45">
        <f>'Dashboard M2 Imports Data'!NM16</f>
        <v/>
      </c>
      <c r="PI45">
        <f>'Dashboard M2 Imports Data'!NN16</f>
        <v/>
      </c>
      <c r="PJ45">
        <f>'Dashboard M2 Imports Data'!NO16</f>
        <v/>
      </c>
      <c r="PK45">
        <f>'Dashboard M2 Imports Data'!NP16</f>
        <v/>
      </c>
      <c r="PL45">
        <f>'Dashboard M2 Imports Data'!NQ16</f>
        <v/>
      </c>
      <c r="PM45">
        <f>'Dashboard M2 Imports Data'!NR16</f>
        <v/>
      </c>
      <c r="PN45">
        <f>'Dashboard M2 Imports Data'!NS16</f>
        <v/>
      </c>
      <c r="PO45">
        <f>'Dashboard M2 Imports Data'!NT16</f>
        <v/>
      </c>
      <c r="PP45">
        <f>'Dashboard M2 Imports Data'!NU16</f>
        <v/>
      </c>
      <c r="PQ45">
        <f>'Dashboard M2 Imports Data'!NV16</f>
        <v/>
      </c>
      <c r="PR45">
        <f>'Dashboard M2 Imports Data'!NW16</f>
        <v/>
      </c>
      <c r="PS45">
        <f>'Dashboard M2 Imports Data'!NX16</f>
        <v/>
      </c>
      <c r="PT45">
        <f>'Dashboard M2 Imports Data'!NY16</f>
        <v/>
      </c>
      <c r="PU45">
        <f>'Dashboard M2 Imports Data'!NZ16</f>
        <v/>
      </c>
      <c r="PV45">
        <f>'Dashboard M2 Imports Data'!OA16</f>
        <v/>
      </c>
      <c r="PW45">
        <f>'Dashboard M2 Imports Data'!OB16</f>
        <v/>
      </c>
      <c r="PX45">
        <f>'Dashboard M2 Imports Data'!OC16</f>
        <v/>
      </c>
      <c r="PY45">
        <f>'Dashboard M2 Imports Data'!OD16</f>
        <v/>
      </c>
      <c r="PZ45">
        <f>'Dashboard M2 Imports Data'!OE16</f>
        <v/>
      </c>
      <c r="QA45">
        <f>'Dashboard M2 Imports Data'!OF16</f>
        <v/>
      </c>
      <c r="QB45">
        <f>'Dashboard M2 Imports Data'!OG16</f>
        <v/>
      </c>
      <c r="QC45">
        <f>'Dashboard M2 Imports Data'!OH16</f>
        <v/>
      </c>
      <c r="QD45">
        <f>'Dashboard M2 Imports Data'!OI16</f>
        <v/>
      </c>
      <c r="QE45">
        <f>'Dashboard M2 Imports Data'!OJ16</f>
        <v/>
      </c>
      <c r="QF45">
        <f>'Dashboard M2 Imports Data'!OK16</f>
        <v/>
      </c>
      <c r="QG45">
        <f>'Dashboard M2 Imports Data'!OL16</f>
        <v/>
      </c>
      <c r="QH45">
        <f>'Dashboard M2 Imports Data'!OM16</f>
        <v/>
      </c>
      <c r="QI45">
        <f>'Dashboard M2 Imports Data'!ON16</f>
        <v/>
      </c>
      <c r="QJ45">
        <f>'Dashboard M2 Imports Data'!OO16</f>
        <v/>
      </c>
      <c r="QK45">
        <f>'Dashboard M2 Imports Data'!OP16</f>
        <v/>
      </c>
      <c r="QL45">
        <f>'Dashboard M2 Imports Data'!OQ16</f>
        <v/>
      </c>
      <c r="QM45">
        <f>'Dashboard M2 Imports Data'!OR16</f>
        <v/>
      </c>
      <c r="QN45">
        <f>'Dashboard M2 Imports Data'!OS16</f>
        <v/>
      </c>
      <c r="QO45">
        <f>'Dashboard M2 Imports Data'!OT16</f>
        <v/>
      </c>
      <c r="QP45">
        <f>'Dashboard M2 Imports Data'!OU16</f>
        <v/>
      </c>
      <c r="QQ45">
        <f>'Dashboard M2 Imports Data'!OV16</f>
        <v/>
      </c>
      <c r="QR45">
        <f>'Dashboard M2 Imports Data'!OW16</f>
        <v/>
      </c>
      <c r="QS45">
        <f>'Dashboard M2 Imports Data'!OX16</f>
        <v/>
      </c>
      <c r="QT45">
        <f>'Dashboard M2 Imports Data'!OY16</f>
        <v/>
      </c>
      <c r="QU45">
        <f>'Dashboard M2 Imports Data'!OZ16</f>
        <v/>
      </c>
      <c r="QV45">
        <f>'Dashboard M2 Imports Data'!PA16</f>
        <v/>
      </c>
      <c r="QW45">
        <f>'Dashboard M2 Imports Data'!PB16</f>
        <v/>
      </c>
      <c r="QX45">
        <f>'Dashboard M2 Imports Data'!PC16</f>
        <v/>
      </c>
      <c r="QY45">
        <f>'Dashboard M2 Imports Data'!PD16</f>
        <v/>
      </c>
      <c r="QZ45">
        <f>'Dashboard M2 Imports Data'!PE16</f>
        <v/>
      </c>
      <c r="RA45">
        <f>'Dashboard M2 Imports Data'!PF16</f>
        <v/>
      </c>
      <c r="RB45">
        <f>'Dashboard M2 Imports Data'!PG16</f>
        <v/>
      </c>
      <c r="RC45">
        <f>'Dashboard M2 Imports Data'!PH16</f>
        <v/>
      </c>
      <c r="RD45">
        <f>'Dashboard M2 Imports Data'!PI16</f>
        <v/>
      </c>
      <c r="RE45">
        <f>'Dashboard M2 Imports Data'!PJ16</f>
        <v/>
      </c>
      <c r="RF45">
        <f>'Dashboard M2 Imports Data'!PK16</f>
        <v/>
      </c>
      <c r="RG45">
        <f>'Dashboard M2 Imports Data'!PL16</f>
        <v/>
      </c>
      <c r="RH45">
        <f>'Dashboard M2 Imports Data'!PM16</f>
        <v/>
      </c>
      <c r="RI45">
        <f>'Dashboard M2 Imports Data'!PN16</f>
        <v/>
      </c>
      <c r="RJ45">
        <f>'Dashboard M2 Imports Data'!PO16</f>
        <v/>
      </c>
      <c r="RK45">
        <f>'Dashboard M2 Imports Data'!PP16</f>
        <v/>
      </c>
      <c r="RL45">
        <f>'Dashboard M2 Imports Data'!PQ16</f>
        <v/>
      </c>
      <c r="RM45">
        <f>'Dashboard M2 Imports Data'!PR16</f>
        <v/>
      </c>
      <c r="RN45">
        <f>'Dashboard M2 Imports Data'!PS16</f>
        <v/>
      </c>
      <c r="RO45">
        <f>'Dashboard M2 Imports Data'!PT16</f>
        <v/>
      </c>
      <c r="RP45">
        <f>'Dashboard M2 Imports Data'!PU16</f>
        <v/>
      </c>
      <c r="RQ45">
        <f>'Dashboard M2 Imports Data'!PV16</f>
        <v/>
      </c>
      <c r="RR45">
        <f>'Dashboard M2 Imports Data'!PW16</f>
        <v/>
      </c>
      <c r="RS45">
        <f>'Dashboard M2 Imports Data'!PX16</f>
        <v/>
      </c>
      <c r="RT45">
        <f>'Dashboard M2 Imports Data'!PY16</f>
        <v/>
      </c>
      <c r="RU45">
        <f>'Dashboard M2 Imports Data'!PZ16</f>
        <v/>
      </c>
      <c r="RV45">
        <f>'Dashboard M2 Imports Data'!QA16</f>
        <v/>
      </c>
      <c r="RW45">
        <f>'Dashboard M2 Imports Data'!QB16</f>
        <v/>
      </c>
      <c r="RX45">
        <f>'Dashboard M2 Imports Data'!QC16</f>
        <v/>
      </c>
      <c r="RY45">
        <f>'Dashboard M2 Imports Data'!QD16</f>
        <v/>
      </c>
      <c r="RZ45">
        <f>'Dashboard M2 Imports Data'!QE16</f>
        <v/>
      </c>
      <c r="SA45">
        <f>'Dashboard M2 Imports Data'!QF16</f>
        <v/>
      </c>
      <c r="SB45">
        <f>'Dashboard M2 Imports Data'!QG16</f>
        <v/>
      </c>
      <c r="SC45">
        <f>'Dashboard M2 Imports Data'!QH16</f>
        <v/>
      </c>
      <c r="SD45">
        <f>'Dashboard M2 Imports Data'!QI16</f>
        <v/>
      </c>
      <c r="SE45">
        <f>'Dashboard M2 Imports Data'!QJ16</f>
        <v/>
      </c>
      <c r="SF45">
        <f>'Dashboard M2 Imports Data'!QK16</f>
        <v/>
      </c>
      <c r="SG45">
        <f>'Dashboard M2 Imports Data'!QL16</f>
        <v/>
      </c>
      <c r="SH45">
        <f>'Dashboard M2 Imports Data'!QM16</f>
        <v/>
      </c>
      <c r="SI45">
        <f>'Dashboard M2 Imports Data'!QN16</f>
        <v/>
      </c>
      <c r="SJ45">
        <f>'Dashboard M2 Imports Data'!QO16</f>
        <v/>
      </c>
      <c r="SK45">
        <f>'Dashboard M2 Imports Data'!QP16</f>
        <v/>
      </c>
      <c r="SL45">
        <f>'Dashboard M2 Imports Data'!QQ16</f>
        <v/>
      </c>
      <c r="SM45">
        <f>'Dashboard M2 Imports Data'!QR16</f>
        <v/>
      </c>
      <c r="SN45">
        <f>'Dashboard M2 Imports Data'!QS16</f>
        <v/>
      </c>
      <c r="SO45">
        <f>'Dashboard M2 Imports Data'!QT16</f>
        <v/>
      </c>
      <c r="SP45">
        <f>'Dashboard M2 Imports Data'!QU16</f>
        <v/>
      </c>
      <c r="SQ45">
        <f>'Dashboard M2 Imports Data'!QV16</f>
        <v/>
      </c>
      <c r="SR45">
        <f>'Dashboard M2 Imports Data'!QW16</f>
        <v/>
      </c>
      <c r="SS45">
        <f>'Dashboard M2 Imports Data'!QX16</f>
        <v/>
      </c>
      <c r="ST45">
        <f>'Dashboard M2 Imports Data'!QY16</f>
        <v/>
      </c>
      <c r="SU45">
        <f>'Dashboard M2 Imports Data'!QZ16</f>
        <v/>
      </c>
      <c r="SV45">
        <f>'Dashboard M2 Imports Data'!RA16</f>
        <v/>
      </c>
      <c r="SW45">
        <f>'Dashboard M2 Imports Data'!RB16</f>
        <v/>
      </c>
      <c r="SX45">
        <f>'Dashboard M2 Imports Data'!RC16</f>
        <v/>
      </c>
      <c r="SY45">
        <f>'Dashboard M2 Imports Data'!RD16</f>
        <v/>
      </c>
      <c r="SZ45">
        <f>'Dashboard M2 Imports Data'!RE16</f>
        <v/>
      </c>
      <c r="TA45">
        <f>'Dashboard M2 Imports Data'!RF16</f>
        <v/>
      </c>
      <c r="TB45">
        <f>'Dashboard M2 Imports Data'!RG16</f>
        <v/>
      </c>
      <c r="TC45">
        <f>'Dashboard M2 Imports Data'!RH16</f>
        <v/>
      </c>
      <c r="TD45">
        <f>'Dashboard M2 Imports Data'!RI16</f>
        <v/>
      </c>
      <c r="TE45">
        <f>'Dashboard M2 Imports Data'!RJ16</f>
        <v/>
      </c>
      <c r="TF45">
        <f>'Dashboard M2 Imports Data'!RK16</f>
        <v/>
      </c>
      <c r="TG45">
        <f>'Dashboard M2 Imports Data'!RL16</f>
        <v/>
      </c>
      <c r="TH45">
        <f>'Dashboard M2 Imports Data'!RM16</f>
        <v/>
      </c>
      <c r="TI45">
        <f>'Dashboard M2 Imports Data'!RN16</f>
        <v/>
      </c>
      <c r="TJ45">
        <f>'Dashboard M2 Imports Data'!RO16</f>
        <v/>
      </c>
      <c r="TK45">
        <f>'Dashboard M2 Imports Data'!RP16</f>
        <v/>
      </c>
      <c r="TL45">
        <f>'Dashboard M2 Imports Data'!RQ16</f>
        <v/>
      </c>
      <c r="TM45">
        <f>'Dashboard M2 Imports Data'!RR16</f>
        <v/>
      </c>
      <c r="TN45">
        <f>'Dashboard M2 Imports Data'!RS16</f>
        <v/>
      </c>
      <c r="TO45">
        <f>'Dashboard M2 Imports Data'!RT16</f>
        <v/>
      </c>
      <c r="TP45">
        <f>'Dashboard M2 Imports Data'!RU16</f>
        <v/>
      </c>
      <c r="TQ45">
        <f>'Dashboard M2 Imports Data'!RV16</f>
        <v/>
      </c>
      <c r="TR45">
        <f>'Dashboard M2 Imports Data'!RW16</f>
        <v/>
      </c>
      <c r="TS45">
        <f>'Dashboard M2 Imports Data'!RX16</f>
        <v/>
      </c>
      <c r="TT45">
        <f>'Dashboard M2 Imports Data'!RY16</f>
        <v/>
      </c>
      <c r="TU45">
        <f>'Dashboard M2 Imports Data'!RZ16</f>
        <v/>
      </c>
      <c r="TV45">
        <f>'Dashboard M2 Imports Data'!SA16</f>
        <v/>
      </c>
      <c r="TW45">
        <f>'Dashboard M2 Imports Data'!SB16</f>
        <v/>
      </c>
      <c r="TX45">
        <f>'Dashboard M2 Imports Data'!SC16</f>
        <v/>
      </c>
      <c r="TY45">
        <f>'Dashboard M2 Imports Data'!SD16</f>
        <v/>
      </c>
      <c r="TZ45">
        <f>'Dashboard M2 Imports Data'!SE16</f>
        <v/>
      </c>
    </row>
    <row r="47" spans="1:546">
      <c r="A47" t="s">
        <v>45</v>
      </c>
    </row>
    <row r="49" spans="1:546">
      <c r="A49" t="s">
        <v>46</v>
      </c>
      <c r="B49" t="s">
        <v>47</v>
      </c>
      <c r="BC49">
        <f>SUM(BC51:BC58)</f>
        <v/>
      </c>
      <c r="BD49">
        <f>SUM(BD51:BD58)</f>
        <v/>
      </c>
      <c r="BE49">
        <f>SUM(BE51:BE58)</f>
        <v/>
      </c>
      <c r="BF49">
        <f>SUM(BF51:BF58)</f>
        <v/>
      </c>
      <c r="BG49">
        <f>SUM(BG51:BG58)</f>
        <v/>
      </c>
      <c r="BH49">
        <f>SUM(BH51:BH58)</f>
        <v/>
      </c>
      <c r="BI49">
        <f>SUM(BI51:BI58)</f>
        <v/>
      </c>
      <c r="BJ49">
        <f>SUM(BJ51:BJ58)</f>
        <v/>
      </c>
      <c r="BK49">
        <f>SUM(BK51:BK58)</f>
        <v/>
      </c>
      <c r="BL49">
        <f>SUM(BL51:BL58)</f>
        <v/>
      </c>
      <c r="BM49">
        <f>SUM(BM51:BM58)</f>
        <v/>
      </c>
      <c r="BN49">
        <f>SUM(BN51:BN58)</f>
        <v/>
      </c>
      <c r="BO49">
        <f>SUM(BO51:BO58)</f>
        <v/>
      </c>
      <c r="BP49">
        <f>SUM(BP51:BP58)</f>
        <v/>
      </c>
      <c r="BQ49">
        <f>SUM(BQ51:BQ58)</f>
        <v/>
      </c>
      <c r="BR49">
        <f>SUM(BR51:BR58)</f>
        <v/>
      </c>
      <c r="BS49">
        <f>SUM(BS51:BS58)</f>
        <v/>
      </c>
      <c r="BT49">
        <f>SUM(BT51:BT58)</f>
        <v/>
      </c>
      <c r="BU49">
        <f>SUM(BU51:BU58)</f>
        <v/>
      </c>
      <c r="BV49">
        <f>SUM(BV51:BV58)</f>
        <v/>
      </c>
      <c r="BW49">
        <f>SUM(BW51:BW58)</f>
        <v/>
      </c>
      <c r="BX49">
        <f>SUM(BX51:BX58)</f>
        <v/>
      </c>
      <c r="BY49">
        <f>SUM(BY51:BY58)</f>
        <v/>
      </c>
      <c r="BZ49">
        <f>SUM(BZ51:BZ58)</f>
        <v/>
      </c>
      <c r="CA49">
        <f>SUM(CA51:CA58)</f>
        <v/>
      </c>
      <c r="CB49">
        <f>SUM(CB51:CB58)</f>
        <v/>
      </c>
      <c r="CC49">
        <f>SUM(CC51:CC58)</f>
        <v/>
      </c>
      <c r="CD49">
        <f>SUM(CD51:CD58)</f>
        <v/>
      </c>
      <c r="CE49">
        <f>SUM(CE51:CE58)</f>
        <v/>
      </c>
      <c r="CF49">
        <f>SUM(CF51:CF58)</f>
        <v/>
      </c>
      <c r="CG49">
        <f>SUM(CG51:CG58)</f>
        <v/>
      </c>
      <c r="CH49">
        <f>SUM(CH51:CH58)</f>
        <v/>
      </c>
      <c r="CI49">
        <f>SUM(CI51:CI58)</f>
        <v/>
      </c>
      <c r="CJ49">
        <f>SUM(CJ51:CJ58)</f>
        <v/>
      </c>
      <c r="CK49">
        <f>SUM(CK51:CK58)</f>
        <v/>
      </c>
      <c r="CL49">
        <f>SUM(CL51:CL58)</f>
        <v/>
      </c>
      <c r="CM49">
        <f>SUM(CM51:CM58)</f>
        <v/>
      </c>
      <c r="CN49">
        <f>SUM(CN51:CN58)</f>
        <v/>
      </c>
      <c r="CO49">
        <f>SUM(CO51:CO58)</f>
        <v/>
      </c>
      <c r="CP49">
        <f>SUM(CP51:CP58)</f>
        <v/>
      </c>
      <c r="CQ49">
        <f>SUM(CQ51:CQ58)</f>
        <v/>
      </c>
      <c r="CR49">
        <f>SUM(CR51:CR58)</f>
        <v/>
      </c>
      <c r="CS49">
        <f>SUM(CS51:CS58)</f>
        <v/>
      </c>
      <c r="CT49">
        <f>SUM(CT51:CT58)</f>
        <v/>
      </c>
      <c r="CU49">
        <f>SUM(CU51:CU58)</f>
        <v/>
      </c>
      <c r="CV49">
        <f>SUM(CV51:CV58)</f>
        <v/>
      </c>
      <c r="CW49">
        <f>SUM(CW51:CW58)</f>
        <v/>
      </c>
      <c r="CX49">
        <f>SUM(CX51:CX58)</f>
        <v/>
      </c>
      <c r="CY49">
        <f>SUM(CY51:CY58)</f>
        <v/>
      </c>
      <c r="CZ49">
        <f>SUM(CZ51:CZ58)</f>
        <v/>
      </c>
      <c r="DA49">
        <f>SUM(DA51:DA58)</f>
        <v/>
      </c>
      <c r="DB49">
        <f>SUM(DB51:DB58)</f>
        <v/>
      </c>
      <c r="DC49">
        <f>SUM(DC51:DC58)</f>
        <v/>
      </c>
      <c r="DD49">
        <f>SUM(DD51:DD58)</f>
        <v/>
      </c>
      <c r="DE49">
        <f>SUM(DE51:DE58)</f>
        <v/>
      </c>
      <c r="DF49">
        <f>SUM(DF51:DF58)</f>
        <v/>
      </c>
      <c r="DG49">
        <f>SUM(DG51:DG58)</f>
        <v/>
      </c>
      <c r="DH49">
        <f>SUM(DH51:DH58)</f>
        <v/>
      </c>
      <c r="DI49">
        <f>SUM(DI51:DI58)</f>
        <v/>
      </c>
      <c r="DJ49">
        <f>SUM(DJ51:DJ58)</f>
        <v/>
      </c>
      <c r="DK49">
        <f>SUM(DK51:DK58)</f>
        <v/>
      </c>
      <c r="DL49">
        <f>SUM(DL51:DL58)</f>
        <v/>
      </c>
      <c r="DM49">
        <f>SUM(DM51:DM58)</f>
        <v/>
      </c>
      <c r="DN49">
        <f>SUM(DN51:DN58)</f>
        <v/>
      </c>
      <c r="DO49">
        <f>SUM(DO51:DO58)</f>
        <v/>
      </c>
      <c r="DP49">
        <f>SUM(DP51:DP58)</f>
        <v/>
      </c>
      <c r="DQ49">
        <f>SUM(DQ51:DQ58)</f>
        <v/>
      </c>
      <c r="DR49">
        <f>SUM(DR51:DR58)</f>
        <v/>
      </c>
      <c r="DS49">
        <f>SUM(DS51:DS58)</f>
        <v/>
      </c>
      <c r="DT49">
        <f>SUM(DT51:DT58)</f>
        <v/>
      </c>
      <c r="DU49">
        <f>SUM(DU51:DU58)</f>
        <v/>
      </c>
      <c r="DV49">
        <f>SUM(DV51:DV58)</f>
        <v/>
      </c>
      <c r="DW49">
        <f>SUM(DW51:DW58)</f>
        <v/>
      </c>
      <c r="DX49">
        <f>SUM(DX51:DX58)</f>
        <v/>
      </c>
      <c r="DY49">
        <f>SUM(DY51:DY58)</f>
        <v/>
      </c>
      <c r="DZ49">
        <f>SUM(DZ51:DZ58)</f>
        <v/>
      </c>
      <c r="EA49">
        <f>SUM(EA51:EA58)</f>
        <v/>
      </c>
      <c r="EB49">
        <f>SUM(EB51:EB58)</f>
        <v/>
      </c>
      <c r="EC49">
        <f>SUM(EC51:EC58)</f>
        <v/>
      </c>
      <c r="ED49">
        <f>SUM(ED51:ED58)</f>
        <v/>
      </c>
      <c r="EE49">
        <f>SUM(EE51:EE58)</f>
        <v/>
      </c>
      <c r="EF49">
        <f>SUM(EF51:EF58)</f>
        <v/>
      </c>
      <c r="EG49">
        <f>SUM(EG51:EG58)</f>
        <v/>
      </c>
      <c r="EH49">
        <f>SUM(EH51:EH58)</f>
        <v/>
      </c>
      <c r="EI49">
        <f>SUM(EI51:EI58)</f>
        <v/>
      </c>
      <c r="EJ49">
        <f>SUM(EJ51:EJ58)</f>
        <v/>
      </c>
      <c r="EK49">
        <f>SUM(EK51:EK58)</f>
        <v/>
      </c>
      <c r="EL49">
        <f>SUM(EL51:EL58)</f>
        <v/>
      </c>
      <c r="EM49">
        <f>SUM(EM51:EM58)</f>
        <v/>
      </c>
      <c r="EN49">
        <f>SUM(EN51:EN58)</f>
        <v/>
      </c>
      <c r="EO49">
        <f>SUM(EO51:EO58)</f>
        <v/>
      </c>
      <c r="EP49">
        <f>SUM(EP51:EP58)</f>
        <v/>
      </c>
      <c r="EQ49">
        <f>SUM(EQ51:EQ58)</f>
        <v/>
      </c>
      <c r="ER49">
        <f>SUM(ER51:ER58)</f>
        <v/>
      </c>
      <c r="ES49">
        <f>SUM(ES51:ES58)</f>
        <v/>
      </c>
      <c r="ET49">
        <f>SUM(ET51:ET58)</f>
        <v/>
      </c>
      <c r="EU49">
        <f>SUM(EU51:EU58)</f>
        <v/>
      </c>
      <c r="EV49">
        <f>SUM(EV51:EV58)</f>
        <v/>
      </c>
      <c r="EW49">
        <f>SUM(EW51:EW58)</f>
        <v/>
      </c>
      <c r="EX49">
        <f>SUM(EX51:EX58)</f>
        <v/>
      </c>
      <c r="EY49">
        <f>SUM(EY51:EY58)</f>
        <v/>
      </c>
      <c r="EZ49">
        <f>SUM(EZ51:EZ58)</f>
        <v/>
      </c>
      <c r="FA49">
        <f>SUM(FA51:FA58)</f>
        <v/>
      </c>
      <c r="FB49">
        <f>SUM(FB51:FB58)</f>
        <v/>
      </c>
      <c r="FC49">
        <f>SUM(FC51:FC58)</f>
        <v/>
      </c>
      <c r="FD49">
        <f>SUM(FD51:FD58)</f>
        <v/>
      </c>
      <c r="FE49">
        <f>SUM(FE51:FE58)</f>
        <v/>
      </c>
      <c r="FF49">
        <f>SUM(FF51:FF58)</f>
        <v/>
      </c>
      <c r="FG49">
        <f>SUM(FG51:FG58)</f>
        <v/>
      </c>
      <c r="FH49">
        <f>SUM(FH51:FH58)</f>
        <v/>
      </c>
      <c r="FI49">
        <f>SUM(FI51:FI58)</f>
        <v/>
      </c>
      <c r="FJ49">
        <f>SUM(FJ51:FJ58)</f>
        <v/>
      </c>
      <c r="FK49">
        <f>SUM(FK51:FK58)</f>
        <v/>
      </c>
      <c r="FL49">
        <f>SUM(FL51:FL58)</f>
        <v/>
      </c>
      <c r="FM49">
        <f>SUM(FM51:FM58)</f>
        <v/>
      </c>
      <c r="FN49">
        <f>SUM(FN51:FN58)</f>
        <v/>
      </c>
      <c r="FO49">
        <f>SUM(FO51:FO58)</f>
        <v/>
      </c>
      <c r="FP49">
        <f>SUM(FP51:FP58)</f>
        <v/>
      </c>
      <c r="FQ49">
        <f>SUM(FQ51:FQ58)</f>
        <v/>
      </c>
      <c r="FR49">
        <f>SUM(FR51:FR58)</f>
        <v/>
      </c>
      <c r="FS49">
        <f>SUM(FS51:FS58)</f>
        <v/>
      </c>
      <c r="FT49">
        <f>SUM(FT51:FT58)</f>
        <v/>
      </c>
      <c r="FU49">
        <f>SUM(FU51:FU58)</f>
        <v/>
      </c>
      <c r="FV49">
        <f>SUM(FV51:FV58)</f>
        <v/>
      </c>
      <c r="FW49">
        <f>SUM(FW51:FW58)</f>
        <v/>
      </c>
      <c r="FX49">
        <f>SUM(FX51:FX58)</f>
        <v/>
      </c>
      <c r="FY49">
        <f>SUM(FY51:FY58)</f>
        <v/>
      </c>
      <c r="FZ49">
        <f>SUM(FZ51:FZ58)</f>
        <v/>
      </c>
      <c r="GA49">
        <f>SUM(GA51:GA58)</f>
        <v/>
      </c>
      <c r="GB49">
        <f>SUM(GB51:GB58)</f>
        <v/>
      </c>
      <c r="GC49">
        <f>SUM(GC51:GC58)</f>
        <v/>
      </c>
      <c r="GD49">
        <f>SUM(GD51:GD58)</f>
        <v/>
      </c>
      <c r="GE49">
        <f>SUM(GE51:GE58)</f>
        <v/>
      </c>
      <c r="GF49">
        <f>SUM(GF51:GF58)</f>
        <v/>
      </c>
      <c r="GG49">
        <f>SUM(GG51:GG58)</f>
        <v/>
      </c>
      <c r="GH49">
        <f>SUM(GH51:GH58)</f>
        <v/>
      </c>
      <c r="GI49">
        <f>SUM(GI51:GI58)</f>
        <v/>
      </c>
      <c r="GJ49">
        <f>SUM(GJ51:GJ58)</f>
        <v/>
      </c>
      <c r="GK49">
        <f>SUM(GK51:GK58)</f>
        <v/>
      </c>
      <c r="GL49">
        <f>SUM(GL51:GL58)</f>
        <v/>
      </c>
      <c r="GM49">
        <f>SUM(GM51:GM58)</f>
        <v/>
      </c>
      <c r="GN49">
        <f>SUM(GN51:GN58)</f>
        <v/>
      </c>
      <c r="GO49">
        <f>SUM(GO51:GO58)</f>
        <v/>
      </c>
      <c r="GP49">
        <f>SUM(GP51:GP58)</f>
        <v/>
      </c>
      <c r="GQ49">
        <f>SUM(GQ51:GQ58)</f>
        <v/>
      </c>
      <c r="GR49">
        <f>SUM(GR51:GR58)</f>
        <v/>
      </c>
      <c r="GS49">
        <f>SUM(GS51:GS58)</f>
        <v/>
      </c>
      <c r="GT49">
        <f>SUM(GT51:GT58)</f>
        <v/>
      </c>
      <c r="GU49">
        <f>SUM(GU51:GU58)</f>
        <v/>
      </c>
      <c r="GV49">
        <f>SUM(GV51:GV58)</f>
        <v/>
      </c>
      <c r="GW49">
        <f>SUM(GW51:GW58)</f>
        <v/>
      </c>
      <c r="GX49">
        <f>SUM(GX51:GX58)</f>
        <v/>
      </c>
      <c r="GY49">
        <f>SUM(GY51:GY58)</f>
        <v/>
      </c>
      <c r="GZ49">
        <f>SUM(GZ51:GZ58)</f>
        <v/>
      </c>
      <c r="HA49">
        <f>SUM(HA51:HA58)</f>
        <v/>
      </c>
      <c r="HB49">
        <f>SUM(HB51:HB58)</f>
        <v/>
      </c>
      <c r="HC49">
        <f>SUM(HC51:HC58)</f>
        <v/>
      </c>
      <c r="HD49">
        <f>SUM(HD51:HD58)</f>
        <v/>
      </c>
      <c r="HE49">
        <f>SUM(HE51:HE58)</f>
        <v/>
      </c>
      <c r="HF49">
        <f>SUM(HF51:HF58)</f>
        <v/>
      </c>
      <c r="HG49">
        <f>SUM(HG51:HG58)</f>
        <v/>
      </c>
      <c r="HH49">
        <f>SUM(HH51:HH58)</f>
        <v/>
      </c>
      <c r="HI49">
        <f>SUM(HI51:HI58)</f>
        <v/>
      </c>
      <c r="HJ49">
        <f>SUM(HJ51:HJ58)</f>
        <v/>
      </c>
      <c r="HK49">
        <f>SUM(HK51:HK58)</f>
        <v/>
      </c>
      <c r="HL49">
        <f>SUM(HL51:HL58)</f>
        <v/>
      </c>
      <c r="HM49">
        <f>SUM(HM51:HM58)</f>
        <v/>
      </c>
      <c r="HN49">
        <f>SUM(HN51:HN58)</f>
        <v/>
      </c>
      <c r="HO49">
        <f>SUM(HO51:HO58)</f>
        <v/>
      </c>
      <c r="HP49">
        <f>SUM(HP51:HP58)</f>
        <v/>
      </c>
      <c r="HQ49">
        <f>SUM(HQ51:HQ58)</f>
        <v/>
      </c>
      <c r="HR49">
        <f>SUM(HR51:HR58)</f>
        <v/>
      </c>
      <c r="HS49">
        <f>SUM(HS51:HS58)</f>
        <v/>
      </c>
      <c r="HT49">
        <f>SUM(HT51:HT58)</f>
        <v/>
      </c>
      <c r="HU49">
        <f>SUM(HU51:HU58)</f>
        <v/>
      </c>
      <c r="HV49">
        <f>SUM(HV51:HV58)</f>
        <v/>
      </c>
      <c r="HW49">
        <f>SUM(HW51:HW58)</f>
        <v/>
      </c>
      <c r="HX49">
        <f>SUM(HX51:HX58)</f>
        <v/>
      </c>
      <c r="HY49">
        <f>SUM(HY51:HY58)</f>
        <v/>
      </c>
      <c r="HZ49">
        <f>SUM(HZ51:HZ58)</f>
        <v/>
      </c>
      <c r="IA49">
        <f>SUM(IA51:IA58)</f>
        <v/>
      </c>
      <c r="IB49">
        <f>SUM(IB51:IB58)</f>
        <v/>
      </c>
      <c r="IC49">
        <f>SUM(IC51:IC58)</f>
        <v/>
      </c>
      <c r="ID49">
        <f>SUM(ID51:ID58)</f>
        <v/>
      </c>
      <c r="IE49">
        <f>SUM(IE51:IE58)</f>
        <v/>
      </c>
      <c r="IF49">
        <f>SUM(IF51:IF58)</f>
        <v/>
      </c>
      <c r="IG49">
        <f>SUM(IG51:IG58)</f>
        <v/>
      </c>
      <c r="IH49">
        <f>SUM(IH51:IH58)</f>
        <v/>
      </c>
      <c r="II49">
        <f>SUM(II51:II58)</f>
        <v/>
      </c>
      <c r="IJ49">
        <f>SUM(IJ51:IJ58)</f>
        <v/>
      </c>
      <c r="IK49">
        <f>SUM(IK51:IK58)</f>
        <v/>
      </c>
      <c r="IL49">
        <f>SUM(IL51:IL58)</f>
        <v/>
      </c>
      <c r="IM49">
        <f>SUM(IM51:IM58)</f>
        <v/>
      </c>
      <c r="IN49">
        <f>SUM(IN51:IN58)</f>
        <v/>
      </c>
      <c r="IO49">
        <f>SUM(IO51:IO58)</f>
        <v/>
      </c>
      <c r="IP49">
        <f>SUM(IP51:IP58)</f>
        <v/>
      </c>
      <c r="IQ49">
        <f>SUM(IQ51:IQ58)</f>
        <v/>
      </c>
      <c r="IR49">
        <f>SUM(IR51:IR58)</f>
        <v/>
      </c>
      <c r="IS49">
        <f>SUM(IS51:IS58)</f>
        <v/>
      </c>
      <c r="IT49">
        <f>SUM(IT51:IT58)</f>
        <v/>
      </c>
      <c r="IU49">
        <f>SUM(IU51:IU58)</f>
        <v/>
      </c>
      <c r="IV49">
        <f>SUM(IV51:IV58)</f>
        <v/>
      </c>
      <c r="IW49">
        <f>SUM(IW51:IW58)</f>
        <v/>
      </c>
      <c r="IX49">
        <f>SUM(IX51:IX58)</f>
        <v/>
      </c>
      <c r="IY49">
        <f>SUM(IY51:IY58)</f>
        <v/>
      </c>
      <c r="IZ49">
        <f>SUM(IZ51:IZ58)</f>
        <v/>
      </c>
      <c r="JA49">
        <f>SUM(JA51:JA58)</f>
        <v/>
      </c>
      <c r="JB49">
        <f>SUM(JB51:JB58)</f>
        <v/>
      </c>
      <c r="JC49">
        <f>SUM(JC51:JC58)</f>
        <v/>
      </c>
      <c r="JD49">
        <f>SUM(JD51:JD58)</f>
        <v/>
      </c>
      <c r="JE49">
        <f>SUM(JE51:JE58)</f>
        <v/>
      </c>
      <c r="JF49">
        <f>SUM(JF51:JF58)</f>
        <v/>
      </c>
      <c r="JG49">
        <f>SUM(JG51:JG58)</f>
        <v/>
      </c>
      <c r="JH49">
        <f>SUM(JH51:JH58)</f>
        <v/>
      </c>
      <c r="JI49">
        <f>SUM(JI51:JI58)</f>
        <v/>
      </c>
      <c r="JJ49">
        <f>SUM(JJ51:JJ58)</f>
        <v/>
      </c>
      <c r="JK49">
        <f>SUM(JK51:JK58)</f>
        <v/>
      </c>
      <c r="JL49">
        <f>SUM(JL51:JL58)</f>
        <v/>
      </c>
      <c r="JM49">
        <f>SUM(JM51:JM58)</f>
        <v/>
      </c>
      <c r="JN49">
        <f>SUM(JN51:JN58)</f>
        <v/>
      </c>
      <c r="JO49">
        <f>SUM(JO51:JO58)</f>
        <v/>
      </c>
      <c r="JP49">
        <f>SUM(JP51:JP58)</f>
        <v/>
      </c>
      <c r="JQ49">
        <f>SUM(JQ51:JQ58)</f>
        <v/>
      </c>
      <c r="JR49">
        <f>SUM(JR51:JR58)</f>
        <v/>
      </c>
      <c r="JS49">
        <f>SUM(JS51:JS58)</f>
        <v/>
      </c>
      <c r="JT49">
        <f>SUM(JT51:JT58)</f>
        <v/>
      </c>
      <c r="JU49">
        <f>SUM(JU51:JU58)</f>
        <v/>
      </c>
      <c r="JV49">
        <f>SUM(JV51:JV58)</f>
        <v/>
      </c>
      <c r="JW49">
        <f>SUM(JW51:JW58)</f>
        <v/>
      </c>
      <c r="JX49">
        <f>SUM(JX51:JX58)</f>
        <v/>
      </c>
      <c r="JY49">
        <f>SUM(JY51:JY58)</f>
        <v/>
      </c>
      <c r="JZ49">
        <f>SUM(JZ51:JZ58)</f>
        <v/>
      </c>
      <c r="KA49">
        <f>SUM(KA51:KA58)</f>
        <v/>
      </c>
      <c r="KB49">
        <f>SUM(KB51:KB58)</f>
        <v/>
      </c>
      <c r="KC49">
        <f>SUM(KC51:KC58)</f>
        <v/>
      </c>
      <c r="KD49">
        <f>SUM(KD51:KD58)</f>
        <v/>
      </c>
      <c r="KE49">
        <f>SUM(KE51:KE58)</f>
        <v/>
      </c>
      <c r="KF49">
        <f>SUM(KF51:KF58)</f>
        <v/>
      </c>
      <c r="KG49">
        <f>SUM(KG51:KG58)</f>
        <v/>
      </c>
      <c r="KH49">
        <f>SUM(KH51:KH58)</f>
        <v/>
      </c>
      <c r="KI49">
        <f>SUM(KI51:KI58)</f>
        <v/>
      </c>
      <c r="KJ49">
        <f>SUM(KJ51:KJ58)</f>
        <v/>
      </c>
      <c r="KK49">
        <f>SUM(KK51:KK58)</f>
        <v/>
      </c>
      <c r="KL49">
        <f>SUM(KL51:KL58)</f>
        <v/>
      </c>
      <c r="KM49">
        <f>SUM(KM51:KM58)</f>
        <v/>
      </c>
      <c r="KN49">
        <f>SUM(KN51:KN58)</f>
        <v/>
      </c>
      <c r="KO49">
        <f>SUM(KO51:KO58)</f>
        <v/>
      </c>
      <c r="KP49">
        <f>SUM(KP51:KP58)</f>
        <v/>
      </c>
      <c r="KQ49">
        <f>SUM(KQ51:KQ58)</f>
        <v/>
      </c>
      <c r="KR49">
        <f>SUM(KR51:KR58)</f>
        <v/>
      </c>
      <c r="KS49">
        <f>SUM(KS51:KS58)</f>
        <v/>
      </c>
      <c r="KT49">
        <f>SUM(KT51:KT58)</f>
        <v/>
      </c>
      <c r="KU49">
        <f>SUM(KU51:KU58)</f>
        <v/>
      </c>
      <c r="KV49">
        <f>SUM(KV51:KV58)</f>
        <v/>
      </c>
      <c r="KW49">
        <f>SUM(KW51:KW58)</f>
        <v/>
      </c>
      <c r="KX49">
        <f>SUM(KX51:KX58)</f>
        <v/>
      </c>
      <c r="KY49">
        <f>SUM(KY51:KY58)</f>
        <v/>
      </c>
      <c r="KZ49">
        <f>SUM(KZ51:KZ58)</f>
        <v/>
      </c>
      <c r="LA49">
        <f>SUM(LA51:LA58)</f>
        <v/>
      </c>
      <c r="LB49">
        <f>SUM(LB51:LB58)</f>
        <v/>
      </c>
      <c r="LC49">
        <f>SUM(LC51:LC58)</f>
        <v/>
      </c>
      <c r="LD49">
        <f>SUM(LD51:LD58)</f>
        <v/>
      </c>
      <c r="LE49">
        <f>SUM(LE51:LE58)</f>
        <v/>
      </c>
      <c r="LF49">
        <f>SUM(LF51:LF58)</f>
        <v/>
      </c>
      <c r="LG49">
        <f>SUM(LG51:LG58)</f>
        <v/>
      </c>
      <c r="LH49">
        <f>SUM(LH51:LH58)</f>
        <v/>
      </c>
      <c r="LI49">
        <f>SUM(LI51:LI58)</f>
        <v/>
      </c>
      <c r="LJ49">
        <f>SUM(LJ51:LJ58)</f>
        <v/>
      </c>
      <c r="LK49">
        <f>SUM(LK51:LK58)</f>
        <v/>
      </c>
      <c r="LL49">
        <f>SUM(LL51:LL58)</f>
        <v/>
      </c>
      <c r="LM49">
        <f>SUM(LM51:LM58)</f>
        <v/>
      </c>
      <c r="LN49">
        <f>SUM(LN51:LN58)</f>
        <v/>
      </c>
      <c r="LO49">
        <f>SUM(LO51:LO58)</f>
        <v/>
      </c>
      <c r="LP49">
        <f>SUM(LP51:LP58)</f>
        <v/>
      </c>
      <c r="LQ49">
        <f>SUM(LQ51:LQ58)</f>
        <v/>
      </c>
      <c r="LR49">
        <f>SUM(LR51:LR58)</f>
        <v/>
      </c>
      <c r="LS49">
        <f>SUM(LS51:LS58)</f>
        <v/>
      </c>
      <c r="LT49">
        <f>SUM(LT51:LT58)</f>
        <v/>
      </c>
      <c r="LU49">
        <f>SUM(LU51:LU58)</f>
        <v/>
      </c>
      <c r="LV49">
        <f>SUM(LV51:LV58)</f>
        <v/>
      </c>
      <c r="LW49">
        <f>SUM(LW51:LW58)</f>
        <v/>
      </c>
      <c r="LX49">
        <f>SUM(LX51:LX58)</f>
        <v/>
      </c>
      <c r="LY49">
        <f>SUM(LY51:LY58)</f>
        <v/>
      </c>
      <c r="LZ49">
        <f>SUM(LZ51:LZ58)</f>
        <v/>
      </c>
      <c r="MA49">
        <f>SUM(MA51:MA58)</f>
        <v/>
      </c>
      <c r="MB49">
        <f>SUM(MB51:MB58)</f>
        <v/>
      </c>
      <c r="MC49">
        <f>SUM(MC51:MC58)</f>
        <v/>
      </c>
      <c r="MD49">
        <f>SUM(MD51:MD58)</f>
        <v/>
      </c>
      <c r="ME49">
        <f>SUM(ME51:ME58)</f>
        <v/>
      </c>
      <c r="MF49">
        <f>SUM(MF51:MF58)</f>
        <v/>
      </c>
      <c r="MG49">
        <f>SUM(MG51:MG58)</f>
        <v/>
      </c>
      <c r="MH49">
        <f>SUM(MH51:MH58)</f>
        <v/>
      </c>
      <c r="MI49">
        <f>SUM(MI51:MI58)</f>
        <v/>
      </c>
      <c r="MJ49">
        <f>SUM(MJ51:MJ58)</f>
        <v/>
      </c>
      <c r="MK49">
        <f>SUM(MK51:MK58)</f>
        <v/>
      </c>
      <c r="ML49">
        <f>SUM(ML51:ML58)</f>
        <v/>
      </c>
      <c r="MM49">
        <f>SUM(MM51:MM58)</f>
        <v/>
      </c>
      <c r="MN49">
        <f>SUM(MN51:MN58)</f>
        <v/>
      </c>
      <c r="MO49">
        <f>SUM(MO51:MO58)</f>
        <v/>
      </c>
      <c r="MP49">
        <f>SUM(MP51:MP58)</f>
        <v/>
      </c>
      <c r="MQ49">
        <f>SUM(MQ51:MQ58)</f>
        <v/>
      </c>
      <c r="MR49">
        <f>SUM(MR51:MR58)</f>
        <v/>
      </c>
      <c r="MS49">
        <f>SUM(MS51:MS58)</f>
        <v/>
      </c>
      <c r="MT49">
        <f>SUM(MT51:MT58)</f>
        <v/>
      </c>
      <c r="MU49">
        <f>SUM(MU51:MU58)</f>
        <v/>
      </c>
      <c r="MV49">
        <f>SUM(MV51:MV58)</f>
        <v/>
      </c>
      <c r="MW49">
        <f>SUM(MW51:MW58)</f>
        <v/>
      </c>
      <c r="MX49">
        <f>SUM(MX51:MX58)</f>
        <v/>
      </c>
      <c r="MY49">
        <f>SUM(MY51:MY58)</f>
        <v/>
      </c>
      <c r="MZ49">
        <f>SUM(MZ51:MZ58)</f>
        <v/>
      </c>
      <c r="NA49">
        <f>SUM(NA51:NA58)</f>
        <v/>
      </c>
      <c r="NB49">
        <f>SUM(NB51:NB58)</f>
        <v/>
      </c>
      <c r="NC49">
        <f>SUM(NC51:NC58)</f>
        <v/>
      </c>
      <c r="ND49">
        <f>SUM(ND51:ND58)</f>
        <v/>
      </c>
      <c r="NE49">
        <f>SUM(NE51:NE58)</f>
        <v/>
      </c>
      <c r="NF49">
        <f>SUM(NF51:NF58)</f>
        <v/>
      </c>
      <c r="NG49">
        <f>SUM(NG51:NG58)</f>
        <v/>
      </c>
      <c r="NH49">
        <f>SUM(NH51:NH58)</f>
        <v/>
      </c>
      <c r="NI49">
        <f>SUM(NI51:NI58)</f>
        <v/>
      </c>
      <c r="NJ49">
        <f>SUM(NJ51:NJ58)</f>
        <v/>
      </c>
      <c r="NK49">
        <f>SUM(NK51:NK58)</f>
        <v/>
      </c>
      <c r="NL49">
        <f>SUM(NL51:NL58)</f>
        <v/>
      </c>
      <c r="NM49">
        <f>SUM(NM51:NM58)</f>
        <v/>
      </c>
      <c r="NN49">
        <f>SUM(NN51:NN58)</f>
        <v/>
      </c>
      <c r="NO49">
        <f>SUM(NO51:NO58)</f>
        <v/>
      </c>
      <c r="NP49">
        <f>SUM(NP51:NP58)</f>
        <v/>
      </c>
      <c r="NQ49">
        <f>SUM(NQ51:NQ58)</f>
        <v/>
      </c>
      <c r="NR49">
        <f>SUM(NR51:NR58)</f>
        <v/>
      </c>
      <c r="NS49">
        <f>SUM(NS51:NS58)</f>
        <v/>
      </c>
      <c r="NT49">
        <f>SUM(NT51:NT58)</f>
        <v/>
      </c>
      <c r="NU49">
        <f>SUM(NU51:NU58)</f>
        <v/>
      </c>
      <c r="NV49">
        <f>SUM(NV51:NV58)</f>
        <v/>
      </c>
      <c r="NW49">
        <f>SUM(NW51:NW58)</f>
        <v/>
      </c>
      <c r="NX49">
        <f>SUM(NX51:NX58)</f>
        <v/>
      </c>
      <c r="NY49">
        <f>SUM(NY51:NY58)</f>
        <v/>
      </c>
      <c r="NZ49">
        <f>SUM(NZ51:NZ58)</f>
        <v/>
      </c>
      <c r="OA49">
        <f>SUM(OA51:OA58)</f>
        <v/>
      </c>
      <c r="OB49">
        <f>SUM(OB51:OB58)</f>
        <v/>
      </c>
      <c r="OC49">
        <f>SUM(OC51:OC58)</f>
        <v/>
      </c>
      <c r="OD49">
        <f>SUM(OD51:OD58)</f>
        <v/>
      </c>
      <c r="OE49">
        <f>SUM(OE51:OE58)</f>
        <v/>
      </c>
      <c r="OF49">
        <f>SUM(OF51:OF58)</f>
        <v/>
      </c>
      <c r="OG49">
        <f>SUM(OG51:OG58)</f>
        <v/>
      </c>
      <c r="OH49">
        <f>SUM(OH51:OH58)</f>
        <v/>
      </c>
      <c r="OI49">
        <f>SUM(OI51:OI58)</f>
        <v/>
      </c>
      <c r="OJ49">
        <f>SUM(OJ51:OJ58)</f>
        <v/>
      </c>
      <c r="OK49">
        <f>SUM(OK51:OK58)</f>
        <v/>
      </c>
      <c r="OL49">
        <f>SUM(OL51:OL58)</f>
        <v/>
      </c>
      <c r="OM49">
        <f>SUM(OM51:OM58)</f>
        <v/>
      </c>
      <c r="ON49">
        <f>SUM(ON51:ON58)</f>
        <v/>
      </c>
      <c r="OO49">
        <f>SUM(OO51:OO58)</f>
        <v/>
      </c>
      <c r="OP49">
        <f>SUM(OP51:OP58)</f>
        <v/>
      </c>
      <c r="OQ49">
        <f>SUM(OQ51:OQ58)</f>
        <v/>
      </c>
      <c r="OR49">
        <f>SUM(OR51:OR58)</f>
        <v/>
      </c>
      <c r="OS49">
        <f>SUM(OS51:OS58)</f>
        <v/>
      </c>
      <c r="OT49">
        <f>SUM(OT51:OT58)</f>
        <v/>
      </c>
      <c r="OU49">
        <f>SUM(OU51:OU58)</f>
        <v/>
      </c>
      <c r="OV49">
        <f>SUM(OV51:OV58)</f>
        <v/>
      </c>
      <c r="OW49">
        <f>SUM(OW51:OW58)</f>
        <v/>
      </c>
      <c r="OX49">
        <f>SUM(OX51:OX58)</f>
        <v/>
      </c>
      <c r="OY49">
        <f>SUM(OY51:OY58)</f>
        <v/>
      </c>
      <c r="OZ49">
        <f>SUM(OZ51:OZ58)</f>
        <v/>
      </c>
      <c r="PA49">
        <f>SUM(PA51:PA58)</f>
        <v/>
      </c>
      <c r="PB49">
        <f>SUM(PB51:PB58)</f>
        <v/>
      </c>
      <c r="PC49">
        <f>SUM(PC51:PC58)</f>
        <v/>
      </c>
      <c r="PD49">
        <f>SUM(PD51:PD58)</f>
        <v/>
      </c>
      <c r="PE49">
        <f>SUM(PE51:PE58)</f>
        <v/>
      </c>
      <c r="PF49">
        <f>SUM(PF51:PF58)</f>
        <v/>
      </c>
      <c r="PG49">
        <f>SUM(PG51:PG58)</f>
        <v/>
      </c>
      <c r="PH49">
        <f>SUM(PH51:PH58)</f>
        <v/>
      </c>
      <c r="PI49">
        <f>SUM(PI51:PI58)</f>
        <v/>
      </c>
      <c r="PJ49">
        <f>SUM(PJ51:PJ58)</f>
        <v/>
      </c>
      <c r="PK49">
        <f>SUM(PK51:PK58)</f>
        <v/>
      </c>
      <c r="PL49">
        <f>SUM(PL51:PL58)</f>
        <v/>
      </c>
      <c r="PM49">
        <f>SUM(PM51:PM58)</f>
        <v/>
      </c>
      <c r="PN49">
        <f>SUM(PN51:PN58)</f>
        <v/>
      </c>
      <c r="PO49">
        <f>SUM(PO51:PO58)</f>
        <v/>
      </c>
      <c r="PP49">
        <f>SUM(PP51:PP58)</f>
        <v/>
      </c>
      <c r="PQ49">
        <f>SUM(PQ51:PQ58)</f>
        <v/>
      </c>
      <c r="PR49">
        <f>SUM(PR51:PR58)</f>
        <v/>
      </c>
      <c r="PS49">
        <f>SUM(PS51:PS58)</f>
        <v/>
      </c>
      <c r="PT49">
        <f>SUM(PT51:PT58)</f>
        <v/>
      </c>
      <c r="PU49">
        <f>SUM(PU51:PU58)</f>
        <v/>
      </c>
      <c r="PV49">
        <f>SUM(PV51:PV58)</f>
        <v/>
      </c>
      <c r="PW49">
        <f>SUM(PW51:PW58)</f>
        <v/>
      </c>
      <c r="PX49">
        <f>SUM(PX51:PX58)</f>
        <v/>
      </c>
      <c r="PY49">
        <f>SUM(PY51:PY58)</f>
        <v/>
      </c>
      <c r="PZ49">
        <f>SUM(PZ51:PZ58)</f>
        <v/>
      </c>
      <c r="QA49">
        <f>SUM(QA51:QA58)</f>
        <v/>
      </c>
      <c r="QB49">
        <f>SUM(QB51:QB58)</f>
        <v/>
      </c>
      <c r="QC49">
        <f>SUM(QC51:QC58)</f>
        <v/>
      </c>
      <c r="QD49">
        <f>SUM(QD51:QD58)</f>
        <v/>
      </c>
      <c r="QE49">
        <f>SUM(QE51:QE58)</f>
        <v/>
      </c>
      <c r="QF49">
        <f>SUM(QF51:QF58)</f>
        <v/>
      </c>
      <c r="QG49">
        <f>SUM(QG51:QG58)</f>
        <v/>
      </c>
      <c r="QH49">
        <f>SUM(QH51:QH58)</f>
        <v/>
      </c>
      <c r="QI49">
        <f>SUM(QI51:QI58)</f>
        <v/>
      </c>
      <c r="QJ49">
        <f>SUM(QJ51:QJ58)</f>
        <v/>
      </c>
      <c r="QK49">
        <f>SUM(QK51:QK58)</f>
        <v/>
      </c>
      <c r="QL49">
        <f>SUM(QL51:QL58)</f>
        <v/>
      </c>
      <c r="QM49">
        <f>SUM(QM51:QM58)</f>
        <v/>
      </c>
      <c r="QN49">
        <f>SUM(QN51:QN58)</f>
        <v/>
      </c>
      <c r="QO49">
        <f>SUM(QO51:QO58)</f>
        <v/>
      </c>
      <c r="QP49">
        <f>SUM(QP51:QP58)</f>
        <v/>
      </c>
      <c r="QQ49">
        <f>SUM(QQ51:QQ58)</f>
        <v/>
      </c>
      <c r="QR49">
        <f>SUM(QR51:QR58)</f>
        <v/>
      </c>
      <c r="QS49">
        <f>SUM(QS51:QS58)</f>
        <v/>
      </c>
      <c r="QT49">
        <f>SUM(QT51:QT58)</f>
        <v/>
      </c>
      <c r="QU49">
        <f>SUM(QU51:QU58)</f>
        <v/>
      </c>
      <c r="QV49">
        <f>SUM(QV51:QV58)</f>
        <v/>
      </c>
      <c r="QW49">
        <f>SUM(QW51:QW58)</f>
        <v/>
      </c>
      <c r="QX49">
        <f>SUM(QX51:QX58)</f>
        <v/>
      </c>
      <c r="QY49">
        <f>SUM(QY51:QY58)</f>
        <v/>
      </c>
      <c r="QZ49">
        <f>SUM(QZ51:QZ58)</f>
        <v/>
      </c>
      <c r="RA49">
        <f>SUM(RA51:RA58)</f>
        <v/>
      </c>
      <c r="RB49">
        <f>SUM(RB51:RB58)</f>
        <v/>
      </c>
      <c r="RC49">
        <f>SUM(RC51:RC58)</f>
        <v/>
      </c>
      <c r="RD49">
        <f>SUM(RD51:RD58)</f>
        <v/>
      </c>
      <c r="RE49">
        <f>SUM(RE51:RE58)</f>
        <v/>
      </c>
      <c r="RF49">
        <f>SUM(RF51:RF58)</f>
        <v/>
      </c>
      <c r="RG49">
        <f>SUM(RG51:RG58)</f>
        <v/>
      </c>
      <c r="RH49">
        <f>SUM(RH51:RH58)</f>
        <v/>
      </c>
      <c r="RI49">
        <f>SUM(RI51:RI58)</f>
        <v/>
      </c>
      <c r="RJ49">
        <f>SUM(RJ51:RJ58)</f>
        <v/>
      </c>
      <c r="RK49">
        <f>SUM(RK51:RK58)</f>
        <v/>
      </c>
      <c r="RL49">
        <f>SUM(RL51:RL58)</f>
        <v/>
      </c>
      <c r="RM49">
        <f>SUM(RM51:RM58)</f>
        <v/>
      </c>
      <c r="RN49">
        <f>SUM(RN51:RN58)</f>
        <v/>
      </c>
      <c r="RO49">
        <f>SUM(RO51:RO58)</f>
        <v/>
      </c>
      <c r="RP49">
        <f>SUM(RP51:RP58)</f>
        <v/>
      </c>
      <c r="RQ49">
        <f>SUM(RQ51:RQ58)</f>
        <v/>
      </c>
      <c r="RR49">
        <f>SUM(RR51:RR58)</f>
        <v/>
      </c>
      <c r="RS49">
        <f>SUM(RS51:RS58)</f>
        <v/>
      </c>
      <c r="RT49">
        <f>SUM(RT51:RT58)</f>
        <v/>
      </c>
      <c r="RU49">
        <f>SUM(RU51:RU58)</f>
        <v/>
      </c>
      <c r="RV49">
        <f>SUM(RV51:RV58)</f>
        <v/>
      </c>
      <c r="RW49">
        <f>SUM(RW51:RW58)</f>
        <v/>
      </c>
      <c r="RX49">
        <f>SUM(RX51:RX58)</f>
        <v/>
      </c>
      <c r="RY49">
        <f>SUM(RY51:RY58)</f>
        <v/>
      </c>
      <c r="RZ49">
        <f>SUM(RZ51:RZ58)</f>
        <v/>
      </c>
      <c r="SA49">
        <f>SUM(SA51:SA58)</f>
        <v/>
      </c>
      <c r="SB49">
        <f>SUM(SB51:SB58)</f>
        <v/>
      </c>
      <c r="SC49">
        <f>SUM(SC51:SC58)</f>
        <v/>
      </c>
      <c r="SD49">
        <f>SUM(SD51:SD58)</f>
        <v/>
      </c>
      <c r="SE49">
        <f>SUM(SE51:SE58)</f>
        <v/>
      </c>
      <c r="SF49">
        <f>SUM(SF51:SF58)</f>
        <v/>
      </c>
      <c r="SG49">
        <f>SUM(SG51:SG58)</f>
        <v/>
      </c>
      <c r="SH49">
        <f>SUM(SH51:SH58)</f>
        <v/>
      </c>
      <c r="SI49">
        <f>SUM(SI51:SI58)</f>
        <v/>
      </c>
      <c r="SJ49">
        <f>SUM(SJ51:SJ58)</f>
        <v/>
      </c>
      <c r="SK49">
        <f>SUM(SK51:SK58)</f>
        <v/>
      </c>
      <c r="SL49">
        <f>SUM(SL51:SL58)</f>
        <v/>
      </c>
      <c r="SM49">
        <f>SUM(SM51:SM58)</f>
        <v/>
      </c>
      <c r="SN49">
        <f>SUM(SN51:SN58)</f>
        <v/>
      </c>
      <c r="SO49">
        <f>SUM(SO51:SO58)</f>
        <v/>
      </c>
      <c r="SP49">
        <f>SUM(SP51:SP58)</f>
        <v/>
      </c>
      <c r="SQ49">
        <f>SUM(SQ51:SQ58)</f>
        <v/>
      </c>
      <c r="SR49">
        <f>SUM(SR51:SR58)</f>
        <v/>
      </c>
      <c r="SS49">
        <f>SUM(SS51:SS58)</f>
        <v/>
      </c>
      <c r="ST49">
        <f>SUM(ST51:ST58)</f>
        <v/>
      </c>
      <c r="SU49">
        <f>SUM(SU51:SU58)</f>
        <v/>
      </c>
      <c r="SV49">
        <f>SUM(SV51:SV58)</f>
        <v/>
      </c>
      <c r="SW49">
        <f>SUM(SW51:SW58)</f>
        <v/>
      </c>
      <c r="SX49">
        <f>SUM(SX51:SX58)</f>
        <v/>
      </c>
      <c r="SY49">
        <f>SUM(SY51:SY58)</f>
        <v/>
      </c>
      <c r="SZ49">
        <f>SUM(SZ51:SZ58)</f>
        <v/>
      </c>
      <c r="TA49">
        <f>SUM(TA51:TA58)</f>
        <v/>
      </c>
      <c r="TB49">
        <f>SUM(TB51:TB58)</f>
        <v/>
      </c>
      <c r="TC49">
        <f>SUM(TC51:TC58)</f>
        <v/>
      </c>
      <c r="TD49">
        <f>SUM(TD51:TD58)</f>
        <v/>
      </c>
      <c r="TE49">
        <f>SUM(TE51:TE58)</f>
        <v/>
      </c>
      <c r="TF49">
        <f>SUM(TF51:TF58)</f>
        <v/>
      </c>
      <c r="TG49">
        <f>SUM(TG51:TG58)</f>
        <v/>
      </c>
      <c r="TH49">
        <f>SUM(TH51:TH58)</f>
        <v/>
      </c>
      <c r="TI49">
        <f>SUM(TI51:TI58)</f>
        <v/>
      </c>
      <c r="TJ49">
        <f>SUM(TJ51:TJ58)</f>
        <v/>
      </c>
      <c r="TK49">
        <f>SUM(TK51:TK58)</f>
        <v/>
      </c>
      <c r="TL49">
        <f>SUM(TL51:TL58)</f>
        <v/>
      </c>
      <c r="TM49">
        <f>SUM(TM51:TM58)</f>
        <v/>
      </c>
      <c r="TN49">
        <f>SUM(TN51:TN58)</f>
        <v/>
      </c>
      <c r="TO49">
        <f>SUM(TO51:TO58)</f>
        <v/>
      </c>
      <c r="TP49">
        <f>SUM(TP51:TP58)</f>
        <v/>
      </c>
      <c r="TQ49">
        <f>SUM(TQ51:TQ58)</f>
        <v/>
      </c>
      <c r="TR49">
        <f>SUM(TR51:TR58)</f>
        <v/>
      </c>
      <c r="TS49">
        <f>SUM(TS51:TS58)</f>
        <v/>
      </c>
      <c r="TT49">
        <f>SUM(TT51:TT58)</f>
        <v/>
      </c>
      <c r="TU49">
        <f>SUM(TU51:TU58)</f>
        <v/>
      </c>
      <c r="TV49">
        <f>SUM(TV51:TV58)</f>
        <v/>
      </c>
      <c r="TW49">
        <f>SUM(TW51:TW58)</f>
        <v/>
      </c>
      <c r="TX49">
        <f>SUM(TX51:TX58)</f>
        <v/>
      </c>
      <c r="TY49">
        <f>SUM(TY51:TY58)</f>
        <v/>
      </c>
      <c r="TZ49">
        <f>SUM(TZ51:TZ58)</f>
        <v/>
      </c>
    </row>
    <row r="50" spans="1:546">
      <c r="A50" t="s">
        <v>7</v>
      </c>
      <c r="B50" t="s">
        <v>47</v>
      </c>
      <c r="BC50">
        <f>SUM(BC51:BC54)</f>
        <v/>
      </c>
      <c r="BD50">
        <f>SUM(BD51:BD54)</f>
        <v/>
      </c>
      <c r="BE50">
        <f>SUM(BE51:BE54)</f>
        <v/>
      </c>
      <c r="BF50">
        <f>SUM(BF51:BF54)</f>
        <v/>
      </c>
      <c r="BG50">
        <f>SUM(BG51:BG54)</f>
        <v/>
      </c>
      <c r="BH50">
        <f>SUM(BH51:BH54)</f>
        <v/>
      </c>
      <c r="BI50">
        <f>SUM(BI51:BI54)</f>
        <v/>
      </c>
      <c r="BJ50">
        <f>SUM(BJ51:BJ54)</f>
        <v/>
      </c>
      <c r="BK50">
        <f>SUM(BK51:BK54)</f>
        <v/>
      </c>
      <c r="BL50">
        <f>SUM(BL51:BL54)</f>
        <v/>
      </c>
      <c r="BM50">
        <f>SUM(BM51:BM54)</f>
        <v/>
      </c>
      <c r="BN50">
        <f>SUM(BN51:BN54)</f>
        <v/>
      </c>
      <c r="BO50">
        <f>SUM(BO51:BO54)</f>
        <v/>
      </c>
      <c r="BP50">
        <f>SUM(BP51:BP54)</f>
        <v/>
      </c>
      <c r="BQ50">
        <f>SUM(BQ51:BQ54)</f>
        <v/>
      </c>
      <c r="BR50">
        <f>SUM(BR51:BR54)</f>
        <v/>
      </c>
      <c r="BS50">
        <f>SUM(BS51:BS54)</f>
        <v/>
      </c>
      <c r="BT50">
        <f>SUM(BT51:BT54)</f>
        <v/>
      </c>
      <c r="BU50">
        <f>SUM(BU51:BU54)</f>
        <v/>
      </c>
      <c r="BV50">
        <f>SUM(BV51:BV54)</f>
        <v/>
      </c>
      <c r="BW50">
        <f>SUM(BW51:BW54)</f>
        <v/>
      </c>
      <c r="BX50">
        <f>SUM(BX51:BX54)</f>
        <v/>
      </c>
      <c r="BY50">
        <f>SUM(BY51:BY54)</f>
        <v/>
      </c>
      <c r="BZ50">
        <f>SUM(BZ51:BZ54)</f>
        <v/>
      </c>
      <c r="CA50">
        <f>SUM(CA51:CA54)</f>
        <v/>
      </c>
      <c r="CB50">
        <f>SUM(CB51:CB54)</f>
        <v/>
      </c>
      <c r="CC50">
        <f>SUM(CC51:CC54)</f>
        <v/>
      </c>
      <c r="CD50">
        <f>SUM(CD51:CD54)</f>
        <v/>
      </c>
      <c r="CE50">
        <f>SUM(CE51:CE54)</f>
        <v/>
      </c>
      <c r="CF50">
        <f>SUM(CF51:CF54)</f>
        <v/>
      </c>
      <c r="CG50">
        <f>SUM(CG51:CG54)</f>
        <v/>
      </c>
      <c r="CH50">
        <f>SUM(CH51:CH54)</f>
        <v/>
      </c>
      <c r="CI50">
        <f>SUM(CI51:CI54)</f>
        <v/>
      </c>
      <c r="CJ50">
        <f>SUM(CJ51:CJ54)</f>
        <v/>
      </c>
      <c r="CK50">
        <f>SUM(CK51:CK54)</f>
        <v/>
      </c>
      <c r="CL50">
        <f>SUM(CL51:CL54)</f>
        <v/>
      </c>
      <c r="CM50">
        <f>SUM(CM51:CM54)</f>
        <v/>
      </c>
      <c r="CN50">
        <f>SUM(CN51:CN54)</f>
        <v/>
      </c>
      <c r="CO50">
        <f>SUM(CO51:CO54)</f>
        <v/>
      </c>
      <c r="CP50">
        <f>SUM(CP51:CP54)</f>
        <v/>
      </c>
      <c r="CQ50">
        <f>SUM(CQ51:CQ54)</f>
        <v/>
      </c>
      <c r="CR50">
        <f>SUM(CR51:CR54)</f>
        <v/>
      </c>
      <c r="CS50">
        <f>SUM(CS51:CS54)</f>
        <v/>
      </c>
      <c r="CT50">
        <f>SUM(CT51:CT54)</f>
        <v/>
      </c>
      <c r="CU50">
        <f>SUM(CU51:CU54)</f>
        <v/>
      </c>
      <c r="CV50">
        <f>SUM(CV51:CV54)</f>
        <v/>
      </c>
      <c r="CW50">
        <f>SUM(CW51:CW54)</f>
        <v/>
      </c>
      <c r="CX50">
        <f>SUM(CX51:CX54)</f>
        <v/>
      </c>
      <c r="CY50">
        <f>SUM(CY51:CY54)</f>
        <v/>
      </c>
      <c r="CZ50">
        <f>SUM(CZ51:CZ54)</f>
        <v/>
      </c>
      <c r="DA50">
        <f>SUM(DA51:DA54)</f>
        <v/>
      </c>
      <c r="DB50">
        <f>SUM(DB51:DB54)</f>
        <v/>
      </c>
      <c r="DC50">
        <f>SUM(DC51:DC54)</f>
        <v/>
      </c>
      <c r="DD50">
        <f>SUM(DD51:DD54)</f>
        <v/>
      </c>
      <c r="DE50">
        <f>SUM(DE51:DE54)</f>
        <v/>
      </c>
      <c r="DF50">
        <f>SUM(DF51:DF54)</f>
        <v/>
      </c>
      <c r="DG50">
        <f>SUM(DG51:DG54)</f>
        <v/>
      </c>
      <c r="DH50">
        <f>SUM(DH51:DH54)</f>
        <v/>
      </c>
      <c r="DI50">
        <f>SUM(DI51:DI54)</f>
        <v/>
      </c>
      <c r="DJ50">
        <f>SUM(DJ51:DJ54)</f>
        <v/>
      </c>
      <c r="DK50">
        <f>SUM(DK51:DK54)</f>
        <v/>
      </c>
      <c r="DL50">
        <f>SUM(DL51:DL54)</f>
        <v/>
      </c>
      <c r="DM50">
        <f>SUM(DM51:DM54)</f>
        <v/>
      </c>
      <c r="DN50">
        <f>SUM(DN51:DN54)</f>
        <v/>
      </c>
      <c r="DO50">
        <f>SUM(DO51:DO54)</f>
        <v/>
      </c>
      <c r="DP50">
        <f>SUM(DP51:DP54)</f>
        <v/>
      </c>
      <c r="DQ50">
        <f>SUM(DQ51:DQ54)</f>
        <v/>
      </c>
      <c r="DR50">
        <f>SUM(DR51:DR54)</f>
        <v/>
      </c>
      <c r="DS50">
        <f>SUM(DS51:DS54)</f>
        <v/>
      </c>
      <c r="DT50">
        <f>SUM(DT51:DT54)</f>
        <v/>
      </c>
      <c r="DU50">
        <f>SUM(DU51:DU54)</f>
        <v/>
      </c>
      <c r="DV50">
        <f>SUM(DV51:DV54)</f>
        <v/>
      </c>
      <c r="DW50">
        <f>SUM(DW51:DW54)</f>
        <v/>
      </c>
      <c r="DX50">
        <f>SUM(DX51:DX54)</f>
        <v/>
      </c>
      <c r="DY50">
        <f>SUM(DY51:DY54)</f>
        <v/>
      </c>
      <c r="DZ50">
        <f>SUM(DZ51:DZ54)</f>
        <v/>
      </c>
      <c r="EA50">
        <f>SUM(EA51:EA54)</f>
        <v/>
      </c>
      <c r="EB50">
        <f>SUM(EB51:EB54)</f>
        <v/>
      </c>
      <c r="EC50">
        <f>SUM(EC51:EC54)</f>
        <v/>
      </c>
      <c r="ED50">
        <f>SUM(ED51:ED54)</f>
        <v/>
      </c>
      <c r="EE50">
        <f>SUM(EE51:EE54)</f>
        <v/>
      </c>
      <c r="EF50">
        <f>SUM(EF51:EF54)</f>
        <v/>
      </c>
      <c r="EG50">
        <f>SUM(EG51:EG54)</f>
        <v/>
      </c>
      <c r="EH50">
        <f>SUM(EH51:EH54)</f>
        <v/>
      </c>
      <c r="EI50">
        <f>SUM(EI51:EI54)</f>
        <v/>
      </c>
      <c r="EJ50">
        <f>SUM(EJ51:EJ54)</f>
        <v/>
      </c>
      <c r="EK50">
        <f>SUM(EK51:EK54)</f>
        <v/>
      </c>
      <c r="EL50">
        <f>SUM(EL51:EL54)</f>
        <v/>
      </c>
      <c r="EM50">
        <f>SUM(EM51:EM54)</f>
        <v/>
      </c>
      <c r="EN50">
        <f>SUM(EN51:EN54)</f>
        <v/>
      </c>
      <c r="EO50">
        <f>SUM(EO51:EO54)</f>
        <v/>
      </c>
      <c r="EP50">
        <f>SUM(EP51:EP54)</f>
        <v/>
      </c>
      <c r="EQ50">
        <f>SUM(EQ51:EQ54)</f>
        <v/>
      </c>
      <c r="ER50">
        <f>SUM(ER51:ER54)</f>
        <v/>
      </c>
      <c r="ES50">
        <f>SUM(ES51:ES54)</f>
        <v/>
      </c>
      <c r="ET50">
        <f>SUM(ET51:ET54)</f>
        <v/>
      </c>
      <c r="EU50">
        <f>SUM(EU51:EU54)</f>
        <v/>
      </c>
      <c r="EV50">
        <f>SUM(EV51:EV54)</f>
        <v/>
      </c>
      <c r="EW50">
        <f>SUM(EW51:EW54)</f>
        <v/>
      </c>
      <c r="EX50">
        <f>SUM(EX51:EX54)</f>
        <v/>
      </c>
      <c r="EY50">
        <f>SUM(EY51:EY54)</f>
        <v/>
      </c>
      <c r="EZ50">
        <f>SUM(EZ51:EZ54)</f>
        <v/>
      </c>
      <c r="FA50">
        <f>SUM(FA51:FA54)</f>
        <v/>
      </c>
      <c r="FB50">
        <f>SUM(FB51:FB54)</f>
        <v/>
      </c>
      <c r="FC50">
        <f>SUM(FC51:FC54)</f>
        <v/>
      </c>
      <c r="FD50">
        <f>SUM(FD51:FD54)</f>
        <v/>
      </c>
      <c r="FE50">
        <f>SUM(FE51:FE54)</f>
        <v/>
      </c>
      <c r="FF50">
        <f>SUM(FF51:FF54)</f>
        <v/>
      </c>
      <c r="FG50">
        <f>SUM(FG51:FG54)</f>
        <v/>
      </c>
      <c r="FH50">
        <f>SUM(FH51:FH54)</f>
        <v/>
      </c>
      <c r="FI50">
        <f>SUM(FI51:FI54)</f>
        <v/>
      </c>
      <c r="FJ50">
        <f>SUM(FJ51:FJ54)</f>
        <v/>
      </c>
      <c r="FK50">
        <f>SUM(FK51:FK54)</f>
        <v/>
      </c>
      <c r="FL50">
        <f>SUM(FL51:FL54)</f>
        <v/>
      </c>
      <c r="FM50">
        <f>SUM(FM51:FM54)</f>
        <v/>
      </c>
      <c r="FN50">
        <f>SUM(FN51:FN54)</f>
        <v/>
      </c>
      <c r="FO50">
        <f>SUM(FO51:FO54)</f>
        <v/>
      </c>
      <c r="FP50">
        <f>SUM(FP51:FP54)</f>
        <v/>
      </c>
      <c r="FQ50">
        <f>SUM(FQ51:FQ54)</f>
        <v/>
      </c>
      <c r="FR50">
        <f>SUM(FR51:FR54)</f>
        <v/>
      </c>
      <c r="FS50">
        <f>SUM(FS51:FS54)</f>
        <v/>
      </c>
      <c r="FT50">
        <f>SUM(FT51:FT54)</f>
        <v/>
      </c>
      <c r="FU50">
        <f>SUM(FU51:FU54)</f>
        <v/>
      </c>
      <c r="FV50">
        <f>SUM(FV51:FV54)</f>
        <v/>
      </c>
      <c r="FW50">
        <f>SUM(FW51:FW54)</f>
        <v/>
      </c>
      <c r="FX50">
        <f>SUM(FX51:FX54)</f>
        <v/>
      </c>
      <c r="FY50">
        <f>SUM(FY51:FY54)</f>
        <v/>
      </c>
      <c r="FZ50">
        <f>SUM(FZ51:FZ54)</f>
        <v/>
      </c>
      <c r="GA50">
        <f>SUM(GA51:GA54)</f>
        <v/>
      </c>
      <c r="GB50">
        <f>SUM(GB51:GB54)</f>
        <v/>
      </c>
      <c r="GC50">
        <f>SUM(GC51:GC54)</f>
        <v/>
      </c>
      <c r="GD50">
        <f>SUM(GD51:GD54)</f>
        <v/>
      </c>
      <c r="GE50">
        <f>SUM(GE51:GE54)</f>
        <v/>
      </c>
      <c r="GF50">
        <f>SUM(GF51:GF54)</f>
        <v/>
      </c>
      <c r="GG50">
        <f>SUM(GG51:GG54)</f>
        <v/>
      </c>
      <c r="GH50">
        <f>SUM(GH51:GH54)</f>
        <v/>
      </c>
      <c r="GI50">
        <f>SUM(GI51:GI54)</f>
        <v/>
      </c>
      <c r="GJ50">
        <f>SUM(GJ51:GJ54)</f>
        <v/>
      </c>
      <c r="GK50">
        <f>SUM(GK51:GK54)</f>
        <v/>
      </c>
      <c r="GL50">
        <f>SUM(GL51:GL54)</f>
        <v/>
      </c>
      <c r="GM50">
        <f>SUM(GM51:GM54)</f>
        <v/>
      </c>
      <c r="GN50">
        <f>SUM(GN51:GN54)</f>
        <v/>
      </c>
      <c r="GO50">
        <f>SUM(GO51:GO54)</f>
        <v/>
      </c>
      <c r="GP50">
        <f>SUM(GP51:GP54)</f>
        <v/>
      </c>
      <c r="GQ50">
        <f>SUM(GQ51:GQ54)</f>
        <v/>
      </c>
      <c r="GR50">
        <f>SUM(GR51:GR54)</f>
        <v/>
      </c>
      <c r="GS50">
        <f>SUM(GS51:GS54)</f>
        <v/>
      </c>
      <c r="GT50">
        <f>SUM(GT51:GT54)</f>
        <v/>
      </c>
      <c r="GU50">
        <f>SUM(GU51:GU54)</f>
        <v/>
      </c>
      <c r="GV50">
        <f>SUM(GV51:GV54)</f>
        <v/>
      </c>
      <c r="GW50">
        <f>SUM(GW51:GW54)</f>
        <v/>
      </c>
      <c r="GX50">
        <f>SUM(GX51:GX54)</f>
        <v/>
      </c>
      <c r="GY50">
        <f>SUM(GY51:GY54)</f>
        <v/>
      </c>
      <c r="GZ50">
        <f>SUM(GZ51:GZ54)</f>
        <v/>
      </c>
      <c r="HA50">
        <f>SUM(HA51:HA54)</f>
        <v/>
      </c>
      <c r="HB50">
        <f>SUM(HB51:HB54)</f>
        <v/>
      </c>
      <c r="HC50">
        <f>SUM(HC51:HC54)</f>
        <v/>
      </c>
      <c r="HD50">
        <f>SUM(HD51:HD54)</f>
        <v/>
      </c>
      <c r="HE50">
        <f>SUM(HE51:HE54)</f>
        <v/>
      </c>
      <c r="HF50">
        <f>SUM(HF51:HF54)</f>
        <v/>
      </c>
      <c r="HG50">
        <f>SUM(HG51:HG54)</f>
        <v/>
      </c>
      <c r="HH50">
        <f>SUM(HH51:HH54)</f>
        <v/>
      </c>
      <c r="HI50">
        <f>SUM(HI51:HI54)</f>
        <v/>
      </c>
      <c r="HJ50">
        <f>SUM(HJ51:HJ54)</f>
        <v/>
      </c>
      <c r="HK50">
        <f>SUM(HK51:HK54)</f>
        <v/>
      </c>
      <c r="HL50">
        <f>SUM(HL51:HL54)</f>
        <v/>
      </c>
      <c r="HM50">
        <f>SUM(HM51:HM54)</f>
        <v/>
      </c>
      <c r="HN50">
        <f>SUM(HN51:HN54)</f>
        <v/>
      </c>
      <c r="HO50">
        <f>SUM(HO51:HO54)</f>
        <v/>
      </c>
      <c r="HP50">
        <f>SUM(HP51:HP54)</f>
        <v/>
      </c>
      <c r="HQ50">
        <f>SUM(HQ51:HQ54)</f>
        <v/>
      </c>
      <c r="HR50">
        <f>SUM(HR51:HR54)</f>
        <v/>
      </c>
      <c r="HS50">
        <f>SUM(HS51:HS54)</f>
        <v/>
      </c>
      <c r="HT50">
        <f>SUM(HT51:HT54)</f>
        <v/>
      </c>
      <c r="HU50">
        <f>SUM(HU51:HU54)</f>
        <v/>
      </c>
      <c r="HV50">
        <f>SUM(HV51:HV54)</f>
        <v/>
      </c>
      <c r="HW50">
        <f>SUM(HW51:HW54)</f>
        <v/>
      </c>
      <c r="HX50">
        <f>SUM(HX51:HX54)</f>
        <v/>
      </c>
      <c r="HY50">
        <f>SUM(HY51:HY54)</f>
        <v/>
      </c>
      <c r="HZ50">
        <f>SUM(HZ51:HZ54)</f>
        <v/>
      </c>
      <c r="IA50">
        <f>SUM(IA51:IA54)</f>
        <v/>
      </c>
      <c r="IB50">
        <f>SUM(IB51:IB54)</f>
        <v/>
      </c>
      <c r="IC50">
        <f>SUM(IC51:IC54)</f>
        <v/>
      </c>
      <c r="ID50">
        <f>SUM(ID51:ID54)</f>
        <v/>
      </c>
      <c r="IE50">
        <f>SUM(IE51:IE54)</f>
        <v/>
      </c>
      <c r="IF50">
        <f>SUM(IF51:IF54)</f>
        <v/>
      </c>
      <c r="IG50">
        <f>SUM(IG51:IG54)</f>
        <v/>
      </c>
      <c r="IH50">
        <f>SUM(IH51:IH54)</f>
        <v/>
      </c>
      <c r="II50">
        <f>SUM(II51:II54)</f>
        <v/>
      </c>
      <c r="IJ50">
        <f>SUM(IJ51:IJ54)</f>
        <v/>
      </c>
      <c r="IK50">
        <f>SUM(IK51:IK54)</f>
        <v/>
      </c>
      <c r="IL50">
        <f>SUM(IL51:IL54)</f>
        <v/>
      </c>
      <c r="IM50">
        <f>SUM(IM51:IM54)</f>
        <v/>
      </c>
      <c r="IN50">
        <f>SUM(IN51:IN54)</f>
        <v/>
      </c>
      <c r="IO50">
        <f>SUM(IO51:IO54)</f>
        <v/>
      </c>
      <c r="IP50">
        <f>SUM(IP51:IP54)</f>
        <v/>
      </c>
      <c r="IQ50">
        <f>SUM(IQ51:IQ54)</f>
        <v/>
      </c>
      <c r="IR50">
        <f>SUM(IR51:IR54)</f>
        <v/>
      </c>
      <c r="IS50">
        <f>SUM(IS51:IS54)</f>
        <v/>
      </c>
      <c r="IT50">
        <f>SUM(IT51:IT54)</f>
        <v/>
      </c>
      <c r="IU50">
        <f>SUM(IU51:IU54)</f>
        <v/>
      </c>
      <c r="IV50">
        <f>SUM(IV51:IV54)</f>
        <v/>
      </c>
      <c r="IW50">
        <f>SUM(IW51:IW54)</f>
        <v/>
      </c>
      <c r="IX50">
        <f>SUM(IX51:IX54)</f>
        <v/>
      </c>
      <c r="IY50">
        <f>SUM(IY51:IY54)</f>
        <v/>
      </c>
      <c r="IZ50">
        <f>SUM(IZ51:IZ54)</f>
        <v/>
      </c>
      <c r="JA50">
        <f>SUM(JA51:JA54)</f>
        <v/>
      </c>
      <c r="JB50">
        <f>SUM(JB51:JB54)</f>
        <v/>
      </c>
      <c r="JC50">
        <f>SUM(JC51:JC54)</f>
        <v/>
      </c>
      <c r="JD50">
        <f>SUM(JD51:JD54)</f>
        <v/>
      </c>
      <c r="JE50">
        <f>SUM(JE51:JE54)</f>
        <v/>
      </c>
      <c r="JF50">
        <f>SUM(JF51:JF54)</f>
        <v/>
      </c>
      <c r="JG50">
        <f>SUM(JG51:JG54)</f>
        <v/>
      </c>
      <c r="JH50">
        <f>SUM(JH51:JH54)</f>
        <v/>
      </c>
      <c r="JI50">
        <f>SUM(JI51:JI54)</f>
        <v/>
      </c>
      <c r="JJ50">
        <f>SUM(JJ51:JJ54)</f>
        <v/>
      </c>
      <c r="JK50">
        <f>SUM(JK51:JK54)</f>
        <v/>
      </c>
      <c r="JL50">
        <f>SUM(JL51:JL54)</f>
        <v/>
      </c>
      <c r="JM50">
        <f>SUM(JM51:JM54)</f>
        <v/>
      </c>
      <c r="JN50">
        <f>SUM(JN51:JN54)</f>
        <v/>
      </c>
      <c r="JO50">
        <f>SUM(JO51:JO54)</f>
        <v/>
      </c>
      <c r="JP50">
        <f>SUM(JP51:JP54)</f>
        <v/>
      </c>
      <c r="JQ50">
        <f>SUM(JQ51:JQ54)</f>
        <v/>
      </c>
      <c r="JR50">
        <f>SUM(JR51:JR54)</f>
        <v/>
      </c>
      <c r="JS50">
        <f>SUM(JS51:JS54)</f>
        <v/>
      </c>
      <c r="JT50">
        <f>SUM(JT51:JT54)</f>
        <v/>
      </c>
      <c r="JU50">
        <f>SUM(JU51:JU54)</f>
        <v/>
      </c>
      <c r="JV50">
        <f>SUM(JV51:JV54)</f>
        <v/>
      </c>
      <c r="JW50">
        <f>SUM(JW51:JW54)</f>
        <v/>
      </c>
      <c r="JX50">
        <f>SUM(JX51:JX54)</f>
        <v/>
      </c>
      <c r="JY50">
        <f>SUM(JY51:JY54)</f>
        <v/>
      </c>
      <c r="JZ50">
        <f>SUM(JZ51:JZ54)</f>
        <v/>
      </c>
      <c r="KA50">
        <f>SUM(KA51:KA54)</f>
        <v/>
      </c>
      <c r="KB50">
        <f>SUM(KB51:KB54)</f>
        <v/>
      </c>
      <c r="KC50">
        <f>SUM(KC51:KC54)</f>
        <v/>
      </c>
      <c r="KD50">
        <f>SUM(KD51:KD54)</f>
        <v/>
      </c>
      <c r="KE50">
        <f>SUM(KE51:KE54)</f>
        <v/>
      </c>
      <c r="KF50">
        <f>SUM(KF51:KF54)</f>
        <v/>
      </c>
      <c r="KG50">
        <f>SUM(KG51:KG54)</f>
        <v/>
      </c>
      <c r="KH50">
        <f>SUM(KH51:KH54)</f>
        <v/>
      </c>
      <c r="KI50">
        <f>SUM(KI51:KI54)</f>
        <v/>
      </c>
      <c r="KJ50">
        <f>SUM(KJ51:KJ54)</f>
        <v/>
      </c>
      <c r="KK50">
        <f>SUM(KK51:KK54)</f>
        <v/>
      </c>
      <c r="KL50">
        <f>SUM(KL51:KL54)</f>
        <v/>
      </c>
      <c r="KM50">
        <f>SUM(KM51:KM54)</f>
        <v/>
      </c>
      <c r="KN50">
        <f>SUM(KN51:KN54)</f>
        <v/>
      </c>
      <c r="KO50">
        <f>SUM(KO51:KO54)</f>
        <v/>
      </c>
      <c r="KP50">
        <f>SUM(KP51:KP54)</f>
        <v/>
      </c>
      <c r="KQ50">
        <f>SUM(KQ51:KQ54)</f>
        <v/>
      </c>
      <c r="KR50">
        <f>SUM(KR51:KR54)</f>
        <v/>
      </c>
      <c r="KS50">
        <f>SUM(KS51:KS54)</f>
        <v/>
      </c>
      <c r="KT50">
        <f>SUM(KT51:KT54)</f>
        <v/>
      </c>
      <c r="KU50">
        <f>SUM(KU51:KU54)</f>
        <v/>
      </c>
      <c r="KV50">
        <f>SUM(KV51:KV54)</f>
        <v/>
      </c>
      <c r="KW50">
        <f>SUM(KW51:KW54)</f>
        <v/>
      </c>
      <c r="KX50">
        <f>SUM(KX51:KX54)</f>
        <v/>
      </c>
      <c r="KY50">
        <f>SUM(KY51:KY54)</f>
        <v/>
      </c>
      <c r="KZ50">
        <f>SUM(KZ51:KZ54)</f>
        <v/>
      </c>
      <c r="LA50">
        <f>SUM(LA51:LA54)</f>
        <v/>
      </c>
      <c r="LB50">
        <f>SUM(LB51:LB54)</f>
        <v/>
      </c>
      <c r="LC50">
        <f>SUM(LC51:LC54)</f>
        <v/>
      </c>
      <c r="LD50">
        <f>SUM(LD51:LD54)</f>
        <v/>
      </c>
      <c r="LE50">
        <f>SUM(LE51:LE54)</f>
        <v/>
      </c>
      <c r="LF50">
        <f>SUM(LF51:LF54)</f>
        <v/>
      </c>
      <c r="LG50">
        <f>SUM(LG51:LG54)</f>
        <v/>
      </c>
      <c r="LH50">
        <f>SUM(LH51:LH54)</f>
        <v/>
      </c>
      <c r="LI50">
        <f>SUM(LI51:LI54)</f>
        <v/>
      </c>
      <c r="LJ50">
        <f>SUM(LJ51:LJ54)</f>
        <v/>
      </c>
      <c r="LK50">
        <f>SUM(LK51:LK54)</f>
        <v/>
      </c>
      <c r="LL50">
        <f>SUM(LL51:LL54)</f>
        <v/>
      </c>
      <c r="LM50">
        <f>SUM(LM51:LM54)</f>
        <v/>
      </c>
      <c r="LN50">
        <f>SUM(LN51:LN54)</f>
        <v/>
      </c>
      <c r="LO50">
        <f>SUM(LO51:LO54)</f>
        <v/>
      </c>
      <c r="LP50">
        <f>SUM(LP51:LP54)</f>
        <v/>
      </c>
      <c r="LQ50">
        <f>SUM(LQ51:LQ54)</f>
        <v/>
      </c>
      <c r="LR50">
        <f>SUM(LR51:LR54)</f>
        <v/>
      </c>
      <c r="LS50">
        <f>SUM(LS51:LS54)</f>
        <v/>
      </c>
      <c r="LT50">
        <f>SUM(LT51:LT54)</f>
        <v/>
      </c>
      <c r="LU50">
        <f>SUM(LU51:LU54)</f>
        <v/>
      </c>
      <c r="LV50">
        <f>SUM(LV51:LV54)</f>
        <v/>
      </c>
      <c r="LW50">
        <f>SUM(LW51:LW54)</f>
        <v/>
      </c>
      <c r="LX50">
        <f>SUM(LX51:LX54)</f>
        <v/>
      </c>
      <c r="LY50">
        <f>SUM(LY51:LY54)</f>
        <v/>
      </c>
      <c r="LZ50">
        <f>SUM(LZ51:LZ54)</f>
        <v/>
      </c>
      <c r="MA50">
        <f>SUM(MA51:MA54)</f>
        <v/>
      </c>
      <c r="MB50">
        <f>SUM(MB51:MB54)</f>
        <v/>
      </c>
      <c r="MC50">
        <f>SUM(MC51:MC54)</f>
        <v/>
      </c>
      <c r="MD50">
        <f>SUM(MD51:MD54)</f>
        <v/>
      </c>
      <c r="ME50">
        <f>SUM(ME51:ME54)</f>
        <v/>
      </c>
      <c r="MF50">
        <f>SUM(MF51:MF54)</f>
        <v/>
      </c>
      <c r="MG50">
        <f>SUM(MG51:MG54)</f>
        <v/>
      </c>
      <c r="MH50">
        <f>SUM(MH51:MH54)</f>
        <v/>
      </c>
      <c r="MI50">
        <f>SUM(MI51:MI54)</f>
        <v/>
      </c>
      <c r="MJ50">
        <f>SUM(MJ51:MJ54)</f>
        <v/>
      </c>
      <c r="MK50">
        <f>SUM(MK51:MK54)</f>
        <v/>
      </c>
      <c r="ML50">
        <f>SUM(ML51:ML54)</f>
        <v/>
      </c>
      <c r="MM50">
        <f>SUM(MM51:MM54)</f>
        <v/>
      </c>
      <c r="MN50">
        <f>SUM(MN51:MN54)</f>
        <v/>
      </c>
      <c r="MO50">
        <f>SUM(MO51:MO54)</f>
        <v/>
      </c>
      <c r="MP50">
        <f>SUM(MP51:MP54)</f>
        <v/>
      </c>
      <c r="MQ50">
        <f>SUM(MQ51:MQ54)</f>
        <v/>
      </c>
      <c r="MR50">
        <f>SUM(MR51:MR54)</f>
        <v/>
      </c>
      <c r="MS50">
        <f>SUM(MS51:MS54)</f>
        <v/>
      </c>
      <c r="MT50">
        <f>SUM(MT51:MT54)</f>
        <v/>
      </c>
      <c r="MU50">
        <f>SUM(MU51:MU54)</f>
        <v/>
      </c>
      <c r="MV50">
        <f>SUM(MV51:MV54)</f>
        <v/>
      </c>
      <c r="MW50">
        <f>SUM(MW51:MW54)</f>
        <v/>
      </c>
      <c r="MX50">
        <f>SUM(MX51:MX54)</f>
        <v/>
      </c>
      <c r="MY50">
        <f>SUM(MY51:MY54)</f>
        <v/>
      </c>
      <c r="MZ50">
        <f>SUM(MZ51:MZ54)</f>
        <v/>
      </c>
      <c r="NA50">
        <f>SUM(NA51:NA54)</f>
        <v/>
      </c>
      <c r="NB50">
        <f>SUM(NB51:NB54)</f>
        <v/>
      </c>
      <c r="NC50">
        <f>SUM(NC51:NC54)</f>
        <v/>
      </c>
      <c r="ND50">
        <f>SUM(ND51:ND54)</f>
        <v/>
      </c>
      <c r="NE50">
        <f>SUM(NE51:NE54)</f>
        <v/>
      </c>
      <c r="NF50">
        <f>SUM(NF51:NF54)</f>
        <v/>
      </c>
      <c r="NG50">
        <f>SUM(NG51:NG54)</f>
        <v/>
      </c>
      <c r="NH50">
        <f>SUM(NH51:NH54)</f>
        <v/>
      </c>
      <c r="NI50">
        <f>SUM(NI51:NI54)</f>
        <v/>
      </c>
      <c r="NJ50">
        <f>SUM(NJ51:NJ54)</f>
        <v/>
      </c>
      <c r="NK50">
        <f>SUM(NK51:NK54)</f>
        <v/>
      </c>
      <c r="NL50">
        <f>SUM(NL51:NL54)</f>
        <v/>
      </c>
      <c r="NM50">
        <f>SUM(NM51:NM54)</f>
        <v/>
      </c>
      <c r="NN50">
        <f>SUM(NN51:NN54)</f>
        <v/>
      </c>
      <c r="NO50">
        <f>SUM(NO51:NO54)</f>
        <v/>
      </c>
      <c r="NP50">
        <f>SUM(NP51:NP54)</f>
        <v/>
      </c>
      <c r="NQ50">
        <f>SUM(NQ51:NQ54)</f>
        <v/>
      </c>
      <c r="NR50">
        <f>SUM(NR51:NR54)</f>
        <v/>
      </c>
      <c r="NS50">
        <f>SUM(NS51:NS54)</f>
        <v/>
      </c>
      <c r="NT50">
        <f>SUM(NT51:NT54)</f>
        <v/>
      </c>
      <c r="NU50">
        <f>SUM(NU51:NU54)</f>
        <v/>
      </c>
      <c r="NV50">
        <f>SUM(NV51:NV54)</f>
        <v/>
      </c>
      <c r="NW50">
        <f>SUM(NW51:NW54)</f>
        <v/>
      </c>
      <c r="NX50">
        <f>SUM(NX51:NX54)</f>
        <v/>
      </c>
      <c r="NY50">
        <f>SUM(NY51:NY54)</f>
        <v/>
      </c>
      <c r="NZ50">
        <f>SUM(NZ51:NZ54)</f>
        <v/>
      </c>
      <c r="OA50">
        <f>SUM(OA51:OA54)</f>
        <v/>
      </c>
      <c r="OB50">
        <f>SUM(OB51:OB54)</f>
        <v/>
      </c>
      <c r="OC50">
        <f>SUM(OC51:OC54)</f>
        <v/>
      </c>
      <c r="OD50">
        <f>SUM(OD51:OD54)</f>
        <v/>
      </c>
      <c r="OE50">
        <f>SUM(OE51:OE54)</f>
        <v/>
      </c>
      <c r="OF50">
        <f>SUM(OF51:OF54)</f>
        <v/>
      </c>
      <c r="OG50">
        <f>SUM(OG51:OG54)</f>
        <v/>
      </c>
      <c r="OH50">
        <f>SUM(OH51:OH54)</f>
        <v/>
      </c>
      <c r="OI50">
        <f>SUM(OI51:OI54)</f>
        <v/>
      </c>
      <c r="OJ50">
        <f>SUM(OJ51:OJ54)</f>
        <v/>
      </c>
      <c r="OK50">
        <f>SUM(OK51:OK54)</f>
        <v/>
      </c>
      <c r="OL50">
        <f>SUM(OL51:OL54)</f>
        <v/>
      </c>
      <c r="OM50">
        <f>SUM(OM51:OM54)</f>
        <v/>
      </c>
      <c r="ON50">
        <f>SUM(ON51:ON54)</f>
        <v/>
      </c>
      <c r="OO50">
        <f>SUM(OO51:OO54)</f>
        <v/>
      </c>
      <c r="OP50">
        <f>SUM(OP51:OP54)</f>
        <v/>
      </c>
      <c r="OQ50">
        <f>SUM(OQ51:OQ54)</f>
        <v/>
      </c>
      <c r="OR50">
        <f>SUM(OR51:OR54)</f>
        <v/>
      </c>
      <c r="OS50">
        <f>SUM(OS51:OS54)</f>
        <v/>
      </c>
      <c r="OT50">
        <f>SUM(OT51:OT54)</f>
        <v/>
      </c>
      <c r="OU50">
        <f>SUM(OU51:OU54)</f>
        <v/>
      </c>
      <c r="OV50">
        <f>SUM(OV51:OV54)</f>
        <v/>
      </c>
      <c r="OW50">
        <f>SUM(OW51:OW54)</f>
        <v/>
      </c>
      <c r="OX50">
        <f>SUM(OX51:OX54)</f>
        <v/>
      </c>
      <c r="OY50">
        <f>SUM(OY51:OY54)</f>
        <v/>
      </c>
      <c r="OZ50">
        <f>SUM(OZ51:OZ54)</f>
        <v/>
      </c>
      <c r="PA50">
        <f>SUM(PA51:PA54)</f>
        <v/>
      </c>
      <c r="PB50">
        <f>SUM(PB51:PB54)</f>
        <v/>
      </c>
      <c r="PC50">
        <f>SUM(PC51:PC54)</f>
        <v/>
      </c>
      <c r="PD50">
        <f>SUM(PD51:PD54)</f>
        <v/>
      </c>
      <c r="PE50">
        <f>SUM(PE51:PE54)</f>
        <v/>
      </c>
      <c r="PF50">
        <f>SUM(PF51:PF54)</f>
        <v/>
      </c>
      <c r="PG50">
        <f>SUM(PG51:PG54)</f>
        <v/>
      </c>
      <c r="PH50">
        <f>SUM(PH51:PH54)</f>
        <v/>
      </c>
      <c r="PI50">
        <f>SUM(PI51:PI54)</f>
        <v/>
      </c>
      <c r="PJ50">
        <f>SUM(PJ51:PJ54)</f>
        <v/>
      </c>
      <c r="PK50">
        <f>SUM(PK51:PK54)</f>
        <v/>
      </c>
      <c r="PL50">
        <f>SUM(PL51:PL54)</f>
        <v/>
      </c>
      <c r="PM50">
        <f>SUM(PM51:PM54)</f>
        <v/>
      </c>
      <c r="PN50">
        <f>SUM(PN51:PN54)</f>
        <v/>
      </c>
      <c r="PO50">
        <f>SUM(PO51:PO54)</f>
        <v/>
      </c>
      <c r="PP50">
        <f>SUM(PP51:PP54)</f>
        <v/>
      </c>
      <c r="PQ50">
        <f>SUM(PQ51:PQ54)</f>
        <v/>
      </c>
      <c r="PR50">
        <f>SUM(PR51:PR54)</f>
        <v/>
      </c>
      <c r="PS50">
        <f>SUM(PS51:PS54)</f>
        <v/>
      </c>
      <c r="PT50">
        <f>SUM(PT51:PT54)</f>
        <v/>
      </c>
      <c r="PU50">
        <f>SUM(PU51:PU54)</f>
        <v/>
      </c>
      <c r="PV50">
        <f>SUM(PV51:PV54)</f>
        <v/>
      </c>
      <c r="PW50">
        <f>SUM(PW51:PW54)</f>
        <v/>
      </c>
      <c r="PX50">
        <f>SUM(PX51:PX54)</f>
        <v/>
      </c>
      <c r="PY50">
        <f>SUM(PY51:PY54)</f>
        <v/>
      </c>
      <c r="PZ50">
        <f>SUM(PZ51:PZ54)</f>
        <v/>
      </c>
      <c r="QA50">
        <f>SUM(QA51:QA54)</f>
        <v/>
      </c>
      <c r="QB50">
        <f>SUM(QB51:QB54)</f>
        <v/>
      </c>
      <c r="QC50">
        <f>SUM(QC51:QC54)</f>
        <v/>
      </c>
      <c r="QD50">
        <f>SUM(QD51:QD54)</f>
        <v/>
      </c>
      <c r="QE50">
        <f>SUM(QE51:QE54)</f>
        <v/>
      </c>
      <c r="QF50">
        <f>SUM(QF51:QF54)</f>
        <v/>
      </c>
      <c r="QG50">
        <f>SUM(QG51:QG54)</f>
        <v/>
      </c>
      <c r="QH50">
        <f>SUM(QH51:QH54)</f>
        <v/>
      </c>
      <c r="QI50">
        <f>SUM(QI51:QI54)</f>
        <v/>
      </c>
      <c r="QJ50">
        <f>SUM(QJ51:QJ54)</f>
        <v/>
      </c>
      <c r="QK50">
        <f>SUM(QK51:QK54)</f>
        <v/>
      </c>
      <c r="QL50">
        <f>SUM(QL51:QL54)</f>
        <v/>
      </c>
      <c r="QM50">
        <f>SUM(QM51:QM54)</f>
        <v/>
      </c>
      <c r="QN50">
        <f>SUM(QN51:QN54)</f>
        <v/>
      </c>
      <c r="QO50">
        <f>SUM(QO51:QO54)</f>
        <v/>
      </c>
      <c r="QP50">
        <f>SUM(QP51:QP54)</f>
        <v/>
      </c>
      <c r="QQ50">
        <f>SUM(QQ51:QQ54)</f>
        <v/>
      </c>
      <c r="QR50">
        <f>SUM(QR51:QR54)</f>
        <v/>
      </c>
      <c r="QS50">
        <f>SUM(QS51:QS54)</f>
        <v/>
      </c>
      <c r="QT50">
        <f>SUM(QT51:QT54)</f>
        <v/>
      </c>
      <c r="QU50">
        <f>SUM(QU51:QU54)</f>
        <v/>
      </c>
      <c r="QV50">
        <f>SUM(QV51:QV54)</f>
        <v/>
      </c>
      <c r="QW50">
        <f>SUM(QW51:QW54)</f>
        <v/>
      </c>
      <c r="QX50">
        <f>SUM(QX51:QX54)</f>
        <v/>
      </c>
      <c r="QY50">
        <f>SUM(QY51:QY54)</f>
        <v/>
      </c>
      <c r="QZ50">
        <f>SUM(QZ51:QZ54)</f>
        <v/>
      </c>
      <c r="RA50">
        <f>SUM(RA51:RA54)</f>
        <v/>
      </c>
      <c r="RB50">
        <f>SUM(RB51:RB54)</f>
        <v/>
      </c>
      <c r="RC50">
        <f>SUM(RC51:RC54)</f>
        <v/>
      </c>
      <c r="RD50">
        <f>SUM(RD51:RD54)</f>
        <v/>
      </c>
      <c r="RE50">
        <f>SUM(RE51:RE54)</f>
        <v/>
      </c>
      <c r="RF50">
        <f>SUM(RF51:RF54)</f>
        <v/>
      </c>
      <c r="RG50">
        <f>SUM(RG51:RG54)</f>
        <v/>
      </c>
      <c r="RH50">
        <f>SUM(RH51:RH54)</f>
        <v/>
      </c>
      <c r="RI50">
        <f>SUM(RI51:RI54)</f>
        <v/>
      </c>
      <c r="RJ50">
        <f>SUM(RJ51:RJ54)</f>
        <v/>
      </c>
      <c r="RK50">
        <f>SUM(RK51:RK54)</f>
        <v/>
      </c>
      <c r="RL50">
        <f>SUM(RL51:RL54)</f>
        <v/>
      </c>
      <c r="RM50">
        <f>SUM(RM51:RM54)</f>
        <v/>
      </c>
      <c r="RN50">
        <f>SUM(RN51:RN54)</f>
        <v/>
      </c>
      <c r="RO50">
        <f>SUM(RO51:RO54)</f>
        <v/>
      </c>
      <c r="RP50">
        <f>SUM(RP51:RP54)</f>
        <v/>
      </c>
      <c r="RQ50">
        <f>SUM(RQ51:RQ54)</f>
        <v/>
      </c>
      <c r="RR50">
        <f>SUM(RR51:RR54)</f>
        <v/>
      </c>
      <c r="RS50">
        <f>SUM(RS51:RS54)</f>
        <v/>
      </c>
      <c r="RT50">
        <f>SUM(RT51:RT54)</f>
        <v/>
      </c>
      <c r="RU50">
        <f>SUM(RU51:RU54)</f>
        <v/>
      </c>
      <c r="RV50">
        <f>SUM(RV51:RV54)</f>
        <v/>
      </c>
      <c r="RW50">
        <f>SUM(RW51:RW54)</f>
        <v/>
      </c>
      <c r="RX50">
        <f>SUM(RX51:RX54)</f>
        <v/>
      </c>
      <c r="RY50">
        <f>SUM(RY51:RY54)</f>
        <v/>
      </c>
      <c r="RZ50">
        <f>SUM(RZ51:RZ54)</f>
        <v/>
      </c>
      <c r="SA50">
        <f>SUM(SA51:SA54)</f>
        <v/>
      </c>
      <c r="SB50">
        <f>SUM(SB51:SB54)</f>
        <v/>
      </c>
      <c r="SC50">
        <f>SUM(SC51:SC54)</f>
        <v/>
      </c>
      <c r="SD50">
        <f>SUM(SD51:SD54)</f>
        <v/>
      </c>
      <c r="SE50">
        <f>SUM(SE51:SE54)</f>
        <v/>
      </c>
      <c r="SF50">
        <f>SUM(SF51:SF54)</f>
        <v/>
      </c>
      <c r="SG50">
        <f>SUM(SG51:SG54)</f>
        <v/>
      </c>
      <c r="SH50">
        <f>SUM(SH51:SH54)</f>
        <v/>
      </c>
      <c r="SI50">
        <f>SUM(SI51:SI54)</f>
        <v/>
      </c>
      <c r="SJ50">
        <f>SUM(SJ51:SJ54)</f>
        <v/>
      </c>
      <c r="SK50">
        <f>SUM(SK51:SK54)</f>
        <v/>
      </c>
      <c r="SL50">
        <f>SUM(SL51:SL54)</f>
        <v/>
      </c>
      <c r="SM50">
        <f>SUM(SM51:SM54)</f>
        <v/>
      </c>
      <c r="SN50">
        <f>SUM(SN51:SN54)</f>
        <v/>
      </c>
      <c r="SO50">
        <f>SUM(SO51:SO54)</f>
        <v/>
      </c>
      <c r="SP50">
        <f>SUM(SP51:SP54)</f>
        <v/>
      </c>
      <c r="SQ50">
        <f>SUM(SQ51:SQ54)</f>
        <v/>
      </c>
      <c r="SR50">
        <f>SUM(SR51:SR54)</f>
        <v/>
      </c>
      <c r="SS50">
        <f>SUM(SS51:SS54)</f>
        <v/>
      </c>
      <c r="ST50">
        <f>SUM(ST51:ST54)</f>
        <v/>
      </c>
      <c r="SU50">
        <f>SUM(SU51:SU54)</f>
        <v/>
      </c>
      <c r="SV50">
        <f>SUM(SV51:SV54)</f>
        <v/>
      </c>
      <c r="SW50">
        <f>SUM(SW51:SW54)</f>
        <v/>
      </c>
      <c r="SX50">
        <f>SUM(SX51:SX54)</f>
        <v/>
      </c>
      <c r="SY50">
        <f>SUM(SY51:SY54)</f>
        <v/>
      </c>
      <c r="SZ50">
        <f>SUM(SZ51:SZ54)</f>
        <v/>
      </c>
      <c r="TA50">
        <f>SUM(TA51:TA54)</f>
        <v/>
      </c>
      <c r="TB50">
        <f>SUM(TB51:TB54)</f>
        <v/>
      </c>
      <c r="TC50">
        <f>SUM(TC51:TC54)</f>
        <v/>
      </c>
      <c r="TD50">
        <f>SUM(TD51:TD54)</f>
        <v/>
      </c>
      <c r="TE50">
        <f>SUM(TE51:TE54)</f>
        <v/>
      </c>
      <c r="TF50">
        <f>SUM(TF51:TF54)</f>
        <v/>
      </c>
      <c r="TG50">
        <f>SUM(TG51:TG54)</f>
        <v/>
      </c>
      <c r="TH50">
        <f>SUM(TH51:TH54)</f>
        <v/>
      </c>
      <c r="TI50">
        <f>SUM(TI51:TI54)</f>
        <v/>
      </c>
      <c r="TJ50">
        <f>SUM(TJ51:TJ54)</f>
        <v/>
      </c>
      <c r="TK50">
        <f>SUM(TK51:TK54)</f>
        <v/>
      </c>
      <c r="TL50">
        <f>SUM(TL51:TL54)</f>
        <v/>
      </c>
      <c r="TM50">
        <f>SUM(TM51:TM54)</f>
        <v/>
      </c>
      <c r="TN50">
        <f>SUM(TN51:TN54)</f>
        <v/>
      </c>
      <c r="TO50">
        <f>SUM(TO51:TO54)</f>
        <v/>
      </c>
      <c r="TP50">
        <f>SUM(TP51:TP54)</f>
        <v/>
      </c>
      <c r="TQ50">
        <f>SUM(TQ51:TQ54)</f>
        <v/>
      </c>
      <c r="TR50">
        <f>SUM(TR51:TR54)</f>
        <v/>
      </c>
      <c r="TS50">
        <f>SUM(TS51:TS54)</f>
        <v/>
      </c>
      <c r="TT50">
        <f>SUM(TT51:TT54)</f>
        <v/>
      </c>
      <c r="TU50">
        <f>SUM(TU51:TU54)</f>
        <v/>
      </c>
      <c r="TV50">
        <f>SUM(TV51:TV54)</f>
        <v/>
      </c>
      <c r="TW50">
        <f>SUM(TW51:TW54)</f>
        <v/>
      </c>
      <c r="TX50">
        <f>SUM(TX51:TX54)</f>
        <v/>
      </c>
      <c r="TY50">
        <f>SUM(TY51:TY54)</f>
        <v/>
      </c>
      <c r="TZ50">
        <f>SUM(TZ51:TZ54)</f>
        <v/>
      </c>
    </row>
    <row r="51" spans="1:546">
      <c r="A51" t="s">
        <v>8</v>
      </c>
      <c r="B51" t="s">
        <v>47</v>
      </c>
      <c r="G51">
        <f>G28*G6</f>
        <v/>
      </c>
      <c r="H51">
        <f>H28*H6</f>
        <v/>
      </c>
      <c r="I51">
        <f>I28*I6</f>
        <v/>
      </c>
      <c r="J51">
        <f>J28*J6</f>
        <v/>
      </c>
      <c r="K51">
        <f>K28*K6</f>
        <v/>
      </c>
      <c r="L51">
        <f>L28*L6</f>
        <v/>
      </c>
      <c r="M51">
        <f>M28*M6</f>
        <v/>
      </c>
      <c r="N51">
        <f>N28*N6</f>
        <v/>
      </c>
      <c r="O51">
        <f>O28*O6</f>
        <v/>
      </c>
      <c r="P51">
        <f>P28*P6</f>
        <v/>
      </c>
      <c r="Q51">
        <f>Q28*Q6</f>
        <v/>
      </c>
      <c r="R51">
        <f>R28*R6</f>
        <v/>
      </c>
      <c r="S51">
        <f>S28*S6</f>
        <v/>
      </c>
      <c r="T51">
        <f>T28*T6</f>
        <v/>
      </c>
      <c r="U51">
        <f>U28*U6</f>
        <v/>
      </c>
      <c r="V51">
        <f>V28*V6</f>
        <v/>
      </c>
      <c r="W51">
        <f>W28*W6</f>
        <v/>
      </c>
      <c r="X51">
        <f>X28*X6</f>
        <v/>
      </c>
      <c r="Y51">
        <f>Y28*Y6</f>
        <v/>
      </c>
      <c r="Z51">
        <f>Z28*Z6</f>
        <v/>
      </c>
      <c r="AA51">
        <f>AA28*AA6</f>
        <v/>
      </c>
      <c r="AB51">
        <f>AB28*AB6</f>
        <v/>
      </c>
      <c r="AC51">
        <f>AC28*AC6</f>
        <v/>
      </c>
      <c r="AD51">
        <f>AD28*AD6</f>
        <v/>
      </c>
      <c r="AE51">
        <f>AE28*AE6</f>
        <v/>
      </c>
      <c r="AF51">
        <f>AF28*AF6</f>
        <v/>
      </c>
      <c r="AG51">
        <f>AG28*AG6</f>
        <v/>
      </c>
      <c r="AH51">
        <f>AH28*AH6</f>
        <v/>
      </c>
      <c r="AI51">
        <f>AI28*AI6</f>
        <v/>
      </c>
      <c r="AJ51">
        <f>AJ28*AJ6</f>
        <v/>
      </c>
      <c r="AK51">
        <f>AK28*AK6</f>
        <v/>
      </c>
      <c r="AL51">
        <f>AL28*AL6</f>
        <v/>
      </c>
      <c r="AM51">
        <f>AM28*AM6</f>
        <v/>
      </c>
      <c r="AN51">
        <f>AN28*AN6</f>
        <v/>
      </c>
      <c r="AO51">
        <f>AO28*AO6</f>
        <v/>
      </c>
      <c r="AP51">
        <f>AP28*AP6</f>
        <v/>
      </c>
      <c r="AQ51">
        <f>AQ28*AQ6</f>
        <v/>
      </c>
      <c r="AR51">
        <f>AR28*AR6</f>
        <v/>
      </c>
      <c r="AS51">
        <f>AS28*AS6</f>
        <v/>
      </c>
      <c r="AT51">
        <f>AT28*AT6</f>
        <v/>
      </c>
      <c r="AU51">
        <f>AU28*AU6</f>
        <v/>
      </c>
      <c r="AV51">
        <f>AV28*AV6</f>
        <v/>
      </c>
      <c r="AW51">
        <f>AW28*AW6</f>
        <v/>
      </c>
      <c r="AX51">
        <f>AX28*AX6</f>
        <v/>
      </c>
      <c r="AY51">
        <f>AY28*AY6</f>
        <v/>
      </c>
      <c r="AZ51">
        <f>AZ28*AZ6</f>
        <v/>
      </c>
      <c r="BA51">
        <f>BA28*BA6</f>
        <v/>
      </c>
      <c r="BB51">
        <f>BB28*BB6</f>
        <v/>
      </c>
      <c r="BC51">
        <f>BC28*BC6</f>
        <v/>
      </c>
      <c r="BD51">
        <f>BD28*BD6</f>
        <v/>
      </c>
      <c r="BE51">
        <f>BE28*BE6</f>
        <v/>
      </c>
      <c r="BF51">
        <f>BF28*BF6</f>
        <v/>
      </c>
      <c r="BG51">
        <f>BG28*BG6</f>
        <v/>
      </c>
      <c r="BH51">
        <f>BH28*BH6</f>
        <v/>
      </c>
      <c r="BI51">
        <f>BI28*BI6</f>
        <v/>
      </c>
      <c r="BJ51">
        <f>BJ28*BJ6</f>
        <v/>
      </c>
      <c r="BK51">
        <f>BK28*BK6</f>
        <v/>
      </c>
      <c r="BL51">
        <f>BL28*BL6</f>
        <v/>
      </c>
      <c r="BM51">
        <f>BM28*BM6</f>
        <v/>
      </c>
      <c r="BN51">
        <f>BN28*BN6</f>
        <v/>
      </c>
      <c r="BO51">
        <f>BO28*BO6</f>
        <v/>
      </c>
      <c r="BP51">
        <f>BP28*BP6</f>
        <v/>
      </c>
      <c r="BQ51">
        <f>BQ28*BQ6</f>
        <v/>
      </c>
      <c r="BR51">
        <f>BR28*BR6</f>
        <v/>
      </c>
      <c r="BS51">
        <f>BS28*BS6</f>
        <v/>
      </c>
      <c r="BT51">
        <f>BT28*BT6</f>
        <v/>
      </c>
      <c r="BU51">
        <f>BU28*BU6</f>
        <v/>
      </c>
      <c r="BV51">
        <f>BV28*BV6</f>
        <v/>
      </c>
      <c r="BW51">
        <f>BW28*BW6</f>
        <v/>
      </c>
      <c r="BX51">
        <f>BX28*BX6</f>
        <v/>
      </c>
      <c r="BY51">
        <f>BY28*BY6</f>
        <v/>
      </c>
      <c r="BZ51">
        <f>BZ28*BZ6</f>
        <v/>
      </c>
      <c r="CA51">
        <f>CA28*CA6</f>
        <v/>
      </c>
      <c r="CB51">
        <f>CB28*CB6</f>
        <v/>
      </c>
      <c r="CC51">
        <f>CC28*CC6</f>
        <v/>
      </c>
      <c r="CD51">
        <f>CD28*CD6</f>
        <v/>
      </c>
      <c r="CE51">
        <f>CE28*CE6</f>
        <v/>
      </c>
      <c r="CF51">
        <f>CF28*CF6</f>
        <v/>
      </c>
      <c r="CG51">
        <f>CG28*CG6</f>
        <v/>
      </c>
      <c r="CH51">
        <f>CH28*CH6</f>
        <v/>
      </c>
      <c r="CI51">
        <f>CI28*CI6</f>
        <v/>
      </c>
      <c r="CJ51">
        <f>CJ28*CJ6</f>
        <v/>
      </c>
      <c r="CK51">
        <f>CK28*CK6</f>
        <v/>
      </c>
      <c r="CL51">
        <f>CL28*CL6</f>
        <v/>
      </c>
      <c r="CM51">
        <f>CM28*CM6</f>
        <v/>
      </c>
      <c r="CN51">
        <f>CN28*CN6</f>
        <v/>
      </c>
      <c r="CO51">
        <f>CO28*CO6</f>
        <v/>
      </c>
      <c r="CP51">
        <f>CP28*CP6</f>
        <v/>
      </c>
      <c r="CQ51">
        <f>CQ28*CQ6</f>
        <v/>
      </c>
      <c r="CR51">
        <f>CR28*CR6</f>
        <v/>
      </c>
      <c r="CS51">
        <f>CS28*CS6</f>
        <v/>
      </c>
      <c r="CT51">
        <f>CT28*CT6</f>
        <v/>
      </c>
      <c r="CU51">
        <f>CU28*CU6</f>
        <v/>
      </c>
      <c r="CV51">
        <f>CV28*CV6</f>
        <v/>
      </c>
      <c r="CW51">
        <f>CW28*CW6</f>
        <v/>
      </c>
      <c r="CX51">
        <f>CX28*CX6</f>
        <v/>
      </c>
      <c r="CY51">
        <f>CY28*CY6</f>
        <v/>
      </c>
      <c r="CZ51">
        <f>CZ28*CZ6</f>
        <v/>
      </c>
      <c r="DA51">
        <f>DA28*DA6</f>
        <v/>
      </c>
      <c r="DB51">
        <f>DB28*DB6</f>
        <v/>
      </c>
      <c r="DC51">
        <f>DC28*DC6</f>
        <v/>
      </c>
      <c r="DD51">
        <f>DD28*DD6</f>
        <v/>
      </c>
      <c r="DE51">
        <f>DE28*DE6</f>
        <v/>
      </c>
      <c r="DF51">
        <f>DF28*DF6</f>
        <v/>
      </c>
      <c r="DG51">
        <f>DG28*DG6</f>
        <v/>
      </c>
      <c r="DH51">
        <f>DH28*DH6</f>
        <v/>
      </c>
      <c r="DI51">
        <f>DI28*DI6</f>
        <v/>
      </c>
      <c r="DJ51">
        <f>DJ28*DJ6</f>
        <v/>
      </c>
      <c r="DK51">
        <f>DK28*DK6</f>
        <v/>
      </c>
      <c r="DL51">
        <f>DL28*DL6</f>
        <v/>
      </c>
      <c r="DM51">
        <f>DM28*DM6</f>
        <v/>
      </c>
      <c r="DN51">
        <f>DN28*DN6</f>
        <v/>
      </c>
      <c r="DO51">
        <f>DO28*DO6</f>
        <v/>
      </c>
      <c r="DP51">
        <f>DP28*DP6</f>
        <v/>
      </c>
      <c r="DQ51">
        <f>DQ28*DQ6</f>
        <v/>
      </c>
      <c r="DR51">
        <f>DR28*DR6</f>
        <v/>
      </c>
      <c r="DS51">
        <f>DS28*DS6</f>
        <v/>
      </c>
      <c r="DT51">
        <f>DT28*DT6</f>
        <v/>
      </c>
      <c r="DU51">
        <f>DU28*DU6</f>
        <v/>
      </c>
      <c r="DV51">
        <f>DV28*DV6</f>
        <v/>
      </c>
      <c r="DW51">
        <f>DW28*DW6</f>
        <v/>
      </c>
      <c r="DX51">
        <f>DX28*DX6</f>
        <v/>
      </c>
      <c r="DY51">
        <f>DY28*DY6</f>
        <v/>
      </c>
      <c r="DZ51">
        <f>DZ28*DZ6</f>
        <v/>
      </c>
      <c r="EA51">
        <f>EA28*EA6</f>
        <v/>
      </c>
      <c r="EB51">
        <f>EB28*EB6</f>
        <v/>
      </c>
      <c r="EC51">
        <f>EC28*EC6</f>
        <v/>
      </c>
      <c r="ED51">
        <f>ED28*ED6</f>
        <v/>
      </c>
      <c r="EE51">
        <f>EE28*EE6</f>
        <v/>
      </c>
      <c r="EF51">
        <f>EF28*EF6</f>
        <v/>
      </c>
      <c r="EG51">
        <f>EG28*EG6</f>
        <v/>
      </c>
      <c r="EH51">
        <f>EH28*EH6</f>
        <v/>
      </c>
      <c r="EI51">
        <f>EI28*EI6</f>
        <v/>
      </c>
      <c r="EJ51">
        <f>EJ28*EJ6</f>
        <v/>
      </c>
      <c r="EK51">
        <f>EK28*EK6</f>
        <v/>
      </c>
      <c r="EL51">
        <f>EL28*EL6</f>
        <v/>
      </c>
      <c r="EM51">
        <f>EM28*EM6</f>
        <v/>
      </c>
      <c r="EN51">
        <f>EN28*EN6</f>
        <v/>
      </c>
      <c r="EO51">
        <f>EO28*EO6</f>
        <v/>
      </c>
      <c r="EP51">
        <f>EP28*EP6</f>
        <v/>
      </c>
      <c r="EQ51">
        <f>EQ28*EQ6</f>
        <v/>
      </c>
      <c r="ER51">
        <f>ER28*ER6</f>
        <v/>
      </c>
      <c r="ES51">
        <f>ES28*ES6</f>
        <v/>
      </c>
      <c r="ET51">
        <f>ET28*ET6</f>
        <v/>
      </c>
      <c r="EU51">
        <f>EU28*EU6</f>
        <v/>
      </c>
      <c r="EV51">
        <f>EV28*EV6</f>
        <v/>
      </c>
      <c r="EW51">
        <f>EW28*EW6</f>
        <v/>
      </c>
      <c r="EX51">
        <f>EX28*EX6</f>
        <v/>
      </c>
      <c r="EY51">
        <f>EY28*EY6</f>
        <v/>
      </c>
      <c r="EZ51">
        <f>EZ28*EZ6</f>
        <v/>
      </c>
      <c r="FA51">
        <f>FA28*FA6</f>
        <v/>
      </c>
      <c r="FB51">
        <f>FB28*FB6</f>
        <v/>
      </c>
      <c r="FC51">
        <f>FC28*FC6</f>
        <v/>
      </c>
      <c r="FD51">
        <f>FD28*FD6</f>
        <v/>
      </c>
      <c r="FE51">
        <f>FE28*FE6</f>
        <v/>
      </c>
      <c r="FF51">
        <f>FF28*FF6</f>
        <v/>
      </c>
      <c r="FG51">
        <f>FG28*FG6</f>
        <v/>
      </c>
      <c r="FH51">
        <f>FH28*FH6</f>
        <v/>
      </c>
      <c r="FI51">
        <f>FI28*FI6</f>
        <v/>
      </c>
      <c r="FJ51">
        <f>FJ28*FJ6</f>
        <v/>
      </c>
      <c r="FK51">
        <f>FK28*FK6</f>
        <v/>
      </c>
      <c r="FL51">
        <f>FL28*FL6</f>
        <v/>
      </c>
      <c r="FM51">
        <f>FM28*FM6</f>
        <v/>
      </c>
      <c r="FN51">
        <f>FN28*FN6</f>
        <v/>
      </c>
      <c r="FO51">
        <f>FO28*FO6</f>
        <v/>
      </c>
      <c r="FP51">
        <f>FP28*FP6</f>
        <v/>
      </c>
      <c r="FQ51">
        <f>FQ28*FQ6</f>
        <v/>
      </c>
      <c r="FR51">
        <f>FR28*FR6</f>
        <v/>
      </c>
      <c r="FS51">
        <f>FS28*FS6</f>
        <v/>
      </c>
      <c r="FT51">
        <f>FT28*FT6</f>
        <v/>
      </c>
      <c r="FU51">
        <f>FU28*FU6</f>
        <v/>
      </c>
      <c r="FV51">
        <f>FV28*FV6</f>
        <v/>
      </c>
      <c r="FW51">
        <f>FW28*FW6</f>
        <v/>
      </c>
      <c r="FX51">
        <f>FX28*FX6</f>
        <v/>
      </c>
      <c r="FY51">
        <f>FY28*FY6</f>
        <v/>
      </c>
      <c r="FZ51">
        <f>FZ28*FZ6</f>
        <v/>
      </c>
      <c r="GA51">
        <f>GA28*GA6</f>
        <v/>
      </c>
      <c r="GB51">
        <f>GB28*GB6</f>
        <v/>
      </c>
      <c r="GC51">
        <f>GC28*GC6</f>
        <v/>
      </c>
      <c r="GD51">
        <f>GD28*GD6</f>
        <v/>
      </c>
      <c r="GE51">
        <f>GE28*GE6</f>
        <v/>
      </c>
      <c r="GF51">
        <f>GF28*GF6</f>
        <v/>
      </c>
      <c r="GG51">
        <f>GG28*GG6</f>
        <v/>
      </c>
      <c r="GH51">
        <f>GH28*GH6</f>
        <v/>
      </c>
      <c r="GI51">
        <f>GI28*GI6</f>
        <v/>
      </c>
      <c r="GJ51">
        <f>GJ28*GJ6</f>
        <v/>
      </c>
      <c r="GK51">
        <f>GK28*GK6</f>
        <v/>
      </c>
      <c r="GL51">
        <f>GL28*GL6</f>
        <v/>
      </c>
      <c r="GM51">
        <f>GM28*GM6</f>
        <v/>
      </c>
      <c r="GN51">
        <f>GN28*GN6</f>
        <v/>
      </c>
      <c r="GO51">
        <f>GO28*GO6</f>
        <v/>
      </c>
      <c r="GP51">
        <f>GP28*GP6</f>
        <v/>
      </c>
      <c r="GQ51">
        <f>GQ28*GQ6</f>
        <v/>
      </c>
      <c r="GR51">
        <f>GR28*GR6</f>
        <v/>
      </c>
      <c r="GS51">
        <f>GS28*GS6</f>
        <v/>
      </c>
      <c r="GT51">
        <f>GT28*GT6</f>
        <v/>
      </c>
      <c r="GU51">
        <f>GU28*GU6</f>
        <v/>
      </c>
      <c r="GV51">
        <f>GV28*GV6</f>
        <v/>
      </c>
      <c r="GW51">
        <f>GW28*GW6</f>
        <v/>
      </c>
      <c r="GX51">
        <f>GX28*GX6</f>
        <v/>
      </c>
      <c r="GY51">
        <f>GY28*GY6</f>
        <v/>
      </c>
      <c r="GZ51">
        <f>GZ28*GZ6</f>
        <v/>
      </c>
      <c r="HA51">
        <f>HA28*HA6</f>
        <v/>
      </c>
      <c r="HB51">
        <f>HB28*HB6</f>
        <v/>
      </c>
      <c r="HC51">
        <f>HC28*HC6</f>
        <v/>
      </c>
      <c r="HD51">
        <f>HD28*HD6</f>
        <v/>
      </c>
      <c r="HE51">
        <f>HE28*HE6</f>
        <v/>
      </c>
      <c r="HF51">
        <f>HF28*HF6</f>
        <v/>
      </c>
      <c r="HG51">
        <f>HG28*HG6</f>
        <v/>
      </c>
      <c r="HH51">
        <f>HH28*HH6</f>
        <v/>
      </c>
      <c r="HI51">
        <f>HI28*HI6</f>
        <v/>
      </c>
      <c r="HJ51">
        <f>HJ28*HJ6</f>
        <v/>
      </c>
      <c r="HK51">
        <f>HK28*HK6</f>
        <v/>
      </c>
      <c r="HL51">
        <f>HL28*HL6</f>
        <v/>
      </c>
      <c r="HM51">
        <f>HM28*HM6</f>
        <v/>
      </c>
      <c r="HN51">
        <f>HN28*HN6</f>
        <v/>
      </c>
      <c r="HO51">
        <f>HO28*HO6</f>
        <v/>
      </c>
      <c r="HP51">
        <f>HP28*HP6</f>
        <v/>
      </c>
      <c r="HQ51">
        <f>HQ28*HQ6</f>
        <v/>
      </c>
      <c r="HR51">
        <f>HR28*HR6</f>
        <v/>
      </c>
      <c r="HS51">
        <f>HS28*HS6</f>
        <v/>
      </c>
      <c r="HT51">
        <f>HT28*HT6</f>
        <v/>
      </c>
      <c r="HU51">
        <f>HU28*HU6</f>
        <v/>
      </c>
      <c r="HV51">
        <f>HV28*HV6</f>
        <v/>
      </c>
      <c r="HW51">
        <f>HW28*HW6</f>
        <v/>
      </c>
      <c r="HX51">
        <f>HX28*HX6</f>
        <v/>
      </c>
      <c r="HY51">
        <f>HY28*HY6</f>
        <v/>
      </c>
      <c r="HZ51">
        <f>HZ28*HZ6</f>
        <v/>
      </c>
      <c r="IA51">
        <f>IA28*IA6</f>
        <v/>
      </c>
      <c r="IB51">
        <f>IB28*IB6</f>
        <v/>
      </c>
      <c r="IC51">
        <f>IC28*IC6</f>
        <v/>
      </c>
      <c r="ID51">
        <f>ID28*ID6</f>
        <v/>
      </c>
      <c r="IE51">
        <f>IE28*IE6</f>
        <v/>
      </c>
      <c r="IF51">
        <f>IF28*IF6</f>
        <v/>
      </c>
      <c r="IG51">
        <f>IG28*IG6</f>
        <v/>
      </c>
      <c r="IH51">
        <f>IH28*IH6</f>
        <v/>
      </c>
      <c r="II51">
        <f>II28*II6</f>
        <v/>
      </c>
      <c r="IJ51">
        <f>IJ28*IJ6</f>
        <v/>
      </c>
      <c r="IK51">
        <f>IK28*IK6</f>
        <v/>
      </c>
      <c r="IL51">
        <f>IL28*IL6</f>
        <v/>
      </c>
      <c r="IM51">
        <f>IM28*IM6</f>
        <v/>
      </c>
      <c r="IN51">
        <f>IN28*IN6</f>
        <v/>
      </c>
      <c r="IO51">
        <f>IO28*IO6</f>
        <v/>
      </c>
      <c r="IP51">
        <f>IP28*IP6</f>
        <v/>
      </c>
      <c r="IQ51">
        <f>IQ28*IQ6</f>
        <v/>
      </c>
      <c r="IR51">
        <f>IR28*IR6</f>
        <v/>
      </c>
      <c r="IS51">
        <f>IS28*IS6</f>
        <v/>
      </c>
      <c r="IT51">
        <f>IT28*IT6</f>
        <v/>
      </c>
      <c r="IU51">
        <f>IU28*IU6</f>
        <v/>
      </c>
      <c r="IV51">
        <f>IV28*IV6</f>
        <v/>
      </c>
      <c r="IW51">
        <f>IW28*IW6</f>
        <v/>
      </c>
      <c r="IX51">
        <f>IX28*IX6</f>
        <v/>
      </c>
      <c r="IY51">
        <f>IY28*IY6</f>
        <v/>
      </c>
      <c r="IZ51">
        <f>IZ28*IZ6</f>
        <v/>
      </c>
      <c r="JA51">
        <f>JA28*JA6</f>
        <v/>
      </c>
      <c r="JB51">
        <f>JB28*JB6</f>
        <v/>
      </c>
      <c r="JC51">
        <f>JC28*JC6</f>
        <v/>
      </c>
      <c r="JD51">
        <f>JD28*JD6</f>
        <v/>
      </c>
      <c r="JE51">
        <f>JE28*JE6</f>
        <v/>
      </c>
      <c r="JF51">
        <f>JF28*JF6</f>
        <v/>
      </c>
      <c r="JG51">
        <f>JG28*JG6</f>
        <v/>
      </c>
      <c r="JH51">
        <f>JH28*JH6</f>
        <v/>
      </c>
      <c r="JI51">
        <f>JI28*JI6</f>
        <v/>
      </c>
      <c r="JJ51">
        <f>JJ28*JJ6</f>
        <v/>
      </c>
      <c r="JK51">
        <f>JK28*JK6</f>
        <v/>
      </c>
      <c r="JL51">
        <f>JL28*JL6</f>
        <v/>
      </c>
      <c r="JM51">
        <f>JM28*JM6</f>
        <v/>
      </c>
      <c r="JN51">
        <f>JN28*JN6</f>
        <v/>
      </c>
      <c r="JO51">
        <f>JO28*JO6</f>
        <v/>
      </c>
      <c r="JP51">
        <f>JP28*JP6</f>
        <v/>
      </c>
      <c r="JQ51">
        <f>JQ28*JQ6</f>
        <v/>
      </c>
      <c r="JR51">
        <f>JR28*JR6</f>
        <v/>
      </c>
      <c r="JS51">
        <f>JS28*JS6</f>
        <v/>
      </c>
      <c r="JT51">
        <f>JT28*JT6</f>
        <v/>
      </c>
      <c r="JU51">
        <f>JU28*JU6</f>
        <v/>
      </c>
      <c r="JV51">
        <f>JV28*JV6</f>
        <v/>
      </c>
      <c r="JW51">
        <f>JW28*JW6</f>
        <v/>
      </c>
      <c r="JX51">
        <f>JX28*JX6</f>
        <v/>
      </c>
      <c r="JY51">
        <f>JY28*JY6</f>
        <v/>
      </c>
      <c r="JZ51">
        <f>JZ28*JZ6</f>
        <v/>
      </c>
      <c r="KA51">
        <f>KA28*KA6</f>
        <v/>
      </c>
      <c r="KB51">
        <f>KB28*KB6</f>
        <v/>
      </c>
      <c r="KC51">
        <f>KC28*KC6</f>
        <v/>
      </c>
      <c r="KD51">
        <f>KD28*KD6</f>
        <v/>
      </c>
      <c r="KE51">
        <f>KE28*KE6</f>
        <v/>
      </c>
      <c r="KF51">
        <f>KF28*KF6</f>
        <v/>
      </c>
      <c r="KG51">
        <f>KG28*KG6</f>
        <v/>
      </c>
      <c r="KH51">
        <f>KH28*KH6</f>
        <v/>
      </c>
      <c r="KI51">
        <f>KI28*KI6</f>
        <v/>
      </c>
      <c r="KJ51">
        <f>KJ28*KJ6</f>
        <v/>
      </c>
      <c r="KK51">
        <f>KK28*KK6</f>
        <v/>
      </c>
      <c r="KL51">
        <f>KL28*KL6</f>
        <v/>
      </c>
      <c r="KM51">
        <f>KM28*KM6</f>
        <v/>
      </c>
      <c r="KN51">
        <f>KN28*KN6</f>
        <v/>
      </c>
      <c r="KO51">
        <f>KO28*KO6</f>
        <v/>
      </c>
      <c r="KP51">
        <f>KP28*KP6</f>
        <v/>
      </c>
      <c r="KQ51">
        <f>KQ28*KQ6</f>
        <v/>
      </c>
      <c r="KR51">
        <f>KR28*KR6</f>
        <v/>
      </c>
      <c r="KS51">
        <f>KS28*KS6</f>
        <v/>
      </c>
      <c r="KT51">
        <f>KT28*KT6</f>
        <v/>
      </c>
      <c r="KU51">
        <f>KU28*KU6</f>
        <v/>
      </c>
      <c r="KV51">
        <f>KV28*KV6</f>
        <v/>
      </c>
      <c r="KW51">
        <f>KW28*KW6</f>
        <v/>
      </c>
      <c r="KX51">
        <f>KX28*KX6</f>
        <v/>
      </c>
      <c r="KY51">
        <f>KY28*KY6</f>
        <v/>
      </c>
      <c r="KZ51">
        <f>KZ28*KZ6</f>
        <v/>
      </c>
      <c r="LA51">
        <f>LA28*LA6</f>
        <v/>
      </c>
      <c r="LB51">
        <f>LB28*LB6</f>
        <v/>
      </c>
      <c r="LC51">
        <f>LC28*LC6</f>
        <v/>
      </c>
      <c r="LD51">
        <f>LD28*LD6</f>
        <v/>
      </c>
      <c r="LE51">
        <f>LE28*LE6</f>
        <v/>
      </c>
      <c r="LF51">
        <f>LF28*LF6</f>
        <v/>
      </c>
      <c r="LG51">
        <f>LG28*LG6</f>
        <v/>
      </c>
      <c r="LH51">
        <f>LH28*LH6</f>
        <v/>
      </c>
      <c r="LI51">
        <f>LI28*LI6</f>
        <v/>
      </c>
      <c r="LJ51">
        <f>LJ28*LJ6</f>
        <v/>
      </c>
      <c r="LK51">
        <f>LK28*LK6</f>
        <v/>
      </c>
      <c r="LL51">
        <f>LL28*LL6</f>
        <v/>
      </c>
      <c r="LM51">
        <f>LM28*LM6</f>
        <v/>
      </c>
      <c r="LN51">
        <f>LN28*LN6</f>
        <v/>
      </c>
      <c r="LO51">
        <f>LO28*LO6</f>
        <v/>
      </c>
      <c r="LP51">
        <f>LP28*LP6</f>
        <v/>
      </c>
      <c r="LQ51">
        <f>LQ28*LQ6</f>
        <v/>
      </c>
      <c r="LR51">
        <f>LR28*LR6</f>
        <v/>
      </c>
      <c r="LS51">
        <f>LS28*LS6</f>
        <v/>
      </c>
      <c r="LT51">
        <f>LT28*LT6</f>
        <v/>
      </c>
      <c r="LU51">
        <f>LU28*LU6</f>
        <v/>
      </c>
      <c r="LV51">
        <f>LV28*LV6</f>
        <v/>
      </c>
      <c r="LW51">
        <f>LW28*LW6</f>
        <v/>
      </c>
      <c r="LX51">
        <f>LX28*LX6</f>
        <v/>
      </c>
      <c r="LY51">
        <f>LY28*LY6</f>
        <v/>
      </c>
      <c r="LZ51">
        <f>LZ28*LZ6</f>
        <v/>
      </c>
      <c r="MA51">
        <f>MA28*MA6</f>
        <v/>
      </c>
      <c r="MB51">
        <f>MB28*MB6</f>
        <v/>
      </c>
      <c r="MC51">
        <f>MC28*MC6</f>
        <v/>
      </c>
      <c r="MD51">
        <f>MD28*MD6</f>
        <v/>
      </c>
      <c r="ME51">
        <f>ME28*ME6</f>
        <v/>
      </c>
      <c r="MF51">
        <f>MF28*MF6</f>
        <v/>
      </c>
      <c r="MG51">
        <f>MG28*MG6</f>
        <v/>
      </c>
      <c r="MH51">
        <f>MH28*MH6</f>
        <v/>
      </c>
      <c r="MI51">
        <f>MI28*MI6</f>
        <v/>
      </c>
      <c r="MJ51">
        <f>MJ28*MJ6</f>
        <v/>
      </c>
      <c r="MK51">
        <f>MK28*MK6</f>
        <v/>
      </c>
      <c r="ML51">
        <f>ML28*ML6</f>
        <v/>
      </c>
      <c r="MM51">
        <f>MM28*MM6</f>
        <v/>
      </c>
      <c r="MN51">
        <f>MN28*MN6</f>
        <v/>
      </c>
      <c r="MO51">
        <f>MO28*MO6</f>
        <v/>
      </c>
      <c r="MP51">
        <f>MP28*MP6</f>
        <v/>
      </c>
      <c r="MQ51">
        <f>MQ28*MQ6</f>
        <v/>
      </c>
      <c r="MR51">
        <f>MR28*MR6</f>
        <v/>
      </c>
      <c r="MS51">
        <f>MS28*MS6</f>
        <v/>
      </c>
      <c r="MT51">
        <f>MT28*MT6</f>
        <v/>
      </c>
      <c r="MU51">
        <f>MU28*MU6</f>
        <v/>
      </c>
      <c r="MV51">
        <f>MV28*MV6</f>
        <v/>
      </c>
      <c r="MW51">
        <f>MW28*MW6</f>
        <v/>
      </c>
      <c r="MX51">
        <f>MX28*MX6</f>
        <v/>
      </c>
      <c r="MY51">
        <f>MY28*MY6</f>
        <v/>
      </c>
      <c r="MZ51">
        <f>MZ28*MZ6</f>
        <v/>
      </c>
      <c r="NA51">
        <f>NA28*NA6</f>
        <v/>
      </c>
      <c r="NB51">
        <f>NB28*NB6</f>
        <v/>
      </c>
      <c r="NC51">
        <f>NC28*NC6</f>
        <v/>
      </c>
      <c r="ND51">
        <f>ND28*ND6</f>
        <v/>
      </c>
      <c r="NE51">
        <f>NE28*NE6</f>
        <v/>
      </c>
      <c r="NF51">
        <f>NF28*NF6</f>
        <v/>
      </c>
      <c r="NG51">
        <f>NG28*NG6</f>
        <v/>
      </c>
      <c r="NH51">
        <f>NH28*NH6</f>
        <v/>
      </c>
      <c r="NI51">
        <f>NI28*NI6</f>
        <v/>
      </c>
      <c r="NJ51">
        <f>NJ28*NJ6</f>
        <v/>
      </c>
      <c r="NK51">
        <f>NK28*NK6</f>
        <v/>
      </c>
      <c r="NL51">
        <f>NL28*NL6</f>
        <v/>
      </c>
      <c r="NM51">
        <f>NM28*NM6</f>
        <v/>
      </c>
      <c r="NN51">
        <f>NN28*NN6</f>
        <v/>
      </c>
      <c r="NO51">
        <f>NO28*NO6</f>
        <v/>
      </c>
      <c r="NP51">
        <f>NP28*NP6</f>
        <v/>
      </c>
      <c r="NQ51">
        <f>NQ28*NQ6</f>
        <v/>
      </c>
      <c r="NR51">
        <f>NR28*NR6</f>
        <v/>
      </c>
      <c r="NS51">
        <f>NS28*NS6</f>
        <v/>
      </c>
      <c r="NT51">
        <f>NT28*NT6</f>
        <v/>
      </c>
      <c r="NU51">
        <f>NU28*NU6</f>
        <v/>
      </c>
      <c r="NV51">
        <f>NV28*NV6</f>
        <v/>
      </c>
      <c r="NW51">
        <f>NW28*NW6</f>
        <v/>
      </c>
      <c r="NX51">
        <f>NX28*NX6</f>
        <v/>
      </c>
      <c r="NY51">
        <f>NY28*NY6</f>
        <v/>
      </c>
      <c r="NZ51">
        <f>NZ28*NZ6</f>
        <v/>
      </c>
      <c r="OA51">
        <f>OA28*OA6</f>
        <v/>
      </c>
      <c r="OB51">
        <f>OB28*OB6</f>
        <v/>
      </c>
      <c r="OC51">
        <f>OC28*OC6</f>
        <v/>
      </c>
      <c r="OD51">
        <f>OD28*OD6</f>
        <v/>
      </c>
      <c r="OE51">
        <f>OE28*OE6</f>
        <v/>
      </c>
      <c r="OF51">
        <f>OF28*OF6</f>
        <v/>
      </c>
      <c r="OG51">
        <f>OG28*OG6</f>
        <v/>
      </c>
      <c r="OH51">
        <f>OH28*OH6</f>
        <v/>
      </c>
      <c r="OI51">
        <f>OI28*OI6</f>
        <v/>
      </c>
      <c r="OJ51">
        <f>OJ28*OJ6</f>
        <v/>
      </c>
      <c r="OK51">
        <f>OK28*OK6</f>
        <v/>
      </c>
      <c r="OL51">
        <f>OL28*OL6</f>
        <v/>
      </c>
      <c r="OM51">
        <f>OM28*OM6</f>
        <v/>
      </c>
      <c r="ON51">
        <f>ON28*ON6</f>
        <v/>
      </c>
      <c r="OO51">
        <f>OO28*OO6</f>
        <v/>
      </c>
      <c r="OP51">
        <f>OP28*OP6</f>
        <v/>
      </c>
      <c r="OQ51">
        <f>OQ28*OQ6</f>
        <v/>
      </c>
      <c r="OR51">
        <f>OR28*OR6</f>
        <v/>
      </c>
      <c r="OS51">
        <f>OS28*OS6</f>
        <v/>
      </c>
      <c r="OT51">
        <f>OT28*OT6</f>
        <v/>
      </c>
      <c r="OU51">
        <f>OU28*OU6</f>
        <v/>
      </c>
      <c r="OV51">
        <f>OV28*OV6</f>
        <v/>
      </c>
      <c r="OW51">
        <f>OW28*OW6</f>
        <v/>
      </c>
      <c r="OX51">
        <f>OX28*OX6</f>
        <v/>
      </c>
      <c r="OY51">
        <f>OY28*OY6</f>
        <v/>
      </c>
      <c r="OZ51">
        <f>OZ28*OZ6</f>
        <v/>
      </c>
      <c r="PA51">
        <f>PA28*PA6</f>
        <v/>
      </c>
      <c r="PB51">
        <f>PB28*PB6</f>
        <v/>
      </c>
      <c r="PC51">
        <f>PC28*PC6</f>
        <v/>
      </c>
      <c r="PD51">
        <f>PD28*PD6</f>
        <v/>
      </c>
      <c r="PE51">
        <f>PE28*PE6</f>
        <v/>
      </c>
      <c r="PF51">
        <f>PF28*PF6</f>
        <v/>
      </c>
      <c r="PG51">
        <f>PG28*PG6</f>
        <v/>
      </c>
      <c r="PH51">
        <f>PH28*PH6</f>
        <v/>
      </c>
      <c r="PI51">
        <f>PI28*PI6</f>
        <v/>
      </c>
      <c r="PJ51">
        <f>PJ28*PJ6</f>
        <v/>
      </c>
      <c r="PK51">
        <f>PK28*PK6</f>
        <v/>
      </c>
      <c r="PL51">
        <f>PL28*PL6</f>
        <v/>
      </c>
      <c r="PM51">
        <f>PM28*PM6</f>
        <v/>
      </c>
      <c r="PN51">
        <f>PN28*PN6</f>
        <v/>
      </c>
      <c r="PO51">
        <f>PO28*PO6</f>
        <v/>
      </c>
      <c r="PP51">
        <f>PP28*PP6</f>
        <v/>
      </c>
      <c r="PQ51">
        <f>PQ28*PQ6</f>
        <v/>
      </c>
      <c r="PR51">
        <f>PR28*PR6</f>
        <v/>
      </c>
      <c r="PS51">
        <f>PS28*PS6</f>
        <v/>
      </c>
      <c r="PT51">
        <f>PT28*PT6</f>
        <v/>
      </c>
      <c r="PU51">
        <f>PU28*PU6</f>
        <v/>
      </c>
      <c r="PV51">
        <f>PV28*PV6</f>
        <v/>
      </c>
      <c r="PW51">
        <f>PW28*PW6</f>
        <v/>
      </c>
      <c r="PX51">
        <f>PX28*PX6</f>
        <v/>
      </c>
      <c r="PY51">
        <f>PY28*PY6</f>
        <v/>
      </c>
      <c r="PZ51">
        <f>PZ28*PZ6</f>
        <v/>
      </c>
      <c r="QA51">
        <f>QA28*QA6</f>
        <v/>
      </c>
      <c r="QB51">
        <f>QB28*QB6</f>
        <v/>
      </c>
      <c r="QC51">
        <f>QC28*QC6</f>
        <v/>
      </c>
      <c r="QD51">
        <f>QD28*QD6</f>
        <v/>
      </c>
      <c r="QE51">
        <f>QE28*QE6</f>
        <v/>
      </c>
      <c r="QF51">
        <f>QF28*QF6</f>
        <v/>
      </c>
      <c r="QG51">
        <f>QG28*QG6</f>
        <v/>
      </c>
      <c r="QH51">
        <f>QH28*QH6</f>
        <v/>
      </c>
      <c r="QI51">
        <f>QI28*QI6</f>
        <v/>
      </c>
      <c r="QJ51">
        <f>QJ28*QJ6</f>
        <v/>
      </c>
      <c r="QK51">
        <f>QK28*QK6</f>
        <v/>
      </c>
      <c r="QL51">
        <f>QL28*QL6</f>
        <v/>
      </c>
      <c r="QM51">
        <f>QM28*QM6</f>
        <v/>
      </c>
      <c r="QN51">
        <f>QN28*QN6</f>
        <v/>
      </c>
      <c r="QO51">
        <f>QO28*QO6</f>
        <v/>
      </c>
      <c r="QP51">
        <f>QP28*QP6</f>
        <v/>
      </c>
      <c r="QQ51">
        <f>QQ28*QQ6</f>
        <v/>
      </c>
      <c r="QR51">
        <f>QR28*QR6</f>
        <v/>
      </c>
      <c r="QS51">
        <f>QS28*QS6</f>
        <v/>
      </c>
      <c r="QT51">
        <f>QT28*QT6</f>
        <v/>
      </c>
      <c r="QU51">
        <f>QU28*QU6</f>
        <v/>
      </c>
      <c r="QV51">
        <f>QV28*QV6</f>
        <v/>
      </c>
      <c r="QW51">
        <f>QW28*QW6</f>
        <v/>
      </c>
      <c r="QX51">
        <f>QX28*QX6</f>
        <v/>
      </c>
      <c r="QY51">
        <f>QY28*QY6</f>
        <v/>
      </c>
      <c r="QZ51">
        <f>QZ28*QZ6</f>
        <v/>
      </c>
      <c r="RA51">
        <f>RA28*RA6</f>
        <v/>
      </c>
      <c r="RB51">
        <f>RB28*RB6</f>
        <v/>
      </c>
      <c r="RC51">
        <f>RC28*RC6</f>
        <v/>
      </c>
      <c r="RD51">
        <f>RD28*RD6</f>
        <v/>
      </c>
      <c r="RE51">
        <f>RE28*RE6</f>
        <v/>
      </c>
      <c r="RF51">
        <f>RF28*RF6</f>
        <v/>
      </c>
      <c r="RG51">
        <f>RG28*RG6</f>
        <v/>
      </c>
      <c r="RH51">
        <f>RH28*RH6</f>
        <v/>
      </c>
      <c r="RI51">
        <f>RI28*RI6</f>
        <v/>
      </c>
      <c r="RJ51">
        <f>RJ28*RJ6</f>
        <v/>
      </c>
      <c r="RK51">
        <f>RK28*RK6</f>
        <v/>
      </c>
      <c r="RL51">
        <f>RL28*RL6</f>
        <v/>
      </c>
      <c r="RM51">
        <f>RM28*RM6</f>
        <v/>
      </c>
      <c r="RN51">
        <f>RN28*RN6</f>
        <v/>
      </c>
      <c r="RO51">
        <f>RO28*RO6</f>
        <v/>
      </c>
      <c r="RP51">
        <f>RP28*RP6</f>
        <v/>
      </c>
      <c r="RQ51">
        <f>RQ28*RQ6</f>
        <v/>
      </c>
      <c r="RR51">
        <f>RR28*RR6</f>
        <v/>
      </c>
      <c r="RS51">
        <f>RS28*RS6</f>
        <v/>
      </c>
      <c r="RT51">
        <f>RT28*RT6</f>
        <v/>
      </c>
      <c r="RU51">
        <f>RU28*RU6</f>
        <v/>
      </c>
      <c r="RV51">
        <f>RV28*RV6</f>
        <v/>
      </c>
      <c r="RW51">
        <f>RW28*RW6</f>
        <v/>
      </c>
      <c r="RX51">
        <f>RX28*RX6</f>
        <v/>
      </c>
      <c r="RY51">
        <f>RY28*RY6</f>
        <v/>
      </c>
      <c r="RZ51">
        <f>RZ28*RZ6</f>
        <v/>
      </c>
      <c r="SA51">
        <f>SA28*SA6</f>
        <v/>
      </c>
      <c r="SB51">
        <f>SB28*SB6</f>
        <v/>
      </c>
      <c r="SC51">
        <f>SC28*SC6</f>
        <v/>
      </c>
      <c r="SD51">
        <f>SD28*SD6</f>
        <v/>
      </c>
      <c r="SE51">
        <f>SE28*SE6</f>
        <v/>
      </c>
      <c r="SF51">
        <f>SF28*SF6</f>
        <v/>
      </c>
      <c r="SG51">
        <f>SG28*SG6</f>
        <v/>
      </c>
      <c r="SH51">
        <f>SH28*SH6</f>
        <v/>
      </c>
      <c r="SI51">
        <f>SI28*SI6</f>
        <v/>
      </c>
      <c r="SJ51">
        <f>SJ28*SJ6</f>
        <v/>
      </c>
      <c r="SK51">
        <f>SK28*SK6</f>
        <v/>
      </c>
      <c r="SL51">
        <f>SL28*SL6</f>
        <v/>
      </c>
      <c r="SM51">
        <f>SM28*SM6</f>
        <v/>
      </c>
      <c r="SN51">
        <f>SN28*SN6</f>
        <v/>
      </c>
      <c r="SO51">
        <f>SO28*SO6</f>
        <v/>
      </c>
      <c r="SP51">
        <f>SP28*SP6</f>
        <v/>
      </c>
      <c r="SQ51">
        <f>SQ28*SQ6</f>
        <v/>
      </c>
      <c r="SR51">
        <f>SR28*SR6</f>
        <v/>
      </c>
      <c r="SS51">
        <f>SS28*SS6</f>
        <v/>
      </c>
      <c r="ST51">
        <f>ST28*ST6</f>
        <v/>
      </c>
      <c r="SU51">
        <f>SU28*SU6</f>
        <v/>
      </c>
      <c r="SV51">
        <f>SV28*SV6</f>
        <v/>
      </c>
      <c r="SW51">
        <f>SW28*SW6</f>
        <v/>
      </c>
      <c r="SX51">
        <f>SX28*SX6</f>
        <v/>
      </c>
      <c r="SY51">
        <f>SY28*SY6</f>
        <v/>
      </c>
      <c r="SZ51">
        <f>SZ28*SZ6</f>
        <v/>
      </c>
      <c r="TA51">
        <f>TA28*TA6</f>
        <v/>
      </c>
      <c r="TB51">
        <f>TB28*TB6</f>
        <v/>
      </c>
      <c r="TC51">
        <f>TC28*TC6</f>
        <v/>
      </c>
      <c r="TD51">
        <f>TD28*TD6</f>
        <v/>
      </c>
      <c r="TE51">
        <f>TE28*TE6</f>
        <v/>
      </c>
      <c r="TF51">
        <f>TF28*TF6</f>
        <v/>
      </c>
      <c r="TG51">
        <f>TG28*TG6</f>
        <v/>
      </c>
      <c r="TH51">
        <f>TH28*TH6</f>
        <v/>
      </c>
      <c r="TI51">
        <f>TI28*TI6</f>
        <v/>
      </c>
      <c r="TJ51">
        <f>TJ28*TJ6</f>
        <v/>
      </c>
      <c r="TK51">
        <f>TK28*TK6</f>
        <v/>
      </c>
      <c r="TL51">
        <f>TL28*TL6</f>
        <v/>
      </c>
      <c r="TM51">
        <f>TM28*TM6</f>
        <v/>
      </c>
      <c r="TN51">
        <f>TN28*TN6</f>
        <v/>
      </c>
      <c r="TO51">
        <f>TO28*TO6</f>
        <v/>
      </c>
      <c r="TP51">
        <f>TP28*TP6</f>
        <v/>
      </c>
      <c r="TQ51">
        <f>TQ28*TQ6</f>
        <v/>
      </c>
      <c r="TR51">
        <f>TR28*TR6</f>
        <v/>
      </c>
      <c r="TS51">
        <f>TS28*TS6</f>
        <v/>
      </c>
      <c r="TT51">
        <f>TT28*TT6</f>
        <v/>
      </c>
      <c r="TU51">
        <f>TU28*TU6</f>
        <v/>
      </c>
      <c r="TV51">
        <f>TV28*TV6</f>
        <v/>
      </c>
      <c r="TW51">
        <f>TW28*TW6</f>
        <v/>
      </c>
      <c r="TX51">
        <f>TX28*TX6</f>
        <v/>
      </c>
      <c r="TY51">
        <f>TY28*TY6</f>
        <v/>
      </c>
      <c r="TZ51">
        <f>TZ28*TZ6</f>
        <v/>
      </c>
    </row>
    <row r="52" spans="1:546">
      <c r="A52" t="s">
        <v>12</v>
      </c>
      <c r="B52" t="s">
        <v>47</v>
      </c>
      <c r="G52">
        <f>G29*G7</f>
        <v/>
      </c>
      <c r="H52">
        <f>H29*H7</f>
        <v/>
      </c>
      <c r="I52">
        <f>I29*I7</f>
        <v/>
      </c>
      <c r="J52">
        <f>J29*J7</f>
        <v/>
      </c>
      <c r="K52">
        <f>K29*K7</f>
        <v/>
      </c>
      <c r="L52">
        <f>L29*L7</f>
        <v/>
      </c>
      <c r="M52">
        <f>M29*M7</f>
        <v/>
      </c>
      <c r="N52">
        <f>N29*N7</f>
        <v/>
      </c>
      <c r="O52">
        <f>O29*O7</f>
        <v/>
      </c>
      <c r="P52">
        <f>P29*P7</f>
        <v/>
      </c>
      <c r="Q52">
        <f>Q29*Q7</f>
        <v/>
      </c>
      <c r="R52">
        <f>R29*R7</f>
        <v/>
      </c>
      <c r="S52">
        <f>S29*S7</f>
        <v/>
      </c>
      <c r="T52">
        <f>T29*T7</f>
        <v/>
      </c>
      <c r="U52">
        <f>U29*U7</f>
        <v/>
      </c>
      <c r="V52">
        <f>V29*V7</f>
        <v/>
      </c>
      <c r="W52">
        <f>W29*W7</f>
        <v/>
      </c>
      <c r="X52">
        <f>X29*X7</f>
        <v/>
      </c>
      <c r="Y52">
        <f>Y29*Y7</f>
        <v/>
      </c>
      <c r="Z52">
        <f>Z29*Z7</f>
        <v/>
      </c>
      <c r="AA52">
        <f>AA29*AA7</f>
        <v/>
      </c>
      <c r="AB52">
        <f>AB29*AB7</f>
        <v/>
      </c>
      <c r="AC52">
        <f>AC29*AC7</f>
        <v/>
      </c>
      <c r="AD52">
        <f>AD29*AD7</f>
        <v/>
      </c>
      <c r="AE52">
        <f>AE29*AE7</f>
        <v/>
      </c>
      <c r="AF52">
        <f>AF29*AF7</f>
        <v/>
      </c>
      <c r="AG52">
        <f>AG29*AG7</f>
        <v/>
      </c>
      <c r="AH52">
        <f>AH29*AH7</f>
        <v/>
      </c>
      <c r="AI52">
        <f>AI29*AI7</f>
        <v/>
      </c>
      <c r="AJ52">
        <f>AJ29*AJ7</f>
        <v/>
      </c>
      <c r="AK52">
        <f>AK29*AK7</f>
        <v/>
      </c>
      <c r="AL52">
        <f>AL29*AL7</f>
        <v/>
      </c>
      <c r="AM52">
        <f>AM29*AM7</f>
        <v/>
      </c>
      <c r="AN52">
        <f>AN29*AN7</f>
        <v/>
      </c>
      <c r="AO52">
        <f>AO29*AO7</f>
        <v/>
      </c>
      <c r="AP52">
        <f>AP29*AP7</f>
        <v/>
      </c>
      <c r="AQ52">
        <f>AQ29*AQ7</f>
        <v/>
      </c>
      <c r="AR52">
        <f>AR29*AR7</f>
        <v/>
      </c>
      <c r="AS52">
        <f>AS29*AS7</f>
        <v/>
      </c>
      <c r="AT52">
        <f>AT29*AT7</f>
        <v/>
      </c>
      <c r="AU52">
        <f>AU29*AU7</f>
        <v/>
      </c>
      <c r="AV52">
        <f>AV29*AV7</f>
        <v/>
      </c>
      <c r="AW52">
        <f>AW29*AW7</f>
        <v/>
      </c>
      <c r="AX52">
        <f>AX29*AX7</f>
        <v/>
      </c>
      <c r="AY52">
        <f>AY29*AY7</f>
        <v/>
      </c>
      <c r="AZ52">
        <f>AZ29*AZ7</f>
        <v/>
      </c>
      <c r="BA52">
        <f>BA29*BA7</f>
        <v/>
      </c>
      <c r="BB52">
        <f>BB29*BB7</f>
        <v/>
      </c>
      <c r="BC52">
        <f>BC29*BC7</f>
        <v/>
      </c>
      <c r="BD52">
        <f>BD29*BD7</f>
        <v/>
      </c>
      <c r="BE52">
        <f>BE29*BE7</f>
        <v/>
      </c>
      <c r="BF52">
        <f>BF29*BF7</f>
        <v/>
      </c>
      <c r="BG52">
        <f>BG29*BG7</f>
        <v/>
      </c>
      <c r="BH52">
        <f>BH29*BH7</f>
        <v/>
      </c>
      <c r="BI52">
        <f>BI29*BI7</f>
        <v/>
      </c>
      <c r="BJ52">
        <f>BJ29*BJ7</f>
        <v/>
      </c>
      <c r="BK52">
        <f>BK29*BK7</f>
        <v/>
      </c>
      <c r="BL52">
        <f>BL29*BL7</f>
        <v/>
      </c>
      <c r="BM52">
        <f>BM29*BM7</f>
        <v/>
      </c>
      <c r="BN52">
        <f>BN29*BN7</f>
        <v/>
      </c>
      <c r="BO52">
        <f>BO29*BO7</f>
        <v/>
      </c>
      <c r="BP52">
        <f>BP29*BP7</f>
        <v/>
      </c>
      <c r="BQ52">
        <f>BQ29*BQ7</f>
        <v/>
      </c>
      <c r="BR52">
        <f>BR29*BR7</f>
        <v/>
      </c>
      <c r="BS52">
        <f>BS29*BS7</f>
        <v/>
      </c>
      <c r="BT52">
        <f>BT29*BT7</f>
        <v/>
      </c>
      <c r="BU52">
        <f>BU29*BU7</f>
        <v/>
      </c>
      <c r="BV52">
        <f>BV29*BV7</f>
        <v/>
      </c>
      <c r="BW52">
        <f>BW29*BW7</f>
        <v/>
      </c>
      <c r="BX52">
        <f>BX29*BX7</f>
        <v/>
      </c>
      <c r="BY52">
        <f>BY29*BY7</f>
        <v/>
      </c>
      <c r="BZ52">
        <f>BZ29*BZ7</f>
        <v/>
      </c>
      <c r="CA52">
        <f>CA29*CA7</f>
        <v/>
      </c>
      <c r="CB52">
        <f>CB29*CB7</f>
        <v/>
      </c>
      <c r="CC52">
        <f>CC29*CC7</f>
        <v/>
      </c>
      <c r="CD52">
        <f>CD29*CD7</f>
        <v/>
      </c>
      <c r="CE52">
        <f>CE29*CE7</f>
        <v/>
      </c>
      <c r="CF52">
        <f>CF29*CF7</f>
        <v/>
      </c>
      <c r="CG52">
        <f>CG29*CG7</f>
        <v/>
      </c>
      <c r="CH52">
        <f>CH29*CH7</f>
        <v/>
      </c>
      <c r="CI52">
        <f>CI29*CI7</f>
        <v/>
      </c>
      <c r="CJ52">
        <f>CJ29*CJ7</f>
        <v/>
      </c>
      <c r="CK52">
        <f>CK29*CK7</f>
        <v/>
      </c>
      <c r="CL52">
        <f>CL29*CL7</f>
        <v/>
      </c>
      <c r="CM52">
        <f>CM29*CM7</f>
        <v/>
      </c>
      <c r="CN52">
        <f>CN29*CN7</f>
        <v/>
      </c>
      <c r="CO52">
        <f>CO29*CO7</f>
        <v/>
      </c>
      <c r="CP52">
        <f>CP29*CP7</f>
        <v/>
      </c>
      <c r="CQ52">
        <f>CQ29*CQ7</f>
        <v/>
      </c>
      <c r="CR52">
        <f>CR29*CR7</f>
        <v/>
      </c>
      <c r="CS52">
        <f>CS29*CS7</f>
        <v/>
      </c>
      <c r="CT52">
        <f>CT29*CT7</f>
        <v/>
      </c>
      <c r="CU52">
        <f>CU29*CU7</f>
        <v/>
      </c>
      <c r="CV52">
        <f>CV29*CV7</f>
        <v/>
      </c>
      <c r="CW52">
        <f>CW29*CW7</f>
        <v/>
      </c>
      <c r="CX52">
        <f>CX29*CX7</f>
        <v/>
      </c>
      <c r="CY52">
        <f>CY29*CY7</f>
        <v/>
      </c>
      <c r="CZ52">
        <f>CZ29*CZ7</f>
        <v/>
      </c>
      <c r="DA52">
        <f>DA29*DA7</f>
        <v/>
      </c>
      <c r="DB52">
        <f>DB29*DB7</f>
        <v/>
      </c>
      <c r="DC52">
        <f>DC29*DC7</f>
        <v/>
      </c>
      <c r="DD52">
        <f>DD29*DD7</f>
        <v/>
      </c>
      <c r="DE52">
        <f>DE29*DE7</f>
        <v/>
      </c>
      <c r="DF52">
        <f>DF29*DF7</f>
        <v/>
      </c>
      <c r="DG52">
        <f>DG29*DG7</f>
        <v/>
      </c>
      <c r="DH52">
        <f>DH29*DH7</f>
        <v/>
      </c>
      <c r="DI52">
        <f>DI29*DI7</f>
        <v/>
      </c>
      <c r="DJ52">
        <f>DJ29*DJ7</f>
        <v/>
      </c>
      <c r="DK52">
        <f>DK29*DK7</f>
        <v/>
      </c>
      <c r="DL52">
        <f>DL29*DL7</f>
        <v/>
      </c>
      <c r="DM52">
        <f>DM29*DM7</f>
        <v/>
      </c>
      <c r="DN52">
        <f>DN29*DN7</f>
        <v/>
      </c>
      <c r="DO52">
        <f>DO29*DO7</f>
        <v/>
      </c>
      <c r="DP52">
        <f>DP29*DP7</f>
        <v/>
      </c>
      <c r="DQ52">
        <f>DQ29*DQ7</f>
        <v/>
      </c>
      <c r="DR52">
        <f>DR29*DR7</f>
        <v/>
      </c>
      <c r="DS52">
        <f>DS29*DS7</f>
        <v/>
      </c>
      <c r="DT52">
        <f>DT29*DT7</f>
        <v/>
      </c>
      <c r="DU52">
        <f>DU29*DU7</f>
        <v/>
      </c>
      <c r="DV52">
        <f>DV29*DV7</f>
        <v/>
      </c>
      <c r="DW52">
        <f>DW29*DW7</f>
        <v/>
      </c>
      <c r="DX52">
        <f>DX29*DX7</f>
        <v/>
      </c>
      <c r="DY52">
        <f>DY29*DY7</f>
        <v/>
      </c>
      <c r="DZ52">
        <f>DZ29*DZ7</f>
        <v/>
      </c>
      <c r="EA52">
        <f>EA29*EA7</f>
        <v/>
      </c>
      <c r="EB52">
        <f>EB29*EB7</f>
        <v/>
      </c>
      <c r="EC52">
        <f>EC29*EC7</f>
        <v/>
      </c>
      <c r="ED52">
        <f>ED29*ED7</f>
        <v/>
      </c>
      <c r="EE52">
        <f>EE29*EE7</f>
        <v/>
      </c>
      <c r="EF52">
        <f>EF29*EF7</f>
        <v/>
      </c>
      <c r="EG52">
        <f>EG29*EG7</f>
        <v/>
      </c>
      <c r="EH52">
        <f>EH29*EH7</f>
        <v/>
      </c>
      <c r="EI52">
        <f>EI29*EI7</f>
        <v/>
      </c>
      <c r="EJ52">
        <f>EJ29*EJ7</f>
        <v/>
      </c>
      <c r="EK52">
        <f>EK29*EK7</f>
        <v/>
      </c>
      <c r="EL52">
        <f>EL29*EL7</f>
        <v/>
      </c>
      <c r="EM52">
        <f>EM29*EM7</f>
        <v/>
      </c>
      <c r="EN52">
        <f>EN29*EN7</f>
        <v/>
      </c>
      <c r="EO52">
        <f>EO29*EO7</f>
        <v/>
      </c>
      <c r="EP52">
        <f>EP29*EP7</f>
        <v/>
      </c>
      <c r="EQ52">
        <f>EQ29*EQ7</f>
        <v/>
      </c>
      <c r="ER52">
        <f>ER29*ER7</f>
        <v/>
      </c>
      <c r="ES52">
        <f>ES29*ES7</f>
        <v/>
      </c>
      <c r="ET52">
        <f>ET29*ET7</f>
        <v/>
      </c>
      <c r="EU52">
        <f>EU29*EU7</f>
        <v/>
      </c>
      <c r="EV52">
        <f>EV29*EV7</f>
        <v/>
      </c>
      <c r="EW52">
        <f>EW29*EW7</f>
        <v/>
      </c>
      <c r="EX52">
        <f>EX29*EX7</f>
        <v/>
      </c>
      <c r="EY52">
        <f>EY29*EY7</f>
        <v/>
      </c>
      <c r="EZ52">
        <f>EZ29*EZ7</f>
        <v/>
      </c>
      <c r="FA52">
        <f>FA29*FA7</f>
        <v/>
      </c>
      <c r="FB52">
        <f>FB29*FB7</f>
        <v/>
      </c>
      <c r="FC52">
        <f>FC29*FC7</f>
        <v/>
      </c>
      <c r="FD52">
        <f>FD29*FD7</f>
        <v/>
      </c>
      <c r="FE52">
        <f>FE29*FE7</f>
        <v/>
      </c>
      <c r="FF52">
        <f>FF29*FF7</f>
        <v/>
      </c>
      <c r="FG52">
        <f>FG29*FG7</f>
        <v/>
      </c>
      <c r="FH52">
        <f>FH29*FH7</f>
        <v/>
      </c>
      <c r="FI52">
        <f>FI29*FI7</f>
        <v/>
      </c>
      <c r="FJ52">
        <f>FJ29*FJ7</f>
        <v/>
      </c>
      <c r="FK52">
        <f>FK29*FK7</f>
        <v/>
      </c>
      <c r="FL52">
        <f>FL29*FL7</f>
        <v/>
      </c>
      <c r="FM52">
        <f>FM29*FM7</f>
        <v/>
      </c>
      <c r="FN52">
        <f>FN29*FN7</f>
        <v/>
      </c>
      <c r="FO52">
        <f>FO29*FO7</f>
        <v/>
      </c>
      <c r="FP52">
        <f>FP29*FP7</f>
        <v/>
      </c>
      <c r="FQ52">
        <f>FQ29*FQ7</f>
        <v/>
      </c>
      <c r="FR52">
        <f>FR29*FR7</f>
        <v/>
      </c>
      <c r="FS52">
        <f>FS29*FS7</f>
        <v/>
      </c>
      <c r="FT52">
        <f>FT29*FT7</f>
        <v/>
      </c>
      <c r="FU52">
        <f>FU29*FU7</f>
        <v/>
      </c>
      <c r="FV52">
        <f>FV29*FV7</f>
        <v/>
      </c>
      <c r="FW52">
        <f>FW29*FW7</f>
        <v/>
      </c>
      <c r="FX52">
        <f>FX29*FX7</f>
        <v/>
      </c>
      <c r="FY52">
        <f>FY29*FY7</f>
        <v/>
      </c>
      <c r="FZ52">
        <f>FZ29*FZ7</f>
        <v/>
      </c>
      <c r="GA52">
        <f>GA29*GA7</f>
        <v/>
      </c>
      <c r="GB52">
        <f>GB29*GB7</f>
        <v/>
      </c>
      <c r="GC52">
        <f>GC29*GC7</f>
        <v/>
      </c>
      <c r="GD52">
        <f>GD29*GD7</f>
        <v/>
      </c>
      <c r="GE52">
        <f>GE29*GE7</f>
        <v/>
      </c>
      <c r="GF52">
        <f>GF29*GF7</f>
        <v/>
      </c>
      <c r="GG52">
        <f>GG29*GG7</f>
        <v/>
      </c>
      <c r="GH52">
        <f>GH29*GH7</f>
        <v/>
      </c>
      <c r="GI52">
        <f>GI29*GI7</f>
        <v/>
      </c>
      <c r="GJ52">
        <f>GJ29*GJ7</f>
        <v/>
      </c>
      <c r="GK52">
        <f>GK29*GK7</f>
        <v/>
      </c>
      <c r="GL52">
        <f>GL29*GL7</f>
        <v/>
      </c>
      <c r="GM52">
        <f>GM29*GM7</f>
        <v/>
      </c>
      <c r="GN52">
        <f>GN29*GN7</f>
        <v/>
      </c>
      <c r="GO52">
        <f>GO29*GO7</f>
        <v/>
      </c>
      <c r="GP52">
        <f>GP29*GP7</f>
        <v/>
      </c>
      <c r="GQ52">
        <f>GQ29*GQ7</f>
        <v/>
      </c>
      <c r="GR52">
        <f>GR29*GR7</f>
        <v/>
      </c>
      <c r="GS52">
        <f>GS29*GS7</f>
        <v/>
      </c>
      <c r="GT52">
        <f>GT29*GT7</f>
        <v/>
      </c>
      <c r="GU52">
        <f>GU29*GU7</f>
        <v/>
      </c>
      <c r="GV52">
        <f>GV29*GV7</f>
        <v/>
      </c>
      <c r="GW52">
        <f>GW29*GW7</f>
        <v/>
      </c>
      <c r="GX52">
        <f>GX29*GX7</f>
        <v/>
      </c>
      <c r="GY52">
        <f>GY29*GY7</f>
        <v/>
      </c>
      <c r="GZ52">
        <f>GZ29*GZ7</f>
        <v/>
      </c>
      <c r="HA52">
        <f>HA29*HA7</f>
        <v/>
      </c>
      <c r="HB52">
        <f>HB29*HB7</f>
        <v/>
      </c>
      <c r="HC52">
        <f>HC29*HC7</f>
        <v/>
      </c>
      <c r="HD52">
        <f>HD29*HD7</f>
        <v/>
      </c>
      <c r="HE52">
        <f>HE29*HE7</f>
        <v/>
      </c>
      <c r="HF52">
        <f>HF29*HF7</f>
        <v/>
      </c>
      <c r="HG52">
        <f>HG29*HG7</f>
        <v/>
      </c>
      <c r="HH52">
        <f>HH29*HH7</f>
        <v/>
      </c>
      <c r="HI52">
        <f>HI29*HI7</f>
        <v/>
      </c>
      <c r="HJ52">
        <f>HJ29*HJ7</f>
        <v/>
      </c>
      <c r="HK52">
        <f>HK29*HK7</f>
        <v/>
      </c>
      <c r="HL52">
        <f>HL29*HL7</f>
        <v/>
      </c>
      <c r="HM52">
        <f>HM29*HM7</f>
        <v/>
      </c>
      <c r="HN52">
        <f>HN29*HN7</f>
        <v/>
      </c>
      <c r="HO52">
        <f>HO29*HO7</f>
        <v/>
      </c>
      <c r="HP52">
        <f>HP29*HP7</f>
        <v/>
      </c>
      <c r="HQ52">
        <f>HQ29*HQ7</f>
        <v/>
      </c>
      <c r="HR52">
        <f>HR29*HR7</f>
        <v/>
      </c>
      <c r="HS52">
        <f>HS29*HS7</f>
        <v/>
      </c>
      <c r="HT52">
        <f>HT29*HT7</f>
        <v/>
      </c>
      <c r="HU52">
        <f>HU29*HU7</f>
        <v/>
      </c>
      <c r="HV52">
        <f>HV29*HV7</f>
        <v/>
      </c>
      <c r="HW52">
        <f>HW29*HW7</f>
        <v/>
      </c>
      <c r="HX52">
        <f>HX29*HX7</f>
        <v/>
      </c>
      <c r="HY52">
        <f>HY29*HY7</f>
        <v/>
      </c>
      <c r="HZ52">
        <f>HZ29*HZ7</f>
        <v/>
      </c>
      <c r="IA52">
        <f>IA29*IA7</f>
        <v/>
      </c>
      <c r="IB52">
        <f>IB29*IB7</f>
        <v/>
      </c>
      <c r="IC52">
        <f>IC29*IC7</f>
        <v/>
      </c>
      <c r="ID52">
        <f>ID29*ID7</f>
        <v/>
      </c>
      <c r="IE52">
        <f>IE29*IE7</f>
        <v/>
      </c>
      <c r="IF52">
        <f>IF29*IF7</f>
        <v/>
      </c>
      <c r="IG52">
        <f>IG29*IG7</f>
        <v/>
      </c>
      <c r="IH52">
        <f>IH29*IH7</f>
        <v/>
      </c>
      <c r="II52">
        <f>II29*II7</f>
        <v/>
      </c>
      <c r="IJ52">
        <f>IJ29*IJ7</f>
        <v/>
      </c>
      <c r="IK52">
        <f>IK29*IK7</f>
        <v/>
      </c>
      <c r="IL52">
        <f>IL29*IL7</f>
        <v/>
      </c>
      <c r="IM52">
        <f>IM29*IM7</f>
        <v/>
      </c>
      <c r="IN52">
        <f>IN29*IN7</f>
        <v/>
      </c>
      <c r="IO52">
        <f>IO29*IO7</f>
        <v/>
      </c>
      <c r="IP52">
        <f>IP29*IP7</f>
        <v/>
      </c>
      <c r="IQ52">
        <f>IQ29*IQ7</f>
        <v/>
      </c>
      <c r="IR52">
        <f>IR29*IR7</f>
        <v/>
      </c>
      <c r="IS52">
        <f>IS29*IS7</f>
        <v/>
      </c>
      <c r="IT52">
        <f>IT29*IT7</f>
        <v/>
      </c>
      <c r="IU52">
        <f>IU29*IU7</f>
        <v/>
      </c>
      <c r="IV52">
        <f>IV29*IV7</f>
        <v/>
      </c>
      <c r="IW52">
        <f>IW29*IW7</f>
        <v/>
      </c>
      <c r="IX52">
        <f>IX29*IX7</f>
        <v/>
      </c>
      <c r="IY52">
        <f>IY29*IY7</f>
        <v/>
      </c>
      <c r="IZ52">
        <f>IZ29*IZ7</f>
        <v/>
      </c>
      <c r="JA52">
        <f>JA29*JA7</f>
        <v/>
      </c>
      <c r="JB52">
        <f>JB29*JB7</f>
        <v/>
      </c>
      <c r="JC52">
        <f>JC29*JC7</f>
        <v/>
      </c>
      <c r="JD52">
        <f>JD29*JD7</f>
        <v/>
      </c>
      <c r="JE52">
        <f>JE29*JE7</f>
        <v/>
      </c>
      <c r="JF52">
        <f>JF29*JF7</f>
        <v/>
      </c>
      <c r="JG52">
        <f>JG29*JG7</f>
        <v/>
      </c>
      <c r="JH52">
        <f>JH29*JH7</f>
        <v/>
      </c>
      <c r="JI52">
        <f>JI29*JI7</f>
        <v/>
      </c>
      <c r="JJ52">
        <f>JJ29*JJ7</f>
        <v/>
      </c>
      <c r="JK52">
        <f>JK29*JK7</f>
        <v/>
      </c>
      <c r="JL52">
        <f>JL29*JL7</f>
        <v/>
      </c>
      <c r="JM52">
        <f>JM29*JM7</f>
        <v/>
      </c>
      <c r="JN52">
        <f>JN29*JN7</f>
        <v/>
      </c>
      <c r="JO52">
        <f>JO29*JO7</f>
        <v/>
      </c>
      <c r="JP52">
        <f>JP29*JP7</f>
        <v/>
      </c>
      <c r="JQ52">
        <f>JQ29*JQ7</f>
        <v/>
      </c>
      <c r="JR52">
        <f>JR29*JR7</f>
        <v/>
      </c>
      <c r="JS52">
        <f>JS29*JS7</f>
        <v/>
      </c>
      <c r="JT52">
        <f>JT29*JT7</f>
        <v/>
      </c>
      <c r="JU52">
        <f>JU29*JU7</f>
        <v/>
      </c>
      <c r="JV52">
        <f>JV29*JV7</f>
        <v/>
      </c>
      <c r="JW52">
        <f>JW29*JW7</f>
        <v/>
      </c>
      <c r="JX52">
        <f>JX29*JX7</f>
        <v/>
      </c>
      <c r="JY52">
        <f>JY29*JY7</f>
        <v/>
      </c>
      <c r="JZ52">
        <f>JZ29*JZ7</f>
        <v/>
      </c>
      <c r="KA52">
        <f>KA29*KA7</f>
        <v/>
      </c>
      <c r="KB52">
        <f>KB29*KB7</f>
        <v/>
      </c>
      <c r="KC52">
        <f>KC29*KC7</f>
        <v/>
      </c>
      <c r="KD52">
        <f>KD29*KD7</f>
        <v/>
      </c>
      <c r="KE52">
        <f>KE29*KE7</f>
        <v/>
      </c>
      <c r="KF52">
        <f>KF29*KF7</f>
        <v/>
      </c>
      <c r="KG52">
        <f>KG29*KG7</f>
        <v/>
      </c>
      <c r="KH52">
        <f>KH29*KH7</f>
        <v/>
      </c>
      <c r="KI52">
        <f>KI29*KI7</f>
        <v/>
      </c>
      <c r="KJ52">
        <f>KJ29*KJ7</f>
        <v/>
      </c>
      <c r="KK52">
        <f>KK29*KK7</f>
        <v/>
      </c>
      <c r="KL52">
        <f>KL29*KL7</f>
        <v/>
      </c>
      <c r="KM52">
        <f>KM29*KM7</f>
        <v/>
      </c>
      <c r="KN52">
        <f>KN29*KN7</f>
        <v/>
      </c>
      <c r="KO52">
        <f>KO29*KO7</f>
        <v/>
      </c>
      <c r="KP52">
        <f>KP29*KP7</f>
        <v/>
      </c>
      <c r="KQ52">
        <f>KQ29*KQ7</f>
        <v/>
      </c>
      <c r="KR52">
        <f>KR29*KR7</f>
        <v/>
      </c>
      <c r="KS52">
        <f>KS29*KS7</f>
        <v/>
      </c>
      <c r="KT52">
        <f>KT29*KT7</f>
        <v/>
      </c>
      <c r="KU52">
        <f>KU29*KU7</f>
        <v/>
      </c>
      <c r="KV52">
        <f>KV29*KV7</f>
        <v/>
      </c>
      <c r="KW52">
        <f>KW29*KW7</f>
        <v/>
      </c>
      <c r="KX52">
        <f>KX29*KX7</f>
        <v/>
      </c>
      <c r="KY52">
        <f>KY29*KY7</f>
        <v/>
      </c>
      <c r="KZ52">
        <f>KZ29*KZ7</f>
        <v/>
      </c>
      <c r="LA52">
        <f>LA29*LA7</f>
        <v/>
      </c>
      <c r="LB52">
        <f>LB29*LB7</f>
        <v/>
      </c>
      <c r="LC52">
        <f>LC29*LC7</f>
        <v/>
      </c>
      <c r="LD52">
        <f>LD29*LD7</f>
        <v/>
      </c>
      <c r="LE52">
        <f>LE29*LE7</f>
        <v/>
      </c>
      <c r="LF52">
        <f>LF29*LF7</f>
        <v/>
      </c>
      <c r="LG52">
        <f>LG29*LG7</f>
        <v/>
      </c>
      <c r="LH52">
        <f>LH29*LH7</f>
        <v/>
      </c>
      <c r="LI52">
        <f>LI29*LI7</f>
        <v/>
      </c>
      <c r="LJ52">
        <f>LJ29*LJ7</f>
        <v/>
      </c>
      <c r="LK52">
        <f>LK29*LK7</f>
        <v/>
      </c>
      <c r="LL52">
        <f>LL29*LL7</f>
        <v/>
      </c>
      <c r="LM52">
        <f>LM29*LM7</f>
        <v/>
      </c>
      <c r="LN52">
        <f>LN29*LN7</f>
        <v/>
      </c>
      <c r="LO52">
        <f>LO29*LO7</f>
        <v/>
      </c>
      <c r="LP52">
        <f>LP29*LP7</f>
        <v/>
      </c>
      <c r="LQ52">
        <f>LQ29*LQ7</f>
        <v/>
      </c>
      <c r="LR52">
        <f>LR29*LR7</f>
        <v/>
      </c>
      <c r="LS52">
        <f>LS29*LS7</f>
        <v/>
      </c>
      <c r="LT52">
        <f>LT29*LT7</f>
        <v/>
      </c>
      <c r="LU52">
        <f>LU29*LU7</f>
        <v/>
      </c>
      <c r="LV52">
        <f>LV29*LV7</f>
        <v/>
      </c>
      <c r="LW52">
        <f>LW29*LW7</f>
        <v/>
      </c>
      <c r="LX52">
        <f>LX29*LX7</f>
        <v/>
      </c>
      <c r="LY52">
        <f>LY29*LY7</f>
        <v/>
      </c>
      <c r="LZ52">
        <f>LZ29*LZ7</f>
        <v/>
      </c>
      <c r="MA52">
        <f>MA29*MA7</f>
        <v/>
      </c>
      <c r="MB52">
        <f>MB29*MB7</f>
        <v/>
      </c>
      <c r="MC52">
        <f>MC29*MC7</f>
        <v/>
      </c>
      <c r="MD52">
        <f>MD29*MD7</f>
        <v/>
      </c>
      <c r="ME52">
        <f>ME29*ME7</f>
        <v/>
      </c>
      <c r="MF52">
        <f>MF29*MF7</f>
        <v/>
      </c>
      <c r="MG52">
        <f>MG29*MG7</f>
        <v/>
      </c>
      <c r="MH52">
        <f>MH29*MH7</f>
        <v/>
      </c>
      <c r="MI52">
        <f>MI29*MI7</f>
        <v/>
      </c>
      <c r="MJ52">
        <f>MJ29*MJ7</f>
        <v/>
      </c>
      <c r="MK52">
        <f>MK29*MK7</f>
        <v/>
      </c>
      <c r="ML52">
        <f>ML29*ML7</f>
        <v/>
      </c>
      <c r="MM52">
        <f>MM29*MM7</f>
        <v/>
      </c>
      <c r="MN52">
        <f>MN29*MN7</f>
        <v/>
      </c>
      <c r="MO52">
        <f>MO29*MO7</f>
        <v/>
      </c>
      <c r="MP52">
        <f>MP29*MP7</f>
        <v/>
      </c>
      <c r="MQ52">
        <f>MQ29*MQ7</f>
        <v/>
      </c>
      <c r="MR52">
        <f>MR29*MR7</f>
        <v/>
      </c>
      <c r="MS52">
        <f>MS29*MS7</f>
        <v/>
      </c>
      <c r="MT52">
        <f>MT29*MT7</f>
        <v/>
      </c>
      <c r="MU52">
        <f>MU29*MU7</f>
        <v/>
      </c>
      <c r="MV52">
        <f>MV29*MV7</f>
        <v/>
      </c>
      <c r="MW52">
        <f>MW29*MW7</f>
        <v/>
      </c>
      <c r="MX52">
        <f>MX29*MX7</f>
        <v/>
      </c>
      <c r="MY52">
        <f>MY29*MY7</f>
        <v/>
      </c>
      <c r="MZ52">
        <f>MZ29*MZ7</f>
        <v/>
      </c>
      <c r="NA52">
        <f>NA29*NA7</f>
        <v/>
      </c>
      <c r="NB52">
        <f>NB29*NB7</f>
        <v/>
      </c>
      <c r="NC52">
        <f>NC29*NC7</f>
        <v/>
      </c>
      <c r="ND52">
        <f>ND29*ND7</f>
        <v/>
      </c>
      <c r="NE52">
        <f>NE29*NE7</f>
        <v/>
      </c>
      <c r="NF52">
        <f>NF29*NF7</f>
        <v/>
      </c>
      <c r="NG52">
        <f>NG29*NG7</f>
        <v/>
      </c>
      <c r="NH52">
        <f>NH29*NH7</f>
        <v/>
      </c>
      <c r="NI52">
        <f>NI29*NI7</f>
        <v/>
      </c>
      <c r="NJ52">
        <f>NJ29*NJ7</f>
        <v/>
      </c>
      <c r="NK52">
        <f>NK29*NK7</f>
        <v/>
      </c>
      <c r="NL52">
        <f>NL29*NL7</f>
        <v/>
      </c>
      <c r="NM52">
        <f>NM29*NM7</f>
        <v/>
      </c>
      <c r="NN52">
        <f>NN29*NN7</f>
        <v/>
      </c>
      <c r="NO52">
        <f>NO29*NO7</f>
        <v/>
      </c>
      <c r="NP52">
        <f>NP29*NP7</f>
        <v/>
      </c>
      <c r="NQ52">
        <f>NQ29*NQ7</f>
        <v/>
      </c>
      <c r="NR52">
        <f>NR29*NR7</f>
        <v/>
      </c>
      <c r="NS52">
        <f>NS29*NS7</f>
        <v/>
      </c>
      <c r="NT52">
        <f>NT29*NT7</f>
        <v/>
      </c>
      <c r="NU52">
        <f>NU29*NU7</f>
        <v/>
      </c>
      <c r="NV52">
        <f>NV29*NV7</f>
        <v/>
      </c>
      <c r="NW52">
        <f>NW29*NW7</f>
        <v/>
      </c>
      <c r="NX52">
        <f>NX29*NX7</f>
        <v/>
      </c>
      <c r="NY52">
        <f>NY29*NY7</f>
        <v/>
      </c>
      <c r="NZ52">
        <f>NZ29*NZ7</f>
        <v/>
      </c>
      <c r="OA52">
        <f>OA29*OA7</f>
        <v/>
      </c>
      <c r="OB52">
        <f>OB29*OB7</f>
        <v/>
      </c>
      <c r="OC52">
        <f>OC29*OC7</f>
        <v/>
      </c>
      <c r="OD52">
        <f>OD29*OD7</f>
        <v/>
      </c>
      <c r="OE52">
        <f>OE29*OE7</f>
        <v/>
      </c>
      <c r="OF52">
        <f>OF29*OF7</f>
        <v/>
      </c>
      <c r="OG52">
        <f>OG29*OG7</f>
        <v/>
      </c>
      <c r="OH52">
        <f>OH29*OH7</f>
        <v/>
      </c>
      <c r="OI52">
        <f>OI29*OI7</f>
        <v/>
      </c>
      <c r="OJ52">
        <f>OJ29*OJ7</f>
        <v/>
      </c>
      <c r="OK52">
        <f>OK29*OK7</f>
        <v/>
      </c>
      <c r="OL52">
        <f>OL29*OL7</f>
        <v/>
      </c>
      <c r="OM52">
        <f>OM29*OM7</f>
        <v/>
      </c>
      <c r="ON52">
        <f>ON29*ON7</f>
        <v/>
      </c>
      <c r="OO52">
        <f>OO29*OO7</f>
        <v/>
      </c>
      <c r="OP52">
        <f>OP29*OP7</f>
        <v/>
      </c>
      <c r="OQ52">
        <f>OQ29*OQ7</f>
        <v/>
      </c>
      <c r="OR52">
        <f>OR29*OR7</f>
        <v/>
      </c>
      <c r="OS52">
        <f>OS29*OS7</f>
        <v/>
      </c>
      <c r="OT52">
        <f>OT29*OT7</f>
        <v/>
      </c>
      <c r="OU52">
        <f>OU29*OU7</f>
        <v/>
      </c>
      <c r="OV52">
        <f>OV29*OV7</f>
        <v/>
      </c>
      <c r="OW52">
        <f>OW29*OW7</f>
        <v/>
      </c>
      <c r="OX52">
        <f>OX29*OX7</f>
        <v/>
      </c>
      <c r="OY52">
        <f>OY29*OY7</f>
        <v/>
      </c>
      <c r="OZ52">
        <f>OZ29*OZ7</f>
        <v/>
      </c>
      <c r="PA52">
        <f>PA29*PA7</f>
        <v/>
      </c>
      <c r="PB52">
        <f>PB29*PB7</f>
        <v/>
      </c>
      <c r="PC52">
        <f>PC29*PC7</f>
        <v/>
      </c>
      <c r="PD52">
        <f>PD29*PD7</f>
        <v/>
      </c>
      <c r="PE52">
        <f>PE29*PE7</f>
        <v/>
      </c>
      <c r="PF52">
        <f>PF29*PF7</f>
        <v/>
      </c>
      <c r="PG52">
        <f>PG29*PG7</f>
        <v/>
      </c>
      <c r="PH52">
        <f>PH29*PH7</f>
        <v/>
      </c>
      <c r="PI52">
        <f>PI29*PI7</f>
        <v/>
      </c>
      <c r="PJ52">
        <f>PJ29*PJ7</f>
        <v/>
      </c>
      <c r="PK52">
        <f>PK29*PK7</f>
        <v/>
      </c>
      <c r="PL52">
        <f>PL29*PL7</f>
        <v/>
      </c>
      <c r="PM52">
        <f>PM29*PM7</f>
        <v/>
      </c>
      <c r="PN52">
        <f>PN29*PN7</f>
        <v/>
      </c>
      <c r="PO52">
        <f>PO29*PO7</f>
        <v/>
      </c>
      <c r="PP52">
        <f>PP29*PP7</f>
        <v/>
      </c>
      <c r="PQ52">
        <f>PQ29*PQ7</f>
        <v/>
      </c>
      <c r="PR52">
        <f>PR29*PR7</f>
        <v/>
      </c>
      <c r="PS52">
        <f>PS29*PS7</f>
        <v/>
      </c>
      <c r="PT52">
        <f>PT29*PT7</f>
        <v/>
      </c>
      <c r="PU52">
        <f>PU29*PU7</f>
        <v/>
      </c>
      <c r="PV52">
        <f>PV29*PV7</f>
        <v/>
      </c>
      <c r="PW52">
        <f>PW29*PW7</f>
        <v/>
      </c>
      <c r="PX52">
        <f>PX29*PX7</f>
        <v/>
      </c>
      <c r="PY52">
        <f>PY29*PY7</f>
        <v/>
      </c>
      <c r="PZ52">
        <f>PZ29*PZ7</f>
        <v/>
      </c>
      <c r="QA52">
        <f>QA29*QA7</f>
        <v/>
      </c>
      <c r="QB52">
        <f>QB29*QB7</f>
        <v/>
      </c>
      <c r="QC52">
        <f>QC29*QC7</f>
        <v/>
      </c>
      <c r="QD52">
        <f>QD29*QD7</f>
        <v/>
      </c>
      <c r="QE52">
        <f>QE29*QE7</f>
        <v/>
      </c>
      <c r="QF52">
        <f>QF29*QF7</f>
        <v/>
      </c>
      <c r="QG52">
        <f>QG29*QG7</f>
        <v/>
      </c>
      <c r="QH52">
        <f>QH29*QH7</f>
        <v/>
      </c>
      <c r="QI52">
        <f>QI29*QI7</f>
        <v/>
      </c>
      <c r="QJ52">
        <f>QJ29*QJ7</f>
        <v/>
      </c>
      <c r="QK52">
        <f>QK29*QK7</f>
        <v/>
      </c>
      <c r="QL52">
        <f>QL29*QL7</f>
        <v/>
      </c>
      <c r="QM52">
        <f>QM29*QM7</f>
        <v/>
      </c>
      <c r="QN52">
        <f>QN29*QN7</f>
        <v/>
      </c>
      <c r="QO52">
        <f>QO29*QO7</f>
        <v/>
      </c>
      <c r="QP52">
        <f>QP29*QP7</f>
        <v/>
      </c>
      <c r="QQ52">
        <f>QQ29*QQ7</f>
        <v/>
      </c>
      <c r="QR52">
        <f>QR29*QR7</f>
        <v/>
      </c>
      <c r="QS52">
        <f>QS29*QS7</f>
        <v/>
      </c>
      <c r="QT52">
        <f>QT29*QT7</f>
        <v/>
      </c>
      <c r="QU52">
        <f>QU29*QU7</f>
        <v/>
      </c>
      <c r="QV52">
        <f>QV29*QV7</f>
        <v/>
      </c>
      <c r="QW52">
        <f>QW29*QW7</f>
        <v/>
      </c>
      <c r="QX52">
        <f>QX29*QX7</f>
        <v/>
      </c>
      <c r="QY52">
        <f>QY29*QY7</f>
        <v/>
      </c>
      <c r="QZ52">
        <f>QZ29*QZ7</f>
        <v/>
      </c>
      <c r="RA52">
        <f>RA29*RA7</f>
        <v/>
      </c>
      <c r="RB52">
        <f>RB29*RB7</f>
        <v/>
      </c>
      <c r="RC52">
        <f>RC29*RC7</f>
        <v/>
      </c>
      <c r="RD52">
        <f>RD29*RD7</f>
        <v/>
      </c>
      <c r="RE52">
        <f>RE29*RE7</f>
        <v/>
      </c>
      <c r="RF52">
        <f>RF29*RF7</f>
        <v/>
      </c>
      <c r="RG52">
        <f>RG29*RG7</f>
        <v/>
      </c>
      <c r="RH52">
        <f>RH29*RH7</f>
        <v/>
      </c>
      <c r="RI52">
        <f>RI29*RI7</f>
        <v/>
      </c>
      <c r="RJ52">
        <f>RJ29*RJ7</f>
        <v/>
      </c>
      <c r="RK52">
        <f>RK29*RK7</f>
        <v/>
      </c>
      <c r="RL52">
        <f>RL29*RL7</f>
        <v/>
      </c>
      <c r="RM52">
        <f>RM29*RM7</f>
        <v/>
      </c>
      <c r="RN52">
        <f>RN29*RN7</f>
        <v/>
      </c>
      <c r="RO52">
        <f>RO29*RO7</f>
        <v/>
      </c>
      <c r="RP52">
        <f>RP29*RP7</f>
        <v/>
      </c>
      <c r="RQ52">
        <f>RQ29*RQ7</f>
        <v/>
      </c>
      <c r="RR52">
        <f>RR29*RR7</f>
        <v/>
      </c>
      <c r="RS52">
        <f>RS29*RS7</f>
        <v/>
      </c>
      <c r="RT52">
        <f>RT29*RT7</f>
        <v/>
      </c>
      <c r="RU52">
        <f>RU29*RU7</f>
        <v/>
      </c>
      <c r="RV52">
        <f>RV29*RV7</f>
        <v/>
      </c>
      <c r="RW52">
        <f>RW29*RW7</f>
        <v/>
      </c>
      <c r="RX52">
        <f>RX29*RX7</f>
        <v/>
      </c>
      <c r="RY52">
        <f>RY29*RY7</f>
        <v/>
      </c>
      <c r="RZ52">
        <f>RZ29*RZ7</f>
        <v/>
      </c>
      <c r="SA52">
        <f>SA29*SA7</f>
        <v/>
      </c>
      <c r="SB52">
        <f>SB29*SB7</f>
        <v/>
      </c>
      <c r="SC52">
        <f>SC29*SC7</f>
        <v/>
      </c>
      <c r="SD52">
        <f>SD29*SD7</f>
        <v/>
      </c>
      <c r="SE52">
        <f>SE29*SE7</f>
        <v/>
      </c>
      <c r="SF52">
        <f>SF29*SF7</f>
        <v/>
      </c>
      <c r="SG52">
        <f>SG29*SG7</f>
        <v/>
      </c>
      <c r="SH52">
        <f>SH29*SH7</f>
        <v/>
      </c>
      <c r="SI52">
        <f>SI29*SI7</f>
        <v/>
      </c>
      <c r="SJ52">
        <f>SJ29*SJ7</f>
        <v/>
      </c>
      <c r="SK52">
        <f>SK29*SK7</f>
        <v/>
      </c>
      <c r="SL52">
        <f>SL29*SL7</f>
        <v/>
      </c>
      <c r="SM52">
        <f>SM29*SM7</f>
        <v/>
      </c>
      <c r="SN52">
        <f>SN29*SN7</f>
        <v/>
      </c>
      <c r="SO52">
        <f>SO29*SO7</f>
        <v/>
      </c>
      <c r="SP52">
        <f>SP29*SP7</f>
        <v/>
      </c>
      <c r="SQ52">
        <f>SQ29*SQ7</f>
        <v/>
      </c>
      <c r="SR52">
        <f>SR29*SR7</f>
        <v/>
      </c>
      <c r="SS52">
        <f>SS29*SS7</f>
        <v/>
      </c>
      <c r="ST52">
        <f>ST29*ST7</f>
        <v/>
      </c>
      <c r="SU52">
        <f>SU29*SU7</f>
        <v/>
      </c>
      <c r="SV52">
        <f>SV29*SV7</f>
        <v/>
      </c>
      <c r="SW52">
        <f>SW29*SW7</f>
        <v/>
      </c>
      <c r="SX52">
        <f>SX29*SX7</f>
        <v/>
      </c>
      <c r="SY52">
        <f>SY29*SY7</f>
        <v/>
      </c>
      <c r="SZ52">
        <f>SZ29*SZ7</f>
        <v/>
      </c>
      <c r="TA52">
        <f>TA29*TA7</f>
        <v/>
      </c>
      <c r="TB52">
        <f>TB29*TB7</f>
        <v/>
      </c>
      <c r="TC52">
        <f>TC29*TC7</f>
        <v/>
      </c>
      <c r="TD52">
        <f>TD29*TD7</f>
        <v/>
      </c>
      <c r="TE52">
        <f>TE29*TE7</f>
        <v/>
      </c>
      <c r="TF52">
        <f>TF29*TF7</f>
        <v/>
      </c>
      <c r="TG52">
        <f>TG29*TG7</f>
        <v/>
      </c>
      <c r="TH52">
        <f>TH29*TH7</f>
        <v/>
      </c>
      <c r="TI52">
        <f>TI29*TI7</f>
        <v/>
      </c>
      <c r="TJ52">
        <f>TJ29*TJ7</f>
        <v/>
      </c>
      <c r="TK52">
        <f>TK29*TK7</f>
        <v/>
      </c>
      <c r="TL52">
        <f>TL29*TL7</f>
        <v/>
      </c>
      <c r="TM52">
        <f>TM29*TM7</f>
        <v/>
      </c>
      <c r="TN52">
        <f>TN29*TN7</f>
        <v/>
      </c>
      <c r="TO52">
        <f>TO29*TO7</f>
        <v/>
      </c>
      <c r="TP52">
        <f>TP29*TP7</f>
        <v/>
      </c>
      <c r="TQ52">
        <f>TQ29*TQ7</f>
        <v/>
      </c>
      <c r="TR52">
        <f>TR29*TR7</f>
        <v/>
      </c>
      <c r="TS52">
        <f>TS29*TS7</f>
        <v/>
      </c>
      <c r="TT52">
        <f>TT29*TT7</f>
        <v/>
      </c>
      <c r="TU52">
        <f>TU29*TU7</f>
        <v/>
      </c>
      <c r="TV52">
        <f>TV29*TV7</f>
        <v/>
      </c>
      <c r="TW52">
        <f>TW29*TW7</f>
        <v/>
      </c>
      <c r="TX52">
        <f>TX29*TX7</f>
        <v/>
      </c>
      <c r="TY52">
        <f>TY29*TY7</f>
        <v/>
      </c>
      <c r="TZ52">
        <f>TZ29*TZ7</f>
        <v/>
      </c>
    </row>
    <row r="53" spans="1:546">
      <c r="A53" t="s">
        <v>15</v>
      </c>
      <c r="B53" t="s">
        <v>47</v>
      </c>
      <c r="G53">
        <f>G30*G8</f>
        <v/>
      </c>
      <c r="H53">
        <f>H30*H8</f>
        <v/>
      </c>
      <c r="I53">
        <f>I30*I8</f>
        <v/>
      </c>
      <c r="J53">
        <f>J30*J8</f>
        <v/>
      </c>
      <c r="K53">
        <f>K30*K8</f>
        <v/>
      </c>
      <c r="L53">
        <f>L30*L8</f>
        <v/>
      </c>
      <c r="M53">
        <f>M30*M8</f>
        <v/>
      </c>
      <c r="N53">
        <f>N30*N8</f>
        <v/>
      </c>
      <c r="O53">
        <f>O30*O8</f>
        <v/>
      </c>
      <c r="P53">
        <f>P30*P8</f>
        <v/>
      </c>
      <c r="Q53">
        <f>Q30*Q8</f>
        <v/>
      </c>
      <c r="R53">
        <f>R30*R8</f>
        <v/>
      </c>
      <c r="S53">
        <f>S30*S8</f>
        <v/>
      </c>
      <c r="T53">
        <f>T30*T8</f>
        <v/>
      </c>
      <c r="U53">
        <f>U30*U8</f>
        <v/>
      </c>
      <c r="V53">
        <f>V30*V8</f>
        <v/>
      </c>
      <c r="W53">
        <f>W30*W8</f>
        <v/>
      </c>
      <c r="X53">
        <f>X30*X8</f>
        <v/>
      </c>
      <c r="Y53">
        <f>Y30*Y8</f>
        <v/>
      </c>
      <c r="Z53">
        <f>Z30*Z8</f>
        <v/>
      </c>
      <c r="AA53">
        <f>AA30*AA8</f>
        <v/>
      </c>
      <c r="AB53">
        <f>AB30*AB8</f>
        <v/>
      </c>
      <c r="AC53">
        <f>AC30*AC8</f>
        <v/>
      </c>
      <c r="AD53">
        <f>AD30*AD8</f>
        <v/>
      </c>
      <c r="AE53">
        <f>AE30*AE8</f>
        <v/>
      </c>
      <c r="AF53">
        <f>AF30*AF8</f>
        <v/>
      </c>
      <c r="AG53">
        <f>AG30*AG8</f>
        <v/>
      </c>
      <c r="AH53">
        <f>AH30*AH8</f>
        <v/>
      </c>
      <c r="AI53">
        <f>AI30*AI8</f>
        <v/>
      </c>
      <c r="AJ53">
        <f>AJ30*AJ8</f>
        <v/>
      </c>
      <c r="AK53">
        <f>AK30*AK8</f>
        <v/>
      </c>
      <c r="AL53">
        <f>AL30*AL8</f>
        <v/>
      </c>
      <c r="AM53">
        <f>AM30*AM8</f>
        <v/>
      </c>
      <c r="AN53">
        <f>AN30*AN8</f>
        <v/>
      </c>
      <c r="AO53">
        <f>AO30*AO8</f>
        <v/>
      </c>
      <c r="AP53">
        <f>AP30*AP8</f>
        <v/>
      </c>
      <c r="AQ53">
        <f>AQ30*AQ8</f>
        <v/>
      </c>
      <c r="AR53">
        <f>AR30*AR8</f>
        <v/>
      </c>
      <c r="AS53">
        <f>AS30*AS8</f>
        <v/>
      </c>
      <c r="AT53">
        <f>AT30*AT8</f>
        <v/>
      </c>
      <c r="AU53">
        <f>AU30*AU8</f>
        <v/>
      </c>
      <c r="AV53">
        <f>AV30*AV8</f>
        <v/>
      </c>
      <c r="AW53">
        <f>AW30*AW8</f>
        <v/>
      </c>
      <c r="AX53">
        <f>AX30*AX8</f>
        <v/>
      </c>
      <c r="AY53">
        <f>AY30*AY8</f>
        <v/>
      </c>
      <c r="AZ53">
        <f>AZ30*AZ8</f>
        <v/>
      </c>
      <c r="BA53">
        <f>BA30*BA8</f>
        <v/>
      </c>
      <c r="BB53">
        <f>BB30*BB8</f>
        <v/>
      </c>
      <c r="BC53">
        <f>BC30*BC8</f>
        <v/>
      </c>
      <c r="BD53">
        <f>BD30*BD8</f>
        <v/>
      </c>
      <c r="BE53">
        <f>BE30*BE8</f>
        <v/>
      </c>
      <c r="BF53">
        <f>BF30*BF8</f>
        <v/>
      </c>
      <c r="BG53">
        <f>BG30*BG8</f>
        <v/>
      </c>
      <c r="BH53">
        <f>BH30*BH8</f>
        <v/>
      </c>
      <c r="BI53">
        <f>BI30*BI8</f>
        <v/>
      </c>
      <c r="BJ53">
        <f>BJ30*BJ8</f>
        <v/>
      </c>
      <c r="BK53">
        <f>BK30*BK8</f>
        <v/>
      </c>
      <c r="BL53">
        <f>BL30*BL8</f>
        <v/>
      </c>
      <c r="BM53">
        <f>BM30*BM8</f>
        <v/>
      </c>
      <c r="BN53">
        <f>BN30*BN8</f>
        <v/>
      </c>
      <c r="BO53">
        <f>BO30*BO8</f>
        <v/>
      </c>
      <c r="BP53">
        <f>BP30*BP8</f>
        <v/>
      </c>
      <c r="BQ53">
        <f>BQ30*BQ8</f>
        <v/>
      </c>
      <c r="BR53">
        <f>BR30*BR8</f>
        <v/>
      </c>
      <c r="BS53">
        <f>BS30*BS8</f>
        <v/>
      </c>
      <c r="BT53">
        <f>BT30*BT8</f>
        <v/>
      </c>
      <c r="BU53">
        <f>BU30*BU8</f>
        <v/>
      </c>
      <c r="BV53">
        <f>BV30*BV8</f>
        <v/>
      </c>
      <c r="BW53">
        <f>BW30*BW8</f>
        <v/>
      </c>
      <c r="BX53">
        <f>BX30*BX8</f>
        <v/>
      </c>
      <c r="BY53">
        <f>BY30*BY8</f>
        <v/>
      </c>
      <c r="BZ53">
        <f>BZ30*BZ8</f>
        <v/>
      </c>
      <c r="CA53">
        <f>CA30*CA8</f>
        <v/>
      </c>
      <c r="CB53">
        <f>CB30*CB8</f>
        <v/>
      </c>
      <c r="CC53">
        <f>CC30*CC8</f>
        <v/>
      </c>
      <c r="CD53">
        <f>CD30*CD8</f>
        <v/>
      </c>
      <c r="CE53">
        <f>CE30*CE8</f>
        <v/>
      </c>
      <c r="CF53">
        <f>CF30*CF8</f>
        <v/>
      </c>
      <c r="CG53">
        <f>CG30*CG8</f>
        <v/>
      </c>
      <c r="CH53">
        <f>CH30*CH8</f>
        <v/>
      </c>
      <c r="CI53">
        <f>CI30*CI8</f>
        <v/>
      </c>
      <c r="CJ53">
        <f>CJ30*CJ8</f>
        <v/>
      </c>
      <c r="CK53">
        <f>CK30*CK8</f>
        <v/>
      </c>
      <c r="CL53">
        <f>CL30*CL8</f>
        <v/>
      </c>
      <c r="CM53">
        <f>CM30*CM8</f>
        <v/>
      </c>
      <c r="CN53">
        <f>CN30*CN8</f>
        <v/>
      </c>
      <c r="CO53">
        <f>CO30*CO8</f>
        <v/>
      </c>
      <c r="CP53">
        <f>CP30*CP8</f>
        <v/>
      </c>
      <c r="CQ53">
        <f>CQ30*CQ8</f>
        <v/>
      </c>
      <c r="CR53">
        <f>CR30*CR8</f>
        <v/>
      </c>
      <c r="CS53">
        <f>CS30*CS8</f>
        <v/>
      </c>
      <c r="CT53">
        <f>CT30*CT8</f>
        <v/>
      </c>
      <c r="CU53">
        <f>CU30*CU8</f>
        <v/>
      </c>
      <c r="CV53">
        <f>CV30*CV8</f>
        <v/>
      </c>
      <c r="CW53">
        <f>CW30*CW8</f>
        <v/>
      </c>
      <c r="CX53">
        <f>CX30*CX8</f>
        <v/>
      </c>
      <c r="CY53">
        <f>CY30*CY8</f>
        <v/>
      </c>
      <c r="CZ53">
        <f>CZ30*CZ8</f>
        <v/>
      </c>
      <c r="DA53">
        <f>DA30*DA8</f>
        <v/>
      </c>
      <c r="DB53">
        <f>DB30*DB8</f>
        <v/>
      </c>
      <c r="DC53">
        <f>DC30*DC8</f>
        <v/>
      </c>
      <c r="DD53">
        <f>DD30*DD8</f>
        <v/>
      </c>
      <c r="DE53">
        <f>DE30*DE8</f>
        <v/>
      </c>
      <c r="DF53">
        <f>DF30*DF8</f>
        <v/>
      </c>
      <c r="DG53">
        <f>DG30*DG8</f>
        <v/>
      </c>
      <c r="DH53">
        <f>DH30*DH8</f>
        <v/>
      </c>
      <c r="DI53">
        <f>DI30*DI8</f>
        <v/>
      </c>
      <c r="DJ53">
        <f>DJ30*DJ8</f>
        <v/>
      </c>
      <c r="DK53">
        <f>DK30*DK8</f>
        <v/>
      </c>
      <c r="DL53">
        <f>DL30*DL8</f>
        <v/>
      </c>
      <c r="DM53">
        <f>DM30*DM8</f>
        <v/>
      </c>
      <c r="DN53">
        <f>DN30*DN8</f>
        <v/>
      </c>
      <c r="DO53">
        <f>DO30*DO8</f>
        <v/>
      </c>
      <c r="DP53">
        <f>DP30*DP8</f>
        <v/>
      </c>
      <c r="DQ53">
        <f>DQ30*DQ8</f>
        <v/>
      </c>
      <c r="DR53">
        <f>DR30*DR8</f>
        <v/>
      </c>
      <c r="DS53">
        <f>DS30*DS8</f>
        <v/>
      </c>
      <c r="DT53">
        <f>DT30*DT8</f>
        <v/>
      </c>
      <c r="DU53">
        <f>DU30*DU8</f>
        <v/>
      </c>
      <c r="DV53">
        <f>DV30*DV8</f>
        <v/>
      </c>
      <c r="DW53">
        <f>DW30*DW8</f>
        <v/>
      </c>
      <c r="DX53">
        <f>DX30*DX8</f>
        <v/>
      </c>
      <c r="DY53">
        <f>DY30*DY8</f>
        <v/>
      </c>
      <c r="DZ53">
        <f>DZ30*DZ8</f>
        <v/>
      </c>
      <c r="EA53">
        <f>EA30*EA8</f>
        <v/>
      </c>
      <c r="EB53">
        <f>EB30*EB8</f>
        <v/>
      </c>
      <c r="EC53">
        <f>EC30*EC8</f>
        <v/>
      </c>
      <c r="ED53">
        <f>ED30*ED8</f>
        <v/>
      </c>
      <c r="EE53">
        <f>EE30*EE8</f>
        <v/>
      </c>
      <c r="EF53">
        <f>EF30*EF8</f>
        <v/>
      </c>
      <c r="EG53">
        <f>EG30*EG8</f>
        <v/>
      </c>
      <c r="EH53">
        <f>EH30*EH8</f>
        <v/>
      </c>
      <c r="EI53">
        <f>EI30*EI8</f>
        <v/>
      </c>
      <c r="EJ53">
        <f>EJ30*EJ8</f>
        <v/>
      </c>
      <c r="EK53">
        <f>EK30*EK8</f>
        <v/>
      </c>
      <c r="EL53">
        <f>EL30*EL8</f>
        <v/>
      </c>
      <c r="EM53">
        <f>EM30*EM8</f>
        <v/>
      </c>
      <c r="EN53">
        <f>EN30*EN8</f>
        <v/>
      </c>
      <c r="EO53">
        <f>EO30*EO8</f>
        <v/>
      </c>
      <c r="EP53">
        <f>EP30*EP8</f>
        <v/>
      </c>
      <c r="EQ53">
        <f>EQ30*EQ8</f>
        <v/>
      </c>
      <c r="ER53">
        <f>ER30*ER8</f>
        <v/>
      </c>
      <c r="ES53">
        <f>ES30*ES8</f>
        <v/>
      </c>
      <c r="ET53">
        <f>ET30*ET8</f>
        <v/>
      </c>
      <c r="EU53">
        <f>EU30*EU8</f>
        <v/>
      </c>
      <c r="EV53">
        <f>EV30*EV8</f>
        <v/>
      </c>
      <c r="EW53">
        <f>EW30*EW8</f>
        <v/>
      </c>
      <c r="EX53">
        <f>EX30*EX8</f>
        <v/>
      </c>
      <c r="EY53">
        <f>EY30*EY8</f>
        <v/>
      </c>
      <c r="EZ53">
        <f>EZ30*EZ8</f>
        <v/>
      </c>
      <c r="FA53">
        <f>FA30*FA8</f>
        <v/>
      </c>
      <c r="FB53">
        <f>FB30*FB8</f>
        <v/>
      </c>
      <c r="FC53">
        <f>FC30*FC8</f>
        <v/>
      </c>
      <c r="FD53">
        <f>FD30*FD8</f>
        <v/>
      </c>
      <c r="FE53">
        <f>FE30*FE8</f>
        <v/>
      </c>
      <c r="FF53">
        <f>FF30*FF8</f>
        <v/>
      </c>
      <c r="FG53">
        <f>FG30*FG8</f>
        <v/>
      </c>
      <c r="FH53">
        <f>FH30*FH8</f>
        <v/>
      </c>
      <c r="FI53">
        <f>FI30*FI8</f>
        <v/>
      </c>
      <c r="FJ53">
        <f>FJ30*FJ8</f>
        <v/>
      </c>
      <c r="FK53">
        <f>FK30*FK8</f>
        <v/>
      </c>
      <c r="FL53">
        <f>FL30*FL8</f>
        <v/>
      </c>
      <c r="FM53">
        <f>FM30*FM8</f>
        <v/>
      </c>
      <c r="FN53">
        <f>FN30*FN8</f>
        <v/>
      </c>
      <c r="FO53">
        <f>FO30*FO8</f>
        <v/>
      </c>
      <c r="FP53">
        <f>FP30*FP8</f>
        <v/>
      </c>
      <c r="FQ53">
        <f>FQ30*FQ8</f>
        <v/>
      </c>
      <c r="FR53">
        <f>FR30*FR8</f>
        <v/>
      </c>
      <c r="FS53">
        <f>FS30*FS8</f>
        <v/>
      </c>
      <c r="FT53">
        <f>FT30*FT8</f>
        <v/>
      </c>
      <c r="FU53">
        <f>FU30*FU8</f>
        <v/>
      </c>
      <c r="FV53">
        <f>FV30*FV8</f>
        <v/>
      </c>
      <c r="FW53">
        <f>FW30*FW8</f>
        <v/>
      </c>
      <c r="FX53">
        <f>FX30*FX8</f>
        <v/>
      </c>
      <c r="FY53">
        <f>FY30*FY8</f>
        <v/>
      </c>
      <c r="FZ53">
        <f>FZ30*FZ8</f>
        <v/>
      </c>
      <c r="GA53">
        <f>GA30*GA8</f>
        <v/>
      </c>
      <c r="GB53">
        <f>GB30*GB8</f>
        <v/>
      </c>
      <c r="GC53">
        <f>GC30*GC8</f>
        <v/>
      </c>
      <c r="GD53">
        <f>GD30*GD8</f>
        <v/>
      </c>
      <c r="GE53">
        <f>GE30*GE8</f>
        <v/>
      </c>
      <c r="GF53">
        <f>GF30*GF8</f>
        <v/>
      </c>
      <c r="GG53">
        <f>GG30*GG8</f>
        <v/>
      </c>
      <c r="GH53">
        <f>GH30*GH8</f>
        <v/>
      </c>
      <c r="GI53">
        <f>GI30*GI8</f>
        <v/>
      </c>
      <c r="GJ53">
        <f>GJ30*GJ8</f>
        <v/>
      </c>
      <c r="GK53">
        <f>GK30*GK8</f>
        <v/>
      </c>
      <c r="GL53">
        <f>GL30*GL8</f>
        <v/>
      </c>
      <c r="GM53">
        <f>GM30*GM8</f>
        <v/>
      </c>
      <c r="GN53">
        <f>GN30*GN8</f>
        <v/>
      </c>
      <c r="GO53">
        <f>GO30*GO8</f>
        <v/>
      </c>
      <c r="GP53">
        <f>GP30*GP8</f>
        <v/>
      </c>
      <c r="GQ53">
        <f>GQ30*GQ8</f>
        <v/>
      </c>
      <c r="GR53">
        <f>GR30*GR8</f>
        <v/>
      </c>
      <c r="GS53">
        <f>GS30*GS8</f>
        <v/>
      </c>
      <c r="GT53">
        <f>GT30*GT8</f>
        <v/>
      </c>
      <c r="GU53">
        <f>GU30*GU8</f>
        <v/>
      </c>
      <c r="GV53">
        <f>GV30*GV8</f>
        <v/>
      </c>
      <c r="GW53">
        <f>GW30*GW8</f>
        <v/>
      </c>
      <c r="GX53">
        <f>GX30*GX8</f>
        <v/>
      </c>
      <c r="GY53">
        <f>GY30*GY8</f>
        <v/>
      </c>
      <c r="GZ53">
        <f>GZ30*GZ8</f>
        <v/>
      </c>
      <c r="HA53">
        <f>HA30*HA8</f>
        <v/>
      </c>
      <c r="HB53">
        <f>HB30*HB8</f>
        <v/>
      </c>
      <c r="HC53">
        <f>HC30*HC8</f>
        <v/>
      </c>
      <c r="HD53">
        <f>HD30*HD8</f>
        <v/>
      </c>
      <c r="HE53">
        <f>HE30*HE8</f>
        <v/>
      </c>
      <c r="HF53">
        <f>HF30*HF8</f>
        <v/>
      </c>
      <c r="HG53">
        <f>HG30*HG8</f>
        <v/>
      </c>
      <c r="HH53">
        <f>HH30*HH8</f>
        <v/>
      </c>
      <c r="HI53">
        <f>HI30*HI8</f>
        <v/>
      </c>
      <c r="HJ53">
        <f>HJ30*HJ8</f>
        <v/>
      </c>
      <c r="HK53">
        <f>HK30*HK8</f>
        <v/>
      </c>
      <c r="HL53">
        <f>HL30*HL8</f>
        <v/>
      </c>
      <c r="HM53">
        <f>HM30*HM8</f>
        <v/>
      </c>
      <c r="HN53">
        <f>HN30*HN8</f>
        <v/>
      </c>
      <c r="HO53">
        <f>HO30*HO8</f>
        <v/>
      </c>
      <c r="HP53">
        <f>HP30*HP8</f>
        <v/>
      </c>
      <c r="HQ53">
        <f>HQ30*HQ8</f>
        <v/>
      </c>
      <c r="HR53">
        <f>HR30*HR8</f>
        <v/>
      </c>
      <c r="HS53">
        <f>HS30*HS8</f>
        <v/>
      </c>
      <c r="HT53">
        <f>HT30*HT8</f>
        <v/>
      </c>
      <c r="HU53">
        <f>HU30*HU8</f>
        <v/>
      </c>
      <c r="HV53">
        <f>HV30*HV8</f>
        <v/>
      </c>
      <c r="HW53">
        <f>HW30*HW8</f>
        <v/>
      </c>
      <c r="HX53">
        <f>HX30*HX8</f>
        <v/>
      </c>
      <c r="HY53">
        <f>HY30*HY8</f>
        <v/>
      </c>
      <c r="HZ53">
        <f>HZ30*HZ8</f>
        <v/>
      </c>
      <c r="IA53">
        <f>IA30*IA8</f>
        <v/>
      </c>
      <c r="IB53">
        <f>IB30*IB8</f>
        <v/>
      </c>
      <c r="IC53">
        <f>IC30*IC8</f>
        <v/>
      </c>
      <c r="ID53">
        <f>ID30*ID8</f>
        <v/>
      </c>
      <c r="IE53">
        <f>IE30*IE8</f>
        <v/>
      </c>
      <c r="IF53">
        <f>IF30*IF8</f>
        <v/>
      </c>
      <c r="IG53">
        <f>IG30*IG8</f>
        <v/>
      </c>
      <c r="IH53">
        <f>IH30*IH8</f>
        <v/>
      </c>
      <c r="II53">
        <f>II30*II8</f>
        <v/>
      </c>
      <c r="IJ53">
        <f>IJ30*IJ8</f>
        <v/>
      </c>
      <c r="IK53">
        <f>IK30*IK8</f>
        <v/>
      </c>
      <c r="IL53">
        <f>IL30*IL8</f>
        <v/>
      </c>
      <c r="IM53">
        <f>IM30*IM8</f>
        <v/>
      </c>
      <c r="IN53">
        <f>IN30*IN8</f>
        <v/>
      </c>
      <c r="IO53">
        <f>IO30*IO8</f>
        <v/>
      </c>
      <c r="IP53">
        <f>IP30*IP8</f>
        <v/>
      </c>
      <c r="IQ53">
        <f>IQ30*IQ8</f>
        <v/>
      </c>
      <c r="IR53">
        <f>IR30*IR8</f>
        <v/>
      </c>
      <c r="IS53">
        <f>IS30*IS8</f>
        <v/>
      </c>
      <c r="IT53">
        <f>IT30*IT8</f>
        <v/>
      </c>
      <c r="IU53">
        <f>IU30*IU8</f>
        <v/>
      </c>
      <c r="IV53">
        <f>IV30*IV8</f>
        <v/>
      </c>
      <c r="IW53">
        <f>IW30*IW8</f>
        <v/>
      </c>
      <c r="IX53">
        <f>IX30*IX8</f>
        <v/>
      </c>
      <c r="IY53">
        <f>IY30*IY8</f>
        <v/>
      </c>
      <c r="IZ53">
        <f>IZ30*IZ8</f>
        <v/>
      </c>
      <c r="JA53">
        <f>JA30*JA8</f>
        <v/>
      </c>
      <c r="JB53">
        <f>JB30*JB8</f>
        <v/>
      </c>
      <c r="JC53">
        <f>JC30*JC8</f>
        <v/>
      </c>
      <c r="JD53">
        <f>JD30*JD8</f>
        <v/>
      </c>
      <c r="JE53">
        <f>JE30*JE8</f>
        <v/>
      </c>
      <c r="JF53">
        <f>JF30*JF8</f>
        <v/>
      </c>
      <c r="JG53">
        <f>JG30*JG8</f>
        <v/>
      </c>
      <c r="JH53">
        <f>JH30*JH8</f>
        <v/>
      </c>
      <c r="JI53">
        <f>JI30*JI8</f>
        <v/>
      </c>
      <c r="JJ53">
        <f>JJ30*JJ8</f>
        <v/>
      </c>
      <c r="JK53">
        <f>JK30*JK8</f>
        <v/>
      </c>
      <c r="JL53">
        <f>JL30*JL8</f>
        <v/>
      </c>
      <c r="JM53">
        <f>JM30*JM8</f>
        <v/>
      </c>
      <c r="JN53">
        <f>JN30*JN8</f>
        <v/>
      </c>
      <c r="JO53">
        <f>JO30*JO8</f>
        <v/>
      </c>
      <c r="JP53">
        <f>JP30*JP8</f>
        <v/>
      </c>
      <c r="JQ53">
        <f>JQ30*JQ8</f>
        <v/>
      </c>
      <c r="JR53">
        <f>JR30*JR8</f>
        <v/>
      </c>
      <c r="JS53">
        <f>JS30*JS8</f>
        <v/>
      </c>
      <c r="JT53">
        <f>JT30*JT8</f>
        <v/>
      </c>
      <c r="JU53">
        <f>JU30*JU8</f>
        <v/>
      </c>
      <c r="JV53">
        <f>JV30*JV8</f>
        <v/>
      </c>
      <c r="JW53">
        <f>JW30*JW8</f>
        <v/>
      </c>
      <c r="JX53">
        <f>JX30*JX8</f>
        <v/>
      </c>
      <c r="JY53">
        <f>JY30*JY8</f>
        <v/>
      </c>
      <c r="JZ53">
        <f>JZ30*JZ8</f>
        <v/>
      </c>
      <c r="KA53">
        <f>KA30*KA8</f>
        <v/>
      </c>
      <c r="KB53">
        <f>KB30*KB8</f>
        <v/>
      </c>
      <c r="KC53">
        <f>KC30*KC8</f>
        <v/>
      </c>
      <c r="KD53">
        <f>KD30*KD8</f>
        <v/>
      </c>
      <c r="KE53">
        <f>KE30*KE8</f>
        <v/>
      </c>
      <c r="KF53">
        <f>KF30*KF8</f>
        <v/>
      </c>
      <c r="KG53">
        <f>KG30*KG8</f>
        <v/>
      </c>
      <c r="KH53">
        <f>KH30*KH8</f>
        <v/>
      </c>
      <c r="KI53">
        <f>KI30*KI8</f>
        <v/>
      </c>
      <c r="KJ53">
        <f>KJ30*KJ8</f>
        <v/>
      </c>
      <c r="KK53">
        <f>KK30*KK8</f>
        <v/>
      </c>
      <c r="KL53">
        <f>KL30*KL8</f>
        <v/>
      </c>
      <c r="KM53">
        <f>KM30*KM8</f>
        <v/>
      </c>
      <c r="KN53">
        <f>KN30*KN8</f>
        <v/>
      </c>
      <c r="KO53">
        <f>KO30*KO8</f>
        <v/>
      </c>
      <c r="KP53">
        <f>KP30*KP8</f>
        <v/>
      </c>
      <c r="KQ53">
        <f>KQ30*KQ8</f>
        <v/>
      </c>
      <c r="KR53">
        <f>KR30*KR8</f>
        <v/>
      </c>
      <c r="KS53">
        <f>KS30*KS8</f>
        <v/>
      </c>
      <c r="KT53">
        <f>KT30*KT8</f>
        <v/>
      </c>
      <c r="KU53">
        <f>KU30*KU8</f>
        <v/>
      </c>
      <c r="KV53">
        <f>KV30*KV8</f>
        <v/>
      </c>
      <c r="KW53">
        <f>KW30*KW8</f>
        <v/>
      </c>
      <c r="KX53">
        <f>KX30*KX8</f>
        <v/>
      </c>
      <c r="KY53">
        <f>KY30*KY8</f>
        <v/>
      </c>
      <c r="KZ53">
        <f>KZ30*KZ8</f>
        <v/>
      </c>
      <c r="LA53">
        <f>LA30*LA8</f>
        <v/>
      </c>
      <c r="LB53">
        <f>LB30*LB8</f>
        <v/>
      </c>
      <c r="LC53">
        <f>LC30*LC8</f>
        <v/>
      </c>
      <c r="LD53">
        <f>LD30*LD8</f>
        <v/>
      </c>
      <c r="LE53">
        <f>LE30*LE8</f>
        <v/>
      </c>
      <c r="LF53">
        <f>LF30*LF8</f>
        <v/>
      </c>
      <c r="LG53">
        <f>LG30*LG8</f>
        <v/>
      </c>
      <c r="LH53">
        <f>LH30*LH8</f>
        <v/>
      </c>
      <c r="LI53">
        <f>LI30*LI8</f>
        <v/>
      </c>
      <c r="LJ53">
        <f>LJ30*LJ8</f>
        <v/>
      </c>
      <c r="LK53">
        <f>LK30*LK8</f>
        <v/>
      </c>
      <c r="LL53">
        <f>LL30*LL8</f>
        <v/>
      </c>
      <c r="LM53">
        <f>LM30*LM8</f>
        <v/>
      </c>
      <c r="LN53">
        <f>LN30*LN8</f>
        <v/>
      </c>
      <c r="LO53">
        <f>LO30*LO8</f>
        <v/>
      </c>
      <c r="LP53">
        <f>LP30*LP8</f>
        <v/>
      </c>
      <c r="LQ53">
        <f>LQ30*LQ8</f>
        <v/>
      </c>
      <c r="LR53">
        <f>LR30*LR8</f>
        <v/>
      </c>
      <c r="LS53">
        <f>LS30*LS8</f>
        <v/>
      </c>
      <c r="LT53">
        <f>LT30*LT8</f>
        <v/>
      </c>
      <c r="LU53">
        <f>LU30*LU8</f>
        <v/>
      </c>
      <c r="LV53">
        <f>LV30*LV8</f>
        <v/>
      </c>
      <c r="LW53">
        <f>LW30*LW8</f>
        <v/>
      </c>
      <c r="LX53">
        <f>LX30*LX8</f>
        <v/>
      </c>
      <c r="LY53">
        <f>LY30*LY8</f>
        <v/>
      </c>
      <c r="LZ53">
        <f>LZ30*LZ8</f>
        <v/>
      </c>
      <c r="MA53">
        <f>MA30*MA8</f>
        <v/>
      </c>
      <c r="MB53">
        <f>MB30*MB8</f>
        <v/>
      </c>
      <c r="MC53">
        <f>MC30*MC8</f>
        <v/>
      </c>
      <c r="MD53">
        <f>MD30*MD8</f>
        <v/>
      </c>
      <c r="ME53">
        <f>ME30*ME8</f>
        <v/>
      </c>
      <c r="MF53">
        <f>MF30*MF8</f>
        <v/>
      </c>
      <c r="MG53">
        <f>MG30*MG8</f>
        <v/>
      </c>
      <c r="MH53">
        <f>MH30*MH8</f>
        <v/>
      </c>
      <c r="MI53">
        <f>MI30*MI8</f>
        <v/>
      </c>
      <c r="MJ53">
        <f>MJ30*MJ8</f>
        <v/>
      </c>
      <c r="MK53">
        <f>MK30*MK8</f>
        <v/>
      </c>
      <c r="ML53">
        <f>ML30*ML8</f>
        <v/>
      </c>
      <c r="MM53">
        <f>MM30*MM8</f>
        <v/>
      </c>
      <c r="MN53">
        <f>MN30*MN8</f>
        <v/>
      </c>
      <c r="MO53">
        <f>MO30*MO8</f>
        <v/>
      </c>
      <c r="MP53">
        <f>MP30*MP8</f>
        <v/>
      </c>
      <c r="MQ53">
        <f>MQ30*MQ8</f>
        <v/>
      </c>
      <c r="MR53">
        <f>MR30*MR8</f>
        <v/>
      </c>
      <c r="MS53">
        <f>MS30*MS8</f>
        <v/>
      </c>
      <c r="MT53">
        <f>MT30*MT8</f>
        <v/>
      </c>
      <c r="MU53">
        <f>MU30*MU8</f>
        <v/>
      </c>
      <c r="MV53">
        <f>MV30*MV8</f>
        <v/>
      </c>
      <c r="MW53">
        <f>MW30*MW8</f>
        <v/>
      </c>
      <c r="MX53">
        <f>MX30*MX8</f>
        <v/>
      </c>
      <c r="MY53">
        <f>MY30*MY8</f>
        <v/>
      </c>
      <c r="MZ53">
        <f>MZ30*MZ8</f>
        <v/>
      </c>
      <c r="NA53">
        <f>NA30*NA8</f>
        <v/>
      </c>
      <c r="NB53">
        <f>NB30*NB8</f>
        <v/>
      </c>
      <c r="NC53">
        <f>NC30*NC8</f>
        <v/>
      </c>
      <c r="ND53">
        <f>ND30*ND8</f>
        <v/>
      </c>
      <c r="NE53">
        <f>NE30*NE8</f>
        <v/>
      </c>
      <c r="NF53">
        <f>NF30*NF8</f>
        <v/>
      </c>
      <c r="NG53">
        <f>NG30*NG8</f>
        <v/>
      </c>
      <c r="NH53">
        <f>NH30*NH8</f>
        <v/>
      </c>
      <c r="NI53">
        <f>NI30*NI8</f>
        <v/>
      </c>
      <c r="NJ53">
        <f>NJ30*NJ8</f>
        <v/>
      </c>
      <c r="NK53">
        <f>NK30*NK8</f>
        <v/>
      </c>
      <c r="NL53">
        <f>NL30*NL8</f>
        <v/>
      </c>
      <c r="NM53">
        <f>NM30*NM8</f>
        <v/>
      </c>
      <c r="NN53">
        <f>NN30*NN8</f>
        <v/>
      </c>
      <c r="NO53">
        <f>NO30*NO8</f>
        <v/>
      </c>
      <c r="NP53">
        <f>NP30*NP8</f>
        <v/>
      </c>
      <c r="NQ53">
        <f>NQ30*NQ8</f>
        <v/>
      </c>
      <c r="NR53">
        <f>NR30*NR8</f>
        <v/>
      </c>
      <c r="NS53">
        <f>NS30*NS8</f>
        <v/>
      </c>
      <c r="NT53">
        <f>NT30*NT8</f>
        <v/>
      </c>
      <c r="NU53">
        <f>NU30*NU8</f>
        <v/>
      </c>
      <c r="NV53">
        <f>NV30*NV8</f>
        <v/>
      </c>
      <c r="NW53">
        <f>NW30*NW8</f>
        <v/>
      </c>
      <c r="NX53">
        <f>NX30*NX8</f>
        <v/>
      </c>
      <c r="NY53">
        <f>NY30*NY8</f>
        <v/>
      </c>
      <c r="NZ53">
        <f>NZ30*NZ8</f>
        <v/>
      </c>
      <c r="OA53">
        <f>OA30*OA8</f>
        <v/>
      </c>
      <c r="OB53">
        <f>OB30*OB8</f>
        <v/>
      </c>
      <c r="OC53">
        <f>OC30*OC8</f>
        <v/>
      </c>
      <c r="OD53">
        <f>OD30*OD8</f>
        <v/>
      </c>
      <c r="OE53">
        <f>OE30*OE8</f>
        <v/>
      </c>
      <c r="OF53">
        <f>OF30*OF8</f>
        <v/>
      </c>
      <c r="OG53">
        <f>OG30*OG8</f>
        <v/>
      </c>
      <c r="OH53">
        <f>OH30*OH8</f>
        <v/>
      </c>
      <c r="OI53">
        <f>OI30*OI8</f>
        <v/>
      </c>
      <c r="OJ53">
        <f>OJ30*OJ8</f>
        <v/>
      </c>
      <c r="OK53">
        <f>OK30*OK8</f>
        <v/>
      </c>
      <c r="OL53">
        <f>OL30*OL8</f>
        <v/>
      </c>
      <c r="OM53">
        <f>OM30*OM8</f>
        <v/>
      </c>
      <c r="ON53">
        <f>ON30*ON8</f>
        <v/>
      </c>
      <c r="OO53">
        <f>OO30*OO8</f>
        <v/>
      </c>
      <c r="OP53">
        <f>OP30*OP8</f>
        <v/>
      </c>
      <c r="OQ53">
        <f>OQ30*OQ8</f>
        <v/>
      </c>
      <c r="OR53">
        <f>OR30*OR8</f>
        <v/>
      </c>
      <c r="OS53">
        <f>OS30*OS8</f>
        <v/>
      </c>
      <c r="OT53">
        <f>OT30*OT8</f>
        <v/>
      </c>
      <c r="OU53">
        <f>OU30*OU8</f>
        <v/>
      </c>
      <c r="OV53">
        <f>OV30*OV8</f>
        <v/>
      </c>
      <c r="OW53">
        <f>OW30*OW8</f>
        <v/>
      </c>
      <c r="OX53">
        <f>OX30*OX8</f>
        <v/>
      </c>
      <c r="OY53">
        <f>OY30*OY8</f>
        <v/>
      </c>
      <c r="OZ53">
        <f>OZ30*OZ8</f>
        <v/>
      </c>
      <c r="PA53">
        <f>PA30*PA8</f>
        <v/>
      </c>
      <c r="PB53">
        <f>PB30*PB8</f>
        <v/>
      </c>
      <c r="PC53">
        <f>PC30*PC8</f>
        <v/>
      </c>
      <c r="PD53">
        <f>PD30*PD8</f>
        <v/>
      </c>
      <c r="PE53">
        <f>PE30*PE8</f>
        <v/>
      </c>
      <c r="PF53">
        <f>PF30*PF8</f>
        <v/>
      </c>
      <c r="PG53">
        <f>PG30*PG8</f>
        <v/>
      </c>
      <c r="PH53">
        <f>PH30*PH8</f>
        <v/>
      </c>
      <c r="PI53">
        <f>PI30*PI8</f>
        <v/>
      </c>
      <c r="PJ53">
        <f>PJ30*PJ8</f>
        <v/>
      </c>
      <c r="PK53">
        <f>PK30*PK8</f>
        <v/>
      </c>
      <c r="PL53">
        <f>PL30*PL8</f>
        <v/>
      </c>
      <c r="PM53">
        <f>PM30*PM8</f>
        <v/>
      </c>
      <c r="PN53">
        <f>PN30*PN8</f>
        <v/>
      </c>
      <c r="PO53">
        <f>PO30*PO8</f>
        <v/>
      </c>
      <c r="PP53">
        <f>PP30*PP8</f>
        <v/>
      </c>
      <c r="PQ53">
        <f>PQ30*PQ8</f>
        <v/>
      </c>
      <c r="PR53">
        <f>PR30*PR8</f>
        <v/>
      </c>
      <c r="PS53">
        <f>PS30*PS8</f>
        <v/>
      </c>
      <c r="PT53">
        <f>PT30*PT8</f>
        <v/>
      </c>
      <c r="PU53">
        <f>PU30*PU8</f>
        <v/>
      </c>
      <c r="PV53">
        <f>PV30*PV8</f>
        <v/>
      </c>
      <c r="PW53">
        <f>PW30*PW8</f>
        <v/>
      </c>
      <c r="PX53">
        <f>PX30*PX8</f>
        <v/>
      </c>
      <c r="PY53">
        <f>PY30*PY8</f>
        <v/>
      </c>
      <c r="PZ53">
        <f>PZ30*PZ8</f>
        <v/>
      </c>
      <c r="QA53">
        <f>QA30*QA8</f>
        <v/>
      </c>
      <c r="QB53">
        <f>QB30*QB8</f>
        <v/>
      </c>
      <c r="QC53">
        <f>QC30*QC8</f>
        <v/>
      </c>
      <c r="QD53">
        <f>QD30*QD8</f>
        <v/>
      </c>
      <c r="QE53">
        <f>QE30*QE8</f>
        <v/>
      </c>
      <c r="QF53">
        <f>QF30*QF8</f>
        <v/>
      </c>
      <c r="QG53">
        <f>QG30*QG8</f>
        <v/>
      </c>
      <c r="QH53">
        <f>QH30*QH8</f>
        <v/>
      </c>
      <c r="QI53">
        <f>QI30*QI8</f>
        <v/>
      </c>
      <c r="QJ53">
        <f>QJ30*QJ8</f>
        <v/>
      </c>
      <c r="QK53">
        <f>QK30*QK8</f>
        <v/>
      </c>
      <c r="QL53">
        <f>QL30*QL8</f>
        <v/>
      </c>
      <c r="QM53">
        <f>QM30*QM8</f>
        <v/>
      </c>
      <c r="QN53">
        <f>QN30*QN8</f>
        <v/>
      </c>
      <c r="QO53">
        <f>QO30*QO8</f>
        <v/>
      </c>
      <c r="QP53">
        <f>QP30*QP8</f>
        <v/>
      </c>
      <c r="QQ53">
        <f>QQ30*QQ8</f>
        <v/>
      </c>
      <c r="QR53">
        <f>QR30*QR8</f>
        <v/>
      </c>
      <c r="QS53">
        <f>QS30*QS8</f>
        <v/>
      </c>
      <c r="QT53">
        <f>QT30*QT8</f>
        <v/>
      </c>
      <c r="QU53">
        <f>QU30*QU8</f>
        <v/>
      </c>
      <c r="QV53">
        <f>QV30*QV8</f>
        <v/>
      </c>
      <c r="QW53">
        <f>QW30*QW8</f>
        <v/>
      </c>
      <c r="QX53">
        <f>QX30*QX8</f>
        <v/>
      </c>
      <c r="QY53">
        <f>QY30*QY8</f>
        <v/>
      </c>
      <c r="QZ53">
        <f>QZ30*QZ8</f>
        <v/>
      </c>
      <c r="RA53">
        <f>RA30*RA8</f>
        <v/>
      </c>
      <c r="RB53">
        <f>RB30*RB8</f>
        <v/>
      </c>
      <c r="RC53">
        <f>RC30*RC8</f>
        <v/>
      </c>
      <c r="RD53">
        <f>RD30*RD8</f>
        <v/>
      </c>
      <c r="RE53">
        <f>RE30*RE8</f>
        <v/>
      </c>
      <c r="RF53">
        <f>RF30*RF8</f>
        <v/>
      </c>
      <c r="RG53">
        <f>RG30*RG8</f>
        <v/>
      </c>
      <c r="RH53">
        <f>RH30*RH8</f>
        <v/>
      </c>
      <c r="RI53">
        <f>RI30*RI8</f>
        <v/>
      </c>
      <c r="RJ53">
        <f>RJ30*RJ8</f>
        <v/>
      </c>
      <c r="RK53">
        <f>RK30*RK8</f>
        <v/>
      </c>
      <c r="RL53">
        <f>RL30*RL8</f>
        <v/>
      </c>
      <c r="RM53">
        <f>RM30*RM8</f>
        <v/>
      </c>
      <c r="RN53">
        <f>RN30*RN8</f>
        <v/>
      </c>
      <c r="RO53">
        <f>RO30*RO8</f>
        <v/>
      </c>
      <c r="RP53">
        <f>RP30*RP8</f>
        <v/>
      </c>
      <c r="RQ53">
        <f>RQ30*RQ8</f>
        <v/>
      </c>
      <c r="RR53">
        <f>RR30*RR8</f>
        <v/>
      </c>
      <c r="RS53">
        <f>RS30*RS8</f>
        <v/>
      </c>
      <c r="RT53">
        <f>RT30*RT8</f>
        <v/>
      </c>
      <c r="RU53">
        <f>RU30*RU8</f>
        <v/>
      </c>
      <c r="RV53">
        <f>RV30*RV8</f>
        <v/>
      </c>
      <c r="RW53">
        <f>RW30*RW8</f>
        <v/>
      </c>
      <c r="RX53">
        <f>RX30*RX8</f>
        <v/>
      </c>
      <c r="RY53">
        <f>RY30*RY8</f>
        <v/>
      </c>
      <c r="RZ53">
        <f>RZ30*RZ8</f>
        <v/>
      </c>
      <c r="SA53">
        <f>SA30*SA8</f>
        <v/>
      </c>
      <c r="SB53">
        <f>SB30*SB8</f>
        <v/>
      </c>
      <c r="SC53">
        <f>SC30*SC8</f>
        <v/>
      </c>
      <c r="SD53">
        <f>SD30*SD8</f>
        <v/>
      </c>
      <c r="SE53">
        <f>SE30*SE8</f>
        <v/>
      </c>
      <c r="SF53">
        <f>SF30*SF8</f>
        <v/>
      </c>
      <c r="SG53">
        <f>SG30*SG8</f>
        <v/>
      </c>
      <c r="SH53">
        <f>SH30*SH8</f>
        <v/>
      </c>
      <c r="SI53">
        <f>SI30*SI8</f>
        <v/>
      </c>
      <c r="SJ53">
        <f>SJ30*SJ8</f>
        <v/>
      </c>
      <c r="SK53">
        <f>SK30*SK8</f>
        <v/>
      </c>
      <c r="SL53">
        <f>SL30*SL8</f>
        <v/>
      </c>
      <c r="SM53">
        <f>SM30*SM8</f>
        <v/>
      </c>
      <c r="SN53">
        <f>SN30*SN8</f>
        <v/>
      </c>
      <c r="SO53">
        <f>SO30*SO8</f>
        <v/>
      </c>
      <c r="SP53">
        <f>SP30*SP8</f>
        <v/>
      </c>
      <c r="SQ53">
        <f>SQ30*SQ8</f>
        <v/>
      </c>
      <c r="SR53">
        <f>SR30*SR8</f>
        <v/>
      </c>
      <c r="SS53">
        <f>SS30*SS8</f>
        <v/>
      </c>
      <c r="ST53">
        <f>ST30*ST8</f>
        <v/>
      </c>
      <c r="SU53">
        <f>SU30*SU8</f>
        <v/>
      </c>
      <c r="SV53">
        <f>SV30*SV8</f>
        <v/>
      </c>
      <c r="SW53">
        <f>SW30*SW8</f>
        <v/>
      </c>
      <c r="SX53">
        <f>SX30*SX8</f>
        <v/>
      </c>
      <c r="SY53">
        <f>SY30*SY8</f>
        <v/>
      </c>
      <c r="SZ53">
        <f>SZ30*SZ8</f>
        <v/>
      </c>
      <c r="TA53">
        <f>TA30*TA8</f>
        <v/>
      </c>
      <c r="TB53">
        <f>TB30*TB8</f>
        <v/>
      </c>
      <c r="TC53">
        <f>TC30*TC8</f>
        <v/>
      </c>
      <c r="TD53">
        <f>TD30*TD8</f>
        <v/>
      </c>
      <c r="TE53">
        <f>TE30*TE8</f>
        <v/>
      </c>
      <c r="TF53">
        <f>TF30*TF8</f>
        <v/>
      </c>
      <c r="TG53">
        <f>TG30*TG8</f>
        <v/>
      </c>
      <c r="TH53">
        <f>TH30*TH8</f>
        <v/>
      </c>
      <c r="TI53">
        <f>TI30*TI8</f>
        <v/>
      </c>
      <c r="TJ53">
        <f>TJ30*TJ8</f>
        <v/>
      </c>
      <c r="TK53">
        <f>TK30*TK8</f>
        <v/>
      </c>
      <c r="TL53">
        <f>TL30*TL8</f>
        <v/>
      </c>
      <c r="TM53">
        <f>TM30*TM8</f>
        <v/>
      </c>
      <c r="TN53">
        <f>TN30*TN8</f>
        <v/>
      </c>
      <c r="TO53">
        <f>TO30*TO8</f>
        <v/>
      </c>
      <c r="TP53">
        <f>TP30*TP8</f>
        <v/>
      </c>
      <c r="TQ53">
        <f>TQ30*TQ8</f>
        <v/>
      </c>
      <c r="TR53">
        <f>TR30*TR8</f>
        <v/>
      </c>
      <c r="TS53">
        <f>TS30*TS8</f>
        <v/>
      </c>
      <c r="TT53">
        <f>TT30*TT8</f>
        <v/>
      </c>
      <c r="TU53">
        <f>TU30*TU8</f>
        <v/>
      </c>
      <c r="TV53">
        <f>TV30*TV8</f>
        <v/>
      </c>
      <c r="TW53">
        <f>TW30*TW8</f>
        <v/>
      </c>
      <c r="TX53">
        <f>TX30*TX8</f>
        <v/>
      </c>
      <c r="TY53">
        <f>TY30*TY8</f>
        <v/>
      </c>
      <c r="TZ53">
        <f>TZ30*TZ8</f>
        <v/>
      </c>
    </row>
    <row r="54" spans="1:546">
      <c r="A54" t="s">
        <v>17</v>
      </c>
      <c r="B54" t="s">
        <v>47</v>
      </c>
      <c r="G54">
        <f>G31*G9</f>
        <v/>
      </c>
      <c r="H54">
        <f>H31*H9</f>
        <v/>
      </c>
      <c r="I54">
        <f>I31*I9</f>
        <v/>
      </c>
      <c r="J54">
        <f>J31*J9</f>
        <v/>
      </c>
      <c r="K54">
        <f>K31*K9</f>
        <v/>
      </c>
      <c r="L54">
        <f>L31*L9</f>
        <v/>
      </c>
      <c r="M54">
        <f>M31*M9</f>
        <v/>
      </c>
      <c r="N54">
        <f>N31*N9</f>
        <v/>
      </c>
      <c r="O54">
        <f>O31*O9</f>
        <v/>
      </c>
      <c r="P54">
        <f>P31*P9</f>
        <v/>
      </c>
      <c r="Q54">
        <f>Q31*Q9</f>
        <v/>
      </c>
      <c r="R54">
        <f>R31*R9</f>
        <v/>
      </c>
      <c r="S54">
        <f>S31*S9</f>
        <v/>
      </c>
      <c r="T54">
        <f>T31*T9</f>
        <v/>
      </c>
      <c r="U54">
        <f>U31*U9</f>
        <v/>
      </c>
      <c r="V54">
        <f>V31*V9</f>
        <v/>
      </c>
      <c r="W54">
        <f>W31*W9</f>
        <v/>
      </c>
      <c r="X54">
        <f>X31*X9</f>
        <v/>
      </c>
      <c r="Y54">
        <f>Y31*Y9</f>
        <v/>
      </c>
      <c r="Z54">
        <f>Z31*Z9</f>
        <v/>
      </c>
      <c r="AA54">
        <f>AA31*AA9</f>
        <v/>
      </c>
      <c r="AB54">
        <f>AB31*AB9</f>
        <v/>
      </c>
      <c r="AC54">
        <f>AC31*AC9</f>
        <v/>
      </c>
      <c r="AD54">
        <f>AD31*AD9</f>
        <v/>
      </c>
      <c r="AE54">
        <f>AE31*AE9</f>
        <v/>
      </c>
      <c r="AF54">
        <f>AF31*AF9</f>
        <v/>
      </c>
      <c r="AG54">
        <f>AG31*AG9</f>
        <v/>
      </c>
      <c r="AH54">
        <f>AH31*AH9</f>
        <v/>
      </c>
      <c r="AI54">
        <f>AI31*AI9</f>
        <v/>
      </c>
      <c r="AJ54">
        <f>AJ31*AJ9</f>
        <v/>
      </c>
      <c r="AK54">
        <f>AK31*AK9</f>
        <v/>
      </c>
      <c r="AL54">
        <f>AL31*AL9</f>
        <v/>
      </c>
      <c r="AM54">
        <f>AM31*AM9</f>
        <v/>
      </c>
      <c r="AN54">
        <f>AN31*AN9</f>
        <v/>
      </c>
      <c r="AO54">
        <f>AO31*AO9</f>
        <v/>
      </c>
      <c r="AP54">
        <f>AP31*AP9</f>
        <v/>
      </c>
      <c r="AQ54">
        <f>AQ31*AQ9</f>
        <v/>
      </c>
      <c r="AR54">
        <f>AR31*AR9</f>
        <v/>
      </c>
      <c r="AS54">
        <f>AS31*AS9</f>
        <v/>
      </c>
      <c r="AT54">
        <f>AT31*AT9</f>
        <v/>
      </c>
      <c r="AU54">
        <f>AU31*AU9</f>
        <v/>
      </c>
      <c r="AV54">
        <f>AV31*AV9</f>
        <v/>
      </c>
      <c r="AW54">
        <f>AW31*AW9</f>
        <v/>
      </c>
      <c r="AX54">
        <f>AX31*AX9</f>
        <v/>
      </c>
      <c r="AY54">
        <f>AY31*AY9</f>
        <v/>
      </c>
      <c r="AZ54">
        <f>AZ31*AZ9</f>
        <v/>
      </c>
      <c r="BA54">
        <f>BA31*BA9</f>
        <v/>
      </c>
      <c r="BB54">
        <f>BB31*BB9</f>
        <v/>
      </c>
      <c r="BC54">
        <f>BC31*BC9</f>
        <v/>
      </c>
      <c r="BD54">
        <f>BD31*BD9</f>
        <v/>
      </c>
      <c r="BE54">
        <f>BE31*BE9</f>
        <v/>
      </c>
      <c r="BF54">
        <f>BF31*BF9</f>
        <v/>
      </c>
      <c r="BG54">
        <f>BG31*BG9</f>
        <v/>
      </c>
      <c r="BH54">
        <f>BH31*BH9</f>
        <v/>
      </c>
      <c r="BI54">
        <f>BI31*BI9</f>
        <v/>
      </c>
      <c r="BJ54">
        <f>BJ31*BJ9</f>
        <v/>
      </c>
      <c r="BK54">
        <f>BK31*BK9</f>
        <v/>
      </c>
      <c r="BL54">
        <f>BL31*BL9</f>
        <v/>
      </c>
      <c r="BM54">
        <f>BM31*BM9</f>
        <v/>
      </c>
      <c r="BN54">
        <f>BN31*BN9</f>
        <v/>
      </c>
      <c r="BO54">
        <f>BO31*BO9</f>
        <v/>
      </c>
      <c r="BP54">
        <f>BP31*BP9</f>
        <v/>
      </c>
      <c r="BQ54">
        <f>BQ31*BQ9</f>
        <v/>
      </c>
      <c r="BR54">
        <f>BR31*BR9</f>
        <v/>
      </c>
      <c r="BS54">
        <f>BS31*BS9</f>
        <v/>
      </c>
      <c r="BT54">
        <f>BT31*BT9</f>
        <v/>
      </c>
      <c r="BU54">
        <f>BU31*BU9</f>
        <v/>
      </c>
      <c r="BV54">
        <f>BV31*BV9</f>
        <v/>
      </c>
      <c r="BW54">
        <f>BW31*BW9</f>
        <v/>
      </c>
      <c r="BX54">
        <f>BX31*BX9</f>
        <v/>
      </c>
      <c r="BY54">
        <f>BY31*BY9</f>
        <v/>
      </c>
      <c r="BZ54">
        <f>BZ31*BZ9</f>
        <v/>
      </c>
      <c r="CA54">
        <f>CA31*CA9</f>
        <v/>
      </c>
      <c r="CB54">
        <f>CB31*CB9</f>
        <v/>
      </c>
      <c r="CC54">
        <f>CC31*CC9</f>
        <v/>
      </c>
      <c r="CD54">
        <f>CD31*CD9</f>
        <v/>
      </c>
      <c r="CE54">
        <f>CE31*CE9</f>
        <v/>
      </c>
      <c r="CF54">
        <f>CF31*CF9</f>
        <v/>
      </c>
      <c r="CG54">
        <f>CG31*CG9</f>
        <v/>
      </c>
      <c r="CH54">
        <f>CH31*CH9</f>
        <v/>
      </c>
      <c r="CI54">
        <f>CI31*CI9</f>
        <v/>
      </c>
      <c r="CJ54">
        <f>CJ31*CJ9</f>
        <v/>
      </c>
      <c r="CK54">
        <f>CK31*CK9</f>
        <v/>
      </c>
      <c r="CL54">
        <f>CL31*CL9</f>
        <v/>
      </c>
      <c r="CM54">
        <f>CM31*CM9</f>
        <v/>
      </c>
      <c r="CN54">
        <f>CN31*CN9</f>
        <v/>
      </c>
      <c r="CO54">
        <f>CO31*CO9</f>
        <v/>
      </c>
      <c r="CP54">
        <f>CP31*CP9</f>
        <v/>
      </c>
      <c r="CQ54">
        <f>CQ31*CQ9</f>
        <v/>
      </c>
      <c r="CR54">
        <f>CR31*CR9</f>
        <v/>
      </c>
      <c r="CS54">
        <f>CS31*CS9</f>
        <v/>
      </c>
      <c r="CT54">
        <f>CT31*CT9</f>
        <v/>
      </c>
      <c r="CU54">
        <f>CU31*CU9</f>
        <v/>
      </c>
      <c r="CV54">
        <f>CV31*CV9</f>
        <v/>
      </c>
      <c r="CW54">
        <f>CW31*CW9</f>
        <v/>
      </c>
      <c r="CX54">
        <f>CX31*CX9</f>
        <v/>
      </c>
      <c r="CY54">
        <f>CY31*CY9</f>
        <v/>
      </c>
      <c r="CZ54">
        <f>CZ31*CZ9</f>
        <v/>
      </c>
      <c r="DA54">
        <f>DA31*DA9</f>
        <v/>
      </c>
      <c r="DB54">
        <f>DB31*DB9</f>
        <v/>
      </c>
      <c r="DC54">
        <f>DC31*DC9</f>
        <v/>
      </c>
      <c r="DD54">
        <f>DD31*DD9</f>
        <v/>
      </c>
      <c r="DE54">
        <f>DE31*DE9</f>
        <v/>
      </c>
      <c r="DF54">
        <f>DF31*DF9</f>
        <v/>
      </c>
      <c r="DG54">
        <f>DG31*DG9</f>
        <v/>
      </c>
      <c r="DH54">
        <f>DH31*DH9</f>
        <v/>
      </c>
      <c r="DI54">
        <f>DI31*DI9</f>
        <v/>
      </c>
      <c r="DJ54">
        <f>DJ31*DJ9</f>
        <v/>
      </c>
      <c r="DK54">
        <f>DK31*DK9</f>
        <v/>
      </c>
      <c r="DL54">
        <f>DL31*DL9</f>
        <v/>
      </c>
      <c r="DM54">
        <f>DM31*DM9</f>
        <v/>
      </c>
      <c r="DN54">
        <f>DN31*DN9</f>
        <v/>
      </c>
      <c r="DO54">
        <f>DO31*DO9</f>
        <v/>
      </c>
      <c r="DP54">
        <f>DP31*DP9</f>
        <v/>
      </c>
      <c r="DQ54">
        <f>DQ31*DQ9</f>
        <v/>
      </c>
      <c r="DR54">
        <f>DR31*DR9</f>
        <v/>
      </c>
      <c r="DS54">
        <f>DS31*DS9</f>
        <v/>
      </c>
      <c r="DT54">
        <f>DT31*DT9</f>
        <v/>
      </c>
      <c r="DU54">
        <f>DU31*DU9</f>
        <v/>
      </c>
      <c r="DV54">
        <f>DV31*DV9</f>
        <v/>
      </c>
      <c r="DW54">
        <f>DW31*DW9</f>
        <v/>
      </c>
      <c r="DX54">
        <f>DX31*DX9</f>
        <v/>
      </c>
      <c r="DY54">
        <f>DY31*DY9</f>
        <v/>
      </c>
      <c r="DZ54">
        <f>DZ31*DZ9</f>
        <v/>
      </c>
      <c r="EA54">
        <f>EA31*EA9</f>
        <v/>
      </c>
      <c r="EB54">
        <f>EB31*EB9</f>
        <v/>
      </c>
      <c r="EC54">
        <f>EC31*EC9</f>
        <v/>
      </c>
      <c r="ED54">
        <f>ED31*ED9</f>
        <v/>
      </c>
      <c r="EE54">
        <f>EE31*EE9</f>
        <v/>
      </c>
      <c r="EF54">
        <f>EF31*EF9</f>
        <v/>
      </c>
      <c r="EG54">
        <f>EG31*EG9</f>
        <v/>
      </c>
      <c r="EH54">
        <f>EH31*EH9</f>
        <v/>
      </c>
      <c r="EI54">
        <f>EI31*EI9</f>
        <v/>
      </c>
      <c r="EJ54">
        <f>EJ31*EJ9</f>
        <v/>
      </c>
      <c r="EK54">
        <f>EK31*EK9</f>
        <v/>
      </c>
      <c r="EL54">
        <f>EL31*EL9</f>
        <v/>
      </c>
      <c r="EM54">
        <f>EM31*EM9</f>
        <v/>
      </c>
      <c r="EN54">
        <f>EN31*EN9</f>
        <v/>
      </c>
      <c r="EO54">
        <f>EO31*EO9</f>
        <v/>
      </c>
      <c r="EP54">
        <f>EP31*EP9</f>
        <v/>
      </c>
      <c r="EQ54">
        <f>EQ31*EQ9</f>
        <v/>
      </c>
      <c r="ER54">
        <f>ER31*ER9</f>
        <v/>
      </c>
      <c r="ES54">
        <f>ES31*ES9</f>
        <v/>
      </c>
      <c r="ET54">
        <f>ET31*ET9</f>
        <v/>
      </c>
      <c r="EU54">
        <f>EU31*EU9</f>
        <v/>
      </c>
      <c r="EV54">
        <f>EV31*EV9</f>
        <v/>
      </c>
      <c r="EW54">
        <f>EW31*EW9</f>
        <v/>
      </c>
      <c r="EX54">
        <f>EX31*EX9</f>
        <v/>
      </c>
      <c r="EY54">
        <f>EY31*EY9</f>
        <v/>
      </c>
      <c r="EZ54">
        <f>EZ31*EZ9</f>
        <v/>
      </c>
      <c r="FA54">
        <f>FA31*FA9</f>
        <v/>
      </c>
      <c r="FB54">
        <f>FB31*FB9</f>
        <v/>
      </c>
      <c r="FC54">
        <f>FC31*FC9</f>
        <v/>
      </c>
      <c r="FD54">
        <f>FD31*FD9</f>
        <v/>
      </c>
      <c r="FE54">
        <f>FE31*FE9</f>
        <v/>
      </c>
      <c r="FF54">
        <f>FF31*FF9</f>
        <v/>
      </c>
      <c r="FG54">
        <f>FG31*FG9</f>
        <v/>
      </c>
      <c r="FH54">
        <f>FH31*FH9</f>
        <v/>
      </c>
      <c r="FI54">
        <f>FI31*FI9</f>
        <v/>
      </c>
      <c r="FJ54">
        <f>FJ31*FJ9</f>
        <v/>
      </c>
      <c r="FK54">
        <f>FK31*FK9</f>
        <v/>
      </c>
      <c r="FL54">
        <f>FL31*FL9</f>
        <v/>
      </c>
      <c r="FM54">
        <f>FM31*FM9</f>
        <v/>
      </c>
      <c r="FN54">
        <f>FN31*FN9</f>
        <v/>
      </c>
      <c r="FO54">
        <f>FO31*FO9</f>
        <v/>
      </c>
      <c r="FP54">
        <f>FP31*FP9</f>
        <v/>
      </c>
      <c r="FQ54">
        <f>FQ31*FQ9</f>
        <v/>
      </c>
      <c r="FR54">
        <f>FR31*FR9</f>
        <v/>
      </c>
      <c r="FS54">
        <f>FS31*FS9</f>
        <v/>
      </c>
      <c r="FT54">
        <f>FT31*FT9</f>
        <v/>
      </c>
      <c r="FU54">
        <f>FU31*FU9</f>
        <v/>
      </c>
      <c r="FV54">
        <f>FV31*FV9</f>
        <v/>
      </c>
      <c r="FW54">
        <f>FW31*FW9</f>
        <v/>
      </c>
      <c r="FX54">
        <f>FX31*FX9</f>
        <v/>
      </c>
      <c r="FY54">
        <f>FY31*FY9</f>
        <v/>
      </c>
      <c r="FZ54">
        <f>FZ31*FZ9</f>
        <v/>
      </c>
      <c r="GA54">
        <f>GA31*GA9</f>
        <v/>
      </c>
      <c r="GB54">
        <f>GB31*GB9</f>
        <v/>
      </c>
      <c r="GC54">
        <f>GC31*GC9</f>
        <v/>
      </c>
      <c r="GD54">
        <f>GD31*GD9</f>
        <v/>
      </c>
      <c r="GE54">
        <f>GE31*GE9</f>
        <v/>
      </c>
      <c r="GF54">
        <f>GF31*GF9</f>
        <v/>
      </c>
      <c r="GG54">
        <f>GG31*GG9</f>
        <v/>
      </c>
      <c r="GH54">
        <f>GH31*GH9</f>
        <v/>
      </c>
      <c r="GI54">
        <f>GI31*GI9</f>
        <v/>
      </c>
      <c r="GJ54">
        <f>GJ31*GJ9</f>
        <v/>
      </c>
      <c r="GK54">
        <f>GK31*GK9</f>
        <v/>
      </c>
      <c r="GL54">
        <f>GL31*GL9</f>
        <v/>
      </c>
      <c r="GM54">
        <f>GM31*GM9</f>
        <v/>
      </c>
      <c r="GN54">
        <f>GN31*GN9</f>
        <v/>
      </c>
      <c r="GO54">
        <f>GO31*GO9</f>
        <v/>
      </c>
      <c r="GP54">
        <f>GP31*GP9</f>
        <v/>
      </c>
      <c r="GQ54">
        <f>GQ31*GQ9</f>
        <v/>
      </c>
      <c r="GR54">
        <f>GR31*GR9</f>
        <v/>
      </c>
      <c r="GS54">
        <f>GS31*GS9</f>
        <v/>
      </c>
      <c r="GT54">
        <f>GT31*GT9</f>
        <v/>
      </c>
      <c r="GU54">
        <f>GU31*GU9</f>
        <v/>
      </c>
      <c r="GV54">
        <f>GV31*GV9</f>
        <v/>
      </c>
      <c r="GW54">
        <f>GW31*GW9</f>
        <v/>
      </c>
      <c r="GX54">
        <f>GX31*GX9</f>
        <v/>
      </c>
      <c r="GY54">
        <f>GY31*GY9</f>
        <v/>
      </c>
      <c r="GZ54">
        <f>GZ31*GZ9</f>
        <v/>
      </c>
      <c r="HA54">
        <f>HA31*HA9</f>
        <v/>
      </c>
      <c r="HB54">
        <f>HB31*HB9</f>
        <v/>
      </c>
      <c r="HC54">
        <f>HC31*HC9</f>
        <v/>
      </c>
      <c r="HD54">
        <f>HD31*HD9</f>
        <v/>
      </c>
      <c r="HE54">
        <f>HE31*HE9</f>
        <v/>
      </c>
      <c r="HF54">
        <f>HF31*HF9</f>
        <v/>
      </c>
      <c r="HG54">
        <f>HG31*HG9</f>
        <v/>
      </c>
      <c r="HH54">
        <f>HH31*HH9</f>
        <v/>
      </c>
      <c r="HI54">
        <f>HI31*HI9</f>
        <v/>
      </c>
      <c r="HJ54">
        <f>HJ31*HJ9</f>
        <v/>
      </c>
      <c r="HK54">
        <f>HK31*HK9</f>
        <v/>
      </c>
      <c r="HL54">
        <f>HL31*HL9</f>
        <v/>
      </c>
      <c r="HM54">
        <f>HM31*HM9</f>
        <v/>
      </c>
      <c r="HN54">
        <f>HN31*HN9</f>
        <v/>
      </c>
      <c r="HO54">
        <f>HO31*HO9</f>
        <v/>
      </c>
      <c r="HP54">
        <f>HP31*HP9</f>
        <v/>
      </c>
      <c r="HQ54">
        <f>HQ31*HQ9</f>
        <v/>
      </c>
      <c r="HR54">
        <f>HR31*HR9</f>
        <v/>
      </c>
      <c r="HS54">
        <f>HS31*HS9</f>
        <v/>
      </c>
      <c r="HT54">
        <f>HT31*HT9</f>
        <v/>
      </c>
      <c r="HU54">
        <f>HU31*HU9</f>
        <v/>
      </c>
      <c r="HV54">
        <f>HV31*HV9</f>
        <v/>
      </c>
      <c r="HW54">
        <f>HW31*HW9</f>
        <v/>
      </c>
      <c r="HX54">
        <f>HX31*HX9</f>
        <v/>
      </c>
      <c r="HY54">
        <f>HY31*HY9</f>
        <v/>
      </c>
      <c r="HZ54">
        <f>HZ31*HZ9</f>
        <v/>
      </c>
      <c r="IA54">
        <f>IA31*IA9</f>
        <v/>
      </c>
      <c r="IB54">
        <f>IB31*IB9</f>
        <v/>
      </c>
      <c r="IC54">
        <f>IC31*IC9</f>
        <v/>
      </c>
      <c r="ID54">
        <f>ID31*ID9</f>
        <v/>
      </c>
      <c r="IE54">
        <f>IE31*IE9</f>
        <v/>
      </c>
      <c r="IF54">
        <f>IF31*IF9</f>
        <v/>
      </c>
      <c r="IG54">
        <f>IG31*IG9</f>
        <v/>
      </c>
      <c r="IH54">
        <f>IH31*IH9</f>
        <v/>
      </c>
      <c r="II54">
        <f>II31*II9</f>
        <v/>
      </c>
      <c r="IJ54">
        <f>IJ31*IJ9</f>
        <v/>
      </c>
      <c r="IK54">
        <f>IK31*IK9</f>
        <v/>
      </c>
      <c r="IL54">
        <f>IL31*IL9</f>
        <v/>
      </c>
      <c r="IM54">
        <f>IM31*IM9</f>
        <v/>
      </c>
      <c r="IN54">
        <f>IN31*IN9</f>
        <v/>
      </c>
      <c r="IO54">
        <f>IO31*IO9</f>
        <v/>
      </c>
      <c r="IP54">
        <f>IP31*IP9</f>
        <v/>
      </c>
      <c r="IQ54">
        <f>IQ31*IQ9</f>
        <v/>
      </c>
      <c r="IR54">
        <f>IR31*IR9</f>
        <v/>
      </c>
      <c r="IS54">
        <f>IS31*IS9</f>
        <v/>
      </c>
      <c r="IT54">
        <f>IT31*IT9</f>
        <v/>
      </c>
      <c r="IU54">
        <f>IU31*IU9</f>
        <v/>
      </c>
      <c r="IV54">
        <f>IV31*IV9</f>
        <v/>
      </c>
      <c r="IW54">
        <f>IW31*IW9</f>
        <v/>
      </c>
      <c r="IX54">
        <f>IX31*IX9</f>
        <v/>
      </c>
      <c r="IY54">
        <f>IY31*IY9</f>
        <v/>
      </c>
      <c r="IZ54">
        <f>IZ31*IZ9</f>
        <v/>
      </c>
      <c r="JA54">
        <f>JA31*JA9</f>
        <v/>
      </c>
      <c r="JB54">
        <f>JB31*JB9</f>
        <v/>
      </c>
      <c r="JC54">
        <f>JC31*JC9</f>
        <v/>
      </c>
      <c r="JD54">
        <f>JD31*JD9</f>
        <v/>
      </c>
      <c r="JE54">
        <f>JE31*JE9</f>
        <v/>
      </c>
      <c r="JF54">
        <f>JF31*JF9</f>
        <v/>
      </c>
      <c r="JG54">
        <f>JG31*JG9</f>
        <v/>
      </c>
      <c r="JH54">
        <f>JH31*JH9</f>
        <v/>
      </c>
      <c r="JI54">
        <f>JI31*JI9</f>
        <v/>
      </c>
      <c r="JJ54">
        <f>JJ31*JJ9</f>
        <v/>
      </c>
      <c r="JK54">
        <f>JK31*JK9</f>
        <v/>
      </c>
      <c r="JL54">
        <f>JL31*JL9</f>
        <v/>
      </c>
      <c r="JM54">
        <f>JM31*JM9</f>
        <v/>
      </c>
      <c r="JN54">
        <f>JN31*JN9</f>
        <v/>
      </c>
      <c r="JO54">
        <f>JO31*JO9</f>
        <v/>
      </c>
      <c r="JP54">
        <f>JP31*JP9</f>
        <v/>
      </c>
      <c r="JQ54">
        <f>JQ31*JQ9</f>
        <v/>
      </c>
      <c r="JR54">
        <f>JR31*JR9</f>
        <v/>
      </c>
      <c r="JS54">
        <f>JS31*JS9</f>
        <v/>
      </c>
      <c r="JT54">
        <f>JT31*JT9</f>
        <v/>
      </c>
      <c r="JU54">
        <f>JU31*JU9</f>
        <v/>
      </c>
      <c r="JV54">
        <f>JV31*JV9</f>
        <v/>
      </c>
      <c r="JW54">
        <f>JW31*JW9</f>
        <v/>
      </c>
      <c r="JX54">
        <f>JX31*JX9</f>
        <v/>
      </c>
      <c r="JY54">
        <f>JY31*JY9</f>
        <v/>
      </c>
      <c r="JZ54">
        <f>JZ31*JZ9</f>
        <v/>
      </c>
      <c r="KA54">
        <f>KA31*KA9</f>
        <v/>
      </c>
      <c r="KB54">
        <f>KB31*KB9</f>
        <v/>
      </c>
      <c r="KC54">
        <f>KC31*KC9</f>
        <v/>
      </c>
      <c r="KD54">
        <f>KD31*KD9</f>
        <v/>
      </c>
      <c r="KE54">
        <f>KE31*KE9</f>
        <v/>
      </c>
      <c r="KF54">
        <f>KF31*KF9</f>
        <v/>
      </c>
      <c r="KG54">
        <f>KG31*KG9</f>
        <v/>
      </c>
      <c r="KH54">
        <f>KH31*KH9</f>
        <v/>
      </c>
      <c r="KI54">
        <f>KI31*KI9</f>
        <v/>
      </c>
      <c r="KJ54">
        <f>KJ31*KJ9</f>
        <v/>
      </c>
      <c r="KK54">
        <f>KK31*KK9</f>
        <v/>
      </c>
      <c r="KL54">
        <f>KL31*KL9</f>
        <v/>
      </c>
      <c r="KM54">
        <f>KM31*KM9</f>
        <v/>
      </c>
      <c r="KN54">
        <f>KN31*KN9</f>
        <v/>
      </c>
      <c r="KO54">
        <f>KO31*KO9</f>
        <v/>
      </c>
      <c r="KP54">
        <f>KP31*KP9</f>
        <v/>
      </c>
      <c r="KQ54">
        <f>KQ31*KQ9</f>
        <v/>
      </c>
      <c r="KR54">
        <f>KR31*KR9</f>
        <v/>
      </c>
      <c r="KS54">
        <f>KS31*KS9</f>
        <v/>
      </c>
      <c r="KT54">
        <f>KT31*KT9</f>
        <v/>
      </c>
      <c r="KU54">
        <f>KU31*KU9</f>
        <v/>
      </c>
      <c r="KV54">
        <f>KV31*KV9</f>
        <v/>
      </c>
      <c r="KW54">
        <f>KW31*KW9</f>
        <v/>
      </c>
      <c r="KX54">
        <f>KX31*KX9</f>
        <v/>
      </c>
      <c r="KY54">
        <f>KY31*KY9</f>
        <v/>
      </c>
      <c r="KZ54">
        <f>KZ31*KZ9</f>
        <v/>
      </c>
      <c r="LA54">
        <f>LA31*LA9</f>
        <v/>
      </c>
      <c r="LB54">
        <f>LB31*LB9</f>
        <v/>
      </c>
      <c r="LC54">
        <f>LC31*LC9</f>
        <v/>
      </c>
      <c r="LD54">
        <f>LD31*LD9</f>
        <v/>
      </c>
      <c r="LE54">
        <f>LE31*LE9</f>
        <v/>
      </c>
      <c r="LF54">
        <f>LF31*LF9</f>
        <v/>
      </c>
      <c r="LG54">
        <f>LG31*LG9</f>
        <v/>
      </c>
      <c r="LH54">
        <f>LH31*LH9</f>
        <v/>
      </c>
      <c r="LI54">
        <f>LI31*LI9</f>
        <v/>
      </c>
      <c r="LJ54">
        <f>LJ31*LJ9</f>
        <v/>
      </c>
      <c r="LK54">
        <f>LK31*LK9</f>
        <v/>
      </c>
      <c r="LL54">
        <f>LL31*LL9</f>
        <v/>
      </c>
      <c r="LM54">
        <f>LM31*LM9</f>
        <v/>
      </c>
      <c r="LN54">
        <f>LN31*LN9</f>
        <v/>
      </c>
      <c r="LO54">
        <f>LO31*LO9</f>
        <v/>
      </c>
      <c r="LP54">
        <f>LP31*LP9</f>
        <v/>
      </c>
      <c r="LQ54">
        <f>LQ31*LQ9</f>
        <v/>
      </c>
      <c r="LR54">
        <f>LR31*LR9</f>
        <v/>
      </c>
      <c r="LS54">
        <f>LS31*LS9</f>
        <v/>
      </c>
      <c r="LT54">
        <f>LT31*LT9</f>
        <v/>
      </c>
      <c r="LU54">
        <f>LU31*LU9</f>
        <v/>
      </c>
      <c r="LV54">
        <f>LV31*LV9</f>
        <v/>
      </c>
      <c r="LW54">
        <f>LW31*LW9</f>
        <v/>
      </c>
      <c r="LX54">
        <f>LX31*LX9</f>
        <v/>
      </c>
      <c r="LY54">
        <f>LY31*LY9</f>
        <v/>
      </c>
      <c r="LZ54">
        <f>LZ31*LZ9</f>
        <v/>
      </c>
      <c r="MA54">
        <f>MA31*MA9</f>
        <v/>
      </c>
      <c r="MB54">
        <f>MB31*MB9</f>
        <v/>
      </c>
      <c r="MC54">
        <f>MC31*MC9</f>
        <v/>
      </c>
      <c r="MD54">
        <f>MD31*MD9</f>
        <v/>
      </c>
      <c r="ME54">
        <f>ME31*ME9</f>
        <v/>
      </c>
      <c r="MF54">
        <f>MF31*MF9</f>
        <v/>
      </c>
      <c r="MG54">
        <f>MG31*MG9</f>
        <v/>
      </c>
      <c r="MH54">
        <f>MH31*MH9</f>
        <v/>
      </c>
      <c r="MI54">
        <f>MI31*MI9</f>
        <v/>
      </c>
      <c r="MJ54">
        <f>MJ31*MJ9</f>
        <v/>
      </c>
      <c r="MK54">
        <f>MK31*MK9</f>
        <v/>
      </c>
      <c r="ML54">
        <f>ML31*ML9</f>
        <v/>
      </c>
      <c r="MM54">
        <f>MM31*MM9</f>
        <v/>
      </c>
      <c r="MN54">
        <f>MN31*MN9</f>
        <v/>
      </c>
      <c r="MO54">
        <f>MO31*MO9</f>
        <v/>
      </c>
      <c r="MP54">
        <f>MP31*MP9</f>
        <v/>
      </c>
      <c r="MQ54">
        <f>MQ31*MQ9</f>
        <v/>
      </c>
      <c r="MR54">
        <f>MR31*MR9</f>
        <v/>
      </c>
      <c r="MS54">
        <f>MS31*MS9</f>
        <v/>
      </c>
      <c r="MT54">
        <f>MT31*MT9</f>
        <v/>
      </c>
      <c r="MU54">
        <f>MU31*MU9</f>
        <v/>
      </c>
      <c r="MV54">
        <f>MV31*MV9</f>
        <v/>
      </c>
      <c r="MW54">
        <f>MW31*MW9</f>
        <v/>
      </c>
      <c r="MX54">
        <f>MX31*MX9</f>
        <v/>
      </c>
      <c r="MY54">
        <f>MY31*MY9</f>
        <v/>
      </c>
      <c r="MZ54">
        <f>MZ31*MZ9</f>
        <v/>
      </c>
      <c r="NA54">
        <f>NA31*NA9</f>
        <v/>
      </c>
      <c r="NB54">
        <f>NB31*NB9</f>
        <v/>
      </c>
      <c r="NC54">
        <f>NC31*NC9</f>
        <v/>
      </c>
      <c r="ND54">
        <f>ND31*ND9</f>
        <v/>
      </c>
      <c r="NE54">
        <f>NE31*NE9</f>
        <v/>
      </c>
      <c r="NF54">
        <f>NF31*NF9</f>
        <v/>
      </c>
      <c r="NG54">
        <f>NG31*NG9</f>
        <v/>
      </c>
      <c r="NH54">
        <f>NH31*NH9</f>
        <v/>
      </c>
      <c r="NI54">
        <f>NI31*NI9</f>
        <v/>
      </c>
      <c r="NJ54">
        <f>NJ31*NJ9</f>
        <v/>
      </c>
      <c r="NK54">
        <f>NK31*NK9</f>
        <v/>
      </c>
      <c r="NL54">
        <f>NL31*NL9</f>
        <v/>
      </c>
      <c r="NM54">
        <f>NM31*NM9</f>
        <v/>
      </c>
      <c r="NN54">
        <f>NN31*NN9</f>
        <v/>
      </c>
      <c r="NO54">
        <f>NO31*NO9</f>
        <v/>
      </c>
      <c r="NP54">
        <f>NP31*NP9</f>
        <v/>
      </c>
      <c r="NQ54">
        <f>NQ31*NQ9</f>
        <v/>
      </c>
      <c r="NR54">
        <f>NR31*NR9</f>
        <v/>
      </c>
      <c r="NS54">
        <f>NS31*NS9</f>
        <v/>
      </c>
      <c r="NT54">
        <f>NT31*NT9</f>
        <v/>
      </c>
      <c r="NU54">
        <f>NU31*NU9</f>
        <v/>
      </c>
      <c r="NV54">
        <f>NV31*NV9</f>
        <v/>
      </c>
      <c r="NW54">
        <f>NW31*NW9</f>
        <v/>
      </c>
      <c r="NX54">
        <f>NX31*NX9</f>
        <v/>
      </c>
      <c r="NY54">
        <f>NY31*NY9</f>
        <v/>
      </c>
      <c r="NZ54">
        <f>NZ31*NZ9</f>
        <v/>
      </c>
      <c r="OA54">
        <f>OA31*OA9</f>
        <v/>
      </c>
      <c r="OB54">
        <f>OB31*OB9</f>
        <v/>
      </c>
      <c r="OC54">
        <f>OC31*OC9</f>
        <v/>
      </c>
      <c r="OD54">
        <f>OD31*OD9</f>
        <v/>
      </c>
      <c r="OE54">
        <f>OE31*OE9</f>
        <v/>
      </c>
      <c r="OF54">
        <f>OF31*OF9</f>
        <v/>
      </c>
      <c r="OG54">
        <f>OG31*OG9</f>
        <v/>
      </c>
      <c r="OH54">
        <f>OH31*OH9</f>
        <v/>
      </c>
      <c r="OI54">
        <f>OI31*OI9</f>
        <v/>
      </c>
      <c r="OJ54">
        <f>OJ31*OJ9</f>
        <v/>
      </c>
      <c r="OK54">
        <f>OK31*OK9</f>
        <v/>
      </c>
      <c r="OL54">
        <f>OL31*OL9</f>
        <v/>
      </c>
      <c r="OM54">
        <f>OM31*OM9</f>
        <v/>
      </c>
      <c r="ON54">
        <f>ON31*ON9</f>
        <v/>
      </c>
      <c r="OO54">
        <f>OO31*OO9</f>
        <v/>
      </c>
      <c r="OP54">
        <f>OP31*OP9</f>
        <v/>
      </c>
      <c r="OQ54">
        <f>OQ31*OQ9</f>
        <v/>
      </c>
      <c r="OR54">
        <f>OR31*OR9</f>
        <v/>
      </c>
      <c r="OS54">
        <f>OS31*OS9</f>
        <v/>
      </c>
      <c r="OT54">
        <f>OT31*OT9</f>
        <v/>
      </c>
      <c r="OU54">
        <f>OU31*OU9</f>
        <v/>
      </c>
      <c r="OV54">
        <f>OV31*OV9</f>
        <v/>
      </c>
      <c r="OW54">
        <f>OW31*OW9</f>
        <v/>
      </c>
      <c r="OX54">
        <f>OX31*OX9</f>
        <v/>
      </c>
      <c r="OY54">
        <f>OY31*OY9</f>
        <v/>
      </c>
      <c r="OZ54">
        <f>OZ31*OZ9</f>
        <v/>
      </c>
      <c r="PA54">
        <f>PA31*PA9</f>
        <v/>
      </c>
      <c r="PB54">
        <f>PB31*PB9</f>
        <v/>
      </c>
      <c r="PC54">
        <f>PC31*PC9</f>
        <v/>
      </c>
      <c r="PD54">
        <f>PD31*PD9</f>
        <v/>
      </c>
      <c r="PE54">
        <f>PE31*PE9</f>
        <v/>
      </c>
      <c r="PF54">
        <f>PF31*PF9</f>
        <v/>
      </c>
      <c r="PG54">
        <f>PG31*PG9</f>
        <v/>
      </c>
      <c r="PH54">
        <f>PH31*PH9</f>
        <v/>
      </c>
      <c r="PI54">
        <f>PI31*PI9</f>
        <v/>
      </c>
      <c r="PJ54">
        <f>PJ31*PJ9</f>
        <v/>
      </c>
      <c r="PK54">
        <f>PK31*PK9</f>
        <v/>
      </c>
      <c r="PL54">
        <f>PL31*PL9</f>
        <v/>
      </c>
      <c r="PM54">
        <f>PM31*PM9</f>
        <v/>
      </c>
      <c r="PN54">
        <f>PN31*PN9</f>
        <v/>
      </c>
      <c r="PO54">
        <f>PO31*PO9</f>
        <v/>
      </c>
      <c r="PP54">
        <f>PP31*PP9</f>
        <v/>
      </c>
      <c r="PQ54">
        <f>PQ31*PQ9</f>
        <v/>
      </c>
      <c r="PR54">
        <f>PR31*PR9</f>
        <v/>
      </c>
      <c r="PS54">
        <f>PS31*PS9</f>
        <v/>
      </c>
      <c r="PT54">
        <f>PT31*PT9</f>
        <v/>
      </c>
      <c r="PU54">
        <f>PU31*PU9</f>
        <v/>
      </c>
      <c r="PV54">
        <f>PV31*PV9</f>
        <v/>
      </c>
      <c r="PW54">
        <f>PW31*PW9</f>
        <v/>
      </c>
      <c r="PX54">
        <f>PX31*PX9</f>
        <v/>
      </c>
      <c r="PY54">
        <f>PY31*PY9</f>
        <v/>
      </c>
      <c r="PZ54">
        <f>PZ31*PZ9</f>
        <v/>
      </c>
      <c r="QA54">
        <f>QA31*QA9</f>
        <v/>
      </c>
      <c r="QB54">
        <f>QB31*QB9</f>
        <v/>
      </c>
      <c r="QC54">
        <f>QC31*QC9</f>
        <v/>
      </c>
      <c r="QD54">
        <f>QD31*QD9</f>
        <v/>
      </c>
      <c r="QE54">
        <f>QE31*QE9</f>
        <v/>
      </c>
      <c r="QF54">
        <f>QF31*QF9</f>
        <v/>
      </c>
      <c r="QG54">
        <f>QG31*QG9</f>
        <v/>
      </c>
      <c r="QH54">
        <f>QH31*QH9</f>
        <v/>
      </c>
      <c r="QI54">
        <f>QI31*QI9</f>
        <v/>
      </c>
      <c r="QJ54">
        <f>QJ31*QJ9</f>
        <v/>
      </c>
      <c r="QK54">
        <f>QK31*QK9</f>
        <v/>
      </c>
      <c r="QL54">
        <f>QL31*QL9</f>
        <v/>
      </c>
      <c r="QM54">
        <f>QM31*QM9</f>
        <v/>
      </c>
      <c r="QN54">
        <f>QN31*QN9</f>
        <v/>
      </c>
      <c r="QO54">
        <f>QO31*QO9</f>
        <v/>
      </c>
      <c r="QP54">
        <f>QP31*QP9</f>
        <v/>
      </c>
      <c r="QQ54">
        <f>QQ31*QQ9</f>
        <v/>
      </c>
      <c r="QR54">
        <f>QR31*QR9</f>
        <v/>
      </c>
      <c r="QS54">
        <f>QS31*QS9</f>
        <v/>
      </c>
      <c r="QT54">
        <f>QT31*QT9</f>
        <v/>
      </c>
      <c r="QU54">
        <f>QU31*QU9</f>
        <v/>
      </c>
      <c r="QV54">
        <f>QV31*QV9</f>
        <v/>
      </c>
      <c r="QW54">
        <f>QW31*QW9</f>
        <v/>
      </c>
      <c r="QX54">
        <f>QX31*QX9</f>
        <v/>
      </c>
      <c r="QY54">
        <f>QY31*QY9</f>
        <v/>
      </c>
      <c r="QZ54">
        <f>QZ31*QZ9</f>
        <v/>
      </c>
      <c r="RA54">
        <f>RA31*RA9</f>
        <v/>
      </c>
      <c r="RB54">
        <f>RB31*RB9</f>
        <v/>
      </c>
      <c r="RC54">
        <f>RC31*RC9</f>
        <v/>
      </c>
      <c r="RD54">
        <f>RD31*RD9</f>
        <v/>
      </c>
      <c r="RE54">
        <f>RE31*RE9</f>
        <v/>
      </c>
      <c r="RF54">
        <f>RF31*RF9</f>
        <v/>
      </c>
      <c r="RG54">
        <f>RG31*RG9</f>
        <v/>
      </c>
      <c r="RH54">
        <f>RH31*RH9</f>
        <v/>
      </c>
      <c r="RI54">
        <f>RI31*RI9</f>
        <v/>
      </c>
      <c r="RJ54">
        <f>RJ31*RJ9</f>
        <v/>
      </c>
      <c r="RK54">
        <f>RK31*RK9</f>
        <v/>
      </c>
      <c r="RL54">
        <f>RL31*RL9</f>
        <v/>
      </c>
      <c r="RM54">
        <f>RM31*RM9</f>
        <v/>
      </c>
      <c r="RN54">
        <f>RN31*RN9</f>
        <v/>
      </c>
      <c r="RO54">
        <f>RO31*RO9</f>
        <v/>
      </c>
      <c r="RP54">
        <f>RP31*RP9</f>
        <v/>
      </c>
      <c r="RQ54">
        <f>RQ31*RQ9</f>
        <v/>
      </c>
      <c r="RR54">
        <f>RR31*RR9</f>
        <v/>
      </c>
      <c r="RS54">
        <f>RS31*RS9</f>
        <v/>
      </c>
      <c r="RT54">
        <f>RT31*RT9</f>
        <v/>
      </c>
      <c r="RU54">
        <f>RU31*RU9</f>
        <v/>
      </c>
      <c r="RV54">
        <f>RV31*RV9</f>
        <v/>
      </c>
      <c r="RW54">
        <f>RW31*RW9</f>
        <v/>
      </c>
      <c r="RX54">
        <f>RX31*RX9</f>
        <v/>
      </c>
      <c r="RY54">
        <f>RY31*RY9</f>
        <v/>
      </c>
      <c r="RZ54">
        <f>RZ31*RZ9</f>
        <v/>
      </c>
      <c r="SA54">
        <f>SA31*SA9</f>
        <v/>
      </c>
      <c r="SB54">
        <f>SB31*SB9</f>
        <v/>
      </c>
      <c r="SC54">
        <f>SC31*SC9</f>
        <v/>
      </c>
      <c r="SD54">
        <f>SD31*SD9</f>
        <v/>
      </c>
      <c r="SE54">
        <f>SE31*SE9</f>
        <v/>
      </c>
      <c r="SF54">
        <f>SF31*SF9</f>
        <v/>
      </c>
      <c r="SG54">
        <f>SG31*SG9</f>
        <v/>
      </c>
      <c r="SH54">
        <f>SH31*SH9</f>
        <v/>
      </c>
      <c r="SI54">
        <f>SI31*SI9</f>
        <v/>
      </c>
      <c r="SJ54">
        <f>SJ31*SJ9</f>
        <v/>
      </c>
      <c r="SK54">
        <f>SK31*SK9</f>
        <v/>
      </c>
      <c r="SL54">
        <f>SL31*SL9</f>
        <v/>
      </c>
      <c r="SM54">
        <f>SM31*SM9</f>
        <v/>
      </c>
      <c r="SN54">
        <f>SN31*SN9</f>
        <v/>
      </c>
      <c r="SO54">
        <f>SO31*SO9</f>
        <v/>
      </c>
      <c r="SP54">
        <f>SP31*SP9</f>
        <v/>
      </c>
      <c r="SQ54">
        <f>SQ31*SQ9</f>
        <v/>
      </c>
      <c r="SR54">
        <f>SR31*SR9</f>
        <v/>
      </c>
      <c r="SS54">
        <f>SS31*SS9</f>
        <v/>
      </c>
      <c r="ST54">
        <f>ST31*ST9</f>
        <v/>
      </c>
      <c r="SU54">
        <f>SU31*SU9</f>
        <v/>
      </c>
      <c r="SV54">
        <f>SV31*SV9</f>
        <v/>
      </c>
      <c r="SW54">
        <f>SW31*SW9</f>
        <v/>
      </c>
      <c r="SX54">
        <f>SX31*SX9</f>
        <v/>
      </c>
      <c r="SY54">
        <f>SY31*SY9</f>
        <v/>
      </c>
      <c r="SZ54">
        <f>SZ31*SZ9</f>
        <v/>
      </c>
      <c r="TA54">
        <f>TA31*TA9</f>
        <v/>
      </c>
      <c r="TB54">
        <f>TB31*TB9</f>
        <v/>
      </c>
      <c r="TC54">
        <f>TC31*TC9</f>
        <v/>
      </c>
      <c r="TD54">
        <f>TD31*TD9</f>
        <v/>
      </c>
      <c r="TE54">
        <f>TE31*TE9</f>
        <v/>
      </c>
      <c r="TF54">
        <f>TF31*TF9</f>
        <v/>
      </c>
      <c r="TG54">
        <f>TG31*TG9</f>
        <v/>
      </c>
      <c r="TH54">
        <f>TH31*TH9</f>
        <v/>
      </c>
      <c r="TI54">
        <f>TI31*TI9</f>
        <v/>
      </c>
      <c r="TJ54">
        <f>TJ31*TJ9</f>
        <v/>
      </c>
      <c r="TK54">
        <f>TK31*TK9</f>
        <v/>
      </c>
      <c r="TL54">
        <f>TL31*TL9</f>
        <v/>
      </c>
      <c r="TM54">
        <f>TM31*TM9</f>
        <v/>
      </c>
      <c r="TN54">
        <f>TN31*TN9</f>
        <v/>
      </c>
      <c r="TO54">
        <f>TO31*TO9</f>
        <v/>
      </c>
      <c r="TP54">
        <f>TP31*TP9</f>
        <v/>
      </c>
      <c r="TQ54">
        <f>TQ31*TQ9</f>
        <v/>
      </c>
      <c r="TR54">
        <f>TR31*TR9</f>
        <v/>
      </c>
      <c r="TS54">
        <f>TS31*TS9</f>
        <v/>
      </c>
      <c r="TT54">
        <f>TT31*TT9</f>
        <v/>
      </c>
      <c r="TU54">
        <f>TU31*TU9</f>
        <v/>
      </c>
      <c r="TV54">
        <f>TV31*TV9</f>
        <v/>
      </c>
      <c r="TW54">
        <f>TW31*TW9</f>
        <v/>
      </c>
      <c r="TX54">
        <f>TX31*TX9</f>
        <v/>
      </c>
      <c r="TY54">
        <f>TY31*TY9</f>
        <v/>
      </c>
      <c r="TZ54">
        <f>TZ31*TZ9</f>
        <v/>
      </c>
    </row>
    <row r="55" spans="1:546">
      <c r="A55" t="s">
        <v>20</v>
      </c>
      <c r="B55" t="s">
        <v>47</v>
      </c>
      <c r="BC55">
        <f>BC56+BC57</f>
        <v/>
      </c>
      <c r="BD55">
        <f>BD56+BD57</f>
        <v/>
      </c>
      <c r="BE55">
        <f>BE56+BE57</f>
        <v/>
      </c>
      <c r="BF55">
        <f>BF56+BF57</f>
        <v/>
      </c>
      <c r="BG55">
        <f>BG56+BG57</f>
        <v/>
      </c>
      <c r="BH55">
        <f>BH56+BH57</f>
        <v/>
      </c>
      <c r="BI55">
        <f>BI56+BI57</f>
        <v/>
      </c>
      <c r="BJ55">
        <f>BJ56+BJ57</f>
        <v/>
      </c>
      <c r="BK55">
        <f>BK56+BK57</f>
        <v/>
      </c>
      <c r="BL55">
        <f>BL56+BL57</f>
        <v/>
      </c>
      <c r="BM55">
        <f>BM56+BM57</f>
        <v/>
      </c>
      <c r="BN55">
        <f>BN56+BN57</f>
        <v/>
      </c>
      <c r="BO55">
        <f>BO56+BO57</f>
        <v/>
      </c>
      <c r="BP55">
        <f>BP56+BP57</f>
        <v/>
      </c>
      <c r="BQ55">
        <f>BQ56+BQ57</f>
        <v/>
      </c>
      <c r="BR55">
        <f>BR56+BR57</f>
        <v/>
      </c>
      <c r="BS55">
        <f>BS56+BS57</f>
        <v/>
      </c>
      <c r="BT55">
        <f>BT56+BT57</f>
        <v/>
      </c>
      <c r="BU55">
        <f>BU56+BU57</f>
        <v/>
      </c>
      <c r="BV55">
        <f>BV56+BV57</f>
        <v/>
      </c>
      <c r="BW55">
        <f>BW56+BW57</f>
        <v/>
      </c>
      <c r="BX55">
        <f>BX56+BX57</f>
        <v/>
      </c>
      <c r="BY55">
        <f>BY56+BY57</f>
        <v/>
      </c>
      <c r="BZ55">
        <f>BZ56+BZ57</f>
        <v/>
      </c>
      <c r="CA55">
        <f>CA56+CA57</f>
        <v/>
      </c>
      <c r="CB55">
        <f>CB56+CB57</f>
        <v/>
      </c>
      <c r="CC55">
        <f>CC56+CC57</f>
        <v/>
      </c>
      <c r="CD55">
        <f>CD56+CD57</f>
        <v/>
      </c>
      <c r="CE55">
        <f>CE56+CE57</f>
        <v/>
      </c>
      <c r="CF55">
        <f>CF56+CF57</f>
        <v/>
      </c>
      <c r="CG55">
        <f>CG56+CG57</f>
        <v/>
      </c>
      <c r="CH55">
        <f>CH56+CH57</f>
        <v/>
      </c>
      <c r="CI55">
        <f>CI56+CI57</f>
        <v/>
      </c>
      <c r="CJ55">
        <f>CJ56+CJ57</f>
        <v/>
      </c>
      <c r="CK55">
        <f>CK56+CK57</f>
        <v/>
      </c>
      <c r="CL55">
        <f>CL56+CL57</f>
        <v/>
      </c>
      <c r="CM55">
        <f>CM56+CM57</f>
        <v/>
      </c>
      <c r="CN55">
        <f>CN56+CN57</f>
        <v/>
      </c>
      <c r="CO55">
        <f>CO56+CO57</f>
        <v/>
      </c>
      <c r="CP55">
        <f>CP56+CP57</f>
        <v/>
      </c>
      <c r="CQ55">
        <f>CQ56+CQ57</f>
        <v/>
      </c>
      <c r="CR55">
        <f>CR56+CR57</f>
        <v/>
      </c>
      <c r="CS55">
        <f>CS56+CS57</f>
        <v/>
      </c>
      <c r="CT55">
        <f>CT56+CT57</f>
        <v/>
      </c>
      <c r="CU55">
        <f>CU56+CU57</f>
        <v/>
      </c>
      <c r="CV55">
        <f>CV56+CV57</f>
        <v/>
      </c>
      <c r="CW55">
        <f>CW56+CW57</f>
        <v/>
      </c>
      <c r="CX55">
        <f>CX56+CX57</f>
        <v/>
      </c>
      <c r="CY55">
        <f>CY56+CY57</f>
        <v/>
      </c>
      <c r="CZ55">
        <f>CZ56+CZ57</f>
        <v/>
      </c>
      <c r="DA55">
        <f>DA56+DA57</f>
        <v/>
      </c>
      <c r="DB55">
        <f>DB56+DB57</f>
        <v/>
      </c>
      <c r="DC55">
        <f>DC56+DC57</f>
        <v/>
      </c>
      <c r="DD55">
        <f>DD56+DD57</f>
        <v/>
      </c>
      <c r="DE55">
        <f>DE56+DE57</f>
        <v/>
      </c>
      <c r="DF55">
        <f>DF56+DF57</f>
        <v/>
      </c>
      <c r="DG55">
        <f>DG56+DG57</f>
        <v/>
      </c>
      <c r="DH55">
        <f>DH56+DH57</f>
        <v/>
      </c>
      <c r="DI55">
        <f>DI56+DI57</f>
        <v/>
      </c>
      <c r="DJ55">
        <f>DJ56+DJ57</f>
        <v/>
      </c>
      <c r="DK55">
        <f>DK56+DK57</f>
        <v/>
      </c>
      <c r="DL55">
        <f>DL56+DL57</f>
        <v/>
      </c>
      <c r="DM55">
        <f>DM56+DM57</f>
        <v/>
      </c>
      <c r="DN55">
        <f>DN56+DN57</f>
        <v/>
      </c>
      <c r="DO55">
        <f>DO56+DO57</f>
        <v/>
      </c>
      <c r="DP55">
        <f>DP56+DP57</f>
        <v/>
      </c>
      <c r="DQ55">
        <f>DQ56+DQ57</f>
        <v/>
      </c>
      <c r="DR55">
        <f>DR56+DR57</f>
        <v/>
      </c>
      <c r="DS55">
        <f>DS56+DS57</f>
        <v/>
      </c>
      <c r="DT55">
        <f>DT56+DT57</f>
        <v/>
      </c>
      <c r="DU55">
        <f>DU56+DU57</f>
        <v/>
      </c>
      <c r="DV55">
        <f>DV56+DV57</f>
        <v/>
      </c>
      <c r="DW55">
        <f>DW56+DW57</f>
        <v/>
      </c>
      <c r="DX55">
        <f>DX56+DX57</f>
        <v/>
      </c>
      <c r="DY55">
        <f>DY56+DY57</f>
        <v/>
      </c>
      <c r="DZ55">
        <f>DZ56+DZ57</f>
        <v/>
      </c>
      <c r="EA55">
        <f>EA56+EA57</f>
        <v/>
      </c>
      <c r="EB55">
        <f>EB56+EB57</f>
        <v/>
      </c>
      <c r="EC55">
        <f>EC56+EC57</f>
        <v/>
      </c>
      <c r="ED55">
        <f>ED56+ED57</f>
        <v/>
      </c>
      <c r="EE55">
        <f>EE56+EE57</f>
        <v/>
      </c>
      <c r="EF55">
        <f>EF56+EF57</f>
        <v/>
      </c>
      <c r="EG55">
        <f>EG56+EG57</f>
        <v/>
      </c>
      <c r="EH55">
        <f>EH56+EH57</f>
        <v/>
      </c>
      <c r="EI55">
        <f>EI56+EI57</f>
        <v/>
      </c>
      <c r="EJ55">
        <f>EJ56+EJ57</f>
        <v/>
      </c>
      <c r="EK55">
        <f>EK56+EK57</f>
        <v/>
      </c>
      <c r="EL55">
        <f>EL56+EL57</f>
        <v/>
      </c>
      <c r="EM55">
        <f>EM56+EM57</f>
        <v/>
      </c>
      <c r="EN55">
        <f>EN56+EN57</f>
        <v/>
      </c>
      <c r="EO55">
        <f>EO56+EO57</f>
        <v/>
      </c>
      <c r="EP55">
        <f>EP56+EP57</f>
        <v/>
      </c>
      <c r="EQ55">
        <f>EQ56+EQ57</f>
        <v/>
      </c>
      <c r="ER55">
        <f>ER56+ER57</f>
        <v/>
      </c>
      <c r="ES55">
        <f>ES56+ES57</f>
        <v/>
      </c>
      <c r="ET55">
        <f>ET56+ET57</f>
        <v/>
      </c>
      <c r="EU55">
        <f>EU56+EU57</f>
        <v/>
      </c>
      <c r="EV55">
        <f>EV56+EV57</f>
        <v/>
      </c>
      <c r="EW55">
        <f>EW56+EW57</f>
        <v/>
      </c>
      <c r="EX55">
        <f>EX56+EX57</f>
        <v/>
      </c>
      <c r="EY55">
        <f>EY56+EY57</f>
        <v/>
      </c>
      <c r="EZ55">
        <f>EZ56+EZ57</f>
        <v/>
      </c>
      <c r="FA55">
        <f>FA56+FA57</f>
        <v/>
      </c>
      <c r="FB55">
        <f>FB56+FB57</f>
        <v/>
      </c>
      <c r="FC55">
        <f>FC56+FC57</f>
        <v/>
      </c>
      <c r="FD55">
        <f>FD56+FD57</f>
        <v/>
      </c>
      <c r="FE55">
        <f>FE56+FE57</f>
        <v/>
      </c>
      <c r="FF55">
        <f>FF56+FF57</f>
        <v/>
      </c>
      <c r="FG55">
        <f>FG56+FG57</f>
        <v/>
      </c>
      <c r="FH55">
        <f>FH56+FH57</f>
        <v/>
      </c>
      <c r="FI55">
        <f>FI56+FI57</f>
        <v/>
      </c>
      <c r="FJ55">
        <f>FJ56+FJ57</f>
        <v/>
      </c>
      <c r="FK55">
        <f>FK56+FK57</f>
        <v/>
      </c>
      <c r="FL55">
        <f>FL56+FL57</f>
        <v/>
      </c>
      <c r="FM55">
        <f>FM56+FM57</f>
        <v/>
      </c>
      <c r="FN55">
        <f>FN56+FN57</f>
        <v/>
      </c>
      <c r="FO55">
        <f>FO56+FO57</f>
        <v/>
      </c>
      <c r="FP55">
        <f>FP56+FP57</f>
        <v/>
      </c>
      <c r="FQ55">
        <f>FQ56+FQ57</f>
        <v/>
      </c>
      <c r="FR55">
        <f>FR56+FR57</f>
        <v/>
      </c>
      <c r="FS55">
        <f>FS56+FS57</f>
        <v/>
      </c>
      <c r="FT55">
        <f>FT56+FT57</f>
        <v/>
      </c>
      <c r="FU55">
        <f>FU56+FU57</f>
        <v/>
      </c>
      <c r="FV55">
        <f>FV56+FV57</f>
        <v/>
      </c>
      <c r="FW55">
        <f>FW56+FW57</f>
        <v/>
      </c>
      <c r="FX55">
        <f>FX56+FX57</f>
        <v/>
      </c>
      <c r="FY55">
        <f>FY56+FY57</f>
        <v/>
      </c>
      <c r="FZ55">
        <f>FZ56+FZ57</f>
        <v/>
      </c>
      <c r="GA55">
        <f>GA56+GA57</f>
        <v/>
      </c>
      <c r="GB55">
        <f>GB56+GB57</f>
        <v/>
      </c>
      <c r="GC55">
        <f>GC56+GC57</f>
        <v/>
      </c>
      <c r="GD55">
        <f>GD56+GD57</f>
        <v/>
      </c>
      <c r="GE55">
        <f>GE56+GE57</f>
        <v/>
      </c>
      <c r="GF55">
        <f>GF56+GF57</f>
        <v/>
      </c>
      <c r="GG55">
        <f>GG56+GG57</f>
        <v/>
      </c>
      <c r="GH55">
        <f>GH56+GH57</f>
        <v/>
      </c>
      <c r="GI55">
        <f>GI56+GI57</f>
        <v/>
      </c>
      <c r="GJ55">
        <f>GJ56+GJ57</f>
        <v/>
      </c>
      <c r="GK55">
        <f>GK56+GK57</f>
        <v/>
      </c>
      <c r="GL55">
        <f>GL56+GL57</f>
        <v/>
      </c>
      <c r="GM55">
        <f>GM56+GM57</f>
        <v/>
      </c>
      <c r="GN55">
        <f>GN56+GN57</f>
        <v/>
      </c>
      <c r="GO55">
        <f>GO56+GO57</f>
        <v/>
      </c>
      <c r="GP55">
        <f>GP56+GP57</f>
        <v/>
      </c>
      <c r="GQ55">
        <f>GQ56+GQ57</f>
        <v/>
      </c>
      <c r="GR55">
        <f>GR56+GR57</f>
        <v/>
      </c>
      <c r="GS55">
        <f>GS56+GS57</f>
        <v/>
      </c>
      <c r="GT55">
        <f>GT56+GT57</f>
        <v/>
      </c>
      <c r="GU55">
        <f>GU56+GU57</f>
        <v/>
      </c>
      <c r="GV55">
        <f>GV56+GV57</f>
        <v/>
      </c>
      <c r="GW55">
        <f>GW56+GW57</f>
        <v/>
      </c>
      <c r="GX55">
        <f>GX56+GX57</f>
        <v/>
      </c>
      <c r="GY55">
        <f>GY56+GY57</f>
        <v/>
      </c>
      <c r="GZ55">
        <f>GZ56+GZ57</f>
        <v/>
      </c>
      <c r="HA55">
        <f>HA56+HA57</f>
        <v/>
      </c>
      <c r="HB55">
        <f>HB56+HB57</f>
        <v/>
      </c>
      <c r="HC55">
        <f>HC56+HC57</f>
        <v/>
      </c>
      <c r="HD55">
        <f>HD56+HD57</f>
        <v/>
      </c>
      <c r="HE55">
        <f>HE56+HE57</f>
        <v/>
      </c>
      <c r="HF55">
        <f>HF56+HF57</f>
        <v/>
      </c>
      <c r="HG55">
        <f>HG56+HG57</f>
        <v/>
      </c>
      <c r="HH55">
        <f>HH56+HH57</f>
        <v/>
      </c>
      <c r="HI55">
        <f>HI56+HI57</f>
        <v/>
      </c>
      <c r="HJ55">
        <f>HJ56+HJ57</f>
        <v/>
      </c>
      <c r="HK55">
        <f>HK56+HK57</f>
        <v/>
      </c>
      <c r="HL55">
        <f>HL56+HL57</f>
        <v/>
      </c>
      <c r="HM55">
        <f>HM56+HM57</f>
        <v/>
      </c>
      <c r="HN55">
        <f>HN56+HN57</f>
        <v/>
      </c>
      <c r="HO55">
        <f>HO56+HO57</f>
        <v/>
      </c>
      <c r="HP55">
        <f>HP56+HP57</f>
        <v/>
      </c>
      <c r="HQ55">
        <f>HQ56+HQ57</f>
        <v/>
      </c>
      <c r="HR55">
        <f>HR56+HR57</f>
        <v/>
      </c>
      <c r="HS55">
        <f>HS56+HS57</f>
        <v/>
      </c>
      <c r="HT55">
        <f>HT56+HT57</f>
        <v/>
      </c>
      <c r="HU55">
        <f>HU56+HU57</f>
        <v/>
      </c>
      <c r="HV55">
        <f>HV56+HV57</f>
        <v/>
      </c>
      <c r="HW55">
        <f>HW56+HW57</f>
        <v/>
      </c>
      <c r="HX55">
        <f>HX56+HX57</f>
        <v/>
      </c>
      <c r="HY55">
        <f>HY56+HY57</f>
        <v/>
      </c>
      <c r="HZ55">
        <f>HZ56+HZ57</f>
        <v/>
      </c>
      <c r="IA55">
        <f>IA56+IA57</f>
        <v/>
      </c>
      <c r="IB55">
        <f>IB56+IB57</f>
        <v/>
      </c>
      <c r="IC55">
        <f>IC56+IC57</f>
        <v/>
      </c>
      <c r="ID55">
        <f>ID56+ID57</f>
        <v/>
      </c>
      <c r="IE55">
        <f>IE56+IE57</f>
        <v/>
      </c>
      <c r="IF55">
        <f>IF56+IF57</f>
        <v/>
      </c>
      <c r="IG55">
        <f>IG56+IG57</f>
        <v/>
      </c>
      <c r="IH55">
        <f>IH56+IH57</f>
        <v/>
      </c>
      <c r="II55">
        <f>II56+II57</f>
        <v/>
      </c>
      <c r="IJ55">
        <f>IJ56+IJ57</f>
        <v/>
      </c>
      <c r="IK55">
        <f>IK56+IK57</f>
        <v/>
      </c>
      <c r="IL55">
        <f>IL56+IL57</f>
        <v/>
      </c>
      <c r="IM55">
        <f>IM56+IM57</f>
        <v/>
      </c>
      <c r="IN55">
        <f>IN56+IN57</f>
        <v/>
      </c>
      <c r="IO55">
        <f>IO56+IO57</f>
        <v/>
      </c>
      <c r="IP55">
        <f>IP56+IP57</f>
        <v/>
      </c>
      <c r="IQ55">
        <f>IQ56+IQ57</f>
        <v/>
      </c>
      <c r="IR55">
        <f>IR56+IR57</f>
        <v/>
      </c>
      <c r="IS55">
        <f>IS56+IS57</f>
        <v/>
      </c>
      <c r="IT55">
        <f>IT56+IT57</f>
        <v/>
      </c>
      <c r="IU55">
        <f>IU56+IU57</f>
        <v/>
      </c>
      <c r="IV55">
        <f>IV56+IV57</f>
        <v/>
      </c>
      <c r="IW55">
        <f>IW56+IW57</f>
        <v/>
      </c>
      <c r="IX55">
        <f>IX56+IX57</f>
        <v/>
      </c>
      <c r="IY55">
        <f>IY56+IY57</f>
        <v/>
      </c>
      <c r="IZ55">
        <f>IZ56+IZ57</f>
        <v/>
      </c>
      <c r="JA55">
        <f>JA56+JA57</f>
        <v/>
      </c>
      <c r="JB55">
        <f>JB56+JB57</f>
        <v/>
      </c>
      <c r="JC55">
        <f>JC56+JC57</f>
        <v/>
      </c>
      <c r="JD55">
        <f>JD56+JD57</f>
        <v/>
      </c>
      <c r="JE55">
        <f>JE56+JE57</f>
        <v/>
      </c>
      <c r="JF55">
        <f>JF56+JF57</f>
        <v/>
      </c>
      <c r="JG55">
        <f>JG56+JG57</f>
        <v/>
      </c>
      <c r="JH55">
        <f>JH56+JH57</f>
        <v/>
      </c>
      <c r="JI55">
        <f>JI56+JI57</f>
        <v/>
      </c>
      <c r="JJ55">
        <f>JJ56+JJ57</f>
        <v/>
      </c>
      <c r="JK55">
        <f>JK56+JK57</f>
        <v/>
      </c>
      <c r="JL55">
        <f>JL56+JL57</f>
        <v/>
      </c>
      <c r="JM55">
        <f>JM56+JM57</f>
        <v/>
      </c>
      <c r="JN55">
        <f>JN56+JN57</f>
        <v/>
      </c>
      <c r="JO55">
        <f>JO56+JO57</f>
        <v/>
      </c>
      <c r="JP55">
        <f>JP56+JP57</f>
        <v/>
      </c>
      <c r="JQ55">
        <f>JQ56+JQ57</f>
        <v/>
      </c>
      <c r="JR55">
        <f>JR56+JR57</f>
        <v/>
      </c>
      <c r="JS55">
        <f>JS56+JS57</f>
        <v/>
      </c>
      <c r="JT55">
        <f>JT56+JT57</f>
        <v/>
      </c>
      <c r="JU55">
        <f>JU56+JU57</f>
        <v/>
      </c>
      <c r="JV55">
        <f>JV56+JV57</f>
        <v/>
      </c>
      <c r="JW55">
        <f>JW56+JW57</f>
        <v/>
      </c>
      <c r="JX55">
        <f>JX56+JX57</f>
        <v/>
      </c>
      <c r="JY55">
        <f>JY56+JY57</f>
        <v/>
      </c>
      <c r="JZ55">
        <f>JZ56+JZ57</f>
        <v/>
      </c>
      <c r="KA55">
        <f>KA56+KA57</f>
        <v/>
      </c>
      <c r="KB55">
        <f>KB56+KB57</f>
        <v/>
      </c>
      <c r="KC55">
        <f>KC56+KC57</f>
        <v/>
      </c>
      <c r="KD55">
        <f>KD56+KD57</f>
        <v/>
      </c>
      <c r="KE55">
        <f>KE56+KE57</f>
        <v/>
      </c>
      <c r="KF55">
        <f>KF56+KF57</f>
        <v/>
      </c>
      <c r="KG55">
        <f>KG56+KG57</f>
        <v/>
      </c>
      <c r="KH55">
        <f>KH56+KH57</f>
        <v/>
      </c>
      <c r="KI55">
        <f>KI56+KI57</f>
        <v/>
      </c>
      <c r="KJ55">
        <f>KJ56+KJ57</f>
        <v/>
      </c>
      <c r="KK55">
        <f>KK56+KK57</f>
        <v/>
      </c>
      <c r="KL55">
        <f>KL56+KL57</f>
        <v/>
      </c>
      <c r="KM55">
        <f>KM56+KM57</f>
        <v/>
      </c>
      <c r="KN55">
        <f>KN56+KN57</f>
        <v/>
      </c>
      <c r="KO55">
        <f>KO56+KO57</f>
        <v/>
      </c>
      <c r="KP55">
        <f>KP56+KP57</f>
        <v/>
      </c>
      <c r="KQ55">
        <f>KQ56+KQ57</f>
        <v/>
      </c>
      <c r="KR55">
        <f>KR56+KR57</f>
        <v/>
      </c>
      <c r="KS55">
        <f>KS56+KS57</f>
        <v/>
      </c>
      <c r="KT55">
        <f>KT56+KT57</f>
        <v/>
      </c>
      <c r="KU55">
        <f>KU56+KU57</f>
        <v/>
      </c>
      <c r="KV55">
        <f>KV56+KV57</f>
        <v/>
      </c>
      <c r="KW55">
        <f>KW56+KW57</f>
        <v/>
      </c>
      <c r="KX55">
        <f>KX56+KX57</f>
        <v/>
      </c>
      <c r="KY55">
        <f>KY56+KY57</f>
        <v/>
      </c>
      <c r="KZ55">
        <f>KZ56+KZ57</f>
        <v/>
      </c>
      <c r="LA55">
        <f>LA56+LA57</f>
        <v/>
      </c>
      <c r="LB55">
        <f>LB56+LB57</f>
        <v/>
      </c>
      <c r="LC55">
        <f>LC56+LC57</f>
        <v/>
      </c>
      <c r="LD55">
        <f>LD56+LD57</f>
        <v/>
      </c>
      <c r="LE55">
        <f>LE56+LE57</f>
        <v/>
      </c>
      <c r="LF55">
        <f>LF56+LF57</f>
        <v/>
      </c>
      <c r="LG55">
        <f>LG56+LG57</f>
        <v/>
      </c>
      <c r="LH55">
        <f>LH56+LH57</f>
        <v/>
      </c>
      <c r="LI55">
        <f>LI56+LI57</f>
        <v/>
      </c>
      <c r="LJ55">
        <f>LJ56+LJ57</f>
        <v/>
      </c>
      <c r="LK55">
        <f>LK56+LK57</f>
        <v/>
      </c>
      <c r="LL55">
        <f>LL56+LL57</f>
        <v/>
      </c>
      <c r="LM55">
        <f>LM56+LM57</f>
        <v/>
      </c>
      <c r="LN55">
        <f>LN56+LN57</f>
        <v/>
      </c>
      <c r="LO55">
        <f>LO56+LO57</f>
        <v/>
      </c>
      <c r="LP55">
        <f>LP56+LP57</f>
        <v/>
      </c>
      <c r="LQ55">
        <f>LQ56+LQ57</f>
        <v/>
      </c>
      <c r="LR55">
        <f>LR56+LR57</f>
        <v/>
      </c>
      <c r="LS55">
        <f>LS56+LS57</f>
        <v/>
      </c>
      <c r="LT55">
        <f>LT56+LT57</f>
        <v/>
      </c>
      <c r="LU55">
        <f>LU56+LU57</f>
        <v/>
      </c>
      <c r="LV55">
        <f>LV56+LV57</f>
        <v/>
      </c>
      <c r="LW55">
        <f>LW56+LW57</f>
        <v/>
      </c>
      <c r="LX55">
        <f>LX56+LX57</f>
        <v/>
      </c>
      <c r="LY55">
        <f>LY56+LY57</f>
        <v/>
      </c>
      <c r="LZ55">
        <f>LZ56+LZ57</f>
        <v/>
      </c>
      <c r="MA55">
        <f>MA56+MA57</f>
        <v/>
      </c>
      <c r="MB55">
        <f>MB56+MB57</f>
        <v/>
      </c>
      <c r="MC55">
        <f>MC56+MC57</f>
        <v/>
      </c>
      <c r="MD55">
        <f>MD56+MD57</f>
        <v/>
      </c>
      <c r="ME55">
        <f>ME56+ME57</f>
        <v/>
      </c>
      <c r="MF55">
        <f>MF56+MF57</f>
        <v/>
      </c>
      <c r="MG55">
        <f>MG56+MG57</f>
        <v/>
      </c>
      <c r="MH55">
        <f>MH56+MH57</f>
        <v/>
      </c>
      <c r="MI55">
        <f>MI56+MI57</f>
        <v/>
      </c>
      <c r="MJ55">
        <f>MJ56+MJ57</f>
        <v/>
      </c>
      <c r="MK55">
        <f>MK56+MK57</f>
        <v/>
      </c>
      <c r="ML55">
        <f>ML56+ML57</f>
        <v/>
      </c>
      <c r="MM55">
        <f>MM56+MM57</f>
        <v/>
      </c>
      <c r="MN55">
        <f>MN56+MN57</f>
        <v/>
      </c>
      <c r="MO55">
        <f>MO56+MO57</f>
        <v/>
      </c>
      <c r="MP55">
        <f>MP56+MP57</f>
        <v/>
      </c>
      <c r="MQ55">
        <f>MQ56+MQ57</f>
        <v/>
      </c>
      <c r="MR55">
        <f>MR56+MR57</f>
        <v/>
      </c>
      <c r="MS55">
        <f>MS56+MS57</f>
        <v/>
      </c>
      <c r="MT55">
        <f>MT56+MT57</f>
        <v/>
      </c>
      <c r="MU55">
        <f>MU56+MU57</f>
        <v/>
      </c>
      <c r="MV55">
        <f>MV56+MV57</f>
        <v/>
      </c>
      <c r="MW55">
        <f>MW56+MW57</f>
        <v/>
      </c>
      <c r="MX55">
        <f>MX56+MX57</f>
        <v/>
      </c>
      <c r="MY55">
        <f>MY56+MY57</f>
        <v/>
      </c>
      <c r="MZ55">
        <f>MZ56+MZ57</f>
        <v/>
      </c>
      <c r="NA55">
        <f>NA56+NA57</f>
        <v/>
      </c>
      <c r="NB55">
        <f>NB56+NB57</f>
        <v/>
      </c>
      <c r="NC55">
        <f>NC56+NC57</f>
        <v/>
      </c>
      <c r="ND55">
        <f>ND56+ND57</f>
        <v/>
      </c>
      <c r="NE55">
        <f>NE56+NE57</f>
        <v/>
      </c>
      <c r="NF55">
        <f>NF56+NF57</f>
        <v/>
      </c>
      <c r="NG55">
        <f>NG56+NG57</f>
        <v/>
      </c>
      <c r="NH55">
        <f>NH56+NH57</f>
        <v/>
      </c>
      <c r="NI55">
        <f>NI56+NI57</f>
        <v/>
      </c>
      <c r="NJ55">
        <f>NJ56+NJ57</f>
        <v/>
      </c>
      <c r="NK55">
        <f>NK56+NK57</f>
        <v/>
      </c>
      <c r="NL55">
        <f>NL56+NL57</f>
        <v/>
      </c>
      <c r="NM55">
        <f>NM56+NM57</f>
        <v/>
      </c>
      <c r="NN55">
        <f>NN56+NN57</f>
        <v/>
      </c>
      <c r="NO55">
        <f>NO56+NO57</f>
        <v/>
      </c>
      <c r="NP55">
        <f>NP56+NP57</f>
        <v/>
      </c>
      <c r="NQ55">
        <f>NQ56+NQ57</f>
        <v/>
      </c>
      <c r="NR55">
        <f>NR56+NR57</f>
        <v/>
      </c>
      <c r="NS55">
        <f>NS56+NS57</f>
        <v/>
      </c>
      <c r="NT55">
        <f>NT56+NT57</f>
        <v/>
      </c>
      <c r="NU55">
        <f>NU56+NU57</f>
        <v/>
      </c>
      <c r="NV55">
        <f>NV56+NV57</f>
        <v/>
      </c>
      <c r="NW55">
        <f>NW56+NW57</f>
        <v/>
      </c>
      <c r="NX55">
        <f>NX56+NX57</f>
        <v/>
      </c>
      <c r="NY55">
        <f>NY56+NY57</f>
        <v/>
      </c>
      <c r="NZ55">
        <f>NZ56+NZ57</f>
        <v/>
      </c>
      <c r="OA55">
        <f>OA56+OA57</f>
        <v/>
      </c>
      <c r="OB55">
        <f>OB56+OB57</f>
        <v/>
      </c>
      <c r="OC55">
        <f>OC56+OC57</f>
        <v/>
      </c>
      <c r="OD55">
        <f>OD56+OD57</f>
        <v/>
      </c>
      <c r="OE55">
        <f>OE56+OE57</f>
        <v/>
      </c>
      <c r="OF55">
        <f>OF56+OF57</f>
        <v/>
      </c>
      <c r="OG55">
        <f>OG56+OG57</f>
        <v/>
      </c>
      <c r="OH55">
        <f>OH56+OH57</f>
        <v/>
      </c>
      <c r="OI55">
        <f>OI56+OI57</f>
        <v/>
      </c>
      <c r="OJ55">
        <f>OJ56+OJ57</f>
        <v/>
      </c>
      <c r="OK55">
        <f>OK56+OK57</f>
        <v/>
      </c>
      <c r="OL55">
        <f>OL56+OL57</f>
        <v/>
      </c>
      <c r="OM55">
        <f>OM56+OM57</f>
        <v/>
      </c>
      <c r="ON55">
        <f>ON56+ON57</f>
        <v/>
      </c>
      <c r="OO55">
        <f>OO56+OO57</f>
        <v/>
      </c>
      <c r="OP55">
        <f>OP56+OP57</f>
        <v/>
      </c>
      <c r="OQ55">
        <f>OQ56+OQ57</f>
        <v/>
      </c>
      <c r="OR55">
        <f>OR56+OR57</f>
        <v/>
      </c>
      <c r="OS55">
        <f>OS56+OS57</f>
        <v/>
      </c>
      <c r="OT55">
        <f>OT56+OT57</f>
        <v/>
      </c>
      <c r="OU55">
        <f>OU56+OU57</f>
        <v/>
      </c>
      <c r="OV55">
        <f>OV56+OV57</f>
        <v/>
      </c>
      <c r="OW55">
        <f>OW56+OW57</f>
        <v/>
      </c>
      <c r="OX55">
        <f>OX56+OX57</f>
        <v/>
      </c>
      <c r="OY55">
        <f>OY56+OY57</f>
        <v/>
      </c>
      <c r="OZ55">
        <f>OZ56+OZ57</f>
        <v/>
      </c>
      <c r="PA55">
        <f>PA56+PA57</f>
        <v/>
      </c>
      <c r="PB55">
        <f>PB56+PB57</f>
        <v/>
      </c>
      <c r="PC55">
        <f>PC56+PC57</f>
        <v/>
      </c>
      <c r="PD55">
        <f>PD56+PD57</f>
        <v/>
      </c>
      <c r="PE55">
        <f>PE56+PE57</f>
        <v/>
      </c>
      <c r="PF55">
        <f>PF56+PF57</f>
        <v/>
      </c>
      <c r="PG55">
        <f>PG56+PG57</f>
        <v/>
      </c>
      <c r="PH55">
        <f>PH56+PH57</f>
        <v/>
      </c>
      <c r="PI55">
        <f>PI56+PI57</f>
        <v/>
      </c>
      <c r="PJ55">
        <f>PJ56+PJ57</f>
        <v/>
      </c>
      <c r="PK55">
        <f>PK56+PK57</f>
        <v/>
      </c>
      <c r="PL55">
        <f>PL56+PL57</f>
        <v/>
      </c>
      <c r="PM55">
        <f>PM56+PM57</f>
        <v/>
      </c>
      <c r="PN55">
        <f>PN56+PN57</f>
        <v/>
      </c>
      <c r="PO55">
        <f>PO56+PO57</f>
        <v/>
      </c>
      <c r="PP55">
        <f>PP56+PP57</f>
        <v/>
      </c>
      <c r="PQ55">
        <f>PQ56+PQ57</f>
        <v/>
      </c>
      <c r="PR55">
        <f>PR56+PR57</f>
        <v/>
      </c>
      <c r="PS55">
        <f>PS56+PS57</f>
        <v/>
      </c>
      <c r="PT55">
        <f>PT56+PT57</f>
        <v/>
      </c>
      <c r="PU55">
        <f>PU56+PU57</f>
        <v/>
      </c>
      <c r="PV55">
        <f>PV56+PV57</f>
        <v/>
      </c>
      <c r="PW55">
        <f>PW56+PW57</f>
        <v/>
      </c>
      <c r="PX55">
        <f>PX56+PX57</f>
        <v/>
      </c>
      <c r="PY55">
        <f>PY56+PY57</f>
        <v/>
      </c>
      <c r="PZ55">
        <f>PZ56+PZ57</f>
        <v/>
      </c>
      <c r="QA55">
        <f>QA56+QA57</f>
        <v/>
      </c>
      <c r="QB55">
        <f>QB56+QB57</f>
        <v/>
      </c>
      <c r="QC55">
        <f>QC56+QC57</f>
        <v/>
      </c>
      <c r="QD55">
        <f>QD56+QD57</f>
        <v/>
      </c>
      <c r="QE55">
        <f>QE56+QE57</f>
        <v/>
      </c>
      <c r="QF55">
        <f>QF56+QF57</f>
        <v/>
      </c>
      <c r="QG55">
        <f>QG56+QG57</f>
        <v/>
      </c>
      <c r="QH55">
        <f>QH56+QH57</f>
        <v/>
      </c>
      <c r="QI55">
        <f>QI56+QI57</f>
        <v/>
      </c>
      <c r="QJ55">
        <f>QJ56+QJ57</f>
        <v/>
      </c>
      <c r="QK55">
        <f>QK56+QK57</f>
        <v/>
      </c>
      <c r="QL55">
        <f>QL56+QL57</f>
        <v/>
      </c>
      <c r="QM55">
        <f>QM56+QM57</f>
        <v/>
      </c>
      <c r="QN55">
        <f>QN56+QN57</f>
        <v/>
      </c>
      <c r="QO55">
        <f>QO56+QO57</f>
        <v/>
      </c>
      <c r="QP55">
        <f>QP56+QP57</f>
        <v/>
      </c>
      <c r="QQ55">
        <f>QQ56+QQ57</f>
        <v/>
      </c>
      <c r="QR55">
        <f>QR56+QR57</f>
        <v/>
      </c>
      <c r="QS55">
        <f>QS56+QS57</f>
        <v/>
      </c>
      <c r="QT55">
        <f>QT56+QT57</f>
        <v/>
      </c>
      <c r="QU55">
        <f>QU56+QU57</f>
        <v/>
      </c>
      <c r="QV55">
        <f>QV56+QV57</f>
        <v/>
      </c>
      <c r="QW55">
        <f>QW56+QW57</f>
        <v/>
      </c>
      <c r="QX55">
        <f>QX56+QX57</f>
        <v/>
      </c>
      <c r="QY55">
        <f>QY56+QY57</f>
        <v/>
      </c>
      <c r="QZ55">
        <f>QZ56+QZ57</f>
        <v/>
      </c>
      <c r="RA55">
        <f>RA56+RA57</f>
        <v/>
      </c>
      <c r="RB55">
        <f>RB56+RB57</f>
        <v/>
      </c>
      <c r="RC55">
        <f>RC56+RC57</f>
        <v/>
      </c>
      <c r="RD55">
        <f>RD56+RD57</f>
        <v/>
      </c>
      <c r="RE55">
        <f>RE56+RE57</f>
        <v/>
      </c>
      <c r="RF55">
        <f>RF56+RF57</f>
        <v/>
      </c>
      <c r="RG55">
        <f>RG56+RG57</f>
        <v/>
      </c>
      <c r="RH55">
        <f>RH56+RH57</f>
        <v/>
      </c>
      <c r="RI55">
        <f>RI56+RI57</f>
        <v/>
      </c>
      <c r="RJ55">
        <f>RJ56+RJ57</f>
        <v/>
      </c>
      <c r="RK55">
        <f>RK56+RK57</f>
        <v/>
      </c>
      <c r="RL55">
        <f>RL56+RL57</f>
        <v/>
      </c>
      <c r="RM55">
        <f>RM56+RM57</f>
        <v/>
      </c>
      <c r="RN55">
        <f>RN56+RN57</f>
        <v/>
      </c>
      <c r="RO55">
        <f>RO56+RO57</f>
        <v/>
      </c>
      <c r="RP55">
        <f>RP56+RP57</f>
        <v/>
      </c>
      <c r="RQ55">
        <f>RQ56+RQ57</f>
        <v/>
      </c>
      <c r="RR55">
        <f>RR56+RR57</f>
        <v/>
      </c>
      <c r="RS55">
        <f>RS56+RS57</f>
        <v/>
      </c>
      <c r="RT55">
        <f>RT56+RT57</f>
        <v/>
      </c>
      <c r="RU55">
        <f>RU56+RU57</f>
        <v/>
      </c>
      <c r="RV55">
        <f>RV56+RV57</f>
        <v/>
      </c>
      <c r="RW55">
        <f>RW56+RW57</f>
        <v/>
      </c>
      <c r="RX55">
        <f>RX56+RX57</f>
        <v/>
      </c>
      <c r="RY55">
        <f>RY56+RY57</f>
        <v/>
      </c>
      <c r="RZ55">
        <f>RZ56+RZ57</f>
        <v/>
      </c>
      <c r="SA55">
        <f>SA56+SA57</f>
        <v/>
      </c>
      <c r="SB55">
        <f>SB56+SB57</f>
        <v/>
      </c>
      <c r="SC55">
        <f>SC56+SC57</f>
        <v/>
      </c>
      <c r="SD55">
        <f>SD56+SD57</f>
        <v/>
      </c>
      <c r="SE55">
        <f>SE56+SE57</f>
        <v/>
      </c>
      <c r="SF55">
        <f>SF56+SF57</f>
        <v/>
      </c>
      <c r="SG55">
        <f>SG56+SG57</f>
        <v/>
      </c>
      <c r="SH55">
        <f>SH56+SH57</f>
        <v/>
      </c>
      <c r="SI55">
        <f>SI56+SI57</f>
        <v/>
      </c>
      <c r="SJ55">
        <f>SJ56+SJ57</f>
        <v/>
      </c>
      <c r="SK55">
        <f>SK56+SK57</f>
        <v/>
      </c>
      <c r="SL55">
        <f>SL56+SL57</f>
        <v/>
      </c>
      <c r="SM55">
        <f>SM56+SM57</f>
        <v/>
      </c>
      <c r="SN55">
        <f>SN56+SN57</f>
        <v/>
      </c>
      <c r="SO55">
        <f>SO56+SO57</f>
        <v/>
      </c>
      <c r="SP55">
        <f>SP56+SP57</f>
        <v/>
      </c>
      <c r="SQ55">
        <f>SQ56+SQ57</f>
        <v/>
      </c>
      <c r="SR55">
        <f>SR56+SR57</f>
        <v/>
      </c>
      <c r="SS55">
        <f>SS56+SS57</f>
        <v/>
      </c>
      <c r="ST55">
        <f>ST56+ST57</f>
        <v/>
      </c>
      <c r="SU55">
        <f>SU56+SU57</f>
        <v/>
      </c>
      <c r="SV55">
        <f>SV56+SV57</f>
        <v/>
      </c>
      <c r="SW55">
        <f>SW56+SW57</f>
        <v/>
      </c>
      <c r="SX55">
        <f>SX56+SX57</f>
        <v/>
      </c>
      <c r="SY55">
        <f>SY56+SY57</f>
        <v/>
      </c>
      <c r="SZ55">
        <f>SZ56+SZ57</f>
        <v/>
      </c>
      <c r="TA55">
        <f>TA56+TA57</f>
        <v/>
      </c>
      <c r="TB55">
        <f>TB56+TB57</f>
        <v/>
      </c>
      <c r="TC55">
        <f>TC56+TC57</f>
        <v/>
      </c>
      <c r="TD55">
        <f>TD56+TD57</f>
        <v/>
      </c>
      <c r="TE55">
        <f>TE56+TE57</f>
        <v/>
      </c>
      <c r="TF55">
        <f>TF56+TF57</f>
        <v/>
      </c>
      <c r="TG55">
        <f>TG56+TG57</f>
        <v/>
      </c>
      <c r="TH55">
        <f>TH56+TH57</f>
        <v/>
      </c>
      <c r="TI55">
        <f>TI56+TI57</f>
        <v/>
      </c>
      <c r="TJ55">
        <f>TJ56+TJ57</f>
        <v/>
      </c>
      <c r="TK55">
        <f>TK56+TK57</f>
        <v/>
      </c>
      <c r="TL55">
        <f>TL56+TL57</f>
        <v/>
      </c>
      <c r="TM55">
        <f>TM56+TM57</f>
        <v/>
      </c>
      <c r="TN55">
        <f>TN56+TN57</f>
        <v/>
      </c>
      <c r="TO55">
        <f>TO56+TO57</f>
        <v/>
      </c>
      <c r="TP55">
        <f>TP56+TP57</f>
        <v/>
      </c>
      <c r="TQ55">
        <f>TQ56+TQ57</f>
        <v/>
      </c>
      <c r="TR55">
        <f>TR56+TR57</f>
        <v/>
      </c>
      <c r="TS55">
        <f>TS56+TS57</f>
        <v/>
      </c>
      <c r="TT55">
        <f>TT56+TT57</f>
        <v/>
      </c>
      <c r="TU55">
        <f>TU56+TU57</f>
        <v/>
      </c>
      <c r="TV55">
        <f>TV56+TV57</f>
        <v/>
      </c>
      <c r="TW55">
        <f>TW56+TW57</f>
        <v/>
      </c>
      <c r="TX55">
        <f>TX56+TX57</f>
        <v/>
      </c>
      <c r="TY55">
        <f>TY56+TY57</f>
        <v/>
      </c>
      <c r="TZ55">
        <f>TZ56+TZ57</f>
        <v/>
      </c>
    </row>
    <row r="56" spans="1:546">
      <c r="A56" t="s">
        <v>21</v>
      </c>
      <c r="B56" t="s">
        <v>47</v>
      </c>
      <c r="BC56">
        <f>BC33*BC11</f>
        <v/>
      </c>
      <c r="BD56">
        <f>BD33*BD11</f>
        <v/>
      </c>
      <c r="BE56">
        <f>BE33*BE11</f>
        <v/>
      </c>
      <c r="BF56">
        <f>BF33*BF11</f>
        <v/>
      </c>
      <c r="BG56">
        <f>BG33*BG11</f>
        <v/>
      </c>
      <c r="BH56">
        <f>BH33*BH11</f>
        <v/>
      </c>
      <c r="BI56">
        <f>BI33*BI11</f>
        <v/>
      </c>
      <c r="BJ56">
        <f>BJ33*BJ11</f>
        <v/>
      </c>
      <c r="BK56">
        <f>BK33*BK11</f>
        <v/>
      </c>
      <c r="BL56">
        <f>BL33*BL11</f>
        <v/>
      </c>
      <c r="BM56">
        <f>BM33*BM11</f>
        <v/>
      </c>
      <c r="BN56">
        <f>BN33*BN11</f>
        <v/>
      </c>
      <c r="BO56">
        <f>BO33*BO11</f>
        <v/>
      </c>
      <c r="BP56">
        <f>BP33*BP11</f>
        <v/>
      </c>
      <c r="BQ56">
        <f>BQ33*BQ11</f>
        <v/>
      </c>
      <c r="BR56">
        <f>BR33*BR11</f>
        <v/>
      </c>
      <c r="BS56">
        <f>BS33*BS11</f>
        <v/>
      </c>
      <c r="BT56">
        <f>BT33*BT11</f>
        <v/>
      </c>
      <c r="BU56">
        <f>BU33*BU11</f>
        <v/>
      </c>
      <c r="BV56">
        <f>BV33*BV11</f>
        <v/>
      </c>
      <c r="BW56">
        <f>BW33*BW11</f>
        <v/>
      </c>
      <c r="BX56">
        <f>BX33*BX11</f>
        <v/>
      </c>
      <c r="BY56">
        <f>BY33*BY11</f>
        <v/>
      </c>
      <c r="BZ56">
        <f>BZ33*BZ11</f>
        <v/>
      </c>
      <c r="CA56">
        <f>CA33*CA11</f>
        <v/>
      </c>
      <c r="CB56">
        <f>CB33*CB11</f>
        <v/>
      </c>
      <c r="CC56">
        <f>CC33*CC11</f>
        <v/>
      </c>
      <c r="CD56">
        <f>CD33*CD11</f>
        <v/>
      </c>
      <c r="CE56">
        <f>CE33*CE11</f>
        <v/>
      </c>
      <c r="CF56">
        <f>CF33*CF11</f>
        <v/>
      </c>
      <c r="CG56">
        <f>CG33*CG11</f>
        <v/>
      </c>
      <c r="CH56">
        <f>CH33*CH11</f>
        <v/>
      </c>
      <c r="CI56">
        <f>CI33*CI11</f>
        <v/>
      </c>
      <c r="CJ56">
        <f>CJ33*CJ11</f>
        <v/>
      </c>
      <c r="CK56">
        <f>CK33*CK11</f>
        <v/>
      </c>
      <c r="CL56">
        <f>CL33*CL11</f>
        <v/>
      </c>
      <c r="CM56">
        <f>CM33*CM11</f>
        <v/>
      </c>
      <c r="CN56">
        <f>CN33*CN11</f>
        <v/>
      </c>
      <c r="CO56">
        <f>CO33*CO11</f>
        <v/>
      </c>
      <c r="CP56">
        <f>CP33*CP11</f>
        <v/>
      </c>
      <c r="CQ56">
        <f>CQ33*CQ11</f>
        <v/>
      </c>
      <c r="CR56">
        <f>CR33*CR11</f>
        <v/>
      </c>
      <c r="CS56">
        <f>CS33*CS11</f>
        <v/>
      </c>
      <c r="CT56">
        <f>CT33*CT11</f>
        <v/>
      </c>
      <c r="CU56">
        <f>CU33*CU11</f>
        <v/>
      </c>
      <c r="CV56">
        <f>CV33*CV11</f>
        <v/>
      </c>
      <c r="CW56">
        <f>CW33*CW11</f>
        <v/>
      </c>
      <c r="CX56">
        <f>CX33*CX11</f>
        <v/>
      </c>
      <c r="CY56">
        <f>CY33*CY11</f>
        <v/>
      </c>
      <c r="CZ56">
        <f>CZ33*CZ11</f>
        <v/>
      </c>
      <c r="DA56">
        <f>DA33*DA11</f>
        <v/>
      </c>
      <c r="DB56">
        <f>DB33*DB11</f>
        <v/>
      </c>
      <c r="DC56">
        <f>DC33*DC11</f>
        <v/>
      </c>
      <c r="DD56">
        <f>DD33*DD11</f>
        <v/>
      </c>
      <c r="DE56">
        <f>DE33*DE11</f>
        <v/>
      </c>
      <c r="DF56">
        <f>DF33*DF11</f>
        <v/>
      </c>
      <c r="DG56">
        <f>DG33*DG11</f>
        <v/>
      </c>
      <c r="DH56">
        <f>DH33*DH11</f>
        <v/>
      </c>
      <c r="DI56">
        <f>DI33*DI11</f>
        <v/>
      </c>
      <c r="DJ56">
        <f>DJ33*DJ11</f>
        <v/>
      </c>
      <c r="DK56">
        <f>DK33*DK11</f>
        <v/>
      </c>
      <c r="DL56">
        <f>DL33*DL11</f>
        <v/>
      </c>
      <c r="DM56">
        <f>DM33*DM11</f>
        <v/>
      </c>
      <c r="DN56">
        <f>DN33*DN11</f>
        <v/>
      </c>
      <c r="DO56">
        <f>DO33*DO11</f>
        <v/>
      </c>
      <c r="DP56">
        <f>DP33*DP11</f>
        <v/>
      </c>
      <c r="DQ56">
        <f>DQ33*DQ11</f>
        <v/>
      </c>
      <c r="DR56">
        <f>DR33*DR11</f>
        <v/>
      </c>
      <c r="DS56">
        <f>DS33*DS11</f>
        <v/>
      </c>
      <c r="DT56">
        <f>DT33*DT11</f>
        <v/>
      </c>
      <c r="DU56">
        <f>DU33*DU11</f>
        <v/>
      </c>
      <c r="DV56">
        <f>DV33*DV11</f>
        <v/>
      </c>
      <c r="DW56">
        <f>DW33*DW11</f>
        <v/>
      </c>
      <c r="DX56">
        <f>DX33*DX11</f>
        <v/>
      </c>
      <c r="DY56">
        <f>DY33*DY11</f>
        <v/>
      </c>
      <c r="DZ56">
        <f>DZ33*DZ11</f>
        <v/>
      </c>
      <c r="EA56">
        <f>EA33*EA11</f>
        <v/>
      </c>
      <c r="EB56">
        <f>EB33*EB11</f>
        <v/>
      </c>
      <c r="EC56">
        <f>EC33*EC11</f>
        <v/>
      </c>
      <c r="ED56">
        <f>ED33*ED11</f>
        <v/>
      </c>
      <c r="EE56">
        <f>EE33*EE11</f>
        <v/>
      </c>
      <c r="EF56">
        <f>EF33*EF11</f>
        <v/>
      </c>
      <c r="EG56">
        <f>EG33*EG11</f>
        <v/>
      </c>
      <c r="EH56">
        <f>EH33*EH11</f>
        <v/>
      </c>
      <c r="EI56">
        <f>EI33*EI11</f>
        <v/>
      </c>
      <c r="EJ56">
        <f>EJ33*EJ11</f>
        <v/>
      </c>
      <c r="EK56">
        <f>EK33*EK11</f>
        <v/>
      </c>
      <c r="EL56">
        <f>EL33*EL11</f>
        <v/>
      </c>
      <c r="EM56">
        <f>EM33*EM11</f>
        <v/>
      </c>
      <c r="EN56">
        <f>EN33*EN11</f>
        <v/>
      </c>
      <c r="EO56">
        <f>EO33*EO11</f>
        <v/>
      </c>
      <c r="EP56">
        <f>EP33*EP11</f>
        <v/>
      </c>
      <c r="EQ56">
        <f>EQ33*EQ11</f>
        <v/>
      </c>
      <c r="ER56">
        <f>ER33*ER11</f>
        <v/>
      </c>
      <c r="ES56">
        <f>ES33*ES11</f>
        <v/>
      </c>
      <c r="ET56">
        <f>ET33*ET11</f>
        <v/>
      </c>
      <c r="EU56">
        <f>EU33*EU11</f>
        <v/>
      </c>
      <c r="EV56">
        <f>EV33*EV11</f>
        <v/>
      </c>
      <c r="EW56">
        <f>EW33*EW11</f>
        <v/>
      </c>
      <c r="EX56">
        <f>EX33*EX11</f>
        <v/>
      </c>
      <c r="EY56">
        <f>EY33*EY11</f>
        <v/>
      </c>
      <c r="EZ56">
        <f>EZ33*EZ11</f>
        <v/>
      </c>
      <c r="FA56">
        <f>FA33*FA11</f>
        <v/>
      </c>
      <c r="FB56">
        <f>FB33*FB11</f>
        <v/>
      </c>
      <c r="FC56">
        <f>FC33*FC11</f>
        <v/>
      </c>
      <c r="FD56">
        <f>FD33*FD11</f>
        <v/>
      </c>
      <c r="FE56">
        <f>FE33*FE11</f>
        <v/>
      </c>
      <c r="FF56">
        <f>FF33*FF11</f>
        <v/>
      </c>
      <c r="FG56">
        <f>FG33*FG11</f>
        <v/>
      </c>
      <c r="FH56">
        <f>FH33*FH11</f>
        <v/>
      </c>
      <c r="FI56">
        <f>FI33*FI11</f>
        <v/>
      </c>
      <c r="FJ56">
        <f>FJ33*FJ11</f>
        <v/>
      </c>
      <c r="FK56">
        <f>FK33*FK11</f>
        <v/>
      </c>
      <c r="FL56">
        <f>FL33*FL11</f>
        <v/>
      </c>
      <c r="FM56">
        <f>FM33*FM11</f>
        <v/>
      </c>
      <c r="FN56">
        <f>FN33*FN11</f>
        <v/>
      </c>
      <c r="FO56">
        <f>FO33*FO11</f>
        <v/>
      </c>
      <c r="FP56">
        <f>FP33*FP11</f>
        <v/>
      </c>
      <c r="FQ56">
        <f>FQ33*FQ11</f>
        <v/>
      </c>
      <c r="FR56">
        <f>FR33*FR11</f>
        <v/>
      </c>
      <c r="FS56">
        <f>FS33*FS11</f>
        <v/>
      </c>
      <c r="FT56">
        <f>FT33*FT11</f>
        <v/>
      </c>
      <c r="FU56">
        <f>FU33*FU11</f>
        <v/>
      </c>
      <c r="FV56">
        <f>FV33*FV11</f>
        <v/>
      </c>
      <c r="FW56">
        <f>FW33*FW11</f>
        <v/>
      </c>
      <c r="FX56">
        <f>FX33*FX11</f>
        <v/>
      </c>
      <c r="FY56">
        <f>FY33*FY11</f>
        <v/>
      </c>
      <c r="FZ56">
        <f>FZ33*FZ11</f>
        <v/>
      </c>
      <c r="GA56">
        <f>GA33*GA11</f>
        <v/>
      </c>
      <c r="GB56">
        <f>GB33*GB11</f>
        <v/>
      </c>
      <c r="GC56">
        <f>GC33*GC11</f>
        <v/>
      </c>
      <c r="GD56">
        <f>GD33*GD11</f>
        <v/>
      </c>
      <c r="GE56">
        <f>GE33*GE11</f>
        <v/>
      </c>
      <c r="GF56">
        <f>GF33*GF11</f>
        <v/>
      </c>
      <c r="GG56">
        <f>GG33*GG11</f>
        <v/>
      </c>
      <c r="GH56">
        <f>GH33*GH11</f>
        <v/>
      </c>
      <c r="GI56">
        <f>GI33*GI11</f>
        <v/>
      </c>
      <c r="GJ56">
        <f>GJ33*GJ11</f>
        <v/>
      </c>
      <c r="GK56">
        <f>GK33*GK11</f>
        <v/>
      </c>
      <c r="GL56">
        <f>GL33*GL11</f>
        <v/>
      </c>
      <c r="GM56">
        <f>GM33*GM11</f>
        <v/>
      </c>
      <c r="GN56">
        <f>GN33*GN11</f>
        <v/>
      </c>
      <c r="GO56">
        <f>GO33*GO11</f>
        <v/>
      </c>
      <c r="GP56">
        <f>GP33*GP11</f>
        <v/>
      </c>
      <c r="GQ56">
        <f>GQ33*GQ11</f>
        <v/>
      </c>
      <c r="GR56">
        <f>GR33*GR11</f>
        <v/>
      </c>
      <c r="GS56">
        <f>GS33*GS11</f>
        <v/>
      </c>
      <c r="GT56">
        <f>GT33*GT11</f>
        <v/>
      </c>
      <c r="GU56">
        <f>GU33*GU11</f>
        <v/>
      </c>
      <c r="GV56">
        <f>GV33*GV11</f>
        <v/>
      </c>
      <c r="GW56">
        <f>GW33*GW11</f>
        <v/>
      </c>
      <c r="GX56">
        <f>GX33*GX11</f>
        <v/>
      </c>
      <c r="GY56">
        <f>GY33*GY11</f>
        <v/>
      </c>
      <c r="GZ56">
        <f>GZ33*GZ11</f>
        <v/>
      </c>
      <c r="HA56">
        <f>HA33*HA11</f>
        <v/>
      </c>
      <c r="HB56">
        <f>HB33*HB11</f>
        <v/>
      </c>
      <c r="HC56">
        <f>HC33*HC11</f>
        <v/>
      </c>
      <c r="HD56">
        <f>HD33*HD11</f>
        <v/>
      </c>
      <c r="HE56">
        <f>HE33*HE11</f>
        <v/>
      </c>
      <c r="HF56">
        <f>HF33*HF11</f>
        <v/>
      </c>
      <c r="HG56">
        <f>HG33*HG11</f>
        <v/>
      </c>
      <c r="HH56">
        <f>HH33*HH11</f>
        <v/>
      </c>
      <c r="HI56">
        <f>HI33*HI11</f>
        <v/>
      </c>
      <c r="HJ56">
        <f>HJ33*HJ11</f>
        <v/>
      </c>
      <c r="HK56">
        <f>HK33*HK11</f>
        <v/>
      </c>
      <c r="HL56">
        <f>HL33*HL11</f>
        <v/>
      </c>
      <c r="HM56">
        <f>HM33*HM11</f>
        <v/>
      </c>
      <c r="HN56">
        <f>HN33*HN11</f>
        <v/>
      </c>
      <c r="HO56">
        <f>HO33*HO11</f>
        <v/>
      </c>
      <c r="HP56">
        <f>HP33*HP11</f>
        <v/>
      </c>
      <c r="HQ56">
        <f>HQ33*HQ11</f>
        <v/>
      </c>
      <c r="HR56">
        <f>HR33*HR11</f>
        <v/>
      </c>
      <c r="HS56">
        <f>HS33*HS11</f>
        <v/>
      </c>
      <c r="HT56">
        <f>HT33*HT11</f>
        <v/>
      </c>
      <c r="HU56">
        <f>HU33*HU11</f>
        <v/>
      </c>
      <c r="HV56">
        <f>HV33*HV11</f>
        <v/>
      </c>
      <c r="HW56">
        <f>HW33*HW11</f>
        <v/>
      </c>
      <c r="HX56">
        <f>HX33*HX11</f>
        <v/>
      </c>
      <c r="HY56">
        <f>HY33*HY11</f>
        <v/>
      </c>
      <c r="HZ56">
        <f>HZ33*HZ11</f>
        <v/>
      </c>
      <c r="IA56">
        <f>IA33*IA11</f>
        <v/>
      </c>
      <c r="IB56">
        <f>IB33*IB11</f>
        <v/>
      </c>
      <c r="IC56">
        <f>IC33*IC11</f>
        <v/>
      </c>
      <c r="ID56">
        <f>ID33*ID11</f>
        <v/>
      </c>
      <c r="IE56">
        <f>IE33*IE11</f>
        <v/>
      </c>
      <c r="IF56">
        <f>IF33*IF11</f>
        <v/>
      </c>
      <c r="IG56">
        <f>IG33*IG11</f>
        <v/>
      </c>
      <c r="IH56">
        <f>IH33*IH11</f>
        <v/>
      </c>
      <c r="II56">
        <f>II33*II11</f>
        <v/>
      </c>
      <c r="IJ56">
        <f>IJ33*IJ11</f>
        <v/>
      </c>
      <c r="IK56">
        <f>IK33*IK11</f>
        <v/>
      </c>
      <c r="IL56">
        <f>IL33*IL11</f>
        <v/>
      </c>
      <c r="IM56">
        <f>IM33*IM11</f>
        <v/>
      </c>
      <c r="IN56">
        <f>IN33*IN11</f>
        <v/>
      </c>
      <c r="IO56">
        <f>IO33*IO11</f>
        <v/>
      </c>
      <c r="IP56">
        <f>IP33*IP11</f>
        <v/>
      </c>
      <c r="IQ56">
        <f>IQ33*IQ11</f>
        <v/>
      </c>
      <c r="IR56">
        <f>IR33*IR11</f>
        <v/>
      </c>
      <c r="IS56">
        <f>IS33*IS11</f>
        <v/>
      </c>
      <c r="IT56">
        <f>IT33*IT11</f>
        <v/>
      </c>
      <c r="IU56">
        <f>IU33*IU11</f>
        <v/>
      </c>
      <c r="IV56">
        <f>IV33*IV11</f>
        <v/>
      </c>
      <c r="IW56">
        <f>IW33*IW11</f>
        <v/>
      </c>
      <c r="IX56">
        <f>IX33*IX11</f>
        <v/>
      </c>
      <c r="IY56">
        <f>IY33*IY11</f>
        <v/>
      </c>
      <c r="IZ56">
        <f>IZ33*IZ11</f>
        <v/>
      </c>
      <c r="JA56">
        <f>JA33*JA11</f>
        <v/>
      </c>
      <c r="JB56">
        <f>JB33*JB11</f>
        <v/>
      </c>
      <c r="JC56">
        <f>JC33*JC11</f>
        <v/>
      </c>
      <c r="JD56">
        <f>JD33*JD11</f>
        <v/>
      </c>
      <c r="JE56">
        <f>JE33*JE11</f>
        <v/>
      </c>
      <c r="JF56">
        <f>JF33*JF11</f>
        <v/>
      </c>
      <c r="JG56">
        <f>JG33*JG11</f>
        <v/>
      </c>
      <c r="JH56">
        <f>JH33*JH11</f>
        <v/>
      </c>
      <c r="JI56">
        <f>JI33*JI11</f>
        <v/>
      </c>
      <c r="JJ56">
        <f>JJ33*JJ11</f>
        <v/>
      </c>
      <c r="JK56">
        <f>JK33*JK11</f>
        <v/>
      </c>
      <c r="JL56">
        <f>JL33*JL11</f>
        <v/>
      </c>
      <c r="JM56">
        <f>JM33*JM11</f>
        <v/>
      </c>
      <c r="JN56">
        <f>JN33*JN11</f>
        <v/>
      </c>
      <c r="JO56">
        <f>JO33*JO11</f>
        <v/>
      </c>
      <c r="JP56">
        <f>JP33*JP11</f>
        <v/>
      </c>
      <c r="JQ56">
        <f>JQ33*JQ11</f>
        <v/>
      </c>
      <c r="JR56">
        <f>JR33*JR11</f>
        <v/>
      </c>
      <c r="JS56">
        <f>JS33*JS11</f>
        <v/>
      </c>
      <c r="JT56">
        <f>JT33*JT11</f>
        <v/>
      </c>
      <c r="JU56">
        <f>JU33*JU11</f>
        <v/>
      </c>
      <c r="JV56">
        <f>JV33*JV11</f>
        <v/>
      </c>
      <c r="JW56">
        <f>JW33*JW11</f>
        <v/>
      </c>
      <c r="JX56">
        <f>JX33*JX11</f>
        <v/>
      </c>
      <c r="JY56">
        <f>JY33*JY11</f>
        <v/>
      </c>
      <c r="JZ56">
        <f>JZ33*JZ11</f>
        <v/>
      </c>
      <c r="KA56">
        <f>KA33*KA11</f>
        <v/>
      </c>
      <c r="KB56">
        <f>KB33*KB11</f>
        <v/>
      </c>
      <c r="KC56">
        <f>KC33*KC11</f>
        <v/>
      </c>
      <c r="KD56">
        <f>KD33*KD11</f>
        <v/>
      </c>
      <c r="KE56">
        <f>KE33*KE11</f>
        <v/>
      </c>
      <c r="KF56">
        <f>KF33*KF11</f>
        <v/>
      </c>
      <c r="KG56">
        <f>KG33*KG11</f>
        <v/>
      </c>
      <c r="KH56">
        <f>KH33*KH11</f>
        <v/>
      </c>
      <c r="KI56">
        <f>KI33*KI11</f>
        <v/>
      </c>
      <c r="KJ56">
        <f>KJ33*KJ11</f>
        <v/>
      </c>
      <c r="KK56">
        <f>KK33*KK11</f>
        <v/>
      </c>
      <c r="KL56">
        <f>KL33*KL11</f>
        <v/>
      </c>
      <c r="KM56">
        <f>KM33*KM11</f>
        <v/>
      </c>
      <c r="KN56">
        <f>KN33*KN11</f>
        <v/>
      </c>
      <c r="KO56">
        <f>KO33*KO11</f>
        <v/>
      </c>
      <c r="KP56">
        <f>KP33*KP11</f>
        <v/>
      </c>
      <c r="KQ56">
        <f>KQ33*KQ11</f>
        <v/>
      </c>
      <c r="KR56">
        <f>KR33*KR11</f>
        <v/>
      </c>
      <c r="KS56">
        <f>KS33*KS11</f>
        <v/>
      </c>
      <c r="KT56">
        <f>KT33*KT11</f>
        <v/>
      </c>
      <c r="KU56">
        <f>KU33*KU11</f>
        <v/>
      </c>
      <c r="KV56">
        <f>KV33*KV11</f>
        <v/>
      </c>
      <c r="KW56">
        <f>KW33*KW11</f>
        <v/>
      </c>
      <c r="KX56">
        <f>KX33*KX11</f>
        <v/>
      </c>
      <c r="KY56">
        <f>KY33*KY11</f>
        <v/>
      </c>
      <c r="KZ56">
        <f>KZ33*KZ11</f>
        <v/>
      </c>
      <c r="LA56">
        <f>LA33*LA11</f>
        <v/>
      </c>
      <c r="LB56">
        <f>LB33*LB11</f>
        <v/>
      </c>
      <c r="LC56">
        <f>LC33*LC11</f>
        <v/>
      </c>
      <c r="LD56">
        <f>LD33*LD11</f>
        <v/>
      </c>
      <c r="LE56">
        <f>LE33*LE11</f>
        <v/>
      </c>
      <c r="LF56">
        <f>LF33*LF11</f>
        <v/>
      </c>
      <c r="LG56">
        <f>LG33*LG11</f>
        <v/>
      </c>
      <c r="LH56">
        <f>LH33*LH11</f>
        <v/>
      </c>
      <c r="LI56">
        <f>LI33*LI11</f>
        <v/>
      </c>
      <c r="LJ56">
        <f>LJ33*LJ11</f>
        <v/>
      </c>
      <c r="LK56">
        <f>LK33*LK11</f>
        <v/>
      </c>
      <c r="LL56">
        <f>LL33*LL11</f>
        <v/>
      </c>
      <c r="LM56">
        <f>LM33*LM11</f>
        <v/>
      </c>
      <c r="LN56">
        <f>LN33*LN11</f>
        <v/>
      </c>
      <c r="LO56">
        <f>LO33*LO11</f>
        <v/>
      </c>
      <c r="LP56">
        <f>LP33*LP11</f>
        <v/>
      </c>
      <c r="LQ56">
        <f>LQ33*LQ11</f>
        <v/>
      </c>
      <c r="LR56">
        <f>LR33*LR11</f>
        <v/>
      </c>
      <c r="LS56">
        <f>LS33*LS11</f>
        <v/>
      </c>
      <c r="LT56">
        <f>LT33*LT11</f>
        <v/>
      </c>
      <c r="LU56">
        <f>LU33*LU11</f>
        <v/>
      </c>
      <c r="LV56">
        <f>LV33*LV11</f>
        <v/>
      </c>
      <c r="LW56">
        <f>LW33*LW11</f>
        <v/>
      </c>
      <c r="LX56">
        <f>LX33*LX11</f>
        <v/>
      </c>
      <c r="LY56">
        <f>LY33*LY11</f>
        <v/>
      </c>
      <c r="LZ56">
        <f>LZ33*LZ11</f>
        <v/>
      </c>
      <c r="MA56">
        <f>MA33*MA11</f>
        <v/>
      </c>
      <c r="MB56">
        <f>MB33*MB11</f>
        <v/>
      </c>
      <c r="MC56">
        <f>MC33*MC11</f>
        <v/>
      </c>
      <c r="MD56">
        <f>MD33*MD11</f>
        <v/>
      </c>
      <c r="ME56">
        <f>ME33*ME11</f>
        <v/>
      </c>
      <c r="MF56">
        <f>MF33*MF11</f>
        <v/>
      </c>
      <c r="MG56">
        <f>MG33*MG11</f>
        <v/>
      </c>
      <c r="MH56">
        <f>MH33*MH11</f>
        <v/>
      </c>
      <c r="MI56">
        <f>MI33*MI11</f>
        <v/>
      </c>
      <c r="MJ56">
        <f>MJ33*MJ11</f>
        <v/>
      </c>
      <c r="MK56">
        <f>MK33*MK11</f>
        <v/>
      </c>
      <c r="ML56">
        <f>ML33*ML11</f>
        <v/>
      </c>
      <c r="MM56">
        <f>MM33*MM11</f>
        <v/>
      </c>
      <c r="MN56">
        <f>MN33*MN11</f>
        <v/>
      </c>
      <c r="MO56">
        <f>MO33*MO11</f>
        <v/>
      </c>
      <c r="MP56">
        <f>MP33*MP11</f>
        <v/>
      </c>
      <c r="MQ56">
        <f>MQ33*MQ11</f>
        <v/>
      </c>
      <c r="MR56">
        <f>MR33*MR11</f>
        <v/>
      </c>
      <c r="MS56">
        <f>MS33*MS11</f>
        <v/>
      </c>
      <c r="MT56">
        <f>MT33*MT11</f>
        <v/>
      </c>
      <c r="MU56">
        <f>MU33*MU11</f>
        <v/>
      </c>
      <c r="MV56">
        <f>MV33*MV11</f>
        <v/>
      </c>
      <c r="MW56">
        <f>MW33*MW11</f>
        <v/>
      </c>
      <c r="MX56">
        <f>MX33*MX11</f>
        <v/>
      </c>
      <c r="MY56">
        <f>MY33*MY11</f>
        <v/>
      </c>
      <c r="MZ56">
        <f>MZ33*MZ11</f>
        <v/>
      </c>
      <c r="NA56">
        <f>NA33*NA11</f>
        <v/>
      </c>
      <c r="NB56">
        <f>NB33*NB11</f>
        <v/>
      </c>
      <c r="NC56">
        <f>NC33*NC11</f>
        <v/>
      </c>
      <c r="ND56">
        <f>ND33*ND11</f>
        <v/>
      </c>
      <c r="NE56">
        <f>NE33*NE11</f>
        <v/>
      </c>
      <c r="NF56">
        <f>NF33*NF11</f>
        <v/>
      </c>
      <c r="NG56">
        <f>NG33*NG11</f>
        <v/>
      </c>
      <c r="NH56">
        <f>NH33*NH11</f>
        <v/>
      </c>
      <c r="NI56">
        <f>NI33*NI11</f>
        <v/>
      </c>
      <c r="NJ56">
        <f>NJ33*NJ11</f>
        <v/>
      </c>
      <c r="NK56">
        <f>NK33*NK11</f>
        <v/>
      </c>
      <c r="NL56">
        <f>NL33*NL11</f>
        <v/>
      </c>
      <c r="NM56">
        <f>NM33*NM11</f>
        <v/>
      </c>
      <c r="NN56">
        <f>NN33*NN11</f>
        <v/>
      </c>
      <c r="NO56">
        <f>NO33*NO11</f>
        <v/>
      </c>
      <c r="NP56">
        <f>NP33*NP11</f>
        <v/>
      </c>
      <c r="NQ56">
        <f>NQ33*NQ11</f>
        <v/>
      </c>
      <c r="NR56">
        <f>NR33*NR11</f>
        <v/>
      </c>
      <c r="NS56">
        <f>NS33*NS11</f>
        <v/>
      </c>
      <c r="NT56">
        <f>NT33*NT11</f>
        <v/>
      </c>
      <c r="NU56">
        <f>NU33*NU11</f>
        <v/>
      </c>
      <c r="NV56">
        <f>NV33*NV11</f>
        <v/>
      </c>
      <c r="NW56">
        <f>NW33*NW11</f>
        <v/>
      </c>
      <c r="NX56">
        <f>NX33*NX11</f>
        <v/>
      </c>
      <c r="NY56">
        <f>NY33*NY11</f>
        <v/>
      </c>
      <c r="NZ56">
        <f>NZ33*NZ11</f>
        <v/>
      </c>
      <c r="OA56">
        <f>OA33*OA11</f>
        <v/>
      </c>
      <c r="OB56">
        <f>OB33*OB11</f>
        <v/>
      </c>
      <c r="OC56">
        <f>OC33*OC11</f>
        <v/>
      </c>
      <c r="OD56">
        <f>OD33*OD11</f>
        <v/>
      </c>
      <c r="OE56">
        <f>OE33*OE11</f>
        <v/>
      </c>
      <c r="OF56">
        <f>OF33*OF11</f>
        <v/>
      </c>
      <c r="OG56">
        <f>OG33*OG11</f>
        <v/>
      </c>
      <c r="OH56">
        <f>OH33*OH11</f>
        <v/>
      </c>
      <c r="OI56">
        <f>OI33*OI11</f>
        <v/>
      </c>
      <c r="OJ56">
        <f>OJ33*OJ11</f>
        <v/>
      </c>
      <c r="OK56">
        <f>OK33*OK11</f>
        <v/>
      </c>
      <c r="OL56">
        <f>OL33*OL11</f>
        <v/>
      </c>
      <c r="OM56">
        <f>OM33*OM11</f>
        <v/>
      </c>
      <c r="ON56">
        <f>ON33*ON11</f>
        <v/>
      </c>
      <c r="OO56">
        <f>OO33*OO11</f>
        <v/>
      </c>
      <c r="OP56">
        <f>OP33*OP11</f>
        <v/>
      </c>
      <c r="OQ56">
        <f>OQ33*OQ11</f>
        <v/>
      </c>
      <c r="OR56">
        <f>OR33*OR11</f>
        <v/>
      </c>
      <c r="OS56">
        <f>OS33*OS11</f>
        <v/>
      </c>
      <c r="OT56">
        <f>OT33*OT11</f>
        <v/>
      </c>
      <c r="OU56">
        <f>OU33*OU11</f>
        <v/>
      </c>
      <c r="OV56">
        <f>OV33*OV11</f>
        <v/>
      </c>
      <c r="OW56">
        <f>OW33*OW11</f>
        <v/>
      </c>
      <c r="OX56">
        <f>OX33*OX11</f>
        <v/>
      </c>
      <c r="OY56">
        <f>OY33*OY11</f>
        <v/>
      </c>
      <c r="OZ56">
        <f>OZ33*OZ11</f>
        <v/>
      </c>
      <c r="PA56">
        <f>PA33*PA11</f>
        <v/>
      </c>
      <c r="PB56">
        <f>PB33*PB11</f>
        <v/>
      </c>
      <c r="PC56">
        <f>PC33*PC11</f>
        <v/>
      </c>
      <c r="PD56">
        <f>PD33*PD11</f>
        <v/>
      </c>
      <c r="PE56">
        <f>PE33*PE11</f>
        <v/>
      </c>
      <c r="PF56">
        <f>PF33*PF11</f>
        <v/>
      </c>
      <c r="PG56">
        <f>PG33*PG11</f>
        <v/>
      </c>
      <c r="PH56">
        <f>PH33*PH11</f>
        <v/>
      </c>
      <c r="PI56">
        <f>PI33*PI11</f>
        <v/>
      </c>
      <c r="PJ56">
        <f>PJ33*PJ11</f>
        <v/>
      </c>
      <c r="PK56">
        <f>PK33*PK11</f>
        <v/>
      </c>
      <c r="PL56">
        <f>PL33*PL11</f>
        <v/>
      </c>
      <c r="PM56">
        <f>PM33*PM11</f>
        <v/>
      </c>
      <c r="PN56">
        <f>PN33*PN11</f>
        <v/>
      </c>
      <c r="PO56">
        <f>PO33*PO11</f>
        <v/>
      </c>
      <c r="PP56">
        <f>PP33*PP11</f>
        <v/>
      </c>
      <c r="PQ56">
        <f>PQ33*PQ11</f>
        <v/>
      </c>
      <c r="PR56">
        <f>PR33*PR11</f>
        <v/>
      </c>
      <c r="PS56">
        <f>PS33*PS11</f>
        <v/>
      </c>
      <c r="PT56">
        <f>PT33*PT11</f>
        <v/>
      </c>
      <c r="PU56">
        <f>PU33*PU11</f>
        <v/>
      </c>
      <c r="PV56">
        <f>PV33*PV11</f>
        <v/>
      </c>
      <c r="PW56">
        <f>PW33*PW11</f>
        <v/>
      </c>
      <c r="PX56">
        <f>PX33*PX11</f>
        <v/>
      </c>
      <c r="PY56">
        <f>PY33*PY11</f>
        <v/>
      </c>
      <c r="PZ56">
        <f>PZ33*PZ11</f>
        <v/>
      </c>
      <c r="QA56">
        <f>QA33*QA11</f>
        <v/>
      </c>
      <c r="QB56">
        <f>QB33*QB11</f>
        <v/>
      </c>
      <c r="QC56">
        <f>QC33*QC11</f>
        <v/>
      </c>
      <c r="QD56">
        <f>QD33*QD11</f>
        <v/>
      </c>
      <c r="QE56">
        <f>QE33*QE11</f>
        <v/>
      </c>
      <c r="QF56">
        <f>QF33*QF11</f>
        <v/>
      </c>
      <c r="QG56">
        <f>QG33*QG11</f>
        <v/>
      </c>
      <c r="QH56">
        <f>QH33*QH11</f>
        <v/>
      </c>
      <c r="QI56">
        <f>QI33*QI11</f>
        <v/>
      </c>
      <c r="QJ56">
        <f>QJ33*QJ11</f>
        <v/>
      </c>
      <c r="QK56">
        <f>QK33*QK11</f>
        <v/>
      </c>
      <c r="QL56">
        <f>QL33*QL11</f>
        <v/>
      </c>
      <c r="QM56">
        <f>QM33*QM11</f>
        <v/>
      </c>
      <c r="QN56">
        <f>QN33*QN11</f>
        <v/>
      </c>
      <c r="QO56">
        <f>QO33*QO11</f>
        <v/>
      </c>
      <c r="QP56">
        <f>QP33*QP11</f>
        <v/>
      </c>
      <c r="QQ56">
        <f>QQ33*QQ11</f>
        <v/>
      </c>
      <c r="QR56">
        <f>QR33*QR11</f>
        <v/>
      </c>
      <c r="QS56">
        <f>QS33*QS11</f>
        <v/>
      </c>
      <c r="QT56">
        <f>QT33*QT11</f>
        <v/>
      </c>
      <c r="QU56">
        <f>QU33*QU11</f>
        <v/>
      </c>
      <c r="QV56">
        <f>QV33*QV11</f>
        <v/>
      </c>
      <c r="QW56">
        <f>QW33*QW11</f>
        <v/>
      </c>
      <c r="QX56">
        <f>QX33*QX11</f>
        <v/>
      </c>
      <c r="QY56">
        <f>QY33*QY11</f>
        <v/>
      </c>
      <c r="QZ56">
        <f>QZ33*QZ11</f>
        <v/>
      </c>
      <c r="RA56">
        <f>RA33*RA11</f>
        <v/>
      </c>
      <c r="RB56">
        <f>RB33*RB11</f>
        <v/>
      </c>
      <c r="RC56">
        <f>RC33*RC11</f>
        <v/>
      </c>
      <c r="RD56">
        <f>RD33*RD11</f>
        <v/>
      </c>
      <c r="RE56">
        <f>RE33*RE11</f>
        <v/>
      </c>
      <c r="RF56">
        <f>RF33*RF11</f>
        <v/>
      </c>
      <c r="RG56">
        <f>RG33*RG11</f>
        <v/>
      </c>
      <c r="RH56">
        <f>RH33*RH11</f>
        <v/>
      </c>
      <c r="RI56">
        <f>RI33*RI11</f>
        <v/>
      </c>
      <c r="RJ56">
        <f>RJ33*RJ11</f>
        <v/>
      </c>
      <c r="RK56">
        <f>RK33*RK11</f>
        <v/>
      </c>
      <c r="RL56">
        <f>RL33*RL11</f>
        <v/>
      </c>
      <c r="RM56">
        <f>RM33*RM11</f>
        <v/>
      </c>
      <c r="RN56">
        <f>RN33*RN11</f>
        <v/>
      </c>
      <c r="RO56">
        <f>RO33*RO11</f>
        <v/>
      </c>
      <c r="RP56">
        <f>RP33*RP11</f>
        <v/>
      </c>
      <c r="RQ56">
        <f>RQ33*RQ11</f>
        <v/>
      </c>
      <c r="RR56">
        <f>RR33*RR11</f>
        <v/>
      </c>
      <c r="RS56">
        <f>RS33*RS11</f>
        <v/>
      </c>
      <c r="RT56">
        <f>RT33*RT11</f>
        <v/>
      </c>
      <c r="RU56">
        <f>RU33*RU11</f>
        <v/>
      </c>
      <c r="RV56">
        <f>RV33*RV11</f>
        <v/>
      </c>
      <c r="RW56">
        <f>RW33*RW11</f>
        <v/>
      </c>
      <c r="RX56">
        <f>RX33*RX11</f>
        <v/>
      </c>
      <c r="RY56">
        <f>RY33*RY11</f>
        <v/>
      </c>
      <c r="RZ56">
        <f>RZ33*RZ11</f>
        <v/>
      </c>
      <c r="SA56">
        <f>SA33*SA11</f>
        <v/>
      </c>
      <c r="SB56">
        <f>SB33*SB11</f>
        <v/>
      </c>
      <c r="SC56">
        <f>SC33*SC11</f>
        <v/>
      </c>
      <c r="SD56">
        <f>SD33*SD11</f>
        <v/>
      </c>
      <c r="SE56">
        <f>SE33*SE11</f>
        <v/>
      </c>
      <c r="SF56">
        <f>SF33*SF11</f>
        <v/>
      </c>
      <c r="SG56">
        <f>SG33*SG11</f>
        <v/>
      </c>
      <c r="SH56">
        <f>SH33*SH11</f>
        <v/>
      </c>
      <c r="SI56">
        <f>SI33*SI11</f>
        <v/>
      </c>
      <c r="SJ56">
        <f>SJ33*SJ11</f>
        <v/>
      </c>
      <c r="SK56">
        <f>SK33*SK11</f>
        <v/>
      </c>
      <c r="SL56">
        <f>SL33*SL11</f>
        <v/>
      </c>
      <c r="SM56">
        <f>SM33*SM11</f>
        <v/>
      </c>
      <c r="SN56">
        <f>SN33*SN11</f>
        <v/>
      </c>
      <c r="SO56">
        <f>SO33*SO11</f>
        <v/>
      </c>
      <c r="SP56">
        <f>SP33*SP11</f>
        <v/>
      </c>
      <c r="SQ56">
        <f>SQ33*SQ11</f>
        <v/>
      </c>
      <c r="SR56">
        <f>SR33*SR11</f>
        <v/>
      </c>
      <c r="SS56">
        <f>SS33*SS11</f>
        <v/>
      </c>
      <c r="ST56">
        <f>ST33*ST11</f>
        <v/>
      </c>
      <c r="SU56">
        <f>SU33*SU11</f>
        <v/>
      </c>
      <c r="SV56">
        <f>SV33*SV11</f>
        <v/>
      </c>
      <c r="SW56">
        <f>SW33*SW11</f>
        <v/>
      </c>
      <c r="SX56">
        <f>SX33*SX11</f>
        <v/>
      </c>
      <c r="SY56">
        <f>SY33*SY11</f>
        <v/>
      </c>
      <c r="SZ56">
        <f>SZ33*SZ11</f>
        <v/>
      </c>
      <c r="TA56">
        <f>TA33*TA11</f>
        <v/>
      </c>
      <c r="TB56">
        <f>TB33*TB11</f>
        <v/>
      </c>
      <c r="TC56">
        <f>TC33*TC11</f>
        <v/>
      </c>
      <c r="TD56">
        <f>TD33*TD11</f>
        <v/>
      </c>
      <c r="TE56">
        <f>TE33*TE11</f>
        <v/>
      </c>
      <c r="TF56">
        <f>TF33*TF11</f>
        <v/>
      </c>
      <c r="TG56">
        <f>TG33*TG11</f>
        <v/>
      </c>
      <c r="TH56">
        <f>TH33*TH11</f>
        <v/>
      </c>
      <c r="TI56">
        <f>TI33*TI11</f>
        <v/>
      </c>
      <c r="TJ56">
        <f>TJ33*TJ11</f>
        <v/>
      </c>
      <c r="TK56">
        <f>TK33*TK11</f>
        <v/>
      </c>
      <c r="TL56">
        <f>TL33*TL11</f>
        <v/>
      </c>
      <c r="TM56">
        <f>TM33*TM11</f>
        <v/>
      </c>
      <c r="TN56">
        <f>TN33*TN11</f>
        <v/>
      </c>
      <c r="TO56">
        <f>TO33*TO11</f>
        <v/>
      </c>
      <c r="TP56">
        <f>TP33*TP11</f>
        <v/>
      </c>
      <c r="TQ56">
        <f>TQ33*TQ11</f>
        <v/>
      </c>
      <c r="TR56">
        <f>TR33*TR11</f>
        <v/>
      </c>
      <c r="TS56">
        <f>TS33*TS11</f>
        <v/>
      </c>
      <c r="TT56">
        <f>TT33*TT11</f>
        <v/>
      </c>
      <c r="TU56">
        <f>TU33*TU11</f>
        <v/>
      </c>
      <c r="TV56">
        <f>TV33*TV11</f>
        <v/>
      </c>
      <c r="TW56">
        <f>TW33*TW11</f>
        <v/>
      </c>
      <c r="TX56">
        <f>TX33*TX11</f>
        <v/>
      </c>
      <c r="TY56">
        <f>TY33*TY11</f>
        <v/>
      </c>
      <c r="TZ56">
        <f>TZ33*TZ11</f>
        <v/>
      </c>
    </row>
    <row r="57" spans="1:546">
      <c r="A57" t="s">
        <v>22</v>
      </c>
      <c r="B57" t="s">
        <v>47</v>
      </c>
      <c r="BC57">
        <f>BC34*BC12</f>
        <v/>
      </c>
      <c r="BD57">
        <f>BD34*BD12</f>
        <v/>
      </c>
      <c r="BE57">
        <f>BE34*BE12</f>
        <v/>
      </c>
      <c r="BF57">
        <f>BF34*BF12</f>
        <v/>
      </c>
      <c r="BG57">
        <f>BG34*BG12</f>
        <v/>
      </c>
      <c r="BH57">
        <f>BH34*BH12</f>
        <v/>
      </c>
      <c r="BI57">
        <f>BI34*BI12</f>
        <v/>
      </c>
      <c r="BJ57">
        <f>BJ34*BJ12</f>
        <v/>
      </c>
      <c r="BK57">
        <f>BK34*BK12</f>
        <v/>
      </c>
      <c r="BL57">
        <f>BL34*BL12</f>
        <v/>
      </c>
      <c r="BM57">
        <f>BM34*BM12</f>
        <v/>
      </c>
      <c r="BN57">
        <f>BN34*BN12</f>
        <v/>
      </c>
      <c r="BO57">
        <f>BO34*BO12</f>
        <v/>
      </c>
      <c r="BP57">
        <f>BP34*BP12</f>
        <v/>
      </c>
      <c r="BQ57">
        <f>BQ34*BQ12</f>
        <v/>
      </c>
      <c r="BR57">
        <f>BR34*BR12</f>
        <v/>
      </c>
      <c r="BS57">
        <f>BS34*BS12</f>
        <v/>
      </c>
      <c r="BT57">
        <f>BT34*BT12</f>
        <v/>
      </c>
      <c r="BU57">
        <f>BU34*BU12</f>
        <v/>
      </c>
      <c r="BV57">
        <f>BV34*BV12</f>
        <v/>
      </c>
      <c r="BW57">
        <f>BW34*BW12</f>
        <v/>
      </c>
      <c r="BX57">
        <f>BX34*BX12</f>
        <v/>
      </c>
      <c r="BY57">
        <f>BY34*BY12</f>
        <v/>
      </c>
      <c r="BZ57">
        <f>BZ34*BZ12</f>
        <v/>
      </c>
      <c r="CA57">
        <f>CA34*CA12</f>
        <v/>
      </c>
      <c r="CB57">
        <f>CB34*CB12</f>
        <v/>
      </c>
      <c r="CC57">
        <f>CC34*CC12</f>
        <v/>
      </c>
      <c r="CD57">
        <f>CD34*CD12</f>
        <v/>
      </c>
      <c r="CE57">
        <f>CE34*CE12</f>
        <v/>
      </c>
      <c r="CF57">
        <f>CF34*CF12</f>
        <v/>
      </c>
      <c r="CG57">
        <f>CG34*CG12</f>
        <v/>
      </c>
      <c r="CH57">
        <f>CH34*CH12</f>
        <v/>
      </c>
      <c r="CI57">
        <f>CI34*CI12</f>
        <v/>
      </c>
      <c r="CJ57">
        <f>CJ34*CJ12</f>
        <v/>
      </c>
      <c r="CK57">
        <f>CK34*CK12</f>
        <v/>
      </c>
      <c r="CL57">
        <f>CL34*CL12</f>
        <v/>
      </c>
      <c r="CM57">
        <f>CM34*CM12</f>
        <v/>
      </c>
      <c r="CN57">
        <f>CN34*CN12</f>
        <v/>
      </c>
      <c r="CO57">
        <f>CO34*CO12</f>
        <v/>
      </c>
      <c r="CP57">
        <f>CP34*CP12</f>
        <v/>
      </c>
      <c r="CQ57">
        <f>CQ34*CQ12</f>
        <v/>
      </c>
      <c r="CR57">
        <f>CR34*CR12</f>
        <v/>
      </c>
      <c r="CS57">
        <f>CS34*CS12</f>
        <v/>
      </c>
      <c r="CT57">
        <f>CT34*CT12</f>
        <v/>
      </c>
      <c r="CU57">
        <f>CU34*CU12</f>
        <v/>
      </c>
      <c r="CV57">
        <f>CV34*CV12</f>
        <v/>
      </c>
      <c r="CW57">
        <f>CW34*CW12</f>
        <v/>
      </c>
      <c r="CX57">
        <f>CX34*CX12</f>
        <v/>
      </c>
      <c r="CY57">
        <f>CY34*CY12</f>
        <v/>
      </c>
      <c r="CZ57">
        <f>CZ34*CZ12</f>
        <v/>
      </c>
      <c r="DA57">
        <f>DA34*DA12</f>
        <v/>
      </c>
      <c r="DB57">
        <f>DB34*DB12</f>
        <v/>
      </c>
      <c r="DC57">
        <f>DC34*DC12</f>
        <v/>
      </c>
      <c r="DD57">
        <f>DD34*DD12</f>
        <v/>
      </c>
      <c r="DE57">
        <f>DE34*DE12</f>
        <v/>
      </c>
      <c r="DF57">
        <f>DF34*DF12</f>
        <v/>
      </c>
      <c r="DG57">
        <f>DG34*DG12</f>
        <v/>
      </c>
      <c r="DH57">
        <f>DH34*DH12</f>
        <v/>
      </c>
      <c r="DI57">
        <f>DI34*DI12</f>
        <v/>
      </c>
      <c r="DJ57">
        <f>DJ34*DJ12</f>
        <v/>
      </c>
      <c r="DK57">
        <f>DK34*DK12</f>
        <v/>
      </c>
      <c r="DL57">
        <f>DL34*DL12</f>
        <v/>
      </c>
      <c r="DM57">
        <f>DM34*DM12</f>
        <v/>
      </c>
      <c r="DN57">
        <f>DN34*DN12</f>
        <v/>
      </c>
      <c r="DO57">
        <f>DO34*DO12</f>
        <v/>
      </c>
      <c r="DP57">
        <f>DP34*DP12</f>
        <v/>
      </c>
      <c r="DQ57">
        <f>DQ34*DQ12</f>
        <v/>
      </c>
      <c r="DR57">
        <f>DR34*DR12</f>
        <v/>
      </c>
      <c r="DS57">
        <f>DS34*DS12</f>
        <v/>
      </c>
      <c r="DT57">
        <f>DT34*DT12</f>
        <v/>
      </c>
      <c r="DU57">
        <f>DU34*DU12</f>
        <v/>
      </c>
      <c r="DV57">
        <f>DV34*DV12</f>
        <v/>
      </c>
      <c r="DW57">
        <f>DW34*DW12</f>
        <v/>
      </c>
      <c r="DX57">
        <f>DX34*DX12</f>
        <v/>
      </c>
      <c r="DY57">
        <f>DY34*DY12</f>
        <v/>
      </c>
      <c r="DZ57">
        <f>DZ34*DZ12</f>
        <v/>
      </c>
      <c r="EA57">
        <f>EA34*EA12</f>
        <v/>
      </c>
      <c r="EB57">
        <f>EB34*EB12</f>
        <v/>
      </c>
      <c r="EC57">
        <f>EC34*EC12</f>
        <v/>
      </c>
      <c r="ED57">
        <f>ED34*ED12</f>
        <v/>
      </c>
      <c r="EE57">
        <f>EE34*EE12</f>
        <v/>
      </c>
      <c r="EF57">
        <f>EF34*EF12</f>
        <v/>
      </c>
      <c r="EG57">
        <f>EG34*EG12</f>
        <v/>
      </c>
      <c r="EH57">
        <f>EH34*EH12</f>
        <v/>
      </c>
      <c r="EI57">
        <f>EI34*EI12</f>
        <v/>
      </c>
      <c r="EJ57">
        <f>EJ34*EJ12</f>
        <v/>
      </c>
      <c r="EK57">
        <f>EK34*EK12</f>
        <v/>
      </c>
      <c r="EL57">
        <f>EL34*EL12</f>
        <v/>
      </c>
      <c r="EM57">
        <f>EM34*EM12</f>
        <v/>
      </c>
      <c r="EN57">
        <f>EN34*EN12</f>
        <v/>
      </c>
      <c r="EO57">
        <f>EO34*EO12</f>
        <v/>
      </c>
      <c r="EP57">
        <f>EP34*EP12</f>
        <v/>
      </c>
      <c r="EQ57">
        <f>EQ34*EQ12</f>
        <v/>
      </c>
      <c r="ER57">
        <f>ER34*ER12</f>
        <v/>
      </c>
      <c r="ES57">
        <f>ES34*ES12</f>
        <v/>
      </c>
      <c r="ET57">
        <f>ET34*ET12</f>
        <v/>
      </c>
      <c r="EU57">
        <f>EU34*EU12</f>
        <v/>
      </c>
      <c r="EV57">
        <f>EV34*EV12</f>
        <v/>
      </c>
      <c r="EW57">
        <f>EW34*EW12</f>
        <v/>
      </c>
      <c r="EX57">
        <f>EX34*EX12</f>
        <v/>
      </c>
      <c r="EY57">
        <f>EY34*EY12</f>
        <v/>
      </c>
      <c r="EZ57">
        <f>EZ34*EZ12</f>
        <v/>
      </c>
      <c r="FA57">
        <f>FA34*FA12</f>
        <v/>
      </c>
      <c r="FB57">
        <f>FB34*FB12</f>
        <v/>
      </c>
      <c r="FC57">
        <f>FC34*FC12</f>
        <v/>
      </c>
      <c r="FD57">
        <f>FD34*FD12</f>
        <v/>
      </c>
      <c r="FE57">
        <f>FE34*FE12</f>
        <v/>
      </c>
      <c r="FF57">
        <f>FF34*FF12</f>
        <v/>
      </c>
      <c r="FG57">
        <f>FG34*FG12</f>
        <v/>
      </c>
      <c r="FH57">
        <f>FH34*FH12</f>
        <v/>
      </c>
      <c r="FI57">
        <f>FI34*FI12</f>
        <v/>
      </c>
      <c r="FJ57">
        <f>FJ34*FJ12</f>
        <v/>
      </c>
      <c r="FK57">
        <f>FK34*FK12</f>
        <v/>
      </c>
      <c r="FL57">
        <f>FL34*FL12</f>
        <v/>
      </c>
      <c r="FM57">
        <f>FM34*FM12</f>
        <v/>
      </c>
      <c r="FN57">
        <f>FN34*FN12</f>
        <v/>
      </c>
      <c r="FO57">
        <f>FO34*FO12</f>
        <v/>
      </c>
      <c r="FP57">
        <f>FP34*FP12</f>
        <v/>
      </c>
      <c r="FQ57">
        <f>FQ34*FQ12</f>
        <v/>
      </c>
      <c r="FR57">
        <f>FR34*FR12</f>
        <v/>
      </c>
      <c r="FS57">
        <f>FS34*FS12</f>
        <v/>
      </c>
      <c r="FT57">
        <f>FT34*FT12</f>
        <v/>
      </c>
      <c r="FU57">
        <f>FU34*FU12</f>
        <v/>
      </c>
      <c r="FV57">
        <f>FV34*FV12</f>
        <v/>
      </c>
      <c r="FW57">
        <f>FW34*FW12</f>
        <v/>
      </c>
      <c r="FX57">
        <f>FX34*FX12</f>
        <v/>
      </c>
      <c r="FY57">
        <f>FY34*FY12</f>
        <v/>
      </c>
      <c r="FZ57">
        <f>FZ34*FZ12</f>
        <v/>
      </c>
      <c r="GA57">
        <f>GA34*GA12</f>
        <v/>
      </c>
      <c r="GB57">
        <f>GB34*GB12</f>
        <v/>
      </c>
      <c r="GC57">
        <f>GC34*GC12</f>
        <v/>
      </c>
      <c r="GD57">
        <f>GD34*GD12</f>
        <v/>
      </c>
      <c r="GE57">
        <f>GE34*GE12</f>
        <v/>
      </c>
      <c r="GF57">
        <f>GF34*GF12</f>
        <v/>
      </c>
      <c r="GG57">
        <f>GG34*GG12</f>
        <v/>
      </c>
      <c r="GH57">
        <f>GH34*GH12</f>
        <v/>
      </c>
      <c r="GI57">
        <f>GI34*GI12</f>
        <v/>
      </c>
      <c r="GJ57">
        <f>GJ34*GJ12</f>
        <v/>
      </c>
      <c r="GK57">
        <f>GK34*GK12</f>
        <v/>
      </c>
      <c r="GL57">
        <f>GL34*GL12</f>
        <v/>
      </c>
      <c r="GM57">
        <f>GM34*GM12</f>
        <v/>
      </c>
      <c r="GN57">
        <f>GN34*GN12</f>
        <v/>
      </c>
      <c r="GO57">
        <f>GO34*GO12</f>
        <v/>
      </c>
      <c r="GP57">
        <f>GP34*GP12</f>
        <v/>
      </c>
      <c r="GQ57">
        <f>GQ34*GQ12</f>
        <v/>
      </c>
      <c r="GR57">
        <f>GR34*GR12</f>
        <v/>
      </c>
      <c r="GS57">
        <f>GS34*GS12</f>
        <v/>
      </c>
      <c r="GT57">
        <f>GT34*GT12</f>
        <v/>
      </c>
      <c r="GU57">
        <f>GU34*GU12</f>
        <v/>
      </c>
      <c r="GV57">
        <f>GV34*GV12</f>
        <v/>
      </c>
      <c r="GW57">
        <f>GW34*GW12</f>
        <v/>
      </c>
      <c r="GX57">
        <f>GX34*GX12</f>
        <v/>
      </c>
      <c r="GY57">
        <f>GY34*GY12</f>
        <v/>
      </c>
      <c r="GZ57">
        <f>GZ34*GZ12</f>
        <v/>
      </c>
      <c r="HA57">
        <f>HA34*HA12</f>
        <v/>
      </c>
      <c r="HB57">
        <f>HB34*HB12</f>
        <v/>
      </c>
      <c r="HC57">
        <f>HC34*HC12</f>
        <v/>
      </c>
      <c r="HD57">
        <f>HD34*HD12</f>
        <v/>
      </c>
      <c r="HE57">
        <f>HE34*HE12</f>
        <v/>
      </c>
      <c r="HF57">
        <f>HF34*HF12</f>
        <v/>
      </c>
      <c r="HG57">
        <f>HG34*HG12</f>
        <v/>
      </c>
      <c r="HH57">
        <f>HH34*HH12</f>
        <v/>
      </c>
      <c r="HI57">
        <f>HI34*HI12</f>
        <v/>
      </c>
      <c r="HJ57">
        <f>HJ34*HJ12</f>
        <v/>
      </c>
      <c r="HK57">
        <f>HK34*HK12</f>
        <v/>
      </c>
      <c r="HL57">
        <f>HL34*HL12</f>
        <v/>
      </c>
      <c r="HM57">
        <f>HM34*HM12</f>
        <v/>
      </c>
      <c r="HN57">
        <f>HN34*HN12</f>
        <v/>
      </c>
      <c r="HO57">
        <f>HO34*HO12</f>
        <v/>
      </c>
      <c r="HP57">
        <f>HP34*HP12</f>
        <v/>
      </c>
      <c r="HQ57">
        <f>HQ34*HQ12</f>
        <v/>
      </c>
      <c r="HR57">
        <f>HR34*HR12</f>
        <v/>
      </c>
      <c r="HS57">
        <f>HS34*HS12</f>
        <v/>
      </c>
      <c r="HT57">
        <f>HT34*HT12</f>
        <v/>
      </c>
      <c r="HU57">
        <f>HU34*HU12</f>
        <v/>
      </c>
      <c r="HV57">
        <f>HV34*HV12</f>
        <v/>
      </c>
      <c r="HW57">
        <f>HW34*HW12</f>
        <v/>
      </c>
      <c r="HX57">
        <f>HX34*HX12</f>
        <v/>
      </c>
      <c r="HY57">
        <f>HY34*HY12</f>
        <v/>
      </c>
      <c r="HZ57">
        <f>HZ34*HZ12</f>
        <v/>
      </c>
      <c r="IA57">
        <f>IA34*IA12</f>
        <v/>
      </c>
      <c r="IB57">
        <f>IB34*IB12</f>
        <v/>
      </c>
      <c r="IC57">
        <f>IC34*IC12</f>
        <v/>
      </c>
      <c r="ID57">
        <f>ID34*ID12</f>
        <v/>
      </c>
      <c r="IE57">
        <f>IE34*IE12</f>
        <v/>
      </c>
      <c r="IF57">
        <f>IF34*IF12</f>
        <v/>
      </c>
      <c r="IG57">
        <f>IG34*IG12</f>
        <v/>
      </c>
      <c r="IH57">
        <f>IH34*IH12</f>
        <v/>
      </c>
      <c r="II57">
        <f>II34*II12</f>
        <v/>
      </c>
      <c r="IJ57">
        <f>IJ34*IJ12</f>
        <v/>
      </c>
      <c r="IK57">
        <f>IK34*IK12</f>
        <v/>
      </c>
      <c r="IL57">
        <f>IL34*IL12</f>
        <v/>
      </c>
      <c r="IM57">
        <f>IM34*IM12</f>
        <v/>
      </c>
      <c r="IN57">
        <f>IN34*IN12</f>
        <v/>
      </c>
      <c r="IO57">
        <f>IO34*IO12</f>
        <v/>
      </c>
      <c r="IP57">
        <f>IP34*IP12</f>
        <v/>
      </c>
      <c r="IQ57">
        <f>IQ34*IQ12</f>
        <v/>
      </c>
      <c r="IR57">
        <f>IR34*IR12</f>
        <v/>
      </c>
      <c r="IS57">
        <f>IS34*IS12</f>
        <v/>
      </c>
      <c r="IT57">
        <f>IT34*IT12</f>
        <v/>
      </c>
      <c r="IU57">
        <f>IU34*IU12</f>
        <v/>
      </c>
      <c r="IV57">
        <f>IV34*IV12</f>
        <v/>
      </c>
      <c r="IW57">
        <f>IW34*IW12</f>
        <v/>
      </c>
      <c r="IX57">
        <f>IX34*IX12</f>
        <v/>
      </c>
      <c r="IY57">
        <f>IY34*IY12</f>
        <v/>
      </c>
      <c r="IZ57">
        <f>IZ34*IZ12</f>
        <v/>
      </c>
      <c r="JA57">
        <f>JA34*JA12</f>
        <v/>
      </c>
      <c r="JB57">
        <f>JB34*JB12</f>
        <v/>
      </c>
      <c r="JC57">
        <f>JC34*JC12</f>
        <v/>
      </c>
      <c r="JD57">
        <f>JD34*JD12</f>
        <v/>
      </c>
      <c r="JE57">
        <f>JE34*JE12</f>
        <v/>
      </c>
      <c r="JF57">
        <f>JF34*JF12</f>
        <v/>
      </c>
      <c r="JG57">
        <f>JG34*JG12</f>
        <v/>
      </c>
      <c r="JH57">
        <f>JH34*JH12</f>
        <v/>
      </c>
      <c r="JI57">
        <f>JI34*JI12</f>
        <v/>
      </c>
      <c r="JJ57">
        <f>JJ34*JJ12</f>
        <v/>
      </c>
      <c r="JK57">
        <f>JK34*JK12</f>
        <v/>
      </c>
      <c r="JL57">
        <f>JL34*JL12</f>
        <v/>
      </c>
      <c r="JM57">
        <f>JM34*JM12</f>
        <v/>
      </c>
      <c r="JN57">
        <f>JN34*JN12</f>
        <v/>
      </c>
      <c r="JO57">
        <f>JO34*JO12</f>
        <v/>
      </c>
      <c r="JP57">
        <f>JP34*JP12</f>
        <v/>
      </c>
      <c r="JQ57">
        <f>JQ34*JQ12</f>
        <v/>
      </c>
      <c r="JR57">
        <f>JR34*JR12</f>
        <v/>
      </c>
      <c r="JS57">
        <f>JS34*JS12</f>
        <v/>
      </c>
      <c r="JT57">
        <f>JT34*JT12</f>
        <v/>
      </c>
      <c r="JU57">
        <f>JU34*JU12</f>
        <v/>
      </c>
      <c r="JV57">
        <f>JV34*JV12</f>
        <v/>
      </c>
      <c r="JW57">
        <f>JW34*JW12</f>
        <v/>
      </c>
      <c r="JX57">
        <f>JX34*JX12</f>
        <v/>
      </c>
      <c r="JY57">
        <f>JY34*JY12</f>
        <v/>
      </c>
      <c r="JZ57">
        <f>JZ34*JZ12</f>
        <v/>
      </c>
      <c r="KA57">
        <f>KA34*KA12</f>
        <v/>
      </c>
      <c r="KB57">
        <f>KB34*KB12</f>
        <v/>
      </c>
      <c r="KC57">
        <f>KC34*KC12</f>
        <v/>
      </c>
      <c r="KD57">
        <f>KD34*KD12</f>
        <v/>
      </c>
      <c r="KE57">
        <f>KE34*KE12</f>
        <v/>
      </c>
      <c r="KF57">
        <f>KF34*KF12</f>
        <v/>
      </c>
      <c r="KG57">
        <f>KG34*KG12</f>
        <v/>
      </c>
      <c r="KH57">
        <f>KH34*KH12</f>
        <v/>
      </c>
      <c r="KI57">
        <f>KI34*KI12</f>
        <v/>
      </c>
      <c r="KJ57">
        <f>KJ34*KJ12</f>
        <v/>
      </c>
      <c r="KK57">
        <f>KK34*KK12</f>
        <v/>
      </c>
      <c r="KL57">
        <f>KL34*KL12</f>
        <v/>
      </c>
      <c r="KM57">
        <f>KM34*KM12</f>
        <v/>
      </c>
      <c r="KN57">
        <f>KN34*KN12</f>
        <v/>
      </c>
      <c r="KO57">
        <f>KO34*KO12</f>
        <v/>
      </c>
      <c r="KP57">
        <f>KP34*KP12</f>
        <v/>
      </c>
      <c r="KQ57">
        <f>KQ34*KQ12</f>
        <v/>
      </c>
      <c r="KR57">
        <f>KR34*KR12</f>
        <v/>
      </c>
      <c r="KS57">
        <f>KS34*KS12</f>
        <v/>
      </c>
      <c r="KT57">
        <f>KT34*KT12</f>
        <v/>
      </c>
      <c r="KU57">
        <f>KU34*KU12</f>
        <v/>
      </c>
      <c r="KV57">
        <f>KV34*KV12</f>
        <v/>
      </c>
      <c r="KW57">
        <f>KW34*KW12</f>
        <v/>
      </c>
      <c r="KX57">
        <f>KX34*KX12</f>
        <v/>
      </c>
      <c r="KY57">
        <f>KY34*KY12</f>
        <v/>
      </c>
      <c r="KZ57">
        <f>KZ34*KZ12</f>
        <v/>
      </c>
      <c r="LA57">
        <f>LA34*LA12</f>
        <v/>
      </c>
      <c r="LB57">
        <f>LB34*LB12</f>
        <v/>
      </c>
      <c r="LC57">
        <f>LC34*LC12</f>
        <v/>
      </c>
      <c r="LD57">
        <f>LD34*LD12</f>
        <v/>
      </c>
      <c r="LE57">
        <f>LE34*LE12</f>
        <v/>
      </c>
      <c r="LF57">
        <f>LF34*LF12</f>
        <v/>
      </c>
      <c r="LG57">
        <f>LG34*LG12</f>
        <v/>
      </c>
      <c r="LH57">
        <f>LH34*LH12</f>
        <v/>
      </c>
      <c r="LI57">
        <f>LI34*LI12</f>
        <v/>
      </c>
      <c r="LJ57">
        <f>LJ34*LJ12</f>
        <v/>
      </c>
      <c r="LK57">
        <f>LK34*LK12</f>
        <v/>
      </c>
      <c r="LL57">
        <f>LL34*LL12</f>
        <v/>
      </c>
      <c r="LM57">
        <f>LM34*LM12</f>
        <v/>
      </c>
      <c r="LN57">
        <f>LN34*LN12</f>
        <v/>
      </c>
      <c r="LO57">
        <f>LO34*LO12</f>
        <v/>
      </c>
      <c r="LP57">
        <f>LP34*LP12</f>
        <v/>
      </c>
      <c r="LQ57">
        <f>LQ34*LQ12</f>
        <v/>
      </c>
      <c r="LR57">
        <f>LR34*LR12</f>
        <v/>
      </c>
      <c r="LS57">
        <f>LS34*LS12</f>
        <v/>
      </c>
      <c r="LT57">
        <f>LT34*LT12</f>
        <v/>
      </c>
      <c r="LU57">
        <f>LU34*LU12</f>
        <v/>
      </c>
      <c r="LV57">
        <f>LV34*LV12</f>
        <v/>
      </c>
      <c r="LW57">
        <f>LW34*LW12</f>
        <v/>
      </c>
      <c r="LX57">
        <f>LX34*LX12</f>
        <v/>
      </c>
      <c r="LY57">
        <f>LY34*LY12</f>
        <v/>
      </c>
      <c r="LZ57">
        <f>LZ34*LZ12</f>
        <v/>
      </c>
      <c r="MA57">
        <f>MA34*MA12</f>
        <v/>
      </c>
      <c r="MB57">
        <f>MB34*MB12</f>
        <v/>
      </c>
      <c r="MC57">
        <f>MC34*MC12</f>
        <v/>
      </c>
      <c r="MD57">
        <f>MD34*MD12</f>
        <v/>
      </c>
      <c r="ME57">
        <f>ME34*ME12</f>
        <v/>
      </c>
      <c r="MF57">
        <f>MF34*MF12</f>
        <v/>
      </c>
      <c r="MG57">
        <f>MG34*MG12</f>
        <v/>
      </c>
      <c r="MH57">
        <f>MH34*MH12</f>
        <v/>
      </c>
      <c r="MI57">
        <f>MI34*MI12</f>
        <v/>
      </c>
      <c r="MJ57">
        <f>MJ34*MJ12</f>
        <v/>
      </c>
      <c r="MK57">
        <f>MK34*MK12</f>
        <v/>
      </c>
      <c r="ML57">
        <f>ML34*ML12</f>
        <v/>
      </c>
      <c r="MM57">
        <f>MM34*MM12</f>
        <v/>
      </c>
      <c r="MN57">
        <f>MN34*MN12</f>
        <v/>
      </c>
      <c r="MO57">
        <f>MO34*MO12</f>
        <v/>
      </c>
      <c r="MP57">
        <f>MP34*MP12</f>
        <v/>
      </c>
      <c r="MQ57">
        <f>MQ34*MQ12</f>
        <v/>
      </c>
      <c r="MR57">
        <f>MR34*MR12</f>
        <v/>
      </c>
      <c r="MS57">
        <f>MS34*MS12</f>
        <v/>
      </c>
      <c r="MT57">
        <f>MT34*MT12</f>
        <v/>
      </c>
      <c r="MU57">
        <f>MU34*MU12</f>
        <v/>
      </c>
      <c r="MV57">
        <f>MV34*MV12</f>
        <v/>
      </c>
      <c r="MW57">
        <f>MW34*MW12</f>
        <v/>
      </c>
      <c r="MX57">
        <f>MX34*MX12</f>
        <v/>
      </c>
      <c r="MY57">
        <f>MY34*MY12</f>
        <v/>
      </c>
      <c r="MZ57">
        <f>MZ34*MZ12</f>
        <v/>
      </c>
      <c r="NA57">
        <f>NA34*NA12</f>
        <v/>
      </c>
      <c r="NB57">
        <f>NB34*NB12</f>
        <v/>
      </c>
      <c r="NC57">
        <f>NC34*NC12</f>
        <v/>
      </c>
      <c r="ND57">
        <f>ND34*ND12</f>
        <v/>
      </c>
      <c r="NE57">
        <f>NE34*NE12</f>
        <v/>
      </c>
      <c r="NF57">
        <f>NF34*NF12</f>
        <v/>
      </c>
      <c r="NG57">
        <f>NG34*NG12</f>
        <v/>
      </c>
      <c r="NH57">
        <f>NH34*NH12</f>
        <v/>
      </c>
      <c r="NI57">
        <f>NI34*NI12</f>
        <v/>
      </c>
      <c r="NJ57">
        <f>NJ34*NJ12</f>
        <v/>
      </c>
      <c r="NK57">
        <f>NK34*NK12</f>
        <v/>
      </c>
      <c r="NL57">
        <f>NL34*NL12</f>
        <v/>
      </c>
      <c r="NM57">
        <f>NM34*NM12</f>
        <v/>
      </c>
      <c r="NN57">
        <f>NN34*NN12</f>
        <v/>
      </c>
      <c r="NO57">
        <f>NO34*NO12</f>
        <v/>
      </c>
      <c r="NP57">
        <f>NP34*NP12</f>
        <v/>
      </c>
      <c r="NQ57">
        <f>NQ34*NQ12</f>
        <v/>
      </c>
      <c r="NR57">
        <f>NR34*NR12</f>
        <v/>
      </c>
      <c r="NS57">
        <f>NS34*NS12</f>
        <v/>
      </c>
      <c r="NT57">
        <f>NT34*NT12</f>
        <v/>
      </c>
      <c r="NU57">
        <f>NU34*NU12</f>
        <v/>
      </c>
      <c r="NV57">
        <f>NV34*NV12</f>
        <v/>
      </c>
      <c r="NW57">
        <f>NW34*NW12</f>
        <v/>
      </c>
      <c r="NX57">
        <f>NX34*NX12</f>
        <v/>
      </c>
      <c r="NY57">
        <f>NY34*NY12</f>
        <v/>
      </c>
      <c r="NZ57">
        <f>NZ34*NZ12</f>
        <v/>
      </c>
      <c r="OA57">
        <f>OA34*OA12</f>
        <v/>
      </c>
      <c r="OB57">
        <f>OB34*OB12</f>
        <v/>
      </c>
      <c r="OC57">
        <f>OC34*OC12</f>
        <v/>
      </c>
      <c r="OD57">
        <f>OD34*OD12</f>
        <v/>
      </c>
      <c r="OE57">
        <f>OE34*OE12</f>
        <v/>
      </c>
      <c r="OF57">
        <f>OF34*OF12</f>
        <v/>
      </c>
      <c r="OG57">
        <f>OG34*OG12</f>
        <v/>
      </c>
      <c r="OH57">
        <f>OH34*OH12</f>
        <v/>
      </c>
      <c r="OI57">
        <f>OI34*OI12</f>
        <v/>
      </c>
      <c r="OJ57">
        <f>OJ34*OJ12</f>
        <v/>
      </c>
      <c r="OK57">
        <f>OK34*OK12</f>
        <v/>
      </c>
      <c r="OL57">
        <f>OL34*OL12</f>
        <v/>
      </c>
      <c r="OM57">
        <f>OM34*OM12</f>
        <v/>
      </c>
      <c r="ON57">
        <f>ON34*ON12</f>
        <v/>
      </c>
      <c r="OO57">
        <f>OO34*OO12</f>
        <v/>
      </c>
      <c r="OP57">
        <f>OP34*OP12</f>
        <v/>
      </c>
      <c r="OQ57">
        <f>OQ34*OQ12</f>
        <v/>
      </c>
      <c r="OR57">
        <f>OR34*OR12</f>
        <v/>
      </c>
      <c r="OS57">
        <f>OS34*OS12</f>
        <v/>
      </c>
      <c r="OT57">
        <f>OT34*OT12</f>
        <v/>
      </c>
      <c r="OU57">
        <f>OU34*OU12</f>
        <v/>
      </c>
      <c r="OV57">
        <f>OV34*OV12</f>
        <v/>
      </c>
      <c r="OW57">
        <f>OW34*OW12</f>
        <v/>
      </c>
      <c r="OX57">
        <f>OX34*OX12</f>
        <v/>
      </c>
      <c r="OY57">
        <f>OY34*OY12</f>
        <v/>
      </c>
      <c r="OZ57">
        <f>OZ34*OZ12</f>
        <v/>
      </c>
      <c r="PA57">
        <f>PA34*PA12</f>
        <v/>
      </c>
      <c r="PB57">
        <f>PB34*PB12</f>
        <v/>
      </c>
      <c r="PC57">
        <f>PC34*PC12</f>
        <v/>
      </c>
      <c r="PD57">
        <f>PD34*PD12</f>
        <v/>
      </c>
      <c r="PE57">
        <f>PE34*PE12</f>
        <v/>
      </c>
      <c r="PF57">
        <f>PF34*PF12</f>
        <v/>
      </c>
      <c r="PG57">
        <f>PG34*PG12</f>
        <v/>
      </c>
      <c r="PH57">
        <f>PH34*PH12</f>
        <v/>
      </c>
      <c r="PI57">
        <f>PI34*PI12</f>
        <v/>
      </c>
      <c r="PJ57">
        <f>PJ34*PJ12</f>
        <v/>
      </c>
      <c r="PK57">
        <f>PK34*PK12</f>
        <v/>
      </c>
      <c r="PL57">
        <f>PL34*PL12</f>
        <v/>
      </c>
      <c r="PM57">
        <f>PM34*PM12</f>
        <v/>
      </c>
      <c r="PN57">
        <f>PN34*PN12</f>
        <v/>
      </c>
      <c r="PO57">
        <f>PO34*PO12</f>
        <v/>
      </c>
      <c r="PP57">
        <f>PP34*PP12</f>
        <v/>
      </c>
      <c r="PQ57">
        <f>PQ34*PQ12</f>
        <v/>
      </c>
      <c r="PR57">
        <f>PR34*PR12</f>
        <v/>
      </c>
      <c r="PS57">
        <f>PS34*PS12</f>
        <v/>
      </c>
      <c r="PT57">
        <f>PT34*PT12</f>
        <v/>
      </c>
      <c r="PU57">
        <f>PU34*PU12</f>
        <v/>
      </c>
      <c r="PV57">
        <f>PV34*PV12</f>
        <v/>
      </c>
      <c r="PW57">
        <f>PW34*PW12</f>
        <v/>
      </c>
      <c r="PX57">
        <f>PX34*PX12</f>
        <v/>
      </c>
      <c r="PY57">
        <f>PY34*PY12</f>
        <v/>
      </c>
      <c r="PZ57">
        <f>PZ34*PZ12</f>
        <v/>
      </c>
      <c r="QA57">
        <f>QA34*QA12</f>
        <v/>
      </c>
      <c r="QB57">
        <f>QB34*QB12</f>
        <v/>
      </c>
      <c r="QC57">
        <f>QC34*QC12</f>
        <v/>
      </c>
      <c r="QD57">
        <f>QD34*QD12</f>
        <v/>
      </c>
      <c r="QE57">
        <f>QE34*QE12</f>
        <v/>
      </c>
      <c r="QF57">
        <f>QF34*QF12</f>
        <v/>
      </c>
      <c r="QG57">
        <f>QG34*QG12</f>
        <v/>
      </c>
      <c r="QH57">
        <f>QH34*QH12</f>
        <v/>
      </c>
      <c r="QI57">
        <f>QI34*QI12</f>
        <v/>
      </c>
      <c r="QJ57">
        <f>QJ34*QJ12</f>
        <v/>
      </c>
      <c r="QK57">
        <f>QK34*QK12</f>
        <v/>
      </c>
      <c r="QL57">
        <f>QL34*QL12</f>
        <v/>
      </c>
      <c r="QM57">
        <f>QM34*QM12</f>
        <v/>
      </c>
      <c r="QN57">
        <f>QN34*QN12</f>
        <v/>
      </c>
      <c r="QO57">
        <f>QO34*QO12</f>
        <v/>
      </c>
      <c r="QP57">
        <f>QP34*QP12</f>
        <v/>
      </c>
      <c r="QQ57">
        <f>QQ34*QQ12</f>
        <v/>
      </c>
      <c r="QR57">
        <f>QR34*QR12</f>
        <v/>
      </c>
      <c r="QS57">
        <f>QS34*QS12</f>
        <v/>
      </c>
      <c r="QT57">
        <f>QT34*QT12</f>
        <v/>
      </c>
      <c r="QU57">
        <f>QU34*QU12</f>
        <v/>
      </c>
      <c r="QV57">
        <f>QV34*QV12</f>
        <v/>
      </c>
      <c r="QW57">
        <f>QW34*QW12</f>
        <v/>
      </c>
      <c r="QX57">
        <f>QX34*QX12</f>
        <v/>
      </c>
      <c r="QY57">
        <f>QY34*QY12</f>
        <v/>
      </c>
      <c r="QZ57">
        <f>QZ34*QZ12</f>
        <v/>
      </c>
      <c r="RA57">
        <f>RA34*RA12</f>
        <v/>
      </c>
      <c r="RB57">
        <f>RB34*RB12</f>
        <v/>
      </c>
      <c r="RC57">
        <f>RC34*RC12</f>
        <v/>
      </c>
      <c r="RD57">
        <f>RD34*RD12</f>
        <v/>
      </c>
      <c r="RE57">
        <f>RE34*RE12</f>
        <v/>
      </c>
      <c r="RF57">
        <f>RF34*RF12</f>
        <v/>
      </c>
      <c r="RG57">
        <f>RG34*RG12</f>
        <v/>
      </c>
      <c r="RH57">
        <f>RH34*RH12</f>
        <v/>
      </c>
      <c r="RI57">
        <f>RI34*RI12</f>
        <v/>
      </c>
      <c r="RJ57">
        <f>RJ34*RJ12</f>
        <v/>
      </c>
      <c r="RK57">
        <f>RK34*RK12</f>
        <v/>
      </c>
      <c r="RL57">
        <f>RL34*RL12</f>
        <v/>
      </c>
      <c r="RM57">
        <f>RM34*RM12</f>
        <v/>
      </c>
      <c r="RN57">
        <f>RN34*RN12</f>
        <v/>
      </c>
      <c r="RO57">
        <f>RO34*RO12</f>
        <v/>
      </c>
      <c r="RP57">
        <f>RP34*RP12</f>
        <v/>
      </c>
      <c r="RQ57">
        <f>RQ34*RQ12</f>
        <v/>
      </c>
      <c r="RR57">
        <f>RR34*RR12</f>
        <v/>
      </c>
      <c r="RS57">
        <f>RS34*RS12</f>
        <v/>
      </c>
      <c r="RT57">
        <f>RT34*RT12</f>
        <v/>
      </c>
      <c r="RU57">
        <f>RU34*RU12</f>
        <v/>
      </c>
      <c r="RV57">
        <f>RV34*RV12</f>
        <v/>
      </c>
      <c r="RW57">
        <f>RW34*RW12</f>
        <v/>
      </c>
      <c r="RX57">
        <f>RX34*RX12</f>
        <v/>
      </c>
      <c r="RY57">
        <f>RY34*RY12</f>
        <v/>
      </c>
      <c r="RZ57">
        <f>RZ34*RZ12</f>
        <v/>
      </c>
      <c r="SA57">
        <f>SA34*SA12</f>
        <v/>
      </c>
      <c r="SB57">
        <f>SB34*SB12</f>
        <v/>
      </c>
      <c r="SC57">
        <f>SC34*SC12</f>
        <v/>
      </c>
      <c r="SD57">
        <f>SD34*SD12</f>
        <v/>
      </c>
      <c r="SE57">
        <f>SE34*SE12</f>
        <v/>
      </c>
      <c r="SF57">
        <f>SF34*SF12</f>
        <v/>
      </c>
      <c r="SG57">
        <f>SG34*SG12</f>
        <v/>
      </c>
      <c r="SH57">
        <f>SH34*SH12</f>
        <v/>
      </c>
      <c r="SI57">
        <f>SI34*SI12</f>
        <v/>
      </c>
      <c r="SJ57">
        <f>SJ34*SJ12</f>
        <v/>
      </c>
      <c r="SK57">
        <f>SK34*SK12</f>
        <v/>
      </c>
      <c r="SL57">
        <f>SL34*SL12</f>
        <v/>
      </c>
      <c r="SM57">
        <f>SM34*SM12</f>
        <v/>
      </c>
      <c r="SN57">
        <f>SN34*SN12</f>
        <v/>
      </c>
      <c r="SO57">
        <f>SO34*SO12</f>
        <v/>
      </c>
      <c r="SP57">
        <f>SP34*SP12</f>
        <v/>
      </c>
      <c r="SQ57">
        <f>SQ34*SQ12</f>
        <v/>
      </c>
      <c r="SR57">
        <f>SR34*SR12</f>
        <v/>
      </c>
      <c r="SS57">
        <f>SS34*SS12</f>
        <v/>
      </c>
      <c r="ST57">
        <f>ST34*ST12</f>
        <v/>
      </c>
      <c r="SU57">
        <f>SU34*SU12</f>
        <v/>
      </c>
      <c r="SV57">
        <f>SV34*SV12</f>
        <v/>
      </c>
      <c r="SW57">
        <f>SW34*SW12</f>
        <v/>
      </c>
      <c r="SX57">
        <f>SX34*SX12</f>
        <v/>
      </c>
      <c r="SY57">
        <f>SY34*SY12</f>
        <v/>
      </c>
      <c r="SZ57">
        <f>SZ34*SZ12</f>
        <v/>
      </c>
      <c r="TA57">
        <f>TA34*TA12</f>
        <v/>
      </c>
      <c r="TB57">
        <f>TB34*TB12</f>
        <v/>
      </c>
      <c r="TC57">
        <f>TC34*TC12</f>
        <v/>
      </c>
      <c r="TD57">
        <f>TD34*TD12</f>
        <v/>
      </c>
      <c r="TE57">
        <f>TE34*TE12</f>
        <v/>
      </c>
      <c r="TF57">
        <f>TF34*TF12</f>
        <v/>
      </c>
      <c r="TG57">
        <f>TG34*TG12</f>
        <v/>
      </c>
      <c r="TH57">
        <f>TH34*TH12</f>
        <v/>
      </c>
      <c r="TI57">
        <f>TI34*TI12</f>
        <v/>
      </c>
      <c r="TJ57">
        <f>TJ34*TJ12</f>
        <v/>
      </c>
      <c r="TK57">
        <f>TK34*TK12</f>
        <v/>
      </c>
      <c r="TL57">
        <f>TL34*TL12</f>
        <v/>
      </c>
      <c r="TM57">
        <f>TM34*TM12</f>
        <v/>
      </c>
      <c r="TN57">
        <f>TN34*TN12</f>
        <v/>
      </c>
      <c r="TO57">
        <f>TO34*TO12</f>
        <v/>
      </c>
      <c r="TP57">
        <f>TP34*TP12</f>
        <v/>
      </c>
      <c r="TQ57">
        <f>TQ34*TQ12</f>
        <v/>
      </c>
      <c r="TR57">
        <f>TR34*TR12</f>
        <v/>
      </c>
      <c r="TS57">
        <f>TS34*TS12</f>
        <v/>
      </c>
      <c r="TT57">
        <f>TT34*TT12</f>
        <v/>
      </c>
      <c r="TU57">
        <f>TU34*TU12</f>
        <v/>
      </c>
      <c r="TV57">
        <f>TV34*TV12</f>
        <v/>
      </c>
      <c r="TW57">
        <f>TW34*TW12</f>
        <v/>
      </c>
      <c r="TX57">
        <f>TX34*TX12</f>
        <v/>
      </c>
      <c r="TY57">
        <f>TY34*TY12</f>
        <v/>
      </c>
      <c r="TZ57">
        <f>TZ34*TZ12</f>
        <v/>
      </c>
    </row>
    <row r="58" spans="1:546">
      <c r="A58" t="s">
        <v>24</v>
      </c>
      <c r="B58" t="s">
        <v>47</v>
      </c>
      <c r="BC58">
        <f>BC35*BC13</f>
        <v/>
      </c>
      <c r="BD58">
        <f>BD35*BD13</f>
        <v/>
      </c>
      <c r="BE58">
        <f>BE35*BE13</f>
        <v/>
      </c>
      <c r="BF58">
        <f>BF35*BF13</f>
        <v/>
      </c>
      <c r="BG58">
        <f>BG35*BG13</f>
        <v/>
      </c>
      <c r="BH58">
        <f>BH35*BH13</f>
        <v/>
      </c>
      <c r="BI58">
        <f>BI35*BI13</f>
        <v/>
      </c>
      <c r="BJ58">
        <f>BJ35*BJ13</f>
        <v/>
      </c>
      <c r="BK58">
        <f>BK35*BK13</f>
        <v/>
      </c>
      <c r="BL58">
        <f>BL35*BL13</f>
        <v/>
      </c>
      <c r="BM58">
        <f>BM35*BM13</f>
        <v/>
      </c>
      <c r="BN58">
        <f>BN35*BN13</f>
        <v/>
      </c>
      <c r="BO58">
        <f>BO35*BO13</f>
        <v/>
      </c>
      <c r="BP58">
        <f>BP35*BP13</f>
        <v/>
      </c>
      <c r="BQ58">
        <f>BQ35*BQ13</f>
        <v/>
      </c>
      <c r="BR58">
        <f>BR35*BR13</f>
        <v/>
      </c>
      <c r="BS58">
        <f>BS35*BS13</f>
        <v/>
      </c>
      <c r="BT58">
        <f>BT35*BT13</f>
        <v/>
      </c>
      <c r="BU58">
        <f>BU35*BU13</f>
        <v/>
      </c>
      <c r="BV58">
        <f>BV35*BV13</f>
        <v/>
      </c>
      <c r="BW58">
        <f>BW35*BW13</f>
        <v/>
      </c>
      <c r="BX58">
        <f>BX35*BX13</f>
        <v/>
      </c>
      <c r="BY58">
        <f>BY35*BY13</f>
        <v/>
      </c>
      <c r="BZ58">
        <f>BZ35*BZ13</f>
        <v/>
      </c>
      <c r="CA58">
        <f>CA35*CA13</f>
        <v/>
      </c>
      <c r="CB58">
        <f>CB35*CB13</f>
        <v/>
      </c>
      <c r="CC58">
        <f>CC35*CC13</f>
        <v/>
      </c>
      <c r="CD58">
        <f>CD35*CD13</f>
        <v/>
      </c>
      <c r="CE58">
        <f>CE35*CE13</f>
        <v/>
      </c>
      <c r="CF58">
        <f>CF35*CF13</f>
        <v/>
      </c>
      <c r="CG58">
        <f>CG35*CG13</f>
        <v/>
      </c>
      <c r="CH58">
        <f>CH35*CH13</f>
        <v/>
      </c>
      <c r="CI58">
        <f>CI35*CI13</f>
        <v/>
      </c>
      <c r="CJ58">
        <f>CJ35*CJ13</f>
        <v/>
      </c>
      <c r="CK58">
        <f>CK35*CK13</f>
        <v/>
      </c>
      <c r="CL58">
        <f>CL35*CL13</f>
        <v/>
      </c>
      <c r="CM58">
        <f>CM35*CM13</f>
        <v/>
      </c>
      <c r="CN58">
        <f>CN35*CN13</f>
        <v/>
      </c>
      <c r="CO58">
        <f>CO35*CO13</f>
        <v/>
      </c>
      <c r="CP58">
        <f>CP35*CP13</f>
        <v/>
      </c>
      <c r="CQ58">
        <f>CQ35*CQ13</f>
        <v/>
      </c>
      <c r="CR58">
        <f>CR35*CR13</f>
        <v/>
      </c>
      <c r="CS58">
        <f>CS35*CS13</f>
        <v/>
      </c>
      <c r="CT58">
        <f>CT35*CT13</f>
        <v/>
      </c>
      <c r="CU58">
        <f>CU35*CU13</f>
        <v/>
      </c>
      <c r="CV58">
        <f>CV35*CV13</f>
        <v/>
      </c>
      <c r="CW58">
        <f>CW35*CW13</f>
        <v/>
      </c>
      <c r="CX58">
        <f>CX35*CX13</f>
        <v/>
      </c>
      <c r="CY58">
        <f>CY35*CY13</f>
        <v/>
      </c>
      <c r="CZ58">
        <f>CZ35*CZ13</f>
        <v/>
      </c>
      <c r="DA58">
        <f>DA35*DA13</f>
        <v/>
      </c>
      <c r="DB58">
        <f>DB35*DB13</f>
        <v/>
      </c>
      <c r="DC58">
        <f>DC35*DC13</f>
        <v/>
      </c>
      <c r="DD58">
        <f>DD35*DD13</f>
        <v/>
      </c>
      <c r="DE58">
        <f>DE35*DE13</f>
        <v/>
      </c>
      <c r="DF58">
        <f>DF35*DF13</f>
        <v/>
      </c>
      <c r="DG58">
        <f>DG35*DG13</f>
        <v/>
      </c>
      <c r="DH58">
        <f>DH35*DH13</f>
        <v/>
      </c>
      <c r="DI58">
        <f>DI35*DI13</f>
        <v/>
      </c>
      <c r="DJ58">
        <f>DJ35*DJ13</f>
        <v/>
      </c>
      <c r="DK58">
        <f>DK35*DK13</f>
        <v/>
      </c>
      <c r="DL58">
        <f>DL35*DL13</f>
        <v/>
      </c>
      <c r="DM58">
        <f>DM35*DM13</f>
        <v/>
      </c>
      <c r="DN58">
        <f>DN35*DN13</f>
        <v/>
      </c>
      <c r="DO58">
        <f>DO35*DO13</f>
        <v/>
      </c>
      <c r="DP58">
        <f>DP35*DP13</f>
        <v/>
      </c>
      <c r="DQ58">
        <f>DQ35*DQ13</f>
        <v/>
      </c>
      <c r="DR58">
        <f>DR35*DR13</f>
        <v/>
      </c>
      <c r="DS58">
        <f>DS35*DS13</f>
        <v/>
      </c>
      <c r="DT58">
        <f>DT35*DT13</f>
        <v/>
      </c>
      <c r="DU58">
        <f>DU35*DU13</f>
        <v/>
      </c>
      <c r="DV58">
        <f>DV35*DV13</f>
        <v/>
      </c>
      <c r="DW58">
        <f>DW35*DW13</f>
        <v/>
      </c>
      <c r="DX58">
        <f>DX35*DX13</f>
        <v/>
      </c>
      <c r="DY58">
        <f>DY35*DY13</f>
        <v/>
      </c>
      <c r="DZ58">
        <f>DZ35*DZ13</f>
        <v/>
      </c>
      <c r="EA58">
        <f>EA35*EA13</f>
        <v/>
      </c>
      <c r="EB58">
        <f>EB35*EB13</f>
        <v/>
      </c>
      <c r="EC58">
        <f>EC35*EC13</f>
        <v/>
      </c>
      <c r="ED58">
        <f>ED35*ED13</f>
        <v/>
      </c>
      <c r="EE58">
        <f>EE35*EE13</f>
        <v/>
      </c>
      <c r="EF58">
        <f>EF35*EF13</f>
        <v/>
      </c>
      <c r="EG58">
        <f>EG35*EG13</f>
        <v/>
      </c>
      <c r="EH58">
        <f>EH35*EH13</f>
        <v/>
      </c>
      <c r="EI58">
        <f>EI35*EI13</f>
        <v/>
      </c>
      <c r="EJ58">
        <f>EJ35*EJ13</f>
        <v/>
      </c>
      <c r="EK58">
        <f>EK35*EK13</f>
        <v/>
      </c>
      <c r="EL58">
        <f>EL35*EL13</f>
        <v/>
      </c>
      <c r="EM58">
        <f>EM35*EM13</f>
        <v/>
      </c>
      <c r="EN58">
        <f>EN35*EN13</f>
        <v/>
      </c>
      <c r="EO58">
        <f>EO35*EO13</f>
        <v/>
      </c>
      <c r="EP58">
        <f>EP35*EP13</f>
        <v/>
      </c>
      <c r="EQ58">
        <f>EQ35*EQ13</f>
        <v/>
      </c>
      <c r="ER58">
        <f>ER35*ER13</f>
        <v/>
      </c>
      <c r="ES58">
        <f>ES35*ES13</f>
        <v/>
      </c>
      <c r="ET58">
        <f>ET35*ET13</f>
        <v/>
      </c>
      <c r="EU58">
        <f>EU35*EU13</f>
        <v/>
      </c>
      <c r="EV58">
        <f>EV35*EV13</f>
        <v/>
      </c>
      <c r="EW58">
        <f>EW35*EW13</f>
        <v/>
      </c>
      <c r="EX58">
        <f>EX35*EX13</f>
        <v/>
      </c>
      <c r="EY58">
        <f>EY35*EY13</f>
        <v/>
      </c>
      <c r="EZ58">
        <f>EZ35*EZ13</f>
        <v/>
      </c>
      <c r="FA58">
        <f>FA35*FA13</f>
        <v/>
      </c>
      <c r="FB58">
        <f>FB35*FB13</f>
        <v/>
      </c>
      <c r="FC58">
        <f>FC35*FC13</f>
        <v/>
      </c>
      <c r="FD58">
        <f>FD35*FD13</f>
        <v/>
      </c>
      <c r="FE58">
        <f>FE35*FE13</f>
        <v/>
      </c>
      <c r="FF58">
        <f>FF35*FF13</f>
        <v/>
      </c>
      <c r="FG58">
        <f>FG35*FG13</f>
        <v/>
      </c>
      <c r="FH58">
        <f>FH35*FH13</f>
        <v/>
      </c>
      <c r="FI58">
        <f>FI35*FI13</f>
        <v/>
      </c>
      <c r="FJ58">
        <f>FJ35*FJ13</f>
        <v/>
      </c>
      <c r="FK58">
        <f>FK35*FK13</f>
        <v/>
      </c>
      <c r="FL58">
        <f>FL35*FL13</f>
        <v/>
      </c>
      <c r="FM58">
        <f>FM35*FM13</f>
        <v/>
      </c>
      <c r="FN58">
        <f>FN35*FN13</f>
        <v/>
      </c>
      <c r="FO58">
        <f>FO35*FO13</f>
        <v/>
      </c>
      <c r="FP58">
        <f>FP35*FP13</f>
        <v/>
      </c>
      <c r="FQ58">
        <f>FQ35*FQ13</f>
        <v/>
      </c>
      <c r="FR58">
        <f>FR35*FR13</f>
        <v/>
      </c>
      <c r="FS58">
        <f>FS35*FS13</f>
        <v/>
      </c>
      <c r="FT58">
        <f>FT35*FT13</f>
        <v/>
      </c>
      <c r="FU58">
        <f>FU35*FU13</f>
        <v/>
      </c>
      <c r="FV58">
        <f>FV35*FV13</f>
        <v/>
      </c>
      <c r="FW58">
        <f>FW35*FW13</f>
        <v/>
      </c>
      <c r="FX58">
        <f>FX35*FX13</f>
        <v/>
      </c>
      <c r="FY58">
        <f>FY35*FY13</f>
        <v/>
      </c>
      <c r="FZ58">
        <f>FZ35*FZ13</f>
        <v/>
      </c>
      <c r="GA58">
        <f>GA35*GA13</f>
        <v/>
      </c>
      <c r="GB58">
        <f>GB35*GB13</f>
        <v/>
      </c>
      <c r="GC58">
        <f>GC35*GC13</f>
        <v/>
      </c>
      <c r="GD58">
        <f>GD35*GD13</f>
        <v/>
      </c>
      <c r="GE58">
        <f>GE35*GE13</f>
        <v/>
      </c>
      <c r="GF58">
        <f>GF35*GF13</f>
        <v/>
      </c>
      <c r="GG58">
        <f>GG35*GG13</f>
        <v/>
      </c>
      <c r="GH58">
        <f>GH35*GH13</f>
        <v/>
      </c>
      <c r="GI58">
        <f>GI35*GI13</f>
        <v/>
      </c>
      <c r="GJ58">
        <f>GJ35*GJ13</f>
        <v/>
      </c>
      <c r="GK58">
        <f>GK35*GK13</f>
        <v/>
      </c>
      <c r="GL58">
        <f>GL35*GL13</f>
        <v/>
      </c>
      <c r="GM58">
        <f>GM35*GM13</f>
        <v/>
      </c>
      <c r="GN58">
        <f>GN35*GN13</f>
        <v/>
      </c>
      <c r="GO58">
        <f>GO35*GO13</f>
        <v/>
      </c>
      <c r="GP58">
        <f>GP35*GP13</f>
        <v/>
      </c>
      <c r="GQ58">
        <f>GQ35*GQ13</f>
        <v/>
      </c>
      <c r="GR58">
        <f>GR35*GR13</f>
        <v/>
      </c>
      <c r="GS58">
        <f>GS35*GS13</f>
        <v/>
      </c>
      <c r="GT58">
        <f>GT35*GT13</f>
        <v/>
      </c>
      <c r="GU58">
        <f>GU35*GU13</f>
        <v/>
      </c>
      <c r="GV58">
        <f>GV35*GV13</f>
        <v/>
      </c>
      <c r="GW58">
        <f>GW35*GW13</f>
        <v/>
      </c>
      <c r="GX58">
        <f>GX35*GX13</f>
        <v/>
      </c>
      <c r="GY58">
        <f>GY35*GY13</f>
        <v/>
      </c>
      <c r="GZ58">
        <f>GZ35*GZ13</f>
        <v/>
      </c>
      <c r="HA58">
        <f>HA35*HA13</f>
        <v/>
      </c>
      <c r="HB58">
        <f>HB35*HB13</f>
        <v/>
      </c>
      <c r="HC58">
        <f>HC35*HC13</f>
        <v/>
      </c>
      <c r="HD58">
        <f>HD35*HD13</f>
        <v/>
      </c>
      <c r="HE58">
        <f>HE35*HE13</f>
        <v/>
      </c>
      <c r="HF58">
        <f>HF35*HF13</f>
        <v/>
      </c>
      <c r="HG58">
        <f>HG35*HG13</f>
        <v/>
      </c>
      <c r="HH58">
        <f>HH35*HH13</f>
        <v/>
      </c>
      <c r="HI58">
        <f>HI35*HI13</f>
        <v/>
      </c>
      <c r="HJ58">
        <f>HJ35*HJ13</f>
        <v/>
      </c>
      <c r="HK58">
        <f>HK35*HK13</f>
        <v/>
      </c>
      <c r="HL58">
        <f>HL35*HL13</f>
        <v/>
      </c>
      <c r="HM58">
        <f>HM35*HM13</f>
        <v/>
      </c>
      <c r="HN58">
        <f>HN35*HN13</f>
        <v/>
      </c>
      <c r="HO58">
        <f>HO35*HO13</f>
        <v/>
      </c>
      <c r="HP58">
        <f>HP35*HP13</f>
        <v/>
      </c>
      <c r="HQ58">
        <f>HQ35*HQ13</f>
        <v/>
      </c>
      <c r="HR58">
        <f>HR35*HR13</f>
        <v/>
      </c>
      <c r="HS58">
        <f>HS35*HS13</f>
        <v/>
      </c>
      <c r="HT58">
        <f>HT35*HT13</f>
        <v/>
      </c>
      <c r="HU58">
        <f>HU35*HU13</f>
        <v/>
      </c>
      <c r="HV58">
        <f>HV35*HV13</f>
        <v/>
      </c>
      <c r="HW58">
        <f>HW35*HW13</f>
        <v/>
      </c>
      <c r="HX58">
        <f>HX35*HX13</f>
        <v/>
      </c>
      <c r="HY58">
        <f>HY35*HY13</f>
        <v/>
      </c>
      <c r="HZ58">
        <f>HZ35*HZ13</f>
        <v/>
      </c>
      <c r="IA58">
        <f>IA35*IA13</f>
        <v/>
      </c>
      <c r="IB58">
        <f>IB35*IB13</f>
        <v/>
      </c>
      <c r="IC58">
        <f>IC35*IC13</f>
        <v/>
      </c>
      <c r="ID58">
        <f>ID35*ID13</f>
        <v/>
      </c>
      <c r="IE58">
        <f>IE35*IE13</f>
        <v/>
      </c>
      <c r="IF58">
        <f>IF35*IF13</f>
        <v/>
      </c>
      <c r="IG58">
        <f>IG35*IG13</f>
        <v/>
      </c>
      <c r="IH58">
        <f>IH35*IH13</f>
        <v/>
      </c>
      <c r="II58">
        <f>II35*II13</f>
        <v/>
      </c>
      <c r="IJ58">
        <f>IJ35*IJ13</f>
        <v/>
      </c>
      <c r="IK58">
        <f>IK35*IK13</f>
        <v/>
      </c>
      <c r="IL58">
        <f>IL35*IL13</f>
        <v/>
      </c>
      <c r="IM58">
        <f>IM35*IM13</f>
        <v/>
      </c>
      <c r="IN58">
        <f>IN35*IN13</f>
        <v/>
      </c>
      <c r="IO58">
        <f>IO35*IO13</f>
        <v/>
      </c>
      <c r="IP58">
        <f>IP35*IP13</f>
        <v/>
      </c>
      <c r="IQ58">
        <f>IQ35*IQ13</f>
        <v/>
      </c>
      <c r="IR58">
        <f>IR35*IR13</f>
        <v/>
      </c>
      <c r="IS58">
        <f>IS35*IS13</f>
        <v/>
      </c>
      <c r="IT58">
        <f>IT35*IT13</f>
        <v/>
      </c>
      <c r="IU58">
        <f>IU35*IU13</f>
        <v/>
      </c>
      <c r="IV58">
        <f>IV35*IV13</f>
        <v/>
      </c>
      <c r="IW58">
        <f>IW35*IW13</f>
        <v/>
      </c>
      <c r="IX58">
        <f>IX35*IX13</f>
        <v/>
      </c>
      <c r="IY58">
        <f>IY35*IY13</f>
        <v/>
      </c>
      <c r="IZ58">
        <f>IZ35*IZ13</f>
        <v/>
      </c>
      <c r="JA58">
        <f>JA35*JA13</f>
        <v/>
      </c>
      <c r="JB58">
        <f>JB35*JB13</f>
        <v/>
      </c>
      <c r="JC58">
        <f>JC35*JC13</f>
        <v/>
      </c>
      <c r="JD58">
        <f>JD35*JD13</f>
        <v/>
      </c>
      <c r="JE58">
        <f>JE35*JE13</f>
        <v/>
      </c>
      <c r="JF58">
        <f>JF35*JF13</f>
        <v/>
      </c>
      <c r="JG58">
        <f>JG35*JG13</f>
        <v/>
      </c>
      <c r="JH58">
        <f>JH35*JH13</f>
        <v/>
      </c>
      <c r="JI58">
        <f>JI35*JI13</f>
        <v/>
      </c>
      <c r="JJ58">
        <f>JJ35*JJ13</f>
        <v/>
      </c>
      <c r="JK58">
        <f>JK35*JK13</f>
        <v/>
      </c>
      <c r="JL58">
        <f>JL35*JL13</f>
        <v/>
      </c>
      <c r="JM58">
        <f>JM35*JM13</f>
        <v/>
      </c>
      <c r="JN58">
        <f>JN35*JN13</f>
        <v/>
      </c>
      <c r="JO58">
        <f>JO35*JO13</f>
        <v/>
      </c>
      <c r="JP58">
        <f>JP35*JP13</f>
        <v/>
      </c>
      <c r="JQ58">
        <f>JQ35*JQ13</f>
        <v/>
      </c>
      <c r="JR58">
        <f>JR35*JR13</f>
        <v/>
      </c>
      <c r="JS58">
        <f>JS35*JS13</f>
        <v/>
      </c>
      <c r="JT58">
        <f>JT35*JT13</f>
        <v/>
      </c>
      <c r="JU58">
        <f>JU35*JU13</f>
        <v/>
      </c>
      <c r="JV58">
        <f>JV35*JV13</f>
        <v/>
      </c>
      <c r="JW58">
        <f>JW35*JW13</f>
        <v/>
      </c>
      <c r="JX58">
        <f>JX35*JX13</f>
        <v/>
      </c>
      <c r="JY58">
        <f>JY35*JY13</f>
        <v/>
      </c>
      <c r="JZ58">
        <f>JZ35*JZ13</f>
        <v/>
      </c>
      <c r="KA58">
        <f>KA35*KA13</f>
        <v/>
      </c>
      <c r="KB58">
        <f>KB35*KB13</f>
        <v/>
      </c>
      <c r="KC58">
        <f>KC35*KC13</f>
        <v/>
      </c>
      <c r="KD58">
        <f>KD35*KD13</f>
        <v/>
      </c>
      <c r="KE58">
        <f>KE35*KE13</f>
        <v/>
      </c>
      <c r="KF58">
        <f>KF35*KF13</f>
        <v/>
      </c>
      <c r="KG58">
        <f>KG35*KG13</f>
        <v/>
      </c>
      <c r="KH58">
        <f>KH35*KH13</f>
        <v/>
      </c>
      <c r="KI58">
        <f>KI35*KI13</f>
        <v/>
      </c>
      <c r="KJ58">
        <f>KJ35*KJ13</f>
        <v/>
      </c>
      <c r="KK58">
        <f>KK35*KK13</f>
        <v/>
      </c>
      <c r="KL58">
        <f>KL35*KL13</f>
        <v/>
      </c>
      <c r="KM58">
        <f>KM35*KM13</f>
        <v/>
      </c>
      <c r="KN58">
        <f>KN35*KN13</f>
        <v/>
      </c>
      <c r="KO58">
        <f>KO35*KO13</f>
        <v/>
      </c>
      <c r="KP58">
        <f>KP35*KP13</f>
        <v/>
      </c>
      <c r="KQ58">
        <f>KQ35*KQ13</f>
        <v/>
      </c>
      <c r="KR58">
        <f>KR35*KR13</f>
        <v/>
      </c>
      <c r="KS58">
        <f>KS35*KS13</f>
        <v/>
      </c>
      <c r="KT58">
        <f>KT35*KT13</f>
        <v/>
      </c>
      <c r="KU58">
        <f>KU35*KU13</f>
        <v/>
      </c>
      <c r="KV58">
        <f>KV35*KV13</f>
        <v/>
      </c>
      <c r="KW58">
        <f>KW35*KW13</f>
        <v/>
      </c>
      <c r="KX58">
        <f>KX35*KX13</f>
        <v/>
      </c>
      <c r="KY58">
        <f>KY35*KY13</f>
        <v/>
      </c>
      <c r="KZ58">
        <f>KZ35*KZ13</f>
        <v/>
      </c>
      <c r="LA58">
        <f>LA35*LA13</f>
        <v/>
      </c>
      <c r="LB58">
        <f>LB35*LB13</f>
        <v/>
      </c>
      <c r="LC58">
        <f>LC35*LC13</f>
        <v/>
      </c>
      <c r="LD58">
        <f>LD35*LD13</f>
        <v/>
      </c>
      <c r="LE58">
        <f>LE35*LE13</f>
        <v/>
      </c>
      <c r="LF58">
        <f>LF35*LF13</f>
        <v/>
      </c>
      <c r="LG58">
        <f>LG35*LG13</f>
        <v/>
      </c>
      <c r="LH58">
        <f>LH35*LH13</f>
        <v/>
      </c>
      <c r="LI58">
        <f>LI35*LI13</f>
        <v/>
      </c>
      <c r="LJ58">
        <f>LJ35*LJ13</f>
        <v/>
      </c>
      <c r="LK58">
        <f>LK35*LK13</f>
        <v/>
      </c>
      <c r="LL58">
        <f>LL35*LL13</f>
        <v/>
      </c>
      <c r="LM58">
        <f>LM35*LM13</f>
        <v/>
      </c>
      <c r="LN58">
        <f>LN35*LN13</f>
        <v/>
      </c>
      <c r="LO58">
        <f>LO35*LO13</f>
        <v/>
      </c>
      <c r="LP58">
        <f>LP35*LP13</f>
        <v/>
      </c>
      <c r="LQ58">
        <f>LQ35*LQ13</f>
        <v/>
      </c>
      <c r="LR58">
        <f>LR35*LR13</f>
        <v/>
      </c>
      <c r="LS58">
        <f>LS35*LS13</f>
        <v/>
      </c>
      <c r="LT58">
        <f>LT35*LT13</f>
        <v/>
      </c>
      <c r="LU58">
        <f>LU35*LU13</f>
        <v/>
      </c>
      <c r="LV58">
        <f>LV35*LV13</f>
        <v/>
      </c>
      <c r="LW58">
        <f>LW35*LW13</f>
        <v/>
      </c>
      <c r="LX58">
        <f>LX35*LX13</f>
        <v/>
      </c>
      <c r="LY58">
        <f>LY35*LY13</f>
        <v/>
      </c>
      <c r="LZ58">
        <f>LZ35*LZ13</f>
        <v/>
      </c>
      <c r="MA58">
        <f>MA35*MA13</f>
        <v/>
      </c>
      <c r="MB58">
        <f>MB35*MB13</f>
        <v/>
      </c>
      <c r="MC58">
        <f>MC35*MC13</f>
        <v/>
      </c>
      <c r="MD58">
        <f>MD35*MD13</f>
        <v/>
      </c>
      <c r="ME58">
        <f>ME35*ME13</f>
        <v/>
      </c>
      <c r="MF58">
        <f>MF35*MF13</f>
        <v/>
      </c>
      <c r="MG58">
        <f>MG35*MG13</f>
        <v/>
      </c>
      <c r="MH58">
        <f>MH35*MH13</f>
        <v/>
      </c>
      <c r="MI58">
        <f>MI35*MI13</f>
        <v/>
      </c>
      <c r="MJ58">
        <f>MJ35*MJ13</f>
        <v/>
      </c>
      <c r="MK58">
        <f>MK35*MK13</f>
        <v/>
      </c>
      <c r="ML58">
        <f>ML35*ML13</f>
        <v/>
      </c>
      <c r="MM58">
        <f>MM35*MM13</f>
        <v/>
      </c>
      <c r="MN58">
        <f>MN35*MN13</f>
        <v/>
      </c>
      <c r="MO58">
        <f>MO35*MO13</f>
        <v/>
      </c>
      <c r="MP58">
        <f>MP35*MP13</f>
        <v/>
      </c>
      <c r="MQ58">
        <f>MQ35*MQ13</f>
        <v/>
      </c>
      <c r="MR58">
        <f>MR35*MR13</f>
        <v/>
      </c>
      <c r="MS58">
        <f>MS35*MS13</f>
        <v/>
      </c>
      <c r="MT58">
        <f>MT35*MT13</f>
        <v/>
      </c>
      <c r="MU58">
        <f>MU35*MU13</f>
        <v/>
      </c>
      <c r="MV58">
        <f>MV35*MV13</f>
        <v/>
      </c>
      <c r="MW58">
        <f>MW35*MW13</f>
        <v/>
      </c>
      <c r="MX58">
        <f>MX35*MX13</f>
        <v/>
      </c>
      <c r="MY58">
        <f>MY35*MY13</f>
        <v/>
      </c>
      <c r="MZ58">
        <f>MZ35*MZ13</f>
        <v/>
      </c>
      <c r="NA58">
        <f>NA35*NA13</f>
        <v/>
      </c>
      <c r="NB58">
        <f>NB35*NB13</f>
        <v/>
      </c>
      <c r="NC58">
        <f>NC35*NC13</f>
        <v/>
      </c>
      <c r="ND58">
        <f>ND35*ND13</f>
        <v/>
      </c>
      <c r="NE58">
        <f>NE35*NE13</f>
        <v/>
      </c>
      <c r="NF58">
        <f>NF35*NF13</f>
        <v/>
      </c>
      <c r="NG58">
        <f>NG35*NG13</f>
        <v/>
      </c>
      <c r="NH58">
        <f>NH35*NH13</f>
        <v/>
      </c>
      <c r="NI58">
        <f>NI35*NI13</f>
        <v/>
      </c>
      <c r="NJ58">
        <f>NJ35*NJ13</f>
        <v/>
      </c>
      <c r="NK58">
        <f>NK35*NK13</f>
        <v/>
      </c>
      <c r="NL58">
        <f>NL35*NL13</f>
        <v/>
      </c>
      <c r="NM58">
        <f>NM35*NM13</f>
        <v/>
      </c>
      <c r="NN58">
        <f>NN35*NN13</f>
        <v/>
      </c>
      <c r="NO58">
        <f>NO35*NO13</f>
        <v/>
      </c>
      <c r="NP58">
        <f>NP35*NP13</f>
        <v/>
      </c>
      <c r="NQ58">
        <f>NQ35*NQ13</f>
        <v/>
      </c>
      <c r="NR58">
        <f>NR35*NR13</f>
        <v/>
      </c>
      <c r="NS58">
        <f>NS35*NS13</f>
        <v/>
      </c>
      <c r="NT58">
        <f>NT35*NT13</f>
        <v/>
      </c>
      <c r="NU58">
        <f>NU35*NU13</f>
        <v/>
      </c>
      <c r="NV58">
        <f>NV35*NV13</f>
        <v/>
      </c>
      <c r="NW58">
        <f>NW35*NW13</f>
        <v/>
      </c>
      <c r="NX58">
        <f>NX35*NX13</f>
        <v/>
      </c>
      <c r="NY58">
        <f>NY35*NY13</f>
        <v/>
      </c>
      <c r="NZ58">
        <f>NZ35*NZ13</f>
        <v/>
      </c>
      <c r="OA58">
        <f>OA35*OA13</f>
        <v/>
      </c>
      <c r="OB58">
        <f>OB35*OB13</f>
        <v/>
      </c>
      <c r="OC58">
        <f>OC35*OC13</f>
        <v/>
      </c>
      <c r="OD58">
        <f>OD35*OD13</f>
        <v/>
      </c>
      <c r="OE58">
        <f>OE35*OE13</f>
        <v/>
      </c>
      <c r="OF58">
        <f>OF35*OF13</f>
        <v/>
      </c>
      <c r="OG58">
        <f>OG35*OG13</f>
        <v/>
      </c>
      <c r="OH58">
        <f>OH35*OH13</f>
        <v/>
      </c>
      <c r="OI58">
        <f>OI35*OI13</f>
        <v/>
      </c>
      <c r="OJ58">
        <f>OJ35*OJ13</f>
        <v/>
      </c>
      <c r="OK58">
        <f>OK35*OK13</f>
        <v/>
      </c>
      <c r="OL58">
        <f>OL35*OL13</f>
        <v/>
      </c>
      <c r="OM58">
        <f>OM35*OM13</f>
        <v/>
      </c>
      <c r="ON58">
        <f>ON35*ON13</f>
        <v/>
      </c>
      <c r="OO58">
        <f>OO35*OO13</f>
        <v/>
      </c>
      <c r="OP58">
        <f>OP35*OP13</f>
        <v/>
      </c>
      <c r="OQ58">
        <f>OQ35*OQ13</f>
        <v/>
      </c>
      <c r="OR58">
        <f>OR35*OR13</f>
        <v/>
      </c>
      <c r="OS58">
        <f>OS35*OS13</f>
        <v/>
      </c>
      <c r="OT58">
        <f>OT35*OT13</f>
        <v/>
      </c>
      <c r="OU58">
        <f>OU35*OU13</f>
        <v/>
      </c>
      <c r="OV58">
        <f>OV35*OV13</f>
        <v/>
      </c>
      <c r="OW58">
        <f>OW35*OW13</f>
        <v/>
      </c>
      <c r="OX58">
        <f>OX35*OX13</f>
        <v/>
      </c>
      <c r="OY58">
        <f>OY35*OY13</f>
        <v/>
      </c>
      <c r="OZ58">
        <f>OZ35*OZ13</f>
        <v/>
      </c>
      <c r="PA58">
        <f>PA35*PA13</f>
        <v/>
      </c>
      <c r="PB58">
        <f>PB35*PB13</f>
        <v/>
      </c>
      <c r="PC58">
        <f>PC35*PC13</f>
        <v/>
      </c>
      <c r="PD58">
        <f>PD35*PD13</f>
        <v/>
      </c>
      <c r="PE58">
        <f>PE35*PE13</f>
        <v/>
      </c>
      <c r="PF58">
        <f>PF35*PF13</f>
        <v/>
      </c>
      <c r="PG58">
        <f>PG35*PG13</f>
        <v/>
      </c>
      <c r="PH58">
        <f>PH35*PH13</f>
        <v/>
      </c>
      <c r="PI58">
        <f>PI35*PI13</f>
        <v/>
      </c>
      <c r="PJ58">
        <f>PJ35*PJ13</f>
        <v/>
      </c>
      <c r="PK58">
        <f>PK35*PK13</f>
        <v/>
      </c>
      <c r="PL58">
        <f>PL35*PL13</f>
        <v/>
      </c>
      <c r="PM58">
        <f>PM35*PM13</f>
        <v/>
      </c>
      <c r="PN58">
        <f>PN35*PN13</f>
        <v/>
      </c>
      <c r="PO58">
        <f>PO35*PO13</f>
        <v/>
      </c>
      <c r="PP58">
        <f>PP35*PP13</f>
        <v/>
      </c>
      <c r="PQ58">
        <f>PQ35*PQ13</f>
        <v/>
      </c>
      <c r="PR58">
        <f>PR35*PR13</f>
        <v/>
      </c>
      <c r="PS58">
        <f>PS35*PS13</f>
        <v/>
      </c>
      <c r="PT58">
        <f>PT35*PT13</f>
        <v/>
      </c>
      <c r="PU58">
        <f>PU35*PU13</f>
        <v/>
      </c>
      <c r="PV58">
        <f>PV35*PV13</f>
        <v/>
      </c>
      <c r="PW58">
        <f>PW35*PW13</f>
        <v/>
      </c>
      <c r="PX58">
        <f>PX35*PX13</f>
        <v/>
      </c>
      <c r="PY58">
        <f>PY35*PY13</f>
        <v/>
      </c>
      <c r="PZ58">
        <f>PZ35*PZ13</f>
        <v/>
      </c>
      <c r="QA58">
        <f>QA35*QA13</f>
        <v/>
      </c>
      <c r="QB58">
        <f>QB35*QB13</f>
        <v/>
      </c>
      <c r="QC58">
        <f>QC35*QC13</f>
        <v/>
      </c>
      <c r="QD58">
        <f>QD35*QD13</f>
        <v/>
      </c>
      <c r="QE58">
        <f>QE35*QE13</f>
        <v/>
      </c>
      <c r="QF58">
        <f>QF35*QF13</f>
        <v/>
      </c>
      <c r="QG58">
        <f>QG35*QG13</f>
        <v/>
      </c>
      <c r="QH58">
        <f>QH35*QH13</f>
        <v/>
      </c>
      <c r="QI58">
        <f>QI35*QI13</f>
        <v/>
      </c>
      <c r="QJ58">
        <f>QJ35*QJ13</f>
        <v/>
      </c>
      <c r="QK58">
        <f>QK35*QK13</f>
        <v/>
      </c>
      <c r="QL58">
        <f>QL35*QL13</f>
        <v/>
      </c>
      <c r="QM58">
        <f>QM35*QM13</f>
        <v/>
      </c>
      <c r="QN58">
        <f>QN35*QN13</f>
        <v/>
      </c>
      <c r="QO58">
        <f>QO35*QO13</f>
        <v/>
      </c>
      <c r="QP58">
        <f>QP35*QP13</f>
        <v/>
      </c>
      <c r="QQ58">
        <f>QQ35*QQ13</f>
        <v/>
      </c>
      <c r="QR58">
        <f>QR35*QR13</f>
        <v/>
      </c>
      <c r="QS58">
        <f>QS35*QS13</f>
        <v/>
      </c>
      <c r="QT58">
        <f>QT35*QT13</f>
        <v/>
      </c>
      <c r="QU58">
        <f>QU35*QU13</f>
        <v/>
      </c>
      <c r="QV58">
        <f>QV35*QV13</f>
        <v/>
      </c>
      <c r="QW58">
        <f>QW35*QW13</f>
        <v/>
      </c>
      <c r="QX58">
        <f>QX35*QX13</f>
        <v/>
      </c>
      <c r="QY58">
        <f>QY35*QY13</f>
        <v/>
      </c>
      <c r="QZ58">
        <f>QZ35*QZ13</f>
        <v/>
      </c>
      <c r="RA58">
        <f>RA35*RA13</f>
        <v/>
      </c>
      <c r="RB58">
        <f>RB35*RB13</f>
        <v/>
      </c>
      <c r="RC58">
        <f>RC35*RC13</f>
        <v/>
      </c>
      <c r="RD58">
        <f>RD35*RD13</f>
        <v/>
      </c>
      <c r="RE58">
        <f>RE35*RE13</f>
        <v/>
      </c>
      <c r="RF58">
        <f>RF35*RF13</f>
        <v/>
      </c>
      <c r="RG58">
        <f>RG35*RG13</f>
        <v/>
      </c>
      <c r="RH58">
        <f>RH35*RH13</f>
        <v/>
      </c>
      <c r="RI58">
        <f>RI35*RI13</f>
        <v/>
      </c>
      <c r="RJ58">
        <f>RJ35*RJ13</f>
        <v/>
      </c>
      <c r="RK58">
        <f>RK35*RK13</f>
        <v/>
      </c>
      <c r="RL58">
        <f>RL35*RL13</f>
        <v/>
      </c>
      <c r="RM58">
        <f>RM35*RM13</f>
        <v/>
      </c>
      <c r="RN58">
        <f>RN35*RN13</f>
        <v/>
      </c>
      <c r="RO58">
        <f>RO35*RO13</f>
        <v/>
      </c>
      <c r="RP58">
        <f>RP35*RP13</f>
        <v/>
      </c>
      <c r="RQ58">
        <f>RQ35*RQ13</f>
        <v/>
      </c>
      <c r="RR58">
        <f>RR35*RR13</f>
        <v/>
      </c>
      <c r="RS58">
        <f>RS35*RS13</f>
        <v/>
      </c>
      <c r="RT58">
        <f>RT35*RT13</f>
        <v/>
      </c>
      <c r="RU58">
        <f>RU35*RU13</f>
        <v/>
      </c>
      <c r="RV58">
        <f>RV35*RV13</f>
        <v/>
      </c>
      <c r="RW58">
        <f>RW35*RW13</f>
        <v/>
      </c>
      <c r="RX58">
        <f>RX35*RX13</f>
        <v/>
      </c>
      <c r="RY58">
        <f>RY35*RY13</f>
        <v/>
      </c>
      <c r="RZ58">
        <f>RZ35*RZ13</f>
        <v/>
      </c>
      <c r="SA58">
        <f>SA35*SA13</f>
        <v/>
      </c>
      <c r="SB58">
        <f>SB35*SB13</f>
        <v/>
      </c>
      <c r="SC58">
        <f>SC35*SC13</f>
        <v/>
      </c>
      <c r="SD58">
        <f>SD35*SD13</f>
        <v/>
      </c>
      <c r="SE58">
        <f>SE35*SE13</f>
        <v/>
      </c>
      <c r="SF58">
        <f>SF35*SF13</f>
        <v/>
      </c>
      <c r="SG58">
        <f>SG35*SG13</f>
        <v/>
      </c>
      <c r="SH58">
        <f>SH35*SH13</f>
        <v/>
      </c>
      <c r="SI58">
        <f>SI35*SI13</f>
        <v/>
      </c>
      <c r="SJ58">
        <f>SJ35*SJ13</f>
        <v/>
      </c>
      <c r="SK58">
        <f>SK35*SK13</f>
        <v/>
      </c>
      <c r="SL58">
        <f>SL35*SL13</f>
        <v/>
      </c>
      <c r="SM58">
        <f>SM35*SM13</f>
        <v/>
      </c>
      <c r="SN58">
        <f>SN35*SN13</f>
        <v/>
      </c>
      <c r="SO58">
        <f>SO35*SO13</f>
        <v/>
      </c>
      <c r="SP58">
        <f>SP35*SP13</f>
        <v/>
      </c>
      <c r="SQ58">
        <f>SQ35*SQ13</f>
        <v/>
      </c>
      <c r="SR58">
        <f>SR35*SR13</f>
        <v/>
      </c>
      <c r="SS58">
        <f>SS35*SS13</f>
        <v/>
      </c>
      <c r="ST58">
        <f>ST35*ST13</f>
        <v/>
      </c>
      <c r="SU58">
        <f>SU35*SU13</f>
        <v/>
      </c>
      <c r="SV58">
        <f>SV35*SV13</f>
        <v/>
      </c>
      <c r="SW58">
        <f>SW35*SW13</f>
        <v/>
      </c>
      <c r="SX58">
        <f>SX35*SX13</f>
        <v/>
      </c>
      <c r="SY58">
        <f>SY35*SY13</f>
        <v/>
      </c>
      <c r="SZ58">
        <f>SZ35*SZ13</f>
        <v/>
      </c>
      <c r="TA58">
        <f>TA35*TA13</f>
        <v/>
      </c>
      <c r="TB58">
        <f>TB35*TB13</f>
        <v/>
      </c>
      <c r="TC58">
        <f>TC35*TC13</f>
        <v/>
      </c>
      <c r="TD58">
        <f>TD35*TD13</f>
        <v/>
      </c>
      <c r="TE58">
        <f>TE35*TE13</f>
        <v/>
      </c>
      <c r="TF58">
        <f>TF35*TF13</f>
        <v/>
      </c>
      <c r="TG58">
        <f>TG35*TG13</f>
        <v/>
      </c>
      <c r="TH58">
        <f>TH35*TH13</f>
        <v/>
      </c>
      <c r="TI58">
        <f>TI35*TI13</f>
        <v/>
      </c>
      <c r="TJ58">
        <f>TJ35*TJ13</f>
        <v/>
      </c>
      <c r="TK58">
        <f>TK35*TK13</f>
        <v/>
      </c>
      <c r="TL58">
        <f>TL35*TL13</f>
        <v/>
      </c>
      <c r="TM58">
        <f>TM35*TM13</f>
        <v/>
      </c>
      <c r="TN58">
        <f>TN35*TN13</f>
        <v/>
      </c>
      <c r="TO58">
        <f>TO35*TO13</f>
        <v/>
      </c>
      <c r="TP58">
        <f>TP35*TP13</f>
        <v/>
      </c>
      <c r="TQ58">
        <f>TQ35*TQ13</f>
        <v/>
      </c>
      <c r="TR58">
        <f>TR35*TR13</f>
        <v/>
      </c>
      <c r="TS58">
        <f>TS35*TS13</f>
        <v/>
      </c>
      <c r="TT58">
        <f>TT35*TT13</f>
        <v/>
      </c>
      <c r="TU58">
        <f>TU35*TU13</f>
        <v/>
      </c>
      <c r="TV58">
        <f>TV35*TV13</f>
        <v/>
      </c>
      <c r="TW58">
        <f>TW35*TW13</f>
        <v/>
      </c>
      <c r="TX58">
        <f>TX35*TX13</f>
        <v/>
      </c>
      <c r="TY58">
        <f>TY35*TY13</f>
        <v/>
      </c>
      <c r="TZ58">
        <f>TZ35*TZ13</f>
        <v/>
      </c>
    </row>
    <row r="59" spans="1:546">
      <c r="A59" t="s">
        <v>48</v>
      </c>
      <c r="B59" t="s">
        <v>47</v>
      </c>
      <c r="BC59">
        <f>SUM(BC61:BC68)</f>
        <v/>
      </c>
      <c r="BD59">
        <f>SUM(BD61:BD68)</f>
        <v/>
      </c>
      <c r="BE59">
        <f>SUM(BE61:BE68)</f>
        <v/>
      </c>
      <c r="BF59">
        <f>SUM(BF61:BF68)</f>
        <v/>
      </c>
      <c r="BG59">
        <f>SUM(BG61:BG68)</f>
        <v/>
      </c>
      <c r="BH59">
        <f>SUM(BH61:BH68)</f>
        <v/>
      </c>
      <c r="BI59">
        <f>SUM(BI61:BI68)</f>
        <v/>
      </c>
      <c r="BJ59">
        <f>SUM(BJ61:BJ68)</f>
        <v/>
      </c>
      <c r="BK59">
        <f>SUM(BK61:BK68)</f>
        <v/>
      </c>
      <c r="BL59">
        <f>SUM(BL61:BL68)</f>
        <v/>
      </c>
      <c r="BM59">
        <f>SUM(BM61:BM68)</f>
        <v/>
      </c>
      <c r="BN59">
        <f>SUM(BN61:BN68)</f>
        <v/>
      </c>
      <c r="BO59">
        <f>SUM(BO61:BO68)</f>
        <v/>
      </c>
      <c r="BP59">
        <f>SUM(BP61:BP68)</f>
        <v/>
      </c>
      <c r="BQ59">
        <f>SUM(BQ61:BQ68)</f>
        <v/>
      </c>
      <c r="BR59">
        <f>SUM(BR61:BR68)</f>
        <v/>
      </c>
      <c r="BS59">
        <f>SUM(BS61:BS68)</f>
        <v/>
      </c>
      <c r="BT59">
        <f>SUM(BT61:BT68)</f>
        <v/>
      </c>
      <c r="BU59">
        <f>SUM(BU61:BU68)</f>
        <v/>
      </c>
      <c r="BV59">
        <f>SUM(BV61:BV68)</f>
        <v/>
      </c>
      <c r="BW59">
        <f>SUM(BW61:BW68)</f>
        <v/>
      </c>
      <c r="BX59">
        <f>SUM(BX61:BX68)</f>
        <v/>
      </c>
      <c r="BY59">
        <f>SUM(BY61:BY68)</f>
        <v/>
      </c>
      <c r="BZ59">
        <f>SUM(BZ61:BZ68)</f>
        <v/>
      </c>
      <c r="CA59">
        <f>SUM(CA61:CA68)</f>
        <v/>
      </c>
      <c r="CB59">
        <f>SUM(CB61:CB68)</f>
        <v/>
      </c>
      <c r="CC59">
        <f>SUM(CC61:CC68)</f>
        <v/>
      </c>
      <c r="CD59">
        <f>SUM(CD61:CD68)</f>
        <v/>
      </c>
      <c r="CE59">
        <f>SUM(CE61:CE68)</f>
        <v/>
      </c>
      <c r="CF59">
        <f>SUM(CF61:CF68)</f>
        <v/>
      </c>
      <c r="CG59">
        <f>SUM(CG61:CG68)</f>
        <v/>
      </c>
      <c r="CH59">
        <f>SUM(CH61:CH68)</f>
        <v/>
      </c>
      <c r="CI59">
        <f>SUM(CI61:CI68)</f>
        <v/>
      </c>
      <c r="CJ59">
        <f>SUM(CJ61:CJ68)</f>
        <v/>
      </c>
      <c r="CK59">
        <f>SUM(CK61:CK68)</f>
        <v/>
      </c>
      <c r="CL59">
        <f>SUM(CL61:CL68)</f>
        <v/>
      </c>
      <c r="CM59">
        <f>SUM(CM61:CM68)</f>
        <v/>
      </c>
      <c r="CN59">
        <f>SUM(CN61:CN68)</f>
        <v/>
      </c>
      <c r="CO59">
        <f>SUM(CO61:CO68)</f>
        <v/>
      </c>
      <c r="CP59">
        <f>SUM(CP61:CP68)</f>
        <v/>
      </c>
      <c r="CQ59">
        <f>SUM(CQ61:CQ68)</f>
        <v/>
      </c>
      <c r="CR59">
        <f>SUM(CR61:CR68)</f>
        <v/>
      </c>
      <c r="CS59">
        <f>SUM(CS61:CS68)</f>
        <v/>
      </c>
      <c r="CT59">
        <f>SUM(CT61:CT68)</f>
        <v/>
      </c>
      <c r="CU59">
        <f>SUM(CU61:CU68)</f>
        <v/>
      </c>
      <c r="CV59">
        <f>SUM(CV61:CV68)</f>
        <v/>
      </c>
      <c r="CW59">
        <f>SUM(CW61:CW68)</f>
        <v/>
      </c>
      <c r="CX59">
        <f>SUM(CX61:CX68)</f>
        <v/>
      </c>
      <c r="CY59">
        <f>SUM(CY61:CY68)</f>
        <v/>
      </c>
      <c r="CZ59">
        <f>SUM(CZ61:CZ68)</f>
        <v/>
      </c>
      <c r="DA59">
        <f>SUM(DA61:DA68)</f>
        <v/>
      </c>
      <c r="DB59">
        <f>SUM(DB61:DB68)</f>
        <v/>
      </c>
      <c r="DC59">
        <f>SUM(DC61:DC68)</f>
        <v/>
      </c>
      <c r="DD59">
        <f>SUM(DD61:DD68)</f>
        <v/>
      </c>
      <c r="DE59">
        <f>SUM(DE61:DE68)</f>
        <v/>
      </c>
      <c r="DF59">
        <f>SUM(DF61:DF68)</f>
        <v/>
      </c>
      <c r="DG59">
        <f>SUM(DG61:DG68)</f>
        <v/>
      </c>
      <c r="DH59">
        <f>SUM(DH61:DH68)</f>
        <v/>
      </c>
      <c r="DI59">
        <f>SUM(DI61:DI68)</f>
        <v/>
      </c>
      <c r="DJ59">
        <f>SUM(DJ61:DJ68)</f>
        <v/>
      </c>
      <c r="DK59">
        <f>SUM(DK61:DK68)</f>
        <v/>
      </c>
      <c r="DL59">
        <f>SUM(DL61:DL68)</f>
        <v/>
      </c>
      <c r="DM59">
        <f>SUM(DM61:DM68)</f>
        <v/>
      </c>
      <c r="DN59">
        <f>SUM(DN61:DN68)</f>
        <v/>
      </c>
      <c r="DO59">
        <f>SUM(DO61:DO68)</f>
        <v/>
      </c>
      <c r="DP59">
        <f>SUM(DP61:DP68)</f>
        <v/>
      </c>
      <c r="DQ59">
        <f>SUM(DQ61:DQ68)</f>
        <v/>
      </c>
      <c r="DR59">
        <f>SUM(DR61:DR68)</f>
        <v/>
      </c>
      <c r="DS59">
        <f>SUM(DS61:DS68)</f>
        <v/>
      </c>
      <c r="DT59">
        <f>SUM(DT61:DT68)</f>
        <v/>
      </c>
      <c r="DU59">
        <f>SUM(DU61:DU68)</f>
        <v/>
      </c>
      <c r="DV59">
        <f>SUM(DV61:DV68)</f>
        <v/>
      </c>
      <c r="DW59">
        <f>SUM(DW61:DW68)</f>
        <v/>
      </c>
      <c r="DX59">
        <f>SUM(DX61:DX68)</f>
        <v/>
      </c>
      <c r="DY59">
        <f>SUM(DY61:DY68)</f>
        <v/>
      </c>
      <c r="DZ59">
        <f>SUM(DZ61:DZ68)</f>
        <v/>
      </c>
      <c r="EA59">
        <f>SUM(EA61:EA68)</f>
        <v/>
      </c>
      <c r="EB59">
        <f>SUM(EB61:EB68)</f>
        <v/>
      </c>
      <c r="EC59">
        <f>SUM(EC61:EC68)</f>
        <v/>
      </c>
      <c r="ED59">
        <f>SUM(ED61:ED68)</f>
        <v/>
      </c>
      <c r="EE59">
        <f>SUM(EE61:EE68)</f>
        <v/>
      </c>
      <c r="EF59">
        <f>SUM(EF61:EF68)</f>
        <v/>
      </c>
      <c r="EG59">
        <f>SUM(EG61:EG68)</f>
        <v/>
      </c>
      <c r="EH59">
        <f>SUM(EH61:EH68)</f>
        <v/>
      </c>
      <c r="EI59">
        <f>SUM(EI61:EI68)</f>
        <v/>
      </c>
      <c r="EJ59">
        <f>SUM(EJ61:EJ68)</f>
        <v/>
      </c>
      <c r="EK59">
        <f>SUM(EK61:EK68)</f>
        <v/>
      </c>
      <c r="EL59">
        <f>SUM(EL61:EL68)</f>
        <v/>
      </c>
      <c r="EM59">
        <f>SUM(EM61:EM68)</f>
        <v/>
      </c>
      <c r="EN59">
        <f>SUM(EN61:EN68)</f>
        <v/>
      </c>
      <c r="EO59">
        <f>SUM(EO61:EO68)</f>
        <v/>
      </c>
      <c r="EP59">
        <f>SUM(EP61:EP68)</f>
        <v/>
      </c>
      <c r="EQ59">
        <f>SUM(EQ61:EQ68)</f>
        <v/>
      </c>
      <c r="ER59">
        <f>SUM(ER61:ER68)</f>
        <v/>
      </c>
      <c r="ES59">
        <f>SUM(ES61:ES68)</f>
        <v/>
      </c>
      <c r="ET59">
        <f>SUM(ET61:ET68)</f>
        <v/>
      </c>
      <c r="EU59">
        <f>SUM(EU61:EU68)</f>
        <v/>
      </c>
      <c r="EV59">
        <f>SUM(EV61:EV68)</f>
        <v/>
      </c>
      <c r="EW59">
        <f>SUM(EW61:EW68)</f>
        <v/>
      </c>
      <c r="EX59">
        <f>SUM(EX61:EX68)</f>
        <v/>
      </c>
      <c r="EY59">
        <f>SUM(EY61:EY68)</f>
        <v/>
      </c>
      <c r="EZ59">
        <f>SUM(EZ61:EZ68)</f>
        <v/>
      </c>
      <c r="FA59">
        <f>SUM(FA61:FA68)</f>
        <v/>
      </c>
      <c r="FB59">
        <f>SUM(FB61:FB68)</f>
        <v/>
      </c>
      <c r="FC59">
        <f>SUM(FC61:FC68)</f>
        <v/>
      </c>
      <c r="FD59">
        <f>SUM(FD61:FD68)</f>
        <v/>
      </c>
      <c r="FE59">
        <f>SUM(FE61:FE68)</f>
        <v/>
      </c>
      <c r="FF59">
        <f>SUM(FF61:FF68)</f>
        <v/>
      </c>
      <c r="FG59">
        <f>SUM(FG61:FG68)</f>
        <v/>
      </c>
      <c r="FH59">
        <f>SUM(FH61:FH68)</f>
        <v/>
      </c>
      <c r="FI59">
        <f>SUM(FI61:FI68)</f>
        <v/>
      </c>
      <c r="FJ59">
        <f>SUM(FJ61:FJ68)</f>
        <v/>
      </c>
      <c r="FK59">
        <f>SUM(FK61:FK68)</f>
        <v/>
      </c>
      <c r="FL59">
        <f>SUM(FL61:FL68)</f>
        <v/>
      </c>
      <c r="FM59">
        <f>SUM(FM61:FM68)</f>
        <v/>
      </c>
      <c r="FN59">
        <f>SUM(FN61:FN68)</f>
        <v/>
      </c>
      <c r="FO59">
        <f>SUM(FO61:FO68)</f>
        <v/>
      </c>
      <c r="FP59">
        <f>SUM(FP61:FP68)</f>
        <v/>
      </c>
      <c r="FQ59">
        <f>SUM(FQ61:FQ68)</f>
        <v/>
      </c>
      <c r="FR59">
        <f>SUM(FR61:FR68)</f>
        <v/>
      </c>
      <c r="FS59">
        <f>SUM(FS61:FS68)</f>
        <v/>
      </c>
      <c r="FT59">
        <f>SUM(FT61:FT68)</f>
        <v/>
      </c>
      <c r="FU59">
        <f>SUM(FU61:FU68)</f>
        <v/>
      </c>
      <c r="FV59">
        <f>SUM(FV61:FV68)</f>
        <v/>
      </c>
      <c r="FW59">
        <f>SUM(FW61:FW68)</f>
        <v/>
      </c>
      <c r="FX59">
        <f>SUM(FX61:FX68)</f>
        <v/>
      </c>
      <c r="FY59">
        <f>SUM(FY61:FY68)</f>
        <v/>
      </c>
      <c r="FZ59">
        <f>SUM(FZ61:FZ68)</f>
        <v/>
      </c>
      <c r="GA59">
        <f>SUM(GA61:GA68)</f>
        <v/>
      </c>
      <c r="GB59">
        <f>SUM(GB61:GB68)</f>
        <v/>
      </c>
      <c r="GC59">
        <f>SUM(GC61:GC68)</f>
        <v/>
      </c>
      <c r="GD59">
        <f>SUM(GD61:GD68)</f>
        <v/>
      </c>
      <c r="GE59">
        <f>SUM(GE61:GE68)</f>
        <v/>
      </c>
      <c r="GF59">
        <f>SUM(GF61:GF68)</f>
        <v/>
      </c>
      <c r="GG59">
        <f>SUM(GG61:GG68)</f>
        <v/>
      </c>
      <c r="GH59">
        <f>SUM(GH61:GH68)</f>
        <v/>
      </c>
      <c r="GI59">
        <f>SUM(GI61:GI68)</f>
        <v/>
      </c>
      <c r="GJ59">
        <f>SUM(GJ61:GJ68)</f>
        <v/>
      </c>
      <c r="GK59">
        <f>SUM(GK61:GK68)</f>
        <v/>
      </c>
      <c r="GL59">
        <f>SUM(GL61:GL68)</f>
        <v/>
      </c>
      <c r="GM59">
        <f>SUM(GM61:GM68)</f>
        <v/>
      </c>
      <c r="GN59">
        <f>SUM(GN61:GN68)</f>
        <v/>
      </c>
      <c r="GO59">
        <f>SUM(GO61:GO68)</f>
        <v/>
      </c>
      <c r="GP59">
        <f>SUM(GP61:GP68)</f>
        <v/>
      </c>
      <c r="GQ59">
        <f>SUM(GQ61:GQ68)</f>
        <v/>
      </c>
      <c r="GR59">
        <f>SUM(GR61:GR68)</f>
        <v/>
      </c>
      <c r="GS59">
        <f>SUM(GS61:GS68)</f>
        <v/>
      </c>
      <c r="GT59">
        <f>SUM(GT61:GT68)</f>
        <v/>
      </c>
      <c r="GU59">
        <f>SUM(GU61:GU68)</f>
        <v/>
      </c>
      <c r="GV59">
        <f>SUM(GV61:GV68)</f>
        <v/>
      </c>
      <c r="GW59">
        <f>SUM(GW61:GW68)</f>
        <v/>
      </c>
      <c r="GX59">
        <f>SUM(GX61:GX68)</f>
        <v/>
      </c>
      <c r="GY59">
        <f>SUM(GY61:GY68)</f>
        <v/>
      </c>
      <c r="GZ59">
        <f>SUM(GZ61:GZ68)</f>
        <v/>
      </c>
      <c r="HA59">
        <f>SUM(HA61:HA68)</f>
        <v/>
      </c>
      <c r="HB59">
        <f>SUM(HB61:HB68)</f>
        <v/>
      </c>
      <c r="HC59">
        <f>SUM(HC61:HC68)</f>
        <v/>
      </c>
      <c r="HD59">
        <f>SUM(HD61:HD68)</f>
        <v/>
      </c>
      <c r="HE59">
        <f>SUM(HE61:HE68)</f>
        <v/>
      </c>
      <c r="HF59">
        <f>SUM(HF61:HF68)</f>
        <v/>
      </c>
      <c r="HG59">
        <f>SUM(HG61:HG68)</f>
        <v/>
      </c>
      <c r="HH59">
        <f>SUM(HH61:HH68)</f>
        <v/>
      </c>
      <c r="HI59">
        <f>SUM(HI61:HI68)</f>
        <v/>
      </c>
      <c r="HJ59">
        <f>SUM(HJ61:HJ68)</f>
        <v/>
      </c>
      <c r="HK59">
        <f>SUM(HK61:HK68)</f>
        <v/>
      </c>
      <c r="HL59">
        <f>SUM(HL61:HL68)</f>
        <v/>
      </c>
      <c r="HM59">
        <f>SUM(HM61:HM68)</f>
        <v/>
      </c>
      <c r="HN59">
        <f>SUM(HN61:HN68)</f>
        <v/>
      </c>
      <c r="HO59">
        <f>SUM(HO61:HO68)</f>
        <v/>
      </c>
      <c r="HP59">
        <f>SUM(HP61:HP68)</f>
        <v/>
      </c>
      <c r="HQ59">
        <f>SUM(HQ61:HQ68)</f>
        <v/>
      </c>
      <c r="HR59">
        <f>SUM(HR61:HR68)</f>
        <v/>
      </c>
      <c r="HS59">
        <f>SUM(HS61:HS68)</f>
        <v/>
      </c>
      <c r="HT59">
        <f>SUM(HT61:HT68)</f>
        <v/>
      </c>
      <c r="HU59">
        <f>SUM(HU61:HU68)</f>
        <v/>
      </c>
      <c r="HV59">
        <f>SUM(HV61:HV68)</f>
        <v/>
      </c>
      <c r="HW59">
        <f>SUM(HW61:HW68)</f>
        <v/>
      </c>
      <c r="HX59">
        <f>SUM(HX61:HX68)</f>
        <v/>
      </c>
      <c r="HY59">
        <f>SUM(HY61:HY68)</f>
        <v/>
      </c>
      <c r="HZ59">
        <f>SUM(HZ61:HZ68)</f>
        <v/>
      </c>
      <c r="IA59">
        <f>SUM(IA61:IA68)</f>
        <v/>
      </c>
      <c r="IB59">
        <f>SUM(IB61:IB68)</f>
        <v/>
      </c>
      <c r="IC59">
        <f>SUM(IC61:IC68)</f>
        <v/>
      </c>
      <c r="ID59">
        <f>SUM(ID61:ID68)</f>
        <v/>
      </c>
      <c r="IE59">
        <f>SUM(IE61:IE68)</f>
        <v/>
      </c>
      <c r="IF59">
        <f>SUM(IF61:IF68)</f>
        <v/>
      </c>
      <c r="IG59">
        <f>SUM(IG61:IG68)</f>
        <v/>
      </c>
      <c r="IH59">
        <f>SUM(IH61:IH68)</f>
        <v/>
      </c>
      <c r="II59">
        <f>SUM(II61:II68)</f>
        <v/>
      </c>
      <c r="IJ59">
        <f>SUM(IJ61:IJ68)</f>
        <v/>
      </c>
      <c r="IK59">
        <f>SUM(IK61:IK68)</f>
        <v/>
      </c>
      <c r="IL59">
        <f>SUM(IL61:IL68)</f>
        <v/>
      </c>
      <c r="IM59">
        <f>SUM(IM61:IM68)</f>
        <v/>
      </c>
      <c r="IN59">
        <f>SUM(IN61:IN68)</f>
        <v/>
      </c>
      <c r="IO59">
        <f>SUM(IO61:IO68)</f>
        <v/>
      </c>
      <c r="IP59">
        <f>SUM(IP61:IP68)</f>
        <v/>
      </c>
      <c r="IQ59">
        <f>SUM(IQ61:IQ68)</f>
        <v/>
      </c>
      <c r="IR59">
        <f>SUM(IR61:IR68)</f>
        <v/>
      </c>
      <c r="IS59">
        <f>SUM(IS61:IS68)</f>
        <v/>
      </c>
      <c r="IT59">
        <f>SUM(IT61:IT68)</f>
        <v/>
      </c>
      <c r="IU59">
        <f>SUM(IU61:IU68)</f>
        <v/>
      </c>
      <c r="IV59">
        <f>SUM(IV61:IV68)</f>
        <v/>
      </c>
      <c r="IW59">
        <f>SUM(IW61:IW68)</f>
        <v/>
      </c>
      <c r="IX59">
        <f>SUM(IX61:IX68)</f>
        <v/>
      </c>
      <c r="IY59">
        <f>SUM(IY61:IY68)</f>
        <v/>
      </c>
      <c r="IZ59">
        <f>SUM(IZ61:IZ68)</f>
        <v/>
      </c>
      <c r="JA59">
        <f>SUM(JA61:JA68)</f>
        <v/>
      </c>
      <c r="JB59">
        <f>SUM(JB61:JB68)</f>
        <v/>
      </c>
      <c r="JC59">
        <f>SUM(JC61:JC68)</f>
        <v/>
      </c>
      <c r="JD59">
        <f>SUM(JD61:JD68)</f>
        <v/>
      </c>
      <c r="JE59">
        <f>SUM(JE61:JE68)</f>
        <v/>
      </c>
      <c r="JF59">
        <f>SUM(JF61:JF68)</f>
        <v/>
      </c>
      <c r="JG59">
        <f>SUM(JG61:JG68)</f>
        <v/>
      </c>
      <c r="JH59">
        <f>SUM(JH61:JH68)</f>
        <v/>
      </c>
      <c r="JI59">
        <f>SUM(JI61:JI68)</f>
        <v/>
      </c>
      <c r="JJ59">
        <f>SUM(JJ61:JJ68)</f>
        <v/>
      </c>
      <c r="JK59">
        <f>SUM(JK61:JK68)</f>
        <v/>
      </c>
      <c r="JL59">
        <f>SUM(JL61:JL68)</f>
        <v/>
      </c>
      <c r="JM59">
        <f>SUM(JM61:JM68)</f>
        <v/>
      </c>
      <c r="JN59">
        <f>SUM(JN61:JN68)</f>
        <v/>
      </c>
      <c r="JO59">
        <f>SUM(JO61:JO68)</f>
        <v/>
      </c>
      <c r="JP59">
        <f>SUM(JP61:JP68)</f>
        <v/>
      </c>
      <c r="JQ59">
        <f>SUM(JQ61:JQ68)</f>
        <v/>
      </c>
      <c r="JR59">
        <f>SUM(JR61:JR68)</f>
        <v/>
      </c>
      <c r="JS59">
        <f>SUM(JS61:JS68)</f>
        <v/>
      </c>
      <c r="JT59">
        <f>SUM(JT61:JT68)</f>
        <v/>
      </c>
      <c r="JU59">
        <f>SUM(JU61:JU68)</f>
        <v/>
      </c>
      <c r="JV59">
        <f>SUM(JV61:JV68)</f>
        <v/>
      </c>
      <c r="JW59">
        <f>SUM(JW61:JW68)</f>
        <v/>
      </c>
      <c r="JX59">
        <f>SUM(JX61:JX68)</f>
        <v/>
      </c>
      <c r="JY59">
        <f>SUM(JY61:JY68)</f>
        <v/>
      </c>
      <c r="JZ59">
        <f>SUM(JZ61:JZ68)</f>
        <v/>
      </c>
      <c r="KA59">
        <f>SUM(KA61:KA68)</f>
        <v/>
      </c>
      <c r="KB59">
        <f>SUM(KB61:KB68)</f>
        <v/>
      </c>
      <c r="KC59">
        <f>SUM(KC61:KC68)</f>
        <v/>
      </c>
      <c r="KD59">
        <f>SUM(KD61:KD68)</f>
        <v/>
      </c>
      <c r="KE59">
        <f>SUM(KE61:KE68)</f>
        <v/>
      </c>
      <c r="KF59">
        <f>SUM(KF61:KF68)</f>
        <v/>
      </c>
      <c r="KG59">
        <f>SUM(KG61:KG68)</f>
        <v/>
      </c>
      <c r="KH59">
        <f>SUM(KH61:KH68)</f>
        <v/>
      </c>
      <c r="KI59">
        <f>SUM(KI61:KI68)</f>
        <v/>
      </c>
      <c r="KJ59">
        <f>SUM(KJ61:KJ68)</f>
        <v/>
      </c>
      <c r="KK59">
        <f>SUM(KK61:KK68)</f>
        <v/>
      </c>
      <c r="KL59">
        <f>SUM(KL61:KL68)</f>
        <v/>
      </c>
      <c r="KM59">
        <f>SUM(KM61:KM68)</f>
        <v/>
      </c>
      <c r="KN59">
        <f>SUM(KN61:KN68)</f>
        <v/>
      </c>
      <c r="KO59">
        <f>SUM(KO61:KO68)</f>
        <v/>
      </c>
      <c r="KP59">
        <f>SUM(KP61:KP68)</f>
        <v/>
      </c>
      <c r="KQ59">
        <f>SUM(KQ61:KQ68)</f>
        <v/>
      </c>
      <c r="KR59">
        <f>SUM(KR61:KR68)</f>
        <v/>
      </c>
      <c r="KS59">
        <f>SUM(KS61:KS68)</f>
        <v/>
      </c>
      <c r="KT59">
        <f>SUM(KT61:KT68)</f>
        <v/>
      </c>
      <c r="KU59">
        <f>SUM(KU61:KU68)</f>
        <v/>
      </c>
      <c r="KV59">
        <f>SUM(KV61:KV68)</f>
        <v/>
      </c>
      <c r="KW59">
        <f>SUM(KW61:KW68)</f>
        <v/>
      </c>
      <c r="KX59">
        <f>SUM(KX61:KX68)</f>
        <v/>
      </c>
      <c r="KY59">
        <f>SUM(KY61:KY68)</f>
        <v/>
      </c>
      <c r="KZ59">
        <f>SUM(KZ61:KZ68)</f>
        <v/>
      </c>
      <c r="LA59">
        <f>SUM(LA61:LA68)</f>
        <v/>
      </c>
      <c r="LB59">
        <f>SUM(LB61:LB68)</f>
        <v/>
      </c>
      <c r="LC59">
        <f>SUM(LC61:LC68)</f>
        <v/>
      </c>
      <c r="LD59">
        <f>SUM(LD61:LD68)</f>
        <v/>
      </c>
      <c r="LE59">
        <f>SUM(LE61:LE68)</f>
        <v/>
      </c>
      <c r="LF59">
        <f>SUM(LF61:LF68)</f>
        <v/>
      </c>
      <c r="LG59">
        <f>SUM(LG61:LG68)</f>
        <v/>
      </c>
      <c r="LH59">
        <f>SUM(LH61:LH68)</f>
        <v/>
      </c>
      <c r="LI59">
        <f>SUM(LI61:LI68)</f>
        <v/>
      </c>
      <c r="LJ59">
        <f>SUM(LJ61:LJ68)</f>
        <v/>
      </c>
      <c r="LK59">
        <f>SUM(LK61:LK68)</f>
        <v/>
      </c>
      <c r="LL59">
        <f>SUM(LL61:LL68)</f>
        <v/>
      </c>
      <c r="LM59">
        <f>SUM(LM61:LM68)</f>
        <v/>
      </c>
      <c r="LN59">
        <f>SUM(LN61:LN68)</f>
        <v/>
      </c>
      <c r="LO59">
        <f>SUM(LO61:LO68)</f>
        <v/>
      </c>
      <c r="LP59">
        <f>SUM(LP61:LP68)</f>
        <v/>
      </c>
      <c r="LQ59">
        <f>SUM(LQ61:LQ68)</f>
        <v/>
      </c>
      <c r="LR59">
        <f>SUM(LR61:LR68)</f>
        <v/>
      </c>
      <c r="LS59">
        <f>SUM(LS61:LS68)</f>
        <v/>
      </c>
      <c r="LT59">
        <f>SUM(LT61:LT68)</f>
        <v/>
      </c>
      <c r="LU59">
        <f>SUM(LU61:LU68)</f>
        <v/>
      </c>
      <c r="LV59">
        <f>SUM(LV61:LV68)</f>
        <v/>
      </c>
      <c r="LW59">
        <f>SUM(LW61:LW68)</f>
        <v/>
      </c>
      <c r="LX59">
        <f>SUM(LX61:LX68)</f>
        <v/>
      </c>
      <c r="LY59">
        <f>SUM(LY61:LY68)</f>
        <v/>
      </c>
      <c r="LZ59">
        <f>SUM(LZ61:LZ68)</f>
        <v/>
      </c>
      <c r="MA59">
        <f>SUM(MA61:MA68)</f>
        <v/>
      </c>
      <c r="MB59">
        <f>SUM(MB61:MB68)</f>
        <v/>
      </c>
      <c r="MC59">
        <f>SUM(MC61:MC68)</f>
        <v/>
      </c>
      <c r="MD59">
        <f>SUM(MD61:MD68)</f>
        <v/>
      </c>
      <c r="ME59">
        <f>SUM(ME61:ME68)</f>
        <v/>
      </c>
      <c r="MF59">
        <f>SUM(MF61:MF68)</f>
        <v/>
      </c>
      <c r="MG59">
        <f>SUM(MG61:MG68)</f>
        <v/>
      </c>
      <c r="MH59">
        <f>SUM(MH61:MH68)</f>
        <v/>
      </c>
      <c r="MI59">
        <f>SUM(MI61:MI68)</f>
        <v/>
      </c>
      <c r="MJ59">
        <f>SUM(MJ61:MJ68)</f>
        <v/>
      </c>
      <c r="MK59">
        <f>SUM(MK61:MK68)</f>
        <v/>
      </c>
      <c r="ML59">
        <f>SUM(ML61:ML68)</f>
        <v/>
      </c>
      <c r="MM59">
        <f>SUM(MM61:MM68)</f>
        <v/>
      </c>
      <c r="MN59">
        <f>SUM(MN61:MN68)</f>
        <v/>
      </c>
      <c r="MO59">
        <f>SUM(MO61:MO68)</f>
        <v/>
      </c>
      <c r="MP59">
        <f>SUM(MP61:MP68)</f>
        <v/>
      </c>
      <c r="MQ59">
        <f>SUM(MQ61:MQ68)</f>
        <v/>
      </c>
      <c r="MR59">
        <f>SUM(MR61:MR68)</f>
        <v/>
      </c>
      <c r="MS59">
        <f>SUM(MS61:MS68)</f>
        <v/>
      </c>
      <c r="MT59">
        <f>SUM(MT61:MT68)</f>
        <v/>
      </c>
      <c r="MU59">
        <f>SUM(MU61:MU68)</f>
        <v/>
      </c>
      <c r="MV59">
        <f>SUM(MV61:MV68)</f>
        <v/>
      </c>
      <c r="MW59">
        <f>SUM(MW61:MW68)</f>
        <v/>
      </c>
      <c r="MX59">
        <f>SUM(MX61:MX68)</f>
        <v/>
      </c>
      <c r="MY59">
        <f>SUM(MY61:MY68)</f>
        <v/>
      </c>
      <c r="MZ59">
        <f>SUM(MZ61:MZ68)</f>
        <v/>
      </c>
      <c r="NA59">
        <f>SUM(NA61:NA68)</f>
        <v/>
      </c>
      <c r="NB59">
        <f>SUM(NB61:NB68)</f>
        <v/>
      </c>
      <c r="NC59">
        <f>SUM(NC61:NC68)</f>
        <v/>
      </c>
      <c r="ND59">
        <f>SUM(ND61:ND68)</f>
        <v/>
      </c>
      <c r="NE59">
        <f>SUM(NE61:NE68)</f>
        <v/>
      </c>
      <c r="NF59">
        <f>SUM(NF61:NF68)</f>
        <v/>
      </c>
      <c r="NG59">
        <f>SUM(NG61:NG68)</f>
        <v/>
      </c>
      <c r="NH59">
        <f>SUM(NH61:NH68)</f>
        <v/>
      </c>
      <c r="NI59">
        <f>SUM(NI61:NI68)</f>
        <v/>
      </c>
      <c r="NJ59">
        <f>SUM(NJ61:NJ68)</f>
        <v/>
      </c>
      <c r="NK59">
        <f>SUM(NK61:NK68)</f>
        <v/>
      </c>
      <c r="NL59">
        <f>SUM(NL61:NL68)</f>
        <v/>
      </c>
      <c r="NM59">
        <f>SUM(NM61:NM68)</f>
        <v/>
      </c>
      <c r="NN59">
        <f>SUM(NN61:NN68)</f>
        <v/>
      </c>
      <c r="NO59">
        <f>SUM(NO61:NO68)</f>
        <v/>
      </c>
      <c r="NP59">
        <f>SUM(NP61:NP68)</f>
        <v/>
      </c>
      <c r="NQ59">
        <f>SUM(NQ61:NQ68)</f>
        <v/>
      </c>
      <c r="NR59">
        <f>SUM(NR61:NR68)</f>
        <v/>
      </c>
      <c r="NS59">
        <f>SUM(NS61:NS68)</f>
        <v/>
      </c>
      <c r="NT59">
        <f>SUM(NT61:NT68)</f>
        <v/>
      </c>
      <c r="NU59">
        <f>SUM(NU61:NU68)</f>
        <v/>
      </c>
      <c r="NV59">
        <f>SUM(NV61:NV68)</f>
        <v/>
      </c>
      <c r="NW59">
        <f>SUM(NW61:NW68)</f>
        <v/>
      </c>
      <c r="NX59">
        <f>SUM(NX61:NX68)</f>
        <v/>
      </c>
      <c r="NY59">
        <f>SUM(NY61:NY68)</f>
        <v/>
      </c>
      <c r="NZ59">
        <f>SUM(NZ61:NZ68)</f>
        <v/>
      </c>
      <c r="OA59">
        <f>SUM(OA61:OA68)</f>
        <v/>
      </c>
      <c r="OB59">
        <f>SUM(OB61:OB68)</f>
        <v/>
      </c>
      <c r="OC59">
        <f>SUM(OC61:OC68)</f>
        <v/>
      </c>
      <c r="OD59">
        <f>SUM(OD61:OD68)</f>
        <v/>
      </c>
      <c r="OE59">
        <f>SUM(OE61:OE68)</f>
        <v/>
      </c>
      <c r="OF59">
        <f>SUM(OF61:OF68)</f>
        <v/>
      </c>
      <c r="OG59">
        <f>SUM(OG61:OG68)</f>
        <v/>
      </c>
      <c r="OH59">
        <f>SUM(OH61:OH68)</f>
        <v/>
      </c>
      <c r="OI59">
        <f>SUM(OI61:OI68)</f>
        <v/>
      </c>
      <c r="OJ59">
        <f>SUM(OJ61:OJ68)</f>
        <v/>
      </c>
      <c r="OK59">
        <f>SUM(OK61:OK68)</f>
        <v/>
      </c>
      <c r="OL59">
        <f>SUM(OL61:OL68)</f>
        <v/>
      </c>
      <c r="OM59">
        <f>SUM(OM61:OM68)</f>
        <v/>
      </c>
      <c r="ON59">
        <f>SUM(ON61:ON68)</f>
        <v/>
      </c>
      <c r="OO59">
        <f>SUM(OO61:OO68)</f>
        <v/>
      </c>
      <c r="OP59">
        <f>SUM(OP61:OP68)</f>
        <v/>
      </c>
      <c r="OQ59">
        <f>SUM(OQ61:OQ68)</f>
        <v/>
      </c>
      <c r="OR59">
        <f>SUM(OR61:OR68)</f>
        <v/>
      </c>
      <c r="OS59">
        <f>SUM(OS61:OS68)</f>
        <v/>
      </c>
      <c r="OT59">
        <f>SUM(OT61:OT68)</f>
        <v/>
      </c>
      <c r="OU59">
        <f>SUM(OU61:OU68)</f>
        <v/>
      </c>
      <c r="OV59">
        <f>SUM(OV61:OV68)</f>
        <v/>
      </c>
      <c r="OW59">
        <f>SUM(OW61:OW68)</f>
        <v/>
      </c>
      <c r="OX59">
        <f>SUM(OX61:OX68)</f>
        <v/>
      </c>
      <c r="OY59">
        <f>SUM(OY61:OY68)</f>
        <v/>
      </c>
      <c r="OZ59">
        <f>SUM(OZ61:OZ68)</f>
        <v/>
      </c>
      <c r="PA59">
        <f>SUM(PA61:PA68)</f>
        <v/>
      </c>
      <c r="PB59">
        <f>SUM(PB61:PB68)</f>
        <v/>
      </c>
      <c r="PC59">
        <f>SUM(PC61:PC68)</f>
        <v/>
      </c>
      <c r="PD59">
        <f>SUM(PD61:PD68)</f>
        <v/>
      </c>
      <c r="PE59">
        <f>SUM(PE61:PE68)</f>
        <v/>
      </c>
      <c r="PF59">
        <f>SUM(PF61:PF68)</f>
        <v/>
      </c>
      <c r="PG59">
        <f>SUM(PG61:PG68)</f>
        <v/>
      </c>
      <c r="PH59">
        <f>SUM(PH61:PH68)</f>
        <v/>
      </c>
      <c r="PI59">
        <f>SUM(PI61:PI68)</f>
        <v/>
      </c>
      <c r="PJ59">
        <f>SUM(PJ61:PJ68)</f>
        <v/>
      </c>
      <c r="PK59">
        <f>SUM(PK61:PK68)</f>
        <v/>
      </c>
      <c r="PL59">
        <f>SUM(PL61:PL68)</f>
        <v/>
      </c>
      <c r="PM59">
        <f>SUM(PM61:PM68)</f>
        <v/>
      </c>
      <c r="PN59">
        <f>SUM(PN61:PN68)</f>
        <v/>
      </c>
      <c r="PO59">
        <f>SUM(PO61:PO68)</f>
        <v/>
      </c>
      <c r="PP59">
        <f>SUM(PP61:PP68)</f>
        <v/>
      </c>
      <c r="PQ59">
        <f>SUM(PQ61:PQ68)</f>
        <v/>
      </c>
      <c r="PR59">
        <f>SUM(PR61:PR68)</f>
        <v/>
      </c>
      <c r="PS59">
        <f>SUM(PS61:PS68)</f>
        <v/>
      </c>
      <c r="PT59">
        <f>SUM(PT61:PT68)</f>
        <v/>
      </c>
      <c r="PU59">
        <f>SUM(PU61:PU68)</f>
        <v/>
      </c>
      <c r="PV59">
        <f>SUM(PV61:PV68)</f>
        <v/>
      </c>
      <c r="PW59">
        <f>SUM(PW61:PW68)</f>
        <v/>
      </c>
      <c r="PX59">
        <f>SUM(PX61:PX68)</f>
        <v/>
      </c>
      <c r="PY59">
        <f>SUM(PY61:PY68)</f>
        <v/>
      </c>
      <c r="PZ59">
        <f>SUM(PZ61:PZ68)</f>
        <v/>
      </c>
      <c r="QA59">
        <f>SUM(QA61:QA68)</f>
        <v/>
      </c>
      <c r="QB59">
        <f>SUM(QB61:QB68)</f>
        <v/>
      </c>
      <c r="QC59">
        <f>SUM(QC61:QC68)</f>
        <v/>
      </c>
      <c r="QD59">
        <f>SUM(QD61:QD68)</f>
        <v/>
      </c>
      <c r="QE59">
        <f>SUM(QE61:QE68)</f>
        <v/>
      </c>
      <c r="QF59">
        <f>SUM(QF61:QF68)</f>
        <v/>
      </c>
      <c r="QG59">
        <f>SUM(QG61:QG68)</f>
        <v/>
      </c>
      <c r="QH59">
        <f>SUM(QH61:QH68)</f>
        <v/>
      </c>
      <c r="QI59">
        <f>SUM(QI61:QI68)</f>
        <v/>
      </c>
      <c r="QJ59">
        <f>SUM(QJ61:QJ68)</f>
        <v/>
      </c>
      <c r="QK59">
        <f>SUM(QK61:QK68)</f>
        <v/>
      </c>
      <c r="QL59">
        <f>SUM(QL61:QL68)</f>
        <v/>
      </c>
      <c r="QM59">
        <f>SUM(QM61:QM68)</f>
        <v/>
      </c>
      <c r="QN59">
        <f>SUM(QN61:QN68)</f>
        <v/>
      </c>
      <c r="QO59">
        <f>SUM(QO61:QO68)</f>
        <v/>
      </c>
      <c r="QP59">
        <f>SUM(QP61:QP68)</f>
        <v/>
      </c>
      <c r="QQ59">
        <f>SUM(QQ61:QQ68)</f>
        <v/>
      </c>
      <c r="QR59">
        <f>SUM(QR61:QR68)</f>
        <v/>
      </c>
      <c r="QS59">
        <f>SUM(QS61:QS68)</f>
        <v/>
      </c>
      <c r="QT59">
        <f>SUM(QT61:QT68)</f>
        <v/>
      </c>
      <c r="QU59">
        <f>SUM(QU61:QU68)</f>
        <v/>
      </c>
      <c r="QV59">
        <f>SUM(QV61:QV68)</f>
        <v/>
      </c>
      <c r="QW59">
        <f>SUM(QW61:QW68)</f>
        <v/>
      </c>
      <c r="QX59">
        <f>SUM(QX61:QX68)</f>
        <v/>
      </c>
      <c r="QY59">
        <f>SUM(QY61:QY68)</f>
        <v/>
      </c>
      <c r="QZ59">
        <f>SUM(QZ61:QZ68)</f>
        <v/>
      </c>
      <c r="RA59">
        <f>SUM(RA61:RA68)</f>
        <v/>
      </c>
      <c r="RB59">
        <f>SUM(RB61:RB68)</f>
        <v/>
      </c>
      <c r="RC59">
        <f>SUM(RC61:RC68)</f>
        <v/>
      </c>
      <c r="RD59">
        <f>SUM(RD61:RD68)</f>
        <v/>
      </c>
      <c r="RE59">
        <f>SUM(RE61:RE68)</f>
        <v/>
      </c>
      <c r="RF59">
        <f>SUM(RF61:RF68)</f>
        <v/>
      </c>
      <c r="RG59">
        <f>SUM(RG61:RG68)</f>
        <v/>
      </c>
      <c r="RH59">
        <f>SUM(RH61:RH68)</f>
        <v/>
      </c>
      <c r="RI59">
        <f>SUM(RI61:RI68)</f>
        <v/>
      </c>
      <c r="RJ59">
        <f>SUM(RJ61:RJ68)</f>
        <v/>
      </c>
      <c r="RK59">
        <f>SUM(RK61:RK68)</f>
        <v/>
      </c>
      <c r="RL59">
        <f>SUM(RL61:RL68)</f>
        <v/>
      </c>
      <c r="RM59">
        <f>SUM(RM61:RM68)</f>
        <v/>
      </c>
      <c r="RN59">
        <f>SUM(RN61:RN68)</f>
        <v/>
      </c>
      <c r="RO59">
        <f>SUM(RO61:RO68)</f>
        <v/>
      </c>
      <c r="RP59">
        <f>SUM(RP61:RP68)</f>
        <v/>
      </c>
      <c r="RQ59">
        <f>SUM(RQ61:RQ68)</f>
        <v/>
      </c>
      <c r="RR59">
        <f>SUM(RR61:RR68)</f>
        <v/>
      </c>
      <c r="RS59">
        <f>SUM(RS61:RS68)</f>
        <v/>
      </c>
      <c r="RT59">
        <f>SUM(RT61:RT68)</f>
        <v/>
      </c>
      <c r="RU59">
        <f>SUM(RU61:RU68)</f>
        <v/>
      </c>
      <c r="RV59">
        <f>SUM(RV61:RV68)</f>
        <v/>
      </c>
      <c r="RW59">
        <f>SUM(RW61:RW68)</f>
        <v/>
      </c>
      <c r="RX59">
        <f>SUM(RX61:RX68)</f>
        <v/>
      </c>
      <c r="RY59">
        <f>SUM(RY61:RY68)</f>
        <v/>
      </c>
      <c r="RZ59">
        <f>SUM(RZ61:RZ68)</f>
        <v/>
      </c>
      <c r="SA59">
        <f>SUM(SA61:SA68)</f>
        <v/>
      </c>
      <c r="SB59">
        <f>SUM(SB61:SB68)</f>
        <v/>
      </c>
      <c r="SC59">
        <f>SUM(SC61:SC68)</f>
        <v/>
      </c>
      <c r="SD59">
        <f>SUM(SD61:SD68)</f>
        <v/>
      </c>
      <c r="SE59">
        <f>SUM(SE61:SE68)</f>
        <v/>
      </c>
      <c r="SF59">
        <f>SUM(SF61:SF68)</f>
        <v/>
      </c>
      <c r="SG59">
        <f>SUM(SG61:SG68)</f>
        <v/>
      </c>
      <c r="SH59">
        <f>SUM(SH61:SH68)</f>
        <v/>
      </c>
      <c r="SI59">
        <f>SUM(SI61:SI68)</f>
        <v/>
      </c>
      <c r="SJ59">
        <f>SUM(SJ61:SJ68)</f>
        <v/>
      </c>
      <c r="SK59">
        <f>SUM(SK61:SK68)</f>
        <v/>
      </c>
      <c r="SL59">
        <f>SUM(SL61:SL68)</f>
        <v/>
      </c>
      <c r="SM59">
        <f>SUM(SM61:SM68)</f>
        <v/>
      </c>
      <c r="SN59">
        <f>SUM(SN61:SN68)</f>
        <v/>
      </c>
      <c r="SO59">
        <f>SUM(SO61:SO68)</f>
        <v/>
      </c>
      <c r="SP59">
        <f>SUM(SP61:SP68)</f>
        <v/>
      </c>
      <c r="SQ59">
        <f>SUM(SQ61:SQ68)</f>
        <v/>
      </c>
      <c r="SR59">
        <f>SUM(SR61:SR68)</f>
        <v/>
      </c>
      <c r="SS59">
        <f>SUM(SS61:SS68)</f>
        <v/>
      </c>
      <c r="ST59">
        <f>SUM(ST61:ST68)</f>
        <v/>
      </c>
      <c r="SU59">
        <f>SUM(SU61:SU68)</f>
        <v/>
      </c>
      <c r="SV59">
        <f>SUM(SV61:SV68)</f>
        <v/>
      </c>
      <c r="SW59">
        <f>SUM(SW61:SW68)</f>
        <v/>
      </c>
      <c r="SX59">
        <f>SUM(SX61:SX68)</f>
        <v/>
      </c>
      <c r="SY59">
        <f>SUM(SY61:SY68)</f>
        <v/>
      </c>
      <c r="SZ59">
        <f>SUM(SZ61:SZ68)</f>
        <v/>
      </c>
      <c r="TA59">
        <f>SUM(TA61:TA68)</f>
        <v/>
      </c>
      <c r="TB59">
        <f>SUM(TB61:TB68)</f>
        <v/>
      </c>
      <c r="TC59">
        <f>SUM(TC61:TC68)</f>
        <v/>
      </c>
      <c r="TD59">
        <f>SUM(TD61:TD68)</f>
        <v/>
      </c>
      <c r="TE59">
        <f>SUM(TE61:TE68)</f>
        <v/>
      </c>
      <c r="TF59">
        <f>SUM(TF61:TF68)</f>
        <v/>
      </c>
      <c r="TG59">
        <f>SUM(TG61:TG68)</f>
        <v/>
      </c>
      <c r="TH59">
        <f>SUM(TH61:TH68)</f>
        <v/>
      </c>
      <c r="TI59">
        <f>SUM(TI61:TI68)</f>
        <v/>
      </c>
      <c r="TJ59">
        <f>SUM(TJ61:TJ68)</f>
        <v/>
      </c>
      <c r="TK59">
        <f>SUM(TK61:TK68)</f>
        <v/>
      </c>
      <c r="TL59">
        <f>SUM(TL61:TL68)</f>
        <v/>
      </c>
      <c r="TM59">
        <f>SUM(TM61:TM68)</f>
        <v/>
      </c>
      <c r="TN59">
        <f>SUM(TN61:TN68)</f>
        <v/>
      </c>
      <c r="TO59">
        <f>SUM(TO61:TO68)</f>
        <v/>
      </c>
      <c r="TP59">
        <f>SUM(TP61:TP68)</f>
        <v/>
      </c>
      <c r="TQ59">
        <f>SUM(TQ61:TQ68)</f>
        <v/>
      </c>
      <c r="TR59">
        <f>SUM(TR61:TR68)</f>
        <v/>
      </c>
      <c r="TS59">
        <f>SUM(TS61:TS68)</f>
        <v/>
      </c>
      <c r="TT59">
        <f>SUM(TT61:TT68)</f>
        <v/>
      </c>
      <c r="TU59">
        <f>SUM(TU61:TU68)</f>
        <v/>
      </c>
      <c r="TV59">
        <f>SUM(TV61:TV68)</f>
        <v/>
      </c>
      <c r="TW59">
        <f>SUM(TW61:TW68)</f>
        <v/>
      </c>
      <c r="TX59">
        <f>SUM(TX61:TX68)</f>
        <v/>
      </c>
      <c r="TY59">
        <f>SUM(TY61:TY68)</f>
        <v/>
      </c>
      <c r="TZ59">
        <f>SUM(TZ61:TZ68)</f>
        <v/>
      </c>
    </row>
    <row r="60" spans="1:546">
      <c r="A60" t="s">
        <v>29</v>
      </c>
      <c r="B60" t="s">
        <v>47</v>
      </c>
    </row>
    <row r="61" spans="1:546">
      <c r="A61" t="s">
        <v>30</v>
      </c>
      <c r="B61" t="s">
        <v>47</v>
      </c>
      <c r="D61" t="s">
        <v>49</v>
      </c>
      <c r="G61">
        <f>G38*G16</f>
        <v/>
      </c>
      <c r="H61">
        <f>H38*H16</f>
        <v/>
      </c>
      <c r="I61">
        <f>I38*I16</f>
        <v/>
      </c>
      <c r="J61">
        <f>J38*J16</f>
        <v/>
      </c>
      <c r="K61">
        <f>K38*K16</f>
        <v/>
      </c>
      <c r="L61">
        <f>L38*L16</f>
        <v/>
      </c>
      <c r="M61">
        <f>M38*M16</f>
        <v/>
      </c>
      <c r="N61">
        <f>N38*N16</f>
        <v/>
      </c>
      <c r="O61">
        <f>O38*O16</f>
        <v/>
      </c>
      <c r="P61">
        <f>P38*P16</f>
        <v/>
      </c>
      <c r="Q61">
        <f>Q38*Q16</f>
        <v/>
      </c>
      <c r="R61">
        <f>R38*R16</f>
        <v/>
      </c>
      <c r="S61">
        <f>S38*S16</f>
        <v/>
      </c>
      <c r="T61">
        <f>T38*T16</f>
        <v/>
      </c>
      <c r="U61">
        <f>U38*U16</f>
        <v/>
      </c>
      <c r="V61">
        <f>V38*V16</f>
        <v/>
      </c>
      <c r="W61">
        <f>W38*W16</f>
        <v/>
      </c>
      <c r="X61">
        <f>X38*X16</f>
        <v/>
      </c>
      <c r="Y61">
        <f>Y38*Y16</f>
        <v/>
      </c>
      <c r="Z61">
        <f>Z38*Z16</f>
        <v/>
      </c>
      <c r="AA61">
        <f>AA38*AA16</f>
        <v/>
      </c>
      <c r="AB61">
        <f>AB38*AB16</f>
        <v/>
      </c>
      <c r="AC61">
        <f>AC38*AC16</f>
        <v/>
      </c>
      <c r="AD61">
        <f>AD38*AD16</f>
        <v/>
      </c>
      <c r="AE61">
        <f>AE38*AE16</f>
        <v/>
      </c>
      <c r="AF61">
        <f>AF38*AF16</f>
        <v/>
      </c>
      <c r="AG61">
        <f>AG38*AG16</f>
        <v/>
      </c>
      <c r="AH61">
        <f>AH38*AH16</f>
        <v/>
      </c>
      <c r="AI61">
        <f>AI38*AI16</f>
        <v/>
      </c>
      <c r="AJ61">
        <f>AJ38*AJ16</f>
        <v/>
      </c>
      <c r="AK61">
        <f>AK38*AK16</f>
        <v/>
      </c>
      <c r="AL61">
        <f>AL38*AL16</f>
        <v/>
      </c>
      <c r="AM61">
        <f>AM38*AM16</f>
        <v/>
      </c>
      <c r="AN61">
        <f>AN38*AN16</f>
        <v/>
      </c>
      <c r="AO61">
        <f>AO38*AO16</f>
        <v/>
      </c>
      <c r="AP61">
        <f>AP38*AP16</f>
        <v/>
      </c>
      <c r="AQ61">
        <f>AQ38*AQ16</f>
        <v/>
      </c>
      <c r="AR61">
        <f>AR38*AR16</f>
        <v/>
      </c>
      <c r="AS61">
        <f>AS38*AS16</f>
        <v/>
      </c>
      <c r="AT61">
        <f>AT38*AT16</f>
        <v/>
      </c>
      <c r="AU61">
        <f>AU38*AU16</f>
        <v/>
      </c>
      <c r="AV61">
        <f>AV38*AV16</f>
        <v/>
      </c>
      <c r="AW61">
        <f>AW38*AW16</f>
        <v/>
      </c>
      <c r="AX61">
        <f>AX38*AX16</f>
        <v/>
      </c>
      <c r="AY61">
        <f>AY38*AY16</f>
        <v/>
      </c>
      <c r="AZ61">
        <f>AZ38*AZ16</f>
        <v/>
      </c>
      <c r="BA61">
        <f>BA38*BA16</f>
        <v/>
      </c>
      <c r="BB61">
        <f>BB38*BB16</f>
        <v/>
      </c>
      <c r="BC61">
        <f>IF(BC38&lt;0,0,BC38*BC16)</f>
        <v/>
      </c>
      <c r="BD61">
        <f>IF(BD38&lt;0,0,BD38*BD16)</f>
        <v/>
      </c>
      <c r="BE61">
        <f>IF(BE38&lt;0,0,BE38*BE16)</f>
        <v/>
      </c>
      <c r="BF61">
        <f>IF(BF38&lt;0,0,BF38*BF16)</f>
        <v/>
      </c>
      <c r="BG61">
        <f>IF(BG38&lt;0,0,BG38*BG16)</f>
        <v/>
      </c>
      <c r="BH61">
        <f>IF(BH38&lt;0,0,BH38*BH16)</f>
        <v/>
      </c>
      <c r="BI61">
        <f>IF(BI38&lt;0,0,BI38*BI16)</f>
        <v/>
      </c>
      <c r="BJ61">
        <f>IF(BJ38&lt;0,0,BJ38*BJ16)</f>
        <v/>
      </c>
      <c r="BK61">
        <f>IF(BK38&lt;0,0,BK38*BK16)</f>
        <v/>
      </c>
      <c r="BL61">
        <f>IF(BL38&lt;0,0,BL38*BL16)</f>
        <v/>
      </c>
      <c r="BM61">
        <f>IF(BM38&lt;0,0,BM38*BM16)</f>
        <v/>
      </c>
      <c r="BN61">
        <f>IF(BN38&lt;0,0,BN38*BN16)</f>
        <v/>
      </c>
      <c r="BO61">
        <f>IF(BO38&lt;0,0,BO38*BO16)</f>
        <v/>
      </c>
      <c r="BP61">
        <f>IF(BP38&lt;0,0,BP38*BP16)</f>
        <v/>
      </c>
      <c r="BQ61">
        <f>IF(BQ38&lt;0,0,BQ38*BQ16)</f>
        <v/>
      </c>
      <c r="BR61">
        <f>IF(BR38&lt;0,0,BR38*BR16)</f>
        <v/>
      </c>
      <c r="BS61">
        <f>IF(BS38&lt;0,0,BS38*BS16)</f>
        <v/>
      </c>
      <c r="BT61">
        <f>IF(BT38&lt;0,0,BT38*BT16)</f>
        <v/>
      </c>
      <c r="BU61">
        <f>IF(BU38&lt;0,0,BU38*BU16)</f>
        <v/>
      </c>
      <c r="BV61">
        <f>IF(BV38&lt;0,0,BV38*BV16)</f>
        <v/>
      </c>
      <c r="BW61">
        <f>IF(BW38&lt;0,0,BW38*BW16)</f>
        <v/>
      </c>
      <c r="BX61">
        <f>IF(BX38&lt;0,0,BX38*BX16)</f>
        <v/>
      </c>
      <c r="BY61">
        <f>IF(BY38&lt;0,0,BY38*BY16)</f>
        <v/>
      </c>
      <c r="BZ61">
        <f>IF(BZ38&lt;0,0,BZ38*BZ16)</f>
        <v/>
      </c>
      <c r="CA61">
        <f>IF(CA38&lt;0,0,CA38*CA16)</f>
        <v/>
      </c>
      <c r="CB61">
        <f>IF(CB38&lt;0,0,CB38*CB16)</f>
        <v/>
      </c>
      <c r="CC61">
        <f>IF(CC38&lt;0,0,CC38*CC16)</f>
        <v/>
      </c>
      <c r="CD61">
        <f>IF(CD38&lt;0,0,CD38*CD16)</f>
        <v/>
      </c>
      <c r="CE61">
        <f>IF(CE38&lt;0,0,CE38*CE16)</f>
        <v/>
      </c>
      <c r="CF61">
        <f>IF(CF38&lt;0,0,CF38*CF16)</f>
        <v/>
      </c>
      <c r="CG61">
        <f>IF(CG38&lt;0,0,CG38*CG16)</f>
        <v/>
      </c>
      <c r="CH61">
        <f>IF(CH38&lt;0,0,CH38*CH16)</f>
        <v/>
      </c>
      <c r="CI61">
        <f>IF(CI38&lt;0,0,CI38*CI16)</f>
        <v/>
      </c>
      <c r="CJ61">
        <f>IF(CJ38&lt;0,0,CJ38*CJ16)</f>
        <v/>
      </c>
      <c r="CK61">
        <f>IF(CK38&lt;0,0,CK38*CK16)</f>
        <v/>
      </c>
      <c r="CL61">
        <f>IF(CL38&lt;0,0,CL38*CL16)</f>
        <v/>
      </c>
      <c r="CM61">
        <f>IF(CM38&lt;0,0,CM38*CM16)</f>
        <v/>
      </c>
      <c r="CN61">
        <f>IF(CN38&lt;0,0,CN38*CN16)</f>
        <v/>
      </c>
      <c r="CO61">
        <f>IF(CO38&lt;0,0,CO38*CO16)</f>
        <v/>
      </c>
      <c r="CP61">
        <f>IF(CP38&lt;0,0,CP38*CP16)</f>
        <v/>
      </c>
      <c r="CQ61">
        <f>IF(CQ38&lt;0,0,CQ38*CQ16)</f>
        <v/>
      </c>
      <c r="CR61">
        <f>IF(CR38&lt;0,0,CR38*CR16)</f>
        <v/>
      </c>
      <c r="CS61">
        <f>IF(CS38&lt;0,0,CS38*CS16)</f>
        <v/>
      </c>
      <c r="CT61">
        <f>IF(CT38&lt;0,0,CT38*CT16)</f>
        <v/>
      </c>
      <c r="CU61">
        <f>IF(CU38&lt;0,0,CU38*CU16)</f>
        <v/>
      </c>
      <c r="CV61">
        <f>IF(CV38&lt;0,0,CV38*CV16)</f>
        <v/>
      </c>
      <c r="CW61">
        <f>IF(CW38&lt;0,0,CW38*CW16)</f>
        <v/>
      </c>
      <c r="CX61">
        <f>IF(CX38&lt;0,0,CX38*CX16)</f>
        <v/>
      </c>
      <c r="CY61">
        <f>IF(CY38&lt;0,0,CY38*CY16)</f>
        <v/>
      </c>
      <c r="CZ61">
        <f>IF(CZ38&lt;0,0,CZ38*CZ16)</f>
        <v/>
      </c>
      <c r="DA61">
        <f>IF(DA38&lt;0,0,DA38*DA16)</f>
        <v/>
      </c>
      <c r="DB61">
        <f>IF(DB38&lt;0,0,DB38*DB16)</f>
        <v/>
      </c>
      <c r="DC61">
        <f>IF(DC38&lt;0,0,DC38*DC16)</f>
        <v/>
      </c>
      <c r="DD61">
        <f>IF(DD38&lt;0,0,DD38*DD16)</f>
        <v/>
      </c>
      <c r="DE61">
        <f>IF(DE38&lt;0,0,DE38*DE16)</f>
        <v/>
      </c>
      <c r="DF61">
        <f>IF(DF38&lt;0,0,DF38*DF16)</f>
        <v/>
      </c>
      <c r="DG61">
        <f>IF(DG38&lt;0,0,DG38*DG16)</f>
        <v/>
      </c>
      <c r="DH61">
        <f>IF(DH38&lt;0,0,DH38*DH16)</f>
        <v/>
      </c>
      <c r="DI61">
        <f>IF(DI38&lt;0,0,DI38*DI16)</f>
        <v/>
      </c>
      <c r="DJ61">
        <f>IF(DJ38&lt;0,0,DJ38*DJ16)</f>
        <v/>
      </c>
      <c r="DK61">
        <f>IF(DK38&lt;0,0,DK38*DK16)</f>
        <v/>
      </c>
      <c r="DL61">
        <f>IF(DL38&lt;0,0,DL38*DL16)</f>
        <v/>
      </c>
      <c r="DM61">
        <f>IF(DM38&lt;0,0,DM38*DM16)</f>
        <v/>
      </c>
      <c r="DN61">
        <f>IF(DN38&lt;0,0,DN38*DN16)</f>
        <v/>
      </c>
      <c r="DO61">
        <f>IF(DO38&lt;0,0,DO38*DO16)</f>
        <v/>
      </c>
      <c r="DP61">
        <f>IF(DP38&lt;0,0,DP38*DP16)</f>
        <v/>
      </c>
      <c r="DQ61">
        <f>IF(DQ38&lt;0,0,DQ38*DQ16)</f>
        <v/>
      </c>
      <c r="DR61">
        <f>IF(DR38&lt;0,0,DR38*DR16)</f>
        <v/>
      </c>
      <c r="DS61">
        <f>IF(DS38&lt;0,0,DS38*DS16)</f>
        <v/>
      </c>
      <c r="DT61">
        <f>IF(DT38&lt;0,0,DT38*DT16)</f>
        <v/>
      </c>
      <c r="DU61">
        <f>IF(DU38&lt;0,0,DU38*DU16)</f>
        <v/>
      </c>
      <c r="DV61">
        <f>IF(DV38&lt;0,0,DV38*DV16)</f>
        <v/>
      </c>
      <c r="DW61">
        <f>IF(DW38&lt;0,0,DW38*DW16)</f>
        <v/>
      </c>
      <c r="DX61">
        <f>IF(DX38&lt;0,0,DX38*DX16)</f>
        <v/>
      </c>
      <c r="DY61">
        <f>IF(DY38&lt;0,0,DY38*DY16)</f>
        <v/>
      </c>
      <c r="DZ61">
        <f>IF(DZ38&lt;0,0,DZ38*DZ16)</f>
        <v/>
      </c>
      <c r="EA61">
        <f>IF(EA38&lt;0,0,EA38*EA16)</f>
        <v/>
      </c>
      <c r="EB61">
        <f>IF(EB38&lt;0,0,EB38*EB16)</f>
        <v/>
      </c>
      <c r="EC61">
        <f>IF(EC38&lt;0,0,EC38*EC16)</f>
        <v/>
      </c>
      <c r="ED61">
        <f>IF(ED38&lt;0,0,ED38*ED16)</f>
        <v/>
      </c>
      <c r="EE61">
        <f>IF(EE38&lt;0,0,EE38*EE16)</f>
        <v/>
      </c>
      <c r="EF61">
        <f>IF(EF38&lt;0,0,EF38*EF16)</f>
        <v/>
      </c>
      <c r="EG61">
        <f>IF(EG38&lt;0,0,EG38*EG16)</f>
        <v/>
      </c>
      <c r="EH61">
        <f>IF(EH38&lt;0,0,EH38*EH16)</f>
        <v/>
      </c>
      <c r="EI61">
        <f>IF(EI38&lt;0,0,EI38*EI16)</f>
        <v/>
      </c>
      <c r="EJ61">
        <f>IF(EJ38&lt;0,0,EJ38*EJ16)</f>
        <v/>
      </c>
      <c r="EK61">
        <f>IF(EK38&lt;0,0,EK38*EK16)</f>
        <v/>
      </c>
      <c r="EL61">
        <f>IF(EL38&lt;0,0,EL38*EL16)</f>
        <v/>
      </c>
      <c r="EM61">
        <f>IF(EM38&lt;0,0,EM38*EM16)</f>
        <v/>
      </c>
      <c r="EN61">
        <f>IF(EN38&lt;0,0,EN38*EN16)</f>
        <v/>
      </c>
      <c r="EO61">
        <f>IF(EO38&lt;0,0,EO38*EO16)</f>
        <v/>
      </c>
      <c r="EP61">
        <f>IF(EP38&lt;0,0,EP38*EP16)</f>
        <v/>
      </c>
      <c r="EQ61">
        <f>IF(EQ38&lt;0,0,EQ38*EQ16)</f>
        <v/>
      </c>
      <c r="ER61">
        <f>IF(ER38&lt;0,0,ER38*ER16)</f>
        <v/>
      </c>
      <c r="ES61">
        <f>IF(ES38&lt;0,0,ES38*ES16)</f>
        <v/>
      </c>
      <c r="ET61">
        <f>IF(ET38&lt;0,0,ET38*ET16)</f>
        <v/>
      </c>
      <c r="EU61">
        <f>IF(EU38&lt;0,0,EU38*EU16)</f>
        <v/>
      </c>
      <c r="EV61">
        <f>IF(EV38&lt;0,0,EV38*EV16)</f>
        <v/>
      </c>
      <c r="EW61">
        <f>IF(EW38&lt;0,0,EW38*EW16)</f>
        <v/>
      </c>
      <c r="EX61">
        <f>IF(EX38&lt;0,0,EX38*EX16)</f>
        <v/>
      </c>
      <c r="EY61">
        <f>IF(EY38&lt;0,0,EY38*EY16)</f>
        <v/>
      </c>
      <c r="EZ61">
        <f>IF(EZ38&lt;0,0,EZ38*EZ16)</f>
        <v/>
      </c>
      <c r="FA61">
        <f>IF(FA38&lt;0,0,FA38*FA16)</f>
        <v/>
      </c>
      <c r="FB61">
        <f>IF(FB38&lt;0,0,FB38*FB16)</f>
        <v/>
      </c>
      <c r="FC61">
        <f>IF(FC38&lt;0,0,FC38*FC16)</f>
        <v/>
      </c>
      <c r="FD61">
        <f>IF(FD38&lt;0,0,FD38*FD16)</f>
        <v/>
      </c>
      <c r="FE61">
        <f>IF(FE38&lt;0,0,FE38*FE16)</f>
        <v/>
      </c>
      <c r="FF61">
        <f>IF(FF38&lt;0,0,FF38*FF16)</f>
        <v/>
      </c>
      <c r="FG61">
        <f>IF(FG38&lt;0,0,FG38*FG16)</f>
        <v/>
      </c>
      <c r="FH61">
        <f>IF(FH38&lt;0,0,FH38*FH16)</f>
        <v/>
      </c>
      <c r="FI61">
        <f>IF(FI38&lt;0,0,FI38*FI16)</f>
        <v/>
      </c>
      <c r="FJ61">
        <f>IF(FJ38&lt;0,0,FJ38*FJ16)</f>
        <v/>
      </c>
      <c r="FK61">
        <f>IF(FK38&lt;0,0,FK38*FK16)</f>
        <v/>
      </c>
      <c r="FL61">
        <f>IF(FL38&lt;0,0,FL38*FL16)</f>
        <v/>
      </c>
      <c r="FM61">
        <f>IF(FM38&lt;0,0,FM38*FM16)</f>
        <v/>
      </c>
      <c r="FN61">
        <f>IF(FN38&lt;0,0,FN38*FN16)</f>
        <v/>
      </c>
      <c r="FO61">
        <f>IF(FO38&lt;0,0,FO38*FO16)</f>
        <v/>
      </c>
      <c r="FP61">
        <f>IF(FP38&lt;0,0,FP38*FP16)</f>
        <v/>
      </c>
      <c r="FQ61">
        <f>IF(FQ38&lt;0,0,FQ38*FQ16)</f>
        <v/>
      </c>
      <c r="FR61">
        <f>IF(FR38&lt;0,0,FR38*FR16)</f>
        <v/>
      </c>
      <c r="FS61">
        <f>IF(FS38&lt;0,0,FS38*FS16)</f>
        <v/>
      </c>
      <c r="FT61">
        <f>IF(FT38&lt;0,0,FT38*FT16)</f>
        <v/>
      </c>
      <c r="FU61">
        <f>IF(FU38&lt;0,0,FU38*FU16)</f>
        <v/>
      </c>
      <c r="FV61">
        <f>IF(FV38&lt;0,0,FV38*FV16)</f>
        <v/>
      </c>
      <c r="FW61">
        <f>IF(FW38&lt;0,0,FW38*FW16)</f>
        <v/>
      </c>
      <c r="FX61">
        <f>IF(FX38&lt;0,0,FX38*FX16)</f>
        <v/>
      </c>
      <c r="FY61">
        <f>IF(FY38&lt;0,0,FY38*FY16)</f>
        <v/>
      </c>
      <c r="FZ61">
        <f>IF(FZ38&lt;0,0,FZ38*FZ16)</f>
        <v/>
      </c>
      <c r="GA61">
        <f>IF(GA38&lt;0,0,GA38*GA16)</f>
        <v/>
      </c>
      <c r="GB61">
        <f>IF(GB38&lt;0,0,GB38*GB16)</f>
        <v/>
      </c>
      <c r="GC61">
        <f>IF(GC38&lt;0,0,GC38*GC16)</f>
        <v/>
      </c>
      <c r="GD61">
        <f>IF(GD38&lt;0,0,GD38*GD16)</f>
        <v/>
      </c>
      <c r="GE61">
        <f>IF(GE38&lt;0,0,GE38*GE16)</f>
        <v/>
      </c>
      <c r="GF61">
        <f>IF(GF38&lt;0,0,GF38*GF16)</f>
        <v/>
      </c>
      <c r="GG61">
        <f>IF(GG38&lt;0,0,GG38*GG16)</f>
        <v/>
      </c>
      <c r="GH61">
        <f>IF(GH38&lt;0,0,GH38*GH16)</f>
        <v/>
      </c>
      <c r="GI61">
        <f>IF(GI38&lt;0,0,GI38*GI16)</f>
        <v/>
      </c>
      <c r="GJ61">
        <f>IF(GJ38&lt;0,0,GJ38*GJ16)</f>
        <v/>
      </c>
      <c r="GK61">
        <f>IF(GK38&lt;0,0,GK38*GK16)</f>
        <v/>
      </c>
      <c r="GL61">
        <f>IF(GL38&lt;0,0,GL38*GL16)</f>
        <v/>
      </c>
      <c r="GM61">
        <f>IF(GM38&lt;0,0,GM38*GM16)</f>
        <v/>
      </c>
      <c r="GN61">
        <f>IF(GN38&lt;0,0,GN38*GN16)</f>
        <v/>
      </c>
      <c r="GO61">
        <f>IF(GO38&lt;0,0,GO38*GO16)</f>
        <v/>
      </c>
      <c r="GP61">
        <f>IF(GP38&lt;0,0,GP38*GP16)</f>
        <v/>
      </c>
      <c r="GQ61">
        <f>IF(GQ38&lt;0,0,GQ38*GQ16)</f>
        <v/>
      </c>
      <c r="GR61">
        <f>IF(GR38&lt;0,0,GR38*GR16)</f>
        <v/>
      </c>
      <c r="GS61">
        <f>IF(GS38&lt;0,0,GS38*GS16)</f>
        <v/>
      </c>
      <c r="GT61">
        <f>IF(GT38&lt;0,0,GT38*GT16)</f>
        <v/>
      </c>
      <c r="GU61">
        <f>IF(GU38&lt;0,0,GU38*GU16)</f>
        <v/>
      </c>
      <c r="GV61">
        <f>IF(GV38&lt;0,0,GV38*GV16)</f>
        <v/>
      </c>
      <c r="GW61">
        <f>IF(GW38&lt;0,0,GW38*GW16)</f>
        <v/>
      </c>
      <c r="GX61">
        <f>IF(GX38&lt;0,0,GX38*GX16)</f>
        <v/>
      </c>
      <c r="GY61">
        <f>IF(GY38&lt;0,0,GY38*GY16)</f>
        <v/>
      </c>
      <c r="GZ61">
        <f>IF(GZ38&lt;0,0,GZ38*GZ16)</f>
        <v/>
      </c>
      <c r="HA61">
        <f>IF(HA38&lt;0,0,HA38*HA16)</f>
        <v/>
      </c>
      <c r="HB61">
        <f>IF(HB38&lt;0,0,HB38*HB16)</f>
        <v/>
      </c>
      <c r="HC61">
        <f>IF(HC38&lt;0,0,HC38*HC16)</f>
        <v/>
      </c>
      <c r="HD61">
        <f>IF(HD38&lt;0,0,HD38*HD16)</f>
        <v/>
      </c>
      <c r="HE61">
        <f>IF(HE38&lt;0,0,HE38*HE16)</f>
        <v/>
      </c>
      <c r="HF61">
        <f>IF(HF38&lt;0,0,HF38*HF16)</f>
        <v/>
      </c>
      <c r="HG61">
        <f>IF(HG38&lt;0,0,HG38*HG16)</f>
        <v/>
      </c>
      <c r="HH61">
        <f>IF(HH38&lt;0,0,HH38*HH16)</f>
        <v/>
      </c>
      <c r="HI61">
        <f>IF(HI38&lt;0,0,HI38*HI16)</f>
        <v/>
      </c>
      <c r="HJ61">
        <f>IF(HJ38&lt;0,0,HJ38*HJ16)</f>
        <v/>
      </c>
      <c r="HK61">
        <f>IF(HK38&lt;0,0,HK38*HK16)</f>
        <v/>
      </c>
      <c r="HL61">
        <f>IF(HL38&lt;0,0,HL38*HL16)</f>
        <v/>
      </c>
      <c r="HM61">
        <f>IF(HM38&lt;0,0,HM38*HM16)</f>
        <v/>
      </c>
      <c r="HN61">
        <f>IF(HN38&lt;0,0,HN38*HN16)</f>
        <v/>
      </c>
      <c r="HO61">
        <f>IF(HO38&lt;0,0,HO38*HO16)</f>
        <v/>
      </c>
      <c r="HP61">
        <f>IF(HP38&lt;0,0,HP38*HP16)</f>
        <v/>
      </c>
      <c r="HQ61">
        <f>IF(HQ38&lt;0,0,HQ38*HQ16)</f>
        <v/>
      </c>
      <c r="HR61">
        <f>IF(HR38&lt;0,0,HR38*HR16)</f>
        <v/>
      </c>
      <c r="HS61">
        <f>IF(HS38&lt;0,0,HS38*HS16)</f>
        <v/>
      </c>
      <c r="HT61">
        <f>IF(HT38&lt;0,0,HT38*HT16)</f>
        <v/>
      </c>
      <c r="HU61">
        <f>IF(HU38&lt;0,0,HU38*HU16)</f>
        <v/>
      </c>
      <c r="HV61">
        <f>IF(HV38&lt;0,0,HV38*HV16)</f>
        <v/>
      </c>
      <c r="HW61">
        <f>IF(HW38&lt;0,0,HW38*HW16)</f>
        <v/>
      </c>
      <c r="HX61">
        <f>IF(HX38&lt;0,0,HX38*HX16)</f>
        <v/>
      </c>
      <c r="HY61">
        <f>IF(HY38&lt;0,0,HY38*HY16)</f>
        <v/>
      </c>
      <c r="HZ61">
        <f>IF(HZ38&lt;0,0,HZ38*HZ16)</f>
        <v/>
      </c>
      <c r="IA61">
        <f>IF(IA38&lt;0,0,IA38*IA16)</f>
        <v/>
      </c>
      <c r="IB61">
        <f>IF(IB38&lt;0,0,IB38*IB16)</f>
        <v/>
      </c>
      <c r="IC61">
        <f>IF(IC38&lt;0,0,IC38*IC16)</f>
        <v/>
      </c>
      <c r="ID61">
        <f>IF(ID38&lt;0,0,ID38*ID16)</f>
        <v/>
      </c>
      <c r="IE61">
        <f>IF(IE38&lt;0,0,IE38*IE16)</f>
        <v/>
      </c>
      <c r="IF61">
        <f>IF(IF38&lt;0,0,IF38*IF16)</f>
        <v/>
      </c>
      <c r="IG61">
        <f>IF(IG38&lt;0,0,IG38*IG16)</f>
        <v/>
      </c>
      <c r="IH61">
        <f>IF(IH38&lt;0,0,IH38*IH16)</f>
        <v/>
      </c>
      <c r="II61">
        <f>IF(II38&lt;0,0,II38*II16)</f>
        <v/>
      </c>
      <c r="IJ61">
        <f>IF(IJ38&lt;0,0,IJ38*IJ16)</f>
        <v/>
      </c>
      <c r="IK61">
        <f>IF(IK38&lt;0,0,IK38*IK16)</f>
        <v/>
      </c>
      <c r="IL61">
        <f>IF(IL38&lt;0,0,IL38*IL16)</f>
        <v/>
      </c>
      <c r="IM61">
        <f>IF(IM38&lt;0,0,IM38*IM16)</f>
        <v/>
      </c>
      <c r="IN61">
        <f>IF(IN38&lt;0,0,IN38*IN16)</f>
        <v/>
      </c>
      <c r="IO61">
        <f>IF(IO38&lt;0,0,IO38*IO16)</f>
        <v/>
      </c>
      <c r="IP61">
        <f>IF(IP38&lt;0,0,IP38*IP16)</f>
        <v/>
      </c>
      <c r="IQ61">
        <f>IF(IQ38&lt;0,0,IQ38*IQ16)</f>
        <v/>
      </c>
      <c r="IR61">
        <f>IF(IR38&lt;0,0,IR38*IR16)</f>
        <v/>
      </c>
      <c r="IS61">
        <f>IF(IS38&lt;0,0,IS38*IS16)</f>
        <v/>
      </c>
      <c r="IT61">
        <f>IF(IT38&lt;0,0,IT38*IT16)</f>
        <v/>
      </c>
      <c r="IU61">
        <f>IF(IU38&lt;0,0,IU38*IU16)</f>
        <v/>
      </c>
      <c r="IV61">
        <f>IF(IV38&lt;0,0,IV38*IV16)</f>
        <v/>
      </c>
      <c r="IW61">
        <f>IF(IW38&lt;0,0,IW38*IW16)</f>
        <v/>
      </c>
      <c r="IX61">
        <f>IF(IX38&lt;0,0,IX38*IX16)</f>
        <v/>
      </c>
      <c r="IY61">
        <f>IF(IY38&lt;0,0,IY38*IY16)</f>
        <v/>
      </c>
      <c r="IZ61">
        <f>IF(IZ38&lt;0,0,IZ38*IZ16)</f>
        <v/>
      </c>
      <c r="JA61">
        <f>IF(JA38&lt;0,0,JA38*JA16)</f>
        <v/>
      </c>
      <c r="JB61">
        <f>IF(JB38&lt;0,0,JB38*JB16)</f>
        <v/>
      </c>
      <c r="JC61">
        <f>IF(JC38&lt;0,0,JC38*JC16)</f>
        <v/>
      </c>
      <c r="JD61">
        <f>IF(JD38&lt;0,0,JD38*JD16)</f>
        <v/>
      </c>
      <c r="JE61">
        <f>IF(JE38&lt;0,0,JE38*JE16)</f>
        <v/>
      </c>
      <c r="JF61">
        <f>IF(JF38&lt;0,0,JF38*JF16)</f>
        <v/>
      </c>
      <c r="JG61">
        <f>IF(JG38&lt;0,0,JG38*JG16)</f>
        <v/>
      </c>
      <c r="JH61">
        <f>IF(JH38&lt;0,0,JH38*JH16)</f>
        <v/>
      </c>
      <c r="JI61">
        <f>IF(JI38&lt;0,0,JI38*JI16)</f>
        <v/>
      </c>
      <c r="JJ61">
        <f>IF(JJ38&lt;0,0,JJ38*JJ16)</f>
        <v/>
      </c>
      <c r="JK61">
        <f>IF(JK38&lt;0,0,JK38*JK16)</f>
        <v/>
      </c>
      <c r="JL61">
        <f>IF(JL38&lt;0,0,JL38*JL16)</f>
        <v/>
      </c>
      <c r="JM61">
        <f>IF(JM38&lt;0,0,JM38*JM16)</f>
        <v/>
      </c>
      <c r="JN61">
        <f>IF(JN38&lt;0,0,JN38*JN16)</f>
        <v/>
      </c>
      <c r="JO61">
        <f>IF(JO38&lt;0,0,JO38*JO16)</f>
        <v/>
      </c>
      <c r="JP61">
        <f>IF(JP38&lt;0,0,JP38*JP16)</f>
        <v/>
      </c>
      <c r="JQ61">
        <f>IF(JQ38&lt;0,0,JQ38*JQ16)</f>
        <v/>
      </c>
      <c r="JR61">
        <f>IF(JR38&lt;0,0,JR38*JR16)</f>
        <v/>
      </c>
      <c r="JS61">
        <f>IF(JS38&lt;0,0,JS38*JS16)</f>
        <v/>
      </c>
      <c r="JT61">
        <f>IF(JT38&lt;0,0,JT38*JT16)</f>
        <v/>
      </c>
      <c r="JU61">
        <f>IF(JU38&lt;0,0,JU38*JU16)</f>
        <v/>
      </c>
      <c r="JV61">
        <f>IF(JV38&lt;0,0,JV38*JV16)</f>
        <v/>
      </c>
      <c r="JW61">
        <f>IF(JW38&lt;0,0,JW38*JW16)</f>
        <v/>
      </c>
      <c r="JX61">
        <f>IF(JX38&lt;0,0,JX38*JX16)</f>
        <v/>
      </c>
      <c r="JY61">
        <f>IF(JY38&lt;0,0,JY38*JY16)</f>
        <v/>
      </c>
      <c r="JZ61">
        <f>IF(JZ38&lt;0,0,JZ38*JZ16)</f>
        <v/>
      </c>
      <c r="KA61">
        <f>IF(KA38&lt;0,0,KA38*KA16)</f>
        <v/>
      </c>
      <c r="KB61">
        <f>IF(KB38&lt;0,0,KB38*KB16)</f>
        <v/>
      </c>
      <c r="KC61">
        <f>IF(KC38&lt;0,0,KC38*KC16)</f>
        <v/>
      </c>
      <c r="KD61">
        <f>IF(KD38&lt;0,0,KD38*KD16)</f>
        <v/>
      </c>
      <c r="KE61">
        <f>IF(KE38&lt;0,0,KE38*KE16)</f>
        <v/>
      </c>
      <c r="KF61">
        <f>IF(KF38&lt;0,0,KF38*KF16)</f>
        <v/>
      </c>
      <c r="KG61">
        <f>IF(KG38&lt;0,0,KG38*KG16)</f>
        <v/>
      </c>
      <c r="KH61">
        <f>IF(KH38&lt;0,0,KH38*KH16)</f>
        <v/>
      </c>
      <c r="KI61">
        <f>IF(KI38&lt;0,0,KI38*KI16)</f>
        <v/>
      </c>
      <c r="KJ61">
        <f>IF(KJ38&lt;0,0,KJ38*KJ16)</f>
        <v/>
      </c>
      <c r="KK61">
        <f>IF(KK38&lt;0,0,KK38*KK16)</f>
        <v/>
      </c>
      <c r="KL61">
        <f>IF(KL38&lt;0,0,KL38*KL16)</f>
        <v/>
      </c>
      <c r="KM61">
        <f>IF(KM38&lt;0,0,KM38*KM16)</f>
        <v/>
      </c>
      <c r="KN61">
        <f>IF(KN38&lt;0,0,KN38*KN16)</f>
        <v/>
      </c>
      <c r="KO61">
        <f>IF(KO38&lt;0,0,KO38*KO16)</f>
        <v/>
      </c>
      <c r="KP61">
        <f>IF(KP38&lt;0,0,KP38*KP16)</f>
        <v/>
      </c>
      <c r="KQ61">
        <f>IF(KQ38&lt;0,0,KQ38*KQ16)</f>
        <v/>
      </c>
      <c r="KR61">
        <f>IF(KR38&lt;0,0,KR38*KR16)</f>
        <v/>
      </c>
      <c r="KS61">
        <f>IF(KS38&lt;0,0,KS38*KS16)</f>
        <v/>
      </c>
      <c r="KT61">
        <f>IF(KT38&lt;0,0,KT38*KT16)</f>
        <v/>
      </c>
      <c r="KU61">
        <f>IF(KU38&lt;0,0,KU38*KU16)</f>
        <v/>
      </c>
      <c r="KV61">
        <f>IF(KV38&lt;0,0,KV38*KV16)</f>
        <v/>
      </c>
      <c r="KW61">
        <f>IF(KW38&lt;0,0,KW38*KW16)</f>
        <v/>
      </c>
      <c r="KX61">
        <f>IF(KX38&lt;0,0,KX38*KX16)</f>
        <v/>
      </c>
      <c r="KY61">
        <f>IF(KY38&lt;0,0,KY38*KY16)</f>
        <v/>
      </c>
      <c r="KZ61">
        <f>IF(KZ38&lt;0,0,KZ38*KZ16)</f>
        <v/>
      </c>
      <c r="LA61">
        <f>IF(LA38&lt;0,0,LA38*LA16)</f>
        <v/>
      </c>
      <c r="LB61">
        <f>IF(LB38&lt;0,0,LB38*LB16)</f>
        <v/>
      </c>
      <c r="LC61">
        <f>IF(LC38&lt;0,0,LC38*LC16)</f>
        <v/>
      </c>
      <c r="LD61">
        <f>IF(LD38&lt;0,0,LD38*LD16)</f>
        <v/>
      </c>
      <c r="LE61">
        <f>IF(LE38&lt;0,0,LE38*LE16)</f>
        <v/>
      </c>
      <c r="LF61">
        <f>IF(LF38&lt;0,0,LF38*LF16)</f>
        <v/>
      </c>
      <c r="LG61">
        <f>IF(LG38&lt;0,0,LG38*LG16)</f>
        <v/>
      </c>
      <c r="LH61">
        <f>IF(LH38&lt;0,0,LH38*LH16)</f>
        <v/>
      </c>
      <c r="LI61">
        <f>IF(LI38&lt;0,0,LI38*LI16)</f>
        <v/>
      </c>
      <c r="LJ61">
        <f>IF(LJ38&lt;0,0,LJ38*LJ16)</f>
        <v/>
      </c>
      <c r="LK61">
        <f>IF(LK38&lt;0,0,LK38*LK16)</f>
        <v/>
      </c>
      <c r="LL61">
        <f>IF(LL38&lt;0,0,LL38*LL16)</f>
        <v/>
      </c>
      <c r="LM61">
        <f>IF(LM38&lt;0,0,LM38*LM16)</f>
        <v/>
      </c>
      <c r="LN61">
        <f>IF(LN38&lt;0,0,LN38*LN16)</f>
        <v/>
      </c>
      <c r="LO61">
        <f>IF(LO38&lt;0,0,LO38*LO16)</f>
        <v/>
      </c>
      <c r="LP61">
        <f>IF(LP38&lt;0,0,LP38*LP16)</f>
        <v/>
      </c>
      <c r="LQ61">
        <f>IF(LQ38&lt;0,0,LQ38*LQ16)</f>
        <v/>
      </c>
      <c r="LR61">
        <f>IF(LR38&lt;0,0,LR38*LR16)</f>
        <v/>
      </c>
      <c r="LS61">
        <f>IF(LS38&lt;0,0,LS38*LS16)</f>
        <v/>
      </c>
      <c r="LT61">
        <f>IF(LT38&lt;0,0,LT38*LT16)</f>
        <v/>
      </c>
      <c r="LU61">
        <f>IF(LU38&lt;0,0,LU38*LU16)</f>
        <v/>
      </c>
      <c r="LV61">
        <f>IF(LV38&lt;0,0,LV38*LV16)</f>
        <v/>
      </c>
      <c r="LW61">
        <f>IF(LW38&lt;0,0,LW38*LW16)</f>
        <v/>
      </c>
      <c r="LX61">
        <f>IF(LX38&lt;0,0,LX38*LX16)</f>
        <v/>
      </c>
      <c r="LY61">
        <f>IF(LY38&lt;0,0,LY38*LY16)</f>
        <v/>
      </c>
      <c r="LZ61">
        <f>IF(LZ38&lt;0,0,LZ38*LZ16)</f>
        <v/>
      </c>
      <c r="MA61">
        <f>IF(MA38&lt;0,0,MA38*MA16)</f>
        <v/>
      </c>
      <c r="MB61">
        <f>IF(MB38&lt;0,0,MB38*MB16)</f>
        <v/>
      </c>
      <c r="MC61">
        <f>IF(MC38&lt;0,0,MC38*MC16)</f>
        <v/>
      </c>
      <c r="MD61">
        <f>IF(MD38&lt;0,0,MD38*MD16)</f>
        <v/>
      </c>
      <c r="ME61">
        <f>IF(ME38&lt;0,0,ME38*ME16)</f>
        <v/>
      </c>
      <c r="MF61">
        <f>IF(MF38&lt;0,0,MF38*MF16)</f>
        <v/>
      </c>
      <c r="MG61">
        <f>IF(MG38&lt;0,0,MG38*MG16)</f>
        <v/>
      </c>
      <c r="MH61">
        <f>IF(MH38&lt;0,0,MH38*MH16)</f>
        <v/>
      </c>
      <c r="MI61">
        <f>IF(MI38&lt;0,0,MI38*MI16)</f>
        <v/>
      </c>
      <c r="MJ61">
        <f>IF(MJ38&lt;0,0,MJ38*MJ16)</f>
        <v/>
      </c>
      <c r="MK61">
        <f>IF(MK38&lt;0,0,MK38*MK16)</f>
        <v/>
      </c>
      <c r="ML61">
        <f>IF(ML38&lt;0,0,ML38*ML16)</f>
        <v/>
      </c>
      <c r="MM61">
        <f>IF(MM38&lt;0,0,MM38*MM16)</f>
        <v/>
      </c>
      <c r="MN61">
        <f>IF(MN38&lt;0,0,MN38*MN16)</f>
        <v/>
      </c>
      <c r="MO61">
        <f>IF(MO38&lt;0,0,MO38*MO16)</f>
        <v/>
      </c>
      <c r="MP61">
        <f>IF(MP38&lt;0,0,MP38*MP16)</f>
        <v/>
      </c>
      <c r="MQ61">
        <f>IF(MQ38&lt;0,0,MQ38*MQ16)</f>
        <v/>
      </c>
      <c r="MR61">
        <f>IF(MR38&lt;0,0,MR38*MR16)</f>
        <v/>
      </c>
      <c r="MS61">
        <f>IF(MS38&lt;0,0,MS38*MS16)</f>
        <v/>
      </c>
      <c r="MT61">
        <f>IF(MT38&lt;0,0,MT38*MT16)</f>
        <v/>
      </c>
      <c r="MU61">
        <f>IF(MU38&lt;0,0,MU38*MU16)</f>
        <v/>
      </c>
      <c r="MV61">
        <f>IF(MV38&lt;0,0,MV38*MV16)</f>
        <v/>
      </c>
      <c r="MW61">
        <f>IF(MW38&lt;0,0,MW38*MW16)</f>
        <v/>
      </c>
      <c r="MX61">
        <f>IF(MX38&lt;0,0,MX38*MX16)</f>
        <v/>
      </c>
      <c r="MY61">
        <f>IF(MY38&lt;0,0,MY38*MY16)</f>
        <v/>
      </c>
      <c r="MZ61">
        <f>IF(MZ38&lt;0,0,MZ38*MZ16)</f>
        <v/>
      </c>
      <c r="NA61">
        <f>IF(NA38&lt;0,0,NA38*NA16)</f>
        <v/>
      </c>
      <c r="NB61">
        <f>IF(NB38&lt;0,0,NB38*NB16)</f>
        <v/>
      </c>
      <c r="NC61">
        <f>IF(NC38&lt;0,0,NC38*NC16)</f>
        <v/>
      </c>
      <c r="ND61">
        <f>IF(ND38&lt;0,0,ND38*ND16)</f>
        <v/>
      </c>
      <c r="NE61">
        <f>IF(NE38&lt;0,0,NE38*NE16)</f>
        <v/>
      </c>
      <c r="NF61">
        <f>IF(NF38&lt;0,0,NF38*NF16)</f>
        <v/>
      </c>
      <c r="NG61">
        <f>IF(NG38&lt;0,0,NG38*NG16)</f>
        <v/>
      </c>
      <c r="NH61">
        <f>IF(NH38&lt;0,0,NH38*NH16)</f>
        <v/>
      </c>
      <c r="NI61">
        <f>IF(NI38&lt;0,0,NI38*NI16)</f>
        <v/>
      </c>
      <c r="NJ61">
        <f>IF(NJ38&lt;0,0,NJ38*NJ16)</f>
        <v/>
      </c>
      <c r="NK61">
        <f>IF(NK38&lt;0,0,NK38*NK16)</f>
        <v/>
      </c>
      <c r="NL61">
        <f>IF(NL38&lt;0,0,NL38*NL16)</f>
        <v/>
      </c>
      <c r="NM61">
        <f>IF(NM38&lt;0,0,NM38*NM16)</f>
        <v/>
      </c>
      <c r="NN61">
        <f>IF(NN38&lt;0,0,NN38*NN16)</f>
        <v/>
      </c>
      <c r="NO61">
        <f>IF(NO38&lt;0,0,NO38*NO16)</f>
        <v/>
      </c>
      <c r="NP61">
        <f>IF(NP38&lt;0,0,NP38*NP16)</f>
        <v/>
      </c>
      <c r="NQ61">
        <f>IF(NQ38&lt;0,0,NQ38*NQ16)</f>
        <v/>
      </c>
      <c r="NR61">
        <f>IF(NR38&lt;0,0,NR38*NR16)</f>
        <v/>
      </c>
      <c r="NS61">
        <f>IF(NS38&lt;0,0,NS38*NS16)</f>
        <v/>
      </c>
      <c r="NT61">
        <f>IF(NT38&lt;0,0,NT38*NT16)</f>
        <v/>
      </c>
      <c r="NU61">
        <f>IF(NU38&lt;0,0,NU38*NU16)</f>
        <v/>
      </c>
      <c r="NV61">
        <f>IF(NV38&lt;0,0,NV38*NV16)</f>
        <v/>
      </c>
      <c r="NW61">
        <f>IF(NW38&lt;0,0,NW38*NW16)</f>
        <v/>
      </c>
      <c r="NX61">
        <f>IF(NX38&lt;0,0,NX38*NX16)</f>
        <v/>
      </c>
      <c r="NY61">
        <f>IF(NY38&lt;0,0,NY38*NY16)</f>
        <v/>
      </c>
      <c r="NZ61">
        <f>IF(NZ38&lt;0,0,NZ38*NZ16)</f>
        <v/>
      </c>
      <c r="OA61">
        <f>IF(OA38&lt;0,0,OA38*OA16)</f>
        <v/>
      </c>
      <c r="OB61">
        <f>IF(OB38&lt;0,0,OB38*OB16)</f>
        <v/>
      </c>
      <c r="OC61">
        <f>IF(OC38&lt;0,0,OC38*OC16)</f>
        <v/>
      </c>
      <c r="OD61">
        <f>IF(OD38&lt;0,0,OD38*OD16)</f>
        <v/>
      </c>
      <c r="OE61">
        <f>IF(OE38&lt;0,0,OE38*OE16)</f>
        <v/>
      </c>
      <c r="OF61">
        <f>IF(OF38&lt;0,0,OF38*OF16)</f>
        <v/>
      </c>
      <c r="OG61">
        <f>IF(OG38&lt;0,0,OG38*OG16)</f>
        <v/>
      </c>
      <c r="OH61">
        <f>IF(OH38&lt;0,0,OH38*OH16)</f>
        <v/>
      </c>
      <c r="OI61">
        <f>IF(OI38&lt;0,0,OI38*OI16)</f>
        <v/>
      </c>
      <c r="OJ61">
        <f>IF(OJ38&lt;0,0,OJ38*OJ16)</f>
        <v/>
      </c>
      <c r="OK61">
        <f>IF(OK38&lt;0,0,OK38*OK16)</f>
        <v/>
      </c>
      <c r="OL61">
        <f>IF(OL38&lt;0,0,OL38*OL16)</f>
        <v/>
      </c>
      <c r="OM61">
        <f>IF(OM38&lt;0,0,OM38*OM16)</f>
        <v/>
      </c>
      <c r="ON61">
        <f>IF(ON38&lt;0,0,ON38*ON16)</f>
        <v/>
      </c>
      <c r="OO61">
        <f>IF(OO38&lt;0,0,OO38*OO16)</f>
        <v/>
      </c>
      <c r="OP61">
        <f>IF(OP38&lt;0,0,OP38*OP16)</f>
        <v/>
      </c>
      <c r="OQ61">
        <f>IF(OQ38&lt;0,0,OQ38*OQ16)</f>
        <v/>
      </c>
      <c r="OR61">
        <f>IF(OR38&lt;0,0,OR38*OR16)</f>
        <v/>
      </c>
      <c r="OS61">
        <f>IF(OS38&lt;0,0,OS38*OS16)</f>
        <v/>
      </c>
      <c r="OT61">
        <f>IF(OT38&lt;0,0,OT38*OT16)</f>
        <v/>
      </c>
      <c r="OU61">
        <f>IF(OU38&lt;0,0,OU38*OU16)</f>
        <v/>
      </c>
      <c r="OV61">
        <f>IF(OV38&lt;0,0,OV38*OV16)</f>
        <v/>
      </c>
      <c r="OW61">
        <f>IF(OW38&lt;0,0,OW38*OW16)</f>
        <v/>
      </c>
      <c r="OX61">
        <f>IF(OX38&lt;0,0,OX38*OX16)</f>
        <v/>
      </c>
      <c r="OY61">
        <f>IF(OY38&lt;0,0,OY38*OY16)</f>
        <v/>
      </c>
      <c r="OZ61">
        <f>IF(OZ38&lt;0,0,OZ38*OZ16)</f>
        <v/>
      </c>
      <c r="PA61">
        <f>IF(PA38&lt;0,0,PA38*PA16)</f>
        <v/>
      </c>
      <c r="PB61">
        <f>IF(PB38&lt;0,0,PB38*PB16)</f>
        <v/>
      </c>
      <c r="PC61">
        <f>IF(PC38&lt;0,0,PC38*PC16)</f>
        <v/>
      </c>
      <c r="PD61">
        <f>IF(PD38&lt;0,0,PD38*PD16)</f>
        <v/>
      </c>
      <c r="PE61">
        <f>IF(PE38&lt;0,0,PE38*PE16)</f>
        <v/>
      </c>
      <c r="PF61">
        <f>IF(PF38&lt;0,0,PF38*PF16)</f>
        <v/>
      </c>
      <c r="PG61">
        <f>IF(PG38&lt;0,0,PG38*PG16)</f>
        <v/>
      </c>
      <c r="PH61">
        <f>IF(PH38&lt;0,0,PH38*PH16)</f>
        <v/>
      </c>
      <c r="PI61">
        <f>IF(PI38&lt;0,0,PI38*PI16)</f>
        <v/>
      </c>
      <c r="PJ61">
        <f>IF(PJ38&lt;0,0,PJ38*PJ16)</f>
        <v/>
      </c>
      <c r="PK61">
        <f>IF(PK38&lt;0,0,PK38*PK16)</f>
        <v/>
      </c>
      <c r="PL61">
        <f>IF(PL38&lt;0,0,PL38*PL16)</f>
        <v/>
      </c>
      <c r="PM61">
        <f>IF(PM38&lt;0,0,PM38*PM16)</f>
        <v/>
      </c>
      <c r="PN61">
        <f>IF(PN38&lt;0,0,PN38*PN16)</f>
        <v/>
      </c>
      <c r="PO61">
        <f>IF(PO38&lt;0,0,PO38*PO16)</f>
        <v/>
      </c>
      <c r="PP61">
        <f>IF(PP38&lt;0,0,PP38*PP16)</f>
        <v/>
      </c>
      <c r="PQ61">
        <f>IF(PQ38&lt;0,0,PQ38*PQ16)</f>
        <v/>
      </c>
      <c r="PR61">
        <f>IF(PR38&lt;0,0,PR38*PR16)</f>
        <v/>
      </c>
      <c r="PS61">
        <f>IF(PS38&lt;0,0,PS38*PS16)</f>
        <v/>
      </c>
      <c r="PT61">
        <f>IF(PT38&lt;0,0,PT38*PT16)</f>
        <v/>
      </c>
      <c r="PU61">
        <f>IF(PU38&lt;0,0,PU38*PU16)</f>
        <v/>
      </c>
      <c r="PV61">
        <f>IF(PV38&lt;0,0,PV38*PV16)</f>
        <v/>
      </c>
      <c r="PW61">
        <f>IF(PW38&lt;0,0,PW38*PW16)</f>
        <v/>
      </c>
      <c r="PX61">
        <f>IF(PX38&lt;0,0,PX38*PX16)</f>
        <v/>
      </c>
      <c r="PY61">
        <f>IF(PY38&lt;0,0,PY38*PY16)</f>
        <v/>
      </c>
      <c r="PZ61">
        <f>IF(PZ38&lt;0,0,PZ38*PZ16)</f>
        <v/>
      </c>
      <c r="QA61">
        <f>IF(QA38&lt;0,0,QA38*QA16)</f>
        <v/>
      </c>
      <c r="QB61">
        <f>IF(QB38&lt;0,0,QB38*QB16)</f>
        <v/>
      </c>
      <c r="QC61">
        <f>IF(QC38&lt;0,0,QC38*QC16)</f>
        <v/>
      </c>
      <c r="QD61">
        <f>IF(QD38&lt;0,0,QD38*QD16)</f>
        <v/>
      </c>
      <c r="QE61">
        <f>IF(QE38&lt;0,0,QE38*QE16)</f>
        <v/>
      </c>
      <c r="QF61">
        <f>IF(QF38&lt;0,0,QF38*QF16)</f>
        <v/>
      </c>
      <c r="QG61">
        <f>IF(QG38&lt;0,0,QG38*QG16)</f>
        <v/>
      </c>
      <c r="QH61">
        <f>IF(QH38&lt;0,0,QH38*QH16)</f>
        <v/>
      </c>
      <c r="QI61">
        <f>IF(QI38&lt;0,0,QI38*QI16)</f>
        <v/>
      </c>
      <c r="QJ61">
        <f>IF(QJ38&lt;0,0,QJ38*QJ16)</f>
        <v/>
      </c>
      <c r="QK61">
        <f>IF(QK38&lt;0,0,QK38*QK16)</f>
        <v/>
      </c>
      <c r="QL61">
        <f>IF(QL38&lt;0,0,QL38*QL16)</f>
        <v/>
      </c>
      <c r="QM61">
        <f>IF(QM38&lt;0,0,QM38*QM16)</f>
        <v/>
      </c>
      <c r="QN61">
        <f>IF(QN38&lt;0,0,QN38*QN16)</f>
        <v/>
      </c>
      <c r="QO61">
        <f>IF(QO38&lt;0,0,QO38*QO16)</f>
        <v/>
      </c>
      <c r="QP61">
        <f>IF(QP38&lt;0,0,QP38*QP16)</f>
        <v/>
      </c>
      <c r="QQ61">
        <f>IF(QQ38&lt;0,0,QQ38*QQ16)</f>
        <v/>
      </c>
      <c r="QR61">
        <f>IF(QR38&lt;0,0,QR38*QR16)</f>
        <v/>
      </c>
      <c r="QS61">
        <f>IF(QS38&lt;0,0,QS38*QS16)</f>
        <v/>
      </c>
      <c r="QT61">
        <f>IF(QT38&lt;0,0,QT38*QT16)</f>
        <v/>
      </c>
      <c r="QU61">
        <f>IF(QU38&lt;0,0,QU38*QU16)</f>
        <v/>
      </c>
      <c r="QV61">
        <f>IF(QV38&lt;0,0,QV38*QV16)</f>
        <v/>
      </c>
      <c r="QW61">
        <f>IF(QW38&lt;0,0,QW38*QW16)</f>
        <v/>
      </c>
      <c r="QX61">
        <f>IF(QX38&lt;0,0,QX38*QX16)</f>
        <v/>
      </c>
      <c r="QY61">
        <f>IF(QY38&lt;0,0,QY38*QY16)</f>
        <v/>
      </c>
      <c r="QZ61">
        <f>IF(QZ38&lt;0,0,QZ38*QZ16)</f>
        <v/>
      </c>
      <c r="RA61">
        <f>IF(RA38&lt;0,0,RA38*RA16)</f>
        <v/>
      </c>
      <c r="RB61">
        <f>IF(RB38&lt;0,0,RB38*RB16)</f>
        <v/>
      </c>
      <c r="RC61">
        <f>IF(RC38&lt;0,0,RC38*RC16)</f>
        <v/>
      </c>
      <c r="RD61">
        <f>IF(RD38&lt;0,0,RD38*RD16)</f>
        <v/>
      </c>
      <c r="RE61">
        <f>IF(RE38&lt;0,0,RE38*RE16)</f>
        <v/>
      </c>
      <c r="RF61">
        <f>IF(RF38&lt;0,0,RF38*RF16)</f>
        <v/>
      </c>
      <c r="RG61">
        <f>IF(RG38&lt;0,0,RG38*RG16)</f>
        <v/>
      </c>
      <c r="RH61">
        <f>IF(RH38&lt;0,0,RH38*RH16)</f>
        <v/>
      </c>
      <c r="RI61">
        <f>IF(RI38&lt;0,0,RI38*RI16)</f>
        <v/>
      </c>
      <c r="RJ61">
        <f>IF(RJ38&lt;0,0,RJ38*RJ16)</f>
        <v/>
      </c>
      <c r="RK61">
        <f>IF(RK38&lt;0,0,RK38*RK16)</f>
        <v/>
      </c>
      <c r="RL61">
        <f>IF(RL38&lt;0,0,RL38*RL16)</f>
        <v/>
      </c>
      <c r="RM61">
        <f>IF(RM38&lt;0,0,RM38*RM16)</f>
        <v/>
      </c>
      <c r="RN61">
        <f>IF(RN38&lt;0,0,RN38*RN16)</f>
        <v/>
      </c>
      <c r="RO61">
        <f>IF(RO38&lt;0,0,RO38*RO16)</f>
        <v/>
      </c>
      <c r="RP61">
        <f>IF(RP38&lt;0,0,RP38*RP16)</f>
        <v/>
      </c>
      <c r="RQ61">
        <f>IF(RQ38&lt;0,0,RQ38*RQ16)</f>
        <v/>
      </c>
      <c r="RR61">
        <f>IF(RR38&lt;0,0,RR38*RR16)</f>
        <v/>
      </c>
      <c r="RS61">
        <f>IF(RS38&lt;0,0,RS38*RS16)</f>
        <v/>
      </c>
      <c r="RT61">
        <f>IF(RT38&lt;0,0,RT38*RT16)</f>
        <v/>
      </c>
      <c r="RU61">
        <f>IF(RU38&lt;0,0,RU38*RU16)</f>
        <v/>
      </c>
      <c r="RV61">
        <f>IF(RV38&lt;0,0,RV38*RV16)</f>
        <v/>
      </c>
      <c r="RW61">
        <f>IF(RW38&lt;0,0,RW38*RW16)</f>
        <v/>
      </c>
      <c r="RX61">
        <f>IF(RX38&lt;0,0,RX38*RX16)</f>
        <v/>
      </c>
      <c r="RY61">
        <f>IF(RY38&lt;0,0,RY38*RY16)</f>
        <v/>
      </c>
      <c r="RZ61">
        <f>IF(RZ38&lt;0,0,RZ38*RZ16)</f>
        <v/>
      </c>
      <c r="SA61">
        <f>IF(SA38&lt;0,0,SA38*SA16)</f>
        <v/>
      </c>
      <c r="SB61">
        <f>IF(SB38&lt;0,0,SB38*SB16)</f>
        <v/>
      </c>
      <c r="SC61">
        <f>IF(SC38&lt;0,0,SC38*SC16)</f>
        <v/>
      </c>
      <c r="SD61">
        <f>IF(SD38&lt;0,0,SD38*SD16)</f>
        <v/>
      </c>
      <c r="SE61">
        <f>IF(SE38&lt;0,0,SE38*SE16)</f>
        <v/>
      </c>
      <c r="SF61">
        <f>IF(SF38&lt;0,0,SF38*SF16)</f>
        <v/>
      </c>
      <c r="SG61">
        <f>IF(SG38&lt;0,0,SG38*SG16)</f>
        <v/>
      </c>
      <c r="SH61">
        <f>IF(SH38&lt;0,0,SH38*SH16)</f>
        <v/>
      </c>
      <c r="SI61">
        <f>IF(SI38&lt;0,0,SI38*SI16)</f>
        <v/>
      </c>
      <c r="SJ61">
        <f>IF(SJ38&lt;0,0,SJ38*SJ16)</f>
        <v/>
      </c>
      <c r="SK61">
        <f>IF(SK38&lt;0,0,SK38*SK16)</f>
        <v/>
      </c>
      <c r="SL61">
        <f>IF(SL38&lt;0,0,SL38*SL16)</f>
        <v/>
      </c>
      <c r="SM61">
        <f>IF(SM38&lt;0,0,SM38*SM16)</f>
        <v/>
      </c>
      <c r="SN61">
        <f>IF(SN38&lt;0,0,SN38*SN16)</f>
        <v/>
      </c>
      <c r="SO61">
        <f>IF(SO38&lt;0,0,SO38*SO16)</f>
        <v/>
      </c>
      <c r="SP61">
        <f>IF(SP38&lt;0,0,SP38*SP16)</f>
        <v/>
      </c>
      <c r="SQ61">
        <f>IF(SQ38&lt;0,0,SQ38*SQ16)</f>
        <v/>
      </c>
      <c r="SR61">
        <f>IF(SR38&lt;0,0,SR38*SR16)</f>
        <v/>
      </c>
      <c r="SS61">
        <f>IF(SS38&lt;0,0,SS38*SS16)</f>
        <v/>
      </c>
      <c r="ST61">
        <f>IF(ST38&lt;0,0,ST38*ST16)</f>
        <v/>
      </c>
      <c r="SU61">
        <f>IF(SU38&lt;0,0,SU38*SU16)</f>
        <v/>
      </c>
      <c r="SV61">
        <f>IF(SV38&lt;0,0,SV38*SV16)</f>
        <v/>
      </c>
      <c r="SW61">
        <f>IF(SW38&lt;0,0,SW38*SW16)</f>
        <v/>
      </c>
      <c r="SX61">
        <f>IF(SX38&lt;0,0,SX38*SX16)</f>
        <v/>
      </c>
      <c r="SY61">
        <f>IF(SY38&lt;0,0,SY38*SY16)</f>
        <v/>
      </c>
      <c r="SZ61">
        <f>IF(SZ38&lt;0,0,SZ38*SZ16)</f>
        <v/>
      </c>
      <c r="TA61">
        <f>IF(TA38&lt;0,0,TA38*TA16)</f>
        <v/>
      </c>
      <c r="TB61">
        <f>IF(TB38&lt;0,0,TB38*TB16)</f>
        <v/>
      </c>
      <c r="TC61">
        <f>IF(TC38&lt;0,0,TC38*TC16)</f>
        <v/>
      </c>
      <c r="TD61">
        <f>IF(TD38&lt;0,0,TD38*TD16)</f>
        <v/>
      </c>
      <c r="TE61">
        <f>IF(TE38&lt;0,0,TE38*TE16)</f>
        <v/>
      </c>
      <c r="TF61">
        <f>IF(TF38&lt;0,0,TF38*TF16)</f>
        <v/>
      </c>
      <c r="TG61">
        <f>IF(TG38&lt;0,0,TG38*TG16)</f>
        <v/>
      </c>
      <c r="TH61">
        <f>IF(TH38&lt;0,0,TH38*TH16)</f>
        <v/>
      </c>
      <c r="TI61">
        <f>IF(TI38&lt;0,0,TI38*TI16)</f>
        <v/>
      </c>
      <c r="TJ61">
        <f>IF(TJ38&lt;0,0,TJ38*TJ16)</f>
        <v/>
      </c>
      <c r="TK61">
        <f>IF(TK38&lt;0,0,TK38*TK16)</f>
        <v/>
      </c>
      <c r="TL61">
        <f>IF(TL38&lt;0,0,TL38*TL16)</f>
        <v/>
      </c>
      <c r="TM61">
        <f>IF(TM38&lt;0,0,TM38*TM16)</f>
        <v/>
      </c>
      <c r="TN61">
        <f>IF(TN38&lt;0,0,TN38*TN16)</f>
        <v/>
      </c>
      <c r="TO61">
        <f>IF(TO38&lt;0,0,TO38*TO16)</f>
        <v/>
      </c>
      <c r="TP61">
        <f>IF(TP38&lt;0,0,TP38*TP16)</f>
        <v/>
      </c>
      <c r="TQ61">
        <f>IF(TQ38&lt;0,0,TQ38*TQ16)</f>
        <v/>
      </c>
      <c r="TR61">
        <f>IF(TR38&lt;0,0,TR38*TR16)</f>
        <v/>
      </c>
      <c r="TS61">
        <f>IF(TS38&lt;0,0,TS38*TS16)</f>
        <v/>
      </c>
      <c r="TT61">
        <f>IF(TT38&lt;0,0,TT38*TT16)</f>
        <v/>
      </c>
      <c r="TU61">
        <f>IF(TU38&lt;0,0,TU38*TU16)</f>
        <v/>
      </c>
      <c r="TV61">
        <f>IF(TV38&lt;0,0,TV38*TV16)</f>
        <v/>
      </c>
      <c r="TW61">
        <f>IF(TW38&lt;0,0,TW38*TW16)</f>
        <v/>
      </c>
      <c r="TX61">
        <f>IF(TX38&lt;0,0,TX38*TX16)</f>
        <v/>
      </c>
      <c r="TY61">
        <f>IF(TY38&lt;0,0,TY38*TY16)</f>
        <v/>
      </c>
      <c r="TZ61">
        <f>IF(TZ38&lt;0,0,TZ38*TZ16)</f>
        <v/>
      </c>
    </row>
    <row r="62" spans="1:546">
      <c r="A62" t="s">
        <v>31</v>
      </c>
    </row>
    <row r="63" spans="1:546">
      <c r="A63" t="s">
        <v>32</v>
      </c>
    </row>
    <row r="64" spans="1:546">
      <c r="A64" t="s">
        <v>33</v>
      </c>
    </row>
    <row r="65" spans="1:546">
      <c r="A65" t="s">
        <v>34</v>
      </c>
      <c r="B65" t="s">
        <v>35</v>
      </c>
    </row>
    <row r="66" spans="1:546">
      <c r="A66" t="s">
        <v>36</v>
      </c>
    </row>
    <row r="67" spans="1:546">
      <c r="A67" t="s">
        <v>22</v>
      </c>
    </row>
    <row r="68" spans="1:546">
      <c r="A68" t="s">
        <v>37</v>
      </c>
      <c r="B68" t="s">
        <v>47</v>
      </c>
      <c r="D68" t="s">
        <v>49</v>
      </c>
      <c r="G68">
        <f>G45*G23</f>
        <v/>
      </c>
      <c r="H68">
        <f>H45*H23</f>
        <v/>
      </c>
      <c r="I68">
        <f>I45*I23</f>
        <v/>
      </c>
      <c r="J68">
        <f>J45*J23</f>
        <v/>
      </c>
      <c r="K68">
        <f>K45*K23</f>
        <v/>
      </c>
      <c r="L68">
        <f>L45*L23</f>
        <v/>
      </c>
      <c r="M68">
        <f>M45*M23</f>
        <v/>
      </c>
      <c r="N68">
        <f>N45*N23</f>
        <v/>
      </c>
      <c r="O68">
        <f>O45*O23</f>
        <v/>
      </c>
      <c r="P68">
        <f>P45*P23</f>
        <v/>
      </c>
      <c r="Q68">
        <f>Q45*Q23</f>
        <v/>
      </c>
      <c r="R68">
        <f>R45*R23</f>
        <v/>
      </c>
      <c r="S68">
        <f>S45*S23</f>
        <v/>
      </c>
      <c r="T68">
        <f>T45*T23</f>
        <v/>
      </c>
      <c r="U68">
        <f>U45*U23</f>
        <v/>
      </c>
      <c r="V68">
        <f>V45*V23</f>
        <v/>
      </c>
      <c r="W68">
        <f>W45*W23</f>
        <v/>
      </c>
      <c r="X68">
        <f>X45*X23</f>
        <v/>
      </c>
      <c r="Y68">
        <f>Y45*Y23</f>
        <v/>
      </c>
      <c r="Z68">
        <f>Z45*Z23</f>
        <v/>
      </c>
      <c r="AA68">
        <f>AA45*AA23</f>
        <v/>
      </c>
      <c r="AB68">
        <f>AB45*AB23</f>
        <v/>
      </c>
      <c r="AC68">
        <f>AC45*AC23</f>
        <v/>
      </c>
      <c r="AD68">
        <f>AD45*AD23</f>
        <v/>
      </c>
      <c r="AE68">
        <f>AE45*AE23</f>
        <v/>
      </c>
      <c r="AF68">
        <f>AF45*AF23</f>
        <v/>
      </c>
      <c r="AG68">
        <f>AG45*AG23</f>
        <v/>
      </c>
      <c r="AH68">
        <f>AH45*AH23</f>
        <v/>
      </c>
      <c r="AI68">
        <f>AI45*AI23</f>
        <v/>
      </c>
      <c r="AJ68">
        <f>AJ45*AJ23</f>
        <v/>
      </c>
      <c r="AK68">
        <f>AK45*AK23</f>
        <v/>
      </c>
      <c r="AL68">
        <f>AL45*AL23</f>
        <v/>
      </c>
      <c r="AM68">
        <f>AM45*AM23</f>
        <v/>
      </c>
      <c r="AN68">
        <f>AN45*AN23</f>
        <v/>
      </c>
      <c r="AO68">
        <f>AO45*AO23</f>
        <v/>
      </c>
      <c r="AP68">
        <f>AP45*AP23</f>
        <v/>
      </c>
      <c r="AQ68">
        <f>AQ45*AQ23</f>
        <v/>
      </c>
      <c r="AR68">
        <f>AR45*AR23</f>
        <v/>
      </c>
      <c r="AS68">
        <f>AS45*AS23</f>
        <v/>
      </c>
      <c r="AT68">
        <f>AT45*AT23</f>
        <v/>
      </c>
      <c r="AU68">
        <f>AU45*AU23</f>
        <v/>
      </c>
      <c r="AV68">
        <f>AV45*AV23</f>
        <v/>
      </c>
      <c r="AW68">
        <f>AW45*AW23</f>
        <v/>
      </c>
      <c r="AX68">
        <f>AX45*AX23</f>
        <v/>
      </c>
      <c r="AY68">
        <f>AY45*AY23</f>
        <v/>
      </c>
      <c r="AZ68">
        <f>AZ45*AZ23</f>
        <v/>
      </c>
      <c r="BA68">
        <f>BA45*BA23</f>
        <v/>
      </c>
      <c r="BB68">
        <f>BB45*BB23</f>
        <v/>
      </c>
      <c r="BC68">
        <f>BC45*BC23</f>
        <v/>
      </c>
      <c r="BD68">
        <f>BD45*BD23</f>
        <v/>
      </c>
      <c r="BE68">
        <f>BE45*BE23</f>
        <v/>
      </c>
      <c r="BF68">
        <f>BF45*BF23</f>
        <v/>
      </c>
      <c r="BG68">
        <f>BG45*BG23</f>
        <v/>
      </c>
      <c r="BH68">
        <f>BH45*BH23</f>
        <v/>
      </c>
      <c r="BI68">
        <f>BI45*BI23</f>
        <v/>
      </c>
      <c r="BJ68">
        <f>BJ45*BJ23</f>
        <v/>
      </c>
      <c r="BK68">
        <f>BK45*BK23</f>
        <v/>
      </c>
      <c r="BL68">
        <f>BL45*BL23</f>
        <v/>
      </c>
      <c r="BM68">
        <f>BM45*BM23</f>
        <v/>
      </c>
      <c r="BN68">
        <f>BN45*BN23</f>
        <v/>
      </c>
      <c r="BO68">
        <f>BO45*BO23</f>
        <v/>
      </c>
      <c r="BP68">
        <f>BP45*BP23</f>
        <v/>
      </c>
      <c r="BQ68">
        <f>BQ45*BQ23</f>
        <v/>
      </c>
      <c r="BR68">
        <f>BR45*BR23</f>
        <v/>
      </c>
      <c r="BS68">
        <f>BS45*BS23</f>
        <v/>
      </c>
      <c r="BT68">
        <f>BT45*BT23</f>
        <v/>
      </c>
      <c r="BU68">
        <f>BU45*BU23</f>
        <v/>
      </c>
      <c r="BV68">
        <f>BV45*BV23</f>
        <v/>
      </c>
      <c r="BW68">
        <f>BW45*BW23</f>
        <v/>
      </c>
      <c r="BX68">
        <f>BX45*BX23</f>
        <v/>
      </c>
      <c r="BY68">
        <f>BY45*BY23</f>
        <v/>
      </c>
      <c r="BZ68">
        <f>BZ45*BZ23</f>
        <v/>
      </c>
      <c r="CA68">
        <f>CA45*CA23</f>
        <v/>
      </c>
      <c r="CB68">
        <f>CB45*CB23</f>
        <v/>
      </c>
      <c r="CC68">
        <f>CC45*CC23</f>
        <v/>
      </c>
      <c r="CD68">
        <f>CD45*CD23</f>
        <v/>
      </c>
      <c r="CE68">
        <f>CE45*CE23</f>
        <v/>
      </c>
      <c r="CF68">
        <f>CF45*CF23</f>
        <v/>
      </c>
      <c r="CG68">
        <f>CG45*CG23</f>
        <v/>
      </c>
      <c r="CH68">
        <f>CH45*CH23</f>
        <v/>
      </c>
      <c r="CI68">
        <f>CI45*CI23</f>
        <v/>
      </c>
      <c r="CJ68">
        <f>CJ45*CJ23</f>
        <v/>
      </c>
      <c r="CK68">
        <f>CK45*CK23</f>
        <v/>
      </c>
      <c r="CL68">
        <f>CL45*CL23</f>
        <v/>
      </c>
      <c r="CM68">
        <f>CM45*CM23</f>
        <v/>
      </c>
      <c r="CN68">
        <f>CN45*CN23</f>
        <v/>
      </c>
      <c r="CO68">
        <f>CO45*CO23</f>
        <v/>
      </c>
      <c r="CP68">
        <f>CP45*CP23</f>
        <v/>
      </c>
      <c r="CQ68">
        <f>CQ45*CQ23</f>
        <v/>
      </c>
      <c r="CR68">
        <f>CR45*CR23</f>
        <v/>
      </c>
      <c r="CS68">
        <f>CS45*CS23</f>
        <v/>
      </c>
      <c r="CT68">
        <f>CT45*CT23</f>
        <v/>
      </c>
      <c r="CU68">
        <f>CU45*CU23</f>
        <v/>
      </c>
      <c r="CV68">
        <f>CV45*CV23</f>
        <v/>
      </c>
      <c r="CW68">
        <f>CW45*CW23</f>
        <v/>
      </c>
      <c r="CX68">
        <f>CX45*CX23</f>
        <v/>
      </c>
      <c r="CY68">
        <f>CY45*CY23</f>
        <v/>
      </c>
      <c r="CZ68">
        <f>CZ45*CZ23</f>
        <v/>
      </c>
      <c r="DA68">
        <f>DA45*DA23</f>
        <v/>
      </c>
      <c r="DB68">
        <f>DB45*DB23</f>
        <v/>
      </c>
      <c r="DC68">
        <f>DC45*DC23</f>
        <v/>
      </c>
      <c r="DD68">
        <f>DD45*DD23</f>
        <v/>
      </c>
      <c r="DE68">
        <f>DE45*DE23</f>
        <v/>
      </c>
      <c r="DF68">
        <f>DF45*DF23</f>
        <v/>
      </c>
      <c r="DG68">
        <f>DG45*DG23</f>
        <v/>
      </c>
      <c r="DH68">
        <f>DH45*DH23</f>
        <v/>
      </c>
      <c r="DI68">
        <f>DI45*DI23</f>
        <v/>
      </c>
      <c r="DJ68">
        <f>DJ45*DJ23</f>
        <v/>
      </c>
      <c r="DK68">
        <f>DK45*DK23</f>
        <v/>
      </c>
      <c r="DL68">
        <f>DL45*DL23</f>
        <v/>
      </c>
      <c r="DM68">
        <f>DM45*DM23</f>
        <v/>
      </c>
      <c r="DN68">
        <f>DN45*DN23</f>
        <v/>
      </c>
      <c r="DO68">
        <f>DO45*DO23</f>
        <v/>
      </c>
      <c r="DP68">
        <f>DP45*DP23</f>
        <v/>
      </c>
      <c r="DQ68">
        <f>DQ45*DQ23</f>
        <v/>
      </c>
      <c r="DR68">
        <f>DR45*DR23</f>
        <v/>
      </c>
      <c r="DS68">
        <f>DS45*DS23</f>
        <v/>
      </c>
      <c r="DT68">
        <f>DT45*DT23</f>
        <v/>
      </c>
      <c r="DU68">
        <f>DU45*DU23</f>
        <v/>
      </c>
      <c r="DV68">
        <f>DV45*DV23</f>
        <v/>
      </c>
      <c r="DW68">
        <f>DW45*DW23</f>
        <v/>
      </c>
      <c r="DX68">
        <f>DX45*DX23</f>
        <v/>
      </c>
      <c r="DY68">
        <f>DY45*DY23</f>
        <v/>
      </c>
      <c r="DZ68">
        <f>DZ45*DZ23</f>
        <v/>
      </c>
      <c r="EA68">
        <f>EA45*EA23</f>
        <v/>
      </c>
      <c r="EB68">
        <f>EB45*EB23</f>
        <v/>
      </c>
      <c r="EC68">
        <f>EC45*EC23</f>
        <v/>
      </c>
      <c r="ED68">
        <f>ED45*ED23</f>
        <v/>
      </c>
      <c r="EE68">
        <f>EE45*EE23</f>
        <v/>
      </c>
      <c r="EF68">
        <f>EF45*EF23</f>
        <v/>
      </c>
      <c r="EG68">
        <f>EG45*EG23</f>
        <v/>
      </c>
      <c r="EH68">
        <f>EH45*EH23</f>
        <v/>
      </c>
      <c r="EI68">
        <f>EI45*EI23</f>
        <v/>
      </c>
      <c r="EJ68">
        <f>EJ45*EJ23</f>
        <v/>
      </c>
      <c r="EK68">
        <f>EK45*EK23</f>
        <v/>
      </c>
      <c r="EL68">
        <f>EL45*EL23</f>
        <v/>
      </c>
      <c r="EM68">
        <f>EM45*EM23</f>
        <v/>
      </c>
      <c r="EN68">
        <f>EN45*EN23</f>
        <v/>
      </c>
      <c r="EO68">
        <f>EO45*EO23</f>
        <v/>
      </c>
      <c r="EP68">
        <f>EP45*EP23</f>
        <v/>
      </c>
      <c r="EQ68">
        <f>EQ45*EQ23</f>
        <v/>
      </c>
      <c r="ER68">
        <f>ER45*ER23</f>
        <v/>
      </c>
      <c r="ES68">
        <f>ES45*ES23</f>
        <v/>
      </c>
      <c r="ET68">
        <f>ET45*ET23</f>
        <v/>
      </c>
      <c r="EU68">
        <f>EU45*EU23</f>
        <v/>
      </c>
      <c r="EV68">
        <f>EV45*EV23</f>
        <v/>
      </c>
      <c r="EW68">
        <f>EW45*EW23</f>
        <v/>
      </c>
      <c r="EX68">
        <f>EX45*EX23</f>
        <v/>
      </c>
      <c r="EY68">
        <f>EY45*EY23</f>
        <v/>
      </c>
      <c r="EZ68">
        <f>EZ45*EZ23</f>
        <v/>
      </c>
      <c r="FA68">
        <f>FA45*FA23</f>
        <v/>
      </c>
      <c r="FB68">
        <f>FB45*FB23</f>
        <v/>
      </c>
      <c r="FC68">
        <f>FC45*FC23</f>
        <v/>
      </c>
      <c r="FD68">
        <f>FD45*FD23</f>
        <v/>
      </c>
      <c r="FE68">
        <f>FE45*FE23</f>
        <v/>
      </c>
      <c r="FF68">
        <f>FF45*FF23</f>
        <v/>
      </c>
      <c r="FG68">
        <f>FG45*FG23</f>
        <v/>
      </c>
      <c r="FH68">
        <f>FH45*FH23</f>
        <v/>
      </c>
      <c r="FI68">
        <f>FI45*FI23</f>
        <v/>
      </c>
      <c r="FJ68">
        <f>FJ45*FJ23</f>
        <v/>
      </c>
      <c r="FK68">
        <f>FK45*FK23</f>
        <v/>
      </c>
      <c r="FL68">
        <f>FL45*FL23</f>
        <v/>
      </c>
      <c r="FM68">
        <f>FM45*FM23</f>
        <v/>
      </c>
      <c r="FN68">
        <f>FN45*FN23</f>
        <v/>
      </c>
      <c r="FO68">
        <f>FO45*FO23</f>
        <v/>
      </c>
      <c r="FP68">
        <f>FP45*FP23</f>
        <v/>
      </c>
      <c r="FQ68">
        <f>FQ45*FQ23</f>
        <v/>
      </c>
      <c r="FR68">
        <f>FR45*FR23</f>
        <v/>
      </c>
      <c r="FS68">
        <f>FS45*FS23</f>
        <v/>
      </c>
      <c r="FT68">
        <f>FT45*FT23</f>
        <v/>
      </c>
      <c r="FU68">
        <f>FU45*FU23</f>
        <v/>
      </c>
      <c r="FV68">
        <f>FV45*FV23</f>
        <v/>
      </c>
      <c r="FW68">
        <f>FW45*FW23</f>
        <v/>
      </c>
      <c r="FX68">
        <f>FX45*FX23</f>
        <v/>
      </c>
      <c r="FY68">
        <f>FY45*FY23</f>
        <v/>
      </c>
      <c r="FZ68">
        <f>FZ45*FZ23</f>
        <v/>
      </c>
      <c r="GA68">
        <f>GA45*GA23</f>
        <v/>
      </c>
      <c r="GB68">
        <f>GB45*GB23</f>
        <v/>
      </c>
      <c r="GC68">
        <f>GC45*GC23</f>
        <v/>
      </c>
      <c r="GD68">
        <f>GD45*GD23</f>
        <v/>
      </c>
      <c r="GE68">
        <f>GE45*GE23</f>
        <v/>
      </c>
      <c r="GF68">
        <f>GF45*GF23</f>
        <v/>
      </c>
      <c r="GG68">
        <f>GG45*GG23</f>
        <v/>
      </c>
      <c r="GH68">
        <f>GH45*GH23</f>
        <v/>
      </c>
      <c r="GI68">
        <f>GI45*GI23</f>
        <v/>
      </c>
      <c r="GJ68">
        <f>GJ45*GJ23</f>
        <v/>
      </c>
      <c r="GK68">
        <f>GK45*GK23</f>
        <v/>
      </c>
      <c r="GL68">
        <f>GL45*GL23</f>
        <v/>
      </c>
      <c r="GM68">
        <f>GM45*GM23</f>
        <v/>
      </c>
      <c r="GN68">
        <f>GN45*GN23</f>
        <v/>
      </c>
      <c r="GO68">
        <f>GO45*GO23</f>
        <v/>
      </c>
      <c r="GP68">
        <f>GP45*GP23</f>
        <v/>
      </c>
      <c r="GQ68">
        <f>GQ45*GQ23</f>
        <v/>
      </c>
      <c r="GR68">
        <f>GR45*GR23</f>
        <v/>
      </c>
      <c r="GS68">
        <f>GS45*GS23</f>
        <v/>
      </c>
      <c r="GT68">
        <f>GT45*GT23</f>
        <v/>
      </c>
      <c r="GU68">
        <f>GU45*GU23</f>
        <v/>
      </c>
      <c r="GV68">
        <f>GV45*GV23</f>
        <v/>
      </c>
      <c r="GW68">
        <f>GW45*GW23</f>
        <v/>
      </c>
      <c r="GX68">
        <f>GX45*GX23</f>
        <v/>
      </c>
      <c r="GY68">
        <f>GY45*GY23</f>
        <v/>
      </c>
      <c r="GZ68">
        <f>GZ45*GZ23</f>
        <v/>
      </c>
      <c r="HA68">
        <f>HA45*HA23</f>
        <v/>
      </c>
      <c r="HB68">
        <f>HB45*HB23</f>
        <v/>
      </c>
      <c r="HC68">
        <f>HC45*HC23</f>
        <v/>
      </c>
      <c r="HD68">
        <f>HD45*HD23</f>
        <v/>
      </c>
      <c r="HE68">
        <f>HE45*HE23</f>
        <v/>
      </c>
      <c r="HF68">
        <f>HF45*HF23</f>
        <v/>
      </c>
      <c r="HG68">
        <f>HG45*HG23</f>
        <v/>
      </c>
      <c r="HH68">
        <f>HH45*HH23</f>
        <v/>
      </c>
      <c r="HI68">
        <f>HI45*HI23</f>
        <v/>
      </c>
      <c r="HJ68">
        <f>HJ45*HJ23</f>
        <v/>
      </c>
      <c r="HK68">
        <f>HK45*HK23</f>
        <v/>
      </c>
      <c r="HL68">
        <f>HL45*HL23</f>
        <v/>
      </c>
      <c r="HM68">
        <f>HM45*HM23</f>
        <v/>
      </c>
      <c r="HN68">
        <f>HN45*HN23</f>
        <v/>
      </c>
      <c r="HO68">
        <f>HO45*HO23</f>
        <v/>
      </c>
      <c r="HP68">
        <f>HP45*HP23</f>
        <v/>
      </c>
      <c r="HQ68">
        <f>HQ45*HQ23</f>
        <v/>
      </c>
      <c r="HR68">
        <f>HR45*HR23</f>
        <v/>
      </c>
      <c r="HS68">
        <f>HS45*HS23</f>
        <v/>
      </c>
      <c r="HT68">
        <f>HT45*HT23</f>
        <v/>
      </c>
      <c r="HU68">
        <f>HU45*HU23</f>
        <v/>
      </c>
      <c r="HV68">
        <f>HV45*HV23</f>
        <v/>
      </c>
      <c r="HW68">
        <f>HW45*HW23</f>
        <v/>
      </c>
      <c r="HX68">
        <f>HX45*HX23</f>
        <v/>
      </c>
      <c r="HY68">
        <f>HY45*HY23</f>
        <v/>
      </c>
      <c r="HZ68">
        <f>HZ45*HZ23</f>
        <v/>
      </c>
      <c r="IA68">
        <f>IA45*IA23</f>
        <v/>
      </c>
      <c r="IB68">
        <f>IB45*IB23</f>
        <v/>
      </c>
      <c r="IC68">
        <f>IC45*IC23</f>
        <v/>
      </c>
      <c r="ID68">
        <f>ID45*ID23</f>
        <v/>
      </c>
      <c r="IE68">
        <f>IE45*IE23</f>
        <v/>
      </c>
      <c r="IF68">
        <f>IF45*IF23</f>
        <v/>
      </c>
      <c r="IG68">
        <f>IG45*IG23</f>
        <v/>
      </c>
      <c r="IH68">
        <f>IH45*IH23</f>
        <v/>
      </c>
      <c r="II68">
        <f>II45*II23</f>
        <v/>
      </c>
      <c r="IJ68">
        <f>IJ45*IJ23</f>
        <v/>
      </c>
      <c r="IK68">
        <f>IK45*IK23</f>
        <v/>
      </c>
      <c r="IL68">
        <f>IL45*IL23</f>
        <v/>
      </c>
      <c r="IM68">
        <f>IM45*IM23</f>
        <v/>
      </c>
      <c r="IN68">
        <f>IN45*IN23</f>
        <v/>
      </c>
      <c r="IO68">
        <f>IO45*IO23</f>
        <v/>
      </c>
      <c r="IP68">
        <f>IP45*IP23</f>
        <v/>
      </c>
      <c r="IQ68">
        <f>IQ45*IQ23</f>
        <v/>
      </c>
      <c r="IR68">
        <f>IR45*IR23</f>
        <v/>
      </c>
      <c r="IS68">
        <f>IS45*IS23</f>
        <v/>
      </c>
      <c r="IT68">
        <f>IT45*IT23</f>
        <v/>
      </c>
      <c r="IU68">
        <f>IU45*IU23</f>
        <v/>
      </c>
      <c r="IV68">
        <f>IV45*IV23</f>
        <v/>
      </c>
      <c r="IW68">
        <f>IW45*IW23</f>
        <v/>
      </c>
      <c r="IX68">
        <f>IX45*IX23</f>
        <v/>
      </c>
      <c r="IY68">
        <f>IY45*IY23</f>
        <v/>
      </c>
      <c r="IZ68">
        <f>IZ45*IZ23</f>
        <v/>
      </c>
      <c r="JA68">
        <f>JA45*JA23</f>
        <v/>
      </c>
      <c r="JB68">
        <f>JB45*JB23</f>
        <v/>
      </c>
      <c r="JC68">
        <f>JC45*JC23</f>
        <v/>
      </c>
      <c r="JD68">
        <f>JD45*JD23</f>
        <v/>
      </c>
      <c r="JE68">
        <f>JE45*JE23</f>
        <v/>
      </c>
      <c r="JF68">
        <f>JF45*JF23</f>
        <v/>
      </c>
      <c r="JG68">
        <f>JG45*JG23</f>
        <v/>
      </c>
      <c r="JH68">
        <f>JH45*JH23</f>
        <v/>
      </c>
      <c r="JI68">
        <f>JI45*JI23</f>
        <v/>
      </c>
      <c r="JJ68">
        <f>JJ45*JJ23</f>
        <v/>
      </c>
      <c r="JK68">
        <f>JK45*JK23</f>
        <v/>
      </c>
      <c r="JL68">
        <f>JL45*JL23</f>
        <v/>
      </c>
      <c r="JM68">
        <f>JM45*JM23</f>
        <v/>
      </c>
      <c r="JN68">
        <f>JN45*JN23</f>
        <v/>
      </c>
      <c r="JO68">
        <f>JO45*JO23</f>
        <v/>
      </c>
      <c r="JP68">
        <f>JP45*JP23</f>
        <v/>
      </c>
      <c r="JQ68">
        <f>JQ45*JQ23</f>
        <v/>
      </c>
      <c r="JR68">
        <f>JR45*JR23</f>
        <v/>
      </c>
      <c r="JS68">
        <f>JS45*JS23</f>
        <v/>
      </c>
      <c r="JT68">
        <f>JT45*JT23</f>
        <v/>
      </c>
      <c r="JU68">
        <f>JU45*JU23</f>
        <v/>
      </c>
      <c r="JV68">
        <f>JV45*JV23</f>
        <v/>
      </c>
      <c r="JW68">
        <f>JW45*JW23</f>
        <v/>
      </c>
      <c r="JX68">
        <f>JX45*JX23</f>
        <v/>
      </c>
      <c r="JY68">
        <f>JY45*JY23</f>
        <v/>
      </c>
      <c r="JZ68">
        <f>JZ45*JZ23</f>
        <v/>
      </c>
      <c r="KA68">
        <f>KA45*KA23</f>
        <v/>
      </c>
      <c r="KB68">
        <f>KB45*KB23</f>
        <v/>
      </c>
      <c r="KC68">
        <f>KC45*KC23</f>
        <v/>
      </c>
      <c r="KD68">
        <f>KD45*KD23</f>
        <v/>
      </c>
      <c r="KE68">
        <f>KE45*KE23</f>
        <v/>
      </c>
      <c r="KF68">
        <f>KF45*KF23</f>
        <v/>
      </c>
      <c r="KG68">
        <f>KG45*KG23</f>
        <v/>
      </c>
      <c r="KH68">
        <f>KH45*KH23</f>
        <v/>
      </c>
      <c r="KI68">
        <f>KI45*KI23</f>
        <v/>
      </c>
      <c r="KJ68">
        <f>KJ45*KJ23</f>
        <v/>
      </c>
      <c r="KK68">
        <f>KK45*KK23</f>
        <v/>
      </c>
      <c r="KL68">
        <f>KL45*KL23</f>
        <v/>
      </c>
      <c r="KM68">
        <f>KM45*KM23</f>
        <v/>
      </c>
      <c r="KN68">
        <f>KN45*KN23</f>
        <v/>
      </c>
      <c r="KO68">
        <f>KO45*KO23</f>
        <v/>
      </c>
      <c r="KP68">
        <f>KP45*KP23</f>
        <v/>
      </c>
      <c r="KQ68">
        <f>KQ45*KQ23</f>
        <v/>
      </c>
      <c r="KR68">
        <f>KR45*KR23</f>
        <v/>
      </c>
      <c r="KS68">
        <f>KS45*KS23</f>
        <v/>
      </c>
      <c r="KT68">
        <f>KT45*KT23</f>
        <v/>
      </c>
      <c r="KU68">
        <f>KU45*KU23</f>
        <v/>
      </c>
      <c r="KV68">
        <f>KV45*KV23</f>
        <v/>
      </c>
      <c r="KW68">
        <f>KW45*KW23</f>
        <v/>
      </c>
      <c r="KX68">
        <f>KX45*KX23</f>
        <v/>
      </c>
      <c r="KY68">
        <f>KY45*KY23</f>
        <v/>
      </c>
      <c r="KZ68">
        <f>KZ45*KZ23</f>
        <v/>
      </c>
      <c r="LA68">
        <f>LA45*LA23</f>
        <v/>
      </c>
      <c r="LB68">
        <f>LB45*LB23</f>
        <v/>
      </c>
      <c r="LC68">
        <f>LC45*LC23</f>
        <v/>
      </c>
      <c r="LD68">
        <f>LD45*LD23</f>
        <v/>
      </c>
      <c r="LE68">
        <f>LE45*LE23</f>
        <v/>
      </c>
      <c r="LF68">
        <f>LF45*LF23</f>
        <v/>
      </c>
      <c r="LG68">
        <f>LG45*LG23</f>
        <v/>
      </c>
      <c r="LH68">
        <f>LH45*LH23</f>
        <v/>
      </c>
      <c r="LI68">
        <f>LI45*LI23</f>
        <v/>
      </c>
      <c r="LJ68">
        <f>LJ45*LJ23</f>
        <v/>
      </c>
      <c r="LK68">
        <f>LK45*LK23</f>
        <v/>
      </c>
      <c r="LL68">
        <f>LL45*LL23</f>
        <v/>
      </c>
      <c r="LM68">
        <f>LM45*LM23</f>
        <v/>
      </c>
      <c r="LN68">
        <f>LN45*LN23</f>
        <v/>
      </c>
      <c r="LO68">
        <f>LO45*LO23</f>
        <v/>
      </c>
      <c r="LP68">
        <f>LP45*LP23</f>
        <v/>
      </c>
      <c r="LQ68">
        <f>LQ45*LQ23</f>
        <v/>
      </c>
      <c r="LR68">
        <f>LR45*LR23</f>
        <v/>
      </c>
      <c r="LS68">
        <f>LS45*LS23</f>
        <v/>
      </c>
      <c r="LT68">
        <f>LT45*LT23</f>
        <v/>
      </c>
      <c r="LU68">
        <f>LU45*LU23</f>
        <v/>
      </c>
      <c r="LV68">
        <f>LV45*LV23</f>
        <v/>
      </c>
      <c r="LW68">
        <f>LW45*LW23</f>
        <v/>
      </c>
      <c r="LX68">
        <f>LX45*LX23</f>
        <v/>
      </c>
      <c r="LY68">
        <f>LY45*LY23</f>
        <v/>
      </c>
      <c r="LZ68">
        <f>LZ45*LZ23</f>
        <v/>
      </c>
      <c r="MA68">
        <f>MA45*MA23</f>
        <v/>
      </c>
      <c r="MB68">
        <f>MB45*MB23</f>
        <v/>
      </c>
      <c r="MC68">
        <f>MC45*MC23</f>
        <v/>
      </c>
      <c r="MD68">
        <f>MD45*MD23</f>
        <v/>
      </c>
      <c r="ME68">
        <f>ME45*ME23</f>
        <v/>
      </c>
      <c r="MF68">
        <f>MF45*MF23</f>
        <v/>
      </c>
      <c r="MG68">
        <f>MG45*MG23</f>
        <v/>
      </c>
      <c r="MH68">
        <f>MH45*MH23</f>
        <v/>
      </c>
      <c r="MI68">
        <f>MI45*MI23</f>
        <v/>
      </c>
      <c r="MJ68">
        <f>MJ45*MJ23</f>
        <v/>
      </c>
      <c r="MK68">
        <f>MK45*MK23</f>
        <v/>
      </c>
      <c r="ML68">
        <f>ML45*ML23</f>
        <v/>
      </c>
      <c r="MM68">
        <f>MM45*MM23</f>
        <v/>
      </c>
      <c r="MN68">
        <f>MN45*MN23</f>
        <v/>
      </c>
      <c r="MO68">
        <f>MO45*MO23</f>
        <v/>
      </c>
      <c r="MP68">
        <f>MP45*MP23</f>
        <v/>
      </c>
      <c r="MQ68">
        <f>MQ45*MQ23</f>
        <v/>
      </c>
      <c r="MR68">
        <f>MR45*MR23</f>
        <v/>
      </c>
      <c r="MS68">
        <f>MS45*MS23</f>
        <v/>
      </c>
      <c r="MT68">
        <f>MT45*MT23</f>
        <v/>
      </c>
      <c r="MU68">
        <f>MU45*MU23</f>
        <v/>
      </c>
      <c r="MV68">
        <f>MV45*MV23</f>
        <v/>
      </c>
      <c r="MW68">
        <f>MW45*MW23</f>
        <v/>
      </c>
      <c r="MX68">
        <f>MX45*MX23</f>
        <v/>
      </c>
      <c r="MY68">
        <f>MY45*MY23</f>
        <v/>
      </c>
      <c r="MZ68">
        <f>MZ45*MZ23</f>
        <v/>
      </c>
      <c r="NA68">
        <f>NA45*NA23</f>
        <v/>
      </c>
      <c r="NB68">
        <f>NB45*NB23</f>
        <v/>
      </c>
      <c r="NC68">
        <f>NC45*NC23</f>
        <v/>
      </c>
      <c r="ND68">
        <f>ND45*ND23</f>
        <v/>
      </c>
      <c r="NE68">
        <f>NE45*NE23</f>
        <v/>
      </c>
      <c r="NF68">
        <f>NF45*NF23</f>
        <v/>
      </c>
      <c r="NG68">
        <f>NG45*NG23</f>
        <v/>
      </c>
      <c r="NH68">
        <f>NH45*NH23</f>
        <v/>
      </c>
      <c r="NI68">
        <f>NI45*NI23</f>
        <v/>
      </c>
      <c r="NJ68">
        <f>NJ45*NJ23</f>
        <v/>
      </c>
      <c r="NK68">
        <f>NK45*NK23</f>
        <v/>
      </c>
      <c r="NL68">
        <f>NL45*NL23</f>
        <v/>
      </c>
      <c r="NM68">
        <f>NM45*NM23</f>
        <v/>
      </c>
      <c r="NN68">
        <f>NN45*NN23</f>
        <v/>
      </c>
      <c r="NO68">
        <f>NO45*NO23</f>
        <v/>
      </c>
      <c r="NP68">
        <f>NP45*NP23</f>
        <v/>
      </c>
      <c r="NQ68">
        <f>NQ45*NQ23</f>
        <v/>
      </c>
      <c r="NR68">
        <f>NR45*NR23</f>
        <v/>
      </c>
      <c r="NS68">
        <f>NS45*NS23</f>
        <v/>
      </c>
      <c r="NT68">
        <f>NT45*NT23</f>
        <v/>
      </c>
      <c r="NU68">
        <f>NU45*NU23</f>
        <v/>
      </c>
      <c r="NV68">
        <f>NV45*NV23</f>
        <v/>
      </c>
      <c r="NW68">
        <f>NW45*NW23</f>
        <v/>
      </c>
      <c r="NX68">
        <f>NX45*NX23</f>
        <v/>
      </c>
      <c r="NY68">
        <f>NY45*NY23</f>
        <v/>
      </c>
      <c r="NZ68">
        <f>NZ45*NZ23</f>
        <v/>
      </c>
      <c r="OA68">
        <f>OA45*OA23</f>
        <v/>
      </c>
      <c r="OB68">
        <f>OB45*OB23</f>
        <v/>
      </c>
      <c r="OC68">
        <f>OC45*OC23</f>
        <v/>
      </c>
      <c r="OD68">
        <f>OD45*OD23</f>
        <v/>
      </c>
      <c r="OE68">
        <f>OE45*OE23</f>
        <v/>
      </c>
      <c r="OF68">
        <f>OF45*OF23</f>
        <v/>
      </c>
      <c r="OG68">
        <f>OG45*OG23</f>
        <v/>
      </c>
      <c r="OH68">
        <f>OH45*OH23</f>
        <v/>
      </c>
      <c r="OI68">
        <f>OI45*OI23</f>
        <v/>
      </c>
      <c r="OJ68">
        <f>OJ45*OJ23</f>
        <v/>
      </c>
      <c r="OK68">
        <f>OK45*OK23</f>
        <v/>
      </c>
      <c r="OL68">
        <f>OL45*OL23</f>
        <v/>
      </c>
      <c r="OM68">
        <f>OM45*OM23</f>
        <v/>
      </c>
      <c r="ON68">
        <f>ON45*ON23</f>
        <v/>
      </c>
      <c r="OO68">
        <f>OO45*OO23</f>
        <v/>
      </c>
      <c r="OP68">
        <f>OP45*OP23</f>
        <v/>
      </c>
      <c r="OQ68">
        <f>OQ45*OQ23</f>
        <v/>
      </c>
      <c r="OR68">
        <f>OR45*OR23</f>
        <v/>
      </c>
      <c r="OS68">
        <f>OS45*OS23</f>
        <v/>
      </c>
      <c r="OT68">
        <f>OT45*OT23</f>
        <v/>
      </c>
      <c r="OU68">
        <f>OU45*OU23</f>
        <v/>
      </c>
      <c r="OV68">
        <f>OV45*OV23</f>
        <v/>
      </c>
      <c r="OW68">
        <f>OW45*OW23</f>
        <v/>
      </c>
      <c r="OX68">
        <f>OX45*OX23</f>
        <v/>
      </c>
      <c r="OY68">
        <f>OY45*OY23</f>
        <v/>
      </c>
      <c r="OZ68">
        <f>OZ45*OZ23</f>
        <v/>
      </c>
      <c r="PA68">
        <f>PA45*PA23</f>
        <v/>
      </c>
      <c r="PB68">
        <f>PB45*PB23</f>
        <v/>
      </c>
      <c r="PC68">
        <f>PC45*PC23</f>
        <v/>
      </c>
      <c r="PD68">
        <f>PD45*PD23</f>
        <v/>
      </c>
      <c r="PE68">
        <f>PE45*PE23</f>
        <v/>
      </c>
      <c r="PF68">
        <f>PF45*PF23</f>
        <v/>
      </c>
      <c r="PG68">
        <f>PG45*PG23</f>
        <v/>
      </c>
      <c r="PH68">
        <f>PH45*PH23</f>
        <v/>
      </c>
      <c r="PI68">
        <f>PI45*PI23</f>
        <v/>
      </c>
      <c r="PJ68">
        <f>PJ45*PJ23</f>
        <v/>
      </c>
      <c r="PK68">
        <f>PK45*PK23</f>
        <v/>
      </c>
      <c r="PL68">
        <f>PL45*PL23</f>
        <v/>
      </c>
      <c r="PM68">
        <f>PM45*PM23</f>
        <v/>
      </c>
      <c r="PN68">
        <f>PN45*PN23</f>
        <v/>
      </c>
      <c r="PO68">
        <f>PO45*PO23</f>
        <v/>
      </c>
      <c r="PP68">
        <f>PP45*PP23</f>
        <v/>
      </c>
      <c r="PQ68">
        <f>PQ45*PQ23</f>
        <v/>
      </c>
      <c r="PR68">
        <f>PR45*PR23</f>
        <v/>
      </c>
      <c r="PS68">
        <f>PS45*PS23</f>
        <v/>
      </c>
      <c r="PT68">
        <f>PT45*PT23</f>
        <v/>
      </c>
      <c r="PU68">
        <f>PU45*PU23</f>
        <v/>
      </c>
      <c r="PV68">
        <f>PV45*PV23</f>
        <v/>
      </c>
      <c r="PW68">
        <f>PW45*PW23</f>
        <v/>
      </c>
      <c r="PX68">
        <f>PX45*PX23</f>
        <v/>
      </c>
      <c r="PY68">
        <f>PY45*PY23</f>
        <v/>
      </c>
      <c r="PZ68">
        <f>PZ45*PZ23</f>
        <v/>
      </c>
      <c r="QA68">
        <f>QA45*QA23</f>
        <v/>
      </c>
      <c r="QB68">
        <f>QB45*QB23</f>
        <v/>
      </c>
      <c r="QC68">
        <f>QC45*QC23</f>
        <v/>
      </c>
      <c r="QD68">
        <f>QD45*QD23</f>
        <v/>
      </c>
      <c r="QE68">
        <f>QE45*QE23</f>
        <v/>
      </c>
      <c r="QF68">
        <f>QF45*QF23</f>
        <v/>
      </c>
      <c r="QG68">
        <f>QG45*QG23</f>
        <v/>
      </c>
      <c r="QH68">
        <f>QH45*QH23</f>
        <v/>
      </c>
      <c r="QI68">
        <f>QI45*QI23</f>
        <v/>
      </c>
      <c r="QJ68">
        <f>QJ45*QJ23</f>
        <v/>
      </c>
      <c r="QK68">
        <f>QK45*QK23</f>
        <v/>
      </c>
      <c r="QL68">
        <f>QL45*QL23</f>
        <v/>
      </c>
      <c r="QM68">
        <f>QM45*QM23</f>
        <v/>
      </c>
      <c r="QN68">
        <f>QN45*QN23</f>
        <v/>
      </c>
      <c r="QO68">
        <f>QO45*QO23</f>
        <v/>
      </c>
      <c r="QP68">
        <f>QP45*QP23</f>
        <v/>
      </c>
      <c r="QQ68">
        <f>QQ45*QQ23</f>
        <v/>
      </c>
      <c r="QR68">
        <f>QR45*QR23</f>
        <v/>
      </c>
      <c r="QS68">
        <f>QS45*QS23</f>
        <v/>
      </c>
      <c r="QT68">
        <f>QT45*QT23</f>
        <v/>
      </c>
      <c r="QU68">
        <f>QU45*QU23</f>
        <v/>
      </c>
      <c r="QV68">
        <f>QV45*QV23</f>
        <v/>
      </c>
      <c r="QW68">
        <f>QW45*QW23</f>
        <v/>
      </c>
      <c r="QX68">
        <f>QX45*QX23</f>
        <v/>
      </c>
      <c r="QY68">
        <f>QY45*QY23</f>
        <v/>
      </c>
      <c r="QZ68">
        <f>QZ45*QZ23</f>
        <v/>
      </c>
      <c r="RA68">
        <f>RA45*RA23</f>
        <v/>
      </c>
      <c r="RB68">
        <f>RB45*RB23</f>
        <v/>
      </c>
      <c r="RC68">
        <f>RC45*RC23</f>
        <v/>
      </c>
      <c r="RD68">
        <f>RD45*RD23</f>
        <v/>
      </c>
      <c r="RE68">
        <f>RE45*RE23</f>
        <v/>
      </c>
      <c r="RF68">
        <f>RF45*RF23</f>
        <v/>
      </c>
      <c r="RG68">
        <f>RG45*RG23</f>
        <v/>
      </c>
      <c r="RH68">
        <f>RH45*RH23</f>
        <v/>
      </c>
      <c r="RI68">
        <f>RI45*RI23</f>
        <v/>
      </c>
      <c r="RJ68">
        <f>RJ45*RJ23</f>
        <v/>
      </c>
      <c r="RK68">
        <f>RK45*RK23</f>
        <v/>
      </c>
      <c r="RL68">
        <f>RL45*RL23</f>
        <v/>
      </c>
      <c r="RM68">
        <f>RM45*RM23</f>
        <v/>
      </c>
      <c r="RN68">
        <f>RN45*RN23</f>
        <v/>
      </c>
      <c r="RO68">
        <f>RO45*RO23</f>
        <v/>
      </c>
      <c r="RP68">
        <f>RP45*RP23</f>
        <v/>
      </c>
      <c r="RQ68">
        <f>RQ45*RQ23</f>
        <v/>
      </c>
      <c r="RR68">
        <f>RR45*RR23</f>
        <v/>
      </c>
      <c r="RS68">
        <f>RS45*RS23</f>
        <v/>
      </c>
      <c r="RT68">
        <f>RT45*RT23</f>
        <v/>
      </c>
      <c r="RU68">
        <f>RU45*RU23</f>
        <v/>
      </c>
      <c r="RV68">
        <f>RV45*RV23</f>
        <v/>
      </c>
      <c r="RW68">
        <f>RW45*RW23</f>
        <v/>
      </c>
      <c r="RX68">
        <f>RX45*RX23</f>
        <v/>
      </c>
      <c r="RY68">
        <f>RY45*RY23</f>
        <v/>
      </c>
      <c r="RZ68">
        <f>RZ45*RZ23</f>
        <v/>
      </c>
      <c r="SA68">
        <f>SA45*SA23</f>
        <v/>
      </c>
      <c r="SB68">
        <f>SB45*SB23</f>
        <v/>
      </c>
      <c r="SC68">
        <f>SC45*SC23</f>
        <v/>
      </c>
      <c r="SD68">
        <f>SD45*SD23</f>
        <v/>
      </c>
      <c r="SE68">
        <f>SE45*SE23</f>
        <v/>
      </c>
      <c r="SF68">
        <f>SF45*SF23</f>
        <v/>
      </c>
      <c r="SG68">
        <f>SG45*SG23</f>
        <v/>
      </c>
      <c r="SH68">
        <f>SH45*SH23</f>
        <v/>
      </c>
      <c r="SI68">
        <f>SI45*SI23</f>
        <v/>
      </c>
      <c r="SJ68">
        <f>SJ45*SJ23</f>
        <v/>
      </c>
      <c r="SK68">
        <f>SK45*SK23</f>
        <v/>
      </c>
      <c r="SL68">
        <f>SL45*SL23</f>
        <v/>
      </c>
      <c r="SM68">
        <f>SM45*SM23</f>
        <v/>
      </c>
      <c r="SN68">
        <f>SN45*SN23</f>
        <v/>
      </c>
      <c r="SO68">
        <f>SO45*SO23</f>
        <v/>
      </c>
      <c r="SP68">
        <f>SP45*SP23</f>
        <v/>
      </c>
      <c r="SQ68">
        <f>SQ45*SQ23</f>
        <v/>
      </c>
      <c r="SR68">
        <f>SR45*SR23</f>
        <v/>
      </c>
      <c r="SS68">
        <f>SS45*SS23</f>
        <v/>
      </c>
      <c r="ST68">
        <f>ST45*ST23</f>
        <v/>
      </c>
      <c r="SU68">
        <f>SU45*SU23</f>
        <v/>
      </c>
      <c r="SV68">
        <f>SV45*SV23</f>
        <v/>
      </c>
      <c r="SW68">
        <f>SW45*SW23</f>
        <v/>
      </c>
      <c r="SX68">
        <f>SX45*SX23</f>
        <v/>
      </c>
      <c r="SY68">
        <f>SY45*SY23</f>
        <v/>
      </c>
      <c r="SZ68">
        <f>SZ45*SZ23</f>
        <v/>
      </c>
      <c r="TA68">
        <f>TA45*TA23</f>
        <v/>
      </c>
      <c r="TB68">
        <f>TB45*TB23</f>
        <v/>
      </c>
      <c r="TC68">
        <f>TC45*TC23</f>
        <v/>
      </c>
      <c r="TD68">
        <f>TD45*TD23</f>
        <v/>
      </c>
      <c r="TE68">
        <f>TE45*TE23</f>
        <v/>
      </c>
      <c r="TF68">
        <f>TF45*TF23</f>
        <v/>
      </c>
      <c r="TG68">
        <f>TG45*TG23</f>
        <v/>
      </c>
      <c r="TH68">
        <f>TH45*TH23</f>
        <v/>
      </c>
      <c r="TI68">
        <f>TI45*TI23</f>
        <v/>
      </c>
      <c r="TJ68">
        <f>TJ45*TJ23</f>
        <v/>
      </c>
      <c r="TK68">
        <f>TK45*TK23</f>
        <v/>
      </c>
      <c r="TL68">
        <f>TL45*TL23</f>
        <v/>
      </c>
      <c r="TM68">
        <f>TM45*TM23</f>
        <v/>
      </c>
      <c r="TN68">
        <f>TN45*TN23</f>
        <v/>
      </c>
      <c r="TO68">
        <f>TO45*TO23</f>
        <v/>
      </c>
      <c r="TP68">
        <f>TP45*TP23</f>
        <v/>
      </c>
      <c r="TQ68">
        <f>TQ45*TQ23</f>
        <v/>
      </c>
      <c r="TR68">
        <f>TR45*TR23</f>
        <v/>
      </c>
      <c r="TS68">
        <f>TS45*TS23</f>
        <v/>
      </c>
      <c r="TT68">
        <f>TT45*TT23</f>
        <v/>
      </c>
      <c r="TU68">
        <f>TU45*TU23</f>
        <v/>
      </c>
      <c r="TV68">
        <f>TV45*TV23</f>
        <v/>
      </c>
      <c r="TW68">
        <f>TW45*TW23</f>
        <v/>
      </c>
      <c r="TX68">
        <f>TX45*TX23</f>
        <v/>
      </c>
      <c r="TY68">
        <f>TY45*TY23</f>
        <v/>
      </c>
      <c r="TZ68">
        <f>TZ45*TZ23</f>
        <v/>
      </c>
    </row>
  </sheetData>
  <pageMargins bottom="1" footer="0.5" header="0.5" left="0.75" right="0.75" top="1"/>
</worksheet>
</file>

<file path=xl/worksheets/sheet2.xml><?xml version="1.0" encoding="utf-8"?>
<worksheet xmlns="http://schemas.openxmlformats.org/spreadsheetml/2006/main">
  <sheetPr>
    <tabColor rgb="00D9D9D9"/>
    <outlinePr summaryBelow="1" summaryRight="1"/>
    <pageSetUpPr/>
  </sheetPr>
  <dimension ref="A1:SE90"/>
  <sheetViews>
    <sheetView workbookViewId="0">
      <selection activeCell="A1" sqref="A1"/>
    </sheetView>
  </sheetViews>
  <sheetFormatPr baseColWidth="10" defaultRowHeight="15"/>
  <sheetData>
    <row r="1" spans="1:499">
      <c r="A1" t="s">
        <v>50</v>
      </c>
      <c r="F1" t="s">
        <v>3</v>
      </c>
    </row>
    <row r="2" spans="1:499">
      <c r="H2">
        <f>YEAR((H3))</f>
        <v/>
      </c>
      <c r="I2">
        <f>YEAR((I3))</f>
        <v/>
      </c>
      <c r="J2">
        <f>YEAR((J3))</f>
        <v/>
      </c>
      <c r="K2">
        <f>YEAR((K3))</f>
        <v/>
      </c>
      <c r="L2">
        <f>YEAR((L3))</f>
        <v/>
      </c>
      <c r="M2">
        <f>YEAR((M3))</f>
        <v/>
      </c>
      <c r="N2">
        <f>YEAR((N3))</f>
        <v/>
      </c>
      <c r="O2">
        <f>YEAR((O3))</f>
        <v/>
      </c>
      <c r="P2">
        <f>YEAR((P3))</f>
        <v/>
      </c>
      <c r="Q2">
        <f>YEAR((Q3))</f>
        <v/>
      </c>
      <c r="R2">
        <f>YEAR((R3))</f>
        <v/>
      </c>
      <c r="S2">
        <f>YEAR((S3))</f>
        <v/>
      </c>
      <c r="T2">
        <f>YEAR((T3))</f>
        <v/>
      </c>
      <c r="U2">
        <f>YEAR((U3))</f>
        <v/>
      </c>
      <c r="V2">
        <f>YEAR((V3))</f>
        <v/>
      </c>
      <c r="W2">
        <f>YEAR((W3))</f>
        <v/>
      </c>
      <c r="X2">
        <f>YEAR((X3))</f>
        <v/>
      </c>
      <c r="Y2">
        <f>YEAR((Y3))</f>
        <v/>
      </c>
      <c r="Z2">
        <f>YEAR((Z3))</f>
        <v/>
      </c>
      <c r="AA2">
        <f>YEAR((AA3))</f>
        <v/>
      </c>
      <c r="AB2">
        <f>YEAR((AB3))</f>
        <v/>
      </c>
      <c r="AC2">
        <f>YEAR((AC3))</f>
        <v/>
      </c>
      <c r="AD2">
        <f>YEAR((AD3))</f>
        <v/>
      </c>
      <c r="AE2">
        <f>YEAR((AE3))</f>
        <v/>
      </c>
      <c r="AF2">
        <f>YEAR((AF3))</f>
        <v/>
      </c>
      <c r="AG2">
        <f>YEAR((AG3))</f>
        <v/>
      </c>
      <c r="AH2">
        <f>YEAR((AH3))</f>
        <v/>
      </c>
      <c r="AI2">
        <f>YEAR((AI3))</f>
        <v/>
      </c>
      <c r="AJ2">
        <f>YEAR((AJ3))</f>
        <v/>
      </c>
      <c r="AK2">
        <f>YEAR((AK3))</f>
        <v/>
      </c>
      <c r="AL2">
        <f>YEAR((AL3))</f>
        <v/>
      </c>
      <c r="AM2">
        <f>YEAR((AM3))</f>
        <v/>
      </c>
      <c r="AN2">
        <f>YEAR((AN3))</f>
        <v/>
      </c>
      <c r="AO2">
        <f>YEAR((AO3))</f>
        <v/>
      </c>
      <c r="AP2">
        <f>YEAR((AP3))</f>
        <v/>
      </c>
      <c r="AQ2">
        <f>YEAR((AQ3))</f>
        <v/>
      </c>
      <c r="AR2">
        <f>YEAR((AR3))</f>
        <v/>
      </c>
      <c r="AS2">
        <f>YEAR((AS3))</f>
        <v/>
      </c>
      <c r="AT2">
        <f>YEAR((AT3))</f>
        <v/>
      </c>
      <c r="AU2">
        <f>YEAR((AU3))</f>
        <v/>
      </c>
      <c r="AV2">
        <f>YEAR((AV3))</f>
        <v/>
      </c>
      <c r="AW2">
        <f>YEAR((AW3))</f>
        <v/>
      </c>
      <c r="AX2">
        <f>YEAR((AX3))</f>
        <v/>
      </c>
      <c r="AY2">
        <f>YEAR((AY3))</f>
        <v/>
      </c>
      <c r="AZ2">
        <f>YEAR((AZ3))</f>
        <v/>
      </c>
      <c r="BA2">
        <f>YEAR((BA3))</f>
        <v/>
      </c>
      <c r="BB2">
        <f>YEAR((BB3))</f>
        <v/>
      </c>
      <c r="BC2">
        <f>YEAR((BC3))</f>
        <v/>
      </c>
      <c r="BD2">
        <f>YEAR((BD3))</f>
        <v/>
      </c>
      <c r="BE2">
        <f>YEAR((BE3))</f>
        <v/>
      </c>
      <c r="BF2">
        <f>YEAR((BF3))</f>
        <v/>
      </c>
      <c r="BG2">
        <f>YEAR((BG3))</f>
        <v/>
      </c>
      <c r="BH2">
        <f>YEAR((BH3))</f>
        <v/>
      </c>
      <c r="BI2">
        <f>YEAR((BI3))</f>
        <v/>
      </c>
      <c r="BJ2">
        <f>YEAR((BJ3))</f>
        <v/>
      </c>
      <c r="BK2">
        <f>YEAR((BK3))</f>
        <v/>
      </c>
      <c r="BL2">
        <f>YEAR((BL3))</f>
        <v/>
      </c>
      <c r="BM2">
        <f>YEAR((BM3))</f>
        <v/>
      </c>
      <c r="BN2">
        <f>YEAR((BN3))</f>
        <v/>
      </c>
      <c r="BO2">
        <f>YEAR((BO3))</f>
        <v/>
      </c>
      <c r="BP2">
        <f>YEAR((BP3))</f>
        <v/>
      </c>
      <c r="BQ2">
        <f>YEAR((BQ3))</f>
        <v/>
      </c>
      <c r="BR2">
        <f>YEAR((BR3))</f>
        <v/>
      </c>
      <c r="BS2">
        <f>YEAR((BS3))</f>
        <v/>
      </c>
      <c r="BT2">
        <f>YEAR((BT3))</f>
        <v/>
      </c>
      <c r="BU2">
        <f>YEAR((BU3))</f>
        <v/>
      </c>
      <c r="BV2">
        <f>YEAR((BV3))</f>
        <v/>
      </c>
      <c r="BW2">
        <f>YEAR((BW3))</f>
        <v/>
      </c>
      <c r="BX2">
        <f>YEAR((BX3))</f>
        <v/>
      </c>
      <c r="BY2">
        <f>YEAR((BY3))</f>
        <v/>
      </c>
      <c r="BZ2">
        <f>YEAR((BZ3))</f>
        <v/>
      </c>
      <c r="CA2">
        <f>YEAR((CA3))</f>
        <v/>
      </c>
      <c r="CB2">
        <f>YEAR((CB3))</f>
        <v/>
      </c>
      <c r="CC2">
        <f>YEAR((CC3))</f>
        <v/>
      </c>
      <c r="CD2">
        <f>YEAR((CD3))</f>
        <v/>
      </c>
      <c r="CE2">
        <f>YEAR((CE3))</f>
        <v/>
      </c>
      <c r="CF2">
        <f>YEAR((CF3))</f>
        <v/>
      </c>
      <c r="CG2">
        <f>YEAR((CG3))</f>
        <v/>
      </c>
      <c r="CH2">
        <f>YEAR((CH3))</f>
        <v/>
      </c>
      <c r="CI2">
        <f>YEAR((CI3))</f>
        <v/>
      </c>
      <c r="CJ2">
        <f>YEAR((CJ3))</f>
        <v/>
      </c>
      <c r="CK2">
        <f>YEAR((CK3))</f>
        <v/>
      </c>
      <c r="CL2">
        <f>YEAR((CL3))</f>
        <v/>
      </c>
      <c r="CM2">
        <f>YEAR((CM3))</f>
        <v/>
      </c>
      <c r="CN2">
        <f>YEAR((CN3))</f>
        <v/>
      </c>
      <c r="CO2">
        <f>YEAR((CO3))</f>
        <v/>
      </c>
      <c r="CP2">
        <f>YEAR((CP3))</f>
        <v/>
      </c>
      <c r="CQ2">
        <f>YEAR((CQ3))</f>
        <v/>
      </c>
      <c r="CR2">
        <f>YEAR((CR3))</f>
        <v/>
      </c>
      <c r="CS2">
        <f>YEAR((CS3))</f>
        <v/>
      </c>
      <c r="CT2">
        <f>YEAR((CT3))</f>
        <v/>
      </c>
      <c r="CU2">
        <f>YEAR((CU3))</f>
        <v/>
      </c>
      <c r="CV2">
        <f>YEAR((CV3))</f>
        <v/>
      </c>
      <c r="CW2">
        <f>YEAR((CW3))</f>
        <v/>
      </c>
      <c r="CX2">
        <f>YEAR((CX3))</f>
        <v/>
      </c>
      <c r="CY2">
        <f>YEAR((CY3))</f>
        <v/>
      </c>
      <c r="CZ2">
        <f>YEAR((CZ3))</f>
        <v/>
      </c>
      <c r="DA2">
        <f>YEAR((DA3))</f>
        <v/>
      </c>
      <c r="DB2">
        <f>YEAR((DB3))</f>
        <v/>
      </c>
      <c r="DC2">
        <f>YEAR((DC3))</f>
        <v/>
      </c>
      <c r="DD2">
        <f>YEAR((DD3))</f>
        <v/>
      </c>
      <c r="DE2">
        <f>YEAR((DE3))</f>
        <v/>
      </c>
      <c r="DF2">
        <f>YEAR((DF3))</f>
        <v/>
      </c>
      <c r="DG2">
        <f>YEAR((DG3))</f>
        <v/>
      </c>
      <c r="DH2">
        <f>YEAR((DH3))</f>
        <v/>
      </c>
      <c r="DI2">
        <f>YEAR((DI3))</f>
        <v/>
      </c>
      <c r="DJ2">
        <f>YEAR((DJ3))</f>
        <v/>
      </c>
      <c r="DK2">
        <f>YEAR((DK3))</f>
        <v/>
      </c>
      <c r="DL2">
        <f>YEAR((DL3))</f>
        <v/>
      </c>
      <c r="DM2">
        <f>YEAR((DM3))</f>
        <v/>
      </c>
      <c r="DN2">
        <f>YEAR((DN3))</f>
        <v/>
      </c>
      <c r="DO2">
        <f>YEAR((DO3))</f>
        <v/>
      </c>
      <c r="DP2">
        <f>YEAR((DP3))</f>
        <v/>
      </c>
      <c r="DQ2">
        <f>YEAR((DQ3))</f>
        <v/>
      </c>
      <c r="DR2">
        <f>YEAR((DR3))</f>
        <v/>
      </c>
      <c r="DS2">
        <f>YEAR((DS3))</f>
        <v/>
      </c>
      <c r="DT2">
        <f>YEAR((DT3))</f>
        <v/>
      </c>
      <c r="DU2">
        <f>YEAR((DU3))</f>
        <v/>
      </c>
      <c r="DV2">
        <f>YEAR((DV3))</f>
        <v/>
      </c>
      <c r="DW2">
        <f>YEAR((DW3))</f>
        <v/>
      </c>
      <c r="DX2">
        <f>YEAR((DX3))</f>
        <v/>
      </c>
      <c r="DY2">
        <f>YEAR((DY3))</f>
        <v/>
      </c>
      <c r="DZ2">
        <f>YEAR((DZ3))</f>
        <v/>
      </c>
      <c r="EA2">
        <f>YEAR((EA3))</f>
        <v/>
      </c>
      <c r="EB2">
        <f>YEAR((EB3))</f>
        <v/>
      </c>
      <c r="EC2">
        <f>YEAR((EC3))</f>
        <v/>
      </c>
      <c r="ED2">
        <f>YEAR((ED3))</f>
        <v/>
      </c>
      <c r="EE2">
        <f>YEAR((EE3))</f>
        <v/>
      </c>
      <c r="EF2">
        <f>YEAR((EF3))</f>
        <v/>
      </c>
      <c r="EG2">
        <f>YEAR((EG3))</f>
        <v/>
      </c>
      <c r="EH2">
        <f>YEAR((EH3))</f>
        <v/>
      </c>
      <c r="EI2">
        <f>YEAR((EI3))</f>
        <v/>
      </c>
      <c r="EJ2">
        <f>YEAR((EJ3))</f>
        <v/>
      </c>
      <c r="EK2">
        <f>YEAR((EK3))</f>
        <v/>
      </c>
      <c r="EL2">
        <f>YEAR((EL3))</f>
        <v/>
      </c>
      <c r="EM2">
        <f>YEAR((EM3))</f>
        <v/>
      </c>
      <c r="EN2">
        <f>YEAR((EN3))</f>
        <v/>
      </c>
      <c r="EO2">
        <f>YEAR((EO3))</f>
        <v/>
      </c>
      <c r="EP2">
        <f>YEAR((EP3))</f>
        <v/>
      </c>
      <c r="EQ2">
        <f>YEAR((EQ3))</f>
        <v/>
      </c>
      <c r="ER2">
        <f>YEAR((ER3))</f>
        <v/>
      </c>
      <c r="ES2">
        <f>YEAR((ES3))</f>
        <v/>
      </c>
      <c r="ET2">
        <f>YEAR((ET3))</f>
        <v/>
      </c>
      <c r="EU2">
        <f>YEAR((EU3))</f>
        <v/>
      </c>
      <c r="EV2">
        <f>YEAR((EV3))</f>
        <v/>
      </c>
      <c r="EW2">
        <f>YEAR((EW3))</f>
        <v/>
      </c>
      <c r="EX2">
        <f>YEAR((EX3))</f>
        <v/>
      </c>
      <c r="EY2">
        <f>YEAR((EY3))</f>
        <v/>
      </c>
      <c r="EZ2">
        <f>YEAR((EZ3))</f>
        <v/>
      </c>
      <c r="FA2">
        <f>YEAR((FA3))</f>
        <v/>
      </c>
      <c r="FB2">
        <f>YEAR((FB3))</f>
        <v/>
      </c>
      <c r="FC2">
        <f>YEAR((FC3))</f>
        <v/>
      </c>
      <c r="FD2">
        <f>YEAR((FD3))</f>
        <v/>
      </c>
      <c r="FE2">
        <f>YEAR((FE3))</f>
        <v/>
      </c>
      <c r="FF2">
        <f>YEAR((FF3))</f>
        <v/>
      </c>
      <c r="FG2">
        <f>YEAR((FG3))</f>
        <v/>
      </c>
      <c r="FH2">
        <f>YEAR((FH3))</f>
        <v/>
      </c>
      <c r="FI2">
        <f>YEAR((FI3))</f>
        <v/>
      </c>
      <c r="FJ2">
        <f>YEAR((FJ3))</f>
        <v/>
      </c>
      <c r="FK2">
        <f>YEAR((FK3))</f>
        <v/>
      </c>
      <c r="FL2">
        <f>YEAR((FL3))</f>
        <v/>
      </c>
      <c r="FM2">
        <f>YEAR((FM3))</f>
        <v/>
      </c>
      <c r="FN2">
        <f>YEAR((FN3))</f>
        <v/>
      </c>
      <c r="FO2">
        <f>YEAR((FO3))</f>
        <v/>
      </c>
      <c r="FP2">
        <f>YEAR((FP3))</f>
        <v/>
      </c>
      <c r="FQ2">
        <f>YEAR((FQ3))</f>
        <v/>
      </c>
      <c r="FR2">
        <f>YEAR((FR3))</f>
        <v/>
      </c>
      <c r="FS2">
        <f>YEAR((FS3))</f>
        <v/>
      </c>
      <c r="FT2">
        <f>YEAR((FT3))</f>
        <v/>
      </c>
      <c r="FU2">
        <f>YEAR((FU3))</f>
        <v/>
      </c>
      <c r="FV2">
        <f>YEAR((FV3))</f>
        <v/>
      </c>
      <c r="FW2">
        <f>YEAR((FW3))</f>
        <v/>
      </c>
      <c r="FX2">
        <f>YEAR((FX3))</f>
        <v/>
      </c>
      <c r="FY2">
        <f>YEAR((FY3))</f>
        <v/>
      </c>
      <c r="FZ2">
        <f>YEAR((FZ3))</f>
        <v/>
      </c>
      <c r="GA2">
        <f>YEAR((GA3))</f>
        <v/>
      </c>
      <c r="GB2">
        <f>YEAR((GB3))</f>
        <v/>
      </c>
      <c r="GC2">
        <f>YEAR((GC3))</f>
        <v/>
      </c>
      <c r="GD2">
        <f>YEAR((GD3))</f>
        <v/>
      </c>
      <c r="GE2">
        <f>YEAR((GE3))</f>
        <v/>
      </c>
      <c r="GF2">
        <f>YEAR((GF3))</f>
        <v/>
      </c>
      <c r="GG2">
        <f>YEAR((GG3))</f>
        <v/>
      </c>
      <c r="GH2">
        <f>YEAR((GH3))</f>
        <v/>
      </c>
      <c r="GI2">
        <f>YEAR((GI3))</f>
        <v/>
      </c>
      <c r="GJ2">
        <f>YEAR((GJ3))</f>
        <v/>
      </c>
      <c r="GK2">
        <f>YEAR((GK3))</f>
        <v/>
      </c>
      <c r="GL2">
        <f>YEAR((GL3))</f>
        <v/>
      </c>
      <c r="GM2">
        <f>YEAR((GM3))</f>
        <v/>
      </c>
      <c r="GN2">
        <f>YEAR((GN3))</f>
        <v/>
      </c>
      <c r="GO2">
        <f>YEAR((GO3))</f>
        <v/>
      </c>
      <c r="GP2">
        <f>YEAR((GP3))</f>
        <v/>
      </c>
      <c r="GQ2">
        <f>YEAR((GQ3))</f>
        <v/>
      </c>
      <c r="GR2">
        <f>YEAR((GR3))</f>
        <v/>
      </c>
      <c r="GS2">
        <f>YEAR((GS3))</f>
        <v/>
      </c>
      <c r="GT2">
        <f>YEAR((GT3))</f>
        <v/>
      </c>
      <c r="GU2">
        <f>YEAR((GU3))</f>
        <v/>
      </c>
      <c r="GV2">
        <f>YEAR((GV3))</f>
        <v/>
      </c>
      <c r="GW2">
        <f>YEAR((GW3))</f>
        <v/>
      </c>
      <c r="GX2">
        <f>YEAR((GX3))</f>
        <v/>
      </c>
      <c r="GY2">
        <f>YEAR((GY3))</f>
        <v/>
      </c>
      <c r="GZ2">
        <f>YEAR((GZ3))</f>
        <v/>
      </c>
      <c r="HA2">
        <f>YEAR((HA3))</f>
        <v/>
      </c>
      <c r="HB2">
        <f>YEAR((HB3))</f>
        <v/>
      </c>
      <c r="HC2">
        <f>YEAR((HC3))</f>
        <v/>
      </c>
      <c r="HD2">
        <f>YEAR((HD3))</f>
        <v/>
      </c>
      <c r="HE2">
        <f>YEAR((HE3))</f>
        <v/>
      </c>
      <c r="HF2">
        <f>YEAR((HF3))</f>
        <v/>
      </c>
      <c r="HG2">
        <f>YEAR((HG3))</f>
        <v/>
      </c>
      <c r="HH2">
        <f>YEAR((HH3))</f>
        <v/>
      </c>
      <c r="HI2">
        <f>YEAR((HI3))</f>
        <v/>
      </c>
      <c r="HJ2">
        <f>YEAR((HJ3))</f>
        <v/>
      </c>
      <c r="HK2">
        <f>YEAR((HK3))</f>
        <v/>
      </c>
      <c r="HL2">
        <f>YEAR((HL3))</f>
        <v/>
      </c>
      <c r="HM2">
        <f>YEAR((HM3))</f>
        <v/>
      </c>
      <c r="HN2">
        <f>YEAR((HN3))</f>
        <v/>
      </c>
      <c r="HO2">
        <f>YEAR((HO3))</f>
        <v/>
      </c>
      <c r="HP2">
        <f>YEAR((HP3))</f>
        <v/>
      </c>
      <c r="HQ2">
        <f>YEAR((HQ3))</f>
        <v/>
      </c>
      <c r="HR2">
        <f>YEAR((HR3))</f>
        <v/>
      </c>
      <c r="HS2">
        <f>YEAR((HS3))</f>
        <v/>
      </c>
      <c r="HT2">
        <f>YEAR((HT3))</f>
        <v/>
      </c>
      <c r="HU2">
        <f>YEAR((HU3))</f>
        <v/>
      </c>
      <c r="HV2">
        <f>YEAR((HV3))</f>
        <v/>
      </c>
      <c r="HW2">
        <f>YEAR((HW3))</f>
        <v/>
      </c>
      <c r="HX2">
        <f>YEAR((HX3))</f>
        <v/>
      </c>
      <c r="HY2">
        <f>YEAR((HY3))</f>
        <v/>
      </c>
      <c r="HZ2">
        <f>YEAR((HZ3))</f>
        <v/>
      </c>
      <c r="IA2">
        <f>YEAR((IA3))</f>
        <v/>
      </c>
      <c r="IB2">
        <f>YEAR((IB3))</f>
        <v/>
      </c>
      <c r="IC2">
        <f>YEAR((IC3))</f>
        <v/>
      </c>
      <c r="ID2">
        <f>YEAR((ID3))</f>
        <v/>
      </c>
      <c r="IE2">
        <f>YEAR((IE3))</f>
        <v/>
      </c>
      <c r="IF2">
        <f>YEAR((IF3))</f>
        <v/>
      </c>
      <c r="IG2">
        <f>YEAR((IG3))</f>
        <v/>
      </c>
      <c r="IH2">
        <f>YEAR((IH3))</f>
        <v/>
      </c>
      <c r="II2">
        <f>YEAR((II3))</f>
        <v/>
      </c>
      <c r="IJ2">
        <f>YEAR((IJ3))</f>
        <v/>
      </c>
      <c r="IK2">
        <f>YEAR((IK3))</f>
        <v/>
      </c>
      <c r="IL2">
        <f>YEAR((IL3))</f>
        <v/>
      </c>
      <c r="IM2">
        <f>YEAR((IM3))</f>
        <v/>
      </c>
      <c r="IN2">
        <f>YEAR((IN3))</f>
        <v/>
      </c>
      <c r="IO2">
        <f>YEAR((IO3))</f>
        <v/>
      </c>
      <c r="IP2">
        <f>YEAR((IP3))</f>
        <v/>
      </c>
      <c r="IQ2">
        <f>YEAR((IQ3))</f>
        <v/>
      </c>
      <c r="IR2">
        <f>YEAR((IR3))</f>
        <v/>
      </c>
      <c r="IS2">
        <f>YEAR((IS3))</f>
        <v/>
      </c>
      <c r="IT2">
        <f>YEAR((IT3))</f>
        <v/>
      </c>
      <c r="IU2">
        <f>YEAR((IU3))</f>
        <v/>
      </c>
      <c r="IV2">
        <f>YEAR((IV3))</f>
        <v/>
      </c>
      <c r="IW2">
        <f>YEAR((IW3))</f>
        <v/>
      </c>
      <c r="IX2">
        <f>YEAR((IX3))</f>
        <v/>
      </c>
      <c r="IY2">
        <f>YEAR((IY3))</f>
        <v/>
      </c>
      <c r="IZ2">
        <f>YEAR((IZ3))</f>
        <v/>
      </c>
      <c r="JA2">
        <f>YEAR((JA3))</f>
        <v/>
      </c>
      <c r="JB2">
        <f>YEAR((JB3))</f>
        <v/>
      </c>
      <c r="JC2">
        <f>YEAR((JC3))</f>
        <v/>
      </c>
      <c r="JD2">
        <f>YEAR((JD3))</f>
        <v/>
      </c>
      <c r="JE2">
        <f>YEAR((JE3))</f>
        <v/>
      </c>
      <c r="JF2">
        <f>YEAR((JF3))</f>
        <v/>
      </c>
      <c r="JG2">
        <f>YEAR((JG3))</f>
        <v/>
      </c>
      <c r="JH2">
        <f>YEAR((JH3))</f>
        <v/>
      </c>
      <c r="JI2">
        <f>YEAR((JI3))</f>
        <v/>
      </c>
      <c r="JJ2">
        <f>YEAR((JJ3))</f>
        <v/>
      </c>
      <c r="JK2">
        <f>YEAR((JK3))</f>
        <v/>
      </c>
      <c r="JL2">
        <f>YEAR((JL3))</f>
        <v/>
      </c>
      <c r="JM2">
        <f>YEAR((JM3))</f>
        <v/>
      </c>
      <c r="JN2">
        <f>YEAR((JN3))</f>
        <v/>
      </c>
      <c r="JO2">
        <f>YEAR((JO3))</f>
        <v/>
      </c>
      <c r="JP2">
        <f>YEAR((JP3))</f>
        <v/>
      </c>
      <c r="JQ2">
        <f>YEAR((JQ3))</f>
        <v/>
      </c>
      <c r="JR2">
        <f>YEAR((JR3))</f>
        <v/>
      </c>
      <c r="JS2">
        <f>YEAR((JS3))</f>
        <v/>
      </c>
      <c r="JT2">
        <f>YEAR((JT3))</f>
        <v/>
      </c>
      <c r="JU2">
        <f>YEAR((JU3))</f>
        <v/>
      </c>
      <c r="JV2">
        <f>YEAR((JV3))</f>
        <v/>
      </c>
      <c r="JW2">
        <f>YEAR((JW3))</f>
        <v/>
      </c>
      <c r="JX2">
        <f>YEAR((JX3))</f>
        <v/>
      </c>
      <c r="JY2">
        <f>YEAR((JY3))</f>
        <v/>
      </c>
      <c r="JZ2">
        <f>YEAR((JZ3))</f>
        <v/>
      </c>
      <c r="KA2">
        <f>YEAR((KA3))</f>
        <v/>
      </c>
      <c r="KB2">
        <f>YEAR((KB3))</f>
        <v/>
      </c>
      <c r="KC2">
        <f>YEAR((KC3))</f>
        <v/>
      </c>
      <c r="KD2">
        <f>YEAR((KD3))</f>
        <v/>
      </c>
      <c r="KE2">
        <f>YEAR((KE3))</f>
        <v/>
      </c>
      <c r="KF2">
        <f>YEAR((KF3))</f>
        <v/>
      </c>
      <c r="KG2">
        <f>YEAR((KG3))</f>
        <v/>
      </c>
      <c r="KH2">
        <f>YEAR((KH3))</f>
        <v/>
      </c>
      <c r="KI2">
        <f>YEAR((KI3))</f>
        <v/>
      </c>
      <c r="KJ2">
        <f>YEAR((KJ3))</f>
        <v/>
      </c>
      <c r="KK2">
        <f>YEAR((KK3))</f>
        <v/>
      </c>
      <c r="KL2">
        <f>YEAR((KL3))</f>
        <v/>
      </c>
      <c r="KM2">
        <f>YEAR((KM3))</f>
        <v/>
      </c>
      <c r="KN2">
        <f>YEAR((KN3))</f>
        <v/>
      </c>
      <c r="KO2">
        <f>YEAR((KO3))</f>
        <v/>
      </c>
      <c r="KP2">
        <f>YEAR((KP3))</f>
        <v/>
      </c>
      <c r="KQ2">
        <f>YEAR((KQ3))</f>
        <v/>
      </c>
      <c r="KR2">
        <f>YEAR((KR3))</f>
        <v/>
      </c>
      <c r="KS2">
        <f>YEAR((KS3))</f>
        <v/>
      </c>
      <c r="KT2">
        <f>YEAR((KT3))</f>
        <v/>
      </c>
      <c r="KU2">
        <f>YEAR((KU3))</f>
        <v/>
      </c>
      <c r="KV2">
        <f>YEAR((KV3))</f>
        <v/>
      </c>
      <c r="KW2">
        <f>YEAR((KW3))</f>
        <v/>
      </c>
      <c r="KX2">
        <f>YEAR((KX3))</f>
        <v/>
      </c>
      <c r="KY2">
        <f>YEAR((KY3))</f>
        <v/>
      </c>
      <c r="KZ2">
        <f>YEAR((KZ3))</f>
        <v/>
      </c>
      <c r="LA2">
        <f>YEAR((LA3))</f>
        <v/>
      </c>
      <c r="LB2">
        <f>YEAR((LB3))</f>
        <v/>
      </c>
      <c r="LC2">
        <f>YEAR((LC3))</f>
        <v/>
      </c>
      <c r="LD2">
        <f>YEAR((LD3))</f>
        <v/>
      </c>
      <c r="LE2">
        <f>YEAR((LE3))</f>
        <v/>
      </c>
      <c r="LF2">
        <f>YEAR((LF3))</f>
        <v/>
      </c>
      <c r="LG2">
        <f>YEAR((LG3))</f>
        <v/>
      </c>
      <c r="LH2">
        <f>YEAR((LH3))</f>
        <v/>
      </c>
      <c r="LI2">
        <f>YEAR((LI3))</f>
        <v/>
      </c>
      <c r="LJ2">
        <f>YEAR((LJ3))</f>
        <v/>
      </c>
      <c r="LK2">
        <f>YEAR((LK3))</f>
        <v/>
      </c>
      <c r="LL2">
        <f>YEAR((LL3))</f>
        <v/>
      </c>
      <c r="LM2">
        <f>YEAR((LM3))</f>
        <v/>
      </c>
      <c r="LN2">
        <f>YEAR((LN3))</f>
        <v/>
      </c>
      <c r="LO2">
        <f>YEAR((LO3))</f>
        <v/>
      </c>
      <c r="LP2">
        <f>YEAR((LP3))</f>
        <v/>
      </c>
      <c r="LQ2">
        <f>YEAR((LQ3))</f>
        <v/>
      </c>
      <c r="LR2">
        <f>YEAR((LR3))</f>
        <v/>
      </c>
      <c r="LS2">
        <f>YEAR((LS3))</f>
        <v/>
      </c>
      <c r="LT2">
        <f>YEAR((LT3))</f>
        <v/>
      </c>
      <c r="LU2">
        <f>YEAR((LU3))</f>
        <v/>
      </c>
      <c r="LV2">
        <f>YEAR((LV3))</f>
        <v/>
      </c>
      <c r="LW2">
        <f>YEAR((LW3))</f>
        <v/>
      </c>
      <c r="LX2">
        <f>YEAR((LX3))</f>
        <v/>
      </c>
      <c r="LY2">
        <f>YEAR((LY3))</f>
        <v/>
      </c>
      <c r="LZ2">
        <f>YEAR((LZ3))</f>
        <v/>
      </c>
      <c r="MA2">
        <f>YEAR((MA3))</f>
        <v/>
      </c>
      <c r="MB2">
        <f>YEAR((MB3))</f>
        <v/>
      </c>
      <c r="MC2">
        <f>YEAR((MC3))</f>
        <v/>
      </c>
      <c r="MD2">
        <f>YEAR((MD3))</f>
        <v/>
      </c>
      <c r="ME2">
        <f>YEAR((ME3))</f>
        <v/>
      </c>
      <c r="MF2">
        <f>YEAR((MF3))</f>
        <v/>
      </c>
      <c r="MG2">
        <f>YEAR((MG3))</f>
        <v/>
      </c>
      <c r="MH2">
        <f>YEAR((MH3))</f>
        <v/>
      </c>
      <c r="MI2">
        <f>YEAR((MI3))</f>
        <v/>
      </c>
      <c r="MJ2">
        <f>YEAR((MJ3))</f>
        <v/>
      </c>
      <c r="MK2">
        <f>YEAR((MK3))</f>
        <v/>
      </c>
      <c r="ML2">
        <f>YEAR((ML3))</f>
        <v/>
      </c>
      <c r="MM2">
        <f>YEAR((MM3))</f>
        <v/>
      </c>
      <c r="MN2">
        <f>YEAR((MN3))</f>
        <v/>
      </c>
      <c r="MO2">
        <f>YEAR((MO3))</f>
        <v/>
      </c>
      <c r="MP2">
        <f>YEAR((MP3))</f>
        <v/>
      </c>
      <c r="MQ2">
        <f>YEAR((MQ3))</f>
        <v/>
      </c>
      <c r="MR2">
        <f>YEAR((MR3))</f>
        <v/>
      </c>
      <c r="MS2">
        <f>YEAR((MS3))</f>
        <v/>
      </c>
      <c r="MT2">
        <f>YEAR((MT3))</f>
        <v/>
      </c>
      <c r="MU2">
        <f>YEAR((MU3))</f>
        <v/>
      </c>
      <c r="MV2">
        <f>YEAR((MV3))</f>
        <v/>
      </c>
      <c r="MW2">
        <f>YEAR((MW3))</f>
        <v/>
      </c>
      <c r="MX2">
        <f>YEAR((MX3))</f>
        <v/>
      </c>
      <c r="MY2">
        <f>YEAR((MY3))</f>
        <v/>
      </c>
      <c r="MZ2">
        <f>YEAR((MZ3))</f>
        <v/>
      </c>
      <c r="NA2">
        <f>YEAR((NA3))</f>
        <v/>
      </c>
      <c r="NB2">
        <f>YEAR((NB3))</f>
        <v/>
      </c>
      <c r="NC2">
        <f>YEAR((NC3))</f>
        <v/>
      </c>
      <c r="ND2">
        <f>YEAR((ND3))</f>
        <v/>
      </c>
      <c r="NE2">
        <f>YEAR((NE3))</f>
        <v/>
      </c>
      <c r="NF2">
        <f>YEAR((NF3))</f>
        <v/>
      </c>
      <c r="NG2">
        <f>YEAR((NG3))</f>
        <v/>
      </c>
      <c r="NH2">
        <f>YEAR((NH3))</f>
        <v/>
      </c>
      <c r="NI2">
        <f>YEAR((NI3))</f>
        <v/>
      </c>
      <c r="NJ2">
        <f>YEAR((NJ3))</f>
        <v/>
      </c>
      <c r="NK2">
        <f>YEAR((NK3))</f>
        <v/>
      </c>
      <c r="NL2">
        <f>YEAR((NL3))</f>
        <v/>
      </c>
      <c r="NM2">
        <f>YEAR((NM3))</f>
        <v/>
      </c>
      <c r="NN2">
        <f>YEAR((NN3))</f>
        <v/>
      </c>
      <c r="NO2">
        <f>YEAR((NO3))</f>
        <v/>
      </c>
      <c r="NP2">
        <f>YEAR((NP3))</f>
        <v/>
      </c>
      <c r="NQ2">
        <f>YEAR((NQ3))</f>
        <v/>
      </c>
      <c r="NR2">
        <f>YEAR((NR3))</f>
        <v/>
      </c>
      <c r="NS2">
        <f>YEAR((NS3))</f>
        <v/>
      </c>
      <c r="NT2">
        <f>YEAR((NT3))</f>
        <v/>
      </c>
      <c r="NU2">
        <f>YEAR((NU3))</f>
        <v/>
      </c>
      <c r="NV2">
        <f>YEAR((NV3))</f>
        <v/>
      </c>
      <c r="NW2">
        <f>YEAR((NW3))</f>
        <v/>
      </c>
      <c r="NX2">
        <f>YEAR((NX3))</f>
        <v/>
      </c>
      <c r="NY2">
        <f>YEAR((NY3))</f>
        <v/>
      </c>
      <c r="NZ2">
        <f>YEAR((NZ3))</f>
        <v/>
      </c>
      <c r="OA2">
        <f>YEAR((OA3))</f>
        <v/>
      </c>
      <c r="OB2">
        <f>YEAR((OB3))</f>
        <v/>
      </c>
      <c r="OC2">
        <f>YEAR((OC3))</f>
        <v/>
      </c>
      <c r="OD2">
        <f>YEAR((OD3))</f>
        <v/>
      </c>
      <c r="OE2">
        <f>YEAR((OE3))</f>
        <v/>
      </c>
      <c r="OF2">
        <f>YEAR((OF3))</f>
        <v/>
      </c>
      <c r="OG2">
        <f>YEAR((OG3))</f>
        <v/>
      </c>
      <c r="OH2">
        <f>YEAR((OH3))</f>
        <v/>
      </c>
      <c r="OI2">
        <f>YEAR((OI3))</f>
        <v/>
      </c>
      <c r="OJ2">
        <f>YEAR((OJ3))</f>
        <v/>
      </c>
      <c r="OK2">
        <f>YEAR((OK3))</f>
        <v/>
      </c>
      <c r="OL2">
        <f>YEAR((OL3))</f>
        <v/>
      </c>
      <c r="OM2">
        <f>YEAR((OM3))</f>
        <v/>
      </c>
      <c r="ON2">
        <f>YEAR((ON3))</f>
        <v/>
      </c>
      <c r="OO2">
        <f>YEAR((OO3))</f>
        <v/>
      </c>
      <c r="OP2">
        <f>YEAR((OP3))</f>
        <v/>
      </c>
      <c r="OQ2">
        <f>YEAR((OQ3))</f>
        <v/>
      </c>
      <c r="OR2">
        <f>YEAR((OR3))</f>
        <v/>
      </c>
      <c r="OS2">
        <f>YEAR((OS3))</f>
        <v/>
      </c>
      <c r="OT2">
        <f>YEAR((OT3))</f>
        <v/>
      </c>
      <c r="OU2">
        <f>YEAR((OU3))</f>
        <v/>
      </c>
      <c r="OV2">
        <f>YEAR((OV3))</f>
        <v/>
      </c>
      <c r="OW2">
        <f>YEAR((OW3))</f>
        <v/>
      </c>
      <c r="OX2">
        <f>YEAR((OX3))</f>
        <v/>
      </c>
      <c r="OY2">
        <f>YEAR((OY3))</f>
        <v/>
      </c>
      <c r="OZ2">
        <f>YEAR((OZ3))</f>
        <v/>
      </c>
      <c r="PA2">
        <f>YEAR((PA3))</f>
        <v/>
      </c>
      <c r="PB2">
        <f>YEAR((PB3))</f>
        <v/>
      </c>
      <c r="PC2">
        <f>YEAR((PC3))</f>
        <v/>
      </c>
      <c r="PD2">
        <f>YEAR((PD3))</f>
        <v/>
      </c>
      <c r="PE2">
        <f>YEAR((PE3))</f>
        <v/>
      </c>
      <c r="PF2">
        <f>YEAR((PF3))</f>
        <v/>
      </c>
      <c r="PG2">
        <f>YEAR((PG3))</f>
        <v/>
      </c>
      <c r="PH2">
        <f>YEAR((PH3))</f>
        <v/>
      </c>
      <c r="PI2">
        <f>YEAR((PI3))</f>
        <v/>
      </c>
      <c r="PJ2">
        <f>YEAR((PJ3))</f>
        <v/>
      </c>
      <c r="PK2">
        <f>YEAR((PK3))</f>
        <v/>
      </c>
      <c r="PL2">
        <f>YEAR((PL3))</f>
        <v/>
      </c>
      <c r="PM2">
        <f>YEAR((PM3))</f>
        <v/>
      </c>
      <c r="PN2">
        <f>YEAR((PN3))</f>
        <v/>
      </c>
      <c r="PO2">
        <f>YEAR((PO3))</f>
        <v/>
      </c>
      <c r="PP2">
        <f>YEAR((PP3))</f>
        <v/>
      </c>
      <c r="PQ2">
        <f>YEAR((PQ3))</f>
        <v/>
      </c>
      <c r="PR2">
        <f>YEAR((PR3))</f>
        <v/>
      </c>
      <c r="PS2">
        <f>YEAR((PS3))</f>
        <v/>
      </c>
      <c r="PT2">
        <f>YEAR((PT3))</f>
        <v/>
      </c>
      <c r="PU2">
        <f>YEAR((PU3))</f>
        <v/>
      </c>
      <c r="PV2">
        <f>YEAR((PV3))</f>
        <v/>
      </c>
      <c r="PW2">
        <f>YEAR((PW3))</f>
        <v/>
      </c>
      <c r="PX2">
        <f>YEAR((PX3))</f>
        <v/>
      </c>
      <c r="PY2">
        <f>YEAR((PY3))</f>
        <v/>
      </c>
      <c r="PZ2">
        <f>YEAR((PZ3))</f>
        <v/>
      </c>
      <c r="QA2">
        <f>YEAR((QA3))</f>
        <v/>
      </c>
      <c r="QB2">
        <f>YEAR((QB3))</f>
        <v/>
      </c>
      <c r="QC2">
        <f>YEAR((QC3))</f>
        <v/>
      </c>
      <c r="QD2">
        <f>YEAR((QD3))</f>
        <v/>
      </c>
      <c r="QE2">
        <f>YEAR((QE3))</f>
        <v/>
      </c>
      <c r="QF2">
        <f>YEAR((QF3))</f>
        <v/>
      </c>
      <c r="QG2">
        <f>YEAR((QG3))</f>
        <v/>
      </c>
      <c r="QH2">
        <f>YEAR((QH3))</f>
        <v/>
      </c>
      <c r="QI2">
        <f>YEAR((QI3))</f>
        <v/>
      </c>
      <c r="QJ2">
        <f>YEAR((QJ3))</f>
        <v/>
      </c>
      <c r="QK2">
        <f>YEAR((QK3))</f>
        <v/>
      </c>
      <c r="QL2">
        <f>YEAR((QL3))</f>
        <v/>
      </c>
      <c r="QM2">
        <f>YEAR((QM3))</f>
        <v/>
      </c>
      <c r="QN2">
        <f>YEAR((QN3))</f>
        <v/>
      </c>
      <c r="QO2">
        <f>YEAR((QO3))</f>
        <v/>
      </c>
      <c r="QP2">
        <f>YEAR((QP3))</f>
        <v/>
      </c>
      <c r="QQ2">
        <f>YEAR((QQ3))</f>
        <v/>
      </c>
      <c r="QR2">
        <f>YEAR((QR3))</f>
        <v/>
      </c>
      <c r="QS2">
        <f>YEAR((QS3))</f>
        <v/>
      </c>
      <c r="QT2">
        <f>YEAR((QT3))</f>
        <v/>
      </c>
      <c r="QU2">
        <f>YEAR((QU3))</f>
        <v/>
      </c>
      <c r="QV2">
        <f>YEAR((QV3))</f>
        <v/>
      </c>
      <c r="QW2">
        <f>YEAR((QW3))</f>
        <v/>
      </c>
      <c r="QX2">
        <f>YEAR((QX3))</f>
        <v/>
      </c>
      <c r="QY2">
        <f>YEAR((QY3))</f>
        <v/>
      </c>
      <c r="QZ2">
        <f>YEAR((QZ3))</f>
        <v/>
      </c>
      <c r="RA2">
        <f>YEAR((RA3))</f>
        <v/>
      </c>
      <c r="RB2">
        <f>YEAR((RB3))</f>
        <v/>
      </c>
      <c r="RC2">
        <f>YEAR((RC3))</f>
        <v/>
      </c>
      <c r="RD2">
        <f>YEAR((RD3))</f>
        <v/>
      </c>
      <c r="RE2">
        <f>YEAR((RE3))</f>
        <v/>
      </c>
      <c r="RF2">
        <f>YEAR((RF3))</f>
        <v/>
      </c>
      <c r="RG2">
        <f>YEAR((RG3))</f>
        <v/>
      </c>
      <c r="RH2">
        <f>YEAR((RH3))</f>
        <v/>
      </c>
      <c r="RI2">
        <f>YEAR((RI3))</f>
        <v/>
      </c>
      <c r="RJ2">
        <f>YEAR((RJ3))</f>
        <v/>
      </c>
      <c r="RK2">
        <f>YEAR((RK3))</f>
        <v/>
      </c>
      <c r="RL2">
        <f>YEAR((RL3))</f>
        <v/>
      </c>
      <c r="RM2">
        <f>YEAR((RM3))</f>
        <v/>
      </c>
      <c r="RN2">
        <f>YEAR((RN3))</f>
        <v/>
      </c>
      <c r="RO2">
        <f>YEAR((RO3))</f>
        <v/>
      </c>
      <c r="RP2">
        <f>YEAR((RP3))</f>
        <v/>
      </c>
      <c r="RQ2">
        <f>YEAR((RQ3))</f>
        <v/>
      </c>
      <c r="RR2">
        <f>YEAR((RR3))</f>
        <v/>
      </c>
      <c r="RS2">
        <f>YEAR((RS3))</f>
        <v/>
      </c>
      <c r="RT2">
        <f>YEAR((RT3))</f>
        <v/>
      </c>
      <c r="RU2">
        <f>YEAR((RU3))</f>
        <v/>
      </c>
      <c r="RV2">
        <f>YEAR((RV3))</f>
        <v/>
      </c>
      <c r="RW2">
        <f>YEAR((RW3))</f>
        <v/>
      </c>
      <c r="RX2">
        <f>YEAR((RX3))</f>
        <v/>
      </c>
      <c r="RY2">
        <f>YEAR((RY3))</f>
        <v/>
      </c>
      <c r="RZ2">
        <f>YEAR((RZ3))</f>
        <v/>
      </c>
      <c r="SA2">
        <f>YEAR((SA3))</f>
        <v/>
      </c>
      <c r="SB2">
        <f>YEAR((SB3))</f>
        <v/>
      </c>
      <c r="SC2">
        <f>YEAR((SC3))</f>
        <v/>
      </c>
      <c r="SD2">
        <f>YEAR((SD3))</f>
        <v/>
      </c>
      <c r="SE2">
        <f>YEAR((SE3))</f>
        <v/>
      </c>
    </row>
    <row r="3" spans="1:499">
      <c r="H3" s="1" t="n">
        <v>32904</v>
      </c>
      <c r="I3" s="1" t="n">
        <v>32932</v>
      </c>
      <c r="J3" s="1" t="n">
        <v>32963</v>
      </c>
      <c r="K3" s="1" t="n">
        <v>32993</v>
      </c>
      <c r="L3" s="1" t="n">
        <v>33024</v>
      </c>
      <c r="M3" s="1" t="n">
        <v>33054</v>
      </c>
      <c r="N3" s="1" t="n">
        <v>33085</v>
      </c>
      <c r="O3" s="1" t="n">
        <v>33116</v>
      </c>
      <c r="P3" s="1" t="n">
        <v>33146</v>
      </c>
      <c r="Q3" s="1" t="n">
        <v>33177</v>
      </c>
      <c r="R3" s="1" t="n">
        <v>33207</v>
      </c>
      <c r="S3" s="1" t="n">
        <v>33238</v>
      </c>
      <c r="T3" s="1" t="n">
        <v>33269</v>
      </c>
      <c r="U3" s="1" t="n">
        <v>33297</v>
      </c>
      <c r="V3" s="1" t="n">
        <v>33328</v>
      </c>
      <c r="W3" s="1" t="n">
        <v>33358</v>
      </c>
      <c r="X3" s="1" t="n">
        <v>33389</v>
      </c>
      <c r="Y3" s="1" t="n">
        <v>33419</v>
      </c>
      <c r="Z3" s="1" t="n">
        <v>33450</v>
      </c>
      <c r="AA3" s="1" t="n">
        <v>33481</v>
      </c>
      <c r="AB3" s="1" t="n">
        <v>33511</v>
      </c>
      <c r="AC3" s="1" t="n">
        <v>33542</v>
      </c>
      <c r="AD3" s="1" t="n">
        <v>33572</v>
      </c>
      <c r="AE3" s="1" t="n">
        <v>33603</v>
      </c>
      <c r="AF3" s="1" t="n">
        <v>33634</v>
      </c>
      <c r="AG3" s="1" t="n">
        <v>33663</v>
      </c>
      <c r="AH3" s="1" t="n">
        <v>33694</v>
      </c>
      <c r="AI3" s="1" t="n">
        <v>33724</v>
      </c>
      <c r="AJ3" s="1" t="n">
        <v>33755</v>
      </c>
      <c r="AK3" s="1" t="n">
        <v>33785</v>
      </c>
      <c r="AL3" s="1" t="n">
        <v>33816</v>
      </c>
      <c r="AM3" s="1" t="n">
        <v>33847</v>
      </c>
      <c r="AN3" s="1" t="n">
        <v>33877</v>
      </c>
      <c r="AO3" s="1" t="n">
        <v>33908</v>
      </c>
      <c r="AP3" s="1" t="n">
        <v>33938</v>
      </c>
      <c r="AQ3" s="1" t="n">
        <v>33969</v>
      </c>
      <c r="AR3" s="1" t="n">
        <v>34000</v>
      </c>
      <c r="AS3" s="1" t="n">
        <v>34028</v>
      </c>
      <c r="AT3" s="1" t="n">
        <v>34059</v>
      </c>
      <c r="AU3" s="1" t="n">
        <v>34089</v>
      </c>
      <c r="AV3" s="1" t="n">
        <v>34120</v>
      </c>
      <c r="AW3" s="1" t="n">
        <v>34150</v>
      </c>
      <c r="AX3" s="1" t="n">
        <v>34181</v>
      </c>
      <c r="AY3" s="1" t="n">
        <v>34212</v>
      </c>
      <c r="AZ3" s="1" t="n">
        <v>34242</v>
      </c>
      <c r="BA3" s="1" t="n">
        <v>34273</v>
      </c>
      <c r="BB3" s="1" t="n">
        <v>34303</v>
      </c>
      <c r="BC3" s="1" t="n">
        <v>34334</v>
      </c>
      <c r="BD3" s="1" t="n">
        <v>34365</v>
      </c>
      <c r="BE3" s="1" t="n">
        <v>34393</v>
      </c>
      <c r="BF3" s="1" t="n">
        <v>34424</v>
      </c>
      <c r="BG3" s="1" t="n">
        <v>34454</v>
      </c>
      <c r="BH3" s="1" t="n">
        <v>34485</v>
      </c>
      <c r="BI3" s="1" t="n">
        <v>34515</v>
      </c>
      <c r="BJ3" s="1" t="n">
        <v>34546</v>
      </c>
      <c r="BK3" s="1" t="n">
        <v>34577</v>
      </c>
      <c r="BL3" s="1" t="n">
        <v>34607</v>
      </c>
      <c r="BM3" s="1" t="n">
        <v>34638</v>
      </c>
      <c r="BN3" s="1" t="n">
        <v>34668</v>
      </c>
      <c r="BO3" s="1" t="n">
        <v>34699</v>
      </c>
      <c r="BP3" s="1" t="n">
        <v>34730</v>
      </c>
      <c r="BQ3" s="1" t="n">
        <v>34758</v>
      </c>
      <c r="BR3" s="1" t="n">
        <v>34789</v>
      </c>
      <c r="BS3" s="1" t="n">
        <v>34819</v>
      </c>
      <c r="BT3" s="1" t="n">
        <v>34850</v>
      </c>
      <c r="BU3" s="1" t="n">
        <v>34880</v>
      </c>
      <c r="BV3" s="1" t="n">
        <v>34911</v>
      </c>
      <c r="BW3" s="1" t="n">
        <v>34942</v>
      </c>
      <c r="BX3" s="1" t="n">
        <v>34972</v>
      </c>
      <c r="BY3" s="1" t="n">
        <v>35003</v>
      </c>
      <c r="BZ3" s="1" t="n">
        <v>35033</v>
      </c>
      <c r="CA3" s="1" t="n">
        <v>35064</v>
      </c>
      <c r="CB3" s="1" t="n">
        <v>35095</v>
      </c>
      <c r="CC3" s="1" t="n">
        <v>35124</v>
      </c>
      <c r="CD3" s="1" t="n">
        <v>35155</v>
      </c>
      <c r="CE3" s="1" t="n">
        <v>35185</v>
      </c>
      <c r="CF3" s="1" t="n">
        <v>35216</v>
      </c>
      <c r="CG3" s="1" t="n">
        <v>35246</v>
      </c>
      <c r="CH3" s="1" t="n">
        <v>35277</v>
      </c>
      <c r="CI3" s="1" t="n">
        <v>35308</v>
      </c>
      <c r="CJ3" s="1" t="n">
        <v>35338</v>
      </c>
      <c r="CK3" s="1" t="n">
        <v>35369</v>
      </c>
      <c r="CL3" s="1" t="n">
        <v>35399</v>
      </c>
      <c r="CM3" s="1" t="n">
        <v>35430</v>
      </c>
      <c r="CN3" s="1" t="n">
        <v>35461</v>
      </c>
      <c r="CO3" s="1" t="n">
        <v>35489</v>
      </c>
      <c r="CP3" s="1" t="n">
        <v>35520</v>
      </c>
      <c r="CQ3" s="1" t="n">
        <v>35550</v>
      </c>
      <c r="CR3" s="1" t="n">
        <v>35581</v>
      </c>
      <c r="CS3" s="1" t="n">
        <v>35611</v>
      </c>
      <c r="CT3" s="1" t="n">
        <v>35642</v>
      </c>
      <c r="CU3" s="1" t="n">
        <v>35673</v>
      </c>
      <c r="CV3" s="1" t="n">
        <v>35703</v>
      </c>
      <c r="CW3" s="1" t="n">
        <v>35734</v>
      </c>
      <c r="CX3" s="1" t="n">
        <v>35764</v>
      </c>
      <c r="CY3" s="1" t="n">
        <v>35795</v>
      </c>
      <c r="CZ3" s="1" t="n">
        <v>35826</v>
      </c>
      <c r="DA3" s="1" t="n">
        <v>35854</v>
      </c>
      <c r="DB3" s="1" t="n">
        <v>35885</v>
      </c>
      <c r="DC3" s="1" t="n">
        <v>35915</v>
      </c>
      <c r="DD3" s="1" t="n">
        <v>35946</v>
      </c>
      <c r="DE3" s="1" t="n">
        <v>35976</v>
      </c>
      <c r="DF3" s="1" t="n">
        <v>36007</v>
      </c>
      <c r="DG3" s="1" t="n">
        <v>36038</v>
      </c>
      <c r="DH3" s="1" t="n">
        <v>36068</v>
      </c>
      <c r="DI3" s="1" t="n">
        <v>36099</v>
      </c>
      <c r="DJ3" s="1" t="n">
        <v>36129</v>
      </c>
      <c r="DK3" s="1" t="n">
        <v>36160</v>
      </c>
      <c r="DL3" s="1" t="n">
        <v>36191</v>
      </c>
      <c r="DM3" s="1" t="n">
        <v>36219</v>
      </c>
      <c r="DN3" s="1" t="n">
        <v>36250</v>
      </c>
      <c r="DO3" s="1" t="n">
        <v>36280</v>
      </c>
      <c r="DP3" s="1" t="n">
        <v>36311</v>
      </c>
      <c r="DQ3" s="1" t="n">
        <v>36341</v>
      </c>
      <c r="DR3" s="1" t="n">
        <v>36372</v>
      </c>
      <c r="DS3" s="1" t="n">
        <v>36403</v>
      </c>
      <c r="DT3" s="1" t="n">
        <v>36433</v>
      </c>
      <c r="DU3" s="1" t="n">
        <v>36464</v>
      </c>
      <c r="DV3" s="1" t="n">
        <v>36494</v>
      </c>
      <c r="DW3" s="1" t="n">
        <v>36525</v>
      </c>
      <c r="DX3" s="1" t="n">
        <v>36556</v>
      </c>
      <c r="DY3" s="1" t="n">
        <v>36585</v>
      </c>
      <c r="DZ3" s="1" t="n">
        <v>36616</v>
      </c>
      <c r="EA3" s="1" t="n">
        <v>36646</v>
      </c>
      <c r="EB3" s="1" t="n">
        <v>36677</v>
      </c>
      <c r="EC3" s="1" t="n">
        <v>36707</v>
      </c>
      <c r="ED3" s="1" t="n">
        <v>36738</v>
      </c>
      <c r="EE3" s="1" t="n">
        <v>36769</v>
      </c>
      <c r="EF3" s="1" t="n">
        <v>36799</v>
      </c>
      <c r="EG3" s="1" t="n">
        <v>36830</v>
      </c>
      <c r="EH3" s="1" t="n">
        <v>36860</v>
      </c>
      <c r="EI3" s="1" t="n">
        <v>36891</v>
      </c>
      <c r="EJ3" s="1" t="n">
        <v>36892</v>
      </c>
      <c r="EK3" s="1" t="n">
        <v>36923</v>
      </c>
      <c r="EL3" s="1" t="n">
        <v>36951</v>
      </c>
      <c r="EM3" s="1" t="n">
        <v>36982</v>
      </c>
      <c r="EN3" s="1" t="n">
        <v>37012</v>
      </c>
      <c r="EO3" s="1" t="n">
        <v>37043</v>
      </c>
      <c r="EP3" s="1" t="n">
        <v>37073</v>
      </c>
      <c r="EQ3" s="1" t="n">
        <v>37104</v>
      </c>
      <c r="ER3" s="1" t="n">
        <v>37135</v>
      </c>
      <c r="ES3" s="1" t="n">
        <v>37165</v>
      </c>
      <c r="ET3" s="1" t="n">
        <v>37196</v>
      </c>
      <c r="EU3" s="1" t="n">
        <v>37226</v>
      </c>
      <c r="EV3" s="1" t="n">
        <v>37257</v>
      </c>
      <c r="EW3" s="1" t="n">
        <v>37288</v>
      </c>
      <c r="EX3" s="1" t="n">
        <v>37316</v>
      </c>
      <c r="EY3" s="1" t="n">
        <v>37347</v>
      </c>
      <c r="EZ3" s="1" t="n">
        <v>37377</v>
      </c>
      <c r="FA3" s="1" t="n">
        <v>37408</v>
      </c>
      <c r="FB3" s="1" t="n">
        <v>37438</v>
      </c>
      <c r="FC3" s="1" t="n">
        <v>37469</v>
      </c>
      <c r="FD3" s="1" t="n">
        <v>37500</v>
      </c>
      <c r="FE3" s="1" t="n">
        <v>37530</v>
      </c>
      <c r="FF3" s="1" t="n">
        <v>37561</v>
      </c>
      <c r="FG3" s="1" t="n">
        <v>37591</v>
      </c>
      <c r="FH3" s="1" t="n">
        <v>37652</v>
      </c>
      <c r="FI3" s="1" t="n">
        <v>37680</v>
      </c>
      <c r="FJ3" s="1" t="n">
        <v>37711</v>
      </c>
      <c r="FK3" s="1" t="n">
        <v>37741</v>
      </c>
      <c r="FL3" s="1" t="n">
        <v>37772</v>
      </c>
      <c r="FM3" s="1" t="n">
        <v>37802</v>
      </c>
      <c r="FN3" s="1" t="n">
        <v>37833</v>
      </c>
      <c r="FO3" s="1" t="n">
        <v>37864</v>
      </c>
      <c r="FP3" s="1" t="n">
        <v>37894</v>
      </c>
      <c r="FQ3" s="1" t="n">
        <v>37925</v>
      </c>
      <c r="FR3" s="1" t="n">
        <v>37955</v>
      </c>
      <c r="FS3" s="1" t="n">
        <v>37986</v>
      </c>
      <c r="FT3" s="1" t="n">
        <v>38017</v>
      </c>
      <c r="FU3" s="1" t="n">
        <v>38046</v>
      </c>
      <c r="FV3" s="1" t="n">
        <v>38077</v>
      </c>
      <c r="FW3" s="1" t="n">
        <v>38107</v>
      </c>
      <c r="FX3" s="1" t="n">
        <v>38138</v>
      </c>
      <c r="FY3" s="1" t="n">
        <v>38168</v>
      </c>
      <c r="FZ3" s="1" t="n">
        <v>38199</v>
      </c>
      <c r="GA3" s="1" t="n">
        <v>38230</v>
      </c>
      <c r="GB3" s="1" t="n">
        <v>38260</v>
      </c>
      <c r="GC3" s="1" t="n">
        <v>38291</v>
      </c>
      <c r="GD3" s="1" t="n">
        <v>38321</v>
      </c>
      <c r="GE3" s="1" t="n">
        <v>38352</v>
      </c>
      <c r="GF3" s="1" t="n">
        <v>38383</v>
      </c>
      <c r="GG3" s="1" t="n">
        <v>38411</v>
      </c>
      <c r="GH3" s="1" t="n">
        <v>38442</v>
      </c>
      <c r="GI3" s="1" t="n">
        <v>38472</v>
      </c>
      <c r="GJ3" s="1" t="n">
        <v>38503</v>
      </c>
      <c r="GK3" s="1" t="n">
        <v>38533</v>
      </c>
      <c r="GL3" s="1" t="n">
        <v>38564</v>
      </c>
      <c r="GM3" s="1" t="n">
        <v>38595</v>
      </c>
      <c r="GN3" s="1" t="n">
        <v>38625</v>
      </c>
      <c r="GO3" s="1" t="n">
        <v>38656</v>
      </c>
      <c r="GP3" s="1" t="n">
        <v>38686</v>
      </c>
      <c r="GQ3" s="1" t="n">
        <v>38717</v>
      </c>
      <c r="GR3" s="1" t="n">
        <v>38748</v>
      </c>
      <c r="GS3" s="1" t="n">
        <v>38776</v>
      </c>
      <c r="GT3" s="1" t="n">
        <v>38807</v>
      </c>
      <c r="GU3" s="1" t="n">
        <v>38837</v>
      </c>
      <c r="GV3" s="1" t="n">
        <v>38868</v>
      </c>
      <c r="GW3" s="1" t="n">
        <v>38898</v>
      </c>
      <c r="GX3" s="1" t="n">
        <v>38929</v>
      </c>
      <c r="GY3" s="1" t="n">
        <v>38960</v>
      </c>
      <c r="GZ3" s="1" t="n">
        <v>38990</v>
      </c>
      <c r="HA3" s="1" t="n">
        <v>39021</v>
      </c>
      <c r="HB3" s="1" t="n">
        <v>39051</v>
      </c>
      <c r="HC3" s="1" t="n">
        <v>39082</v>
      </c>
      <c r="HD3" s="1" t="n">
        <v>39113</v>
      </c>
      <c r="HE3" s="1" t="n">
        <v>39141</v>
      </c>
      <c r="HF3" s="1" t="n">
        <v>39172</v>
      </c>
      <c r="HG3" s="1" t="n">
        <v>39202</v>
      </c>
      <c r="HH3" s="1" t="n">
        <v>39233</v>
      </c>
      <c r="HI3" s="1" t="n">
        <v>39263</v>
      </c>
      <c r="HJ3" s="1" t="n">
        <v>39294</v>
      </c>
      <c r="HK3" s="1" t="n">
        <v>39325</v>
      </c>
      <c r="HL3" s="1" t="n">
        <v>39355</v>
      </c>
      <c r="HM3" s="1" t="n">
        <v>39386</v>
      </c>
      <c r="HN3" s="1" t="n">
        <v>39416</v>
      </c>
      <c r="HO3" s="1" t="n">
        <v>39447</v>
      </c>
      <c r="HP3" s="1" t="n">
        <v>39478</v>
      </c>
      <c r="HQ3" s="1" t="n">
        <v>39507</v>
      </c>
      <c r="HR3" s="1" t="n">
        <v>39538</v>
      </c>
      <c r="HS3" s="1" t="n">
        <v>39568</v>
      </c>
      <c r="HT3" s="1" t="n">
        <v>39599</v>
      </c>
      <c r="HU3" s="1" t="n">
        <v>39629</v>
      </c>
      <c r="HV3" s="1" t="n">
        <v>39660</v>
      </c>
      <c r="HW3" s="1" t="n">
        <v>39691</v>
      </c>
      <c r="HX3" s="1" t="n">
        <v>39721</v>
      </c>
      <c r="HY3" s="1" t="n">
        <v>39752</v>
      </c>
      <c r="HZ3" s="1" t="n">
        <v>39782</v>
      </c>
      <c r="IA3" s="1" t="n">
        <v>39813</v>
      </c>
      <c r="IB3" s="1" t="n">
        <v>39844</v>
      </c>
      <c r="IC3" s="1" t="n">
        <v>39872</v>
      </c>
      <c r="ID3" s="1" t="n">
        <v>39903</v>
      </c>
      <c r="IE3" s="1" t="n">
        <v>39933</v>
      </c>
      <c r="IF3" s="1" t="n">
        <v>39964</v>
      </c>
      <c r="IG3" s="1" t="n">
        <v>39994</v>
      </c>
      <c r="IH3" s="1" t="n">
        <v>40025</v>
      </c>
      <c r="II3" s="1" t="n">
        <v>40056</v>
      </c>
      <c r="IJ3" s="1" t="n">
        <v>40086</v>
      </c>
      <c r="IK3" s="1" t="n">
        <v>40117</v>
      </c>
      <c r="IL3" s="1" t="n">
        <v>40147</v>
      </c>
      <c r="IM3" s="1" t="n">
        <v>40178</v>
      </c>
      <c r="IN3" s="1" t="n">
        <v>40209</v>
      </c>
      <c r="IO3" s="1" t="n">
        <v>40237</v>
      </c>
      <c r="IP3" s="1" t="n">
        <v>40268</v>
      </c>
      <c r="IQ3" s="1" t="n">
        <v>40298</v>
      </c>
      <c r="IR3" s="1" t="n">
        <v>40329</v>
      </c>
      <c r="IS3" s="1" t="n">
        <v>40359</v>
      </c>
      <c r="IT3" s="1" t="n">
        <v>40390</v>
      </c>
      <c r="IU3" s="1" t="n">
        <v>40421</v>
      </c>
      <c r="IV3" s="1" t="n">
        <v>40451</v>
      </c>
      <c r="IW3" s="1" t="n">
        <v>40482</v>
      </c>
      <c r="IX3" s="1" t="n">
        <v>40512</v>
      </c>
      <c r="IY3" s="1" t="n">
        <v>40543</v>
      </c>
      <c r="IZ3" s="1" t="n">
        <v>40574</v>
      </c>
      <c r="JA3" s="1" t="n">
        <v>40602</v>
      </c>
      <c r="JB3" s="1" t="n">
        <v>40633</v>
      </c>
      <c r="JC3" s="1" t="n">
        <v>40663</v>
      </c>
      <c r="JD3" s="1" t="n">
        <v>40694</v>
      </c>
      <c r="JE3" s="1" t="n">
        <v>40724</v>
      </c>
      <c r="JF3" s="1" t="n">
        <v>40755</v>
      </c>
      <c r="JG3" s="1" t="n">
        <v>40786</v>
      </c>
      <c r="JH3" s="1" t="n">
        <v>40816</v>
      </c>
      <c r="JI3" s="1" t="n">
        <v>40847</v>
      </c>
      <c r="JJ3" s="1" t="n">
        <v>40877</v>
      </c>
      <c r="JK3" s="1" t="n">
        <v>40908</v>
      </c>
      <c r="JL3" s="1" t="n">
        <v>40939</v>
      </c>
      <c r="JM3" s="1" t="n">
        <v>40968</v>
      </c>
      <c r="JN3" s="1" t="n">
        <v>40999</v>
      </c>
      <c r="JO3" s="1" t="n">
        <v>41029</v>
      </c>
      <c r="JP3" s="1" t="n">
        <v>41060</v>
      </c>
      <c r="JQ3" s="1" t="n">
        <v>41090</v>
      </c>
      <c r="JR3" s="1" t="n">
        <v>41121</v>
      </c>
      <c r="JS3" s="1" t="n">
        <v>41152</v>
      </c>
      <c r="JT3" s="1" t="n">
        <v>41182</v>
      </c>
      <c r="JU3" s="1" t="n">
        <v>41213</v>
      </c>
      <c r="JV3" s="1" t="n">
        <v>41243</v>
      </c>
      <c r="JW3" s="1" t="n">
        <v>41274</v>
      </c>
      <c r="JX3" s="1" t="n">
        <v>41305</v>
      </c>
      <c r="JY3" s="1" t="n">
        <v>41333</v>
      </c>
      <c r="JZ3" s="1" t="n">
        <v>41364</v>
      </c>
      <c r="KA3" s="1" t="n">
        <v>41394</v>
      </c>
      <c r="KB3" s="1" t="n">
        <v>41425</v>
      </c>
      <c r="KC3" s="1" t="n">
        <v>41455</v>
      </c>
      <c r="KD3" s="1" t="n">
        <v>41486</v>
      </c>
      <c r="KE3" s="1" t="n">
        <v>41517</v>
      </c>
      <c r="KF3" s="1" t="n">
        <v>41547</v>
      </c>
      <c r="KG3" s="1" t="n">
        <v>41578</v>
      </c>
      <c r="KH3" s="1" t="n">
        <v>41608</v>
      </c>
      <c r="KI3" s="1" t="n">
        <v>41639</v>
      </c>
      <c r="KJ3" s="1" t="n">
        <v>41670</v>
      </c>
      <c r="KK3" s="1" t="n">
        <v>41698</v>
      </c>
      <c r="KL3" s="1" t="n">
        <v>41729</v>
      </c>
      <c r="KM3" s="1" t="n">
        <v>41759</v>
      </c>
      <c r="KN3" s="1" t="n">
        <v>41790</v>
      </c>
      <c r="KO3" s="1" t="n">
        <v>41820</v>
      </c>
      <c r="KP3" s="1" t="n">
        <v>41851</v>
      </c>
      <c r="KQ3" s="1" t="n">
        <v>41882</v>
      </c>
      <c r="KR3" s="1" t="n">
        <v>41912</v>
      </c>
      <c r="KS3" s="1" t="n">
        <v>41943</v>
      </c>
      <c r="KT3" s="1" t="n">
        <v>41973</v>
      </c>
      <c r="KU3" s="1" t="n">
        <v>42004</v>
      </c>
      <c r="KV3" s="1" t="n">
        <v>42035</v>
      </c>
      <c r="KW3" s="1" t="n">
        <v>42063</v>
      </c>
      <c r="KX3" s="1" t="n">
        <v>42094</v>
      </c>
      <c r="KY3" s="1" t="n">
        <v>42124</v>
      </c>
      <c r="KZ3" s="1" t="n">
        <v>42155</v>
      </c>
      <c r="LA3" s="1" t="n">
        <v>42185</v>
      </c>
      <c r="LB3" s="1" t="n">
        <v>42216</v>
      </c>
      <c r="LC3" s="1" t="n">
        <v>42247</v>
      </c>
      <c r="LD3" s="1" t="n">
        <v>42277</v>
      </c>
      <c r="LE3" s="1" t="n">
        <v>42308</v>
      </c>
      <c r="LF3" s="1" t="n">
        <v>42338</v>
      </c>
      <c r="LG3" s="1" t="n">
        <v>42369</v>
      </c>
      <c r="LH3" s="1" t="n">
        <v>42400</v>
      </c>
      <c r="LI3" s="1" t="n">
        <v>42429</v>
      </c>
      <c r="LJ3" s="1" t="n">
        <v>42460</v>
      </c>
      <c r="LK3" s="1" t="n">
        <v>42490</v>
      </c>
      <c r="LL3" s="1" t="n">
        <v>42521</v>
      </c>
      <c r="LM3" s="1" t="n">
        <v>42551</v>
      </c>
      <c r="LN3" s="1" t="n">
        <v>42582</v>
      </c>
      <c r="LO3" s="1" t="n">
        <v>42613</v>
      </c>
      <c r="LP3" s="1" t="n">
        <v>42643</v>
      </c>
      <c r="LQ3" s="1" t="n">
        <v>42674</v>
      </c>
      <c r="LR3" s="1" t="n">
        <v>42704</v>
      </c>
      <c r="LS3" s="1" t="n">
        <v>42735</v>
      </c>
      <c r="LT3" s="1" t="n">
        <v>42766</v>
      </c>
      <c r="LU3" s="1" t="n">
        <v>42794</v>
      </c>
      <c r="LV3" s="1" t="n">
        <v>42825</v>
      </c>
      <c r="LW3" s="1" t="n">
        <v>42855</v>
      </c>
      <c r="LX3" s="1" t="n">
        <v>42886</v>
      </c>
      <c r="LY3" s="1" t="n">
        <v>42916</v>
      </c>
      <c r="LZ3" s="1" t="n">
        <v>42947</v>
      </c>
      <c r="MA3" s="1" t="n">
        <v>42978</v>
      </c>
      <c r="MB3" s="1" t="n">
        <v>43008</v>
      </c>
      <c r="MC3" s="1" t="n">
        <v>43039</v>
      </c>
      <c r="MD3" s="1" t="n">
        <v>43069</v>
      </c>
      <c r="ME3" s="1" t="n">
        <v>43100</v>
      </c>
      <c r="MF3" s="1" t="n">
        <v>43131</v>
      </c>
      <c r="MG3" s="1" t="n">
        <v>43159</v>
      </c>
      <c r="MH3" s="1" t="n">
        <v>43190</v>
      </c>
      <c r="MI3" s="1" t="n">
        <v>43220</v>
      </c>
      <c r="MJ3" s="1" t="n">
        <v>43251</v>
      </c>
      <c r="MK3" s="1" t="n">
        <v>43281</v>
      </c>
      <c r="ML3" s="1" t="n">
        <v>43312</v>
      </c>
      <c r="MM3" s="1" t="n">
        <v>43343</v>
      </c>
      <c r="MN3" s="1" t="n">
        <v>43373</v>
      </c>
      <c r="MO3" s="1" t="n">
        <v>43404</v>
      </c>
      <c r="MP3" s="1" t="n">
        <v>43434</v>
      </c>
      <c r="MQ3" s="1" t="n">
        <v>43465</v>
      </c>
      <c r="MR3" s="1" t="n">
        <v>43496</v>
      </c>
      <c r="MS3" s="1" t="n">
        <v>43524</v>
      </c>
      <c r="MT3" s="1" t="n">
        <v>43555</v>
      </c>
      <c r="MU3" s="1" t="n">
        <v>43585</v>
      </c>
      <c r="MV3" s="1" t="n">
        <v>43616</v>
      </c>
      <c r="MW3" s="1" t="n">
        <v>43646</v>
      </c>
      <c r="MX3" s="1" t="n">
        <v>43677</v>
      </c>
      <c r="MY3" s="1" t="n">
        <v>43708</v>
      </c>
      <c r="MZ3" s="1" t="n">
        <v>43738</v>
      </c>
      <c r="NA3" s="1" t="n">
        <v>43769</v>
      </c>
      <c r="NB3" s="1" t="n">
        <v>43799</v>
      </c>
      <c r="NC3" s="1" t="n">
        <v>43830</v>
      </c>
      <c r="ND3" s="1" t="n">
        <v>43861</v>
      </c>
      <c r="NE3" s="1" t="n">
        <v>43890</v>
      </c>
      <c r="NF3" s="1" t="n">
        <v>43921</v>
      </c>
      <c r="NG3" s="1" t="n">
        <v>43951</v>
      </c>
      <c r="NH3" s="1" t="n">
        <v>43982</v>
      </c>
      <c r="NI3" s="1" t="n">
        <v>44012</v>
      </c>
      <c r="NJ3" s="1" t="n">
        <v>44043</v>
      </c>
      <c r="NK3" s="1" t="n">
        <v>44074</v>
      </c>
      <c r="NL3" s="1" t="n">
        <v>44104</v>
      </c>
      <c r="NM3" s="1" t="n">
        <v>44135</v>
      </c>
      <c r="NN3" s="1" t="n">
        <v>44165</v>
      </c>
      <c r="NO3" s="1" t="n">
        <v>44196</v>
      </c>
      <c r="NP3" s="1" t="n">
        <v>44227</v>
      </c>
      <c r="NQ3" s="1" t="n">
        <v>44255</v>
      </c>
      <c r="NR3" s="1" t="n">
        <v>44286</v>
      </c>
      <c r="NS3" s="1" t="n">
        <v>44316</v>
      </c>
      <c r="NT3" s="1" t="n">
        <v>44347</v>
      </c>
      <c r="NU3" s="1" t="n">
        <v>44377</v>
      </c>
      <c r="NV3" s="1" t="n">
        <v>44408</v>
      </c>
      <c r="NW3" s="1" t="n">
        <v>44439</v>
      </c>
      <c r="NX3" s="1" t="n">
        <v>44469</v>
      </c>
      <c r="NY3" s="1" t="n">
        <v>44500</v>
      </c>
      <c r="NZ3" s="1" t="n">
        <v>44530</v>
      </c>
      <c r="OA3" s="1" t="n">
        <v>44561</v>
      </c>
      <c r="OB3" s="1" t="n">
        <v>44592</v>
      </c>
      <c r="OC3" s="1" t="n">
        <v>44620</v>
      </c>
      <c r="OD3" s="1" t="n">
        <v>44651</v>
      </c>
      <c r="OE3" s="1" t="n">
        <v>44681</v>
      </c>
      <c r="OF3" s="1" t="n">
        <v>44712</v>
      </c>
      <c r="OG3" s="1" t="n">
        <v>44742</v>
      </c>
      <c r="OH3" s="1" t="n">
        <v>44773</v>
      </c>
      <c r="OI3" s="1" t="n">
        <v>44804</v>
      </c>
      <c r="OJ3" s="1" t="n">
        <v>44834</v>
      </c>
      <c r="OK3" s="1" t="n">
        <v>44865</v>
      </c>
      <c r="OL3" s="1" t="n">
        <v>44895</v>
      </c>
      <c r="OM3" s="1" t="n">
        <v>44926</v>
      </c>
      <c r="ON3" s="1" t="n">
        <v>44957</v>
      </c>
      <c r="OO3" s="1" t="n">
        <v>44985</v>
      </c>
      <c r="OP3" s="1" t="n">
        <v>45016</v>
      </c>
      <c r="OQ3" s="1" t="n">
        <v>45046</v>
      </c>
      <c r="OR3" s="1" t="n">
        <v>45077</v>
      </c>
      <c r="OS3" s="1" t="n">
        <v>45107</v>
      </c>
      <c r="OT3" s="1" t="n">
        <v>45138</v>
      </c>
      <c r="OU3" s="1" t="n">
        <v>45169</v>
      </c>
      <c r="OV3" s="1" t="n">
        <v>45199</v>
      </c>
      <c r="OW3" s="1" t="n">
        <v>45230</v>
      </c>
      <c r="OX3" s="1" t="n">
        <v>45260</v>
      </c>
      <c r="OY3" s="1" t="n">
        <v>45291</v>
      </c>
      <c r="OZ3" s="1" t="n">
        <v>45322</v>
      </c>
      <c r="PA3" s="1" t="n">
        <v>45351</v>
      </c>
      <c r="PB3" s="1" t="n">
        <v>45382</v>
      </c>
      <c r="PC3" s="1" t="n">
        <v>45412</v>
      </c>
      <c r="PD3" s="1" t="n">
        <v>45443</v>
      </c>
      <c r="PE3" s="1" t="n">
        <v>45473</v>
      </c>
      <c r="PF3" s="1" t="n">
        <v>45504</v>
      </c>
      <c r="PG3" s="1" t="n">
        <v>45535</v>
      </c>
      <c r="PH3" s="1" t="n">
        <v>45565</v>
      </c>
      <c r="PI3" s="1" t="n">
        <v>45596</v>
      </c>
      <c r="PJ3" s="1" t="n">
        <v>45626</v>
      </c>
      <c r="PK3" s="1" t="n">
        <v>45657</v>
      </c>
      <c r="PL3" s="1" t="n">
        <v>45688</v>
      </c>
      <c r="PM3" s="1" t="n">
        <v>45716</v>
      </c>
      <c r="PN3" s="1" t="n">
        <v>45747</v>
      </c>
      <c r="PO3" s="1" t="n">
        <v>45777</v>
      </c>
      <c r="PP3" s="1" t="n">
        <v>45808</v>
      </c>
      <c r="PQ3" s="1" t="n">
        <v>45838</v>
      </c>
      <c r="PR3" s="1" t="n">
        <v>45869</v>
      </c>
      <c r="PS3" s="1" t="n">
        <v>45900</v>
      </c>
      <c r="PT3" s="1" t="n">
        <v>45930</v>
      </c>
      <c r="PU3" s="1" t="n">
        <v>45961</v>
      </c>
      <c r="PV3" s="1" t="n">
        <v>45991</v>
      </c>
      <c r="PW3" s="1" t="n">
        <v>46022</v>
      </c>
      <c r="PX3" s="1" t="n">
        <v>46053</v>
      </c>
      <c r="PY3" s="1" t="n">
        <v>46081</v>
      </c>
      <c r="PZ3" s="1" t="n">
        <v>46112</v>
      </c>
      <c r="QA3" s="1" t="n">
        <v>46142</v>
      </c>
      <c r="QB3" s="1" t="n">
        <v>46173</v>
      </c>
      <c r="QC3" s="1" t="n">
        <v>46203</v>
      </c>
      <c r="QD3" s="1" t="n">
        <v>46234</v>
      </c>
      <c r="QE3" s="1" t="n">
        <v>46265</v>
      </c>
      <c r="QF3" s="1" t="n">
        <v>46295</v>
      </c>
      <c r="QG3" s="1" t="n">
        <v>46326</v>
      </c>
      <c r="QH3" s="1" t="n">
        <v>46356</v>
      </c>
      <c r="QI3" s="1" t="n">
        <v>46387</v>
      </c>
      <c r="QJ3" s="1" t="n">
        <v>46418</v>
      </c>
      <c r="QK3" s="1" t="n">
        <v>46446</v>
      </c>
      <c r="QL3" s="1" t="n">
        <v>46477</v>
      </c>
      <c r="QM3" s="1" t="n">
        <v>46507</v>
      </c>
      <c r="QN3" s="1" t="n">
        <v>46538</v>
      </c>
      <c r="QO3" s="1" t="n">
        <v>46568</v>
      </c>
      <c r="QP3" s="1" t="n">
        <v>46599</v>
      </c>
      <c r="QQ3" s="1" t="n">
        <v>46630</v>
      </c>
      <c r="QR3" s="1" t="n">
        <v>46660</v>
      </c>
      <c r="QS3" s="1" t="n">
        <v>46691</v>
      </c>
      <c r="QT3" s="1" t="n">
        <v>46721</v>
      </c>
      <c r="QU3" s="1" t="n">
        <v>46752</v>
      </c>
      <c r="QV3" s="1" t="n">
        <v>46783</v>
      </c>
      <c r="QW3" s="1" t="n">
        <v>46812</v>
      </c>
      <c r="QX3" s="1" t="n">
        <v>46843</v>
      </c>
      <c r="QY3" s="1" t="n">
        <v>46873</v>
      </c>
      <c r="QZ3" s="1" t="n">
        <v>46904</v>
      </c>
      <c r="RA3" s="1" t="n">
        <v>46934</v>
      </c>
      <c r="RB3" s="1" t="n">
        <v>46965</v>
      </c>
      <c r="RC3" s="1" t="n">
        <v>46996</v>
      </c>
      <c r="RD3" s="1" t="n">
        <v>47026</v>
      </c>
      <c r="RE3" s="1" t="n">
        <v>47057</v>
      </c>
      <c r="RF3" s="1" t="n">
        <v>47087</v>
      </c>
      <c r="RG3" s="1" t="n">
        <v>47118</v>
      </c>
      <c r="RH3" s="1" t="n">
        <v>47149</v>
      </c>
      <c r="RI3" s="1" t="n">
        <v>47177</v>
      </c>
      <c r="RJ3" s="1" t="n">
        <v>47208</v>
      </c>
      <c r="RK3" s="1" t="n">
        <v>47238</v>
      </c>
      <c r="RL3" s="1" t="n">
        <v>47269</v>
      </c>
      <c r="RM3" s="1" t="n">
        <v>47299</v>
      </c>
      <c r="RN3" s="1" t="n">
        <v>47330</v>
      </c>
      <c r="RO3" s="1" t="n">
        <v>47361</v>
      </c>
      <c r="RP3" s="1" t="n">
        <v>47391</v>
      </c>
      <c r="RQ3" s="1" t="n">
        <v>47422</v>
      </c>
      <c r="RR3" s="1" t="n">
        <v>47452</v>
      </c>
      <c r="RS3" s="1" t="n">
        <v>47483</v>
      </c>
      <c r="RT3" s="1" t="n">
        <v>47514</v>
      </c>
      <c r="RU3" s="1" t="n">
        <v>47542</v>
      </c>
      <c r="RV3" s="1" t="n">
        <v>47573</v>
      </c>
      <c r="RW3" s="1" t="n">
        <v>47603</v>
      </c>
      <c r="RX3" s="1" t="n">
        <v>47634</v>
      </c>
      <c r="RY3" s="1" t="n">
        <v>47664</v>
      </c>
      <c r="RZ3" s="1" t="n">
        <v>47695</v>
      </c>
      <c r="SA3" s="1" t="n">
        <v>47726</v>
      </c>
      <c r="SB3" s="1" t="n">
        <v>47756</v>
      </c>
      <c r="SC3" s="1" t="n">
        <v>47787</v>
      </c>
      <c r="SD3" s="1" t="n">
        <v>47817</v>
      </c>
      <c r="SE3" s="1" t="n">
        <v>47848</v>
      </c>
    </row>
    <row r="4" spans="1:499">
      <c r="A4" t="s">
        <v>51</v>
      </c>
      <c r="H4">
        <f>'EIA Imports Monthly'!AX2</f>
        <v/>
      </c>
      <c r="I4">
        <f>'EIA Imports Monthly'!AY2</f>
        <v/>
      </c>
      <c r="J4">
        <f>'EIA Imports Monthly'!AZ2</f>
        <v/>
      </c>
      <c r="K4">
        <f>'EIA Imports Monthly'!BA2</f>
        <v/>
      </c>
      <c r="L4">
        <f>'EIA Imports Monthly'!BB2</f>
        <v/>
      </c>
      <c r="M4">
        <f>'EIA Imports Monthly'!BC2</f>
        <v/>
      </c>
      <c r="N4">
        <f>'EIA Imports Monthly'!BD2</f>
        <v/>
      </c>
      <c r="O4">
        <f>'EIA Imports Monthly'!BE2</f>
        <v/>
      </c>
      <c r="P4">
        <f>'EIA Imports Monthly'!BF2</f>
        <v/>
      </c>
      <c r="Q4">
        <f>'EIA Imports Monthly'!BG2</f>
        <v/>
      </c>
      <c r="R4">
        <f>'EIA Imports Monthly'!BH2</f>
        <v/>
      </c>
      <c r="S4">
        <f>'EIA Imports Monthly'!BI2</f>
        <v/>
      </c>
      <c r="T4">
        <f>'EIA Imports Monthly'!BJ2</f>
        <v/>
      </c>
      <c r="U4">
        <f>'EIA Imports Monthly'!BK2</f>
        <v/>
      </c>
      <c r="V4">
        <f>'EIA Imports Monthly'!BL2</f>
        <v/>
      </c>
      <c r="W4">
        <f>'EIA Imports Monthly'!BM2</f>
        <v/>
      </c>
      <c r="X4">
        <f>'EIA Imports Monthly'!BN2</f>
        <v/>
      </c>
      <c r="Y4">
        <f>'EIA Imports Monthly'!BO2</f>
        <v/>
      </c>
      <c r="Z4">
        <f>'EIA Imports Monthly'!BP2</f>
        <v/>
      </c>
      <c r="AA4">
        <f>'EIA Imports Monthly'!BQ2</f>
        <v/>
      </c>
      <c r="AB4">
        <f>'EIA Imports Monthly'!BR2</f>
        <v/>
      </c>
      <c r="AC4">
        <f>'EIA Imports Monthly'!BS2</f>
        <v/>
      </c>
      <c r="AD4">
        <f>'EIA Imports Monthly'!BT2</f>
        <v/>
      </c>
      <c r="AE4">
        <f>'EIA Imports Monthly'!BU2</f>
        <v/>
      </c>
      <c r="AF4">
        <f>'EIA Imports Monthly'!BV2</f>
        <v/>
      </c>
      <c r="AG4">
        <f>'EIA Imports Monthly'!BW2</f>
        <v/>
      </c>
      <c r="AH4">
        <f>'EIA Imports Monthly'!BX2</f>
        <v/>
      </c>
      <c r="AI4">
        <f>'EIA Imports Monthly'!BY2</f>
        <v/>
      </c>
      <c r="AJ4">
        <f>'EIA Imports Monthly'!BZ2</f>
        <v/>
      </c>
      <c r="AK4">
        <f>'EIA Imports Monthly'!CA2</f>
        <v/>
      </c>
      <c r="AL4">
        <f>'EIA Imports Monthly'!CB2</f>
        <v/>
      </c>
      <c r="AM4">
        <f>'EIA Imports Monthly'!CC2</f>
        <v/>
      </c>
      <c r="AN4">
        <f>'EIA Imports Monthly'!CD2</f>
        <v/>
      </c>
      <c r="AO4">
        <f>'EIA Imports Monthly'!CE2</f>
        <v/>
      </c>
      <c r="AP4">
        <f>'EIA Imports Monthly'!CF2</f>
        <v/>
      </c>
      <c r="AQ4">
        <f>'EIA Imports Monthly'!CG2</f>
        <v/>
      </c>
      <c r="AR4">
        <f>'EIA Imports Monthly'!CH2</f>
        <v/>
      </c>
      <c r="AS4">
        <f>'EIA Imports Monthly'!CI2</f>
        <v/>
      </c>
      <c r="AT4">
        <f>'EIA Imports Monthly'!CJ2</f>
        <v/>
      </c>
      <c r="AU4">
        <f>'EIA Imports Monthly'!CK2</f>
        <v/>
      </c>
      <c r="AV4">
        <f>'EIA Imports Monthly'!CL2</f>
        <v/>
      </c>
      <c r="AW4">
        <f>'EIA Imports Monthly'!CM2</f>
        <v/>
      </c>
      <c r="AX4">
        <f>'EIA Imports Monthly'!CN2</f>
        <v/>
      </c>
      <c r="AY4">
        <f>'EIA Imports Monthly'!CO2</f>
        <v/>
      </c>
      <c r="AZ4">
        <f>'EIA Imports Monthly'!CP2</f>
        <v/>
      </c>
      <c r="BA4">
        <f>'EIA Imports Monthly'!CQ2</f>
        <v/>
      </c>
      <c r="BB4">
        <f>'EIA Imports Monthly'!CR2</f>
        <v/>
      </c>
      <c r="BC4">
        <f>'EIA Imports Monthly'!CS2</f>
        <v/>
      </c>
      <c r="BD4">
        <f>'EIA Imports Monthly'!CT2</f>
        <v/>
      </c>
      <c r="BE4">
        <f>'EIA Imports Monthly'!CU2</f>
        <v/>
      </c>
      <c r="BF4">
        <f>'EIA Imports Monthly'!CV2</f>
        <v/>
      </c>
      <c r="BG4">
        <f>'EIA Imports Monthly'!CW2</f>
        <v/>
      </c>
      <c r="BH4">
        <f>'EIA Imports Monthly'!CX2</f>
        <v/>
      </c>
      <c r="BI4">
        <f>'EIA Imports Monthly'!CY2</f>
        <v/>
      </c>
      <c r="BJ4">
        <f>'EIA Imports Monthly'!CZ2</f>
        <v/>
      </c>
      <c r="BK4">
        <f>'EIA Imports Monthly'!DA2</f>
        <v/>
      </c>
      <c r="BL4">
        <f>'EIA Imports Monthly'!DB2</f>
        <v/>
      </c>
      <c r="BM4">
        <f>'EIA Imports Monthly'!DC2</f>
        <v/>
      </c>
      <c r="BN4">
        <f>'EIA Imports Monthly'!DD2</f>
        <v/>
      </c>
      <c r="BO4">
        <f>'EIA Imports Monthly'!DE2</f>
        <v/>
      </c>
      <c r="BP4">
        <f>'EIA Imports Monthly'!DF2</f>
        <v/>
      </c>
      <c r="BQ4">
        <f>'EIA Imports Monthly'!DG2</f>
        <v/>
      </c>
      <c r="BR4">
        <f>'EIA Imports Monthly'!DH2</f>
        <v/>
      </c>
      <c r="BS4">
        <f>'EIA Imports Monthly'!DI2</f>
        <v/>
      </c>
      <c r="BT4">
        <f>'EIA Imports Monthly'!DJ2</f>
        <v/>
      </c>
      <c r="BU4">
        <f>'EIA Imports Monthly'!DK2</f>
        <v/>
      </c>
      <c r="BV4">
        <f>'EIA Imports Monthly'!DL2</f>
        <v/>
      </c>
      <c r="BW4">
        <f>'EIA Imports Monthly'!DM2</f>
        <v/>
      </c>
      <c r="BX4">
        <f>'EIA Imports Monthly'!DN2</f>
        <v/>
      </c>
      <c r="BY4">
        <f>'EIA Imports Monthly'!DO2</f>
        <v/>
      </c>
      <c r="BZ4">
        <f>'EIA Imports Monthly'!DP2</f>
        <v/>
      </c>
      <c r="CA4">
        <f>'EIA Imports Monthly'!DQ2</f>
        <v/>
      </c>
      <c r="CB4">
        <f>'EIA Imports Monthly'!DR2</f>
        <v/>
      </c>
      <c r="CC4">
        <f>'EIA Imports Monthly'!DS2</f>
        <v/>
      </c>
      <c r="CD4">
        <f>'EIA Imports Monthly'!DT2</f>
        <v/>
      </c>
      <c r="CE4">
        <f>'EIA Imports Monthly'!DU2</f>
        <v/>
      </c>
      <c r="CF4">
        <f>'EIA Imports Monthly'!DV2</f>
        <v/>
      </c>
      <c r="CG4">
        <f>'EIA Imports Monthly'!DW2</f>
        <v/>
      </c>
      <c r="CH4">
        <f>'EIA Imports Monthly'!DX2</f>
        <v/>
      </c>
      <c r="CI4">
        <f>'EIA Imports Monthly'!DY2</f>
        <v/>
      </c>
      <c r="CJ4">
        <f>'EIA Imports Monthly'!DZ2</f>
        <v/>
      </c>
      <c r="CK4">
        <f>'EIA Imports Monthly'!EA2</f>
        <v/>
      </c>
      <c r="CL4">
        <f>'EIA Imports Monthly'!EB2</f>
        <v/>
      </c>
      <c r="CM4">
        <f>'EIA Imports Monthly'!EC2</f>
        <v/>
      </c>
      <c r="CN4">
        <f>'EIA Imports Monthly'!ED2</f>
        <v/>
      </c>
      <c r="CO4">
        <f>'EIA Imports Monthly'!EE2</f>
        <v/>
      </c>
      <c r="CP4">
        <f>'EIA Imports Monthly'!EF2</f>
        <v/>
      </c>
      <c r="CQ4">
        <f>'EIA Imports Monthly'!EG2</f>
        <v/>
      </c>
      <c r="CR4">
        <f>'EIA Imports Monthly'!EH2</f>
        <v/>
      </c>
      <c r="CS4">
        <f>'EIA Imports Monthly'!EI2</f>
        <v/>
      </c>
      <c r="CT4">
        <f>'EIA Imports Monthly'!EJ2</f>
        <v/>
      </c>
      <c r="CU4">
        <f>'EIA Imports Monthly'!EK2</f>
        <v/>
      </c>
      <c r="CV4">
        <f>'EIA Imports Monthly'!EL2</f>
        <v/>
      </c>
      <c r="CW4">
        <f>'EIA Imports Monthly'!EM2</f>
        <v/>
      </c>
      <c r="CX4">
        <f>'EIA Imports Monthly'!EN2</f>
        <v/>
      </c>
      <c r="CY4">
        <f>'EIA Imports Monthly'!EO2</f>
        <v/>
      </c>
      <c r="CZ4">
        <f>'EIA Imports Monthly'!EP2</f>
        <v/>
      </c>
      <c r="DA4">
        <f>'EIA Imports Monthly'!EQ2</f>
        <v/>
      </c>
      <c r="DB4">
        <f>'EIA Imports Monthly'!ER2</f>
        <v/>
      </c>
      <c r="DC4">
        <f>'EIA Imports Monthly'!ES2</f>
        <v/>
      </c>
      <c r="DD4">
        <f>'EIA Imports Monthly'!ET2</f>
        <v/>
      </c>
      <c r="DE4">
        <f>'EIA Imports Monthly'!EU2</f>
        <v/>
      </c>
      <c r="DF4">
        <f>'EIA Imports Monthly'!EV2</f>
        <v/>
      </c>
      <c r="DG4">
        <f>'EIA Imports Monthly'!EW2</f>
        <v/>
      </c>
      <c r="DH4">
        <f>'EIA Imports Monthly'!EX2</f>
        <v/>
      </c>
      <c r="DI4">
        <f>'EIA Imports Monthly'!EY2</f>
        <v/>
      </c>
      <c r="DJ4">
        <f>'EIA Imports Monthly'!EZ2</f>
        <v/>
      </c>
      <c r="DK4">
        <f>'EIA Imports Monthly'!FA2</f>
        <v/>
      </c>
      <c r="DL4">
        <f>'EIA Imports Monthly'!FB2</f>
        <v/>
      </c>
      <c r="DM4">
        <f>'EIA Imports Monthly'!FC2</f>
        <v/>
      </c>
      <c r="DN4">
        <f>'EIA Imports Monthly'!FD2</f>
        <v/>
      </c>
      <c r="DO4">
        <f>'EIA Imports Monthly'!FE2</f>
        <v/>
      </c>
      <c r="DP4">
        <f>'EIA Imports Monthly'!FF2</f>
        <v/>
      </c>
      <c r="DQ4">
        <f>'EIA Imports Monthly'!FG2</f>
        <v/>
      </c>
      <c r="DR4">
        <f>'EIA Imports Monthly'!FH2</f>
        <v/>
      </c>
      <c r="DS4">
        <f>'EIA Imports Monthly'!FI2</f>
        <v/>
      </c>
      <c r="DT4">
        <f>'EIA Imports Monthly'!FJ2</f>
        <v/>
      </c>
      <c r="DU4">
        <f>'EIA Imports Monthly'!FK2</f>
        <v/>
      </c>
      <c r="DV4">
        <f>'EIA Imports Monthly'!FL2</f>
        <v/>
      </c>
      <c r="DW4">
        <f>'EIA Imports Monthly'!FM2</f>
        <v/>
      </c>
      <c r="DX4">
        <f>'EIA Imports Monthly'!FN2</f>
        <v/>
      </c>
      <c r="DY4">
        <f>'EIA Imports Monthly'!FO2</f>
        <v/>
      </c>
      <c r="DZ4">
        <f>'EIA Imports Monthly'!FP2</f>
        <v/>
      </c>
      <c r="EA4">
        <f>'EIA Imports Monthly'!FQ2</f>
        <v/>
      </c>
      <c r="EB4">
        <f>'EIA Imports Monthly'!FR2</f>
        <v/>
      </c>
      <c r="EC4">
        <f>'EIA Imports Monthly'!FS2</f>
        <v/>
      </c>
      <c r="ED4">
        <f>'EIA Imports Monthly'!FT2</f>
        <v/>
      </c>
      <c r="EE4">
        <f>'EIA Imports Monthly'!FU2</f>
        <v/>
      </c>
      <c r="EF4">
        <f>'EIA Imports Monthly'!FV2</f>
        <v/>
      </c>
      <c r="EG4">
        <f>'EIA Imports Monthly'!FW2</f>
        <v/>
      </c>
      <c r="EH4">
        <f>'EIA Imports Monthly'!FX2</f>
        <v/>
      </c>
      <c r="EI4">
        <f>'EIA Imports Monthly'!FY2</f>
        <v/>
      </c>
      <c r="EJ4">
        <f>'EIA Imports Monthly'!FZ2</f>
        <v/>
      </c>
      <c r="EK4">
        <f>'EIA Imports Monthly'!GA2</f>
        <v/>
      </c>
      <c r="EL4">
        <f>'EIA Imports Monthly'!GB2</f>
        <v/>
      </c>
      <c r="EM4">
        <f>'EIA Imports Monthly'!GC2</f>
        <v/>
      </c>
      <c r="EN4">
        <f>'EIA Imports Monthly'!GD2</f>
        <v/>
      </c>
      <c r="EO4">
        <f>'EIA Imports Monthly'!GE2</f>
        <v/>
      </c>
      <c r="EP4">
        <f>'EIA Imports Monthly'!GF2</f>
        <v/>
      </c>
      <c r="EQ4">
        <f>'EIA Imports Monthly'!GG2</f>
        <v/>
      </c>
      <c r="ER4">
        <f>'EIA Imports Monthly'!GH2</f>
        <v/>
      </c>
      <c r="ES4">
        <f>'EIA Imports Monthly'!GI2</f>
        <v/>
      </c>
      <c r="ET4">
        <f>'EIA Imports Monthly'!GJ2</f>
        <v/>
      </c>
      <c r="EU4">
        <f>'EIA Imports Monthly'!GK2</f>
        <v/>
      </c>
      <c r="EV4">
        <f>'EIA Imports Monthly'!GL2</f>
        <v/>
      </c>
      <c r="EW4">
        <f>'EIA Imports Monthly'!GM2</f>
        <v/>
      </c>
      <c r="EX4">
        <f>'EIA Imports Monthly'!GN2</f>
        <v/>
      </c>
      <c r="EY4">
        <f>'EIA Imports Monthly'!GO2</f>
        <v/>
      </c>
      <c r="EZ4">
        <f>'EIA Imports Monthly'!GP2</f>
        <v/>
      </c>
      <c r="FA4">
        <f>'EIA Imports Monthly'!GQ2</f>
        <v/>
      </c>
      <c r="FB4">
        <f>'EIA Imports Monthly'!GR2</f>
        <v/>
      </c>
      <c r="FC4">
        <f>'EIA Imports Monthly'!GS2</f>
        <v/>
      </c>
      <c r="FD4">
        <f>'EIA Imports Monthly'!GT2</f>
        <v/>
      </c>
      <c r="FE4">
        <f>'EIA Imports Monthly'!GU2</f>
        <v/>
      </c>
      <c r="FF4">
        <f>'EIA Imports Monthly'!GV2</f>
        <v/>
      </c>
      <c r="FG4">
        <f>'EIA Imports Monthly'!GW2</f>
        <v/>
      </c>
      <c r="FH4">
        <f>'EIA Imports Monthly'!GX2</f>
        <v/>
      </c>
      <c r="FI4">
        <f>'EIA Imports Monthly'!GY2</f>
        <v/>
      </c>
      <c r="FJ4">
        <f>'EIA Imports Monthly'!GZ2</f>
        <v/>
      </c>
      <c r="FK4">
        <f>'EIA Imports Monthly'!HA2</f>
        <v/>
      </c>
      <c r="FL4">
        <f>'EIA Imports Monthly'!HB2</f>
        <v/>
      </c>
      <c r="FM4">
        <f>'EIA Imports Monthly'!HC2</f>
        <v/>
      </c>
      <c r="FN4">
        <f>'EIA Imports Monthly'!HD2</f>
        <v/>
      </c>
      <c r="FO4">
        <f>'EIA Imports Monthly'!HE2</f>
        <v/>
      </c>
      <c r="FP4">
        <f>'EIA Imports Monthly'!HF2</f>
        <v/>
      </c>
      <c r="FQ4">
        <f>'EIA Imports Monthly'!HG2</f>
        <v/>
      </c>
      <c r="FR4">
        <f>'EIA Imports Monthly'!HH2</f>
        <v/>
      </c>
      <c r="FS4">
        <f>'EIA Imports Monthly'!HI2</f>
        <v/>
      </c>
      <c r="FT4">
        <f>'EIA Imports Monthly'!HJ2</f>
        <v/>
      </c>
      <c r="FU4">
        <f>'EIA Imports Monthly'!HK2</f>
        <v/>
      </c>
      <c r="FV4">
        <f>'EIA Imports Monthly'!HL2</f>
        <v/>
      </c>
      <c r="FW4">
        <f>'EIA Imports Monthly'!HM2</f>
        <v/>
      </c>
      <c r="FX4">
        <f>'EIA Imports Monthly'!HN2</f>
        <v/>
      </c>
      <c r="FY4">
        <f>'EIA Imports Monthly'!HO2</f>
        <v/>
      </c>
      <c r="FZ4">
        <f>'EIA Imports Monthly'!HP2</f>
        <v/>
      </c>
      <c r="GA4">
        <f>'EIA Imports Monthly'!HQ2</f>
        <v/>
      </c>
      <c r="GB4">
        <f>'EIA Imports Monthly'!HR2</f>
        <v/>
      </c>
      <c r="GC4">
        <f>'EIA Imports Monthly'!HS2</f>
        <v/>
      </c>
      <c r="GD4">
        <f>'EIA Imports Monthly'!HT2</f>
        <v/>
      </c>
      <c r="GE4">
        <f>'EIA Imports Monthly'!HU2</f>
        <v/>
      </c>
      <c r="GF4">
        <f>'EIA Imports Monthly'!HV2</f>
        <v/>
      </c>
      <c r="GG4">
        <f>'EIA Imports Monthly'!HW2</f>
        <v/>
      </c>
      <c r="GH4">
        <f>'EIA Imports Monthly'!HX2</f>
        <v/>
      </c>
      <c r="GI4">
        <f>'EIA Imports Monthly'!HY2</f>
        <v/>
      </c>
      <c r="GJ4">
        <f>'EIA Imports Monthly'!HZ2</f>
        <v/>
      </c>
      <c r="GK4">
        <f>'EIA Imports Monthly'!IA2</f>
        <v/>
      </c>
      <c r="GL4">
        <f>'EIA Imports Monthly'!IB2</f>
        <v/>
      </c>
      <c r="GM4">
        <f>'EIA Imports Monthly'!IC2</f>
        <v/>
      </c>
      <c r="GN4">
        <f>'EIA Imports Monthly'!ID2</f>
        <v/>
      </c>
      <c r="GO4">
        <f>'EIA Imports Monthly'!IE2</f>
        <v/>
      </c>
      <c r="GP4">
        <f>'EIA Imports Monthly'!IF2</f>
        <v/>
      </c>
      <c r="GQ4">
        <f>'EIA Imports Monthly'!IG2</f>
        <v/>
      </c>
      <c r="GR4">
        <f>'EIA Imports Monthly'!IH2</f>
        <v/>
      </c>
      <c r="GS4">
        <f>'EIA Imports Monthly'!II2</f>
        <v/>
      </c>
      <c r="GT4">
        <f>'EIA Imports Monthly'!IJ2</f>
        <v/>
      </c>
      <c r="GU4">
        <f>'EIA Imports Monthly'!IK2</f>
        <v/>
      </c>
      <c r="GV4">
        <f>'EIA Imports Monthly'!IL2</f>
        <v/>
      </c>
      <c r="GW4">
        <f>'EIA Imports Monthly'!IM2</f>
        <v/>
      </c>
      <c r="GX4">
        <f>'EIA Imports Monthly'!IN2</f>
        <v/>
      </c>
      <c r="GY4">
        <f>'EIA Imports Monthly'!IO2</f>
        <v/>
      </c>
      <c r="GZ4">
        <f>'EIA Imports Monthly'!IP2</f>
        <v/>
      </c>
      <c r="HA4">
        <f>'EIA Imports Monthly'!IQ2</f>
        <v/>
      </c>
      <c r="HB4">
        <f>'EIA Imports Monthly'!IR2</f>
        <v/>
      </c>
      <c r="HC4">
        <f>'EIA Imports Monthly'!IS2</f>
        <v/>
      </c>
      <c r="HD4">
        <f>'EIA Imports Monthly'!IT2</f>
        <v/>
      </c>
      <c r="HE4">
        <f>'EIA Imports Monthly'!IU2</f>
        <v/>
      </c>
      <c r="HF4">
        <f>'EIA Imports Monthly'!IV2</f>
        <v/>
      </c>
      <c r="HG4">
        <f>'EIA Imports Monthly'!IW2</f>
        <v/>
      </c>
      <c r="HH4">
        <f>'EIA Imports Monthly'!IX2</f>
        <v/>
      </c>
      <c r="HI4">
        <f>'EIA Imports Monthly'!IY2</f>
        <v/>
      </c>
      <c r="HJ4">
        <f>'EIA Imports Monthly'!IZ2</f>
        <v/>
      </c>
      <c r="HK4">
        <f>'EIA Imports Monthly'!JA2</f>
        <v/>
      </c>
      <c r="HL4">
        <f>'EIA Imports Monthly'!JB2</f>
        <v/>
      </c>
      <c r="HM4">
        <f>'EIA Imports Monthly'!JC2</f>
        <v/>
      </c>
      <c r="HN4">
        <f>'EIA Imports Monthly'!JD2</f>
        <v/>
      </c>
      <c r="HO4">
        <f>'EIA Imports Monthly'!JE2</f>
        <v/>
      </c>
      <c r="HP4">
        <f>'EIA Imports Monthly'!JF2</f>
        <v/>
      </c>
      <c r="HQ4">
        <f>'EIA Imports Monthly'!JG2</f>
        <v/>
      </c>
      <c r="HR4">
        <f>'EIA Imports Monthly'!JH2</f>
        <v/>
      </c>
      <c r="HS4">
        <f>'EIA Imports Monthly'!JI2</f>
        <v/>
      </c>
      <c r="HT4">
        <f>'EIA Imports Monthly'!JJ2</f>
        <v/>
      </c>
      <c r="HU4">
        <f>'EIA Imports Monthly'!JK2</f>
        <v/>
      </c>
      <c r="HV4">
        <f>'EIA Imports Monthly'!JL2</f>
        <v/>
      </c>
      <c r="HW4">
        <f>'EIA Imports Monthly'!JM2</f>
        <v/>
      </c>
      <c r="HX4">
        <f>'EIA Imports Monthly'!JN2</f>
        <v/>
      </c>
      <c r="HY4">
        <f>'EIA Imports Monthly'!JO2</f>
        <v/>
      </c>
      <c r="HZ4">
        <f>'EIA Imports Monthly'!JP2</f>
        <v/>
      </c>
      <c r="IA4">
        <f>'EIA Imports Monthly'!JQ2</f>
        <v/>
      </c>
      <c r="IB4">
        <f>'EIA Imports Monthly'!JR2</f>
        <v/>
      </c>
      <c r="IC4">
        <f>'EIA Imports Monthly'!JS2</f>
        <v/>
      </c>
      <c r="ID4">
        <f>'EIA Imports Monthly'!JT2</f>
        <v/>
      </c>
      <c r="IE4">
        <f>'EIA Imports Monthly'!JU2</f>
        <v/>
      </c>
      <c r="IF4">
        <f>'EIA Imports Monthly'!JV2</f>
        <v/>
      </c>
      <c r="IG4">
        <f>'EIA Imports Monthly'!JW2</f>
        <v/>
      </c>
      <c r="IH4">
        <f>'EIA Imports Monthly'!JX2</f>
        <v/>
      </c>
      <c r="II4">
        <f>'EIA Imports Monthly'!JY2</f>
        <v/>
      </c>
      <c r="IJ4">
        <f>'EIA Imports Monthly'!JZ2</f>
        <v/>
      </c>
      <c r="IK4">
        <f>'EIA Imports Monthly'!KA2</f>
        <v/>
      </c>
      <c r="IL4">
        <f>'EIA Imports Monthly'!KB2</f>
        <v/>
      </c>
      <c r="IM4">
        <f>'EIA Imports Monthly'!KC2</f>
        <v/>
      </c>
      <c r="IN4">
        <f>'EIA Imports Monthly'!KD2</f>
        <v/>
      </c>
      <c r="IO4">
        <f>'EIA Imports Monthly'!KE2</f>
        <v/>
      </c>
      <c r="IP4">
        <f>'EIA Imports Monthly'!KF2</f>
        <v/>
      </c>
      <c r="IQ4">
        <f>'EIA Imports Monthly'!KG2</f>
        <v/>
      </c>
      <c r="IR4">
        <f>'EIA Imports Monthly'!KH2</f>
        <v/>
      </c>
      <c r="IS4">
        <f>'EIA Imports Monthly'!KI2</f>
        <v/>
      </c>
      <c r="IT4">
        <f>'EIA Imports Monthly'!KJ2</f>
        <v/>
      </c>
      <c r="IU4">
        <f>'EIA Imports Monthly'!KK2</f>
        <v/>
      </c>
      <c r="IV4">
        <f>'EIA Imports Monthly'!KL2</f>
        <v/>
      </c>
      <c r="IW4">
        <f>'EIA Imports Monthly'!KM2</f>
        <v/>
      </c>
      <c r="IX4">
        <f>'EIA Imports Monthly'!KN2</f>
        <v/>
      </c>
      <c r="IY4">
        <f>'EIA Imports Monthly'!KO2</f>
        <v/>
      </c>
      <c r="IZ4">
        <f>'EIA Imports Monthly'!KP2</f>
        <v/>
      </c>
      <c r="JA4">
        <f>'EIA Imports Monthly'!KQ2</f>
        <v/>
      </c>
      <c r="JB4">
        <f>'EIA Imports Monthly'!KR2</f>
        <v/>
      </c>
      <c r="JC4">
        <f>'EIA Imports Monthly'!KS2</f>
        <v/>
      </c>
      <c r="JD4">
        <f>'EIA Imports Monthly'!KT2</f>
        <v/>
      </c>
      <c r="JE4">
        <f>'EIA Imports Monthly'!KU2</f>
        <v/>
      </c>
      <c r="JF4">
        <f>'EIA Imports Monthly'!KV2</f>
        <v/>
      </c>
      <c r="JG4">
        <f>'EIA Imports Monthly'!KW2</f>
        <v/>
      </c>
      <c r="JH4">
        <f>'EIA Imports Monthly'!KX2</f>
        <v/>
      </c>
      <c r="JI4">
        <f>'EIA Imports Monthly'!KY2</f>
        <v/>
      </c>
      <c r="JJ4">
        <f>'EIA Imports Monthly'!KZ2</f>
        <v/>
      </c>
      <c r="JK4">
        <f>'EIA Imports Monthly'!LA2</f>
        <v/>
      </c>
      <c r="JL4">
        <f>'EIA Imports Monthly'!LB2</f>
        <v/>
      </c>
      <c r="JM4">
        <f>'EIA Imports Monthly'!LC2</f>
        <v/>
      </c>
      <c r="JN4">
        <f>'EIA Imports Monthly'!LD2</f>
        <v/>
      </c>
      <c r="JO4">
        <f>'EIA Imports Monthly'!LE2</f>
        <v/>
      </c>
      <c r="JP4">
        <f>'EIA Imports Monthly'!LF2</f>
        <v/>
      </c>
      <c r="JQ4">
        <f>'EIA Imports Monthly'!LG2</f>
        <v/>
      </c>
      <c r="JR4">
        <f>'EIA Imports Monthly'!LH2</f>
        <v/>
      </c>
      <c r="JS4">
        <f>'EIA Imports Monthly'!LI2</f>
        <v/>
      </c>
      <c r="JT4">
        <f>'EIA Imports Monthly'!LJ2</f>
        <v/>
      </c>
      <c r="JU4">
        <f>'EIA Imports Monthly'!LK2</f>
        <v/>
      </c>
      <c r="JV4">
        <f>'EIA Imports Monthly'!LL2</f>
        <v/>
      </c>
      <c r="JW4">
        <f>'EIA Imports Monthly'!LM2</f>
        <v/>
      </c>
      <c r="JX4">
        <f>'EIA Imports Monthly'!LN2</f>
        <v/>
      </c>
      <c r="JY4">
        <f>'EIA Imports Monthly'!LO2</f>
        <v/>
      </c>
      <c r="JZ4">
        <f>'EIA Imports Monthly'!LP2</f>
        <v/>
      </c>
      <c r="KA4">
        <f>'EIA Imports Monthly'!LQ2</f>
        <v/>
      </c>
      <c r="KB4">
        <f>'EIA Imports Monthly'!LR2</f>
        <v/>
      </c>
      <c r="KC4">
        <f>'EIA Imports Monthly'!LS2</f>
        <v/>
      </c>
      <c r="KD4">
        <f>'EIA Imports Monthly'!LT2</f>
        <v/>
      </c>
      <c r="KE4">
        <f>'EIA Imports Monthly'!LU2</f>
        <v/>
      </c>
      <c r="KF4">
        <f>'EIA Imports Monthly'!LV2</f>
        <v/>
      </c>
      <c r="KG4">
        <f>'EIA Imports Monthly'!LW2</f>
        <v/>
      </c>
      <c r="KH4">
        <f>'EIA Imports Monthly'!LX2</f>
        <v/>
      </c>
      <c r="KI4">
        <f>'EIA Imports Monthly'!LY2</f>
        <v/>
      </c>
      <c r="KJ4">
        <f>'EIA Imports Monthly'!LZ2</f>
        <v/>
      </c>
      <c r="KK4">
        <f>'EIA Imports Monthly'!MA2</f>
        <v/>
      </c>
      <c r="KL4">
        <f>'EIA Imports Monthly'!MB2</f>
        <v/>
      </c>
      <c r="KM4">
        <f>'EIA Imports Monthly'!MC2</f>
        <v/>
      </c>
      <c r="KN4">
        <f>'EIA Imports Monthly'!MD2</f>
        <v/>
      </c>
      <c r="KO4">
        <f>'EIA Imports Monthly'!ME2</f>
        <v/>
      </c>
      <c r="KP4">
        <f>'EIA Imports Monthly'!MF2</f>
        <v/>
      </c>
      <c r="KQ4">
        <f>'EIA Imports Monthly'!MG2</f>
        <v/>
      </c>
      <c r="KR4">
        <f>'EIA Imports Monthly'!MH2</f>
        <v/>
      </c>
      <c r="KS4">
        <f>'EIA Imports Monthly'!MI2</f>
        <v/>
      </c>
      <c r="KT4">
        <f>'EIA Imports Monthly'!MJ2</f>
        <v/>
      </c>
      <c r="KU4">
        <f>'EIA Imports Monthly'!MK2</f>
        <v/>
      </c>
      <c r="KV4">
        <f>'EIA Imports Monthly'!ML2</f>
        <v/>
      </c>
      <c r="KW4">
        <f>'EIA Imports Monthly'!MM2</f>
        <v/>
      </c>
      <c r="KX4">
        <f>'EIA Imports Monthly'!MN2</f>
        <v/>
      </c>
      <c r="KY4">
        <f>'EIA Imports Monthly'!MO2</f>
        <v/>
      </c>
      <c r="KZ4">
        <f>'EIA Imports Monthly'!MP2</f>
        <v/>
      </c>
      <c r="LA4">
        <f>'EIA Imports Monthly'!MQ2</f>
        <v/>
      </c>
      <c r="LB4">
        <f>'EIA Imports Monthly'!MR2</f>
        <v/>
      </c>
      <c r="LC4">
        <f>'EIA Imports Monthly'!MS2</f>
        <v/>
      </c>
      <c r="LD4">
        <f>'EIA Imports Monthly'!MT2</f>
        <v/>
      </c>
      <c r="LE4">
        <f>'EIA Imports Monthly'!MU2</f>
        <v/>
      </c>
      <c r="LF4">
        <f>'EIA Imports Monthly'!MV2</f>
        <v/>
      </c>
      <c r="LG4">
        <f>'EIA Imports Monthly'!MW2</f>
        <v/>
      </c>
      <c r="LH4">
        <f>'EIA Imports Monthly'!MX2</f>
        <v/>
      </c>
      <c r="LI4">
        <f>'EIA Imports Monthly'!MY2</f>
        <v/>
      </c>
      <c r="LJ4">
        <f>'EIA Imports Monthly'!MZ2</f>
        <v/>
      </c>
      <c r="LK4">
        <f>'EIA Imports Monthly'!NA2</f>
        <v/>
      </c>
      <c r="LL4">
        <f>'EIA Imports Monthly'!NB2</f>
        <v/>
      </c>
      <c r="LM4">
        <f>'EIA Imports Monthly'!NC2</f>
        <v/>
      </c>
      <c r="LN4">
        <f>'EIA Imports Monthly'!ND2</f>
        <v/>
      </c>
      <c r="LO4">
        <f>'EIA Imports Monthly'!NE2</f>
        <v/>
      </c>
      <c r="LP4">
        <f>'EIA Imports Monthly'!NF2</f>
        <v/>
      </c>
      <c r="LQ4">
        <f>'EIA Imports Monthly'!NG2</f>
        <v/>
      </c>
      <c r="LR4">
        <f>'EIA Imports Monthly'!NH2</f>
        <v/>
      </c>
      <c r="LS4">
        <f>'EIA Imports Monthly'!NI2</f>
        <v/>
      </c>
      <c r="LT4">
        <f>'EIA Imports Monthly'!NJ2</f>
        <v/>
      </c>
      <c r="LU4">
        <f>'EIA Imports Monthly'!NK2</f>
        <v/>
      </c>
      <c r="LV4">
        <f>'EIA Imports Monthly'!NL2</f>
        <v/>
      </c>
      <c r="LW4">
        <f>'EIA Imports Monthly'!NM2</f>
        <v/>
      </c>
      <c r="LX4">
        <f>'EIA Imports Monthly'!NN2</f>
        <v/>
      </c>
      <c r="LY4">
        <f>'EIA Imports Monthly'!NO2</f>
        <v/>
      </c>
      <c r="LZ4">
        <f>'EIA Imports Monthly'!NP2</f>
        <v/>
      </c>
      <c r="MA4">
        <f>'EIA Imports Monthly'!NQ2</f>
        <v/>
      </c>
      <c r="MB4">
        <f>'EIA Imports Monthly'!NR2</f>
        <v/>
      </c>
      <c r="MC4">
        <f>'EIA Imports Monthly'!NS2</f>
        <v/>
      </c>
      <c r="MD4">
        <f>'EIA Imports Monthly'!NT2</f>
        <v/>
      </c>
      <c r="ME4">
        <f>'EIA Imports Monthly'!NU2</f>
        <v/>
      </c>
      <c r="MF4">
        <f>'EIA Imports Monthly'!NV2</f>
        <v/>
      </c>
      <c r="MG4">
        <f>'EIA Imports Monthly'!NW2</f>
        <v/>
      </c>
      <c r="MH4">
        <f>'EIA Imports Monthly'!NX2</f>
        <v/>
      </c>
      <c r="MI4">
        <f>'EIA Imports Monthly'!NY2</f>
        <v/>
      </c>
      <c r="MJ4">
        <f>'EIA Imports Monthly'!NZ2</f>
        <v/>
      </c>
      <c r="MK4">
        <f>'EIA Imports Monthly'!OA2</f>
        <v/>
      </c>
      <c r="ML4">
        <f>'EIA Imports Monthly'!OB2</f>
        <v/>
      </c>
      <c r="MM4">
        <f>'EIA Imports Monthly'!OC2</f>
        <v/>
      </c>
      <c r="MN4">
        <f>'EIA Imports Monthly'!OD2</f>
        <v/>
      </c>
      <c r="MO4">
        <f>'EIA Imports Monthly'!OE2</f>
        <v/>
      </c>
      <c r="MP4">
        <f>'EIA Imports Monthly'!OF2</f>
        <v/>
      </c>
      <c r="MQ4">
        <f>'EIA Imports Monthly'!OG2</f>
        <v/>
      </c>
      <c r="MR4">
        <f>'EIA Imports Monthly'!OH2</f>
        <v/>
      </c>
      <c r="MS4">
        <f>'EIA Imports Monthly'!OI2</f>
        <v/>
      </c>
      <c r="MT4">
        <f>'EIA Imports Monthly'!OJ2</f>
        <v/>
      </c>
      <c r="MU4">
        <f>'EIA Imports Monthly'!OK2</f>
        <v/>
      </c>
      <c r="MV4">
        <f>'EIA Imports Monthly'!OL2</f>
        <v/>
      </c>
      <c r="MW4">
        <f>'EIA Imports Monthly'!OM2</f>
        <v/>
      </c>
      <c r="MX4">
        <f>'EIA Imports Monthly'!ON2</f>
        <v/>
      </c>
      <c r="MY4">
        <f>'EIA Imports Monthly'!OO2</f>
        <v/>
      </c>
      <c r="MZ4">
        <f>'EIA Imports Monthly'!OP2</f>
        <v/>
      </c>
      <c r="NA4">
        <f>'EIA Imports Monthly'!OQ2</f>
        <v/>
      </c>
      <c r="NB4">
        <f>'EIA Imports Monthly'!OR2</f>
        <v/>
      </c>
      <c r="NC4">
        <f>'EIA Imports Monthly'!OS2</f>
        <v/>
      </c>
      <c r="ND4">
        <f>'EIA Imports Monthly'!OT2</f>
        <v/>
      </c>
      <c r="NE4">
        <f>'EIA Imports Monthly'!OU2</f>
        <v/>
      </c>
      <c r="NF4">
        <f>'EIA Imports Monthly'!OV2</f>
        <v/>
      </c>
      <c r="NG4">
        <f>'EIA Imports Monthly'!OW2</f>
        <v/>
      </c>
      <c r="NH4">
        <f>'EIA Imports Monthly'!OX2</f>
        <v/>
      </c>
      <c r="NI4">
        <f>'EIA Imports Monthly'!OY2</f>
        <v/>
      </c>
      <c r="NJ4">
        <f>'EIA Imports Monthly'!OZ2</f>
        <v/>
      </c>
      <c r="NK4">
        <f>'EIA Imports Monthly'!PA2</f>
        <v/>
      </c>
      <c r="NL4">
        <f>'EIA Imports Monthly'!PB2</f>
        <v/>
      </c>
      <c r="NM4">
        <f>'EIA Imports Monthly'!PC2</f>
        <v/>
      </c>
      <c r="NN4">
        <f>'EIA Imports Monthly'!PD2</f>
        <v/>
      </c>
      <c r="NO4">
        <f>'EIA Imports Monthly'!PE2</f>
        <v/>
      </c>
      <c r="NP4">
        <f>'EIA Imports Monthly'!PF2</f>
        <v/>
      </c>
      <c r="NQ4">
        <f>'EIA Imports Monthly'!PG2</f>
        <v/>
      </c>
      <c r="NR4">
        <f>'EIA Imports Monthly'!PH2</f>
        <v/>
      </c>
      <c r="NS4">
        <f>'EIA Imports Monthly'!PI2</f>
        <v/>
      </c>
      <c r="NT4">
        <f>'EIA Imports Monthly'!PJ2</f>
        <v/>
      </c>
      <c r="NU4">
        <f>'EIA Imports Monthly'!PK2</f>
        <v/>
      </c>
      <c r="NV4">
        <f>'EIA Imports Monthly'!PL2</f>
        <v/>
      </c>
      <c r="NW4">
        <f>'EIA Imports Monthly'!PM2</f>
        <v/>
      </c>
      <c r="NX4">
        <f>'EIA Imports Monthly'!PN2</f>
        <v/>
      </c>
      <c r="NY4">
        <f>'EIA Imports Monthly'!PO2</f>
        <v/>
      </c>
      <c r="NZ4">
        <f>'EIA Imports Monthly'!PP2</f>
        <v/>
      </c>
      <c r="OA4">
        <f>'EIA Imports Monthly'!PQ2</f>
        <v/>
      </c>
      <c r="OB4">
        <f>'EIA Imports Monthly'!PR2</f>
        <v/>
      </c>
      <c r="OC4">
        <f>'EIA Imports Monthly'!PS2</f>
        <v/>
      </c>
      <c r="OD4">
        <f>'EIA Imports Monthly'!PT2</f>
        <v/>
      </c>
      <c r="OE4">
        <f>'EIA Imports Monthly'!PU2</f>
        <v/>
      </c>
      <c r="OF4">
        <f>'EIA Imports Monthly'!PV2</f>
        <v/>
      </c>
      <c r="OG4">
        <f>'EIA Imports Monthly'!PW2</f>
        <v/>
      </c>
      <c r="OH4">
        <f>'EIA Imports Monthly'!PX2</f>
        <v/>
      </c>
      <c r="OI4">
        <f>'EIA Imports Monthly'!PY2</f>
        <v/>
      </c>
      <c r="OJ4">
        <f>'EIA Imports Monthly'!PZ2</f>
        <v/>
      </c>
      <c r="OK4">
        <f>'EIA Imports Monthly'!QA2</f>
        <v/>
      </c>
      <c r="OL4">
        <f>'EIA Imports Monthly'!QB2</f>
        <v/>
      </c>
      <c r="OM4">
        <f>'EIA Imports Monthly'!QC2</f>
        <v/>
      </c>
      <c r="ON4">
        <f>'EIA Imports Monthly'!QD2</f>
        <v/>
      </c>
      <c r="OO4">
        <f>'EIA Imports Monthly'!QE2</f>
        <v/>
      </c>
      <c r="OP4">
        <f>'EIA Imports Monthly'!QF2</f>
        <v/>
      </c>
      <c r="OQ4">
        <f>'EIA Imports Monthly'!QG2</f>
        <v/>
      </c>
      <c r="OR4">
        <f>'EIA Imports Monthly'!QH2</f>
        <v/>
      </c>
      <c r="OS4">
        <f>'EIA Imports Monthly'!QI2</f>
        <v/>
      </c>
      <c r="OT4">
        <f>'EIA Imports Monthly'!QJ2</f>
        <v/>
      </c>
      <c r="OU4">
        <f>'EIA Imports Monthly'!QK2</f>
        <v/>
      </c>
      <c r="OV4">
        <f>'EIA Imports Monthly'!QL2</f>
        <v/>
      </c>
      <c r="OW4">
        <f>'EIA Imports Monthly'!QM2</f>
        <v/>
      </c>
      <c r="OX4">
        <f>'EIA Imports Monthly'!QN2</f>
        <v/>
      </c>
      <c r="OY4">
        <f>'EIA Imports Monthly'!QO2</f>
        <v/>
      </c>
      <c r="OZ4">
        <f>'EIA Imports Monthly'!QP2</f>
        <v/>
      </c>
      <c r="PA4">
        <f>'EIA Imports Monthly'!QQ2</f>
        <v/>
      </c>
      <c r="PB4">
        <f>'EIA Imports Monthly'!QR2</f>
        <v/>
      </c>
      <c r="PC4">
        <f>'EIA Imports Monthly'!QS2</f>
        <v/>
      </c>
      <c r="PD4">
        <f>'EIA Imports Monthly'!QT2</f>
        <v/>
      </c>
      <c r="PE4">
        <f>'EIA Imports Monthly'!QU2</f>
        <v/>
      </c>
      <c r="PF4">
        <f>'EIA Imports Monthly'!QV2</f>
        <v/>
      </c>
      <c r="PG4">
        <f>'EIA Imports Monthly'!QW2</f>
        <v/>
      </c>
      <c r="PH4">
        <f>'EIA Imports Monthly'!QX2</f>
        <v/>
      </c>
      <c r="PI4">
        <f>'EIA Imports Monthly'!QY2</f>
        <v/>
      </c>
      <c r="PJ4">
        <f>'EIA Imports Monthly'!QZ2</f>
        <v/>
      </c>
      <c r="PK4">
        <f>'EIA Imports Monthly'!RA2</f>
        <v/>
      </c>
      <c r="PL4">
        <f>'EIA Imports Monthly'!RB2</f>
        <v/>
      </c>
      <c r="PM4">
        <f>'EIA Imports Monthly'!RC2</f>
        <v/>
      </c>
      <c r="PN4">
        <f>'EIA Imports Monthly'!RD2</f>
        <v/>
      </c>
      <c r="PO4">
        <f>'EIA Imports Monthly'!RE2</f>
        <v/>
      </c>
      <c r="PP4">
        <f>'EIA Imports Monthly'!RF2</f>
        <v/>
      </c>
      <c r="PQ4">
        <f>'EIA Imports Monthly'!RG2</f>
        <v/>
      </c>
      <c r="PR4">
        <f>'EIA Imports Monthly'!RH2</f>
        <v/>
      </c>
      <c r="PS4">
        <f>'EIA Imports Monthly'!RI2</f>
        <v/>
      </c>
      <c r="PT4">
        <f>'EIA Imports Monthly'!RJ2</f>
        <v/>
      </c>
      <c r="PU4">
        <f>'EIA Imports Monthly'!RK2</f>
        <v/>
      </c>
      <c r="PV4">
        <f>'EIA Imports Monthly'!RL2</f>
        <v/>
      </c>
      <c r="PW4">
        <f>'EIA Imports Monthly'!RM2</f>
        <v/>
      </c>
      <c r="PX4">
        <f>'EIA Imports Monthly'!RN2</f>
        <v/>
      </c>
      <c r="PY4">
        <f>'EIA Imports Monthly'!RO2</f>
        <v/>
      </c>
      <c r="PZ4">
        <f>'EIA Imports Monthly'!RP2</f>
        <v/>
      </c>
      <c r="QA4">
        <f>'EIA Imports Monthly'!RQ2</f>
        <v/>
      </c>
      <c r="QB4">
        <f>'EIA Imports Monthly'!RR2</f>
        <v/>
      </c>
      <c r="QC4">
        <f>'EIA Imports Monthly'!RS2</f>
        <v/>
      </c>
      <c r="QD4">
        <f>'EIA Imports Monthly'!RT2</f>
        <v/>
      </c>
      <c r="QE4">
        <f>'EIA Imports Monthly'!RU2</f>
        <v/>
      </c>
      <c r="QF4">
        <f>'EIA Imports Monthly'!RV2</f>
        <v/>
      </c>
      <c r="QG4">
        <f>'EIA Imports Monthly'!RW2</f>
        <v/>
      </c>
      <c r="QH4">
        <f>'EIA Imports Monthly'!RX2</f>
        <v/>
      </c>
      <c r="QI4">
        <f>'EIA Imports Monthly'!RY2</f>
        <v/>
      </c>
      <c r="QJ4">
        <f>'EIA Imports Monthly'!RZ2</f>
        <v/>
      </c>
      <c r="QK4">
        <f>'EIA Imports Monthly'!SA2</f>
        <v/>
      </c>
      <c r="QL4">
        <f>'EIA Imports Monthly'!SB2</f>
        <v/>
      </c>
      <c r="QM4">
        <f>'EIA Imports Monthly'!SC2</f>
        <v/>
      </c>
      <c r="QN4">
        <f>'EIA Imports Monthly'!SD2</f>
        <v/>
      </c>
      <c r="QO4">
        <f>'EIA Imports Monthly'!SE2</f>
        <v/>
      </c>
      <c r="QP4">
        <f>'EIA Imports Monthly'!SF2</f>
        <v/>
      </c>
      <c r="QQ4">
        <f>'EIA Imports Monthly'!SG2</f>
        <v/>
      </c>
      <c r="QR4">
        <f>'EIA Imports Monthly'!SH2</f>
        <v/>
      </c>
      <c r="QS4">
        <f>'EIA Imports Monthly'!SI2</f>
        <v/>
      </c>
      <c r="QT4">
        <f>'EIA Imports Monthly'!SJ2</f>
        <v/>
      </c>
      <c r="QU4">
        <f>'EIA Imports Monthly'!SK2</f>
        <v/>
      </c>
      <c r="QV4">
        <f>'EIA Imports Monthly'!SL2</f>
        <v/>
      </c>
      <c r="QW4">
        <f>'EIA Imports Monthly'!SM2</f>
        <v/>
      </c>
      <c r="QX4">
        <f>'EIA Imports Monthly'!SN2</f>
        <v/>
      </c>
      <c r="QY4">
        <f>'EIA Imports Monthly'!SO2</f>
        <v/>
      </c>
      <c r="QZ4">
        <f>'EIA Imports Monthly'!SP2</f>
        <v/>
      </c>
      <c r="RA4">
        <f>'EIA Imports Monthly'!SQ2</f>
        <v/>
      </c>
      <c r="RB4">
        <f>'EIA Imports Monthly'!SR2</f>
        <v/>
      </c>
      <c r="RC4">
        <f>'EIA Imports Monthly'!SS2</f>
        <v/>
      </c>
      <c r="RD4">
        <f>'EIA Imports Monthly'!ST2</f>
        <v/>
      </c>
      <c r="RE4">
        <f>'EIA Imports Monthly'!SU2</f>
        <v/>
      </c>
      <c r="RF4">
        <f>'EIA Imports Monthly'!SV2</f>
        <v/>
      </c>
      <c r="RG4">
        <f>'EIA Imports Monthly'!SW2</f>
        <v/>
      </c>
      <c r="RH4">
        <f>'EIA Imports Monthly'!SX2</f>
        <v/>
      </c>
      <c r="RI4">
        <f>'EIA Imports Monthly'!SY2</f>
        <v/>
      </c>
      <c r="RJ4">
        <f>'EIA Imports Monthly'!SZ2</f>
        <v/>
      </c>
      <c r="RK4">
        <f>'EIA Imports Monthly'!TA2</f>
        <v/>
      </c>
      <c r="RL4">
        <f>'EIA Imports Monthly'!TB2</f>
        <v/>
      </c>
      <c r="RM4">
        <f>'EIA Imports Monthly'!TC2</f>
        <v/>
      </c>
      <c r="RN4">
        <f>'EIA Imports Monthly'!TD2</f>
        <v/>
      </c>
      <c r="RO4">
        <f>'EIA Imports Monthly'!TE2</f>
        <v/>
      </c>
      <c r="RP4">
        <f>'EIA Imports Monthly'!TF2</f>
        <v/>
      </c>
      <c r="RQ4">
        <f>'EIA Imports Monthly'!TG2</f>
        <v/>
      </c>
      <c r="RR4">
        <f>'EIA Imports Monthly'!TH2</f>
        <v/>
      </c>
      <c r="RS4">
        <f>'EIA Imports Monthly'!TI2</f>
        <v/>
      </c>
      <c r="RT4">
        <f>'EIA Imports Monthly'!TJ2</f>
        <v/>
      </c>
      <c r="RU4">
        <f>'EIA Imports Monthly'!TK2</f>
        <v/>
      </c>
      <c r="RV4">
        <f>'EIA Imports Monthly'!TL2</f>
        <v/>
      </c>
      <c r="RW4">
        <f>'EIA Imports Monthly'!TM2</f>
        <v/>
      </c>
      <c r="RX4">
        <f>'EIA Imports Monthly'!TN2</f>
        <v/>
      </c>
      <c r="RY4">
        <f>'EIA Imports Monthly'!TO2</f>
        <v/>
      </c>
      <c r="RZ4">
        <f>'EIA Imports Monthly'!TP2</f>
        <v/>
      </c>
      <c r="SA4">
        <f>'EIA Imports Monthly'!TQ2</f>
        <v/>
      </c>
      <c r="SB4">
        <f>'EIA Imports Monthly'!TR2</f>
        <v/>
      </c>
      <c r="SC4">
        <f>'EIA Imports Monthly'!TS2</f>
        <v/>
      </c>
      <c r="SD4">
        <f>'EIA Imports Monthly'!TT2</f>
        <v/>
      </c>
      <c r="SE4">
        <f>'EIA Imports Monthly'!TU2</f>
        <v/>
      </c>
    </row>
    <row r="5" spans="1:499">
      <c r="A5" t="s">
        <v>52</v>
      </c>
      <c r="H5">
        <f>'EIA Imports Monthly'!AX3</f>
        <v/>
      </c>
      <c r="I5">
        <f>'EIA Imports Monthly'!AY3</f>
        <v/>
      </c>
      <c r="J5">
        <f>'EIA Imports Monthly'!AZ3</f>
        <v/>
      </c>
      <c r="K5">
        <f>'EIA Imports Monthly'!BA3</f>
        <v/>
      </c>
      <c r="L5">
        <f>'EIA Imports Monthly'!BB3</f>
        <v/>
      </c>
      <c r="M5">
        <f>'EIA Imports Monthly'!BC3</f>
        <v/>
      </c>
      <c r="N5">
        <f>'EIA Imports Monthly'!BD3</f>
        <v/>
      </c>
      <c r="O5">
        <f>'EIA Imports Monthly'!BE3</f>
        <v/>
      </c>
      <c r="P5">
        <f>'EIA Imports Monthly'!BF3</f>
        <v/>
      </c>
      <c r="Q5">
        <f>'EIA Imports Monthly'!BG3</f>
        <v/>
      </c>
      <c r="R5">
        <f>'EIA Imports Monthly'!BH3</f>
        <v/>
      </c>
      <c r="S5">
        <f>'EIA Imports Monthly'!BI3</f>
        <v/>
      </c>
      <c r="T5">
        <f>'EIA Imports Monthly'!BJ3</f>
        <v/>
      </c>
      <c r="U5">
        <f>'EIA Imports Monthly'!BK3</f>
        <v/>
      </c>
      <c r="V5">
        <f>'EIA Imports Monthly'!BL3</f>
        <v/>
      </c>
      <c r="W5">
        <f>'EIA Imports Monthly'!BM3</f>
        <v/>
      </c>
      <c r="X5">
        <f>'EIA Imports Monthly'!BN3</f>
        <v/>
      </c>
      <c r="Y5">
        <f>'EIA Imports Monthly'!BO3</f>
        <v/>
      </c>
      <c r="Z5">
        <f>'EIA Imports Monthly'!BP3</f>
        <v/>
      </c>
      <c r="AA5">
        <f>'EIA Imports Monthly'!BQ3</f>
        <v/>
      </c>
      <c r="AB5">
        <f>'EIA Imports Monthly'!BR3</f>
        <v/>
      </c>
      <c r="AC5">
        <f>'EIA Imports Monthly'!BS3</f>
        <v/>
      </c>
      <c r="AD5">
        <f>'EIA Imports Monthly'!BT3</f>
        <v/>
      </c>
      <c r="AE5">
        <f>'EIA Imports Monthly'!BU3</f>
        <v/>
      </c>
      <c r="AF5">
        <f>'EIA Imports Monthly'!BV3</f>
        <v/>
      </c>
      <c r="AG5">
        <f>'EIA Imports Monthly'!BW3</f>
        <v/>
      </c>
      <c r="AH5">
        <f>'EIA Imports Monthly'!BX3</f>
        <v/>
      </c>
      <c r="AI5">
        <f>'EIA Imports Monthly'!BY3</f>
        <v/>
      </c>
      <c r="AJ5">
        <f>'EIA Imports Monthly'!BZ3</f>
        <v/>
      </c>
      <c r="AK5">
        <f>'EIA Imports Monthly'!CA3</f>
        <v/>
      </c>
      <c r="AL5">
        <f>'EIA Imports Monthly'!CB3</f>
        <v/>
      </c>
      <c r="AM5">
        <f>'EIA Imports Monthly'!CC3</f>
        <v/>
      </c>
      <c r="AN5">
        <f>'EIA Imports Monthly'!CD3</f>
        <v/>
      </c>
      <c r="AO5">
        <f>'EIA Imports Monthly'!CE3</f>
        <v/>
      </c>
      <c r="AP5">
        <f>'EIA Imports Monthly'!CF3</f>
        <v/>
      </c>
      <c r="AQ5">
        <f>'EIA Imports Monthly'!CG3</f>
        <v/>
      </c>
      <c r="AR5">
        <f>'EIA Imports Monthly'!CH3</f>
        <v/>
      </c>
      <c r="AS5">
        <f>'EIA Imports Monthly'!CI3</f>
        <v/>
      </c>
      <c r="AT5">
        <f>'EIA Imports Monthly'!CJ3</f>
        <v/>
      </c>
      <c r="AU5">
        <f>'EIA Imports Monthly'!CK3</f>
        <v/>
      </c>
      <c r="AV5">
        <f>'EIA Imports Monthly'!CL3</f>
        <v/>
      </c>
      <c r="AW5">
        <f>'EIA Imports Monthly'!CM3</f>
        <v/>
      </c>
      <c r="AX5">
        <f>'EIA Imports Monthly'!CN3</f>
        <v/>
      </c>
      <c r="AY5">
        <f>'EIA Imports Monthly'!CO3</f>
        <v/>
      </c>
      <c r="AZ5">
        <f>'EIA Imports Monthly'!CP3</f>
        <v/>
      </c>
      <c r="BA5">
        <f>'EIA Imports Monthly'!CQ3</f>
        <v/>
      </c>
      <c r="BB5">
        <f>'EIA Imports Monthly'!CR3</f>
        <v/>
      </c>
      <c r="BC5">
        <f>'EIA Imports Monthly'!CS3</f>
        <v/>
      </c>
      <c r="BD5">
        <f>'EIA Imports Monthly'!CT3</f>
        <v/>
      </c>
      <c r="BE5">
        <f>'EIA Imports Monthly'!CU3</f>
        <v/>
      </c>
      <c r="BF5">
        <f>'EIA Imports Monthly'!CV3</f>
        <v/>
      </c>
      <c r="BG5">
        <f>'EIA Imports Monthly'!CW3</f>
        <v/>
      </c>
      <c r="BH5">
        <f>'EIA Imports Monthly'!CX3</f>
        <v/>
      </c>
      <c r="BI5">
        <f>'EIA Imports Monthly'!CY3</f>
        <v/>
      </c>
      <c r="BJ5">
        <f>'EIA Imports Monthly'!CZ3</f>
        <v/>
      </c>
      <c r="BK5">
        <f>'EIA Imports Monthly'!DA3</f>
        <v/>
      </c>
      <c r="BL5">
        <f>'EIA Imports Monthly'!DB3</f>
        <v/>
      </c>
      <c r="BM5">
        <f>'EIA Imports Monthly'!DC3</f>
        <v/>
      </c>
      <c r="BN5">
        <f>'EIA Imports Monthly'!DD3</f>
        <v/>
      </c>
      <c r="BO5">
        <f>'EIA Imports Monthly'!DE3</f>
        <v/>
      </c>
      <c r="BP5">
        <f>'EIA Imports Monthly'!DF3</f>
        <v/>
      </c>
      <c r="BQ5">
        <f>'EIA Imports Monthly'!DG3</f>
        <v/>
      </c>
      <c r="BR5">
        <f>'EIA Imports Monthly'!DH3</f>
        <v/>
      </c>
      <c r="BS5">
        <f>'EIA Imports Monthly'!DI3</f>
        <v/>
      </c>
      <c r="BT5">
        <f>'EIA Imports Monthly'!DJ3</f>
        <v/>
      </c>
      <c r="BU5">
        <f>'EIA Imports Monthly'!DK3</f>
        <v/>
      </c>
      <c r="BV5">
        <f>'EIA Imports Monthly'!DL3</f>
        <v/>
      </c>
      <c r="BW5">
        <f>'EIA Imports Monthly'!DM3</f>
        <v/>
      </c>
      <c r="BX5">
        <f>'EIA Imports Monthly'!DN3</f>
        <v/>
      </c>
      <c r="BY5">
        <f>'EIA Imports Monthly'!DO3</f>
        <v/>
      </c>
      <c r="BZ5">
        <f>'EIA Imports Monthly'!DP3</f>
        <v/>
      </c>
      <c r="CA5">
        <f>'EIA Imports Monthly'!DQ3</f>
        <v/>
      </c>
      <c r="CB5">
        <f>'EIA Imports Monthly'!DR3</f>
        <v/>
      </c>
      <c r="CC5">
        <f>'EIA Imports Monthly'!DS3</f>
        <v/>
      </c>
      <c r="CD5">
        <f>'EIA Imports Monthly'!DT3</f>
        <v/>
      </c>
      <c r="CE5">
        <f>'EIA Imports Monthly'!DU3</f>
        <v/>
      </c>
      <c r="CF5">
        <f>'EIA Imports Monthly'!DV3</f>
        <v/>
      </c>
      <c r="CG5">
        <f>'EIA Imports Monthly'!DW3</f>
        <v/>
      </c>
      <c r="CH5">
        <f>'EIA Imports Monthly'!DX3</f>
        <v/>
      </c>
      <c r="CI5">
        <f>'EIA Imports Monthly'!DY3</f>
        <v/>
      </c>
      <c r="CJ5">
        <f>'EIA Imports Monthly'!DZ3</f>
        <v/>
      </c>
      <c r="CK5">
        <f>'EIA Imports Monthly'!EA3</f>
        <v/>
      </c>
      <c r="CL5">
        <f>'EIA Imports Monthly'!EB3</f>
        <v/>
      </c>
      <c r="CM5">
        <f>'EIA Imports Monthly'!EC3</f>
        <v/>
      </c>
      <c r="CN5">
        <f>'EIA Imports Monthly'!ED3</f>
        <v/>
      </c>
      <c r="CO5">
        <f>'EIA Imports Monthly'!EE3</f>
        <v/>
      </c>
      <c r="CP5">
        <f>'EIA Imports Monthly'!EF3</f>
        <v/>
      </c>
      <c r="CQ5">
        <f>'EIA Imports Monthly'!EG3</f>
        <v/>
      </c>
      <c r="CR5">
        <f>'EIA Imports Monthly'!EH3</f>
        <v/>
      </c>
      <c r="CS5">
        <f>'EIA Imports Monthly'!EI3</f>
        <v/>
      </c>
      <c r="CT5">
        <f>'EIA Imports Monthly'!EJ3</f>
        <v/>
      </c>
      <c r="CU5">
        <f>'EIA Imports Monthly'!EK3</f>
        <v/>
      </c>
      <c r="CV5">
        <f>'EIA Imports Monthly'!EL3</f>
        <v/>
      </c>
      <c r="CW5">
        <f>'EIA Imports Monthly'!EM3</f>
        <v/>
      </c>
      <c r="CX5">
        <f>'EIA Imports Monthly'!EN3</f>
        <v/>
      </c>
      <c r="CY5">
        <f>'EIA Imports Monthly'!EO3</f>
        <v/>
      </c>
      <c r="CZ5">
        <f>'EIA Imports Monthly'!EP3</f>
        <v/>
      </c>
      <c r="DA5">
        <f>'EIA Imports Monthly'!EQ3</f>
        <v/>
      </c>
      <c r="DB5">
        <f>'EIA Imports Monthly'!ER3</f>
        <v/>
      </c>
      <c r="DC5">
        <f>'EIA Imports Monthly'!ES3</f>
        <v/>
      </c>
      <c r="DD5">
        <f>'EIA Imports Monthly'!ET3</f>
        <v/>
      </c>
      <c r="DE5">
        <f>'EIA Imports Monthly'!EU3</f>
        <v/>
      </c>
      <c r="DF5">
        <f>'EIA Imports Monthly'!EV3</f>
        <v/>
      </c>
      <c r="DG5">
        <f>'EIA Imports Monthly'!EW3</f>
        <v/>
      </c>
      <c r="DH5">
        <f>'EIA Imports Monthly'!EX3</f>
        <v/>
      </c>
      <c r="DI5">
        <f>'EIA Imports Monthly'!EY3</f>
        <v/>
      </c>
      <c r="DJ5">
        <f>'EIA Imports Monthly'!EZ3</f>
        <v/>
      </c>
      <c r="DK5">
        <f>'EIA Imports Monthly'!FA3</f>
        <v/>
      </c>
      <c r="DL5">
        <f>'EIA Imports Monthly'!FB3</f>
        <v/>
      </c>
      <c r="DM5">
        <f>'EIA Imports Monthly'!FC3</f>
        <v/>
      </c>
      <c r="DN5">
        <f>'EIA Imports Monthly'!FD3</f>
        <v/>
      </c>
      <c r="DO5">
        <f>'EIA Imports Monthly'!FE3</f>
        <v/>
      </c>
      <c r="DP5">
        <f>'EIA Imports Monthly'!FF3</f>
        <v/>
      </c>
      <c r="DQ5">
        <f>'EIA Imports Monthly'!FG3</f>
        <v/>
      </c>
      <c r="DR5">
        <f>'EIA Imports Monthly'!FH3</f>
        <v/>
      </c>
      <c r="DS5">
        <f>'EIA Imports Monthly'!FI3</f>
        <v/>
      </c>
      <c r="DT5">
        <f>'EIA Imports Monthly'!FJ3</f>
        <v/>
      </c>
      <c r="DU5">
        <f>'EIA Imports Monthly'!FK3</f>
        <v/>
      </c>
      <c r="DV5">
        <f>'EIA Imports Monthly'!FL3</f>
        <v/>
      </c>
      <c r="DW5">
        <f>'EIA Imports Monthly'!FM3</f>
        <v/>
      </c>
      <c r="DX5">
        <f>'EIA Imports Monthly'!FN3</f>
        <v/>
      </c>
      <c r="DY5">
        <f>'EIA Imports Monthly'!FO3</f>
        <v/>
      </c>
      <c r="DZ5">
        <f>'EIA Imports Monthly'!FP3</f>
        <v/>
      </c>
      <c r="EA5">
        <f>'EIA Imports Monthly'!FQ3</f>
        <v/>
      </c>
      <c r="EB5">
        <f>'EIA Imports Monthly'!FR3</f>
        <v/>
      </c>
      <c r="EC5">
        <f>'EIA Imports Monthly'!FS3</f>
        <v/>
      </c>
      <c r="ED5">
        <f>'EIA Imports Monthly'!FT3</f>
        <v/>
      </c>
      <c r="EE5">
        <f>'EIA Imports Monthly'!FU3</f>
        <v/>
      </c>
      <c r="EF5">
        <f>'EIA Imports Monthly'!FV3</f>
        <v/>
      </c>
      <c r="EG5">
        <f>'EIA Imports Monthly'!FW3</f>
        <v/>
      </c>
      <c r="EH5">
        <f>'EIA Imports Monthly'!FX3</f>
        <v/>
      </c>
      <c r="EI5">
        <f>'EIA Imports Monthly'!FY3</f>
        <v/>
      </c>
      <c r="EJ5">
        <f>'EIA Imports Monthly'!FZ3</f>
        <v/>
      </c>
      <c r="EK5">
        <f>'EIA Imports Monthly'!GA3</f>
        <v/>
      </c>
      <c r="EL5">
        <f>'EIA Imports Monthly'!GB3</f>
        <v/>
      </c>
      <c r="EM5">
        <f>'EIA Imports Monthly'!GC3</f>
        <v/>
      </c>
      <c r="EN5">
        <f>'EIA Imports Monthly'!GD3</f>
        <v/>
      </c>
      <c r="EO5">
        <f>'EIA Imports Monthly'!GE3</f>
        <v/>
      </c>
      <c r="EP5">
        <f>'EIA Imports Monthly'!GF3</f>
        <v/>
      </c>
      <c r="EQ5">
        <f>'EIA Imports Monthly'!GG3</f>
        <v/>
      </c>
      <c r="ER5">
        <f>'EIA Imports Monthly'!GH3</f>
        <v/>
      </c>
      <c r="ES5">
        <f>'EIA Imports Monthly'!GI3</f>
        <v/>
      </c>
      <c r="ET5">
        <f>'EIA Imports Monthly'!GJ3</f>
        <v/>
      </c>
      <c r="EU5">
        <f>'EIA Imports Monthly'!GK3</f>
        <v/>
      </c>
      <c r="EV5">
        <f>'EIA Imports Monthly'!GL3</f>
        <v/>
      </c>
      <c r="EW5">
        <f>'EIA Imports Monthly'!GM3</f>
        <v/>
      </c>
      <c r="EX5">
        <f>'EIA Imports Monthly'!GN3</f>
        <v/>
      </c>
      <c r="EY5">
        <f>'EIA Imports Monthly'!GO3</f>
        <v/>
      </c>
      <c r="EZ5">
        <f>'EIA Imports Monthly'!GP3</f>
        <v/>
      </c>
      <c r="FA5">
        <f>'EIA Imports Monthly'!GQ3</f>
        <v/>
      </c>
      <c r="FB5">
        <f>'EIA Imports Monthly'!GR3</f>
        <v/>
      </c>
      <c r="FC5">
        <f>'EIA Imports Monthly'!GS3</f>
        <v/>
      </c>
      <c r="FD5">
        <f>'EIA Imports Monthly'!GT3</f>
        <v/>
      </c>
      <c r="FE5">
        <f>'EIA Imports Monthly'!GU3</f>
        <v/>
      </c>
      <c r="FF5">
        <f>'EIA Imports Monthly'!GV3</f>
        <v/>
      </c>
      <c r="FG5">
        <f>'EIA Imports Monthly'!GW3</f>
        <v/>
      </c>
      <c r="FH5">
        <f>'EIA Imports Monthly'!GX3</f>
        <v/>
      </c>
      <c r="FI5">
        <f>'EIA Imports Monthly'!GY3</f>
        <v/>
      </c>
      <c r="FJ5">
        <f>'EIA Imports Monthly'!GZ3</f>
        <v/>
      </c>
      <c r="FK5">
        <f>'EIA Imports Monthly'!HA3</f>
        <v/>
      </c>
      <c r="FL5">
        <f>'EIA Imports Monthly'!HB3</f>
        <v/>
      </c>
      <c r="FM5">
        <f>'EIA Imports Monthly'!HC3</f>
        <v/>
      </c>
      <c r="FN5">
        <f>'EIA Imports Monthly'!HD3</f>
        <v/>
      </c>
      <c r="FO5">
        <f>'EIA Imports Monthly'!HE3</f>
        <v/>
      </c>
      <c r="FP5">
        <f>'EIA Imports Monthly'!HF3</f>
        <v/>
      </c>
      <c r="FQ5">
        <f>'EIA Imports Monthly'!HG3</f>
        <v/>
      </c>
      <c r="FR5">
        <f>'EIA Imports Monthly'!HH3</f>
        <v/>
      </c>
      <c r="FS5">
        <f>'EIA Imports Monthly'!HI3</f>
        <v/>
      </c>
      <c r="FT5">
        <f>'EIA Imports Monthly'!HJ3</f>
        <v/>
      </c>
      <c r="FU5">
        <f>'EIA Imports Monthly'!HK3</f>
        <v/>
      </c>
      <c r="FV5">
        <f>'EIA Imports Monthly'!HL3</f>
        <v/>
      </c>
      <c r="FW5">
        <f>'EIA Imports Monthly'!HM3</f>
        <v/>
      </c>
      <c r="FX5">
        <f>'EIA Imports Monthly'!HN3</f>
        <v/>
      </c>
      <c r="FY5">
        <f>'EIA Imports Monthly'!HO3</f>
        <v/>
      </c>
      <c r="FZ5">
        <f>'EIA Imports Monthly'!HP3</f>
        <v/>
      </c>
      <c r="GA5">
        <f>'EIA Imports Monthly'!HQ3</f>
        <v/>
      </c>
      <c r="GB5">
        <f>'EIA Imports Monthly'!HR3</f>
        <v/>
      </c>
      <c r="GC5">
        <f>'EIA Imports Monthly'!HS3</f>
        <v/>
      </c>
      <c r="GD5">
        <f>'EIA Imports Monthly'!HT3</f>
        <v/>
      </c>
      <c r="GE5">
        <f>'EIA Imports Monthly'!HU3</f>
        <v/>
      </c>
      <c r="GF5">
        <f>'EIA Imports Monthly'!HV3</f>
        <v/>
      </c>
      <c r="GG5">
        <f>'EIA Imports Monthly'!HW3</f>
        <v/>
      </c>
      <c r="GH5">
        <f>'EIA Imports Monthly'!HX3</f>
        <v/>
      </c>
      <c r="GI5">
        <f>'EIA Imports Monthly'!HY3</f>
        <v/>
      </c>
      <c r="GJ5">
        <f>'EIA Imports Monthly'!HZ3</f>
        <v/>
      </c>
      <c r="GK5">
        <f>'EIA Imports Monthly'!IA3</f>
        <v/>
      </c>
      <c r="GL5">
        <f>'EIA Imports Monthly'!IB3</f>
        <v/>
      </c>
      <c r="GM5">
        <f>'EIA Imports Monthly'!IC3</f>
        <v/>
      </c>
      <c r="GN5">
        <f>'EIA Imports Monthly'!ID3</f>
        <v/>
      </c>
      <c r="GO5">
        <f>'EIA Imports Monthly'!IE3</f>
        <v/>
      </c>
      <c r="GP5">
        <f>'EIA Imports Monthly'!IF3</f>
        <v/>
      </c>
      <c r="GQ5">
        <f>'EIA Imports Monthly'!IG3</f>
        <v/>
      </c>
      <c r="GR5">
        <f>'EIA Imports Monthly'!IH3</f>
        <v/>
      </c>
      <c r="GS5">
        <f>'EIA Imports Monthly'!II3</f>
        <v/>
      </c>
      <c r="GT5">
        <f>'EIA Imports Monthly'!IJ3</f>
        <v/>
      </c>
      <c r="GU5">
        <f>'EIA Imports Monthly'!IK3</f>
        <v/>
      </c>
      <c r="GV5">
        <f>'EIA Imports Monthly'!IL3</f>
        <v/>
      </c>
      <c r="GW5">
        <f>'EIA Imports Monthly'!IM3</f>
        <v/>
      </c>
      <c r="GX5">
        <f>'EIA Imports Monthly'!IN3</f>
        <v/>
      </c>
      <c r="GY5">
        <f>'EIA Imports Monthly'!IO3</f>
        <v/>
      </c>
      <c r="GZ5">
        <f>'EIA Imports Monthly'!IP3</f>
        <v/>
      </c>
      <c r="HA5">
        <f>'EIA Imports Monthly'!IQ3</f>
        <v/>
      </c>
      <c r="HB5">
        <f>'EIA Imports Monthly'!IR3</f>
        <v/>
      </c>
      <c r="HC5">
        <f>'EIA Imports Monthly'!IS3</f>
        <v/>
      </c>
      <c r="HD5">
        <f>'EIA Imports Monthly'!IT3</f>
        <v/>
      </c>
      <c r="HE5">
        <f>'EIA Imports Monthly'!IU3</f>
        <v/>
      </c>
      <c r="HF5">
        <f>'EIA Imports Monthly'!IV3</f>
        <v/>
      </c>
      <c r="HG5">
        <f>'EIA Imports Monthly'!IW3</f>
        <v/>
      </c>
      <c r="HH5">
        <f>'EIA Imports Monthly'!IX3</f>
        <v/>
      </c>
      <c r="HI5">
        <f>'EIA Imports Monthly'!IY3</f>
        <v/>
      </c>
      <c r="HJ5">
        <f>'EIA Imports Monthly'!IZ3</f>
        <v/>
      </c>
      <c r="HK5">
        <f>'EIA Imports Monthly'!JA3</f>
        <v/>
      </c>
      <c r="HL5">
        <f>'EIA Imports Monthly'!JB3</f>
        <v/>
      </c>
      <c r="HM5">
        <f>'EIA Imports Monthly'!JC3</f>
        <v/>
      </c>
      <c r="HN5">
        <f>'EIA Imports Monthly'!JD3</f>
        <v/>
      </c>
      <c r="HO5">
        <f>'EIA Imports Monthly'!JE3</f>
        <v/>
      </c>
      <c r="HP5">
        <f>'EIA Imports Monthly'!JF3</f>
        <v/>
      </c>
      <c r="HQ5">
        <f>'EIA Imports Monthly'!JG3</f>
        <v/>
      </c>
      <c r="HR5">
        <f>'EIA Imports Monthly'!JH3</f>
        <v/>
      </c>
      <c r="HS5">
        <f>'EIA Imports Monthly'!JI3</f>
        <v/>
      </c>
      <c r="HT5">
        <f>'EIA Imports Monthly'!JJ3</f>
        <v/>
      </c>
      <c r="HU5">
        <f>'EIA Imports Monthly'!JK3</f>
        <v/>
      </c>
      <c r="HV5">
        <f>'EIA Imports Monthly'!JL3</f>
        <v/>
      </c>
      <c r="HW5">
        <f>'EIA Imports Monthly'!JM3</f>
        <v/>
      </c>
      <c r="HX5">
        <f>'EIA Imports Monthly'!JN3</f>
        <v/>
      </c>
      <c r="HY5">
        <f>'EIA Imports Monthly'!JO3</f>
        <v/>
      </c>
      <c r="HZ5">
        <f>'EIA Imports Monthly'!JP3</f>
        <v/>
      </c>
      <c r="IA5">
        <f>'EIA Imports Monthly'!JQ3</f>
        <v/>
      </c>
      <c r="IB5">
        <f>'EIA Imports Monthly'!JR3</f>
        <v/>
      </c>
      <c r="IC5">
        <f>'EIA Imports Monthly'!JS3</f>
        <v/>
      </c>
      <c r="ID5">
        <f>'EIA Imports Monthly'!JT3</f>
        <v/>
      </c>
      <c r="IE5">
        <f>'EIA Imports Monthly'!JU3</f>
        <v/>
      </c>
      <c r="IF5">
        <f>'EIA Imports Monthly'!JV3</f>
        <v/>
      </c>
      <c r="IG5">
        <f>'EIA Imports Monthly'!JW3</f>
        <v/>
      </c>
      <c r="IH5">
        <f>'EIA Imports Monthly'!JX3</f>
        <v/>
      </c>
      <c r="II5">
        <f>'EIA Imports Monthly'!JY3</f>
        <v/>
      </c>
      <c r="IJ5">
        <f>'EIA Imports Monthly'!JZ3</f>
        <v/>
      </c>
      <c r="IK5">
        <f>'EIA Imports Monthly'!KA3</f>
        <v/>
      </c>
      <c r="IL5">
        <f>'EIA Imports Monthly'!KB3</f>
        <v/>
      </c>
      <c r="IM5">
        <f>'EIA Imports Monthly'!KC3</f>
        <v/>
      </c>
      <c r="IN5">
        <f>'EIA Imports Monthly'!KD3</f>
        <v/>
      </c>
      <c r="IO5">
        <f>'EIA Imports Monthly'!KE3</f>
        <v/>
      </c>
      <c r="IP5">
        <f>'EIA Imports Monthly'!KF3</f>
        <v/>
      </c>
      <c r="IQ5">
        <f>'EIA Imports Monthly'!KG3</f>
        <v/>
      </c>
      <c r="IR5">
        <f>'EIA Imports Monthly'!KH3</f>
        <v/>
      </c>
      <c r="IS5">
        <f>'EIA Imports Monthly'!KI3</f>
        <v/>
      </c>
      <c r="IT5">
        <f>'EIA Imports Monthly'!KJ3</f>
        <v/>
      </c>
      <c r="IU5">
        <f>'EIA Imports Monthly'!KK3</f>
        <v/>
      </c>
      <c r="IV5">
        <f>'EIA Imports Monthly'!KL3</f>
        <v/>
      </c>
      <c r="IW5">
        <f>'EIA Imports Monthly'!KM3</f>
        <v/>
      </c>
      <c r="IX5">
        <f>'EIA Imports Monthly'!KN3</f>
        <v/>
      </c>
      <c r="IY5">
        <f>'EIA Imports Monthly'!KO3</f>
        <v/>
      </c>
      <c r="IZ5">
        <f>'EIA Imports Monthly'!KP3</f>
        <v/>
      </c>
      <c r="JA5">
        <f>'EIA Imports Monthly'!KQ3</f>
        <v/>
      </c>
      <c r="JB5">
        <f>'EIA Imports Monthly'!KR3</f>
        <v/>
      </c>
      <c r="JC5">
        <f>'EIA Imports Monthly'!KS3</f>
        <v/>
      </c>
      <c r="JD5">
        <f>'EIA Imports Monthly'!KT3</f>
        <v/>
      </c>
      <c r="JE5">
        <f>'EIA Imports Monthly'!KU3</f>
        <v/>
      </c>
      <c r="JF5">
        <f>'EIA Imports Monthly'!KV3</f>
        <v/>
      </c>
      <c r="JG5">
        <f>'EIA Imports Monthly'!KW3</f>
        <v/>
      </c>
      <c r="JH5">
        <f>'EIA Imports Monthly'!KX3</f>
        <v/>
      </c>
      <c r="JI5">
        <f>'EIA Imports Monthly'!KY3</f>
        <v/>
      </c>
      <c r="JJ5">
        <f>'EIA Imports Monthly'!KZ3</f>
        <v/>
      </c>
      <c r="JK5">
        <f>'EIA Imports Monthly'!LA3</f>
        <v/>
      </c>
      <c r="JL5">
        <f>'EIA Imports Monthly'!LB3</f>
        <v/>
      </c>
      <c r="JM5">
        <f>'EIA Imports Monthly'!LC3</f>
        <v/>
      </c>
      <c r="JN5">
        <f>'EIA Imports Monthly'!LD3</f>
        <v/>
      </c>
      <c r="JO5">
        <f>'EIA Imports Monthly'!LE3</f>
        <v/>
      </c>
      <c r="JP5">
        <f>'EIA Imports Monthly'!LF3</f>
        <v/>
      </c>
      <c r="JQ5">
        <f>'EIA Imports Monthly'!LG3</f>
        <v/>
      </c>
      <c r="JR5">
        <f>'EIA Imports Monthly'!LH3</f>
        <v/>
      </c>
      <c r="JS5">
        <f>'EIA Imports Monthly'!LI3</f>
        <v/>
      </c>
      <c r="JT5">
        <f>'EIA Imports Monthly'!LJ3</f>
        <v/>
      </c>
      <c r="JU5">
        <f>'EIA Imports Monthly'!LK3</f>
        <v/>
      </c>
      <c r="JV5">
        <f>'EIA Imports Monthly'!LL3</f>
        <v/>
      </c>
      <c r="JW5">
        <f>'EIA Imports Monthly'!LM3</f>
        <v/>
      </c>
      <c r="JX5">
        <f>'EIA Imports Monthly'!LN3</f>
        <v/>
      </c>
      <c r="JY5">
        <f>'EIA Imports Monthly'!LO3</f>
        <v/>
      </c>
      <c r="JZ5">
        <f>'EIA Imports Monthly'!LP3</f>
        <v/>
      </c>
      <c r="KA5">
        <f>'EIA Imports Monthly'!LQ3</f>
        <v/>
      </c>
      <c r="KB5">
        <f>'EIA Imports Monthly'!LR3</f>
        <v/>
      </c>
      <c r="KC5">
        <f>'EIA Imports Monthly'!LS3</f>
        <v/>
      </c>
      <c r="KD5">
        <f>'EIA Imports Monthly'!LT3</f>
        <v/>
      </c>
      <c r="KE5">
        <f>'EIA Imports Monthly'!LU3</f>
        <v/>
      </c>
      <c r="KF5">
        <f>'EIA Imports Monthly'!LV3</f>
        <v/>
      </c>
      <c r="KG5">
        <f>'EIA Imports Monthly'!LW3</f>
        <v/>
      </c>
      <c r="KH5">
        <f>'EIA Imports Monthly'!LX3</f>
        <v/>
      </c>
      <c r="KI5">
        <f>'EIA Imports Monthly'!LY3</f>
        <v/>
      </c>
      <c r="KJ5">
        <f>'EIA Imports Monthly'!LZ3</f>
        <v/>
      </c>
      <c r="KK5">
        <f>'EIA Imports Monthly'!MA3</f>
        <v/>
      </c>
      <c r="KL5">
        <f>'EIA Imports Monthly'!MB3</f>
        <v/>
      </c>
      <c r="KM5">
        <f>'EIA Imports Monthly'!MC3</f>
        <v/>
      </c>
      <c r="KN5">
        <f>'EIA Imports Monthly'!MD3</f>
        <v/>
      </c>
      <c r="KO5">
        <f>'EIA Imports Monthly'!ME3</f>
        <v/>
      </c>
      <c r="KP5">
        <f>'EIA Imports Monthly'!MF3</f>
        <v/>
      </c>
      <c r="KQ5">
        <f>'EIA Imports Monthly'!MG3</f>
        <v/>
      </c>
      <c r="KR5">
        <f>'EIA Imports Monthly'!MH3</f>
        <v/>
      </c>
      <c r="KS5">
        <f>'EIA Imports Monthly'!MI3</f>
        <v/>
      </c>
      <c r="KT5">
        <f>'EIA Imports Monthly'!MJ3</f>
        <v/>
      </c>
      <c r="KU5">
        <f>'EIA Imports Monthly'!MK3</f>
        <v/>
      </c>
      <c r="KV5">
        <f>'EIA Imports Monthly'!ML3</f>
        <v/>
      </c>
      <c r="KW5">
        <f>'EIA Imports Monthly'!MM3</f>
        <v/>
      </c>
      <c r="KX5">
        <f>'EIA Imports Monthly'!MN3</f>
        <v/>
      </c>
      <c r="KY5">
        <f>'EIA Imports Monthly'!MO3</f>
        <v/>
      </c>
      <c r="KZ5">
        <f>'EIA Imports Monthly'!MP3</f>
        <v/>
      </c>
      <c r="LA5">
        <f>'EIA Imports Monthly'!MQ3</f>
        <v/>
      </c>
      <c r="LB5">
        <f>'EIA Imports Monthly'!MR3</f>
        <v/>
      </c>
      <c r="LC5">
        <f>'EIA Imports Monthly'!MS3</f>
        <v/>
      </c>
      <c r="LD5">
        <f>'EIA Imports Monthly'!MT3</f>
        <v/>
      </c>
      <c r="LE5">
        <f>'EIA Imports Monthly'!MU3</f>
        <v/>
      </c>
      <c r="LF5">
        <f>'EIA Imports Monthly'!MV3</f>
        <v/>
      </c>
      <c r="LG5">
        <f>'EIA Imports Monthly'!MW3</f>
        <v/>
      </c>
      <c r="LH5">
        <f>'EIA Imports Monthly'!MX3</f>
        <v/>
      </c>
      <c r="LI5">
        <f>'EIA Imports Monthly'!MY3</f>
        <v/>
      </c>
      <c r="LJ5">
        <f>'EIA Imports Monthly'!MZ3</f>
        <v/>
      </c>
      <c r="LK5">
        <f>'EIA Imports Monthly'!NA3</f>
        <v/>
      </c>
      <c r="LL5">
        <f>'EIA Imports Monthly'!NB3</f>
        <v/>
      </c>
      <c r="LM5">
        <f>'EIA Imports Monthly'!NC3</f>
        <v/>
      </c>
      <c r="LN5">
        <f>'EIA Imports Monthly'!ND3</f>
        <v/>
      </c>
      <c r="LO5">
        <f>'EIA Imports Monthly'!NE3</f>
        <v/>
      </c>
      <c r="LP5">
        <f>'EIA Imports Monthly'!NF3</f>
        <v/>
      </c>
      <c r="LQ5">
        <f>'EIA Imports Monthly'!NG3</f>
        <v/>
      </c>
      <c r="LR5">
        <f>'EIA Imports Monthly'!NH3</f>
        <v/>
      </c>
      <c r="LS5">
        <f>'EIA Imports Monthly'!NI3</f>
        <v/>
      </c>
      <c r="LT5">
        <f>'EIA Imports Monthly'!NJ3</f>
        <v/>
      </c>
      <c r="LU5">
        <f>'EIA Imports Monthly'!NK3</f>
        <v/>
      </c>
      <c r="LV5">
        <f>'EIA Imports Monthly'!NL3</f>
        <v/>
      </c>
      <c r="LW5">
        <f>'EIA Imports Monthly'!NM3</f>
        <v/>
      </c>
      <c r="LX5">
        <f>'EIA Imports Monthly'!NN3</f>
        <v/>
      </c>
      <c r="LY5">
        <f>'EIA Imports Monthly'!NO3</f>
        <v/>
      </c>
      <c r="LZ5">
        <f>'EIA Imports Monthly'!NP3</f>
        <v/>
      </c>
      <c r="MA5">
        <f>'EIA Imports Monthly'!NQ3</f>
        <v/>
      </c>
      <c r="MB5">
        <f>'EIA Imports Monthly'!NR3</f>
        <v/>
      </c>
      <c r="MC5">
        <f>'EIA Imports Monthly'!NS3</f>
        <v/>
      </c>
      <c r="MD5">
        <f>'EIA Imports Monthly'!NT3</f>
        <v/>
      </c>
      <c r="ME5">
        <f>'EIA Imports Monthly'!NU3</f>
        <v/>
      </c>
      <c r="MF5">
        <f>'EIA Imports Monthly'!NV3</f>
        <v/>
      </c>
      <c r="MG5">
        <f>'EIA Imports Monthly'!NW3</f>
        <v/>
      </c>
      <c r="MH5">
        <f>'EIA Imports Monthly'!NX3</f>
        <v/>
      </c>
      <c r="MI5">
        <f>'EIA Imports Monthly'!NY3</f>
        <v/>
      </c>
      <c r="MJ5">
        <f>'EIA Imports Monthly'!NZ3</f>
        <v/>
      </c>
      <c r="MK5">
        <f>'EIA Imports Monthly'!OA3</f>
        <v/>
      </c>
      <c r="ML5">
        <f>'EIA Imports Monthly'!OB3</f>
        <v/>
      </c>
      <c r="MM5">
        <f>'EIA Imports Monthly'!OC3</f>
        <v/>
      </c>
      <c r="MN5">
        <f>'EIA Imports Monthly'!OD3</f>
        <v/>
      </c>
      <c r="MO5">
        <f>'EIA Imports Monthly'!OE3</f>
        <v/>
      </c>
      <c r="MP5">
        <f>'EIA Imports Monthly'!OF3</f>
        <v/>
      </c>
      <c r="MQ5">
        <f>'EIA Imports Monthly'!OG3</f>
        <v/>
      </c>
      <c r="MR5">
        <f>'EIA Imports Monthly'!OH3</f>
        <v/>
      </c>
      <c r="MS5">
        <f>'EIA Imports Monthly'!OI3</f>
        <v/>
      </c>
      <c r="MT5">
        <f>'EIA Imports Monthly'!OJ3</f>
        <v/>
      </c>
      <c r="MU5">
        <f>'EIA Imports Monthly'!OK3</f>
        <v/>
      </c>
      <c r="MV5">
        <f>'EIA Imports Monthly'!OL3</f>
        <v/>
      </c>
      <c r="MW5">
        <f>'EIA Imports Monthly'!OM3</f>
        <v/>
      </c>
      <c r="MX5">
        <f>'EIA Imports Monthly'!ON3</f>
        <v/>
      </c>
      <c r="MY5">
        <f>'EIA Imports Monthly'!OO3</f>
        <v/>
      </c>
      <c r="MZ5">
        <f>'EIA Imports Monthly'!OP3</f>
        <v/>
      </c>
      <c r="NA5">
        <f>'EIA Imports Monthly'!OQ3</f>
        <v/>
      </c>
      <c r="NB5">
        <f>'EIA Imports Monthly'!OR3</f>
        <v/>
      </c>
      <c r="NC5">
        <f>'EIA Imports Monthly'!OS3</f>
        <v/>
      </c>
      <c r="ND5">
        <f>'EIA Imports Monthly'!OT3</f>
        <v/>
      </c>
      <c r="NE5">
        <f>'EIA Imports Monthly'!OU3</f>
        <v/>
      </c>
      <c r="NF5">
        <f>'EIA Imports Monthly'!OV3</f>
        <v/>
      </c>
      <c r="NG5">
        <f>'EIA Imports Monthly'!OW3</f>
        <v/>
      </c>
      <c r="NH5">
        <f>'EIA Imports Monthly'!OX3</f>
        <v/>
      </c>
      <c r="NI5">
        <f>'EIA Imports Monthly'!OY3</f>
        <v/>
      </c>
      <c r="NJ5">
        <f>'EIA Imports Monthly'!OZ3</f>
        <v/>
      </c>
      <c r="NK5">
        <f>'EIA Imports Monthly'!PA3</f>
        <v/>
      </c>
      <c r="NL5">
        <f>'EIA Imports Monthly'!PB3</f>
        <v/>
      </c>
      <c r="NM5">
        <f>'EIA Imports Monthly'!PC3</f>
        <v/>
      </c>
      <c r="NN5">
        <f>'EIA Imports Monthly'!PD3</f>
        <v/>
      </c>
      <c r="NO5">
        <f>'EIA Imports Monthly'!PE3</f>
        <v/>
      </c>
      <c r="NP5">
        <f>'EIA Imports Monthly'!PF3</f>
        <v/>
      </c>
      <c r="NQ5">
        <f>'EIA Imports Monthly'!PG3</f>
        <v/>
      </c>
      <c r="NR5">
        <f>'EIA Imports Monthly'!PH3</f>
        <v/>
      </c>
      <c r="NS5">
        <f>'EIA Imports Monthly'!PI3</f>
        <v/>
      </c>
      <c r="NT5">
        <f>'EIA Imports Monthly'!PJ3</f>
        <v/>
      </c>
      <c r="NU5">
        <f>'EIA Imports Monthly'!PK3</f>
        <v/>
      </c>
      <c r="NV5">
        <f>'EIA Imports Monthly'!PL3</f>
        <v/>
      </c>
      <c r="NW5">
        <f>'EIA Imports Monthly'!PM3</f>
        <v/>
      </c>
      <c r="NX5">
        <f>'EIA Imports Monthly'!PN3</f>
        <v/>
      </c>
      <c r="NY5">
        <f>'EIA Imports Monthly'!PO3</f>
        <v/>
      </c>
      <c r="NZ5">
        <f>'EIA Imports Monthly'!PP3</f>
        <v/>
      </c>
      <c r="OA5">
        <f>'EIA Imports Monthly'!PQ3</f>
        <v/>
      </c>
      <c r="OB5">
        <f>'EIA Imports Monthly'!PR3</f>
        <v/>
      </c>
      <c r="OC5">
        <f>'EIA Imports Monthly'!PS3</f>
        <v/>
      </c>
      <c r="OD5">
        <f>'EIA Imports Monthly'!PT3</f>
        <v/>
      </c>
      <c r="OE5">
        <f>'EIA Imports Monthly'!PU3</f>
        <v/>
      </c>
      <c r="OF5">
        <f>'EIA Imports Monthly'!PV3</f>
        <v/>
      </c>
      <c r="OG5">
        <f>'EIA Imports Monthly'!PW3</f>
        <v/>
      </c>
      <c r="OH5">
        <f>'EIA Imports Monthly'!PX3</f>
        <v/>
      </c>
      <c r="OI5">
        <f>'EIA Imports Monthly'!PY3</f>
        <v/>
      </c>
      <c r="OJ5">
        <f>'EIA Imports Monthly'!PZ3</f>
        <v/>
      </c>
      <c r="OK5">
        <f>'EIA Imports Monthly'!QA3</f>
        <v/>
      </c>
      <c r="OL5">
        <f>'EIA Imports Monthly'!QB3</f>
        <v/>
      </c>
      <c r="OM5">
        <f>'EIA Imports Monthly'!QC3</f>
        <v/>
      </c>
      <c r="ON5">
        <f>'EIA Imports Monthly'!QD3</f>
        <v/>
      </c>
      <c r="OO5">
        <f>'EIA Imports Monthly'!QE3</f>
        <v/>
      </c>
      <c r="OP5">
        <f>'EIA Imports Monthly'!QF3</f>
        <v/>
      </c>
      <c r="OQ5">
        <f>'EIA Imports Monthly'!QG3</f>
        <v/>
      </c>
      <c r="OR5">
        <f>'EIA Imports Monthly'!QH3</f>
        <v/>
      </c>
      <c r="OS5">
        <f>'EIA Imports Monthly'!QI3</f>
        <v/>
      </c>
      <c r="OT5">
        <f>'EIA Imports Monthly'!QJ3</f>
        <v/>
      </c>
      <c r="OU5">
        <f>'EIA Imports Monthly'!QK3</f>
        <v/>
      </c>
      <c r="OV5">
        <f>'EIA Imports Monthly'!QL3</f>
        <v/>
      </c>
      <c r="OW5">
        <f>'EIA Imports Monthly'!QM3</f>
        <v/>
      </c>
      <c r="OX5">
        <f>'EIA Imports Monthly'!QN3</f>
        <v/>
      </c>
      <c r="OY5">
        <f>'EIA Imports Monthly'!QO3</f>
        <v/>
      </c>
      <c r="OZ5">
        <f>'EIA Imports Monthly'!QP3</f>
        <v/>
      </c>
      <c r="PA5">
        <f>'EIA Imports Monthly'!QQ3</f>
        <v/>
      </c>
      <c r="PB5">
        <f>'EIA Imports Monthly'!QR3</f>
        <v/>
      </c>
      <c r="PC5">
        <f>'EIA Imports Monthly'!QS3</f>
        <v/>
      </c>
      <c r="PD5">
        <f>'EIA Imports Monthly'!QT3</f>
        <v/>
      </c>
      <c r="PE5">
        <f>'EIA Imports Monthly'!QU3</f>
        <v/>
      </c>
      <c r="PF5">
        <f>'EIA Imports Monthly'!QV3</f>
        <v/>
      </c>
      <c r="PG5">
        <f>'EIA Imports Monthly'!QW3</f>
        <v/>
      </c>
      <c r="PH5">
        <f>'EIA Imports Monthly'!QX3</f>
        <v/>
      </c>
      <c r="PI5">
        <f>'EIA Imports Monthly'!QY3</f>
        <v/>
      </c>
      <c r="PJ5">
        <f>'EIA Imports Monthly'!QZ3</f>
        <v/>
      </c>
      <c r="PK5">
        <f>'EIA Imports Monthly'!RA3</f>
        <v/>
      </c>
      <c r="PL5">
        <f>'EIA Imports Monthly'!RB3</f>
        <v/>
      </c>
      <c r="PM5">
        <f>'EIA Imports Monthly'!RC3</f>
        <v/>
      </c>
      <c r="PN5">
        <f>'EIA Imports Monthly'!RD3</f>
        <v/>
      </c>
      <c r="PO5">
        <f>'EIA Imports Monthly'!RE3</f>
        <v/>
      </c>
      <c r="PP5">
        <f>'EIA Imports Monthly'!RF3</f>
        <v/>
      </c>
      <c r="PQ5">
        <f>'EIA Imports Monthly'!RG3</f>
        <v/>
      </c>
      <c r="PR5">
        <f>'EIA Imports Monthly'!RH3</f>
        <v/>
      </c>
      <c r="PS5">
        <f>'EIA Imports Monthly'!RI3</f>
        <v/>
      </c>
      <c r="PT5">
        <f>'EIA Imports Monthly'!RJ3</f>
        <v/>
      </c>
      <c r="PU5">
        <f>'EIA Imports Monthly'!RK3</f>
        <v/>
      </c>
      <c r="PV5">
        <f>'EIA Imports Monthly'!RL3</f>
        <v/>
      </c>
      <c r="PW5">
        <f>'EIA Imports Monthly'!RM3</f>
        <v/>
      </c>
      <c r="PX5">
        <f>'EIA Imports Monthly'!RN3</f>
        <v/>
      </c>
      <c r="PY5">
        <f>'EIA Imports Monthly'!RO3</f>
        <v/>
      </c>
      <c r="PZ5">
        <f>'EIA Imports Monthly'!RP3</f>
        <v/>
      </c>
      <c r="QA5">
        <f>'EIA Imports Monthly'!RQ3</f>
        <v/>
      </c>
      <c r="QB5">
        <f>'EIA Imports Monthly'!RR3</f>
        <v/>
      </c>
      <c r="QC5">
        <f>'EIA Imports Monthly'!RS3</f>
        <v/>
      </c>
      <c r="QD5">
        <f>'EIA Imports Monthly'!RT3</f>
        <v/>
      </c>
      <c r="QE5">
        <f>'EIA Imports Monthly'!RU3</f>
        <v/>
      </c>
      <c r="QF5">
        <f>'EIA Imports Monthly'!RV3</f>
        <v/>
      </c>
      <c r="QG5">
        <f>'EIA Imports Monthly'!RW3</f>
        <v/>
      </c>
      <c r="QH5">
        <f>'EIA Imports Monthly'!RX3</f>
        <v/>
      </c>
      <c r="QI5">
        <f>'EIA Imports Monthly'!RY3</f>
        <v/>
      </c>
      <c r="QJ5">
        <f>'EIA Imports Monthly'!RZ3</f>
        <v/>
      </c>
      <c r="QK5">
        <f>'EIA Imports Monthly'!SA3</f>
        <v/>
      </c>
      <c r="QL5">
        <f>'EIA Imports Monthly'!SB3</f>
        <v/>
      </c>
      <c r="QM5">
        <f>'EIA Imports Monthly'!SC3</f>
        <v/>
      </c>
      <c r="QN5">
        <f>'EIA Imports Monthly'!SD3</f>
        <v/>
      </c>
      <c r="QO5">
        <f>'EIA Imports Monthly'!SE3</f>
        <v/>
      </c>
      <c r="QP5">
        <f>'EIA Imports Monthly'!SF3</f>
        <v/>
      </c>
      <c r="QQ5">
        <f>'EIA Imports Monthly'!SG3</f>
        <v/>
      </c>
      <c r="QR5">
        <f>'EIA Imports Monthly'!SH3</f>
        <v/>
      </c>
      <c r="QS5">
        <f>'EIA Imports Monthly'!SI3</f>
        <v/>
      </c>
      <c r="QT5">
        <f>'EIA Imports Monthly'!SJ3</f>
        <v/>
      </c>
      <c r="QU5">
        <f>'EIA Imports Monthly'!SK3</f>
        <v/>
      </c>
      <c r="QV5">
        <f>'EIA Imports Monthly'!SL3</f>
        <v/>
      </c>
      <c r="QW5">
        <f>'EIA Imports Monthly'!SM3</f>
        <v/>
      </c>
      <c r="QX5">
        <f>'EIA Imports Monthly'!SN3</f>
        <v/>
      </c>
      <c r="QY5">
        <f>'EIA Imports Monthly'!SO3</f>
        <v/>
      </c>
      <c r="QZ5">
        <f>'EIA Imports Monthly'!SP3</f>
        <v/>
      </c>
      <c r="RA5">
        <f>'EIA Imports Monthly'!SQ3</f>
        <v/>
      </c>
      <c r="RB5">
        <f>'EIA Imports Monthly'!SR3</f>
        <v/>
      </c>
      <c r="RC5">
        <f>'EIA Imports Monthly'!SS3</f>
        <v/>
      </c>
      <c r="RD5">
        <f>'EIA Imports Monthly'!ST3</f>
        <v/>
      </c>
      <c r="RE5">
        <f>'EIA Imports Monthly'!SU3</f>
        <v/>
      </c>
      <c r="RF5">
        <f>'EIA Imports Monthly'!SV3</f>
        <v/>
      </c>
      <c r="RG5">
        <f>'EIA Imports Monthly'!SW3</f>
        <v/>
      </c>
      <c r="RH5">
        <f>'EIA Imports Monthly'!SX3</f>
        <v/>
      </c>
      <c r="RI5">
        <f>'EIA Imports Monthly'!SY3</f>
        <v/>
      </c>
      <c r="RJ5">
        <f>'EIA Imports Monthly'!SZ3</f>
        <v/>
      </c>
      <c r="RK5">
        <f>'EIA Imports Monthly'!TA3</f>
        <v/>
      </c>
      <c r="RL5">
        <f>'EIA Imports Monthly'!TB3</f>
        <v/>
      </c>
      <c r="RM5">
        <f>'EIA Imports Monthly'!TC3</f>
        <v/>
      </c>
      <c r="RN5">
        <f>'EIA Imports Monthly'!TD3</f>
        <v/>
      </c>
      <c r="RO5">
        <f>'EIA Imports Monthly'!TE3</f>
        <v/>
      </c>
      <c r="RP5">
        <f>'EIA Imports Monthly'!TF3</f>
        <v/>
      </c>
      <c r="RQ5">
        <f>'EIA Imports Monthly'!TG3</f>
        <v/>
      </c>
      <c r="RR5">
        <f>'EIA Imports Monthly'!TH3</f>
        <v/>
      </c>
      <c r="RS5">
        <f>'EIA Imports Monthly'!TI3</f>
        <v/>
      </c>
      <c r="RT5">
        <f>'EIA Imports Monthly'!TJ3</f>
        <v/>
      </c>
      <c r="RU5">
        <f>'EIA Imports Monthly'!TK3</f>
        <v/>
      </c>
      <c r="RV5">
        <f>'EIA Imports Monthly'!TL3</f>
        <v/>
      </c>
      <c r="RW5">
        <f>'EIA Imports Monthly'!TM3</f>
        <v/>
      </c>
      <c r="RX5">
        <f>'EIA Imports Monthly'!TN3</f>
        <v/>
      </c>
      <c r="RY5">
        <f>'EIA Imports Monthly'!TO3</f>
        <v/>
      </c>
      <c r="RZ5">
        <f>'EIA Imports Monthly'!TP3</f>
        <v/>
      </c>
      <c r="SA5">
        <f>'EIA Imports Monthly'!TQ3</f>
        <v/>
      </c>
      <c r="SB5">
        <f>'EIA Imports Monthly'!TR3</f>
        <v/>
      </c>
      <c r="SC5">
        <f>'EIA Imports Monthly'!TS3</f>
        <v/>
      </c>
      <c r="SD5">
        <f>'EIA Imports Monthly'!TT3</f>
        <v/>
      </c>
      <c r="SE5">
        <f>'EIA Imports Monthly'!TU3</f>
        <v/>
      </c>
    </row>
    <row r="6" spans="1:499">
      <c r="A6" t="s">
        <v>53</v>
      </c>
      <c r="H6">
        <f>'EIA Imports Monthly'!AX4</f>
        <v/>
      </c>
      <c r="I6">
        <f>'EIA Imports Monthly'!AY4</f>
        <v/>
      </c>
      <c r="J6">
        <f>'EIA Imports Monthly'!AZ4</f>
        <v/>
      </c>
      <c r="K6">
        <f>'EIA Imports Monthly'!BA4</f>
        <v/>
      </c>
      <c r="L6">
        <f>'EIA Imports Monthly'!BB4</f>
        <v/>
      </c>
      <c r="M6">
        <f>'EIA Imports Monthly'!BC4</f>
        <v/>
      </c>
      <c r="N6">
        <f>'EIA Imports Monthly'!BD4</f>
        <v/>
      </c>
      <c r="O6">
        <f>'EIA Imports Monthly'!BE4</f>
        <v/>
      </c>
      <c r="P6">
        <f>'EIA Imports Monthly'!BF4</f>
        <v/>
      </c>
      <c r="Q6">
        <f>'EIA Imports Monthly'!BG4</f>
        <v/>
      </c>
      <c r="R6">
        <f>'EIA Imports Monthly'!BH4</f>
        <v/>
      </c>
      <c r="S6">
        <f>'EIA Imports Monthly'!BI4</f>
        <v/>
      </c>
      <c r="T6">
        <f>'EIA Imports Monthly'!BJ4</f>
        <v/>
      </c>
      <c r="U6">
        <f>'EIA Imports Monthly'!BK4</f>
        <v/>
      </c>
      <c r="V6">
        <f>'EIA Imports Monthly'!BL4</f>
        <v/>
      </c>
      <c r="W6">
        <f>'EIA Imports Monthly'!BM4</f>
        <v/>
      </c>
      <c r="X6">
        <f>'EIA Imports Monthly'!BN4</f>
        <v/>
      </c>
      <c r="Y6">
        <f>'EIA Imports Monthly'!BO4</f>
        <v/>
      </c>
      <c r="Z6">
        <f>'EIA Imports Monthly'!BP4</f>
        <v/>
      </c>
      <c r="AA6">
        <f>'EIA Imports Monthly'!BQ4</f>
        <v/>
      </c>
      <c r="AB6">
        <f>'EIA Imports Monthly'!BR4</f>
        <v/>
      </c>
      <c r="AC6">
        <f>'EIA Imports Monthly'!BS4</f>
        <v/>
      </c>
      <c r="AD6">
        <f>'EIA Imports Monthly'!BT4</f>
        <v/>
      </c>
      <c r="AE6">
        <f>'EIA Imports Monthly'!BU4</f>
        <v/>
      </c>
      <c r="AF6">
        <f>'EIA Imports Monthly'!BV4</f>
        <v/>
      </c>
      <c r="AG6">
        <f>'EIA Imports Monthly'!BW4</f>
        <v/>
      </c>
      <c r="AH6">
        <f>'EIA Imports Monthly'!BX4</f>
        <v/>
      </c>
      <c r="AI6">
        <f>'EIA Imports Monthly'!BY4</f>
        <v/>
      </c>
      <c r="AJ6">
        <f>'EIA Imports Monthly'!BZ4</f>
        <v/>
      </c>
      <c r="AK6">
        <f>'EIA Imports Monthly'!CA4</f>
        <v/>
      </c>
      <c r="AL6">
        <f>'EIA Imports Monthly'!CB4</f>
        <v/>
      </c>
      <c r="AM6">
        <f>'EIA Imports Monthly'!CC4</f>
        <v/>
      </c>
      <c r="AN6">
        <f>'EIA Imports Monthly'!CD4</f>
        <v/>
      </c>
      <c r="AO6">
        <f>'EIA Imports Monthly'!CE4</f>
        <v/>
      </c>
      <c r="AP6">
        <f>'EIA Imports Monthly'!CF4</f>
        <v/>
      </c>
      <c r="AQ6">
        <f>'EIA Imports Monthly'!CG4</f>
        <v/>
      </c>
      <c r="AR6">
        <f>'EIA Imports Monthly'!CH4</f>
        <v/>
      </c>
      <c r="AS6">
        <f>'EIA Imports Monthly'!CI4</f>
        <v/>
      </c>
      <c r="AT6">
        <f>'EIA Imports Monthly'!CJ4</f>
        <v/>
      </c>
      <c r="AU6">
        <f>'EIA Imports Monthly'!CK4</f>
        <v/>
      </c>
      <c r="AV6">
        <f>'EIA Imports Monthly'!CL4</f>
        <v/>
      </c>
      <c r="AW6">
        <f>'EIA Imports Monthly'!CM4</f>
        <v/>
      </c>
      <c r="AX6">
        <f>'EIA Imports Monthly'!CN4</f>
        <v/>
      </c>
      <c r="AY6">
        <f>'EIA Imports Monthly'!CO4</f>
        <v/>
      </c>
      <c r="AZ6">
        <f>'EIA Imports Monthly'!CP4</f>
        <v/>
      </c>
      <c r="BA6">
        <f>'EIA Imports Monthly'!CQ4</f>
        <v/>
      </c>
      <c r="BB6">
        <f>'EIA Imports Monthly'!CR4</f>
        <v/>
      </c>
      <c r="BC6">
        <f>'EIA Imports Monthly'!CS4</f>
        <v/>
      </c>
      <c r="BD6">
        <f>'EIA Imports Monthly'!CT4</f>
        <v/>
      </c>
      <c r="BE6">
        <f>'EIA Imports Monthly'!CU4</f>
        <v/>
      </c>
      <c r="BF6">
        <f>'EIA Imports Monthly'!CV4</f>
        <v/>
      </c>
      <c r="BG6">
        <f>'EIA Imports Monthly'!CW4</f>
        <v/>
      </c>
      <c r="BH6">
        <f>'EIA Imports Monthly'!CX4</f>
        <v/>
      </c>
      <c r="BI6">
        <f>'EIA Imports Monthly'!CY4</f>
        <v/>
      </c>
      <c r="BJ6">
        <f>'EIA Imports Monthly'!CZ4</f>
        <v/>
      </c>
      <c r="BK6">
        <f>'EIA Imports Monthly'!DA4</f>
        <v/>
      </c>
      <c r="BL6">
        <f>'EIA Imports Monthly'!DB4</f>
        <v/>
      </c>
      <c r="BM6">
        <f>'EIA Imports Monthly'!DC4</f>
        <v/>
      </c>
      <c r="BN6">
        <f>'EIA Imports Monthly'!DD4</f>
        <v/>
      </c>
      <c r="BO6">
        <f>'EIA Imports Monthly'!DE4</f>
        <v/>
      </c>
      <c r="BP6">
        <f>'EIA Imports Monthly'!DF4</f>
        <v/>
      </c>
      <c r="BQ6">
        <f>'EIA Imports Monthly'!DG4</f>
        <v/>
      </c>
      <c r="BR6">
        <f>'EIA Imports Monthly'!DH4</f>
        <v/>
      </c>
      <c r="BS6">
        <f>'EIA Imports Monthly'!DI4</f>
        <v/>
      </c>
      <c r="BT6">
        <f>'EIA Imports Monthly'!DJ4</f>
        <v/>
      </c>
      <c r="BU6">
        <f>'EIA Imports Monthly'!DK4</f>
        <v/>
      </c>
      <c r="BV6">
        <f>'EIA Imports Monthly'!DL4</f>
        <v/>
      </c>
      <c r="BW6">
        <f>'EIA Imports Monthly'!DM4</f>
        <v/>
      </c>
      <c r="BX6">
        <f>'EIA Imports Monthly'!DN4</f>
        <v/>
      </c>
      <c r="BY6">
        <f>'EIA Imports Monthly'!DO4</f>
        <v/>
      </c>
      <c r="BZ6">
        <f>'EIA Imports Monthly'!DP4</f>
        <v/>
      </c>
      <c r="CA6">
        <f>'EIA Imports Monthly'!DQ4</f>
        <v/>
      </c>
      <c r="CB6">
        <f>'EIA Imports Monthly'!DR4</f>
        <v/>
      </c>
      <c r="CC6">
        <f>'EIA Imports Monthly'!DS4</f>
        <v/>
      </c>
      <c r="CD6">
        <f>'EIA Imports Monthly'!DT4</f>
        <v/>
      </c>
      <c r="CE6">
        <f>'EIA Imports Monthly'!DU4</f>
        <v/>
      </c>
      <c r="CF6">
        <f>'EIA Imports Monthly'!DV4</f>
        <v/>
      </c>
      <c r="CG6">
        <f>'EIA Imports Monthly'!DW4</f>
        <v/>
      </c>
      <c r="CH6">
        <f>'EIA Imports Monthly'!DX4</f>
        <v/>
      </c>
      <c r="CI6">
        <f>'EIA Imports Monthly'!DY4</f>
        <v/>
      </c>
      <c r="CJ6">
        <f>'EIA Imports Monthly'!DZ4</f>
        <v/>
      </c>
      <c r="CK6">
        <f>'EIA Imports Monthly'!EA4</f>
        <v/>
      </c>
      <c r="CL6">
        <f>'EIA Imports Monthly'!EB4</f>
        <v/>
      </c>
      <c r="CM6">
        <f>'EIA Imports Monthly'!EC4</f>
        <v/>
      </c>
      <c r="CN6">
        <f>'EIA Imports Monthly'!ED4</f>
        <v/>
      </c>
      <c r="CO6">
        <f>'EIA Imports Monthly'!EE4</f>
        <v/>
      </c>
      <c r="CP6">
        <f>'EIA Imports Monthly'!EF4</f>
        <v/>
      </c>
      <c r="CQ6">
        <f>'EIA Imports Monthly'!EG4</f>
        <v/>
      </c>
      <c r="CR6">
        <f>'EIA Imports Monthly'!EH4</f>
        <v/>
      </c>
      <c r="CS6">
        <f>'EIA Imports Monthly'!EI4</f>
        <v/>
      </c>
      <c r="CT6">
        <f>'EIA Imports Monthly'!EJ4</f>
        <v/>
      </c>
      <c r="CU6">
        <f>'EIA Imports Monthly'!EK4</f>
        <v/>
      </c>
      <c r="CV6">
        <f>'EIA Imports Monthly'!EL4</f>
        <v/>
      </c>
      <c r="CW6">
        <f>'EIA Imports Monthly'!EM4</f>
        <v/>
      </c>
      <c r="CX6">
        <f>'EIA Imports Monthly'!EN4</f>
        <v/>
      </c>
      <c r="CY6">
        <f>'EIA Imports Monthly'!EO4</f>
        <v/>
      </c>
      <c r="CZ6">
        <f>'EIA Imports Monthly'!EP4</f>
        <v/>
      </c>
      <c r="DA6">
        <f>'EIA Imports Monthly'!EQ4</f>
        <v/>
      </c>
      <c r="DB6">
        <f>'EIA Imports Monthly'!ER4</f>
        <v/>
      </c>
      <c r="DC6">
        <f>'EIA Imports Monthly'!ES4</f>
        <v/>
      </c>
      <c r="DD6">
        <f>'EIA Imports Monthly'!ET4</f>
        <v/>
      </c>
      <c r="DE6">
        <f>'EIA Imports Monthly'!EU4</f>
        <v/>
      </c>
      <c r="DF6">
        <f>'EIA Imports Monthly'!EV4</f>
        <v/>
      </c>
      <c r="DG6">
        <f>'EIA Imports Monthly'!EW4</f>
        <v/>
      </c>
      <c r="DH6">
        <f>'EIA Imports Monthly'!EX4</f>
        <v/>
      </c>
      <c r="DI6">
        <f>'EIA Imports Monthly'!EY4</f>
        <v/>
      </c>
      <c r="DJ6">
        <f>'EIA Imports Monthly'!EZ4</f>
        <v/>
      </c>
      <c r="DK6">
        <f>'EIA Imports Monthly'!FA4</f>
        <v/>
      </c>
      <c r="DL6">
        <f>'EIA Imports Monthly'!FB4</f>
        <v/>
      </c>
      <c r="DM6">
        <f>'EIA Imports Monthly'!FC4</f>
        <v/>
      </c>
      <c r="DN6">
        <f>'EIA Imports Monthly'!FD4</f>
        <v/>
      </c>
      <c r="DO6">
        <f>'EIA Imports Monthly'!FE4</f>
        <v/>
      </c>
      <c r="DP6">
        <f>'EIA Imports Monthly'!FF4</f>
        <v/>
      </c>
      <c r="DQ6">
        <f>'EIA Imports Monthly'!FG4</f>
        <v/>
      </c>
      <c r="DR6">
        <f>'EIA Imports Monthly'!FH4</f>
        <v/>
      </c>
      <c r="DS6">
        <f>'EIA Imports Monthly'!FI4</f>
        <v/>
      </c>
      <c r="DT6">
        <f>'EIA Imports Monthly'!FJ4</f>
        <v/>
      </c>
      <c r="DU6">
        <f>'EIA Imports Monthly'!FK4</f>
        <v/>
      </c>
      <c r="DV6">
        <f>'EIA Imports Monthly'!FL4</f>
        <v/>
      </c>
      <c r="DW6">
        <f>'EIA Imports Monthly'!FM4</f>
        <v/>
      </c>
      <c r="DX6">
        <f>'EIA Imports Monthly'!FN4</f>
        <v/>
      </c>
      <c r="DY6">
        <f>'EIA Imports Monthly'!FO4</f>
        <v/>
      </c>
      <c r="DZ6">
        <f>'EIA Imports Monthly'!FP4</f>
        <v/>
      </c>
      <c r="EA6">
        <f>'EIA Imports Monthly'!FQ4</f>
        <v/>
      </c>
      <c r="EB6">
        <f>'EIA Imports Monthly'!FR4</f>
        <v/>
      </c>
      <c r="EC6">
        <f>'EIA Imports Monthly'!FS4</f>
        <v/>
      </c>
      <c r="ED6">
        <f>'EIA Imports Monthly'!FT4</f>
        <v/>
      </c>
      <c r="EE6">
        <f>'EIA Imports Monthly'!FU4</f>
        <v/>
      </c>
      <c r="EF6">
        <f>'EIA Imports Monthly'!FV4</f>
        <v/>
      </c>
      <c r="EG6">
        <f>'EIA Imports Monthly'!FW4</f>
        <v/>
      </c>
      <c r="EH6">
        <f>'EIA Imports Monthly'!FX4</f>
        <v/>
      </c>
      <c r="EI6">
        <f>'EIA Imports Monthly'!FY4</f>
        <v/>
      </c>
      <c r="EJ6">
        <f>'EIA Imports Monthly'!FZ4</f>
        <v/>
      </c>
      <c r="EK6">
        <f>'EIA Imports Monthly'!GA4</f>
        <v/>
      </c>
      <c r="EL6">
        <f>'EIA Imports Monthly'!GB4</f>
        <v/>
      </c>
      <c r="EM6">
        <f>'EIA Imports Monthly'!GC4</f>
        <v/>
      </c>
      <c r="EN6">
        <f>'EIA Imports Monthly'!GD4</f>
        <v/>
      </c>
      <c r="EO6">
        <f>'EIA Imports Monthly'!GE4</f>
        <v/>
      </c>
      <c r="EP6">
        <f>'EIA Imports Monthly'!GF4</f>
        <v/>
      </c>
      <c r="EQ6">
        <f>'EIA Imports Monthly'!GG4</f>
        <v/>
      </c>
      <c r="ER6">
        <f>'EIA Imports Monthly'!GH4</f>
        <v/>
      </c>
      <c r="ES6">
        <f>'EIA Imports Monthly'!GI4</f>
        <v/>
      </c>
      <c r="ET6">
        <f>'EIA Imports Monthly'!GJ4</f>
        <v/>
      </c>
      <c r="EU6">
        <f>'EIA Imports Monthly'!GK4</f>
        <v/>
      </c>
      <c r="EV6">
        <f>'EIA Imports Monthly'!GL4</f>
        <v/>
      </c>
      <c r="EW6">
        <f>'EIA Imports Monthly'!GM4</f>
        <v/>
      </c>
      <c r="EX6">
        <f>'EIA Imports Monthly'!GN4</f>
        <v/>
      </c>
      <c r="EY6">
        <f>'EIA Imports Monthly'!GO4</f>
        <v/>
      </c>
      <c r="EZ6">
        <f>'EIA Imports Monthly'!GP4</f>
        <v/>
      </c>
      <c r="FA6">
        <f>'EIA Imports Monthly'!GQ4</f>
        <v/>
      </c>
      <c r="FB6">
        <f>'EIA Imports Monthly'!GR4</f>
        <v/>
      </c>
      <c r="FC6">
        <f>'EIA Imports Monthly'!GS4</f>
        <v/>
      </c>
      <c r="FD6">
        <f>'EIA Imports Monthly'!GT4</f>
        <v/>
      </c>
      <c r="FE6">
        <f>'EIA Imports Monthly'!GU4</f>
        <v/>
      </c>
      <c r="FF6">
        <f>'EIA Imports Monthly'!GV4</f>
        <v/>
      </c>
      <c r="FG6">
        <f>'EIA Imports Monthly'!GW4</f>
        <v/>
      </c>
      <c r="FH6">
        <f>'EIA Imports Monthly'!GX4</f>
        <v/>
      </c>
      <c r="FI6">
        <f>'EIA Imports Monthly'!GY4</f>
        <v/>
      </c>
      <c r="FJ6">
        <f>'EIA Imports Monthly'!GZ4</f>
        <v/>
      </c>
      <c r="FK6">
        <f>'EIA Imports Monthly'!HA4</f>
        <v/>
      </c>
      <c r="FL6">
        <f>'EIA Imports Monthly'!HB4</f>
        <v/>
      </c>
      <c r="FM6">
        <f>'EIA Imports Monthly'!HC4</f>
        <v/>
      </c>
      <c r="FN6">
        <f>'EIA Imports Monthly'!HD4</f>
        <v/>
      </c>
      <c r="FO6">
        <f>'EIA Imports Monthly'!HE4</f>
        <v/>
      </c>
      <c r="FP6">
        <f>'EIA Imports Monthly'!HF4</f>
        <v/>
      </c>
      <c r="FQ6">
        <f>'EIA Imports Monthly'!HG4</f>
        <v/>
      </c>
      <c r="FR6">
        <f>'EIA Imports Monthly'!HH4</f>
        <v/>
      </c>
      <c r="FS6">
        <f>'EIA Imports Monthly'!HI4</f>
        <v/>
      </c>
      <c r="FT6">
        <f>'EIA Imports Monthly'!HJ4</f>
        <v/>
      </c>
      <c r="FU6">
        <f>'EIA Imports Monthly'!HK4</f>
        <v/>
      </c>
      <c r="FV6">
        <f>'EIA Imports Monthly'!HL4</f>
        <v/>
      </c>
      <c r="FW6">
        <f>'EIA Imports Monthly'!HM4</f>
        <v/>
      </c>
      <c r="FX6">
        <f>'EIA Imports Monthly'!HN4</f>
        <v/>
      </c>
      <c r="FY6">
        <f>'EIA Imports Monthly'!HO4</f>
        <v/>
      </c>
      <c r="FZ6">
        <f>'EIA Imports Monthly'!HP4</f>
        <v/>
      </c>
      <c r="GA6">
        <f>'EIA Imports Monthly'!HQ4</f>
        <v/>
      </c>
      <c r="GB6">
        <f>'EIA Imports Monthly'!HR4</f>
        <v/>
      </c>
      <c r="GC6">
        <f>'EIA Imports Monthly'!HS4</f>
        <v/>
      </c>
      <c r="GD6">
        <f>'EIA Imports Monthly'!HT4</f>
        <v/>
      </c>
      <c r="GE6">
        <f>'EIA Imports Monthly'!HU4</f>
        <v/>
      </c>
      <c r="GF6">
        <f>'EIA Imports Monthly'!HV4</f>
        <v/>
      </c>
      <c r="GG6">
        <f>'EIA Imports Monthly'!HW4</f>
        <v/>
      </c>
      <c r="GH6">
        <f>'EIA Imports Monthly'!HX4</f>
        <v/>
      </c>
      <c r="GI6">
        <f>'EIA Imports Monthly'!HY4</f>
        <v/>
      </c>
      <c r="GJ6">
        <f>'EIA Imports Monthly'!HZ4</f>
        <v/>
      </c>
      <c r="GK6">
        <f>'EIA Imports Monthly'!IA4</f>
        <v/>
      </c>
      <c r="GL6">
        <f>'EIA Imports Monthly'!IB4</f>
        <v/>
      </c>
      <c r="GM6">
        <f>'EIA Imports Monthly'!IC4</f>
        <v/>
      </c>
      <c r="GN6">
        <f>'EIA Imports Monthly'!ID4</f>
        <v/>
      </c>
      <c r="GO6">
        <f>'EIA Imports Monthly'!IE4</f>
        <v/>
      </c>
      <c r="GP6">
        <f>'EIA Imports Monthly'!IF4</f>
        <v/>
      </c>
      <c r="GQ6">
        <f>'EIA Imports Monthly'!IG4</f>
        <v/>
      </c>
      <c r="GR6">
        <f>'EIA Imports Monthly'!IH4</f>
        <v/>
      </c>
      <c r="GS6">
        <f>'EIA Imports Monthly'!II4</f>
        <v/>
      </c>
      <c r="GT6">
        <f>'EIA Imports Monthly'!IJ4</f>
        <v/>
      </c>
      <c r="GU6">
        <f>'EIA Imports Monthly'!IK4</f>
        <v/>
      </c>
      <c r="GV6">
        <f>'EIA Imports Monthly'!IL4</f>
        <v/>
      </c>
      <c r="GW6">
        <f>'EIA Imports Monthly'!IM4</f>
        <v/>
      </c>
      <c r="GX6">
        <f>'EIA Imports Monthly'!IN4</f>
        <v/>
      </c>
      <c r="GY6">
        <f>'EIA Imports Monthly'!IO4</f>
        <v/>
      </c>
      <c r="GZ6">
        <f>'EIA Imports Monthly'!IP4</f>
        <v/>
      </c>
      <c r="HA6">
        <f>'EIA Imports Monthly'!IQ4</f>
        <v/>
      </c>
      <c r="HB6">
        <f>'EIA Imports Monthly'!IR4</f>
        <v/>
      </c>
      <c r="HC6">
        <f>'EIA Imports Monthly'!IS4</f>
        <v/>
      </c>
      <c r="HD6">
        <f>'EIA Imports Monthly'!IT4</f>
        <v/>
      </c>
      <c r="HE6">
        <f>'EIA Imports Monthly'!IU4</f>
        <v/>
      </c>
      <c r="HF6">
        <f>'EIA Imports Monthly'!IV4</f>
        <v/>
      </c>
      <c r="HG6">
        <f>'EIA Imports Monthly'!IW4</f>
        <v/>
      </c>
      <c r="HH6">
        <f>'EIA Imports Monthly'!IX4</f>
        <v/>
      </c>
      <c r="HI6">
        <f>'EIA Imports Monthly'!IY4</f>
        <v/>
      </c>
      <c r="HJ6">
        <f>'EIA Imports Monthly'!IZ4</f>
        <v/>
      </c>
      <c r="HK6">
        <f>'EIA Imports Monthly'!JA4</f>
        <v/>
      </c>
      <c r="HL6">
        <f>'EIA Imports Monthly'!JB4</f>
        <v/>
      </c>
      <c r="HM6">
        <f>'EIA Imports Monthly'!JC4</f>
        <v/>
      </c>
      <c r="HN6">
        <f>'EIA Imports Monthly'!JD4</f>
        <v/>
      </c>
      <c r="HO6">
        <f>'EIA Imports Monthly'!JE4</f>
        <v/>
      </c>
      <c r="HP6">
        <f>'EIA Imports Monthly'!JF4</f>
        <v/>
      </c>
      <c r="HQ6">
        <f>'EIA Imports Monthly'!JG4</f>
        <v/>
      </c>
      <c r="HR6">
        <f>'EIA Imports Monthly'!JH4</f>
        <v/>
      </c>
      <c r="HS6">
        <f>'EIA Imports Monthly'!JI4</f>
        <v/>
      </c>
      <c r="HT6">
        <f>'EIA Imports Monthly'!JJ4</f>
        <v/>
      </c>
      <c r="HU6">
        <f>'EIA Imports Monthly'!JK4</f>
        <v/>
      </c>
      <c r="HV6">
        <f>'EIA Imports Monthly'!JL4</f>
        <v/>
      </c>
      <c r="HW6">
        <f>'EIA Imports Monthly'!JM4</f>
        <v/>
      </c>
      <c r="HX6">
        <f>'EIA Imports Monthly'!JN4</f>
        <v/>
      </c>
      <c r="HY6">
        <f>'EIA Imports Monthly'!JO4</f>
        <v/>
      </c>
      <c r="HZ6">
        <f>'EIA Imports Monthly'!JP4</f>
        <v/>
      </c>
      <c r="IA6">
        <f>'EIA Imports Monthly'!JQ4</f>
        <v/>
      </c>
      <c r="IB6">
        <f>'EIA Imports Monthly'!JR4</f>
        <v/>
      </c>
      <c r="IC6">
        <f>'EIA Imports Monthly'!JS4</f>
        <v/>
      </c>
      <c r="ID6">
        <f>'EIA Imports Monthly'!JT4</f>
        <v/>
      </c>
      <c r="IE6">
        <f>'EIA Imports Monthly'!JU4</f>
        <v/>
      </c>
      <c r="IF6">
        <f>'EIA Imports Monthly'!JV4</f>
        <v/>
      </c>
      <c r="IG6">
        <f>'EIA Imports Monthly'!JW4</f>
        <v/>
      </c>
      <c r="IH6">
        <f>'EIA Imports Monthly'!JX4</f>
        <v/>
      </c>
      <c r="II6">
        <f>'EIA Imports Monthly'!JY4</f>
        <v/>
      </c>
      <c r="IJ6">
        <f>'EIA Imports Monthly'!JZ4</f>
        <v/>
      </c>
      <c r="IK6">
        <f>'EIA Imports Monthly'!KA4</f>
        <v/>
      </c>
      <c r="IL6">
        <f>'EIA Imports Monthly'!KB4</f>
        <v/>
      </c>
      <c r="IM6">
        <f>'EIA Imports Monthly'!KC4</f>
        <v/>
      </c>
      <c r="IN6">
        <f>'EIA Imports Monthly'!KD4</f>
        <v/>
      </c>
      <c r="IO6">
        <f>'EIA Imports Monthly'!KE4</f>
        <v/>
      </c>
      <c r="IP6">
        <f>'EIA Imports Monthly'!KF4</f>
        <v/>
      </c>
      <c r="IQ6">
        <f>'EIA Imports Monthly'!KG4</f>
        <v/>
      </c>
      <c r="IR6">
        <f>'EIA Imports Monthly'!KH4</f>
        <v/>
      </c>
      <c r="IS6">
        <f>'EIA Imports Monthly'!KI4</f>
        <v/>
      </c>
      <c r="IT6">
        <f>'EIA Imports Monthly'!KJ4</f>
        <v/>
      </c>
      <c r="IU6">
        <f>'EIA Imports Monthly'!KK4</f>
        <v/>
      </c>
      <c r="IV6">
        <f>'EIA Imports Monthly'!KL4</f>
        <v/>
      </c>
      <c r="IW6">
        <f>'EIA Imports Monthly'!KM4</f>
        <v/>
      </c>
      <c r="IX6">
        <f>'EIA Imports Monthly'!KN4</f>
        <v/>
      </c>
      <c r="IY6">
        <f>'EIA Imports Monthly'!KO4</f>
        <v/>
      </c>
      <c r="IZ6">
        <f>'EIA Imports Monthly'!KP4</f>
        <v/>
      </c>
      <c r="JA6">
        <f>'EIA Imports Monthly'!KQ4</f>
        <v/>
      </c>
      <c r="JB6">
        <f>'EIA Imports Monthly'!KR4</f>
        <v/>
      </c>
      <c r="JC6">
        <f>'EIA Imports Monthly'!KS4</f>
        <v/>
      </c>
      <c r="JD6">
        <f>'EIA Imports Monthly'!KT4</f>
        <v/>
      </c>
      <c r="JE6">
        <f>'EIA Imports Monthly'!KU4</f>
        <v/>
      </c>
      <c r="JF6">
        <f>'EIA Imports Monthly'!KV4</f>
        <v/>
      </c>
      <c r="JG6">
        <f>'EIA Imports Monthly'!KW4</f>
        <v/>
      </c>
      <c r="JH6">
        <f>'EIA Imports Monthly'!KX4</f>
        <v/>
      </c>
      <c r="JI6">
        <f>'EIA Imports Monthly'!KY4</f>
        <v/>
      </c>
      <c r="JJ6">
        <f>'EIA Imports Monthly'!KZ4</f>
        <v/>
      </c>
      <c r="JK6">
        <f>'EIA Imports Monthly'!LA4</f>
        <v/>
      </c>
      <c r="JL6">
        <f>'EIA Imports Monthly'!LB4</f>
        <v/>
      </c>
      <c r="JM6">
        <f>'EIA Imports Monthly'!LC4</f>
        <v/>
      </c>
      <c r="JN6">
        <f>'EIA Imports Monthly'!LD4</f>
        <v/>
      </c>
      <c r="JO6">
        <f>'EIA Imports Monthly'!LE4</f>
        <v/>
      </c>
      <c r="JP6">
        <f>'EIA Imports Monthly'!LF4</f>
        <v/>
      </c>
      <c r="JQ6">
        <f>'EIA Imports Monthly'!LG4</f>
        <v/>
      </c>
      <c r="JR6">
        <f>'EIA Imports Monthly'!LH4</f>
        <v/>
      </c>
      <c r="JS6">
        <f>'EIA Imports Monthly'!LI4</f>
        <v/>
      </c>
      <c r="JT6">
        <f>'EIA Imports Monthly'!LJ4</f>
        <v/>
      </c>
      <c r="JU6">
        <f>'EIA Imports Monthly'!LK4</f>
        <v/>
      </c>
      <c r="JV6">
        <f>'EIA Imports Monthly'!LL4</f>
        <v/>
      </c>
      <c r="JW6">
        <f>'EIA Imports Monthly'!LM4</f>
        <v/>
      </c>
      <c r="JX6">
        <f>'EIA Imports Monthly'!LN4</f>
        <v/>
      </c>
      <c r="JY6">
        <f>'EIA Imports Monthly'!LO4</f>
        <v/>
      </c>
      <c r="JZ6">
        <f>'EIA Imports Monthly'!LP4</f>
        <v/>
      </c>
      <c r="KA6">
        <f>'EIA Imports Monthly'!LQ4</f>
        <v/>
      </c>
      <c r="KB6">
        <f>'EIA Imports Monthly'!LR4</f>
        <v/>
      </c>
      <c r="KC6">
        <f>'EIA Imports Monthly'!LS4</f>
        <v/>
      </c>
      <c r="KD6">
        <f>'EIA Imports Monthly'!LT4</f>
        <v/>
      </c>
      <c r="KE6">
        <f>'EIA Imports Monthly'!LU4</f>
        <v/>
      </c>
      <c r="KF6">
        <f>'EIA Imports Monthly'!LV4</f>
        <v/>
      </c>
      <c r="KG6">
        <f>'EIA Imports Monthly'!LW4</f>
        <v/>
      </c>
      <c r="KH6">
        <f>'EIA Imports Monthly'!LX4</f>
        <v/>
      </c>
      <c r="KI6">
        <f>'EIA Imports Monthly'!LY4</f>
        <v/>
      </c>
      <c r="KJ6">
        <f>'EIA Imports Monthly'!LZ4</f>
        <v/>
      </c>
      <c r="KK6">
        <f>'EIA Imports Monthly'!MA4</f>
        <v/>
      </c>
      <c r="KL6">
        <f>'EIA Imports Monthly'!MB4</f>
        <v/>
      </c>
      <c r="KM6">
        <f>'EIA Imports Monthly'!MC4</f>
        <v/>
      </c>
      <c r="KN6">
        <f>'EIA Imports Monthly'!MD4</f>
        <v/>
      </c>
      <c r="KO6">
        <f>'EIA Imports Monthly'!ME4</f>
        <v/>
      </c>
      <c r="KP6">
        <f>'EIA Imports Monthly'!MF4</f>
        <v/>
      </c>
      <c r="KQ6">
        <f>'EIA Imports Monthly'!MG4</f>
        <v/>
      </c>
      <c r="KR6">
        <f>'EIA Imports Monthly'!MH4</f>
        <v/>
      </c>
      <c r="KS6">
        <f>'EIA Imports Monthly'!MI4</f>
        <v/>
      </c>
      <c r="KT6">
        <f>'EIA Imports Monthly'!MJ4</f>
        <v/>
      </c>
      <c r="KU6">
        <f>'EIA Imports Monthly'!MK4</f>
        <v/>
      </c>
      <c r="KV6">
        <f>'EIA Imports Monthly'!ML4</f>
        <v/>
      </c>
      <c r="KW6">
        <f>'EIA Imports Monthly'!MM4</f>
        <v/>
      </c>
      <c r="KX6">
        <f>'EIA Imports Monthly'!MN4</f>
        <v/>
      </c>
      <c r="KY6">
        <f>'EIA Imports Monthly'!MO4</f>
        <v/>
      </c>
      <c r="KZ6">
        <f>'EIA Imports Monthly'!MP4</f>
        <v/>
      </c>
      <c r="LA6">
        <f>'EIA Imports Monthly'!MQ4</f>
        <v/>
      </c>
      <c r="LB6">
        <f>'EIA Imports Monthly'!MR4</f>
        <v/>
      </c>
      <c r="LC6">
        <f>'EIA Imports Monthly'!MS4</f>
        <v/>
      </c>
      <c r="LD6">
        <f>'EIA Imports Monthly'!MT4</f>
        <v/>
      </c>
      <c r="LE6">
        <f>'EIA Imports Monthly'!MU4</f>
        <v/>
      </c>
      <c r="LF6">
        <f>'EIA Imports Monthly'!MV4</f>
        <v/>
      </c>
      <c r="LG6">
        <f>'EIA Imports Monthly'!MW4</f>
        <v/>
      </c>
      <c r="LH6">
        <f>'EIA Imports Monthly'!MX4</f>
        <v/>
      </c>
      <c r="LI6">
        <f>'EIA Imports Monthly'!MY4</f>
        <v/>
      </c>
      <c r="LJ6">
        <f>'EIA Imports Monthly'!MZ4</f>
        <v/>
      </c>
      <c r="LK6">
        <f>'EIA Imports Monthly'!NA4</f>
        <v/>
      </c>
      <c r="LL6">
        <f>'EIA Imports Monthly'!NB4</f>
        <v/>
      </c>
      <c r="LM6">
        <f>'EIA Imports Monthly'!NC4</f>
        <v/>
      </c>
      <c r="LN6">
        <f>'EIA Imports Monthly'!ND4</f>
        <v/>
      </c>
      <c r="LO6">
        <f>'EIA Imports Monthly'!NE4</f>
        <v/>
      </c>
      <c r="LP6">
        <f>'EIA Imports Monthly'!NF4</f>
        <v/>
      </c>
      <c r="LQ6">
        <f>'EIA Imports Monthly'!NG4</f>
        <v/>
      </c>
      <c r="LR6">
        <f>'EIA Imports Monthly'!NH4</f>
        <v/>
      </c>
      <c r="LS6">
        <f>'EIA Imports Monthly'!NI4</f>
        <v/>
      </c>
      <c r="LT6">
        <f>'EIA Imports Monthly'!NJ4</f>
        <v/>
      </c>
      <c r="LU6">
        <f>'EIA Imports Monthly'!NK4</f>
        <v/>
      </c>
      <c r="LV6">
        <f>'EIA Imports Monthly'!NL4</f>
        <v/>
      </c>
      <c r="LW6">
        <f>'EIA Imports Monthly'!NM4</f>
        <v/>
      </c>
      <c r="LX6">
        <f>'EIA Imports Monthly'!NN4</f>
        <v/>
      </c>
      <c r="LY6">
        <f>'EIA Imports Monthly'!NO4</f>
        <v/>
      </c>
      <c r="LZ6">
        <f>'EIA Imports Monthly'!NP4</f>
        <v/>
      </c>
      <c r="MA6">
        <f>'EIA Imports Monthly'!NQ4</f>
        <v/>
      </c>
      <c r="MB6">
        <f>'EIA Imports Monthly'!NR4</f>
        <v/>
      </c>
      <c r="MC6">
        <f>'EIA Imports Monthly'!NS4</f>
        <v/>
      </c>
      <c r="MD6">
        <f>'EIA Imports Monthly'!NT4</f>
        <v/>
      </c>
      <c r="ME6">
        <f>'EIA Imports Monthly'!NU4</f>
        <v/>
      </c>
      <c r="MF6">
        <f>'EIA Imports Monthly'!NV4</f>
        <v/>
      </c>
      <c r="MG6">
        <f>'EIA Imports Monthly'!NW4</f>
        <v/>
      </c>
      <c r="MH6">
        <f>'EIA Imports Monthly'!NX4</f>
        <v/>
      </c>
      <c r="MI6">
        <f>'EIA Imports Monthly'!NY4</f>
        <v/>
      </c>
      <c r="MJ6">
        <f>'EIA Imports Monthly'!NZ4</f>
        <v/>
      </c>
      <c r="MK6">
        <f>'EIA Imports Monthly'!OA4</f>
        <v/>
      </c>
      <c r="ML6">
        <f>'EIA Imports Monthly'!OB4</f>
        <v/>
      </c>
      <c r="MM6">
        <f>'EIA Imports Monthly'!OC4</f>
        <v/>
      </c>
      <c r="MN6">
        <f>'EIA Imports Monthly'!OD4</f>
        <v/>
      </c>
      <c r="MO6">
        <f>'EIA Imports Monthly'!OE4</f>
        <v/>
      </c>
      <c r="MP6">
        <f>'EIA Imports Monthly'!OF4</f>
        <v/>
      </c>
      <c r="MQ6">
        <f>'EIA Imports Monthly'!OG4</f>
        <v/>
      </c>
      <c r="MR6">
        <f>'EIA Imports Monthly'!OH4</f>
        <v/>
      </c>
      <c r="MS6">
        <f>'EIA Imports Monthly'!OI4</f>
        <v/>
      </c>
      <c r="MT6">
        <f>'EIA Imports Monthly'!OJ4</f>
        <v/>
      </c>
      <c r="MU6">
        <f>'EIA Imports Monthly'!OK4</f>
        <v/>
      </c>
      <c r="MV6">
        <f>'EIA Imports Monthly'!OL4</f>
        <v/>
      </c>
      <c r="MW6">
        <f>'EIA Imports Monthly'!OM4</f>
        <v/>
      </c>
      <c r="MX6">
        <f>'EIA Imports Monthly'!ON4</f>
        <v/>
      </c>
      <c r="MY6">
        <f>'EIA Imports Monthly'!OO4</f>
        <v/>
      </c>
      <c r="MZ6">
        <f>'EIA Imports Monthly'!OP4</f>
        <v/>
      </c>
      <c r="NA6">
        <f>'EIA Imports Monthly'!OQ4</f>
        <v/>
      </c>
      <c r="NB6">
        <f>'EIA Imports Monthly'!OR4</f>
        <v/>
      </c>
      <c r="NC6">
        <f>'EIA Imports Monthly'!OS4</f>
        <v/>
      </c>
      <c r="ND6">
        <f>'EIA Imports Monthly'!OT4</f>
        <v/>
      </c>
      <c r="NE6">
        <f>'EIA Imports Monthly'!OU4</f>
        <v/>
      </c>
      <c r="NF6">
        <f>'EIA Imports Monthly'!OV4</f>
        <v/>
      </c>
      <c r="NG6">
        <f>'EIA Imports Monthly'!OW4</f>
        <v/>
      </c>
      <c r="NH6">
        <f>'EIA Imports Monthly'!OX4</f>
        <v/>
      </c>
      <c r="NI6">
        <f>'EIA Imports Monthly'!OY4</f>
        <v/>
      </c>
      <c r="NJ6">
        <f>'EIA Imports Monthly'!OZ4</f>
        <v/>
      </c>
      <c r="NK6">
        <f>'EIA Imports Monthly'!PA4</f>
        <v/>
      </c>
      <c r="NL6">
        <f>'EIA Imports Monthly'!PB4</f>
        <v/>
      </c>
      <c r="NM6">
        <f>'EIA Imports Monthly'!PC4</f>
        <v/>
      </c>
      <c r="NN6">
        <f>'EIA Imports Monthly'!PD4</f>
        <v/>
      </c>
      <c r="NO6">
        <f>'EIA Imports Monthly'!PE4</f>
        <v/>
      </c>
      <c r="NP6">
        <f>'EIA Imports Monthly'!PF4</f>
        <v/>
      </c>
      <c r="NQ6">
        <f>'EIA Imports Monthly'!PG4</f>
        <v/>
      </c>
      <c r="NR6">
        <f>'EIA Imports Monthly'!PH4</f>
        <v/>
      </c>
      <c r="NS6">
        <f>'EIA Imports Monthly'!PI4</f>
        <v/>
      </c>
      <c r="NT6">
        <f>'EIA Imports Monthly'!PJ4</f>
        <v/>
      </c>
      <c r="NU6">
        <f>'EIA Imports Monthly'!PK4</f>
        <v/>
      </c>
      <c r="NV6">
        <f>'EIA Imports Monthly'!PL4</f>
        <v/>
      </c>
      <c r="NW6">
        <f>'EIA Imports Monthly'!PM4</f>
        <v/>
      </c>
      <c r="NX6">
        <f>'EIA Imports Monthly'!PN4</f>
        <v/>
      </c>
      <c r="NY6">
        <f>'EIA Imports Monthly'!PO4</f>
        <v/>
      </c>
      <c r="NZ6">
        <f>'EIA Imports Monthly'!PP4</f>
        <v/>
      </c>
      <c r="OA6">
        <f>'EIA Imports Monthly'!PQ4</f>
        <v/>
      </c>
      <c r="OB6">
        <f>'EIA Imports Monthly'!PR4</f>
        <v/>
      </c>
      <c r="OC6">
        <f>'EIA Imports Monthly'!PS4</f>
        <v/>
      </c>
      <c r="OD6">
        <f>'EIA Imports Monthly'!PT4</f>
        <v/>
      </c>
      <c r="OE6">
        <f>'EIA Imports Monthly'!PU4</f>
        <v/>
      </c>
      <c r="OF6">
        <f>'EIA Imports Monthly'!PV4</f>
        <v/>
      </c>
      <c r="OG6">
        <f>'EIA Imports Monthly'!PW4</f>
        <v/>
      </c>
      <c r="OH6">
        <f>'EIA Imports Monthly'!PX4</f>
        <v/>
      </c>
      <c r="OI6">
        <f>'EIA Imports Monthly'!PY4</f>
        <v/>
      </c>
      <c r="OJ6">
        <f>'EIA Imports Monthly'!PZ4</f>
        <v/>
      </c>
      <c r="OK6">
        <f>'EIA Imports Monthly'!QA4</f>
        <v/>
      </c>
      <c r="OL6">
        <f>'EIA Imports Monthly'!QB4</f>
        <v/>
      </c>
      <c r="OM6">
        <f>'EIA Imports Monthly'!QC4</f>
        <v/>
      </c>
      <c r="ON6">
        <f>'EIA Imports Monthly'!QD4</f>
        <v/>
      </c>
      <c r="OO6">
        <f>'EIA Imports Monthly'!QE4</f>
        <v/>
      </c>
      <c r="OP6">
        <f>'EIA Imports Monthly'!QF4</f>
        <v/>
      </c>
      <c r="OQ6">
        <f>'EIA Imports Monthly'!QG4</f>
        <v/>
      </c>
      <c r="OR6">
        <f>'EIA Imports Monthly'!QH4</f>
        <v/>
      </c>
      <c r="OS6">
        <f>'EIA Imports Monthly'!QI4</f>
        <v/>
      </c>
      <c r="OT6">
        <f>'EIA Imports Monthly'!QJ4</f>
        <v/>
      </c>
      <c r="OU6">
        <f>'EIA Imports Monthly'!QK4</f>
        <v/>
      </c>
      <c r="OV6">
        <f>'EIA Imports Monthly'!QL4</f>
        <v/>
      </c>
      <c r="OW6">
        <f>'EIA Imports Monthly'!QM4</f>
        <v/>
      </c>
      <c r="OX6">
        <f>'EIA Imports Monthly'!QN4</f>
        <v/>
      </c>
      <c r="OY6">
        <f>'EIA Imports Monthly'!QO4</f>
        <v/>
      </c>
      <c r="OZ6">
        <f>'EIA Imports Monthly'!QP4</f>
        <v/>
      </c>
      <c r="PA6">
        <f>'EIA Imports Monthly'!QQ4</f>
        <v/>
      </c>
      <c r="PB6">
        <f>'EIA Imports Monthly'!QR4</f>
        <v/>
      </c>
      <c r="PC6">
        <f>'EIA Imports Monthly'!QS4</f>
        <v/>
      </c>
      <c r="PD6">
        <f>'EIA Imports Monthly'!QT4</f>
        <v/>
      </c>
      <c r="PE6">
        <f>'EIA Imports Monthly'!QU4</f>
        <v/>
      </c>
      <c r="PF6">
        <f>'EIA Imports Monthly'!QV4</f>
        <v/>
      </c>
      <c r="PG6">
        <f>'EIA Imports Monthly'!QW4</f>
        <v/>
      </c>
      <c r="PH6">
        <f>'EIA Imports Monthly'!QX4</f>
        <v/>
      </c>
      <c r="PI6">
        <f>'EIA Imports Monthly'!QY4</f>
        <v/>
      </c>
      <c r="PJ6">
        <f>'EIA Imports Monthly'!QZ4</f>
        <v/>
      </c>
      <c r="PK6">
        <f>'EIA Imports Monthly'!RA4</f>
        <v/>
      </c>
      <c r="PL6">
        <f>'EIA Imports Monthly'!RB4</f>
        <v/>
      </c>
      <c r="PM6">
        <f>'EIA Imports Monthly'!RC4</f>
        <v/>
      </c>
      <c r="PN6">
        <f>'EIA Imports Monthly'!RD4</f>
        <v/>
      </c>
      <c r="PO6">
        <f>'EIA Imports Monthly'!RE4</f>
        <v/>
      </c>
      <c r="PP6">
        <f>'EIA Imports Monthly'!RF4</f>
        <v/>
      </c>
      <c r="PQ6">
        <f>'EIA Imports Monthly'!RG4</f>
        <v/>
      </c>
      <c r="PR6">
        <f>'EIA Imports Monthly'!RH4</f>
        <v/>
      </c>
      <c r="PS6">
        <f>'EIA Imports Monthly'!RI4</f>
        <v/>
      </c>
      <c r="PT6">
        <f>'EIA Imports Monthly'!RJ4</f>
        <v/>
      </c>
      <c r="PU6">
        <f>'EIA Imports Monthly'!RK4</f>
        <v/>
      </c>
      <c r="PV6">
        <f>'EIA Imports Monthly'!RL4</f>
        <v/>
      </c>
      <c r="PW6">
        <f>'EIA Imports Monthly'!RM4</f>
        <v/>
      </c>
      <c r="PX6">
        <f>'EIA Imports Monthly'!RN4</f>
        <v/>
      </c>
      <c r="PY6">
        <f>'EIA Imports Monthly'!RO4</f>
        <v/>
      </c>
      <c r="PZ6">
        <f>'EIA Imports Monthly'!RP4</f>
        <v/>
      </c>
      <c r="QA6">
        <f>'EIA Imports Monthly'!RQ4</f>
        <v/>
      </c>
      <c r="QB6">
        <f>'EIA Imports Monthly'!RR4</f>
        <v/>
      </c>
      <c r="QC6">
        <f>'EIA Imports Monthly'!RS4</f>
        <v/>
      </c>
      <c r="QD6">
        <f>'EIA Imports Monthly'!RT4</f>
        <v/>
      </c>
      <c r="QE6">
        <f>'EIA Imports Monthly'!RU4</f>
        <v/>
      </c>
      <c r="QF6">
        <f>'EIA Imports Monthly'!RV4</f>
        <v/>
      </c>
      <c r="QG6">
        <f>'EIA Imports Monthly'!RW4</f>
        <v/>
      </c>
      <c r="QH6">
        <f>'EIA Imports Monthly'!RX4</f>
        <v/>
      </c>
      <c r="QI6">
        <f>'EIA Imports Monthly'!RY4</f>
        <v/>
      </c>
      <c r="QJ6">
        <f>'EIA Imports Monthly'!RZ4</f>
        <v/>
      </c>
      <c r="QK6">
        <f>'EIA Imports Monthly'!SA4</f>
        <v/>
      </c>
      <c r="QL6">
        <f>'EIA Imports Monthly'!SB4</f>
        <v/>
      </c>
      <c r="QM6">
        <f>'EIA Imports Monthly'!SC4</f>
        <v/>
      </c>
      <c r="QN6">
        <f>'EIA Imports Monthly'!SD4</f>
        <v/>
      </c>
      <c r="QO6">
        <f>'EIA Imports Monthly'!SE4</f>
        <v/>
      </c>
      <c r="QP6">
        <f>'EIA Imports Monthly'!SF4</f>
        <v/>
      </c>
      <c r="QQ6">
        <f>'EIA Imports Monthly'!SG4</f>
        <v/>
      </c>
      <c r="QR6">
        <f>'EIA Imports Monthly'!SH4</f>
        <v/>
      </c>
      <c r="QS6">
        <f>'EIA Imports Monthly'!SI4</f>
        <v/>
      </c>
      <c r="QT6">
        <f>'EIA Imports Monthly'!SJ4</f>
        <v/>
      </c>
      <c r="QU6">
        <f>'EIA Imports Monthly'!SK4</f>
        <v/>
      </c>
      <c r="QV6">
        <f>'EIA Imports Monthly'!SL4</f>
        <v/>
      </c>
      <c r="QW6">
        <f>'EIA Imports Monthly'!SM4</f>
        <v/>
      </c>
      <c r="QX6">
        <f>'EIA Imports Monthly'!SN4</f>
        <v/>
      </c>
      <c r="QY6">
        <f>'EIA Imports Monthly'!SO4</f>
        <v/>
      </c>
      <c r="QZ6">
        <f>'EIA Imports Monthly'!SP4</f>
        <v/>
      </c>
      <c r="RA6">
        <f>'EIA Imports Monthly'!SQ4</f>
        <v/>
      </c>
      <c r="RB6">
        <f>'EIA Imports Monthly'!SR4</f>
        <v/>
      </c>
      <c r="RC6">
        <f>'EIA Imports Monthly'!SS4</f>
        <v/>
      </c>
      <c r="RD6">
        <f>'EIA Imports Monthly'!ST4</f>
        <v/>
      </c>
      <c r="RE6">
        <f>'EIA Imports Monthly'!SU4</f>
        <v/>
      </c>
      <c r="RF6">
        <f>'EIA Imports Monthly'!SV4</f>
        <v/>
      </c>
      <c r="RG6">
        <f>'EIA Imports Monthly'!SW4</f>
        <v/>
      </c>
      <c r="RH6">
        <f>'EIA Imports Monthly'!SX4</f>
        <v/>
      </c>
      <c r="RI6">
        <f>'EIA Imports Monthly'!SY4</f>
        <v/>
      </c>
      <c r="RJ6">
        <f>'EIA Imports Monthly'!SZ4</f>
        <v/>
      </c>
      <c r="RK6">
        <f>'EIA Imports Monthly'!TA4</f>
        <v/>
      </c>
      <c r="RL6">
        <f>'EIA Imports Monthly'!TB4</f>
        <v/>
      </c>
      <c r="RM6">
        <f>'EIA Imports Monthly'!TC4</f>
        <v/>
      </c>
      <c r="RN6">
        <f>'EIA Imports Monthly'!TD4</f>
        <v/>
      </c>
      <c r="RO6">
        <f>'EIA Imports Monthly'!TE4</f>
        <v/>
      </c>
      <c r="RP6">
        <f>'EIA Imports Monthly'!TF4</f>
        <v/>
      </c>
      <c r="RQ6">
        <f>'EIA Imports Monthly'!TG4</f>
        <v/>
      </c>
      <c r="RR6">
        <f>'EIA Imports Monthly'!TH4</f>
        <v/>
      </c>
      <c r="RS6">
        <f>'EIA Imports Monthly'!TI4</f>
        <v/>
      </c>
      <c r="RT6">
        <f>'EIA Imports Monthly'!TJ4</f>
        <v/>
      </c>
      <c r="RU6">
        <f>'EIA Imports Monthly'!TK4</f>
        <v/>
      </c>
      <c r="RV6">
        <f>'EIA Imports Monthly'!TL4</f>
        <v/>
      </c>
      <c r="RW6">
        <f>'EIA Imports Monthly'!TM4</f>
        <v/>
      </c>
      <c r="RX6">
        <f>'EIA Imports Monthly'!TN4</f>
        <v/>
      </c>
      <c r="RY6">
        <f>'EIA Imports Monthly'!TO4</f>
        <v/>
      </c>
      <c r="RZ6">
        <f>'EIA Imports Monthly'!TP4</f>
        <v/>
      </c>
      <c r="SA6">
        <f>'EIA Imports Monthly'!TQ4</f>
        <v/>
      </c>
      <c r="SB6">
        <f>'EIA Imports Monthly'!TR4</f>
        <v/>
      </c>
      <c r="SC6">
        <f>'EIA Imports Monthly'!TS4</f>
        <v/>
      </c>
      <c r="SD6">
        <f>'EIA Imports Monthly'!TT4</f>
        <v/>
      </c>
      <c r="SE6">
        <f>'EIA Imports Monthly'!TU4</f>
        <v/>
      </c>
    </row>
    <row r="7" spans="1:499">
      <c r="A7" t="s">
        <v>54</v>
      </c>
      <c r="H7">
        <f>'EIA Imports Monthly'!AX5</f>
        <v/>
      </c>
      <c r="I7">
        <f>'EIA Imports Monthly'!AY5</f>
        <v/>
      </c>
      <c r="J7">
        <f>'EIA Imports Monthly'!AZ5</f>
        <v/>
      </c>
      <c r="K7">
        <f>'EIA Imports Monthly'!BA5</f>
        <v/>
      </c>
      <c r="L7">
        <f>'EIA Imports Monthly'!BB5</f>
        <v/>
      </c>
      <c r="M7">
        <f>'EIA Imports Monthly'!BC5</f>
        <v/>
      </c>
      <c r="N7">
        <f>'EIA Imports Monthly'!BD5</f>
        <v/>
      </c>
      <c r="O7">
        <f>'EIA Imports Monthly'!BE5</f>
        <v/>
      </c>
      <c r="P7">
        <f>'EIA Imports Monthly'!BF5</f>
        <v/>
      </c>
      <c r="Q7">
        <f>'EIA Imports Monthly'!BG5</f>
        <v/>
      </c>
      <c r="R7">
        <f>'EIA Imports Monthly'!BH5</f>
        <v/>
      </c>
      <c r="S7">
        <f>'EIA Imports Monthly'!BI5</f>
        <v/>
      </c>
      <c r="T7">
        <f>'EIA Imports Monthly'!BJ5</f>
        <v/>
      </c>
      <c r="U7">
        <f>'EIA Imports Monthly'!BK5</f>
        <v/>
      </c>
      <c r="V7">
        <f>'EIA Imports Monthly'!BL5</f>
        <v/>
      </c>
      <c r="W7">
        <f>'EIA Imports Monthly'!BM5</f>
        <v/>
      </c>
      <c r="X7">
        <f>'EIA Imports Monthly'!BN5</f>
        <v/>
      </c>
      <c r="Y7">
        <f>'EIA Imports Monthly'!BO5</f>
        <v/>
      </c>
      <c r="Z7">
        <f>'EIA Imports Monthly'!BP5</f>
        <v/>
      </c>
      <c r="AA7">
        <f>'EIA Imports Monthly'!BQ5</f>
        <v/>
      </c>
      <c r="AB7">
        <f>'EIA Imports Monthly'!BR5</f>
        <v/>
      </c>
      <c r="AC7">
        <f>'EIA Imports Monthly'!BS5</f>
        <v/>
      </c>
      <c r="AD7">
        <f>'EIA Imports Monthly'!BT5</f>
        <v/>
      </c>
      <c r="AE7">
        <f>'EIA Imports Monthly'!BU5</f>
        <v/>
      </c>
      <c r="AF7">
        <f>'EIA Imports Monthly'!BV5</f>
        <v/>
      </c>
      <c r="AG7">
        <f>'EIA Imports Monthly'!BW5</f>
        <v/>
      </c>
      <c r="AH7">
        <f>'EIA Imports Monthly'!BX5</f>
        <v/>
      </c>
      <c r="AI7">
        <f>'EIA Imports Monthly'!BY5</f>
        <v/>
      </c>
      <c r="AJ7">
        <f>'EIA Imports Monthly'!BZ5</f>
        <v/>
      </c>
      <c r="AK7">
        <f>'EIA Imports Monthly'!CA5</f>
        <v/>
      </c>
      <c r="AL7">
        <f>'EIA Imports Monthly'!CB5</f>
        <v/>
      </c>
      <c r="AM7">
        <f>'EIA Imports Monthly'!CC5</f>
        <v/>
      </c>
      <c r="AN7">
        <f>'EIA Imports Monthly'!CD5</f>
        <v/>
      </c>
      <c r="AO7">
        <f>'EIA Imports Monthly'!CE5</f>
        <v/>
      </c>
      <c r="AP7">
        <f>'EIA Imports Monthly'!CF5</f>
        <v/>
      </c>
      <c r="AQ7">
        <f>'EIA Imports Monthly'!CG5</f>
        <v/>
      </c>
      <c r="AR7">
        <f>'EIA Imports Monthly'!CH5</f>
        <v/>
      </c>
      <c r="AS7">
        <f>'EIA Imports Monthly'!CI5</f>
        <v/>
      </c>
      <c r="AT7">
        <f>'EIA Imports Monthly'!CJ5</f>
        <v/>
      </c>
      <c r="AU7">
        <f>'EIA Imports Monthly'!CK5</f>
        <v/>
      </c>
      <c r="AV7">
        <f>'EIA Imports Monthly'!CL5</f>
        <v/>
      </c>
      <c r="AW7">
        <f>'EIA Imports Monthly'!CM5</f>
        <v/>
      </c>
      <c r="AX7">
        <f>'EIA Imports Monthly'!CN5</f>
        <v/>
      </c>
      <c r="AY7">
        <f>'EIA Imports Monthly'!CO5</f>
        <v/>
      </c>
      <c r="AZ7">
        <f>'EIA Imports Monthly'!CP5</f>
        <v/>
      </c>
      <c r="BA7">
        <f>'EIA Imports Monthly'!CQ5</f>
        <v/>
      </c>
      <c r="BB7">
        <f>'EIA Imports Monthly'!CR5</f>
        <v/>
      </c>
      <c r="BC7">
        <f>'EIA Imports Monthly'!CS5</f>
        <v/>
      </c>
      <c r="BD7">
        <f>'EIA Imports Monthly'!CT5</f>
        <v/>
      </c>
      <c r="BE7">
        <f>'EIA Imports Monthly'!CU5</f>
        <v/>
      </c>
      <c r="BF7">
        <f>'EIA Imports Monthly'!CV5</f>
        <v/>
      </c>
      <c r="BG7">
        <f>'EIA Imports Monthly'!CW5</f>
        <v/>
      </c>
      <c r="BH7">
        <f>'EIA Imports Monthly'!CX5</f>
        <v/>
      </c>
      <c r="BI7">
        <f>'EIA Imports Monthly'!CY5</f>
        <v/>
      </c>
      <c r="BJ7">
        <f>'EIA Imports Monthly'!CZ5</f>
        <v/>
      </c>
      <c r="BK7">
        <f>'EIA Imports Monthly'!DA5</f>
        <v/>
      </c>
      <c r="BL7">
        <f>'EIA Imports Monthly'!DB5</f>
        <v/>
      </c>
      <c r="BM7">
        <f>'EIA Imports Monthly'!DC5</f>
        <v/>
      </c>
      <c r="BN7">
        <f>'EIA Imports Monthly'!DD5</f>
        <v/>
      </c>
      <c r="BO7">
        <f>'EIA Imports Monthly'!DE5</f>
        <v/>
      </c>
      <c r="BP7">
        <f>'EIA Imports Monthly'!DF5</f>
        <v/>
      </c>
      <c r="BQ7">
        <f>'EIA Imports Monthly'!DG5</f>
        <v/>
      </c>
      <c r="BR7">
        <f>'EIA Imports Monthly'!DH5</f>
        <v/>
      </c>
      <c r="BS7">
        <f>'EIA Imports Monthly'!DI5</f>
        <v/>
      </c>
      <c r="BT7">
        <f>'EIA Imports Monthly'!DJ5</f>
        <v/>
      </c>
      <c r="BU7">
        <f>'EIA Imports Monthly'!DK5</f>
        <v/>
      </c>
      <c r="BV7">
        <f>'EIA Imports Monthly'!DL5</f>
        <v/>
      </c>
      <c r="BW7">
        <f>'EIA Imports Monthly'!DM5</f>
        <v/>
      </c>
      <c r="BX7">
        <f>'EIA Imports Monthly'!DN5</f>
        <v/>
      </c>
      <c r="BY7">
        <f>'EIA Imports Monthly'!DO5</f>
        <v/>
      </c>
      <c r="BZ7">
        <f>'EIA Imports Monthly'!DP5</f>
        <v/>
      </c>
      <c r="CA7">
        <f>'EIA Imports Monthly'!DQ5</f>
        <v/>
      </c>
      <c r="CB7">
        <f>'EIA Imports Monthly'!DR5</f>
        <v/>
      </c>
      <c r="CC7">
        <f>'EIA Imports Monthly'!DS5</f>
        <v/>
      </c>
      <c r="CD7">
        <f>'EIA Imports Monthly'!DT5</f>
        <v/>
      </c>
      <c r="CE7">
        <f>'EIA Imports Monthly'!DU5</f>
        <v/>
      </c>
      <c r="CF7">
        <f>'EIA Imports Monthly'!DV5</f>
        <v/>
      </c>
      <c r="CG7">
        <f>'EIA Imports Monthly'!DW5</f>
        <v/>
      </c>
      <c r="CH7">
        <f>'EIA Imports Monthly'!DX5</f>
        <v/>
      </c>
      <c r="CI7">
        <f>'EIA Imports Monthly'!DY5</f>
        <v/>
      </c>
      <c r="CJ7">
        <f>'EIA Imports Monthly'!DZ5</f>
        <v/>
      </c>
      <c r="CK7">
        <f>'EIA Imports Monthly'!EA5</f>
        <v/>
      </c>
      <c r="CL7">
        <f>'EIA Imports Monthly'!EB5</f>
        <v/>
      </c>
      <c r="CM7">
        <f>'EIA Imports Monthly'!EC5</f>
        <v/>
      </c>
      <c r="CN7">
        <f>'EIA Imports Monthly'!ED5</f>
        <v/>
      </c>
      <c r="CO7">
        <f>'EIA Imports Monthly'!EE5</f>
        <v/>
      </c>
      <c r="CP7">
        <f>'EIA Imports Monthly'!EF5</f>
        <v/>
      </c>
      <c r="CQ7">
        <f>'EIA Imports Monthly'!EG5</f>
        <v/>
      </c>
      <c r="CR7">
        <f>'EIA Imports Monthly'!EH5</f>
        <v/>
      </c>
      <c r="CS7">
        <f>'EIA Imports Monthly'!EI5</f>
        <v/>
      </c>
      <c r="CT7">
        <f>'EIA Imports Monthly'!EJ5</f>
        <v/>
      </c>
      <c r="CU7">
        <f>'EIA Imports Monthly'!EK5</f>
        <v/>
      </c>
      <c r="CV7">
        <f>'EIA Imports Monthly'!EL5</f>
        <v/>
      </c>
      <c r="CW7">
        <f>'EIA Imports Monthly'!EM5</f>
        <v/>
      </c>
      <c r="CX7">
        <f>'EIA Imports Monthly'!EN5</f>
        <v/>
      </c>
      <c r="CY7">
        <f>'EIA Imports Monthly'!EO5</f>
        <v/>
      </c>
      <c r="CZ7">
        <f>'EIA Imports Monthly'!EP5</f>
        <v/>
      </c>
      <c r="DA7">
        <f>'EIA Imports Monthly'!EQ5</f>
        <v/>
      </c>
      <c r="DB7">
        <f>'EIA Imports Monthly'!ER5</f>
        <v/>
      </c>
      <c r="DC7">
        <f>'EIA Imports Monthly'!ES5</f>
        <v/>
      </c>
      <c r="DD7">
        <f>'EIA Imports Monthly'!ET5</f>
        <v/>
      </c>
      <c r="DE7">
        <f>'EIA Imports Monthly'!EU5</f>
        <v/>
      </c>
      <c r="DF7">
        <f>'EIA Imports Monthly'!EV5</f>
        <v/>
      </c>
      <c r="DG7">
        <f>'EIA Imports Monthly'!EW5</f>
        <v/>
      </c>
      <c r="DH7">
        <f>'EIA Imports Monthly'!EX5</f>
        <v/>
      </c>
      <c r="DI7">
        <f>'EIA Imports Monthly'!EY5</f>
        <v/>
      </c>
      <c r="DJ7">
        <f>'EIA Imports Monthly'!EZ5</f>
        <v/>
      </c>
      <c r="DK7">
        <f>'EIA Imports Monthly'!FA5</f>
        <v/>
      </c>
      <c r="DL7">
        <f>'EIA Imports Monthly'!FB5</f>
        <v/>
      </c>
      <c r="DM7">
        <f>'EIA Imports Monthly'!FC5</f>
        <v/>
      </c>
      <c r="DN7">
        <f>'EIA Imports Monthly'!FD5</f>
        <v/>
      </c>
      <c r="DO7">
        <f>'EIA Imports Monthly'!FE5</f>
        <v/>
      </c>
      <c r="DP7">
        <f>'EIA Imports Monthly'!FF5</f>
        <v/>
      </c>
      <c r="DQ7">
        <f>'EIA Imports Monthly'!FG5</f>
        <v/>
      </c>
      <c r="DR7">
        <f>'EIA Imports Monthly'!FH5</f>
        <v/>
      </c>
      <c r="DS7">
        <f>'EIA Imports Monthly'!FI5</f>
        <v/>
      </c>
      <c r="DT7">
        <f>'EIA Imports Monthly'!FJ5</f>
        <v/>
      </c>
      <c r="DU7">
        <f>'EIA Imports Monthly'!FK5</f>
        <v/>
      </c>
      <c r="DV7">
        <f>'EIA Imports Monthly'!FL5</f>
        <v/>
      </c>
      <c r="DW7">
        <f>'EIA Imports Monthly'!FM5</f>
        <v/>
      </c>
      <c r="DX7">
        <f>'EIA Imports Monthly'!FN5</f>
        <v/>
      </c>
      <c r="DY7">
        <f>'EIA Imports Monthly'!FO5</f>
        <v/>
      </c>
      <c r="DZ7">
        <f>'EIA Imports Monthly'!FP5</f>
        <v/>
      </c>
      <c r="EA7">
        <f>'EIA Imports Monthly'!FQ5</f>
        <v/>
      </c>
      <c r="EB7">
        <f>'EIA Imports Monthly'!FR5</f>
        <v/>
      </c>
      <c r="EC7">
        <f>'EIA Imports Monthly'!FS5</f>
        <v/>
      </c>
      <c r="ED7">
        <f>'EIA Imports Monthly'!FT5</f>
        <v/>
      </c>
      <c r="EE7">
        <f>'EIA Imports Monthly'!FU5</f>
        <v/>
      </c>
      <c r="EF7">
        <f>'EIA Imports Monthly'!FV5</f>
        <v/>
      </c>
      <c r="EG7">
        <f>'EIA Imports Monthly'!FW5</f>
        <v/>
      </c>
      <c r="EH7">
        <f>'EIA Imports Monthly'!FX5</f>
        <v/>
      </c>
      <c r="EI7">
        <f>'EIA Imports Monthly'!FY5</f>
        <v/>
      </c>
      <c r="EJ7">
        <f>'EIA Imports Monthly'!FZ5</f>
        <v/>
      </c>
      <c r="EK7">
        <f>'EIA Imports Monthly'!GA5</f>
        <v/>
      </c>
      <c r="EL7">
        <f>'EIA Imports Monthly'!GB5</f>
        <v/>
      </c>
      <c r="EM7">
        <f>'EIA Imports Monthly'!GC5</f>
        <v/>
      </c>
      <c r="EN7">
        <f>'EIA Imports Monthly'!GD5</f>
        <v/>
      </c>
      <c r="EO7">
        <f>'EIA Imports Monthly'!GE5</f>
        <v/>
      </c>
      <c r="EP7">
        <f>'EIA Imports Monthly'!GF5</f>
        <v/>
      </c>
      <c r="EQ7">
        <f>'EIA Imports Monthly'!GG5</f>
        <v/>
      </c>
      <c r="ER7">
        <f>'EIA Imports Monthly'!GH5</f>
        <v/>
      </c>
      <c r="ES7">
        <f>'EIA Imports Monthly'!GI5</f>
        <v/>
      </c>
      <c r="ET7">
        <f>'EIA Imports Monthly'!GJ5</f>
        <v/>
      </c>
      <c r="EU7">
        <f>'EIA Imports Monthly'!GK5</f>
        <v/>
      </c>
      <c r="EV7">
        <f>'EIA Imports Monthly'!GL5</f>
        <v/>
      </c>
      <c r="EW7">
        <f>'EIA Imports Monthly'!GM5</f>
        <v/>
      </c>
      <c r="EX7">
        <f>'EIA Imports Monthly'!GN5</f>
        <v/>
      </c>
      <c r="EY7">
        <f>'EIA Imports Monthly'!GO5</f>
        <v/>
      </c>
      <c r="EZ7">
        <f>'EIA Imports Monthly'!GP5</f>
        <v/>
      </c>
      <c r="FA7">
        <f>'EIA Imports Monthly'!GQ5</f>
        <v/>
      </c>
      <c r="FB7">
        <f>'EIA Imports Monthly'!GR5</f>
        <v/>
      </c>
      <c r="FC7">
        <f>'EIA Imports Monthly'!GS5</f>
        <v/>
      </c>
      <c r="FD7">
        <f>'EIA Imports Monthly'!GT5</f>
        <v/>
      </c>
      <c r="FE7">
        <f>'EIA Imports Monthly'!GU5</f>
        <v/>
      </c>
      <c r="FF7">
        <f>'EIA Imports Monthly'!GV5</f>
        <v/>
      </c>
      <c r="FG7">
        <f>'EIA Imports Monthly'!GW5</f>
        <v/>
      </c>
      <c r="FH7">
        <f>'EIA Imports Monthly'!GX5</f>
        <v/>
      </c>
      <c r="FI7">
        <f>'EIA Imports Monthly'!GY5</f>
        <v/>
      </c>
      <c r="FJ7">
        <f>'EIA Imports Monthly'!GZ5</f>
        <v/>
      </c>
      <c r="FK7">
        <f>'EIA Imports Monthly'!HA5</f>
        <v/>
      </c>
      <c r="FL7">
        <f>'EIA Imports Monthly'!HB5</f>
        <v/>
      </c>
      <c r="FM7">
        <f>'EIA Imports Monthly'!HC5</f>
        <v/>
      </c>
      <c r="FN7">
        <f>'EIA Imports Monthly'!HD5</f>
        <v/>
      </c>
      <c r="FO7">
        <f>'EIA Imports Monthly'!HE5</f>
        <v/>
      </c>
      <c r="FP7">
        <f>'EIA Imports Monthly'!HF5</f>
        <v/>
      </c>
      <c r="FQ7">
        <f>'EIA Imports Monthly'!HG5</f>
        <v/>
      </c>
      <c r="FR7">
        <f>'EIA Imports Monthly'!HH5</f>
        <v/>
      </c>
      <c r="FS7">
        <f>'EIA Imports Monthly'!HI5</f>
        <v/>
      </c>
      <c r="FT7">
        <f>'EIA Imports Monthly'!HJ5</f>
        <v/>
      </c>
      <c r="FU7">
        <f>'EIA Imports Monthly'!HK5</f>
        <v/>
      </c>
      <c r="FV7">
        <f>'EIA Imports Monthly'!HL5</f>
        <v/>
      </c>
      <c r="FW7">
        <f>'EIA Imports Monthly'!HM5</f>
        <v/>
      </c>
      <c r="FX7">
        <f>'EIA Imports Monthly'!HN5</f>
        <v/>
      </c>
      <c r="FY7">
        <f>'EIA Imports Monthly'!HO5</f>
        <v/>
      </c>
      <c r="FZ7">
        <f>'EIA Imports Monthly'!HP5</f>
        <v/>
      </c>
      <c r="GA7">
        <f>'EIA Imports Monthly'!HQ5</f>
        <v/>
      </c>
      <c r="GB7">
        <f>'EIA Imports Monthly'!HR5</f>
        <v/>
      </c>
      <c r="GC7">
        <f>'EIA Imports Monthly'!HS5</f>
        <v/>
      </c>
      <c r="GD7">
        <f>'EIA Imports Monthly'!HT5</f>
        <v/>
      </c>
      <c r="GE7">
        <f>'EIA Imports Monthly'!HU5</f>
        <v/>
      </c>
      <c r="GF7">
        <f>'EIA Imports Monthly'!HV5</f>
        <v/>
      </c>
      <c r="GG7">
        <f>'EIA Imports Monthly'!HW5</f>
        <v/>
      </c>
      <c r="GH7">
        <f>'EIA Imports Monthly'!HX5</f>
        <v/>
      </c>
      <c r="GI7">
        <f>'EIA Imports Monthly'!HY5</f>
        <v/>
      </c>
      <c r="GJ7">
        <f>'EIA Imports Monthly'!HZ5</f>
        <v/>
      </c>
      <c r="GK7">
        <f>'EIA Imports Monthly'!IA5</f>
        <v/>
      </c>
      <c r="GL7">
        <f>'EIA Imports Monthly'!IB5</f>
        <v/>
      </c>
      <c r="GM7">
        <f>'EIA Imports Monthly'!IC5</f>
        <v/>
      </c>
      <c r="GN7">
        <f>'EIA Imports Monthly'!ID5</f>
        <v/>
      </c>
      <c r="GO7">
        <f>'EIA Imports Monthly'!IE5</f>
        <v/>
      </c>
      <c r="GP7">
        <f>'EIA Imports Monthly'!IF5</f>
        <v/>
      </c>
      <c r="GQ7">
        <f>'EIA Imports Monthly'!IG5</f>
        <v/>
      </c>
      <c r="GR7">
        <f>'EIA Imports Monthly'!IH5</f>
        <v/>
      </c>
      <c r="GS7">
        <f>'EIA Imports Monthly'!II5</f>
        <v/>
      </c>
      <c r="GT7">
        <f>'EIA Imports Monthly'!IJ5</f>
        <v/>
      </c>
      <c r="GU7">
        <f>'EIA Imports Monthly'!IK5</f>
        <v/>
      </c>
      <c r="GV7">
        <f>'EIA Imports Monthly'!IL5</f>
        <v/>
      </c>
      <c r="GW7">
        <f>'EIA Imports Monthly'!IM5</f>
        <v/>
      </c>
      <c r="GX7">
        <f>'EIA Imports Monthly'!IN5</f>
        <v/>
      </c>
      <c r="GY7">
        <f>'EIA Imports Monthly'!IO5</f>
        <v/>
      </c>
      <c r="GZ7">
        <f>'EIA Imports Monthly'!IP5</f>
        <v/>
      </c>
      <c r="HA7">
        <f>'EIA Imports Monthly'!IQ5</f>
        <v/>
      </c>
      <c r="HB7">
        <f>'EIA Imports Monthly'!IR5</f>
        <v/>
      </c>
      <c r="HC7">
        <f>'EIA Imports Monthly'!IS5</f>
        <v/>
      </c>
      <c r="HD7">
        <f>'EIA Imports Monthly'!IT5</f>
        <v/>
      </c>
      <c r="HE7">
        <f>'EIA Imports Monthly'!IU5</f>
        <v/>
      </c>
      <c r="HF7">
        <f>'EIA Imports Monthly'!IV5</f>
        <v/>
      </c>
      <c r="HG7">
        <f>'EIA Imports Monthly'!IW5</f>
        <v/>
      </c>
      <c r="HH7">
        <f>'EIA Imports Monthly'!IX5</f>
        <v/>
      </c>
      <c r="HI7">
        <f>'EIA Imports Monthly'!IY5</f>
        <v/>
      </c>
      <c r="HJ7">
        <f>'EIA Imports Monthly'!IZ5</f>
        <v/>
      </c>
      <c r="HK7">
        <f>'EIA Imports Monthly'!JA5</f>
        <v/>
      </c>
      <c r="HL7">
        <f>'EIA Imports Monthly'!JB5</f>
        <v/>
      </c>
      <c r="HM7">
        <f>'EIA Imports Monthly'!JC5</f>
        <v/>
      </c>
      <c r="HN7">
        <f>'EIA Imports Monthly'!JD5</f>
        <v/>
      </c>
      <c r="HO7">
        <f>'EIA Imports Monthly'!JE5</f>
        <v/>
      </c>
      <c r="HP7">
        <f>'EIA Imports Monthly'!JF5</f>
        <v/>
      </c>
      <c r="HQ7">
        <f>'EIA Imports Monthly'!JG5</f>
        <v/>
      </c>
      <c r="HR7">
        <f>'EIA Imports Monthly'!JH5</f>
        <v/>
      </c>
      <c r="HS7">
        <f>'EIA Imports Monthly'!JI5</f>
        <v/>
      </c>
      <c r="HT7">
        <f>'EIA Imports Monthly'!JJ5</f>
        <v/>
      </c>
      <c r="HU7">
        <f>'EIA Imports Monthly'!JK5</f>
        <v/>
      </c>
      <c r="HV7">
        <f>'EIA Imports Monthly'!JL5</f>
        <v/>
      </c>
      <c r="HW7">
        <f>'EIA Imports Monthly'!JM5</f>
        <v/>
      </c>
      <c r="HX7">
        <f>'EIA Imports Monthly'!JN5</f>
        <v/>
      </c>
      <c r="HY7">
        <f>'EIA Imports Monthly'!JO5</f>
        <v/>
      </c>
      <c r="HZ7">
        <f>'EIA Imports Monthly'!JP5</f>
        <v/>
      </c>
      <c r="IA7">
        <f>'EIA Imports Monthly'!JQ5</f>
        <v/>
      </c>
      <c r="IB7">
        <f>'EIA Imports Monthly'!JR5</f>
        <v/>
      </c>
      <c r="IC7">
        <f>'EIA Imports Monthly'!JS5</f>
        <v/>
      </c>
      <c r="ID7">
        <f>'EIA Imports Monthly'!JT5</f>
        <v/>
      </c>
      <c r="IE7">
        <f>'EIA Imports Monthly'!JU5</f>
        <v/>
      </c>
      <c r="IF7">
        <f>'EIA Imports Monthly'!JV5</f>
        <v/>
      </c>
      <c r="IG7">
        <f>'EIA Imports Monthly'!JW5</f>
        <v/>
      </c>
      <c r="IH7">
        <f>'EIA Imports Monthly'!JX5</f>
        <v/>
      </c>
      <c r="II7">
        <f>'EIA Imports Monthly'!JY5</f>
        <v/>
      </c>
      <c r="IJ7">
        <f>'EIA Imports Monthly'!JZ5</f>
        <v/>
      </c>
      <c r="IK7">
        <f>'EIA Imports Monthly'!KA5</f>
        <v/>
      </c>
      <c r="IL7">
        <f>'EIA Imports Monthly'!KB5</f>
        <v/>
      </c>
      <c r="IM7">
        <f>'EIA Imports Monthly'!KC5</f>
        <v/>
      </c>
      <c r="IN7">
        <f>'EIA Imports Monthly'!KD5</f>
        <v/>
      </c>
      <c r="IO7">
        <f>'EIA Imports Monthly'!KE5</f>
        <v/>
      </c>
      <c r="IP7">
        <f>'EIA Imports Monthly'!KF5</f>
        <v/>
      </c>
      <c r="IQ7">
        <f>'EIA Imports Monthly'!KG5</f>
        <v/>
      </c>
      <c r="IR7">
        <f>'EIA Imports Monthly'!KH5</f>
        <v/>
      </c>
      <c r="IS7">
        <f>'EIA Imports Monthly'!KI5</f>
        <v/>
      </c>
      <c r="IT7">
        <f>'EIA Imports Monthly'!KJ5</f>
        <v/>
      </c>
      <c r="IU7">
        <f>'EIA Imports Monthly'!KK5</f>
        <v/>
      </c>
      <c r="IV7">
        <f>'EIA Imports Monthly'!KL5</f>
        <v/>
      </c>
      <c r="IW7">
        <f>'EIA Imports Monthly'!KM5</f>
        <v/>
      </c>
      <c r="IX7">
        <f>'EIA Imports Monthly'!KN5</f>
        <v/>
      </c>
      <c r="IY7">
        <f>'EIA Imports Monthly'!KO5</f>
        <v/>
      </c>
      <c r="IZ7">
        <f>'EIA Imports Monthly'!KP5</f>
        <v/>
      </c>
      <c r="JA7">
        <f>'EIA Imports Monthly'!KQ5</f>
        <v/>
      </c>
      <c r="JB7">
        <f>'EIA Imports Monthly'!KR5</f>
        <v/>
      </c>
      <c r="JC7">
        <f>'EIA Imports Monthly'!KS5</f>
        <v/>
      </c>
      <c r="JD7">
        <f>'EIA Imports Monthly'!KT5</f>
        <v/>
      </c>
      <c r="JE7">
        <f>'EIA Imports Monthly'!KU5</f>
        <v/>
      </c>
      <c r="JF7">
        <f>'EIA Imports Monthly'!KV5</f>
        <v/>
      </c>
      <c r="JG7">
        <f>'EIA Imports Monthly'!KW5</f>
        <v/>
      </c>
      <c r="JH7">
        <f>'EIA Imports Monthly'!KX5</f>
        <v/>
      </c>
      <c r="JI7">
        <f>'EIA Imports Monthly'!KY5</f>
        <v/>
      </c>
      <c r="JJ7">
        <f>'EIA Imports Monthly'!KZ5</f>
        <v/>
      </c>
      <c r="JK7">
        <f>'EIA Imports Monthly'!LA5</f>
        <v/>
      </c>
      <c r="JL7">
        <f>'EIA Imports Monthly'!LB5</f>
        <v/>
      </c>
      <c r="JM7">
        <f>'EIA Imports Monthly'!LC5</f>
        <v/>
      </c>
      <c r="JN7">
        <f>'EIA Imports Monthly'!LD5</f>
        <v/>
      </c>
      <c r="JO7">
        <f>'EIA Imports Monthly'!LE5</f>
        <v/>
      </c>
      <c r="JP7">
        <f>'EIA Imports Monthly'!LF5</f>
        <v/>
      </c>
      <c r="JQ7">
        <f>'EIA Imports Monthly'!LG5</f>
        <v/>
      </c>
      <c r="JR7">
        <f>'EIA Imports Monthly'!LH5</f>
        <v/>
      </c>
      <c r="JS7">
        <f>'EIA Imports Monthly'!LI5</f>
        <v/>
      </c>
      <c r="JT7">
        <f>'EIA Imports Monthly'!LJ5</f>
        <v/>
      </c>
      <c r="JU7">
        <f>'EIA Imports Monthly'!LK5</f>
        <v/>
      </c>
      <c r="JV7">
        <f>'EIA Imports Monthly'!LL5</f>
        <v/>
      </c>
      <c r="JW7">
        <f>'EIA Imports Monthly'!LM5</f>
        <v/>
      </c>
      <c r="JX7">
        <f>'EIA Imports Monthly'!LN5</f>
        <v/>
      </c>
      <c r="JY7">
        <f>'EIA Imports Monthly'!LO5</f>
        <v/>
      </c>
      <c r="JZ7">
        <f>'EIA Imports Monthly'!LP5</f>
        <v/>
      </c>
      <c r="KA7">
        <f>'EIA Imports Monthly'!LQ5</f>
        <v/>
      </c>
      <c r="KB7">
        <f>'EIA Imports Monthly'!LR5</f>
        <v/>
      </c>
      <c r="KC7">
        <f>'EIA Imports Monthly'!LS5</f>
        <v/>
      </c>
      <c r="KD7">
        <f>'EIA Imports Monthly'!LT5</f>
        <v/>
      </c>
      <c r="KE7">
        <f>'EIA Imports Monthly'!LU5</f>
        <v/>
      </c>
      <c r="KF7">
        <f>'EIA Imports Monthly'!LV5</f>
        <v/>
      </c>
      <c r="KG7">
        <f>'EIA Imports Monthly'!LW5</f>
        <v/>
      </c>
      <c r="KH7">
        <f>'EIA Imports Monthly'!LX5</f>
        <v/>
      </c>
      <c r="KI7">
        <f>'EIA Imports Monthly'!LY5</f>
        <v/>
      </c>
      <c r="KJ7">
        <f>'EIA Imports Monthly'!LZ5</f>
        <v/>
      </c>
      <c r="KK7">
        <f>'EIA Imports Monthly'!MA5</f>
        <v/>
      </c>
      <c r="KL7">
        <f>'EIA Imports Monthly'!MB5</f>
        <v/>
      </c>
      <c r="KM7">
        <f>'EIA Imports Monthly'!MC5</f>
        <v/>
      </c>
      <c r="KN7">
        <f>'EIA Imports Monthly'!MD5</f>
        <v/>
      </c>
      <c r="KO7">
        <f>'EIA Imports Monthly'!ME5</f>
        <v/>
      </c>
      <c r="KP7">
        <f>'EIA Imports Monthly'!MF5</f>
        <v/>
      </c>
      <c r="KQ7">
        <f>'EIA Imports Monthly'!MG5</f>
        <v/>
      </c>
      <c r="KR7">
        <f>'EIA Imports Monthly'!MH5</f>
        <v/>
      </c>
      <c r="KS7">
        <f>'EIA Imports Monthly'!MI5</f>
        <v/>
      </c>
      <c r="KT7">
        <f>'EIA Imports Monthly'!MJ5</f>
        <v/>
      </c>
      <c r="KU7">
        <f>'EIA Imports Monthly'!MK5</f>
        <v/>
      </c>
      <c r="KV7">
        <f>'EIA Imports Monthly'!ML5</f>
        <v/>
      </c>
      <c r="KW7">
        <f>'EIA Imports Monthly'!MM5</f>
        <v/>
      </c>
      <c r="KX7">
        <f>'EIA Imports Monthly'!MN5</f>
        <v/>
      </c>
      <c r="KY7">
        <f>'EIA Imports Monthly'!MO5</f>
        <v/>
      </c>
      <c r="KZ7">
        <f>'EIA Imports Monthly'!MP5</f>
        <v/>
      </c>
      <c r="LA7">
        <f>'EIA Imports Monthly'!MQ5</f>
        <v/>
      </c>
      <c r="LB7">
        <f>'EIA Imports Monthly'!MR5</f>
        <v/>
      </c>
      <c r="LC7">
        <f>'EIA Imports Monthly'!MS5</f>
        <v/>
      </c>
      <c r="LD7">
        <f>'EIA Imports Monthly'!MT5</f>
        <v/>
      </c>
      <c r="LE7">
        <f>'EIA Imports Monthly'!MU5</f>
        <v/>
      </c>
      <c r="LF7">
        <f>'EIA Imports Monthly'!MV5</f>
        <v/>
      </c>
      <c r="LG7">
        <f>'EIA Imports Monthly'!MW5</f>
        <v/>
      </c>
      <c r="LH7">
        <f>'EIA Imports Monthly'!MX5</f>
        <v/>
      </c>
      <c r="LI7">
        <f>'EIA Imports Monthly'!MY5</f>
        <v/>
      </c>
      <c r="LJ7">
        <f>'EIA Imports Monthly'!MZ5</f>
        <v/>
      </c>
      <c r="LK7">
        <f>'EIA Imports Monthly'!NA5</f>
        <v/>
      </c>
      <c r="LL7">
        <f>'EIA Imports Monthly'!NB5</f>
        <v/>
      </c>
      <c r="LM7">
        <f>'EIA Imports Monthly'!NC5</f>
        <v/>
      </c>
      <c r="LN7">
        <f>'EIA Imports Monthly'!ND5</f>
        <v/>
      </c>
      <c r="LO7">
        <f>'EIA Imports Monthly'!NE5</f>
        <v/>
      </c>
      <c r="LP7">
        <f>'EIA Imports Monthly'!NF5</f>
        <v/>
      </c>
      <c r="LQ7">
        <f>'EIA Imports Monthly'!NG5</f>
        <v/>
      </c>
      <c r="LR7">
        <f>'EIA Imports Monthly'!NH5</f>
        <v/>
      </c>
      <c r="LS7">
        <f>'EIA Imports Monthly'!NI5</f>
        <v/>
      </c>
      <c r="LT7">
        <f>'EIA Imports Monthly'!NJ5</f>
        <v/>
      </c>
      <c r="LU7">
        <f>'EIA Imports Monthly'!NK5</f>
        <v/>
      </c>
      <c r="LV7">
        <f>'EIA Imports Monthly'!NL5</f>
        <v/>
      </c>
      <c r="LW7">
        <f>'EIA Imports Monthly'!NM5</f>
        <v/>
      </c>
      <c r="LX7">
        <f>'EIA Imports Monthly'!NN5</f>
        <v/>
      </c>
      <c r="LY7">
        <f>'EIA Imports Monthly'!NO5</f>
        <v/>
      </c>
      <c r="LZ7">
        <f>'EIA Imports Monthly'!NP5</f>
        <v/>
      </c>
      <c r="MA7">
        <f>'EIA Imports Monthly'!NQ5</f>
        <v/>
      </c>
      <c r="MB7">
        <f>'EIA Imports Monthly'!NR5</f>
        <v/>
      </c>
      <c r="MC7">
        <f>'EIA Imports Monthly'!NS5</f>
        <v/>
      </c>
      <c r="MD7">
        <f>'EIA Imports Monthly'!NT5</f>
        <v/>
      </c>
      <c r="ME7">
        <f>'EIA Imports Monthly'!NU5</f>
        <v/>
      </c>
      <c r="MF7">
        <f>'EIA Imports Monthly'!NV5</f>
        <v/>
      </c>
      <c r="MG7">
        <f>'EIA Imports Monthly'!NW5</f>
        <v/>
      </c>
      <c r="MH7">
        <f>'EIA Imports Monthly'!NX5</f>
        <v/>
      </c>
      <c r="MI7">
        <f>'EIA Imports Monthly'!NY5</f>
        <v/>
      </c>
      <c r="MJ7">
        <f>'EIA Imports Monthly'!NZ5</f>
        <v/>
      </c>
      <c r="MK7">
        <f>'EIA Imports Monthly'!OA5</f>
        <v/>
      </c>
      <c r="ML7">
        <f>'EIA Imports Monthly'!OB5</f>
        <v/>
      </c>
      <c r="MM7">
        <f>'EIA Imports Monthly'!OC5</f>
        <v/>
      </c>
      <c r="MN7">
        <f>'EIA Imports Monthly'!OD5</f>
        <v/>
      </c>
      <c r="MO7">
        <f>'EIA Imports Monthly'!OE5</f>
        <v/>
      </c>
      <c r="MP7">
        <f>'EIA Imports Monthly'!OF5</f>
        <v/>
      </c>
      <c r="MQ7">
        <f>'EIA Imports Monthly'!OG5</f>
        <v/>
      </c>
      <c r="MR7">
        <f>'EIA Imports Monthly'!OH5</f>
        <v/>
      </c>
      <c r="MS7">
        <f>'EIA Imports Monthly'!OI5</f>
        <v/>
      </c>
      <c r="MT7">
        <f>'EIA Imports Monthly'!OJ5</f>
        <v/>
      </c>
      <c r="MU7">
        <f>'EIA Imports Monthly'!OK5</f>
        <v/>
      </c>
      <c r="MV7">
        <f>'EIA Imports Monthly'!OL5</f>
        <v/>
      </c>
      <c r="MW7">
        <f>'EIA Imports Monthly'!OM5</f>
        <v/>
      </c>
      <c r="MX7">
        <f>'EIA Imports Monthly'!ON5</f>
        <v/>
      </c>
      <c r="MY7">
        <f>'EIA Imports Monthly'!OO5</f>
        <v/>
      </c>
      <c r="MZ7">
        <f>'EIA Imports Monthly'!OP5</f>
        <v/>
      </c>
      <c r="NA7">
        <f>'EIA Imports Monthly'!OQ5</f>
        <v/>
      </c>
      <c r="NB7">
        <f>'EIA Imports Monthly'!OR5</f>
        <v/>
      </c>
      <c r="NC7">
        <f>'EIA Imports Monthly'!OS5</f>
        <v/>
      </c>
      <c r="ND7">
        <f>'EIA Imports Monthly'!OT5</f>
        <v/>
      </c>
      <c r="NE7">
        <f>'EIA Imports Monthly'!OU5</f>
        <v/>
      </c>
      <c r="NF7">
        <f>'EIA Imports Monthly'!OV5</f>
        <v/>
      </c>
      <c r="NG7">
        <f>'EIA Imports Monthly'!OW5</f>
        <v/>
      </c>
      <c r="NH7">
        <f>'EIA Imports Monthly'!OX5</f>
        <v/>
      </c>
      <c r="NI7">
        <f>'EIA Imports Monthly'!OY5</f>
        <v/>
      </c>
      <c r="NJ7">
        <f>'EIA Imports Monthly'!OZ5</f>
        <v/>
      </c>
      <c r="NK7">
        <f>'EIA Imports Monthly'!PA5</f>
        <v/>
      </c>
      <c r="NL7">
        <f>'EIA Imports Monthly'!PB5</f>
        <v/>
      </c>
      <c r="NM7">
        <f>'EIA Imports Monthly'!PC5</f>
        <v/>
      </c>
      <c r="NN7">
        <f>'EIA Imports Monthly'!PD5</f>
        <v/>
      </c>
      <c r="NO7">
        <f>'EIA Imports Monthly'!PE5</f>
        <v/>
      </c>
      <c r="NP7">
        <f>'EIA Imports Monthly'!PF5</f>
        <v/>
      </c>
      <c r="NQ7">
        <f>'EIA Imports Monthly'!PG5</f>
        <v/>
      </c>
      <c r="NR7">
        <f>'EIA Imports Monthly'!PH5</f>
        <v/>
      </c>
      <c r="NS7">
        <f>'EIA Imports Monthly'!PI5</f>
        <v/>
      </c>
      <c r="NT7">
        <f>'EIA Imports Monthly'!PJ5</f>
        <v/>
      </c>
      <c r="NU7">
        <f>'EIA Imports Monthly'!PK5</f>
        <v/>
      </c>
      <c r="NV7">
        <f>'EIA Imports Monthly'!PL5</f>
        <v/>
      </c>
      <c r="NW7">
        <f>'EIA Imports Monthly'!PM5</f>
        <v/>
      </c>
      <c r="NX7">
        <f>'EIA Imports Monthly'!PN5</f>
        <v/>
      </c>
      <c r="NY7">
        <f>'EIA Imports Monthly'!PO5</f>
        <v/>
      </c>
      <c r="NZ7">
        <f>'EIA Imports Monthly'!PP5</f>
        <v/>
      </c>
      <c r="OA7">
        <f>'EIA Imports Monthly'!PQ5</f>
        <v/>
      </c>
      <c r="OB7">
        <f>'EIA Imports Monthly'!PR5</f>
        <v/>
      </c>
      <c r="OC7">
        <f>'EIA Imports Monthly'!PS5</f>
        <v/>
      </c>
      <c r="OD7">
        <f>'EIA Imports Monthly'!PT5</f>
        <v/>
      </c>
      <c r="OE7">
        <f>'EIA Imports Monthly'!PU5</f>
        <v/>
      </c>
      <c r="OF7">
        <f>'EIA Imports Monthly'!PV5</f>
        <v/>
      </c>
      <c r="OG7">
        <f>'EIA Imports Monthly'!PW5</f>
        <v/>
      </c>
      <c r="OH7">
        <f>'EIA Imports Monthly'!PX5</f>
        <v/>
      </c>
      <c r="OI7">
        <f>'EIA Imports Monthly'!PY5</f>
        <v/>
      </c>
      <c r="OJ7">
        <f>'EIA Imports Monthly'!PZ5</f>
        <v/>
      </c>
      <c r="OK7">
        <f>'EIA Imports Monthly'!QA5</f>
        <v/>
      </c>
      <c r="OL7">
        <f>'EIA Imports Monthly'!QB5</f>
        <v/>
      </c>
      <c r="OM7">
        <f>'EIA Imports Monthly'!QC5</f>
        <v/>
      </c>
      <c r="ON7">
        <f>'EIA Imports Monthly'!QD5</f>
        <v/>
      </c>
      <c r="OO7">
        <f>'EIA Imports Monthly'!QE5</f>
        <v/>
      </c>
      <c r="OP7">
        <f>'EIA Imports Monthly'!QF5</f>
        <v/>
      </c>
      <c r="OQ7">
        <f>'EIA Imports Monthly'!QG5</f>
        <v/>
      </c>
      <c r="OR7">
        <f>'EIA Imports Monthly'!QH5</f>
        <v/>
      </c>
      <c r="OS7">
        <f>'EIA Imports Monthly'!QI5</f>
        <v/>
      </c>
      <c r="OT7">
        <f>'EIA Imports Monthly'!QJ5</f>
        <v/>
      </c>
      <c r="OU7">
        <f>'EIA Imports Monthly'!QK5</f>
        <v/>
      </c>
      <c r="OV7">
        <f>'EIA Imports Monthly'!QL5</f>
        <v/>
      </c>
      <c r="OW7">
        <f>'EIA Imports Monthly'!QM5</f>
        <v/>
      </c>
      <c r="OX7">
        <f>'EIA Imports Monthly'!QN5</f>
        <v/>
      </c>
      <c r="OY7">
        <f>'EIA Imports Monthly'!QO5</f>
        <v/>
      </c>
      <c r="OZ7">
        <f>'EIA Imports Monthly'!QP5</f>
        <v/>
      </c>
      <c r="PA7">
        <f>'EIA Imports Monthly'!QQ5</f>
        <v/>
      </c>
      <c r="PB7">
        <f>'EIA Imports Monthly'!QR5</f>
        <v/>
      </c>
      <c r="PC7">
        <f>'EIA Imports Monthly'!QS5</f>
        <v/>
      </c>
      <c r="PD7">
        <f>'EIA Imports Monthly'!QT5</f>
        <v/>
      </c>
      <c r="PE7">
        <f>'EIA Imports Monthly'!QU5</f>
        <v/>
      </c>
      <c r="PF7">
        <f>'EIA Imports Monthly'!QV5</f>
        <v/>
      </c>
      <c r="PG7">
        <f>'EIA Imports Monthly'!QW5</f>
        <v/>
      </c>
      <c r="PH7">
        <f>'EIA Imports Monthly'!QX5</f>
        <v/>
      </c>
      <c r="PI7">
        <f>'EIA Imports Monthly'!QY5</f>
        <v/>
      </c>
      <c r="PJ7">
        <f>'EIA Imports Monthly'!QZ5</f>
        <v/>
      </c>
      <c r="PK7">
        <f>'EIA Imports Monthly'!RA5</f>
        <v/>
      </c>
      <c r="PL7">
        <f>'EIA Imports Monthly'!RB5</f>
        <v/>
      </c>
      <c r="PM7">
        <f>'EIA Imports Monthly'!RC5</f>
        <v/>
      </c>
      <c r="PN7">
        <f>'EIA Imports Monthly'!RD5</f>
        <v/>
      </c>
      <c r="PO7">
        <f>'EIA Imports Monthly'!RE5</f>
        <v/>
      </c>
      <c r="PP7">
        <f>'EIA Imports Monthly'!RF5</f>
        <v/>
      </c>
      <c r="PQ7">
        <f>'EIA Imports Monthly'!RG5</f>
        <v/>
      </c>
      <c r="PR7">
        <f>'EIA Imports Monthly'!RH5</f>
        <v/>
      </c>
      <c r="PS7">
        <f>'EIA Imports Monthly'!RI5</f>
        <v/>
      </c>
      <c r="PT7">
        <f>'EIA Imports Monthly'!RJ5</f>
        <v/>
      </c>
      <c r="PU7">
        <f>'EIA Imports Monthly'!RK5</f>
        <v/>
      </c>
      <c r="PV7">
        <f>'EIA Imports Monthly'!RL5</f>
        <v/>
      </c>
      <c r="PW7">
        <f>'EIA Imports Monthly'!RM5</f>
        <v/>
      </c>
      <c r="PX7">
        <f>'EIA Imports Monthly'!RN5</f>
        <v/>
      </c>
      <c r="PY7">
        <f>'EIA Imports Monthly'!RO5</f>
        <v/>
      </c>
      <c r="PZ7">
        <f>'EIA Imports Monthly'!RP5</f>
        <v/>
      </c>
      <c r="QA7">
        <f>'EIA Imports Monthly'!RQ5</f>
        <v/>
      </c>
      <c r="QB7">
        <f>'EIA Imports Monthly'!RR5</f>
        <v/>
      </c>
      <c r="QC7">
        <f>'EIA Imports Monthly'!RS5</f>
        <v/>
      </c>
      <c r="QD7">
        <f>'EIA Imports Monthly'!RT5</f>
        <v/>
      </c>
      <c r="QE7">
        <f>'EIA Imports Monthly'!RU5</f>
        <v/>
      </c>
      <c r="QF7">
        <f>'EIA Imports Monthly'!RV5</f>
        <v/>
      </c>
      <c r="QG7">
        <f>'EIA Imports Monthly'!RW5</f>
        <v/>
      </c>
      <c r="QH7">
        <f>'EIA Imports Monthly'!RX5</f>
        <v/>
      </c>
      <c r="QI7">
        <f>'EIA Imports Monthly'!RY5</f>
        <v/>
      </c>
      <c r="QJ7">
        <f>'EIA Imports Monthly'!RZ5</f>
        <v/>
      </c>
      <c r="QK7">
        <f>'EIA Imports Monthly'!SA5</f>
        <v/>
      </c>
      <c r="QL7">
        <f>'EIA Imports Monthly'!SB5</f>
        <v/>
      </c>
      <c r="QM7">
        <f>'EIA Imports Monthly'!SC5</f>
        <v/>
      </c>
      <c r="QN7">
        <f>'EIA Imports Monthly'!SD5</f>
        <v/>
      </c>
      <c r="QO7">
        <f>'EIA Imports Monthly'!SE5</f>
        <v/>
      </c>
      <c r="QP7">
        <f>'EIA Imports Monthly'!SF5</f>
        <v/>
      </c>
      <c r="QQ7">
        <f>'EIA Imports Monthly'!SG5</f>
        <v/>
      </c>
      <c r="QR7">
        <f>'EIA Imports Monthly'!SH5</f>
        <v/>
      </c>
      <c r="QS7">
        <f>'EIA Imports Monthly'!SI5</f>
        <v/>
      </c>
      <c r="QT7">
        <f>'EIA Imports Monthly'!SJ5</f>
        <v/>
      </c>
      <c r="QU7">
        <f>'EIA Imports Monthly'!SK5</f>
        <v/>
      </c>
      <c r="QV7">
        <f>'EIA Imports Monthly'!SL5</f>
        <v/>
      </c>
      <c r="QW7">
        <f>'EIA Imports Monthly'!SM5</f>
        <v/>
      </c>
      <c r="QX7">
        <f>'EIA Imports Monthly'!SN5</f>
        <v/>
      </c>
      <c r="QY7">
        <f>'EIA Imports Monthly'!SO5</f>
        <v/>
      </c>
      <c r="QZ7">
        <f>'EIA Imports Monthly'!SP5</f>
        <v/>
      </c>
      <c r="RA7">
        <f>'EIA Imports Monthly'!SQ5</f>
        <v/>
      </c>
      <c r="RB7">
        <f>'EIA Imports Monthly'!SR5</f>
        <v/>
      </c>
      <c r="RC7">
        <f>'EIA Imports Monthly'!SS5</f>
        <v/>
      </c>
      <c r="RD7">
        <f>'EIA Imports Monthly'!ST5</f>
        <v/>
      </c>
      <c r="RE7">
        <f>'EIA Imports Monthly'!SU5</f>
        <v/>
      </c>
      <c r="RF7">
        <f>'EIA Imports Monthly'!SV5</f>
        <v/>
      </c>
      <c r="RG7">
        <f>'EIA Imports Monthly'!SW5</f>
        <v/>
      </c>
      <c r="RH7">
        <f>'EIA Imports Monthly'!SX5</f>
        <v/>
      </c>
      <c r="RI7">
        <f>'EIA Imports Monthly'!SY5</f>
        <v/>
      </c>
      <c r="RJ7">
        <f>'EIA Imports Monthly'!SZ5</f>
        <v/>
      </c>
      <c r="RK7">
        <f>'EIA Imports Monthly'!TA5</f>
        <v/>
      </c>
      <c r="RL7">
        <f>'EIA Imports Monthly'!TB5</f>
        <v/>
      </c>
      <c r="RM7">
        <f>'EIA Imports Monthly'!TC5</f>
        <v/>
      </c>
      <c r="RN7">
        <f>'EIA Imports Monthly'!TD5</f>
        <v/>
      </c>
      <c r="RO7">
        <f>'EIA Imports Monthly'!TE5</f>
        <v/>
      </c>
      <c r="RP7">
        <f>'EIA Imports Monthly'!TF5</f>
        <v/>
      </c>
      <c r="RQ7">
        <f>'EIA Imports Monthly'!TG5</f>
        <v/>
      </c>
      <c r="RR7">
        <f>'EIA Imports Monthly'!TH5</f>
        <v/>
      </c>
      <c r="RS7">
        <f>'EIA Imports Monthly'!TI5</f>
        <v/>
      </c>
      <c r="RT7">
        <f>'EIA Imports Monthly'!TJ5</f>
        <v/>
      </c>
      <c r="RU7">
        <f>'EIA Imports Monthly'!TK5</f>
        <v/>
      </c>
      <c r="RV7">
        <f>'EIA Imports Monthly'!TL5</f>
        <v/>
      </c>
      <c r="RW7">
        <f>'EIA Imports Monthly'!TM5</f>
        <v/>
      </c>
      <c r="RX7">
        <f>'EIA Imports Monthly'!TN5</f>
        <v/>
      </c>
      <c r="RY7">
        <f>'EIA Imports Monthly'!TO5</f>
        <v/>
      </c>
      <c r="RZ7">
        <f>'EIA Imports Monthly'!TP5</f>
        <v/>
      </c>
      <c r="SA7">
        <f>'EIA Imports Monthly'!TQ5</f>
        <v/>
      </c>
      <c r="SB7">
        <f>'EIA Imports Monthly'!TR5</f>
        <v/>
      </c>
      <c r="SC7">
        <f>'EIA Imports Monthly'!TS5</f>
        <v/>
      </c>
      <c r="SD7">
        <f>'EIA Imports Monthly'!TT5</f>
        <v/>
      </c>
      <c r="SE7">
        <f>'EIA Imports Monthly'!TU5</f>
        <v/>
      </c>
    </row>
    <row r="8" spans="1:499">
      <c r="A8" t="s">
        <v>55</v>
      </c>
      <c r="H8">
        <f>'EIA Imports Monthly'!AX6</f>
        <v/>
      </c>
      <c r="I8">
        <f>'EIA Imports Monthly'!AY6</f>
        <v/>
      </c>
      <c r="J8">
        <f>'EIA Imports Monthly'!AZ6</f>
        <v/>
      </c>
      <c r="K8">
        <f>'EIA Imports Monthly'!BA6</f>
        <v/>
      </c>
      <c r="L8">
        <f>'EIA Imports Monthly'!BB6</f>
        <v/>
      </c>
      <c r="M8">
        <f>'EIA Imports Monthly'!BC6</f>
        <v/>
      </c>
      <c r="N8">
        <f>'EIA Imports Monthly'!BD6</f>
        <v/>
      </c>
      <c r="O8">
        <f>'EIA Imports Monthly'!BE6</f>
        <v/>
      </c>
      <c r="P8">
        <f>'EIA Imports Monthly'!BF6</f>
        <v/>
      </c>
      <c r="Q8">
        <f>'EIA Imports Monthly'!BG6</f>
        <v/>
      </c>
      <c r="R8">
        <f>'EIA Imports Monthly'!BH6</f>
        <v/>
      </c>
      <c r="S8">
        <f>'EIA Imports Monthly'!BI6</f>
        <v/>
      </c>
      <c r="T8">
        <f>'EIA Imports Monthly'!BJ6</f>
        <v/>
      </c>
      <c r="U8">
        <f>'EIA Imports Monthly'!BK6</f>
        <v/>
      </c>
      <c r="V8">
        <f>'EIA Imports Monthly'!BL6</f>
        <v/>
      </c>
      <c r="W8">
        <f>'EIA Imports Monthly'!BM6</f>
        <v/>
      </c>
      <c r="X8">
        <f>'EIA Imports Monthly'!BN6</f>
        <v/>
      </c>
      <c r="Y8">
        <f>'EIA Imports Monthly'!BO6</f>
        <v/>
      </c>
      <c r="Z8">
        <f>'EIA Imports Monthly'!BP6</f>
        <v/>
      </c>
      <c r="AA8">
        <f>'EIA Imports Monthly'!BQ6</f>
        <v/>
      </c>
      <c r="AB8">
        <f>'EIA Imports Monthly'!BR6</f>
        <v/>
      </c>
      <c r="AC8">
        <f>'EIA Imports Monthly'!BS6</f>
        <v/>
      </c>
      <c r="AD8">
        <f>'EIA Imports Monthly'!BT6</f>
        <v/>
      </c>
      <c r="AE8">
        <f>'EIA Imports Monthly'!BU6</f>
        <v/>
      </c>
      <c r="AF8">
        <f>'EIA Imports Monthly'!BV6</f>
        <v/>
      </c>
      <c r="AG8">
        <f>'EIA Imports Monthly'!BW6</f>
        <v/>
      </c>
      <c r="AH8">
        <f>'EIA Imports Monthly'!BX6</f>
        <v/>
      </c>
      <c r="AI8">
        <f>'EIA Imports Monthly'!BY6</f>
        <v/>
      </c>
      <c r="AJ8">
        <f>'EIA Imports Monthly'!BZ6</f>
        <v/>
      </c>
      <c r="AK8">
        <f>'EIA Imports Monthly'!CA6</f>
        <v/>
      </c>
      <c r="AL8">
        <f>'EIA Imports Monthly'!CB6</f>
        <v/>
      </c>
      <c r="AM8">
        <f>'EIA Imports Monthly'!CC6</f>
        <v/>
      </c>
      <c r="AN8">
        <f>'EIA Imports Monthly'!CD6</f>
        <v/>
      </c>
      <c r="AO8">
        <f>'EIA Imports Monthly'!CE6</f>
        <v/>
      </c>
      <c r="AP8">
        <f>'EIA Imports Monthly'!CF6</f>
        <v/>
      </c>
      <c r="AQ8">
        <f>'EIA Imports Monthly'!CG6</f>
        <v/>
      </c>
      <c r="AR8">
        <f>'EIA Imports Monthly'!CH6</f>
        <v/>
      </c>
      <c r="AS8">
        <f>'EIA Imports Monthly'!CI6</f>
        <v/>
      </c>
      <c r="AT8">
        <f>'EIA Imports Monthly'!CJ6</f>
        <v/>
      </c>
      <c r="AU8">
        <f>'EIA Imports Monthly'!CK6</f>
        <v/>
      </c>
      <c r="AV8">
        <f>'EIA Imports Monthly'!CL6</f>
        <v/>
      </c>
      <c r="AW8">
        <f>'EIA Imports Monthly'!CM6</f>
        <v/>
      </c>
      <c r="AX8">
        <f>'EIA Imports Monthly'!CN6</f>
        <v/>
      </c>
      <c r="AY8">
        <f>'EIA Imports Monthly'!CO6</f>
        <v/>
      </c>
      <c r="AZ8">
        <f>'EIA Imports Monthly'!CP6</f>
        <v/>
      </c>
      <c r="BA8">
        <f>'EIA Imports Monthly'!CQ6</f>
        <v/>
      </c>
      <c r="BB8">
        <f>'EIA Imports Monthly'!CR6</f>
        <v/>
      </c>
      <c r="BC8">
        <f>'EIA Imports Monthly'!CS6</f>
        <v/>
      </c>
      <c r="BD8">
        <f>'EIA Imports Monthly'!CT6</f>
        <v/>
      </c>
      <c r="BE8">
        <f>'EIA Imports Monthly'!CU6</f>
        <v/>
      </c>
      <c r="BF8">
        <f>'EIA Imports Monthly'!CV6</f>
        <v/>
      </c>
      <c r="BG8">
        <f>'EIA Imports Monthly'!CW6</f>
        <v/>
      </c>
      <c r="BH8">
        <f>'EIA Imports Monthly'!CX6</f>
        <v/>
      </c>
      <c r="BI8">
        <f>'EIA Imports Monthly'!CY6</f>
        <v/>
      </c>
      <c r="BJ8">
        <f>'EIA Imports Monthly'!CZ6</f>
        <v/>
      </c>
      <c r="BK8">
        <f>'EIA Imports Monthly'!DA6</f>
        <v/>
      </c>
      <c r="BL8">
        <f>'EIA Imports Monthly'!DB6</f>
        <v/>
      </c>
      <c r="BM8">
        <f>'EIA Imports Monthly'!DC6</f>
        <v/>
      </c>
      <c r="BN8">
        <f>'EIA Imports Monthly'!DD6</f>
        <v/>
      </c>
      <c r="BO8">
        <f>'EIA Imports Monthly'!DE6</f>
        <v/>
      </c>
      <c r="BP8">
        <f>'EIA Imports Monthly'!DF6</f>
        <v/>
      </c>
      <c r="BQ8">
        <f>'EIA Imports Monthly'!DG6</f>
        <v/>
      </c>
      <c r="BR8">
        <f>'EIA Imports Monthly'!DH6</f>
        <v/>
      </c>
      <c r="BS8">
        <f>'EIA Imports Monthly'!DI6</f>
        <v/>
      </c>
      <c r="BT8">
        <f>'EIA Imports Monthly'!DJ6</f>
        <v/>
      </c>
      <c r="BU8">
        <f>'EIA Imports Monthly'!DK6</f>
        <v/>
      </c>
      <c r="BV8">
        <f>'EIA Imports Monthly'!DL6</f>
        <v/>
      </c>
      <c r="BW8">
        <f>'EIA Imports Monthly'!DM6</f>
        <v/>
      </c>
      <c r="BX8">
        <f>'EIA Imports Monthly'!DN6</f>
        <v/>
      </c>
      <c r="BY8">
        <f>'EIA Imports Monthly'!DO6</f>
        <v/>
      </c>
      <c r="BZ8">
        <f>'EIA Imports Monthly'!DP6</f>
        <v/>
      </c>
      <c r="CA8">
        <f>'EIA Imports Monthly'!DQ6</f>
        <v/>
      </c>
      <c r="CB8">
        <f>'EIA Imports Monthly'!DR6</f>
        <v/>
      </c>
      <c r="CC8">
        <f>'EIA Imports Monthly'!DS6</f>
        <v/>
      </c>
      <c r="CD8">
        <f>'EIA Imports Monthly'!DT6</f>
        <v/>
      </c>
      <c r="CE8">
        <f>'EIA Imports Monthly'!DU6</f>
        <v/>
      </c>
      <c r="CF8">
        <f>'EIA Imports Monthly'!DV6</f>
        <v/>
      </c>
      <c r="CG8">
        <f>'EIA Imports Monthly'!DW6</f>
        <v/>
      </c>
      <c r="CH8">
        <f>'EIA Imports Monthly'!DX6</f>
        <v/>
      </c>
      <c r="CI8">
        <f>'EIA Imports Monthly'!DY6</f>
        <v/>
      </c>
      <c r="CJ8">
        <f>'EIA Imports Monthly'!DZ6</f>
        <v/>
      </c>
      <c r="CK8">
        <f>'EIA Imports Monthly'!EA6</f>
        <v/>
      </c>
      <c r="CL8">
        <f>'EIA Imports Monthly'!EB6</f>
        <v/>
      </c>
      <c r="CM8">
        <f>'EIA Imports Monthly'!EC6</f>
        <v/>
      </c>
      <c r="CN8">
        <f>'EIA Imports Monthly'!ED6</f>
        <v/>
      </c>
      <c r="CO8">
        <f>'EIA Imports Monthly'!EE6</f>
        <v/>
      </c>
      <c r="CP8">
        <f>'EIA Imports Monthly'!EF6</f>
        <v/>
      </c>
      <c r="CQ8">
        <f>'EIA Imports Monthly'!EG6</f>
        <v/>
      </c>
      <c r="CR8">
        <f>'EIA Imports Monthly'!EH6</f>
        <v/>
      </c>
      <c r="CS8">
        <f>'EIA Imports Monthly'!EI6</f>
        <v/>
      </c>
      <c r="CT8">
        <f>'EIA Imports Monthly'!EJ6</f>
        <v/>
      </c>
      <c r="CU8">
        <f>'EIA Imports Monthly'!EK6</f>
        <v/>
      </c>
      <c r="CV8">
        <f>'EIA Imports Monthly'!EL6</f>
        <v/>
      </c>
      <c r="CW8">
        <f>'EIA Imports Monthly'!EM6</f>
        <v/>
      </c>
      <c r="CX8">
        <f>'EIA Imports Monthly'!EN6</f>
        <v/>
      </c>
      <c r="CY8">
        <f>'EIA Imports Monthly'!EO6</f>
        <v/>
      </c>
      <c r="CZ8">
        <f>'EIA Imports Monthly'!EP6</f>
        <v/>
      </c>
      <c r="DA8">
        <f>'EIA Imports Monthly'!EQ6</f>
        <v/>
      </c>
      <c r="DB8">
        <f>'EIA Imports Monthly'!ER6</f>
        <v/>
      </c>
      <c r="DC8">
        <f>'EIA Imports Monthly'!ES6</f>
        <v/>
      </c>
      <c r="DD8">
        <f>'EIA Imports Monthly'!ET6</f>
        <v/>
      </c>
      <c r="DE8">
        <f>'EIA Imports Monthly'!EU6</f>
        <v/>
      </c>
      <c r="DF8">
        <f>'EIA Imports Monthly'!EV6</f>
        <v/>
      </c>
      <c r="DG8">
        <f>'EIA Imports Monthly'!EW6</f>
        <v/>
      </c>
      <c r="DH8">
        <f>'EIA Imports Monthly'!EX6</f>
        <v/>
      </c>
      <c r="DI8">
        <f>'EIA Imports Monthly'!EY6</f>
        <v/>
      </c>
      <c r="DJ8">
        <f>'EIA Imports Monthly'!EZ6</f>
        <v/>
      </c>
      <c r="DK8">
        <f>'EIA Imports Monthly'!FA6</f>
        <v/>
      </c>
      <c r="DL8">
        <f>'EIA Imports Monthly'!FB6</f>
        <v/>
      </c>
      <c r="DM8">
        <f>'EIA Imports Monthly'!FC6</f>
        <v/>
      </c>
      <c r="DN8">
        <f>'EIA Imports Monthly'!FD6</f>
        <v/>
      </c>
      <c r="DO8">
        <f>'EIA Imports Monthly'!FE6</f>
        <v/>
      </c>
      <c r="DP8">
        <f>'EIA Imports Monthly'!FF6</f>
        <v/>
      </c>
      <c r="DQ8">
        <f>'EIA Imports Monthly'!FG6</f>
        <v/>
      </c>
      <c r="DR8">
        <f>'EIA Imports Monthly'!FH6</f>
        <v/>
      </c>
      <c r="DS8">
        <f>'EIA Imports Monthly'!FI6</f>
        <v/>
      </c>
      <c r="DT8">
        <f>'EIA Imports Monthly'!FJ6</f>
        <v/>
      </c>
      <c r="DU8">
        <f>'EIA Imports Monthly'!FK6</f>
        <v/>
      </c>
      <c r="DV8">
        <f>'EIA Imports Monthly'!FL6</f>
        <v/>
      </c>
      <c r="DW8">
        <f>'EIA Imports Monthly'!FM6</f>
        <v/>
      </c>
      <c r="DX8">
        <f>'EIA Imports Monthly'!FN6</f>
        <v/>
      </c>
      <c r="DY8">
        <f>'EIA Imports Monthly'!FO6</f>
        <v/>
      </c>
      <c r="DZ8">
        <f>'EIA Imports Monthly'!FP6</f>
        <v/>
      </c>
      <c r="EA8">
        <f>'EIA Imports Monthly'!FQ6</f>
        <v/>
      </c>
      <c r="EB8">
        <f>'EIA Imports Monthly'!FR6</f>
        <v/>
      </c>
      <c r="EC8">
        <f>'EIA Imports Monthly'!FS6</f>
        <v/>
      </c>
      <c r="ED8">
        <f>'EIA Imports Monthly'!FT6</f>
        <v/>
      </c>
      <c r="EE8">
        <f>'EIA Imports Monthly'!FU6</f>
        <v/>
      </c>
      <c r="EF8">
        <f>'EIA Imports Monthly'!FV6</f>
        <v/>
      </c>
      <c r="EG8">
        <f>'EIA Imports Monthly'!FW6</f>
        <v/>
      </c>
      <c r="EH8">
        <f>'EIA Imports Monthly'!FX6</f>
        <v/>
      </c>
      <c r="EI8">
        <f>'EIA Imports Monthly'!FY6</f>
        <v/>
      </c>
      <c r="EJ8">
        <f>'EIA Imports Monthly'!FZ6</f>
        <v/>
      </c>
      <c r="EK8">
        <f>'EIA Imports Monthly'!GA6</f>
        <v/>
      </c>
      <c r="EL8">
        <f>'EIA Imports Monthly'!GB6</f>
        <v/>
      </c>
      <c r="EM8">
        <f>'EIA Imports Monthly'!GC6</f>
        <v/>
      </c>
      <c r="EN8">
        <f>'EIA Imports Monthly'!GD6</f>
        <v/>
      </c>
      <c r="EO8">
        <f>'EIA Imports Monthly'!GE6</f>
        <v/>
      </c>
      <c r="EP8">
        <f>'EIA Imports Monthly'!GF6</f>
        <v/>
      </c>
      <c r="EQ8">
        <f>'EIA Imports Monthly'!GG6</f>
        <v/>
      </c>
      <c r="ER8">
        <f>'EIA Imports Monthly'!GH6</f>
        <v/>
      </c>
      <c r="ES8">
        <f>'EIA Imports Monthly'!GI6</f>
        <v/>
      </c>
      <c r="ET8">
        <f>'EIA Imports Monthly'!GJ6</f>
        <v/>
      </c>
      <c r="EU8">
        <f>'EIA Imports Monthly'!GK6</f>
        <v/>
      </c>
      <c r="EV8">
        <f>'EIA Imports Monthly'!GL6</f>
        <v/>
      </c>
      <c r="EW8">
        <f>'EIA Imports Monthly'!GM6</f>
        <v/>
      </c>
      <c r="EX8">
        <f>'EIA Imports Monthly'!GN6</f>
        <v/>
      </c>
      <c r="EY8">
        <f>'EIA Imports Monthly'!GO6</f>
        <v/>
      </c>
      <c r="EZ8">
        <f>'EIA Imports Monthly'!GP6</f>
        <v/>
      </c>
      <c r="FA8">
        <f>'EIA Imports Monthly'!GQ6</f>
        <v/>
      </c>
      <c r="FB8">
        <f>'EIA Imports Monthly'!GR6</f>
        <v/>
      </c>
      <c r="FC8">
        <f>'EIA Imports Monthly'!GS6</f>
        <v/>
      </c>
      <c r="FD8">
        <f>'EIA Imports Monthly'!GT6</f>
        <v/>
      </c>
      <c r="FE8">
        <f>'EIA Imports Monthly'!GU6</f>
        <v/>
      </c>
      <c r="FF8">
        <f>'EIA Imports Monthly'!GV6</f>
        <v/>
      </c>
      <c r="FG8">
        <f>'EIA Imports Monthly'!GW6</f>
        <v/>
      </c>
      <c r="FH8">
        <f>'EIA Imports Monthly'!GX6</f>
        <v/>
      </c>
      <c r="FI8">
        <f>'EIA Imports Monthly'!GY6</f>
        <v/>
      </c>
      <c r="FJ8">
        <f>'EIA Imports Monthly'!GZ6</f>
        <v/>
      </c>
      <c r="FK8">
        <f>'EIA Imports Monthly'!HA6</f>
        <v/>
      </c>
      <c r="FL8">
        <f>'EIA Imports Monthly'!HB6</f>
        <v/>
      </c>
      <c r="FM8">
        <f>'EIA Imports Monthly'!HC6</f>
        <v/>
      </c>
      <c r="FN8">
        <f>'EIA Imports Monthly'!HD6</f>
        <v/>
      </c>
      <c r="FO8">
        <f>'EIA Imports Monthly'!HE6</f>
        <v/>
      </c>
      <c r="FP8">
        <f>'EIA Imports Monthly'!HF6</f>
        <v/>
      </c>
      <c r="FQ8">
        <f>'EIA Imports Monthly'!HG6</f>
        <v/>
      </c>
      <c r="FR8">
        <f>'EIA Imports Monthly'!HH6</f>
        <v/>
      </c>
      <c r="FS8">
        <f>'EIA Imports Monthly'!HI6</f>
        <v/>
      </c>
      <c r="FT8">
        <f>'EIA Imports Monthly'!HJ6</f>
        <v/>
      </c>
      <c r="FU8">
        <f>'EIA Imports Monthly'!HK6</f>
        <v/>
      </c>
      <c r="FV8">
        <f>'EIA Imports Monthly'!HL6</f>
        <v/>
      </c>
      <c r="FW8">
        <f>'EIA Imports Monthly'!HM6</f>
        <v/>
      </c>
      <c r="FX8">
        <f>'EIA Imports Monthly'!HN6</f>
        <v/>
      </c>
      <c r="FY8">
        <f>'EIA Imports Monthly'!HO6</f>
        <v/>
      </c>
      <c r="FZ8">
        <f>'EIA Imports Monthly'!HP6</f>
        <v/>
      </c>
      <c r="GA8">
        <f>'EIA Imports Monthly'!HQ6</f>
        <v/>
      </c>
      <c r="GB8">
        <f>'EIA Imports Monthly'!HR6</f>
        <v/>
      </c>
      <c r="GC8">
        <f>'EIA Imports Monthly'!HS6</f>
        <v/>
      </c>
      <c r="GD8">
        <f>'EIA Imports Monthly'!HT6</f>
        <v/>
      </c>
      <c r="GE8">
        <f>'EIA Imports Monthly'!HU6</f>
        <v/>
      </c>
      <c r="GF8">
        <f>'EIA Imports Monthly'!HV6</f>
        <v/>
      </c>
      <c r="GG8">
        <f>'EIA Imports Monthly'!HW6</f>
        <v/>
      </c>
      <c r="GH8">
        <f>'EIA Imports Monthly'!HX6</f>
        <v/>
      </c>
      <c r="GI8">
        <f>'EIA Imports Monthly'!HY6</f>
        <v/>
      </c>
      <c r="GJ8">
        <f>'EIA Imports Monthly'!HZ6</f>
        <v/>
      </c>
      <c r="GK8">
        <f>'EIA Imports Monthly'!IA6</f>
        <v/>
      </c>
      <c r="GL8">
        <f>'EIA Imports Monthly'!IB6</f>
        <v/>
      </c>
      <c r="GM8">
        <f>'EIA Imports Monthly'!IC6</f>
        <v/>
      </c>
      <c r="GN8">
        <f>'EIA Imports Monthly'!ID6</f>
        <v/>
      </c>
      <c r="GO8">
        <f>'EIA Imports Monthly'!IE6</f>
        <v/>
      </c>
      <c r="GP8">
        <f>'EIA Imports Monthly'!IF6</f>
        <v/>
      </c>
      <c r="GQ8">
        <f>'EIA Imports Monthly'!IG6</f>
        <v/>
      </c>
      <c r="GR8">
        <f>'EIA Imports Monthly'!IH6</f>
        <v/>
      </c>
      <c r="GS8">
        <f>'EIA Imports Monthly'!II6</f>
        <v/>
      </c>
      <c r="GT8">
        <f>'EIA Imports Monthly'!IJ6</f>
        <v/>
      </c>
      <c r="GU8">
        <f>'EIA Imports Monthly'!IK6</f>
        <v/>
      </c>
      <c r="GV8">
        <f>'EIA Imports Monthly'!IL6</f>
        <v/>
      </c>
      <c r="GW8">
        <f>'EIA Imports Monthly'!IM6</f>
        <v/>
      </c>
      <c r="GX8">
        <f>'EIA Imports Monthly'!IN6</f>
        <v/>
      </c>
      <c r="GY8">
        <f>'EIA Imports Monthly'!IO6</f>
        <v/>
      </c>
      <c r="GZ8">
        <f>'EIA Imports Monthly'!IP6</f>
        <v/>
      </c>
      <c r="HA8">
        <f>'EIA Imports Monthly'!IQ6</f>
        <v/>
      </c>
      <c r="HB8">
        <f>'EIA Imports Monthly'!IR6</f>
        <v/>
      </c>
      <c r="HC8">
        <f>'EIA Imports Monthly'!IS6</f>
        <v/>
      </c>
      <c r="HD8">
        <f>'EIA Imports Monthly'!IT6</f>
        <v/>
      </c>
      <c r="HE8">
        <f>'EIA Imports Monthly'!IU6</f>
        <v/>
      </c>
      <c r="HF8">
        <f>'EIA Imports Monthly'!IV6</f>
        <v/>
      </c>
      <c r="HG8">
        <f>'EIA Imports Monthly'!IW6</f>
        <v/>
      </c>
      <c r="HH8">
        <f>'EIA Imports Monthly'!IX6</f>
        <v/>
      </c>
      <c r="HI8">
        <f>'EIA Imports Monthly'!IY6</f>
        <v/>
      </c>
      <c r="HJ8">
        <f>'EIA Imports Monthly'!IZ6</f>
        <v/>
      </c>
      <c r="HK8">
        <f>'EIA Imports Monthly'!JA6</f>
        <v/>
      </c>
      <c r="HL8">
        <f>'EIA Imports Monthly'!JB6</f>
        <v/>
      </c>
      <c r="HM8">
        <f>'EIA Imports Monthly'!JC6</f>
        <v/>
      </c>
      <c r="HN8">
        <f>'EIA Imports Monthly'!JD6</f>
        <v/>
      </c>
      <c r="HO8">
        <f>'EIA Imports Monthly'!JE6</f>
        <v/>
      </c>
      <c r="HP8">
        <f>'EIA Imports Monthly'!JF6</f>
        <v/>
      </c>
      <c r="HQ8">
        <f>'EIA Imports Monthly'!JG6</f>
        <v/>
      </c>
      <c r="HR8">
        <f>'EIA Imports Monthly'!JH6</f>
        <v/>
      </c>
      <c r="HS8">
        <f>'EIA Imports Monthly'!JI6</f>
        <v/>
      </c>
      <c r="HT8">
        <f>'EIA Imports Monthly'!JJ6</f>
        <v/>
      </c>
      <c r="HU8">
        <f>'EIA Imports Monthly'!JK6</f>
        <v/>
      </c>
      <c r="HV8">
        <f>'EIA Imports Monthly'!JL6</f>
        <v/>
      </c>
      <c r="HW8">
        <f>'EIA Imports Monthly'!JM6</f>
        <v/>
      </c>
      <c r="HX8">
        <f>'EIA Imports Monthly'!JN6</f>
        <v/>
      </c>
      <c r="HY8">
        <f>'EIA Imports Monthly'!JO6</f>
        <v/>
      </c>
      <c r="HZ8">
        <f>'EIA Imports Monthly'!JP6</f>
        <v/>
      </c>
      <c r="IA8">
        <f>'EIA Imports Monthly'!JQ6</f>
        <v/>
      </c>
      <c r="IB8">
        <f>'EIA Imports Monthly'!JR6</f>
        <v/>
      </c>
      <c r="IC8">
        <f>'EIA Imports Monthly'!JS6</f>
        <v/>
      </c>
      <c r="ID8">
        <f>'EIA Imports Monthly'!JT6</f>
        <v/>
      </c>
      <c r="IE8">
        <f>'EIA Imports Monthly'!JU6</f>
        <v/>
      </c>
      <c r="IF8">
        <f>'EIA Imports Monthly'!JV6</f>
        <v/>
      </c>
      <c r="IG8">
        <f>'EIA Imports Monthly'!JW6</f>
        <v/>
      </c>
      <c r="IH8">
        <f>'EIA Imports Monthly'!JX6</f>
        <v/>
      </c>
      <c r="II8">
        <f>'EIA Imports Monthly'!JY6</f>
        <v/>
      </c>
      <c r="IJ8">
        <f>'EIA Imports Monthly'!JZ6</f>
        <v/>
      </c>
      <c r="IK8">
        <f>'EIA Imports Monthly'!KA6</f>
        <v/>
      </c>
      <c r="IL8">
        <f>'EIA Imports Monthly'!KB6</f>
        <v/>
      </c>
      <c r="IM8">
        <f>'EIA Imports Monthly'!KC6</f>
        <v/>
      </c>
      <c r="IN8">
        <f>'EIA Imports Monthly'!KD6</f>
        <v/>
      </c>
      <c r="IO8">
        <f>'EIA Imports Monthly'!KE6</f>
        <v/>
      </c>
      <c r="IP8">
        <f>'EIA Imports Monthly'!KF6</f>
        <v/>
      </c>
      <c r="IQ8">
        <f>'EIA Imports Monthly'!KG6</f>
        <v/>
      </c>
      <c r="IR8">
        <f>'EIA Imports Monthly'!KH6</f>
        <v/>
      </c>
      <c r="IS8">
        <f>'EIA Imports Monthly'!KI6</f>
        <v/>
      </c>
      <c r="IT8">
        <f>'EIA Imports Monthly'!KJ6</f>
        <v/>
      </c>
      <c r="IU8">
        <f>'EIA Imports Monthly'!KK6</f>
        <v/>
      </c>
      <c r="IV8">
        <f>'EIA Imports Monthly'!KL6</f>
        <v/>
      </c>
      <c r="IW8">
        <f>'EIA Imports Monthly'!KM6</f>
        <v/>
      </c>
      <c r="IX8">
        <f>'EIA Imports Monthly'!KN6</f>
        <v/>
      </c>
      <c r="IY8">
        <f>'EIA Imports Monthly'!KO6</f>
        <v/>
      </c>
      <c r="IZ8">
        <f>'EIA Imports Monthly'!KP6</f>
        <v/>
      </c>
      <c r="JA8">
        <f>'EIA Imports Monthly'!KQ6</f>
        <v/>
      </c>
      <c r="JB8">
        <f>'EIA Imports Monthly'!KR6</f>
        <v/>
      </c>
      <c r="JC8">
        <f>'EIA Imports Monthly'!KS6</f>
        <v/>
      </c>
      <c r="JD8">
        <f>'EIA Imports Monthly'!KT6</f>
        <v/>
      </c>
      <c r="JE8">
        <f>'EIA Imports Monthly'!KU6</f>
        <v/>
      </c>
      <c r="JF8">
        <f>'EIA Imports Monthly'!KV6</f>
        <v/>
      </c>
      <c r="JG8">
        <f>'EIA Imports Monthly'!KW6</f>
        <v/>
      </c>
      <c r="JH8">
        <f>'EIA Imports Monthly'!KX6</f>
        <v/>
      </c>
      <c r="JI8">
        <f>'EIA Imports Monthly'!KY6</f>
        <v/>
      </c>
      <c r="JJ8">
        <f>'EIA Imports Monthly'!KZ6</f>
        <v/>
      </c>
      <c r="JK8">
        <f>'EIA Imports Monthly'!LA6</f>
        <v/>
      </c>
      <c r="JL8">
        <f>'EIA Imports Monthly'!LB6</f>
        <v/>
      </c>
      <c r="JM8">
        <f>'EIA Imports Monthly'!LC6</f>
        <v/>
      </c>
      <c r="JN8">
        <f>'EIA Imports Monthly'!LD6</f>
        <v/>
      </c>
      <c r="JO8">
        <f>'EIA Imports Monthly'!LE6</f>
        <v/>
      </c>
      <c r="JP8">
        <f>'EIA Imports Monthly'!LF6</f>
        <v/>
      </c>
      <c r="JQ8">
        <f>'EIA Imports Monthly'!LG6</f>
        <v/>
      </c>
      <c r="JR8">
        <f>'EIA Imports Monthly'!LH6</f>
        <v/>
      </c>
      <c r="JS8">
        <f>'EIA Imports Monthly'!LI6</f>
        <v/>
      </c>
      <c r="JT8">
        <f>'EIA Imports Monthly'!LJ6</f>
        <v/>
      </c>
      <c r="JU8">
        <f>'EIA Imports Monthly'!LK6</f>
        <v/>
      </c>
      <c r="JV8">
        <f>'EIA Imports Monthly'!LL6</f>
        <v/>
      </c>
      <c r="JW8">
        <f>'EIA Imports Monthly'!LM6</f>
        <v/>
      </c>
      <c r="JX8">
        <f>'EIA Imports Monthly'!LN6</f>
        <v/>
      </c>
      <c r="JY8">
        <f>'EIA Imports Monthly'!LO6</f>
        <v/>
      </c>
      <c r="JZ8">
        <f>'EIA Imports Monthly'!LP6</f>
        <v/>
      </c>
      <c r="KA8">
        <f>'EIA Imports Monthly'!LQ6</f>
        <v/>
      </c>
      <c r="KB8">
        <f>'EIA Imports Monthly'!LR6</f>
        <v/>
      </c>
      <c r="KC8">
        <f>'EIA Imports Monthly'!LS6</f>
        <v/>
      </c>
      <c r="KD8">
        <f>'EIA Imports Monthly'!LT6</f>
        <v/>
      </c>
      <c r="KE8">
        <f>'EIA Imports Monthly'!LU6</f>
        <v/>
      </c>
      <c r="KF8">
        <f>'EIA Imports Monthly'!LV6</f>
        <v/>
      </c>
      <c r="KG8">
        <f>'EIA Imports Monthly'!LW6</f>
        <v/>
      </c>
      <c r="KH8">
        <f>'EIA Imports Monthly'!LX6</f>
        <v/>
      </c>
      <c r="KI8">
        <f>'EIA Imports Monthly'!LY6</f>
        <v/>
      </c>
      <c r="KJ8">
        <f>'EIA Imports Monthly'!LZ6</f>
        <v/>
      </c>
      <c r="KK8">
        <f>'EIA Imports Monthly'!MA6</f>
        <v/>
      </c>
      <c r="KL8">
        <f>'EIA Imports Monthly'!MB6</f>
        <v/>
      </c>
      <c r="KM8">
        <f>'EIA Imports Monthly'!MC6</f>
        <v/>
      </c>
      <c r="KN8">
        <f>'EIA Imports Monthly'!MD6</f>
        <v/>
      </c>
      <c r="KO8">
        <f>'EIA Imports Monthly'!ME6</f>
        <v/>
      </c>
      <c r="KP8">
        <f>'EIA Imports Monthly'!MF6</f>
        <v/>
      </c>
      <c r="KQ8">
        <f>'EIA Imports Monthly'!MG6</f>
        <v/>
      </c>
      <c r="KR8">
        <f>'EIA Imports Monthly'!MH6</f>
        <v/>
      </c>
      <c r="KS8">
        <f>'EIA Imports Monthly'!MI6</f>
        <v/>
      </c>
      <c r="KT8">
        <f>'EIA Imports Monthly'!MJ6</f>
        <v/>
      </c>
      <c r="KU8">
        <f>'EIA Imports Monthly'!MK6</f>
        <v/>
      </c>
      <c r="KV8">
        <f>'EIA Imports Monthly'!ML6</f>
        <v/>
      </c>
      <c r="KW8">
        <f>'EIA Imports Monthly'!MM6</f>
        <v/>
      </c>
      <c r="KX8">
        <f>'EIA Imports Monthly'!MN6</f>
        <v/>
      </c>
      <c r="KY8">
        <f>'EIA Imports Monthly'!MO6</f>
        <v/>
      </c>
      <c r="KZ8">
        <f>'EIA Imports Monthly'!MP6</f>
        <v/>
      </c>
      <c r="LA8">
        <f>'EIA Imports Monthly'!MQ6</f>
        <v/>
      </c>
      <c r="LB8">
        <f>'EIA Imports Monthly'!MR6</f>
        <v/>
      </c>
      <c r="LC8">
        <f>'EIA Imports Monthly'!MS6</f>
        <v/>
      </c>
      <c r="LD8">
        <f>'EIA Imports Monthly'!MT6</f>
        <v/>
      </c>
      <c r="LE8">
        <f>'EIA Imports Monthly'!MU6</f>
        <v/>
      </c>
      <c r="LF8">
        <f>'EIA Imports Monthly'!MV6</f>
        <v/>
      </c>
      <c r="LG8">
        <f>'EIA Imports Monthly'!MW6</f>
        <v/>
      </c>
      <c r="LH8">
        <f>'EIA Imports Monthly'!MX6</f>
        <v/>
      </c>
      <c r="LI8">
        <f>'EIA Imports Monthly'!MY6</f>
        <v/>
      </c>
      <c r="LJ8">
        <f>'EIA Imports Monthly'!MZ6</f>
        <v/>
      </c>
      <c r="LK8">
        <f>'EIA Imports Monthly'!NA6</f>
        <v/>
      </c>
      <c r="LL8">
        <f>'EIA Imports Monthly'!NB6</f>
        <v/>
      </c>
      <c r="LM8">
        <f>'EIA Imports Monthly'!NC6</f>
        <v/>
      </c>
      <c r="LN8">
        <f>'EIA Imports Monthly'!ND6</f>
        <v/>
      </c>
      <c r="LO8">
        <f>'EIA Imports Monthly'!NE6</f>
        <v/>
      </c>
      <c r="LP8">
        <f>'EIA Imports Monthly'!NF6</f>
        <v/>
      </c>
      <c r="LQ8">
        <f>'EIA Imports Monthly'!NG6</f>
        <v/>
      </c>
      <c r="LR8">
        <f>'EIA Imports Monthly'!NH6</f>
        <v/>
      </c>
      <c r="LS8">
        <f>'EIA Imports Monthly'!NI6</f>
        <v/>
      </c>
      <c r="LT8">
        <f>'EIA Imports Monthly'!NJ6</f>
        <v/>
      </c>
      <c r="LU8">
        <f>'EIA Imports Monthly'!NK6</f>
        <v/>
      </c>
      <c r="LV8">
        <f>'EIA Imports Monthly'!NL6</f>
        <v/>
      </c>
      <c r="LW8">
        <f>'EIA Imports Monthly'!NM6</f>
        <v/>
      </c>
      <c r="LX8">
        <f>'EIA Imports Monthly'!NN6</f>
        <v/>
      </c>
      <c r="LY8">
        <f>'EIA Imports Monthly'!NO6</f>
        <v/>
      </c>
      <c r="LZ8">
        <f>'EIA Imports Monthly'!NP6</f>
        <v/>
      </c>
      <c r="MA8">
        <f>'EIA Imports Monthly'!NQ6</f>
        <v/>
      </c>
      <c r="MB8">
        <f>'EIA Imports Monthly'!NR6</f>
        <v/>
      </c>
      <c r="MC8">
        <f>'EIA Imports Monthly'!NS6</f>
        <v/>
      </c>
      <c r="MD8">
        <f>'EIA Imports Monthly'!NT6</f>
        <v/>
      </c>
      <c r="ME8">
        <f>'EIA Imports Monthly'!NU6</f>
        <v/>
      </c>
      <c r="MF8">
        <f>'EIA Imports Monthly'!NV6</f>
        <v/>
      </c>
      <c r="MG8">
        <f>'EIA Imports Monthly'!NW6</f>
        <v/>
      </c>
      <c r="MH8">
        <f>'EIA Imports Monthly'!NX6</f>
        <v/>
      </c>
      <c r="MI8">
        <f>'EIA Imports Monthly'!NY6</f>
        <v/>
      </c>
      <c r="MJ8">
        <f>'EIA Imports Monthly'!NZ6</f>
        <v/>
      </c>
      <c r="MK8">
        <f>'EIA Imports Monthly'!OA6</f>
        <v/>
      </c>
      <c r="ML8">
        <f>'EIA Imports Monthly'!OB6</f>
        <v/>
      </c>
      <c r="MM8">
        <f>'EIA Imports Monthly'!OC6</f>
        <v/>
      </c>
      <c r="MN8">
        <f>'EIA Imports Monthly'!OD6</f>
        <v/>
      </c>
      <c r="MO8">
        <f>'EIA Imports Monthly'!OE6</f>
        <v/>
      </c>
      <c r="MP8">
        <f>'EIA Imports Monthly'!OF6</f>
        <v/>
      </c>
      <c r="MQ8">
        <f>'EIA Imports Monthly'!OG6</f>
        <v/>
      </c>
      <c r="MR8">
        <f>'EIA Imports Monthly'!OH6</f>
        <v/>
      </c>
      <c r="MS8">
        <f>'EIA Imports Monthly'!OI6</f>
        <v/>
      </c>
      <c r="MT8">
        <f>'EIA Imports Monthly'!OJ6</f>
        <v/>
      </c>
      <c r="MU8">
        <f>'EIA Imports Monthly'!OK6</f>
        <v/>
      </c>
      <c r="MV8">
        <f>'EIA Imports Monthly'!OL6</f>
        <v/>
      </c>
      <c r="MW8">
        <f>'EIA Imports Monthly'!OM6</f>
        <v/>
      </c>
      <c r="MX8">
        <f>'EIA Imports Monthly'!ON6</f>
        <v/>
      </c>
      <c r="MY8">
        <f>'EIA Imports Monthly'!OO6</f>
        <v/>
      </c>
      <c r="MZ8">
        <f>'EIA Imports Monthly'!OP6</f>
        <v/>
      </c>
      <c r="NA8">
        <f>'EIA Imports Monthly'!OQ6</f>
        <v/>
      </c>
      <c r="NB8">
        <f>'EIA Imports Monthly'!OR6</f>
        <v/>
      </c>
      <c r="NC8">
        <f>'EIA Imports Monthly'!OS6</f>
        <v/>
      </c>
      <c r="ND8">
        <f>'EIA Imports Monthly'!OT6</f>
        <v/>
      </c>
      <c r="NE8">
        <f>'EIA Imports Monthly'!OU6</f>
        <v/>
      </c>
      <c r="NF8">
        <f>'EIA Imports Monthly'!OV6</f>
        <v/>
      </c>
      <c r="NG8">
        <f>'EIA Imports Monthly'!OW6</f>
        <v/>
      </c>
      <c r="NH8">
        <f>'EIA Imports Monthly'!OX6</f>
        <v/>
      </c>
      <c r="NI8">
        <f>'EIA Imports Monthly'!OY6</f>
        <v/>
      </c>
      <c r="NJ8">
        <f>'EIA Imports Monthly'!OZ6</f>
        <v/>
      </c>
      <c r="NK8">
        <f>'EIA Imports Monthly'!PA6</f>
        <v/>
      </c>
      <c r="NL8">
        <f>'EIA Imports Monthly'!PB6</f>
        <v/>
      </c>
      <c r="NM8">
        <f>'EIA Imports Monthly'!PC6</f>
        <v/>
      </c>
      <c r="NN8">
        <f>'EIA Imports Monthly'!PD6</f>
        <v/>
      </c>
      <c r="NO8">
        <f>'EIA Imports Monthly'!PE6</f>
        <v/>
      </c>
      <c r="NP8">
        <f>'EIA Imports Monthly'!PF6</f>
        <v/>
      </c>
      <c r="NQ8">
        <f>'EIA Imports Monthly'!PG6</f>
        <v/>
      </c>
      <c r="NR8">
        <f>'EIA Imports Monthly'!PH6</f>
        <v/>
      </c>
      <c r="NS8">
        <f>'EIA Imports Monthly'!PI6</f>
        <v/>
      </c>
      <c r="NT8">
        <f>'EIA Imports Monthly'!PJ6</f>
        <v/>
      </c>
      <c r="NU8">
        <f>'EIA Imports Monthly'!PK6</f>
        <v/>
      </c>
      <c r="NV8">
        <f>'EIA Imports Monthly'!PL6</f>
        <v/>
      </c>
      <c r="NW8">
        <f>'EIA Imports Monthly'!PM6</f>
        <v/>
      </c>
      <c r="NX8">
        <f>'EIA Imports Monthly'!PN6</f>
        <v/>
      </c>
      <c r="NY8">
        <f>'EIA Imports Monthly'!PO6</f>
        <v/>
      </c>
      <c r="NZ8">
        <f>'EIA Imports Monthly'!PP6</f>
        <v/>
      </c>
      <c r="OA8">
        <f>'EIA Imports Monthly'!PQ6</f>
        <v/>
      </c>
      <c r="OB8">
        <f>'EIA Imports Monthly'!PR6</f>
        <v/>
      </c>
      <c r="OC8">
        <f>'EIA Imports Monthly'!PS6</f>
        <v/>
      </c>
      <c r="OD8">
        <f>'EIA Imports Monthly'!PT6</f>
        <v/>
      </c>
      <c r="OE8">
        <f>'EIA Imports Monthly'!PU6</f>
        <v/>
      </c>
      <c r="OF8">
        <f>'EIA Imports Monthly'!PV6</f>
        <v/>
      </c>
      <c r="OG8">
        <f>'EIA Imports Monthly'!PW6</f>
        <v/>
      </c>
      <c r="OH8">
        <f>'EIA Imports Monthly'!PX6</f>
        <v/>
      </c>
      <c r="OI8">
        <f>'EIA Imports Monthly'!PY6</f>
        <v/>
      </c>
      <c r="OJ8">
        <f>'EIA Imports Monthly'!PZ6</f>
        <v/>
      </c>
      <c r="OK8">
        <f>'EIA Imports Monthly'!QA6</f>
        <v/>
      </c>
      <c r="OL8">
        <f>'EIA Imports Monthly'!QB6</f>
        <v/>
      </c>
      <c r="OM8">
        <f>'EIA Imports Monthly'!QC6</f>
        <v/>
      </c>
      <c r="ON8">
        <f>'EIA Imports Monthly'!QD6</f>
        <v/>
      </c>
      <c r="OO8">
        <f>'EIA Imports Monthly'!QE6</f>
        <v/>
      </c>
      <c r="OP8">
        <f>'EIA Imports Monthly'!QF6</f>
        <v/>
      </c>
      <c r="OQ8">
        <f>'EIA Imports Monthly'!QG6</f>
        <v/>
      </c>
      <c r="OR8">
        <f>'EIA Imports Monthly'!QH6</f>
        <v/>
      </c>
      <c r="OS8">
        <f>'EIA Imports Monthly'!QI6</f>
        <v/>
      </c>
      <c r="OT8">
        <f>'EIA Imports Monthly'!QJ6</f>
        <v/>
      </c>
      <c r="OU8">
        <f>'EIA Imports Monthly'!QK6</f>
        <v/>
      </c>
      <c r="OV8">
        <f>'EIA Imports Monthly'!QL6</f>
        <v/>
      </c>
      <c r="OW8">
        <f>'EIA Imports Monthly'!QM6</f>
        <v/>
      </c>
      <c r="OX8">
        <f>'EIA Imports Monthly'!QN6</f>
        <v/>
      </c>
      <c r="OY8">
        <f>'EIA Imports Monthly'!QO6</f>
        <v/>
      </c>
      <c r="OZ8">
        <f>'EIA Imports Monthly'!QP6</f>
        <v/>
      </c>
      <c r="PA8">
        <f>'EIA Imports Monthly'!QQ6</f>
        <v/>
      </c>
      <c r="PB8">
        <f>'EIA Imports Monthly'!QR6</f>
        <v/>
      </c>
      <c r="PC8">
        <f>'EIA Imports Monthly'!QS6</f>
        <v/>
      </c>
      <c r="PD8">
        <f>'EIA Imports Monthly'!QT6</f>
        <v/>
      </c>
      <c r="PE8">
        <f>'EIA Imports Monthly'!QU6</f>
        <v/>
      </c>
      <c r="PF8">
        <f>'EIA Imports Monthly'!QV6</f>
        <v/>
      </c>
      <c r="PG8">
        <f>'EIA Imports Monthly'!QW6</f>
        <v/>
      </c>
      <c r="PH8">
        <f>'EIA Imports Monthly'!QX6</f>
        <v/>
      </c>
      <c r="PI8">
        <f>'EIA Imports Monthly'!QY6</f>
        <v/>
      </c>
      <c r="PJ8">
        <f>'EIA Imports Monthly'!QZ6</f>
        <v/>
      </c>
      <c r="PK8">
        <f>'EIA Imports Monthly'!RA6</f>
        <v/>
      </c>
      <c r="PL8">
        <f>'EIA Imports Monthly'!RB6</f>
        <v/>
      </c>
      <c r="PM8">
        <f>'EIA Imports Monthly'!RC6</f>
        <v/>
      </c>
      <c r="PN8">
        <f>'EIA Imports Monthly'!RD6</f>
        <v/>
      </c>
      <c r="PO8">
        <f>'EIA Imports Monthly'!RE6</f>
        <v/>
      </c>
      <c r="PP8">
        <f>'EIA Imports Monthly'!RF6</f>
        <v/>
      </c>
      <c r="PQ8">
        <f>'EIA Imports Monthly'!RG6</f>
        <v/>
      </c>
      <c r="PR8">
        <f>'EIA Imports Monthly'!RH6</f>
        <v/>
      </c>
      <c r="PS8">
        <f>'EIA Imports Monthly'!RI6</f>
        <v/>
      </c>
      <c r="PT8">
        <f>'EIA Imports Monthly'!RJ6</f>
        <v/>
      </c>
      <c r="PU8">
        <f>'EIA Imports Monthly'!RK6</f>
        <v/>
      </c>
      <c r="PV8">
        <f>'EIA Imports Monthly'!RL6</f>
        <v/>
      </c>
      <c r="PW8">
        <f>'EIA Imports Monthly'!RM6</f>
        <v/>
      </c>
      <c r="PX8">
        <f>'EIA Imports Monthly'!RN6</f>
        <v/>
      </c>
      <c r="PY8">
        <f>'EIA Imports Monthly'!RO6</f>
        <v/>
      </c>
      <c r="PZ8">
        <f>'EIA Imports Monthly'!RP6</f>
        <v/>
      </c>
      <c r="QA8">
        <f>'EIA Imports Monthly'!RQ6</f>
        <v/>
      </c>
      <c r="QB8">
        <f>'EIA Imports Monthly'!RR6</f>
        <v/>
      </c>
      <c r="QC8">
        <f>'EIA Imports Monthly'!RS6</f>
        <v/>
      </c>
      <c r="QD8">
        <f>'EIA Imports Monthly'!RT6</f>
        <v/>
      </c>
      <c r="QE8">
        <f>'EIA Imports Monthly'!RU6</f>
        <v/>
      </c>
      <c r="QF8">
        <f>'EIA Imports Monthly'!RV6</f>
        <v/>
      </c>
      <c r="QG8">
        <f>'EIA Imports Monthly'!RW6</f>
        <v/>
      </c>
      <c r="QH8">
        <f>'EIA Imports Monthly'!RX6</f>
        <v/>
      </c>
      <c r="QI8">
        <f>'EIA Imports Monthly'!RY6</f>
        <v/>
      </c>
      <c r="QJ8">
        <f>'EIA Imports Monthly'!RZ6</f>
        <v/>
      </c>
      <c r="QK8">
        <f>'EIA Imports Monthly'!SA6</f>
        <v/>
      </c>
      <c r="QL8">
        <f>'EIA Imports Monthly'!SB6</f>
        <v/>
      </c>
      <c r="QM8">
        <f>'EIA Imports Monthly'!SC6</f>
        <v/>
      </c>
      <c r="QN8">
        <f>'EIA Imports Monthly'!SD6</f>
        <v/>
      </c>
      <c r="QO8">
        <f>'EIA Imports Monthly'!SE6</f>
        <v/>
      </c>
      <c r="QP8">
        <f>'EIA Imports Monthly'!SF6</f>
        <v/>
      </c>
      <c r="QQ8">
        <f>'EIA Imports Monthly'!SG6</f>
        <v/>
      </c>
      <c r="QR8">
        <f>'EIA Imports Monthly'!SH6</f>
        <v/>
      </c>
      <c r="QS8">
        <f>'EIA Imports Monthly'!SI6</f>
        <v/>
      </c>
      <c r="QT8">
        <f>'EIA Imports Monthly'!SJ6</f>
        <v/>
      </c>
      <c r="QU8">
        <f>'EIA Imports Monthly'!SK6</f>
        <v/>
      </c>
      <c r="QV8">
        <f>'EIA Imports Monthly'!SL6</f>
        <v/>
      </c>
      <c r="QW8">
        <f>'EIA Imports Monthly'!SM6</f>
        <v/>
      </c>
      <c r="QX8">
        <f>'EIA Imports Monthly'!SN6</f>
        <v/>
      </c>
      <c r="QY8">
        <f>'EIA Imports Monthly'!SO6</f>
        <v/>
      </c>
      <c r="QZ8">
        <f>'EIA Imports Monthly'!SP6</f>
        <v/>
      </c>
      <c r="RA8">
        <f>'EIA Imports Monthly'!SQ6</f>
        <v/>
      </c>
      <c r="RB8">
        <f>'EIA Imports Monthly'!SR6</f>
        <v/>
      </c>
      <c r="RC8">
        <f>'EIA Imports Monthly'!SS6</f>
        <v/>
      </c>
      <c r="RD8">
        <f>'EIA Imports Monthly'!ST6</f>
        <v/>
      </c>
      <c r="RE8">
        <f>'EIA Imports Monthly'!SU6</f>
        <v/>
      </c>
      <c r="RF8">
        <f>'EIA Imports Monthly'!SV6</f>
        <v/>
      </c>
      <c r="RG8">
        <f>'EIA Imports Monthly'!SW6</f>
        <v/>
      </c>
      <c r="RH8">
        <f>'EIA Imports Monthly'!SX6</f>
        <v/>
      </c>
      <c r="RI8">
        <f>'EIA Imports Monthly'!SY6</f>
        <v/>
      </c>
      <c r="RJ8">
        <f>'EIA Imports Monthly'!SZ6</f>
        <v/>
      </c>
      <c r="RK8">
        <f>'EIA Imports Monthly'!TA6</f>
        <v/>
      </c>
      <c r="RL8">
        <f>'EIA Imports Monthly'!TB6</f>
        <v/>
      </c>
      <c r="RM8">
        <f>'EIA Imports Monthly'!TC6</f>
        <v/>
      </c>
      <c r="RN8">
        <f>'EIA Imports Monthly'!TD6</f>
        <v/>
      </c>
      <c r="RO8">
        <f>'EIA Imports Monthly'!TE6</f>
        <v/>
      </c>
      <c r="RP8">
        <f>'EIA Imports Monthly'!TF6</f>
        <v/>
      </c>
      <c r="RQ8">
        <f>'EIA Imports Monthly'!TG6</f>
        <v/>
      </c>
      <c r="RR8">
        <f>'EIA Imports Monthly'!TH6</f>
        <v/>
      </c>
      <c r="RS8">
        <f>'EIA Imports Monthly'!TI6</f>
        <v/>
      </c>
      <c r="RT8">
        <f>'EIA Imports Monthly'!TJ6</f>
        <v/>
      </c>
      <c r="RU8">
        <f>'EIA Imports Monthly'!TK6</f>
        <v/>
      </c>
      <c r="RV8">
        <f>'EIA Imports Monthly'!TL6</f>
        <v/>
      </c>
      <c r="RW8">
        <f>'EIA Imports Monthly'!TM6</f>
        <v/>
      </c>
      <c r="RX8">
        <f>'EIA Imports Monthly'!TN6</f>
        <v/>
      </c>
      <c r="RY8">
        <f>'EIA Imports Monthly'!TO6</f>
        <v/>
      </c>
      <c r="RZ8">
        <f>'EIA Imports Monthly'!TP6</f>
        <v/>
      </c>
      <c r="SA8">
        <f>'EIA Imports Monthly'!TQ6</f>
        <v/>
      </c>
      <c r="SB8">
        <f>'EIA Imports Monthly'!TR6</f>
        <v/>
      </c>
      <c r="SC8">
        <f>'EIA Imports Monthly'!TS6</f>
        <v/>
      </c>
      <c r="SD8">
        <f>'EIA Imports Monthly'!TT6</f>
        <v/>
      </c>
      <c r="SE8">
        <f>'EIA Imports Monthly'!TU6</f>
        <v/>
      </c>
    </row>
    <row r="9" spans="1:499">
      <c r="A9" t="s">
        <v>56</v>
      </c>
      <c r="H9">
        <f>'EIA Imports Monthly'!AX7</f>
        <v/>
      </c>
      <c r="I9">
        <f>'EIA Imports Monthly'!AY7</f>
        <v/>
      </c>
      <c r="J9">
        <f>'EIA Imports Monthly'!AZ7</f>
        <v/>
      </c>
      <c r="K9">
        <f>'EIA Imports Monthly'!BA7</f>
        <v/>
      </c>
      <c r="L9">
        <f>'EIA Imports Monthly'!BB7</f>
        <v/>
      </c>
      <c r="M9">
        <f>'EIA Imports Monthly'!BC7</f>
        <v/>
      </c>
      <c r="N9">
        <f>'EIA Imports Monthly'!BD7</f>
        <v/>
      </c>
      <c r="O9">
        <f>'EIA Imports Monthly'!BE7</f>
        <v/>
      </c>
      <c r="P9">
        <f>'EIA Imports Monthly'!BF7</f>
        <v/>
      </c>
      <c r="Q9">
        <f>'EIA Imports Monthly'!BG7</f>
        <v/>
      </c>
      <c r="R9">
        <f>'EIA Imports Monthly'!BH7</f>
        <v/>
      </c>
      <c r="S9">
        <f>'EIA Imports Monthly'!BI7</f>
        <v/>
      </c>
      <c r="T9">
        <f>'EIA Imports Monthly'!BJ7</f>
        <v/>
      </c>
      <c r="U9">
        <f>'EIA Imports Monthly'!BK7</f>
        <v/>
      </c>
      <c r="V9">
        <f>'EIA Imports Monthly'!BL7</f>
        <v/>
      </c>
      <c r="W9">
        <f>'EIA Imports Monthly'!BM7</f>
        <v/>
      </c>
      <c r="X9">
        <f>'EIA Imports Monthly'!BN7</f>
        <v/>
      </c>
      <c r="Y9">
        <f>'EIA Imports Monthly'!BO7</f>
        <v/>
      </c>
      <c r="Z9">
        <f>'EIA Imports Monthly'!BP7</f>
        <v/>
      </c>
      <c r="AA9">
        <f>'EIA Imports Monthly'!BQ7</f>
        <v/>
      </c>
      <c r="AB9">
        <f>'EIA Imports Monthly'!BR7</f>
        <v/>
      </c>
      <c r="AC9">
        <f>'EIA Imports Monthly'!BS7</f>
        <v/>
      </c>
      <c r="AD9">
        <f>'EIA Imports Monthly'!BT7</f>
        <v/>
      </c>
      <c r="AE9">
        <f>'EIA Imports Monthly'!BU7</f>
        <v/>
      </c>
      <c r="AF9">
        <f>'EIA Imports Monthly'!BV7</f>
        <v/>
      </c>
      <c r="AG9">
        <f>'EIA Imports Monthly'!BW7</f>
        <v/>
      </c>
      <c r="AH9">
        <f>'EIA Imports Monthly'!BX7</f>
        <v/>
      </c>
      <c r="AI9">
        <f>'EIA Imports Monthly'!BY7</f>
        <v/>
      </c>
      <c r="AJ9">
        <f>'EIA Imports Monthly'!BZ7</f>
        <v/>
      </c>
      <c r="AK9">
        <f>'EIA Imports Monthly'!CA7</f>
        <v/>
      </c>
      <c r="AL9">
        <f>'EIA Imports Monthly'!CB7</f>
        <v/>
      </c>
      <c r="AM9">
        <f>'EIA Imports Monthly'!CC7</f>
        <v/>
      </c>
      <c r="AN9">
        <f>'EIA Imports Monthly'!CD7</f>
        <v/>
      </c>
      <c r="AO9">
        <f>'EIA Imports Monthly'!CE7</f>
        <v/>
      </c>
      <c r="AP9">
        <f>'EIA Imports Monthly'!CF7</f>
        <v/>
      </c>
      <c r="AQ9">
        <f>'EIA Imports Monthly'!CG7</f>
        <v/>
      </c>
      <c r="AR9">
        <f>'EIA Imports Monthly'!CH7</f>
        <v/>
      </c>
      <c r="AS9">
        <f>'EIA Imports Monthly'!CI7</f>
        <v/>
      </c>
      <c r="AT9">
        <f>'EIA Imports Monthly'!CJ7</f>
        <v/>
      </c>
      <c r="AU9">
        <f>'EIA Imports Monthly'!CK7</f>
        <v/>
      </c>
      <c r="AV9">
        <f>'EIA Imports Monthly'!CL7</f>
        <v/>
      </c>
      <c r="AW9">
        <f>'EIA Imports Monthly'!CM7</f>
        <v/>
      </c>
      <c r="AX9">
        <f>'EIA Imports Monthly'!CN7</f>
        <v/>
      </c>
      <c r="AY9">
        <f>'EIA Imports Monthly'!CO7</f>
        <v/>
      </c>
      <c r="AZ9">
        <f>'EIA Imports Monthly'!CP7</f>
        <v/>
      </c>
      <c r="BA9">
        <f>'EIA Imports Monthly'!CQ7</f>
        <v/>
      </c>
      <c r="BB9">
        <f>'EIA Imports Monthly'!CR7</f>
        <v/>
      </c>
      <c r="BC9">
        <f>'EIA Imports Monthly'!CS7</f>
        <v/>
      </c>
      <c r="BD9">
        <f>'EIA Imports Monthly'!CT7</f>
        <v/>
      </c>
      <c r="BE9">
        <f>'EIA Imports Monthly'!CU7</f>
        <v/>
      </c>
      <c r="BF9">
        <f>'EIA Imports Monthly'!CV7</f>
        <v/>
      </c>
      <c r="BG9">
        <f>'EIA Imports Monthly'!CW7</f>
        <v/>
      </c>
      <c r="BH9">
        <f>'EIA Imports Monthly'!CX7</f>
        <v/>
      </c>
      <c r="BI9">
        <f>'EIA Imports Monthly'!CY7</f>
        <v/>
      </c>
      <c r="BJ9">
        <f>'EIA Imports Monthly'!CZ7</f>
        <v/>
      </c>
      <c r="BK9">
        <f>'EIA Imports Monthly'!DA7</f>
        <v/>
      </c>
      <c r="BL9">
        <f>'EIA Imports Monthly'!DB7</f>
        <v/>
      </c>
      <c r="BM9">
        <f>'EIA Imports Monthly'!DC7</f>
        <v/>
      </c>
      <c r="BN9">
        <f>'EIA Imports Monthly'!DD7</f>
        <v/>
      </c>
      <c r="BO9">
        <f>'EIA Imports Monthly'!DE7</f>
        <v/>
      </c>
      <c r="BP9">
        <f>'EIA Imports Monthly'!DF7</f>
        <v/>
      </c>
      <c r="BQ9">
        <f>'EIA Imports Monthly'!DG7</f>
        <v/>
      </c>
      <c r="BR9">
        <f>'EIA Imports Monthly'!DH7</f>
        <v/>
      </c>
      <c r="BS9">
        <f>'EIA Imports Monthly'!DI7</f>
        <v/>
      </c>
      <c r="BT9">
        <f>'EIA Imports Monthly'!DJ7</f>
        <v/>
      </c>
      <c r="BU9">
        <f>'EIA Imports Monthly'!DK7</f>
        <v/>
      </c>
      <c r="BV9">
        <f>'EIA Imports Monthly'!DL7</f>
        <v/>
      </c>
      <c r="BW9">
        <f>'EIA Imports Monthly'!DM7</f>
        <v/>
      </c>
      <c r="BX9">
        <f>'EIA Imports Monthly'!DN7</f>
        <v/>
      </c>
      <c r="BY9">
        <f>'EIA Imports Monthly'!DO7</f>
        <v/>
      </c>
      <c r="BZ9">
        <f>'EIA Imports Monthly'!DP7</f>
        <v/>
      </c>
      <c r="CA9">
        <f>'EIA Imports Monthly'!DQ7</f>
        <v/>
      </c>
      <c r="CB9">
        <f>'EIA Imports Monthly'!DR7</f>
        <v/>
      </c>
      <c r="CC9">
        <f>'EIA Imports Monthly'!DS7</f>
        <v/>
      </c>
      <c r="CD9">
        <f>'EIA Imports Monthly'!DT7</f>
        <v/>
      </c>
      <c r="CE9">
        <f>'EIA Imports Monthly'!DU7</f>
        <v/>
      </c>
      <c r="CF9">
        <f>'EIA Imports Monthly'!DV7</f>
        <v/>
      </c>
      <c r="CG9">
        <f>'EIA Imports Monthly'!DW7</f>
        <v/>
      </c>
      <c r="CH9">
        <f>'EIA Imports Monthly'!DX7</f>
        <v/>
      </c>
      <c r="CI9">
        <f>'EIA Imports Monthly'!DY7</f>
        <v/>
      </c>
      <c r="CJ9">
        <f>'EIA Imports Monthly'!DZ7</f>
        <v/>
      </c>
      <c r="CK9">
        <f>'EIA Imports Monthly'!EA7</f>
        <v/>
      </c>
      <c r="CL9">
        <f>'EIA Imports Monthly'!EB7</f>
        <v/>
      </c>
      <c r="CM9">
        <f>'EIA Imports Monthly'!EC7</f>
        <v/>
      </c>
      <c r="CN9">
        <f>'EIA Imports Monthly'!ED7</f>
        <v/>
      </c>
      <c r="CO9">
        <f>'EIA Imports Monthly'!EE7</f>
        <v/>
      </c>
      <c r="CP9">
        <f>'EIA Imports Monthly'!EF7</f>
        <v/>
      </c>
      <c r="CQ9">
        <f>'EIA Imports Monthly'!EG7</f>
        <v/>
      </c>
      <c r="CR9">
        <f>'EIA Imports Monthly'!EH7</f>
        <v/>
      </c>
      <c r="CS9">
        <f>'EIA Imports Monthly'!EI7</f>
        <v/>
      </c>
      <c r="CT9">
        <f>'EIA Imports Monthly'!EJ7</f>
        <v/>
      </c>
      <c r="CU9">
        <f>'EIA Imports Monthly'!EK7</f>
        <v/>
      </c>
      <c r="CV9">
        <f>'EIA Imports Monthly'!EL7</f>
        <v/>
      </c>
      <c r="CW9">
        <f>'EIA Imports Monthly'!EM7</f>
        <v/>
      </c>
      <c r="CX9">
        <f>'EIA Imports Monthly'!EN7</f>
        <v/>
      </c>
      <c r="CY9">
        <f>'EIA Imports Monthly'!EO7</f>
        <v/>
      </c>
      <c r="CZ9">
        <f>'EIA Imports Monthly'!EP7</f>
        <v/>
      </c>
      <c r="DA9">
        <f>'EIA Imports Monthly'!EQ7</f>
        <v/>
      </c>
      <c r="DB9">
        <f>'EIA Imports Monthly'!ER7</f>
        <v/>
      </c>
      <c r="DC9">
        <f>'EIA Imports Monthly'!ES7</f>
        <v/>
      </c>
      <c r="DD9">
        <f>'EIA Imports Monthly'!ET7</f>
        <v/>
      </c>
      <c r="DE9">
        <f>'EIA Imports Monthly'!EU7</f>
        <v/>
      </c>
      <c r="DF9">
        <f>'EIA Imports Monthly'!EV7</f>
        <v/>
      </c>
      <c r="DG9">
        <f>'EIA Imports Monthly'!EW7</f>
        <v/>
      </c>
      <c r="DH9">
        <f>'EIA Imports Monthly'!EX7</f>
        <v/>
      </c>
      <c r="DI9">
        <f>'EIA Imports Monthly'!EY7</f>
        <v/>
      </c>
      <c r="DJ9">
        <f>'EIA Imports Monthly'!EZ7</f>
        <v/>
      </c>
      <c r="DK9">
        <f>'EIA Imports Monthly'!FA7</f>
        <v/>
      </c>
      <c r="DL9">
        <f>'EIA Imports Monthly'!FB7</f>
        <v/>
      </c>
      <c r="DM9">
        <f>'EIA Imports Monthly'!FC7</f>
        <v/>
      </c>
      <c r="DN9">
        <f>'EIA Imports Monthly'!FD7</f>
        <v/>
      </c>
      <c r="DO9">
        <f>'EIA Imports Monthly'!FE7</f>
        <v/>
      </c>
      <c r="DP9">
        <f>'EIA Imports Monthly'!FF7</f>
        <v/>
      </c>
      <c r="DQ9">
        <f>'EIA Imports Monthly'!FG7</f>
        <v/>
      </c>
      <c r="DR9">
        <f>'EIA Imports Monthly'!FH7</f>
        <v/>
      </c>
      <c r="DS9">
        <f>'EIA Imports Monthly'!FI7</f>
        <v/>
      </c>
      <c r="DT9">
        <f>'EIA Imports Monthly'!FJ7</f>
        <v/>
      </c>
      <c r="DU9">
        <f>'EIA Imports Monthly'!FK7</f>
        <v/>
      </c>
      <c r="DV9">
        <f>'EIA Imports Monthly'!FL7</f>
        <v/>
      </c>
      <c r="DW9">
        <f>'EIA Imports Monthly'!FM7</f>
        <v/>
      </c>
      <c r="DX9">
        <f>'EIA Imports Monthly'!FN7</f>
        <v/>
      </c>
      <c r="DY9">
        <f>'EIA Imports Monthly'!FO7</f>
        <v/>
      </c>
      <c r="DZ9">
        <f>'EIA Imports Monthly'!FP7</f>
        <v/>
      </c>
      <c r="EA9">
        <f>'EIA Imports Monthly'!FQ7</f>
        <v/>
      </c>
      <c r="EB9">
        <f>'EIA Imports Monthly'!FR7</f>
        <v/>
      </c>
      <c r="EC9">
        <f>'EIA Imports Monthly'!FS7</f>
        <v/>
      </c>
      <c r="ED9">
        <f>'EIA Imports Monthly'!FT7</f>
        <v/>
      </c>
      <c r="EE9">
        <f>'EIA Imports Monthly'!FU7</f>
        <v/>
      </c>
      <c r="EF9">
        <f>'EIA Imports Monthly'!FV7</f>
        <v/>
      </c>
      <c r="EG9">
        <f>'EIA Imports Monthly'!FW7</f>
        <v/>
      </c>
      <c r="EH9">
        <f>'EIA Imports Monthly'!FX7</f>
        <v/>
      </c>
      <c r="EI9">
        <f>'EIA Imports Monthly'!FY7</f>
        <v/>
      </c>
      <c r="EJ9">
        <f>'EIA Imports Monthly'!FZ7</f>
        <v/>
      </c>
      <c r="EK9">
        <f>'EIA Imports Monthly'!GA7</f>
        <v/>
      </c>
      <c r="EL9">
        <f>'EIA Imports Monthly'!GB7</f>
        <v/>
      </c>
      <c r="EM9">
        <f>'EIA Imports Monthly'!GC7</f>
        <v/>
      </c>
      <c r="EN9">
        <f>'EIA Imports Monthly'!GD7</f>
        <v/>
      </c>
      <c r="EO9">
        <f>'EIA Imports Monthly'!GE7</f>
        <v/>
      </c>
      <c r="EP9">
        <f>'EIA Imports Monthly'!GF7</f>
        <v/>
      </c>
      <c r="EQ9">
        <f>'EIA Imports Monthly'!GG7</f>
        <v/>
      </c>
      <c r="ER9">
        <f>'EIA Imports Monthly'!GH7</f>
        <v/>
      </c>
      <c r="ES9">
        <f>'EIA Imports Monthly'!GI7</f>
        <v/>
      </c>
      <c r="ET9">
        <f>'EIA Imports Monthly'!GJ7</f>
        <v/>
      </c>
      <c r="EU9">
        <f>'EIA Imports Monthly'!GK7</f>
        <v/>
      </c>
      <c r="EV9">
        <f>'EIA Imports Monthly'!GL7</f>
        <v/>
      </c>
      <c r="EW9">
        <f>'EIA Imports Monthly'!GM7</f>
        <v/>
      </c>
      <c r="EX9">
        <f>'EIA Imports Monthly'!GN7</f>
        <v/>
      </c>
      <c r="EY9">
        <f>'EIA Imports Monthly'!GO7</f>
        <v/>
      </c>
      <c r="EZ9">
        <f>'EIA Imports Monthly'!GP7</f>
        <v/>
      </c>
      <c r="FA9">
        <f>'EIA Imports Monthly'!GQ7</f>
        <v/>
      </c>
      <c r="FB9">
        <f>'EIA Imports Monthly'!GR7</f>
        <v/>
      </c>
      <c r="FC9">
        <f>'EIA Imports Monthly'!GS7</f>
        <v/>
      </c>
      <c r="FD9">
        <f>'EIA Imports Monthly'!GT7</f>
        <v/>
      </c>
      <c r="FE9">
        <f>'EIA Imports Monthly'!GU7</f>
        <v/>
      </c>
      <c r="FF9">
        <f>'EIA Imports Monthly'!GV7</f>
        <v/>
      </c>
      <c r="FG9">
        <f>'EIA Imports Monthly'!GW7</f>
        <v/>
      </c>
      <c r="FH9">
        <f>'EIA Imports Monthly'!GX7</f>
        <v/>
      </c>
      <c r="FI9">
        <f>'EIA Imports Monthly'!GY7</f>
        <v/>
      </c>
      <c r="FJ9">
        <f>'EIA Imports Monthly'!GZ7</f>
        <v/>
      </c>
      <c r="FK9">
        <f>'EIA Imports Monthly'!HA7</f>
        <v/>
      </c>
      <c r="FL9">
        <f>'EIA Imports Monthly'!HB7</f>
        <v/>
      </c>
      <c r="FM9">
        <f>'EIA Imports Monthly'!HC7</f>
        <v/>
      </c>
      <c r="FN9">
        <f>'EIA Imports Monthly'!HD7</f>
        <v/>
      </c>
      <c r="FO9">
        <f>'EIA Imports Monthly'!HE7</f>
        <v/>
      </c>
      <c r="FP9">
        <f>'EIA Imports Monthly'!HF7</f>
        <v/>
      </c>
      <c r="FQ9">
        <f>'EIA Imports Monthly'!HG7</f>
        <v/>
      </c>
      <c r="FR9">
        <f>'EIA Imports Monthly'!HH7</f>
        <v/>
      </c>
      <c r="FS9">
        <f>'EIA Imports Monthly'!HI7</f>
        <v/>
      </c>
      <c r="FT9">
        <f>'EIA Imports Monthly'!HJ7</f>
        <v/>
      </c>
      <c r="FU9">
        <f>'EIA Imports Monthly'!HK7</f>
        <v/>
      </c>
      <c r="FV9">
        <f>'EIA Imports Monthly'!HL7</f>
        <v/>
      </c>
      <c r="FW9">
        <f>'EIA Imports Monthly'!HM7</f>
        <v/>
      </c>
      <c r="FX9">
        <f>'EIA Imports Monthly'!HN7</f>
        <v/>
      </c>
      <c r="FY9">
        <f>'EIA Imports Monthly'!HO7</f>
        <v/>
      </c>
      <c r="FZ9">
        <f>'EIA Imports Monthly'!HP7</f>
        <v/>
      </c>
      <c r="GA9">
        <f>'EIA Imports Monthly'!HQ7</f>
        <v/>
      </c>
      <c r="GB9">
        <f>'EIA Imports Monthly'!HR7</f>
        <v/>
      </c>
      <c r="GC9">
        <f>'EIA Imports Monthly'!HS7</f>
        <v/>
      </c>
      <c r="GD9">
        <f>'EIA Imports Monthly'!HT7</f>
        <v/>
      </c>
      <c r="GE9">
        <f>'EIA Imports Monthly'!HU7</f>
        <v/>
      </c>
      <c r="GF9">
        <f>'EIA Imports Monthly'!HV7</f>
        <v/>
      </c>
      <c r="GG9">
        <f>'EIA Imports Monthly'!HW7</f>
        <v/>
      </c>
      <c r="GH9">
        <f>'EIA Imports Monthly'!HX7</f>
        <v/>
      </c>
      <c r="GI9">
        <f>'EIA Imports Monthly'!HY7</f>
        <v/>
      </c>
      <c r="GJ9">
        <f>'EIA Imports Monthly'!HZ7</f>
        <v/>
      </c>
      <c r="GK9">
        <f>'EIA Imports Monthly'!IA7</f>
        <v/>
      </c>
      <c r="GL9">
        <f>'EIA Imports Monthly'!IB7</f>
        <v/>
      </c>
      <c r="GM9">
        <f>'EIA Imports Monthly'!IC7</f>
        <v/>
      </c>
      <c r="GN9">
        <f>'EIA Imports Monthly'!ID7</f>
        <v/>
      </c>
      <c r="GO9">
        <f>'EIA Imports Monthly'!IE7</f>
        <v/>
      </c>
      <c r="GP9">
        <f>'EIA Imports Monthly'!IF7</f>
        <v/>
      </c>
      <c r="GQ9">
        <f>'EIA Imports Monthly'!IG7</f>
        <v/>
      </c>
      <c r="GR9">
        <f>'EIA Imports Monthly'!IH7</f>
        <v/>
      </c>
      <c r="GS9">
        <f>'EIA Imports Monthly'!II7</f>
        <v/>
      </c>
      <c r="GT9">
        <f>'EIA Imports Monthly'!IJ7</f>
        <v/>
      </c>
      <c r="GU9">
        <f>'EIA Imports Monthly'!IK7</f>
        <v/>
      </c>
      <c r="GV9">
        <f>'EIA Imports Monthly'!IL7</f>
        <v/>
      </c>
      <c r="GW9">
        <f>'EIA Imports Monthly'!IM7</f>
        <v/>
      </c>
      <c r="GX9">
        <f>'EIA Imports Monthly'!IN7</f>
        <v/>
      </c>
      <c r="GY9">
        <f>'EIA Imports Monthly'!IO7</f>
        <v/>
      </c>
      <c r="GZ9">
        <f>'EIA Imports Monthly'!IP7</f>
        <v/>
      </c>
      <c r="HA9">
        <f>'EIA Imports Monthly'!IQ7</f>
        <v/>
      </c>
      <c r="HB9">
        <f>'EIA Imports Monthly'!IR7</f>
        <v/>
      </c>
      <c r="HC9">
        <f>'EIA Imports Monthly'!IS7</f>
        <v/>
      </c>
      <c r="HD9">
        <f>'EIA Imports Monthly'!IT7</f>
        <v/>
      </c>
      <c r="HE9">
        <f>'EIA Imports Monthly'!IU7</f>
        <v/>
      </c>
      <c r="HF9">
        <f>'EIA Imports Monthly'!IV7</f>
        <v/>
      </c>
      <c r="HG9">
        <f>'EIA Imports Monthly'!IW7</f>
        <v/>
      </c>
      <c r="HH9">
        <f>'EIA Imports Monthly'!IX7</f>
        <v/>
      </c>
      <c r="HI9">
        <f>'EIA Imports Monthly'!IY7</f>
        <v/>
      </c>
      <c r="HJ9">
        <f>'EIA Imports Monthly'!IZ7</f>
        <v/>
      </c>
      <c r="HK9">
        <f>'EIA Imports Monthly'!JA7</f>
        <v/>
      </c>
      <c r="HL9">
        <f>'EIA Imports Monthly'!JB7</f>
        <v/>
      </c>
      <c r="HM9">
        <f>'EIA Imports Monthly'!JC7</f>
        <v/>
      </c>
      <c r="HN9">
        <f>'EIA Imports Monthly'!JD7</f>
        <v/>
      </c>
      <c r="HO9">
        <f>'EIA Imports Monthly'!JE7</f>
        <v/>
      </c>
      <c r="HP9">
        <f>'EIA Imports Monthly'!JF7</f>
        <v/>
      </c>
      <c r="HQ9">
        <f>'EIA Imports Monthly'!JG7</f>
        <v/>
      </c>
      <c r="HR9">
        <f>'EIA Imports Monthly'!JH7</f>
        <v/>
      </c>
      <c r="HS9">
        <f>'EIA Imports Monthly'!JI7</f>
        <v/>
      </c>
      <c r="HT9">
        <f>'EIA Imports Monthly'!JJ7</f>
        <v/>
      </c>
      <c r="HU9">
        <f>'EIA Imports Monthly'!JK7</f>
        <v/>
      </c>
      <c r="HV9">
        <f>'EIA Imports Monthly'!JL7</f>
        <v/>
      </c>
      <c r="HW9">
        <f>'EIA Imports Monthly'!JM7</f>
        <v/>
      </c>
      <c r="HX9">
        <f>'EIA Imports Monthly'!JN7</f>
        <v/>
      </c>
      <c r="HY9">
        <f>'EIA Imports Monthly'!JO7</f>
        <v/>
      </c>
      <c r="HZ9">
        <f>'EIA Imports Monthly'!JP7</f>
        <v/>
      </c>
      <c r="IA9">
        <f>'EIA Imports Monthly'!JQ7</f>
        <v/>
      </c>
      <c r="IB9">
        <f>'EIA Imports Monthly'!JR7</f>
        <v/>
      </c>
      <c r="IC9">
        <f>'EIA Imports Monthly'!JS7</f>
        <v/>
      </c>
      <c r="ID9">
        <f>'EIA Imports Monthly'!JT7</f>
        <v/>
      </c>
      <c r="IE9">
        <f>'EIA Imports Monthly'!JU7</f>
        <v/>
      </c>
      <c r="IF9">
        <f>'EIA Imports Monthly'!JV7</f>
        <v/>
      </c>
      <c r="IG9">
        <f>'EIA Imports Monthly'!JW7</f>
        <v/>
      </c>
      <c r="IH9">
        <f>'EIA Imports Monthly'!JX7</f>
        <v/>
      </c>
      <c r="II9">
        <f>'EIA Imports Monthly'!JY7</f>
        <v/>
      </c>
      <c r="IJ9">
        <f>'EIA Imports Monthly'!JZ7</f>
        <v/>
      </c>
      <c r="IK9">
        <f>'EIA Imports Monthly'!KA7</f>
        <v/>
      </c>
      <c r="IL9">
        <f>'EIA Imports Monthly'!KB7</f>
        <v/>
      </c>
      <c r="IM9">
        <f>'EIA Imports Monthly'!KC7</f>
        <v/>
      </c>
      <c r="IN9">
        <f>'EIA Imports Monthly'!KD7</f>
        <v/>
      </c>
      <c r="IO9">
        <f>'EIA Imports Monthly'!KE7</f>
        <v/>
      </c>
      <c r="IP9">
        <f>'EIA Imports Monthly'!KF7</f>
        <v/>
      </c>
      <c r="IQ9">
        <f>'EIA Imports Monthly'!KG7</f>
        <v/>
      </c>
      <c r="IR9">
        <f>'EIA Imports Monthly'!KH7</f>
        <v/>
      </c>
      <c r="IS9">
        <f>'EIA Imports Monthly'!KI7</f>
        <v/>
      </c>
      <c r="IT9">
        <f>'EIA Imports Monthly'!KJ7</f>
        <v/>
      </c>
      <c r="IU9">
        <f>'EIA Imports Monthly'!KK7</f>
        <v/>
      </c>
      <c r="IV9">
        <f>'EIA Imports Monthly'!KL7</f>
        <v/>
      </c>
      <c r="IW9">
        <f>'EIA Imports Monthly'!KM7</f>
        <v/>
      </c>
      <c r="IX9">
        <f>'EIA Imports Monthly'!KN7</f>
        <v/>
      </c>
      <c r="IY9">
        <f>'EIA Imports Monthly'!KO7</f>
        <v/>
      </c>
      <c r="IZ9">
        <f>'EIA Imports Monthly'!KP7</f>
        <v/>
      </c>
      <c r="JA9">
        <f>'EIA Imports Monthly'!KQ7</f>
        <v/>
      </c>
      <c r="JB9">
        <f>'EIA Imports Monthly'!KR7</f>
        <v/>
      </c>
      <c r="JC9">
        <f>'EIA Imports Monthly'!KS7</f>
        <v/>
      </c>
      <c r="JD9">
        <f>'EIA Imports Monthly'!KT7</f>
        <v/>
      </c>
      <c r="JE9">
        <f>'EIA Imports Monthly'!KU7</f>
        <v/>
      </c>
      <c r="JF9">
        <f>'EIA Imports Monthly'!KV7</f>
        <v/>
      </c>
      <c r="JG9">
        <f>'EIA Imports Monthly'!KW7</f>
        <v/>
      </c>
      <c r="JH9">
        <f>'EIA Imports Monthly'!KX7</f>
        <v/>
      </c>
      <c r="JI9">
        <f>'EIA Imports Monthly'!KY7</f>
        <v/>
      </c>
      <c r="JJ9">
        <f>'EIA Imports Monthly'!KZ7</f>
        <v/>
      </c>
      <c r="JK9">
        <f>'EIA Imports Monthly'!LA7</f>
        <v/>
      </c>
      <c r="JL9">
        <f>'EIA Imports Monthly'!LB7</f>
        <v/>
      </c>
      <c r="JM9">
        <f>'EIA Imports Monthly'!LC7</f>
        <v/>
      </c>
      <c r="JN9">
        <f>'EIA Imports Monthly'!LD7</f>
        <v/>
      </c>
      <c r="JO9">
        <f>'EIA Imports Monthly'!LE7</f>
        <v/>
      </c>
      <c r="JP9">
        <f>'EIA Imports Monthly'!LF7</f>
        <v/>
      </c>
      <c r="JQ9">
        <f>'EIA Imports Monthly'!LG7</f>
        <v/>
      </c>
      <c r="JR9">
        <f>'EIA Imports Monthly'!LH7</f>
        <v/>
      </c>
      <c r="JS9">
        <f>'EIA Imports Monthly'!LI7</f>
        <v/>
      </c>
      <c r="JT9">
        <f>'EIA Imports Monthly'!LJ7</f>
        <v/>
      </c>
      <c r="JU9">
        <f>'EIA Imports Monthly'!LK7</f>
        <v/>
      </c>
      <c r="JV9">
        <f>'EIA Imports Monthly'!LL7</f>
        <v/>
      </c>
      <c r="JW9">
        <f>'EIA Imports Monthly'!LM7</f>
        <v/>
      </c>
      <c r="JX9">
        <f>'EIA Imports Monthly'!LN7</f>
        <v/>
      </c>
      <c r="JY9">
        <f>'EIA Imports Monthly'!LO7</f>
        <v/>
      </c>
      <c r="JZ9">
        <f>'EIA Imports Monthly'!LP7</f>
        <v/>
      </c>
      <c r="KA9">
        <f>'EIA Imports Monthly'!LQ7</f>
        <v/>
      </c>
      <c r="KB9">
        <f>'EIA Imports Monthly'!LR7</f>
        <v/>
      </c>
      <c r="KC9">
        <f>'EIA Imports Monthly'!LS7</f>
        <v/>
      </c>
      <c r="KD9">
        <f>'EIA Imports Monthly'!LT7</f>
        <v/>
      </c>
      <c r="KE9">
        <f>'EIA Imports Monthly'!LU7</f>
        <v/>
      </c>
      <c r="KF9">
        <f>'EIA Imports Monthly'!LV7</f>
        <v/>
      </c>
      <c r="KG9">
        <f>'EIA Imports Monthly'!LW7</f>
        <v/>
      </c>
      <c r="KH9">
        <f>'EIA Imports Monthly'!LX7</f>
        <v/>
      </c>
      <c r="KI9">
        <f>'EIA Imports Monthly'!LY7</f>
        <v/>
      </c>
      <c r="KJ9">
        <f>'EIA Imports Monthly'!LZ7</f>
        <v/>
      </c>
      <c r="KK9">
        <f>'EIA Imports Monthly'!MA7</f>
        <v/>
      </c>
      <c r="KL9">
        <f>'EIA Imports Monthly'!MB7</f>
        <v/>
      </c>
      <c r="KM9">
        <f>'EIA Imports Monthly'!MC7</f>
        <v/>
      </c>
      <c r="KN9">
        <f>'EIA Imports Monthly'!MD7</f>
        <v/>
      </c>
      <c r="KO9">
        <f>'EIA Imports Monthly'!ME7</f>
        <v/>
      </c>
      <c r="KP9">
        <f>'EIA Imports Monthly'!MF7</f>
        <v/>
      </c>
      <c r="KQ9">
        <f>'EIA Imports Monthly'!MG7</f>
        <v/>
      </c>
      <c r="KR9">
        <f>'EIA Imports Monthly'!MH7</f>
        <v/>
      </c>
      <c r="KS9">
        <f>'EIA Imports Monthly'!MI7</f>
        <v/>
      </c>
      <c r="KT9">
        <f>'EIA Imports Monthly'!MJ7</f>
        <v/>
      </c>
      <c r="KU9">
        <f>'EIA Imports Monthly'!MK7</f>
        <v/>
      </c>
      <c r="KV9">
        <f>'EIA Imports Monthly'!ML7</f>
        <v/>
      </c>
      <c r="KW9">
        <f>'EIA Imports Monthly'!MM7</f>
        <v/>
      </c>
      <c r="KX9">
        <f>'EIA Imports Monthly'!MN7</f>
        <v/>
      </c>
      <c r="KY9">
        <f>'EIA Imports Monthly'!MO7</f>
        <v/>
      </c>
      <c r="KZ9">
        <f>'EIA Imports Monthly'!MP7</f>
        <v/>
      </c>
      <c r="LA9">
        <f>'EIA Imports Monthly'!MQ7</f>
        <v/>
      </c>
      <c r="LB9">
        <f>'EIA Imports Monthly'!MR7</f>
        <v/>
      </c>
      <c r="LC9">
        <f>'EIA Imports Monthly'!MS7</f>
        <v/>
      </c>
      <c r="LD9">
        <f>'EIA Imports Monthly'!MT7</f>
        <v/>
      </c>
      <c r="LE9">
        <f>'EIA Imports Monthly'!MU7</f>
        <v/>
      </c>
      <c r="LF9">
        <f>'EIA Imports Monthly'!MV7</f>
        <v/>
      </c>
      <c r="LG9">
        <f>'EIA Imports Monthly'!MW7</f>
        <v/>
      </c>
      <c r="LH9">
        <f>'EIA Imports Monthly'!MX7</f>
        <v/>
      </c>
      <c r="LI9">
        <f>'EIA Imports Monthly'!MY7</f>
        <v/>
      </c>
      <c r="LJ9">
        <f>'EIA Imports Monthly'!MZ7</f>
        <v/>
      </c>
      <c r="LK9">
        <f>'EIA Imports Monthly'!NA7</f>
        <v/>
      </c>
      <c r="LL9">
        <f>'EIA Imports Monthly'!NB7</f>
        <v/>
      </c>
      <c r="LM9">
        <f>'EIA Imports Monthly'!NC7</f>
        <v/>
      </c>
      <c r="LN9">
        <f>'EIA Imports Monthly'!ND7</f>
        <v/>
      </c>
      <c r="LO9">
        <f>'EIA Imports Monthly'!NE7</f>
        <v/>
      </c>
      <c r="LP9">
        <f>'EIA Imports Monthly'!NF7</f>
        <v/>
      </c>
      <c r="LQ9">
        <f>'EIA Imports Monthly'!NG7</f>
        <v/>
      </c>
      <c r="LR9">
        <f>'EIA Imports Monthly'!NH7</f>
        <v/>
      </c>
      <c r="LS9">
        <f>'EIA Imports Monthly'!NI7</f>
        <v/>
      </c>
      <c r="LT9">
        <f>'EIA Imports Monthly'!NJ7</f>
        <v/>
      </c>
      <c r="LU9">
        <f>'EIA Imports Monthly'!NK7</f>
        <v/>
      </c>
      <c r="LV9">
        <f>'EIA Imports Monthly'!NL7</f>
        <v/>
      </c>
      <c r="LW9">
        <f>'EIA Imports Monthly'!NM7</f>
        <v/>
      </c>
      <c r="LX9">
        <f>'EIA Imports Monthly'!NN7</f>
        <v/>
      </c>
      <c r="LY9">
        <f>'EIA Imports Monthly'!NO7</f>
        <v/>
      </c>
      <c r="LZ9">
        <f>'EIA Imports Monthly'!NP7</f>
        <v/>
      </c>
      <c r="MA9">
        <f>'EIA Imports Monthly'!NQ7</f>
        <v/>
      </c>
      <c r="MB9">
        <f>'EIA Imports Monthly'!NR7</f>
        <v/>
      </c>
      <c r="MC9">
        <f>'EIA Imports Monthly'!NS7</f>
        <v/>
      </c>
      <c r="MD9">
        <f>'EIA Imports Monthly'!NT7</f>
        <v/>
      </c>
      <c r="ME9">
        <f>'EIA Imports Monthly'!NU7</f>
        <v/>
      </c>
      <c r="MF9">
        <f>'EIA Imports Monthly'!NV7</f>
        <v/>
      </c>
      <c r="MG9">
        <f>'EIA Imports Monthly'!NW7</f>
        <v/>
      </c>
      <c r="MH9">
        <f>'EIA Imports Monthly'!NX7</f>
        <v/>
      </c>
      <c r="MI9">
        <f>'EIA Imports Monthly'!NY7</f>
        <v/>
      </c>
      <c r="MJ9">
        <f>'EIA Imports Monthly'!NZ7</f>
        <v/>
      </c>
      <c r="MK9">
        <f>'EIA Imports Monthly'!OA7</f>
        <v/>
      </c>
      <c r="ML9">
        <f>'EIA Imports Monthly'!OB7</f>
        <v/>
      </c>
      <c r="MM9">
        <f>'EIA Imports Monthly'!OC7</f>
        <v/>
      </c>
      <c r="MN9">
        <f>'EIA Imports Monthly'!OD7</f>
        <v/>
      </c>
      <c r="MO9">
        <f>'EIA Imports Monthly'!OE7</f>
        <v/>
      </c>
      <c r="MP9">
        <f>'EIA Imports Monthly'!OF7</f>
        <v/>
      </c>
      <c r="MQ9">
        <f>'EIA Imports Monthly'!OG7</f>
        <v/>
      </c>
      <c r="MR9">
        <f>'EIA Imports Monthly'!OH7</f>
        <v/>
      </c>
      <c r="MS9">
        <f>'EIA Imports Monthly'!OI7</f>
        <v/>
      </c>
      <c r="MT9">
        <f>'EIA Imports Monthly'!OJ7</f>
        <v/>
      </c>
      <c r="MU9">
        <f>'EIA Imports Monthly'!OK7</f>
        <v/>
      </c>
      <c r="MV9">
        <f>'EIA Imports Monthly'!OL7</f>
        <v/>
      </c>
      <c r="MW9">
        <f>'EIA Imports Monthly'!OM7</f>
        <v/>
      </c>
      <c r="MX9">
        <f>'EIA Imports Monthly'!ON7</f>
        <v/>
      </c>
      <c r="MY9">
        <f>'EIA Imports Monthly'!OO7</f>
        <v/>
      </c>
      <c r="MZ9">
        <f>'EIA Imports Monthly'!OP7</f>
        <v/>
      </c>
      <c r="NA9">
        <f>'EIA Imports Monthly'!OQ7</f>
        <v/>
      </c>
      <c r="NB9">
        <f>'EIA Imports Monthly'!OR7</f>
        <v/>
      </c>
      <c r="NC9">
        <f>'EIA Imports Monthly'!OS7</f>
        <v/>
      </c>
      <c r="ND9">
        <f>'EIA Imports Monthly'!OT7</f>
        <v/>
      </c>
      <c r="NE9">
        <f>'EIA Imports Monthly'!OU7</f>
        <v/>
      </c>
      <c r="NF9">
        <f>'EIA Imports Monthly'!OV7</f>
        <v/>
      </c>
      <c r="NG9">
        <f>'EIA Imports Monthly'!OW7</f>
        <v/>
      </c>
      <c r="NH9">
        <f>'EIA Imports Monthly'!OX7</f>
        <v/>
      </c>
      <c r="NI9">
        <f>'EIA Imports Monthly'!OY7</f>
        <v/>
      </c>
      <c r="NJ9">
        <f>'EIA Imports Monthly'!OZ7</f>
        <v/>
      </c>
      <c r="NK9">
        <f>'EIA Imports Monthly'!PA7</f>
        <v/>
      </c>
      <c r="NL9">
        <f>'EIA Imports Monthly'!PB7</f>
        <v/>
      </c>
      <c r="NM9">
        <f>'EIA Imports Monthly'!PC7</f>
        <v/>
      </c>
      <c r="NN9">
        <f>'EIA Imports Monthly'!PD7</f>
        <v/>
      </c>
      <c r="NO9">
        <f>'EIA Imports Monthly'!PE7</f>
        <v/>
      </c>
      <c r="NP9">
        <f>'EIA Imports Monthly'!PF7</f>
        <v/>
      </c>
      <c r="NQ9">
        <f>'EIA Imports Monthly'!PG7</f>
        <v/>
      </c>
      <c r="NR9">
        <f>'EIA Imports Monthly'!PH7</f>
        <v/>
      </c>
      <c r="NS9">
        <f>'EIA Imports Monthly'!PI7</f>
        <v/>
      </c>
      <c r="NT9">
        <f>'EIA Imports Monthly'!PJ7</f>
        <v/>
      </c>
      <c r="NU9">
        <f>'EIA Imports Monthly'!PK7</f>
        <v/>
      </c>
      <c r="NV9">
        <f>'EIA Imports Monthly'!PL7</f>
        <v/>
      </c>
      <c r="NW9">
        <f>'EIA Imports Monthly'!PM7</f>
        <v/>
      </c>
      <c r="NX9">
        <f>'EIA Imports Monthly'!PN7</f>
        <v/>
      </c>
      <c r="NY9">
        <f>'EIA Imports Monthly'!PO7</f>
        <v/>
      </c>
      <c r="NZ9">
        <f>'EIA Imports Monthly'!PP7</f>
        <v/>
      </c>
      <c r="OA9">
        <f>'EIA Imports Monthly'!PQ7</f>
        <v/>
      </c>
      <c r="OB9">
        <f>'EIA Imports Monthly'!PR7</f>
        <v/>
      </c>
      <c r="OC9">
        <f>'EIA Imports Monthly'!PS7</f>
        <v/>
      </c>
      <c r="OD9">
        <f>'EIA Imports Monthly'!PT7</f>
        <v/>
      </c>
      <c r="OE9">
        <f>'EIA Imports Monthly'!PU7</f>
        <v/>
      </c>
      <c r="OF9">
        <f>'EIA Imports Monthly'!PV7</f>
        <v/>
      </c>
      <c r="OG9">
        <f>'EIA Imports Monthly'!PW7</f>
        <v/>
      </c>
      <c r="OH9">
        <f>'EIA Imports Monthly'!PX7</f>
        <v/>
      </c>
      <c r="OI9">
        <f>'EIA Imports Monthly'!PY7</f>
        <v/>
      </c>
      <c r="OJ9">
        <f>'EIA Imports Monthly'!PZ7</f>
        <v/>
      </c>
      <c r="OK9">
        <f>'EIA Imports Monthly'!QA7</f>
        <v/>
      </c>
      <c r="OL9">
        <f>'EIA Imports Monthly'!QB7</f>
        <v/>
      </c>
      <c r="OM9">
        <f>'EIA Imports Monthly'!QC7</f>
        <v/>
      </c>
      <c r="ON9">
        <f>'EIA Imports Monthly'!QD7</f>
        <v/>
      </c>
      <c r="OO9">
        <f>'EIA Imports Monthly'!QE7</f>
        <v/>
      </c>
      <c r="OP9">
        <f>'EIA Imports Monthly'!QF7</f>
        <v/>
      </c>
      <c r="OQ9">
        <f>'EIA Imports Monthly'!QG7</f>
        <v/>
      </c>
      <c r="OR9">
        <f>'EIA Imports Monthly'!QH7</f>
        <v/>
      </c>
      <c r="OS9">
        <f>'EIA Imports Monthly'!QI7</f>
        <v/>
      </c>
      <c r="OT9">
        <f>'EIA Imports Monthly'!QJ7</f>
        <v/>
      </c>
      <c r="OU9">
        <f>'EIA Imports Monthly'!QK7</f>
        <v/>
      </c>
      <c r="OV9">
        <f>'EIA Imports Monthly'!QL7</f>
        <v/>
      </c>
      <c r="OW9">
        <f>'EIA Imports Monthly'!QM7</f>
        <v/>
      </c>
      <c r="OX9">
        <f>'EIA Imports Monthly'!QN7</f>
        <v/>
      </c>
      <c r="OY9">
        <f>'EIA Imports Monthly'!QO7</f>
        <v/>
      </c>
      <c r="OZ9">
        <f>'EIA Imports Monthly'!QP7</f>
        <v/>
      </c>
      <c r="PA9">
        <f>'EIA Imports Monthly'!QQ7</f>
        <v/>
      </c>
      <c r="PB9">
        <f>'EIA Imports Monthly'!QR7</f>
        <v/>
      </c>
      <c r="PC9">
        <f>'EIA Imports Monthly'!QS7</f>
        <v/>
      </c>
      <c r="PD9">
        <f>'EIA Imports Monthly'!QT7</f>
        <v/>
      </c>
      <c r="PE9">
        <f>'EIA Imports Monthly'!QU7</f>
        <v/>
      </c>
      <c r="PF9">
        <f>'EIA Imports Monthly'!QV7</f>
        <v/>
      </c>
      <c r="PG9">
        <f>'EIA Imports Monthly'!QW7</f>
        <v/>
      </c>
      <c r="PH9">
        <f>'EIA Imports Monthly'!QX7</f>
        <v/>
      </c>
      <c r="PI9">
        <f>'EIA Imports Monthly'!QY7</f>
        <v/>
      </c>
      <c r="PJ9">
        <f>'EIA Imports Monthly'!QZ7</f>
        <v/>
      </c>
      <c r="PK9">
        <f>'EIA Imports Monthly'!RA7</f>
        <v/>
      </c>
      <c r="PL9">
        <f>'EIA Imports Monthly'!RB7</f>
        <v/>
      </c>
      <c r="PM9">
        <f>'EIA Imports Monthly'!RC7</f>
        <v/>
      </c>
      <c r="PN9">
        <f>'EIA Imports Monthly'!RD7</f>
        <v/>
      </c>
      <c r="PO9">
        <f>'EIA Imports Monthly'!RE7</f>
        <v/>
      </c>
      <c r="PP9">
        <f>'EIA Imports Monthly'!RF7</f>
        <v/>
      </c>
      <c r="PQ9">
        <f>'EIA Imports Monthly'!RG7</f>
        <v/>
      </c>
      <c r="PR9">
        <f>'EIA Imports Monthly'!RH7</f>
        <v/>
      </c>
      <c r="PS9">
        <f>'EIA Imports Monthly'!RI7</f>
        <v/>
      </c>
      <c r="PT9">
        <f>'EIA Imports Monthly'!RJ7</f>
        <v/>
      </c>
      <c r="PU9">
        <f>'EIA Imports Monthly'!RK7</f>
        <v/>
      </c>
      <c r="PV9">
        <f>'EIA Imports Monthly'!RL7</f>
        <v/>
      </c>
      <c r="PW9">
        <f>'EIA Imports Monthly'!RM7</f>
        <v/>
      </c>
      <c r="PX9">
        <f>'EIA Imports Monthly'!RN7</f>
        <v/>
      </c>
      <c r="PY9">
        <f>'EIA Imports Monthly'!RO7</f>
        <v/>
      </c>
      <c r="PZ9">
        <f>'EIA Imports Monthly'!RP7</f>
        <v/>
      </c>
      <c r="QA9">
        <f>'EIA Imports Monthly'!RQ7</f>
        <v/>
      </c>
      <c r="QB9">
        <f>'EIA Imports Monthly'!RR7</f>
        <v/>
      </c>
      <c r="QC9">
        <f>'EIA Imports Monthly'!RS7</f>
        <v/>
      </c>
      <c r="QD9">
        <f>'EIA Imports Monthly'!RT7</f>
        <v/>
      </c>
      <c r="QE9">
        <f>'EIA Imports Monthly'!RU7</f>
        <v/>
      </c>
      <c r="QF9">
        <f>'EIA Imports Monthly'!RV7</f>
        <v/>
      </c>
      <c r="QG9">
        <f>'EIA Imports Monthly'!RW7</f>
        <v/>
      </c>
      <c r="QH9">
        <f>'EIA Imports Monthly'!RX7</f>
        <v/>
      </c>
      <c r="QI9">
        <f>'EIA Imports Monthly'!RY7</f>
        <v/>
      </c>
      <c r="QJ9">
        <f>'EIA Imports Monthly'!RZ7</f>
        <v/>
      </c>
      <c r="QK9">
        <f>'EIA Imports Monthly'!SA7</f>
        <v/>
      </c>
      <c r="QL9">
        <f>'EIA Imports Monthly'!SB7</f>
        <v/>
      </c>
      <c r="QM9">
        <f>'EIA Imports Monthly'!SC7</f>
        <v/>
      </c>
      <c r="QN9">
        <f>'EIA Imports Monthly'!SD7</f>
        <v/>
      </c>
      <c r="QO9">
        <f>'EIA Imports Monthly'!SE7</f>
        <v/>
      </c>
      <c r="QP9">
        <f>'EIA Imports Monthly'!SF7</f>
        <v/>
      </c>
      <c r="QQ9">
        <f>'EIA Imports Monthly'!SG7</f>
        <v/>
      </c>
      <c r="QR9">
        <f>'EIA Imports Monthly'!SH7</f>
        <v/>
      </c>
      <c r="QS9">
        <f>'EIA Imports Monthly'!SI7</f>
        <v/>
      </c>
      <c r="QT9">
        <f>'EIA Imports Monthly'!SJ7</f>
        <v/>
      </c>
      <c r="QU9">
        <f>'EIA Imports Monthly'!SK7</f>
        <v/>
      </c>
      <c r="QV9">
        <f>'EIA Imports Monthly'!SL7</f>
        <v/>
      </c>
      <c r="QW9">
        <f>'EIA Imports Monthly'!SM7</f>
        <v/>
      </c>
      <c r="QX9">
        <f>'EIA Imports Monthly'!SN7</f>
        <v/>
      </c>
      <c r="QY9">
        <f>'EIA Imports Monthly'!SO7</f>
        <v/>
      </c>
      <c r="QZ9">
        <f>'EIA Imports Monthly'!SP7</f>
        <v/>
      </c>
      <c r="RA9">
        <f>'EIA Imports Monthly'!SQ7</f>
        <v/>
      </c>
      <c r="RB9">
        <f>'EIA Imports Monthly'!SR7</f>
        <v/>
      </c>
      <c r="RC9">
        <f>'EIA Imports Monthly'!SS7</f>
        <v/>
      </c>
      <c r="RD9">
        <f>'EIA Imports Monthly'!ST7</f>
        <v/>
      </c>
      <c r="RE9">
        <f>'EIA Imports Monthly'!SU7</f>
        <v/>
      </c>
      <c r="RF9">
        <f>'EIA Imports Monthly'!SV7</f>
        <v/>
      </c>
      <c r="RG9">
        <f>'EIA Imports Monthly'!SW7</f>
        <v/>
      </c>
      <c r="RH9">
        <f>'EIA Imports Monthly'!SX7</f>
        <v/>
      </c>
      <c r="RI9">
        <f>'EIA Imports Monthly'!SY7</f>
        <v/>
      </c>
      <c r="RJ9">
        <f>'EIA Imports Monthly'!SZ7</f>
        <v/>
      </c>
      <c r="RK9">
        <f>'EIA Imports Monthly'!TA7</f>
        <v/>
      </c>
      <c r="RL9">
        <f>'EIA Imports Monthly'!TB7</f>
        <v/>
      </c>
      <c r="RM9">
        <f>'EIA Imports Monthly'!TC7</f>
        <v/>
      </c>
      <c r="RN9">
        <f>'EIA Imports Monthly'!TD7</f>
        <v/>
      </c>
      <c r="RO9">
        <f>'EIA Imports Monthly'!TE7</f>
        <v/>
      </c>
      <c r="RP9">
        <f>'EIA Imports Monthly'!TF7</f>
        <v/>
      </c>
      <c r="RQ9">
        <f>'EIA Imports Monthly'!TG7</f>
        <v/>
      </c>
      <c r="RR9">
        <f>'EIA Imports Monthly'!TH7</f>
        <v/>
      </c>
      <c r="RS9">
        <f>'EIA Imports Monthly'!TI7</f>
        <v/>
      </c>
      <c r="RT9">
        <f>'EIA Imports Monthly'!TJ7</f>
        <v/>
      </c>
      <c r="RU9">
        <f>'EIA Imports Monthly'!TK7</f>
        <v/>
      </c>
      <c r="RV9">
        <f>'EIA Imports Monthly'!TL7</f>
        <v/>
      </c>
      <c r="RW9">
        <f>'EIA Imports Monthly'!TM7</f>
        <v/>
      </c>
      <c r="RX9">
        <f>'EIA Imports Monthly'!TN7</f>
        <v/>
      </c>
      <c r="RY9">
        <f>'EIA Imports Monthly'!TO7</f>
        <v/>
      </c>
      <c r="RZ9">
        <f>'EIA Imports Monthly'!TP7</f>
        <v/>
      </c>
      <c r="SA9">
        <f>'EIA Imports Monthly'!TQ7</f>
        <v/>
      </c>
      <c r="SB9">
        <f>'EIA Imports Monthly'!TR7</f>
        <v/>
      </c>
      <c r="SC9">
        <f>'EIA Imports Monthly'!TS7</f>
        <v/>
      </c>
      <c r="SD9">
        <f>'EIA Imports Monthly'!TT7</f>
        <v/>
      </c>
      <c r="SE9">
        <f>'EIA Imports Monthly'!TU7</f>
        <v/>
      </c>
    </row>
    <row r="10" spans="1:499">
      <c r="A10" t="s">
        <v>57</v>
      </c>
      <c r="H10">
        <f>'EIA Imports Monthly'!AX8</f>
        <v/>
      </c>
      <c r="I10">
        <f>'EIA Imports Monthly'!AY8</f>
        <v/>
      </c>
      <c r="J10">
        <f>'EIA Imports Monthly'!AZ8</f>
        <v/>
      </c>
      <c r="K10">
        <f>'EIA Imports Monthly'!BA8</f>
        <v/>
      </c>
      <c r="L10">
        <f>'EIA Imports Monthly'!BB8</f>
        <v/>
      </c>
      <c r="M10">
        <f>'EIA Imports Monthly'!BC8</f>
        <v/>
      </c>
      <c r="N10">
        <f>'EIA Imports Monthly'!BD8</f>
        <v/>
      </c>
      <c r="O10">
        <f>'EIA Imports Monthly'!BE8</f>
        <v/>
      </c>
      <c r="P10">
        <f>'EIA Imports Monthly'!BF8</f>
        <v/>
      </c>
      <c r="Q10">
        <f>'EIA Imports Monthly'!BG8</f>
        <v/>
      </c>
      <c r="R10">
        <f>'EIA Imports Monthly'!BH8</f>
        <v/>
      </c>
      <c r="S10">
        <f>'EIA Imports Monthly'!BI8</f>
        <v/>
      </c>
      <c r="T10">
        <f>'EIA Imports Monthly'!BJ8</f>
        <v/>
      </c>
      <c r="U10">
        <f>'EIA Imports Monthly'!BK8</f>
        <v/>
      </c>
      <c r="V10">
        <f>'EIA Imports Monthly'!BL8</f>
        <v/>
      </c>
      <c r="W10">
        <f>'EIA Imports Monthly'!BM8</f>
        <v/>
      </c>
      <c r="X10">
        <f>'EIA Imports Monthly'!BN8</f>
        <v/>
      </c>
      <c r="Y10">
        <f>'EIA Imports Monthly'!BO8</f>
        <v/>
      </c>
      <c r="Z10">
        <f>'EIA Imports Monthly'!BP8</f>
        <v/>
      </c>
      <c r="AA10">
        <f>'EIA Imports Monthly'!BQ8</f>
        <v/>
      </c>
      <c r="AB10">
        <f>'EIA Imports Monthly'!BR8</f>
        <v/>
      </c>
      <c r="AC10">
        <f>'EIA Imports Monthly'!BS8</f>
        <v/>
      </c>
      <c r="AD10">
        <f>'EIA Imports Monthly'!BT8</f>
        <v/>
      </c>
      <c r="AE10">
        <f>'EIA Imports Monthly'!BU8</f>
        <v/>
      </c>
      <c r="AF10">
        <f>'EIA Imports Monthly'!BV8</f>
        <v/>
      </c>
      <c r="AG10">
        <f>'EIA Imports Monthly'!BW8</f>
        <v/>
      </c>
      <c r="AH10">
        <f>'EIA Imports Monthly'!BX8</f>
        <v/>
      </c>
      <c r="AI10">
        <f>'EIA Imports Monthly'!BY8</f>
        <v/>
      </c>
      <c r="AJ10">
        <f>'EIA Imports Monthly'!BZ8</f>
        <v/>
      </c>
      <c r="AK10">
        <f>'EIA Imports Monthly'!CA8</f>
        <v/>
      </c>
      <c r="AL10">
        <f>'EIA Imports Monthly'!CB8</f>
        <v/>
      </c>
      <c r="AM10">
        <f>'EIA Imports Monthly'!CC8</f>
        <v/>
      </c>
      <c r="AN10">
        <f>'EIA Imports Monthly'!CD8</f>
        <v/>
      </c>
      <c r="AO10">
        <f>'EIA Imports Monthly'!CE8</f>
        <v/>
      </c>
      <c r="AP10">
        <f>'EIA Imports Monthly'!CF8</f>
        <v/>
      </c>
      <c r="AQ10">
        <f>'EIA Imports Monthly'!CG8</f>
        <v/>
      </c>
      <c r="AR10">
        <f>'EIA Imports Monthly'!CH8</f>
        <v/>
      </c>
      <c r="AS10">
        <f>'EIA Imports Monthly'!CI8</f>
        <v/>
      </c>
      <c r="AT10">
        <f>'EIA Imports Monthly'!CJ8</f>
        <v/>
      </c>
      <c r="AU10">
        <f>'EIA Imports Monthly'!CK8</f>
        <v/>
      </c>
      <c r="AV10">
        <f>'EIA Imports Monthly'!CL8</f>
        <v/>
      </c>
      <c r="AW10">
        <f>'EIA Imports Monthly'!CM8</f>
        <v/>
      </c>
      <c r="AX10">
        <f>'EIA Imports Monthly'!CN8</f>
        <v/>
      </c>
      <c r="AY10">
        <f>'EIA Imports Monthly'!CO8</f>
        <v/>
      </c>
      <c r="AZ10">
        <f>'EIA Imports Monthly'!CP8</f>
        <v/>
      </c>
      <c r="BA10">
        <f>'EIA Imports Monthly'!CQ8</f>
        <v/>
      </c>
      <c r="BB10">
        <f>'EIA Imports Monthly'!CR8</f>
        <v/>
      </c>
      <c r="BC10">
        <f>'EIA Imports Monthly'!CS8</f>
        <v/>
      </c>
      <c r="BD10">
        <f>'EIA Imports Monthly'!CT8</f>
        <v/>
      </c>
      <c r="BE10">
        <f>'EIA Imports Monthly'!CU8</f>
        <v/>
      </c>
      <c r="BF10">
        <f>'EIA Imports Monthly'!CV8</f>
        <v/>
      </c>
      <c r="BG10">
        <f>'EIA Imports Monthly'!CW8</f>
        <v/>
      </c>
      <c r="BH10">
        <f>'EIA Imports Monthly'!CX8</f>
        <v/>
      </c>
      <c r="BI10">
        <f>'EIA Imports Monthly'!CY8</f>
        <v/>
      </c>
      <c r="BJ10">
        <f>'EIA Imports Monthly'!CZ8</f>
        <v/>
      </c>
      <c r="BK10">
        <f>'EIA Imports Monthly'!DA8</f>
        <v/>
      </c>
      <c r="BL10">
        <f>'EIA Imports Monthly'!DB8</f>
        <v/>
      </c>
      <c r="BM10">
        <f>'EIA Imports Monthly'!DC8</f>
        <v/>
      </c>
      <c r="BN10">
        <f>'EIA Imports Monthly'!DD8</f>
        <v/>
      </c>
      <c r="BO10">
        <f>'EIA Imports Monthly'!DE8</f>
        <v/>
      </c>
      <c r="BP10">
        <f>'EIA Imports Monthly'!DF8</f>
        <v/>
      </c>
      <c r="BQ10">
        <f>'EIA Imports Monthly'!DG8</f>
        <v/>
      </c>
      <c r="BR10">
        <f>'EIA Imports Monthly'!DH8</f>
        <v/>
      </c>
      <c r="BS10">
        <f>'EIA Imports Monthly'!DI8</f>
        <v/>
      </c>
      <c r="BT10">
        <f>'EIA Imports Monthly'!DJ8</f>
        <v/>
      </c>
      <c r="BU10">
        <f>'EIA Imports Monthly'!DK8</f>
        <v/>
      </c>
      <c r="BV10">
        <f>'EIA Imports Monthly'!DL8</f>
        <v/>
      </c>
      <c r="BW10">
        <f>'EIA Imports Monthly'!DM8</f>
        <v/>
      </c>
      <c r="BX10">
        <f>'EIA Imports Monthly'!DN8</f>
        <v/>
      </c>
      <c r="BY10">
        <f>'EIA Imports Monthly'!DO8</f>
        <v/>
      </c>
      <c r="BZ10">
        <f>'EIA Imports Monthly'!DP8</f>
        <v/>
      </c>
      <c r="CA10">
        <f>'EIA Imports Monthly'!DQ8</f>
        <v/>
      </c>
      <c r="CB10">
        <f>'EIA Imports Monthly'!DR8</f>
        <v/>
      </c>
      <c r="CC10">
        <f>'EIA Imports Monthly'!DS8</f>
        <v/>
      </c>
      <c r="CD10">
        <f>'EIA Imports Monthly'!DT8</f>
        <v/>
      </c>
      <c r="CE10">
        <f>'EIA Imports Monthly'!DU8</f>
        <v/>
      </c>
      <c r="CF10">
        <f>'EIA Imports Monthly'!DV8</f>
        <v/>
      </c>
      <c r="CG10">
        <f>'EIA Imports Monthly'!DW8</f>
        <v/>
      </c>
      <c r="CH10">
        <f>'EIA Imports Monthly'!DX8</f>
        <v/>
      </c>
      <c r="CI10">
        <f>'EIA Imports Monthly'!DY8</f>
        <v/>
      </c>
      <c r="CJ10">
        <f>'EIA Imports Monthly'!DZ8</f>
        <v/>
      </c>
      <c r="CK10">
        <f>'EIA Imports Monthly'!EA8</f>
        <v/>
      </c>
      <c r="CL10">
        <f>'EIA Imports Monthly'!EB8</f>
        <v/>
      </c>
      <c r="CM10">
        <f>'EIA Imports Monthly'!EC8</f>
        <v/>
      </c>
      <c r="CN10">
        <f>'EIA Imports Monthly'!ED8</f>
        <v/>
      </c>
      <c r="CO10">
        <f>'EIA Imports Monthly'!EE8</f>
        <v/>
      </c>
      <c r="CP10">
        <f>'EIA Imports Monthly'!EF8</f>
        <v/>
      </c>
      <c r="CQ10">
        <f>'EIA Imports Monthly'!EG8</f>
        <v/>
      </c>
      <c r="CR10">
        <f>'EIA Imports Monthly'!EH8</f>
        <v/>
      </c>
      <c r="CS10">
        <f>'EIA Imports Monthly'!EI8</f>
        <v/>
      </c>
      <c r="CT10">
        <f>'EIA Imports Monthly'!EJ8</f>
        <v/>
      </c>
      <c r="CU10">
        <f>'EIA Imports Monthly'!EK8</f>
        <v/>
      </c>
      <c r="CV10">
        <f>'EIA Imports Monthly'!EL8</f>
        <v/>
      </c>
      <c r="CW10">
        <f>'EIA Imports Monthly'!EM8</f>
        <v/>
      </c>
      <c r="CX10">
        <f>'EIA Imports Monthly'!EN8</f>
        <v/>
      </c>
      <c r="CY10">
        <f>'EIA Imports Monthly'!EO8</f>
        <v/>
      </c>
      <c r="CZ10">
        <f>'EIA Imports Monthly'!EP8</f>
        <v/>
      </c>
      <c r="DA10">
        <f>'EIA Imports Monthly'!EQ8</f>
        <v/>
      </c>
      <c r="DB10">
        <f>'EIA Imports Monthly'!ER8</f>
        <v/>
      </c>
      <c r="DC10">
        <f>'EIA Imports Monthly'!ES8</f>
        <v/>
      </c>
      <c r="DD10">
        <f>'EIA Imports Monthly'!ET8</f>
        <v/>
      </c>
      <c r="DE10">
        <f>'EIA Imports Monthly'!EU8</f>
        <v/>
      </c>
      <c r="DF10">
        <f>'EIA Imports Monthly'!EV8</f>
        <v/>
      </c>
      <c r="DG10">
        <f>'EIA Imports Monthly'!EW8</f>
        <v/>
      </c>
      <c r="DH10">
        <f>'EIA Imports Monthly'!EX8</f>
        <v/>
      </c>
      <c r="DI10">
        <f>'EIA Imports Monthly'!EY8</f>
        <v/>
      </c>
      <c r="DJ10">
        <f>'EIA Imports Monthly'!EZ8</f>
        <v/>
      </c>
      <c r="DK10">
        <f>'EIA Imports Monthly'!FA8</f>
        <v/>
      </c>
      <c r="DL10">
        <f>'EIA Imports Monthly'!FB8</f>
        <v/>
      </c>
      <c r="DM10">
        <f>'EIA Imports Monthly'!FC8</f>
        <v/>
      </c>
      <c r="DN10">
        <f>'EIA Imports Monthly'!FD8</f>
        <v/>
      </c>
      <c r="DO10">
        <f>'EIA Imports Monthly'!FE8</f>
        <v/>
      </c>
      <c r="DP10">
        <f>'EIA Imports Monthly'!FF8</f>
        <v/>
      </c>
      <c r="DQ10">
        <f>'EIA Imports Monthly'!FG8</f>
        <v/>
      </c>
      <c r="DR10">
        <f>'EIA Imports Monthly'!FH8</f>
        <v/>
      </c>
      <c r="DS10">
        <f>'EIA Imports Monthly'!FI8</f>
        <v/>
      </c>
      <c r="DT10">
        <f>'EIA Imports Monthly'!FJ8</f>
        <v/>
      </c>
      <c r="DU10">
        <f>'EIA Imports Monthly'!FK8</f>
        <v/>
      </c>
      <c r="DV10">
        <f>'EIA Imports Monthly'!FL8</f>
        <v/>
      </c>
      <c r="DW10">
        <f>'EIA Imports Monthly'!FM8</f>
        <v/>
      </c>
      <c r="DX10">
        <f>'EIA Imports Monthly'!FN8</f>
        <v/>
      </c>
      <c r="DY10">
        <f>'EIA Imports Monthly'!FO8</f>
        <v/>
      </c>
      <c r="DZ10">
        <f>'EIA Imports Monthly'!FP8</f>
        <v/>
      </c>
      <c r="EA10">
        <f>'EIA Imports Monthly'!FQ8</f>
        <v/>
      </c>
      <c r="EB10">
        <f>'EIA Imports Monthly'!FR8</f>
        <v/>
      </c>
      <c r="EC10">
        <f>'EIA Imports Monthly'!FS8</f>
        <v/>
      </c>
      <c r="ED10">
        <f>'EIA Imports Monthly'!FT8</f>
        <v/>
      </c>
      <c r="EE10">
        <f>'EIA Imports Monthly'!FU8</f>
        <v/>
      </c>
      <c r="EF10">
        <f>'EIA Imports Monthly'!FV8</f>
        <v/>
      </c>
      <c r="EG10">
        <f>'EIA Imports Monthly'!FW8</f>
        <v/>
      </c>
      <c r="EH10">
        <f>'EIA Imports Monthly'!FX8</f>
        <v/>
      </c>
      <c r="EI10">
        <f>'EIA Imports Monthly'!FY8</f>
        <v/>
      </c>
      <c r="EJ10">
        <f>'EIA Imports Monthly'!FZ8</f>
        <v/>
      </c>
      <c r="EK10">
        <f>'EIA Imports Monthly'!GA8</f>
        <v/>
      </c>
      <c r="EL10">
        <f>'EIA Imports Monthly'!GB8</f>
        <v/>
      </c>
      <c r="EM10">
        <f>'EIA Imports Monthly'!GC8</f>
        <v/>
      </c>
      <c r="EN10">
        <f>'EIA Imports Monthly'!GD8</f>
        <v/>
      </c>
      <c r="EO10">
        <f>'EIA Imports Monthly'!GE8</f>
        <v/>
      </c>
      <c r="EP10">
        <f>'EIA Imports Monthly'!GF8</f>
        <v/>
      </c>
      <c r="EQ10">
        <f>'EIA Imports Monthly'!GG8</f>
        <v/>
      </c>
      <c r="ER10">
        <f>'EIA Imports Monthly'!GH8</f>
        <v/>
      </c>
      <c r="ES10">
        <f>'EIA Imports Monthly'!GI8</f>
        <v/>
      </c>
      <c r="ET10">
        <f>'EIA Imports Monthly'!GJ8</f>
        <v/>
      </c>
      <c r="EU10">
        <f>'EIA Imports Monthly'!GK8</f>
        <v/>
      </c>
      <c r="EV10">
        <f>'EIA Imports Monthly'!GL8</f>
        <v/>
      </c>
      <c r="EW10">
        <f>'EIA Imports Monthly'!GM8</f>
        <v/>
      </c>
      <c r="EX10">
        <f>'EIA Imports Monthly'!GN8</f>
        <v/>
      </c>
      <c r="EY10">
        <f>'EIA Imports Monthly'!GO8</f>
        <v/>
      </c>
      <c r="EZ10">
        <f>'EIA Imports Monthly'!GP8</f>
        <v/>
      </c>
      <c r="FA10">
        <f>'EIA Imports Monthly'!GQ8</f>
        <v/>
      </c>
      <c r="FB10">
        <f>'EIA Imports Monthly'!GR8</f>
        <v/>
      </c>
      <c r="FC10">
        <f>'EIA Imports Monthly'!GS8</f>
        <v/>
      </c>
      <c r="FD10">
        <f>'EIA Imports Monthly'!GT8</f>
        <v/>
      </c>
      <c r="FE10">
        <f>'EIA Imports Monthly'!GU8</f>
        <v/>
      </c>
      <c r="FF10">
        <f>'EIA Imports Monthly'!GV8</f>
        <v/>
      </c>
      <c r="FG10">
        <f>'EIA Imports Monthly'!GW8</f>
        <v/>
      </c>
      <c r="FH10">
        <f>'EIA Imports Monthly'!GX8</f>
        <v/>
      </c>
      <c r="FI10">
        <f>'EIA Imports Monthly'!GY8</f>
        <v/>
      </c>
      <c r="FJ10">
        <f>'EIA Imports Monthly'!GZ8</f>
        <v/>
      </c>
      <c r="FK10">
        <f>'EIA Imports Monthly'!HA8</f>
        <v/>
      </c>
      <c r="FL10">
        <f>'EIA Imports Monthly'!HB8</f>
        <v/>
      </c>
      <c r="FM10">
        <f>'EIA Imports Monthly'!HC8</f>
        <v/>
      </c>
      <c r="FN10">
        <f>'EIA Imports Monthly'!HD8</f>
        <v/>
      </c>
      <c r="FO10">
        <f>'EIA Imports Monthly'!HE8</f>
        <v/>
      </c>
      <c r="FP10">
        <f>'EIA Imports Monthly'!HF8</f>
        <v/>
      </c>
      <c r="FQ10">
        <f>'EIA Imports Monthly'!HG8</f>
        <v/>
      </c>
      <c r="FR10">
        <f>'EIA Imports Monthly'!HH8</f>
        <v/>
      </c>
      <c r="FS10">
        <f>'EIA Imports Monthly'!HI8</f>
        <v/>
      </c>
      <c r="FT10">
        <f>'EIA Imports Monthly'!HJ8</f>
        <v/>
      </c>
      <c r="FU10">
        <f>'EIA Imports Monthly'!HK8</f>
        <v/>
      </c>
      <c r="FV10">
        <f>'EIA Imports Monthly'!HL8</f>
        <v/>
      </c>
      <c r="FW10">
        <f>'EIA Imports Monthly'!HM8</f>
        <v/>
      </c>
      <c r="FX10">
        <f>'EIA Imports Monthly'!HN8</f>
        <v/>
      </c>
      <c r="FY10">
        <f>'EIA Imports Monthly'!HO8</f>
        <v/>
      </c>
      <c r="FZ10">
        <f>'EIA Imports Monthly'!HP8</f>
        <v/>
      </c>
      <c r="GA10">
        <f>'EIA Imports Monthly'!HQ8</f>
        <v/>
      </c>
      <c r="GB10">
        <f>'EIA Imports Monthly'!HR8</f>
        <v/>
      </c>
      <c r="GC10">
        <f>'EIA Imports Monthly'!HS8</f>
        <v/>
      </c>
      <c r="GD10">
        <f>'EIA Imports Monthly'!HT8</f>
        <v/>
      </c>
      <c r="GE10">
        <f>'EIA Imports Monthly'!HU8</f>
        <v/>
      </c>
      <c r="GF10">
        <f>'EIA Imports Monthly'!HV8</f>
        <v/>
      </c>
      <c r="GG10">
        <f>'EIA Imports Monthly'!HW8</f>
        <v/>
      </c>
      <c r="GH10">
        <f>'EIA Imports Monthly'!HX8</f>
        <v/>
      </c>
      <c r="GI10">
        <f>'EIA Imports Monthly'!HY8</f>
        <v/>
      </c>
      <c r="GJ10">
        <f>'EIA Imports Monthly'!HZ8</f>
        <v/>
      </c>
      <c r="GK10">
        <f>'EIA Imports Monthly'!IA8</f>
        <v/>
      </c>
      <c r="GL10">
        <f>'EIA Imports Monthly'!IB8</f>
        <v/>
      </c>
      <c r="GM10">
        <f>'EIA Imports Monthly'!IC8</f>
        <v/>
      </c>
      <c r="GN10">
        <f>'EIA Imports Monthly'!ID8</f>
        <v/>
      </c>
      <c r="GO10">
        <f>'EIA Imports Monthly'!IE8</f>
        <v/>
      </c>
      <c r="GP10">
        <f>'EIA Imports Monthly'!IF8</f>
        <v/>
      </c>
      <c r="GQ10">
        <f>'EIA Imports Monthly'!IG8</f>
        <v/>
      </c>
      <c r="GR10">
        <f>'EIA Imports Monthly'!IH8</f>
        <v/>
      </c>
      <c r="GS10">
        <f>'EIA Imports Monthly'!II8</f>
        <v/>
      </c>
      <c r="GT10">
        <f>'EIA Imports Monthly'!IJ8</f>
        <v/>
      </c>
      <c r="GU10">
        <f>'EIA Imports Monthly'!IK8</f>
        <v/>
      </c>
      <c r="GV10">
        <f>'EIA Imports Monthly'!IL8</f>
        <v/>
      </c>
      <c r="GW10">
        <f>'EIA Imports Monthly'!IM8</f>
        <v/>
      </c>
      <c r="GX10">
        <f>'EIA Imports Monthly'!IN8</f>
        <v/>
      </c>
      <c r="GY10">
        <f>'EIA Imports Monthly'!IO8</f>
        <v/>
      </c>
      <c r="GZ10">
        <f>'EIA Imports Monthly'!IP8</f>
        <v/>
      </c>
      <c r="HA10">
        <f>'EIA Imports Monthly'!IQ8</f>
        <v/>
      </c>
      <c r="HB10">
        <f>'EIA Imports Monthly'!IR8</f>
        <v/>
      </c>
      <c r="HC10">
        <f>'EIA Imports Monthly'!IS8</f>
        <v/>
      </c>
      <c r="HD10">
        <f>'EIA Imports Monthly'!IT8</f>
        <v/>
      </c>
      <c r="HE10">
        <f>'EIA Imports Monthly'!IU8</f>
        <v/>
      </c>
      <c r="HF10">
        <f>'EIA Imports Monthly'!IV8</f>
        <v/>
      </c>
      <c r="HG10">
        <f>'EIA Imports Monthly'!IW8</f>
        <v/>
      </c>
      <c r="HH10">
        <f>'EIA Imports Monthly'!IX8</f>
        <v/>
      </c>
      <c r="HI10">
        <f>'EIA Imports Monthly'!IY8</f>
        <v/>
      </c>
      <c r="HJ10">
        <f>'EIA Imports Monthly'!IZ8</f>
        <v/>
      </c>
      <c r="HK10">
        <f>'EIA Imports Monthly'!JA8</f>
        <v/>
      </c>
      <c r="HL10">
        <f>'EIA Imports Monthly'!JB8</f>
        <v/>
      </c>
      <c r="HM10">
        <f>'EIA Imports Monthly'!JC8</f>
        <v/>
      </c>
      <c r="HN10">
        <f>'EIA Imports Monthly'!JD8</f>
        <v/>
      </c>
      <c r="HO10">
        <f>'EIA Imports Monthly'!JE8</f>
        <v/>
      </c>
      <c r="HP10">
        <f>'EIA Imports Monthly'!JF8</f>
        <v/>
      </c>
      <c r="HQ10">
        <f>'EIA Imports Monthly'!JG8</f>
        <v/>
      </c>
      <c r="HR10">
        <f>'EIA Imports Monthly'!JH8</f>
        <v/>
      </c>
      <c r="HS10">
        <f>'EIA Imports Monthly'!JI8</f>
        <v/>
      </c>
      <c r="HT10">
        <f>'EIA Imports Monthly'!JJ8</f>
        <v/>
      </c>
      <c r="HU10">
        <f>'EIA Imports Monthly'!JK8</f>
        <v/>
      </c>
      <c r="HV10">
        <f>'EIA Imports Monthly'!JL8</f>
        <v/>
      </c>
      <c r="HW10">
        <f>'EIA Imports Monthly'!JM8</f>
        <v/>
      </c>
      <c r="HX10">
        <f>'EIA Imports Monthly'!JN8</f>
        <v/>
      </c>
      <c r="HY10">
        <f>'EIA Imports Monthly'!JO8</f>
        <v/>
      </c>
      <c r="HZ10">
        <f>'EIA Imports Monthly'!JP8</f>
        <v/>
      </c>
      <c r="IA10">
        <f>'EIA Imports Monthly'!JQ8</f>
        <v/>
      </c>
      <c r="IB10">
        <f>'EIA Imports Monthly'!JR8</f>
        <v/>
      </c>
      <c r="IC10">
        <f>'EIA Imports Monthly'!JS8</f>
        <v/>
      </c>
      <c r="ID10">
        <f>'EIA Imports Monthly'!JT8</f>
        <v/>
      </c>
      <c r="IE10">
        <f>'EIA Imports Monthly'!JU8</f>
        <v/>
      </c>
      <c r="IF10">
        <f>'EIA Imports Monthly'!JV8</f>
        <v/>
      </c>
      <c r="IG10">
        <f>'EIA Imports Monthly'!JW8</f>
        <v/>
      </c>
      <c r="IH10">
        <f>'EIA Imports Monthly'!JX8</f>
        <v/>
      </c>
      <c r="II10">
        <f>'EIA Imports Monthly'!JY8</f>
        <v/>
      </c>
      <c r="IJ10">
        <f>'EIA Imports Monthly'!JZ8</f>
        <v/>
      </c>
      <c r="IK10">
        <f>'EIA Imports Monthly'!KA8</f>
        <v/>
      </c>
      <c r="IL10">
        <f>'EIA Imports Monthly'!KB8</f>
        <v/>
      </c>
      <c r="IM10">
        <f>'EIA Imports Monthly'!KC8</f>
        <v/>
      </c>
      <c r="IN10">
        <f>'EIA Imports Monthly'!KD8</f>
        <v/>
      </c>
      <c r="IO10">
        <f>'EIA Imports Monthly'!KE8</f>
        <v/>
      </c>
      <c r="IP10">
        <f>'EIA Imports Monthly'!KF8</f>
        <v/>
      </c>
      <c r="IQ10">
        <f>'EIA Imports Monthly'!KG8</f>
        <v/>
      </c>
      <c r="IR10">
        <f>'EIA Imports Monthly'!KH8</f>
        <v/>
      </c>
      <c r="IS10">
        <f>'EIA Imports Monthly'!KI8</f>
        <v/>
      </c>
      <c r="IT10">
        <f>'EIA Imports Monthly'!KJ8</f>
        <v/>
      </c>
      <c r="IU10">
        <f>'EIA Imports Monthly'!KK8</f>
        <v/>
      </c>
      <c r="IV10">
        <f>'EIA Imports Monthly'!KL8</f>
        <v/>
      </c>
      <c r="IW10">
        <f>'EIA Imports Monthly'!KM8</f>
        <v/>
      </c>
      <c r="IX10">
        <f>'EIA Imports Monthly'!KN8</f>
        <v/>
      </c>
      <c r="IY10">
        <f>'EIA Imports Monthly'!KO8</f>
        <v/>
      </c>
      <c r="IZ10">
        <f>'EIA Imports Monthly'!KP8</f>
        <v/>
      </c>
      <c r="JA10">
        <f>'EIA Imports Monthly'!KQ8</f>
        <v/>
      </c>
      <c r="JB10">
        <f>'EIA Imports Monthly'!KR8</f>
        <v/>
      </c>
      <c r="JC10">
        <f>'EIA Imports Monthly'!KS8</f>
        <v/>
      </c>
      <c r="JD10">
        <f>'EIA Imports Monthly'!KT8</f>
        <v/>
      </c>
      <c r="JE10">
        <f>'EIA Imports Monthly'!KU8</f>
        <v/>
      </c>
      <c r="JF10">
        <f>'EIA Imports Monthly'!KV8</f>
        <v/>
      </c>
      <c r="JG10">
        <f>'EIA Imports Monthly'!KW8</f>
        <v/>
      </c>
      <c r="JH10">
        <f>'EIA Imports Monthly'!KX8</f>
        <v/>
      </c>
      <c r="JI10">
        <f>'EIA Imports Monthly'!KY8</f>
        <v/>
      </c>
      <c r="JJ10">
        <f>'EIA Imports Monthly'!KZ8</f>
        <v/>
      </c>
      <c r="JK10">
        <f>'EIA Imports Monthly'!LA8</f>
        <v/>
      </c>
      <c r="JL10">
        <f>'EIA Imports Monthly'!LB8</f>
        <v/>
      </c>
      <c r="JM10">
        <f>'EIA Imports Monthly'!LC8</f>
        <v/>
      </c>
      <c r="JN10">
        <f>'EIA Imports Monthly'!LD8</f>
        <v/>
      </c>
      <c r="JO10">
        <f>'EIA Imports Monthly'!LE8</f>
        <v/>
      </c>
      <c r="JP10">
        <f>'EIA Imports Monthly'!LF8</f>
        <v/>
      </c>
      <c r="JQ10">
        <f>'EIA Imports Monthly'!LG8</f>
        <v/>
      </c>
      <c r="JR10">
        <f>'EIA Imports Monthly'!LH8</f>
        <v/>
      </c>
      <c r="JS10">
        <f>'EIA Imports Monthly'!LI8</f>
        <v/>
      </c>
      <c r="JT10">
        <f>'EIA Imports Monthly'!LJ8</f>
        <v/>
      </c>
      <c r="JU10">
        <f>'EIA Imports Monthly'!LK8</f>
        <v/>
      </c>
      <c r="JV10">
        <f>'EIA Imports Monthly'!LL8</f>
        <v/>
      </c>
      <c r="JW10">
        <f>'EIA Imports Monthly'!LM8</f>
        <v/>
      </c>
      <c r="JX10">
        <f>'EIA Imports Monthly'!LN8</f>
        <v/>
      </c>
      <c r="JY10">
        <f>'EIA Imports Monthly'!LO8</f>
        <v/>
      </c>
      <c r="JZ10">
        <f>'EIA Imports Monthly'!LP8</f>
        <v/>
      </c>
      <c r="KA10">
        <f>'EIA Imports Monthly'!LQ8</f>
        <v/>
      </c>
      <c r="KB10">
        <f>'EIA Imports Monthly'!LR8</f>
        <v/>
      </c>
      <c r="KC10">
        <f>'EIA Imports Monthly'!LS8</f>
        <v/>
      </c>
      <c r="KD10">
        <f>'EIA Imports Monthly'!LT8</f>
        <v/>
      </c>
      <c r="KE10">
        <f>'EIA Imports Monthly'!LU8</f>
        <v/>
      </c>
      <c r="KF10">
        <f>'EIA Imports Monthly'!LV8</f>
        <v/>
      </c>
      <c r="KG10">
        <f>'EIA Imports Monthly'!LW8</f>
        <v/>
      </c>
      <c r="KH10">
        <f>'EIA Imports Monthly'!LX8</f>
        <v/>
      </c>
      <c r="KI10">
        <f>'EIA Imports Monthly'!LY8</f>
        <v/>
      </c>
      <c r="KJ10">
        <f>'EIA Imports Monthly'!LZ8</f>
        <v/>
      </c>
      <c r="KK10">
        <f>'EIA Imports Monthly'!MA8</f>
        <v/>
      </c>
      <c r="KL10">
        <f>'EIA Imports Monthly'!MB8</f>
        <v/>
      </c>
      <c r="KM10">
        <f>'EIA Imports Monthly'!MC8</f>
        <v/>
      </c>
      <c r="KN10">
        <f>'EIA Imports Monthly'!MD8</f>
        <v/>
      </c>
      <c r="KO10">
        <f>'EIA Imports Monthly'!ME8</f>
        <v/>
      </c>
      <c r="KP10">
        <f>'EIA Imports Monthly'!MF8</f>
        <v/>
      </c>
      <c r="KQ10">
        <f>'EIA Imports Monthly'!MG8</f>
        <v/>
      </c>
      <c r="KR10">
        <f>'EIA Imports Monthly'!MH8</f>
        <v/>
      </c>
      <c r="KS10">
        <f>'EIA Imports Monthly'!MI8</f>
        <v/>
      </c>
      <c r="KT10">
        <f>'EIA Imports Monthly'!MJ8</f>
        <v/>
      </c>
      <c r="KU10">
        <f>'EIA Imports Monthly'!MK8</f>
        <v/>
      </c>
      <c r="KV10">
        <f>'EIA Imports Monthly'!ML8</f>
        <v/>
      </c>
      <c r="KW10">
        <f>'EIA Imports Monthly'!MM8</f>
        <v/>
      </c>
      <c r="KX10">
        <f>'EIA Imports Monthly'!MN8</f>
        <v/>
      </c>
      <c r="KY10">
        <f>'EIA Imports Monthly'!MO8</f>
        <v/>
      </c>
      <c r="KZ10">
        <f>'EIA Imports Monthly'!MP8</f>
        <v/>
      </c>
      <c r="LA10">
        <f>'EIA Imports Monthly'!MQ8</f>
        <v/>
      </c>
      <c r="LB10">
        <f>'EIA Imports Monthly'!MR8</f>
        <v/>
      </c>
      <c r="LC10">
        <f>'EIA Imports Monthly'!MS8</f>
        <v/>
      </c>
      <c r="LD10">
        <f>'EIA Imports Monthly'!MT8</f>
        <v/>
      </c>
      <c r="LE10">
        <f>'EIA Imports Monthly'!MU8</f>
        <v/>
      </c>
      <c r="LF10">
        <f>'EIA Imports Monthly'!MV8</f>
        <v/>
      </c>
      <c r="LG10">
        <f>'EIA Imports Monthly'!MW8</f>
        <v/>
      </c>
      <c r="LH10">
        <f>'EIA Imports Monthly'!MX8</f>
        <v/>
      </c>
      <c r="LI10">
        <f>'EIA Imports Monthly'!MY8</f>
        <v/>
      </c>
      <c r="LJ10">
        <f>'EIA Imports Monthly'!MZ8</f>
        <v/>
      </c>
      <c r="LK10">
        <f>'EIA Imports Monthly'!NA8</f>
        <v/>
      </c>
      <c r="LL10">
        <f>'EIA Imports Monthly'!NB8</f>
        <v/>
      </c>
      <c r="LM10">
        <f>'EIA Imports Monthly'!NC8</f>
        <v/>
      </c>
      <c r="LN10">
        <f>'EIA Imports Monthly'!ND8</f>
        <v/>
      </c>
      <c r="LO10">
        <f>'EIA Imports Monthly'!NE8</f>
        <v/>
      </c>
      <c r="LP10">
        <f>'EIA Imports Monthly'!NF8</f>
        <v/>
      </c>
      <c r="LQ10">
        <f>'EIA Imports Monthly'!NG8</f>
        <v/>
      </c>
      <c r="LR10">
        <f>'EIA Imports Monthly'!NH8</f>
        <v/>
      </c>
      <c r="LS10">
        <f>'EIA Imports Monthly'!NI8</f>
        <v/>
      </c>
      <c r="LT10">
        <f>'EIA Imports Monthly'!NJ8</f>
        <v/>
      </c>
      <c r="LU10">
        <f>'EIA Imports Monthly'!NK8</f>
        <v/>
      </c>
      <c r="LV10">
        <f>'EIA Imports Monthly'!NL8</f>
        <v/>
      </c>
      <c r="LW10">
        <f>'EIA Imports Monthly'!NM8</f>
        <v/>
      </c>
      <c r="LX10">
        <f>'EIA Imports Monthly'!NN8</f>
        <v/>
      </c>
      <c r="LY10">
        <f>'EIA Imports Monthly'!NO8</f>
        <v/>
      </c>
      <c r="LZ10">
        <f>'EIA Imports Monthly'!NP8</f>
        <v/>
      </c>
      <c r="MA10">
        <f>'EIA Imports Monthly'!NQ8</f>
        <v/>
      </c>
      <c r="MB10">
        <f>'EIA Imports Monthly'!NR8</f>
        <v/>
      </c>
      <c r="MC10">
        <f>'EIA Imports Monthly'!NS8</f>
        <v/>
      </c>
      <c r="MD10">
        <f>'EIA Imports Monthly'!NT8</f>
        <v/>
      </c>
      <c r="ME10">
        <f>'EIA Imports Monthly'!NU8</f>
        <v/>
      </c>
      <c r="MF10">
        <f>'EIA Imports Monthly'!NV8</f>
        <v/>
      </c>
      <c r="MG10">
        <f>'EIA Imports Monthly'!NW8</f>
        <v/>
      </c>
      <c r="MH10">
        <f>'EIA Imports Monthly'!NX8</f>
        <v/>
      </c>
      <c r="MI10">
        <f>'EIA Imports Monthly'!NY8</f>
        <v/>
      </c>
      <c r="MJ10">
        <f>'EIA Imports Monthly'!NZ8</f>
        <v/>
      </c>
      <c r="MK10">
        <f>'EIA Imports Monthly'!OA8</f>
        <v/>
      </c>
      <c r="ML10">
        <f>'EIA Imports Monthly'!OB8</f>
        <v/>
      </c>
      <c r="MM10">
        <f>'EIA Imports Monthly'!OC8</f>
        <v/>
      </c>
      <c r="MN10">
        <f>'EIA Imports Monthly'!OD8</f>
        <v/>
      </c>
      <c r="MO10">
        <f>'EIA Imports Monthly'!OE8</f>
        <v/>
      </c>
      <c r="MP10">
        <f>'EIA Imports Monthly'!OF8</f>
        <v/>
      </c>
      <c r="MQ10">
        <f>'EIA Imports Monthly'!OG8</f>
        <v/>
      </c>
      <c r="MR10">
        <f>'EIA Imports Monthly'!OH8</f>
        <v/>
      </c>
      <c r="MS10">
        <f>'EIA Imports Monthly'!OI8</f>
        <v/>
      </c>
      <c r="MT10">
        <f>'EIA Imports Monthly'!OJ8</f>
        <v/>
      </c>
      <c r="MU10">
        <f>'EIA Imports Monthly'!OK8</f>
        <v/>
      </c>
      <c r="MV10">
        <f>'EIA Imports Monthly'!OL8</f>
        <v/>
      </c>
      <c r="MW10">
        <f>'EIA Imports Monthly'!OM8</f>
        <v/>
      </c>
      <c r="MX10">
        <f>'EIA Imports Monthly'!ON8</f>
        <v/>
      </c>
      <c r="MY10">
        <f>'EIA Imports Monthly'!OO8</f>
        <v/>
      </c>
      <c r="MZ10">
        <f>'EIA Imports Monthly'!OP8</f>
        <v/>
      </c>
      <c r="NA10">
        <f>'EIA Imports Monthly'!OQ8</f>
        <v/>
      </c>
      <c r="NB10">
        <f>'EIA Imports Monthly'!OR8</f>
        <v/>
      </c>
      <c r="NC10">
        <f>'EIA Imports Monthly'!OS8</f>
        <v/>
      </c>
      <c r="ND10">
        <f>'EIA Imports Monthly'!OT8</f>
        <v/>
      </c>
      <c r="NE10">
        <f>'EIA Imports Monthly'!OU8</f>
        <v/>
      </c>
      <c r="NF10">
        <f>'EIA Imports Monthly'!OV8</f>
        <v/>
      </c>
      <c r="NG10">
        <f>'EIA Imports Monthly'!OW8</f>
        <v/>
      </c>
      <c r="NH10">
        <f>'EIA Imports Monthly'!OX8</f>
        <v/>
      </c>
      <c r="NI10">
        <f>'EIA Imports Monthly'!OY8</f>
        <v/>
      </c>
      <c r="NJ10">
        <f>'EIA Imports Monthly'!OZ8</f>
        <v/>
      </c>
      <c r="NK10">
        <f>'EIA Imports Monthly'!PA8</f>
        <v/>
      </c>
      <c r="NL10">
        <f>'EIA Imports Monthly'!PB8</f>
        <v/>
      </c>
      <c r="NM10">
        <f>'EIA Imports Monthly'!PC8</f>
        <v/>
      </c>
      <c r="NN10">
        <f>'EIA Imports Monthly'!PD8</f>
        <v/>
      </c>
      <c r="NO10">
        <f>'EIA Imports Monthly'!PE8</f>
        <v/>
      </c>
      <c r="NP10">
        <f>'EIA Imports Monthly'!PF8</f>
        <v/>
      </c>
      <c r="NQ10">
        <f>'EIA Imports Monthly'!PG8</f>
        <v/>
      </c>
      <c r="NR10">
        <f>'EIA Imports Monthly'!PH8</f>
        <v/>
      </c>
      <c r="NS10">
        <f>'EIA Imports Monthly'!PI8</f>
        <v/>
      </c>
      <c r="NT10">
        <f>'EIA Imports Monthly'!PJ8</f>
        <v/>
      </c>
      <c r="NU10">
        <f>'EIA Imports Monthly'!PK8</f>
        <v/>
      </c>
      <c r="NV10">
        <f>'EIA Imports Monthly'!PL8</f>
        <v/>
      </c>
      <c r="NW10">
        <f>'EIA Imports Monthly'!PM8</f>
        <v/>
      </c>
      <c r="NX10">
        <f>'EIA Imports Monthly'!PN8</f>
        <v/>
      </c>
      <c r="NY10">
        <f>'EIA Imports Monthly'!PO8</f>
        <v/>
      </c>
      <c r="NZ10">
        <f>'EIA Imports Monthly'!PP8</f>
        <v/>
      </c>
      <c r="OA10">
        <f>'EIA Imports Monthly'!PQ8</f>
        <v/>
      </c>
      <c r="OB10">
        <f>'EIA Imports Monthly'!PR8</f>
        <v/>
      </c>
      <c r="OC10">
        <f>'EIA Imports Monthly'!PS8</f>
        <v/>
      </c>
      <c r="OD10">
        <f>'EIA Imports Monthly'!PT8</f>
        <v/>
      </c>
      <c r="OE10">
        <f>'EIA Imports Monthly'!PU8</f>
        <v/>
      </c>
      <c r="OF10">
        <f>'EIA Imports Monthly'!PV8</f>
        <v/>
      </c>
      <c r="OG10">
        <f>'EIA Imports Monthly'!PW8</f>
        <v/>
      </c>
      <c r="OH10">
        <f>'EIA Imports Monthly'!PX8</f>
        <v/>
      </c>
      <c r="OI10">
        <f>'EIA Imports Monthly'!PY8</f>
        <v/>
      </c>
      <c r="OJ10">
        <f>'EIA Imports Monthly'!PZ8</f>
        <v/>
      </c>
      <c r="OK10">
        <f>'EIA Imports Monthly'!QA8</f>
        <v/>
      </c>
      <c r="OL10">
        <f>'EIA Imports Monthly'!QB8</f>
        <v/>
      </c>
      <c r="OM10">
        <f>'EIA Imports Monthly'!QC8</f>
        <v/>
      </c>
      <c r="ON10">
        <f>'EIA Imports Monthly'!QD8</f>
        <v/>
      </c>
      <c r="OO10">
        <f>'EIA Imports Monthly'!QE8</f>
        <v/>
      </c>
      <c r="OP10">
        <f>'EIA Imports Monthly'!QF8</f>
        <v/>
      </c>
      <c r="OQ10">
        <f>'EIA Imports Monthly'!QG8</f>
        <v/>
      </c>
      <c r="OR10">
        <f>'EIA Imports Monthly'!QH8</f>
        <v/>
      </c>
      <c r="OS10">
        <f>'EIA Imports Monthly'!QI8</f>
        <v/>
      </c>
      <c r="OT10">
        <f>'EIA Imports Monthly'!QJ8</f>
        <v/>
      </c>
      <c r="OU10">
        <f>'EIA Imports Monthly'!QK8</f>
        <v/>
      </c>
      <c r="OV10">
        <f>'EIA Imports Monthly'!QL8</f>
        <v/>
      </c>
      <c r="OW10">
        <f>'EIA Imports Monthly'!QM8</f>
        <v/>
      </c>
      <c r="OX10">
        <f>'EIA Imports Monthly'!QN8</f>
        <v/>
      </c>
      <c r="OY10">
        <f>'EIA Imports Monthly'!QO8</f>
        <v/>
      </c>
      <c r="OZ10">
        <f>'EIA Imports Monthly'!QP8</f>
        <v/>
      </c>
      <c r="PA10">
        <f>'EIA Imports Monthly'!QQ8</f>
        <v/>
      </c>
      <c r="PB10">
        <f>'EIA Imports Monthly'!QR8</f>
        <v/>
      </c>
      <c r="PC10">
        <f>'EIA Imports Monthly'!QS8</f>
        <v/>
      </c>
      <c r="PD10">
        <f>'EIA Imports Monthly'!QT8</f>
        <v/>
      </c>
      <c r="PE10">
        <f>'EIA Imports Monthly'!QU8</f>
        <v/>
      </c>
      <c r="PF10">
        <f>'EIA Imports Monthly'!QV8</f>
        <v/>
      </c>
      <c r="PG10">
        <f>'EIA Imports Monthly'!QW8</f>
        <v/>
      </c>
      <c r="PH10">
        <f>'EIA Imports Monthly'!QX8</f>
        <v/>
      </c>
      <c r="PI10">
        <f>'EIA Imports Monthly'!QY8</f>
        <v/>
      </c>
      <c r="PJ10">
        <f>'EIA Imports Monthly'!QZ8</f>
        <v/>
      </c>
      <c r="PK10">
        <f>'EIA Imports Monthly'!RA8</f>
        <v/>
      </c>
      <c r="PL10">
        <f>'EIA Imports Monthly'!RB8</f>
        <v/>
      </c>
      <c r="PM10">
        <f>'EIA Imports Monthly'!RC8</f>
        <v/>
      </c>
      <c r="PN10">
        <f>'EIA Imports Monthly'!RD8</f>
        <v/>
      </c>
      <c r="PO10">
        <f>'EIA Imports Monthly'!RE8</f>
        <v/>
      </c>
      <c r="PP10">
        <f>'EIA Imports Monthly'!RF8</f>
        <v/>
      </c>
      <c r="PQ10">
        <f>'EIA Imports Monthly'!RG8</f>
        <v/>
      </c>
      <c r="PR10">
        <f>'EIA Imports Monthly'!RH8</f>
        <v/>
      </c>
      <c r="PS10">
        <f>'EIA Imports Monthly'!RI8</f>
        <v/>
      </c>
      <c r="PT10">
        <f>'EIA Imports Monthly'!RJ8</f>
        <v/>
      </c>
      <c r="PU10">
        <f>'EIA Imports Monthly'!RK8</f>
        <v/>
      </c>
      <c r="PV10">
        <f>'EIA Imports Monthly'!RL8</f>
        <v/>
      </c>
      <c r="PW10">
        <f>'EIA Imports Monthly'!RM8</f>
        <v/>
      </c>
      <c r="PX10">
        <f>'EIA Imports Monthly'!RN8</f>
        <v/>
      </c>
      <c r="PY10">
        <f>'EIA Imports Monthly'!RO8</f>
        <v/>
      </c>
      <c r="PZ10">
        <f>'EIA Imports Monthly'!RP8</f>
        <v/>
      </c>
      <c r="QA10">
        <f>'EIA Imports Monthly'!RQ8</f>
        <v/>
      </c>
      <c r="QB10">
        <f>'EIA Imports Monthly'!RR8</f>
        <v/>
      </c>
      <c r="QC10">
        <f>'EIA Imports Monthly'!RS8</f>
        <v/>
      </c>
      <c r="QD10">
        <f>'EIA Imports Monthly'!RT8</f>
        <v/>
      </c>
      <c r="QE10">
        <f>'EIA Imports Monthly'!RU8</f>
        <v/>
      </c>
      <c r="QF10">
        <f>'EIA Imports Monthly'!RV8</f>
        <v/>
      </c>
      <c r="QG10">
        <f>'EIA Imports Monthly'!RW8</f>
        <v/>
      </c>
      <c r="QH10">
        <f>'EIA Imports Monthly'!RX8</f>
        <v/>
      </c>
      <c r="QI10">
        <f>'EIA Imports Monthly'!RY8</f>
        <v/>
      </c>
      <c r="QJ10">
        <f>'EIA Imports Monthly'!RZ8</f>
        <v/>
      </c>
      <c r="QK10">
        <f>'EIA Imports Monthly'!SA8</f>
        <v/>
      </c>
      <c r="QL10">
        <f>'EIA Imports Monthly'!SB8</f>
        <v/>
      </c>
      <c r="QM10">
        <f>'EIA Imports Monthly'!SC8</f>
        <v/>
      </c>
      <c r="QN10">
        <f>'EIA Imports Monthly'!SD8</f>
        <v/>
      </c>
      <c r="QO10">
        <f>'EIA Imports Monthly'!SE8</f>
        <v/>
      </c>
      <c r="QP10">
        <f>'EIA Imports Monthly'!SF8</f>
        <v/>
      </c>
      <c r="QQ10">
        <f>'EIA Imports Monthly'!SG8</f>
        <v/>
      </c>
      <c r="QR10">
        <f>'EIA Imports Monthly'!SH8</f>
        <v/>
      </c>
      <c r="QS10">
        <f>'EIA Imports Monthly'!SI8</f>
        <v/>
      </c>
      <c r="QT10">
        <f>'EIA Imports Monthly'!SJ8</f>
        <v/>
      </c>
      <c r="QU10">
        <f>'EIA Imports Monthly'!SK8</f>
        <v/>
      </c>
      <c r="QV10">
        <f>'EIA Imports Monthly'!SL8</f>
        <v/>
      </c>
      <c r="QW10">
        <f>'EIA Imports Monthly'!SM8</f>
        <v/>
      </c>
      <c r="QX10">
        <f>'EIA Imports Monthly'!SN8</f>
        <v/>
      </c>
      <c r="QY10">
        <f>'EIA Imports Monthly'!SO8</f>
        <v/>
      </c>
      <c r="QZ10">
        <f>'EIA Imports Monthly'!SP8</f>
        <v/>
      </c>
      <c r="RA10">
        <f>'EIA Imports Monthly'!SQ8</f>
        <v/>
      </c>
      <c r="RB10">
        <f>'EIA Imports Monthly'!SR8</f>
        <v/>
      </c>
      <c r="RC10">
        <f>'EIA Imports Monthly'!SS8</f>
        <v/>
      </c>
      <c r="RD10">
        <f>'EIA Imports Monthly'!ST8</f>
        <v/>
      </c>
      <c r="RE10">
        <f>'EIA Imports Monthly'!SU8</f>
        <v/>
      </c>
      <c r="RF10">
        <f>'EIA Imports Monthly'!SV8</f>
        <v/>
      </c>
      <c r="RG10">
        <f>'EIA Imports Monthly'!SW8</f>
        <v/>
      </c>
      <c r="RH10">
        <f>'EIA Imports Monthly'!SX8</f>
        <v/>
      </c>
      <c r="RI10">
        <f>'EIA Imports Monthly'!SY8</f>
        <v/>
      </c>
      <c r="RJ10">
        <f>'EIA Imports Monthly'!SZ8</f>
        <v/>
      </c>
      <c r="RK10">
        <f>'EIA Imports Monthly'!TA8</f>
        <v/>
      </c>
      <c r="RL10">
        <f>'EIA Imports Monthly'!TB8</f>
        <v/>
      </c>
      <c r="RM10">
        <f>'EIA Imports Monthly'!TC8</f>
        <v/>
      </c>
      <c r="RN10">
        <f>'EIA Imports Monthly'!TD8</f>
        <v/>
      </c>
      <c r="RO10">
        <f>'EIA Imports Monthly'!TE8</f>
        <v/>
      </c>
      <c r="RP10">
        <f>'EIA Imports Monthly'!TF8</f>
        <v/>
      </c>
      <c r="RQ10">
        <f>'EIA Imports Monthly'!TG8</f>
        <v/>
      </c>
      <c r="RR10">
        <f>'EIA Imports Monthly'!TH8</f>
        <v/>
      </c>
      <c r="RS10">
        <f>'EIA Imports Monthly'!TI8</f>
        <v/>
      </c>
      <c r="RT10">
        <f>'EIA Imports Monthly'!TJ8</f>
        <v/>
      </c>
      <c r="RU10">
        <f>'EIA Imports Monthly'!TK8</f>
        <v/>
      </c>
      <c r="RV10">
        <f>'EIA Imports Monthly'!TL8</f>
        <v/>
      </c>
      <c r="RW10">
        <f>'EIA Imports Monthly'!TM8</f>
        <v/>
      </c>
      <c r="RX10">
        <f>'EIA Imports Monthly'!TN8</f>
        <v/>
      </c>
      <c r="RY10">
        <f>'EIA Imports Monthly'!TO8</f>
        <v/>
      </c>
      <c r="RZ10">
        <f>'EIA Imports Monthly'!TP8</f>
        <v/>
      </c>
      <c r="SA10">
        <f>'EIA Imports Monthly'!TQ8</f>
        <v/>
      </c>
      <c r="SB10">
        <f>'EIA Imports Monthly'!TR8</f>
        <v/>
      </c>
      <c r="SC10">
        <f>'EIA Imports Monthly'!TS8</f>
        <v/>
      </c>
      <c r="SD10">
        <f>'EIA Imports Monthly'!TT8</f>
        <v/>
      </c>
      <c r="SE10">
        <f>'EIA Imports Monthly'!TU8</f>
        <v/>
      </c>
    </row>
    <row r="11" spans="1:499">
      <c r="A11" t="s">
        <v>58</v>
      </c>
      <c r="H11">
        <f>'EIA Imports Monthly'!AX9</f>
        <v/>
      </c>
      <c r="I11">
        <f>'EIA Imports Monthly'!AY9</f>
        <v/>
      </c>
      <c r="J11">
        <f>'EIA Imports Monthly'!AZ9</f>
        <v/>
      </c>
      <c r="K11">
        <f>'EIA Imports Monthly'!BA9</f>
        <v/>
      </c>
      <c r="L11">
        <f>'EIA Imports Monthly'!BB9</f>
        <v/>
      </c>
      <c r="M11">
        <f>'EIA Imports Monthly'!BC9</f>
        <v/>
      </c>
      <c r="N11">
        <f>'EIA Imports Monthly'!BD9</f>
        <v/>
      </c>
      <c r="O11">
        <f>'EIA Imports Monthly'!BE9</f>
        <v/>
      </c>
      <c r="P11">
        <f>'EIA Imports Monthly'!BF9</f>
        <v/>
      </c>
      <c r="Q11">
        <f>'EIA Imports Monthly'!BG9</f>
        <v/>
      </c>
      <c r="R11">
        <f>'EIA Imports Monthly'!BH9</f>
        <v/>
      </c>
      <c r="S11">
        <f>'EIA Imports Monthly'!BI9</f>
        <v/>
      </c>
      <c r="T11">
        <f>'EIA Imports Monthly'!BJ9</f>
        <v/>
      </c>
      <c r="U11">
        <f>'EIA Imports Monthly'!BK9</f>
        <v/>
      </c>
      <c r="V11">
        <f>'EIA Imports Monthly'!BL9</f>
        <v/>
      </c>
      <c r="W11">
        <f>'EIA Imports Monthly'!BM9</f>
        <v/>
      </c>
      <c r="X11">
        <f>'EIA Imports Monthly'!BN9</f>
        <v/>
      </c>
      <c r="Y11">
        <f>'EIA Imports Monthly'!BO9</f>
        <v/>
      </c>
      <c r="Z11">
        <f>'EIA Imports Monthly'!BP9</f>
        <v/>
      </c>
      <c r="AA11">
        <f>'EIA Imports Monthly'!BQ9</f>
        <v/>
      </c>
      <c r="AB11">
        <f>'EIA Imports Monthly'!BR9</f>
        <v/>
      </c>
      <c r="AC11">
        <f>'EIA Imports Monthly'!BS9</f>
        <v/>
      </c>
      <c r="AD11">
        <f>'EIA Imports Monthly'!BT9</f>
        <v/>
      </c>
      <c r="AE11">
        <f>'EIA Imports Monthly'!BU9</f>
        <v/>
      </c>
      <c r="AF11">
        <f>'EIA Imports Monthly'!BV9</f>
        <v/>
      </c>
      <c r="AG11">
        <f>'EIA Imports Monthly'!BW9</f>
        <v/>
      </c>
      <c r="AH11">
        <f>'EIA Imports Monthly'!BX9</f>
        <v/>
      </c>
      <c r="AI11">
        <f>'EIA Imports Monthly'!BY9</f>
        <v/>
      </c>
      <c r="AJ11">
        <f>'EIA Imports Monthly'!BZ9</f>
        <v/>
      </c>
      <c r="AK11">
        <f>'EIA Imports Monthly'!CA9</f>
        <v/>
      </c>
      <c r="AL11">
        <f>'EIA Imports Monthly'!CB9</f>
        <v/>
      </c>
      <c r="AM11">
        <f>'EIA Imports Monthly'!CC9</f>
        <v/>
      </c>
      <c r="AN11">
        <f>'EIA Imports Monthly'!CD9</f>
        <v/>
      </c>
      <c r="AO11">
        <f>'EIA Imports Monthly'!CE9</f>
        <v/>
      </c>
      <c r="AP11">
        <f>'EIA Imports Monthly'!CF9</f>
        <v/>
      </c>
      <c r="AQ11">
        <f>'EIA Imports Monthly'!CG9</f>
        <v/>
      </c>
      <c r="AR11">
        <f>'EIA Imports Monthly'!CH9</f>
        <v/>
      </c>
      <c r="AS11">
        <f>'EIA Imports Monthly'!CI9</f>
        <v/>
      </c>
      <c r="AT11">
        <f>'EIA Imports Monthly'!CJ9</f>
        <v/>
      </c>
      <c r="AU11">
        <f>'EIA Imports Monthly'!CK9</f>
        <v/>
      </c>
      <c r="AV11">
        <f>'EIA Imports Monthly'!CL9</f>
        <v/>
      </c>
      <c r="AW11">
        <f>'EIA Imports Monthly'!CM9</f>
        <v/>
      </c>
      <c r="AX11">
        <f>'EIA Imports Monthly'!CN9</f>
        <v/>
      </c>
      <c r="AY11">
        <f>'EIA Imports Monthly'!CO9</f>
        <v/>
      </c>
      <c r="AZ11">
        <f>'EIA Imports Monthly'!CP9</f>
        <v/>
      </c>
      <c r="BA11">
        <f>'EIA Imports Monthly'!CQ9</f>
        <v/>
      </c>
      <c r="BB11">
        <f>'EIA Imports Monthly'!CR9</f>
        <v/>
      </c>
      <c r="BC11">
        <f>'EIA Imports Monthly'!CS9</f>
        <v/>
      </c>
      <c r="BD11">
        <f>'EIA Imports Monthly'!CT9</f>
        <v/>
      </c>
      <c r="BE11">
        <f>'EIA Imports Monthly'!CU9</f>
        <v/>
      </c>
      <c r="BF11">
        <f>'EIA Imports Monthly'!CV9</f>
        <v/>
      </c>
      <c r="BG11">
        <f>'EIA Imports Monthly'!CW9</f>
        <v/>
      </c>
      <c r="BH11">
        <f>'EIA Imports Monthly'!CX9</f>
        <v/>
      </c>
      <c r="BI11">
        <f>'EIA Imports Monthly'!CY9</f>
        <v/>
      </c>
      <c r="BJ11">
        <f>'EIA Imports Monthly'!CZ9</f>
        <v/>
      </c>
      <c r="BK11">
        <f>'EIA Imports Monthly'!DA9</f>
        <v/>
      </c>
      <c r="BL11">
        <f>'EIA Imports Monthly'!DB9</f>
        <v/>
      </c>
      <c r="BM11">
        <f>'EIA Imports Monthly'!DC9</f>
        <v/>
      </c>
      <c r="BN11">
        <f>'EIA Imports Monthly'!DD9</f>
        <v/>
      </c>
      <c r="BO11">
        <f>'EIA Imports Monthly'!DE9</f>
        <v/>
      </c>
      <c r="BP11">
        <f>'EIA Imports Monthly'!DF9</f>
        <v/>
      </c>
      <c r="BQ11">
        <f>'EIA Imports Monthly'!DG9</f>
        <v/>
      </c>
      <c r="BR11">
        <f>'EIA Imports Monthly'!DH9</f>
        <v/>
      </c>
      <c r="BS11">
        <f>'EIA Imports Monthly'!DI9</f>
        <v/>
      </c>
      <c r="BT11">
        <f>'EIA Imports Monthly'!DJ9</f>
        <v/>
      </c>
      <c r="BU11">
        <f>'EIA Imports Monthly'!DK9</f>
        <v/>
      </c>
      <c r="BV11">
        <f>'EIA Imports Monthly'!DL9</f>
        <v/>
      </c>
      <c r="BW11">
        <f>'EIA Imports Monthly'!DM9</f>
        <v/>
      </c>
      <c r="BX11">
        <f>'EIA Imports Monthly'!DN9</f>
        <v/>
      </c>
      <c r="BY11">
        <f>'EIA Imports Monthly'!DO9</f>
        <v/>
      </c>
      <c r="BZ11">
        <f>'EIA Imports Monthly'!DP9</f>
        <v/>
      </c>
      <c r="CA11">
        <f>'EIA Imports Monthly'!DQ9</f>
        <v/>
      </c>
      <c r="CB11">
        <f>'EIA Imports Monthly'!DR9</f>
        <v/>
      </c>
      <c r="CC11">
        <f>'EIA Imports Monthly'!DS9</f>
        <v/>
      </c>
      <c r="CD11">
        <f>'EIA Imports Monthly'!DT9</f>
        <v/>
      </c>
      <c r="CE11">
        <f>'EIA Imports Monthly'!DU9</f>
        <v/>
      </c>
      <c r="CF11">
        <f>'EIA Imports Monthly'!DV9</f>
        <v/>
      </c>
      <c r="CG11">
        <f>'EIA Imports Monthly'!DW9</f>
        <v/>
      </c>
      <c r="CH11">
        <f>'EIA Imports Monthly'!DX9</f>
        <v/>
      </c>
      <c r="CI11">
        <f>'EIA Imports Monthly'!DY9</f>
        <v/>
      </c>
      <c r="CJ11">
        <f>'EIA Imports Monthly'!DZ9</f>
        <v/>
      </c>
      <c r="CK11">
        <f>'EIA Imports Monthly'!EA9</f>
        <v/>
      </c>
      <c r="CL11">
        <f>'EIA Imports Monthly'!EB9</f>
        <v/>
      </c>
      <c r="CM11">
        <f>'EIA Imports Monthly'!EC9</f>
        <v/>
      </c>
      <c r="CN11">
        <f>'EIA Imports Monthly'!ED9</f>
        <v/>
      </c>
      <c r="CO11">
        <f>'EIA Imports Monthly'!EE9</f>
        <v/>
      </c>
      <c r="CP11">
        <f>'EIA Imports Monthly'!EF9</f>
        <v/>
      </c>
      <c r="CQ11">
        <f>'EIA Imports Monthly'!EG9</f>
        <v/>
      </c>
      <c r="CR11">
        <f>'EIA Imports Monthly'!EH9</f>
        <v/>
      </c>
      <c r="CS11">
        <f>'EIA Imports Monthly'!EI9</f>
        <v/>
      </c>
      <c r="CT11">
        <f>'EIA Imports Monthly'!EJ9</f>
        <v/>
      </c>
      <c r="CU11">
        <f>'EIA Imports Monthly'!EK9</f>
        <v/>
      </c>
      <c r="CV11">
        <f>'EIA Imports Monthly'!EL9</f>
        <v/>
      </c>
      <c r="CW11">
        <f>'EIA Imports Monthly'!EM9</f>
        <v/>
      </c>
      <c r="CX11">
        <f>'EIA Imports Monthly'!EN9</f>
        <v/>
      </c>
      <c r="CY11">
        <f>'EIA Imports Monthly'!EO9</f>
        <v/>
      </c>
      <c r="CZ11">
        <f>'EIA Imports Monthly'!EP9</f>
        <v/>
      </c>
      <c r="DA11">
        <f>'EIA Imports Monthly'!EQ9</f>
        <v/>
      </c>
      <c r="DB11">
        <f>'EIA Imports Monthly'!ER9</f>
        <v/>
      </c>
      <c r="DC11">
        <f>'EIA Imports Monthly'!ES9</f>
        <v/>
      </c>
      <c r="DD11">
        <f>'EIA Imports Monthly'!ET9</f>
        <v/>
      </c>
      <c r="DE11">
        <f>'EIA Imports Monthly'!EU9</f>
        <v/>
      </c>
      <c r="DF11">
        <f>'EIA Imports Monthly'!EV9</f>
        <v/>
      </c>
      <c r="DG11">
        <f>'EIA Imports Monthly'!EW9</f>
        <v/>
      </c>
      <c r="DH11">
        <f>'EIA Imports Monthly'!EX9</f>
        <v/>
      </c>
      <c r="DI11">
        <f>'EIA Imports Monthly'!EY9</f>
        <v/>
      </c>
      <c r="DJ11">
        <f>'EIA Imports Monthly'!EZ9</f>
        <v/>
      </c>
      <c r="DK11">
        <f>'EIA Imports Monthly'!FA9</f>
        <v/>
      </c>
      <c r="DL11">
        <f>'EIA Imports Monthly'!FB9</f>
        <v/>
      </c>
      <c r="DM11">
        <f>'EIA Imports Monthly'!FC9</f>
        <v/>
      </c>
      <c r="DN11">
        <f>'EIA Imports Monthly'!FD9</f>
        <v/>
      </c>
      <c r="DO11">
        <f>'EIA Imports Monthly'!FE9</f>
        <v/>
      </c>
      <c r="DP11">
        <f>'EIA Imports Monthly'!FF9</f>
        <v/>
      </c>
      <c r="DQ11">
        <f>'EIA Imports Monthly'!FG9</f>
        <v/>
      </c>
      <c r="DR11">
        <f>'EIA Imports Monthly'!FH9</f>
        <v/>
      </c>
      <c r="DS11">
        <f>'EIA Imports Monthly'!FI9</f>
        <v/>
      </c>
      <c r="DT11">
        <f>'EIA Imports Monthly'!FJ9</f>
        <v/>
      </c>
      <c r="DU11">
        <f>'EIA Imports Monthly'!FK9</f>
        <v/>
      </c>
      <c r="DV11">
        <f>'EIA Imports Monthly'!FL9</f>
        <v/>
      </c>
      <c r="DW11">
        <f>'EIA Imports Monthly'!FM9</f>
        <v/>
      </c>
      <c r="DX11">
        <f>'EIA Imports Monthly'!FN9</f>
        <v/>
      </c>
      <c r="DY11">
        <f>'EIA Imports Monthly'!FO9</f>
        <v/>
      </c>
      <c r="DZ11">
        <f>'EIA Imports Monthly'!FP9</f>
        <v/>
      </c>
      <c r="EA11">
        <f>'EIA Imports Monthly'!FQ9</f>
        <v/>
      </c>
      <c r="EB11">
        <f>'EIA Imports Monthly'!FR9</f>
        <v/>
      </c>
      <c r="EC11">
        <f>'EIA Imports Monthly'!FS9</f>
        <v/>
      </c>
      <c r="ED11">
        <f>'EIA Imports Monthly'!FT9</f>
        <v/>
      </c>
      <c r="EE11">
        <f>'EIA Imports Monthly'!FU9</f>
        <v/>
      </c>
      <c r="EF11">
        <f>'EIA Imports Monthly'!FV9</f>
        <v/>
      </c>
      <c r="EG11">
        <f>'EIA Imports Monthly'!FW9</f>
        <v/>
      </c>
      <c r="EH11">
        <f>'EIA Imports Monthly'!FX9</f>
        <v/>
      </c>
      <c r="EI11">
        <f>'EIA Imports Monthly'!FY9</f>
        <v/>
      </c>
      <c r="EJ11">
        <f>'EIA Imports Monthly'!FZ9</f>
        <v/>
      </c>
      <c r="EK11">
        <f>'EIA Imports Monthly'!GA9</f>
        <v/>
      </c>
      <c r="EL11">
        <f>'EIA Imports Monthly'!GB9</f>
        <v/>
      </c>
      <c r="EM11">
        <f>'EIA Imports Monthly'!GC9</f>
        <v/>
      </c>
      <c r="EN11">
        <f>'EIA Imports Monthly'!GD9</f>
        <v/>
      </c>
      <c r="EO11">
        <f>'EIA Imports Monthly'!GE9</f>
        <v/>
      </c>
      <c r="EP11">
        <f>'EIA Imports Monthly'!GF9</f>
        <v/>
      </c>
      <c r="EQ11">
        <f>'EIA Imports Monthly'!GG9</f>
        <v/>
      </c>
      <c r="ER11">
        <f>'EIA Imports Monthly'!GH9</f>
        <v/>
      </c>
      <c r="ES11">
        <f>'EIA Imports Monthly'!GI9</f>
        <v/>
      </c>
      <c r="ET11">
        <f>'EIA Imports Monthly'!GJ9</f>
        <v/>
      </c>
      <c r="EU11">
        <f>'EIA Imports Monthly'!GK9</f>
        <v/>
      </c>
      <c r="EV11">
        <f>'EIA Imports Monthly'!GL9</f>
        <v/>
      </c>
      <c r="EW11">
        <f>'EIA Imports Monthly'!GM9</f>
        <v/>
      </c>
      <c r="EX11">
        <f>'EIA Imports Monthly'!GN9</f>
        <v/>
      </c>
      <c r="EY11">
        <f>'EIA Imports Monthly'!GO9</f>
        <v/>
      </c>
      <c r="EZ11">
        <f>'EIA Imports Monthly'!GP9</f>
        <v/>
      </c>
      <c r="FA11">
        <f>'EIA Imports Monthly'!GQ9</f>
        <v/>
      </c>
      <c r="FB11">
        <f>'EIA Imports Monthly'!GR9</f>
        <v/>
      </c>
      <c r="FC11">
        <f>'EIA Imports Monthly'!GS9</f>
        <v/>
      </c>
      <c r="FD11">
        <f>'EIA Imports Monthly'!GT9</f>
        <v/>
      </c>
      <c r="FE11">
        <f>'EIA Imports Monthly'!GU9</f>
        <v/>
      </c>
      <c r="FF11">
        <f>'EIA Imports Monthly'!GV9</f>
        <v/>
      </c>
      <c r="FG11">
        <f>'EIA Imports Monthly'!GW9</f>
        <v/>
      </c>
      <c r="FH11">
        <f>'EIA Imports Monthly'!GX9</f>
        <v/>
      </c>
      <c r="FI11">
        <f>'EIA Imports Monthly'!GY9</f>
        <v/>
      </c>
      <c r="FJ11">
        <f>'EIA Imports Monthly'!GZ9</f>
        <v/>
      </c>
      <c r="FK11">
        <f>'EIA Imports Monthly'!HA9</f>
        <v/>
      </c>
      <c r="FL11">
        <f>'EIA Imports Monthly'!HB9</f>
        <v/>
      </c>
      <c r="FM11">
        <f>'EIA Imports Monthly'!HC9</f>
        <v/>
      </c>
      <c r="FN11">
        <f>'EIA Imports Monthly'!HD9</f>
        <v/>
      </c>
      <c r="FO11">
        <f>'EIA Imports Monthly'!HE9</f>
        <v/>
      </c>
      <c r="FP11">
        <f>'EIA Imports Monthly'!HF9</f>
        <v/>
      </c>
      <c r="FQ11">
        <f>'EIA Imports Monthly'!HG9</f>
        <v/>
      </c>
      <c r="FR11">
        <f>'EIA Imports Monthly'!HH9</f>
        <v/>
      </c>
      <c r="FS11">
        <f>'EIA Imports Monthly'!HI9</f>
        <v/>
      </c>
      <c r="FT11">
        <f>'EIA Imports Monthly'!HJ9</f>
        <v/>
      </c>
      <c r="FU11">
        <f>'EIA Imports Monthly'!HK9</f>
        <v/>
      </c>
      <c r="FV11">
        <f>'EIA Imports Monthly'!HL9</f>
        <v/>
      </c>
      <c r="FW11">
        <f>'EIA Imports Monthly'!HM9</f>
        <v/>
      </c>
      <c r="FX11">
        <f>'EIA Imports Monthly'!HN9</f>
        <v/>
      </c>
      <c r="FY11">
        <f>'EIA Imports Monthly'!HO9</f>
        <v/>
      </c>
      <c r="FZ11">
        <f>'EIA Imports Monthly'!HP9</f>
        <v/>
      </c>
      <c r="GA11">
        <f>'EIA Imports Monthly'!HQ9</f>
        <v/>
      </c>
      <c r="GB11">
        <f>'EIA Imports Monthly'!HR9</f>
        <v/>
      </c>
      <c r="GC11">
        <f>'EIA Imports Monthly'!HS9</f>
        <v/>
      </c>
      <c r="GD11">
        <f>'EIA Imports Monthly'!HT9</f>
        <v/>
      </c>
      <c r="GE11">
        <f>'EIA Imports Monthly'!HU9</f>
        <v/>
      </c>
      <c r="GF11">
        <f>'EIA Imports Monthly'!HV9</f>
        <v/>
      </c>
      <c r="GG11">
        <f>'EIA Imports Monthly'!HW9</f>
        <v/>
      </c>
      <c r="GH11">
        <f>'EIA Imports Monthly'!HX9</f>
        <v/>
      </c>
      <c r="GI11">
        <f>'EIA Imports Monthly'!HY9</f>
        <v/>
      </c>
      <c r="GJ11">
        <f>'EIA Imports Monthly'!HZ9</f>
        <v/>
      </c>
      <c r="GK11">
        <f>'EIA Imports Monthly'!IA9</f>
        <v/>
      </c>
      <c r="GL11">
        <f>'EIA Imports Monthly'!IB9</f>
        <v/>
      </c>
      <c r="GM11">
        <f>'EIA Imports Monthly'!IC9</f>
        <v/>
      </c>
      <c r="GN11">
        <f>'EIA Imports Monthly'!ID9</f>
        <v/>
      </c>
      <c r="GO11">
        <f>'EIA Imports Monthly'!IE9</f>
        <v/>
      </c>
      <c r="GP11">
        <f>'EIA Imports Monthly'!IF9</f>
        <v/>
      </c>
      <c r="GQ11">
        <f>'EIA Imports Monthly'!IG9</f>
        <v/>
      </c>
      <c r="GR11">
        <f>'EIA Imports Monthly'!IH9</f>
        <v/>
      </c>
      <c r="GS11">
        <f>'EIA Imports Monthly'!II9</f>
        <v/>
      </c>
      <c r="GT11">
        <f>'EIA Imports Monthly'!IJ9</f>
        <v/>
      </c>
      <c r="GU11">
        <f>'EIA Imports Monthly'!IK9</f>
        <v/>
      </c>
      <c r="GV11">
        <f>'EIA Imports Monthly'!IL9</f>
        <v/>
      </c>
      <c r="GW11">
        <f>'EIA Imports Monthly'!IM9</f>
        <v/>
      </c>
      <c r="GX11">
        <f>'EIA Imports Monthly'!IN9</f>
        <v/>
      </c>
      <c r="GY11">
        <f>'EIA Imports Monthly'!IO9</f>
        <v/>
      </c>
      <c r="GZ11">
        <f>'EIA Imports Monthly'!IP9</f>
        <v/>
      </c>
      <c r="HA11">
        <f>'EIA Imports Monthly'!IQ9</f>
        <v/>
      </c>
      <c r="HB11">
        <f>'EIA Imports Monthly'!IR9</f>
        <v/>
      </c>
      <c r="HC11">
        <f>'EIA Imports Monthly'!IS9</f>
        <v/>
      </c>
      <c r="HD11">
        <f>'EIA Imports Monthly'!IT9</f>
        <v/>
      </c>
      <c r="HE11">
        <f>'EIA Imports Monthly'!IU9</f>
        <v/>
      </c>
      <c r="HF11">
        <f>'EIA Imports Monthly'!IV9</f>
        <v/>
      </c>
      <c r="HG11">
        <f>'EIA Imports Monthly'!IW9</f>
        <v/>
      </c>
      <c r="HH11">
        <f>'EIA Imports Monthly'!IX9</f>
        <v/>
      </c>
      <c r="HI11">
        <f>'EIA Imports Monthly'!IY9</f>
        <v/>
      </c>
      <c r="HJ11">
        <f>'EIA Imports Monthly'!IZ9</f>
        <v/>
      </c>
      <c r="HK11">
        <f>'EIA Imports Monthly'!JA9</f>
        <v/>
      </c>
      <c r="HL11">
        <f>'EIA Imports Monthly'!JB9</f>
        <v/>
      </c>
      <c r="HM11">
        <f>'EIA Imports Monthly'!JC9</f>
        <v/>
      </c>
      <c r="HN11">
        <f>'EIA Imports Monthly'!JD9</f>
        <v/>
      </c>
      <c r="HO11">
        <f>'EIA Imports Monthly'!JE9</f>
        <v/>
      </c>
      <c r="HP11">
        <f>'EIA Imports Monthly'!JF9</f>
        <v/>
      </c>
      <c r="HQ11">
        <f>'EIA Imports Monthly'!JG9</f>
        <v/>
      </c>
      <c r="HR11">
        <f>'EIA Imports Monthly'!JH9</f>
        <v/>
      </c>
      <c r="HS11">
        <f>'EIA Imports Monthly'!JI9</f>
        <v/>
      </c>
      <c r="HT11">
        <f>'EIA Imports Monthly'!JJ9</f>
        <v/>
      </c>
      <c r="HU11">
        <f>'EIA Imports Monthly'!JK9</f>
        <v/>
      </c>
      <c r="HV11">
        <f>'EIA Imports Monthly'!JL9</f>
        <v/>
      </c>
      <c r="HW11">
        <f>'EIA Imports Monthly'!JM9</f>
        <v/>
      </c>
      <c r="HX11">
        <f>'EIA Imports Monthly'!JN9</f>
        <v/>
      </c>
      <c r="HY11">
        <f>'EIA Imports Monthly'!JO9</f>
        <v/>
      </c>
      <c r="HZ11">
        <f>'EIA Imports Monthly'!JP9</f>
        <v/>
      </c>
      <c r="IA11">
        <f>'EIA Imports Monthly'!JQ9</f>
        <v/>
      </c>
      <c r="IB11">
        <f>'EIA Imports Monthly'!JR9</f>
        <v/>
      </c>
      <c r="IC11">
        <f>'EIA Imports Monthly'!JS9</f>
        <v/>
      </c>
      <c r="ID11">
        <f>'EIA Imports Monthly'!JT9</f>
        <v/>
      </c>
      <c r="IE11">
        <f>'EIA Imports Monthly'!JU9</f>
        <v/>
      </c>
      <c r="IF11">
        <f>'EIA Imports Monthly'!JV9</f>
        <v/>
      </c>
      <c r="IG11">
        <f>'EIA Imports Monthly'!JW9</f>
        <v/>
      </c>
      <c r="IH11">
        <f>'EIA Imports Monthly'!JX9</f>
        <v/>
      </c>
      <c r="II11">
        <f>'EIA Imports Monthly'!JY9</f>
        <v/>
      </c>
      <c r="IJ11">
        <f>'EIA Imports Monthly'!JZ9</f>
        <v/>
      </c>
      <c r="IK11">
        <f>'EIA Imports Monthly'!KA9</f>
        <v/>
      </c>
      <c r="IL11">
        <f>'EIA Imports Monthly'!KB9</f>
        <v/>
      </c>
      <c r="IM11">
        <f>'EIA Imports Monthly'!KC9</f>
        <v/>
      </c>
      <c r="IN11">
        <f>'EIA Imports Monthly'!KD9</f>
        <v/>
      </c>
      <c r="IO11">
        <f>'EIA Imports Monthly'!KE9</f>
        <v/>
      </c>
      <c r="IP11">
        <f>'EIA Imports Monthly'!KF9</f>
        <v/>
      </c>
      <c r="IQ11">
        <f>'EIA Imports Monthly'!KG9</f>
        <v/>
      </c>
      <c r="IR11">
        <f>'EIA Imports Monthly'!KH9</f>
        <v/>
      </c>
      <c r="IS11">
        <f>'EIA Imports Monthly'!KI9</f>
        <v/>
      </c>
      <c r="IT11">
        <f>'EIA Imports Monthly'!KJ9</f>
        <v/>
      </c>
      <c r="IU11">
        <f>'EIA Imports Monthly'!KK9</f>
        <v/>
      </c>
      <c r="IV11">
        <f>'EIA Imports Monthly'!KL9</f>
        <v/>
      </c>
      <c r="IW11">
        <f>'EIA Imports Monthly'!KM9</f>
        <v/>
      </c>
      <c r="IX11">
        <f>'EIA Imports Monthly'!KN9</f>
        <v/>
      </c>
      <c r="IY11">
        <f>'EIA Imports Monthly'!KO9</f>
        <v/>
      </c>
      <c r="IZ11">
        <f>'EIA Imports Monthly'!KP9</f>
        <v/>
      </c>
      <c r="JA11">
        <f>'EIA Imports Monthly'!KQ9</f>
        <v/>
      </c>
      <c r="JB11">
        <f>'EIA Imports Monthly'!KR9</f>
        <v/>
      </c>
      <c r="JC11">
        <f>'EIA Imports Monthly'!KS9</f>
        <v/>
      </c>
      <c r="JD11">
        <f>'EIA Imports Monthly'!KT9</f>
        <v/>
      </c>
      <c r="JE11">
        <f>'EIA Imports Monthly'!KU9</f>
        <v/>
      </c>
      <c r="JF11">
        <f>'EIA Imports Monthly'!KV9</f>
        <v/>
      </c>
      <c r="JG11">
        <f>'EIA Imports Monthly'!KW9</f>
        <v/>
      </c>
      <c r="JH11">
        <f>'EIA Imports Monthly'!KX9</f>
        <v/>
      </c>
      <c r="JI11">
        <f>'EIA Imports Monthly'!KY9</f>
        <v/>
      </c>
      <c r="JJ11">
        <f>'EIA Imports Monthly'!KZ9</f>
        <v/>
      </c>
      <c r="JK11">
        <f>'EIA Imports Monthly'!LA9</f>
        <v/>
      </c>
      <c r="JL11">
        <f>'EIA Imports Monthly'!LB9</f>
        <v/>
      </c>
      <c r="JM11">
        <f>'EIA Imports Monthly'!LC9</f>
        <v/>
      </c>
      <c r="JN11">
        <f>'EIA Imports Monthly'!LD9</f>
        <v/>
      </c>
      <c r="JO11">
        <f>'EIA Imports Monthly'!LE9</f>
        <v/>
      </c>
      <c r="JP11">
        <f>'EIA Imports Monthly'!LF9</f>
        <v/>
      </c>
      <c r="JQ11">
        <f>'EIA Imports Monthly'!LG9</f>
        <v/>
      </c>
      <c r="JR11">
        <f>'EIA Imports Monthly'!LH9</f>
        <v/>
      </c>
      <c r="JS11">
        <f>'EIA Imports Monthly'!LI9</f>
        <v/>
      </c>
      <c r="JT11">
        <f>'EIA Imports Monthly'!LJ9</f>
        <v/>
      </c>
      <c r="JU11">
        <f>'EIA Imports Monthly'!LK9</f>
        <v/>
      </c>
      <c r="JV11">
        <f>'EIA Imports Monthly'!LL9</f>
        <v/>
      </c>
      <c r="JW11">
        <f>'EIA Imports Monthly'!LM9</f>
        <v/>
      </c>
      <c r="JX11">
        <f>'EIA Imports Monthly'!LN9</f>
        <v/>
      </c>
      <c r="JY11">
        <f>'EIA Imports Monthly'!LO9</f>
        <v/>
      </c>
      <c r="JZ11">
        <f>'EIA Imports Monthly'!LP9</f>
        <v/>
      </c>
      <c r="KA11">
        <f>'EIA Imports Monthly'!LQ9</f>
        <v/>
      </c>
      <c r="KB11">
        <f>'EIA Imports Monthly'!LR9</f>
        <v/>
      </c>
      <c r="KC11">
        <f>'EIA Imports Monthly'!LS9</f>
        <v/>
      </c>
      <c r="KD11">
        <f>'EIA Imports Monthly'!LT9</f>
        <v/>
      </c>
      <c r="KE11">
        <f>'EIA Imports Monthly'!LU9</f>
        <v/>
      </c>
      <c r="KF11">
        <f>'EIA Imports Monthly'!LV9</f>
        <v/>
      </c>
      <c r="KG11">
        <f>'EIA Imports Monthly'!LW9</f>
        <v/>
      </c>
      <c r="KH11">
        <f>'EIA Imports Monthly'!LX9</f>
        <v/>
      </c>
      <c r="KI11">
        <f>'EIA Imports Monthly'!LY9</f>
        <v/>
      </c>
      <c r="KJ11">
        <f>'EIA Imports Monthly'!LZ9</f>
        <v/>
      </c>
      <c r="KK11">
        <f>'EIA Imports Monthly'!MA9</f>
        <v/>
      </c>
      <c r="KL11">
        <f>'EIA Imports Monthly'!MB9</f>
        <v/>
      </c>
      <c r="KM11">
        <f>'EIA Imports Monthly'!MC9</f>
        <v/>
      </c>
      <c r="KN11">
        <f>'EIA Imports Monthly'!MD9</f>
        <v/>
      </c>
      <c r="KO11">
        <f>'EIA Imports Monthly'!ME9</f>
        <v/>
      </c>
      <c r="KP11">
        <f>'EIA Imports Monthly'!MF9</f>
        <v/>
      </c>
      <c r="KQ11">
        <f>'EIA Imports Monthly'!MG9</f>
        <v/>
      </c>
      <c r="KR11">
        <f>'EIA Imports Monthly'!MH9</f>
        <v/>
      </c>
      <c r="KS11">
        <f>'EIA Imports Monthly'!MI9</f>
        <v/>
      </c>
      <c r="KT11">
        <f>'EIA Imports Monthly'!MJ9</f>
        <v/>
      </c>
      <c r="KU11">
        <f>'EIA Imports Monthly'!MK9</f>
        <v/>
      </c>
      <c r="KV11">
        <f>'EIA Imports Monthly'!ML9</f>
        <v/>
      </c>
      <c r="KW11">
        <f>'EIA Imports Monthly'!MM9</f>
        <v/>
      </c>
      <c r="KX11">
        <f>'EIA Imports Monthly'!MN9</f>
        <v/>
      </c>
      <c r="KY11">
        <f>'EIA Imports Monthly'!MO9</f>
        <v/>
      </c>
      <c r="KZ11">
        <f>'EIA Imports Monthly'!MP9</f>
        <v/>
      </c>
      <c r="LA11">
        <f>'EIA Imports Monthly'!MQ9</f>
        <v/>
      </c>
      <c r="LB11">
        <f>'EIA Imports Monthly'!MR9</f>
        <v/>
      </c>
      <c r="LC11">
        <f>'EIA Imports Monthly'!MS9</f>
        <v/>
      </c>
      <c r="LD11">
        <f>'EIA Imports Monthly'!MT9</f>
        <v/>
      </c>
      <c r="LE11">
        <f>'EIA Imports Monthly'!MU9</f>
        <v/>
      </c>
      <c r="LF11">
        <f>'EIA Imports Monthly'!MV9</f>
        <v/>
      </c>
      <c r="LG11">
        <f>'EIA Imports Monthly'!MW9</f>
        <v/>
      </c>
      <c r="LH11">
        <f>'EIA Imports Monthly'!MX9</f>
        <v/>
      </c>
      <c r="LI11">
        <f>'EIA Imports Monthly'!MY9</f>
        <v/>
      </c>
      <c r="LJ11">
        <f>'EIA Imports Monthly'!MZ9</f>
        <v/>
      </c>
      <c r="LK11">
        <f>'EIA Imports Monthly'!NA9</f>
        <v/>
      </c>
      <c r="LL11">
        <f>'EIA Imports Monthly'!NB9</f>
        <v/>
      </c>
      <c r="LM11">
        <f>'EIA Imports Monthly'!NC9</f>
        <v/>
      </c>
      <c r="LN11">
        <f>'EIA Imports Monthly'!ND9</f>
        <v/>
      </c>
      <c r="LO11">
        <f>'EIA Imports Monthly'!NE9</f>
        <v/>
      </c>
      <c r="LP11">
        <f>'EIA Imports Monthly'!NF9</f>
        <v/>
      </c>
      <c r="LQ11">
        <f>'EIA Imports Monthly'!NG9</f>
        <v/>
      </c>
      <c r="LR11">
        <f>'EIA Imports Monthly'!NH9</f>
        <v/>
      </c>
      <c r="LS11">
        <f>'EIA Imports Monthly'!NI9</f>
        <v/>
      </c>
      <c r="LT11">
        <f>'EIA Imports Monthly'!NJ9</f>
        <v/>
      </c>
      <c r="LU11">
        <f>'EIA Imports Monthly'!NK9</f>
        <v/>
      </c>
      <c r="LV11">
        <f>'EIA Imports Monthly'!NL9</f>
        <v/>
      </c>
      <c r="LW11">
        <f>'EIA Imports Monthly'!NM9</f>
        <v/>
      </c>
      <c r="LX11">
        <f>'EIA Imports Monthly'!NN9</f>
        <v/>
      </c>
      <c r="LY11">
        <f>'EIA Imports Monthly'!NO9</f>
        <v/>
      </c>
      <c r="LZ11">
        <f>'EIA Imports Monthly'!NP9</f>
        <v/>
      </c>
      <c r="MA11">
        <f>'EIA Imports Monthly'!NQ9</f>
        <v/>
      </c>
      <c r="MB11">
        <f>'EIA Imports Monthly'!NR9</f>
        <v/>
      </c>
      <c r="MC11">
        <f>'EIA Imports Monthly'!NS9</f>
        <v/>
      </c>
      <c r="MD11">
        <f>'EIA Imports Monthly'!NT9</f>
        <v/>
      </c>
      <c r="ME11">
        <f>'EIA Imports Monthly'!NU9</f>
        <v/>
      </c>
      <c r="MF11">
        <f>'EIA Imports Monthly'!NV9</f>
        <v/>
      </c>
      <c r="MG11">
        <f>'EIA Imports Monthly'!NW9</f>
        <v/>
      </c>
      <c r="MH11">
        <f>'EIA Imports Monthly'!NX9</f>
        <v/>
      </c>
      <c r="MI11">
        <f>'EIA Imports Monthly'!NY9</f>
        <v/>
      </c>
      <c r="MJ11">
        <f>'EIA Imports Monthly'!NZ9</f>
        <v/>
      </c>
      <c r="MK11">
        <f>'EIA Imports Monthly'!OA9</f>
        <v/>
      </c>
      <c r="ML11">
        <f>'EIA Imports Monthly'!OB9</f>
        <v/>
      </c>
      <c r="MM11">
        <f>'EIA Imports Monthly'!OC9</f>
        <v/>
      </c>
      <c r="MN11">
        <f>'EIA Imports Monthly'!OD9</f>
        <v/>
      </c>
      <c r="MO11">
        <f>'EIA Imports Monthly'!OE9</f>
        <v/>
      </c>
      <c r="MP11">
        <f>'EIA Imports Monthly'!OF9</f>
        <v/>
      </c>
      <c r="MQ11">
        <f>'EIA Imports Monthly'!OG9</f>
        <v/>
      </c>
      <c r="MR11">
        <f>'EIA Imports Monthly'!OH9</f>
        <v/>
      </c>
      <c r="MS11">
        <f>'EIA Imports Monthly'!OI9</f>
        <v/>
      </c>
      <c r="MT11">
        <f>'EIA Imports Monthly'!OJ9</f>
        <v/>
      </c>
      <c r="MU11">
        <f>'EIA Imports Monthly'!OK9</f>
        <v/>
      </c>
      <c r="MV11">
        <f>'EIA Imports Monthly'!OL9</f>
        <v/>
      </c>
      <c r="MW11">
        <f>'EIA Imports Monthly'!OM9</f>
        <v/>
      </c>
      <c r="MX11">
        <f>'EIA Imports Monthly'!ON9</f>
        <v/>
      </c>
      <c r="MY11">
        <f>'EIA Imports Monthly'!OO9</f>
        <v/>
      </c>
      <c r="MZ11">
        <f>'EIA Imports Monthly'!OP9</f>
        <v/>
      </c>
      <c r="NA11">
        <f>'EIA Imports Monthly'!OQ9</f>
        <v/>
      </c>
      <c r="NB11">
        <f>'EIA Imports Monthly'!OR9</f>
        <v/>
      </c>
      <c r="NC11">
        <f>'EIA Imports Monthly'!OS9</f>
        <v/>
      </c>
      <c r="ND11">
        <f>'EIA Imports Monthly'!OT9</f>
        <v/>
      </c>
      <c r="NE11">
        <f>'EIA Imports Monthly'!OU9</f>
        <v/>
      </c>
      <c r="NF11">
        <f>'EIA Imports Monthly'!OV9</f>
        <v/>
      </c>
      <c r="NG11">
        <f>'EIA Imports Monthly'!OW9</f>
        <v/>
      </c>
      <c r="NH11">
        <f>'EIA Imports Monthly'!OX9</f>
        <v/>
      </c>
      <c r="NI11">
        <f>'EIA Imports Monthly'!OY9</f>
        <v/>
      </c>
      <c r="NJ11">
        <f>'EIA Imports Monthly'!OZ9</f>
        <v/>
      </c>
      <c r="NK11">
        <f>'EIA Imports Monthly'!PA9</f>
        <v/>
      </c>
      <c r="NL11">
        <f>'EIA Imports Monthly'!PB9</f>
        <v/>
      </c>
      <c r="NM11">
        <f>'EIA Imports Monthly'!PC9</f>
        <v/>
      </c>
      <c r="NN11">
        <f>'EIA Imports Monthly'!PD9</f>
        <v/>
      </c>
      <c r="NO11">
        <f>'EIA Imports Monthly'!PE9</f>
        <v/>
      </c>
      <c r="NP11">
        <f>'EIA Imports Monthly'!PF9</f>
        <v/>
      </c>
      <c r="NQ11">
        <f>'EIA Imports Monthly'!PG9</f>
        <v/>
      </c>
      <c r="NR11">
        <f>'EIA Imports Monthly'!PH9</f>
        <v/>
      </c>
      <c r="NS11">
        <f>'EIA Imports Monthly'!PI9</f>
        <v/>
      </c>
      <c r="NT11">
        <f>'EIA Imports Monthly'!PJ9</f>
        <v/>
      </c>
      <c r="NU11">
        <f>'EIA Imports Monthly'!PK9</f>
        <v/>
      </c>
      <c r="NV11">
        <f>'EIA Imports Monthly'!PL9</f>
        <v/>
      </c>
      <c r="NW11">
        <f>'EIA Imports Monthly'!PM9</f>
        <v/>
      </c>
      <c r="NX11">
        <f>'EIA Imports Monthly'!PN9</f>
        <v/>
      </c>
      <c r="NY11">
        <f>'EIA Imports Monthly'!PO9</f>
        <v/>
      </c>
      <c r="NZ11">
        <f>'EIA Imports Monthly'!PP9</f>
        <v/>
      </c>
      <c r="OA11">
        <f>'EIA Imports Monthly'!PQ9</f>
        <v/>
      </c>
      <c r="OB11">
        <f>'EIA Imports Monthly'!PR9</f>
        <v/>
      </c>
      <c r="OC11">
        <f>'EIA Imports Monthly'!PS9</f>
        <v/>
      </c>
      <c r="OD11">
        <f>'EIA Imports Monthly'!PT9</f>
        <v/>
      </c>
      <c r="OE11">
        <f>'EIA Imports Monthly'!PU9</f>
        <v/>
      </c>
      <c r="OF11">
        <f>'EIA Imports Monthly'!PV9</f>
        <v/>
      </c>
      <c r="OG11">
        <f>'EIA Imports Monthly'!PW9</f>
        <v/>
      </c>
      <c r="OH11">
        <f>'EIA Imports Monthly'!PX9</f>
        <v/>
      </c>
      <c r="OI11">
        <f>'EIA Imports Monthly'!PY9</f>
        <v/>
      </c>
      <c r="OJ11">
        <f>'EIA Imports Monthly'!PZ9</f>
        <v/>
      </c>
      <c r="OK11">
        <f>'EIA Imports Monthly'!QA9</f>
        <v/>
      </c>
      <c r="OL11">
        <f>'EIA Imports Monthly'!QB9</f>
        <v/>
      </c>
      <c r="OM11">
        <f>'EIA Imports Monthly'!QC9</f>
        <v/>
      </c>
      <c r="ON11">
        <f>'EIA Imports Monthly'!QD9</f>
        <v/>
      </c>
      <c r="OO11">
        <f>'EIA Imports Monthly'!QE9</f>
        <v/>
      </c>
      <c r="OP11">
        <f>'EIA Imports Monthly'!QF9</f>
        <v/>
      </c>
      <c r="OQ11">
        <f>'EIA Imports Monthly'!QG9</f>
        <v/>
      </c>
      <c r="OR11">
        <f>'EIA Imports Monthly'!QH9</f>
        <v/>
      </c>
      <c r="OS11">
        <f>'EIA Imports Monthly'!QI9</f>
        <v/>
      </c>
      <c r="OT11">
        <f>'EIA Imports Monthly'!QJ9</f>
        <v/>
      </c>
      <c r="OU11">
        <f>'EIA Imports Monthly'!QK9</f>
        <v/>
      </c>
      <c r="OV11">
        <f>'EIA Imports Monthly'!QL9</f>
        <v/>
      </c>
      <c r="OW11">
        <f>'EIA Imports Monthly'!QM9</f>
        <v/>
      </c>
      <c r="OX11">
        <f>'EIA Imports Monthly'!QN9</f>
        <v/>
      </c>
      <c r="OY11">
        <f>'EIA Imports Monthly'!QO9</f>
        <v/>
      </c>
      <c r="OZ11">
        <f>'EIA Imports Monthly'!QP9</f>
        <v/>
      </c>
      <c r="PA11">
        <f>'EIA Imports Monthly'!QQ9</f>
        <v/>
      </c>
      <c r="PB11">
        <f>'EIA Imports Monthly'!QR9</f>
        <v/>
      </c>
      <c r="PC11">
        <f>'EIA Imports Monthly'!QS9</f>
        <v/>
      </c>
      <c r="PD11">
        <f>'EIA Imports Monthly'!QT9</f>
        <v/>
      </c>
      <c r="PE11">
        <f>'EIA Imports Monthly'!QU9</f>
        <v/>
      </c>
      <c r="PF11">
        <f>'EIA Imports Monthly'!QV9</f>
        <v/>
      </c>
      <c r="PG11">
        <f>'EIA Imports Monthly'!QW9</f>
        <v/>
      </c>
      <c r="PH11">
        <f>'EIA Imports Monthly'!QX9</f>
        <v/>
      </c>
      <c r="PI11">
        <f>'EIA Imports Monthly'!QY9</f>
        <v/>
      </c>
      <c r="PJ11">
        <f>'EIA Imports Monthly'!QZ9</f>
        <v/>
      </c>
      <c r="PK11">
        <f>'EIA Imports Monthly'!RA9</f>
        <v/>
      </c>
      <c r="PL11">
        <f>'EIA Imports Monthly'!RB9</f>
        <v/>
      </c>
      <c r="PM11">
        <f>'EIA Imports Monthly'!RC9</f>
        <v/>
      </c>
      <c r="PN11">
        <f>'EIA Imports Monthly'!RD9</f>
        <v/>
      </c>
      <c r="PO11">
        <f>'EIA Imports Monthly'!RE9</f>
        <v/>
      </c>
      <c r="PP11">
        <f>'EIA Imports Monthly'!RF9</f>
        <v/>
      </c>
      <c r="PQ11">
        <f>'EIA Imports Monthly'!RG9</f>
        <v/>
      </c>
      <c r="PR11">
        <f>'EIA Imports Monthly'!RH9</f>
        <v/>
      </c>
      <c r="PS11">
        <f>'EIA Imports Monthly'!RI9</f>
        <v/>
      </c>
      <c r="PT11">
        <f>'EIA Imports Monthly'!RJ9</f>
        <v/>
      </c>
      <c r="PU11">
        <f>'EIA Imports Monthly'!RK9</f>
        <v/>
      </c>
      <c r="PV11">
        <f>'EIA Imports Monthly'!RL9</f>
        <v/>
      </c>
      <c r="PW11">
        <f>'EIA Imports Monthly'!RM9</f>
        <v/>
      </c>
      <c r="PX11">
        <f>'EIA Imports Monthly'!RN9</f>
        <v/>
      </c>
      <c r="PY11">
        <f>'EIA Imports Monthly'!RO9</f>
        <v/>
      </c>
      <c r="PZ11">
        <f>'EIA Imports Monthly'!RP9</f>
        <v/>
      </c>
      <c r="QA11">
        <f>'EIA Imports Monthly'!RQ9</f>
        <v/>
      </c>
      <c r="QB11">
        <f>'EIA Imports Monthly'!RR9</f>
        <v/>
      </c>
      <c r="QC11">
        <f>'EIA Imports Monthly'!RS9</f>
        <v/>
      </c>
      <c r="QD11">
        <f>'EIA Imports Monthly'!RT9</f>
        <v/>
      </c>
      <c r="QE11">
        <f>'EIA Imports Monthly'!RU9</f>
        <v/>
      </c>
      <c r="QF11">
        <f>'EIA Imports Monthly'!RV9</f>
        <v/>
      </c>
      <c r="QG11">
        <f>'EIA Imports Monthly'!RW9</f>
        <v/>
      </c>
      <c r="QH11">
        <f>'EIA Imports Monthly'!RX9</f>
        <v/>
      </c>
      <c r="QI11">
        <f>'EIA Imports Monthly'!RY9</f>
        <v/>
      </c>
      <c r="QJ11">
        <f>'EIA Imports Monthly'!RZ9</f>
        <v/>
      </c>
      <c r="QK11">
        <f>'EIA Imports Monthly'!SA9</f>
        <v/>
      </c>
      <c r="QL11">
        <f>'EIA Imports Monthly'!SB9</f>
        <v/>
      </c>
      <c r="QM11">
        <f>'EIA Imports Monthly'!SC9</f>
        <v/>
      </c>
      <c r="QN11">
        <f>'EIA Imports Monthly'!SD9</f>
        <v/>
      </c>
      <c r="QO11">
        <f>'EIA Imports Monthly'!SE9</f>
        <v/>
      </c>
      <c r="QP11">
        <f>'EIA Imports Monthly'!SF9</f>
        <v/>
      </c>
      <c r="QQ11">
        <f>'EIA Imports Monthly'!SG9</f>
        <v/>
      </c>
      <c r="QR11">
        <f>'EIA Imports Monthly'!SH9</f>
        <v/>
      </c>
      <c r="QS11">
        <f>'EIA Imports Monthly'!SI9</f>
        <v/>
      </c>
      <c r="QT11">
        <f>'EIA Imports Monthly'!SJ9</f>
        <v/>
      </c>
      <c r="QU11">
        <f>'EIA Imports Monthly'!SK9</f>
        <v/>
      </c>
      <c r="QV11">
        <f>'EIA Imports Monthly'!SL9</f>
        <v/>
      </c>
      <c r="QW11">
        <f>'EIA Imports Monthly'!SM9</f>
        <v/>
      </c>
      <c r="QX11">
        <f>'EIA Imports Monthly'!SN9</f>
        <v/>
      </c>
      <c r="QY11">
        <f>'EIA Imports Monthly'!SO9</f>
        <v/>
      </c>
      <c r="QZ11">
        <f>'EIA Imports Monthly'!SP9</f>
        <v/>
      </c>
      <c r="RA11">
        <f>'EIA Imports Monthly'!SQ9</f>
        <v/>
      </c>
      <c r="RB11">
        <f>'EIA Imports Monthly'!SR9</f>
        <v/>
      </c>
      <c r="RC11">
        <f>'EIA Imports Monthly'!SS9</f>
        <v/>
      </c>
      <c r="RD11">
        <f>'EIA Imports Monthly'!ST9</f>
        <v/>
      </c>
      <c r="RE11">
        <f>'EIA Imports Monthly'!SU9</f>
        <v/>
      </c>
      <c r="RF11">
        <f>'EIA Imports Monthly'!SV9</f>
        <v/>
      </c>
      <c r="RG11">
        <f>'EIA Imports Monthly'!SW9</f>
        <v/>
      </c>
      <c r="RH11">
        <f>'EIA Imports Monthly'!SX9</f>
        <v/>
      </c>
      <c r="RI11">
        <f>'EIA Imports Monthly'!SY9</f>
        <v/>
      </c>
      <c r="RJ11">
        <f>'EIA Imports Monthly'!SZ9</f>
        <v/>
      </c>
      <c r="RK11">
        <f>'EIA Imports Monthly'!TA9</f>
        <v/>
      </c>
      <c r="RL11">
        <f>'EIA Imports Monthly'!TB9</f>
        <v/>
      </c>
      <c r="RM11">
        <f>'EIA Imports Monthly'!TC9</f>
        <v/>
      </c>
      <c r="RN11">
        <f>'EIA Imports Monthly'!TD9</f>
        <v/>
      </c>
      <c r="RO11">
        <f>'EIA Imports Monthly'!TE9</f>
        <v/>
      </c>
      <c r="RP11">
        <f>'EIA Imports Monthly'!TF9</f>
        <v/>
      </c>
      <c r="RQ11">
        <f>'EIA Imports Monthly'!TG9</f>
        <v/>
      </c>
      <c r="RR11">
        <f>'EIA Imports Monthly'!TH9</f>
        <v/>
      </c>
      <c r="RS11">
        <f>'EIA Imports Monthly'!TI9</f>
        <v/>
      </c>
      <c r="RT11">
        <f>'EIA Imports Monthly'!TJ9</f>
        <v/>
      </c>
      <c r="RU11">
        <f>'EIA Imports Monthly'!TK9</f>
        <v/>
      </c>
      <c r="RV11">
        <f>'EIA Imports Monthly'!TL9</f>
        <v/>
      </c>
      <c r="RW11">
        <f>'EIA Imports Monthly'!TM9</f>
        <v/>
      </c>
      <c r="RX11">
        <f>'EIA Imports Monthly'!TN9</f>
        <v/>
      </c>
      <c r="RY11">
        <f>'EIA Imports Monthly'!TO9</f>
        <v/>
      </c>
      <c r="RZ11">
        <f>'EIA Imports Monthly'!TP9</f>
        <v/>
      </c>
      <c r="SA11">
        <f>'EIA Imports Monthly'!TQ9</f>
        <v/>
      </c>
      <c r="SB11">
        <f>'EIA Imports Monthly'!TR9</f>
        <v/>
      </c>
      <c r="SC11">
        <f>'EIA Imports Monthly'!TS9</f>
        <v/>
      </c>
      <c r="SD11">
        <f>'EIA Imports Monthly'!TT9</f>
        <v/>
      </c>
      <c r="SE11">
        <f>'EIA Imports Monthly'!TU9</f>
        <v/>
      </c>
    </row>
    <row r="12" spans="1:499">
      <c r="A12" t="s">
        <v>59</v>
      </c>
      <c r="H12">
        <f>'EIA Imports Monthly'!AX10</f>
        <v/>
      </c>
      <c r="I12">
        <f>'EIA Imports Monthly'!AY10</f>
        <v/>
      </c>
      <c r="J12">
        <f>'EIA Imports Monthly'!AZ10</f>
        <v/>
      </c>
      <c r="K12">
        <f>'EIA Imports Monthly'!BA10</f>
        <v/>
      </c>
      <c r="L12">
        <f>'EIA Imports Monthly'!BB10</f>
        <v/>
      </c>
      <c r="M12">
        <f>'EIA Imports Monthly'!BC10</f>
        <v/>
      </c>
      <c r="N12">
        <f>'EIA Imports Monthly'!BD10</f>
        <v/>
      </c>
      <c r="O12">
        <f>'EIA Imports Monthly'!BE10</f>
        <v/>
      </c>
      <c r="P12">
        <f>'EIA Imports Monthly'!BF10</f>
        <v/>
      </c>
      <c r="Q12">
        <f>'EIA Imports Monthly'!BG10</f>
        <v/>
      </c>
      <c r="R12">
        <f>'EIA Imports Monthly'!BH10</f>
        <v/>
      </c>
      <c r="S12">
        <f>'EIA Imports Monthly'!BI10</f>
        <v/>
      </c>
      <c r="T12">
        <f>'EIA Imports Monthly'!BJ10</f>
        <v/>
      </c>
      <c r="U12">
        <f>'EIA Imports Monthly'!BK10</f>
        <v/>
      </c>
      <c r="V12">
        <f>'EIA Imports Monthly'!BL10</f>
        <v/>
      </c>
      <c r="W12">
        <f>'EIA Imports Monthly'!BM10</f>
        <v/>
      </c>
      <c r="X12">
        <f>'EIA Imports Monthly'!BN10</f>
        <v/>
      </c>
      <c r="Y12">
        <f>'EIA Imports Monthly'!BO10</f>
        <v/>
      </c>
      <c r="Z12">
        <f>'EIA Imports Monthly'!BP10</f>
        <v/>
      </c>
      <c r="AA12">
        <f>'EIA Imports Monthly'!BQ10</f>
        <v/>
      </c>
      <c r="AB12">
        <f>'EIA Imports Monthly'!BR10</f>
        <v/>
      </c>
      <c r="AC12">
        <f>'EIA Imports Monthly'!BS10</f>
        <v/>
      </c>
      <c r="AD12">
        <f>'EIA Imports Monthly'!BT10</f>
        <v/>
      </c>
      <c r="AE12">
        <f>'EIA Imports Monthly'!BU10</f>
        <v/>
      </c>
      <c r="AF12">
        <f>'EIA Imports Monthly'!BV10</f>
        <v/>
      </c>
      <c r="AG12">
        <f>'EIA Imports Monthly'!BW10</f>
        <v/>
      </c>
      <c r="AH12">
        <f>'EIA Imports Monthly'!BX10</f>
        <v/>
      </c>
      <c r="AI12">
        <f>'EIA Imports Monthly'!BY10</f>
        <v/>
      </c>
      <c r="AJ12">
        <f>'EIA Imports Monthly'!BZ10</f>
        <v/>
      </c>
      <c r="AK12">
        <f>'EIA Imports Monthly'!CA10</f>
        <v/>
      </c>
      <c r="AL12">
        <f>'EIA Imports Monthly'!CB10</f>
        <v/>
      </c>
      <c r="AM12">
        <f>'EIA Imports Monthly'!CC10</f>
        <v/>
      </c>
      <c r="AN12">
        <f>'EIA Imports Monthly'!CD10</f>
        <v/>
      </c>
      <c r="AO12">
        <f>'EIA Imports Monthly'!CE10</f>
        <v/>
      </c>
      <c r="AP12">
        <f>'EIA Imports Monthly'!CF10</f>
        <v/>
      </c>
      <c r="AQ12">
        <f>'EIA Imports Monthly'!CG10</f>
        <v/>
      </c>
      <c r="AR12">
        <f>'EIA Imports Monthly'!CH10</f>
        <v/>
      </c>
      <c r="AS12">
        <f>'EIA Imports Monthly'!CI10</f>
        <v/>
      </c>
      <c r="AT12">
        <f>'EIA Imports Monthly'!CJ10</f>
        <v/>
      </c>
      <c r="AU12">
        <f>'EIA Imports Monthly'!CK10</f>
        <v/>
      </c>
      <c r="AV12">
        <f>'EIA Imports Monthly'!CL10</f>
        <v/>
      </c>
      <c r="AW12">
        <f>'EIA Imports Monthly'!CM10</f>
        <v/>
      </c>
      <c r="AX12">
        <f>'EIA Imports Monthly'!CN10</f>
        <v/>
      </c>
      <c r="AY12">
        <f>'EIA Imports Monthly'!CO10</f>
        <v/>
      </c>
      <c r="AZ12">
        <f>'EIA Imports Monthly'!CP10</f>
        <v/>
      </c>
      <c r="BA12">
        <f>'EIA Imports Monthly'!CQ10</f>
        <v/>
      </c>
      <c r="BB12">
        <f>'EIA Imports Monthly'!CR10</f>
        <v/>
      </c>
      <c r="BC12">
        <f>'EIA Imports Monthly'!CS10</f>
        <v/>
      </c>
      <c r="BD12">
        <f>'EIA Imports Monthly'!CT10</f>
        <v/>
      </c>
      <c r="BE12">
        <f>'EIA Imports Monthly'!CU10</f>
        <v/>
      </c>
      <c r="BF12">
        <f>'EIA Imports Monthly'!CV10</f>
        <v/>
      </c>
      <c r="BG12">
        <f>'EIA Imports Monthly'!CW10</f>
        <v/>
      </c>
      <c r="BH12">
        <f>'EIA Imports Monthly'!CX10</f>
        <v/>
      </c>
      <c r="BI12">
        <f>'EIA Imports Monthly'!CY10</f>
        <v/>
      </c>
      <c r="BJ12">
        <f>'EIA Imports Monthly'!CZ10</f>
        <v/>
      </c>
      <c r="BK12">
        <f>'EIA Imports Monthly'!DA10</f>
        <v/>
      </c>
      <c r="BL12">
        <f>'EIA Imports Monthly'!DB10</f>
        <v/>
      </c>
      <c r="BM12">
        <f>'EIA Imports Monthly'!DC10</f>
        <v/>
      </c>
      <c r="BN12">
        <f>'EIA Imports Monthly'!DD10</f>
        <v/>
      </c>
      <c r="BO12">
        <f>'EIA Imports Monthly'!DE10</f>
        <v/>
      </c>
      <c r="BP12">
        <f>'EIA Imports Monthly'!DF10</f>
        <v/>
      </c>
      <c r="BQ12">
        <f>'EIA Imports Monthly'!DG10</f>
        <v/>
      </c>
      <c r="BR12">
        <f>'EIA Imports Monthly'!DH10</f>
        <v/>
      </c>
      <c r="BS12">
        <f>'EIA Imports Monthly'!DI10</f>
        <v/>
      </c>
      <c r="BT12">
        <f>'EIA Imports Monthly'!DJ10</f>
        <v/>
      </c>
      <c r="BU12">
        <f>'EIA Imports Monthly'!DK10</f>
        <v/>
      </c>
      <c r="BV12">
        <f>'EIA Imports Monthly'!DL10</f>
        <v/>
      </c>
      <c r="BW12">
        <f>'EIA Imports Monthly'!DM10</f>
        <v/>
      </c>
      <c r="BX12">
        <f>'EIA Imports Monthly'!DN10</f>
        <v/>
      </c>
      <c r="BY12">
        <f>'EIA Imports Monthly'!DO10</f>
        <v/>
      </c>
      <c r="BZ12">
        <f>'EIA Imports Monthly'!DP10</f>
        <v/>
      </c>
      <c r="CA12">
        <f>'EIA Imports Monthly'!DQ10</f>
        <v/>
      </c>
      <c r="CB12">
        <f>'EIA Imports Monthly'!DR10</f>
        <v/>
      </c>
      <c r="CC12">
        <f>'EIA Imports Monthly'!DS10</f>
        <v/>
      </c>
      <c r="CD12">
        <f>'EIA Imports Monthly'!DT10</f>
        <v/>
      </c>
      <c r="CE12">
        <f>'EIA Imports Monthly'!DU10</f>
        <v/>
      </c>
      <c r="CF12">
        <f>'EIA Imports Monthly'!DV10</f>
        <v/>
      </c>
      <c r="CG12">
        <f>'EIA Imports Monthly'!DW10</f>
        <v/>
      </c>
      <c r="CH12">
        <f>'EIA Imports Monthly'!DX10</f>
        <v/>
      </c>
      <c r="CI12">
        <f>'EIA Imports Monthly'!DY10</f>
        <v/>
      </c>
      <c r="CJ12">
        <f>'EIA Imports Monthly'!DZ10</f>
        <v/>
      </c>
      <c r="CK12">
        <f>'EIA Imports Monthly'!EA10</f>
        <v/>
      </c>
      <c r="CL12">
        <f>'EIA Imports Monthly'!EB10</f>
        <v/>
      </c>
      <c r="CM12">
        <f>'EIA Imports Monthly'!EC10</f>
        <v/>
      </c>
      <c r="CN12">
        <f>'EIA Imports Monthly'!ED10</f>
        <v/>
      </c>
      <c r="CO12">
        <f>'EIA Imports Monthly'!EE10</f>
        <v/>
      </c>
      <c r="CP12">
        <f>'EIA Imports Monthly'!EF10</f>
        <v/>
      </c>
      <c r="CQ12">
        <f>'EIA Imports Monthly'!EG10</f>
        <v/>
      </c>
      <c r="CR12">
        <f>'EIA Imports Monthly'!EH10</f>
        <v/>
      </c>
      <c r="CS12">
        <f>'EIA Imports Monthly'!EI10</f>
        <v/>
      </c>
      <c r="CT12">
        <f>'EIA Imports Monthly'!EJ10</f>
        <v/>
      </c>
      <c r="CU12">
        <f>'EIA Imports Monthly'!EK10</f>
        <v/>
      </c>
      <c r="CV12">
        <f>'EIA Imports Monthly'!EL10</f>
        <v/>
      </c>
      <c r="CW12">
        <f>'EIA Imports Monthly'!EM10</f>
        <v/>
      </c>
      <c r="CX12">
        <f>'EIA Imports Monthly'!EN10</f>
        <v/>
      </c>
      <c r="CY12">
        <f>'EIA Imports Monthly'!EO10</f>
        <v/>
      </c>
      <c r="CZ12">
        <f>'EIA Imports Monthly'!EP10</f>
        <v/>
      </c>
      <c r="DA12">
        <f>'EIA Imports Monthly'!EQ10</f>
        <v/>
      </c>
      <c r="DB12">
        <f>'EIA Imports Monthly'!ER10</f>
        <v/>
      </c>
      <c r="DC12">
        <f>'EIA Imports Monthly'!ES10</f>
        <v/>
      </c>
      <c r="DD12">
        <f>'EIA Imports Monthly'!ET10</f>
        <v/>
      </c>
      <c r="DE12">
        <f>'EIA Imports Monthly'!EU10</f>
        <v/>
      </c>
      <c r="DF12">
        <f>'EIA Imports Monthly'!EV10</f>
        <v/>
      </c>
      <c r="DG12">
        <f>'EIA Imports Monthly'!EW10</f>
        <v/>
      </c>
      <c r="DH12">
        <f>'EIA Imports Monthly'!EX10</f>
        <v/>
      </c>
      <c r="DI12">
        <f>'EIA Imports Monthly'!EY10</f>
        <v/>
      </c>
      <c r="DJ12">
        <f>'EIA Imports Monthly'!EZ10</f>
        <v/>
      </c>
      <c r="DK12">
        <f>'EIA Imports Monthly'!FA10</f>
        <v/>
      </c>
      <c r="DL12">
        <f>'EIA Imports Monthly'!FB10</f>
        <v/>
      </c>
      <c r="DM12">
        <f>'EIA Imports Monthly'!FC10</f>
        <v/>
      </c>
      <c r="DN12">
        <f>'EIA Imports Monthly'!FD10</f>
        <v/>
      </c>
      <c r="DO12">
        <f>'EIA Imports Monthly'!FE10</f>
        <v/>
      </c>
      <c r="DP12">
        <f>'EIA Imports Monthly'!FF10</f>
        <v/>
      </c>
      <c r="DQ12">
        <f>'EIA Imports Monthly'!FG10</f>
        <v/>
      </c>
      <c r="DR12">
        <f>'EIA Imports Monthly'!FH10</f>
        <v/>
      </c>
      <c r="DS12">
        <f>'EIA Imports Monthly'!FI10</f>
        <v/>
      </c>
      <c r="DT12">
        <f>'EIA Imports Monthly'!FJ10</f>
        <v/>
      </c>
      <c r="DU12">
        <f>'EIA Imports Monthly'!FK10</f>
        <v/>
      </c>
      <c r="DV12">
        <f>'EIA Imports Monthly'!FL10</f>
        <v/>
      </c>
      <c r="DW12">
        <f>'EIA Imports Monthly'!FM10</f>
        <v/>
      </c>
      <c r="DX12">
        <f>'EIA Imports Monthly'!FN10</f>
        <v/>
      </c>
      <c r="DY12">
        <f>'EIA Imports Monthly'!FO10</f>
        <v/>
      </c>
      <c r="DZ12">
        <f>'EIA Imports Monthly'!FP10</f>
        <v/>
      </c>
      <c r="EA12">
        <f>'EIA Imports Monthly'!FQ10</f>
        <v/>
      </c>
      <c r="EB12">
        <f>'EIA Imports Monthly'!FR10</f>
        <v/>
      </c>
      <c r="EC12">
        <f>'EIA Imports Monthly'!FS10</f>
        <v/>
      </c>
      <c r="ED12">
        <f>'EIA Imports Monthly'!FT10</f>
        <v/>
      </c>
      <c r="EE12">
        <f>'EIA Imports Monthly'!FU10</f>
        <v/>
      </c>
      <c r="EF12">
        <f>'EIA Imports Monthly'!FV10</f>
        <v/>
      </c>
      <c r="EG12">
        <f>'EIA Imports Monthly'!FW10</f>
        <v/>
      </c>
      <c r="EH12">
        <f>'EIA Imports Monthly'!FX10</f>
        <v/>
      </c>
      <c r="EI12">
        <f>'EIA Imports Monthly'!FY10</f>
        <v/>
      </c>
      <c r="EJ12">
        <f>'EIA Imports Monthly'!FZ10</f>
        <v/>
      </c>
      <c r="EK12">
        <f>'EIA Imports Monthly'!GA10</f>
        <v/>
      </c>
      <c r="EL12">
        <f>'EIA Imports Monthly'!GB10</f>
        <v/>
      </c>
      <c r="EM12">
        <f>'EIA Imports Monthly'!GC10</f>
        <v/>
      </c>
      <c r="EN12">
        <f>'EIA Imports Monthly'!GD10</f>
        <v/>
      </c>
      <c r="EO12">
        <f>'EIA Imports Monthly'!GE10</f>
        <v/>
      </c>
      <c r="EP12">
        <f>'EIA Imports Monthly'!GF10</f>
        <v/>
      </c>
      <c r="EQ12">
        <f>'EIA Imports Monthly'!GG10</f>
        <v/>
      </c>
      <c r="ER12">
        <f>'EIA Imports Monthly'!GH10</f>
        <v/>
      </c>
      <c r="ES12">
        <f>'EIA Imports Monthly'!GI10</f>
        <v/>
      </c>
      <c r="ET12">
        <f>'EIA Imports Monthly'!GJ10</f>
        <v/>
      </c>
      <c r="EU12">
        <f>'EIA Imports Monthly'!GK10</f>
        <v/>
      </c>
      <c r="EV12">
        <f>'EIA Imports Monthly'!GL10</f>
        <v/>
      </c>
      <c r="EW12">
        <f>'EIA Imports Monthly'!GM10</f>
        <v/>
      </c>
      <c r="EX12">
        <f>'EIA Imports Monthly'!GN10</f>
        <v/>
      </c>
      <c r="EY12">
        <f>'EIA Imports Monthly'!GO10</f>
        <v/>
      </c>
      <c r="EZ12">
        <f>'EIA Imports Monthly'!GP10</f>
        <v/>
      </c>
      <c r="FA12">
        <f>'EIA Imports Monthly'!GQ10</f>
        <v/>
      </c>
      <c r="FB12">
        <f>'EIA Imports Monthly'!GR10</f>
        <v/>
      </c>
      <c r="FC12">
        <f>'EIA Imports Monthly'!GS10</f>
        <v/>
      </c>
      <c r="FD12">
        <f>'EIA Imports Monthly'!GT10</f>
        <v/>
      </c>
      <c r="FE12">
        <f>'EIA Imports Monthly'!GU10</f>
        <v/>
      </c>
      <c r="FF12">
        <f>'EIA Imports Monthly'!GV10</f>
        <v/>
      </c>
      <c r="FG12">
        <f>'EIA Imports Monthly'!GW10</f>
        <v/>
      </c>
      <c r="FH12">
        <f>'EIA Imports Monthly'!GX10</f>
        <v/>
      </c>
      <c r="FI12">
        <f>'EIA Imports Monthly'!GY10</f>
        <v/>
      </c>
      <c r="FJ12">
        <f>'EIA Imports Monthly'!GZ10</f>
        <v/>
      </c>
      <c r="FK12">
        <f>'EIA Imports Monthly'!HA10</f>
        <v/>
      </c>
      <c r="FL12">
        <f>'EIA Imports Monthly'!HB10</f>
        <v/>
      </c>
      <c r="FM12">
        <f>'EIA Imports Monthly'!HC10</f>
        <v/>
      </c>
      <c r="FN12">
        <f>'EIA Imports Monthly'!HD10</f>
        <v/>
      </c>
      <c r="FO12">
        <f>'EIA Imports Monthly'!HE10</f>
        <v/>
      </c>
      <c r="FP12">
        <f>'EIA Imports Monthly'!HF10</f>
        <v/>
      </c>
      <c r="FQ12">
        <f>'EIA Imports Monthly'!HG10</f>
        <v/>
      </c>
      <c r="FR12">
        <f>'EIA Imports Monthly'!HH10</f>
        <v/>
      </c>
      <c r="FS12">
        <f>'EIA Imports Monthly'!HI10</f>
        <v/>
      </c>
      <c r="FT12">
        <f>'EIA Imports Monthly'!HJ10</f>
        <v/>
      </c>
      <c r="FU12">
        <f>'EIA Imports Monthly'!HK10</f>
        <v/>
      </c>
      <c r="FV12">
        <f>'EIA Imports Monthly'!HL10</f>
        <v/>
      </c>
      <c r="FW12">
        <f>'EIA Imports Monthly'!HM10</f>
        <v/>
      </c>
      <c r="FX12">
        <f>'EIA Imports Monthly'!HN10</f>
        <v/>
      </c>
      <c r="FY12">
        <f>'EIA Imports Monthly'!HO10</f>
        <v/>
      </c>
      <c r="FZ12">
        <f>'EIA Imports Monthly'!HP10</f>
        <v/>
      </c>
      <c r="GA12">
        <f>'EIA Imports Monthly'!HQ10</f>
        <v/>
      </c>
      <c r="GB12">
        <f>'EIA Imports Monthly'!HR10</f>
        <v/>
      </c>
      <c r="GC12">
        <f>'EIA Imports Monthly'!HS10</f>
        <v/>
      </c>
      <c r="GD12">
        <f>'EIA Imports Monthly'!HT10</f>
        <v/>
      </c>
      <c r="GE12">
        <f>'EIA Imports Monthly'!HU10</f>
        <v/>
      </c>
      <c r="GF12">
        <f>'EIA Imports Monthly'!HV10</f>
        <v/>
      </c>
      <c r="GG12">
        <f>'EIA Imports Monthly'!HW10</f>
        <v/>
      </c>
      <c r="GH12">
        <f>'EIA Imports Monthly'!HX10</f>
        <v/>
      </c>
      <c r="GI12">
        <f>'EIA Imports Monthly'!HY10</f>
        <v/>
      </c>
      <c r="GJ12">
        <f>'EIA Imports Monthly'!HZ10</f>
        <v/>
      </c>
      <c r="GK12">
        <f>'EIA Imports Monthly'!IA10</f>
        <v/>
      </c>
      <c r="GL12">
        <f>'EIA Imports Monthly'!IB10</f>
        <v/>
      </c>
      <c r="GM12">
        <f>'EIA Imports Monthly'!IC10</f>
        <v/>
      </c>
      <c r="GN12">
        <f>'EIA Imports Monthly'!ID10</f>
        <v/>
      </c>
      <c r="GO12">
        <f>'EIA Imports Monthly'!IE10</f>
        <v/>
      </c>
      <c r="GP12">
        <f>'EIA Imports Monthly'!IF10</f>
        <v/>
      </c>
      <c r="GQ12">
        <f>'EIA Imports Monthly'!IG10</f>
        <v/>
      </c>
      <c r="GR12">
        <f>'EIA Imports Monthly'!IH10</f>
        <v/>
      </c>
      <c r="GS12">
        <f>'EIA Imports Monthly'!II10</f>
        <v/>
      </c>
      <c r="GT12">
        <f>'EIA Imports Monthly'!IJ10</f>
        <v/>
      </c>
      <c r="GU12">
        <f>'EIA Imports Monthly'!IK10</f>
        <v/>
      </c>
      <c r="GV12">
        <f>'EIA Imports Monthly'!IL10</f>
        <v/>
      </c>
      <c r="GW12">
        <f>'EIA Imports Monthly'!IM10</f>
        <v/>
      </c>
      <c r="GX12">
        <f>'EIA Imports Monthly'!IN10</f>
        <v/>
      </c>
      <c r="GY12">
        <f>'EIA Imports Monthly'!IO10</f>
        <v/>
      </c>
      <c r="GZ12">
        <f>'EIA Imports Monthly'!IP10</f>
        <v/>
      </c>
      <c r="HA12">
        <f>'EIA Imports Monthly'!IQ10</f>
        <v/>
      </c>
      <c r="HB12">
        <f>'EIA Imports Monthly'!IR10</f>
        <v/>
      </c>
      <c r="HC12">
        <f>'EIA Imports Monthly'!IS10</f>
        <v/>
      </c>
      <c r="HD12">
        <f>'EIA Imports Monthly'!IT10</f>
        <v/>
      </c>
      <c r="HE12">
        <f>'EIA Imports Monthly'!IU10</f>
        <v/>
      </c>
      <c r="HF12">
        <f>'EIA Imports Monthly'!IV10</f>
        <v/>
      </c>
      <c r="HG12">
        <f>'EIA Imports Monthly'!IW10</f>
        <v/>
      </c>
      <c r="HH12">
        <f>'EIA Imports Monthly'!IX10</f>
        <v/>
      </c>
      <c r="HI12">
        <f>'EIA Imports Monthly'!IY10</f>
        <v/>
      </c>
      <c r="HJ12">
        <f>'EIA Imports Monthly'!IZ10</f>
        <v/>
      </c>
      <c r="HK12">
        <f>'EIA Imports Monthly'!JA10</f>
        <v/>
      </c>
      <c r="HL12">
        <f>'EIA Imports Monthly'!JB10</f>
        <v/>
      </c>
      <c r="HM12">
        <f>'EIA Imports Monthly'!JC10</f>
        <v/>
      </c>
      <c r="HN12">
        <f>'EIA Imports Monthly'!JD10</f>
        <v/>
      </c>
      <c r="HO12">
        <f>'EIA Imports Monthly'!JE10</f>
        <v/>
      </c>
      <c r="HP12">
        <f>'EIA Imports Monthly'!JF10</f>
        <v/>
      </c>
      <c r="HQ12">
        <f>'EIA Imports Monthly'!JG10</f>
        <v/>
      </c>
      <c r="HR12">
        <f>'EIA Imports Monthly'!JH10</f>
        <v/>
      </c>
      <c r="HS12">
        <f>'EIA Imports Monthly'!JI10</f>
        <v/>
      </c>
      <c r="HT12">
        <f>'EIA Imports Monthly'!JJ10</f>
        <v/>
      </c>
      <c r="HU12">
        <f>'EIA Imports Monthly'!JK10</f>
        <v/>
      </c>
      <c r="HV12">
        <f>'EIA Imports Monthly'!JL10</f>
        <v/>
      </c>
      <c r="HW12">
        <f>'EIA Imports Monthly'!JM10</f>
        <v/>
      </c>
      <c r="HX12">
        <f>'EIA Imports Monthly'!JN10</f>
        <v/>
      </c>
      <c r="HY12">
        <f>'EIA Imports Monthly'!JO10</f>
        <v/>
      </c>
      <c r="HZ12">
        <f>'EIA Imports Monthly'!JP10</f>
        <v/>
      </c>
      <c r="IA12">
        <f>'EIA Imports Monthly'!JQ10</f>
        <v/>
      </c>
      <c r="IB12">
        <f>'EIA Imports Monthly'!JR10</f>
        <v/>
      </c>
      <c r="IC12">
        <f>'EIA Imports Monthly'!JS10</f>
        <v/>
      </c>
      <c r="ID12">
        <f>'EIA Imports Monthly'!JT10</f>
        <v/>
      </c>
      <c r="IE12">
        <f>'EIA Imports Monthly'!JU10</f>
        <v/>
      </c>
      <c r="IF12">
        <f>'EIA Imports Monthly'!JV10</f>
        <v/>
      </c>
      <c r="IG12">
        <f>'EIA Imports Monthly'!JW10</f>
        <v/>
      </c>
      <c r="IH12">
        <f>'EIA Imports Monthly'!JX10</f>
        <v/>
      </c>
      <c r="II12">
        <f>'EIA Imports Monthly'!JY10</f>
        <v/>
      </c>
      <c r="IJ12">
        <f>'EIA Imports Monthly'!JZ10</f>
        <v/>
      </c>
      <c r="IK12">
        <f>'EIA Imports Monthly'!KA10</f>
        <v/>
      </c>
      <c r="IL12">
        <f>'EIA Imports Monthly'!KB10</f>
        <v/>
      </c>
      <c r="IM12">
        <f>'EIA Imports Monthly'!KC10</f>
        <v/>
      </c>
      <c r="IN12">
        <f>'EIA Imports Monthly'!KD10</f>
        <v/>
      </c>
      <c r="IO12">
        <f>'EIA Imports Monthly'!KE10</f>
        <v/>
      </c>
      <c r="IP12">
        <f>'EIA Imports Monthly'!KF10</f>
        <v/>
      </c>
      <c r="IQ12">
        <f>'EIA Imports Monthly'!KG10</f>
        <v/>
      </c>
      <c r="IR12">
        <f>'EIA Imports Monthly'!KH10</f>
        <v/>
      </c>
      <c r="IS12">
        <f>'EIA Imports Monthly'!KI10</f>
        <v/>
      </c>
      <c r="IT12">
        <f>'EIA Imports Monthly'!KJ10</f>
        <v/>
      </c>
      <c r="IU12">
        <f>'EIA Imports Monthly'!KK10</f>
        <v/>
      </c>
      <c r="IV12">
        <f>'EIA Imports Monthly'!KL10</f>
        <v/>
      </c>
      <c r="IW12">
        <f>'EIA Imports Monthly'!KM10</f>
        <v/>
      </c>
      <c r="IX12">
        <f>'EIA Imports Monthly'!KN10</f>
        <v/>
      </c>
      <c r="IY12">
        <f>'EIA Imports Monthly'!KO10</f>
        <v/>
      </c>
      <c r="IZ12">
        <f>'EIA Imports Monthly'!KP10</f>
        <v/>
      </c>
      <c r="JA12">
        <f>'EIA Imports Monthly'!KQ10</f>
        <v/>
      </c>
      <c r="JB12">
        <f>'EIA Imports Monthly'!KR10</f>
        <v/>
      </c>
      <c r="JC12">
        <f>'EIA Imports Monthly'!KS10</f>
        <v/>
      </c>
      <c r="JD12">
        <f>'EIA Imports Monthly'!KT10</f>
        <v/>
      </c>
      <c r="JE12">
        <f>'EIA Imports Monthly'!KU10</f>
        <v/>
      </c>
      <c r="JF12">
        <f>'EIA Imports Monthly'!KV10</f>
        <v/>
      </c>
      <c r="JG12">
        <f>'EIA Imports Monthly'!KW10</f>
        <v/>
      </c>
      <c r="JH12">
        <f>'EIA Imports Monthly'!KX10</f>
        <v/>
      </c>
      <c r="JI12">
        <f>'EIA Imports Monthly'!KY10</f>
        <v/>
      </c>
      <c r="JJ12">
        <f>'EIA Imports Monthly'!KZ10</f>
        <v/>
      </c>
      <c r="JK12">
        <f>'EIA Imports Monthly'!LA10</f>
        <v/>
      </c>
      <c r="JL12">
        <f>'EIA Imports Monthly'!LB10</f>
        <v/>
      </c>
      <c r="JM12">
        <f>'EIA Imports Monthly'!LC10</f>
        <v/>
      </c>
      <c r="JN12">
        <f>'EIA Imports Monthly'!LD10</f>
        <v/>
      </c>
      <c r="JO12">
        <f>'EIA Imports Monthly'!LE10</f>
        <v/>
      </c>
      <c r="JP12">
        <f>'EIA Imports Monthly'!LF10</f>
        <v/>
      </c>
      <c r="JQ12">
        <f>'EIA Imports Monthly'!LG10</f>
        <v/>
      </c>
      <c r="JR12">
        <f>'EIA Imports Monthly'!LH10</f>
        <v/>
      </c>
      <c r="JS12">
        <f>'EIA Imports Monthly'!LI10</f>
        <v/>
      </c>
      <c r="JT12">
        <f>'EIA Imports Monthly'!LJ10</f>
        <v/>
      </c>
      <c r="JU12">
        <f>'EIA Imports Monthly'!LK10</f>
        <v/>
      </c>
      <c r="JV12">
        <f>'EIA Imports Monthly'!LL10</f>
        <v/>
      </c>
      <c r="JW12">
        <f>'EIA Imports Monthly'!LM10</f>
        <v/>
      </c>
      <c r="JX12">
        <f>'EIA Imports Monthly'!LN10</f>
        <v/>
      </c>
      <c r="JY12">
        <f>'EIA Imports Monthly'!LO10</f>
        <v/>
      </c>
      <c r="JZ12">
        <f>'EIA Imports Monthly'!LP10</f>
        <v/>
      </c>
      <c r="KA12">
        <f>'EIA Imports Monthly'!LQ10</f>
        <v/>
      </c>
      <c r="KB12">
        <f>'EIA Imports Monthly'!LR10</f>
        <v/>
      </c>
      <c r="KC12">
        <f>'EIA Imports Monthly'!LS10</f>
        <v/>
      </c>
      <c r="KD12">
        <f>'EIA Imports Monthly'!LT10</f>
        <v/>
      </c>
      <c r="KE12">
        <f>'EIA Imports Monthly'!LU10</f>
        <v/>
      </c>
      <c r="KF12">
        <f>'EIA Imports Monthly'!LV10</f>
        <v/>
      </c>
      <c r="KG12">
        <f>'EIA Imports Monthly'!LW10</f>
        <v/>
      </c>
      <c r="KH12">
        <f>'EIA Imports Monthly'!LX10</f>
        <v/>
      </c>
      <c r="KI12">
        <f>'EIA Imports Monthly'!LY10</f>
        <v/>
      </c>
      <c r="KJ12">
        <f>'EIA Imports Monthly'!LZ10</f>
        <v/>
      </c>
      <c r="KK12">
        <f>'EIA Imports Monthly'!MA10</f>
        <v/>
      </c>
      <c r="KL12">
        <f>'EIA Imports Monthly'!MB10</f>
        <v/>
      </c>
      <c r="KM12">
        <f>'EIA Imports Monthly'!MC10</f>
        <v/>
      </c>
      <c r="KN12">
        <f>'EIA Imports Monthly'!MD10</f>
        <v/>
      </c>
      <c r="KO12">
        <f>'EIA Imports Monthly'!ME10</f>
        <v/>
      </c>
      <c r="KP12">
        <f>'EIA Imports Monthly'!MF10</f>
        <v/>
      </c>
      <c r="KQ12">
        <f>'EIA Imports Monthly'!MG10</f>
        <v/>
      </c>
      <c r="KR12">
        <f>'EIA Imports Monthly'!MH10</f>
        <v/>
      </c>
      <c r="KS12">
        <f>'EIA Imports Monthly'!MI10</f>
        <v/>
      </c>
      <c r="KT12">
        <f>'EIA Imports Monthly'!MJ10</f>
        <v/>
      </c>
      <c r="KU12">
        <f>'EIA Imports Monthly'!MK10</f>
        <v/>
      </c>
      <c r="KV12">
        <f>'EIA Imports Monthly'!ML10</f>
        <v/>
      </c>
      <c r="KW12">
        <f>'EIA Imports Monthly'!MM10</f>
        <v/>
      </c>
      <c r="KX12">
        <f>'EIA Imports Monthly'!MN10</f>
        <v/>
      </c>
      <c r="KY12">
        <f>'EIA Imports Monthly'!MO10</f>
        <v/>
      </c>
      <c r="KZ12">
        <f>'EIA Imports Monthly'!MP10</f>
        <v/>
      </c>
      <c r="LA12">
        <f>'EIA Imports Monthly'!MQ10</f>
        <v/>
      </c>
      <c r="LB12">
        <f>'EIA Imports Monthly'!MR10</f>
        <v/>
      </c>
      <c r="LC12">
        <f>'EIA Imports Monthly'!MS10</f>
        <v/>
      </c>
      <c r="LD12">
        <f>'EIA Imports Monthly'!MT10</f>
        <v/>
      </c>
      <c r="LE12">
        <f>'EIA Imports Monthly'!MU10</f>
        <v/>
      </c>
      <c r="LF12">
        <f>'EIA Imports Monthly'!MV10</f>
        <v/>
      </c>
      <c r="LG12">
        <f>'EIA Imports Monthly'!MW10</f>
        <v/>
      </c>
      <c r="LH12">
        <f>'EIA Imports Monthly'!MX10</f>
        <v/>
      </c>
      <c r="LI12">
        <f>'EIA Imports Monthly'!MY10</f>
        <v/>
      </c>
      <c r="LJ12">
        <f>'EIA Imports Monthly'!MZ10</f>
        <v/>
      </c>
      <c r="LK12">
        <f>'EIA Imports Monthly'!NA10</f>
        <v/>
      </c>
      <c r="LL12">
        <f>'EIA Imports Monthly'!NB10</f>
        <v/>
      </c>
      <c r="LM12">
        <f>'EIA Imports Monthly'!NC10</f>
        <v/>
      </c>
      <c r="LN12">
        <f>'EIA Imports Monthly'!ND10</f>
        <v/>
      </c>
      <c r="LO12">
        <f>'EIA Imports Monthly'!NE10</f>
        <v/>
      </c>
      <c r="LP12">
        <f>'EIA Imports Monthly'!NF10</f>
        <v/>
      </c>
      <c r="LQ12">
        <f>'EIA Imports Monthly'!NG10</f>
        <v/>
      </c>
      <c r="LR12">
        <f>'EIA Imports Monthly'!NH10</f>
        <v/>
      </c>
      <c r="LS12">
        <f>'EIA Imports Monthly'!NI10</f>
        <v/>
      </c>
      <c r="LT12">
        <f>'EIA Imports Monthly'!NJ10</f>
        <v/>
      </c>
      <c r="LU12">
        <f>'EIA Imports Monthly'!NK10</f>
        <v/>
      </c>
      <c r="LV12">
        <f>'EIA Imports Monthly'!NL10</f>
        <v/>
      </c>
      <c r="LW12">
        <f>'EIA Imports Monthly'!NM10</f>
        <v/>
      </c>
      <c r="LX12">
        <f>'EIA Imports Monthly'!NN10</f>
        <v/>
      </c>
      <c r="LY12">
        <f>'EIA Imports Monthly'!NO10</f>
        <v/>
      </c>
      <c r="LZ12">
        <f>'EIA Imports Monthly'!NP10</f>
        <v/>
      </c>
      <c r="MA12">
        <f>'EIA Imports Monthly'!NQ10</f>
        <v/>
      </c>
      <c r="MB12">
        <f>'EIA Imports Monthly'!NR10</f>
        <v/>
      </c>
      <c r="MC12">
        <f>'EIA Imports Monthly'!NS10</f>
        <v/>
      </c>
      <c r="MD12">
        <f>'EIA Imports Monthly'!NT10</f>
        <v/>
      </c>
      <c r="ME12">
        <f>'EIA Imports Monthly'!NU10</f>
        <v/>
      </c>
      <c r="MF12">
        <f>'EIA Imports Monthly'!NV10</f>
        <v/>
      </c>
      <c r="MG12">
        <f>'EIA Imports Monthly'!NW10</f>
        <v/>
      </c>
      <c r="MH12">
        <f>'EIA Imports Monthly'!NX10</f>
        <v/>
      </c>
      <c r="MI12">
        <f>'EIA Imports Monthly'!NY10</f>
        <v/>
      </c>
      <c r="MJ12">
        <f>'EIA Imports Monthly'!NZ10</f>
        <v/>
      </c>
      <c r="MK12">
        <f>'EIA Imports Monthly'!OA10</f>
        <v/>
      </c>
      <c r="ML12">
        <f>'EIA Imports Monthly'!OB10</f>
        <v/>
      </c>
      <c r="MM12">
        <f>'EIA Imports Monthly'!OC10</f>
        <v/>
      </c>
      <c r="MN12">
        <f>'EIA Imports Monthly'!OD10</f>
        <v/>
      </c>
      <c r="MO12">
        <f>'EIA Imports Monthly'!OE10</f>
        <v/>
      </c>
      <c r="MP12">
        <f>'EIA Imports Monthly'!OF10</f>
        <v/>
      </c>
      <c r="MQ12">
        <f>'EIA Imports Monthly'!OG10</f>
        <v/>
      </c>
      <c r="MR12">
        <f>'EIA Imports Monthly'!OH10</f>
        <v/>
      </c>
      <c r="MS12">
        <f>'EIA Imports Monthly'!OI10</f>
        <v/>
      </c>
      <c r="MT12">
        <f>'EIA Imports Monthly'!OJ10</f>
        <v/>
      </c>
      <c r="MU12">
        <f>'EIA Imports Monthly'!OK10</f>
        <v/>
      </c>
      <c r="MV12">
        <f>'EIA Imports Monthly'!OL10</f>
        <v/>
      </c>
      <c r="MW12">
        <f>'EIA Imports Monthly'!OM10</f>
        <v/>
      </c>
      <c r="MX12">
        <f>'EIA Imports Monthly'!ON10</f>
        <v/>
      </c>
      <c r="MY12">
        <f>'EIA Imports Monthly'!OO10</f>
        <v/>
      </c>
      <c r="MZ12">
        <f>'EIA Imports Monthly'!OP10</f>
        <v/>
      </c>
      <c r="NA12">
        <f>'EIA Imports Monthly'!OQ10</f>
        <v/>
      </c>
      <c r="NB12">
        <f>'EIA Imports Monthly'!OR10</f>
        <v/>
      </c>
      <c r="NC12">
        <f>'EIA Imports Monthly'!OS10</f>
        <v/>
      </c>
      <c r="ND12">
        <f>'EIA Imports Monthly'!OT10</f>
        <v/>
      </c>
      <c r="NE12">
        <f>'EIA Imports Monthly'!OU10</f>
        <v/>
      </c>
      <c r="NF12">
        <f>'EIA Imports Monthly'!OV10</f>
        <v/>
      </c>
      <c r="NG12">
        <f>'EIA Imports Monthly'!OW10</f>
        <v/>
      </c>
      <c r="NH12">
        <f>'EIA Imports Monthly'!OX10</f>
        <v/>
      </c>
      <c r="NI12">
        <f>'EIA Imports Monthly'!OY10</f>
        <v/>
      </c>
      <c r="NJ12">
        <f>'EIA Imports Monthly'!OZ10</f>
        <v/>
      </c>
      <c r="NK12">
        <f>'EIA Imports Monthly'!PA10</f>
        <v/>
      </c>
      <c r="NL12">
        <f>'EIA Imports Monthly'!PB10</f>
        <v/>
      </c>
      <c r="NM12">
        <f>'EIA Imports Monthly'!PC10</f>
        <v/>
      </c>
      <c r="NN12">
        <f>'EIA Imports Monthly'!PD10</f>
        <v/>
      </c>
      <c r="NO12">
        <f>'EIA Imports Monthly'!PE10</f>
        <v/>
      </c>
      <c r="NP12">
        <f>'EIA Imports Monthly'!PF10</f>
        <v/>
      </c>
      <c r="NQ12">
        <f>'EIA Imports Monthly'!PG10</f>
        <v/>
      </c>
      <c r="NR12">
        <f>'EIA Imports Monthly'!PH10</f>
        <v/>
      </c>
      <c r="NS12">
        <f>'EIA Imports Monthly'!PI10</f>
        <v/>
      </c>
      <c r="NT12">
        <f>'EIA Imports Monthly'!PJ10</f>
        <v/>
      </c>
      <c r="NU12">
        <f>'EIA Imports Monthly'!PK10</f>
        <v/>
      </c>
      <c r="NV12">
        <f>'EIA Imports Monthly'!PL10</f>
        <v/>
      </c>
      <c r="NW12">
        <f>'EIA Imports Monthly'!PM10</f>
        <v/>
      </c>
      <c r="NX12">
        <f>'EIA Imports Monthly'!PN10</f>
        <v/>
      </c>
      <c r="NY12">
        <f>'EIA Imports Monthly'!PO10</f>
        <v/>
      </c>
      <c r="NZ12">
        <f>'EIA Imports Monthly'!PP10</f>
        <v/>
      </c>
      <c r="OA12">
        <f>'EIA Imports Monthly'!PQ10</f>
        <v/>
      </c>
      <c r="OB12">
        <f>'EIA Imports Monthly'!PR10</f>
        <v/>
      </c>
      <c r="OC12">
        <f>'EIA Imports Monthly'!PS10</f>
        <v/>
      </c>
      <c r="OD12">
        <f>'EIA Imports Monthly'!PT10</f>
        <v/>
      </c>
      <c r="OE12">
        <f>'EIA Imports Monthly'!PU10</f>
        <v/>
      </c>
      <c r="OF12">
        <f>'EIA Imports Monthly'!PV10</f>
        <v/>
      </c>
      <c r="OG12">
        <f>'EIA Imports Monthly'!PW10</f>
        <v/>
      </c>
      <c r="OH12">
        <f>'EIA Imports Monthly'!PX10</f>
        <v/>
      </c>
      <c r="OI12">
        <f>'EIA Imports Monthly'!PY10</f>
        <v/>
      </c>
      <c r="OJ12">
        <f>'EIA Imports Monthly'!PZ10</f>
        <v/>
      </c>
      <c r="OK12">
        <f>'EIA Imports Monthly'!QA10</f>
        <v/>
      </c>
      <c r="OL12">
        <f>'EIA Imports Monthly'!QB10</f>
        <v/>
      </c>
      <c r="OM12">
        <f>'EIA Imports Monthly'!QC10</f>
        <v/>
      </c>
      <c r="ON12">
        <f>'EIA Imports Monthly'!QD10</f>
        <v/>
      </c>
      <c r="OO12">
        <f>'EIA Imports Monthly'!QE10</f>
        <v/>
      </c>
      <c r="OP12">
        <f>'EIA Imports Monthly'!QF10</f>
        <v/>
      </c>
      <c r="OQ12">
        <f>'EIA Imports Monthly'!QG10</f>
        <v/>
      </c>
      <c r="OR12">
        <f>'EIA Imports Monthly'!QH10</f>
        <v/>
      </c>
      <c r="OS12">
        <f>'EIA Imports Monthly'!QI10</f>
        <v/>
      </c>
      <c r="OT12">
        <f>'EIA Imports Monthly'!QJ10</f>
        <v/>
      </c>
      <c r="OU12">
        <f>'EIA Imports Monthly'!QK10</f>
        <v/>
      </c>
      <c r="OV12">
        <f>'EIA Imports Monthly'!QL10</f>
        <v/>
      </c>
      <c r="OW12">
        <f>'EIA Imports Monthly'!QM10</f>
        <v/>
      </c>
      <c r="OX12">
        <f>'EIA Imports Monthly'!QN10</f>
        <v/>
      </c>
      <c r="OY12">
        <f>'EIA Imports Monthly'!QO10</f>
        <v/>
      </c>
      <c r="OZ12">
        <f>'EIA Imports Monthly'!QP10</f>
        <v/>
      </c>
      <c r="PA12">
        <f>'EIA Imports Monthly'!QQ10</f>
        <v/>
      </c>
      <c r="PB12">
        <f>'EIA Imports Monthly'!QR10</f>
        <v/>
      </c>
      <c r="PC12">
        <f>'EIA Imports Monthly'!QS10</f>
        <v/>
      </c>
      <c r="PD12">
        <f>'EIA Imports Monthly'!QT10</f>
        <v/>
      </c>
      <c r="PE12">
        <f>'EIA Imports Monthly'!QU10</f>
        <v/>
      </c>
      <c r="PF12">
        <f>'EIA Imports Monthly'!QV10</f>
        <v/>
      </c>
      <c r="PG12">
        <f>'EIA Imports Monthly'!QW10</f>
        <v/>
      </c>
      <c r="PH12">
        <f>'EIA Imports Monthly'!QX10</f>
        <v/>
      </c>
      <c r="PI12">
        <f>'EIA Imports Monthly'!QY10</f>
        <v/>
      </c>
      <c r="PJ12">
        <f>'EIA Imports Monthly'!QZ10</f>
        <v/>
      </c>
      <c r="PK12">
        <f>'EIA Imports Monthly'!RA10</f>
        <v/>
      </c>
      <c r="PL12">
        <f>'EIA Imports Monthly'!RB10</f>
        <v/>
      </c>
      <c r="PM12">
        <f>'EIA Imports Monthly'!RC10</f>
        <v/>
      </c>
      <c r="PN12">
        <f>'EIA Imports Monthly'!RD10</f>
        <v/>
      </c>
      <c r="PO12">
        <f>'EIA Imports Monthly'!RE10</f>
        <v/>
      </c>
      <c r="PP12">
        <f>'EIA Imports Monthly'!RF10</f>
        <v/>
      </c>
      <c r="PQ12">
        <f>'EIA Imports Monthly'!RG10</f>
        <v/>
      </c>
      <c r="PR12">
        <f>'EIA Imports Monthly'!RH10</f>
        <v/>
      </c>
      <c r="PS12">
        <f>'EIA Imports Monthly'!RI10</f>
        <v/>
      </c>
      <c r="PT12">
        <f>'EIA Imports Monthly'!RJ10</f>
        <v/>
      </c>
      <c r="PU12">
        <f>'EIA Imports Monthly'!RK10</f>
        <v/>
      </c>
      <c r="PV12">
        <f>'EIA Imports Monthly'!RL10</f>
        <v/>
      </c>
      <c r="PW12">
        <f>'EIA Imports Monthly'!RM10</f>
        <v/>
      </c>
      <c r="PX12">
        <f>'EIA Imports Monthly'!RN10</f>
        <v/>
      </c>
      <c r="PY12">
        <f>'EIA Imports Monthly'!RO10</f>
        <v/>
      </c>
      <c r="PZ12">
        <f>'EIA Imports Monthly'!RP10</f>
        <v/>
      </c>
      <c r="QA12">
        <f>'EIA Imports Monthly'!RQ10</f>
        <v/>
      </c>
      <c r="QB12">
        <f>'EIA Imports Monthly'!RR10</f>
        <v/>
      </c>
      <c r="QC12">
        <f>'EIA Imports Monthly'!RS10</f>
        <v/>
      </c>
      <c r="QD12">
        <f>'EIA Imports Monthly'!RT10</f>
        <v/>
      </c>
      <c r="QE12">
        <f>'EIA Imports Monthly'!RU10</f>
        <v/>
      </c>
      <c r="QF12">
        <f>'EIA Imports Monthly'!RV10</f>
        <v/>
      </c>
      <c r="QG12">
        <f>'EIA Imports Monthly'!RW10</f>
        <v/>
      </c>
      <c r="QH12">
        <f>'EIA Imports Monthly'!RX10</f>
        <v/>
      </c>
      <c r="QI12">
        <f>'EIA Imports Monthly'!RY10</f>
        <v/>
      </c>
      <c r="QJ12">
        <f>'EIA Imports Monthly'!RZ10</f>
        <v/>
      </c>
      <c r="QK12">
        <f>'EIA Imports Monthly'!SA10</f>
        <v/>
      </c>
      <c r="QL12">
        <f>'EIA Imports Monthly'!SB10</f>
        <v/>
      </c>
      <c r="QM12">
        <f>'EIA Imports Monthly'!SC10</f>
        <v/>
      </c>
      <c r="QN12">
        <f>'EIA Imports Monthly'!SD10</f>
        <v/>
      </c>
      <c r="QO12">
        <f>'EIA Imports Monthly'!SE10</f>
        <v/>
      </c>
      <c r="QP12">
        <f>'EIA Imports Monthly'!SF10</f>
        <v/>
      </c>
      <c r="QQ12">
        <f>'EIA Imports Monthly'!SG10</f>
        <v/>
      </c>
      <c r="QR12">
        <f>'EIA Imports Monthly'!SH10</f>
        <v/>
      </c>
      <c r="QS12">
        <f>'EIA Imports Monthly'!SI10</f>
        <v/>
      </c>
      <c r="QT12">
        <f>'EIA Imports Monthly'!SJ10</f>
        <v/>
      </c>
      <c r="QU12">
        <f>'EIA Imports Monthly'!SK10</f>
        <v/>
      </c>
      <c r="QV12">
        <f>'EIA Imports Monthly'!SL10</f>
        <v/>
      </c>
      <c r="QW12">
        <f>'EIA Imports Monthly'!SM10</f>
        <v/>
      </c>
      <c r="QX12">
        <f>'EIA Imports Monthly'!SN10</f>
        <v/>
      </c>
      <c r="QY12">
        <f>'EIA Imports Monthly'!SO10</f>
        <v/>
      </c>
      <c r="QZ12">
        <f>'EIA Imports Monthly'!SP10</f>
        <v/>
      </c>
      <c r="RA12">
        <f>'EIA Imports Monthly'!SQ10</f>
        <v/>
      </c>
      <c r="RB12">
        <f>'EIA Imports Monthly'!SR10</f>
        <v/>
      </c>
      <c r="RC12">
        <f>'EIA Imports Monthly'!SS10</f>
        <v/>
      </c>
      <c r="RD12">
        <f>'EIA Imports Monthly'!ST10</f>
        <v/>
      </c>
      <c r="RE12">
        <f>'EIA Imports Monthly'!SU10</f>
        <v/>
      </c>
      <c r="RF12">
        <f>'EIA Imports Monthly'!SV10</f>
        <v/>
      </c>
      <c r="RG12">
        <f>'EIA Imports Monthly'!SW10</f>
        <v/>
      </c>
      <c r="RH12">
        <f>'EIA Imports Monthly'!SX10</f>
        <v/>
      </c>
      <c r="RI12">
        <f>'EIA Imports Monthly'!SY10</f>
        <v/>
      </c>
      <c r="RJ12">
        <f>'EIA Imports Monthly'!SZ10</f>
        <v/>
      </c>
      <c r="RK12">
        <f>'EIA Imports Monthly'!TA10</f>
        <v/>
      </c>
      <c r="RL12">
        <f>'EIA Imports Monthly'!TB10</f>
        <v/>
      </c>
      <c r="RM12">
        <f>'EIA Imports Monthly'!TC10</f>
        <v/>
      </c>
      <c r="RN12">
        <f>'EIA Imports Monthly'!TD10</f>
        <v/>
      </c>
      <c r="RO12">
        <f>'EIA Imports Monthly'!TE10</f>
        <v/>
      </c>
      <c r="RP12">
        <f>'EIA Imports Monthly'!TF10</f>
        <v/>
      </c>
      <c r="RQ12">
        <f>'EIA Imports Monthly'!TG10</f>
        <v/>
      </c>
      <c r="RR12">
        <f>'EIA Imports Monthly'!TH10</f>
        <v/>
      </c>
      <c r="RS12">
        <f>'EIA Imports Monthly'!TI10</f>
        <v/>
      </c>
      <c r="RT12">
        <f>'EIA Imports Monthly'!TJ10</f>
        <v/>
      </c>
      <c r="RU12">
        <f>'EIA Imports Monthly'!TK10</f>
        <v/>
      </c>
      <c r="RV12">
        <f>'EIA Imports Monthly'!TL10</f>
        <v/>
      </c>
      <c r="RW12">
        <f>'EIA Imports Monthly'!TM10</f>
        <v/>
      </c>
      <c r="RX12">
        <f>'EIA Imports Monthly'!TN10</f>
        <v/>
      </c>
      <c r="RY12">
        <f>'EIA Imports Monthly'!TO10</f>
        <v/>
      </c>
      <c r="RZ12">
        <f>'EIA Imports Monthly'!TP10</f>
        <v/>
      </c>
      <c r="SA12">
        <f>'EIA Imports Monthly'!TQ10</f>
        <v/>
      </c>
      <c r="SB12">
        <f>'EIA Imports Monthly'!TR10</f>
        <v/>
      </c>
      <c r="SC12">
        <f>'EIA Imports Monthly'!TS10</f>
        <v/>
      </c>
      <c r="SD12">
        <f>'EIA Imports Monthly'!TT10</f>
        <v/>
      </c>
      <c r="SE12">
        <f>'EIA Imports Monthly'!TU10</f>
        <v/>
      </c>
    </row>
    <row r="13" spans="1:499">
      <c r="A13" t="s">
        <v>60</v>
      </c>
      <c r="H13">
        <f>SUM(H11,H10,H8,H7,H6,H4)</f>
        <v/>
      </c>
      <c r="I13">
        <f>SUM(I11,I10,I8,I7,I6,I4)</f>
        <v/>
      </c>
      <c r="J13">
        <f>SUM(J11,J10,J8,J7,J6,J4)</f>
        <v/>
      </c>
      <c r="K13">
        <f>SUM(K11,K10,K8,K7,K6,K4)</f>
        <v/>
      </c>
      <c r="L13">
        <f>SUM(L11,L10,L8,L7,L6,L4)</f>
        <v/>
      </c>
      <c r="M13">
        <f>SUM(M11,M10,M8,M7,M6,M4)</f>
        <v/>
      </c>
      <c r="N13">
        <f>SUM(N11,N10,N8,N7,N6,N4)</f>
        <v/>
      </c>
      <c r="O13">
        <f>SUM(O11,O10,O8,O7,O6,O4)</f>
        <v/>
      </c>
      <c r="P13">
        <f>SUM(P11,P10,P8,P7,P6,P4)</f>
        <v/>
      </c>
      <c r="Q13">
        <f>SUM(Q11,Q10,Q8,Q7,Q6,Q4)</f>
        <v/>
      </c>
      <c r="R13">
        <f>SUM(R11,R10,R8,R7,R6,R4)</f>
        <v/>
      </c>
      <c r="S13">
        <f>SUM(S11,S10,S8,S7,S6,S4)</f>
        <v/>
      </c>
      <c r="T13">
        <f>SUM(T11,T10,T8,T7,T6,T4)</f>
        <v/>
      </c>
      <c r="U13">
        <f>SUM(U11,U10,U8,U7,U6,U4)</f>
        <v/>
      </c>
      <c r="V13">
        <f>SUM(V11,V10,V8,V7,V6,V4)</f>
        <v/>
      </c>
      <c r="W13">
        <f>SUM(W11,W10,W8,W7,W6,W4)</f>
        <v/>
      </c>
      <c r="X13">
        <f>SUM(X11,X10,X8,X7,X6,X4)</f>
        <v/>
      </c>
      <c r="Y13">
        <f>SUM(Y11,Y10,Y8,Y7,Y6,Y4)</f>
        <v/>
      </c>
      <c r="Z13">
        <f>SUM(Z11,Z10,Z8,Z7,Z6,Z4)</f>
        <v/>
      </c>
      <c r="AA13">
        <f>SUM(AA11,AA10,AA8,AA7,AA6,AA4)</f>
        <v/>
      </c>
      <c r="AB13">
        <f>SUM(AB11,AB10,AB8,AB7,AB6,AB4)</f>
        <v/>
      </c>
      <c r="AC13">
        <f>SUM(AC11,AC10,AC8,AC7,AC6,AC4)</f>
        <v/>
      </c>
      <c r="AD13">
        <f>SUM(AD11,AD10,AD8,AD7,AD6,AD4)</f>
        <v/>
      </c>
      <c r="AE13">
        <f>SUM(AE11,AE10,AE8,AE7,AE6,AE4)</f>
        <v/>
      </c>
      <c r="AF13">
        <f>SUM(AF11,AF10,AF8,AF7,AF6,AF4)</f>
        <v/>
      </c>
      <c r="AG13">
        <f>SUM(AG11,AG10,AG8,AG7,AG6,AG4)</f>
        <v/>
      </c>
      <c r="AH13">
        <f>SUM(AH11,AH10,AH8,AH7,AH6,AH4)</f>
        <v/>
      </c>
      <c r="AI13">
        <f>SUM(AI11,AI10,AI8,AI7,AI6,AI4)</f>
        <v/>
      </c>
      <c r="AJ13">
        <f>SUM(AJ11,AJ10,AJ8,AJ7,AJ6,AJ4)</f>
        <v/>
      </c>
      <c r="AK13">
        <f>SUM(AK11,AK10,AK8,AK7,AK6,AK4)</f>
        <v/>
      </c>
      <c r="AL13">
        <f>SUM(AL11,AL10,AL8,AL7,AL6,AL4)</f>
        <v/>
      </c>
      <c r="AM13">
        <f>SUM(AM11,AM10,AM8,AM7,AM6,AM4)</f>
        <v/>
      </c>
      <c r="AN13">
        <f>SUM(AN11,AN10,AN8,AN7,AN6,AN4)</f>
        <v/>
      </c>
      <c r="AO13">
        <f>SUM(AO11,AO10,AO8,AO7,AO6,AO4)</f>
        <v/>
      </c>
      <c r="AP13">
        <f>SUM(AP11,AP10,AP8,AP7,AP6,AP4)</f>
        <v/>
      </c>
      <c r="AQ13">
        <f>SUM(AQ11,AQ10,AQ8,AQ7,AQ6,AQ4)</f>
        <v/>
      </c>
      <c r="AR13">
        <f>SUM(AR11,AR10,AR8,AR7,AR6,AR4)</f>
        <v/>
      </c>
      <c r="AS13">
        <f>SUM(AS11,AS10,AS8,AS7,AS6,AS4)</f>
        <v/>
      </c>
      <c r="AT13">
        <f>SUM(AT11,AT10,AT8,AT7,AT6,AT4)</f>
        <v/>
      </c>
      <c r="AU13">
        <f>SUM(AU11,AU10,AU8,AU7,AU6,AU4)</f>
        <v/>
      </c>
      <c r="AV13">
        <f>SUM(AV11,AV10,AV8,AV7,AV6,AV4)</f>
        <v/>
      </c>
      <c r="AW13">
        <f>SUM(AW11,AW10,AW8,AW7,AW6,AW4)</f>
        <v/>
      </c>
      <c r="AX13">
        <f>SUM(AX11,AX10,AX8,AX7,AX6,AX4)</f>
        <v/>
      </c>
      <c r="AY13">
        <f>SUM(AY11,AY10,AY8,AY7,AY6,AY4)</f>
        <v/>
      </c>
      <c r="AZ13">
        <f>SUM(AZ11,AZ10,AZ8,AZ7,AZ6,AZ4)</f>
        <v/>
      </c>
      <c r="BA13">
        <f>SUM(BA11,BA10,BA8,BA7,BA6,BA4)</f>
        <v/>
      </c>
      <c r="BB13">
        <f>SUM(BB11,BB10,BB8,BB7,BB6,BB4)</f>
        <v/>
      </c>
      <c r="BC13">
        <f>SUM(BC11,BC10,BC8,BC7,BC6,BC4)</f>
        <v/>
      </c>
      <c r="BD13">
        <f>SUM(BD11,BD10,BD8,BD7,BD6,BD4)</f>
        <v/>
      </c>
      <c r="BE13">
        <f>SUM(BE11,BE10,BE8,BE7,BE6,BE4)</f>
        <v/>
      </c>
      <c r="BF13">
        <f>SUM(BF11,BF10,BF8,BF7,BF6,BF4)</f>
        <v/>
      </c>
      <c r="BG13">
        <f>SUM(BG11,BG10,BG8,BG7,BG6,BG4)</f>
        <v/>
      </c>
      <c r="BH13">
        <f>SUM(BH11,BH10,BH8,BH7,BH6,BH4)</f>
        <v/>
      </c>
      <c r="BI13">
        <f>SUM(BI11,BI10,BI8,BI7,BI6,BI4)</f>
        <v/>
      </c>
      <c r="BJ13">
        <f>SUM(BJ11,BJ10,BJ8,BJ7,BJ6,BJ4)</f>
        <v/>
      </c>
      <c r="BK13">
        <f>SUM(BK11,BK10,BK8,BK7,BK6,BK4)</f>
        <v/>
      </c>
      <c r="BL13">
        <f>SUM(BL11,BL10,BL8,BL7,BL6,BL4)</f>
        <v/>
      </c>
      <c r="BM13">
        <f>SUM(BM11,BM10,BM8,BM7,BM6,BM4)</f>
        <v/>
      </c>
      <c r="BN13">
        <f>SUM(BN11,BN10,BN8,BN7,BN6,BN4)</f>
        <v/>
      </c>
      <c r="BO13">
        <f>SUM(BO11,BO10,BO8,BO7,BO6,BO4)</f>
        <v/>
      </c>
      <c r="BP13">
        <f>SUM(BP11,BP10,BP8,BP7,BP6,BP4)</f>
        <v/>
      </c>
      <c r="BQ13">
        <f>SUM(BQ11,BQ10,BQ8,BQ7,BQ6,BQ4)</f>
        <v/>
      </c>
      <c r="BR13">
        <f>SUM(BR11,BR10,BR8,BR7,BR6,BR4)</f>
        <v/>
      </c>
      <c r="BS13">
        <f>SUM(BS11,BS10,BS8,BS7,BS6,BS4)</f>
        <v/>
      </c>
      <c r="BT13">
        <f>SUM(BT11,BT10,BT8,BT7,BT6,BT4)</f>
        <v/>
      </c>
      <c r="BU13">
        <f>SUM(BU11,BU10,BU8,BU7,BU6,BU4)</f>
        <v/>
      </c>
      <c r="BV13">
        <f>SUM(BV11,BV10,BV8,BV7,BV6,BV4)</f>
        <v/>
      </c>
      <c r="BW13">
        <f>SUM(BW11,BW10,BW8,BW7,BW6,BW4)</f>
        <v/>
      </c>
      <c r="BX13">
        <f>SUM(BX11,BX10,BX8,BX7,BX6,BX4)</f>
        <v/>
      </c>
      <c r="BY13">
        <f>SUM(BY11,BY10,BY8,BY7,BY6,BY4)</f>
        <v/>
      </c>
      <c r="BZ13">
        <f>SUM(BZ11,BZ10,BZ8,BZ7,BZ6,BZ4)</f>
        <v/>
      </c>
      <c r="CA13">
        <f>SUM(CA11,CA10,CA8,CA7,CA6,CA4)</f>
        <v/>
      </c>
      <c r="CB13">
        <f>SUM(CB11,CB10,CB8,CB7,CB6,CB4)</f>
        <v/>
      </c>
      <c r="CC13">
        <f>SUM(CC11,CC10,CC8,CC7,CC6,CC4)</f>
        <v/>
      </c>
      <c r="CD13">
        <f>SUM(CD11,CD10,CD8,CD7,CD6,CD4)</f>
        <v/>
      </c>
      <c r="CE13">
        <f>SUM(CE11,CE10,CE8,CE7,CE6,CE4)</f>
        <v/>
      </c>
      <c r="CF13">
        <f>SUM(CF11,CF10,CF8,CF7,CF6,CF4)</f>
        <v/>
      </c>
      <c r="CG13">
        <f>SUM(CG11,CG10,CG8,CG7,CG6,CG4)</f>
        <v/>
      </c>
      <c r="CH13">
        <f>SUM(CH11,CH10,CH8,CH7,CH6,CH4)</f>
        <v/>
      </c>
      <c r="CI13">
        <f>SUM(CI11,CI10,CI8,CI7,CI6,CI4)</f>
        <v/>
      </c>
      <c r="CJ13">
        <f>SUM(CJ11,CJ10,CJ8,CJ7,CJ6,CJ4)</f>
        <v/>
      </c>
      <c r="CK13">
        <f>SUM(CK11,CK10,CK8,CK7,CK6,CK4)</f>
        <v/>
      </c>
      <c r="CL13">
        <f>SUM(CL11,CL10,CL8,CL7,CL6,CL4)</f>
        <v/>
      </c>
      <c r="CM13">
        <f>SUM(CM11,CM10,CM8,CM7,CM6,CM4)</f>
        <v/>
      </c>
      <c r="CN13">
        <f>SUM(CN11,CN10,CN8,CN7,CN6,CN4)</f>
        <v/>
      </c>
      <c r="CO13">
        <f>SUM(CO11,CO10,CO8,CO7,CO6,CO4)</f>
        <v/>
      </c>
      <c r="CP13">
        <f>SUM(CP11,CP10,CP8,CP7,CP6,CP4)</f>
        <v/>
      </c>
      <c r="CQ13">
        <f>SUM(CQ11,CQ10,CQ8,CQ7,CQ6,CQ4)</f>
        <v/>
      </c>
      <c r="CR13">
        <f>SUM(CR11,CR10,CR8,CR7,CR6,CR4)</f>
        <v/>
      </c>
      <c r="CS13">
        <f>SUM(CS11,CS10,CS8,CS7,CS6,CS4)</f>
        <v/>
      </c>
      <c r="CT13">
        <f>SUM(CT11,CT10,CT8,CT7,CT6,CT4)</f>
        <v/>
      </c>
      <c r="CU13">
        <f>SUM(CU11,CU10,CU8,CU7,CU6,CU4)</f>
        <v/>
      </c>
      <c r="CV13">
        <f>SUM(CV11,CV10,CV8,CV7,CV6,CV4)</f>
        <v/>
      </c>
      <c r="CW13">
        <f>SUM(CW11,CW10,CW8,CW7,CW6,CW4)</f>
        <v/>
      </c>
      <c r="CX13">
        <f>SUM(CX11,CX10,CX8,CX7,CX6,CX4)</f>
        <v/>
      </c>
      <c r="CY13">
        <f>SUM(CY11,CY10,CY8,CY7,CY6,CY4)</f>
        <v/>
      </c>
      <c r="CZ13">
        <f>SUM(CZ11,CZ10,CZ8,CZ7,CZ6,CZ4)</f>
        <v/>
      </c>
      <c r="DA13">
        <f>SUM(DA11,DA10,DA8,DA7,DA6,DA4)</f>
        <v/>
      </c>
      <c r="DB13">
        <f>SUM(DB11,DB10,DB8,DB7,DB6,DB4)</f>
        <v/>
      </c>
      <c r="DC13">
        <f>SUM(DC11,DC10,DC8,DC7,DC6,DC4)</f>
        <v/>
      </c>
      <c r="DD13">
        <f>SUM(DD11,DD10,DD8,DD7,DD6,DD4)</f>
        <v/>
      </c>
      <c r="DE13">
        <f>SUM(DE11,DE10,DE8,DE7,DE6,DE4)</f>
        <v/>
      </c>
      <c r="DF13">
        <f>SUM(DF11,DF10,DF8,DF7,DF6,DF4)</f>
        <v/>
      </c>
      <c r="DG13">
        <f>SUM(DG11,DG10,DG8,DG7,DG6,DG4)</f>
        <v/>
      </c>
      <c r="DH13">
        <f>SUM(DH11,DH10,DH8,DH7,DH6,DH4)</f>
        <v/>
      </c>
      <c r="DI13">
        <f>SUM(DI11,DI10,DI8,DI7,DI6,DI4)</f>
        <v/>
      </c>
      <c r="DJ13">
        <f>SUM(DJ11,DJ10,DJ8,DJ7,DJ6,DJ4)</f>
        <v/>
      </c>
      <c r="DK13">
        <f>SUM(DK11,DK10,DK8,DK7,DK6,DK4)</f>
        <v/>
      </c>
      <c r="DL13">
        <f>SUM(DL11,DL10,DL8,DL7,DL6,DL4)</f>
        <v/>
      </c>
      <c r="DM13">
        <f>SUM(DM11,DM10,DM8,DM7,DM6,DM4)</f>
        <v/>
      </c>
      <c r="DN13">
        <f>SUM(DN11,DN10,DN8,DN7,DN6,DN4)</f>
        <v/>
      </c>
      <c r="DO13">
        <f>SUM(DO11,DO10,DO8,DO7,DO6,DO4)</f>
        <v/>
      </c>
      <c r="DP13">
        <f>SUM(DP11,DP10,DP8,DP7,DP6,DP4)</f>
        <v/>
      </c>
      <c r="DQ13">
        <f>SUM(DQ11,DQ10,DQ8,DQ7,DQ6,DQ4)</f>
        <v/>
      </c>
      <c r="DR13">
        <f>SUM(DR11,DR10,DR8,DR7,DR6,DR4)</f>
        <v/>
      </c>
      <c r="DS13">
        <f>SUM(DS11,DS10,DS8,DS7,DS6,DS4)</f>
        <v/>
      </c>
      <c r="DT13">
        <f>SUM(DT11,DT10,DT8,DT7,DT6,DT4)</f>
        <v/>
      </c>
      <c r="DU13">
        <f>SUM(DU11,DU10,DU8,DU7,DU6,DU4)</f>
        <v/>
      </c>
      <c r="DV13">
        <f>SUM(DV11,DV10,DV8,DV7,DV6,DV4)</f>
        <v/>
      </c>
      <c r="DW13">
        <f>SUM(DW11,DW10,DW8,DW7,DW6,DW4)</f>
        <v/>
      </c>
      <c r="DX13">
        <f>SUM(DX11,DX10,DX8,DX7,DX6,DX4)</f>
        <v/>
      </c>
      <c r="DY13">
        <f>SUM(DY11,DY10,DY8,DY7,DY6,DY4)</f>
        <v/>
      </c>
      <c r="DZ13">
        <f>SUM(DZ11,DZ10,DZ8,DZ7,DZ6,DZ4)</f>
        <v/>
      </c>
      <c r="EA13">
        <f>SUM(EA11,EA10,EA8,EA7,EA6,EA4)</f>
        <v/>
      </c>
      <c r="EB13">
        <f>SUM(EB11,EB10,EB8,EB7,EB6,EB4)</f>
        <v/>
      </c>
      <c r="EC13">
        <f>SUM(EC11,EC10,EC8,EC7,EC6,EC4)</f>
        <v/>
      </c>
      <c r="ED13">
        <f>SUM(ED11,ED10,ED8,ED7,ED6,ED4)</f>
        <v/>
      </c>
      <c r="EE13">
        <f>SUM(EE11,EE10,EE8,EE7,EE6,EE4)</f>
        <v/>
      </c>
      <c r="EF13">
        <f>SUM(EF11,EF10,EF8,EF7,EF6,EF4)</f>
        <v/>
      </c>
      <c r="EG13">
        <f>SUM(EG11,EG10,EG8,EG7,EG6,EG4)</f>
        <v/>
      </c>
      <c r="EH13">
        <f>SUM(EH11,EH10,EH8,EH7,EH6,EH4)</f>
        <v/>
      </c>
      <c r="EI13">
        <f>SUM(EI11,EI10,EI8,EI7,EI6,EI4)</f>
        <v/>
      </c>
      <c r="EJ13">
        <f>SUM(EJ11,EJ10,EJ8,EJ7,EJ6,EJ4)</f>
        <v/>
      </c>
      <c r="EK13">
        <f>SUM(EK11,EK10,EK8,EK7,EK6,EK4)</f>
        <v/>
      </c>
      <c r="EL13">
        <f>SUM(EL11,EL10,EL8,EL7,EL6,EL4)</f>
        <v/>
      </c>
      <c r="EM13">
        <f>SUM(EM11,EM10,EM8,EM7,EM6,EM4)</f>
        <v/>
      </c>
      <c r="EN13">
        <f>SUM(EN11,EN10,EN8,EN7,EN6,EN4)</f>
        <v/>
      </c>
      <c r="EO13">
        <f>SUM(EO11,EO10,EO8,EO7,EO6,EO4)</f>
        <v/>
      </c>
      <c r="EP13">
        <f>SUM(EP11,EP10,EP8,EP7,EP6,EP4)</f>
        <v/>
      </c>
      <c r="EQ13">
        <f>SUM(EQ11,EQ10,EQ8,EQ7,EQ6,EQ4)</f>
        <v/>
      </c>
      <c r="ER13">
        <f>SUM(ER11,ER10,ER8,ER7,ER6,ER4)</f>
        <v/>
      </c>
      <c r="ES13">
        <f>SUM(ES11,ES10,ES8,ES7,ES6,ES4)</f>
        <v/>
      </c>
      <c r="ET13">
        <f>SUM(ET11,ET10,ET8,ET7,ET6,ET4)</f>
        <v/>
      </c>
      <c r="EU13">
        <f>SUM(EU11,EU10,EU8,EU7,EU6,EU4)</f>
        <v/>
      </c>
      <c r="EV13">
        <f>SUM(EV11,EV10,EV8,EV7,EV6,EV4)</f>
        <v/>
      </c>
      <c r="EW13">
        <f>SUM(EW11,EW10,EW8,EW7,EW6,EW4)</f>
        <v/>
      </c>
      <c r="EX13">
        <f>SUM(EX11,EX10,EX8,EX7,EX6,EX4)</f>
        <v/>
      </c>
      <c r="EY13">
        <f>SUM(EY11,EY10,EY8,EY7,EY6,EY4)</f>
        <v/>
      </c>
      <c r="EZ13">
        <f>SUM(EZ11,EZ10,EZ8,EZ7,EZ6,EZ4)</f>
        <v/>
      </c>
      <c r="FA13">
        <f>SUM(FA11,FA10,FA8,FA7,FA6,FA4)</f>
        <v/>
      </c>
      <c r="FB13">
        <f>SUM(FB11,FB10,FB8,FB7,FB6,FB4)</f>
        <v/>
      </c>
      <c r="FC13">
        <f>SUM(FC11,FC10,FC8,FC7,FC6,FC4)</f>
        <v/>
      </c>
      <c r="FD13">
        <f>SUM(FD11,FD10,FD8,FD7,FD6,FD4)</f>
        <v/>
      </c>
      <c r="FE13">
        <f>SUM(FE11,FE10,FE8,FE7,FE6,FE4)</f>
        <v/>
      </c>
      <c r="FF13">
        <f>SUM(FF11,FF10,FF8,FF7,FF6,FF4)</f>
        <v/>
      </c>
      <c r="FG13">
        <f>SUM(FG11,FG10,FG8,FG7,FG6,FG4)</f>
        <v/>
      </c>
      <c r="FH13">
        <f>SUM(FH11,FH10,FH8,FH7,FH6,FH4)</f>
        <v/>
      </c>
      <c r="FI13">
        <f>SUM(FI11,FI10,FI8,FI7,FI6,FI4)</f>
        <v/>
      </c>
      <c r="FJ13">
        <f>SUM(FJ11,FJ10,FJ8,FJ7,FJ6,FJ4)</f>
        <v/>
      </c>
      <c r="FK13">
        <f>SUM(FK11,FK10,FK8,FK7,FK6,FK4)</f>
        <v/>
      </c>
      <c r="FL13">
        <f>SUM(FL11,FL10,FL8,FL7,FL6,FL4)</f>
        <v/>
      </c>
      <c r="FM13">
        <f>SUM(FM11,FM10,FM8,FM7,FM6,FM4)</f>
        <v/>
      </c>
      <c r="FN13">
        <f>SUM(FN11,FN10,FN8,FN7,FN6,FN4)</f>
        <v/>
      </c>
      <c r="FO13">
        <f>SUM(FO11,FO10,FO8,FO7,FO6,FO4)</f>
        <v/>
      </c>
      <c r="FP13">
        <f>SUM(FP11,FP10,FP8,FP7,FP6,FP4)</f>
        <v/>
      </c>
      <c r="FQ13">
        <f>SUM(FQ11,FQ10,FQ8,FQ7,FQ6,FQ4)</f>
        <v/>
      </c>
      <c r="FR13">
        <f>SUM(FR11,FR10,FR8,FR7,FR6,FR4)</f>
        <v/>
      </c>
      <c r="FS13">
        <f>SUM(FS11,FS10,FS8,FS7,FS6,FS4)</f>
        <v/>
      </c>
      <c r="FT13">
        <f>SUM(FT11,FT10,FT8,FT7,FT6,FT4)</f>
        <v/>
      </c>
      <c r="FU13">
        <f>SUM(FU11,FU10,FU8,FU7,FU6,FU4)</f>
        <v/>
      </c>
      <c r="FV13">
        <f>SUM(FV11,FV10,FV8,FV7,FV6,FV4)</f>
        <v/>
      </c>
      <c r="FW13">
        <f>SUM(FW11,FW10,FW8,FW7,FW6,FW4)</f>
        <v/>
      </c>
      <c r="FX13">
        <f>SUM(FX11,FX10,FX8,FX7,FX6,FX4)</f>
        <v/>
      </c>
      <c r="FY13">
        <f>SUM(FY11,FY10,FY8,FY7,FY6,FY4)</f>
        <v/>
      </c>
      <c r="FZ13">
        <f>SUM(FZ11,FZ10,FZ8,FZ7,FZ6,FZ4)</f>
        <v/>
      </c>
      <c r="GA13">
        <f>SUM(GA11,GA10,GA8,GA7,GA6,GA4)</f>
        <v/>
      </c>
      <c r="GB13">
        <f>SUM(GB11,GB10,GB8,GB7,GB6,GB4)</f>
        <v/>
      </c>
      <c r="GC13">
        <f>SUM(GC11,GC10,GC8,GC7,GC6,GC4)</f>
        <v/>
      </c>
      <c r="GD13">
        <f>SUM(GD11,GD10,GD8,GD7,GD6,GD4)</f>
        <v/>
      </c>
      <c r="GE13">
        <f>SUM(GE11,GE10,GE8,GE7,GE6,GE4)</f>
        <v/>
      </c>
      <c r="GF13">
        <f>SUM(GF11,GF10,GF8,GF7,GF6,GF4)</f>
        <v/>
      </c>
      <c r="GG13">
        <f>SUM(GG11,GG10,GG8,GG7,GG6,GG4)</f>
        <v/>
      </c>
      <c r="GH13">
        <f>SUM(GH11,GH10,GH8,GH7,GH6,GH4)</f>
        <v/>
      </c>
      <c r="GI13">
        <f>SUM(GI11,GI10,GI8,GI7,GI6,GI4)</f>
        <v/>
      </c>
      <c r="GJ13">
        <f>SUM(GJ11,GJ10,GJ8,GJ7,GJ6,GJ4)</f>
        <v/>
      </c>
      <c r="GK13">
        <f>SUM(GK11,GK10,GK8,GK7,GK6,GK4)</f>
        <v/>
      </c>
      <c r="GL13">
        <f>SUM(GL11,GL10,GL8,GL7,GL6,GL4)</f>
        <v/>
      </c>
      <c r="GM13">
        <f>SUM(GM11,GM10,GM8,GM7,GM6,GM4)</f>
        <v/>
      </c>
      <c r="GN13">
        <f>SUM(GN11,GN10,GN8,GN7,GN6,GN4)</f>
        <v/>
      </c>
      <c r="GO13">
        <f>SUM(GO11,GO10,GO8,GO7,GO6,GO4)</f>
        <v/>
      </c>
      <c r="GP13">
        <f>SUM(GP11,GP10,GP8,GP7,GP6,GP4)</f>
        <v/>
      </c>
      <c r="GQ13">
        <f>SUM(GQ11,GQ10,GQ8,GQ7,GQ6,GQ4)</f>
        <v/>
      </c>
      <c r="GR13">
        <f>SUM(GR11,GR10,GR8,GR7,GR6,GR4)</f>
        <v/>
      </c>
      <c r="GS13">
        <f>SUM(GS11,GS10,GS8,GS7,GS6,GS4)</f>
        <v/>
      </c>
      <c r="GT13">
        <f>SUM(GT11,GT10,GT8,GT7,GT6,GT4)</f>
        <v/>
      </c>
      <c r="GU13">
        <f>SUM(GU11,GU10,GU8,GU7,GU6,GU4)</f>
        <v/>
      </c>
      <c r="GV13">
        <f>SUM(GV11,GV10,GV8,GV7,GV6,GV4)</f>
        <v/>
      </c>
      <c r="GW13">
        <f>SUM(GW11,GW10,GW8,GW7,GW6,GW4)</f>
        <v/>
      </c>
      <c r="GX13">
        <f>SUM(GX11,GX10,GX8,GX7,GX6,GX4)</f>
        <v/>
      </c>
      <c r="GY13">
        <f>SUM(GY11,GY10,GY8,GY7,GY6,GY4)</f>
        <v/>
      </c>
      <c r="GZ13">
        <f>SUM(GZ11,GZ10,GZ8,GZ7,GZ6,GZ4)</f>
        <v/>
      </c>
      <c r="HA13">
        <f>SUM(HA11,HA10,HA8,HA7,HA6,HA4)</f>
        <v/>
      </c>
      <c r="HB13">
        <f>SUM(HB11,HB10,HB8,HB7,HB6,HB4)</f>
        <v/>
      </c>
      <c r="HC13">
        <f>SUM(HC11,HC10,HC8,HC7,HC6,HC4)</f>
        <v/>
      </c>
      <c r="HD13">
        <f>SUM(HD11,HD10,HD8,HD7,HD6,HD4)</f>
        <v/>
      </c>
      <c r="HE13">
        <f>SUM(HE11,HE10,HE8,HE7,HE6,HE4)</f>
        <v/>
      </c>
      <c r="HF13">
        <f>SUM(HF11,HF10,HF8,HF7,HF6,HF4)</f>
        <v/>
      </c>
      <c r="HG13">
        <f>SUM(HG11,HG10,HG8,HG7,HG6,HG4)</f>
        <v/>
      </c>
      <c r="HH13">
        <f>SUM(HH11,HH10,HH8,HH7,HH6,HH4)</f>
        <v/>
      </c>
      <c r="HI13">
        <f>SUM(HI11,HI10,HI8,HI7,HI6,HI4)</f>
        <v/>
      </c>
      <c r="HJ13">
        <f>SUM(HJ11,HJ10,HJ8,HJ7,HJ6,HJ4)</f>
        <v/>
      </c>
      <c r="HK13">
        <f>SUM(HK11,HK10,HK8,HK7,HK6,HK4)</f>
        <v/>
      </c>
      <c r="HL13">
        <f>SUM(HL11,HL10,HL8,HL7,HL6,HL4)</f>
        <v/>
      </c>
      <c r="HM13">
        <f>SUM(HM11,HM10,HM8,HM7,HM6,HM4)</f>
        <v/>
      </c>
      <c r="HN13">
        <f>SUM(HN11,HN10,HN8,HN7,HN6,HN4)</f>
        <v/>
      </c>
      <c r="HO13">
        <f>SUM(HO11,HO10,HO8,HO7,HO6,HO4)</f>
        <v/>
      </c>
      <c r="HP13">
        <f>SUM(HP11,HP10,HP8,HP7,HP6,HP4)</f>
        <v/>
      </c>
      <c r="HQ13">
        <f>SUM(HQ11,HQ10,HQ8,HQ7,HQ6,HQ4)</f>
        <v/>
      </c>
      <c r="HR13">
        <f>SUM(HR11,HR10,HR8,HR7,HR6,HR4)</f>
        <v/>
      </c>
      <c r="HS13">
        <f>SUM(HS11,HS10,HS8,HS7,HS6,HS4)</f>
        <v/>
      </c>
      <c r="HT13">
        <f>SUM(HT11,HT10,HT8,HT7,HT6,HT4)</f>
        <v/>
      </c>
      <c r="HU13">
        <f>SUM(HU11,HU10,HU8,HU7,HU6,HU4)</f>
        <v/>
      </c>
      <c r="HV13">
        <f>SUM(HV11,HV10,HV8,HV7,HV6,HV4)</f>
        <v/>
      </c>
      <c r="HW13">
        <f>SUM(HW11,HW10,HW8,HW7,HW6,HW4)</f>
        <v/>
      </c>
      <c r="HX13">
        <f>SUM(HX11,HX10,HX8,HX7,HX6,HX4)</f>
        <v/>
      </c>
      <c r="HY13">
        <f>SUM(HY11,HY10,HY8,HY7,HY6,HY4)</f>
        <v/>
      </c>
      <c r="HZ13">
        <f>SUM(HZ11,HZ10,HZ8,HZ7,HZ6,HZ4)</f>
        <v/>
      </c>
      <c r="IA13">
        <f>SUM(IA11,IA10,IA8,IA7,IA6,IA4)</f>
        <v/>
      </c>
      <c r="IB13">
        <f>SUM(IB11,IB10,IB8,IB7,IB6,IB4)</f>
        <v/>
      </c>
      <c r="IC13">
        <f>SUM(IC11,IC10,IC8,IC7,IC6,IC4)</f>
        <v/>
      </c>
      <c r="ID13">
        <f>SUM(ID11,ID10,ID8,ID7,ID6,ID4)</f>
        <v/>
      </c>
      <c r="IE13">
        <f>SUM(IE11,IE10,IE8,IE7,IE6,IE4)</f>
        <v/>
      </c>
      <c r="IF13">
        <f>SUM(IF11,IF10,IF8,IF7,IF6,IF4)</f>
        <v/>
      </c>
      <c r="IG13">
        <f>SUM(IG11,IG10,IG8,IG7,IG6,IG4)</f>
        <v/>
      </c>
      <c r="IH13">
        <f>SUM(IH11,IH10,IH8,IH7,IH6,IH4)</f>
        <v/>
      </c>
      <c r="II13">
        <f>SUM(II11,II10,II8,II7,II6,II4)</f>
        <v/>
      </c>
      <c r="IJ13">
        <f>SUM(IJ11,IJ10,IJ8,IJ7,IJ6,IJ4)</f>
        <v/>
      </c>
      <c r="IK13">
        <f>SUM(IK11,IK10,IK8,IK7,IK6,IK4)</f>
        <v/>
      </c>
      <c r="IL13">
        <f>SUM(IL11,IL10,IL8,IL7,IL6,IL4)</f>
        <v/>
      </c>
      <c r="IM13">
        <f>SUM(IM11,IM10,IM8,IM7,IM6,IM4)</f>
        <v/>
      </c>
      <c r="IN13">
        <f>SUM(IN11,IN10,IN8,IN7,IN6,IN4)</f>
        <v/>
      </c>
      <c r="IO13">
        <f>SUM(IO11,IO10,IO8,IO7,IO6,IO4)</f>
        <v/>
      </c>
      <c r="IP13">
        <f>SUM(IP11,IP10,IP8,IP7,IP6,IP4)</f>
        <v/>
      </c>
      <c r="IQ13">
        <f>SUM(IQ11,IQ10,IQ8,IQ7,IQ6,IQ4)</f>
        <v/>
      </c>
      <c r="IR13">
        <f>SUM(IR11,IR10,IR8,IR7,IR6,IR4)</f>
        <v/>
      </c>
      <c r="IS13">
        <f>SUM(IS11,IS10,IS8,IS7,IS6,IS4)</f>
        <v/>
      </c>
      <c r="IT13">
        <f>SUM(IT11,IT10,IT8,IT7,IT6,IT4)</f>
        <v/>
      </c>
      <c r="IU13">
        <f>SUM(IU11,IU10,IU8,IU7,IU6,IU4)</f>
        <v/>
      </c>
      <c r="IV13">
        <f>SUM(IV11,IV10,IV8,IV7,IV6,IV4)</f>
        <v/>
      </c>
      <c r="IW13">
        <f>SUM(IW11,IW10,IW8,IW7,IW6,IW4)</f>
        <v/>
      </c>
      <c r="IX13">
        <f>SUM(IX11,IX10,IX8,IX7,IX6,IX4)</f>
        <v/>
      </c>
      <c r="IY13">
        <f>SUM(IY11,IY10,IY8,IY7,IY6,IY4)</f>
        <v/>
      </c>
      <c r="IZ13">
        <f>SUM(IZ11,IZ10,IZ8,IZ7,IZ6,IZ4)</f>
        <v/>
      </c>
      <c r="JA13">
        <f>SUM(JA11,JA10,JA8,JA7,JA6,JA4)</f>
        <v/>
      </c>
      <c r="JB13">
        <f>SUM(JB11,JB10,JB8,JB7,JB6,JB4)</f>
        <v/>
      </c>
      <c r="JC13">
        <f>SUM(JC11,JC10,JC8,JC7,JC6,JC4)</f>
        <v/>
      </c>
      <c r="JD13">
        <f>SUM(JD11,JD10,JD8,JD7,JD6,JD4)</f>
        <v/>
      </c>
      <c r="JE13">
        <f>SUM(JE11,JE10,JE8,JE7,JE6,JE4)</f>
        <v/>
      </c>
      <c r="JF13">
        <f>SUM(JF11,JF10,JF8,JF7,JF6,JF4)</f>
        <v/>
      </c>
      <c r="JG13">
        <f>SUM(JG11,JG10,JG8,JG7,JG6,JG4)</f>
        <v/>
      </c>
      <c r="JH13">
        <f>SUM(JH11,JH10,JH8,JH7,JH6,JH4)</f>
        <v/>
      </c>
      <c r="JI13">
        <f>SUM(JI11,JI10,JI8,JI7,JI6,JI4)</f>
        <v/>
      </c>
      <c r="JJ13">
        <f>SUM(JJ11,JJ10,JJ8,JJ7,JJ6,JJ4)</f>
        <v/>
      </c>
      <c r="JK13">
        <f>SUM(JK11,JK10,JK8,JK7,JK6,JK4)</f>
        <v/>
      </c>
      <c r="JL13">
        <f>SUM(JL11,JL10,JL8,JL7,JL6,JL4)</f>
        <v/>
      </c>
      <c r="JM13">
        <f>SUM(JM11,JM10,JM8,JM7,JM6,JM4)</f>
        <v/>
      </c>
      <c r="JN13">
        <f>SUM(JN11,JN10,JN8,JN7,JN6,JN4)</f>
        <v/>
      </c>
      <c r="JO13">
        <f>SUM(JO11,JO10,JO8,JO7,JO6,JO4)</f>
        <v/>
      </c>
      <c r="JP13">
        <f>SUM(JP11,JP10,JP8,JP7,JP6,JP4)</f>
        <v/>
      </c>
      <c r="JQ13">
        <f>SUM(JQ11,JQ10,JQ8,JQ7,JQ6,JQ4)</f>
        <v/>
      </c>
      <c r="JR13">
        <f>SUM(JR11,JR10,JR8,JR7,JR6,JR4)</f>
        <v/>
      </c>
      <c r="JS13">
        <f>SUM(JS11,JS10,JS8,JS7,JS6,JS4)</f>
        <v/>
      </c>
      <c r="JT13">
        <f>SUM(JT11,JT10,JT8,JT7,JT6,JT4)</f>
        <v/>
      </c>
      <c r="JU13">
        <f>SUM(JU11,JU10,JU8,JU7,JU6,JU4)</f>
        <v/>
      </c>
      <c r="JV13">
        <f>SUM(JV11,JV10,JV8,JV7,JV6,JV4)</f>
        <v/>
      </c>
      <c r="JW13">
        <f>SUM(JW11,JW10,JW8,JW7,JW6,JW4)</f>
        <v/>
      </c>
      <c r="JX13">
        <f>SUM(JX11,JX10,JX8,JX7,JX6,JX4)</f>
        <v/>
      </c>
      <c r="JY13">
        <f>SUM(JY11,JY10,JY8,JY7,JY6,JY4)</f>
        <v/>
      </c>
      <c r="JZ13">
        <f>SUM(JZ11,JZ10,JZ8,JZ7,JZ6,JZ4)</f>
        <v/>
      </c>
      <c r="KA13">
        <f>SUM(KA11,KA10,KA8,KA7,KA6,KA4)</f>
        <v/>
      </c>
      <c r="KB13">
        <f>SUM(KB11,KB10,KB8,KB7,KB6,KB4)</f>
        <v/>
      </c>
      <c r="KC13">
        <f>SUM(KC11,KC10,KC8,KC7,KC6,KC4)</f>
        <v/>
      </c>
      <c r="KD13">
        <f>SUM(KD11,KD10,KD8,KD7,KD6,KD4)</f>
        <v/>
      </c>
      <c r="KE13">
        <f>SUM(KE11,KE10,KE8,KE7,KE6,KE4)</f>
        <v/>
      </c>
      <c r="KF13">
        <f>SUM(KF11,KF10,KF8,KF7,KF6,KF4)</f>
        <v/>
      </c>
      <c r="KG13">
        <f>SUM(KG11,KG10,KG8,KG7,KG6,KG4)</f>
        <v/>
      </c>
      <c r="KH13">
        <f>SUM(KH11,KH10,KH8,KH7,KH6,KH4)</f>
        <v/>
      </c>
      <c r="KI13">
        <f>SUM(KI11,KI10,KI8,KI7,KI6,KI4)</f>
        <v/>
      </c>
      <c r="KJ13">
        <f>SUM(KJ11,KJ10,KJ8,KJ7,KJ6,KJ4)</f>
        <v/>
      </c>
      <c r="KK13">
        <f>SUM(KK11,KK10,KK8,KK7,KK6,KK4)</f>
        <v/>
      </c>
      <c r="KL13">
        <f>SUM(KL11,KL10,KL8,KL7,KL6,KL4)</f>
        <v/>
      </c>
      <c r="KM13">
        <f>SUM(KM11,KM10,KM8,KM7,KM6,KM4)</f>
        <v/>
      </c>
      <c r="KN13">
        <f>SUM(KN11,KN10,KN8,KN7,KN6,KN4)</f>
        <v/>
      </c>
      <c r="KO13">
        <f>SUM(KO11,KO10,KO8,KO7,KO6,KO4)</f>
        <v/>
      </c>
      <c r="KP13">
        <f>SUM(KP11,KP10,KP8,KP7,KP6,KP4)</f>
        <v/>
      </c>
      <c r="KQ13">
        <f>SUM(KQ11,KQ10,KQ8,KQ7,KQ6,KQ4)</f>
        <v/>
      </c>
      <c r="KR13">
        <f>SUM(KR11,KR10,KR8,KR7,KR6,KR4)</f>
        <v/>
      </c>
      <c r="KS13">
        <f>SUM(KS11,KS10,KS8,KS7,KS6,KS4)</f>
        <v/>
      </c>
      <c r="KT13">
        <f>SUM(KT11,KT10,KT8,KT7,KT6,KT4)</f>
        <v/>
      </c>
      <c r="KU13">
        <f>SUM(KU11,KU10,KU8,KU7,KU6,KU4)</f>
        <v/>
      </c>
      <c r="KV13">
        <f>SUM(KV11,KV10,KV8,KV7,KV6,KV4)</f>
        <v/>
      </c>
      <c r="KW13">
        <f>SUM(KW11,KW10,KW8,KW7,KW6,KW4)</f>
        <v/>
      </c>
      <c r="KX13">
        <f>SUM(KX11,KX10,KX8,KX7,KX6,KX4)</f>
        <v/>
      </c>
      <c r="KY13">
        <f>SUM(KY11,KY10,KY8,KY7,KY6,KY4)</f>
        <v/>
      </c>
      <c r="KZ13">
        <f>SUM(KZ11,KZ10,KZ8,KZ7,KZ6,KZ4)</f>
        <v/>
      </c>
      <c r="LA13">
        <f>SUM(LA11,LA10,LA8,LA7,LA6,LA4)</f>
        <v/>
      </c>
      <c r="LB13">
        <f>SUM(LB11,LB10,LB8,LB7,LB6,LB4)</f>
        <v/>
      </c>
      <c r="LC13">
        <f>SUM(LC11,LC10,LC8,LC7,LC6,LC4)</f>
        <v/>
      </c>
      <c r="LD13">
        <f>SUM(LD11,LD10,LD8,LD7,LD6,LD4)</f>
        <v/>
      </c>
      <c r="LE13">
        <f>SUM(LE11,LE10,LE8,LE7,LE6,LE4)</f>
        <v/>
      </c>
      <c r="LF13">
        <f>SUM(LF11,LF10,LF8,LF7,LF6,LF4)</f>
        <v/>
      </c>
      <c r="LG13">
        <f>SUM(LG11,LG10,LG8,LG7,LG6,LG4)</f>
        <v/>
      </c>
      <c r="LH13">
        <f>SUM(LH11,LH10,LH8,LH7,LH6,LH4)</f>
        <v/>
      </c>
      <c r="LI13">
        <f>SUM(LI11,LI10,LI8,LI7,LI6,LI4)</f>
        <v/>
      </c>
      <c r="LJ13">
        <f>SUM(LJ11,LJ10,LJ8,LJ7,LJ6,LJ4)</f>
        <v/>
      </c>
      <c r="LK13">
        <f>SUM(LK11,LK10,LK8,LK7,LK6,LK4)</f>
        <v/>
      </c>
      <c r="LL13">
        <f>SUM(LL11,LL10,LL8,LL7,LL6,LL4)</f>
        <v/>
      </c>
      <c r="LM13">
        <f>SUM(LM11,LM10,LM8,LM7,LM6,LM4)</f>
        <v/>
      </c>
      <c r="LN13">
        <f>SUM(LN11,LN10,LN8,LN7,LN6,LN4)</f>
        <v/>
      </c>
      <c r="LO13">
        <f>SUM(LO11,LO10,LO8,LO7,LO6,LO4)</f>
        <v/>
      </c>
      <c r="LP13">
        <f>SUM(LP11,LP10,LP8,LP7,LP6,LP4)</f>
        <v/>
      </c>
      <c r="LQ13">
        <f>SUM(LQ11,LQ10,LQ8,LQ7,LQ6,LQ4)</f>
        <v/>
      </c>
      <c r="LR13">
        <f>SUM(LR11,LR10,LR8,LR7,LR6,LR4)</f>
        <v/>
      </c>
      <c r="LS13">
        <f>SUM(LS11,LS10,LS8,LS7,LS6,LS4)</f>
        <v/>
      </c>
      <c r="LT13">
        <f>SUM(LT11,LT10,LT8,LT7,LT6,LT4)</f>
        <v/>
      </c>
      <c r="LU13">
        <f>SUM(LU11,LU10,LU8,LU7,LU6,LU4)</f>
        <v/>
      </c>
      <c r="LV13">
        <f>SUM(LV11,LV10,LV8,LV7,LV6,LV4)</f>
        <v/>
      </c>
      <c r="LW13">
        <f>SUM(LW11,LW10,LW8,LW7,LW6,LW4)</f>
        <v/>
      </c>
      <c r="LX13">
        <f>SUM(LX11,LX10,LX8,LX7,LX6,LX4)</f>
        <v/>
      </c>
      <c r="LY13">
        <f>SUM(LY11,LY10,LY8,LY7,LY6,LY4)</f>
        <v/>
      </c>
      <c r="LZ13">
        <f>SUM(LZ11,LZ10,LZ8,LZ7,LZ6,LZ4)</f>
        <v/>
      </c>
      <c r="MA13">
        <f>SUM(MA11,MA10,MA8,MA7,MA6,MA4)</f>
        <v/>
      </c>
      <c r="MB13">
        <f>SUM(MB11,MB10,MB8,MB7,MB6,MB4)</f>
        <v/>
      </c>
      <c r="MC13">
        <f>SUM(MC11,MC10,MC8,MC7,MC6,MC4)</f>
        <v/>
      </c>
      <c r="MD13">
        <f>SUM(MD11,MD10,MD8,MD7,MD6,MD4)</f>
        <v/>
      </c>
      <c r="ME13">
        <f>SUM(ME11,ME10,ME8,ME7,ME6,ME4)</f>
        <v/>
      </c>
      <c r="MF13">
        <f>SUM(MF11,MF10,MF8,MF7,MF6,MF4)</f>
        <v/>
      </c>
      <c r="MG13">
        <f>SUM(MG11,MG10,MG8,MG7,MG6,MG4)</f>
        <v/>
      </c>
      <c r="MH13">
        <f>SUM(MH11,MH10,MH8,MH7,MH6,MH4)</f>
        <v/>
      </c>
      <c r="MI13">
        <f>SUM(MI11,MI10,MI8,MI7,MI6,MI4)</f>
        <v/>
      </c>
      <c r="MJ13">
        <f>SUM(MJ11,MJ10,MJ8,MJ7,MJ6,MJ4)</f>
        <v/>
      </c>
      <c r="MK13">
        <f>SUM(MK11,MK10,MK8,MK7,MK6,MK4)</f>
        <v/>
      </c>
      <c r="ML13">
        <f>SUM(ML11,ML10,ML8,ML7,ML6,ML4)</f>
        <v/>
      </c>
      <c r="MM13">
        <f>SUM(MM11,MM10,MM8,MM7,MM6,MM4)</f>
        <v/>
      </c>
      <c r="MN13">
        <f>SUM(MN11,MN10,MN8,MN7,MN6,MN4)</f>
        <v/>
      </c>
      <c r="MO13">
        <f>SUM(MO11,MO10,MO8,MO7,MO6,MO4)</f>
        <v/>
      </c>
      <c r="MP13">
        <f>SUM(MP11,MP10,MP8,MP7,MP6,MP4)</f>
        <v/>
      </c>
      <c r="MQ13">
        <f>SUM(MQ11,MQ10,MQ8,MQ7,MQ6,MQ4)</f>
        <v/>
      </c>
      <c r="MR13">
        <f>SUM(MR11,MR10,MR8,MR7,MR6,MR4)</f>
        <v/>
      </c>
      <c r="MS13">
        <f>SUM(MS11,MS10,MS8,MS7,MS6,MS4)</f>
        <v/>
      </c>
      <c r="MT13">
        <f>SUM(MT11,MT10,MT8,MT7,MT6,MT4)</f>
        <v/>
      </c>
      <c r="MU13">
        <f>SUM(MU11,MU10,MU8,MU7,MU6,MU4)</f>
        <v/>
      </c>
      <c r="MV13">
        <f>SUM(MV11,MV10,MV8,MV7,MV6,MV4)</f>
        <v/>
      </c>
      <c r="MW13">
        <f>SUM(MW11,MW10,MW8,MW7,MW6,MW4)</f>
        <v/>
      </c>
      <c r="MX13">
        <f>SUM(MX11,MX10,MX8,MX7,MX6,MX4)</f>
        <v/>
      </c>
      <c r="MY13">
        <f>SUM(MY11,MY10,MY8,MY7,MY6,MY4)</f>
        <v/>
      </c>
      <c r="MZ13">
        <f>SUM(MZ11,MZ10,MZ8,MZ7,MZ6,MZ4)</f>
        <v/>
      </c>
      <c r="NA13">
        <f>SUM(NA11,NA10,NA8,NA7,NA6,NA4)</f>
        <v/>
      </c>
      <c r="NB13">
        <f>SUM(NB11,NB10,NB8,NB7,NB6,NB4)</f>
        <v/>
      </c>
      <c r="NC13">
        <f>SUM(NC11,NC10,NC8,NC7,NC6,NC4)</f>
        <v/>
      </c>
      <c r="ND13">
        <f>SUM(ND11,ND10,ND8,ND7,ND6,ND4)</f>
        <v/>
      </c>
      <c r="NE13">
        <f>SUM(NE11,NE10,NE8,NE7,NE6,NE4)</f>
        <v/>
      </c>
      <c r="NF13">
        <f>SUM(NF11,NF10,NF8,NF7,NF6,NF4)</f>
        <v/>
      </c>
      <c r="NG13">
        <f>SUM(NG11,NG10,NG8,NG7,NG6,NG4)</f>
        <v/>
      </c>
      <c r="NH13">
        <f>SUM(NH11,NH10,NH8,NH7,NH6,NH4)</f>
        <v/>
      </c>
      <c r="NI13">
        <f>SUM(NI11,NI10,NI8,NI7,NI6,NI4)</f>
        <v/>
      </c>
      <c r="NJ13">
        <f>SUM(NJ11,NJ10,NJ8,NJ7,NJ6,NJ4)</f>
        <v/>
      </c>
      <c r="NK13">
        <f>SUM(NK11,NK10,NK8,NK7,NK6,NK4)</f>
        <v/>
      </c>
      <c r="NL13">
        <f>SUM(NL11,NL10,NL8,NL7,NL6,NL4)</f>
        <v/>
      </c>
      <c r="NM13">
        <f>SUM(NM11,NM10,NM8,NM7,NM6,NM4)</f>
        <v/>
      </c>
      <c r="NN13">
        <f>SUM(NN11,NN10,NN8,NN7,NN6,NN4)</f>
        <v/>
      </c>
      <c r="NO13">
        <f>SUM(NO11,NO10,NO8,NO7,NO6,NO4)</f>
        <v/>
      </c>
      <c r="NP13">
        <f>SUM(NP11,NP10,NP8,NP7,NP6,NP4)</f>
        <v/>
      </c>
      <c r="NQ13">
        <f>SUM(NQ11,NQ10,NQ8,NQ7,NQ6,NQ4)</f>
        <v/>
      </c>
      <c r="NR13">
        <f>SUM(NR11,NR10,NR8,NR7,NR6,NR4)</f>
        <v/>
      </c>
      <c r="NS13">
        <f>SUM(NS11,NS10,NS8,NS7,NS6,NS4)</f>
        <v/>
      </c>
      <c r="NT13">
        <f>SUM(NT11,NT10,NT8,NT7,NT6,NT4)</f>
        <v/>
      </c>
      <c r="NU13">
        <f>SUM(NU11,NU10,NU8,NU7,NU6,NU4)</f>
        <v/>
      </c>
      <c r="NV13">
        <f>SUM(NV11,NV10,NV8,NV7,NV6,NV4)</f>
        <v/>
      </c>
      <c r="NW13">
        <f>SUM(NW11,NW10,NW8,NW7,NW6,NW4)</f>
        <v/>
      </c>
      <c r="NX13">
        <f>SUM(NX11,NX10,NX8,NX7,NX6,NX4)</f>
        <v/>
      </c>
      <c r="NY13">
        <f>SUM(NY11,NY10,NY8,NY7,NY6,NY4)</f>
        <v/>
      </c>
      <c r="NZ13">
        <f>SUM(NZ11,NZ10,NZ8,NZ7,NZ6,NZ4)</f>
        <v/>
      </c>
      <c r="OA13">
        <f>SUM(OA11,OA10,OA8,OA7,OA6,OA4)</f>
        <v/>
      </c>
      <c r="OB13">
        <f>SUM(OB11,OB10,OB8,OB7,OB6,OB4)</f>
        <v/>
      </c>
      <c r="OC13">
        <f>SUM(OC11,OC10,OC8,OC7,OC6,OC4)</f>
        <v/>
      </c>
      <c r="OD13">
        <f>SUM(OD11,OD10,OD8,OD7,OD6,OD4)</f>
        <v/>
      </c>
      <c r="OE13">
        <f>SUM(OE11,OE10,OE8,OE7,OE6,OE4)</f>
        <v/>
      </c>
      <c r="OF13">
        <f>SUM(OF11,OF10,OF8,OF7,OF6,OF4)</f>
        <v/>
      </c>
      <c r="OG13">
        <f>SUM(OG11,OG10,OG8,OG7,OG6,OG4)</f>
        <v/>
      </c>
      <c r="OH13">
        <f>SUM(OH11,OH10,OH8,OH7,OH6,OH4)</f>
        <v/>
      </c>
      <c r="OI13">
        <f>SUM(OI11,OI10,OI8,OI7,OI6,OI4)</f>
        <v/>
      </c>
      <c r="OJ13">
        <f>SUM(OJ11,OJ10,OJ8,OJ7,OJ6,OJ4)</f>
        <v/>
      </c>
      <c r="OK13">
        <f>SUM(OK11,OK10,OK8,OK7,OK6,OK4)</f>
        <v/>
      </c>
      <c r="OL13">
        <f>SUM(OL11,OL10,OL8,OL7,OL6,OL4)</f>
        <v/>
      </c>
      <c r="OM13">
        <f>SUM(OM11,OM10,OM8,OM7,OM6,OM4)</f>
        <v/>
      </c>
      <c r="ON13">
        <f>SUM(ON11,ON10,ON8,ON7,ON6,ON4)</f>
        <v/>
      </c>
      <c r="OO13">
        <f>SUM(OO11,OO10,OO8,OO7,OO6,OO4)</f>
        <v/>
      </c>
      <c r="OP13">
        <f>SUM(OP11,OP10,OP8,OP7,OP6,OP4)</f>
        <v/>
      </c>
      <c r="OQ13">
        <f>SUM(OQ11,OQ10,OQ8,OQ7,OQ6,OQ4)</f>
        <v/>
      </c>
      <c r="OR13">
        <f>SUM(OR11,OR10,OR8,OR7,OR6,OR4)</f>
        <v/>
      </c>
      <c r="OS13">
        <f>SUM(OS11,OS10,OS8,OS7,OS6,OS4)</f>
        <v/>
      </c>
      <c r="OT13">
        <f>SUM(OT11,OT10,OT8,OT7,OT6,OT4)</f>
        <v/>
      </c>
      <c r="OU13">
        <f>SUM(OU11,OU10,OU8,OU7,OU6,OU4)</f>
        <v/>
      </c>
      <c r="OV13">
        <f>SUM(OV11,OV10,OV8,OV7,OV6,OV4)</f>
        <v/>
      </c>
      <c r="OW13">
        <f>SUM(OW11,OW10,OW8,OW7,OW6,OW4)</f>
        <v/>
      </c>
      <c r="OX13">
        <f>SUM(OX11,OX10,OX8,OX7,OX6,OX4)</f>
        <v/>
      </c>
      <c r="OY13">
        <f>SUM(OY11,OY10,OY8,OY7,OY6,OY4)</f>
        <v/>
      </c>
      <c r="OZ13">
        <f>SUM(OZ11,OZ10,OZ8,OZ7,OZ6,OZ4)</f>
        <v/>
      </c>
      <c r="PA13">
        <f>SUM(PA11,PA10,PA8,PA7,PA6,PA4)</f>
        <v/>
      </c>
      <c r="PB13">
        <f>SUM(PB11,PB10,PB8,PB7,PB6,PB4)</f>
        <v/>
      </c>
      <c r="PC13">
        <f>SUM(PC11,PC10,PC8,PC7,PC6,PC4)</f>
        <v/>
      </c>
      <c r="PD13">
        <f>SUM(PD11,PD10,PD8,PD7,PD6,PD4)</f>
        <v/>
      </c>
      <c r="PE13">
        <f>SUM(PE11,PE10,PE8,PE7,PE6,PE4)</f>
        <v/>
      </c>
      <c r="PF13">
        <f>SUM(PF11,PF10,PF8,PF7,PF6,PF4)</f>
        <v/>
      </c>
      <c r="PG13">
        <f>SUM(PG11,PG10,PG8,PG7,PG6,PG4)</f>
        <v/>
      </c>
      <c r="PH13">
        <f>SUM(PH11,PH10,PH8,PH7,PH6,PH4)</f>
        <v/>
      </c>
      <c r="PI13">
        <f>SUM(PI11,PI10,PI8,PI7,PI6,PI4)</f>
        <v/>
      </c>
      <c r="PJ13">
        <f>SUM(PJ11,PJ10,PJ8,PJ7,PJ6,PJ4)</f>
        <v/>
      </c>
      <c r="PK13">
        <f>SUM(PK11,PK10,PK8,PK7,PK6,PK4)</f>
        <v/>
      </c>
      <c r="PL13">
        <f>SUM(PL11,PL10,PL8,PL7,PL6,PL4)</f>
        <v/>
      </c>
      <c r="PM13">
        <f>SUM(PM11,PM10,PM8,PM7,PM6,PM4)</f>
        <v/>
      </c>
      <c r="PN13">
        <f>SUM(PN11,PN10,PN8,PN7,PN6,PN4)</f>
        <v/>
      </c>
      <c r="PO13">
        <f>SUM(PO11,PO10,PO8,PO7,PO6,PO4)</f>
        <v/>
      </c>
      <c r="PP13">
        <f>SUM(PP11,PP10,PP8,PP7,PP6,PP4)</f>
        <v/>
      </c>
      <c r="PQ13">
        <f>SUM(PQ11,PQ10,PQ8,PQ7,PQ6,PQ4)</f>
        <v/>
      </c>
      <c r="PR13">
        <f>SUM(PR11,PR10,PR8,PR7,PR6,PR4)</f>
        <v/>
      </c>
      <c r="PS13">
        <f>SUM(PS11,PS10,PS8,PS7,PS6,PS4)</f>
        <v/>
      </c>
      <c r="PT13">
        <f>SUM(PT11,PT10,PT8,PT7,PT6,PT4)</f>
        <v/>
      </c>
      <c r="PU13">
        <f>SUM(PU11,PU10,PU8,PU7,PU6,PU4)</f>
        <v/>
      </c>
      <c r="PV13">
        <f>SUM(PV11,PV10,PV8,PV7,PV6,PV4)</f>
        <v/>
      </c>
      <c r="PW13">
        <f>SUM(PW11,PW10,PW8,PW7,PW6,PW4)</f>
        <v/>
      </c>
      <c r="PX13">
        <f>SUM(PX11,PX10,PX8,PX7,PX6,PX4)</f>
        <v/>
      </c>
      <c r="PY13">
        <f>SUM(PY11,PY10,PY8,PY7,PY6,PY4)</f>
        <v/>
      </c>
      <c r="PZ13">
        <f>SUM(PZ11,PZ10,PZ8,PZ7,PZ6,PZ4)</f>
        <v/>
      </c>
      <c r="QA13">
        <f>SUM(QA11,QA10,QA8,QA7,QA6,QA4)</f>
        <v/>
      </c>
      <c r="QB13">
        <f>SUM(QB11,QB10,QB8,QB7,QB6,QB4)</f>
        <v/>
      </c>
      <c r="QC13">
        <f>SUM(QC11,QC10,QC8,QC7,QC6,QC4)</f>
        <v/>
      </c>
      <c r="QD13">
        <f>SUM(QD11,QD10,QD8,QD7,QD6,QD4)</f>
        <v/>
      </c>
      <c r="QE13">
        <f>SUM(QE11,QE10,QE8,QE7,QE6,QE4)</f>
        <v/>
      </c>
      <c r="QF13">
        <f>SUM(QF11,QF10,QF8,QF7,QF6,QF4)</f>
        <v/>
      </c>
      <c r="QG13">
        <f>SUM(QG11,QG10,QG8,QG7,QG6,QG4)</f>
        <v/>
      </c>
      <c r="QH13">
        <f>SUM(QH11,QH10,QH8,QH7,QH6,QH4)</f>
        <v/>
      </c>
      <c r="QI13">
        <f>SUM(QI11,QI10,QI8,QI7,QI6,QI4)</f>
        <v/>
      </c>
      <c r="QJ13">
        <f>SUM(QJ11,QJ10,QJ8,QJ7,QJ6,QJ4)</f>
        <v/>
      </c>
      <c r="QK13">
        <f>SUM(QK11,QK10,QK8,QK7,QK6,QK4)</f>
        <v/>
      </c>
      <c r="QL13">
        <f>SUM(QL11,QL10,QL8,QL7,QL6,QL4)</f>
        <v/>
      </c>
      <c r="QM13">
        <f>SUM(QM11,QM10,QM8,QM7,QM6,QM4)</f>
        <v/>
      </c>
      <c r="QN13">
        <f>SUM(QN11,QN10,QN8,QN7,QN6,QN4)</f>
        <v/>
      </c>
      <c r="QO13">
        <f>SUM(QO11,QO10,QO8,QO7,QO6,QO4)</f>
        <v/>
      </c>
      <c r="QP13">
        <f>SUM(QP11,QP10,QP8,QP7,QP6,QP4)</f>
        <v/>
      </c>
      <c r="QQ13">
        <f>SUM(QQ11,QQ10,QQ8,QQ7,QQ6,QQ4)</f>
        <v/>
      </c>
      <c r="QR13">
        <f>SUM(QR11,QR10,QR8,QR7,QR6,QR4)</f>
        <v/>
      </c>
      <c r="QS13">
        <f>SUM(QS11,QS10,QS8,QS7,QS6,QS4)</f>
        <v/>
      </c>
      <c r="QT13">
        <f>SUM(QT11,QT10,QT8,QT7,QT6,QT4)</f>
        <v/>
      </c>
      <c r="QU13">
        <f>SUM(QU11,QU10,QU8,QU7,QU6,QU4)</f>
        <v/>
      </c>
      <c r="QV13">
        <f>SUM(QV11,QV10,QV8,QV7,QV6,QV4)</f>
        <v/>
      </c>
      <c r="QW13">
        <f>SUM(QW11,QW10,QW8,QW7,QW6,QW4)</f>
        <v/>
      </c>
      <c r="QX13">
        <f>SUM(QX11,QX10,QX8,QX7,QX6,QX4)</f>
        <v/>
      </c>
      <c r="QY13">
        <f>SUM(QY11,QY10,QY8,QY7,QY6,QY4)</f>
        <v/>
      </c>
      <c r="QZ13">
        <f>SUM(QZ11,QZ10,QZ8,QZ7,QZ6,QZ4)</f>
        <v/>
      </c>
      <c r="RA13">
        <f>SUM(RA11,RA10,RA8,RA7,RA6,RA4)</f>
        <v/>
      </c>
      <c r="RB13">
        <f>SUM(RB11,RB10,RB8,RB7,RB6,RB4)</f>
        <v/>
      </c>
      <c r="RC13">
        <f>SUM(RC11,RC10,RC8,RC7,RC6,RC4)</f>
        <v/>
      </c>
      <c r="RD13">
        <f>SUM(RD11,RD10,RD8,RD7,RD6,RD4)</f>
        <v/>
      </c>
      <c r="RE13">
        <f>SUM(RE11,RE10,RE8,RE7,RE6,RE4)</f>
        <v/>
      </c>
      <c r="RF13">
        <f>SUM(RF11,RF10,RF8,RF7,RF6,RF4)</f>
        <v/>
      </c>
      <c r="RG13">
        <f>SUM(RG11,RG10,RG8,RG7,RG6,RG4)</f>
        <v/>
      </c>
      <c r="RH13">
        <f>SUM(RH11,RH10,RH8,RH7,RH6,RH4)</f>
        <v/>
      </c>
      <c r="RI13">
        <f>SUM(RI11,RI10,RI8,RI7,RI6,RI4)</f>
        <v/>
      </c>
      <c r="RJ13">
        <f>SUM(RJ11,RJ10,RJ8,RJ7,RJ6,RJ4)</f>
        <v/>
      </c>
      <c r="RK13">
        <f>SUM(RK11,RK10,RK8,RK7,RK6,RK4)</f>
        <v/>
      </c>
      <c r="RL13">
        <f>SUM(RL11,RL10,RL8,RL7,RL6,RL4)</f>
        <v/>
      </c>
      <c r="RM13">
        <f>SUM(RM11,RM10,RM8,RM7,RM6,RM4)</f>
        <v/>
      </c>
      <c r="RN13">
        <f>SUM(RN11,RN10,RN8,RN7,RN6,RN4)</f>
        <v/>
      </c>
      <c r="RO13">
        <f>SUM(RO11,RO10,RO8,RO7,RO6,RO4)</f>
        <v/>
      </c>
      <c r="RP13">
        <f>SUM(RP11,RP10,RP8,RP7,RP6,RP4)</f>
        <v/>
      </c>
      <c r="RQ13">
        <f>SUM(RQ11,RQ10,RQ8,RQ7,RQ6,RQ4)</f>
        <v/>
      </c>
      <c r="RR13">
        <f>SUM(RR11,RR10,RR8,RR7,RR6,RR4)</f>
        <v/>
      </c>
      <c r="RS13">
        <f>SUM(RS11,RS10,RS8,RS7,RS6,RS4)</f>
        <v/>
      </c>
      <c r="RT13">
        <f>SUM(RT11,RT10,RT8,RT7,RT6,RT4)</f>
        <v/>
      </c>
      <c r="RU13">
        <f>SUM(RU11,RU10,RU8,RU7,RU6,RU4)</f>
        <v/>
      </c>
      <c r="RV13">
        <f>SUM(RV11,RV10,RV8,RV7,RV6,RV4)</f>
        <v/>
      </c>
      <c r="RW13">
        <f>SUM(RW11,RW10,RW8,RW7,RW6,RW4)</f>
        <v/>
      </c>
      <c r="RX13">
        <f>SUM(RX11,RX10,RX8,RX7,RX6,RX4)</f>
        <v/>
      </c>
      <c r="RY13">
        <f>SUM(RY11,RY10,RY8,RY7,RY6,RY4)</f>
        <v/>
      </c>
      <c r="RZ13">
        <f>SUM(RZ11,RZ10,RZ8,RZ7,RZ6,RZ4)</f>
        <v/>
      </c>
      <c r="SA13">
        <f>SUM(SA11,SA10,SA8,SA7,SA6,SA4)</f>
        <v/>
      </c>
      <c r="SB13">
        <f>SUM(SB11,SB10,SB8,SB7,SB6,SB4)</f>
        <v/>
      </c>
      <c r="SC13">
        <f>SUM(SC11,SC10,SC8,SC7,SC6,SC4)</f>
        <v/>
      </c>
      <c r="SD13">
        <f>SUM(SD11,SD10,SD8,SD7,SD6,SD4)</f>
        <v/>
      </c>
      <c r="SE13">
        <f>SUM(SE11,SE10,SE8,SE7,SE6,SE4)</f>
        <v/>
      </c>
    </row>
    <row r="14" spans="1:499">
      <c r="A14" t="s">
        <v>61</v>
      </c>
      <c r="H14">
        <f>INDEX($H$40:$K$74,MATCH(H2,$H$40:$H$74,0),4)/12</f>
        <v/>
      </c>
      <c r="I14">
        <f>INDEX($H$40:$K$74,MATCH(I2,$H$40:$H$74,0),4)/12</f>
        <v/>
      </c>
      <c r="J14">
        <f>INDEX($H$40:$K$74,MATCH(J2,$H$40:$H$74,0),4)/12</f>
        <v/>
      </c>
      <c r="K14">
        <f>INDEX($H$40:$K$74,MATCH(K2,$H$40:$H$74,0),4)/12</f>
        <v/>
      </c>
      <c r="L14">
        <f>INDEX($H$40:$K$74,MATCH(L2,$H$40:$H$74,0),4)/12</f>
        <v/>
      </c>
      <c r="M14">
        <f>INDEX($H$40:$K$74,MATCH(M2,$H$40:$H$74,0),4)/12</f>
        <v/>
      </c>
      <c r="N14">
        <f>INDEX($H$40:$K$74,MATCH(N2,$H$40:$H$74,0),4)/12</f>
        <v/>
      </c>
      <c r="O14">
        <f>INDEX($H$40:$K$74,MATCH(O2,$H$40:$H$74,0),4)/12</f>
        <v/>
      </c>
      <c r="P14">
        <f>INDEX($H$40:$K$74,MATCH(P2,$H$40:$H$74,0),4)/12</f>
        <v/>
      </c>
      <c r="Q14">
        <f>INDEX($H$40:$K$74,MATCH(Q2,$H$40:$H$74,0),4)/12</f>
        <v/>
      </c>
      <c r="R14">
        <f>INDEX($H$40:$K$74,MATCH(R2,$H$40:$H$74,0),4)/12</f>
        <v/>
      </c>
      <c r="S14">
        <f>INDEX($H$40:$K$74,MATCH(S2,$H$40:$H$74,0),4)/12</f>
        <v/>
      </c>
      <c r="T14">
        <f>INDEX($H$40:$K$74,MATCH(T2,$H$40:$H$74,0),4)/12</f>
        <v/>
      </c>
      <c r="U14">
        <f>INDEX($H$40:$K$74,MATCH(U2,$H$40:$H$74,0),4)/12</f>
        <v/>
      </c>
      <c r="V14">
        <f>INDEX($H$40:$K$74,MATCH(V2,$H$40:$H$74,0),4)/12</f>
        <v/>
      </c>
      <c r="W14">
        <f>INDEX($H$40:$K$74,MATCH(W2,$H$40:$H$74,0),4)/12</f>
        <v/>
      </c>
      <c r="X14">
        <f>INDEX($H$40:$K$74,MATCH(X2,$H$40:$H$74,0),4)/12</f>
        <v/>
      </c>
      <c r="Y14">
        <f>INDEX($H$40:$K$74,MATCH(Y2,$H$40:$H$74,0),4)/12</f>
        <v/>
      </c>
      <c r="Z14">
        <f>INDEX($H$40:$K$74,MATCH(Z2,$H$40:$H$74,0),4)/12</f>
        <v/>
      </c>
      <c r="AA14">
        <f>INDEX($H$40:$K$74,MATCH(AA2,$H$40:$H$74,0),4)/12</f>
        <v/>
      </c>
      <c r="AB14">
        <f>INDEX($H$40:$K$74,MATCH(AB2,$H$40:$H$74,0),4)/12</f>
        <v/>
      </c>
      <c r="AC14">
        <f>INDEX($H$40:$K$74,MATCH(AC2,$H$40:$H$74,0),4)/12</f>
        <v/>
      </c>
      <c r="AD14">
        <f>INDEX($H$40:$K$74,MATCH(AD2,$H$40:$H$74,0),4)/12</f>
        <v/>
      </c>
      <c r="AE14">
        <f>INDEX($H$40:$K$74,MATCH(AE2,$H$40:$H$74,0),4)/12</f>
        <v/>
      </c>
      <c r="AF14">
        <f>INDEX($H$40:$K$74,MATCH(AF2,$H$40:$H$74,0),4)/12</f>
        <v/>
      </c>
      <c r="AG14">
        <f>INDEX($H$40:$K$74,MATCH(AG2,$H$40:$H$74,0),4)/12</f>
        <v/>
      </c>
      <c r="AH14">
        <f>INDEX($H$40:$K$74,MATCH(AH2,$H$40:$H$74,0),4)/12</f>
        <v/>
      </c>
      <c r="AI14">
        <f>INDEX($H$40:$K$74,MATCH(AI2,$H$40:$H$74,0),4)/12</f>
        <v/>
      </c>
      <c r="AJ14">
        <f>INDEX($H$40:$K$74,MATCH(AJ2,$H$40:$H$74,0),4)/12</f>
        <v/>
      </c>
      <c r="AK14">
        <f>INDEX($H$40:$K$74,MATCH(AK2,$H$40:$H$74,0),4)/12</f>
        <v/>
      </c>
      <c r="AL14">
        <f>INDEX($H$40:$K$74,MATCH(AL2,$H$40:$H$74,0),4)/12</f>
        <v/>
      </c>
      <c r="AM14">
        <f>INDEX($H$40:$K$74,MATCH(AM2,$H$40:$H$74,0),4)/12</f>
        <v/>
      </c>
      <c r="AN14">
        <f>INDEX($H$40:$K$74,MATCH(AN2,$H$40:$H$74,0),4)/12</f>
        <v/>
      </c>
      <c r="AO14">
        <f>INDEX($H$40:$K$74,MATCH(AO2,$H$40:$H$74,0),4)/12</f>
        <v/>
      </c>
      <c r="AP14">
        <f>INDEX($H$40:$K$74,MATCH(AP2,$H$40:$H$74,0),4)/12</f>
        <v/>
      </c>
      <c r="AQ14">
        <f>INDEX($H$40:$K$74,MATCH(AQ2,$H$40:$H$74,0),4)/12</f>
        <v/>
      </c>
      <c r="AR14">
        <f>INDEX($H$40:$K$74,MATCH(AR2,$H$40:$H$74,0),4)/12</f>
        <v/>
      </c>
      <c r="AS14">
        <f>INDEX($H$40:$K$74,MATCH(AS2,$H$40:$H$74,0),4)/12</f>
        <v/>
      </c>
      <c r="AT14">
        <f>INDEX($H$40:$K$74,MATCH(AT2,$H$40:$H$74,0),4)/12</f>
        <v/>
      </c>
      <c r="AU14">
        <f>INDEX($H$40:$K$74,MATCH(AU2,$H$40:$H$74,0),4)/12</f>
        <v/>
      </c>
      <c r="AV14">
        <f>INDEX($H$40:$K$74,MATCH(AV2,$H$40:$H$74,0),4)/12</f>
        <v/>
      </c>
      <c r="AW14">
        <f>INDEX($H$40:$K$74,MATCH(AW2,$H$40:$H$74,0),4)/12</f>
        <v/>
      </c>
      <c r="AX14">
        <f>INDEX($H$40:$K$74,MATCH(AX2,$H$40:$H$74,0),4)/12</f>
        <v/>
      </c>
      <c r="AY14">
        <f>INDEX($H$40:$K$74,MATCH(AY2,$H$40:$H$74,0),4)/12</f>
        <v/>
      </c>
      <c r="AZ14">
        <f>INDEX($H$40:$K$74,MATCH(AZ2,$H$40:$H$74,0),4)/12</f>
        <v/>
      </c>
      <c r="BA14">
        <f>INDEX($H$40:$K$74,MATCH(BA2,$H$40:$H$74,0),4)/12</f>
        <v/>
      </c>
      <c r="BB14">
        <f>INDEX($H$40:$K$74,MATCH(BB2,$H$40:$H$74,0),4)/12</f>
        <v/>
      </c>
      <c r="BC14">
        <f>INDEX($H$40:$K$74,MATCH(BC2,$H$40:$H$74,0),4)/12</f>
        <v/>
      </c>
      <c r="BD14">
        <f>INDEX($H$40:$K$74,MATCH(BD2,$H$40:$H$74,0),4)/12</f>
        <v/>
      </c>
      <c r="BE14">
        <f>INDEX($H$40:$K$74,MATCH(BE2,$H$40:$H$74,0),4)/12</f>
        <v/>
      </c>
      <c r="BF14">
        <f>INDEX($H$40:$K$74,MATCH(BF2,$H$40:$H$74,0),4)/12</f>
        <v/>
      </c>
      <c r="BG14">
        <f>INDEX($H$40:$K$74,MATCH(BG2,$H$40:$H$74,0),4)/12</f>
        <v/>
      </c>
      <c r="BH14">
        <f>INDEX($H$40:$K$74,MATCH(BH2,$H$40:$H$74,0),4)/12</f>
        <v/>
      </c>
      <c r="BI14">
        <f>INDEX($H$40:$K$74,MATCH(BI2,$H$40:$H$74,0),4)/12</f>
        <v/>
      </c>
      <c r="BJ14">
        <f>INDEX($H$40:$K$74,MATCH(BJ2,$H$40:$H$74,0),4)/12</f>
        <v/>
      </c>
      <c r="BK14">
        <f>INDEX($H$40:$K$74,MATCH(BK2,$H$40:$H$74,0),4)/12</f>
        <v/>
      </c>
      <c r="BL14">
        <f>INDEX($H$40:$K$74,MATCH(BL2,$H$40:$H$74,0),4)/12</f>
        <v/>
      </c>
      <c r="BM14">
        <f>INDEX($H$40:$K$74,MATCH(BM2,$H$40:$H$74,0),4)/12</f>
        <v/>
      </c>
      <c r="BN14">
        <f>INDEX($H$40:$K$74,MATCH(BN2,$H$40:$H$74,0),4)/12</f>
        <v/>
      </c>
      <c r="BO14">
        <f>INDEX($H$40:$K$74,MATCH(BO2,$H$40:$H$74,0),4)/12</f>
        <v/>
      </c>
      <c r="BP14">
        <f>INDEX($H$40:$K$74,MATCH(BP2,$H$40:$H$74,0),4)/12</f>
        <v/>
      </c>
      <c r="BQ14">
        <f>INDEX($H$40:$K$74,MATCH(BQ2,$H$40:$H$74,0),4)/12</f>
        <v/>
      </c>
      <c r="BR14">
        <f>INDEX($H$40:$K$74,MATCH(BR2,$H$40:$H$74,0),4)/12</f>
        <v/>
      </c>
      <c r="BS14">
        <f>INDEX($H$40:$K$74,MATCH(BS2,$H$40:$H$74,0),4)/12</f>
        <v/>
      </c>
      <c r="BT14">
        <f>INDEX($H$40:$K$74,MATCH(BT2,$H$40:$H$74,0),4)/12</f>
        <v/>
      </c>
      <c r="BU14">
        <f>INDEX($H$40:$K$74,MATCH(BU2,$H$40:$H$74,0),4)/12</f>
        <v/>
      </c>
      <c r="BV14">
        <f>INDEX($H$40:$K$74,MATCH(BV2,$H$40:$H$74,0),4)/12</f>
        <v/>
      </c>
      <c r="BW14">
        <f>INDEX($H$40:$K$74,MATCH(BW2,$H$40:$H$74,0),4)/12</f>
        <v/>
      </c>
      <c r="BX14">
        <f>INDEX($H$40:$K$74,MATCH(BX2,$H$40:$H$74,0),4)/12</f>
        <v/>
      </c>
      <c r="BY14">
        <f>INDEX($H$40:$K$74,MATCH(BY2,$H$40:$H$74,0),4)/12</f>
        <v/>
      </c>
      <c r="BZ14">
        <f>INDEX($H$40:$K$74,MATCH(BZ2,$H$40:$H$74,0),4)/12</f>
        <v/>
      </c>
      <c r="CA14">
        <f>INDEX($H$40:$K$74,MATCH(CA2,$H$40:$H$74,0),4)/12</f>
        <v/>
      </c>
      <c r="CB14">
        <f>INDEX($H$40:$K$74,MATCH(CB2,$H$40:$H$74,0),4)/12</f>
        <v/>
      </c>
      <c r="CC14">
        <f>INDEX($H$40:$K$74,MATCH(CC2,$H$40:$H$74,0),4)/12</f>
        <v/>
      </c>
      <c r="CD14">
        <f>INDEX($H$40:$K$74,MATCH(CD2,$H$40:$H$74,0),4)/12</f>
        <v/>
      </c>
      <c r="CE14">
        <f>INDEX($H$40:$K$74,MATCH(CE2,$H$40:$H$74,0),4)/12</f>
        <v/>
      </c>
      <c r="CF14">
        <f>INDEX($H$40:$K$74,MATCH(CF2,$H$40:$H$74,0),4)/12</f>
        <v/>
      </c>
      <c r="CG14">
        <f>INDEX($H$40:$K$74,MATCH(CG2,$H$40:$H$74,0),4)/12</f>
        <v/>
      </c>
      <c r="CH14">
        <f>INDEX($H$40:$K$74,MATCH(CH2,$H$40:$H$74,0),4)/12</f>
        <v/>
      </c>
      <c r="CI14">
        <f>INDEX($H$40:$K$74,MATCH(CI2,$H$40:$H$74,0),4)/12</f>
        <v/>
      </c>
      <c r="CJ14">
        <f>INDEX($H$40:$K$74,MATCH(CJ2,$H$40:$H$74,0),4)/12</f>
        <v/>
      </c>
      <c r="CK14">
        <f>INDEX($H$40:$K$74,MATCH(CK2,$H$40:$H$74,0),4)/12</f>
        <v/>
      </c>
      <c r="CL14">
        <f>INDEX($H$40:$K$74,MATCH(CL2,$H$40:$H$74,0),4)/12</f>
        <v/>
      </c>
      <c r="CM14">
        <f>INDEX($H$40:$K$74,MATCH(CM2,$H$40:$H$74,0),4)/12</f>
        <v/>
      </c>
      <c r="CN14">
        <f>INDEX($H$40:$K$74,MATCH(CN2,$H$40:$H$74,0),4)/12</f>
        <v/>
      </c>
      <c r="CO14">
        <f>INDEX($H$40:$K$74,MATCH(CO2,$H$40:$H$74,0),4)/12</f>
        <v/>
      </c>
      <c r="CP14">
        <f>INDEX($H$40:$K$74,MATCH(CP2,$H$40:$H$74,0),4)/12</f>
        <v/>
      </c>
      <c r="CQ14">
        <f>INDEX($H$40:$K$74,MATCH(CQ2,$H$40:$H$74,0),4)/12</f>
        <v/>
      </c>
      <c r="CR14">
        <f>INDEX($H$40:$K$74,MATCH(CR2,$H$40:$H$74,0),4)/12</f>
        <v/>
      </c>
      <c r="CS14">
        <f>INDEX($H$40:$K$74,MATCH(CS2,$H$40:$H$74,0),4)/12</f>
        <v/>
      </c>
      <c r="CT14">
        <f>INDEX($H$40:$K$74,MATCH(CT2,$H$40:$H$74,0),4)/12</f>
        <v/>
      </c>
      <c r="CU14">
        <f>INDEX($H$40:$K$74,MATCH(CU2,$H$40:$H$74,0),4)/12</f>
        <v/>
      </c>
      <c r="CV14">
        <f>INDEX($H$40:$K$74,MATCH(CV2,$H$40:$H$74,0),4)/12</f>
        <v/>
      </c>
      <c r="CW14">
        <f>INDEX($H$40:$K$74,MATCH(CW2,$H$40:$H$74,0),4)/12</f>
        <v/>
      </c>
      <c r="CX14">
        <f>INDEX($H$40:$K$74,MATCH(CX2,$H$40:$H$74,0),4)/12</f>
        <v/>
      </c>
      <c r="CY14">
        <f>INDEX($H$40:$K$74,MATCH(CY2,$H$40:$H$74,0),4)/12</f>
        <v/>
      </c>
      <c r="CZ14">
        <f>INDEX($H$40:$K$74,MATCH(CZ2,$H$40:$H$74,0),4)/12</f>
        <v/>
      </c>
      <c r="DA14">
        <f>INDEX($H$40:$K$74,MATCH(DA2,$H$40:$H$74,0),4)/12</f>
        <v/>
      </c>
      <c r="DB14">
        <f>INDEX($H$40:$K$74,MATCH(DB2,$H$40:$H$74,0),4)/12</f>
        <v/>
      </c>
      <c r="DC14">
        <f>INDEX($H$40:$K$74,MATCH(DC2,$H$40:$H$74,0),4)/12</f>
        <v/>
      </c>
      <c r="DD14">
        <f>INDEX($H$40:$K$74,MATCH(DD2,$H$40:$H$74,0),4)/12</f>
        <v/>
      </c>
      <c r="DE14">
        <f>INDEX($H$40:$K$74,MATCH(DE2,$H$40:$H$74,0),4)/12</f>
        <v/>
      </c>
      <c r="DF14">
        <f>INDEX($H$40:$K$74,MATCH(DF2,$H$40:$H$74,0),4)/12</f>
        <v/>
      </c>
      <c r="DG14">
        <f>INDEX($H$40:$K$74,MATCH(DG2,$H$40:$H$74,0),4)/12</f>
        <v/>
      </c>
      <c r="DH14">
        <f>INDEX($H$40:$K$74,MATCH(DH2,$H$40:$H$74,0),4)/12</f>
        <v/>
      </c>
      <c r="DI14">
        <f>INDEX($H$40:$K$74,MATCH(DI2,$H$40:$H$74,0),4)/12</f>
        <v/>
      </c>
      <c r="DJ14">
        <f>INDEX($H$40:$K$74,MATCH(DJ2,$H$40:$H$74,0),4)/12</f>
        <v/>
      </c>
      <c r="DK14">
        <f>INDEX($H$40:$K$74,MATCH(DK2,$H$40:$H$74,0),4)/12</f>
        <v/>
      </c>
      <c r="DL14">
        <f>INDEX($H$40:$K$74,MATCH(DL2,$H$40:$H$74,0),4)/12</f>
        <v/>
      </c>
      <c r="DM14">
        <f>INDEX($H$40:$K$74,MATCH(DM2,$H$40:$H$74,0),4)/12</f>
        <v/>
      </c>
      <c r="DN14">
        <f>INDEX($H$40:$K$74,MATCH(DN2,$H$40:$H$74,0),4)/12</f>
        <v/>
      </c>
      <c r="DO14">
        <f>INDEX($H$40:$K$74,MATCH(DO2,$H$40:$H$74,0),4)/12</f>
        <v/>
      </c>
      <c r="DP14">
        <f>INDEX($H$40:$K$74,MATCH(DP2,$H$40:$H$74,0),4)/12</f>
        <v/>
      </c>
      <c r="DQ14">
        <f>INDEX($H$40:$K$74,MATCH(DQ2,$H$40:$H$74,0),4)/12</f>
        <v/>
      </c>
      <c r="DR14">
        <f>INDEX($H$40:$K$74,MATCH(DR2,$H$40:$H$74,0),4)/12</f>
        <v/>
      </c>
      <c r="DS14">
        <f>INDEX($H$40:$K$74,MATCH(DS2,$H$40:$H$74,0),4)/12</f>
        <v/>
      </c>
      <c r="DT14">
        <f>INDEX($H$40:$K$74,MATCH(DT2,$H$40:$H$74,0),4)/12</f>
        <v/>
      </c>
      <c r="DU14">
        <f>INDEX($H$40:$K$74,MATCH(DU2,$H$40:$H$74,0),4)/12</f>
        <v/>
      </c>
      <c r="DV14">
        <f>INDEX($H$40:$K$74,MATCH(DV2,$H$40:$H$74,0),4)/12</f>
        <v/>
      </c>
      <c r="DW14">
        <f>INDEX($H$40:$K$74,MATCH(DW2,$H$40:$H$74,0),4)/12</f>
        <v/>
      </c>
      <c r="DX14">
        <f>INDEX($H$40:$K$74,MATCH(DX2,$H$40:$H$74,0),4)/12</f>
        <v/>
      </c>
      <c r="DY14">
        <f>INDEX($H$40:$K$74,MATCH(DY2,$H$40:$H$74,0),4)/12</f>
        <v/>
      </c>
      <c r="DZ14">
        <f>INDEX($H$40:$K$74,MATCH(DZ2,$H$40:$H$74,0),4)/12</f>
        <v/>
      </c>
      <c r="EA14">
        <f>INDEX($H$40:$K$74,MATCH(EA2,$H$40:$H$74,0),4)/12</f>
        <v/>
      </c>
      <c r="EB14">
        <f>INDEX($H$40:$K$74,MATCH(EB2,$H$40:$H$74,0),4)/12</f>
        <v/>
      </c>
      <c r="EC14">
        <f>INDEX($H$40:$K$74,MATCH(EC2,$H$40:$H$74,0),4)/12</f>
        <v/>
      </c>
      <c r="ED14">
        <f>INDEX($H$40:$K$74,MATCH(ED2,$H$40:$H$74,0),4)/12</f>
        <v/>
      </c>
      <c r="EE14">
        <f>INDEX($H$40:$K$74,MATCH(EE2,$H$40:$H$74,0),4)/12</f>
        <v/>
      </c>
      <c r="EF14">
        <f>INDEX($H$40:$K$74,MATCH(EF2,$H$40:$H$74,0),4)/12</f>
        <v/>
      </c>
      <c r="EG14">
        <f>INDEX($H$40:$K$74,MATCH(EG2,$H$40:$H$74,0),4)/12</f>
        <v/>
      </c>
      <c r="EH14">
        <f>INDEX($H$40:$K$74,MATCH(EH2,$H$40:$H$74,0),4)/12</f>
        <v/>
      </c>
      <c r="EI14">
        <f>INDEX($H$40:$K$74,MATCH(EI2,$H$40:$H$74,0),4)/12</f>
        <v/>
      </c>
      <c r="EJ14">
        <f>INDEX($H$40:$K$74,MATCH(EJ2,$H$40:$H$74,0),4)/12</f>
        <v/>
      </c>
      <c r="EK14">
        <f>INDEX($H$40:$K$74,MATCH(EK2,$H$40:$H$74,0),4)/12</f>
        <v/>
      </c>
      <c r="EL14">
        <f>INDEX($H$40:$K$74,MATCH(EL2,$H$40:$H$74,0),4)/12</f>
        <v/>
      </c>
      <c r="EM14">
        <f>INDEX($H$40:$K$74,MATCH(EM2,$H$40:$H$74,0),4)/12</f>
        <v/>
      </c>
      <c r="EN14">
        <f>INDEX($H$40:$K$74,MATCH(EN2,$H$40:$H$74,0),4)/12</f>
        <v/>
      </c>
      <c r="EO14">
        <f>INDEX($H$40:$K$74,MATCH(EO2,$H$40:$H$74,0),4)/12</f>
        <v/>
      </c>
      <c r="EP14">
        <f>INDEX($H$40:$K$74,MATCH(EP2,$H$40:$H$74,0),4)/12</f>
        <v/>
      </c>
      <c r="EQ14">
        <f>INDEX($H$40:$K$74,MATCH(EQ2,$H$40:$H$74,0),4)/12</f>
        <v/>
      </c>
      <c r="ER14">
        <f>INDEX($H$40:$K$74,MATCH(ER2,$H$40:$H$74,0),4)/12</f>
        <v/>
      </c>
      <c r="ES14">
        <f>INDEX($H$40:$K$74,MATCH(ES2,$H$40:$H$74,0),4)/12</f>
        <v/>
      </c>
      <c r="ET14">
        <f>INDEX($H$40:$K$74,MATCH(ET2,$H$40:$H$74,0),4)/12</f>
        <v/>
      </c>
      <c r="EU14">
        <f>INDEX($H$40:$K$74,MATCH(EU2,$H$40:$H$74,0),4)/12</f>
        <v/>
      </c>
      <c r="EV14">
        <f>INDEX($H$40:$K$74,MATCH(EV2,$H$40:$H$74,0),4)/12</f>
        <v/>
      </c>
      <c r="EW14">
        <f>INDEX($H$40:$K$74,MATCH(EW2,$H$40:$H$74,0),4)/12</f>
        <v/>
      </c>
      <c r="EX14">
        <f>INDEX($H$40:$K$74,MATCH(EX2,$H$40:$H$74,0),4)/12</f>
        <v/>
      </c>
      <c r="EY14">
        <f>INDEX($H$40:$K$74,MATCH(EY2,$H$40:$H$74,0),4)/12</f>
        <v/>
      </c>
      <c r="EZ14">
        <f>INDEX($H$40:$K$74,MATCH(EZ2,$H$40:$H$74,0),4)/12</f>
        <v/>
      </c>
      <c r="FA14">
        <f>INDEX($H$40:$K$74,MATCH(FA2,$H$40:$H$74,0),4)/12</f>
        <v/>
      </c>
      <c r="FB14">
        <f>INDEX($H$40:$K$74,MATCH(FB2,$H$40:$H$74,0),4)/12</f>
        <v/>
      </c>
      <c r="FC14">
        <f>INDEX($H$40:$K$74,MATCH(FC2,$H$40:$H$74,0),4)/12</f>
        <v/>
      </c>
      <c r="FD14">
        <f>INDEX($H$40:$K$74,MATCH(FD2,$H$40:$H$74,0),4)/12</f>
        <v/>
      </c>
      <c r="FE14">
        <f>INDEX($H$40:$K$74,MATCH(FE2,$H$40:$H$74,0),4)/12</f>
        <v/>
      </c>
      <c r="FF14">
        <f>INDEX($H$40:$K$74,MATCH(FF2,$H$40:$H$74,0),4)/12</f>
        <v/>
      </c>
      <c r="FG14">
        <f>INDEX($H$40:$K$74,MATCH(FG2,$H$40:$H$74,0),4)/12</f>
        <v/>
      </c>
      <c r="FH14">
        <f>INDEX($H$40:$K$74,MATCH(FH2,$H$40:$H$74,0),4)/12</f>
        <v/>
      </c>
      <c r="FI14">
        <f>INDEX($H$40:$K$74,MATCH(FI2,$H$40:$H$74,0),4)/12</f>
        <v/>
      </c>
      <c r="FJ14">
        <f>INDEX($H$40:$K$74,MATCH(FJ2,$H$40:$H$74,0),4)/12</f>
        <v/>
      </c>
      <c r="FK14">
        <f>INDEX($H$40:$K$74,MATCH(FK2,$H$40:$H$74,0),4)/12</f>
        <v/>
      </c>
      <c r="FL14">
        <f>INDEX($H$40:$K$74,MATCH(FL2,$H$40:$H$74,0),4)/12</f>
        <v/>
      </c>
      <c r="FM14">
        <f>INDEX($H$40:$K$74,MATCH(FM2,$H$40:$H$74,0),4)/12</f>
        <v/>
      </c>
      <c r="FN14">
        <f>INDEX($H$40:$K$74,MATCH(FN2,$H$40:$H$74,0),4)/12</f>
        <v/>
      </c>
      <c r="FO14">
        <f>INDEX($H$40:$K$74,MATCH(FO2,$H$40:$H$74,0),4)/12</f>
        <v/>
      </c>
      <c r="FP14">
        <f>INDEX($H$40:$K$74,MATCH(FP2,$H$40:$H$74,0),4)/12</f>
        <v/>
      </c>
      <c r="FQ14">
        <f>INDEX($H$40:$K$74,MATCH(FQ2,$H$40:$H$74,0),4)/12</f>
        <v/>
      </c>
      <c r="FR14">
        <f>INDEX($H$40:$K$74,MATCH(FR2,$H$40:$H$74,0),4)/12</f>
        <v/>
      </c>
      <c r="FS14">
        <f>INDEX($H$40:$K$74,MATCH(FS2,$H$40:$H$74,0),4)/12</f>
        <v/>
      </c>
      <c r="FT14">
        <f>INDEX($H$40:$K$74,MATCH(FT2,$H$40:$H$74,0),4)/12</f>
        <v/>
      </c>
      <c r="FU14">
        <f>INDEX($H$40:$K$74,MATCH(FU2,$H$40:$H$74,0),4)/12</f>
        <v/>
      </c>
      <c r="FV14">
        <f>INDEX($H$40:$K$74,MATCH(FV2,$H$40:$H$74,0),4)/12</f>
        <v/>
      </c>
      <c r="FW14">
        <f>INDEX($H$40:$K$74,MATCH(FW2,$H$40:$H$74,0),4)/12</f>
        <v/>
      </c>
      <c r="FX14">
        <f>INDEX($H$40:$K$74,MATCH(FX2,$H$40:$H$74,0),4)/12</f>
        <v/>
      </c>
      <c r="FY14">
        <f>INDEX($H$40:$K$74,MATCH(FY2,$H$40:$H$74,0),4)/12</f>
        <v/>
      </c>
      <c r="FZ14">
        <f>INDEX($H$40:$K$74,MATCH(FZ2,$H$40:$H$74,0),4)/12</f>
        <v/>
      </c>
      <c r="GA14">
        <f>INDEX($H$40:$K$74,MATCH(GA2,$H$40:$H$74,0),4)/12</f>
        <v/>
      </c>
      <c r="GB14">
        <f>INDEX($H$40:$K$74,MATCH(GB2,$H$40:$H$74,0),4)/12</f>
        <v/>
      </c>
      <c r="GC14">
        <f>INDEX($H$40:$K$74,MATCH(GC2,$H$40:$H$74,0),4)/12</f>
        <v/>
      </c>
      <c r="GD14">
        <f>INDEX($H$40:$K$74,MATCH(GD2,$H$40:$H$74,0),4)/12</f>
        <v/>
      </c>
      <c r="GE14">
        <f>INDEX($H$40:$K$74,MATCH(GE2,$H$40:$H$74,0),4)/12</f>
        <v/>
      </c>
      <c r="GF14">
        <f>INDEX($H$40:$K$74,MATCH(GF2,$H$40:$H$74,0),4)/12</f>
        <v/>
      </c>
      <c r="GG14">
        <f>INDEX($H$40:$K$74,MATCH(GG2,$H$40:$H$74,0),4)/12</f>
        <v/>
      </c>
      <c r="GH14">
        <f>INDEX($H$40:$K$74,MATCH(GH2,$H$40:$H$74,0),4)/12</f>
        <v/>
      </c>
      <c r="GI14">
        <f>INDEX($H$40:$K$74,MATCH(GI2,$H$40:$H$74,0),4)/12</f>
        <v/>
      </c>
      <c r="GJ14">
        <f>INDEX($H$40:$K$74,MATCH(GJ2,$H$40:$H$74,0),4)/12</f>
        <v/>
      </c>
      <c r="GK14">
        <f>INDEX($H$40:$K$74,MATCH(GK2,$H$40:$H$74,0),4)/12</f>
        <v/>
      </c>
      <c r="GL14">
        <f>INDEX($H$40:$K$74,MATCH(GL2,$H$40:$H$74,0),4)/12</f>
        <v/>
      </c>
      <c r="GM14">
        <f>INDEX($H$40:$K$74,MATCH(GM2,$H$40:$H$74,0),4)/12</f>
        <v/>
      </c>
      <c r="GN14">
        <f>INDEX($H$40:$K$74,MATCH(GN2,$H$40:$H$74,0),4)/12</f>
        <v/>
      </c>
      <c r="GO14">
        <f>INDEX($H$40:$K$74,MATCH(GO2,$H$40:$H$74,0),4)/12</f>
        <v/>
      </c>
      <c r="GP14">
        <f>INDEX($H$40:$K$74,MATCH(GP2,$H$40:$H$74,0),4)/12</f>
        <v/>
      </c>
      <c r="GQ14">
        <f>INDEX($H$40:$K$74,MATCH(GQ2,$H$40:$H$74,0),4)/12</f>
        <v/>
      </c>
      <c r="GR14">
        <f>INDEX($H$40:$K$74,MATCH(GR2,$H$40:$H$74,0),4)/12</f>
        <v/>
      </c>
      <c r="GS14">
        <f>INDEX($H$40:$K$74,MATCH(GS2,$H$40:$H$74,0),4)/12</f>
        <v/>
      </c>
      <c r="GT14">
        <f>INDEX($H$40:$K$74,MATCH(GT2,$H$40:$H$74,0),4)/12</f>
        <v/>
      </c>
      <c r="GU14">
        <f>INDEX($H$40:$K$74,MATCH(GU2,$H$40:$H$74,0),4)/12</f>
        <v/>
      </c>
      <c r="GV14">
        <f>INDEX($H$40:$K$74,MATCH(GV2,$H$40:$H$74,0),4)/12</f>
        <v/>
      </c>
      <c r="GW14">
        <f>INDEX($H$40:$K$74,MATCH(GW2,$H$40:$H$74,0),4)/12</f>
        <v/>
      </c>
      <c r="GX14">
        <f>INDEX($H$40:$K$74,MATCH(GX2,$H$40:$H$74,0),4)/12</f>
        <v/>
      </c>
      <c r="GY14">
        <f>INDEX($H$40:$K$74,MATCH(GY2,$H$40:$H$74,0),4)/12</f>
        <v/>
      </c>
      <c r="GZ14">
        <f>INDEX($H$40:$K$74,MATCH(GZ2,$H$40:$H$74,0),4)/12</f>
        <v/>
      </c>
      <c r="HA14">
        <f>INDEX($H$40:$K$74,MATCH(HA2,$H$40:$H$74,0),4)/12</f>
        <v/>
      </c>
      <c r="HB14">
        <f>INDEX($H$40:$K$74,MATCH(HB2,$H$40:$H$74,0),4)/12</f>
        <v/>
      </c>
      <c r="HC14">
        <f>INDEX($H$40:$K$74,MATCH(HC2,$H$40:$H$74,0),4)/12</f>
        <v/>
      </c>
      <c r="HD14">
        <f>INDEX($H$40:$K$74,MATCH(HD2,$H$40:$H$74,0),4)/12</f>
        <v/>
      </c>
      <c r="HE14">
        <f>INDEX($H$40:$K$74,MATCH(HE2,$H$40:$H$74,0),4)/12</f>
        <v/>
      </c>
      <c r="HF14">
        <f>INDEX($H$40:$K$74,MATCH(HF2,$H$40:$H$74,0),4)/12</f>
        <v/>
      </c>
      <c r="HG14">
        <f>INDEX($H$40:$K$74,MATCH(HG2,$H$40:$H$74,0),4)/12</f>
        <v/>
      </c>
      <c r="HH14">
        <f>INDEX($H$40:$K$74,MATCH(HH2,$H$40:$H$74,0),4)/12</f>
        <v/>
      </c>
      <c r="HI14">
        <f>INDEX($H$40:$K$74,MATCH(HI2,$H$40:$H$74,0),4)/12</f>
        <v/>
      </c>
      <c r="HJ14">
        <f>INDEX($H$40:$K$74,MATCH(HJ2,$H$40:$H$74,0),4)/12</f>
        <v/>
      </c>
      <c r="HK14">
        <f>INDEX($H$40:$K$74,MATCH(HK2,$H$40:$H$74,0),4)/12</f>
        <v/>
      </c>
      <c r="HL14">
        <f>INDEX($H$40:$K$74,MATCH(HL2,$H$40:$H$74,0),4)/12</f>
        <v/>
      </c>
      <c r="HM14">
        <f>INDEX($H$40:$K$74,MATCH(HM2,$H$40:$H$74,0),4)/12</f>
        <v/>
      </c>
      <c r="HN14">
        <f>INDEX($H$40:$K$74,MATCH(HN2,$H$40:$H$74,0),4)/12</f>
        <v/>
      </c>
      <c r="HO14">
        <f>INDEX($H$40:$K$74,MATCH(HO2,$H$40:$H$74,0),4)/12</f>
        <v/>
      </c>
      <c r="HP14">
        <f>INDEX($H$40:$K$74,MATCH(HP2,$H$40:$H$74,0),4)/12</f>
        <v/>
      </c>
      <c r="HQ14">
        <f>INDEX($H$40:$K$74,MATCH(HQ2,$H$40:$H$74,0),4)/12</f>
        <v/>
      </c>
      <c r="HR14">
        <f>INDEX($H$40:$K$74,MATCH(HR2,$H$40:$H$74,0),4)/12</f>
        <v/>
      </c>
      <c r="HS14">
        <f>INDEX($H$40:$K$74,MATCH(HS2,$H$40:$H$74,0),4)/12</f>
        <v/>
      </c>
      <c r="HT14">
        <f>INDEX($H$40:$K$74,MATCH(HT2,$H$40:$H$74,0),4)/12</f>
        <v/>
      </c>
      <c r="HU14">
        <f>INDEX($H$40:$K$74,MATCH(HU2,$H$40:$H$74,0),4)/12</f>
        <v/>
      </c>
      <c r="HV14">
        <f>INDEX($H$40:$K$74,MATCH(HV2,$H$40:$H$74,0),4)/12</f>
        <v/>
      </c>
      <c r="HW14">
        <f>INDEX($H$40:$K$74,MATCH(HW2,$H$40:$H$74,0),4)/12</f>
        <v/>
      </c>
      <c r="HX14">
        <f>INDEX($H$40:$K$74,MATCH(HX2,$H$40:$H$74,0),4)/12</f>
        <v/>
      </c>
      <c r="HY14">
        <f>INDEX($H$40:$K$74,MATCH(HY2,$H$40:$H$74,0),4)/12</f>
        <v/>
      </c>
      <c r="HZ14">
        <f>INDEX($H$40:$K$74,MATCH(HZ2,$H$40:$H$74,0),4)/12</f>
        <v/>
      </c>
      <c r="IA14">
        <f>INDEX($H$40:$K$74,MATCH(IA2,$H$40:$H$74,0),4)/12</f>
        <v/>
      </c>
      <c r="IB14">
        <f>INDEX($H$40:$K$74,MATCH(IB2,$H$40:$H$74,0),4)/12</f>
        <v/>
      </c>
      <c r="IC14">
        <f>INDEX($H$40:$K$74,MATCH(IC2,$H$40:$H$74,0),4)/12</f>
        <v/>
      </c>
      <c r="ID14">
        <f>INDEX($H$40:$K$74,MATCH(ID2,$H$40:$H$74,0),4)/12</f>
        <v/>
      </c>
      <c r="IE14">
        <f>INDEX($H$40:$K$74,MATCH(IE2,$H$40:$H$74,0),4)/12</f>
        <v/>
      </c>
      <c r="IF14">
        <f>INDEX($H$40:$K$74,MATCH(IF2,$H$40:$H$74,0),4)/12</f>
        <v/>
      </c>
      <c r="IG14">
        <f>INDEX($H$40:$K$74,MATCH(IG2,$H$40:$H$74,0),4)/12</f>
        <v/>
      </c>
      <c r="IH14">
        <f>INDEX($H$40:$K$74,MATCH(IH2,$H$40:$H$74,0),4)/12</f>
        <v/>
      </c>
      <c r="II14">
        <f>INDEX($H$40:$K$74,MATCH(II2,$H$40:$H$74,0),4)/12</f>
        <v/>
      </c>
      <c r="IJ14">
        <f>INDEX($H$40:$K$74,MATCH(IJ2,$H$40:$H$74,0),4)/12</f>
        <v/>
      </c>
      <c r="IK14">
        <f>INDEX($H$40:$K$74,MATCH(IK2,$H$40:$H$74,0),4)/12</f>
        <v/>
      </c>
      <c r="IL14">
        <f>INDEX($H$40:$K$74,MATCH(IL2,$H$40:$H$74,0),4)/12</f>
        <v/>
      </c>
      <c r="IM14">
        <f>INDEX($H$40:$K$74,MATCH(IM2,$H$40:$H$74,0),4)/12</f>
        <v/>
      </c>
      <c r="IN14">
        <f>INDEX($H$40:$K$74,MATCH(IN2,$H$40:$H$74,0),4)/12</f>
        <v/>
      </c>
      <c r="IO14">
        <f>INDEX($H$40:$K$74,MATCH(IO2,$H$40:$H$74,0),4)/12</f>
        <v/>
      </c>
      <c r="IP14">
        <f>INDEX($H$40:$K$74,MATCH(IP2,$H$40:$H$74,0),4)/12</f>
        <v/>
      </c>
      <c r="IQ14">
        <f>INDEX($H$40:$K$74,MATCH(IQ2,$H$40:$H$74,0),4)/12</f>
        <v/>
      </c>
      <c r="IR14">
        <f>INDEX($H$40:$K$74,MATCH(IR2,$H$40:$H$74,0),4)/12</f>
        <v/>
      </c>
      <c r="IS14">
        <f>INDEX($H$40:$K$74,MATCH(IS2,$H$40:$H$74,0),4)/12</f>
        <v/>
      </c>
      <c r="IT14">
        <f>INDEX($H$40:$K$74,MATCH(IT2,$H$40:$H$74,0),4)/12</f>
        <v/>
      </c>
      <c r="IU14">
        <f>INDEX($H$40:$K$74,MATCH(IU2,$H$40:$H$74,0),4)/12</f>
        <v/>
      </c>
      <c r="IV14">
        <f>INDEX($H$40:$K$74,MATCH(IV2,$H$40:$H$74,0),4)/12</f>
        <v/>
      </c>
      <c r="IW14">
        <f>INDEX($H$40:$K$74,MATCH(IW2,$H$40:$H$74,0),4)/12</f>
        <v/>
      </c>
      <c r="IX14">
        <f>INDEX($H$40:$K$74,MATCH(IX2,$H$40:$H$74,0),4)/12</f>
        <v/>
      </c>
      <c r="IY14">
        <f>INDEX($H$40:$K$74,MATCH(IY2,$H$40:$H$74,0),4)/12</f>
        <v/>
      </c>
      <c r="IZ14">
        <f>INDEX($H$40:$K$74,MATCH(IZ2,$H$40:$H$74,0),4)/12</f>
        <v/>
      </c>
      <c r="JA14">
        <f>INDEX($H$40:$K$74,MATCH(JA2,$H$40:$H$74,0),4)/12</f>
        <v/>
      </c>
      <c r="JB14">
        <f>INDEX($H$40:$K$74,MATCH(JB2,$H$40:$H$74,0),4)/12</f>
        <v/>
      </c>
      <c r="JC14">
        <f>INDEX($H$40:$K$74,MATCH(JC2,$H$40:$H$74,0),4)/12</f>
        <v/>
      </c>
      <c r="JD14">
        <f>INDEX($H$40:$K$74,MATCH(JD2,$H$40:$H$74,0),4)/12</f>
        <v/>
      </c>
      <c r="JE14">
        <f>INDEX($H$40:$K$74,MATCH(JE2,$H$40:$H$74,0),4)/12</f>
        <v/>
      </c>
      <c r="JF14">
        <f>INDEX($H$40:$K$74,MATCH(JF2,$H$40:$H$74,0),4)/12</f>
        <v/>
      </c>
      <c r="JG14">
        <f>INDEX($H$40:$K$74,MATCH(JG2,$H$40:$H$74,0),4)/12</f>
        <v/>
      </c>
      <c r="JH14">
        <f>INDEX($H$40:$K$74,MATCH(JH2,$H$40:$H$74,0),4)/12</f>
        <v/>
      </c>
      <c r="JI14">
        <f>INDEX($H$40:$K$74,MATCH(JI2,$H$40:$H$74,0),4)/12</f>
        <v/>
      </c>
      <c r="JJ14">
        <f>INDEX($H$40:$K$74,MATCH(JJ2,$H$40:$H$74,0),4)/12</f>
        <v/>
      </c>
      <c r="JK14">
        <f>INDEX($H$40:$K$74,MATCH(JK2,$H$40:$H$74,0),4)/12</f>
        <v/>
      </c>
      <c r="JL14">
        <f>INDEX($H$40:$K$74,MATCH(JL2,$H$40:$H$74,0),4)/12</f>
        <v/>
      </c>
      <c r="JM14">
        <f>INDEX($H$40:$K$74,MATCH(JM2,$H$40:$H$74,0),4)/12</f>
        <v/>
      </c>
      <c r="JN14">
        <f>INDEX($H$40:$K$74,MATCH(JN2,$H$40:$H$74,0),4)/12</f>
        <v/>
      </c>
      <c r="JO14">
        <f>INDEX($H$40:$K$74,MATCH(JO2,$H$40:$H$74,0),4)/12</f>
        <v/>
      </c>
      <c r="JP14">
        <f>INDEX($H$40:$K$74,MATCH(JP2,$H$40:$H$74,0),4)/12</f>
        <v/>
      </c>
      <c r="JQ14">
        <f>INDEX($H$40:$K$74,MATCH(JQ2,$H$40:$H$74,0),4)/12</f>
        <v/>
      </c>
      <c r="JR14">
        <f>INDEX($H$40:$K$74,MATCH(JR2,$H$40:$H$74,0),4)/12</f>
        <v/>
      </c>
      <c r="JS14">
        <f>INDEX($H$40:$K$74,MATCH(JS2,$H$40:$H$74,0),4)/12</f>
        <v/>
      </c>
      <c r="JT14">
        <f>INDEX($H$40:$K$74,MATCH(JT2,$H$40:$H$74,0),4)/12</f>
        <v/>
      </c>
      <c r="JU14">
        <f>INDEX($H$40:$K$74,MATCH(JU2,$H$40:$H$74,0),4)/12</f>
        <v/>
      </c>
      <c r="JV14">
        <f>INDEX($H$40:$K$74,MATCH(JV2,$H$40:$H$74,0),4)/12</f>
        <v/>
      </c>
      <c r="JW14">
        <f>INDEX($H$40:$K$74,MATCH(JW2,$H$40:$H$74,0),4)/12</f>
        <v/>
      </c>
      <c r="JX14">
        <f>INDEX($H$40:$K$74,MATCH(JX2,$H$40:$H$74,0),4)/12</f>
        <v/>
      </c>
      <c r="JY14">
        <f>INDEX($H$40:$K$74,MATCH(JY2,$H$40:$H$74,0),4)/12</f>
        <v/>
      </c>
      <c r="JZ14">
        <f>INDEX($H$40:$K$74,MATCH(JZ2,$H$40:$H$74,0),4)/12</f>
        <v/>
      </c>
      <c r="KA14">
        <f>INDEX($H$40:$K$74,MATCH(KA2,$H$40:$H$74,0),4)/12</f>
        <v/>
      </c>
      <c r="KB14">
        <f>INDEX($H$40:$K$74,MATCH(KB2,$H$40:$H$74,0),4)/12</f>
        <v/>
      </c>
      <c r="KC14">
        <f>INDEX($H$40:$K$74,MATCH(KC2,$H$40:$H$74,0),4)/12</f>
        <v/>
      </c>
      <c r="KD14">
        <f>INDEX($H$40:$K$74,MATCH(KD2,$H$40:$H$74,0),4)/12</f>
        <v/>
      </c>
      <c r="KE14">
        <f>INDEX($H$40:$K$74,MATCH(KE2,$H$40:$H$74,0),4)/12</f>
        <v/>
      </c>
      <c r="KF14">
        <f>INDEX($H$40:$K$74,MATCH(KF2,$H$40:$H$74,0),4)/12</f>
        <v/>
      </c>
      <c r="KG14">
        <f>INDEX($H$40:$K$74,MATCH(KG2,$H$40:$H$74,0),4)/12</f>
        <v/>
      </c>
      <c r="KH14">
        <f>INDEX($H$40:$K$74,MATCH(KH2,$H$40:$H$74,0),4)/12</f>
        <v/>
      </c>
      <c r="KI14">
        <f>INDEX($H$40:$K$74,MATCH(KI2,$H$40:$H$74,0),4)/12</f>
        <v/>
      </c>
      <c r="KJ14">
        <f>INDEX($H$40:$K$74,MATCH(KJ2,$H$40:$H$74,0),4)/12</f>
        <v/>
      </c>
      <c r="KK14">
        <f>INDEX($H$40:$K$74,MATCH(KK2,$H$40:$H$74,0),4)/12</f>
        <v/>
      </c>
      <c r="KL14">
        <f>INDEX($H$40:$K$74,MATCH(KL2,$H$40:$H$74,0),4)/12</f>
        <v/>
      </c>
      <c r="KM14">
        <f>INDEX($H$40:$K$74,MATCH(KM2,$H$40:$H$74,0),4)/12</f>
        <v/>
      </c>
      <c r="KN14">
        <f>INDEX($H$40:$K$74,MATCH(KN2,$H$40:$H$74,0),4)/12</f>
        <v/>
      </c>
      <c r="KO14">
        <f>INDEX($H$40:$K$74,MATCH(KO2,$H$40:$H$74,0),4)/12</f>
        <v/>
      </c>
      <c r="KP14">
        <f>INDEX($H$40:$K$74,MATCH(KP2,$H$40:$H$74,0),4)/12</f>
        <v/>
      </c>
      <c r="KQ14">
        <f>INDEX($H$40:$K$74,MATCH(KQ2,$H$40:$H$74,0),4)/12</f>
        <v/>
      </c>
      <c r="KR14">
        <f>INDEX($H$40:$K$74,MATCH(KR2,$H$40:$H$74,0),4)/12</f>
        <v/>
      </c>
      <c r="KS14">
        <f>INDEX($H$40:$K$74,MATCH(KS2,$H$40:$H$74,0),4)/12</f>
        <v/>
      </c>
      <c r="KT14">
        <f>INDEX($H$40:$K$74,MATCH(KT2,$H$40:$H$74,0),4)/12</f>
        <v/>
      </c>
      <c r="KU14">
        <f>INDEX($H$40:$K$74,MATCH(KU2,$H$40:$H$74,0),4)/12</f>
        <v/>
      </c>
      <c r="KV14">
        <f>INDEX($H$40:$K$74,MATCH(KV2,$H$40:$H$74,0),4)/12</f>
        <v/>
      </c>
      <c r="KW14">
        <f>INDEX($H$40:$K$74,MATCH(KW2,$H$40:$H$74,0),4)/12</f>
        <v/>
      </c>
      <c r="KX14">
        <f>INDEX($H$40:$K$74,MATCH(KX2,$H$40:$H$74,0),4)/12</f>
        <v/>
      </c>
      <c r="KY14">
        <f>INDEX($H$40:$K$74,MATCH(KY2,$H$40:$H$74,0),4)/12</f>
        <v/>
      </c>
      <c r="KZ14">
        <f>INDEX($H$40:$K$74,MATCH(KZ2,$H$40:$H$74,0),4)/12</f>
        <v/>
      </c>
      <c r="LA14">
        <f>INDEX($H$40:$K$74,MATCH(LA2,$H$40:$H$74,0),4)/12</f>
        <v/>
      </c>
      <c r="LB14">
        <f>INDEX($H$40:$K$74,MATCH(LB2,$H$40:$H$74,0),4)/12</f>
        <v/>
      </c>
      <c r="LC14">
        <f>INDEX($H$40:$K$74,MATCH(LC2,$H$40:$H$74,0),4)/12</f>
        <v/>
      </c>
      <c r="LD14">
        <f>INDEX($H$40:$K$74,MATCH(LD2,$H$40:$H$74,0),4)/12</f>
        <v/>
      </c>
      <c r="LE14">
        <f>INDEX($H$40:$K$74,MATCH(LE2,$H$40:$H$74,0),4)/12</f>
        <v/>
      </c>
      <c r="LF14">
        <f>INDEX($H$40:$K$74,MATCH(LF2,$H$40:$H$74,0),4)/12</f>
        <v/>
      </c>
      <c r="LG14">
        <f>INDEX($H$40:$K$74,MATCH(LG2,$H$40:$H$74,0),4)/12</f>
        <v/>
      </c>
      <c r="LH14">
        <f>INDEX($H$40:$K$74,MATCH(LH2,$H$40:$H$74,0),4)/12</f>
        <v/>
      </c>
      <c r="LI14">
        <f>INDEX($H$40:$K$74,MATCH(LI2,$H$40:$H$74,0),4)/12</f>
        <v/>
      </c>
      <c r="LJ14">
        <f>INDEX($H$40:$K$74,MATCH(LJ2,$H$40:$H$74,0),4)/12</f>
        <v/>
      </c>
      <c r="LK14">
        <f>INDEX($H$40:$K$74,MATCH(LK2,$H$40:$H$74,0),4)/12</f>
        <v/>
      </c>
      <c r="LL14">
        <f>INDEX($H$40:$K$74,MATCH(LL2,$H$40:$H$74,0),4)/12</f>
        <v/>
      </c>
      <c r="LM14">
        <f>INDEX($H$40:$K$74,MATCH(LM2,$H$40:$H$74,0),4)/12</f>
        <v/>
      </c>
      <c r="LN14">
        <f>INDEX($H$40:$K$74,MATCH(LN2,$H$40:$H$74,0),4)/12</f>
        <v/>
      </c>
      <c r="LO14">
        <f>INDEX($H$40:$K$74,MATCH(LO2,$H$40:$H$74,0),4)/12</f>
        <v/>
      </c>
      <c r="LP14">
        <f>INDEX($H$40:$K$74,MATCH(LP2,$H$40:$H$74,0),4)/12</f>
        <v/>
      </c>
      <c r="LQ14">
        <f>INDEX($H$40:$K$74,MATCH(LQ2,$H$40:$H$74,0),4)/12</f>
        <v/>
      </c>
      <c r="LR14">
        <f>INDEX($H$40:$K$74,MATCH(LR2,$H$40:$H$74,0),4)/12</f>
        <v/>
      </c>
      <c r="LS14">
        <f>INDEX($H$40:$K$74,MATCH(LS2,$H$40:$H$74,0),4)/12</f>
        <v/>
      </c>
      <c r="LT14">
        <f>INDEX($H$40:$K$74,MATCH(LT2,$H$40:$H$74,0),4)/12</f>
        <v/>
      </c>
      <c r="LU14">
        <f>INDEX($H$40:$K$74,MATCH(LU2,$H$40:$H$74,0),4)/12</f>
        <v/>
      </c>
      <c r="LV14">
        <f>INDEX($H$40:$K$74,MATCH(LV2,$H$40:$H$74,0),4)/12</f>
        <v/>
      </c>
      <c r="LW14">
        <f>INDEX($H$40:$K$74,MATCH(LW2,$H$40:$H$74,0),4)/12</f>
        <v/>
      </c>
      <c r="LX14">
        <f>INDEX($H$40:$K$74,MATCH(LX2,$H$40:$H$74,0),4)/12</f>
        <v/>
      </c>
      <c r="LY14">
        <f>INDEX($H$40:$K$74,MATCH(LY2,$H$40:$H$74,0),4)/12</f>
        <v/>
      </c>
      <c r="LZ14">
        <f>INDEX($H$40:$K$74,MATCH(LZ2,$H$40:$H$74,0),4)/12</f>
        <v/>
      </c>
      <c r="MA14">
        <f>INDEX($H$40:$K$74,MATCH(MA2,$H$40:$H$74,0),4)/12</f>
        <v/>
      </c>
      <c r="MB14">
        <f>INDEX($H$40:$K$74,MATCH(MB2,$H$40:$H$74,0),4)/12</f>
        <v/>
      </c>
      <c r="MC14">
        <f>INDEX($H$40:$K$74,MATCH(MC2,$H$40:$H$74,0),4)/12</f>
        <v/>
      </c>
      <c r="MD14">
        <f>INDEX($H$40:$K$74,MATCH(MD2,$H$40:$H$74,0),4)/12</f>
        <v/>
      </c>
      <c r="ME14">
        <f>INDEX($H$40:$K$74,MATCH(ME2,$H$40:$H$74,0),4)/12</f>
        <v/>
      </c>
      <c r="MF14">
        <f>INDEX($H$40:$K$74,MATCH(MF2,$H$40:$H$74,0),4)/12</f>
        <v/>
      </c>
      <c r="MG14">
        <f>INDEX($H$40:$K$74,MATCH(MG2,$H$40:$H$74,0),4)/12</f>
        <v/>
      </c>
      <c r="MH14">
        <f>INDEX($H$40:$K$74,MATCH(MH2,$H$40:$H$74,0),4)/12</f>
        <v/>
      </c>
      <c r="MI14">
        <f>INDEX($H$40:$K$74,MATCH(MI2,$H$40:$H$74,0),4)/12</f>
        <v/>
      </c>
      <c r="MJ14">
        <f>INDEX($H$40:$K$74,MATCH(MJ2,$H$40:$H$74,0),4)/12</f>
        <v/>
      </c>
      <c r="MK14">
        <f>INDEX($H$40:$K$74,MATCH(MK2,$H$40:$H$74,0),4)/12</f>
        <v/>
      </c>
      <c r="ML14">
        <f>INDEX($H$40:$K$74,MATCH(ML2,$H$40:$H$74,0),4)/12</f>
        <v/>
      </c>
      <c r="MM14">
        <f>INDEX($H$40:$K$74,MATCH(MM2,$H$40:$H$74,0),4)/12</f>
        <v/>
      </c>
      <c r="MN14">
        <f>INDEX($H$40:$K$74,MATCH(MN2,$H$40:$H$74,0),4)/12</f>
        <v/>
      </c>
      <c r="MO14">
        <f>INDEX($H$40:$K$74,MATCH(MO2,$H$40:$H$74,0),4)/12</f>
        <v/>
      </c>
      <c r="MP14">
        <f>INDEX($H$40:$K$74,MATCH(MP2,$H$40:$H$74,0),4)/12</f>
        <v/>
      </c>
      <c r="MQ14">
        <f>INDEX($H$40:$K$74,MATCH(MQ2,$H$40:$H$74,0),4)/12</f>
        <v/>
      </c>
      <c r="MR14">
        <f>INDEX($H$40:$K$74,MATCH(MR2,$H$40:$H$74,0),4)/12</f>
        <v/>
      </c>
      <c r="MS14">
        <f>INDEX($H$40:$K$74,MATCH(MS2,$H$40:$H$74,0),4)/12</f>
        <v/>
      </c>
      <c r="MT14">
        <f>INDEX($H$40:$K$74,MATCH(MT2,$H$40:$H$74,0),4)/12</f>
        <v/>
      </c>
      <c r="MU14">
        <f>INDEX($H$40:$K$74,MATCH(MU2,$H$40:$H$74,0),4)/12</f>
        <v/>
      </c>
      <c r="MV14">
        <f>INDEX($H$40:$K$74,MATCH(MV2,$H$40:$H$74,0),4)/12</f>
        <v/>
      </c>
      <c r="MW14">
        <f>INDEX($H$40:$K$74,MATCH(MW2,$H$40:$H$74,0),4)/12</f>
        <v/>
      </c>
      <c r="MX14">
        <f>INDEX($H$40:$K$74,MATCH(MX2,$H$40:$H$74,0),4)/12</f>
        <v/>
      </c>
      <c r="MY14">
        <f>INDEX($H$40:$K$74,MATCH(MY2,$H$40:$H$74,0),4)/12</f>
        <v/>
      </c>
      <c r="MZ14">
        <f>INDEX($H$40:$K$74,MATCH(MZ2,$H$40:$H$74,0),4)/12</f>
        <v/>
      </c>
      <c r="NA14">
        <f>INDEX($H$40:$K$74,MATCH(NA2,$H$40:$H$74,0),4)/12</f>
        <v/>
      </c>
      <c r="NB14">
        <f>INDEX($H$40:$K$74,MATCH(NB2,$H$40:$H$74,0),4)/12</f>
        <v/>
      </c>
      <c r="NC14">
        <f>INDEX($H$40:$K$74,MATCH(NC2,$H$40:$H$74,0),4)/12</f>
        <v/>
      </c>
      <c r="ND14">
        <f>INDEX($H$40:$K$74,MATCH(ND2,$H$40:$H$74,0),4)/12</f>
        <v/>
      </c>
      <c r="NE14">
        <f>INDEX($H$40:$K$74,MATCH(NE2,$H$40:$H$74,0),4)/12</f>
        <v/>
      </c>
      <c r="NF14">
        <f>INDEX($H$40:$K$74,MATCH(NF2,$H$40:$H$74,0),4)/12</f>
        <v/>
      </c>
      <c r="NG14">
        <f>INDEX($H$40:$K$74,MATCH(NG2,$H$40:$H$74,0),4)/12</f>
        <v/>
      </c>
      <c r="NH14">
        <f>INDEX($H$40:$K$74,MATCH(NH2,$H$40:$H$74,0),4)/12</f>
        <v/>
      </c>
      <c r="NI14">
        <f>INDEX($H$40:$K$74,MATCH(NI2,$H$40:$H$74,0),4)/12</f>
        <v/>
      </c>
      <c r="NJ14">
        <f>INDEX($H$40:$K$74,MATCH(NJ2,$H$40:$H$74,0),4)/12</f>
        <v/>
      </c>
      <c r="NK14">
        <f>INDEX($H$40:$K$74,MATCH(NK2,$H$40:$H$74,0),4)/12</f>
        <v/>
      </c>
      <c r="NL14">
        <f>INDEX($H$40:$K$74,MATCH(NL2,$H$40:$H$74,0),4)/12</f>
        <v/>
      </c>
      <c r="NM14">
        <f>INDEX($H$40:$K$74,MATCH(NM2,$H$40:$H$74,0),4)/12</f>
        <v/>
      </c>
      <c r="NN14">
        <f>INDEX($H$40:$K$74,MATCH(NN2,$H$40:$H$74,0),4)/12</f>
        <v/>
      </c>
      <c r="NO14">
        <f>INDEX($H$40:$K$74,MATCH(NO2,$H$40:$H$74,0),4)/12</f>
        <v/>
      </c>
      <c r="NP14">
        <f>INDEX($H$40:$K$74,MATCH(NP2,$H$40:$H$74,0),4)/12</f>
        <v/>
      </c>
      <c r="NQ14">
        <f>INDEX($H$40:$K$74,MATCH(NQ2,$H$40:$H$74,0),4)/12</f>
        <v/>
      </c>
      <c r="NR14">
        <f>INDEX($H$40:$K$74,MATCH(NR2,$H$40:$H$74,0),4)/12</f>
        <v/>
      </c>
      <c r="NS14">
        <f>INDEX($H$40:$K$74,MATCH(NS2,$H$40:$H$74,0),4)/12</f>
        <v/>
      </c>
      <c r="NT14">
        <f>INDEX($H$40:$K$74,MATCH(NT2,$H$40:$H$74,0),4)/12</f>
        <v/>
      </c>
      <c r="NU14">
        <f>INDEX($H$40:$K$74,MATCH(NU2,$H$40:$H$74,0),4)/12</f>
        <v/>
      </c>
      <c r="NV14">
        <f>INDEX($H$40:$K$74,MATCH(NV2,$H$40:$H$74,0),4)/12</f>
        <v/>
      </c>
      <c r="NW14">
        <f>INDEX($H$40:$K$74,MATCH(NW2,$H$40:$H$74,0),4)/12</f>
        <v/>
      </c>
      <c r="NX14">
        <f>INDEX($H$40:$K$74,MATCH(NX2,$H$40:$H$74,0),4)/12</f>
        <v/>
      </c>
      <c r="NY14">
        <f>INDEX($H$40:$K$74,MATCH(NY2,$H$40:$H$74,0),4)/12</f>
        <v/>
      </c>
      <c r="NZ14">
        <f>INDEX($H$40:$K$74,MATCH(NZ2,$H$40:$H$74,0),4)/12</f>
        <v/>
      </c>
      <c r="OA14">
        <f>INDEX($H$40:$K$74,MATCH(OA2,$H$40:$H$74,0),4)/12</f>
        <v/>
      </c>
      <c r="OB14">
        <f>INDEX($H$40:$K$74,MATCH(OB2,$H$40:$H$74,0),4)/12</f>
        <v/>
      </c>
      <c r="OC14">
        <f>INDEX($H$40:$K$74,MATCH(OC2,$H$40:$H$74,0),4)/12</f>
        <v/>
      </c>
      <c r="OD14">
        <f>INDEX($H$40:$K$74,MATCH(OD2,$H$40:$H$74,0),4)/12</f>
        <v/>
      </c>
      <c r="OE14">
        <f>INDEX($H$40:$K$74,MATCH(OE2,$H$40:$H$74,0),4)/12</f>
        <v/>
      </c>
      <c r="OF14">
        <f>INDEX($H$40:$K$74,MATCH(OF2,$H$40:$H$74,0),4)/12</f>
        <v/>
      </c>
      <c r="OG14">
        <f>INDEX($H$40:$K$74,MATCH(OG2,$H$40:$H$74,0),4)/12</f>
        <v/>
      </c>
      <c r="OH14">
        <f>INDEX($H$40:$K$74,MATCH(OH2,$H$40:$H$74,0),4)/12</f>
        <v/>
      </c>
      <c r="OI14">
        <f>INDEX($H$40:$K$74,MATCH(OI2,$H$40:$H$74,0),4)/12</f>
        <v/>
      </c>
      <c r="OJ14">
        <f>INDEX($H$40:$K$74,MATCH(OJ2,$H$40:$H$74,0),4)/12</f>
        <v/>
      </c>
      <c r="OK14">
        <f>INDEX($H$40:$K$74,MATCH(OK2,$H$40:$H$74,0),4)/12</f>
        <v/>
      </c>
      <c r="OL14">
        <f>INDEX($H$40:$K$74,MATCH(OL2,$H$40:$H$74,0),4)/12</f>
        <v/>
      </c>
      <c r="OM14">
        <f>INDEX($H$40:$K$74,MATCH(OM2,$H$40:$H$74,0),4)/12</f>
        <v/>
      </c>
      <c r="ON14">
        <f>INDEX($H$40:$K$74,MATCH(ON2,$H$40:$H$74,0),4)/12</f>
        <v/>
      </c>
      <c r="OO14">
        <f>INDEX($H$40:$K$74,MATCH(OO2,$H$40:$H$74,0),4)/12</f>
        <v/>
      </c>
      <c r="OP14">
        <f>INDEX($H$40:$K$74,MATCH(OP2,$H$40:$H$74,0),4)/12</f>
        <v/>
      </c>
      <c r="OQ14">
        <f>INDEX($H$40:$K$74,MATCH(OQ2,$H$40:$H$74,0),4)/12</f>
        <v/>
      </c>
      <c r="OR14">
        <f>INDEX($H$40:$K$74,MATCH(OR2,$H$40:$H$74,0),4)/12</f>
        <v/>
      </c>
      <c r="OS14">
        <f>INDEX($H$40:$K$74,MATCH(OS2,$H$40:$H$74,0),4)/12</f>
        <v/>
      </c>
      <c r="OT14">
        <f>INDEX($H$40:$K$74,MATCH(OT2,$H$40:$H$74,0),4)/12</f>
        <v/>
      </c>
      <c r="OU14">
        <f>INDEX($H$40:$K$74,MATCH(OU2,$H$40:$H$74,0),4)/12</f>
        <v/>
      </c>
      <c r="OV14">
        <f>INDEX($H$40:$K$74,MATCH(OV2,$H$40:$H$74,0),4)/12</f>
        <v/>
      </c>
      <c r="OW14">
        <f>INDEX($H$40:$K$74,MATCH(OW2,$H$40:$H$74,0),4)/12</f>
        <v/>
      </c>
      <c r="OX14">
        <f>INDEX($H$40:$K$74,MATCH(OX2,$H$40:$H$74,0),4)/12</f>
        <v/>
      </c>
      <c r="OY14">
        <f>INDEX($H$40:$K$74,MATCH(OY2,$H$40:$H$74,0),4)/12</f>
        <v/>
      </c>
      <c r="OZ14">
        <f>INDEX($H$40:$K$74,MATCH(OZ2,$H$40:$H$74,0),4)/12</f>
        <v/>
      </c>
      <c r="PA14">
        <f>INDEX($H$40:$K$74,MATCH(PA2,$H$40:$H$74,0),4)/12</f>
        <v/>
      </c>
      <c r="PB14">
        <f>INDEX($H$40:$K$74,MATCH(PB2,$H$40:$H$74,0),4)/12</f>
        <v/>
      </c>
      <c r="PC14">
        <f>INDEX($H$40:$K$74,MATCH(PC2,$H$40:$H$74,0),4)/12</f>
        <v/>
      </c>
      <c r="PD14">
        <f>INDEX($H$40:$K$74,MATCH(PD2,$H$40:$H$74,0),4)/12</f>
        <v/>
      </c>
      <c r="PE14">
        <f>INDEX($H$40:$K$74,MATCH(PE2,$H$40:$H$74,0),4)/12</f>
        <v/>
      </c>
      <c r="PF14">
        <f>INDEX($H$40:$K$74,MATCH(PF2,$H$40:$H$74,0),4)/12</f>
        <v/>
      </c>
      <c r="PG14">
        <f>INDEX($H$40:$K$74,MATCH(PG2,$H$40:$H$74,0),4)/12</f>
        <v/>
      </c>
      <c r="PH14">
        <f>INDEX($H$40:$K$74,MATCH(PH2,$H$40:$H$74,0),4)/12</f>
        <v/>
      </c>
      <c r="PI14">
        <f>INDEX($H$40:$K$74,MATCH(PI2,$H$40:$H$74,0),4)/12</f>
        <v/>
      </c>
      <c r="PJ14">
        <f>INDEX($H$40:$K$74,MATCH(PJ2,$H$40:$H$74,0),4)/12</f>
        <v/>
      </c>
      <c r="PK14">
        <f>INDEX($H$40:$K$74,MATCH(PK2,$H$40:$H$74,0),4)/12</f>
        <v/>
      </c>
      <c r="PL14">
        <f>INDEX($H$40:$K$74,MATCH(PL2,$H$40:$H$74,0),4)/12</f>
        <v/>
      </c>
      <c r="PM14">
        <f>INDEX($H$40:$K$74,MATCH(PM2,$H$40:$H$74,0),4)/12</f>
        <v/>
      </c>
      <c r="PN14">
        <f>INDEX($H$40:$K$74,MATCH(PN2,$H$40:$H$74,0),4)/12</f>
        <v/>
      </c>
      <c r="PO14">
        <f>INDEX($H$40:$K$74,MATCH(PO2,$H$40:$H$74,0),4)/12</f>
        <v/>
      </c>
      <c r="PP14">
        <f>INDEX($H$40:$K$74,MATCH(PP2,$H$40:$H$74,0),4)/12</f>
        <v/>
      </c>
      <c r="PQ14">
        <f>INDEX($H$40:$K$74,MATCH(PQ2,$H$40:$H$74,0),4)/12</f>
        <v/>
      </c>
      <c r="PR14">
        <f>INDEX($H$40:$K$74,MATCH(PR2,$H$40:$H$74,0),4)/12</f>
        <v/>
      </c>
      <c r="PS14">
        <f>INDEX($H$40:$K$74,MATCH(PS2,$H$40:$H$74,0),4)/12</f>
        <v/>
      </c>
      <c r="PT14">
        <f>INDEX($H$40:$K$74,MATCH(PT2,$H$40:$H$74,0),4)/12</f>
        <v/>
      </c>
      <c r="PU14">
        <f>INDEX($H$40:$K$74,MATCH(PU2,$H$40:$H$74,0),4)/12</f>
        <v/>
      </c>
      <c r="PV14">
        <f>INDEX($H$40:$K$74,MATCH(PV2,$H$40:$H$74,0),4)/12</f>
        <v/>
      </c>
      <c r="PW14">
        <f>INDEX($H$40:$K$74,MATCH(PW2,$H$40:$H$74,0),4)/12</f>
        <v/>
      </c>
      <c r="PX14">
        <f>INDEX($H$40:$K$74,MATCH(PX2,$H$40:$H$74,0),4)/12</f>
        <v/>
      </c>
      <c r="PY14">
        <f>INDEX($H$40:$K$74,MATCH(PY2,$H$40:$H$74,0),4)/12</f>
        <v/>
      </c>
      <c r="PZ14">
        <f>INDEX($H$40:$K$74,MATCH(PZ2,$H$40:$H$74,0),4)/12</f>
        <v/>
      </c>
      <c r="QA14">
        <f>INDEX($H$40:$K$74,MATCH(QA2,$H$40:$H$74,0),4)/12</f>
        <v/>
      </c>
      <c r="QB14">
        <f>INDEX($H$40:$K$74,MATCH(QB2,$H$40:$H$74,0),4)/12</f>
        <v/>
      </c>
      <c r="QC14">
        <f>INDEX($H$40:$K$74,MATCH(QC2,$H$40:$H$74,0),4)/12</f>
        <v/>
      </c>
      <c r="QD14">
        <f>INDEX($H$40:$K$74,MATCH(QD2,$H$40:$H$74,0),4)/12</f>
        <v/>
      </c>
      <c r="QE14">
        <f>INDEX($H$40:$K$74,MATCH(QE2,$H$40:$H$74,0),4)/12</f>
        <v/>
      </c>
      <c r="QF14">
        <f>INDEX($H$40:$K$74,MATCH(QF2,$H$40:$H$74,0),4)/12</f>
        <v/>
      </c>
      <c r="QG14">
        <f>INDEX($H$40:$K$74,MATCH(QG2,$H$40:$H$74,0),4)/12</f>
        <v/>
      </c>
      <c r="QH14">
        <f>INDEX($H$40:$K$74,MATCH(QH2,$H$40:$H$74,0),4)/12</f>
        <v/>
      </c>
      <c r="QI14">
        <f>INDEX($H$40:$K$74,MATCH(QI2,$H$40:$H$74,0),4)/12</f>
        <v/>
      </c>
      <c r="QJ14">
        <f>INDEX($H$40:$K$74,MATCH(QJ2,$H$40:$H$74,0),4)/12</f>
        <v/>
      </c>
      <c r="QK14">
        <f>INDEX($H$40:$K$74,MATCH(QK2,$H$40:$H$74,0),4)/12</f>
        <v/>
      </c>
      <c r="QL14">
        <f>INDEX($H$40:$K$74,MATCH(QL2,$H$40:$H$74,0),4)/12</f>
        <v/>
      </c>
      <c r="QM14">
        <f>INDEX($H$40:$K$74,MATCH(QM2,$H$40:$H$74,0),4)/12</f>
        <v/>
      </c>
      <c r="QN14">
        <f>INDEX($H$40:$K$74,MATCH(QN2,$H$40:$H$74,0),4)/12</f>
        <v/>
      </c>
      <c r="QO14">
        <f>INDEX($H$40:$K$74,MATCH(QO2,$H$40:$H$74,0),4)/12</f>
        <v/>
      </c>
      <c r="QP14">
        <f>INDEX($H$40:$K$74,MATCH(QP2,$H$40:$H$74,0),4)/12</f>
        <v/>
      </c>
      <c r="QQ14">
        <f>INDEX($H$40:$K$74,MATCH(QQ2,$H$40:$H$74,0),4)/12</f>
        <v/>
      </c>
      <c r="QR14">
        <f>INDEX($H$40:$K$74,MATCH(QR2,$H$40:$H$74,0),4)/12</f>
        <v/>
      </c>
      <c r="QS14">
        <f>INDEX($H$40:$K$74,MATCH(QS2,$H$40:$H$74,0),4)/12</f>
        <v/>
      </c>
      <c r="QT14">
        <f>INDEX($H$40:$K$74,MATCH(QT2,$H$40:$H$74,0),4)/12</f>
        <v/>
      </c>
      <c r="QU14">
        <f>INDEX($H$40:$K$74,MATCH(QU2,$H$40:$H$74,0),4)/12</f>
        <v/>
      </c>
      <c r="QV14">
        <f>INDEX($H$40:$K$74,MATCH(QV2,$H$40:$H$74,0),4)/12</f>
        <v/>
      </c>
      <c r="QW14">
        <f>INDEX($H$40:$K$74,MATCH(QW2,$H$40:$H$74,0),4)/12</f>
        <v/>
      </c>
      <c r="QX14">
        <f>INDEX($H$40:$K$74,MATCH(QX2,$H$40:$H$74,0),4)/12</f>
        <v/>
      </c>
      <c r="QY14">
        <f>INDEX($H$40:$K$74,MATCH(QY2,$H$40:$H$74,0),4)/12</f>
        <v/>
      </c>
      <c r="QZ14">
        <f>INDEX($H$40:$K$74,MATCH(QZ2,$H$40:$H$74,0),4)/12</f>
        <v/>
      </c>
      <c r="RA14">
        <f>INDEX($H$40:$K$74,MATCH(RA2,$H$40:$H$74,0),4)/12</f>
        <v/>
      </c>
      <c r="RB14">
        <f>INDEX($H$40:$K$74,MATCH(RB2,$H$40:$H$74,0),4)/12</f>
        <v/>
      </c>
      <c r="RC14">
        <f>INDEX($H$40:$K$74,MATCH(RC2,$H$40:$H$74,0),4)/12</f>
        <v/>
      </c>
      <c r="RD14">
        <f>INDEX($H$40:$K$74,MATCH(RD2,$H$40:$H$74,0),4)/12</f>
        <v/>
      </c>
      <c r="RE14">
        <f>INDEX($H$40:$K$74,MATCH(RE2,$H$40:$H$74,0),4)/12</f>
        <v/>
      </c>
      <c r="RF14">
        <f>INDEX($H$40:$K$74,MATCH(RF2,$H$40:$H$74,0),4)/12</f>
        <v/>
      </c>
      <c r="RG14">
        <f>INDEX($H$40:$K$74,MATCH(RG2,$H$40:$H$74,0),4)/12</f>
        <v/>
      </c>
      <c r="RH14">
        <f>INDEX($H$40:$K$74,MATCH(RH2,$H$40:$H$74,0),4)/12</f>
        <v/>
      </c>
      <c r="RI14">
        <f>INDEX($H$40:$K$74,MATCH(RI2,$H$40:$H$74,0),4)/12</f>
        <v/>
      </c>
      <c r="RJ14">
        <f>INDEX($H$40:$K$74,MATCH(RJ2,$H$40:$H$74,0),4)/12</f>
        <v/>
      </c>
      <c r="RK14">
        <f>INDEX($H$40:$K$74,MATCH(RK2,$H$40:$H$74,0),4)/12</f>
        <v/>
      </c>
      <c r="RL14">
        <f>INDEX($H$40:$K$74,MATCH(RL2,$H$40:$H$74,0),4)/12</f>
        <v/>
      </c>
      <c r="RM14">
        <f>INDEX($H$40:$K$74,MATCH(RM2,$H$40:$H$74,0),4)/12</f>
        <v/>
      </c>
      <c r="RN14">
        <f>INDEX($H$40:$K$74,MATCH(RN2,$H$40:$H$74,0),4)/12</f>
        <v/>
      </c>
      <c r="RO14">
        <f>INDEX($H$40:$K$74,MATCH(RO2,$H$40:$H$74,0),4)/12</f>
        <v/>
      </c>
      <c r="RP14">
        <f>INDEX($H$40:$K$74,MATCH(RP2,$H$40:$H$74,0),4)/12</f>
        <v/>
      </c>
      <c r="RQ14">
        <f>INDEX($H$40:$K$74,MATCH(RQ2,$H$40:$H$74,0),4)/12</f>
        <v/>
      </c>
      <c r="RR14">
        <f>INDEX($H$40:$K$74,MATCH(RR2,$H$40:$H$74,0),4)/12</f>
        <v/>
      </c>
      <c r="RS14">
        <f>INDEX($H$40:$K$74,MATCH(RS2,$H$40:$H$74,0),4)/12</f>
        <v/>
      </c>
      <c r="RT14">
        <f>INDEX($H$40:$K$74,MATCH(RT2,$H$40:$H$74,0),4)/12</f>
        <v/>
      </c>
      <c r="RU14">
        <f>INDEX($H$40:$K$74,MATCH(RU2,$H$40:$H$74,0),4)/12</f>
        <v/>
      </c>
      <c r="RV14">
        <f>INDEX($H$40:$K$74,MATCH(RV2,$H$40:$H$74,0),4)/12</f>
        <v/>
      </c>
      <c r="RW14">
        <f>INDEX($H$40:$K$74,MATCH(RW2,$H$40:$H$74,0),4)/12</f>
        <v/>
      </c>
      <c r="RX14">
        <f>INDEX($H$40:$K$74,MATCH(RX2,$H$40:$H$74,0),4)/12</f>
        <v/>
      </c>
      <c r="RY14">
        <f>INDEX($H$40:$K$74,MATCH(RY2,$H$40:$H$74,0),4)/12</f>
        <v/>
      </c>
      <c r="RZ14">
        <f>INDEX($H$40:$K$74,MATCH(RZ2,$H$40:$H$74,0),4)/12</f>
        <v/>
      </c>
      <c r="SA14">
        <f>INDEX($H$40:$K$74,MATCH(SA2,$H$40:$H$74,0),4)/12</f>
        <v/>
      </c>
      <c r="SB14">
        <f>INDEX($H$40:$K$74,MATCH(SB2,$H$40:$H$74,0),4)/12</f>
        <v/>
      </c>
      <c r="SC14">
        <f>INDEX($H$40:$K$74,MATCH(SC2,$H$40:$H$74,0),4)/12</f>
        <v/>
      </c>
      <c r="SD14">
        <f>INDEX($H$40:$K$74,MATCH(SD2,$H$40:$H$74,0),4)/12</f>
        <v/>
      </c>
      <c r="SE14">
        <f>INDEX($H$40:$K$74,MATCH(SE2,$H$40:$H$74,0),4)/12</f>
        <v/>
      </c>
    </row>
    <row r="15" spans="1:499">
      <c r="A15" t="s">
        <v>62</v>
      </c>
      <c r="H15">
        <f>SUMIFS('Coal Foreign Imports'!$B:$B,'Coal Foreign Imports'!$A:$A,'Dashboard M2 Imports Data'!H$2)/12</f>
        <v/>
      </c>
      <c r="I15">
        <f>SUMIFS('Coal Foreign Imports'!$B:$B,'Coal Foreign Imports'!$A:$A,'Dashboard M2 Imports Data'!I$2)/12</f>
        <v/>
      </c>
      <c r="J15">
        <f>SUMIFS('Coal Foreign Imports'!$B:$B,'Coal Foreign Imports'!$A:$A,'Dashboard M2 Imports Data'!J$2)/12</f>
        <v/>
      </c>
      <c r="K15">
        <f>SUMIFS('Coal Foreign Imports'!$B:$B,'Coal Foreign Imports'!$A:$A,'Dashboard M2 Imports Data'!K$2)/12</f>
        <v/>
      </c>
      <c r="L15">
        <f>SUMIFS('Coal Foreign Imports'!$B:$B,'Coal Foreign Imports'!$A:$A,'Dashboard M2 Imports Data'!L$2)/12</f>
        <v/>
      </c>
      <c r="M15">
        <f>SUMIFS('Coal Foreign Imports'!$B:$B,'Coal Foreign Imports'!$A:$A,'Dashboard M2 Imports Data'!M$2)/12</f>
        <v/>
      </c>
      <c r="N15">
        <f>SUMIFS('Coal Foreign Imports'!$B:$B,'Coal Foreign Imports'!$A:$A,'Dashboard M2 Imports Data'!N$2)/12</f>
        <v/>
      </c>
      <c r="O15">
        <f>SUMIFS('Coal Foreign Imports'!$B:$B,'Coal Foreign Imports'!$A:$A,'Dashboard M2 Imports Data'!O$2)/12</f>
        <v/>
      </c>
      <c r="P15">
        <f>SUMIFS('Coal Foreign Imports'!$B:$B,'Coal Foreign Imports'!$A:$A,'Dashboard M2 Imports Data'!P$2)/12</f>
        <v/>
      </c>
      <c r="Q15">
        <f>SUMIFS('Coal Foreign Imports'!$B:$B,'Coal Foreign Imports'!$A:$A,'Dashboard M2 Imports Data'!Q$2)/12</f>
        <v/>
      </c>
      <c r="R15">
        <f>SUMIFS('Coal Foreign Imports'!$B:$B,'Coal Foreign Imports'!$A:$A,'Dashboard M2 Imports Data'!R$2)/12</f>
        <v/>
      </c>
      <c r="S15">
        <f>SUMIFS('Coal Foreign Imports'!$B:$B,'Coal Foreign Imports'!$A:$A,'Dashboard M2 Imports Data'!S$2)/12</f>
        <v/>
      </c>
      <c r="T15">
        <f>SUMIFS('Coal Foreign Imports'!$B:$B,'Coal Foreign Imports'!$A:$A,'Dashboard M2 Imports Data'!T$2)/12</f>
        <v/>
      </c>
      <c r="U15">
        <f>SUMIFS('Coal Foreign Imports'!$B:$B,'Coal Foreign Imports'!$A:$A,'Dashboard M2 Imports Data'!U$2)/12</f>
        <v/>
      </c>
      <c r="V15">
        <f>SUMIFS('Coal Foreign Imports'!$B:$B,'Coal Foreign Imports'!$A:$A,'Dashboard M2 Imports Data'!V$2)/12</f>
        <v/>
      </c>
      <c r="W15">
        <f>SUMIFS('Coal Foreign Imports'!$B:$B,'Coal Foreign Imports'!$A:$A,'Dashboard M2 Imports Data'!W$2)/12</f>
        <v/>
      </c>
      <c r="X15">
        <f>SUMIFS('Coal Foreign Imports'!$B:$B,'Coal Foreign Imports'!$A:$A,'Dashboard M2 Imports Data'!X$2)/12</f>
        <v/>
      </c>
      <c r="Y15">
        <f>SUMIFS('Coal Foreign Imports'!$B:$B,'Coal Foreign Imports'!$A:$A,'Dashboard M2 Imports Data'!Y$2)/12</f>
        <v/>
      </c>
      <c r="Z15">
        <f>SUMIFS('Coal Foreign Imports'!$B:$B,'Coal Foreign Imports'!$A:$A,'Dashboard M2 Imports Data'!Z$2)/12</f>
        <v/>
      </c>
      <c r="AA15">
        <f>SUMIFS('Coal Foreign Imports'!$B:$B,'Coal Foreign Imports'!$A:$A,'Dashboard M2 Imports Data'!AA$2)/12</f>
        <v/>
      </c>
      <c r="AB15">
        <f>SUMIFS('Coal Foreign Imports'!$B:$B,'Coal Foreign Imports'!$A:$A,'Dashboard M2 Imports Data'!AB$2)/12</f>
        <v/>
      </c>
      <c r="AC15">
        <f>SUMIFS('Coal Foreign Imports'!$B:$B,'Coal Foreign Imports'!$A:$A,'Dashboard M2 Imports Data'!AC$2)/12</f>
        <v/>
      </c>
      <c r="AD15">
        <f>SUMIFS('Coal Foreign Imports'!$B:$B,'Coal Foreign Imports'!$A:$A,'Dashboard M2 Imports Data'!AD$2)/12</f>
        <v/>
      </c>
      <c r="AE15">
        <f>SUMIFS('Coal Foreign Imports'!$B:$B,'Coal Foreign Imports'!$A:$A,'Dashboard M2 Imports Data'!AE$2)/12</f>
        <v/>
      </c>
      <c r="AF15">
        <f>SUMIFS('Coal Foreign Imports'!$B:$B,'Coal Foreign Imports'!$A:$A,'Dashboard M2 Imports Data'!AF$2)/12</f>
        <v/>
      </c>
      <c r="AG15">
        <f>SUMIFS('Coal Foreign Imports'!$B:$B,'Coal Foreign Imports'!$A:$A,'Dashboard M2 Imports Data'!AG$2)/12</f>
        <v/>
      </c>
      <c r="AH15">
        <f>SUMIFS('Coal Foreign Imports'!$B:$B,'Coal Foreign Imports'!$A:$A,'Dashboard M2 Imports Data'!AH$2)/12</f>
        <v/>
      </c>
      <c r="AI15">
        <f>SUMIFS('Coal Foreign Imports'!$B:$B,'Coal Foreign Imports'!$A:$A,'Dashboard M2 Imports Data'!AI$2)/12</f>
        <v/>
      </c>
      <c r="AJ15">
        <f>SUMIFS('Coal Foreign Imports'!$B:$B,'Coal Foreign Imports'!$A:$A,'Dashboard M2 Imports Data'!AJ$2)/12</f>
        <v/>
      </c>
      <c r="AK15">
        <f>SUMIFS('Coal Foreign Imports'!$B:$B,'Coal Foreign Imports'!$A:$A,'Dashboard M2 Imports Data'!AK$2)/12</f>
        <v/>
      </c>
      <c r="AL15">
        <f>SUMIFS('Coal Foreign Imports'!$B:$B,'Coal Foreign Imports'!$A:$A,'Dashboard M2 Imports Data'!AL$2)/12</f>
        <v/>
      </c>
      <c r="AM15">
        <f>SUMIFS('Coal Foreign Imports'!$B:$B,'Coal Foreign Imports'!$A:$A,'Dashboard M2 Imports Data'!AM$2)/12</f>
        <v/>
      </c>
      <c r="AN15">
        <f>SUMIFS('Coal Foreign Imports'!$B:$B,'Coal Foreign Imports'!$A:$A,'Dashboard M2 Imports Data'!AN$2)/12</f>
        <v/>
      </c>
      <c r="AO15">
        <f>SUMIFS('Coal Foreign Imports'!$B:$B,'Coal Foreign Imports'!$A:$A,'Dashboard M2 Imports Data'!AO$2)/12</f>
        <v/>
      </c>
      <c r="AP15">
        <f>SUMIFS('Coal Foreign Imports'!$B:$B,'Coal Foreign Imports'!$A:$A,'Dashboard M2 Imports Data'!AP$2)/12</f>
        <v/>
      </c>
      <c r="AQ15">
        <f>SUMIFS('Coal Foreign Imports'!$B:$B,'Coal Foreign Imports'!$A:$A,'Dashboard M2 Imports Data'!AQ$2)/12</f>
        <v/>
      </c>
      <c r="AR15">
        <f>SUMIFS('Coal Foreign Imports'!$B:$B,'Coal Foreign Imports'!$A:$A,'Dashboard M2 Imports Data'!AR$2)/12</f>
        <v/>
      </c>
      <c r="AS15">
        <f>SUMIFS('Coal Foreign Imports'!$B:$B,'Coal Foreign Imports'!$A:$A,'Dashboard M2 Imports Data'!AS$2)/12</f>
        <v/>
      </c>
      <c r="AT15">
        <f>SUMIFS('Coal Foreign Imports'!$B:$B,'Coal Foreign Imports'!$A:$A,'Dashboard M2 Imports Data'!AT$2)/12</f>
        <v/>
      </c>
      <c r="AU15">
        <f>SUMIFS('Coal Foreign Imports'!$B:$B,'Coal Foreign Imports'!$A:$A,'Dashboard M2 Imports Data'!AU$2)/12</f>
        <v/>
      </c>
      <c r="AV15">
        <f>SUMIFS('Coal Foreign Imports'!$B:$B,'Coal Foreign Imports'!$A:$A,'Dashboard M2 Imports Data'!AV$2)/12</f>
        <v/>
      </c>
      <c r="AW15">
        <f>SUMIFS('Coal Foreign Imports'!$B:$B,'Coal Foreign Imports'!$A:$A,'Dashboard M2 Imports Data'!AW$2)/12</f>
        <v/>
      </c>
      <c r="AX15">
        <f>SUMIFS('Coal Foreign Imports'!$B:$B,'Coal Foreign Imports'!$A:$A,'Dashboard M2 Imports Data'!AX$2)/12</f>
        <v/>
      </c>
      <c r="AY15">
        <f>SUMIFS('Coal Foreign Imports'!$B:$B,'Coal Foreign Imports'!$A:$A,'Dashboard M2 Imports Data'!AY$2)/12</f>
        <v/>
      </c>
      <c r="AZ15">
        <f>SUMIFS('Coal Foreign Imports'!$B:$B,'Coal Foreign Imports'!$A:$A,'Dashboard M2 Imports Data'!AZ$2)/12</f>
        <v/>
      </c>
      <c r="BA15">
        <f>SUMIFS('Coal Foreign Imports'!$B:$B,'Coal Foreign Imports'!$A:$A,'Dashboard M2 Imports Data'!BA$2)/12</f>
        <v/>
      </c>
      <c r="BB15">
        <f>SUMIFS('Coal Foreign Imports'!$B:$B,'Coal Foreign Imports'!$A:$A,'Dashboard M2 Imports Data'!BB$2)/12</f>
        <v/>
      </c>
      <c r="BC15">
        <f>SUMIFS('Coal Foreign Imports'!$B:$B,'Coal Foreign Imports'!$A:$A,'Dashboard M2 Imports Data'!BC$2)/12</f>
        <v/>
      </c>
      <c r="BD15">
        <f>SUMIFS('Coal Foreign Imports'!$B:$B,'Coal Foreign Imports'!$A:$A,'Dashboard M2 Imports Data'!BD$2)/12</f>
        <v/>
      </c>
      <c r="BE15">
        <f>SUMIFS('Coal Foreign Imports'!$B:$B,'Coal Foreign Imports'!$A:$A,'Dashboard M2 Imports Data'!BE$2)/12</f>
        <v/>
      </c>
      <c r="BF15">
        <f>SUMIFS('Coal Foreign Imports'!$B:$B,'Coal Foreign Imports'!$A:$A,'Dashboard M2 Imports Data'!BF$2)/12</f>
        <v/>
      </c>
      <c r="BG15">
        <f>SUMIFS('Coal Foreign Imports'!$B:$B,'Coal Foreign Imports'!$A:$A,'Dashboard M2 Imports Data'!BG$2)/12</f>
        <v/>
      </c>
      <c r="BH15">
        <f>SUMIFS('Coal Foreign Imports'!$B:$B,'Coal Foreign Imports'!$A:$A,'Dashboard M2 Imports Data'!BH$2)/12</f>
        <v/>
      </c>
      <c r="BI15">
        <f>SUMIFS('Coal Foreign Imports'!$B:$B,'Coal Foreign Imports'!$A:$A,'Dashboard M2 Imports Data'!BI$2)/12</f>
        <v/>
      </c>
      <c r="BJ15">
        <f>SUMIFS('Coal Foreign Imports'!$B:$B,'Coal Foreign Imports'!$A:$A,'Dashboard M2 Imports Data'!BJ$2)/12</f>
        <v/>
      </c>
      <c r="BK15">
        <f>SUMIFS('Coal Foreign Imports'!$B:$B,'Coal Foreign Imports'!$A:$A,'Dashboard M2 Imports Data'!BK$2)/12</f>
        <v/>
      </c>
      <c r="BL15">
        <f>SUMIFS('Coal Foreign Imports'!$B:$B,'Coal Foreign Imports'!$A:$A,'Dashboard M2 Imports Data'!BL$2)/12</f>
        <v/>
      </c>
      <c r="BM15">
        <f>SUMIFS('Coal Foreign Imports'!$B:$B,'Coal Foreign Imports'!$A:$A,'Dashboard M2 Imports Data'!BM$2)/12</f>
        <v/>
      </c>
      <c r="BN15">
        <f>SUMIFS('Coal Foreign Imports'!$B:$B,'Coal Foreign Imports'!$A:$A,'Dashboard M2 Imports Data'!BN$2)/12</f>
        <v/>
      </c>
      <c r="BO15">
        <f>SUMIFS('Coal Foreign Imports'!$B:$B,'Coal Foreign Imports'!$A:$A,'Dashboard M2 Imports Data'!BO$2)/12</f>
        <v/>
      </c>
      <c r="BP15">
        <f>SUMIFS('Coal Foreign Imports'!$B:$B,'Coal Foreign Imports'!$A:$A,'Dashboard M2 Imports Data'!BP$2)/12</f>
        <v/>
      </c>
      <c r="BQ15">
        <f>SUMIFS('Coal Foreign Imports'!$B:$B,'Coal Foreign Imports'!$A:$A,'Dashboard M2 Imports Data'!BQ$2)/12</f>
        <v/>
      </c>
      <c r="BR15">
        <f>SUMIFS('Coal Foreign Imports'!$B:$B,'Coal Foreign Imports'!$A:$A,'Dashboard M2 Imports Data'!BR$2)/12</f>
        <v/>
      </c>
      <c r="BS15">
        <f>SUMIFS('Coal Foreign Imports'!$B:$B,'Coal Foreign Imports'!$A:$A,'Dashboard M2 Imports Data'!BS$2)/12</f>
        <v/>
      </c>
      <c r="BT15">
        <f>SUMIFS('Coal Foreign Imports'!$B:$B,'Coal Foreign Imports'!$A:$A,'Dashboard M2 Imports Data'!BT$2)/12</f>
        <v/>
      </c>
      <c r="BU15">
        <f>SUMIFS('Coal Foreign Imports'!$B:$B,'Coal Foreign Imports'!$A:$A,'Dashboard M2 Imports Data'!BU$2)/12</f>
        <v/>
      </c>
      <c r="BV15">
        <f>SUMIFS('Coal Foreign Imports'!$B:$B,'Coal Foreign Imports'!$A:$A,'Dashboard M2 Imports Data'!BV$2)/12</f>
        <v/>
      </c>
      <c r="BW15">
        <f>SUMIFS('Coal Foreign Imports'!$B:$B,'Coal Foreign Imports'!$A:$A,'Dashboard M2 Imports Data'!BW$2)/12</f>
        <v/>
      </c>
      <c r="BX15">
        <f>SUMIFS('Coal Foreign Imports'!$B:$B,'Coal Foreign Imports'!$A:$A,'Dashboard M2 Imports Data'!BX$2)/12</f>
        <v/>
      </c>
      <c r="BY15">
        <f>SUMIFS('Coal Foreign Imports'!$B:$B,'Coal Foreign Imports'!$A:$A,'Dashboard M2 Imports Data'!BY$2)/12</f>
        <v/>
      </c>
      <c r="BZ15">
        <f>SUMIFS('Coal Foreign Imports'!$B:$B,'Coal Foreign Imports'!$A:$A,'Dashboard M2 Imports Data'!BZ$2)/12</f>
        <v/>
      </c>
      <c r="CA15">
        <f>SUMIFS('Coal Foreign Imports'!$B:$B,'Coal Foreign Imports'!$A:$A,'Dashboard M2 Imports Data'!CA$2)/12</f>
        <v/>
      </c>
      <c r="CB15">
        <f>SUMIFS('Coal Foreign Imports'!$B:$B,'Coal Foreign Imports'!$A:$A,'Dashboard M2 Imports Data'!CB$2)/12</f>
        <v/>
      </c>
      <c r="CC15">
        <f>SUMIFS('Coal Foreign Imports'!$B:$B,'Coal Foreign Imports'!$A:$A,'Dashboard M2 Imports Data'!CC$2)/12</f>
        <v/>
      </c>
      <c r="CD15">
        <f>SUMIFS('Coal Foreign Imports'!$B:$B,'Coal Foreign Imports'!$A:$A,'Dashboard M2 Imports Data'!CD$2)/12</f>
        <v/>
      </c>
      <c r="CE15">
        <f>SUMIFS('Coal Foreign Imports'!$B:$B,'Coal Foreign Imports'!$A:$A,'Dashboard M2 Imports Data'!CE$2)/12</f>
        <v/>
      </c>
      <c r="CF15">
        <f>SUMIFS('Coal Foreign Imports'!$B:$B,'Coal Foreign Imports'!$A:$A,'Dashboard M2 Imports Data'!CF$2)/12</f>
        <v/>
      </c>
      <c r="CG15">
        <f>SUMIFS('Coal Foreign Imports'!$B:$B,'Coal Foreign Imports'!$A:$A,'Dashboard M2 Imports Data'!CG$2)/12</f>
        <v/>
      </c>
      <c r="CH15">
        <f>SUMIFS('Coal Foreign Imports'!$B:$B,'Coal Foreign Imports'!$A:$A,'Dashboard M2 Imports Data'!CH$2)/12</f>
        <v/>
      </c>
      <c r="CI15">
        <f>SUMIFS('Coal Foreign Imports'!$B:$B,'Coal Foreign Imports'!$A:$A,'Dashboard M2 Imports Data'!CI$2)/12</f>
        <v/>
      </c>
      <c r="CJ15">
        <f>SUMIFS('Coal Foreign Imports'!$B:$B,'Coal Foreign Imports'!$A:$A,'Dashboard M2 Imports Data'!CJ$2)/12</f>
        <v/>
      </c>
      <c r="CK15">
        <f>SUMIFS('Coal Foreign Imports'!$B:$B,'Coal Foreign Imports'!$A:$A,'Dashboard M2 Imports Data'!CK$2)/12</f>
        <v/>
      </c>
      <c r="CL15">
        <f>SUMIFS('Coal Foreign Imports'!$B:$B,'Coal Foreign Imports'!$A:$A,'Dashboard M2 Imports Data'!CL$2)/12</f>
        <v/>
      </c>
      <c r="CM15">
        <f>SUMIFS('Coal Foreign Imports'!$B:$B,'Coal Foreign Imports'!$A:$A,'Dashboard M2 Imports Data'!CM$2)/12</f>
        <v/>
      </c>
      <c r="CN15">
        <f>SUMIFS('Coal Foreign Imports'!$B:$B,'Coal Foreign Imports'!$A:$A,'Dashboard M2 Imports Data'!CN$2)/12</f>
        <v/>
      </c>
      <c r="CO15">
        <f>SUMIFS('Coal Foreign Imports'!$B:$B,'Coal Foreign Imports'!$A:$A,'Dashboard M2 Imports Data'!CO$2)/12</f>
        <v/>
      </c>
      <c r="CP15">
        <f>SUMIFS('Coal Foreign Imports'!$B:$B,'Coal Foreign Imports'!$A:$A,'Dashboard M2 Imports Data'!CP$2)/12</f>
        <v/>
      </c>
      <c r="CQ15">
        <f>SUMIFS('Coal Foreign Imports'!$B:$B,'Coal Foreign Imports'!$A:$A,'Dashboard M2 Imports Data'!CQ$2)/12</f>
        <v/>
      </c>
      <c r="CR15">
        <f>SUMIFS('Coal Foreign Imports'!$B:$B,'Coal Foreign Imports'!$A:$A,'Dashboard M2 Imports Data'!CR$2)/12</f>
        <v/>
      </c>
      <c r="CS15">
        <f>SUMIFS('Coal Foreign Imports'!$B:$B,'Coal Foreign Imports'!$A:$A,'Dashboard M2 Imports Data'!CS$2)/12</f>
        <v/>
      </c>
      <c r="CT15">
        <f>SUMIFS('Coal Foreign Imports'!$B:$B,'Coal Foreign Imports'!$A:$A,'Dashboard M2 Imports Data'!CT$2)/12</f>
        <v/>
      </c>
      <c r="CU15">
        <f>SUMIFS('Coal Foreign Imports'!$B:$B,'Coal Foreign Imports'!$A:$A,'Dashboard M2 Imports Data'!CU$2)/12</f>
        <v/>
      </c>
      <c r="CV15">
        <f>SUMIFS('Coal Foreign Imports'!$B:$B,'Coal Foreign Imports'!$A:$A,'Dashboard M2 Imports Data'!CV$2)/12</f>
        <v/>
      </c>
      <c r="CW15">
        <f>SUMIFS('Coal Foreign Imports'!$B:$B,'Coal Foreign Imports'!$A:$A,'Dashboard M2 Imports Data'!CW$2)/12</f>
        <v/>
      </c>
      <c r="CX15">
        <f>SUMIFS('Coal Foreign Imports'!$B:$B,'Coal Foreign Imports'!$A:$A,'Dashboard M2 Imports Data'!CX$2)/12</f>
        <v/>
      </c>
      <c r="CY15">
        <f>SUMIFS('Coal Foreign Imports'!$B:$B,'Coal Foreign Imports'!$A:$A,'Dashboard M2 Imports Data'!CY$2)/12</f>
        <v/>
      </c>
      <c r="CZ15">
        <f>SUMIFS('Coal Foreign Imports'!$B:$B,'Coal Foreign Imports'!$A:$A,'Dashboard M2 Imports Data'!CZ$2)/12</f>
        <v/>
      </c>
      <c r="DA15">
        <f>SUMIFS('Coal Foreign Imports'!$B:$B,'Coal Foreign Imports'!$A:$A,'Dashboard M2 Imports Data'!DA$2)/12</f>
        <v/>
      </c>
      <c r="DB15">
        <f>SUMIFS('Coal Foreign Imports'!$B:$B,'Coal Foreign Imports'!$A:$A,'Dashboard M2 Imports Data'!DB$2)/12</f>
        <v/>
      </c>
      <c r="DC15">
        <f>SUMIFS('Coal Foreign Imports'!$B:$B,'Coal Foreign Imports'!$A:$A,'Dashboard M2 Imports Data'!DC$2)/12</f>
        <v/>
      </c>
      <c r="DD15">
        <f>SUMIFS('Coal Foreign Imports'!$B:$B,'Coal Foreign Imports'!$A:$A,'Dashboard M2 Imports Data'!DD$2)/12</f>
        <v/>
      </c>
      <c r="DE15">
        <f>SUMIFS('Coal Foreign Imports'!$B:$B,'Coal Foreign Imports'!$A:$A,'Dashboard M2 Imports Data'!DE$2)/12</f>
        <v/>
      </c>
      <c r="DF15">
        <f>SUMIFS('Coal Foreign Imports'!$B:$B,'Coal Foreign Imports'!$A:$A,'Dashboard M2 Imports Data'!DF$2)/12</f>
        <v/>
      </c>
      <c r="DG15">
        <f>SUMIFS('Coal Foreign Imports'!$B:$B,'Coal Foreign Imports'!$A:$A,'Dashboard M2 Imports Data'!DG$2)/12</f>
        <v/>
      </c>
      <c r="DH15">
        <f>SUMIFS('Coal Foreign Imports'!$B:$B,'Coal Foreign Imports'!$A:$A,'Dashboard M2 Imports Data'!DH$2)/12</f>
        <v/>
      </c>
      <c r="DI15">
        <f>SUMIFS('Coal Foreign Imports'!$B:$B,'Coal Foreign Imports'!$A:$A,'Dashboard M2 Imports Data'!DI$2)/12</f>
        <v/>
      </c>
      <c r="DJ15">
        <f>SUMIFS('Coal Foreign Imports'!$B:$B,'Coal Foreign Imports'!$A:$A,'Dashboard M2 Imports Data'!DJ$2)/12</f>
        <v/>
      </c>
      <c r="DK15">
        <f>SUMIFS('Coal Foreign Imports'!$B:$B,'Coal Foreign Imports'!$A:$A,'Dashboard M2 Imports Data'!DK$2)/12</f>
        <v/>
      </c>
      <c r="DL15">
        <f>SUMIFS('Coal Foreign Imports'!$B:$B,'Coal Foreign Imports'!$A:$A,'Dashboard M2 Imports Data'!DL$2)/12</f>
        <v/>
      </c>
      <c r="DM15">
        <f>SUMIFS('Coal Foreign Imports'!$B:$B,'Coal Foreign Imports'!$A:$A,'Dashboard M2 Imports Data'!DM$2)/12</f>
        <v/>
      </c>
      <c r="DN15">
        <f>SUMIFS('Coal Foreign Imports'!$B:$B,'Coal Foreign Imports'!$A:$A,'Dashboard M2 Imports Data'!DN$2)/12</f>
        <v/>
      </c>
      <c r="DO15">
        <f>SUMIFS('Coal Foreign Imports'!$B:$B,'Coal Foreign Imports'!$A:$A,'Dashboard M2 Imports Data'!DO$2)/12</f>
        <v/>
      </c>
      <c r="DP15">
        <f>SUMIFS('Coal Foreign Imports'!$B:$B,'Coal Foreign Imports'!$A:$A,'Dashboard M2 Imports Data'!DP$2)/12</f>
        <v/>
      </c>
      <c r="DQ15">
        <f>SUMIFS('Coal Foreign Imports'!$B:$B,'Coal Foreign Imports'!$A:$A,'Dashboard M2 Imports Data'!DQ$2)/12</f>
        <v/>
      </c>
      <c r="DR15">
        <f>SUMIFS('Coal Foreign Imports'!$B:$B,'Coal Foreign Imports'!$A:$A,'Dashboard M2 Imports Data'!DR$2)/12</f>
        <v/>
      </c>
      <c r="DS15">
        <f>SUMIFS('Coal Foreign Imports'!$B:$B,'Coal Foreign Imports'!$A:$A,'Dashboard M2 Imports Data'!DS$2)/12</f>
        <v/>
      </c>
      <c r="DT15">
        <f>SUMIFS('Coal Foreign Imports'!$B:$B,'Coal Foreign Imports'!$A:$A,'Dashboard M2 Imports Data'!DT$2)/12</f>
        <v/>
      </c>
      <c r="DU15">
        <f>SUMIFS('Coal Foreign Imports'!$B:$B,'Coal Foreign Imports'!$A:$A,'Dashboard M2 Imports Data'!DU$2)/12</f>
        <v/>
      </c>
      <c r="DV15">
        <f>SUMIFS('Coal Foreign Imports'!$B:$B,'Coal Foreign Imports'!$A:$A,'Dashboard M2 Imports Data'!DV$2)/12</f>
        <v/>
      </c>
      <c r="DW15">
        <f>SUMIFS('Coal Foreign Imports'!$B:$B,'Coal Foreign Imports'!$A:$A,'Dashboard M2 Imports Data'!DW$2)/12</f>
        <v/>
      </c>
      <c r="DX15">
        <f>SUMIFS('Coal Foreign Imports'!$B:$B,'Coal Foreign Imports'!$A:$A,'Dashboard M2 Imports Data'!DX$2)/12</f>
        <v/>
      </c>
      <c r="DY15">
        <f>SUMIFS('Coal Foreign Imports'!$B:$B,'Coal Foreign Imports'!$A:$A,'Dashboard M2 Imports Data'!DY$2)/12</f>
        <v/>
      </c>
      <c r="DZ15">
        <f>SUMIFS('Coal Foreign Imports'!$B:$B,'Coal Foreign Imports'!$A:$A,'Dashboard M2 Imports Data'!DZ$2)/12</f>
        <v/>
      </c>
      <c r="EA15">
        <f>SUMIFS('Coal Foreign Imports'!$B:$B,'Coal Foreign Imports'!$A:$A,'Dashboard M2 Imports Data'!EA$2)/12</f>
        <v/>
      </c>
      <c r="EB15">
        <f>SUMIFS('Coal Foreign Imports'!$B:$B,'Coal Foreign Imports'!$A:$A,'Dashboard M2 Imports Data'!EB$2)/12</f>
        <v/>
      </c>
      <c r="EC15">
        <f>SUMIFS('Coal Foreign Imports'!$B:$B,'Coal Foreign Imports'!$A:$A,'Dashboard M2 Imports Data'!EC$2)/12</f>
        <v/>
      </c>
      <c r="ED15">
        <f>SUMIFS('Coal Foreign Imports'!$B:$B,'Coal Foreign Imports'!$A:$A,'Dashboard M2 Imports Data'!ED$2)/12</f>
        <v/>
      </c>
      <c r="EE15">
        <f>SUMIFS('Coal Foreign Imports'!$B:$B,'Coal Foreign Imports'!$A:$A,'Dashboard M2 Imports Data'!EE$2)/12</f>
        <v/>
      </c>
      <c r="EF15">
        <f>SUMIFS('Coal Foreign Imports'!$B:$B,'Coal Foreign Imports'!$A:$A,'Dashboard M2 Imports Data'!EF$2)/12</f>
        <v/>
      </c>
      <c r="EG15">
        <f>SUMIFS('Coal Foreign Imports'!$B:$B,'Coal Foreign Imports'!$A:$A,'Dashboard M2 Imports Data'!EG$2)/12</f>
        <v/>
      </c>
      <c r="EH15">
        <f>SUMIFS('Coal Foreign Imports'!$B:$B,'Coal Foreign Imports'!$A:$A,'Dashboard M2 Imports Data'!EH$2)/12</f>
        <v/>
      </c>
      <c r="EI15">
        <f>SUMIFS('Coal Foreign Imports'!$B:$B,'Coal Foreign Imports'!$A:$A,'Dashboard M2 Imports Data'!EI$2)/12</f>
        <v/>
      </c>
      <c r="EJ15">
        <f>SUMIFS('Coal Foreign Imports'!$B:$B,'Coal Foreign Imports'!$A:$A,'Dashboard M2 Imports Data'!EJ$2)/12</f>
        <v/>
      </c>
      <c r="EK15">
        <f>SUMIFS('Coal Foreign Imports'!$B:$B,'Coal Foreign Imports'!$A:$A,'Dashboard M2 Imports Data'!EK$2)/12</f>
        <v/>
      </c>
      <c r="EL15">
        <f>SUMIFS('Coal Foreign Imports'!$B:$B,'Coal Foreign Imports'!$A:$A,'Dashboard M2 Imports Data'!EL$2)/12</f>
        <v/>
      </c>
      <c r="EM15">
        <f>SUMIFS('Coal Foreign Imports'!$B:$B,'Coal Foreign Imports'!$A:$A,'Dashboard M2 Imports Data'!EM$2)/12</f>
        <v/>
      </c>
      <c r="EN15">
        <f>SUMIFS('Coal Foreign Imports'!$B:$B,'Coal Foreign Imports'!$A:$A,'Dashboard M2 Imports Data'!EN$2)/12</f>
        <v/>
      </c>
      <c r="EO15">
        <f>SUMIFS('Coal Foreign Imports'!$B:$B,'Coal Foreign Imports'!$A:$A,'Dashboard M2 Imports Data'!EO$2)/12</f>
        <v/>
      </c>
      <c r="EP15">
        <f>SUMIFS('Coal Foreign Imports'!$B:$B,'Coal Foreign Imports'!$A:$A,'Dashboard M2 Imports Data'!EP$2)/12</f>
        <v/>
      </c>
      <c r="EQ15">
        <f>SUMIFS('Coal Foreign Imports'!$B:$B,'Coal Foreign Imports'!$A:$A,'Dashboard M2 Imports Data'!EQ$2)/12</f>
        <v/>
      </c>
      <c r="ER15">
        <f>SUMIFS('Coal Foreign Imports'!$B:$B,'Coal Foreign Imports'!$A:$A,'Dashboard M2 Imports Data'!ER$2)/12</f>
        <v/>
      </c>
      <c r="ES15">
        <f>SUMIFS('Coal Foreign Imports'!$B:$B,'Coal Foreign Imports'!$A:$A,'Dashboard M2 Imports Data'!ES$2)/12</f>
        <v/>
      </c>
      <c r="ET15">
        <f>SUMIFS('Coal Foreign Imports'!$B:$B,'Coal Foreign Imports'!$A:$A,'Dashboard M2 Imports Data'!ET$2)/12</f>
        <v/>
      </c>
      <c r="EU15">
        <f>SUMIFS('Coal Foreign Imports'!$B:$B,'Coal Foreign Imports'!$A:$A,'Dashboard M2 Imports Data'!EU$2)/12</f>
        <v/>
      </c>
      <c r="EV15">
        <f>SUMIFS('Coal Foreign Imports'!$B:$B,'Coal Foreign Imports'!$A:$A,'Dashboard M2 Imports Data'!EV$2)/12</f>
        <v/>
      </c>
      <c r="EW15">
        <f>SUMIFS('Coal Foreign Imports'!$B:$B,'Coal Foreign Imports'!$A:$A,'Dashboard M2 Imports Data'!EW$2)/12</f>
        <v/>
      </c>
      <c r="EX15">
        <f>SUMIFS('Coal Foreign Imports'!$B:$B,'Coal Foreign Imports'!$A:$A,'Dashboard M2 Imports Data'!EX$2)/12</f>
        <v/>
      </c>
      <c r="EY15">
        <f>SUMIFS('Coal Foreign Imports'!$B:$B,'Coal Foreign Imports'!$A:$A,'Dashboard M2 Imports Data'!EY$2)/12</f>
        <v/>
      </c>
      <c r="EZ15">
        <f>SUMIFS('Coal Foreign Imports'!$B:$B,'Coal Foreign Imports'!$A:$A,'Dashboard M2 Imports Data'!EZ$2)/12</f>
        <v/>
      </c>
      <c r="FA15">
        <f>SUMIFS('Coal Foreign Imports'!$B:$B,'Coal Foreign Imports'!$A:$A,'Dashboard M2 Imports Data'!FA$2)/12</f>
        <v/>
      </c>
      <c r="FB15">
        <f>SUMIFS('Coal Foreign Imports'!$B:$B,'Coal Foreign Imports'!$A:$A,'Dashboard M2 Imports Data'!FB$2)/12</f>
        <v/>
      </c>
      <c r="FC15">
        <f>SUMIFS('Coal Foreign Imports'!$B:$B,'Coal Foreign Imports'!$A:$A,'Dashboard M2 Imports Data'!FC$2)/12</f>
        <v/>
      </c>
      <c r="FD15">
        <f>SUMIFS('Coal Foreign Imports'!$B:$B,'Coal Foreign Imports'!$A:$A,'Dashboard M2 Imports Data'!FD$2)/12</f>
        <v/>
      </c>
      <c r="FE15">
        <f>SUMIFS('Coal Foreign Imports'!$B:$B,'Coal Foreign Imports'!$A:$A,'Dashboard M2 Imports Data'!FE$2)/12</f>
        <v/>
      </c>
      <c r="FF15">
        <f>SUMIFS('Coal Foreign Imports'!$B:$B,'Coal Foreign Imports'!$A:$A,'Dashboard M2 Imports Data'!FF$2)/12</f>
        <v/>
      </c>
      <c r="FG15">
        <f>SUMIFS('Coal Foreign Imports'!$B:$B,'Coal Foreign Imports'!$A:$A,'Dashboard M2 Imports Data'!FG$2)/12</f>
        <v/>
      </c>
      <c r="FH15">
        <f>SUMIFS('Coal Foreign Imports'!$B:$B,'Coal Foreign Imports'!$A:$A,'Dashboard M2 Imports Data'!FH$2)/12</f>
        <v/>
      </c>
      <c r="FI15">
        <f>SUMIFS('Coal Foreign Imports'!$B:$B,'Coal Foreign Imports'!$A:$A,'Dashboard M2 Imports Data'!FI$2)/12</f>
        <v/>
      </c>
      <c r="FJ15">
        <f>SUMIFS('Coal Foreign Imports'!$B:$B,'Coal Foreign Imports'!$A:$A,'Dashboard M2 Imports Data'!FJ$2)/12</f>
        <v/>
      </c>
      <c r="FK15">
        <f>SUMIFS('Coal Foreign Imports'!$B:$B,'Coal Foreign Imports'!$A:$A,'Dashboard M2 Imports Data'!FK$2)/12</f>
        <v/>
      </c>
      <c r="FL15">
        <f>SUMIFS('Coal Foreign Imports'!$B:$B,'Coal Foreign Imports'!$A:$A,'Dashboard M2 Imports Data'!FL$2)/12</f>
        <v/>
      </c>
      <c r="FM15">
        <f>SUMIFS('Coal Foreign Imports'!$B:$B,'Coal Foreign Imports'!$A:$A,'Dashboard M2 Imports Data'!FM$2)/12</f>
        <v/>
      </c>
      <c r="FN15">
        <f>SUMIFS('Coal Foreign Imports'!$B:$B,'Coal Foreign Imports'!$A:$A,'Dashboard M2 Imports Data'!FN$2)/12</f>
        <v/>
      </c>
      <c r="FO15">
        <f>SUMIFS('Coal Foreign Imports'!$B:$B,'Coal Foreign Imports'!$A:$A,'Dashboard M2 Imports Data'!FO$2)/12</f>
        <v/>
      </c>
      <c r="FP15">
        <f>SUMIFS('Coal Foreign Imports'!$B:$B,'Coal Foreign Imports'!$A:$A,'Dashboard M2 Imports Data'!FP$2)/12</f>
        <v/>
      </c>
      <c r="FQ15">
        <f>SUMIFS('Coal Foreign Imports'!$B:$B,'Coal Foreign Imports'!$A:$A,'Dashboard M2 Imports Data'!FQ$2)/12</f>
        <v/>
      </c>
      <c r="FR15">
        <f>SUMIFS('Coal Foreign Imports'!$B:$B,'Coal Foreign Imports'!$A:$A,'Dashboard M2 Imports Data'!FR$2)/12</f>
        <v/>
      </c>
      <c r="FS15">
        <f>SUMIFS('Coal Foreign Imports'!$B:$B,'Coal Foreign Imports'!$A:$A,'Dashboard M2 Imports Data'!FS$2)/12</f>
        <v/>
      </c>
      <c r="FT15">
        <f>SUMIFS('Coal Foreign Imports'!$B:$B,'Coal Foreign Imports'!$A:$A,'Dashboard M2 Imports Data'!FT$2)/12</f>
        <v/>
      </c>
      <c r="FU15">
        <f>SUMIFS('Coal Foreign Imports'!$B:$B,'Coal Foreign Imports'!$A:$A,'Dashboard M2 Imports Data'!FU$2)/12</f>
        <v/>
      </c>
      <c r="FV15">
        <f>SUMIFS('Coal Foreign Imports'!$B:$B,'Coal Foreign Imports'!$A:$A,'Dashboard M2 Imports Data'!FV$2)/12</f>
        <v/>
      </c>
      <c r="FW15">
        <f>SUMIFS('Coal Foreign Imports'!$B:$B,'Coal Foreign Imports'!$A:$A,'Dashboard M2 Imports Data'!FW$2)/12</f>
        <v/>
      </c>
      <c r="FX15">
        <f>SUMIFS('Coal Foreign Imports'!$B:$B,'Coal Foreign Imports'!$A:$A,'Dashboard M2 Imports Data'!FX$2)/12</f>
        <v/>
      </c>
      <c r="FY15">
        <f>SUMIFS('Coal Foreign Imports'!$B:$B,'Coal Foreign Imports'!$A:$A,'Dashboard M2 Imports Data'!FY$2)/12</f>
        <v/>
      </c>
      <c r="FZ15">
        <f>SUMIFS('Coal Foreign Imports'!$B:$B,'Coal Foreign Imports'!$A:$A,'Dashboard M2 Imports Data'!FZ$2)/12</f>
        <v/>
      </c>
      <c r="GA15">
        <f>SUMIFS('Coal Foreign Imports'!$B:$B,'Coal Foreign Imports'!$A:$A,'Dashboard M2 Imports Data'!GA$2)/12</f>
        <v/>
      </c>
      <c r="GB15">
        <f>SUMIFS('Coal Foreign Imports'!$B:$B,'Coal Foreign Imports'!$A:$A,'Dashboard M2 Imports Data'!GB$2)/12</f>
        <v/>
      </c>
      <c r="GC15">
        <f>SUMIFS('Coal Foreign Imports'!$B:$B,'Coal Foreign Imports'!$A:$A,'Dashboard M2 Imports Data'!GC$2)/12</f>
        <v/>
      </c>
      <c r="GD15">
        <f>SUMIFS('Coal Foreign Imports'!$B:$B,'Coal Foreign Imports'!$A:$A,'Dashboard M2 Imports Data'!GD$2)/12</f>
        <v/>
      </c>
      <c r="GE15">
        <f>SUMIFS('Coal Foreign Imports'!$B:$B,'Coal Foreign Imports'!$A:$A,'Dashboard M2 Imports Data'!GE$2)/12</f>
        <v/>
      </c>
      <c r="GF15">
        <f>SUMIFS('Coal Foreign Imports'!$B:$B,'Coal Foreign Imports'!$A:$A,'Dashboard M2 Imports Data'!GF$2)/12</f>
        <v/>
      </c>
      <c r="GG15">
        <f>SUMIFS('Coal Foreign Imports'!$B:$B,'Coal Foreign Imports'!$A:$A,'Dashboard M2 Imports Data'!GG$2)/12</f>
        <v/>
      </c>
      <c r="GH15">
        <f>SUMIFS('Coal Foreign Imports'!$B:$B,'Coal Foreign Imports'!$A:$A,'Dashboard M2 Imports Data'!GH$2)/12</f>
        <v/>
      </c>
      <c r="GI15">
        <f>SUMIFS('Coal Foreign Imports'!$B:$B,'Coal Foreign Imports'!$A:$A,'Dashboard M2 Imports Data'!GI$2)/12</f>
        <v/>
      </c>
      <c r="GJ15">
        <f>SUMIFS('Coal Foreign Imports'!$B:$B,'Coal Foreign Imports'!$A:$A,'Dashboard M2 Imports Data'!GJ$2)/12</f>
        <v/>
      </c>
      <c r="GK15">
        <f>SUMIFS('Coal Foreign Imports'!$B:$B,'Coal Foreign Imports'!$A:$A,'Dashboard M2 Imports Data'!GK$2)/12</f>
        <v/>
      </c>
      <c r="GL15">
        <f>SUMIFS('Coal Foreign Imports'!$B:$B,'Coal Foreign Imports'!$A:$A,'Dashboard M2 Imports Data'!GL$2)/12</f>
        <v/>
      </c>
      <c r="GM15">
        <f>SUMIFS('Coal Foreign Imports'!$B:$B,'Coal Foreign Imports'!$A:$A,'Dashboard M2 Imports Data'!GM$2)/12</f>
        <v/>
      </c>
      <c r="GN15">
        <f>SUMIFS('Coal Foreign Imports'!$B:$B,'Coal Foreign Imports'!$A:$A,'Dashboard M2 Imports Data'!GN$2)/12</f>
        <v/>
      </c>
      <c r="GO15">
        <f>SUMIFS('Coal Foreign Imports'!$B:$B,'Coal Foreign Imports'!$A:$A,'Dashboard M2 Imports Data'!GO$2)/12</f>
        <v/>
      </c>
      <c r="GP15">
        <f>SUMIFS('Coal Foreign Imports'!$B:$B,'Coal Foreign Imports'!$A:$A,'Dashboard M2 Imports Data'!GP$2)/12</f>
        <v/>
      </c>
      <c r="GQ15">
        <f>SUMIFS('Coal Foreign Imports'!$B:$B,'Coal Foreign Imports'!$A:$A,'Dashboard M2 Imports Data'!GQ$2)/12</f>
        <v/>
      </c>
      <c r="GR15">
        <f>SUMIFS('Coal Foreign Imports'!$B:$B,'Coal Foreign Imports'!$A:$A,'Dashboard M2 Imports Data'!GR$2)/12</f>
        <v/>
      </c>
      <c r="GS15">
        <f>SUMIFS('Coal Foreign Imports'!$B:$B,'Coal Foreign Imports'!$A:$A,'Dashboard M2 Imports Data'!GS$2)/12</f>
        <v/>
      </c>
      <c r="GT15">
        <f>SUMIFS('Coal Foreign Imports'!$B:$B,'Coal Foreign Imports'!$A:$A,'Dashboard M2 Imports Data'!GT$2)/12</f>
        <v/>
      </c>
      <c r="GU15">
        <f>SUMIFS('Coal Foreign Imports'!$B:$B,'Coal Foreign Imports'!$A:$A,'Dashboard M2 Imports Data'!GU$2)/12</f>
        <v/>
      </c>
      <c r="GV15">
        <f>SUMIFS('Coal Foreign Imports'!$B:$B,'Coal Foreign Imports'!$A:$A,'Dashboard M2 Imports Data'!GV$2)/12</f>
        <v/>
      </c>
      <c r="GW15">
        <f>SUMIFS('Coal Foreign Imports'!$B:$B,'Coal Foreign Imports'!$A:$A,'Dashboard M2 Imports Data'!GW$2)/12</f>
        <v/>
      </c>
      <c r="GX15">
        <f>SUMIFS('Coal Foreign Imports'!$B:$B,'Coal Foreign Imports'!$A:$A,'Dashboard M2 Imports Data'!GX$2)/12</f>
        <v/>
      </c>
      <c r="GY15">
        <f>SUMIFS('Coal Foreign Imports'!$B:$B,'Coal Foreign Imports'!$A:$A,'Dashboard M2 Imports Data'!GY$2)/12</f>
        <v/>
      </c>
      <c r="GZ15">
        <f>SUMIFS('Coal Foreign Imports'!$B:$B,'Coal Foreign Imports'!$A:$A,'Dashboard M2 Imports Data'!GZ$2)/12</f>
        <v/>
      </c>
      <c r="HA15">
        <f>SUMIFS('Coal Foreign Imports'!$B:$B,'Coal Foreign Imports'!$A:$A,'Dashboard M2 Imports Data'!HA$2)/12</f>
        <v/>
      </c>
      <c r="HB15">
        <f>SUMIFS('Coal Foreign Imports'!$B:$B,'Coal Foreign Imports'!$A:$A,'Dashboard M2 Imports Data'!HB$2)/12</f>
        <v/>
      </c>
      <c r="HC15">
        <f>SUMIFS('Coal Foreign Imports'!$B:$B,'Coal Foreign Imports'!$A:$A,'Dashboard M2 Imports Data'!HC$2)/12</f>
        <v/>
      </c>
      <c r="HD15">
        <f>SUMIFS('Coal Foreign Imports'!$B:$B,'Coal Foreign Imports'!$A:$A,'Dashboard M2 Imports Data'!HD$2)/12</f>
        <v/>
      </c>
      <c r="HE15">
        <f>SUMIFS('Coal Foreign Imports'!$B:$B,'Coal Foreign Imports'!$A:$A,'Dashboard M2 Imports Data'!HE$2)/12</f>
        <v/>
      </c>
      <c r="HF15">
        <f>SUMIFS('Coal Foreign Imports'!$B:$B,'Coal Foreign Imports'!$A:$A,'Dashboard M2 Imports Data'!HF$2)/12</f>
        <v/>
      </c>
      <c r="HG15">
        <f>SUMIFS('Coal Foreign Imports'!$B:$B,'Coal Foreign Imports'!$A:$A,'Dashboard M2 Imports Data'!HG$2)/12</f>
        <v/>
      </c>
      <c r="HH15">
        <f>SUMIFS('Coal Foreign Imports'!$B:$B,'Coal Foreign Imports'!$A:$A,'Dashboard M2 Imports Data'!HH$2)/12</f>
        <v/>
      </c>
      <c r="HI15">
        <f>SUMIFS('Coal Foreign Imports'!$B:$B,'Coal Foreign Imports'!$A:$A,'Dashboard M2 Imports Data'!HI$2)/12</f>
        <v/>
      </c>
      <c r="HJ15">
        <f>SUMIFS('Coal Foreign Imports'!$B:$B,'Coal Foreign Imports'!$A:$A,'Dashboard M2 Imports Data'!HJ$2)/12</f>
        <v/>
      </c>
      <c r="HK15">
        <f>SUMIFS('Coal Foreign Imports'!$B:$B,'Coal Foreign Imports'!$A:$A,'Dashboard M2 Imports Data'!HK$2)/12</f>
        <v/>
      </c>
      <c r="HL15">
        <f>SUMIFS('Coal Foreign Imports'!$B:$B,'Coal Foreign Imports'!$A:$A,'Dashboard M2 Imports Data'!HL$2)/12</f>
        <v/>
      </c>
      <c r="HM15">
        <f>SUMIFS('Coal Foreign Imports'!$B:$B,'Coal Foreign Imports'!$A:$A,'Dashboard M2 Imports Data'!HM$2)/12</f>
        <v/>
      </c>
      <c r="HN15">
        <f>SUMIFS('Coal Foreign Imports'!$B:$B,'Coal Foreign Imports'!$A:$A,'Dashboard M2 Imports Data'!HN$2)/12</f>
        <v/>
      </c>
      <c r="HO15">
        <f>SUMIFS('Coal Foreign Imports'!$B:$B,'Coal Foreign Imports'!$A:$A,'Dashboard M2 Imports Data'!HO$2)/12</f>
        <v/>
      </c>
      <c r="HP15">
        <f>SUMIFS('Coal Foreign Imports'!$B:$B,'Coal Foreign Imports'!$A:$A,'Dashboard M2 Imports Data'!HP$2)/12</f>
        <v/>
      </c>
      <c r="HQ15">
        <f>SUMIFS('Coal Foreign Imports'!$B:$B,'Coal Foreign Imports'!$A:$A,'Dashboard M2 Imports Data'!HQ$2)/12</f>
        <v/>
      </c>
      <c r="HR15">
        <f>SUMIFS('Coal Foreign Imports'!$B:$B,'Coal Foreign Imports'!$A:$A,'Dashboard M2 Imports Data'!HR$2)/12</f>
        <v/>
      </c>
      <c r="HS15">
        <f>SUMIFS('Coal Foreign Imports'!$B:$B,'Coal Foreign Imports'!$A:$A,'Dashboard M2 Imports Data'!HS$2)/12</f>
        <v/>
      </c>
      <c r="HT15">
        <f>SUMIFS('Coal Foreign Imports'!$B:$B,'Coal Foreign Imports'!$A:$A,'Dashboard M2 Imports Data'!HT$2)/12</f>
        <v/>
      </c>
      <c r="HU15">
        <f>SUMIFS('Coal Foreign Imports'!$B:$B,'Coal Foreign Imports'!$A:$A,'Dashboard M2 Imports Data'!HU$2)/12</f>
        <v/>
      </c>
      <c r="HV15">
        <f>SUMIFS('Coal Foreign Imports'!$B:$B,'Coal Foreign Imports'!$A:$A,'Dashboard M2 Imports Data'!HV$2)/12</f>
        <v/>
      </c>
      <c r="HW15">
        <f>SUMIFS('Coal Foreign Imports'!$B:$B,'Coal Foreign Imports'!$A:$A,'Dashboard M2 Imports Data'!HW$2)/12</f>
        <v/>
      </c>
      <c r="HX15">
        <f>SUMIFS('Coal Foreign Imports'!$B:$B,'Coal Foreign Imports'!$A:$A,'Dashboard M2 Imports Data'!HX$2)/12</f>
        <v/>
      </c>
      <c r="HY15">
        <f>SUMIFS('Coal Foreign Imports'!$B:$B,'Coal Foreign Imports'!$A:$A,'Dashboard M2 Imports Data'!HY$2)/12</f>
        <v/>
      </c>
      <c r="HZ15">
        <f>SUMIFS('Coal Foreign Imports'!$B:$B,'Coal Foreign Imports'!$A:$A,'Dashboard M2 Imports Data'!HZ$2)/12</f>
        <v/>
      </c>
      <c r="IA15">
        <f>SUMIFS('Coal Foreign Imports'!$B:$B,'Coal Foreign Imports'!$A:$A,'Dashboard M2 Imports Data'!IA$2)/12</f>
        <v/>
      </c>
      <c r="IB15">
        <f>SUMIFS('Coal Foreign Imports'!$B:$B,'Coal Foreign Imports'!$A:$A,'Dashboard M2 Imports Data'!IB$2)/12</f>
        <v/>
      </c>
      <c r="IC15">
        <f>SUMIFS('Coal Foreign Imports'!$B:$B,'Coal Foreign Imports'!$A:$A,'Dashboard M2 Imports Data'!IC$2)/12</f>
        <v/>
      </c>
      <c r="ID15">
        <f>SUMIFS('Coal Foreign Imports'!$B:$B,'Coal Foreign Imports'!$A:$A,'Dashboard M2 Imports Data'!ID$2)/12</f>
        <v/>
      </c>
      <c r="IE15">
        <f>SUMIFS('Coal Foreign Imports'!$B:$B,'Coal Foreign Imports'!$A:$A,'Dashboard M2 Imports Data'!IE$2)/12</f>
        <v/>
      </c>
      <c r="IF15">
        <f>SUMIFS('Coal Foreign Imports'!$B:$B,'Coal Foreign Imports'!$A:$A,'Dashboard M2 Imports Data'!IF$2)/12</f>
        <v/>
      </c>
      <c r="IG15">
        <f>SUMIFS('Coal Foreign Imports'!$B:$B,'Coal Foreign Imports'!$A:$A,'Dashboard M2 Imports Data'!IG$2)/12</f>
        <v/>
      </c>
      <c r="IH15">
        <f>SUMIFS('Coal Foreign Imports'!$B:$B,'Coal Foreign Imports'!$A:$A,'Dashboard M2 Imports Data'!IH$2)/12</f>
        <v/>
      </c>
      <c r="II15">
        <f>SUMIFS('Coal Foreign Imports'!$B:$B,'Coal Foreign Imports'!$A:$A,'Dashboard M2 Imports Data'!II$2)/12</f>
        <v/>
      </c>
      <c r="IJ15">
        <f>SUMIFS('Coal Foreign Imports'!$B:$B,'Coal Foreign Imports'!$A:$A,'Dashboard M2 Imports Data'!IJ$2)/12</f>
        <v/>
      </c>
      <c r="IK15">
        <f>SUMIFS('Coal Foreign Imports'!$B:$B,'Coal Foreign Imports'!$A:$A,'Dashboard M2 Imports Data'!IK$2)/12</f>
        <v/>
      </c>
      <c r="IL15">
        <f>SUMIFS('Coal Foreign Imports'!$B:$B,'Coal Foreign Imports'!$A:$A,'Dashboard M2 Imports Data'!IL$2)/12</f>
        <v/>
      </c>
      <c r="IM15">
        <f>SUMIFS('Coal Foreign Imports'!$B:$B,'Coal Foreign Imports'!$A:$A,'Dashboard M2 Imports Data'!IM$2)/12</f>
        <v/>
      </c>
      <c r="IN15">
        <f>SUMIFS('Coal Foreign Imports'!$B:$B,'Coal Foreign Imports'!$A:$A,'Dashboard M2 Imports Data'!IN$2)/12</f>
        <v/>
      </c>
      <c r="IO15">
        <f>SUMIFS('Coal Foreign Imports'!$B:$B,'Coal Foreign Imports'!$A:$A,'Dashboard M2 Imports Data'!IO$2)/12</f>
        <v/>
      </c>
      <c r="IP15">
        <f>SUMIFS('Coal Foreign Imports'!$B:$B,'Coal Foreign Imports'!$A:$A,'Dashboard M2 Imports Data'!IP$2)/12</f>
        <v/>
      </c>
      <c r="IQ15">
        <f>SUMIFS('Coal Foreign Imports'!$B:$B,'Coal Foreign Imports'!$A:$A,'Dashboard M2 Imports Data'!IQ$2)/12</f>
        <v/>
      </c>
      <c r="IR15">
        <f>SUMIFS('Coal Foreign Imports'!$B:$B,'Coal Foreign Imports'!$A:$A,'Dashboard M2 Imports Data'!IR$2)/12</f>
        <v/>
      </c>
      <c r="IS15">
        <f>SUMIFS('Coal Foreign Imports'!$B:$B,'Coal Foreign Imports'!$A:$A,'Dashboard M2 Imports Data'!IS$2)/12</f>
        <v/>
      </c>
      <c r="IT15">
        <f>SUMIFS('Coal Foreign Imports'!$B:$B,'Coal Foreign Imports'!$A:$A,'Dashboard M2 Imports Data'!IT$2)/12</f>
        <v/>
      </c>
      <c r="IU15">
        <f>SUMIFS('Coal Foreign Imports'!$B:$B,'Coal Foreign Imports'!$A:$A,'Dashboard M2 Imports Data'!IU$2)/12</f>
        <v/>
      </c>
      <c r="IV15">
        <f>SUMIFS('Coal Foreign Imports'!$B:$B,'Coal Foreign Imports'!$A:$A,'Dashboard M2 Imports Data'!IV$2)/12</f>
        <v/>
      </c>
      <c r="IW15">
        <f>SUMIFS('Coal Foreign Imports'!$B:$B,'Coal Foreign Imports'!$A:$A,'Dashboard M2 Imports Data'!IW$2)/12</f>
        <v/>
      </c>
      <c r="IX15">
        <f>SUMIFS('Coal Foreign Imports'!$B:$B,'Coal Foreign Imports'!$A:$A,'Dashboard M2 Imports Data'!IX$2)/12</f>
        <v/>
      </c>
      <c r="IY15">
        <f>SUMIFS('Coal Foreign Imports'!$B:$B,'Coal Foreign Imports'!$A:$A,'Dashboard M2 Imports Data'!IY$2)/12</f>
        <v/>
      </c>
      <c r="IZ15">
        <f>SUMIFS('Coal Foreign Imports'!$B:$B,'Coal Foreign Imports'!$A:$A,'Dashboard M2 Imports Data'!IZ$2)/12</f>
        <v/>
      </c>
      <c r="JA15">
        <f>SUMIFS('Coal Foreign Imports'!$B:$B,'Coal Foreign Imports'!$A:$A,'Dashboard M2 Imports Data'!JA$2)/12</f>
        <v/>
      </c>
      <c r="JB15">
        <f>SUMIFS('Coal Foreign Imports'!$B:$B,'Coal Foreign Imports'!$A:$A,'Dashboard M2 Imports Data'!JB$2)/12</f>
        <v/>
      </c>
      <c r="JC15">
        <f>SUMIFS('Coal Foreign Imports'!$B:$B,'Coal Foreign Imports'!$A:$A,'Dashboard M2 Imports Data'!JC$2)/12</f>
        <v/>
      </c>
      <c r="JD15">
        <f>SUMIFS('Coal Foreign Imports'!$B:$B,'Coal Foreign Imports'!$A:$A,'Dashboard M2 Imports Data'!JD$2)/12</f>
        <v/>
      </c>
      <c r="JE15">
        <f>SUMIFS('Coal Foreign Imports'!$B:$B,'Coal Foreign Imports'!$A:$A,'Dashboard M2 Imports Data'!JE$2)/12</f>
        <v/>
      </c>
      <c r="JF15">
        <f>SUMIFS('Coal Foreign Imports'!$B:$B,'Coal Foreign Imports'!$A:$A,'Dashboard M2 Imports Data'!JF$2)/12</f>
        <v/>
      </c>
      <c r="JG15">
        <f>SUMIFS('Coal Foreign Imports'!$B:$B,'Coal Foreign Imports'!$A:$A,'Dashboard M2 Imports Data'!JG$2)/12</f>
        <v/>
      </c>
      <c r="JH15">
        <f>SUMIFS('Coal Foreign Imports'!$B:$B,'Coal Foreign Imports'!$A:$A,'Dashboard M2 Imports Data'!JH$2)/12</f>
        <v/>
      </c>
      <c r="JI15">
        <f>SUMIFS('Coal Foreign Imports'!$B:$B,'Coal Foreign Imports'!$A:$A,'Dashboard M2 Imports Data'!JI$2)/12</f>
        <v/>
      </c>
      <c r="JJ15">
        <f>SUMIFS('Coal Foreign Imports'!$B:$B,'Coal Foreign Imports'!$A:$A,'Dashboard M2 Imports Data'!JJ$2)/12</f>
        <v/>
      </c>
      <c r="JK15">
        <f>SUMIFS('Coal Foreign Imports'!$B:$B,'Coal Foreign Imports'!$A:$A,'Dashboard M2 Imports Data'!JK$2)/12</f>
        <v/>
      </c>
      <c r="JL15">
        <f>SUMIFS('Coal Foreign Imports'!$B:$B,'Coal Foreign Imports'!$A:$A,'Dashboard M2 Imports Data'!JL$2)/12</f>
        <v/>
      </c>
      <c r="JM15">
        <f>SUMIFS('Coal Foreign Imports'!$B:$B,'Coal Foreign Imports'!$A:$A,'Dashboard M2 Imports Data'!JM$2)/12</f>
        <v/>
      </c>
      <c r="JN15">
        <f>SUMIFS('Coal Foreign Imports'!$B:$B,'Coal Foreign Imports'!$A:$A,'Dashboard M2 Imports Data'!JN$2)/12</f>
        <v/>
      </c>
      <c r="JO15">
        <f>SUMIFS('Coal Foreign Imports'!$B:$B,'Coal Foreign Imports'!$A:$A,'Dashboard M2 Imports Data'!JO$2)/12</f>
        <v/>
      </c>
      <c r="JP15">
        <f>SUMIFS('Coal Foreign Imports'!$B:$B,'Coal Foreign Imports'!$A:$A,'Dashboard M2 Imports Data'!JP$2)/12</f>
        <v/>
      </c>
      <c r="JQ15">
        <f>SUMIFS('Coal Foreign Imports'!$B:$B,'Coal Foreign Imports'!$A:$A,'Dashboard M2 Imports Data'!JQ$2)/12</f>
        <v/>
      </c>
      <c r="JR15">
        <f>SUMIFS('Coal Foreign Imports'!$B:$B,'Coal Foreign Imports'!$A:$A,'Dashboard M2 Imports Data'!JR$2)/12</f>
        <v/>
      </c>
      <c r="JS15">
        <f>SUMIFS('Coal Foreign Imports'!$B:$B,'Coal Foreign Imports'!$A:$A,'Dashboard M2 Imports Data'!JS$2)/12</f>
        <v/>
      </c>
      <c r="JT15">
        <f>SUMIFS('Coal Foreign Imports'!$B:$B,'Coal Foreign Imports'!$A:$A,'Dashboard M2 Imports Data'!JT$2)/12</f>
        <v/>
      </c>
      <c r="JU15">
        <f>SUMIFS('Coal Foreign Imports'!$B:$B,'Coal Foreign Imports'!$A:$A,'Dashboard M2 Imports Data'!JU$2)/12</f>
        <v/>
      </c>
      <c r="JV15">
        <f>SUMIFS('Coal Foreign Imports'!$B:$B,'Coal Foreign Imports'!$A:$A,'Dashboard M2 Imports Data'!JV$2)/12</f>
        <v/>
      </c>
      <c r="JW15">
        <f>SUMIFS('Coal Foreign Imports'!$B:$B,'Coal Foreign Imports'!$A:$A,'Dashboard M2 Imports Data'!JW$2)/12</f>
        <v/>
      </c>
      <c r="JX15">
        <f>SUMIFS('Coal Foreign Imports'!$B:$B,'Coal Foreign Imports'!$A:$A,'Dashboard M2 Imports Data'!JX$2)/12</f>
        <v/>
      </c>
      <c r="JY15">
        <f>SUMIFS('Coal Foreign Imports'!$B:$B,'Coal Foreign Imports'!$A:$A,'Dashboard M2 Imports Data'!JY$2)/12</f>
        <v/>
      </c>
      <c r="JZ15">
        <f>SUMIFS('Coal Foreign Imports'!$B:$B,'Coal Foreign Imports'!$A:$A,'Dashboard M2 Imports Data'!JZ$2)/12</f>
        <v/>
      </c>
      <c r="KA15">
        <f>SUMIFS('Coal Foreign Imports'!$B:$B,'Coal Foreign Imports'!$A:$A,'Dashboard M2 Imports Data'!KA$2)/12</f>
        <v/>
      </c>
      <c r="KB15">
        <f>SUMIFS('Coal Foreign Imports'!$B:$B,'Coal Foreign Imports'!$A:$A,'Dashboard M2 Imports Data'!KB$2)/12</f>
        <v/>
      </c>
      <c r="KC15">
        <f>SUMIFS('Coal Foreign Imports'!$B:$B,'Coal Foreign Imports'!$A:$A,'Dashboard M2 Imports Data'!KC$2)/12</f>
        <v/>
      </c>
      <c r="KD15">
        <f>SUMIFS('Coal Foreign Imports'!$B:$B,'Coal Foreign Imports'!$A:$A,'Dashboard M2 Imports Data'!KD$2)/12</f>
        <v/>
      </c>
      <c r="KE15">
        <f>SUMIFS('Coal Foreign Imports'!$B:$B,'Coal Foreign Imports'!$A:$A,'Dashboard M2 Imports Data'!KE$2)/12</f>
        <v/>
      </c>
      <c r="KF15">
        <f>SUMIFS('Coal Foreign Imports'!$B:$B,'Coal Foreign Imports'!$A:$A,'Dashboard M2 Imports Data'!KF$2)/12</f>
        <v/>
      </c>
      <c r="KG15">
        <f>SUMIFS('Coal Foreign Imports'!$B:$B,'Coal Foreign Imports'!$A:$A,'Dashboard M2 Imports Data'!KG$2)/12</f>
        <v/>
      </c>
      <c r="KH15">
        <f>SUMIFS('Coal Foreign Imports'!$B:$B,'Coal Foreign Imports'!$A:$A,'Dashboard M2 Imports Data'!KH$2)/12</f>
        <v/>
      </c>
      <c r="KI15">
        <f>SUMIFS('Coal Foreign Imports'!$B:$B,'Coal Foreign Imports'!$A:$A,'Dashboard M2 Imports Data'!KI$2)/12</f>
        <v/>
      </c>
      <c r="KJ15">
        <f>SUMIFS('Coal Foreign Imports'!$B:$B,'Coal Foreign Imports'!$A:$A,'Dashboard M2 Imports Data'!KJ$2)/12</f>
        <v/>
      </c>
      <c r="KK15">
        <f>SUMIFS('Coal Foreign Imports'!$B:$B,'Coal Foreign Imports'!$A:$A,'Dashboard M2 Imports Data'!KK$2)/12</f>
        <v/>
      </c>
      <c r="KL15">
        <f>SUMIFS('Coal Foreign Imports'!$B:$B,'Coal Foreign Imports'!$A:$A,'Dashboard M2 Imports Data'!KL$2)/12</f>
        <v/>
      </c>
      <c r="KM15">
        <f>SUMIFS('Coal Foreign Imports'!$B:$B,'Coal Foreign Imports'!$A:$A,'Dashboard M2 Imports Data'!KM$2)/12</f>
        <v/>
      </c>
      <c r="KN15">
        <f>SUMIFS('Coal Foreign Imports'!$B:$B,'Coal Foreign Imports'!$A:$A,'Dashboard M2 Imports Data'!KN$2)/12</f>
        <v/>
      </c>
      <c r="KO15">
        <f>SUMIFS('Coal Foreign Imports'!$B:$B,'Coal Foreign Imports'!$A:$A,'Dashboard M2 Imports Data'!KO$2)/12</f>
        <v/>
      </c>
      <c r="KP15">
        <f>SUMIFS('Coal Foreign Imports'!$B:$B,'Coal Foreign Imports'!$A:$A,'Dashboard M2 Imports Data'!KP$2)/12</f>
        <v/>
      </c>
      <c r="KQ15">
        <f>SUMIFS('Coal Foreign Imports'!$B:$B,'Coal Foreign Imports'!$A:$A,'Dashboard M2 Imports Data'!KQ$2)/12</f>
        <v/>
      </c>
      <c r="KR15">
        <f>SUMIFS('Coal Foreign Imports'!$B:$B,'Coal Foreign Imports'!$A:$A,'Dashboard M2 Imports Data'!KR$2)/12</f>
        <v/>
      </c>
      <c r="KS15">
        <f>SUMIFS('Coal Foreign Imports'!$B:$B,'Coal Foreign Imports'!$A:$A,'Dashboard M2 Imports Data'!KS$2)/12</f>
        <v/>
      </c>
      <c r="KT15">
        <f>SUMIFS('Coal Foreign Imports'!$B:$B,'Coal Foreign Imports'!$A:$A,'Dashboard M2 Imports Data'!KT$2)/12</f>
        <v/>
      </c>
      <c r="KU15">
        <f>SUMIFS('Coal Foreign Imports'!$B:$B,'Coal Foreign Imports'!$A:$A,'Dashboard M2 Imports Data'!KU$2)/12</f>
        <v/>
      </c>
      <c r="KV15">
        <f>SUMIFS('Coal Foreign Imports'!$B:$B,'Coal Foreign Imports'!$A:$A,'Dashboard M2 Imports Data'!KV$2)/12</f>
        <v/>
      </c>
      <c r="KW15">
        <f>SUMIFS('Coal Foreign Imports'!$B:$B,'Coal Foreign Imports'!$A:$A,'Dashboard M2 Imports Data'!KW$2)/12</f>
        <v/>
      </c>
      <c r="KX15">
        <f>SUMIFS('Coal Foreign Imports'!$B:$B,'Coal Foreign Imports'!$A:$A,'Dashboard M2 Imports Data'!KX$2)/12</f>
        <v/>
      </c>
      <c r="KY15">
        <f>SUMIFS('Coal Foreign Imports'!$B:$B,'Coal Foreign Imports'!$A:$A,'Dashboard M2 Imports Data'!KY$2)/12</f>
        <v/>
      </c>
      <c r="KZ15">
        <f>SUMIFS('Coal Foreign Imports'!$B:$B,'Coal Foreign Imports'!$A:$A,'Dashboard M2 Imports Data'!KZ$2)/12</f>
        <v/>
      </c>
      <c r="LA15">
        <f>SUMIFS('Coal Foreign Imports'!$B:$B,'Coal Foreign Imports'!$A:$A,'Dashboard M2 Imports Data'!LA$2)/12</f>
        <v/>
      </c>
      <c r="LB15">
        <f>SUMIFS('Coal Foreign Imports'!$B:$B,'Coal Foreign Imports'!$A:$A,'Dashboard M2 Imports Data'!LB$2)/12</f>
        <v/>
      </c>
      <c r="LC15">
        <f>SUMIFS('Coal Foreign Imports'!$B:$B,'Coal Foreign Imports'!$A:$A,'Dashboard M2 Imports Data'!LC$2)/12</f>
        <v/>
      </c>
      <c r="LD15">
        <f>SUMIFS('Coal Foreign Imports'!$B:$B,'Coal Foreign Imports'!$A:$A,'Dashboard M2 Imports Data'!LD$2)/12</f>
        <v/>
      </c>
      <c r="LE15">
        <f>SUMIFS('Coal Foreign Imports'!$B:$B,'Coal Foreign Imports'!$A:$A,'Dashboard M2 Imports Data'!LE$2)/12</f>
        <v/>
      </c>
      <c r="LF15">
        <f>SUMIFS('Coal Foreign Imports'!$B:$B,'Coal Foreign Imports'!$A:$A,'Dashboard M2 Imports Data'!LF$2)/12</f>
        <v/>
      </c>
      <c r="LG15">
        <f>SUMIFS('Coal Foreign Imports'!$B:$B,'Coal Foreign Imports'!$A:$A,'Dashboard M2 Imports Data'!LG$2)/12</f>
        <v/>
      </c>
      <c r="LH15">
        <f>SUMIFS('Coal Foreign Imports'!$B:$B,'Coal Foreign Imports'!$A:$A,'Dashboard M2 Imports Data'!LH$2)/12</f>
        <v/>
      </c>
      <c r="LI15">
        <f>SUMIFS('Coal Foreign Imports'!$B:$B,'Coal Foreign Imports'!$A:$A,'Dashboard M2 Imports Data'!LI$2)/12</f>
        <v/>
      </c>
      <c r="LJ15">
        <f>SUMIFS('Coal Foreign Imports'!$B:$B,'Coal Foreign Imports'!$A:$A,'Dashboard M2 Imports Data'!LJ$2)/12</f>
        <v/>
      </c>
      <c r="LK15">
        <f>SUMIFS('Coal Foreign Imports'!$B:$B,'Coal Foreign Imports'!$A:$A,'Dashboard M2 Imports Data'!LK$2)/12</f>
        <v/>
      </c>
      <c r="LL15">
        <f>SUMIFS('Coal Foreign Imports'!$B:$B,'Coal Foreign Imports'!$A:$A,'Dashboard M2 Imports Data'!LL$2)/12</f>
        <v/>
      </c>
      <c r="LM15">
        <f>SUMIFS('Coal Foreign Imports'!$B:$B,'Coal Foreign Imports'!$A:$A,'Dashboard M2 Imports Data'!LM$2)/12</f>
        <v/>
      </c>
      <c r="LN15">
        <f>SUMIFS('Coal Foreign Imports'!$B:$B,'Coal Foreign Imports'!$A:$A,'Dashboard M2 Imports Data'!LN$2)/12</f>
        <v/>
      </c>
      <c r="LO15">
        <f>SUMIFS('Coal Foreign Imports'!$B:$B,'Coal Foreign Imports'!$A:$A,'Dashboard M2 Imports Data'!LO$2)/12</f>
        <v/>
      </c>
      <c r="LP15">
        <f>SUMIFS('Coal Foreign Imports'!$B:$B,'Coal Foreign Imports'!$A:$A,'Dashboard M2 Imports Data'!LP$2)/12</f>
        <v/>
      </c>
      <c r="LQ15">
        <f>SUMIFS('Coal Foreign Imports'!$B:$B,'Coal Foreign Imports'!$A:$A,'Dashboard M2 Imports Data'!LQ$2)/12</f>
        <v/>
      </c>
      <c r="LR15">
        <f>SUMIFS('Coal Foreign Imports'!$B:$B,'Coal Foreign Imports'!$A:$A,'Dashboard M2 Imports Data'!LR$2)/12</f>
        <v/>
      </c>
      <c r="LS15">
        <f>SUMIFS('Coal Foreign Imports'!$B:$B,'Coal Foreign Imports'!$A:$A,'Dashboard M2 Imports Data'!LS$2)/12</f>
        <v/>
      </c>
      <c r="LT15">
        <f>SUMIFS('Coal Foreign Imports'!$B:$B,'Coal Foreign Imports'!$A:$A,'Dashboard M2 Imports Data'!LT$2)/12</f>
        <v/>
      </c>
      <c r="LU15">
        <f>SUMIFS('Coal Foreign Imports'!$B:$B,'Coal Foreign Imports'!$A:$A,'Dashboard M2 Imports Data'!LU$2)/12</f>
        <v/>
      </c>
      <c r="LV15">
        <f>SUMIFS('Coal Foreign Imports'!$B:$B,'Coal Foreign Imports'!$A:$A,'Dashboard M2 Imports Data'!LV$2)/12</f>
        <v/>
      </c>
      <c r="LW15">
        <f>SUMIFS('Coal Foreign Imports'!$B:$B,'Coal Foreign Imports'!$A:$A,'Dashboard M2 Imports Data'!LW$2)/12</f>
        <v/>
      </c>
      <c r="LX15">
        <f>SUMIFS('Coal Foreign Imports'!$B:$B,'Coal Foreign Imports'!$A:$A,'Dashboard M2 Imports Data'!LX$2)/12</f>
        <v/>
      </c>
      <c r="LY15">
        <f>SUMIFS('Coal Foreign Imports'!$B:$B,'Coal Foreign Imports'!$A:$A,'Dashboard M2 Imports Data'!LY$2)/12</f>
        <v/>
      </c>
      <c r="LZ15">
        <f>SUMIFS('Coal Foreign Imports'!$B:$B,'Coal Foreign Imports'!$A:$A,'Dashboard M2 Imports Data'!LZ$2)/12</f>
        <v/>
      </c>
      <c r="MA15">
        <f>SUMIFS('Coal Foreign Imports'!$B:$B,'Coal Foreign Imports'!$A:$A,'Dashboard M2 Imports Data'!MA$2)/12</f>
        <v/>
      </c>
      <c r="MB15">
        <f>SUMIFS('Coal Foreign Imports'!$B:$B,'Coal Foreign Imports'!$A:$A,'Dashboard M2 Imports Data'!MB$2)/12</f>
        <v/>
      </c>
      <c r="MC15">
        <f>SUMIFS('Coal Foreign Imports'!$B:$B,'Coal Foreign Imports'!$A:$A,'Dashboard M2 Imports Data'!MC$2)/12</f>
        <v/>
      </c>
      <c r="MD15">
        <f>SUMIFS('Coal Foreign Imports'!$B:$B,'Coal Foreign Imports'!$A:$A,'Dashboard M2 Imports Data'!MD$2)/12</f>
        <v/>
      </c>
      <c r="ME15">
        <f>SUMIFS('Coal Foreign Imports'!$B:$B,'Coal Foreign Imports'!$A:$A,'Dashboard M2 Imports Data'!ME$2)/12</f>
        <v/>
      </c>
      <c r="MF15">
        <f>SUMIFS('Coal Foreign Imports'!$B:$B,'Coal Foreign Imports'!$A:$A,'Dashboard M2 Imports Data'!MF$2)/12</f>
        <v/>
      </c>
      <c r="MG15">
        <f>SUMIFS('Coal Foreign Imports'!$B:$B,'Coal Foreign Imports'!$A:$A,'Dashboard M2 Imports Data'!MG$2)/12</f>
        <v/>
      </c>
      <c r="MH15">
        <f>SUMIFS('Coal Foreign Imports'!$B:$B,'Coal Foreign Imports'!$A:$A,'Dashboard M2 Imports Data'!MH$2)/12</f>
        <v/>
      </c>
      <c r="MI15">
        <f>SUMIFS('Coal Foreign Imports'!$B:$B,'Coal Foreign Imports'!$A:$A,'Dashboard M2 Imports Data'!MI$2)/12</f>
        <v/>
      </c>
      <c r="MJ15">
        <f>SUMIFS('Coal Foreign Imports'!$B:$B,'Coal Foreign Imports'!$A:$A,'Dashboard M2 Imports Data'!MJ$2)/12</f>
        <v/>
      </c>
      <c r="MK15">
        <f>SUMIFS('Coal Foreign Imports'!$B:$B,'Coal Foreign Imports'!$A:$A,'Dashboard M2 Imports Data'!MK$2)/12</f>
        <v/>
      </c>
      <c r="ML15">
        <f>SUMIFS('Coal Foreign Imports'!$B:$B,'Coal Foreign Imports'!$A:$A,'Dashboard M2 Imports Data'!ML$2)/12</f>
        <v/>
      </c>
      <c r="MM15">
        <f>SUMIFS('Coal Foreign Imports'!$B:$B,'Coal Foreign Imports'!$A:$A,'Dashboard M2 Imports Data'!MM$2)/12</f>
        <v/>
      </c>
      <c r="MN15">
        <f>SUMIFS('Coal Foreign Imports'!$B:$B,'Coal Foreign Imports'!$A:$A,'Dashboard M2 Imports Data'!MN$2)/12</f>
        <v/>
      </c>
      <c r="MO15">
        <f>SUMIFS('Coal Foreign Imports'!$B:$B,'Coal Foreign Imports'!$A:$A,'Dashboard M2 Imports Data'!MO$2)/12</f>
        <v/>
      </c>
      <c r="MP15">
        <f>SUMIFS('Coal Foreign Imports'!$B:$B,'Coal Foreign Imports'!$A:$A,'Dashboard M2 Imports Data'!MP$2)/12</f>
        <v/>
      </c>
      <c r="MQ15">
        <f>SUMIFS('Coal Foreign Imports'!$B:$B,'Coal Foreign Imports'!$A:$A,'Dashboard M2 Imports Data'!MQ$2)/12</f>
        <v/>
      </c>
      <c r="MR15">
        <f>SUMIFS('Coal Foreign Imports'!$B:$B,'Coal Foreign Imports'!$A:$A,'Dashboard M2 Imports Data'!MR$2)/12</f>
        <v/>
      </c>
      <c r="MS15">
        <f>SUMIFS('Coal Foreign Imports'!$B:$B,'Coal Foreign Imports'!$A:$A,'Dashboard M2 Imports Data'!MS$2)/12</f>
        <v/>
      </c>
      <c r="MT15">
        <f>SUMIFS('Coal Foreign Imports'!$B:$B,'Coal Foreign Imports'!$A:$A,'Dashboard M2 Imports Data'!MT$2)/12</f>
        <v/>
      </c>
      <c r="MU15">
        <f>SUMIFS('Coal Foreign Imports'!$B:$B,'Coal Foreign Imports'!$A:$A,'Dashboard M2 Imports Data'!MU$2)/12</f>
        <v/>
      </c>
      <c r="MV15">
        <f>SUMIFS('Coal Foreign Imports'!$B:$B,'Coal Foreign Imports'!$A:$A,'Dashboard M2 Imports Data'!MV$2)/12</f>
        <v/>
      </c>
      <c r="MW15">
        <f>SUMIFS('Coal Foreign Imports'!$B:$B,'Coal Foreign Imports'!$A:$A,'Dashboard M2 Imports Data'!MW$2)/12</f>
        <v/>
      </c>
      <c r="MX15">
        <f>SUMIFS('Coal Foreign Imports'!$B:$B,'Coal Foreign Imports'!$A:$A,'Dashboard M2 Imports Data'!MX$2)/12</f>
        <v/>
      </c>
      <c r="MY15">
        <f>SUMIFS('Coal Foreign Imports'!$B:$B,'Coal Foreign Imports'!$A:$A,'Dashboard M2 Imports Data'!MY$2)/12</f>
        <v/>
      </c>
      <c r="MZ15">
        <f>SUMIFS('Coal Foreign Imports'!$B:$B,'Coal Foreign Imports'!$A:$A,'Dashboard M2 Imports Data'!MZ$2)/12</f>
        <v/>
      </c>
      <c r="NA15">
        <f>SUMIFS('Coal Foreign Imports'!$B:$B,'Coal Foreign Imports'!$A:$A,'Dashboard M2 Imports Data'!NA$2)/12</f>
        <v/>
      </c>
      <c r="NB15">
        <f>SUMIFS('Coal Foreign Imports'!$B:$B,'Coal Foreign Imports'!$A:$A,'Dashboard M2 Imports Data'!NB$2)/12</f>
        <v/>
      </c>
      <c r="NC15">
        <f>SUMIFS('Coal Foreign Imports'!$B:$B,'Coal Foreign Imports'!$A:$A,'Dashboard M2 Imports Data'!NC$2)/12</f>
        <v/>
      </c>
      <c r="ND15">
        <f>SUMIFS('Coal Foreign Imports'!$B:$B,'Coal Foreign Imports'!$A:$A,'Dashboard M2 Imports Data'!ND$2)/12</f>
        <v/>
      </c>
      <c r="NE15">
        <f>SUMIFS('Coal Foreign Imports'!$B:$B,'Coal Foreign Imports'!$A:$A,'Dashboard M2 Imports Data'!NE$2)/12</f>
        <v/>
      </c>
      <c r="NF15">
        <f>SUMIFS('Coal Foreign Imports'!$B:$B,'Coal Foreign Imports'!$A:$A,'Dashboard M2 Imports Data'!NF$2)/12</f>
        <v/>
      </c>
      <c r="NG15">
        <f>SUMIFS('Coal Foreign Imports'!$B:$B,'Coal Foreign Imports'!$A:$A,'Dashboard M2 Imports Data'!NG$2)/12</f>
        <v/>
      </c>
      <c r="NH15">
        <f>SUMIFS('Coal Foreign Imports'!$B:$B,'Coal Foreign Imports'!$A:$A,'Dashboard M2 Imports Data'!NH$2)/12</f>
        <v/>
      </c>
      <c r="NI15">
        <f>SUMIFS('Coal Foreign Imports'!$B:$B,'Coal Foreign Imports'!$A:$A,'Dashboard M2 Imports Data'!NI$2)/12</f>
        <v/>
      </c>
      <c r="NJ15">
        <f>SUMIFS('Coal Foreign Imports'!$B:$B,'Coal Foreign Imports'!$A:$A,'Dashboard M2 Imports Data'!NJ$2)/12</f>
        <v/>
      </c>
      <c r="NK15">
        <f>SUMIFS('Coal Foreign Imports'!$B:$B,'Coal Foreign Imports'!$A:$A,'Dashboard M2 Imports Data'!NK$2)/12</f>
        <v/>
      </c>
      <c r="NL15">
        <f>SUMIFS('Coal Foreign Imports'!$B:$B,'Coal Foreign Imports'!$A:$A,'Dashboard M2 Imports Data'!NL$2)/12</f>
        <v/>
      </c>
      <c r="NM15">
        <f>SUMIFS('Coal Foreign Imports'!$B:$B,'Coal Foreign Imports'!$A:$A,'Dashboard M2 Imports Data'!NM$2)/12</f>
        <v/>
      </c>
      <c r="NN15">
        <f>SUMIFS('Coal Foreign Imports'!$B:$B,'Coal Foreign Imports'!$A:$A,'Dashboard M2 Imports Data'!NN$2)/12</f>
        <v/>
      </c>
      <c r="NO15">
        <f>SUMIFS('Coal Foreign Imports'!$B:$B,'Coal Foreign Imports'!$A:$A,'Dashboard M2 Imports Data'!NO$2)/12</f>
        <v/>
      </c>
      <c r="NP15">
        <f>SUMIFS('Coal Foreign Imports'!$B:$B,'Coal Foreign Imports'!$A:$A,'Dashboard M2 Imports Data'!NP$2)/12</f>
        <v/>
      </c>
      <c r="NQ15">
        <f>SUMIFS('Coal Foreign Imports'!$B:$B,'Coal Foreign Imports'!$A:$A,'Dashboard M2 Imports Data'!NQ$2)/12</f>
        <v/>
      </c>
      <c r="NR15">
        <f>SUMIFS('Coal Foreign Imports'!$B:$B,'Coal Foreign Imports'!$A:$A,'Dashboard M2 Imports Data'!NR$2)/12</f>
        <v/>
      </c>
      <c r="NS15">
        <f>SUMIFS('Coal Foreign Imports'!$B:$B,'Coal Foreign Imports'!$A:$A,'Dashboard M2 Imports Data'!NS$2)/12</f>
        <v/>
      </c>
      <c r="NT15">
        <f>SUMIFS('Coal Foreign Imports'!$B:$B,'Coal Foreign Imports'!$A:$A,'Dashboard M2 Imports Data'!NT$2)/12</f>
        <v/>
      </c>
      <c r="NU15">
        <f>SUMIFS('Coal Foreign Imports'!$B:$B,'Coal Foreign Imports'!$A:$A,'Dashboard M2 Imports Data'!NU$2)/12</f>
        <v/>
      </c>
      <c r="NV15">
        <f>SUMIFS('Coal Foreign Imports'!$B:$B,'Coal Foreign Imports'!$A:$A,'Dashboard M2 Imports Data'!NV$2)/12</f>
        <v/>
      </c>
      <c r="NW15">
        <f>SUMIFS('Coal Foreign Imports'!$B:$B,'Coal Foreign Imports'!$A:$A,'Dashboard M2 Imports Data'!NW$2)/12</f>
        <v/>
      </c>
      <c r="NX15">
        <f>SUMIFS('Coal Foreign Imports'!$B:$B,'Coal Foreign Imports'!$A:$A,'Dashboard M2 Imports Data'!NX$2)/12</f>
        <v/>
      </c>
      <c r="NY15">
        <f>SUMIFS('Coal Foreign Imports'!$B:$B,'Coal Foreign Imports'!$A:$A,'Dashboard M2 Imports Data'!NY$2)/12</f>
        <v/>
      </c>
      <c r="NZ15">
        <f>SUMIFS('Coal Foreign Imports'!$B:$B,'Coal Foreign Imports'!$A:$A,'Dashboard M2 Imports Data'!NZ$2)/12</f>
        <v/>
      </c>
      <c r="OA15">
        <f>SUMIFS('Coal Foreign Imports'!$B:$B,'Coal Foreign Imports'!$A:$A,'Dashboard M2 Imports Data'!OA$2)/12</f>
        <v/>
      </c>
      <c r="OB15">
        <f>SUMIFS('Coal Foreign Imports'!$B:$B,'Coal Foreign Imports'!$A:$A,'Dashboard M2 Imports Data'!OB$2)/12</f>
        <v/>
      </c>
      <c r="OC15">
        <f>SUMIFS('Coal Foreign Imports'!$B:$B,'Coal Foreign Imports'!$A:$A,'Dashboard M2 Imports Data'!OC$2)/12</f>
        <v/>
      </c>
      <c r="OD15">
        <f>SUMIFS('Coal Foreign Imports'!$B:$B,'Coal Foreign Imports'!$A:$A,'Dashboard M2 Imports Data'!OD$2)/12</f>
        <v/>
      </c>
      <c r="OE15">
        <f>SUMIFS('Coal Foreign Imports'!$B:$B,'Coal Foreign Imports'!$A:$A,'Dashboard M2 Imports Data'!OE$2)/12</f>
        <v/>
      </c>
      <c r="OF15">
        <f>SUMIFS('Coal Foreign Imports'!$B:$B,'Coal Foreign Imports'!$A:$A,'Dashboard M2 Imports Data'!OF$2)/12</f>
        <v/>
      </c>
      <c r="OG15">
        <f>SUMIFS('Coal Foreign Imports'!$B:$B,'Coal Foreign Imports'!$A:$A,'Dashboard M2 Imports Data'!OG$2)/12</f>
        <v/>
      </c>
      <c r="OH15">
        <f>SUMIFS('Coal Foreign Imports'!$B:$B,'Coal Foreign Imports'!$A:$A,'Dashboard M2 Imports Data'!OH$2)/12</f>
        <v/>
      </c>
      <c r="OI15">
        <f>SUMIFS('Coal Foreign Imports'!$B:$B,'Coal Foreign Imports'!$A:$A,'Dashboard M2 Imports Data'!OI$2)/12</f>
        <v/>
      </c>
      <c r="OJ15">
        <f>SUMIFS('Coal Foreign Imports'!$B:$B,'Coal Foreign Imports'!$A:$A,'Dashboard M2 Imports Data'!OJ$2)/12</f>
        <v/>
      </c>
      <c r="OK15">
        <f>SUMIFS('Coal Foreign Imports'!$B:$B,'Coal Foreign Imports'!$A:$A,'Dashboard M2 Imports Data'!OK$2)/12</f>
        <v/>
      </c>
      <c r="OL15">
        <f>SUMIFS('Coal Foreign Imports'!$B:$B,'Coal Foreign Imports'!$A:$A,'Dashboard M2 Imports Data'!OL$2)/12</f>
        <v/>
      </c>
      <c r="OM15">
        <f>SUMIFS('Coal Foreign Imports'!$B:$B,'Coal Foreign Imports'!$A:$A,'Dashboard M2 Imports Data'!OM$2)/12</f>
        <v/>
      </c>
      <c r="ON15">
        <f>SUMIFS('Coal Foreign Imports'!$B:$B,'Coal Foreign Imports'!$A:$A,'Dashboard M2 Imports Data'!ON$2)/12</f>
        <v/>
      </c>
      <c r="OO15">
        <f>SUMIFS('Coal Foreign Imports'!$B:$B,'Coal Foreign Imports'!$A:$A,'Dashboard M2 Imports Data'!OO$2)/12</f>
        <v/>
      </c>
      <c r="OP15">
        <f>SUMIFS('Coal Foreign Imports'!$B:$B,'Coal Foreign Imports'!$A:$A,'Dashboard M2 Imports Data'!OP$2)/12</f>
        <v/>
      </c>
      <c r="OQ15">
        <f>SUMIFS('Coal Foreign Imports'!$B:$B,'Coal Foreign Imports'!$A:$A,'Dashboard M2 Imports Data'!OQ$2)/12</f>
        <v/>
      </c>
      <c r="OR15">
        <f>SUMIFS('Coal Foreign Imports'!$B:$B,'Coal Foreign Imports'!$A:$A,'Dashboard M2 Imports Data'!OR$2)/12</f>
        <v/>
      </c>
      <c r="OS15">
        <f>SUMIFS('Coal Foreign Imports'!$B:$B,'Coal Foreign Imports'!$A:$A,'Dashboard M2 Imports Data'!OS$2)/12</f>
        <v/>
      </c>
      <c r="OT15">
        <f>SUMIFS('Coal Foreign Imports'!$B:$B,'Coal Foreign Imports'!$A:$A,'Dashboard M2 Imports Data'!OT$2)/12</f>
        <v/>
      </c>
      <c r="OU15">
        <f>SUMIFS('Coal Foreign Imports'!$B:$B,'Coal Foreign Imports'!$A:$A,'Dashboard M2 Imports Data'!OU$2)/12</f>
        <v/>
      </c>
      <c r="OV15">
        <f>SUMIFS('Coal Foreign Imports'!$B:$B,'Coal Foreign Imports'!$A:$A,'Dashboard M2 Imports Data'!OV$2)/12</f>
        <v/>
      </c>
      <c r="OW15">
        <f>SUMIFS('Coal Foreign Imports'!$B:$B,'Coal Foreign Imports'!$A:$A,'Dashboard M2 Imports Data'!OW$2)/12</f>
        <v/>
      </c>
      <c r="OX15">
        <f>SUMIFS('Coal Foreign Imports'!$B:$B,'Coal Foreign Imports'!$A:$A,'Dashboard M2 Imports Data'!OX$2)/12</f>
        <v/>
      </c>
      <c r="OY15">
        <f>SUMIFS('Coal Foreign Imports'!$B:$B,'Coal Foreign Imports'!$A:$A,'Dashboard M2 Imports Data'!OY$2)/12</f>
        <v/>
      </c>
      <c r="OZ15">
        <f>SUMIFS('Coal Foreign Imports'!$B:$B,'Coal Foreign Imports'!$A:$A,'Dashboard M2 Imports Data'!OZ$2)/12</f>
        <v/>
      </c>
      <c r="PA15">
        <f>SUMIFS('Coal Foreign Imports'!$B:$B,'Coal Foreign Imports'!$A:$A,'Dashboard M2 Imports Data'!PA$2)/12</f>
        <v/>
      </c>
      <c r="PB15">
        <f>SUMIFS('Coal Foreign Imports'!$B:$B,'Coal Foreign Imports'!$A:$A,'Dashboard M2 Imports Data'!PB$2)/12</f>
        <v/>
      </c>
      <c r="PC15">
        <f>SUMIFS('Coal Foreign Imports'!$B:$B,'Coal Foreign Imports'!$A:$A,'Dashboard M2 Imports Data'!PC$2)/12</f>
        <v/>
      </c>
      <c r="PD15">
        <f>SUMIFS('Coal Foreign Imports'!$B:$B,'Coal Foreign Imports'!$A:$A,'Dashboard M2 Imports Data'!PD$2)/12</f>
        <v/>
      </c>
      <c r="PE15">
        <f>SUMIFS('Coal Foreign Imports'!$B:$B,'Coal Foreign Imports'!$A:$A,'Dashboard M2 Imports Data'!PE$2)/12</f>
        <v/>
      </c>
      <c r="PF15">
        <f>SUMIFS('Coal Foreign Imports'!$B:$B,'Coal Foreign Imports'!$A:$A,'Dashboard M2 Imports Data'!PF$2)/12</f>
        <v/>
      </c>
      <c r="PG15">
        <f>SUMIFS('Coal Foreign Imports'!$B:$B,'Coal Foreign Imports'!$A:$A,'Dashboard M2 Imports Data'!PG$2)/12</f>
        <v/>
      </c>
      <c r="PH15">
        <f>SUMIFS('Coal Foreign Imports'!$B:$B,'Coal Foreign Imports'!$A:$A,'Dashboard M2 Imports Data'!PH$2)/12</f>
        <v/>
      </c>
      <c r="PI15">
        <f>SUMIFS('Coal Foreign Imports'!$B:$B,'Coal Foreign Imports'!$A:$A,'Dashboard M2 Imports Data'!PI$2)/12</f>
        <v/>
      </c>
      <c r="PJ15">
        <f>SUMIFS('Coal Foreign Imports'!$B:$B,'Coal Foreign Imports'!$A:$A,'Dashboard M2 Imports Data'!PJ$2)/12</f>
        <v/>
      </c>
      <c r="PK15">
        <f>SUMIFS('Coal Foreign Imports'!$B:$B,'Coal Foreign Imports'!$A:$A,'Dashboard M2 Imports Data'!PK$2)/12</f>
        <v/>
      </c>
      <c r="PL15">
        <f>SUMIFS('Coal Foreign Imports'!$B:$B,'Coal Foreign Imports'!$A:$A,'Dashboard M2 Imports Data'!PL$2)/12</f>
        <v/>
      </c>
      <c r="PM15">
        <f>SUMIFS('Coal Foreign Imports'!$B:$B,'Coal Foreign Imports'!$A:$A,'Dashboard M2 Imports Data'!PM$2)/12</f>
        <v/>
      </c>
      <c r="PN15">
        <f>SUMIFS('Coal Foreign Imports'!$B:$B,'Coal Foreign Imports'!$A:$A,'Dashboard M2 Imports Data'!PN$2)/12</f>
        <v/>
      </c>
      <c r="PO15">
        <f>SUMIFS('Coal Foreign Imports'!$B:$B,'Coal Foreign Imports'!$A:$A,'Dashboard M2 Imports Data'!PO$2)/12</f>
        <v/>
      </c>
      <c r="PP15">
        <f>SUMIFS('Coal Foreign Imports'!$B:$B,'Coal Foreign Imports'!$A:$A,'Dashboard M2 Imports Data'!PP$2)/12</f>
        <v/>
      </c>
      <c r="PQ15">
        <f>SUMIFS('Coal Foreign Imports'!$B:$B,'Coal Foreign Imports'!$A:$A,'Dashboard M2 Imports Data'!PQ$2)/12</f>
        <v/>
      </c>
      <c r="PR15">
        <f>SUMIFS('Coal Foreign Imports'!$B:$B,'Coal Foreign Imports'!$A:$A,'Dashboard M2 Imports Data'!PR$2)/12</f>
        <v/>
      </c>
      <c r="PS15">
        <f>SUMIFS('Coal Foreign Imports'!$B:$B,'Coal Foreign Imports'!$A:$A,'Dashboard M2 Imports Data'!PS$2)/12</f>
        <v/>
      </c>
      <c r="PT15">
        <f>SUMIFS('Coal Foreign Imports'!$B:$B,'Coal Foreign Imports'!$A:$A,'Dashboard M2 Imports Data'!PT$2)/12</f>
        <v/>
      </c>
      <c r="PU15">
        <f>SUMIFS('Coal Foreign Imports'!$B:$B,'Coal Foreign Imports'!$A:$A,'Dashboard M2 Imports Data'!PU$2)/12</f>
        <v/>
      </c>
      <c r="PV15">
        <f>SUMIFS('Coal Foreign Imports'!$B:$B,'Coal Foreign Imports'!$A:$A,'Dashboard M2 Imports Data'!PV$2)/12</f>
        <v/>
      </c>
      <c r="PW15">
        <f>SUMIFS('Coal Foreign Imports'!$B:$B,'Coal Foreign Imports'!$A:$A,'Dashboard M2 Imports Data'!PW$2)/12</f>
        <v/>
      </c>
      <c r="PX15">
        <f>SUMIFS('Coal Foreign Imports'!$B:$B,'Coal Foreign Imports'!$A:$A,'Dashboard M2 Imports Data'!PX$2)/12</f>
        <v/>
      </c>
      <c r="PY15">
        <f>SUMIFS('Coal Foreign Imports'!$B:$B,'Coal Foreign Imports'!$A:$A,'Dashboard M2 Imports Data'!PY$2)/12</f>
        <v/>
      </c>
      <c r="PZ15">
        <f>SUMIFS('Coal Foreign Imports'!$B:$B,'Coal Foreign Imports'!$A:$A,'Dashboard M2 Imports Data'!PZ$2)/12</f>
        <v/>
      </c>
      <c r="QA15">
        <f>SUMIFS('Coal Foreign Imports'!$B:$B,'Coal Foreign Imports'!$A:$A,'Dashboard M2 Imports Data'!QA$2)/12</f>
        <v/>
      </c>
      <c r="QB15">
        <f>SUMIFS('Coal Foreign Imports'!$B:$B,'Coal Foreign Imports'!$A:$A,'Dashboard M2 Imports Data'!QB$2)/12</f>
        <v/>
      </c>
      <c r="QC15">
        <f>SUMIFS('Coal Foreign Imports'!$B:$B,'Coal Foreign Imports'!$A:$A,'Dashboard M2 Imports Data'!QC$2)/12</f>
        <v/>
      </c>
      <c r="QD15">
        <f>SUMIFS('Coal Foreign Imports'!$B:$B,'Coal Foreign Imports'!$A:$A,'Dashboard M2 Imports Data'!QD$2)/12</f>
        <v/>
      </c>
      <c r="QE15">
        <f>SUMIFS('Coal Foreign Imports'!$B:$B,'Coal Foreign Imports'!$A:$A,'Dashboard M2 Imports Data'!QE$2)/12</f>
        <v/>
      </c>
      <c r="QF15">
        <f>SUMIFS('Coal Foreign Imports'!$B:$B,'Coal Foreign Imports'!$A:$A,'Dashboard M2 Imports Data'!QF$2)/12</f>
        <v/>
      </c>
      <c r="QG15">
        <f>SUMIFS('Coal Foreign Imports'!$B:$B,'Coal Foreign Imports'!$A:$A,'Dashboard M2 Imports Data'!QG$2)/12</f>
        <v/>
      </c>
      <c r="QH15">
        <f>SUMIFS('Coal Foreign Imports'!$B:$B,'Coal Foreign Imports'!$A:$A,'Dashboard M2 Imports Data'!QH$2)/12</f>
        <v/>
      </c>
      <c r="QI15">
        <f>SUMIFS('Coal Foreign Imports'!$B:$B,'Coal Foreign Imports'!$A:$A,'Dashboard M2 Imports Data'!QI$2)/12</f>
        <v/>
      </c>
      <c r="QJ15">
        <f>SUMIFS('Coal Foreign Imports'!$B:$B,'Coal Foreign Imports'!$A:$A,'Dashboard M2 Imports Data'!QJ$2)/12</f>
        <v/>
      </c>
      <c r="QK15">
        <f>SUMIFS('Coal Foreign Imports'!$B:$B,'Coal Foreign Imports'!$A:$A,'Dashboard M2 Imports Data'!QK$2)/12</f>
        <v/>
      </c>
      <c r="QL15">
        <f>SUMIFS('Coal Foreign Imports'!$B:$B,'Coal Foreign Imports'!$A:$A,'Dashboard M2 Imports Data'!QL$2)/12</f>
        <v/>
      </c>
      <c r="QM15">
        <f>SUMIFS('Coal Foreign Imports'!$B:$B,'Coal Foreign Imports'!$A:$A,'Dashboard M2 Imports Data'!QM$2)/12</f>
        <v/>
      </c>
      <c r="QN15">
        <f>SUMIFS('Coal Foreign Imports'!$B:$B,'Coal Foreign Imports'!$A:$A,'Dashboard M2 Imports Data'!QN$2)/12</f>
        <v/>
      </c>
      <c r="QO15">
        <f>SUMIFS('Coal Foreign Imports'!$B:$B,'Coal Foreign Imports'!$A:$A,'Dashboard M2 Imports Data'!QO$2)/12</f>
        <v/>
      </c>
      <c r="QP15">
        <f>SUMIFS('Coal Foreign Imports'!$B:$B,'Coal Foreign Imports'!$A:$A,'Dashboard M2 Imports Data'!QP$2)/12</f>
        <v/>
      </c>
      <c r="QQ15">
        <f>SUMIFS('Coal Foreign Imports'!$B:$B,'Coal Foreign Imports'!$A:$A,'Dashboard M2 Imports Data'!QQ$2)/12</f>
        <v/>
      </c>
      <c r="QR15">
        <f>SUMIFS('Coal Foreign Imports'!$B:$B,'Coal Foreign Imports'!$A:$A,'Dashboard M2 Imports Data'!QR$2)/12</f>
        <v/>
      </c>
      <c r="QS15">
        <f>SUMIFS('Coal Foreign Imports'!$B:$B,'Coal Foreign Imports'!$A:$A,'Dashboard M2 Imports Data'!QS$2)/12</f>
        <v/>
      </c>
      <c r="QT15">
        <f>SUMIFS('Coal Foreign Imports'!$B:$B,'Coal Foreign Imports'!$A:$A,'Dashboard M2 Imports Data'!QT$2)/12</f>
        <v/>
      </c>
      <c r="QU15">
        <f>SUMIFS('Coal Foreign Imports'!$B:$B,'Coal Foreign Imports'!$A:$A,'Dashboard M2 Imports Data'!QU$2)/12</f>
        <v/>
      </c>
      <c r="QV15">
        <f>SUMIFS('Coal Foreign Imports'!$B:$B,'Coal Foreign Imports'!$A:$A,'Dashboard M2 Imports Data'!QV$2)/12</f>
        <v/>
      </c>
      <c r="QW15">
        <f>SUMIFS('Coal Foreign Imports'!$B:$B,'Coal Foreign Imports'!$A:$A,'Dashboard M2 Imports Data'!QW$2)/12</f>
        <v/>
      </c>
      <c r="QX15">
        <f>SUMIFS('Coal Foreign Imports'!$B:$B,'Coal Foreign Imports'!$A:$A,'Dashboard M2 Imports Data'!QX$2)/12</f>
        <v/>
      </c>
      <c r="QY15">
        <f>SUMIFS('Coal Foreign Imports'!$B:$B,'Coal Foreign Imports'!$A:$A,'Dashboard M2 Imports Data'!QY$2)/12</f>
        <v/>
      </c>
      <c r="QZ15">
        <f>SUMIFS('Coal Foreign Imports'!$B:$B,'Coal Foreign Imports'!$A:$A,'Dashboard M2 Imports Data'!QZ$2)/12</f>
        <v/>
      </c>
      <c r="RA15">
        <f>SUMIFS('Coal Foreign Imports'!$B:$B,'Coal Foreign Imports'!$A:$A,'Dashboard M2 Imports Data'!RA$2)/12</f>
        <v/>
      </c>
      <c r="RB15">
        <f>SUMIFS('Coal Foreign Imports'!$B:$B,'Coal Foreign Imports'!$A:$A,'Dashboard M2 Imports Data'!RB$2)/12</f>
        <v/>
      </c>
      <c r="RC15">
        <f>SUMIFS('Coal Foreign Imports'!$B:$B,'Coal Foreign Imports'!$A:$A,'Dashboard M2 Imports Data'!RC$2)/12</f>
        <v/>
      </c>
      <c r="RD15">
        <f>SUMIFS('Coal Foreign Imports'!$B:$B,'Coal Foreign Imports'!$A:$A,'Dashboard M2 Imports Data'!RD$2)/12</f>
        <v/>
      </c>
      <c r="RE15">
        <f>SUMIFS('Coal Foreign Imports'!$B:$B,'Coal Foreign Imports'!$A:$A,'Dashboard M2 Imports Data'!RE$2)/12</f>
        <v/>
      </c>
      <c r="RF15">
        <f>SUMIFS('Coal Foreign Imports'!$B:$B,'Coal Foreign Imports'!$A:$A,'Dashboard M2 Imports Data'!RF$2)/12</f>
        <v/>
      </c>
      <c r="RG15">
        <f>SUMIFS('Coal Foreign Imports'!$B:$B,'Coal Foreign Imports'!$A:$A,'Dashboard M2 Imports Data'!RG$2)/12</f>
        <v/>
      </c>
      <c r="RH15">
        <f>SUMIFS('Coal Foreign Imports'!$B:$B,'Coal Foreign Imports'!$A:$A,'Dashboard M2 Imports Data'!RH$2)/12</f>
        <v/>
      </c>
      <c r="RI15">
        <f>SUMIFS('Coal Foreign Imports'!$B:$B,'Coal Foreign Imports'!$A:$A,'Dashboard M2 Imports Data'!RI$2)/12</f>
        <v/>
      </c>
      <c r="RJ15">
        <f>SUMIFS('Coal Foreign Imports'!$B:$B,'Coal Foreign Imports'!$A:$A,'Dashboard M2 Imports Data'!RJ$2)/12</f>
        <v/>
      </c>
      <c r="RK15">
        <f>SUMIFS('Coal Foreign Imports'!$B:$B,'Coal Foreign Imports'!$A:$A,'Dashboard M2 Imports Data'!RK$2)/12</f>
        <v/>
      </c>
      <c r="RL15">
        <f>SUMIFS('Coal Foreign Imports'!$B:$B,'Coal Foreign Imports'!$A:$A,'Dashboard M2 Imports Data'!RL$2)/12</f>
        <v/>
      </c>
      <c r="RM15">
        <f>SUMIFS('Coal Foreign Imports'!$B:$B,'Coal Foreign Imports'!$A:$A,'Dashboard M2 Imports Data'!RM$2)/12</f>
        <v/>
      </c>
      <c r="RN15">
        <f>SUMIFS('Coal Foreign Imports'!$B:$B,'Coal Foreign Imports'!$A:$A,'Dashboard M2 Imports Data'!RN$2)/12</f>
        <v/>
      </c>
      <c r="RO15">
        <f>SUMIFS('Coal Foreign Imports'!$B:$B,'Coal Foreign Imports'!$A:$A,'Dashboard M2 Imports Data'!RO$2)/12</f>
        <v/>
      </c>
      <c r="RP15">
        <f>SUMIFS('Coal Foreign Imports'!$B:$B,'Coal Foreign Imports'!$A:$A,'Dashboard M2 Imports Data'!RP$2)/12</f>
        <v/>
      </c>
      <c r="RQ15">
        <f>SUMIFS('Coal Foreign Imports'!$B:$B,'Coal Foreign Imports'!$A:$A,'Dashboard M2 Imports Data'!RQ$2)/12</f>
        <v/>
      </c>
      <c r="RR15">
        <f>SUMIFS('Coal Foreign Imports'!$B:$B,'Coal Foreign Imports'!$A:$A,'Dashboard M2 Imports Data'!RR$2)/12</f>
        <v/>
      </c>
      <c r="RS15">
        <f>SUMIFS('Coal Foreign Imports'!$B:$B,'Coal Foreign Imports'!$A:$A,'Dashboard M2 Imports Data'!RS$2)/12</f>
        <v/>
      </c>
      <c r="RT15">
        <f>SUMIFS('Coal Foreign Imports'!$B:$B,'Coal Foreign Imports'!$A:$A,'Dashboard M2 Imports Data'!RT$2)/12</f>
        <v/>
      </c>
      <c r="RU15">
        <f>SUMIFS('Coal Foreign Imports'!$B:$B,'Coal Foreign Imports'!$A:$A,'Dashboard M2 Imports Data'!RU$2)/12</f>
        <v/>
      </c>
      <c r="RV15">
        <f>SUMIFS('Coal Foreign Imports'!$B:$B,'Coal Foreign Imports'!$A:$A,'Dashboard M2 Imports Data'!RV$2)/12</f>
        <v/>
      </c>
      <c r="RW15">
        <f>SUMIFS('Coal Foreign Imports'!$B:$B,'Coal Foreign Imports'!$A:$A,'Dashboard M2 Imports Data'!RW$2)/12</f>
        <v/>
      </c>
      <c r="RX15">
        <f>SUMIFS('Coal Foreign Imports'!$B:$B,'Coal Foreign Imports'!$A:$A,'Dashboard M2 Imports Data'!RX$2)/12</f>
        <v/>
      </c>
      <c r="RY15">
        <f>SUMIFS('Coal Foreign Imports'!$B:$B,'Coal Foreign Imports'!$A:$A,'Dashboard M2 Imports Data'!RY$2)/12</f>
        <v/>
      </c>
      <c r="RZ15">
        <f>SUMIFS('Coal Foreign Imports'!$B:$B,'Coal Foreign Imports'!$A:$A,'Dashboard M2 Imports Data'!RZ$2)/12</f>
        <v/>
      </c>
      <c r="SA15">
        <f>SUMIFS('Coal Foreign Imports'!$B:$B,'Coal Foreign Imports'!$A:$A,'Dashboard M2 Imports Data'!SA$2)/12</f>
        <v/>
      </c>
      <c r="SB15">
        <f>SUMIFS('Coal Foreign Imports'!$B:$B,'Coal Foreign Imports'!$A:$A,'Dashboard M2 Imports Data'!SB$2)/12</f>
        <v/>
      </c>
      <c r="SC15">
        <f>SUMIFS('Coal Foreign Imports'!$B:$B,'Coal Foreign Imports'!$A:$A,'Dashboard M2 Imports Data'!SC$2)/12</f>
        <v/>
      </c>
      <c r="SD15">
        <f>SUMIFS('Coal Foreign Imports'!$B:$B,'Coal Foreign Imports'!$A:$A,'Dashboard M2 Imports Data'!SD$2)/12</f>
        <v/>
      </c>
      <c r="SE15">
        <f>SUMIFS('Coal Foreign Imports'!$B:$B,'Coal Foreign Imports'!$A:$A,'Dashboard M2 Imports Data'!SE$2)/12</f>
        <v/>
      </c>
    </row>
    <row r="16" spans="1:499">
      <c r="A16" t="s">
        <v>63</v>
      </c>
      <c r="H16">
        <f>INDEX($O$40:$Q$74,MATCH(H2,$O$40:$O$74,0),2)/12</f>
        <v/>
      </c>
      <c r="I16">
        <f>INDEX($O$40:$Q$74,MATCH(I2,$O$40:$O$74,0),2)/12</f>
        <v/>
      </c>
      <c r="J16">
        <f>INDEX($O$40:$Q$74,MATCH(J2,$O$40:$O$74,0),2)/12</f>
        <v/>
      </c>
      <c r="K16">
        <f>INDEX($O$40:$Q$74,MATCH(K2,$O$40:$O$74,0),2)/12</f>
        <v/>
      </c>
      <c r="L16">
        <f>INDEX($O$40:$Q$74,MATCH(L2,$O$40:$O$74,0),2)/12</f>
        <v/>
      </c>
      <c r="M16">
        <f>INDEX($O$40:$Q$74,MATCH(M2,$O$40:$O$74,0),2)/12</f>
        <v/>
      </c>
      <c r="N16">
        <f>INDEX($O$40:$Q$74,MATCH(N2,$O$40:$O$74,0),2)/12</f>
        <v/>
      </c>
      <c r="O16">
        <f>INDEX($O$40:$Q$74,MATCH(O2,$O$40:$O$74,0),2)/12</f>
        <v/>
      </c>
      <c r="P16">
        <f>INDEX($O$40:$Q$74,MATCH(P2,$O$40:$O$74,0),2)/12</f>
        <v/>
      </c>
      <c r="Q16">
        <f>INDEX($O$40:$Q$74,MATCH(Q2,$O$40:$O$74,0),2)/12</f>
        <v/>
      </c>
      <c r="R16">
        <f>INDEX($O$40:$Q$74,MATCH(R2,$O$40:$O$74,0),2)/12</f>
        <v/>
      </c>
      <c r="S16">
        <f>INDEX($O$40:$Q$74,MATCH(S2,$O$40:$O$74,0),2)/12</f>
        <v/>
      </c>
      <c r="T16">
        <f>INDEX($O$40:$Q$74,MATCH(T2,$O$40:$O$74,0),2)/12</f>
        <v/>
      </c>
      <c r="U16">
        <f>INDEX($O$40:$Q$74,MATCH(U2,$O$40:$O$74,0),2)/12</f>
        <v/>
      </c>
      <c r="V16">
        <f>INDEX($O$40:$Q$74,MATCH(V2,$O$40:$O$74,0),2)/12</f>
        <v/>
      </c>
      <c r="W16">
        <f>INDEX($O$40:$Q$74,MATCH(W2,$O$40:$O$74,0),2)/12</f>
        <v/>
      </c>
      <c r="X16">
        <f>INDEX($O$40:$Q$74,MATCH(X2,$O$40:$O$74,0),2)/12</f>
        <v/>
      </c>
      <c r="Y16">
        <f>INDEX($O$40:$Q$74,MATCH(Y2,$O$40:$O$74,0),2)/12</f>
        <v/>
      </c>
      <c r="Z16">
        <f>INDEX($O$40:$Q$74,MATCH(Z2,$O$40:$O$74,0),2)/12</f>
        <v/>
      </c>
      <c r="AA16">
        <f>INDEX($O$40:$Q$74,MATCH(AA2,$O$40:$O$74,0),2)/12</f>
        <v/>
      </c>
      <c r="AB16">
        <f>INDEX($O$40:$Q$74,MATCH(AB2,$O$40:$O$74,0),2)/12</f>
        <v/>
      </c>
      <c r="AC16">
        <f>INDEX($O$40:$Q$74,MATCH(AC2,$O$40:$O$74,0),2)/12</f>
        <v/>
      </c>
      <c r="AD16">
        <f>INDEX($O$40:$Q$74,MATCH(AD2,$O$40:$O$74,0),2)/12</f>
        <v/>
      </c>
      <c r="AE16">
        <f>INDEX($O$40:$Q$74,MATCH(AE2,$O$40:$O$74,0),2)/12</f>
        <v/>
      </c>
      <c r="AF16">
        <f>INDEX($O$40:$Q$74,MATCH(AF2,$O$40:$O$74,0),2)/12</f>
        <v/>
      </c>
      <c r="AG16">
        <f>INDEX($O$40:$Q$74,MATCH(AG2,$O$40:$O$74,0),2)/12</f>
        <v/>
      </c>
      <c r="AH16">
        <f>INDEX($O$40:$Q$74,MATCH(AH2,$O$40:$O$74,0),2)/12</f>
        <v/>
      </c>
      <c r="AI16">
        <f>INDEX($O$40:$Q$74,MATCH(AI2,$O$40:$O$74,0),2)/12</f>
        <v/>
      </c>
      <c r="AJ16">
        <f>INDEX($O$40:$Q$74,MATCH(AJ2,$O$40:$O$74,0),2)/12</f>
        <v/>
      </c>
      <c r="AK16">
        <f>INDEX($O$40:$Q$74,MATCH(AK2,$O$40:$O$74,0),2)/12</f>
        <v/>
      </c>
      <c r="AL16">
        <f>INDEX($O$40:$Q$74,MATCH(AL2,$O$40:$O$74,0),2)/12</f>
        <v/>
      </c>
      <c r="AM16">
        <f>INDEX($O$40:$Q$74,MATCH(AM2,$O$40:$O$74,0),2)/12</f>
        <v/>
      </c>
      <c r="AN16">
        <f>INDEX($O$40:$Q$74,MATCH(AN2,$O$40:$O$74,0),2)/12</f>
        <v/>
      </c>
      <c r="AO16">
        <f>INDEX($O$40:$Q$74,MATCH(AO2,$O$40:$O$74,0),2)/12</f>
        <v/>
      </c>
      <c r="AP16">
        <f>INDEX($O$40:$Q$74,MATCH(AP2,$O$40:$O$74,0),2)/12</f>
        <v/>
      </c>
      <c r="AQ16">
        <f>INDEX($O$40:$Q$74,MATCH(AQ2,$O$40:$O$74,0),2)/12</f>
        <v/>
      </c>
      <c r="AR16">
        <f>INDEX($O$40:$Q$74,MATCH(AR2,$O$40:$O$74,0),2)/12</f>
        <v/>
      </c>
      <c r="AS16">
        <f>INDEX($O$40:$Q$74,MATCH(AS2,$O$40:$O$74,0),2)/12</f>
        <v/>
      </c>
      <c r="AT16">
        <f>INDEX($O$40:$Q$74,MATCH(AT2,$O$40:$O$74,0),2)/12</f>
        <v/>
      </c>
      <c r="AU16">
        <f>INDEX($O$40:$Q$74,MATCH(AU2,$O$40:$O$74,0),2)/12</f>
        <v/>
      </c>
      <c r="AV16">
        <f>INDEX($O$40:$Q$74,MATCH(AV2,$O$40:$O$74,0),2)/12</f>
        <v/>
      </c>
      <c r="AW16">
        <f>INDEX($O$40:$Q$74,MATCH(AW2,$O$40:$O$74,0),2)/12</f>
        <v/>
      </c>
      <c r="AX16">
        <f>INDEX($O$40:$Q$74,MATCH(AX2,$O$40:$O$74,0),2)/12</f>
        <v/>
      </c>
      <c r="AY16">
        <f>INDEX($O$40:$Q$74,MATCH(AY2,$O$40:$O$74,0),2)/12</f>
        <v/>
      </c>
      <c r="AZ16">
        <f>INDEX($O$40:$Q$74,MATCH(AZ2,$O$40:$O$74,0),2)/12</f>
        <v/>
      </c>
      <c r="BA16">
        <f>INDEX($O$40:$Q$74,MATCH(BA2,$O$40:$O$74,0),2)/12</f>
        <v/>
      </c>
      <c r="BB16">
        <f>INDEX($O$40:$Q$74,MATCH(BB2,$O$40:$O$74,0),2)/12</f>
        <v/>
      </c>
      <c r="BC16">
        <f>INDEX($O$40:$Q$74,MATCH(BC2,$O$40:$O$74,0),2)/12</f>
        <v/>
      </c>
      <c r="BD16">
        <f>INDEX($O$40:$Q$74,MATCH(BD2,$O$40:$O$74,0),2)/12</f>
        <v/>
      </c>
      <c r="BE16">
        <f>INDEX($O$40:$Q$74,MATCH(BE2,$O$40:$O$74,0),2)/12</f>
        <v/>
      </c>
      <c r="BF16">
        <f>INDEX($O$40:$Q$74,MATCH(BF2,$O$40:$O$74,0),2)/12</f>
        <v/>
      </c>
      <c r="BG16">
        <f>INDEX($O$40:$Q$74,MATCH(BG2,$O$40:$O$74,0),2)/12</f>
        <v/>
      </c>
      <c r="BH16">
        <f>INDEX($O$40:$Q$74,MATCH(BH2,$O$40:$O$74,0),2)/12</f>
        <v/>
      </c>
      <c r="BI16">
        <f>INDEX($O$40:$Q$74,MATCH(BI2,$O$40:$O$74,0),2)/12</f>
        <v/>
      </c>
      <c r="BJ16">
        <f>INDEX($O$40:$Q$74,MATCH(BJ2,$O$40:$O$74,0),2)/12</f>
        <v/>
      </c>
      <c r="BK16">
        <f>INDEX($O$40:$Q$74,MATCH(BK2,$O$40:$O$74,0),2)/12</f>
        <v/>
      </c>
      <c r="BL16">
        <f>INDEX($O$40:$Q$74,MATCH(BL2,$O$40:$O$74,0),2)/12</f>
        <v/>
      </c>
      <c r="BM16">
        <f>INDEX($O$40:$Q$74,MATCH(BM2,$O$40:$O$74,0),2)/12</f>
        <v/>
      </c>
      <c r="BN16">
        <f>INDEX($O$40:$Q$74,MATCH(BN2,$O$40:$O$74,0),2)/12</f>
        <v/>
      </c>
      <c r="BO16">
        <f>INDEX($O$40:$Q$74,MATCH(BO2,$O$40:$O$74,0),2)/12</f>
        <v/>
      </c>
      <c r="BP16">
        <f>INDEX($O$40:$Q$74,MATCH(BP2,$O$40:$O$74,0),2)/12</f>
        <v/>
      </c>
      <c r="BQ16">
        <f>INDEX($O$40:$Q$74,MATCH(BQ2,$O$40:$O$74,0),2)/12</f>
        <v/>
      </c>
      <c r="BR16">
        <f>INDEX($O$40:$Q$74,MATCH(BR2,$O$40:$O$74,0),2)/12</f>
        <v/>
      </c>
      <c r="BS16">
        <f>INDEX($O$40:$Q$74,MATCH(BS2,$O$40:$O$74,0),2)/12</f>
        <v/>
      </c>
      <c r="BT16">
        <f>INDEX($O$40:$Q$74,MATCH(BT2,$O$40:$O$74,0),2)/12</f>
        <v/>
      </c>
      <c r="BU16">
        <f>INDEX($O$40:$Q$74,MATCH(BU2,$O$40:$O$74,0),2)/12</f>
        <v/>
      </c>
      <c r="BV16">
        <f>INDEX($O$40:$Q$74,MATCH(BV2,$O$40:$O$74,0),2)/12</f>
        <v/>
      </c>
      <c r="BW16">
        <f>INDEX($O$40:$Q$74,MATCH(BW2,$O$40:$O$74,0),2)/12</f>
        <v/>
      </c>
      <c r="BX16">
        <f>INDEX($O$40:$Q$74,MATCH(BX2,$O$40:$O$74,0),2)/12</f>
        <v/>
      </c>
      <c r="BY16">
        <f>INDEX($O$40:$Q$74,MATCH(BY2,$O$40:$O$74,0),2)/12</f>
        <v/>
      </c>
      <c r="BZ16">
        <f>INDEX($O$40:$Q$74,MATCH(BZ2,$O$40:$O$74,0),2)/12</f>
        <v/>
      </c>
      <c r="CA16">
        <f>INDEX($O$40:$Q$74,MATCH(CA2,$O$40:$O$74,0),2)/12</f>
        <v/>
      </c>
      <c r="CB16">
        <f>INDEX($O$40:$Q$74,MATCH(CB2,$O$40:$O$74,0),2)/12</f>
        <v/>
      </c>
      <c r="CC16">
        <f>INDEX($O$40:$Q$74,MATCH(CC2,$O$40:$O$74,0),2)/12</f>
        <v/>
      </c>
      <c r="CD16">
        <f>INDEX($O$40:$Q$74,MATCH(CD2,$O$40:$O$74,0),2)/12</f>
        <v/>
      </c>
      <c r="CE16">
        <f>INDEX($O$40:$Q$74,MATCH(CE2,$O$40:$O$74,0),2)/12</f>
        <v/>
      </c>
      <c r="CF16">
        <f>INDEX($O$40:$Q$74,MATCH(CF2,$O$40:$O$74,0),2)/12</f>
        <v/>
      </c>
      <c r="CG16">
        <f>INDEX($O$40:$Q$74,MATCH(CG2,$O$40:$O$74,0),2)/12</f>
        <v/>
      </c>
      <c r="CH16">
        <f>INDEX($O$40:$Q$74,MATCH(CH2,$O$40:$O$74,0),2)/12</f>
        <v/>
      </c>
      <c r="CI16">
        <f>INDEX($O$40:$Q$74,MATCH(CI2,$O$40:$O$74,0),2)/12</f>
        <v/>
      </c>
      <c r="CJ16">
        <f>INDEX($O$40:$Q$74,MATCH(CJ2,$O$40:$O$74,0),2)/12</f>
        <v/>
      </c>
      <c r="CK16">
        <f>INDEX($O$40:$Q$74,MATCH(CK2,$O$40:$O$74,0),2)/12</f>
        <v/>
      </c>
      <c r="CL16">
        <f>INDEX($O$40:$Q$74,MATCH(CL2,$O$40:$O$74,0),2)/12</f>
        <v/>
      </c>
      <c r="CM16">
        <f>INDEX($O$40:$Q$74,MATCH(CM2,$O$40:$O$74,0),2)/12</f>
        <v/>
      </c>
      <c r="CN16">
        <f>INDEX($O$40:$Q$74,MATCH(CN2,$O$40:$O$74,0),2)/12</f>
        <v/>
      </c>
      <c r="CO16">
        <f>INDEX($O$40:$Q$74,MATCH(CO2,$O$40:$O$74,0),2)/12</f>
        <v/>
      </c>
      <c r="CP16">
        <f>INDEX($O$40:$Q$74,MATCH(CP2,$O$40:$O$74,0),2)/12</f>
        <v/>
      </c>
      <c r="CQ16">
        <f>INDEX($O$40:$Q$74,MATCH(CQ2,$O$40:$O$74,0),2)/12</f>
        <v/>
      </c>
      <c r="CR16">
        <f>INDEX($O$40:$Q$74,MATCH(CR2,$O$40:$O$74,0),2)/12</f>
        <v/>
      </c>
      <c r="CS16">
        <f>INDEX($O$40:$Q$74,MATCH(CS2,$O$40:$O$74,0),2)/12</f>
        <v/>
      </c>
      <c r="CT16">
        <f>INDEX($O$40:$Q$74,MATCH(CT2,$O$40:$O$74,0),2)/12</f>
        <v/>
      </c>
      <c r="CU16">
        <f>INDEX($O$40:$Q$74,MATCH(CU2,$O$40:$O$74,0),2)/12</f>
        <v/>
      </c>
      <c r="CV16">
        <f>INDEX($O$40:$Q$74,MATCH(CV2,$O$40:$O$74,0),2)/12</f>
        <v/>
      </c>
      <c r="CW16">
        <f>INDEX($O$40:$Q$74,MATCH(CW2,$O$40:$O$74,0),2)/12</f>
        <v/>
      </c>
      <c r="CX16">
        <f>INDEX($O$40:$Q$74,MATCH(CX2,$O$40:$O$74,0),2)/12</f>
        <v/>
      </c>
      <c r="CY16">
        <f>INDEX($O$40:$Q$74,MATCH(CY2,$O$40:$O$74,0),2)/12</f>
        <v/>
      </c>
      <c r="CZ16">
        <f>INDEX($O$40:$Q$74,MATCH(CZ2,$O$40:$O$74,0),2)/12</f>
        <v/>
      </c>
      <c r="DA16">
        <f>INDEX($O$40:$Q$74,MATCH(DA2,$O$40:$O$74,0),2)/12</f>
        <v/>
      </c>
      <c r="DB16">
        <f>INDEX($O$40:$Q$74,MATCH(DB2,$O$40:$O$74,0),2)/12</f>
        <v/>
      </c>
      <c r="DC16">
        <f>INDEX($O$40:$Q$74,MATCH(DC2,$O$40:$O$74,0),2)/12</f>
        <v/>
      </c>
      <c r="DD16">
        <f>INDEX($O$40:$Q$74,MATCH(DD2,$O$40:$O$74,0),2)/12</f>
        <v/>
      </c>
      <c r="DE16">
        <f>INDEX($O$40:$Q$74,MATCH(DE2,$O$40:$O$74,0),2)/12</f>
        <v/>
      </c>
      <c r="DF16">
        <f>INDEX($O$40:$Q$74,MATCH(DF2,$O$40:$O$74,0),2)/12</f>
        <v/>
      </c>
      <c r="DG16">
        <f>INDEX($O$40:$Q$74,MATCH(DG2,$O$40:$O$74,0),2)/12</f>
        <v/>
      </c>
      <c r="DH16">
        <f>INDEX($O$40:$Q$74,MATCH(DH2,$O$40:$O$74,0),2)/12</f>
        <v/>
      </c>
      <c r="DI16">
        <f>INDEX($O$40:$Q$74,MATCH(DI2,$O$40:$O$74,0),2)/12</f>
        <v/>
      </c>
      <c r="DJ16">
        <f>INDEX($O$40:$Q$74,MATCH(DJ2,$O$40:$O$74,0),2)/12</f>
        <v/>
      </c>
      <c r="DK16">
        <f>INDEX($O$40:$Q$74,MATCH(DK2,$O$40:$O$74,0),2)/12</f>
        <v/>
      </c>
      <c r="DL16">
        <f>INDEX($O$40:$Q$74,MATCH(DL2,$O$40:$O$74,0),2)/12</f>
        <v/>
      </c>
      <c r="DM16">
        <f>INDEX($O$40:$Q$74,MATCH(DM2,$O$40:$O$74,0),2)/12</f>
        <v/>
      </c>
      <c r="DN16">
        <f>INDEX($O$40:$Q$74,MATCH(DN2,$O$40:$O$74,0),2)/12</f>
        <v/>
      </c>
      <c r="DO16">
        <f>INDEX($O$40:$Q$74,MATCH(DO2,$O$40:$O$74,0),2)/12</f>
        <v/>
      </c>
      <c r="DP16">
        <f>INDEX($O$40:$Q$74,MATCH(DP2,$O$40:$O$74,0),2)/12</f>
        <v/>
      </c>
      <c r="DQ16">
        <f>INDEX($O$40:$Q$74,MATCH(DQ2,$O$40:$O$74,0),2)/12</f>
        <v/>
      </c>
      <c r="DR16">
        <f>INDEX($O$40:$Q$74,MATCH(DR2,$O$40:$O$74,0),2)/12</f>
        <v/>
      </c>
      <c r="DS16">
        <f>INDEX($O$40:$Q$74,MATCH(DS2,$O$40:$O$74,0),2)/12</f>
        <v/>
      </c>
      <c r="DT16">
        <f>INDEX($O$40:$Q$74,MATCH(DT2,$O$40:$O$74,0),2)/12</f>
        <v/>
      </c>
      <c r="DU16">
        <f>INDEX($O$40:$Q$74,MATCH(DU2,$O$40:$O$74,0),2)/12</f>
        <v/>
      </c>
      <c r="DV16">
        <f>INDEX($O$40:$Q$74,MATCH(DV2,$O$40:$O$74,0),2)/12</f>
        <v/>
      </c>
      <c r="DW16">
        <f>INDEX($O$40:$Q$74,MATCH(DW2,$O$40:$O$74,0),2)/12</f>
        <v/>
      </c>
      <c r="DX16">
        <f>INDEX($O$40:$Q$74,MATCH(DX2,$O$40:$O$74,0),2)/12</f>
        <v/>
      </c>
      <c r="DY16">
        <f>INDEX($O$40:$Q$74,MATCH(DY2,$O$40:$O$74,0),2)/12</f>
        <v/>
      </c>
      <c r="DZ16">
        <f>INDEX($O$40:$Q$74,MATCH(DZ2,$O$40:$O$74,0),2)/12</f>
        <v/>
      </c>
      <c r="EA16">
        <f>INDEX($O$40:$Q$74,MATCH(EA2,$O$40:$O$74,0),2)/12</f>
        <v/>
      </c>
      <c r="EB16">
        <f>INDEX($O$40:$Q$74,MATCH(EB2,$O$40:$O$74,0),2)/12</f>
        <v/>
      </c>
      <c r="EC16">
        <f>INDEX($O$40:$Q$74,MATCH(EC2,$O$40:$O$74,0),2)/12</f>
        <v/>
      </c>
      <c r="ED16">
        <f>INDEX($O$40:$Q$74,MATCH(ED2,$O$40:$O$74,0),2)/12</f>
        <v/>
      </c>
      <c r="EE16">
        <f>INDEX($O$40:$Q$74,MATCH(EE2,$O$40:$O$74,0),2)/12</f>
        <v/>
      </c>
      <c r="EF16">
        <f>INDEX($O$40:$Q$74,MATCH(EF2,$O$40:$O$74,0),2)/12</f>
        <v/>
      </c>
      <c r="EG16">
        <f>INDEX($O$40:$Q$74,MATCH(EG2,$O$40:$O$74,0),2)/12</f>
        <v/>
      </c>
      <c r="EH16">
        <f>INDEX($O$40:$Q$74,MATCH(EH2,$O$40:$O$74,0),2)/12</f>
        <v/>
      </c>
      <c r="EI16">
        <f>INDEX($O$40:$Q$74,MATCH(EI2,$O$40:$O$74,0),2)/12</f>
        <v/>
      </c>
      <c r="EJ16">
        <f>INDEX($O$40:$Q$74,MATCH(EJ2,$O$40:$O$74,0),2)/12</f>
        <v/>
      </c>
      <c r="EK16">
        <f>INDEX($O$40:$Q$74,MATCH(EK2,$O$40:$O$74,0),2)/12</f>
        <v/>
      </c>
      <c r="EL16">
        <f>INDEX($O$40:$Q$74,MATCH(EL2,$O$40:$O$74,0),2)/12</f>
        <v/>
      </c>
      <c r="EM16">
        <f>INDEX($O$40:$Q$74,MATCH(EM2,$O$40:$O$74,0),2)/12</f>
        <v/>
      </c>
      <c r="EN16">
        <f>INDEX($O$40:$Q$74,MATCH(EN2,$O$40:$O$74,0),2)/12</f>
        <v/>
      </c>
      <c r="EO16">
        <f>INDEX($O$40:$Q$74,MATCH(EO2,$O$40:$O$74,0),2)/12</f>
        <v/>
      </c>
      <c r="EP16">
        <f>INDEX($O$40:$Q$74,MATCH(EP2,$O$40:$O$74,0),2)/12</f>
        <v/>
      </c>
      <c r="EQ16">
        <f>INDEX($O$40:$Q$74,MATCH(EQ2,$O$40:$O$74,0),2)/12</f>
        <v/>
      </c>
      <c r="ER16">
        <f>INDEX($O$40:$Q$74,MATCH(ER2,$O$40:$O$74,0),2)/12</f>
        <v/>
      </c>
      <c r="ES16">
        <f>INDEX($O$40:$Q$74,MATCH(ES2,$O$40:$O$74,0),2)/12</f>
        <v/>
      </c>
      <c r="ET16">
        <f>INDEX($O$40:$Q$74,MATCH(ET2,$O$40:$O$74,0),2)/12</f>
        <v/>
      </c>
      <c r="EU16">
        <f>INDEX($O$40:$Q$74,MATCH(EU2,$O$40:$O$74,0),2)/12</f>
        <v/>
      </c>
      <c r="EV16">
        <f>INDEX($O$40:$Q$74,MATCH(EV2,$O$40:$O$74,0),2)/12</f>
        <v/>
      </c>
      <c r="EW16">
        <f>INDEX($O$40:$Q$74,MATCH(EW2,$O$40:$O$74,0),2)/12</f>
        <v/>
      </c>
      <c r="EX16">
        <f>INDEX($O$40:$Q$74,MATCH(EX2,$O$40:$O$74,0),2)/12</f>
        <v/>
      </c>
      <c r="EY16">
        <f>INDEX($O$40:$Q$74,MATCH(EY2,$O$40:$O$74,0),2)/12</f>
        <v/>
      </c>
      <c r="EZ16">
        <f>INDEX($O$40:$Q$74,MATCH(EZ2,$O$40:$O$74,0),2)/12</f>
        <v/>
      </c>
      <c r="FA16">
        <f>INDEX($O$40:$Q$74,MATCH(FA2,$O$40:$O$74,0),2)/12</f>
        <v/>
      </c>
      <c r="FB16">
        <f>INDEX($O$40:$Q$74,MATCH(FB2,$O$40:$O$74,0),2)/12</f>
        <v/>
      </c>
      <c r="FC16">
        <f>INDEX($O$40:$Q$74,MATCH(FC2,$O$40:$O$74,0),2)/12</f>
        <v/>
      </c>
      <c r="FD16">
        <f>INDEX($O$40:$Q$74,MATCH(FD2,$O$40:$O$74,0),2)/12</f>
        <v/>
      </c>
      <c r="FE16">
        <f>INDEX($O$40:$Q$74,MATCH(FE2,$O$40:$O$74,0),2)/12</f>
        <v/>
      </c>
      <c r="FF16">
        <f>INDEX($O$40:$Q$74,MATCH(FF2,$O$40:$O$74,0),2)/12</f>
        <v/>
      </c>
      <c r="FG16">
        <f>INDEX($O$40:$Q$74,MATCH(FG2,$O$40:$O$74,0),2)/12</f>
        <v/>
      </c>
      <c r="FH16">
        <f>INDEX($O$40:$Q$74,MATCH(FH2,$O$40:$O$74,0),2)/12</f>
        <v/>
      </c>
      <c r="FI16">
        <f>INDEX($O$40:$Q$74,MATCH(FI2,$O$40:$O$74,0),2)/12</f>
        <v/>
      </c>
      <c r="FJ16">
        <f>INDEX($O$40:$Q$74,MATCH(FJ2,$O$40:$O$74,0),2)/12</f>
        <v/>
      </c>
      <c r="FK16">
        <f>INDEX($O$40:$Q$74,MATCH(FK2,$O$40:$O$74,0),2)/12</f>
        <v/>
      </c>
      <c r="FL16">
        <f>INDEX($O$40:$Q$74,MATCH(FL2,$O$40:$O$74,0),2)/12</f>
        <v/>
      </c>
      <c r="FM16">
        <f>INDEX($O$40:$Q$74,MATCH(FM2,$O$40:$O$74,0),2)/12</f>
        <v/>
      </c>
      <c r="FN16">
        <f>INDEX($O$40:$Q$74,MATCH(FN2,$O$40:$O$74,0),2)/12</f>
        <v/>
      </c>
      <c r="FO16">
        <f>INDEX($O$40:$Q$74,MATCH(FO2,$O$40:$O$74,0),2)/12</f>
        <v/>
      </c>
      <c r="FP16">
        <f>INDEX($O$40:$Q$74,MATCH(FP2,$O$40:$O$74,0),2)/12</f>
        <v/>
      </c>
      <c r="FQ16">
        <f>INDEX($O$40:$Q$74,MATCH(FQ2,$O$40:$O$74,0),2)/12</f>
        <v/>
      </c>
      <c r="FR16">
        <f>INDEX($O$40:$Q$74,MATCH(FR2,$O$40:$O$74,0),2)/12</f>
        <v/>
      </c>
      <c r="FS16">
        <f>INDEX($O$40:$Q$74,MATCH(FS2,$O$40:$O$74,0),2)/12</f>
        <v/>
      </c>
      <c r="FT16">
        <f>INDEX($O$40:$Q$74,MATCH(FT2,$O$40:$O$74,0),2)/12</f>
        <v/>
      </c>
      <c r="FU16">
        <f>INDEX($O$40:$Q$74,MATCH(FU2,$O$40:$O$74,0),2)/12</f>
        <v/>
      </c>
      <c r="FV16">
        <f>INDEX($O$40:$Q$74,MATCH(FV2,$O$40:$O$74,0),2)/12</f>
        <v/>
      </c>
      <c r="FW16">
        <f>INDEX($O$40:$Q$74,MATCH(FW2,$O$40:$O$74,0),2)/12</f>
        <v/>
      </c>
      <c r="FX16">
        <f>INDEX($O$40:$Q$74,MATCH(FX2,$O$40:$O$74,0),2)/12</f>
        <v/>
      </c>
      <c r="FY16">
        <f>INDEX($O$40:$Q$74,MATCH(FY2,$O$40:$O$74,0),2)/12</f>
        <v/>
      </c>
      <c r="FZ16">
        <f>INDEX($O$40:$Q$74,MATCH(FZ2,$O$40:$O$74,0),2)/12</f>
        <v/>
      </c>
      <c r="GA16">
        <f>INDEX($O$40:$Q$74,MATCH(GA2,$O$40:$O$74,0),2)/12</f>
        <v/>
      </c>
      <c r="GB16">
        <f>INDEX($O$40:$Q$74,MATCH(GB2,$O$40:$O$74,0),2)/12</f>
        <v/>
      </c>
      <c r="GC16">
        <f>INDEX($O$40:$Q$74,MATCH(GC2,$O$40:$O$74,0),2)/12</f>
        <v/>
      </c>
      <c r="GD16">
        <f>INDEX($O$40:$Q$74,MATCH(GD2,$O$40:$O$74,0),2)/12</f>
        <v/>
      </c>
      <c r="GE16">
        <f>INDEX($O$40:$Q$74,MATCH(GE2,$O$40:$O$74,0),2)/12</f>
        <v/>
      </c>
      <c r="GF16">
        <f>INDEX($O$40:$Q$74,MATCH(GF2,$O$40:$O$74,0),2)/12</f>
        <v/>
      </c>
      <c r="GG16">
        <f>INDEX($O$40:$Q$74,MATCH(GG2,$O$40:$O$74,0),2)/12</f>
        <v/>
      </c>
      <c r="GH16">
        <f>INDEX($O$40:$Q$74,MATCH(GH2,$O$40:$O$74,0),2)/12</f>
        <v/>
      </c>
      <c r="GI16">
        <f>INDEX($O$40:$Q$74,MATCH(GI2,$O$40:$O$74,0),2)/12</f>
        <v/>
      </c>
      <c r="GJ16">
        <f>INDEX($O$40:$Q$74,MATCH(GJ2,$O$40:$O$74,0),2)/12</f>
        <v/>
      </c>
      <c r="GK16">
        <f>INDEX($O$40:$Q$74,MATCH(GK2,$O$40:$O$74,0),2)/12</f>
        <v/>
      </c>
      <c r="GL16">
        <f>INDEX($O$40:$Q$74,MATCH(GL2,$O$40:$O$74,0),2)/12</f>
        <v/>
      </c>
      <c r="GM16">
        <f>INDEX($O$40:$Q$74,MATCH(GM2,$O$40:$O$74,0),2)/12</f>
        <v/>
      </c>
      <c r="GN16">
        <f>INDEX($O$40:$Q$74,MATCH(GN2,$O$40:$O$74,0),2)/12</f>
        <v/>
      </c>
      <c r="GO16">
        <f>INDEX($O$40:$Q$74,MATCH(GO2,$O$40:$O$74,0),2)/12</f>
        <v/>
      </c>
      <c r="GP16">
        <f>INDEX($O$40:$Q$74,MATCH(GP2,$O$40:$O$74,0),2)/12</f>
        <v/>
      </c>
      <c r="GQ16">
        <f>INDEX($O$40:$Q$74,MATCH(GQ2,$O$40:$O$74,0),2)/12</f>
        <v/>
      </c>
      <c r="GR16">
        <f>INDEX($O$40:$Q$74,MATCH(GR2,$O$40:$O$74,0),2)/12</f>
        <v/>
      </c>
      <c r="GS16">
        <f>INDEX($O$40:$Q$74,MATCH(GS2,$O$40:$O$74,0),2)/12</f>
        <v/>
      </c>
      <c r="GT16">
        <f>INDEX($O$40:$Q$74,MATCH(GT2,$O$40:$O$74,0),2)/12</f>
        <v/>
      </c>
      <c r="GU16">
        <f>INDEX($O$40:$Q$74,MATCH(GU2,$O$40:$O$74,0),2)/12</f>
        <v/>
      </c>
      <c r="GV16">
        <f>INDEX($O$40:$Q$74,MATCH(GV2,$O$40:$O$74,0),2)/12</f>
        <v/>
      </c>
      <c r="GW16">
        <f>INDEX($O$40:$Q$74,MATCH(GW2,$O$40:$O$74,0),2)/12</f>
        <v/>
      </c>
      <c r="GX16">
        <f>INDEX($O$40:$Q$74,MATCH(GX2,$O$40:$O$74,0),2)/12</f>
        <v/>
      </c>
      <c r="GY16">
        <f>INDEX($O$40:$Q$74,MATCH(GY2,$O$40:$O$74,0),2)/12</f>
        <v/>
      </c>
      <c r="GZ16">
        <f>INDEX($O$40:$Q$74,MATCH(GZ2,$O$40:$O$74,0),2)/12</f>
        <v/>
      </c>
      <c r="HA16">
        <f>INDEX($O$40:$Q$74,MATCH(HA2,$O$40:$O$74,0),2)/12</f>
        <v/>
      </c>
      <c r="HB16">
        <f>INDEX($O$40:$Q$74,MATCH(HB2,$O$40:$O$74,0),2)/12</f>
        <v/>
      </c>
      <c r="HC16">
        <f>INDEX($O$40:$Q$74,MATCH(HC2,$O$40:$O$74,0),2)/12</f>
        <v/>
      </c>
      <c r="HD16">
        <f>INDEX($O$40:$Q$74,MATCH(HD2,$O$40:$O$74,0),2)/12</f>
        <v/>
      </c>
      <c r="HE16">
        <f>INDEX($O$40:$Q$74,MATCH(HE2,$O$40:$O$74,0),2)/12</f>
        <v/>
      </c>
      <c r="HF16">
        <f>INDEX($O$40:$Q$74,MATCH(HF2,$O$40:$O$74,0),2)/12</f>
        <v/>
      </c>
      <c r="HG16">
        <f>INDEX($O$40:$Q$74,MATCH(HG2,$O$40:$O$74,0),2)/12</f>
        <v/>
      </c>
      <c r="HH16">
        <f>INDEX($O$40:$Q$74,MATCH(HH2,$O$40:$O$74,0),2)/12</f>
        <v/>
      </c>
      <c r="HI16">
        <f>INDEX($O$40:$Q$74,MATCH(HI2,$O$40:$O$74,0),2)/12</f>
        <v/>
      </c>
      <c r="HJ16">
        <f>INDEX($O$40:$Q$74,MATCH(HJ2,$O$40:$O$74,0),2)/12</f>
        <v/>
      </c>
      <c r="HK16">
        <f>INDEX($O$40:$Q$74,MATCH(HK2,$O$40:$O$74,0),2)/12</f>
        <v/>
      </c>
      <c r="HL16">
        <f>INDEX($O$40:$Q$74,MATCH(HL2,$O$40:$O$74,0),2)/12</f>
        <v/>
      </c>
      <c r="HM16">
        <f>INDEX($O$40:$Q$74,MATCH(HM2,$O$40:$O$74,0),2)/12</f>
        <v/>
      </c>
      <c r="HN16">
        <f>INDEX($O$40:$Q$74,MATCH(HN2,$O$40:$O$74,0),2)/12</f>
        <v/>
      </c>
      <c r="HO16">
        <f>INDEX($O$40:$Q$74,MATCH(HO2,$O$40:$O$74,0),2)/12</f>
        <v/>
      </c>
      <c r="HP16">
        <f>INDEX($O$40:$Q$74,MATCH(HP2,$O$40:$O$74,0),2)/12</f>
        <v/>
      </c>
      <c r="HQ16">
        <f>INDEX($O$40:$Q$74,MATCH(HQ2,$O$40:$O$74,0),2)/12</f>
        <v/>
      </c>
      <c r="HR16">
        <f>INDEX($O$40:$Q$74,MATCH(HR2,$O$40:$O$74,0),2)/12</f>
        <v/>
      </c>
      <c r="HS16">
        <f>INDEX($O$40:$Q$74,MATCH(HS2,$O$40:$O$74,0),2)/12</f>
        <v/>
      </c>
      <c r="HT16">
        <f>INDEX($O$40:$Q$74,MATCH(HT2,$O$40:$O$74,0),2)/12</f>
        <v/>
      </c>
      <c r="HU16">
        <f>INDEX($O$40:$Q$74,MATCH(HU2,$O$40:$O$74,0),2)/12</f>
        <v/>
      </c>
      <c r="HV16">
        <f>INDEX($O$40:$Q$74,MATCH(HV2,$O$40:$O$74,0),2)/12</f>
        <v/>
      </c>
      <c r="HW16">
        <f>INDEX($O$40:$Q$74,MATCH(HW2,$O$40:$O$74,0),2)/12</f>
        <v/>
      </c>
      <c r="HX16">
        <f>INDEX($O$40:$Q$74,MATCH(HX2,$O$40:$O$74,0),2)/12</f>
        <v/>
      </c>
      <c r="HY16">
        <f>INDEX($O$40:$Q$74,MATCH(HY2,$O$40:$O$74,0),2)/12</f>
        <v/>
      </c>
      <c r="HZ16">
        <f>INDEX($O$40:$Q$74,MATCH(HZ2,$O$40:$O$74,0),2)/12</f>
        <v/>
      </c>
      <c r="IA16">
        <f>INDEX($O$40:$Q$74,MATCH(IA2,$O$40:$O$74,0),2)/12</f>
        <v/>
      </c>
      <c r="IB16">
        <f>INDEX($O$40:$Q$74,MATCH(IB2,$O$40:$O$74,0),2)/12</f>
        <v/>
      </c>
      <c r="IC16">
        <f>INDEX($O$40:$Q$74,MATCH(IC2,$O$40:$O$74,0),2)/12</f>
        <v/>
      </c>
      <c r="ID16">
        <f>INDEX($O$40:$Q$74,MATCH(ID2,$O$40:$O$74,0),2)/12</f>
        <v/>
      </c>
      <c r="IE16">
        <f>INDEX($O$40:$Q$74,MATCH(IE2,$O$40:$O$74,0),2)/12</f>
        <v/>
      </c>
      <c r="IF16">
        <f>INDEX($O$40:$Q$74,MATCH(IF2,$O$40:$O$74,0),2)/12</f>
        <v/>
      </c>
      <c r="IG16">
        <f>INDEX($O$40:$Q$74,MATCH(IG2,$O$40:$O$74,0),2)/12</f>
        <v/>
      </c>
      <c r="IH16">
        <f>INDEX($O$40:$Q$74,MATCH(IH2,$O$40:$O$74,0),2)/12</f>
        <v/>
      </c>
      <c r="II16">
        <f>INDEX($O$40:$Q$74,MATCH(II2,$O$40:$O$74,0),2)/12</f>
        <v/>
      </c>
      <c r="IJ16">
        <f>INDEX($O$40:$Q$74,MATCH(IJ2,$O$40:$O$74,0),2)/12</f>
        <v/>
      </c>
      <c r="IK16">
        <f>INDEX($O$40:$Q$74,MATCH(IK2,$O$40:$O$74,0),2)/12</f>
        <v/>
      </c>
      <c r="IL16">
        <f>INDEX($O$40:$Q$74,MATCH(IL2,$O$40:$O$74,0),2)/12</f>
        <v/>
      </c>
      <c r="IM16">
        <f>INDEX($O$40:$Q$74,MATCH(IM2,$O$40:$O$74,0),2)/12</f>
        <v/>
      </c>
      <c r="IN16">
        <f>INDEX($O$40:$Q$74,MATCH(IN2,$O$40:$O$74,0),2)/12</f>
        <v/>
      </c>
      <c r="IO16">
        <f>INDEX($O$40:$Q$74,MATCH(IO2,$O$40:$O$74,0),2)/12</f>
        <v/>
      </c>
      <c r="IP16">
        <f>INDEX($O$40:$Q$74,MATCH(IP2,$O$40:$O$74,0),2)/12</f>
        <v/>
      </c>
      <c r="IQ16">
        <f>INDEX($O$40:$Q$74,MATCH(IQ2,$O$40:$O$74,0),2)/12</f>
        <v/>
      </c>
      <c r="IR16">
        <f>INDEX($O$40:$Q$74,MATCH(IR2,$O$40:$O$74,0),2)/12</f>
        <v/>
      </c>
      <c r="IS16">
        <f>INDEX($O$40:$Q$74,MATCH(IS2,$O$40:$O$74,0),2)/12</f>
        <v/>
      </c>
      <c r="IT16">
        <f>INDEX($O$40:$Q$74,MATCH(IT2,$O$40:$O$74,0),2)/12</f>
        <v/>
      </c>
      <c r="IU16">
        <f>INDEX($O$40:$Q$74,MATCH(IU2,$O$40:$O$74,0),2)/12</f>
        <v/>
      </c>
      <c r="IV16">
        <f>INDEX($O$40:$Q$74,MATCH(IV2,$O$40:$O$74,0),2)/12</f>
        <v/>
      </c>
      <c r="IW16">
        <f>INDEX($O$40:$Q$74,MATCH(IW2,$O$40:$O$74,0),2)/12</f>
        <v/>
      </c>
      <c r="IX16">
        <f>INDEX($O$40:$Q$74,MATCH(IX2,$O$40:$O$74,0),2)/12</f>
        <v/>
      </c>
      <c r="IY16">
        <f>INDEX($O$40:$Q$74,MATCH(IY2,$O$40:$O$74,0),2)/12</f>
        <v/>
      </c>
      <c r="IZ16">
        <f>INDEX($O$40:$Q$74,MATCH(IZ2,$O$40:$O$74,0),2)/12</f>
        <v/>
      </c>
      <c r="JA16">
        <f>INDEX($O$40:$Q$74,MATCH(JA2,$O$40:$O$74,0),2)/12</f>
        <v/>
      </c>
      <c r="JB16">
        <f>INDEX($O$40:$Q$74,MATCH(JB2,$O$40:$O$74,0),2)/12</f>
        <v/>
      </c>
      <c r="JC16">
        <f>INDEX($O$40:$Q$74,MATCH(JC2,$O$40:$O$74,0),2)/12</f>
        <v/>
      </c>
      <c r="JD16">
        <f>INDEX($O$40:$Q$74,MATCH(JD2,$O$40:$O$74,0),2)/12</f>
        <v/>
      </c>
      <c r="JE16">
        <f>INDEX($O$40:$Q$74,MATCH(JE2,$O$40:$O$74,0),2)/12</f>
        <v/>
      </c>
      <c r="JF16">
        <f>INDEX($O$40:$Q$74,MATCH(JF2,$O$40:$O$74,0),2)/12</f>
        <v/>
      </c>
      <c r="JG16">
        <f>INDEX($O$40:$Q$74,MATCH(JG2,$O$40:$O$74,0),2)/12</f>
        <v/>
      </c>
      <c r="JH16">
        <f>INDEX($O$40:$Q$74,MATCH(JH2,$O$40:$O$74,0),2)/12</f>
        <v/>
      </c>
      <c r="JI16">
        <f>INDEX($O$40:$Q$74,MATCH(JI2,$O$40:$O$74,0),2)/12</f>
        <v/>
      </c>
      <c r="JJ16">
        <f>INDEX($O$40:$Q$74,MATCH(JJ2,$O$40:$O$74,0),2)/12</f>
        <v/>
      </c>
      <c r="JK16">
        <f>INDEX($O$40:$Q$74,MATCH(JK2,$O$40:$O$74,0),2)/12</f>
        <v/>
      </c>
      <c r="JL16">
        <f>INDEX($O$40:$Q$74,MATCH(JL2,$O$40:$O$74,0),2)/12</f>
        <v/>
      </c>
      <c r="JM16">
        <f>INDEX($O$40:$Q$74,MATCH(JM2,$O$40:$O$74,0),2)/12</f>
        <v/>
      </c>
      <c r="JN16">
        <f>INDEX($O$40:$Q$74,MATCH(JN2,$O$40:$O$74,0),2)/12</f>
        <v/>
      </c>
      <c r="JO16">
        <f>INDEX($O$40:$Q$74,MATCH(JO2,$O$40:$O$74,0),2)/12</f>
        <v/>
      </c>
      <c r="JP16">
        <f>INDEX($O$40:$Q$74,MATCH(JP2,$O$40:$O$74,0),2)/12</f>
        <v/>
      </c>
      <c r="JQ16">
        <f>INDEX($O$40:$Q$74,MATCH(JQ2,$O$40:$O$74,0),2)/12</f>
        <v/>
      </c>
      <c r="JR16">
        <f>INDEX($O$40:$Q$74,MATCH(JR2,$O$40:$O$74,0),2)/12</f>
        <v/>
      </c>
      <c r="JS16">
        <f>INDEX($O$40:$Q$74,MATCH(JS2,$O$40:$O$74,0),2)/12</f>
        <v/>
      </c>
      <c r="JT16">
        <f>INDEX($O$40:$Q$74,MATCH(JT2,$O$40:$O$74,0),2)/12</f>
        <v/>
      </c>
      <c r="JU16">
        <f>INDEX($O$40:$Q$74,MATCH(JU2,$O$40:$O$74,0),2)/12</f>
        <v/>
      </c>
      <c r="JV16">
        <f>INDEX($O$40:$Q$74,MATCH(JV2,$O$40:$O$74,0),2)/12</f>
        <v/>
      </c>
      <c r="JW16">
        <f>INDEX($O$40:$Q$74,MATCH(JW2,$O$40:$O$74,0),2)/12</f>
        <v/>
      </c>
      <c r="JX16">
        <f>INDEX($O$40:$Q$74,MATCH(JX2,$O$40:$O$74,0),2)/12</f>
        <v/>
      </c>
      <c r="JY16">
        <f>INDEX($O$40:$Q$74,MATCH(JY2,$O$40:$O$74,0),2)/12</f>
        <v/>
      </c>
      <c r="JZ16">
        <f>INDEX($O$40:$Q$74,MATCH(JZ2,$O$40:$O$74,0),2)/12</f>
        <v/>
      </c>
      <c r="KA16">
        <f>INDEX($O$40:$Q$74,MATCH(KA2,$O$40:$O$74,0),2)/12</f>
        <v/>
      </c>
      <c r="KB16">
        <f>INDEX($O$40:$Q$74,MATCH(KB2,$O$40:$O$74,0),2)/12</f>
        <v/>
      </c>
      <c r="KC16">
        <f>INDEX($O$40:$Q$74,MATCH(KC2,$O$40:$O$74,0),2)/12</f>
        <v/>
      </c>
      <c r="KD16">
        <f>INDEX($O$40:$Q$74,MATCH(KD2,$O$40:$O$74,0),2)/12</f>
        <v/>
      </c>
      <c r="KE16">
        <f>INDEX($O$40:$Q$74,MATCH(KE2,$O$40:$O$74,0),2)/12</f>
        <v/>
      </c>
      <c r="KF16">
        <f>INDEX($O$40:$Q$74,MATCH(KF2,$O$40:$O$74,0),2)/12</f>
        <v/>
      </c>
      <c r="KG16">
        <f>INDEX($O$40:$Q$74,MATCH(KG2,$O$40:$O$74,0),2)/12</f>
        <v/>
      </c>
      <c r="KH16">
        <f>INDEX($O$40:$Q$74,MATCH(KH2,$O$40:$O$74,0),2)/12</f>
        <v/>
      </c>
      <c r="KI16">
        <f>INDEX($O$40:$Q$74,MATCH(KI2,$O$40:$O$74,0),2)/12</f>
        <v/>
      </c>
      <c r="KJ16">
        <f>INDEX($O$40:$Q$74,MATCH(KJ2,$O$40:$O$74,0),2)/12</f>
        <v/>
      </c>
      <c r="KK16">
        <f>INDEX($O$40:$Q$74,MATCH(KK2,$O$40:$O$74,0),2)/12</f>
        <v/>
      </c>
      <c r="KL16">
        <f>INDEX($O$40:$Q$74,MATCH(KL2,$O$40:$O$74,0),2)/12</f>
        <v/>
      </c>
      <c r="KM16">
        <f>INDEX($O$40:$Q$74,MATCH(KM2,$O$40:$O$74,0),2)/12</f>
        <v/>
      </c>
      <c r="KN16">
        <f>INDEX($O$40:$Q$74,MATCH(KN2,$O$40:$O$74,0),2)/12</f>
        <v/>
      </c>
      <c r="KO16">
        <f>INDEX($O$40:$Q$74,MATCH(KO2,$O$40:$O$74,0),2)/12</f>
        <v/>
      </c>
      <c r="KP16">
        <f>INDEX($O$40:$Q$74,MATCH(KP2,$O$40:$O$74,0),2)/12</f>
        <v/>
      </c>
      <c r="KQ16">
        <f>INDEX($O$40:$Q$74,MATCH(KQ2,$O$40:$O$74,0),2)/12</f>
        <v/>
      </c>
      <c r="KR16">
        <f>INDEX($O$40:$Q$74,MATCH(KR2,$O$40:$O$74,0),2)/12</f>
        <v/>
      </c>
      <c r="KS16">
        <f>INDEX($O$40:$Q$74,MATCH(KS2,$O$40:$O$74,0),2)/12</f>
        <v/>
      </c>
      <c r="KT16">
        <f>INDEX($O$40:$Q$74,MATCH(KT2,$O$40:$O$74,0),2)/12</f>
        <v/>
      </c>
      <c r="KU16">
        <f>INDEX($O$40:$Q$74,MATCH(KU2,$O$40:$O$74,0),2)/12</f>
        <v/>
      </c>
      <c r="KV16">
        <f>INDEX($O$40:$Q$74,MATCH(KV2,$O$40:$O$74,0),2)/12</f>
        <v/>
      </c>
      <c r="KW16">
        <f>INDEX($O$40:$Q$74,MATCH(KW2,$O$40:$O$74,0),2)/12</f>
        <v/>
      </c>
      <c r="KX16">
        <f>INDEX($O$40:$Q$74,MATCH(KX2,$O$40:$O$74,0),2)/12</f>
        <v/>
      </c>
      <c r="KY16">
        <f>INDEX($O$40:$Q$74,MATCH(KY2,$O$40:$O$74,0),2)/12</f>
        <v/>
      </c>
      <c r="KZ16">
        <f>INDEX($O$40:$Q$74,MATCH(KZ2,$O$40:$O$74,0),2)/12</f>
        <v/>
      </c>
      <c r="LA16">
        <f>INDEX($O$40:$Q$74,MATCH(LA2,$O$40:$O$74,0),2)/12</f>
        <v/>
      </c>
      <c r="LB16">
        <f>INDEX($O$40:$Q$74,MATCH(LB2,$O$40:$O$74,0),2)/12</f>
        <v/>
      </c>
      <c r="LC16">
        <f>INDEX($O$40:$Q$74,MATCH(LC2,$O$40:$O$74,0),2)/12</f>
        <v/>
      </c>
      <c r="LD16">
        <f>INDEX($O$40:$Q$74,MATCH(LD2,$O$40:$O$74,0),2)/12</f>
        <v/>
      </c>
      <c r="LE16">
        <f>INDEX($O$40:$Q$74,MATCH(LE2,$O$40:$O$74,0),2)/12</f>
        <v/>
      </c>
      <c r="LF16">
        <f>INDEX($O$40:$Q$74,MATCH(LF2,$O$40:$O$74,0),2)/12</f>
        <v/>
      </c>
      <c r="LG16">
        <f>INDEX($O$40:$Q$74,MATCH(LG2,$O$40:$O$74,0),2)/12</f>
        <v/>
      </c>
      <c r="LH16">
        <f>INDEX($O$40:$Q$74,MATCH(LH2,$O$40:$O$74,0),2)/12</f>
        <v/>
      </c>
      <c r="LI16">
        <f>INDEX($O$40:$Q$74,MATCH(LI2,$O$40:$O$74,0),2)/12</f>
        <v/>
      </c>
      <c r="LJ16">
        <f>INDEX($O$40:$Q$74,MATCH(LJ2,$O$40:$O$74,0),2)/12</f>
        <v/>
      </c>
      <c r="LK16">
        <f>INDEX($O$40:$Q$74,MATCH(LK2,$O$40:$O$74,0),2)/12</f>
        <v/>
      </c>
      <c r="LL16">
        <f>INDEX($O$40:$Q$74,MATCH(LL2,$O$40:$O$74,0),2)/12</f>
        <v/>
      </c>
      <c r="LM16">
        <f>INDEX($O$40:$Q$74,MATCH(LM2,$O$40:$O$74,0),2)/12</f>
        <v/>
      </c>
      <c r="LN16">
        <f>INDEX($O$40:$Q$74,MATCH(LN2,$O$40:$O$74,0),2)/12</f>
        <v/>
      </c>
      <c r="LO16">
        <f>INDEX($O$40:$Q$74,MATCH(LO2,$O$40:$O$74,0),2)/12</f>
        <v/>
      </c>
      <c r="LP16">
        <f>INDEX($O$40:$Q$74,MATCH(LP2,$O$40:$O$74,0),2)/12</f>
        <v/>
      </c>
      <c r="LQ16">
        <f>INDEX($O$40:$Q$74,MATCH(LQ2,$O$40:$O$74,0),2)/12</f>
        <v/>
      </c>
      <c r="LR16">
        <f>INDEX($O$40:$Q$74,MATCH(LR2,$O$40:$O$74,0),2)/12</f>
        <v/>
      </c>
      <c r="LS16">
        <f>INDEX($O$40:$Q$74,MATCH(LS2,$O$40:$O$74,0),2)/12</f>
        <v/>
      </c>
      <c r="LT16">
        <f>INDEX($O$40:$Q$74,MATCH(LT2,$O$40:$O$74,0),2)/12</f>
        <v/>
      </c>
      <c r="LU16">
        <f>INDEX($O$40:$Q$74,MATCH(LU2,$O$40:$O$74,0),2)/12</f>
        <v/>
      </c>
      <c r="LV16">
        <f>INDEX($O$40:$Q$74,MATCH(LV2,$O$40:$O$74,0),2)/12</f>
        <v/>
      </c>
      <c r="LW16">
        <f>INDEX($O$40:$Q$74,MATCH(LW2,$O$40:$O$74,0),2)/12</f>
        <v/>
      </c>
      <c r="LX16">
        <f>INDEX($O$40:$Q$74,MATCH(LX2,$O$40:$O$74,0),2)/12</f>
        <v/>
      </c>
      <c r="LY16">
        <f>INDEX($O$40:$Q$74,MATCH(LY2,$O$40:$O$74,0),2)/12</f>
        <v/>
      </c>
      <c r="LZ16">
        <f>INDEX($O$40:$Q$74,MATCH(LZ2,$O$40:$O$74,0),2)/12</f>
        <v/>
      </c>
      <c r="MA16">
        <f>INDEX($O$40:$Q$74,MATCH(MA2,$O$40:$O$74,0),2)/12</f>
        <v/>
      </c>
      <c r="MB16">
        <f>INDEX($O$40:$Q$74,MATCH(MB2,$O$40:$O$74,0),2)/12</f>
        <v/>
      </c>
      <c r="MC16">
        <f>INDEX($O$40:$Q$74,MATCH(MC2,$O$40:$O$74,0),2)/12</f>
        <v/>
      </c>
      <c r="MD16">
        <f>INDEX($O$40:$Q$74,MATCH(MD2,$O$40:$O$74,0),2)/12</f>
        <v/>
      </c>
      <c r="ME16">
        <f>INDEX($O$40:$Q$74,MATCH(ME2,$O$40:$O$74,0),2)/12</f>
        <v/>
      </c>
      <c r="MF16">
        <f>INDEX($O$40:$Q$74,MATCH(MF2,$O$40:$O$74,0),2)/12</f>
        <v/>
      </c>
      <c r="MG16">
        <f>INDEX($O$40:$Q$74,MATCH(MG2,$O$40:$O$74,0),2)/12</f>
        <v/>
      </c>
      <c r="MH16">
        <f>INDEX($O$40:$Q$74,MATCH(MH2,$O$40:$O$74,0),2)/12</f>
        <v/>
      </c>
      <c r="MI16">
        <f>INDEX($O$40:$Q$74,MATCH(MI2,$O$40:$O$74,0),2)/12</f>
        <v/>
      </c>
      <c r="MJ16">
        <f>INDEX($O$40:$Q$74,MATCH(MJ2,$O$40:$O$74,0),2)/12</f>
        <v/>
      </c>
      <c r="MK16">
        <f>INDEX($O$40:$Q$74,MATCH(MK2,$O$40:$O$74,0),2)/12</f>
        <v/>
      </c>
      <c r="ML16">
        <f>INDEX($O$40:$Q$74,MATCH(ML2,$O$40:$O$74,0),2)/12</f>
        <v/>
      </c>
      <c r="MM16">
        <f>INDEX($O$40:$Q$74,MATCH(MM2,$O$40:$O$74,0),2)/12</f>
        <v/>
      </c>
      <c r="MN16">
        <f>INDEX($O$40:$Q$74,MATCH(MN2,$O$40:$O$74,0),2)/12</f>
        <v/>
      </c>
      <c r="MO16">
        <f>INDEX($O$40:$Q$74,MATCH(MO2,$O$40:$O$74,0),2)/12</f>
        <v/>
      </c>
      <c r="MP16">
        <f>INDEX($O$40:$Q$74,MATCH(MP2,$O$40:$O$74,0),2)/12</f>
        <v/>
      </c>
      <c r="MQ16">
        <f>INDEX($O$40:$Q$74,MATCH(MQ2,$O$40:$O$74,0),2)/12</f>
        <v/>
      </c>
      <c r="MR16">
        <f>INDEX($O$40:$Q$74,MATCH(MR2,$O$40:$O$74,0),2)/12</f>
        <v/>
      </c>
      <c r="MS16">
        <f>INDEX($O$40:$Q$74,MATCH(MS2,$O$40:$O$74,0),2)/12</f>
        <v/>
      </c>
      <c r="MT16">
        <f>INDEX($O$40:$Q$74,MATCH(MT2,$O$40:$O$74,0),2)/12</f>
        <v/>
      </c>
      <c r="MU16">
        <f>INDEX($O$40:$Q$74,MATCH(MU2,$O$40:$O$74,0),2)/12</f>
        <v/>
      </c>
      <c r="MV16">
        <f>INDEX($O$40:$Q$74,MATCH(MV2,$O$40:$O$74,0),2)/12</f>
        <v/>
      </c>
      <c r="MW16">
        <f>INDEX($O$40:$Q$74,MATCH(MW2,$O$40:$O$74,0),2)/12</f>
        <v/>
      </c>
      <c r="MX16">
        <f>INDEX($O$40:$Q$74,MATCH(MX2,$O$40:$O$74,0),2)/12</f>
        <v/>
      </c>
      <c r="MY16">
        <f>INDEX($O$40:$Q$74,MATCH(MY2,$O$40:$O$74,0),2)/12</f>
        <v/>
      </c>
      <c r="MZ16">
        <f>INDEX($O$40:$Q$74,MATCH(MZ2,$O$40:$O$74,0),2)/12</f>
        <v/>
      </c>
      <c r="NA16">
        <f>INDEX($O$40:$Q$74,MATCH(NA2,$O$40:$O$74,0),2)/12</f>
        <v/>
      </c>
      <c r="NB16">
        <f>INDEX($O$40:$Q$74,MATCH(NB2,$O$40:$O$74,0),2)/12</f>
        <v/>
      </c>
      <c r="NC16">
        <f>INDEX($O$40:$Q$74,MATCH(NC2,$O$40:$O$74,0),2)/12</f>
        <v/>
      </c>
      <c r="ND16">
        <f>INDEX($O$40:$Q$74,MATCH(ND2,$O$40:$O$74,0),2)/12</f>
        <v/>
      </c>
      <c r="NE16">
        <f>INDEX($O$40:$Q$74,MATCH(NE2,$O$40:$O$74,0),2)/12</f>
        <v/>
      </c>
      <c r="NF16">
        <f>INDEX($O$40:$Q$74,MATCH(NF2,$O$40:$O$74,0),2)/12</f>
        <v/>
      </c>
      <c r="NG16">
        <f>INDEX($O$40:$Q$74,MATCH(NG2,$O$40:$O$74,0),2)/12</f>
        <v/>
      </c>
      <c r="NH16">
        <f>INDEX($O$40:$Q$74,MATCH(NH2,$O$40:$O$74,0),2)/12</f>
        <v/>
      </c>
      <c r="NI16">
        <f>INDEX($O$40:$Q$74,MATCH(NI2,$O$40:$O$74,0),2)/12</f>
        <v/>
      </c>
      <c r="NJ16">
        <f>INDEX($O$40:$Q$74,MATCH(NJ2,$O$40:$O$74,0),2)/12</f>
        <v/>
      </c>
      <c r="NK16">
        <f>INDEX($O$40:$Q$74,MATCH(NK2,$O$40:$O$74,0),2)/12</f>
        <v/>
      </c>
      <c r="NL16">
        <f>INDEX($O$40:$Q$74,MATCH(NL2,$O$40:$O$74,0),2)/12</f>
        <v/>
      </c>
      <c r="NM16">
        <f>INDEX($O$40:$Q$74,MATCH(NM2,$O$40:$O$74,0),2)/12</f>
        <v/>
      </c>
      <c r="NN16">
        <f>INDEX($O$40:$Q$74,MATCH(NN2,$O$40:$O$74,0),2)/12</f>
        <v/>
      </c>
      <c r="NO16">
        <f>INDEX($O$40:$Q$74,MATCH(NO2,$O$40:$O$74,0),2)/12</f>
        <v/>
      </c>
      <c r="NP16">
        <f>INDEX($O$40:$Q$74,MATCH(NP2,$O$40:$O$74,0),2)/12</f>
        <v/>
      </c>
      <c r="NQ16">
        <f>INDEX($O$40:$Q$74,MATCH(NQ2,$O$40:$O$74,0),2)/12</f>
        <v/>
      </c>
      <c r="NR16">
        <f>INDEX($O$40:$Q$74,MATCH(NR2,$O$40:$O$74,0),2)/12</f>
        <v/>
      </c>
      <c r="NS16">
        <f>INDEX($O$40:$Q$74,MATCH(NS2,$O$40:$O$74,0),2)/12</f>
        <v/>
      </c>
      <c r="NT16">
        <f>INDEX($O$40:$Q$74,MATCH(NT2,$O$40:$O$74,0),2)/12</f>
        <v/>
      </c>
      <c r="NU16">
        <f>INDEX($O$40:$Q$74,MATCH(NU2,$O$40:$O$74,0),2)/12</f>
        <v/>
      </c>
      <c r="NV16">
        <f>INDEX($O$40:$Q$74,MATCH(NV2,$O$40:$O$74,0),2)/12</f>
        <v/>
      </c>
      <c r="NW16">
        <f>INDEX($O$40:$Q$74,MATCH(NW2,$O$40:$O$74,0),2)/12</f>
        <v/>
      </c>
      <c r="NX16">
        <f>INDEX($O$40:$Q$74,MATCH(NX2,$O$40:$O$74,0),2)/12</f>
        <v/>
      </c>
      <c r="NY16">
        <f>INDEX($O$40:$Q$74,MATCH(NY2,$O$40:$O$74,0),2)/12</f>
        <v/>
      </c>
      <c r="NZ16">
        <f>INDEX($O$40:$Q$74,MATCH(NZ2,$O$40:$O$74,0),2)/12</f>
        <v/>
      </c>
      <c r="OA16">
        <f>INDEX($O$40:$Q$74,MATCH(OA2,$O$40:$O$74,0),2)/12</f>
        <v/>
      </c>
      <c r="OB16">
        <f>INDEX($O$40:$Q$74,MATCH(OB2,$O$40:$O$74,0),2)/12</f>
        <v/>
      </c>
      <c r="OC16">
        <f>INDEX($O$40:$Q$74,MATCH(OC2,$O$40:$O$74,0),2)/12</f>
        <v/>
      </c>
      <c r="OD16">
        <f>INDEX($O$40:$Q$74,MATCH(OD2,$O$40:$O$74,0),2)/12</f>
        <v/>
      </c>
      <c r="OE16">
        <f>INDEX($O$40:$Q$74,MATCH(OE2,$O$40:$O$74,0),2)/12</f>
        <v/>
      </c>
      <c r="OF16">
        <f>INDEX($O$40:$Q$74,MATCH(OF2,$O$40:$O$74,0),2)/12</f>
        <v/>
      </c>
      <c r="OG16">
        <f>INDEX($O$40:$Q$74,MATCH(OG2,$O$40:$O$74,0),2)/12</f>
        <v/>
      </c>
      <c r="OH16">
        <f>INDEX($O$40:$Q$74,MATCH(OH2,$O$40:$O$74,0),2)/12</f>
        <v/>
      </c>
      <c r="OI16">
        <f>INDEX($O$40:$Q$74,MATCH(OI2,$O$40:$O$74,0),2)/12</f>
        <v/>
      </c>
      <c r="OJ16">
        <f>INDEX($O$40:$Q$74,MATCH(OJ2,$O$40:$O$74,0),2)/12</f>
        <v/>
      </c>
      <c r="OK16">
        <f>INDEX($O$40:$Q$74,MATCH(OK2,$O$40:$O$74,0),2)/12</f>
        <v/>
      </c>
      <c r="OL16">
        <f>INDEX($O$40:$Q$74,MATCH(OL2,$O$40:$O$74,0),2)/12</f>
        <v/>
      </c>
      <c r="OM16">
        <f>INDEX($O$40:$Q$74,MATCH(OM2,$O$40:$O$74,0),2)/12</f>
        <v/>
      </c>
      <c r="ON16">
        <f>INDEX($O$40:$Q$74,MATCH(ON2,$O$40:$O$74,0),2)/12</f>
        <v/>
      </c>
      <c r="OO16">
        <f>INDEX($O$40:$Q$74,MATCH(OO2,$O$40:$O$74,0),2)/12</f>
        <v/>
      </c>
      <c r="OP16">
        <f>INDEX($O$40:$Q$74,MATCH(OP2,$O$40:$O$74,0),2)/12</f>
        <v/>
      </c>
      <c r="OQ16">
        <f>INDEX($O$40:$Q$74,MATCH(OQ2,$O$40:$O$74,0),2)/12</f>
        <v/>
      </c>
      <c r="OR16">
        <f>INDEX($O$40:$Q$74,MATCH(OR2,$O$40:$O$74,0),2)/12</f>
        <v/>
      </c>
      <c r="OS16">
        <f>INDEX($O$40:$Q$74,MATCH(OS2,$O$40:$O$74,0),2)/12</f>
        <v/>
      </c>
      <c r="OT16">
        <f>INDEX($O$40:$Q$74,MATCH(OT2,$O$40:$O$74,0),2)/12</f>
        <v/>
      </c>
      <c r="OU16">
        <f>INDEX($O$40:$Q$74,MATCH(OU2,$O$40:$O$74,0),2)/12</f>
        <v/>
      </c>
      <c r="OV16">
        <f>INDEX($O$40:$Q$74,MATCH(OV2,$O$40:$O$74,0),2)/12</f>
        <v/>
      </c>
      <c r="OW16">
        <f>INDEX($O$40:$Q$74,MATCH(OW2,$O$40:$O$74,0),2)/12</f>
        <v/>
      </c>
      <c r="OX16">
        <f>INDEX($O$40:$Q$74,MATCH(OX2,$O$40:$O$74,0),2)/12</f>
        <v/>
      </c>
      <c r="OY16">
        <f>INDEX($O$40:$Q$74,MATCH(OY2,$O$40:$O$74,0),2)/12</f>
        <v/>
      </c>
      <c r="OZ16">
        <f>INDEX($O$40:$Q$74,MATCH(OZ2,$O$40:$O$74,0),2)/12</f>
        <v/>
      </c>
      <c r="PA16">
        <f>INDEX($O$40:$Q$74,MATCH(PA2,$O$40:$O$74,0),2)/12</f>
        <v/>
      </c>
      <c r="PB16">
        <f>INDEX($O$40:$Q$74,MATCH(PB2,$O$40:$O$74,0),2)/12</f>
        <v/>
      </c>
      <c r="PC16">
        <f>INDEX($O$40:$Q$74,MATCH(PC2,$O$40:$O$74,0),2)/12</f>
        <v/>
      </c>
      <c r="PD16">
        <f>INDEX($O$40:$Q$74,MATCH(PD2,$O$40:$O$74,0),2)/12</f>
        <v/>
      </c>
      <c r="PE16">
        <f>INDEX($O$40:$Q$74,MATCH(PE2,$O$40:$O$74,0),2)/12</f>
        <v/>
      </c>
      <c r="PF16">
        <f>INDEX($O$40:$Q$74,MATCH(PF2,$O$40:$O$74,0),2)/12</f>
        <v/>
      </c>
      <c r="PG16">
        <f>INDEX($O$40:$Q$74,MATCH(PG2,$O$40:$O$74,0),2)/12</f>
        <v/>
      </c>
      <c r="PH16">
        <f>INDEX($O$40:$Q$74,MATCH(PH2,$O$40:$O$74,0),2)/12</f>
        <v/>
      </c>
      <c r="PI16">
        <f>INDEX($O$40:$Q$74,MATCH(PI2,$O$40:$O$74,0),2)/12</f>
        <v/>
      </c>
      <c r="PJ16">
        <f>INDEX($O$40:$Q$74,MATCH(PJ2,$O$40:$O$74,0),2)/12</f>
        <v/>
      </c>
      <c r="PK16">
        <f>INDEX($O$40:$Q$74,MATCH(PK2,$O$40:$O$74,0),2)/12</f>
        <v/>
      </c>
      <c r="PL16">
        <f>INDEX($O$40:$Q$74,MATCH(PL2,$O$40:$O$74,0),2)/12</f>
        <v/>
      </c>
      <c r="PM16">
        <f>INDEX($O$40:$Q$74,MATCH(PM2,$O$40:$O$74,0),2)/12</f>
        <v/>
      </c>
      <c r="PN16">
        <f>INDEX($O$40:$Q$74,MATCH(PN2,$O$40:$O$74,0),2)/12</f>
        <v/>
      </c>
      <c r="PO16">
        <f>INDEX($O$40:$Q$74,MATCH(PO2,$O$40:$O$74,0),2)/12</f>
        <v/>
      </c>
      <c r="PP16">
        <f>INDEX($O$40:$Q$74,MATCH(PP2,$O$40:$O$74,0),2)/12</f>
        <v/>
      </c>
      <c r="PQ16">
        <f>INDEX($O$40:$Q$74,MATCH(PQ2,$O$40:$O$74,0),2)/12</f>
        <v/>
      </c>
      <c r="PR16">
        <f>INDEX($O$40:$Q$74,MATCH(PR2,$O$40:$O$74,0),2)/12</f>
        <v/>
      </c>
      <c r="PS16">
        <f>INDEX($O$40:$Q$74,MATCH(PS2,$O$40:$O$74,0),2)/12</f>
        <v/>
      </c>
      <c r="PT16">
        <f>INDEX($O$40:$Q$74,MATCH(PT2,$O$40:$O$74,0),2)/12</f>
        <v/>
      </c>
      <c r="PU16">
        <f>INDEX($O$40:$Q$74,MATCH(PU2,$O$40:$O$74,0),2)/12</f>
        <v/>
      </c>
      <c r="PV16">
        <f>INDEX($O$40:$Q$74,MATCH(PV2,$O$40:$O$74,0),2)/12</f>
        <v/>
      </c>
      <c r="PW16">
        <f>INDEX($O$40:$Q$74,MATCH(PW2,$O$40:$O$74,0),2)/12</f>
        <v/>
      </c>
      <c r="PX16">
        <f>INDEX($O$40:$Q$74,MATCH(PX2,$O$40:$O$74,0),2)/12</f>
        <v/>
      </c>
      <c r="PY16">
        <f>INDEX($O$40:$Q$74,MATCH(PY2,$O$40:$O$74,0),2)/12</f>
        <v/>
      </c>
      <c r="PZ16">
        <f>INDEX($O$40:$Q$74,MATCH(PZ2,$O$40:$O$74,0),2)/12</f>
        <v/>
      </c>
      <c r="QA16">
        <f>INDEX($O$40:$Q$74,MATCH(QA2,$O$40:$O$74,0),2)/12</f>
        <v/>
      </c>
      <c r="QB16">
        <f>INDEX($O$40:$Q$74,MATCH(QB2,$O$40:$O$74,0),2)/12</f>
        <v/>
      </c>
      <c r="QC16">
        <f>INDEX($O$40:$Q$74,MATCH(QC2,$O$40:$O$74,0),2)/12</f>
        <v/>
      </c>
      <c r="QD16">
        <f>INDEX($O$40:$Q$74,MATCH(QD2,$O$40:$O$74,0),2)/12</f>
        <v/>
      </c>
      <c r="QE16">
        <f>INDEX($O$40:$Q$74,MATCH(QE2,$O$40:$O$74,0),2)/12</f>
        <v/>
      </c>
      <c r="QF16">
        <f>INDEX($O$40:$Q$74,MATCH(QF2,$O$40:$O$74,0),2)/12</f>
        <v/>
      </c>
      <c r="QG16">
        <f>INDEX($O$40:$Q$74,MATCH(QG2,$O$40:$O$74,0),2)/12</f>
        <v/>
      </c>
      <c r="QH16">
        <f>INDEX($O$40:$Q$74,MATCH(QH2,$O$40:$O$74,0),2)/12</f>
        <v/>
      </c>
      <c r="QI16">
        <f>INDEX($O$40:$Q$74,MATCH(QI2,$O$40:$O$74,0),2)/12</f>
        <v/>
      </c>
      <c r="QJ16">
        <f>INDEX($O$40:$Q$74,MATCH(QJ2,$O$40:$O$74,0),2)/12</f>
        <v/>
      </c>
      <c r="QK16">
        <f>INDEX($O$40:$Q$74,MATCH(QK2,$O$40:$O$74,0),2)/12</f>
        <v/>
      </c>
      <c r="QL16">
        <f>INDEX($O$40:$Q$74,MATCH(QL2,$O$40:$O$74,0),2)/12</f>
        <v/>
      </c>
      <c r="QM16">
        <f>INDEX($O$40:$Q$74,MATCH(QM2,$O$40:$O$74,0),2)/12</f>
        <v/>
      </c>
      <c r="QN16">
        <f>INDEX($O$40:$Q$74,MATCH(QN2,$O$40:$O$74,0),2)/12</f>
        <v/>
      </c>
      <c r="QO16">
        <f>INDEX($O$40:$Q$74,MATCH(QO2,$O$40:$O$74,0),2)/12</f>
        <v/>
      </c>
      <c r="QP16">
        <f>INDEX($O$40:$Q$74,MATCH(QP2,$O$40:$O$74,0),2)/12</f>
        <v/>
      </c>
      <c r="QQ16">
        <f>INDEX($O$40:$Q$74,MATCH(QQ2,$O$40:$O$74,0),2)/12</f>
        <v/>
      </c>
      <c r="QR16">
        <f>INDEX($O$40:$Q$74,MATCH(QR2,$O$40:$O$74,0),2)/12</f>
        <v/>
      </c>
      <c r="QS16">
        <f>INDEX($O$40:$Q$74,MATCH(QS2,$O$40:$O$74,0),2)/12</f>
        <v/>
      </c>
      <c r="QT16">
        <f>INDEX($O$40:$Q$74,MATCH(QT2,$O$40:$O$74,0),2)/12</f>
        <v/>
      </c>
      <c r="QU16">
        <f>INDEX($O$40:$Q$74,MATCH(QU2,$O$40:$O$74,0),2)/12</f>
        <v/>
      </c>
      <c r="QV16">
        <f>INDEX($O$40:$Q$74,MATCH(QV2,$O$40:$O$74,0),2)/12</f>
        <v/>
      </c>
      <c r="QW16">
        <f>INDEX($O$40:$Q$74,MATCH(QW2,$O$40:$O$74,0),2)/12</f>
        <v/>
      </c>
      <c r="QX16">
        <f>INDEX($O$40:$Q$74,MATCH(QX2,$O$40:$O$74,0),2)/12</f>
        <v/>
      </c>
      <c r="QY16">
        <f>INDEX($O$40:$Q$74,MATCH(QY2,$O$40:$O$74,0),2)/12</f>
        <v/>
      </c>
      <c r="QZ16">
        <f>INDEX($O$40:$Q$74,MATCH(QZ2,$O$40:$O$74,0),2)/12</f>
        <v/>
      </c>
      <c r="RA16">
        <f>INDEX($O$40:$Q$74,MATCH(RA2,$O$40:$O$74,0),2)/12</f>
        <v/>
      </c>
      <c r="RB16">
        <f>INDEX($O$40:$Q$74,MATCH(RB2,$O$40:$O$74,0),2)/12</f>
        <v/>
      </c>
      <c r="RC16">
        <f>INDEX($O$40:$Q$74,MATCH(RC2,$O$40:$O$74,0),2)/12</f>
        <v/>
      </c>
      <c r="RD16">
        <f>INDEX($O$40:$Q$74,MATCH(RD2,$O$40:$O$74,0),2)/12</f>
        <v/>
      </c>
      <c r="RE16">
        <f>INDEX($O$40:$Q$74,MATCH(RE2,$O$40:$O$74,0),2)/12</f>
        <v/>
      </c>
      <c r="RF16">
        <f>INDEX($O$40:$Q$74,MATCH(RF2,$O$40:$O$74,0),2)/12</f>
        <v/>
      </c>
      <c r="RG16">
        <f>INDEX($O$40:$Q$74,MATCH(RG2,$O$40:$O$74,0),2)/12</f>
        <v/>
      </c>
      <c r="RH16">
        <f>INDEX($O$40:$Q$74,MATCH(RH2,$O$40:$O$74,0),2)/12</f>
        <v/>
      </c>
      <c r="RI16">
        <f>INDEX($O$40:$Q$74,MATCH(RI2,$O$40:$O$74,0),2)/12</f>
        <v/>
      </c>
      <c r="RJ16">
        <f>INDEX($O$40:$Q$74,MATCH(RJ2,$O$40:$O$74,0),2)/12</f>
        <v/>
      </c>
      <c r="RK16">
        <f>INDEX($O$40:$Q$74,MATCH(RK2,$O$40:$O$74,0),2)/12</f>
        <v/>
      </c>
      <c r="RL16">
        <f>INDEX($O$40:$Q$74,MATCH(RL2,$O$40:$O$74,0),2)/12</f>
        <v/>
      </c>
      <c r="RM16">
        <f>INDEX($O$40:$Q$74,MATCH(RM2,$O$40:$O$74,0),2)/12</f>
        <v/>
      </c>
      <c r="RN16">
        <f>INDEX($O$40:$Q$74,MATCH(RN2,$O$40:$O$74,0),2)/12</f>
        <v/>
      </c>
      <c r="RO16">
        <f>INDEX($O$40:$Q$74,MATCH(RO2,$O$40:$O$74,0),2)/12</f>
        <v/>
      </c>
      <c r="RP16">
        <f>INDEX($O$40:$Q$74,MATCH(RP2,$O$40:$O$74,0),2)/12</f>
        <v/>
      </c>
      <c r="RQ16">
        <f>INDEX($O$40:$Q$74,MATCH(RQ2,$O$40:$O$74,0),2)/12</f>
        <v/>
      </c>
      <c r="RR16">
        <f>INDEX($O$40:$Q$74,MATCH(RR2,$O$40:$O$74,0),2)/12</f>
        <v/>
      </c>
      <c r="RS16">
        <f>INDEX($O$40:$Q$74,MATCH(RS2,$O$40:$O$74,0),2)/12</f>
        <v/>
      </c>
      <c r="RT16">
        <f>INDEX($O$40:$Q$74,MATCH(RT2,$O$40:$O$74,0),2)/12</f>
        <v/>
      </c>
      <c r="RU16">
        <f>INDEX($O$40:$Q$74,MATCH(RU2,$O$40:$O$74,0),2)/12</f>
        <v/>
      </c>
      <c r="RV16">
        <f>INDEX($O$40:$Q$74,MATCH(RV2,$O$40:$O$74,0),2)/12</f>
        <v/>
      </c>
      <c r="RW16">
        <f>INDEX($O$40:$Q$74,MATCH(RW2,$O$40:$O$74,0),2)/12</f>
        <v/>
      </c>
      <c r="RX16">
        <f>INDEX($O$40:$Q$74,MATCH(RX2,$O$40:$O$74,0),2)/12</f>
        <v/>
      </c>
      <c r="RY16">
        <f>INDEX($O$40:$Q$74,MATCH(RY2,$O$40:$O$74,0),2)/12</f>
        <v/>
      </c>
      <c r="RZ16">
        <f>INDEX($O$40:$Q$74,MATCH(RZ2,$O$40:$O$74,0),2)/12</f>
        <v/>
      </c>
      <c r="SA16">
        <f>INDEX($O$40:$Q$74,MATCH(SA2,$O$40:$O$74,0),2)/12</f>
        <v/>
      </c>
      <c r="SB16">
        <f>INDEX($O$40:$Q$74,MATCH(SB2,$O$40:$O$74,0),2)/12</f>
        <v/>
      </c>
      <c r="SC16">
        <f>INDEX($O$40:$Q$74,MATCH(SC2,$O$40:$O$74,0),2)/12</f>
        <v/>
      </c>
      <c r="SD16">
        <f>INDEX($O$40:$Q$74,MATCH(SD2,$O$40:$O$74,0),2)/12</f>
        <v/>
      </c>
      <c r="SE16">
        <f>INDEX($O$40:$Q$74,MATCH(SE2,$O$40:$O$74,0),2)/12</f>
        <v/>
      </c>
    </row>
    <row r="18" spans="1:499">
      <c r="A18" t="s">
        <v>64</v>
      </c>
    </row>
    <row r="19" spans="1:499">
      <c r="G19" t="s">
        <v>65</v>
      </c>
      <c r="H19">
        <f>MATCH(H$2,'EIA Consumption'!$2:$2,0)</f>
        <v/>
      </c>
      <c r="I19">
        <f>MATCH(I$2,'EIA Consumption'!$2:$2,0)</f>
        <v/>
      </c>
      <c r="J19">
        <f>MATCH(J$2,'EIA Consumption'!$2:$2,0)</f>
        <v/>
      </c>
      <c r="K19">
        <f>MATCH(K$2,'EIA Consumption'!$2:$2,0)</f>
        <v/>
      </c>
      <c r="L19">
        <f>MATCH(L$2,'EIA Consumption'!$2:$2,0)</f>
        <v/>
      </c>
      <c r="M19">
        <f>MATCH(M$2,'EIA Consumption'!$2:$2,0)</f>
        <v/>
      </c>
      <c r="N19">
        <f>MATCH(N$2,'EIA Consumption'!$2:$2,0)</f>
        <v/>
      </c>
      <c r="O19">
        <f>MATCH(O$2,'EIA Consumption'!$2:$2,0)</f>
        <v/>
      </c>
      <c r="P19">
        <f>MATCH(P$2,'EIA Consumption'!$2:$2,0)</f>
        <v/>
      </c>
      <c r="Q19">
        <f>MATCH(Q$2,'EIA Consumption'!$2:$2,0)</f>
        <v/>
      </c>
      <c r="R19">
        <f>MATCH(R$2,'EIA Consumption'!$2:$2,0)</f>
        <v/>
      </c>
      <c r="S19">
        <f>MATCH(S$2,'EIA Consumption'!$2:$2,0)</f>
        <v/>
      </c>
      <c r="T19">
        <f>MATCH(T$2,'EIA Consumption'!$2:$2,0)</f>
        <v/>
      </c>
      <c r="U19">
        <f>MATCH(U$2,'EIA Consumption'!$2:$2,0)</f>
        <v/>
      </c>
      <c r="V19">
        <f>MATCH(V$2,'EIA Consumption'!$2:$2,0)</f>
        <v/>
      </c>
      <c r="W19">
        <f>MATCH(W$2,'EIA Consumption'!$2:$2,0)</f>
        <v/>
      </c>
      <c r="X19">
        <f>MATCH(X$2,'EIA Consumption'!$2:$2,0)</f>
        <v/>
      </c>
      <c r="Y19">
        <f>MATCH(Y$2,'EIA Consumption'!$2:$2,0)</f>
        <v/>
      </c>
      <c r="Z19">
        <f>MATCH(Z$2,'EIA Consumption'!$2:$2,0)</f>
        <v/>
      </c>
      <c r="AA19">
        <f>MATCH(AA$2,'EIA Consumption'!$2:$2,0)</f>
        <v/>
      </c>
      <c r="AB19">
        <f>MATCH(AB$2,'EIA Consumption'!$2:$2,0)</f>
        <v/>
      </c>
      <c r="AC19">
        <f>MATCH(AC$2,'EIA Consumption'!$2:$2,0)</f>
        <v/>
      </c>
      <c r="AD19">
        <f>MATCH(AD$2,'EIA Consumption'!$2:$2,0)</f>
        <v/>
      </c>
      <c r="AE19">
        <f>MATCH(AE$2,'EIA Consumption'!$2:$2,0)</f>
        <v/>
      </c>
      <c r="AF19">
        <f>MATCH(AF$2,'EIA Consumption'!$2:$2,0)</f>
        <v/>
      </c>
      <c r="AG19">
        <f>MATCH(AG$2,'EIA Consumption'!$2:$2,0)</f>
        <v/>
      </c>
      <c r="AH19">
        <f>MATCH(AH$2,'EIA Consumption'!$2:$2,0)</f>
        <v/>
      </c>
      <c r="AI19">
        <f>MATCH(AI$2,'EIA Consumption'!$2:$2,0)</f>
        <v/>
      </c>
      <c r="AJ19">
        <f>MATCH(AJ$2,'EIA Consumption'!$2:$2,0)</f>
        <v/>
      </c>
      <c r="AK19">
        <f>MATCH(AK$2,'EIA Consumption'!$2:$2,0)</f>
        <v/>
      </c>
      <c r="AL19">
        <f>MATCH(AL$2,'EIA Consumption'!$2:$2,0)</f>
        <v/>
      </c>
      <c r="AM19">
        <f>MATCH(AM$2,'EIA Consumption'!$2:$2,0)</f>
        <v/>
      </c>
      <c r="AN19">
        <f>MATCH(AN$2,'EIA Consumption'!$2:$2,0)</f>
        <v/>
      </c>
      <c r="AO19">
        <f>MATCH(AO$2,'EIA Consumption'!$2:$2,0)</f>
        <v/>
      </c>
      <c r="AP19">
        <f>MATCH(AP$2,'EIA Consumption'!$2:$2,0)</f>
        <v/>
      </c>
      <c r="AQ19">
        <f>MATCH(AQ$2,'EIA Consumption'!$2:$2,0)</f>
        <v/>
      </c>
      <c r="AR19">
        <f>MATCH(AR$2,'EIA Consumption'!$2:$2,0)</f>
        <v/>
      </c>
      <c r="AS19">
        <f>MATCH(AS$2,'EIA Consumption'!$2:$2,0)</f>
        <v/>
      </c>
      <c r="AT19">
        <f>MATCH(AT$2,'EIA Consumption'!$2:$2,0)</f>
        <v/>
      </c>
      <c r="AU19">
        <f>MATCH(AU$2,'EIA Consumption'!$2:$2,0)</f>
        <v/>
      </c>
      <c r="AV19">
        <f>MATCH(AV$2,'EIA Consumption'!$2:$2,0)</f>
        <v/>
      </c>
      <c r="AW19">
        <f>MATCH(AW$2,'EIA Consumption'!$2:$2,0)</f>
        <v/>
      </c>
      <c r="AX19">
        <f>MATCH(AX$2,'EIA Consumption'!$2:$2,0)</f>
        <v/>
      </c>
      <c r="AY19">
        <f>MATCH(AY$2,'EIA Consumption'!$2:$2,0)</f>
        <v/>
      </c>
      <c r="AZ19">
        <f>MATCH(AZ$2,'EIA Consumption'!$2:$2,0)</f>
        <v/>
      </c>
      <c r="BA19">
        <f>MATCH(BA$2,'EIA Consumption'!$2:$2,0)</f>
        <v/>
      </c>
      <c r="BB19">
        <f>MATCH(BB$2,'EIA Consumption'!$2:$2,0)</f>
        <v/>
      </c>
      <c r="BC19">
        <f>MATCH(BC$2,'EIA Consumption'!$2:$2,0)</f>
        <v/>
      </c>
      <c r="BD19">
        <f>MATCH(BD$2,'EIA Consumption'!$2:$2,0)</f>
        <v/>
      </c>
      <c r="BE19">
        <f>MATCH(BE$2,'EIA Consumption'!$2:$2,0)</f>
        <v/>
      </c>
      <c r="BF19">
        <f>MATCH(BF$2,'EIA Consumption'!$2:$2,0)</f>
        <v/>
      </c>
      <c r="BG19">
        <f>MATCH(BG$2,'EIA Consumption'!$2:$2,0)</f>
        <v/>
      </c>
      <c r="BH19">
        <f>MATCH(BH$2,'EIA Consumption'!$2:$2,0)</f>
        <v/>
      </c>
      <c r="BI19">
        <f>MATCH(BI$2,'EIA Consumption'!$2:$2,0)</f>
        <v/>
      </c>
      <c r="BJ19">
        <f>MATCH(BJ$2,'EIA Consumption'!$2:$2,0)</f>
        <v/>
      </c>
      <c r="BK19">
        <f>MATCH(BK$2,'EIA Consumption'!$2:$2,0)</f>
        <v/>
      </c>
      <c r="BL19">
        <f>MATCH(BL$2,'EIA Consumption'!$2:$2,0)</f>
        <v/>
      </c>
      <c r="BM19">
        <f>MATCH(BM$2,'EIA Consumption'!$2:$2,0)</f>
        <v/>
      </c>
      <c r="BN19">
        <f>MATCH(BN$2,'EIA Consumption'!$2:$2,0)</f>
        <v/>
      </c>
      <c r="BO19">
        <f>MATCH(BO$2,'EIA Consumption'!$2:$2,0)</f>
        <v/>
      </c>
      <c r="BP19">
        <f>MATCH(BP$2,'EIA Consumption'!$2:$2,0)</f>
        <v/>
      </c>
      <c r="BQ19">
        <f>MATCH(BQ$2,'EIA Consumption'!$2:$2,0)</f>
        <v/>
      </c>
      <c r="BR19">
        <f>MATCH(BR$2,'EIA Consumption'!$2:$2,0)</f>
        <v/>
      </c>
      <c r="BS19">
        <f>MATCH(BS$2,'EIA Consumption'!$2:$2,0)</f>
        <v/>
      </c>
      <c r="BT19">
        <f>MATCH(BT$2,'EIA Consumption'!$2:$2,0)</f>
        <v/>
      </c>
      <c r="BU19">
        <f>MATCH(BU$2,'EIA Consumption'!$2:$2,0)</f>
        <v/>
      </c>
      <c r="BV19">
        <f>MATCH(BV$2,'EIA Consumption'!$2:$2,0)</f>
        <v/>
      </c>
      <c r="BW19">
        <f>MATCH(BW$2,'EIA Consumption'!$2:$2,0)</f>
        <v/>
      </c>
      <c r="BX19">
        <f>MATCH(BX$2,'EIA Consumption'!$2:$2,0)</f>
        <v/>
      </c>
      <c r="BY19">
        <f>MATCH(BY$2,'EIA Consumption'!$2:$2,0)</f>
        <v/>
      </c>
      <c r="BZ19">
        <f>MATCH(BZ$2,'EIA Consumption'!$2:$2,0)</f>
        <v/>
      </c>
      <c r="CA19">
        <f>MATCH(CA$2,'EIA Consumption'!$2:$2,0)</f>
        <v/>
      </c>
      <c r="CB19">
        <f>MATCH(CB$2,'EIA Consumption'!$2:$2,0)</f>
        <v/>
      </c>
      <c r="CC19">
        <f>MATCH(CC$2,'EIA Consumption'!$2:$2,0)</f>
        <v/>
      </c>
      <c r="CD19">
        <f>MATCH(CD$2,'EIA Consumption'!$2:$2,0)</f>
        <v/>
      </c>
      <c r="CE19">
        <f>MATCH(CE$2,'EIA Consumption'!$2:$2,0)</f>
        <v/>
      </c>
      <c r="CF19">
        <f>MATCH(CF$2,'EIA Consumption'!$2:$2,0)</f>
        <v/>
      </c>
      <c r="CG19">
        <f>MATCH(CG$2,'EIA Consumption'!$2:$2,0)</f>
        <v/>
      </c>
      <c r="CH19">
        <f>MATCH(CH$2,'EIA Consumption'!$2:$2,0)</f>
        <v/>
      </c>
      <c r="CI19">
        <f>MATCH(CI$2,'EIA Consumption'!$2:$2,0)</f>
        <v/>
      </c>
      <c r="CJ19">
        <f>MATCH(CJ$2,'EIA Consumption'!$2:$2,0)</f>
        <v/>
      </c>
      <c r="CK19">
        <f>MATCH(CK$2,'EIA Consumption'!$2:$2,0)</f>
        <v/>
      </c>
      <c r="CL19">
        <f>MATCH(CL$2,'EIA Consumption'!$2:$2,0)</f>
        <v/>
      </c>
      <c r="CM19">
        <f>MATCH(CM$2,'EIA Consumption'!$2:$2,0)</f>
        <v/>
      </c>
      <c r="CN19">
        <f>MATCH(CN$2,'EIA Consumption'!$2:$2,0)</f>
        <v/>
      </c>
      <c r="CO19">
        <f>MATCH(CO$2,'EIA Consumption'!$2:$2,0)</f>
        <v/>
      </c>
      <c r="CP19">
        <f>MATCH(CP$2,'EIA Consumption'!$2:$2,0)</f>
        <v/>
      </c>
      <c r="CQ19">
        <f>MATCH(CQ$2,'EIA Consumption'!$2:$2,0)</f>
        <v/>
      </c>
      <c r="CR19">
        <f>MATCH(CR$2,'EIA Consumption'!$2:$2,0)</f>
        <v/>
      </c>
      <c r="CS19">
        <f>MATCH(CS$2,'EIA Consumption'!$2:$2,0)</f>
        <v/>
      </c>
      <c r="CT19">
        <f>MATCH(CT$2,'EIA Consumption'!$2:$2,0)</f>
        <v/>
      </c>
      <c r="CU19">
        <f>MATCH(CU$2,'EIA Consumption'!$2:$2,0)</f>
        <v/>
      </c>
      <c r="CV19">
        <f>MATCH(CV$2,'EIA Consumption'!$2:$2,0)</f>
        <v/>
      </c>
      <c r="CW19">
        <f>MATCH(CW$2,'EIA Consumption'!$2:$2,0)</f>
        <v/>
      </c>
      <c r="CX19">
        <f>MATCH(CX$2,'EIA Consumption'!$2:$2,0)</f>
        <v/>
      </c>
      <c r="CY19">
        <f>MATCH(CY$2,'EIA Consumption'!$2:$2,0)</f>
        <v/>
      </c>
      <c r="CZ19">
        <f>MATCH(CZ$2,'EIA Consumption'!$2:$2,0)</f>
        <v/>
      </c>
      <c r="DA19">
        <f>MATCH(DA$2,'EIA Consumption'!$2:$2,0)</f>
        <v/>
      </c>
      <c r="DB19">
        <f>MATCH(DB$2,'EIA Consumption'!$2:$2,0)</f>
        <v/>
      </c>
      <c r="DC19">
        <f>MATCH(DC$2,'EIA Consumption'!$2:$2,0)</f>
        <v/>
      </c>
      <c r="DD19">
        <f>MATCH(DD$2,'EIA Consumption'!$2:$2,0)</f>
        <v/>
      </c>
      <c r="DE19">
        <f>MATCH(DE$2,'EIA Consumption'!$2:$2,0)</f>
        <v/>
      </c>
      <c r="DF19">
        <f>MATCH(DF$2,'EIA Consumption'!$2:$2,0)</f>
        <v/>
      </c>
      <c r="DG19">
        <f>MATCH(DG$2,'EIA Consumption'!$2:$2,0)</f>
        <v/>
      </c>
      <c r="DH19">
        <f>MATCH(DH$2,'EIA Consumption'!$2:$2,0)</f>
        <v/>
      </c>
      <c r="DI19">
        <f>MATCH(DI$2,'EIA Consumption'!$2:$2,0)</f>
        <v/>
      </c>
      <c r="DJ19">
        <f>MATCH(DJ$2,'EIA Consumption'!$2:$2,0)</f>
        <v/>
      </c>
      <c r="DK19">
        <f>MATCH(DK$2,'EIA Consumption'!$2:$2,0)</f>
        <v/>
      </c>
      <c r="DL19">
        <f>MATCH(DL$2,'EIA Consumption'!$2:$2,0)</f>
        <v/>
      </c>
      <c r="DM19">
        <f>MATCH(DM$2,'EIA Consumption'!$2:$2,0)</f>
        <v/>
      </c>
      <c r="DN19">
        <f>MATCH(DN$2,'EIA Consumption'!$2:$2,0)</f>
        <v/>
      </c>
      <c r="DO19">
        <f>MATCH(DO$2,'EIA Consumption'!$2:$2,0)</f>
        <v/>
      </c>
      <c r="DP19">
        <f>MATCH(DP$2,'EIA Consumption'!$2:$2,0)</f>
        <v/>
      </c>
      <c r="DQ19">
        <f>MATCH(DQ$2,'EIA Consumption'!$2:$2,0)</f>
        <v/>
      </c>
      <c r="DR19">
        <f>MATCH(DR$2,'EIA Consumption'!$2:$2,0)</f>
        <v/>
      </c>
      <c r="DS19">
        <f>MATCH(DS$2,'EIA Consumption'!$2:$2,0)</f>
        <v/>
      </c>
      <c r="DT19">
        <f>MATCH(DT$2,'EIA Consumption'!$2:$2,0)</f>
        <v/>
      </c>
      <c r="DU19">
        <f>MATCH(DU$2,'EIA Consumption'!$2:$2,0)</f>
        <v/>
      </c>
      <c r="DV19">
        <f>MATCH(DV$2,'EIA Consumption'!$2:$2,0)</f>
        <v/>
      </c>
      <c r="DW19">
        <f>MATCH(DW$2,'EIA Consumption'!$2:$2,0)</f>
        <v/>
      </c>
      <c r="DX19">
        <f>MATCH(DX$2,'EIA Consumption'!$2:$2,0)</f>
        <v/>
      </c>
      <c r="DY19">
        <f>MATCH(DY$2,'EIA Consumption'!$2:$2,0)</f>
        <v/>
      </c>
      <c r="DZ19">
        <f>MATCH(DZ$2,'EIA Consumption'!$2:$2,0)</f>
        <v/>
      </c>
      <c r="EA19">
        <f>MATCH(EA$2,'EIA Consumption'!$2:$2,0)</f>
        <v/>
      </c>
      <c r="EB19">
        <f>MATCH(EB$2,'EIA Consumption'!$2:$2,0)</f>
        <v/>
      </c>
      <c r="EC19">
        <f>MATCH(EC$2,'EIA Consumption'!$2:$2,0)</f>
        <v/>
      </c>
      <c r="ED19">
        <f>MATCH(ED$2,'EIA Consumption'!$2:$2,0)</f>
        <v/>
      </c>
      <c r="EE19">
        <f>MATCH(EE$2,'EIA Consumption'!$2:$2,0)</f>
        <v/>
      </c>
      <c r="EF19">
        <f>MATCH(EF$2,'EIA Consumption'!$2:$2,0)</f>
        <v/>
      </c>
      <c r="EG19">
        <f>MATCH(EG$2,'EIA Consumption'!$2:$2,0)</f>
        <v/>
      </c>
      <c r="EH19">
        <f>MATCH(EH$2,'EIA Consumption'!$2:$2,0)</f>
        <v/>
      </c>
      <c r="EI19">
        <f>MATCH(EI$2,'EIA Consumption'!$2:$2,0)</f>
        <v/>
      </c>
      <c r="EJ19">
        <f>MATCH(EJ$2,'EIA Consumption'!$2:$2,0)</f>
        <v/>
      </c>
      <c r="EK19">
        <f>MATCH(EK$2,'EIA Consumption'!$2:$2,0)</f>
        <v/>
      </c>
      <c r="EL19">
        <f>MATCH(EL$2,'EIA Consumption'!$2:$2,0)</f>
        <v/>
      </c>
      <c r="EM19">
        <f>MATCH(EM$2,'EIA Consumption'!$2:$2,0)</f>
        <v/>
      </c>
      <c r="EN19">
        <f>MATCH(EN$2,'EIA Consumption'!$2:$2,0)</f>
        <v/>
      </c>
      <c r="EO19">
        <f>MATCH(EO$2,'EIA Consumption'!$2:$2,0)</f>
        <v/>
      </c>
      <c r="EP19">
        <f>MATCH(EP$2,'EIA Consumption'!$2:$2,0)</f>
        <v/>
      </c>
      <c r="EQ19">
        <f>MATCH(EQ$2,'EIA Consumption'!$2:$2,0)</f>
        <v/>
      </c>
      <c r="ER19">
        <f>MATCH(ER$2,'EIA Consumption'!$2:$2,0)</f>
        <v/>
      </c>
      <c r="ES19">
        <f>MATCH(ES$2,'EIA Consumption'!$2:$2,0)</f>
        <v/>
      </c>
      <c r="ET19">
        <f>MATCH(ET$2,'EIA Consumption'!$2:$2,0)</f>
        <v/>
      </c>
      <c r="EU19">
        <f>MATCH(EU$2,'EIA Consumption'!$2:$2,0)</f>
        <v/>
      </c>
      <c r="EV19">
        <f>MATCH(EV$2,'EIA Consumption'!$2:$2,0)</f>
        <v/>
      </c>
      <c r="EW19">
        <f>MATCH(EW$2,'EIA Consumption'!$2:$2,0)</f>
        <v/>
      </c>
      <c r="EX19">
        <f>MATCH(EX$2,'EIA Consumption'!$2:$2,0)</f>
        <v/>
      </c>
      <c r="EY19">
        <f>MATCH(EY$2,'EIA Consumption'!$2:$2,0)</f>
        <v/>
      </c>
      <c r="EZ19">
        <f>MATCH(EZ$2,'EIA Consumption'!$2:$2,0)</f>
        <v/>
      </c>
      <c r="FA19">
        <f>MATCH(FA$2,'EIA Consumption'!$2:$2,0)</f>
        <v/>
      </c>
      <c r="FB19">
        <f>MATCH(FB$2,'EIA Consumption'!$2:$2,0)</f>
        <v/>
      </c>
      <c r="FC19">
        <f>MATCH(FC$2,'EIA Consumption'!$2:$2,0)</f>
        <v/>
      </c>
      <c r="FD19">
        <f>MATCH(FD$2,'EIA Consumption'!$2:$2,0)</f>
        <v/>
      </c>
      <c r="FE19">
        <f>MATCH(FE$2,'EIA Consumption'!$2:$2,0)</f>
        <v/>
      </c>
      <c r="FF19">
        <f>MATCH(FF$2,'EIA Consumption'!$2:$2,0)</f>
        <v/>
      </c>
      <c r="FG19">
        <f>MATCH(FG$2,'EIA Consumption'!$2:$2,0)</f>
        <v/>
      </c>
      <c r="FH19">
        <f>MATCH(FH$2,'EIA Consumption'!$2:$2,0)</f>
        <v/>
      </c>
      <c r="FI19">
        <f>MATCH(FI$2,'EIA Consumption'!$2:$2,0)</f>
        <v/>
      </c>
      <c r="FJ19">
        <f>MATCH(FJ$2,'EIA Consumption'!$2:$2,0)</f>
        <v/>
      </c>
      <c r="FK19">
        <f>MATCH(FK$2,'EIA Consumption'!$2:$2,0)</f>
        <v/>
      </c>
      <c r="FL19">
        <f>MATCH(FL$2,'EIA Consumption'!$2:$2,0)</f>
        <v/>
      </c>
      <c r="FM19">
        <f>MATCH(FM$2,'EIA Consumption'!$2:$2,0)</f>
        <v/>
      </c>
      <c r="FN19">
        <f>MATCH(FN$2,'EIA Consumption'!$2:$2,0)</f>
        <v/>
      </c>
      <c r="FO19">
        <f>MATCH(FO$2,'EIA Consumption'!$2:$2,0)</f>
        <v/>
      </c>
      <c r="FP19">
        <f>MATCH(FP$2,'EIA Consumption'!$2:$2,0)</f>
        <v/>
      </c>
      <c r="FQ19">
        <f>MATCH(FQ$2,'EIA Consumption'!$2:$2,0)</f>
        <v/>
      </c>
      <c r="FR19">
        <f>MATCH(FR$2,'EIA Consumption'!$2:$2,0)</f>
        <v/>
      </c>
      <c r="FS19">
        <f>MATCH(FS$2,'EIA Consumption'!$2:$2,0)</f>
        <v/>
      </c>
      <c r="FT19">
        <f>MATCH(FT$2,'EIA Consumption'!$2:$2,0)</f>
        <v/>
      </c>
      <c r="FU19">
        <f>MATCH(FU$2,'EIA Consumption'!$2:$2,0)</f>
        <v/>
      </c>
      <c r="FV19">
        <f>MATCH(FV$2,'EIA Consumption'!$2:$2,0)</f>
        <v/>
      </c>
      <c r="FW19">
        <f>MATCH(FW$2,'EIA Consumption'!$2:$2,0)</f>
        <v/>
      </c>
      <c r="FX19">
        <f>MATCH(FX$2,'EIA Consumption'!$2:$2,0)</f>
        <v/>
      </c>
      <c r="FY19">
        <f>MATCH(FY$2,'EIA Consumption'!$2:$2,0)</f>
        <v/>
      </c>
      <c r="FZ19">
        <f>MATCH(FZ$2,'EIA Consumption'!$2:$2,0)</f>
        <v/>
      </c>
      <c r="GA19">
        <f>MATCH(GA$2,'EIA Consumption'!$2:$2,0)</f>
        <v/>
      </c>
      <c r="GB19">
        <f>MATCH(GB$2,'EIA Consumption'!$2:$2,0)</f>
        <v/>
      </c>
      <c r="GC19">
        <f>MATCH(GC$2,'EIA Consumption'!$2:$2,0)</f>
        <v/>
      </c>
      <c r="GD19">
        <f>MATCH(GD$2,'EIA Consumption'!$2:$2,0)</f>
        <v/>
      </c>
      <c r="GE19">
        <f>MATCH(GE$2,'EIA Consumption'!$2:$2,0)</f>
        <v/>
      </c>
      <c r="GF19">
        <f>MATCH(GF$2,'EIA Consumption'!$2:$2,0)</f>
        <v/>
      </c>
      <c r="GG19">
        <f>MATCH(GG$2,'EIA Consumption'!$2:$2,0)</f>
        <v/>
      </c>
      <c r="GH19">
        <f>MATCH(GH$2,'EIA Consumption'!$2:$2,0)</f>
        <v/>
      </c>
      <c r="GI19">
        <f>MATCH(GI$2,'EIA Consumption'!$2:$2,0)</f>
        <v/>
      </c>
      <c r="GJ19">
        <f>MATCH(GJ$2,'EIA Consumption'!$2:$2,0)</f>
        <v/>
      </c>
      <c r="GK19">
        <f>MATCH(GK$2,'EIA Consumption'!$2:$2,0)</f>
        <v/>
      </c>
      <c r="GL19">
        <f>MATCH(GL$2,'EIA Consumption'!$2:$2,0)</f>
        <v/>
      </c>
      <c r="GM19">
        <f>MATCH(GM$2,'EIA Consumption'!$2:$2,0)</f>
        <v/>
      </c>
      <c r="GN19">
        <f>MATCH(GN$2,'EIA Consumption'!$2:$2,0)</f>
        <v/>
      </c>
      <c r="GO19">
        <f>MATCH(GO$2,'EIA Consumption'!$2:$2,0)</f>
        <v/>
      </c>
      <c r="GP19">
        <f>MATCH(GP$2,'EIA Consumption'!$2:$2,0)</f>
        <v/>
      </c>
      <c r="GQ19">
        <f>MATCH(GQ$2,'EIA Consumption'!$2:$2,0)</f>
        <v/>
      </c>
      <c r="GR19">
        <f>MATCH(GR$2,'EIA Consumption'!$2:$2,0)</f>
        <v/>
      </c>
      <c r="GS19">
        <f>MATCH(GS$2,'EIA Consumption'!$2:$2,0)</f>
        <v/>
      </c>
      <c r="GT19">
        <f>MATCH(GT$2,'EIA Consumption'!$2:$2,0)</f>
        <v/>
      </c>
      <c r="GU19">
        <f>MATCH(GU$2,'EIA Consumption'!$2:$2,0)</f>
        <v/>
      </c>
      <c r="GV19">
        <f>MATCH(GV$2,'EIA Consumption'!$2:$2,0)</f>
        <v/>
      </c>
      <c r="GW19">
        <f>MATCH(GW$2,'EIA Consumption'!$2:$2,0)</f>
        <v/>
      </c>
      <c r="GX19">
        <f>MATCH(GX$2,'EIA Consumption'!$2:$2,0)</f>
        <v/>
      </c>
      <c r="GY19">
        <f>MATCH(GY$2,'EIA Consumption'!$2:$2,0)</f>
        <v/>
      </c>
      <c r="GZ19">
        <f>MATCH(GZ$2,'EIA Consumption'!$2:$2,0)</f>
        <v/>
      </c>
      <c r="HA19">
        <f>MATCH(HA$2,'EIA Consumption'!$2:$2,0)</f>
        <v/>
      </c>
      <c r="HB19">
        <f>MATCH(HB$2,'EIA Consumption'!$2:$2,0)</f>
        <v/>
      </c>
      <c r="HC19">
        <f>MATCH(HC$2,'EIA Consumption'!$2:$2,0)</f>
        <v/>
      </c>
      <c r="HD19">
        <f>MATCH(HD$2,'EIA Consumption'!$2:$2,0)</f>
        <v/>
      </c>
      <c r="HE19">
        <f>MATCH(HE$2,'EIA Consumption'!$2:$2,0)</f>
        <v/>
      </c>
      <c r="HF19">
        <f>MATCH(HF$2,'EIA Consumption'!$2:$2,0)</f>
        <v/>
      </c>
      <c r="HG19">
        <f>MATCH(HG$2,'EIA Consumption'!$2:$2,0)</f>
        <v/>
      </c>
      <c r="HH19">
        <f>MATCH(HH$2,'EIA Consumption'!$2:$2,0)</f>
        <v/>
      </c>
      <c r="HI19">
        <f>MATCH(HI$2,'EIA Consumption'!$2:$2,0)</f>
        <v/>
      </c>
      <c r="HJ19">
        <f>MATCH(HJ$2,'EIA Consumption'!$2:$2,0)</f>
        <v/>
      </c>
      <c r="HK19">
        <f>MATCH(HK$2,'EIA Consumption'!$2:$2,0)</f>
        <v/>
      </c>
      <c r="HL19">
        <f>MATCH(HL$2,'EIA Consumption'!$2:$2,0)</f>
        <v/>
      </c>
      <c r="HM19">
        <f>MATCH(HM$2,'EIA Consumption'!$2:$2,0)</f>
        <v/>
      </c>
      <c r="HN19">
        <f>MATCH(HN$2,'EIA Consumption'!$2:$2,0)</f>
        <v/>
      </c>
      <c r="HO19">
        <f>MATCH(HO$2,'EIA Consumption'!$2:$2,0)</f>
        <v/>
      </c>
      <c r="HP19">
        <f>MATCH(HP$2,'EIA Consumption'!$2:$2,0)</f>
        <v/>
      </c>
      <c r="HQ19">
        <f>MATCH(HQ$2,'EIA Consumption'!$2:$2,0)</f>
        <v/>
      </c>
      <c r="HR19">
        <f>MATCH(HR$2,'EIA Consumption'!$2:$2,0)</f>
        <v/>
      </c>
      <c r="HS19">
        <f>MATCH(HS$2,'EIA Consumption'!$2:$2,0)</f>
        <v/>
      </c>
      <c r="HT19">
        <f>MATCH(HT$2,'EIA Consumption'!$2:$2,0)</f>
        <v/>
      </c>
      <c r="HU19">
        <f>MATCH(HU$2,'EIA Consumption'!$2:$2,0)</f>
        <v/>
      </c>
      <c r="HV19">
        <f>MATCH(HV$2,'EIA Consumption'!$2:$2,0)</f>
        <v/>
      </c>
      <c r="HW19">
        <f>MATCH(HW$2,'EIA Consumption'!$2:$2,0)</f>
        <v/>
      </c>
      <c r="HX19">
        <f>MATCH(HX$2,'EIA Consumption'!$2:$2,0)</f>
        <v/>
      </c>
      <c r="HY19">
        <f>MATCH(HY$2,'EIA Consumption'!$2:$2,0)</f>
        <v/>
      </c>
      <c r="HZ19">
        <f>MATCH(HZ$2,'EIA Consumption'!$2:$2,0)</f>
        <v/>
      </c>
      <c r="IA19">
        <f>MATCH(IA$2,'EIA Consumption'!$2:$2,0)</f>
        <v/>
      </c>
      <c r="IB19">
        <f>MATCH(IB$2,'EIA Consumption'!$2:$2,0)</f>
        <v/>
      </c>
      <c r="IC19">
        <f>MATCH(IC$2,'EIA Consumption'!$2:$2,0)</f>
        <v/>
      </c>
      <c r="ID19">
        <f>MATCH(ID$2,'EIA Consumption'!$2:$2,0)</f>
        <v/>
      </c>
      <c r="IE19">
        <f>MATCH(IE$2,'EIA Consumption'!$2:$2,0)</f>
        <v/>
      </c>
      <c r="IF19">
        <f>MATCH(IF$2,'EIA Consumption'!$2:$2,0)</f>
        <v/>
      </c>
      <c r="IG19">
        <f>MATCH(IG$2,'EIA Consumption'!$2:$2,0)</f>
        <v/>
      </c>
      <c r="IH19">
        <f>MATCH(IH$2,'EIA Consumption'!$2:$2,0)</f>
        <v/>
      </c>
      <c r="II19">
        <f>MATCH(II$2,'EIA Consumption'!$2:$2,0)</f>
        <v/>
      </c>
      <c r="IJ19">
        <f>MATCH(IJ$2,'EIA Consumption'!$2:$2,0)</f>
        <v/>
      </c>
      <c r="IK19">
        <f>MATCH(IK$2,'EIA Consumption'!$2:$2,0)</f>
        <v/>
      </c>
      <c r="IL19">
        <f>MATCH(IL$2,'EIA Consumption'!$2:$2,0)</f>
        <v/>
      </c>
      <c r="IM19">
        <f>MATCH(IM$2,'EIA Consumption'!$2:$2,0)</f>
        <v/>
      </c>
      <c r="IN19">
        <f>MATCH(IN$2,'EIA Consumption'!$2:$2,0)</f>
        <v/>
      </c>
      <c r="IO19">
        <f>MATCH(IO$2,'EIA Consumption'!$2:$2,0)</f>
        <v/>
      </c>
      <c r="IP19">
        <f>MATCH(IP$2,'EIA Consumption'!$2:$2,0)</f>
        <v/>
      </c>
      <c r="IQ19">
        <f>MATCH(IQ$2,'EIA Consumption'!$2:$2,0)</f>
        <v/>
      </c>
      <c r="IR19">
        <f>MATCH(IR$2,'EIA Consumption'!$2:$2,0)</f>
        <v/>
      </c>
      <c r="IS19">
        <f>MATCH(IS$2,'EIA Consumption'!$2:$2,0)</f>
        <v/>
      </c>
      <c r="IT19">
        <f>MATCH(IT$2,'EIA Consumption'!$2:$2,0)</f>
        <v/>
      </c>
      <c r="IU19">
        <f>MATCH(IU$2,'EIA Consumption'!$2:$2,0)</f>
        <v/>
      </c>
      <c r="IV19">
        <f>MATCH(IV$2,'EIA Consumption'!$2:$2,0)</f>
        <v/>
      </c>
      <c r="IW19">
        <f>MATCH(IW$2,'EIA Consumption'!$2:$2,0)</f>
        <v/>
      </c>
      <c r="IX19">
        <f>MATCH(IX$2,'EIA Consumption'!$2:$2,0)</f>
        <v/>
      </c>
      <c r="IY19">
        <f>MATCH(IY$2,'EIA Consumption'!$2:$2,0)</f>
        <v/>
      </c>
      <c r="IZ19">
        <f>MATCH(IZ$2,'EIA Consumption'!$2:$2,0)</f>
        <v/>
      </c>
      <c r="JA19">
        <f>MATCH(JA$2,'EIA Consumption'!$2:$2,0)</f>
        <v/>
      </c>
      <c r="JB19">
        <f>MATCH(JB$2,'EIA Consumption'!$2:$2,0)</f>
        <v/>
      </c>
      <c r="JC19">
        <f>MATCH(JC$2,'EIA Consumption'!$2:$2,0)</f>
        <v/>
      </c>
      <c r="JD19">
        <f>MATCH(JD$2,'EIA Consumption'!$2:$2,0)</f>
        <v/>
      </c>
      <c r="JE19">
        <f>MATCH(JE$2,'EIA Consumption'!$2:$2,0)</f>
        <v/>
      </c>
      <c r="JF19">
        <f>MATCH(JF$2,'EIA Consumption'!$2:$2,0)</f>
        <v/>
      </c>
      <c r="JG19">
        <f>MATCH(JG$2,'EIA Consumption'!$2:$2,0)</f>
        <v/>
      </c>
      <c r="JH19">
        <f>MATCH(JH$2,'EIA Consumption'!$2:$2,0)</f>
        <v/>
      </c>
      <c r="JI19">
        <f>MATCH(JI$2,'EIA Consumption'!$2:$2,0)</f>
        <v/>
      </c>
      <c r="JJ19">
        <f>MATCH(JJ$2,'EIA Consumption'!$2:$2,0)</f>
        <v/>
      </c>
      <c r="JK19">
        <f>MATCH(JK$2,'EIA Consumption'!$2:$2,0)</f>
        <v/>
      </c>
      <c r="JL19">
        <f>MATCH(JL$2,'EIA Consumption'!$2:$2,0)</f>
        <v/>
      </c>
      <c r="JM19">
        <f>MATCH(JM$2,'EIA Consumption'!$2:$2,0)</f>
        <v/>
      </c>
      <c r="JN19">
        <f>MATCH(JN$2,'EIA Consumption'!$2:$2,0)</f>
        <v/>
      </c>
      <c r="JO19">
        <f>MATCH(JO$2,'EIA Consumption'!$2:$2,0)</f>
        <v/>
      </c>
      <c r="JP19">
        <f>MATCH(JP$2,'EIA Consumption'!$2:$2,0)</f>
        <v/>
      </c>
      <c r="JQ19">
        <f>MATCH(JQ$2,'EIA Consumption'!$2:$2,0)</f>
        <v/>
      </c>
      <c r="JR19">
        <f>MATCH(JR$2,'EIA Consumption'!$2:$2,0)</f>
        <v/>
      </c>
      <c r="JS19">
        <f>MATCH(JS$2,'EIA Consumption'!$2:$2,0)</f>
        <v/>
      </c>
      <c r="JT19">
        <f>MATCH(JT$2,'EIA Consumption'!$2:$2,0)</f>
        <v/>
      </c>
      <c r="JU19">
        <f>MATCH(JU$2,'EIA Consumption'!$2:$2,0)</f>
        <v/>
      </c>
      <c r="JV19">
        <f>MATCH(JV$2,'EIA Consumption'!$2:$2,0)</f>
        <v/>
      </c>
      <c r="JW19">
        <f>MATCH(JW$2,'EIA Consumption'!$2:$2,0)</f>
        <v/>
      </c>
      <c r="JX19">
        <f>MATCH(JX$2,'EIA Consumption'!$2:$2,0)</f>
        <v/>
      </c>
      <c r="JY19">
        <f>MATCH(JY$2,'EIA Consumption'!$2:$2,0)</f>
        <v/>
      </c>
      <c r="JZ19">
        <f>MATCH(JZ$2,'EIA Consumption'!$2:$2,0)</f>
        <v/>
      </c>
      <c r="KA19">
        <f>MATCH(KA$2,'EIA Consumption'!$2:$2,0)</f>
        <v/>
      </c>
      <c r="KB19">
        <f>MATCH(KB$2,'EIA Consumption'!$2:$2,0)</f>
        <v/>
      </c>
      <c r="KC19">
        <f>MATCH(KC$2,'EIA Consumption'!$2:$2,0)</f>
        <v/>
      </c>
      <c r="KD19">
        <f>MATCH(KD$2,'EIA Consumption'!$2:$2,0)</f>
        <v/>
      </c>
      <c r="KE19">
        <f>MATCH(KE$2,'EIA Consumption'!$2:$2,0)</f>
        <v/>
      </c>
      <c r="KF19">
        <f>MATCH(KF$2,'EIA Consumption'!$2:$2,0)</f>
        <v/>
      </c>
      <c r="KG19">
        <f>MATCH(KG$2,'EIA Consumption'!$2:$2,0)</f>
        <v/>
      </c>
      <c r="KH19">
        <f>MATCH(KH$2,'EIA Consumption'!$2:$2,0)</f>
        <v/>
      </c>
      <c r="KI19">
        <f>MATCH(KI$2,'EIA Consumption'!$2:$2,0)</f>
        <v/>
      </c>
      <c r="KJ19">
        <f>MATCH(KJ$2,'EIA Consumption'!$2:$2,0)</f>
        <v/>
      </c>
      <c r="KK19">
        <f>MATCH(KK$2,'EIA Consumption'!$2:$2,0)</f>
        <v/>
      </c>
      <c r="KL19">
        <f>MATCH(KL$2,'EIA Consumption'!$2:$2,0)</f>
        <v/>
      </c>
      <c r="KM19">
        <f>MATCH(KM$2,'EIA Consumption'!$2:$2,0)</f>
        <v/>
      </c>
      <c r="KN19">
        <f>MATCH(KN$2,'EIA Consumption'!$2:$2,0)</f>
        <v/>
      </c>
      <c r="KO19">
        <f>MATCH(KO$2,'EIA Consumption'!$2:$2,0)</f>
        <v/>
      </c>
      <c r="KP19">
        <f>MATCH(KP$2,'EIA Consumption'!$2:$2,0)</f>
        <v/>
      </c>
      <c r="KQ19">
        <f>MATCH(KQ$2,'EIA Consumption'!$2:$2,0)</f>
        <v/>
      </c>
      <c r="KR19">
        <f>MATCH(KR$2,'EIA Consumption'!$2:$2,0)</f>
        <v/>
      </c>
      <c r="KS19">
        <f>MATCH(KS$2,'EIA Consumption'!$2:$2,0)</f>
        <v/>
      </c>
      <c r="KT19">
        <f>MATCH(KT$2,'EIA Consumption'!$2:$2,0)</f>
        <v/>
      </c>
      <c r="KU19">
        <f>MATCH(KU$2,'EIA Consumption'!$2:$2,0)</f>
        <v/>
      </c>
      <c r="KV19">
        <f>MATCH(KV$2,'EIA Consumption'!$2:$2,0)</f>
        <v/>
      </c>
      <c r="KW19">
        <f>MATCH(KW$2,'EIA Consumption'!$2:$2,0)</f>
        <v/>
      </c>
      <c r="KX19">
        <f>MATCH(KX$2,'EIA Consumption'!$2:$2,0)</f>
        <v/>
      </c>
      <c r="KY19">
        <f>MATCH(KY$2,'EIA Consumption'!$2:$2,0)</f>
        <v/>
      </c>
      <c r="KZ19">
        <f>MATCH(KZ$2,'EIA Consumption'!$2:$2,0)</f>
        <v/>
      </c>
      <c r="LA19">
        <f>MATCH(LA$2,'EIA Consumption'!$2:$2,0)</f>
        <v/>
      </c>
      <c r="LB19">
        <f>MATCH(LB$2,'EIA Consumption'!$2:$2,0)</f>
        <v/>
      </c>
      <c r="LC19">
        <f>MATCH(LC$2,'EIA Consumption'!$2:$2,0)</f>
        <v/>
      </c>
      <c r="LD19">
        <f>MATCH(LD$2,'EIA Consumption'!$2:$2,0)</f>
        <v/>
      </c>
      <c r="LE19">
        <f>MATCH(LE$2,'EIA Consumption'!$2:$2,0)</f>
        <v/>
      </c>
      <c r="LF19">
        <f>MATCH(LF$2,'EIA Consumption'!$2:$2,0)</f>
        <v/>
      </c>
      <c r="LG19">
        <f>MATCH(LG$2,'EIA Consumption'!$2:$2,0)</f>
        <v/>
      </c>
      <c r="LH19">
        <f>MATCH(LH$2,'EIA Consumption'!$2:$2,0)</f>
        <v/>
      </c>
      <c r="LI19">
        <f>MATCH(LI$2,'EIA Consumption'!$2:$2,0)</f>
        <v/>
      </c>
      <c r="LJ19">
        <f>MATCH(LJ$2,'EIA Consumption'!$2:$2,0)</f>
        <v/>
      </c>
      <c r="LK19">
        <f>MATCH(LK$2,'EIA Consumption'!$2:$2,0)</f>
        <v/>
      </c>
      <c r="LL19">
        <f>MATCH(LL$2,'EIA Consumption'!$2:$2,0)</f>
        <v/>
      </c>
      <c r="LM19">
        <f>MATCH(LM$2,'EIA Consumption'!$2:$2,0)</f>
        <v/>
      </c>
      <c r="LN19">
        <f>MATCH(LN$2,'EIA Consumption'!$2:$2,0)</f>
        <v/>
      </c>
      <c r="LO19">
        <f>MATCH(LO$2,'EIA Consumption'!$2:$2,0)</f>
        <v/>
      </c>
      <c r="LP19">
        <f>MATCH(LP$2,'EIA Consumption'!$2:$2,0)</f>
        <v/>
      </c>
      <c r="LQ19">
        <f>MATCH(LQ$2,'EIA Consumption'!$2:$2,0)</f>
        <v/>
      </c>
      <c r="LR19">
        <f>MATCH(LR$2,'EIA Consumption'!$2:$2,0)</f>
        <v/>
      </c>
      <c r="LS19">
        <f>MATCH(LS$2,'EIA Consumption'!$2:$2,0)</f>
        <v/>
      </c>
      <c r="LT19">
        <f>MATCH(LT$2,'EIA Consumption'!$2:$2,0)</f>
        <v/>
      </c>
      <c r="LU19">
        <f>MATCH(LU$2,'EIA Consumption'!$2:$2,0)</f>
        <v/>
      </c>
      <c r="LV19">
        <f>MATCH(LV$2,'EIA Consumption'!$2:$2,0)</f>
        <v/>
      </c>
      <c r="LW19">
        <f>MATCH(LW$2,'EIA Consumption'!$2:$2,0)</f>
        <v/>
      </c>
      <c r="LX19">
        <f>MATCH(LX$2,'EIA Consumption'!$2:$2,0)</f>
        <v/>
      </c>
      <c r="LY19">
        <f>MATCH(LY$2,'EIA Consumption'!$2:$2,0)</f>
        <v/>
      </c>
      <c r="LZ19">
        <f>MATCH(LZ$2,'EIA Consumption'!$2:$2,0)</f>
        <v/>
      </c>
      <c r="MA19">
        <f>MATCH(MA$2,'EIA Consumption'!$2:$2,0)</f>
        <v/>
      </c>
      <c r="MB19">
        <f>MATCH(MB$2,'EIA Consumption'!$2:$2,0)</f>
        <v/>
      </c>
      <c r="MC19">
        <f>MATCH(MC$2,'EIA Consumption'!$2:$2,0)</f>
        <v/>
      </c>
      <c r="MD19">
        <f>MATCH(MD$2,'EIA Consumption'!$2:$2,0)</f>
        <v/>
      </c>
      <c r="ME19">
        <f>MATCH(ME$2,'EIA Consumption'!$2:$2,0)</f>
        <v/>
      </c>
      <c r="MF19">
        <f>MATCH(MF$2,'EIA Consumption'!$2:$2,0)</f>
        <v/>
      </c>
      <c r="MG19">
        <f>MATCH(MG$2,'EIA Consumption'!$2:$2,0)</f>
        <v/>
      </c>
      <c r="MH19">
        <f>MATCH(MH$2,'EIA Consumption'!$2:$2,0)</f>
        <v/>
      </c>
      <c r="MI19">
        <f>MATCH(MI$2,'EIA Consumption'!$2:$2,0)</f>
        <v/>
      </c>
      <c r="MJ19">
        <f>MATCH(MJ$2,'EIA Consumption'!$2:$2,0)</f>
        <v/>
      </c>
      <c r="MK19">
        <f>MATCH(MK$2,'EIA Consumption'!$2:$2,0)</f>
        <v/>
      </c>
      <c r="ML19">
        <f>MATCH(ML$2,'EIA Consumption'!$2:$2,0)</f>
        <v/>
      </c>
      <c r="MM19">
        <f>MATCH(MM$2,'EIA Consumption'!$2:$2,0)</f>
        <v/>
      </c>
      <c r="MN19">
        <f>MATCH(MN$2,'EIA Consumption'!$2:$2,0)</f>
        <v/>
      </c>
      <c r="MO19">
        <f>MATCH(MO$2,'EIA Consumption'!$2:$2,0)</f>
        <v/>
      </c>
      <c r="MP19">
        <f>MATCH(MP$2,'EIA Consumption'!$2:$2,0)</f>
        <v/>
      </c>
      <c r="MQ19">
        <f>MATCH(MQ$2,'EIA Consumption'!$2:$2,0)</f>
        <v/>
      </c>
      <c r="MR19">
        <f>MATCH(MR$2,'EIA Consumption'!$2:$2,0)</f>
        <v/>
      </c>
      <c r="MS19">
        <f>MATCH(MS$2,'EIA Consumption'!$2:$2,0)</f>
        <v/>
      </c>
      <c r="MT19">
        <f>MATCH(MT$2,'EIA Consumption'!$2:$2,0)</f>
        <v/>
      </c>
      <c r="MU19">
        <f>MATCH(MU$2,'EIA Consumption'!$2:$2,0)</f>
        <v/>
      </c>
      <c r="MV19">
        <f>MATCH(MV$2,'EIA Consumption'!$2:$2,0)</f>
        <v/>
      </c>
      <c r="MW19">
        <f>MATCH(MW$2,'EIA Consumption'!$2:$2,0)</f>
        <v/>
      </c>
      <c r="MX19">
        <f>MATCH(MX$2,'EIA Consumption'!$2:$2,0)</f>
        <v/>
      </c>
      <c r="MY19">
        <f>MATCH(MY$2,'EIA Consumption'!$2:$2,0)</f>
        <v/>
      </c>
      <c r="MZ19">
        <f>MATCH(MZ$2,'EIA Consumption'!$2:$2,0)</f>
        <v/>
      </c>
      <c r="NA19">
        <f>MATCH(NA$2,'EIA Consumption'!$2:$2,0)</f>
        <v/>
      </c>
      <c r="NB19">
        <f>MATCH(NB$2,'EIA Consumption'!$2:$2,0)</f>
        <v/>
      </c>
      <c r="NC19">
        <f>MATCH(NC$2,'EIA Consumption'!$2:$2,0)</f>
        <v/>
      </c>
      <c r="ND19">
        <f>MATCH(ND$2,'EIA Consumption'!$2:$2,0)</f>
        <v/>
      </c>
      <c r="NE19">
        <f>MATCH(NE$2,'EIA Consumption'!$2:$2,0)</f>
        <v/>
      </c>
      <c r="NF19">
        <f>MATCH(NF$2,'EIA Consumption'!$2:$2,0)</f>
        <v/>
      </c>
      <c r="NG19">
        <f>MATCH(NG$2,'EIA Consumption'!$2:$2,0)</f>
        <v/>
      </c>
      <c r="NH19">
        <f>MATCH(NH$2,'EIA Consumption'!$2:$2,0)</f>
        <v/>
      </c>
      <c r="NI19">
        <f>MATCH(NI$2,'EIA Consumption'!$2:$2,0)</f>
        <v/>
      </c>
      <c r="NJ19">
        <f>MATCH(NJ$2,'EIA Consumption'!$2:$2,0)</f>
        <v/>
      </c>
      <c r="NK19">
        <f>MATCH(NK$2,'EIA Consumption'!$2:$2,0)</f>
        <v/>
      </c>
      <c r="NL19">
        <f>MATCH(NL$2,'EIA Consumption'!$2:$2,0)</f>
        <v/>
      </c>
      <c r="NM19">
        <f>MATCH(NM$2,'EIA Consumption'!$2:$2,0)</f>
        <v/>
      </c>
      <c r="NN19">
        <f>MATCH(NN$2,'EIA Consumption'!$2:$2,0)</f>
        <v/>
      </c>
      <c r="NO19">
        <f>MATCH(NO$2,'EIA Consumption'!$2:$2,0)</f>
        <v/>
      </c>
      <c r="NP19">
        <f>MATCH(NP$2,'EIA Consumption'!$2:$2,0)</f>
        <v/>
      </c>
      <c r="NQ19">
        <f>MATCH(NQ$2,'EIA Consumption'!$2:$2,0)</f>
        <v/>
      </c>
      <c r="NR19">
        <f>MATCH(NR$2,'EIA Consumption'!$2:$2,0)</f>
        <v/>
      </c>
      <c r="NS19">
        <f>MATCH(NS$2,'EIA Consumption'!$2:$2,0)</f>
        <v/>
      </c>
      <c r="NT19">
        <f>MATCH(NT$2,'EIA Consumption'!$2:$2,0)</f>
        <v/>
      </c>
      <c r="NU19">
        <f>MATCH(NU$2,'EIA Consumption'!$2:$2,0)</f>
        <v/>
      </c>
      <c r="NV19">
        <f>MATCH(NV$2,'EIA Consumption'!$2:$2,0)</f>
        <v/>
      </c>
      <c r="NW19">
        <f>MATCH(NW$2,'EIA Consumption'!$2:$2,0)</f>
        <v/>
      </c>
      <c r="NX19">
        <f>MATCH(NX$2,'EIA Consumption'!$2:$2,0)</f>
        <v/>
      </c>
      <c r="NY19">
        <f>MATCH(NY$2,'EIA Consumption'!$2:$2,0)</f>
        <v/>
      </c>
      <c r="NZ19">
        <f>MATCH(NZ$2,'EIA Consumption'!$2:$2,0)</f>
        <v/>
      </c>
      <c r="OA19">
        <f>MATCH(OA$2,'EIA Consumption'!$2:$2,0)</f>
        <v/>
      </c>
      <c r="OB19">
        <f>MATCH(OB$2,'EIA Consumption'!$2:$2,0)</f>
        <v/>
      </c>
      <c r="OC19">
        <f>MATCH(OC$2,'EIA Consumption'!$2:$2,0)</f>
        <v/>
      </c>
      <c r="OD19">
        <f>MATCH(OD$2,'EIA Consumption'!$2:$2,0)</f>
        <v/>
      </c>
      <c r="OE19">
        <f>MATCH(OE$2,'EIA Consumption'!$2:$2,0)</f>
        <v/>
      </c>
      <c r="OF19">
        <f>MATCH(OF$2,'EIA Consumption'!$2:$2,0)</f>
        <v/>
      </c>
      <c r="OG19">
        <f>MATCH(OG$2,'EIA Consumption'!$2:$2,0)</f>
        <v/>
      </c>
      <c r="OH19">
        <f>MATCH(OH$2,'EIA Consumption'!$2:$2,0)</f>
        <v/>
      </c>
      <c r="OI19">
        <f>MATCH(OI$2,'EIA Consumption'!$2:$2,0)</f>
        <v/>
      </c>
      <c r="OJ19">
        <f>MATCH(OJ$2,'EIA Consumption'!$2:$2,0)</f>
        <v/>
      </c>
      <c r="OK19">
        <f>MATCH(OK$2,'EIA Consumption'!$2:$2,0)</f>
        <v/>
      </c>
      <c r="OL19">
        <f>MATCH(OL$2,'EIA Consumption'!$2:$2,0)</f>
        <v/>
      </c>
      <c r="OM19">
        <f>MATCH(OM$2,'EIA Consumption'!$2:$2,0)</f>
        <v/>
      </c>
      <c r="ON19">
        <f>MATCH(ON$2,'EIA Consumption'!$2:$2,0)</f>
        <v/>
      </c>
      <c r="OO19">
        <f>MATCH(OO$2,'EIA Consumption'!$2:$2,0)</f>
        <v/>
      </c>
      <c r="OP19">
        <f>MATCH(OP$2,'EIA Consumption'!$2:$2,0)</f>
        <v/>
      </c>
      <c r="OQ19">
        <f>MATCH(OQ$2,'EIA Consumption'!$2:$2,0)</f>
        <v/>
      </c>
      <c r="OR19">
        <f>MATCH(OR$2,'EIA Consumption'!$2:$2,0)</f>
        <v/>
      </c>
      <c r="OS19">
        <f>MATCH(OS$2,'EIA Consumption'!$2:$2,0)</f>
        <v/>
      </c>
      <c r="OT19">
        <f>MATCH(OT$2,'EIA Consumption'!$2:$2,0)</f>
        <v/>
      </c>
      <c r="OU19">
        <f>MATCH(OU$2,'EIA Consumption'!$2:$2,0)</f>
        <v/>
      </c>
      <c r="OV19">
        <f>MATCH(OV$2,'EIA Consumption'!$2:$2,0)</f>
        <v/>
      </c>
      <c r="OW19">
        <f>MATCH(OW$2,'EIA Consumption'!$2:$2,0)</f>
        <v/>
      </c>
      <c r="OX19">
        <f>MATCH(OX$2,'EIA Consumption'!$2:$2,0)</f>
        <v/>
      </c>
      <c r="OY19">
        <f>MATCH(OY$2,'EIA Consumption'!$2:$2,0)</f>
        <v/>
      </c>
      <c r="OZ19">
        <f>MATCH(OZ$2,'EIA Consumption'!$2:$2,0)</f>
        <v/>
      </c>
      <c r="PA19">
        <f>MATCH(PA$2,'EIA Consumption'!$2:$2,0)</f>
        <v/>
      </c>
      <c r="PB19">
        <f>MATCH(PB$2,'EIA Consumption'!$2:$2,0)</f>
        <v/>
      </c>
      <c r="PC19">
        <f>MATCH(PC$2,'EIA Consumption'!$2:$2,0)</f>
        <v/>
      </c>
      <c r="PD19">
        <f>MATCH(PD$2,'EIA Consumption'!$2:$2,0)</f>
        <v/>
      </c>
      <c r="PE19">
        <f>MATCH(PE$2,'EIA Consumption'!$2:$2,0)</f>
        <v/>
      </c>
      <c r="PF19">
        <f>MATCH(PF$2,'EIA Consumption'!$2:$2,0)</f>
        <v/>
      </c>
      <c r="PG19">
        <f>MATCH(PG$2,'EIA Consumption'!$2:$2,0)</f>
        <v/>
      </c>
      <c r="PH19">
        <f>MATCH(PH$2,'EIA Consumption'!$2:$2,0)</f>
        <v/>
      </c>
      <c r="PI19">
        <f>MATCH(PI$2,'EIA Consumption'!$2:$2,0)</f>
        <v/>
      </c>
      <c r="PJ19">
        <f>MATCH(PJ$2,'EIA Consumption'!$2:$2,0)</f>
        <v/>
      </c>
      <c r="PK19">
        <f>MATCH(PK$2,'EIA Consumption'!$2:$2,0)</f>
        <v/>
      </c>
      <c r="PL19">
        <f>MATCH(PL$2,'EIA Consumption'!$2:$2,0)</f>
        <v/>
      </c>
      <c r="PM19">
        <f>MATCH(PM$2,'EIA Consumption'!$2:$2,0)</f>
        <v/>
      </c>
      <c r="PN19">
        <f>MATCH(PN$2,'EIA Consumption'!$2:$2,0)</f>
        <v/>
      </c>
      <c r="PO19">
        <f>MATCH(PO$2,'EIA Consumption'!$2:$2,0)</f>
        <v/>
      </c>
      <c r="PP19">
        <f>MATCH(PP$2,'EIA Consumption'!$2:$2,0)</f>
        <v/>
      </c>
      <c r="PQ19">
        <f>MATCH(PQ$2,'EIA Consumption'!$2:$2,0)</f>
        <v/>
      </c>
      <c r="PR19">
        <f>MATCH(PR$2,'EIA Consumption'!$2:$2,0)</f>
        <v/>
      </c>
      <c r="PS19">
        <f>MATCH(PS$2,'EIA Consumption'!$2:$2,0)</f>
        <v/>
      </c>
      <c r="PT19">
        <f>MATCH(PT$2,'EIA Consumption'!$2:$2,0)</f>
        <v/>
      </c>
      <c r="PU19">
        <f>MATCH(PU$2,'EIA Consumption'!$2:$2,0)</f>
        <v/>
      </c>
      <c r="PV19">
        <f>MATCH(PV$2,'EIA Consumption'!$2:$2,0)</f>
        <v/>
      </c>
      <c r="PW19">
        <f>MATCH(PW$2,'EIA Consumption'!$2:$2,0)</f>
        <v/>
      </c>
      <c r="PX19">
        <f>MATCH(PX$2,'EIA Consumption'!$2:$2,0)</f>
        <v/>
      </c>
      <c r="PY19">
        <f>MATCH(PY$2,'EIA Consumption'!$2:$2,0)</f>
        <v/>
      </c>
      <c r="PZ19">
        <f>MATCH(PZ$2,'EIA Consumption'!$2:$2,0)</f>
        <v/>
      </c>
      <c r="QA19">
        <f>MATCH(QA$2,'EIA Consumption'!$2:$2,0)</f>
        <v/>
      </c>
      <c r="QB19">
        <f>MATCH(QB$2,'EIA Consumption'!$2:$2,0)</f>
        <v/>
      </c>
      <c r="QC19">
        <f>MATCH(QC$2,'EIA Consumption'!$2:$2,0)</f>
        <v/>
      </c>
      <c r="QD19">
        <f>MATCH(QD$2,'EIA Consumption'!$2:$2,0)</f>
        <v/>
      </c>
      <c r="QE19">
        <f>MATCH(QE$2,'EIA Consumption'!$2:$2,0)</f>
        <v/>
      </c>
      <c r="QF19">
        <f>MATCH(QF$2,'EIA Consumption'!$2:$2,0)</f>
        <v/>
      </c>
      <c r="QG19">
        <f>MATCH(QG$2,'EIA Consumption'!$2:$2,0)</f>
        <v/>
      </c>
      <c r="QH19">
        <f>MATCH(QH$2,'EIA Consumption'!$2:$2,0)</f>
        <v/>
      </c>
      <c r="QI19">
        <f>MATCH(QI$2,'EIA Consumption'!$2:$2,0)</f>
        <v/>
      </c>
      <c r="QJ19">
        <f>MATCH(QJ$2,'EIA Consumption'!$2:$2,0)</f>
        <v/>
      </c>
      <c r="QK19">
        <f>MATCH(QK$2,'EIA Consumption'!$2:$2,0)</f>
        <v/>
      </c>
      <c r="QL19">
        <f>MATCH(QL$2,'EIA Consumption'!$2:$2,0)</f>
        <v/>
      </c>
      <c r="QM19">
        <f>MATCH(QM$2,'EIA Consumption'!$2:$2,0)</f>
        <v/>
      </c>
      <c r="QN19">
        <f>MATCH(QN$2,'EIA Consumption'!$2:$2,0)</f>
        <v/>
      </c>
      <c r="QO19">
        <f>MATCH(QO$2,'EIA Consumption'!$2:$2,0)</f>
        <v/>
      </c>
      <c r="QP19">
        <f>MATCH(QP$2,'EIA Consumption'!$2:$2,0)</f>
        <v/>
      </c>
      <c r="QQ19">
        <f>MATCH(QQ$2,'EIA Consumption'!$2:$2,0)</f>
        <v/>
      </c>
      <c r="QR19">
        <f>MATCH(QR$2,'EIA Consumption'!$2:$2,0)</f>
        <v/>
      </c>
      <c r="QS19">
        <f>MATCH(QS$2,'EIA Consumption'!$2:$2,0)</f>
        <v/>
      </c>
      <c r="QT19">
        <f>MATCH(QT$2,'EIA Consumption'!$2:$2,0)</f>
        <v/>
      </c>
      <c r="QU19">
        <f>MATCH(QU$2,'EIA Consumption'!$2:$2,0)</f>
        <v/>
      </c>
      <c r="QV19">
        <f>MATCH(QV$2,'EIA Consumption'!$2:$2,0)</f>
        <v/>
      </c>
      <c r="QW19">
        <f>MATCH(QW$2,'EIA Consumption'!$2:$2,0)</f>
        <v/>
      </c>
      <c r="QX19">
        <f>MATCH(QX$2,'EIA Consumption'!$2:$2,0)</f>
        <v/>
      </c>
      <c r="QY19">
        <f>MATCH(QY$2,'EIA Consumption'!$2:$2,0)</f>
        <v/>
      </c>
      <c r="QZ19">
        <f>MATCH(QZ$2,'EIA Consumption'!$2:$2,0)</f>
        <v/>
      </c>
      <c r="RA19">
        <f>MATCH(RA$2,'EIA Consumption'!$2:$2,0)</f>
        <v/>
      </c>
      <c r="RB19">
        <f>MATCH(RB$2,'EIA Consumption'!$2:$2,0)</f>
        <v/>
      </c>
      <c r="RC19">
        <f>MATCH(RC$2,'EIA Consumption'!$2:$2,0)</f>
        <v/>
      </c>
      <c r="RD19">
        <f>MATCH(RD$2,'EIA Consumption'!$2:$2,0)</f>
        <v/>
      </c>
      <c r="RE19">
        <f>MATCH(RE$2,'EIA Consumption'!$2:$2,0)</f>
        <v/>
      </c>
      <c r="RF19">
        <f>MATCH(RF$2,'EIA Consumption'!$2:$2,0)</f>
        <v/>
      </c>
      <c r="RG19">
        <f>MATCH(RG$2,'EIA Consumption'!$2:$2,0)</f>
        <v/>
      </c>
      <c r="RH19">
        <f>MATCH(RH$2,'EIA Consumption'!$2:$2,0)</f>
        <v/>
      </c>
      <c r="RI19">
        <f>MATCH(RI$2,'EIA Consumption'!$2:$2,0)</f>
        <v/>
      </c>
      <c r="RJ19">
        <f>MATCH(RJ$2,'EIA Consumption'!$2:$2,0)</f>
        <v/>
      </c>
      <c r="RK19">
        <f>MATCH(RK$2,'EIA Consumption'!$2:$2,0)</f>
        <v/>
      </c>
      <c r="RL19">
        <f>MATCH(RL$2,'EIA Consumption'!$2:$2,0)</f>
        <v/>
      </c>
      <c r="RM19">
        <f>MATCH(RM$2,'EIA Consumption'!$2:$2,0)</f>
        <v/>
      </c>
      <c r="RN19">
        <f>MATCH(RN$2,'EIA Consumption'!$2:$2,0)</f>
        <v/>
      </c>
      <c r="RO19">
        <f>MATCH(RO$2,'EIA Consumption'!$2:$2,0)</f>
        <v/>
      </c>
      <c r="RP19">
        <f>MATCH(RP$2,'EIA Consumption'!$2:$2,0)</f>
        <v/>
      </c>
      <c r="RQ19">
        <f>MATCH(RQ$2,'EIA Consumption'!$2:$2,0)</f>
        <v/>
      </c>
      <c r="RR19">
        <f>MATCH(RR$2,'EIA Consumption'!$2:$2,0)</f>
        <v/>
      </c>
      <c r="RS19">
        <f>MATCH(RS$2,'EIA Consumption'!$2:$2,0)</f>
        <v/>
      </c>
      <c r="RT19">
        <f>MATCH(RT$2,'EIA Consumption'!$2:$2,0)</f>
        <v/>
      </c>
      <c r="RU19">
        <f>MATCH(RU$2,'EIA Consumption'!$2:$2,0)</f>
        <v/>
      </c>
      <c r="RV19">
        <f>MATCH(RV$2,'EIA Consumption'!$2:$2,0)</f>
        <v/>
      </c>
      <c r="RW19">
        <f>MATCH(RW$2,'EIA Consumption'!$2:$2,0)</f>
        <v/>
      </c>
      <c r="RX19">
        <f>MATCH(RX$2,'EIA Consumption'!$2:$2,0)</f>
        <v/>
      </c>
      <c r="RY19">
        <f>MATCH(RY$2,'EIA Consumption'!$2:$2,0)</f>
        <v/>
      </c>
      <c r="RZ19">
        <f>MATCH(RZ$2,'EIA Consumption'!$2:$2,0)</f>
        <v/>
      </c>
      <c r="SA19">
        <f>MATCH(SA$2,'EIA Consumption'!$2:$2,0)</f>
        <v/>
      </c>
      <c r="SB19">
        <f>MATCH(SB$2,'EIA Consumption'!$2:$2,0)</f>
        <v/>
      </c>
      <c r="SC19">
        <f>MATCH(SC$2,'EIA Consumption'!$2:$2,0)</f>
        <v/>
      </c>
      <c r="SD19">
        <f>MATCH(SD$2,'EIA Consumption'!$2:$2,0)</f>
        <v/>
      </c>
      <c r="SE19">
        <f>MATCH(SE$2,'EIA Consumption'!$2:$2,0)</f>
        <v/>
      </c>
    </row>
    <row r="20" spans="1:499">
      <c r="A20" t="s">
        <v>51</v>
      </c>
      <c r="B20" t="s">
        <v>66</v>
      </c>
      <c r="G20">
        <f>MATCH($B20,'EIA Consumption'!$C:$C,0)</f>
        <v/>
      </c>
      <c r="H20">
        <f>INDEX('EIA Consumption'!$A:$CZ,$G20,H$19)/12</f>
        <v/>
      </c>
      <c r="I20">
        <f>INDEX('EIA Consumption'!$A:$CZ,$G20,I$19)/12</f>
        <v/>
      </c>
      <c r="J20">
        <f>INDEX('EIA Consumption'!$A:$CZ,$G20,J$19)/12</f>
        <v/>
      </c>
      <c r="K20">
        <f>INDEX('EIA Consumption'!$A:$CZ,$G20,K$19)/12</f>
        <v/>
      </c>
      <c r="L20">
        <f>INDEX('EIA Consumption'!$A:$CZ,$G20,L$19)/12</f>
        <v/>
      </c>
      <c r="M20">
        <f>INDEX('EIA Consumption'!$A:$CZ,$G20,M$19)/12</f>
        <v/>
      </c>
      <c r="N20">
        <f>INDEX('EIA Consumption'!$A:$CZ,$G20,N$19)/12</f>
        <v/>
      </c>
      <c r="O20">
        <f>INDEX('EIA Consumption'!$A:$CZ,$G20,O$19)/12</f>
        <v/>
      </c>
      <c r="P20">
        <f>INDEX('EIA Consumption'!$A:$CZ,$G20,P$19)/12</f>
        <v/>
      </c>
      <c r="Q20">
        <f>INDEX('EIA Consumption'!$A:$CZ,$G20,Q$19)/12</f>
        <v/>
      </c>
      <c r="R20">
        <f>INDEX('EIA Consumption'!$A:$CZ,$G20,R$19)/12</f>
        <v/>
      </c>
      <c r="S20">
        <f>INDEX('EIA Consumption'!$A:$CZ,$G20,S$19)/12</f>
        <v/>
      </c>
      <c r="T20">
        <f>INDEX('EIA Consumption'!$A:$CZ,$G20,T$19)/12</f>
        <v/>
      </c>
      <c r="U20">
        <f>INDEX('EIA Consumption'!$A:$CZ,$G20,U$19)/12</f>
        <v/>
      </c>
      <c r="V20">
        <f>INDEX('EIA Consumption'!$A:$CZ,$G20,V$19)/12</f>
        <v/>
      </c>
      <c r="W20">
        <f>INDEX('EIA Consumption'!$A:$CZ,$G20,W$19)/12</f>
        <v/>
      </c>
      <c r="X20">
        <f>INDEX('EIA Consumption'!$A:$CZ,$G20,X$19)/12</f>
        <v/>
      </c>
      <c r="Y20">
        <f>INDEX('EIA Consumption'!$A:$CZ,$G20,Y$19)/12</f>
        <v/>
      </c>
      <c r="Z20">
        <f>INDEX('EIA Consumption'!$A:$CZ,$G20,Z$19)/12</f>
        <v/>
      </c>
      <c r="AA20">
        <f>INDEX('EIA Consumption'!$A:$CZ,$G20,AA$19)/12</f>
        <v/>
      </c>
      <c r="AB20">
        <f>INDEX('EIA Consumption'!$A:$CZ,$G20,AB$19)/12</f>
        <v/>
      </c>
      <c r="AC20">
        <f>INDEX('EIA Consumption'!$A:$CZ,$G20,AC$19)/12</f>
        <v/>
      </c>
      <c r="AD20">
        <f>INDEX('EIA Consumption'!$A:$CZ,$G20,AD$19)/12</f>
        <v/>
      </c>
      <c r="AE20">
        <f>INDEX('EIA Consumption'!$A:$CZ,$G20,AE$19)/12</f>
        <v/>
      </c>
      <c r="AF20">
        <f>INDEX('EIA Consumption'!$A:$CZ,$G20,AF$19)/12</f>
        <v/>
      </c>
      <c r="AG20">
        <f>INDEX('EIA Consumption'!$A:$CZ,$G20,AG$19)/12</f>
        <v/>
      </c>
      <c r="AH20">
        <f>INDEX('EIA Consumption'!$A:$CZ,$G20,AH$19)/12</f>
        <v/>
      </c>
      <c r="AI20">
        <f>INDEX('EIA Consumption'!$A:$CZ,$G20,AI$19)/12</f>
        <v/>
      </c>
      <c r="AJ20">
        <f>INDEX('EIA Consumption'!$A:$CZ,$G20,AJ$19)/12</f>
        <v/>
      </c>
      <c r="AK20">
        <f>INDEX('EIA Consumption'!$A:$CZ,$G20,AK$19)/12</f>
        <v/>
      </c>
      <c r="AL20">
        <f>INDEX('EIA Consumption'!$A:$CZ,$G20,AL$19)/12</f>
        <v/>
      </c>
      <c r="AM20">
        <f>INDEX('EIA Consumption'!$A:$CZ,$G20,AM$19)/12</f>
        <v/>
      </c>
      <c r="AN20">
        <f>INDEX('EIA Consumption'!$A:$CZ,$G20,AN$19)/12</f>
        <v/>
      </c>
      <c r="AO20">
        <f>INDEX('EIA Consumption'!$A:$CZ,$G20,AO$19)/12</f>
        <v/>
      </c>
      <c r="AP20">
        <f>INDEX('EIA Consumption'!$A:$CZ,$G20,AP$19)/12</f>
        <v/>
      </c>
      <c r="AQ20">
        <f>INDEX('EIA Consumption'!$A:$CZ,$G20,AQ$19)/12</f>
        <v/>
      </c>
      <c r="AR20">
        <f>INDEX('EIA Consumption'!$A:$CZ,$G20,AR$19)/12</f>
        <v/>
      </c>
      <c r="AS20">
        <f>INDEX('EIA Consumption'!$A:$CZ,$G20,AS$19)/12</f>
        <v/>
      </c>
      <c r="AT20">
        <f>INDEX('EIA Consumption'!$A:$CZ,$G20,AT$19)/12</f>
        <v/>
      </c>
      <c r="AU20">
        <f>INDEX('EIA Consumption'!$A:$CZ,$G20,AU$19)/12</f>
        <v/>
      </c>
      <c r="AV20">
        <f>INDEX('EIA Consumption'!$A:$CZ,$G20,AV$19)/12</f>
        <v/>
      </c>
      <c r="AW20">
        <f>INDEX('EIA Consumption'!$A:$CZ,$G20,AW$19)/12</f>
        <v/>
      </c>
      <c r="AX20">
        <f>INDEX('EIA Consumption'!$A:$CZ,$G20,AX$19)/12</f>
        <v/>
      </c>
      <c r="AY20">
        <f>INDEX('EIA Consumption'!$A:$CZ,$G20,AY$19)/12</f>
        <v/>
      </c>
      <c r="AZ20">
        <f>INDEX('EIA Consumption'!$A:$CZ,$G20,AZ$19)/12</f>
        <v/>
      </c>
      <c r="BA20">
        <f>INDEX('EIA Consumption'!$A:$CZ,$G20,BA$19)/12</f>
        <v/>
      </c>
      <c r="BB20">
        <f>INDEX('EIA Consumption'!$A:$CZ,$G20,BB$19)/12</f>
        <v/>
      </c>
      <c r="BC20">
        <f>INDEX('EIA Consumption'!$A:$CZ,$G20,BC$19)/12</f>
        <v/>
      </c>
      <c r="BD20">
        <f>INDEX('EIA Consumption'!$A:$CZ,$G20,BD$19)/12</f>
        <v/>
      </c>
      <c r="BE20">
        <f>INDEX('EIA Consumption'!$A:$CZ,$G20,BE$19)/12</f>
        <v/>
      </c>
      <c r="BF20">
        <f>INDEX('EIA Consumption'!$A:$CZ,$G20,BF$19)/12</f>
        <v/>
      </c>
      <c r="BG20">
        <f>INDEX('EIA Consumption'!$A:$CZ,$G20,BG$19)/12</f>
        <v/>
      </c>
      <c r="BH20">
        <f>INDEX('EIA Consumption'!$A:$CZ,$G20,BH$19)/12</f>
        <v/>
      </c>
      <c r="BI20">
        <f>INDEX('EIA Consumption'!$A:$CZ,$G20,BI$19)/12</f>
        <v/>
      </c>
      <c r="BJ20">
        <f>INDEX('EIA Consumption'!$A:$CZ,$G20,BJ$19)/12</f>
        <v/>
      </c>
      <c r="BK20">
        <f>INDEX('EIA Consumption'!$A:$CZ,$G20,BK$19)/12</f>
        <v/>
      </c>
      <c r="BL20">
        <f>INDEX('EIA Consumption'!$A:$CZ,$G20,BL$19)/12</f>
        <v/>
      </c>
      <c r="BM20">
        <f>INDEX('EIA Consumption'!$A:$CZ,$G20,BM$19)/12</f>
        <v/>
      </c>
      <c r="BN20">
        <f>INDEX('EIA Consumption'!$A:$CZ,$G20,BN$19)/12</f>
        <v/>
      </c>
      <c r="BO20">
        <f>INDEX('EIA Consumption'!$A:$CZ,$G20,BO$19)/12</f>
        <v/>
      </c>
      <c r="BP20">
        <f>INDEX('EIA Consumption'!$A:$CZ,$G20,BP$19)/12</f>
        <v/>
      </c>
      <c r="BQ20">
        <f>INDEX('EIA Consumption'!$A:$CZ,$G20,BQ$19)/12</f>
        <v/>
      </c>
      <c r="BR20">
        <f>INDEX('EIA Consumption'!$A:$CZ,$G20,BR$19)/12</f>
        <v/>
      </c>
      <c r="BS20">
        <f>INDEX('EIA Consumption'!$A:$CZ,$G20,BS$19)/12</f>
        <v/>
      </c>
      <c r="BT20">
        <f>INDEX('EIA Consumption'!$A:$CZ,$G20,BT$19)/12</f>
        <v/>
      </c>
      <c r="BU20">
        <f>INDEX('EIA Consumption'!$A:$CZ,$G20,BU$19)/12</f>
        <v/>
      </c>
      <c r="BV20">
        <f>INDEX('EIA Consumption'!$A:$CZ,$G20,BV$19)/12</f>
        <v/>
      </c>
      <c r="BW20">
        <f>INDEX('EIA Consumption'!$A:$CZ,$G20,BW$19)/12</f>
        <v/>
      </c>
      <c r="BX20">
        <f>INDEX('EIA Consumption'!$A:$CZ,$G20,BX$19)/12</f>
        <v/>
      </c>
      <c r="BY20">
        <f>INDEX('EIA Consumption'!$A:$CZ,$G20,BY$19)/12</f>
        <v/>
      </c>
      <c r="BZ20">
        <f>INDEX('EIA Consumption'!$A:$CZ,$G20,BZ$19)/12</f>
        <v/>
      </c>
      <c r="CA20">
        <f>INDEX('EIA Consumption'!$A:$CZ,$G20,CA$19)/12</f>
        <v/>
      </c>
      <c r="CB20">
        <f>INDEX('EIA Consumption'!$A:$CZ,$G20,CB$19)/12</f>
        <v/>
      </c>
      <c r="CC20">
        <f>INDEX('EIA Consumption'!$A:$CZ,$G20,CC$19)/12</f>
        <v/>
      </c>
      <c r="CD20">
        <f>INDEX('EIA Consumption'!$A:$CZ,$G20,CD$19)/12</f>
        <v/>
      </c>
      <c r="CE20">
        <f>INDEX('EIA Consumption'!$A:$CZ,$G20,CE$19)/12</f>
        <v/>
      </c>
      <c r="CF20">
        <f>INDEX('EIA Consumption'!$A:$CZ,$G20,CF$19)/12</f>
        <v/>
      </c>
      <c r="CG20">
        <f>INDEX('EIA Consumption'!$A:$CZ,$G20,CG$19)/12</f>
        <v/>
      </c>
      <c r="CH20">
        <f>INDEX('EIA Consumption'!$A:$CZ,$G20,CH$19)/12</f>
        <v/>
      </c>
      <c r="CI20">
        <f>INDEX('EIA Consumption'!$A:$CZ,$G20,CI$19)/12</f>
        <v/>
      </c>
      <c r="CJ20">
        <f>INDEX('EIA Consumption'!$A:$CZ,$G20,CJ$19)/12</f>
        <v/>
      </c>
      <c r="CK20">
        <f>INDEX('EIA Consumption'!$A:$CZ,$G20,CK$19)/12</f>
        <v/>
      </c>
      <c r="CL20">
        <f>INDEX('EIA Consumption'!$A:$CZ,$G20,CL$19)/12</f>
        <v/>
      </c>
      <c r="CM20">
        <f>INDEX('EIA Consumption'!$A:$CZ,$G20,CM$19)/12</f>
        <v/>
      </c>
      <c r="CN20">
        <f>INDEX('EIA Consumption'!$A:$CZ,$G20,CN$19)/12</f>
        <v/>
      </c>
      <c r="CO20">
        <f>INDEX('EIA Consumption'!$A:$CZ,$G20,CO$19)/12</f>
        <v/>
      </c>
      <c r="CP20">
        <f>INDEX('EIA Consumption'!$A:$CZ,$G20,CP$19)/12</f>
        <v/>
      </c>
      <c r="CQ20">
        <f>INDEX('EIA Consumption'!$A:$CZ,$G20,CQ$19)/12</f>
        <v/>
      </c>
      <c r="CR20">
        <f>INDEX('EIA Consumption'!$A:$CZ,$G20,CR$19)/12</f>
        <v/>
      </c>
      <c r="CS20">
        <f>INDEX('EIA Consumption'!$A:$CZ,$G20,CS$19)/12</f>
        <v/>
      </c>
      <c r="CT20">
        <f>INDEX('EIA Consumption'!$A:$CZ,$G20,CT$19)/12</f>
        <v/>
      </c>
      <c r="CU20">
        <f>INDEX('EIA Consumption'!$A:$CZ,$G20,CU$19)/12</f>
        <v/>
      </c>
      <c r="CV20">
        <f>INDEX('EIA Consumption'!$A:$CZ,$G20,CV$19)/12</f>
        <v/>
      </c>
      <c r="CW20">
        <f>INDEX('EIA Consumption'!$A:$CZ,$G20,CW$19)/12</f>
        <v/>
      </c>
      <c r="CX20">
        <f>INDEX('EIA Consumption'!$A:$CZ,$G20,CX$19)/12</f>
        <v/>
      </c>
      <c r="CY20">
        <f>INDEX('EIA Consumption'!$A:$CZ,$G20,CY$19)/12</f>
        <v/>
      </c>
      <c r="CZ20">
        <f>INDEX('EIA Consumption'!$A:$CZ,$G20,CZ$19)/12</f>
        <v/>
      </c>
      <c r="DA20">
        <f>INDEX('EIA Consumption'!$A:$CZ,$G20,DA$19)/12</f>
        <v/>
      </c>
      <c r="DB20">
        <f>INDEX('EIA Consumption'!$A:$CZ,$G20,DB$19)/12</f>
        <v/>
      </c>
      <c r="DC20">
        <f>INDEX('EIA Consumption'!$A:$CZ,$G20,DC$19)/12</f>
        <v/>
      </c>
      <c r="DD20">
        <f>INDEX('EIA Consumption'!$A:$CZ,$G20,DD$19)/12</f>
        <v/>
      </c>
      <c r="DE20">
        <f>INDEX('EIA Consumption'!$A:$CZ,$G20,DE$19)/12</f>
        <v/>
      </c>
      <c r="DF20">
        <f>INDEX('EIA Consumption'!$A:$CZ,$G20,DF$19)/12</f>
        <v/>
      </c>
      <c r="DG20">
        <f>INDEX('EIA Consumption'!$A:$CZ,$G20,DG$19)/12</f>
        <v/>
      </c>
      <c r="DH20">
        <f>INDEX('EIA Consumption'!$A:$CZ,$G20,DH$19)/12</f>
        <v/>
      </c>
      <c r="DI20">
        <f>INDEX('EIA Consumption'!$A:$CZ,$G20,DI$19)/12</f>
        <v/>
      </c>
      <c r="DJ20">
        <f>INDEX('EIA Consumption'!$A:$CZ,$G20,DJ$19)/12</f>
        <v/>
      </c>
      <c r="DK20">
        <f>INDEX('EIA Consumption'!$A:$CZ,$G20,DK$19)/12</f>
        <v/>
      </c>
      <c r="DL20">
        <f>INDEX('EIA Consumption'!$A:$CZ,$G20,DL$19)/12</f>
        <v/>
      </c>
      <c r="DM20">
        <f>INDEX('EIA Consumption'!$A:$CZ,$G20,DM$19)/12</f>
        <v/>
      </c>
      <c r="DN20">
        <f>INDEX('EIA Consumption'!$A:$CZ,$G20,DN$19)/12</f>
        <v/>
      </c>
      <c r="DO20">
        <f>INDEX('EIA Consumption'!$A:$CZ,$G20,DO$19)/12</f>
        <v/>
      </c>
      <c r="DP20">
        <f>INDEX('EIA Consumption'!$A:$CZ,$G20,DP$19)/12</f>
        <v/>
      </c>
      <c r="DQ20">
        <f>INDEX('EIA Consumption'!$A:$CZ,$G20,DQ$19)/12</f>
        <v/>
      </c>
      <c r="DR20">
        <f>INDEX('EIA Consumption'!$A:$CZ,$G20,DR$19)/12</f>
        <v/>
      </c>
      <c r="DS20">
        <f>INDEX('EIA Consumption'!$A:$CZ,$G20,DS$19)/12</f>
        <v/>
      </c>
      <c r="DT20">
        <f>INDEX('EIA Consumption'!$A:$CZ,$G20,DT$19)/12</f>
        <v/>
      </c>
      <c r="DU20">
        <f>INDEX('EIA Consumption'!$A:$CZ,$G20,DU$19)/12</f>
        <v/>
      </c>
      <c r="DV20">
        <f>INDEX('EIA Consumption'!$A:$CZ,$G20,DV$19)/12</f>
        <v/>
      </c>
      <c r="DW20">
        <f>INDEX('EIA Consumption'!$A:$CZ,$G20,DW$19)/12</f>
        <v/>
      </c>
      <c r="DX20">
        <f>INDEX('EIA Consumption'!$A:$CZ,$G20,DX$19)/12</f>
        <v/>
      </c>
      <c r="DY20">
        <f>INDEX('EIA Consumption'!$A:$CZ,$G20,DY$19)/12</f>
        <v/>
      </c>
      <c r="DZ20">
        <f>INDEX('EIA Consumption'!$A:$CZ,$G20,DZ$19)/12</f>
        <v/>
      </c>
      <c r="EA20">
        <f>INDEX('EIA Consumption'!$A:$CZ,$G20,EA$19)/12</f>
        <v/>
      </c>
      <c r="EB20">
        <f>INDEX('EIA Consumption'!$A:$CZ,$G20,EB$19)/12</f>
        <v/>
      </c>
      <c r="EC20">
        <f>INDEX('EIA Consumption'!$A:$CZ,$G20,EC$19)/12</f>
        <v/>
      </c>
      <c r="ED20">
        <f>INDEX('EIA Consumption'!$A:$CZ,$G20,ED$19)/12</f>
        <v/>
      </c>
      <c r="EE20">
        <f>INDEX('EIA Consumption'!$A:$CZ,$G20,EE$19)/12</f>
        <v/>
      </c>
      <c r="EF20">
        <f>INDEX('EIA Consumption'!$A:$CZ,$G20,EF$19)/12</f>
        <v/>
      </c>
      <c r="EG20">
        <f>INDEX('EIA Consumption'!$A:$CZ,$G20,EG$19)/12</f>
        <v/>
      </c>
      <c r="EH20">
        <f>INDEX('EIA Consumption'!$A:$CZ,$G20,EH$19)/12</f>
        <v/>
      </c>
      <c r="EI20">
        <f>INDEX('EIA Consumption'!$A:$CZ,$G20,EI$19)/12</f>
        <v/>
      </c>
      <c r="EJ20">
        <f>INDEX('EIA Consumption'!$A:$CZ,$G20,EJ$19)/12</f>
        <v/>
      </c>
      <c r="EK20">
        <f>INDEX('EIA Consumption'!$A:$CZ,$G20,EK$19)/12</f>
        <v/>
      </c>
      <c r="EL20">
        <f>INDEX('EIA Consumption'!$A:$CZ,$G20,EL$19)/12</f>
        <v/>
      </c>
      <c r="EM20">
        <f>INDEX('EIA Consumption'!$A:$CZ,$G20,EM$19)/12</f>
        <v/>
      </c>
      <c r="EN20">
        <f>INDEX('EIA Consumption'!$A:$CZ,$G20,EN$19)/12</f>
        <v/>
      </c>
      <c r="EO20">
        <f>INDEX('EIA Consumption'!$A:$CZ,$G20,EO$19)/12</f>
        <v/>
      </c>
      <c r="EP20">
        <f>INDEX('EIA Consumption'!$A:$CZ,$G20,EP$19)/12</f>
        <v/>
      </c>
      <c r="EQ20">
        <f>INDEX('EIA Consumption'!$A:$CZ,$G20,EQ$19)/12</f>
        <v/>
      </c>
      <c r="ER20">
        <f>INDEX('EIA Consumption'!$A:$CZ,$G20,ER$19)/12</f>
        <v/>
      </c>
      <c r="ES20">
        <f>INDEX('EIA Consumption'!$A:$CZ,$G20,ES$19)/12</f>
        <v/>
      </c>
      <c r="ET20">
        <f>INDEX('EIA Consumption'!$A:$CZ,$G20,ET$19)/12</f>
        <v/>
      </c>
      <c r="EU20">
        <f>INDEX('EIA Consumption'!$A:$CZ,$G20,EU$19)/12</f>
        <v/>
      </c>
      <c r="EV20">
        <f>INDEX('EIA Consumption'!$A:$CZ,$G20,EV$19)/12</f>
        <v/>
      </c>
      <c r="EW20">
        <f>INDEX('EIA Consumption'!$A:$CZ,$G20,EW$19)/12</f>
        <v/>
      </c>
      <c r="EX20">
        <f>INDEX('EIA Consumption'!$A:$CZ,$G20,EX$19)/12</f>
        <v/>
      </c>
      <c r="EY20">
        <f>INDEX('EIA Consumption'!$A:$CZ,$G20,EY$19)/12</f>
        <v/>
      </c>
      <c r="EZ20">
        <f>INDEX('EIA Consumption'!$A:$CZ,$G20,EZ$19)/12</f>
        <v/>
      </c>
      <c r="FA20">
        <f>INDEX('EIA Consumption'!$A:$CZ,$G20,FA$19)/12</f>
        <v/>
      </c>
      <c r="FB20">
        <f>INDEX('EIA Consumption'!$A:$CZ,$G20,FB$19)/12</f>
        <v/>
      </c>
      <c r="FC20">
        <f>INDEX('EIA Consumption'!$A:$CZ,$G20,FC$19)/12</f>
        <v/>
      </c>
      <c r="FD20">
        <f>INDEX('EIA Consumption'!$A:$CZ,$G20,FD$19)/12</f>
        <v/>
      </c>
      <c r="FE20">
        <f>INDEX('EIA Consumption'!$A:$CZ,$G20,FE$19)/12</f>
        <v/>
      </c>
      <c r="FF20">
        <f>INDEX('EIA Consumption'!$A:$CZ,$G20,FF$19)/12</f>
        <v/>
      </c>
      <c r="FG20">
        <f>INDEX('EIA Consumption'!$A:$CZ,$G20,FG$19)/12</f>
        <v/>
      </c>
      <c r="FH20">
        <f>INDEX('EIA Consumption'!$A:$CZ,$G20,FH$19)/12</f>
        <v/>
      </c>
      <c r="FI20">
        <f>INDEX('EIA Consumption'!$A:$CZ,$G20,FI$19)/12</f>
        <v/>
      </c>
      <c r="FJ20">
        <f>INDEX('EIA Consumption'!$A:$CZ,$G20,FJ$19)/12</f>
        <v/>
      </c>
      <c r="FK20">
        <f>INDEX('EIA Consumption'!$A:$CZ,$G20,FK$19)/12</f>
        <v/>
      </c>
      <c r="FL20">
        <f>INDEX('EIA Consumption'!$A:$CZ,$G20,FL$19)/12</f>
        <v/>
      </c>
      <c r="FM20">
        <f>INDEX('EIA Consumption'!$A:$CZ,$G20,FM$19)/12</f>
        <v/>
      </c>
      <c r="FN20">
        <f>INDEX('EIA Consumption'!$A:$CZ,$G20,FN$19)/12</f>
        <v/>
      </c>
      <c r="FO20">
        <f>INDEX('EIA Consumption'!$A:$CZ,$G20,FO$19)/12</f>
        <v/>
      </c>
      <c r="FP20">
        <f>INDEX('EIA Consumption'!$A:$CZ,$G20,FP$19)/12</f>
        <v/>
      </c>
      <c r="FQ20">
        <f>INDEX('EIA Consumption'!$A:$CZ,$G20,FQ$19)/12</f>
        <v/>
      </c>
      <c r="FR20">
        <f>INDEX('EIA Consumption'!$A:$CZ,$G20,FR$19)/12</f>
        <v/>
      </c>
      <c r="FS20">
        <f>INDEX('EIA Consumption'!$A:$CZ,$G20,FS$19)/12</f>
        <v/>
      </c>
      <c r="FT20">
        <f>INDEX('EIA Consumption'!$A:$CZ,$G20,FT$19)/12</f>
        <v/>
      </c>
      <c r="FU20">
        <f>INDEX('EIA Consumption'!$A:$CZ,$G20,FU$19)/12</f>
        <v/>
      </c>
      <c r="FV20">
        <f>INDEX('EIA Consumption'!$A:$CZ,$G20,FV$19)/12</f>
        <v/>
      </c>
      <c r="FW20">
        <f>INDEX('EIA Consumption'!$A:$CZ,$G20,FW$19)/12</f>
        <v/>
      </c>
      <c r="FX20">
        <f>INDEX('EIA Consumption'!$A:$CZ,$G20,FX$19)/12</f>
        <v/>
      </c>
      <c r="FY20">
        <f>INDEX('EIA Consumption'!$A:$CZ,$G20,FY$19)/12</f>
        <v/>
      </c>
      <c r="FZ20">
        <f>INDEX('EIA Consumption'!$A:$CZ,$G20,FZ$19)/12</f>
        <v/>
      </c>
      <c r="GA20">
        <f>INDEX('EIA Consumption'!$A:$CZ,$G20,GA$19)/12</f>
        <v/>
      </c>
      <c r="GB20">
        <f>INDEX('EIA Consumption'!$A:$CZ,$G20,GB$19)/12</f>
        <v/>
      </c>
      <c r="GC20">
        <f>INDEX('EIA Consumption'!$A:$CZ,$G20,GC$19)/12</f>
        <v/>
      </c>
      <c r="GD20">
        <f>INDEX('EIA Consumption'!$A:$CZ,$G20,GD$19)/12</f>
        <v/>
      </c>
      <c r="GE20">
        <f>INDEX('EIA Consumption'!$A:$CZ,$G20,GE$19)/12</f>
        <v/>
      </c>
      <c r="GF20">
        <f>INDEX('EIA Consumption'!$A:$CZ,$G20,GF$19)/12</f>
        <v/>
      </c>
      <c r="GG20">
        <f>INDEX('EIA Consumption'!$A:$CZ,$G20,GG$19)/12</f>
        <v/>
      </c>
      <c r="GH20">
        <f>INDEX('EIA Consumption'!$A:$CZ,$G20,GH$19)/12</f>
        <v/>
      </c>
      <c r="GI20">
        <f>INDEX('EIA Consumption'!$A:$CZ,$G20,GI$19)/12</f>
        <v/>
      </c>
      <c r="GJ20">
        <f>INDEX('EIA Consumption'!$A:$CZ,$G20,GJ$19)/12</f>
        <v/>
      </c>
      <c r="GK20">
        <f>INDEX('EIA Consumption'!$A:$CZ,$G20,GK$19)/12</f>
        <v/>
      </c>
      <c r="GL20">
        <f>INDEX('EIA Consumption'!$A:$CZ,$G20,GL$19)/12</f>
        <v/>
      </c>
      <c r="GM20">
        <f>INDEX('EIA Consumption'!$A:$CZ,$G20,GM$19)/12</f>
        <v/>
      </c>
      <c r="GN20">
        <f>INDEX('EIA Consumption'!$A:$CZ,$G20,GN$19)/12</f>
        <v/>
      </c>
      <c r="GO20">
        <f>INDEX('EIA Consumption'!$A:$CZ,$G20,GO$19)/12</f>
        <v/>
      </c>
      <c r="GP20">
        <f>INDEX('EIA Consumption'!$A:$CZ,$G20,GP$19)/12</f>
        <v/>
      </c>
      <c r="GQ20">
        <f>INDEX('EIA Consumption'!$A:$CZ,$G20,GQ$19)/12</f>
        <v/>
      </c>
      <c r="GR20">
        <f>INDEX('EIA Consumption'!$A:$CZ,$G20,GR$19)/12</f>
        <v/>
      </c>
      <c r="GS20">
        <f>INDEX('EIA Consumption'!$A:$CZ,$G20,GS$19)/12</f>
        <v/>
      </c>
      <c r="GT20">
        <f>INDEX('EIA Consumption'!$A:$CZ,$G20,GT$19)/12</f>
        <v/>
      </c>
      <c r="GU20">
        <f>INDEX('EIA Consumption'!$A:$CZ,$G20,GU$19)/12</f>
        <v/>
      </c>
      <c r="GV20">
        <f>INDEX('EIA Consumption'!$A:$CZ,$G20,GV$19)/12</f>
        <v/>
      </c>
      <c r="GW20">
        <f>INDEX('EIA Consumption'!$A:$CZ,$G20,GW$19)/12</f>
        <v/>
      </c>
      <c r="GX20">
        <f>INDEX('EIA Consumption'!$A:$CZ,$G20,GX$19)/12</f>
        <v/>
      </c>
      <c r="GY20">
        <f>INDEX('EIA Consumption'!$A:$CZ,$G20,GY$19)/12</f>
        <v/>
      </c>
      <c r="GZ20">
        <f>INDEX('EIA Consumption'!$A:$CZ,$G20,GZ$19)/12</f>
        <v/>
      </c>
      <c r="HA20">
        <f>INDEX('EIA Consumption'!$A:$CZ,$G20,HA$19)/12</f>
        <v/>
      </c>
      <c r="HB20">
        <f>INDEX('EIA Consumption'!$A:$CZ,$G20,HB$19)/12</f>
        <v/>
      </c>
      <c r="HC20">
        <f>INDEX('EIA Consumption'!$A:$CZ,$G20,HC$19)/12</f>
        <v/>
      </c>
      <c r="HD20">
        <f>INDEX('EIA Consumption'!$A:$CZ,$G20,HD$19)/12</f>
        <v/>
      </c>
      <c r="HE20">
        <f>INDEX('EIA Consumption'!$A:$CZ,$G20,HE$19)/12</f>
        <v/>
      </c>
      <c r="HF20">
        <f>INDEX('EIA Consumption'!$A:$CZ,$G20,HF$19)/12</f>
        <v/>
      </c>
      <c r="HG20">
        <f>INDEX('EIA Consumption'!$A:$CZ,$G20,HG$19)/12</f>
        <v/>
      </c>
      <c r="HH20">
        <f>INDEX('EIA Consumption'!$A:$CZ,$G20,HH$19)/12</f>
        <v/>
      </c>
      <c r="HI20">
        <f>INDEX('EIA Consumption'!$A:$CZ,$G20,HI$19)/12</f>
        <v/>
      </c>
      <c r="HJ20">
        <f>INDEX('EIA Consumption'!$A:$CZ,$G20,HJ$19)/12</f>
        <v/>
      </c>
      <c r="HK20">
        <f>INDEX('EIA Consumption'!$A:$CZ,$G20,HK$19)/12</f>
        <v/>
      </c>
      <c r="HL20">
        <f>INDEX('EIA Consumption'!$A:$CZ,$G20,HL$19)/12</f>
        <v/>
      </c>
      <c r="HM20">
        <f>INDEX('EIA Consumption'!$A:$CZ,$G20,HM$19)/12</f>
        <v/>
      </c>
      <c r="HN20">
        <f>INDEX('EIA Consumption'!$A:$CZ,$G20,HN$19)/12</f>
        <v/>
      </c>
      <c r="HO20">
        <f>INDEX('EIA Consumption'!$A:$CZ,$G20,HO$19)/12</f>
        <v/>
      </c>
      <c r="HP20">
        <f>INDEX('EIA Consumption'!$A:$CZ,$G20,HP$19)/12</f>
        <v/>
      </c>
      <c r="HQ20">
        <f>INDEX('EIA Consumption'!$A:$CZ,$G20,HQ$19)/12</f>
        <v/>
      </c>
      <c r="HR20">
        <f>INDEX('EIA Consumption'!$A:$CZ,$G20,HR$19)/12</f>
        <v/>
      </c>
      <c r="HS20">
        <f>INDEX('EIA Consumption'!$A:$CZ,$G20,HS$19)/12</f>
        <v/>
      </c>
      <c r="HT20">
        <f>INDEX('EIA Consumption'!$A:$CZ,$G20,HT$19)/12</f>
        <v/>
      </c>
      <c r="HU20">
        <f>INDEX('EIA Consumption'!$A:$CZ,$G20,HU$19)/12</f>
        <v/>
      </c>
      <c r="HV20">
        <f>INDEX('EIA Consumption'!$A:$CZ,$G20,HV$19)/12</f>
        <v/>
      </c>
      <c r="HW20">
        <f>INDEX('EIA Consumption'!$A:$CZ,$G20,HW$19)/12</f>
        <v/>
      </c>
      <c r="HX20">
        <f>INDEX('EIA Consumption'!$A:$CZ,$G20,HX$19)/12</f>
        <v/>
      </c>
      <c r="HY20">
        <f>INDEX('EIA Consumption'!$A:$CZ,$G20,HY$19)/12</f>
        <v/>
      </c>
      <c r="HZ20">
        <f>INDEX('EIA Consumption'!$A:$CZ,$G20,HZ$19)/12</f>
        <v/>
      </c>
      <c r="IA20">
        <f>INDEX('EIA Consumption'!$A:$CZ,$G20,IA$19)/12</f>
        <v/>
      </c>
      <c r="IB20">
        <f>INDEX('EIA Consumption'!$A:$CZ,$G20,IB$19)/12</f>
        <v/>
      </c>
      <c r="IC20">
        <f>INDEX('EIA Consumption'!$A:$CZ,$G20,IC$19)/12</f>
        <v/>
      </c>
      <c r="ID20">
        <f>INDEX('EIA Consumption'!$A:$CZ,$G20,ID$19)/12</f>
        <v/>
      </c>
      <c r="IE20">
        <f>INDEX('EIA Consumption'!$A:$CZ,$G20,IE$19)/12</f>
        <v/>
      </c>
      <c r="IF20">
        <f>INDEX('EIA Consumption'!$A:$CZ,$G20,IF$19)/12</f>
        <v/>
      </c>
      <c r="IG20">
        <f>INDEX('EIA Consumption'!$A:$CZ,$G20,IG$19)/12</f>
        <v/>
      </c>
      <c r="IH20">
        <f>INDEX('EIA Consumption'!$A:$CZ,$G20,IH$19)/12</f>
        <v/>
      </c>
      <c r="II20">
        <f>INDEX('EIA Consumption'!$A:$CZ,$G20,II$19)/12</f>
        <v/>
      </c>
      <c r="IJ20">
        <f>INDEX('EIA Consumption'!$A:$CZ,$G20,IJ$19)/12</f>
        <v/>
      </c>
      <c r="IK20">
        <f>INDEX('EIA Consumption'!$A:$CZ,$G20,IK$19)/12</f>
        <v/>
      </c>
      <c r="IL20">
        <f>INDEX('EIA Consumption'!$A:$CZ,$G20,IL$19)/12</f>
        <v/>
      </c>
      <c r="IM20">
        <f>INDEX('EIA Consumption'!$A:$CZ,$G20,IM$19)/12</f>
        <v/>
      </c>
      <c r="IN20">
        <f>INDEX('EIA Consumption'!$A:$CZ,$G20,IN$19)/12</f>
        <v/>
      </c>
      <c r="IO20">
        <f>INDEX('EIA Consumption'!$A:$CZ,$G20,IO$19)/12</f>
        <v/>
      </c>
      <c r="IP20">
        <f>INDEX('EIA Consumption'!$A:$CZ,$G20,IP$19)/12</f>
        <v/>
      </c>
      <c r="IQ20">
        <f>INDEX('EIA Consumption'!$A:$CZ,$G20,IQ$19)/12</f>
        <v/>
      </c>
      <c r="IR20">
        <f>INDEX('EIA Consumption'!$A:$CZ,$G20,IR$19)/12</f>
        <v/>
      </c>
      <c r="IS20">
        <f>INDEX('EIA Consumption'!$A:$CZ,$G20,IS$19)/12</f>
        <v/>
      </c>
      <c r="IT20">
        <f>INDEX('EIA Consumption'!$A:$CZ,$G20,IT$19)/12</f>
        <v/>
      </c>
      <c r="IU20">
        <f>INDEX('EIA Consumption'!$A:$CZ,$G20,IU$19)/12</f>
        <v/>
      </c>
      <c r="IV20">
        <f>INDEX('EIA Consumption'!$A:$CZ,$G20,IV$19)/12</f>
        <v/>
      </c>
      <c r="IW20">
        <f>INDEX('EIA Consumption'!$A:$CZ,$G20,IW$19)/12</f>
        <v/>
      </c>
      <c r="IX20">
        <f>INDEX('EIA Consumption'!$A:$CZ,$G20,IX$19)/12</f>
        <v/>
      </c>
      <c r="IY20">
        <f>INDEX('EIA Consumption'!$A:$CZ,$G20,IY$19)/12</f>
        <v/>
      </c>
      <c r="IZ20">
        <f>INDEX('EIA Consumption'!$A:$CZ,$G20,IZ$19)/12</f>
        <v/>
      </c>
      <c r="JA20">
        <f>INDEX('EIA Consumption'!$A:$CZ,$G20,JA$19)/12</f>
        <v/>
      </c>
      <c r="JB20">
        <f>INDEX('EIA Consumption'!$A:$CZ,$G20,JB$19)/12</f>
        <v/>
      </c>
      <c r="JC20">
        <f>INDEX('EIA Consumption'!$A:$CZ,$G20,JC$19)/12</f>
        <v/>
      </c>
      <c r="JD20">
        <f>INDEX('EIA Consumption'!$A:$CZ,$G20,JD$19)/12</f>
        <v/>
      </c>
      <c r="JE20">
        <f>INDEX('EIA Consumption'!$A:$CZ,$G20,JE$19)/12</f>
        <v/>
      </c>
      <c r="JF20">
        <f>INDEX('EIA Consumption'!$A:$CZ,$G20,JF$19)/12</f>
        <v/>
      </c>
      <c r="JG20">
        <f>INDEX('EIA Consumption'!$A:$CZ,$G20,JG$19)/12</f>
        <v/>
      </c>
      <c r="JH20">
        <f>INDEX('EIA Consumption'!$A:$CZ,$G20,JH$19)/12</f>
        <v/>
      </c>
      <c r="JI20">
        <f>INDEX('EIA Consumption'!$A:$CZ,$G20,JI$19)/12</f>
        <v/>
      </c>
      <c r="JJ20">
        <f>INDEX('EIA Consumption'!$A:$CZ,$G20,JJ$19)/12</f>
        <v/>
      </c>
      <c r="JK20">
        <f>INDEX('EIA Consumption'!$A:$CZ,$G20,JK$19)/12</f>
        <v/>
      </c>
      <c r="JL20">
        <f>INDEX('EIA Consumption'!$A:$CZ,$G20,JL$19)/12</f>
        <v/>
      </c>
      <c r="JM20">
        <f>INDEX('EIA Consumption'!$A:$CZ,$G20,JM$19)/12</f>
        <v/>
      </c>
      <c r="JN20">
        <f>INDEX('EIA Consumption'!$A:$CZ,$G20,JN$19)/12</f>
        <v/>
      </c>
      <c r="JO20">
        <f>INDEX('EIA Consumption'!$A:$CZ,$G20,JO$19)/12</f>
        <v/>
      </c>
      <c r="JP20">
        <f>INDEX('EIA Consumption'!$A:$CZ,$G20,JP$19)/12</f>
        <v/>
      </c>
      <c r="JQ20">
        <f>INDEX('EIA Consumption'!$A:$CZ,$G20,JQ$19)/12</f>
        <v/>
      </c>
      <c r="JR20">
        <f>INDEX('EIA Consumption'!$A:$CZ,$G20,JR$19)/12</f>
        <v/>
      </c>
      <c r="JS20">
        <f>INDEX('EIA Consumption'!$A:$CZ,$G20,JS$19)/12</f>
        <v/>
      </c>
      <c r="JT20">
        <f>INDEX('EIA Consumption'!$A:$CZ,$G20,JT$19)/12</f>
        <v/>
      </c>
      <c r="JU20">
        <f>INDEX('EIA Consumption'!$A:$CZ,$G20,JU$19)/12</f>
        <v/>
      </c>
      <c r="JV20">
        <f>INDEX('EIA Consumption'!$A:$CZ,$G20,JV$19)/12</f>
        <v/>
      </c>
      <c r="JW20">
        <f>INDEX('EIA Consumption'!$A:$CZ,$G20,JW$19)/12</f>
        <v/>
      </c>
      <c r="JX20">
        <f>INDEX('EIA Consumption'!$A:$CZ,$G20,JX$19)/12</f>
        <v/>
      </c>
      <c r="JY20">
        <f>INDEX('EIA Consumption'!$A:$CZ,$G20,JY$19)/12</f>
        <v/>
      </c>
      <c r="JZ20">
        <f>INDEX('EIA Consumption'!$A:$CZ,$G20,JZ$19)/12</f>
        <v/>
      </c>
      <c r="KA20">
        <f>INDEX('EIA Consumption'!$A:$CZ,$G20,KA$19)/12</f>
        <v/>
      </c>
      <c r="KB20">
        <f>INDEX('EIA Consumption'!$A:$CZ,$G20,KB$19)/12</f>
        <v/>
      </c>
      <c r="KC20">
        <f>INDEX('EIA Consumption'!$A:$CZ,$G20,KC$19)/12</f>
        <v/>
      </c>
      <c r="KD20">
        <f>INDEX('EIA Consumption'!$A:$CZ,$G20,KD$19)/12</f>
        <v/>
      </c>
      <c r="KE20">
        <f>INDEX('EIA Consumption'!$A:$CZ,$G20,KE$19)/12</f>
        <v/>
      </c>
      <c r="KF20">
        <f>INDEX('EIA Consumption'!$A:$CZ,$G20,KF$19)/12</f>
        <v/>
      </c>
      <c r="KG20">
        <f>INDEX('EIA Consumption'!$A:$CZ,$G20,KG$19)/12</f>
        <v/>
      </c>
      <c r="KH20">
        <f>INDEX('EIA Consumption'!$A:$CZ,$G20,KH$19)/12</f>
        <v/>
      </c>
      <c r="KI20">
        <f>INDEX('EIA Consumption'!$A:$CZ,$G20,KI$19)/12</f>
        <v/>
      </c>
      <c r="KJ20">
        <f>INDEX('EIA Consumption'!$A:$CZ,$G20,KJ$19)/12</f>
        <v/>
      </c>
      <c r="KK20">
        <f>INDEX('EIA Consumption'!$A:$CZ,$G20,KK$19)/12</f>
        <v/>
      </c>
      <c r="KL20">
        <f>INDEX('EIA Consumption'!$A:$CZ,$G20,KL$19)/12</f>
        <v/>
      </c>
      <c r="KM20">
        <f>INDEX('EIA Consumption'!$A:$CZ,$G20,KM$19)/12</f>
        <v/>
      </c>
      <c r="KN20">
        <f>INDEX('EIA Consumption'!$A:$CZ,$G20,KN$19)/12</f>
        <v/>
      </c>
      <c r="KO20">
        <f>INDEX('EIA Consumption'!$A:$CZ,$G20,KO$19)/12</f>
        <v/>
      </c>
      <c r="KP20">
        <f>INDEX('EIA Consumption'!$A:$CZ,$G20,KP$19)/12</f>
        <v/>
      </c>
      <c r="KQ20">
        <f>INDEX('EIA Consumption'!$A:$CZ,$G20,KQ$19)/12</f>
        <v/>
      </c>
      <c r="KR20">
        <f>INDEX('EIA Consumption'!$A:$CZ,$G20,KR$19)/12</f>
        <v/>
      </c>
      <c r="KS20">
        <f>INDEX('EIA Consumption'!$A:$CZ,$G20,KS$19)/12</f>
        <v/>
      </c>
      <c r="KT20">
        <f>INDEX('EIA Consumption'!$A:$CZ,$G20,KT$19)/12</f>
        <v/>
      </c>
      <c r="KU20">
        <f>INDEX('EIA Consumption'!$A:$CZ,$G20,KU$19)/12</f>
        <v/>
      </c>
      <c r="KV20">
        <f>INDEX('EIA Consumption'!$A:$CZ,$G20,KV$19)/12</f>
        <v/>
      </c>
      <c r="KW20">
        <f>INDEX('EIA Consumption'!$A:$CZ,$G20,KW$19)/12</f>
        <v/>
      </c>
      <c r="KX20">
        <f>INDEX('EIA Consumption'!$A:$CZ,$G20,KX$19)/12</f>
        <v/>
      </c>
      <c r="KY20">
        <f>INDEX('EIA Consumption'!$A:$CZ,$G20,KY$19)/12</f>
        <v/>
      </c>
      <c r="KZ20">
        <f>INDEX('EIA Consumption'!$A:$CZ,$G20,KZ$19)/12</f>
        <v/>
      </c>
      <c r="LA20">
        <f>INDEX('EIA Consumption'!$A:$CZ,$G20,LA$19)/12</f>
        <v/>
      </c>
      <c r="LB20">
        <f>INDEX('EIA Consumption'!$A:$CZ,$G20,LB$19)/12</f>
        <v/>
      </c>
      <c r="LC20">
        <f>INDEX('EIA Consumption'!$A:$CZ,$G20,LC$19)/12</f>
        <v/>
      </c>
      <c r="LD20">
        <f>INDEX('EIA Consumption'!$A:$CZ,$G20,LD$19)/12</f>
        <v/>
      </c>
      <c r="LE20">
        <f>INDEX('EIA Consumption'!$A:$CZ,$G20,LE$19)/12</f>
        <v/>
      </c>
      <c r="LF20">
        <f>INDEX('EIA Consumption'!$A:$CZ,$G20,LF$19)/12</f>
        <v/>
      </c>
      <c r="LG20">
        <f>INDEX('EIA Consumption'!$A:$CZ,$G20,LG$19)/12</f>
        <v/>
      </c>
      <c r="LH20">
        <f>INDEX('EIA Consumption'!$A:$CZ,$G20,LH$19)/12</f>
        <v/>
      </c>
      <c r="LI20">
        <f>INDEX('EIA Consumption'!$A:$CZ,$G20,LI$19)/12</f>
        <v/>
      </c>
      <c r="LJ20">
        <f>INDEX('EIA Consumption'!$A:$CZ,$G20,LJ$19)/12</f>
        <v/>
      </c>
      <c r="LK20">
        <f>INDEX('EIA Consumption'!$A:$CZ,$G20,LK$19)/12</f>
        <v/>
      </c>
      <c r="LL20">
        <f>INDEX('EIA Consumption'!$A:$CZ,$G20,LL$19)/12</f>
        <v/>
      </c>
      <c r="LM20">
        <f>INDEX('EIA Consumption'!$A:$CZ,$G20,LM$19)/12</f>
        <v/>
      </c>
      <c r="LN20">
        <f>INDEX('EIA Consumption'!$A:$CZ,$G20,LN$19)/12</f>
        <v/>
      </c>
      <c r="LO20">
        <f>INDEX('EIA Consumption'!$A:$CZ,$G20,LO$19)/12</f>
        <v/>
      </c>
      <c r="LP20">
        <f>INDEX('EIA Consumption'!$A:$CZ,$G20,LP$19)/12</f>
        <v/>
      </c>
      <c r="LQ20">
        <f>INDEX('EIA Consumption'!$A:$CZ,$G20,LQ$19)/12</f>
        <v/>
      </c>
      <c r="LR20">
        <f>INDEX('EIA Consumption'!$A:$CZ,$G20,LR$19)/12</f>
        <v/>
      </c>
      <c r="LS20">
        <f>INDEX('EIA Consumption'!$A:$CZ,$G20,LS$19)/12</f>
        <v/>
      </c>
      <c r="LT20">
        <f>INDEX('EIA Consumption'!$A:$CZ,$G20,LT$19)/12</f>
        <v/>
      </c>
      <c r="LU20">
        <f>INDEX('EIA Consumption'!$A:$CZ,$G20,LU$19)/12</f>
        <v/>
      </c>
      <c r="LV20">
        <f>INDEX('EIA Consumption'!$A:$CZ,$G20,LV$19)/12</f>
        <v/>
      </c>
      <c r="LW20">
        <f>INDEX('EIA Consumption'!$A:$CZ,$G20,LW$19)/12</f>
        <v/>
      </c>
      <c r="LX20">
        <f>INDEX('EIA Consumption'!$A:$CZ,$G20,LX$19)/12</f>
        <v/>
      </c>
      <c r="LY20">
        <f>INDEX('EIA Consumption'!$A:$CZ,$G20,LY$19)/12</f>
        <v/>
      </c>
      <c r="LZ20">
        <f>INDEX('EIA Consumption'!$A:$CZ,$G20,LZ$19)/12</f>
        <v/>
      </c>
      <c r="MA20">
        <f>INDEX('EIA Consumption'!$A:$CZ,$G20,MA$19)/12</f>
        <v/>
      </c>
      <c r="MB20">
        <f>INDEX('EIA Consumption'!$A:$CZ,$G20,MB$19)/12</f>
        <v/>
      </c>
      <c r="MC20">
        <f>INDEX('EIA Consumption'!$A:$CZ,$G20,MC$19)/12</f>
        <v/>
      </c>
      <c r="MD20">
        <f>INDEX('EIA Consumption'!$A:$CZ,$G20,MD$19)/12</f>
        <v/>
      </c>
      <c r="ME20">
        <f>INDEX('EIA Consumption'!$A:$CZ,$G20,ME$19)/12</f>
        <v/>
      </c>
      <c r="MF20">
        <f>INDEX('EIA Consumption'!$A:$CZ,$G20,MF$19)/12</f>
        <v/>
      </c>
      <c r="MG20">
        <f>INDEX('EIA Consumption'!$A:$CZ,$G20,MG$19)/12</f>
        <v/>
      </c>
      <c r="MH20">
        <f>INDEX('EIA Consumption'!$A:$CZ,$G20,MH$19)/12</f>
        <v/>
      </c>
      <c r="MI20">
        <f>INDEX('EIA Consumption'!$A:$CZ,$G20,MI$19)/12</f>
        <v/>
      </c>
      <c r="MJ20">
        <f>INDEX('EIA Consumption'!$A:$CZ,$G20,MJ$19)/12</f>
        <v/>
      </c>
      <c r="MK20">
        <f>INDEX('EIA Consumption'!$A:$CZ,$G20,MK$19)/12</f>
        <v/>
      </c>
      <c r="ML20">
        <f>INDEX('EIA Consumption'!$A:$CZ,$G20,ML$19)/12</f>
        <v/>
      </c>
      <c r="MM20">
        <f>INDEX('EIA Consumption'!$A:$CZ,$G20,MM$19)/12</f>
        <v/>
      </c>
      <c r="MN20">
        <f>INDEX('EIA Consumption'!$A:$CZ,$G20,MN$19)/12</f>
        <v/>
      </c>
      <c r="MO20">
        <f>INDEX('EIA Consumption'!$A:$CZ,$G20,MO$19)/12</f>
        <v/>
      </c>
      <c r="MP20">
        <f>INDEX('EIA Consumption'!$A:$CZ,$G20,MP$19)/12</f>
        <v/>
      </c>
      <c r="MQ20">
        <f>INDEX('EIA Consumption'!$A:$CZ,$G20,MQ$19)/12</f>
        <v/>
      </c>
      <c r="MR20">
        <f>INDEX('EIA Consumption'!$A:$CZ,$G20,MR$19)/12</f>
        <v/>
      </c>
      <c r="MS20">
        <f>INDEX('EIA Consumption'!$A:$CZ,$G20,MS$19)/12</f>
        <v/>
      </c>
      <c r="MT20">
        <f>INDEX('EIA Consumption'!$A:$CZ,$G20,MT$19)/12</f>
        <v/>
      </c>
      <c r="MU20">
        <f>INDEX('EIA Consumption'!$A:$CZ,$G20,MU$19)/12</f>
        <v/>
      </c>
      <c r="MV20">
        <f>INDEX('EIA Consumption'!$A:$CZ,$G20,MV$19)/12</f>
        <v/>
      </c>
      <c r="MW20">
        <f>INDEX('EIA Consumption'!$A:$CZ,$G20,MW$19)/12</f>
        <v/>
      </c>
      <c r="MX20">
        <f>INDEX('EIA Consumption'!$A:$CZ,$G20,MX$19)/12</f>
        <v/>
      </c>
      <c r="MY20">
        <f>INDEX('EIA Consumption'!$A:$CZ,$G20,MY$19)/12</f>
        <v/>
      </c>
      <c r="MZ20">
        <f>INDEX('EIA Consumption'!$A:$CZ,$G20,MZ$19)/12</f>
        <v/>
      </c>
      <c r="NA20">
        <f>INDEX('EIA Consumption'!$A:$CZ,$G20,NA$19)/12</f>
        <v/>
      </c>
      <c r="NB20">
        <f>INDEX('EIA Consumption'!$A:$CZ,$G20,NB$19)/12</f>
        <v/>
      </c>
      <c r="NC20">
        <f>INDEX('EIA Consumption'!$A:$CZ,$G20,NC$19)/12</f>
        <v/>
      </c>
      <c r="ND20">
        <f>INDEX('EIA Consumption'!$A:$CZ,$G20,ND$19)/12</f>
        <v/>
      </c>
      <c r="NE20">
        <f>INDEX('EIA Consumption'!$A:$CZ,$G20,NE$19)/12</f>
        <v/>
      </c>
      <c r="NF20">
        <f>INDEX('EIA Consumption'!$A:$CZ,$G20,NF$19)/12</f>
        <v/>
      </c>
      <c r="NG20">
        <f>INDEX('EIA Consumption'!$A:$CZ,$G20,NG$19)/12</f>
        <v/>
      </c>
      <c r="NH20">
        <f>INDEX('EIA Consumption'!$A:$CZ,$G20,NH$19)/12</f>
        <v/>
      </c>
      <c r="NI20">
        <f>INDEX('EIA Consumption'!$A:$CZ,$G20,NI$19)/12</f>
        <v/>
      </c>
      <c r="NJ20">
        <f>INDEX('EIA Consumption'!$A:$CZ,$G20,NJ$19)/12</f>
        <v/>
      </c>
      <c r="NK20">
        <f>INDEX('EIA Consumption'!$A:$CZ,$G20,NK$19)/12</f>
        <v/>
      </c>
      <c r="NL20">
        <f>INDEX('EIA Consumption'!$A:$CZ,$G20,NL$19)/12</f>
        <v/>
      </c>
      <c r="NM20">
        <f>INDEX('EIA Consumption'!$A:$CZ,$G20,NM$19)/12</f>
        <v/>
      </c>
      <c r="NN20">
        <f>INDEX('EIA Consumption'!$A:$CZ,$G20,NN$19)/12</f>
        <v/>
      </c>
      <c r="NO20">
        <f>INDEX('EIA Consumption'!$A:$CZ,$G20,NO$19)/12</f>
        <v/>
      </c>
      <c r="NP20">
        <f>INDEX('EIA Consumption'!$A:$CZ,$G20,NP$19)/12</f>
        <v/>
      </c>
      <c r="NQ20">
        <f>INDEX('EIA Consumption'!$A:$CZ,$G20,NQ$19)/12</f>
        <v/>
      </c>
      <c r="NR20">
        <f>INDEX('EIA Consumption'!$A:$CZ,$G20,NR$19)/12</f>
        <v/>
      </c>
      <c r="NS20">
        <f>INDEX('EIA Consumption'!$A:$CZ,$G20,NS$19)/12</f>
        <v/>
      </c>
      <c r="NT20">
        <f>INDEX('EIA Consumption'!$A:$CZ,$G20,NT$19)/12</f>
        <v/>
      </c>
      <c r="NU20">
        <f>INDEX('EIA Consumption'!$A:$CZ,$G20,NU$19)/12</f>
        <v/>
      </c>
      <c r="NV20">
        <f>INDEX('EIA Consumption'!$A:$CZ,$G20,NV$19)/12</f>
        <v/>
      </c>
      <c r="NW20">
        <f>INDEX('EIA Consumption'!$A:$CZ,$G20,NW$19)/12</f>
        <v/>
      </c>
      <c r="NX20">
        <f>INDEX('EIA Consumption'!$A:$CZ,$G20,NX$19)/12</f>
        <v/>
      </c>
      <c r="NY20">
        <f>INDEX('EIA Consumption'!$A:$CZ,$G20,NY$19)/12</f>
        <v/>
      </c>
      <c r="NZ20">
        <f>INDEX('EIA Consumption'!$A:$CZ,$G20,NZ$19)/12</f>
        <v/>
      </c>
      <c r="OA20">
        <f>INDEX('EIA Consumption'!$A:$CZ,$G20,OA$19)/12</f>
        <v/>
      </c>
      <c r="OB20">
        <f>INDEX('EIA Consumption'!$A:$CZ,$G20,OB$19)/12</f>
        <v/>
      </c>
      <c r="OC20">
        <f>INDEX('EIA Consumption'!$A:$CZ,$G20,OC$19)/12</f>
        <v/>
      </c>
      <c r="OD20">
        <f>INDEX('EIA Consumption'!$A:$CZ,$G20,OD$19)/12</f>
        <v/>
      </c>
      <c r="OE20">
        <f>INDEX('EIA Consumption'!$A:$CZ,$G20,OE$19)/12</f>
        <v/>
      </c>
      <c r="OF20">
        <f>INDEX('EIA Consumption'!$A:$CZ,$G20,OF$19)/12</f>
        <v/>
      </c>
      <c r="OG20">
        <f>INDEX('EIA Consumption'!$A:$CZ,$G20,OG$19)/12</f>
        <v/>
      </c>
      <c r="OH20">
        <f>INDEX('EIA Consumption'!$A:$CZ,$G20,OH$19)/12</f>
        <v/>
      </c>
      <c r="OI20">
        <f>INDEX('EIA Consumption'!$A:$CZ,$G20,OI$19)/12</f>
        <v/>
      </c>
      <c r="OJ20">
        <f>INDEX('EIA Consumption'!$A:$CZ,$G20,OJ$19)/12</f>
        <v/>
      </c>
      <c r="OK20">
        <f>INDEX('EIA Consumption'!$A:$CZ,$G20,OK$19)/12</f>
        <v/>
      </c>
      <c r="OL20">
        <f>INDEX('EIA Consumption'!$A:$CZ,$G20,OL$19)/12</f>
        <v/>
      </c>
      <c r="OM20">
        <f>INDEX('EIA Consumption'!$A:$CZ,$G20,OM$19)/12</f>
        <v/>
      </c>
      <c r="ON20">
        <f>INDEX('EIA Consumption'!$A:$CZ,$G20,ON$19)/12</f>
        <v/>
      </c>
      <c r="OO20">
        <f>INDEX('EIA Consumption'!$A:$CZ,$G20,OO$19)/12</f>
        <v/>
      </c>
      <c r="OP20">
        <f>INDEX('EIA Consumption'!$A:$CZ,$G20,OP$19)/12</f>
        <v/>
      </c>
      <c r="OQ20">
        <f>INDEX('EIA Consumption'!$A:$CZ,$G20,OQ$19)/12</f>
        <v/>
      </c>
      <c r="OR20">
        <f>INDEX('EIA Consumption'!$A:$CZ,$G20,OR$19)/12</f>
        <v/>
      </c>
      <c r="OS20">
        <f>INDEX('EIA Consumption'!$A:$CZ,$G20,OS$19)/12</f>
        <v/>
      </c>
      <c r="OT20">
        <f>INDEX('EIA Consumption'!$A:$CZ,$G20,OT$19)/12</f>
        <v/>
      </c>
      <c r="OU20">
        <f>INDEX('EIA Consumption'!$A:$CZ,$G20,OU$19)/12</f>
        <v/>
      </c>
      <c r="OV20">
        <f>INDEX('EIA Consumption'!$A:$CZ,$G20,OV$19)/12</f>
        <v/>
      </c>
      <c r="OW20">
        <f>INDEX('EIA Consumption'!$A:$CZ,$G20,OW$19)/12</f>
        <v/>
      </c>
      <c r="OX20">
        <f>INDEX('EIA Consumption'!$A:$CZ,$G20,OX$19)/12</f>
        <v/>
      </c>
      <c r="OY20">
        <f>INDEX('EIA Consumption'!$A:$CZ,$G20,OY$19)/12</f>
        <v/>
      </c>
      <c r="OZ20">
        <f>INDEX('EIA Consumption'!$A:$CZ,$G20,OZ$19)/12</f>
        <v/>
      </c>
      <c r="PA20">
        <f>INDEX('EIA Consumption'!$A:$CZ,$G20,PA$19)/12</f>
        <v/>
      </c>
      <c r="PB20">
        <f>INDEX('EIA Consumption'!$A:$CZ,$G20,PB$19)/12</f>
        <v/>
      </c>
      <c r="PC20">
        <f>INDEX('EIA Consumption'!$A:$CZ,$G20,PC$19)/12</f>
        <v/>
      </c>
      <c r="PD20">
        <f>INDEX('EIA Consumption'!$A:$CZ,$G20,PD$19)/12</f>
        <v/>
      </c>
      <c r="PE20">
        <f>INDEX('EIA Consumption'!$A:$CZ,$G20,PE$19)/12</f>
        <v/>
      </c>
      <c r="PF20">
        <f>INDEX('EIA Consumption'!$A:$CZ,$G20,PF$19)/12</f>
        <v/>
      </c>
      <c r="PG20">
        <f>INDEX('EIA Consumption'!$A:$CZ,$G20,PG$19)/12</f>
        <v/>
      </c>
      <c r="PH20">
        <f>INDEX('EIA Consumption'!$A:$CZ,$G20,PH$19)/12</f>
        <v/>
      </c>
      <c r="PI20">
        <f>INDEX('EIA Consumption'!$A:$CZ,$G20,PI$19)/12</f>
        <v/>
      </c>
      <c r="PJ20">
        <f>INDEX('EIA Consumption'!$A:$CZ,$G20,PJ$19)/12</f>
        <v/>
      </c>
      <c r="PK20">
        <f>INDEX('EIA Consumption'!$A:$CZ,$G20,PK$19)/12</f>
        <v/>
      </c>
      <c r="PL20">
        <f>INDEX('EIA Consumption'!$A:$CZ,$G20,PL$19)/12</f>
        <v/>
      </c>
      <c r="PM20">
        <f>INDEX('EIA Consumption'!$A:$CZ,$G20,PM$19)/12</f>
        <v/>
      </c>
      <c r="PN20">
        <f>INDEX('EIA Consumption'!$A:$CZ,$G20,PN$19)/12</f>
        <v/>
      </c>
      <c r="PO20">
        <f>INDEX('EIA Consumption'!$A:$CZ,$G20,PO$19)/12</f>
        <v/>
      </c>
      <c r="PP20">
        <f>INDEX('EIA Consumption'!$A:$CZ,$G20,PP$19)/12</f>
        <v/>
      </c>
      <c r="PQ20">
        <f>INDEX('EIA Consumption'!$A:$CZ,$G20,PQ$19)/12</f>
        <v/>
      </c>
      <c r="PR20">
        <f>INDEX('EIA Consumption'!$A:$CZ,$G20,PR$19)/12</f>
        <v/>
      </c>
      <c r="PS20">
        <f>INDEX('EIA Consumption'!$A:$CZ,$G20,PS$19)/12</f>
        <v/>
      </c>
      <c r="PT20">
        <f>INDEX('EIA Consumption'!$A:$CZ,$G20,PT$19)/12</f>
        <v/>
      </c>
      <c r="PU20">
        <f>INDEX('EIA Consumption'!$A:$CZ,$G20,PU$19)/12</f>
        <v/>
      </c>
      <c r="PV20">
        <f>INDEX('EIA Consumption'!$A:$CZ,$G20,PV$19)/12</f>
        <v/>
      </c>
      <c r="PW20">
        <f>INDEX('EIA Consumption'!$A:$CZ,$G20,PW$19)/12</f>
        <v/>
      </c>
      <c r="PX20">
        <f>INDEX('EIA Consumption'!$A:$CZ,$G20,PX$19)/12</f>
        <v/>
      </c>
      <c r="PY20">
        <f>INDEX('EIA Consumption'!$A:$CZ,$G20,PY$19)/12</f>
        <v/>
      </c>
      <c r="PZ20">
        <f>INDEX('EIA Consumption'!$A:$CZ,$G20,PZ$19)/12</f>
        <v/>
      </c>
      <c r="QA20">
        <f>INDEX('EIA Consumption'!$A:$CZ,$G20,QA$19)/12</f>
        <v/>
      </c>
      <c r="QB20">
        <f>INDEX('EIA Consumption'!$A:$CZ,$G20,QB$19)/12</f>
        <v/>
      </c>
      <c r="QC20">
        <f>INDEX('EIA Consumption'!$A:$CZ,$G20,QC$19)/12</f>
        <v/>
      </c>
      <c r="QD20">
        <f>INDEX('EIA Consumption'!$A:$CZ,$G20,QD$19)/12</f>
        <v/>
      </c>
      <c r="QE20">
        <f>INDEX('EIA Consumption'!$A:$CZ,$G20,QE$19)/12</f>
        <v/>
      </c>
      <c r="QF20">
        <f>INDEX('EIA Consumption'!$A:$CZ,$G20,QF$19)/12</f>
        <v/>
      </c>
      <c r="QG20">
        <f>INDEX('EIA Consumption'!$A:$CZ,$G20,QG$19)/12</f>
        <v/>
      </c>
      <c r="QH20">
        <f>INDEX('EIA Consumption'!$A:$CZ,$G20,QH$19)/12</f>
        <v/>
      </c>
      <c r="QI20">
        <f>INDEX('EIA Consumption'!$A:$CZ,$G20,QI$19)/12</f>
        <v/>
      </c>
      <c r="QJ20">
        <f>INDEX('EIA Consumption'!$A:$CZ,$G20,QJ$19)/12</f>
        <v/>
      </c>
      <c r="QK20">
        <f>INDEX('EIA Consumption'!$A:$CZ,$G20,QK$19)/12</f>
        <v/>
      </c>
      <c r="QL20">
        <f>INDEX('EIA Consumption'!$A:$CZ,$G20,QL$19)/12</f>
        <v/>
      </c>
      <c r="QM20">
        <f>INDEX('EIA Consumption'!$A:$CZ,$G20,QM$19)/12</f>
        <v/>
      </c>
      <c r="QN20">
        <f>INDEX('EIA Consumption'!$A:$CZ,$G20,QN$19)/12</f>
        <v/>
      </c>
      <c r="QO20">
        <f>INDEX('EIA Consumption'!$A:$CZ,$G20,QO$19)/12</f>
        <v/>
      </c>
      <c r="QP20">
        <f>INDEX('EIA Consumption'!$A:$CZ,$G20,QP$19)/12</f>
        <v/>
      </c>
      <c r="QQ20">
        <f>INDEX('EIA Consumption'!$A:$CZ,$G20,QQ$19)/12</f>
        <v/>
      </c>
      <c r="QR20">
        <f>INDEX('EIA Consumption'!$A:$CZ,$G20,QR$19)/12</f>
        <v/>
      </c>
      <c r="QS20">
        <f>INDEX('EIA Consumption'!$A:$CZ,$G20,QS$19)/12</f>
        <v/>
      </c>
      <c r="QT20">
        <f>INDEX('EIA Consumption'!$A:$CZ,$G20,QT$19)/12</f>
        <v/>
      </c>
      <c r="QU20">
        <f>INDEX('EIA Consumption'!$A:$CZ,$G20,QU$19)/12</f>
        <v/>
      </c>
      <c r="QV20">
        <f>INDEX('EIA Consumption'!$A:$CZ,$G20,QV$19)/12</f>
        <v/>
      </c>
      <c r="QW20">
        <f>INDEX('EIA Consumption'!$A:$CZ,$G20,QW$19)/12</f>
        <v/>
      </c>
      <c r="QX20">
        <f>INDEX('EIA Consumption'!$A:$CZ,$G20,QX$19)/12</f>
        <v/>
      </c>
      <c r="QY20">
        <f>INDEX('EIA Consumption'!$A:$CZ,$G20,QY$19)/12</f>
        <v/>
      </c>
      <c r="QZ20">
        <f>INDEX('EIA Consumption'!$A:$CZ,$G20,QZ$19)/12</f>
        <v/>
      </c>
      <c r="RA20">
        <f>INDEX('EIA Consumption'!$A:$CZ,$G20,RA$19)/12</f>
        <v/>
      </c>
      <c r="RB20">
        <f>INDEX('EIA Consumption'!$A:$CZ,$G20,RB$19)/12</f>
        <v/>
      </c>
      <c r="RC20">
        <f>INDEX('EIA Consumption'!$A:$CZ,$G20,RC$19)/12</f>
        <v/>
      </c>
      <c r="RD20">
        <f>INDEX('EIA Consumption'!$A:$CZ,$G20,RD$19)/12</f>
        <v/>
      </c>
      <c r="RE20">
        <f>INDEX('EIA Consumption'!$A:$CZ,$G20,RE$19)/12</f>
        <v/>
      </c>
      <c r="RF20">
        <f>INDEX('EIA Consumption'!$A:$CZ,$G20,RF$19)/12</f>
        <v/>
      </c>
      <c r="RG20">
        <f>INDEX('EIA Consumption'!$A:$CZ,$G20,RG$19)/12</f>
        <v/>
      </c>
      <c r="RH20">
        <f>INDEX('EIA Consumption'!$A:$CZ,$G20,RH$19)/12</f>
        <v/>
      </c>
      <c r="RI20">
        <f>INDEX('EIA Consumption'!$A:$CZ,$G20,RI$19)/12</f>
        <v/>
      </c>
      <c r="RJ20">
        <f>INDEX('EIA Consumption'!$A:$CZ,$G20,RJ$19)/12</f>
        <v/>
      </c>
      <c r="RK20">
        <f>INDEX('EIA Consumption'!$A:$CZ,$G20,RK$19)/12</f>
        <v/>
      </c>
      <c r="RL20">
        <f>INDEX('EIA Consumption'!$A:$CZ,$G20,RL$19)/12</f>
        <v/>
      </c>
      <c r="RM20">
        <f>INDEX('EIA Consumption'!$A:$CZ,$G20,RM$19)/12</f>
        <v/>
      </c>
      <c r="RN20">
        <f>INDEX('EIA Consumption'!$A:$CZ,$G20,RN$19)/12</f>
        <v/>
      </c>
      <c r="RO20">
        <f>INDEX('EIA Consumption'!$A:$CZ,$G20,RO$19)/12</f>
        <v/>
      </c>
      <c r="RP20">
        <f>INDEX('EIA Consumption'!$A:$CZ,$G20,RP$19)/12</f>
        <v/>
      </c>
      <c r="RQ20">
        <f>INDEX('EIA Consumption'!$A:$CZ,$G20,RQ$19)/12</f>
        <v/>
      </c>
      <c r="RR20">
        <f>INDEX('EIA Consumption'!$A:$CZ,$G20,RR$19)/12</f>
        <v/>
      </c>
      <c r="RS20">
        <f>INDEX('EIA Consumption'!$A:$CZ,$G20,RS$19)/12</f>
        <v/>
      </c>
      <c r="RT20">
        <f>INDEX('EIA Consumption'!$A:$CZ,$G20,RT$19)/12</f>
        <v/>
      </c>
      <c r="RU20">
        <f>INDEX('EIA Consumption'!$A:$CZ,$G20,RU$19)/12</f>
        <v/>
      </c>
      <c r="RV20">
        <f>INDEX('EIA Consumption'!$A:$CZ,$G20,RV$19)/12</f>
        <v/>
      </c>
      <c r="RW20">
        <f>INDEX('EIA Consumption'!$A:$CZ,$G20,RW$19)/12</f>
        <v/>
      </c>
      <c r="RX20">
        <f>INDEX('EIA Consumption'!$A:$CZ,$G20,RX$19)/12</f>
        <v/>
      </c>
      <c r="RY20">
        <f>INDEX('EIA Consumption'!$A:$CZ,$G20,RY$19)/12</f>
        <v/>
      </c>
      <c r="RZ20">
        <f>INDEX('EIA Consumption'!$A:$CZ,$G20,RZ$19)/12</f>
        <v/>
      </c>
      <c r="SA20">
        <f>INDEX('EIA Consumption'!$A:$CZ,$G20,SA$19)/12</f>
        <v/>
      </c>
      <c r="SB20">
        <f>INDEX('EIA Consumption'!$A:$CZ,$G20,SB$19)/12</f>
        <v/>
      </c>
      <c r="SC20">
        <f>INDEX('EIA Consumption'!$A:$CZ,$G20,SC$19)/12</f>
        <v/>
      </c>
      <c r="SD20">
        <f>INDEX('EIA Consumption'!$A:$CZ,$G20,SD$19)/12</f>
        <v/>
      </c>
      <c r="SE20">
        <f>INDEX('EIA Consumption'!$A:$CZ,$G20,SE$19)/12</f>
        <v/>
      </c>
    </row>
    <row r="21" spans="1:499">
      <c r="A21" t="s">
        <v>52</v>
      </c>
      <c r="B21" t="s">
        <v>67</v>
      </c>
      <c r="G21">
        <f>MATCH($B21,'EIA Consumption'!$C:$C,0)</f>
        <v/>
      </c>
      <c r="H21">
        <f>INDEX('EIA Consumption'!$A:$CZ,$G21,H$19)/12</f>
        <v/>
      </c>
      <c r="I21">
        <f>INDEX('EIA Consumption'!$A:$CZ,$G21,I$19)/12</f>
        <v/>
      </c>
      <c r="J21">
        <f>INDEX('EIA Consumption'!$A:$CZ,$G21,J$19)/12</f>
        <v/>
      </c>
      <c r="K21">
        <f>INDEX('EIA Consumption'!$A:$CZ,$G21,K$19)/12</f>
        <v/>
      </c>
      <c r="L21">
        <f>INDEX('EIA Consumption'!$A:$CZ,$G21,L$19)/12</f>
        <v/>
      </c>
      <c r="M21">
        <f>INDEX('EIA Consumption'!$A:$CZ,$G21,M$19)/12</f>
        <v/>
      </c>
      <c r="N21">
        <f>INDEX('EIA Consumption'!$A:$CZ,$G21,N$19)/12</f>
        <v/>
      </c>
      <c r="O21">
        <f>INDEX('EIA Consumption'!$A:$CZ,$G21,O$19)/12</f>
        <v/>
      </c>
      <c r="P21">
        <f>INDEX('EIA Consumption'!$A:$CZ,$G21,P$19)/12</f>
        <v/>
      </c>
      <c r="Q21">
        <f>INDEX('EIA Consumption'!$A:$CZ,$G21,Q$19)/12</f>
        <v/>
      </c>
      <c r="R21">
        <f>INDEX('EIA Consumption'!$A:$CZ,$G21,R$19)/12</f>
        <v/>
      </c>
      <c r="S21">
        <f>INDEX('EIA Consumption'!$A:$CZ,$G21,S$19)/12</f>
        <v/>
      </c>
      <c r="T21">
        <f>INDEX('EIA Consumption'!$A:$CZ,$G21,T$19)/12</f>
        <v/>
      </c>
      <c r="U21">
        <f>INDEX('EIA Consumption'!$A:$CZ,$G21,U$19)/12</f>
        <v/>
      </c>
      <c r="V21">
        <f>INDEX('EIA Consumption'!$A:$CZ,$G21,V$19)/12</f>
        <v/>
      </c>
      <c r="W21">
        <f>INDEX('EIA Consumption'!$A:$CZ,$G21,W$19)/12</f>
        <v/>
      </c>
      <c r="X21">
        <f>INDEX('EIA Consumption'!$A:$CZ,$G21,X$19)/12</f>
        <v/>
      </c>
      <c r="Y21">
        <f>INDEX('EIA Consumption'!$A:$CZ,$G21,Y$19)/12</f>
        <v/>
      </c>
      <c r="Z21">
        <f>INDEX('EIA Consumption'!$A:$CZ,$G21,Z$19)/12</f>
        <v/>
      </c>
      <c r="AA21">
        <f>INDEX('EIA Consumption'!$A:$CZ,$G21,AA$19)/12</f>
        <v/>
      </c>
      <c r="AB21">
        <f>INDEX('EIA Consumption'!$A:$CZ,$G21,AB$19)/12</f>
        <v/>
      </c>
      <c r="AC21">
        <f>INDEX('EIA Consumption'!$A:$CZ,$G21,AC$19)/12</f>
        <v/>
      </c>
      <c r="AD21">
        <f>INDEX('EIA Consumption'!$A:$CZ,$G21,AD$19)/12</f>
        <v/>
      </c>
      <c r="AE21">
        <f>INDEX('EIA Consumption'!$A:$CZ,$G21,AE$19)/12</f>
        <v/>
      </c>
      <c r="AF21">
        <f>INDEX('EIA Consumption'!$A:$CZ,$G21,AF$19)/12</f>
        <v/>
      </c>
      <c r="AG21">
        <f>INDEX('EIA Consumption'!$A:$CZ,$G21,AG$19)/12</f>
        <v/>
      </c>
      <c r="AH21">
        <f>INDEX('EIA Consumption'!$A:$CZ,$G21,AH$19)/12</f>
        <v/>
      </c>
      <c r="AI21">
        <f>INDEX('EIA Consumption'!$A:$CZ,$G21,AI$19)/12</f>
        <v/>
      </c>
      <c r="AJ21">
        <f>INDEX('EIA Consumption'!$A:$CZ,$G21,AJ$19)/12</f>
        <v/>
      </c>
      <c r="AK21">
        <f>INDEX('EIA Consumption'!$A:$CZ,$G21,AK$19)/12</f>
        <v/>
      </c>
      <c r="AL21">
        <f>INDEX('EIA Consumption'!$A:$CZ,$G21,AL$19)/12</f>
        <v/>
      </c>
      <c r="AM21">
        <f>INDEX('EIA Consumption'!$A:$CZ,$G21,AM$19)/12</f>
        <v/>
      </c>
      <c r="AN21">
        <f>INDEX('EIA Consumption'!$A:$CZ,$G21,AN$19)/12</f>
        <v/>
      </c>
      <c r="AO21">
        <f>INDEX('EIA Consumption'!$A:$CZ,$G21,AO$19)/12</f>
        <v/>
      </c>
      <c r="AP21">
        <f>INDEX('EIA Consumption'!$A:$CZ,$G21,AP$19)/12</f>
        <v/>
      </c>
      <c r="AQ21">
        <f>INDEX('EIA Consumption'!$A:$CZ,$G21,AQ$19)/12</f>
        <v/>
      </c>
      <c r="AR21">
        <f>INDEX('EIA Consumption'!$A:$CZ,$G21,AR$19)/12</f>
        <v/>
      </c>
      <c r="AS21">
        <f>INDEX('EIA Consumption'!$A:$CZ,$G21,AS$19)/12</f>
        <v/>
      </c>
      <c r="AT21">
        <f>INDEX('EIA Consumption'!$A:$CZ,$G21,AT$19)/12</f>
        <v/>
      </c>
      <c r="AU21">
        <f>INDEX('EIA Consumption'!$A:$CZ,$G21,AU$19)/12</f>
        <v/>
      </c>
      <c r="AV21">
        <f>INDEX('EIA Consumption'!$A:$CZ,$G21,AV$19)/12</f>
        <v/>
      </c>
      <c r="AW21">
        <f>INDEX('EIA Consumption'!$A:$CZ,$G21,AW$19)/12</f>
        <v/>
      </c>
      <c r="AX21">
        <f>INDEX('EIA Consumption'!$A:$CZ,$G21,AX$19)/12</f>
        <v/>
      </c>
      <c r="AY21">
        <f>INDEX('EIA Consumption'!$A:$CZ,$G21,AY$19)/12</f>
        <v/>
      </c>
      <c r="AZ21">
        <f>INDEX('EIA Consumption'!$A:$CZ,$G21,AZ$19)/12</f>
        <v/>
      </c>
      <c r="BA21">
        <f>INDEX('EIA Consumption'!$A:$CZ,$G21,BA$19)/12</f>
        <v/>
      </c>
      <c r="BB21">
        <f>INDEX('EIA Consumption'!$A:$CZ,$G21,BB$19)/12</f>
        <v/>
      </c>
      <c r="BC21">
        <f>INDEX('EIA Consumption'!$A:$CZ,$G21,BC$19)/12</f>
        <v/>
      </c>
      <c r="BD21">
        <f>INDEX('EIA Consumption'!$A:$CZ,$G21,BD$19)/12</f>
        <v/>
      </c>
      <c r="BE21">
        <f>INDEX('EIA Consumption'!$A:$CZ,$G21,BE$19)/12</f>
        <v/>
      </c>
      <c r="BF21">
        <f>INDEX('EIA Consumption'!$A:$CZ,$G21,BF$19)/12</f>
        <v/>
      </c>
      <c r="BG21">
        <f>INDEX('EIA Consumption'!$A:$CZ,$G21,BG$19)/12</f>
        <v/>
      </c>
      <c r="BH21">
        <f>INDEX('EIA Consumption'!$A:$CZ,$G21,BH$19)/12</f>
        <v/>
      </c>
      <c r="BI21">
        <f>INDEX('EIA Consumption'!$A:$CZ,$G21,BI$19)/12</f>
        <v/>
      </c>
      <c r="BJ21">
        <f>INDEX('EIA Consumption'!$A:$CZ,$G21,BJ$19)/12</f>
        <v/>
      </c>
      <c r="BK21">
        <f>INDEX('EIA Consumption'!$A:$CZ,$G21,BK$19)/12</f>
        <v/>
      </c>
      <c r="BL21">
        <f>INDEX('EIA Consumption'!$A:$CZ,$G21,BL$19)/12</f>
        <v/>
      </c>
      <c r="BM21">
        <f>INDEX('EIA Consumption'!$A:$CZ,$G21,BM$19)/12</f>
        <v/>
      </c>
      <c r="BN21">
        <f>INDEX('EIA Consumption'!$A:$CZ,$G21,BN$19)/12</f>
        <v/>
      </c>
      <c r="BO21">
        <f>INDEX('EIA Consumption'!$A:$CZ,$G21,BO$19)/12</f>
        <v/>
      </c>
      <c r="BP21">
        <f>INDEX('EIA Consumption'!$A:$CZ,$G21,BP$19)/12</f>
        <v/>
      </c>
      <c r="BQ21">
        <f>INDEX('EIA Consumption'!$A:$CZ,$G21,BQ$19)/12</f>
        <v/>
      </c>
      <c r="BR21">
        <f>INDEX('EIA Consumption'!$A:$CZ,$G21,BR$19)/12</f>
        <v/>
      </c>
      <c r="BS21">
        <f>INDEX('EIA Consumption'!$A:$CZ,$G21,BS$19)/12</f>
        <v/>
      </c>
      <c r="BT21">
        <f>INDEX('EIA Consumption'!$A:$CZ,$G21,BT$19)/12</f>
        <v/>
      </c>
      <c r="BU21">
        <f>INDEX('EIA Consumption'!$A:$CZ,$G21,BU$19)/12</f>
        <v/>
      </c>
      <c r="BV21">
        <f>INDEX('EIA Consumption'!$A:$CZ,$G21,BV$19)/12</f>
        <v/>
      </c>
      <c r="BW21">
        <f>INDEX('EIA Consumption'!$A:$CZ,$G21,BW$19)/12</f>
        <v/>
      </c>
      <c r="BX21">
        <f>INDEX('EIA Consumption'!$A:$CZ,$G21,BX$19)/12</f>
        <v/>
      </c>
      <c r="BY21">
        <f>INDEX('EIA Consumption'!$A:$CZ,$G21,BY$19)/12</f>
        <v/>
      </c>
      <c r="BZ21">
        <f>INDEX('EIA Consumption'!$A:$CZ,$G21,BZ$19)/12</f>
        <v/>
      </c>
      <c r="CA21">
        <f>INDEX('EIA Consumption'!$A:$CZ,$G21,CA$19)/12</f>
        <v/>
      </c>
      <c r="CB21">
        <f>INDEX('EIA Consumption'!$A:$CZ,$G21,CB$19)/12</f>
        <v/>
      </c>
      <c r="CC21">
        <f>INDEX('EIA Consumption'!$A:$CZ,$G21,CC$19)/12</f>
        <v/>
      </c>
      <c r="CD21">
        <f>INDEX('EIA Consumption'!$A:$CZ,$G21,CD$19)/12</f>
        <v/>
      </c>
      <c r="CE21">
        <f>INDEX('EIA Consumption'!$A:$CZ,$G21,CE$19)/12</f>
        <v/>
      </c>
      <c r="CF21">
        <f>INDEX('EIA Consumption'!$A:$CZ,$G21,CF$19)/12</f>
        <v/>
      </c>
      <c r="CG21">
        <f>INDEX('EIA Consumption'!$A:$CZ,$G21,CG$19)/12</f>
        <v/>
      </c>
      <c r="CH21">
        <f>INDEX('EIA Consumption'!$A:$CZ,$G21,CH$19)/12</f>
        <v/>
      </c>
      <c r="CI21">
        <f>INDEX('EIA Consumption'!$A:$CZ,$G21,CI$19)/12</f>
        <v/>
      </c>
      <c r="CJ21">
        <f>INDEX('EIA Consumption'!$A:$CZ,$G21,CJ$19)/12</f>
        <v/>
      </c>
      <c r="CK21">
        <f>INDEX('EIA Consumption'!$A:$CZ,$G21,CK$19)/12</f>
        <v/>
      </c>
      <c r="CL21">
        <f>INDEX('EIA Consumption'!$A:$CZ,$G21,CL$19)/12</f>
        <v/>
      </c>
      <c r="CM21">
        <f>INDEX('EIA Consumption'!$A:$CZ,$G21,CM$19)/12</f>
        <v/>
      </c>
      <c r="CN21">
        <f>INDEX('EIA Consumption'!$A:$CZ,$G21,CN$19)/12</f>
        <v/>
      </c>
      <c r="CO21">
        <f>INDEX('EIA Consumption'!$A:$CZ,$G21,CO$19)/12</f>
        <v/>
      </c>
      <c r="CP21">
        <f>INDEX('EIA Consumption'!$A:$CZ,$G21,CP$19)/12</f>
        <v/>
      </c>
      <c r="CQ21">
        <f>INDEX('EIA Consumption'!$A:$CZ,$G21,CQ$19)/12</f>
        <v/>
      </c>
      <c r="CR21">
        <f>INDEX('EIA Consumption'!$A:$CZ,$G21,CR$19)/12</f>
        <v/>
      </c>
      <c r="CS21">
        <f>INDEX('EIA Consumption'!$A:$CZ,$G21,CS$19)/12</f>
        <v/>
      </c>
      <c r="CT21">
        <f>INDEX('EIA Consumption'!$A:$CZ,$G21,CT$19)/12</f>
        <v/>
      </c>
      <c r="CU21">
        <f>INDEX('EIA Consumption'!$A:$CZ,$G21,CU$19)/12</f>
        <v/>
      </c>
      <c r="CV21">
        <f>INDEX('EIA Consumption'!$A:$CZ,$G21,CV$19)/12</f>
        <v/>
      </c>
      <c r="CW21">
        <f>INDEX('EIA Consumption'!$A:$CZ,$G21,CW$19)/12</f>
        <v/>
      </c>
      <c r="CX21">
        <f>INDEX('EIA Consumption'!$A:$CZ,$G21,CX$19)/12</f>
        <v/>
      </c>
      <c r="CY21">
        <f>INDEX('EIA Consumption'!$A:$CZ,$G21,CY$19)/12</f>
        <v/>
      </c>
      <c r="CZ21">
        <f>INDEX('EIA Consumption'!$A:$CZ,$G21,CZ$19)/12</f>
        <v/>
      </c>
      <c r="DA21">
        <f>INDEX('EIA Consumption'!$A:$CZ,$G21,DA$19)/12</f>
        <v/>
      </c>
      <c r="DB21">
        <f>INDEX('EIA Consumption'!$A:$CZ,$G21,DB$19)/12</f>
        <v/>
      </c>
      <c r="DC21">
        <f>INDEX('EIA Consumption'!$A:$CZ,$G21,DC$19)/12</f>
        <v/>
      </c>
      <c r="DD21">
        <f>INDEX('EIA Consumption'!$A:$CZ,$G21,DD$19)/12</f>
        <v/>
      </c>
      <c r="DE21">
        <f>INDEX('EIA Consumption'!$A:$CZ,$G21,DE$19)/12</f>
        <v/>
      </c>
      <c r="DF21">
        <f>INDEX('EIA Consumption'!$A:$CZ,$G21,DF$19)/12</f>
        <v/>
      </c>
      <c r="DG21">
        <f>INDEX('EIA Consumption'!$A:$CZ,$G21,DG$19)/12</f>
        <v/>
      </c>
      <c r="DH21">
        <f>INDEX('EIA Consumption'!$A:$CZ,$G21,DH$19)/12</f>
        <v/>
      </c>
      <c r="DI21">
        <f>INDEX('EIA Consumption'!$A:$CZ,$G21,DI$19)/12</f>
        <v/>
      </c>
      <c r="DJ21">
        <f>INDEX('EIA Consumption'!$A:$CZ,$G21,DJ$19)/12</f>
        <v/>
      </c>
      <c r="DK21">
        <f>INDEX('EIA Consumption'!$A:$CZ,$G21,DK$19)/12</f>
        <v/>
      </c>
      <c r="DL21">
        <f>INDEX('EIA Consumption'!$A:$CZ,$G21,DL$19)/12</f>
        <v/>
      </c>
      <c r="DM21">
        <f>INDEX('EIA Consumption'!$A:$CZ,$G21,DM$19)/12</f>
        <v/>
      </c>
      <c r="DN21">
        <f>INDEX('EIA Consumption'!$A:$CZ,$G21,DN$19)/12</f>
        <v/>
      </c>
      <c r="DO21">
        <f>INDEX('EIA Consumption'!$A:$CZ,$G21,DO$19)/12</f>
        <v/>
      </c>
      <c r="DP21">
        <f>INDEX('EIA Consumption'!$A:$CZ,$G21,DP$19)/12</f>
        <v/>
      </c>
      <c r="DQ21">
        <f>INDEX('EIA Consumption'!$A:$CZ,$G21,DQ$19)/12</f>
        <v/>
      </c>
      <c r="DR21">
        <f>INDEX('EIA Consumption'!$A:$CZ,$G21,DR$19)/12</f>
        <v/>
      </c>
      <c r="DS21">
        <f>INDEX('EIA Consumption'!$A:$CZ,$G21,DS$19)/12</f>
        <v/>
      </c>
      <c r="DT21">
        <f>INDEX('EIA Consumption'!$A:$CZ,$G21,DT$19)/12</f>
        <v/>
      </c>
      <c r="DU21">
        <f>INDEX('EIA Consumption'!$A:$CZ,$G21,DU$19)/12</f>
        <v/>
      </c>
      <c r="DV21">
        <f>INDEX('EIA Consumption'!$A:$CZ,$G21,DV$19)/12</f>
        <v/>
      </c>
      <c r="DW21">
        <f>INDEX('EIA Consumption'!$A:$CZ,$G21,DW$19)/12</f>
        <v/>
      </c>
      <c r="DX21">
        <f>INDEX('EIA Consumption'!$A:$CZ,$G21,DX$19)/12</f>
        <v/>
      </c>
      <c r="DY21">
        <f>INDEX('EIA Consumption'!$A:$CZ,$G21,DY$19)/12</f>
        <v/>
      </c>
      <c r="DZ21">
        <f>INDEX('EIA Consumption'!$A:$CZ,$G21,DZ$19)/12</f>
        <v/>
      </c>
      <c r="EA21">
        <f>INDEX('EIA Consumption'!$A:$CZ,$G21,EA$19)/12</f>
        <v/>
      </c>
      <c r="EB21">
        <f>INDEX('EIA Consumption'!$A:$CZ,$G21,EB$19)/12</f>
        <v/>
      </c>
      <c r="EC21">
        <f>INDEX('EIA Consumption'!$A:$CZ,$G21,EC$19)/12</f>
        <v/>
      </c>
      <c r="ED21">
        <f>INDEX('EIA Consumption'!$A:$CZ,$G21,ED$19)/12</f>
        <v/>
      </c>
      <c r="EE21">
        <f>INDEX('EIA Consumption'!$A:$CZ,$G21,EE$19)/12</f>
        <v/>
      </c>
      <c r="EF21">
        <f>INDEX('EIA Consumption'!$A:$CZ,$G21,EF$19)/12</f>
        <v/>
      </c>
      <c r="EG21">
        <f>INDEX('EIA Consumption'!$A:$CZ,$G21,EG$19)/12</f>
        <v/>
      </c>
      <c r="EH21">
        <f>INDEX('EIA Consumption'!$A:$CZ,$G21,EH$19)/12</f>
        <v/>
      </c>
      <c r="EI21">
        <f>INDEX('EIA Consumption'!$A:$CZ,$G21,EI$19)/12</f>
        <v/>
      </c>
      <c r="EJ21">
        <f>INDEX('EIA Consumption'!$A:$CZ,$G21,EJ$19)/12</f>
        <v/>
      </c>
      <c r="EK21">
        <f>INDEX('EIA Consumption'!$A:$CZ,$G21,EK$19)/12</f>
        <v/>
      </c>
      <c r="EL21">
        <f>INDEX('EIA Consumption'!$A:$CZ,$G21,EL$19)/12</f>
        <v/>
      </c>
      <c r="EM21">
        <f>INDEX('EIA Consumption'!$A:$CZ,$G21,EM$19)/12</f>
        <v/>
      </c>
      <c r="EN21">
        <f>INDEX('EIA Consumption'!$A:$CZ,$G21,EN$19)/12</f>
        <v/>
      </c>
      <c r="EO21">
        <f>INDEX('EIA Consumption'!$A:$CZ,$G21,EO$19)/12</f>
        <v/>
      </c>
      <c r="EP21">
        <f>INDEX('EIA Consumption'!$A:$CZ,$G21,EP$19)/12</f>
        <v/>
      </c>
      <c r="EQ21">
        <f>INDEX('EIA Consumption'!$A:$CZ,$G21,EQ$19)/12</f>
        <v/>
      </c>
      <c r="ER21">
        <f>INDEX('EIA Consumption'!$A:$CZ,$G21,ER$19)/12</f>
        <v/>
      </c>
      <c r="ES21">
        <f>INDEX('EIA Consumption'!$A:$CZ,$G21,ES$19)/12</f>
        <v/>
      </c>
      <c r="ET21">
        <f>INDEX('EIA Consumption'!$A:$CZ,$G21,ET$19)/12</f>
        <v/>
      </c>
      <c r="EU21">
        <f>INDEX('EIA Consumption'!$A:$CZ,$G21,EU$19)/12</f>
        <v/>
      </c>
      <c r="EV21">
        <f>INDEX('EIA Consumption'!$A:$CZ,$G21,EV$19)/12</f>
        <v/>
      </c>
      <c r="EW21">
        <f>INDEX('EIA Consumption'!$A:$CZ,$G21,EW$19)/12</f>
        <v/>
      </c>
      <c r="EX21">
        <f>INDEX('EIA Consumption'!$A:$CZ,$G21,EX$19)/12</f>
        <v/>
      </c>
      <c r="EY21">
        <f>INDEX('EIA Consumption'!$A:$CZ,$G21,EY$19)/12</f>
        <v/>
      </c>
      <c r="EZ21">
        <f>INDEX('EIA Consumption'!$A:$CZ,$G21,EZ$19)/12</f>
        <v/>
      </c>
      <c r="FA21">
        <f>INDEX('EIA Consumption'!$A:$CZ,$G21,FA$19)/12</f>
        <v/>
      </c>
      <c r="FB21">
        <f>INDEX('EIA Consumption'!$A:$CZ,$G21,FB$19)/12</f>
        <v/>
      </c>
      <c r="FC21">
        <f>INDEX('EIA Consumption'!$A:$CZ,$G21,FC$19)/12</f>
        <v/>
      </c>
      <c r="FD21">
        <f>INDEX('EIA Consumption'!$A:$CZ,$G21,FD$19)/12</f>
        <v/>
      </c>
      <c r="FE21">
        <f>INDEX('EIA Consumption'!$A:$CZ,$G21,FE$19)/12</f>
        <v/>
      </c>
      <c r="FF21">
        <f>INDEX('EIA Consumption'!$A:$CZ,$G21,FF$19)/12</f>
        <v/>
      </c>
      <c r="FG21">
        <f>INDEX('EIA Consumption'!$A:$CZ,$G21,FG$19)/12</f>
        <v/>
      </c>
      <c r="FH21">
        <f>INDEX('EIA Consumption'!$A:$CZ,$G21,FH$19)/12</f>
        <v/>
      </c>
      <c r="FI21">
        <f>INDEX('EIA Consumption'!$A:$CZ,$G21,FI$19)/12</f>
        <v/>
      </c>
      <c r="FJ21">
        <f>INDEX('EIA Consumption'!$A:$CZ,$G21,FJ$19)/12</f>
        <v/>
      </c>
      <c r="FK21">
        <f>INDEX('EIA Consumption'!$A:$CZ,$G21,FK$19)/12</f>
        <v/>
      </c>
      <c r="FL21">
        <f>INDEX('EIA Consumption'!$A:$CZ,$G21,FL$19)/12</f>
        <v/>
      </c>
      <c r="FM21">
        <f>INDEX('EIA Consumption'!$A:$CZ,$G21,FM$19)/12</f>
        <v/>
      </c>
      <c r="FN21">
        <f>INDEX('EIA Consumption'!$A:$CZ,$G21,FN$19)/12</f>
        <v/>
      </c>
      <c r="FO21">
        <f>INDEX('EIA Consumption'!$A:$CZ,$G21,FO$19)/12</f>
        <v/>
      </c>
      <c r="FP21">
        <f>INDEX('EIA Consumption'!$A:$CZ,$G21,FP$19)/12</f>
        <v/>
      </c>
      <c r="FQ21">
        <f>INDEX('EIA Consumption'!$A:$CZ,$G21,FQ$19)/12</f>
        <v/>
      </c>
      <c r="FR21">
        <f>INDEX('EIA Consumption'!$A:$CZ,$G21,FR$19)/12</f>
        <v/>
      </c>
      <c r="FS21">
        <f>INDEX('EIA Consumption'!$A:$CZ,$G21,FS$19)/12</f>
        <v/>
      </c>
      <c r="FT21">
        <f>INDEX('EIA Consumption'!$A:$CZ,$G21,FT$19)/12</f>
        <v/>
      </c>
      <c r="FU21">
        <f>INDEX('EIA Consumption'!$A:$CZ,$G21,FU$19)/12</f>
        <v/>
      </c>
      <c r="FV21">
        <f>INDEX('EIA Consumption'!$A:$CZ,$G21,FV$19)/12</f>
        <v/>
      </c>
      <c r="FW21">
        <f>INDEX('EIA Consumption'!$A:$CZ,$G21,FW$19)/12</f>
        <v/>
      </c>
      <c r="FX21">
        <f>INDEX('EIA Consumption'!$A:$CZ,$G21,FX$19)/12</f>
        <v/>
      </c>
      <c r="FY21">
        <f>INDEX('EIA Consumption'!$A:$CZ,$G21,FY$19)/12</f>
        <v/>
      </c>
      <c r="FZ21">
        <f>INDEX('EIA Consumption'!$A:$CZ,$G21,FZ$19)/12</f>
        <v/>
      </c>
      <c r="GA21">
        <f>INDEX('EIA Consumption'!$A:$CZ,$G21,GA$19)/12</f>
        <v/>
      </c>
      <c r="GB21">
        <f>INDEX('EIA Consumption'!$A:$CZ,$G21,GB$19)/12</f>
        <v/>
      </c>
      <c r="GC21">
        <f>INDEX('EIA Consumption'!$A:$CZ,$G21,GC$19)/12</f>
        <v/>
      </c>
      <c r="GD21">
        <f>INDEX('EIA Consumption'!$A:$CZ,$G21,GD$19)/12</f>
        <v/>
      </c>
      <c r="GE21">
        <f>INDEX('EIA Consumption'!$A:$CZ,$G21,GE$19)/12</f>
        <v/>
      </c>
      <c r="GF21">
        <f>INDEX('EIA Consumption'!$A:$CZ,$G21,GF$19)/12</f>
        <v/>
      </c>
      <c r="GG21">
        <f>INDEX('EIA Consumption'!$A:$CZ,$G21,GG$19)/12</f>
        <v/>
      </c>
      <c r="GH21">
        <f>INDEX('EIA Consumption'!$A:$CZ,$G21,GH$19)/12</f>
        <v/>
      </c>
      <c r="GI21">
        <f>INDEX('EIA Consumption'!$A:$CZ,$G21,GI$19)/12</f>
        <v/>
      </c>
      <c r="GJ21">
        <f>INDEX('EIA Consumption'!$A:$CZ,$G21,GJ$19)/12</f>
        <v/>
      </c>
      <c r="GK21">
        <f>INDEX('EIA Consumption'!$A:$CZ,$G21,GK$19)/12</f>
        <v/>
      </c>
      <c r="GL21">
        <f>INDEX('EIA Consumption'!$A:$CZ,$G21,GL$19)/12</f>
        <v/>
      </c>
      <c r="GM21">
        <f>INDEX('EIA Consumption'!$A:$CZ,$G21,GM$19)/12</f>
        <v/>
      </c>
      <c r="GN21">
        <f>INDEX('EIA Consumption'!$A:$CZ,$G21,GN$19)/12</f>
        <v/>
      </c>
      <c r="GO21">
        <f>INDEX('EIA Consumption'!$A:$CZ,$G21,GO$19)/12</f>
        <v/>
      </c>
      <c r="GP21">
        <f>INDEX('EIA Consumption'!$A:$CZ,$G21,GP$19)/12</f>
        <v/>
      </c>
      <c r="GQ21">
        <f>INDEX('EIA Consumption'!$A:$CZ,$G21,GQ$19)/12</f>
        <v/>
      </c>
      <c r="GR21">
        <f>INDEX('EIA Consumption'!$A:$CZ,$G21,GR$19)/12</f>
        <v/>
      </c>
      <c r="GS21">
        <f>INDEX('EIA Consumption'!$A:$CZ,$G21,GS$19)/12</f>
        <v/>
      </c>
      <c r="GT21">
        <f>INDEX('EIA Consumption'!$A:$CZ,$G21,GT$19)/12</f>
        <v/>
      </c>
      <c r="GU21">
        <f>INDEX('EIA Consumption'!$A:$CZ,$G21,GU$19)/12</f>
        <v/>
      </c>
      <c r="GV21">
        <f>INDEX('EIA Consumption'!$A:$CZ,$G21,GV$19)/12</f>
        <v/>
      </c>
      <c r="GW21">
        <f>INDEX('EIA Consumption'!$A:$CZ,$G21,GW$19)/12</f>
        <v/>
      </c>
      <c r="GX21">
        <f>INDEX('EIA Consumption'!$A:$CZ,$G21,GX$19)/12</f>
        <v/>
      </c>
      <c r="GY21">
        <f>INDEX('EIA Consumption'!$A:$CZ,$G21,GY$19)/12</f>
        <v/>
      </c>
      <c r="GZ21">
        <f>INDEX('EIA Consumption'!$A:$CZ,$G21,GZ$19)/12</f>
        <v/>
      </c>
      <c r="HA21">
        <f>INDEX('EIA Consumption'!$A:$CZ,$G21,HA$19)/12</f>
        <v/>
      </c>
      <c r="HB21">
        <f>INDEX('EIA Consumption'!$A:$CZ,$G21,HB$19)/12</f>
        <v/>
      </c>
      <c r="HC21">
        <f>INDEX('EIA Consumption'!$A:$CZ,$G21,HC$19)/12</f>
        <v/>
      </c>
      <c r="HD21">
        <f>INDEX('EIA Consumption'!$A:$CZ,$G21,HD$19)/12</f>
        <v/>
      </c>
      <c r="HE21">
        <f>INDEX('EIA Consumption'!$A:$CZ,$G21,HE$19)/12</f>
        <v/>
      </c>
      <c r="HF21">
        <f>INDEX('EIA Consumption'!$A:$CZ,$G21,HF$19)/12</f>
        <v/>
      </c>
      <c r="HG21">
        <f>INDEX('EIA Consumption'!$A:$CZ,$G21,HG$19)/12</f>
        <v/>
      </c>
      <c r="HH21">
        <f>INDEX('EIA Consumption'!$A:$CZ,$G21,HH$19)/12</f>
        <v/>
      </c>
      <c r="HI21">
        <f>INDEX('EIA Consumption'!$A:$CZ,$G21,HI$19)/12</f>
        <v/>
      </c>
      <c r="HJ21">
        <f>INDEX('EIA Consumption'!$A:$CZ,$G21,HJ$19)/12</f>
        <v/>
      </c>
      <c r="HK21">
        <f>INDEX('EIA Consumption'!$A:$CZ,$G21,HK$19)/12</f>
        <v/>
      </c>
      <c r="HL21">
        <f>INDEX('EIA Consumption'!$A:$CZ,$G21,HL$19)/12</f>
        <v/>
      </c>
      <c r="HM21">
        <f>INDEX('EIA Consumption'!$A:$CZ,$G21,HM$19)/12</f>
        <v/>
      </c>
      <c r="HN21">
        <f>INDEX('EIA Consumption'!$A:$CZ,$G21,HN$19)/12</f>
        <v/>
      </c>
      <c r="HO21">
        <f>INDEX('EIA Consumption'!$A:$CZ,$G21,HO$19)/12</f>
        <v/>
      </c>
      <c r="HP21">
        <f>INDEX('EIA Consumption'!$A:$CZ,$G21,HP$19)/12</f>
        <v/>
      </c>
      <c r="HQ21">
        <f>INDEX('EIA Consumption'!$A:$CZ,$G21,HQ$19)/12</f>
        <v/>
      </c>
      <c r="HR21">
        <f>INDEX('EIA Consumption'!$A:$CZ,$G21,HR$19)/12</f>
        <v/>
      </c>
      <c r="HS21">
        <f>INDEX('EIA Consumption'!$A:$CZ,$G21,HS$19)/12</f>
        <v/>
      </c>
      <c r="HT21">
        <f>INDEX('EIA Consumption'!$A:$CZ,$G21,HT$19)/12</f>
        <v/>
      </c>
      <c r="HU21">
        <f>INDEX('EIA Consumption'!$A:$CZ,$G21,HU$19)/12</f>
        <v/>
      </c>
      <c r="HV21">
        <f>INDEX('EIA Consumption'!$A:$CZ,$G21,HV$19)/12</f>
        <v/>
      </c>
      <c r="HW21">
        <f>INDEX('EIA Consumption'!$A:$CZ,$G21,HW$19)/12</f>
        <v/>
      </c>
      <c r="HX21">
        <f>INDEX('EIA Consumption'!$A:$CZ,$G21,HX$19)/12</f>
        <v/>
      </c>
      <c r="HY21">
        <f>INDEX('EIA Consumption'!$A:$CZ,$G21,HY$19)/12</f>
        <v/>
      </c>
      <c r="HZ21">
        <f>INDEX('EIA Consumption'!$A:$CZ,$G21,HZ$19)/12</f>
        <v/>
      </c>
      <c r="IA21">
        <f>INDEX('EIA Consumption'!$A:$CZ,$G21,IA$19)/12</f>
        <v/>
      </c>
      <c r="IB21">
        <f>INDEX('EIA Consumption'!$A:$CZ,$G21,IB$19)/12</f>
        <v/>
      </c>
      <c r="IC21">
        <f>INDEX('EIA Consumption'!$A:$CZ,$G21,IC$19)/12</f>
        <v/>
      </c>
      <c r="ID21">
        <f>INDEX('EIA Consumption'!$A:$CZ,$G21,ID$19)/12</f>
        <v/>
      </c>
      <c r="IE21">
        <f>INDEX('EIA Consumption'!$A:$CZ,$G21,IE$19)/12</f>
        <v/>
      </c>
      <c r="IF21">
        <f>INDEX('EIA Consumption'!$A:$CZ,$G21,IF$19)/12</f>
        <v/>
      </c>
      <c r="IG21">
        <f>INDEX('EIA Consumption'!$A:$CZ,$G21,IG$19)/12</f>
        <v/>
      </c>
      <c r="IH21">
        <f>INDEX('EIA Consumption'!$A:$CZ,$G21,IH$19)/12</f>
        <v/>
      </c>
      <c r="II21">
        <f>INDEX('EIA Consumption'!$A:$CZ,$G21,II$19)/12</f>
        <v/>
      </c>
      <c r="IJ21">
        <f>INDEX('EIA Consumption'!$A:$CZ,$G21,IJ$19)/12</f>
        <v/>
      </c>
      <c r="IK21">
        <f>INDEX('EIA Consumption'!$A:$CZ,$G21,IK$19)/12</f>
        <v/>
      </c>
      <c r="IL21">
        <f>INDEX('EIA Consumption'!$A:$CZ,$G21,IL$19)/12</f>
        <v/>
      </c>
      <c r="IM21">
        <f>INDEX('EIA Consumption'!$A:$CZ,$G21,IM$19)/12</f>
        <v/>
      </c>
      <c r="IN21">
        <f>INDEX('EIA Consumption'!$A:$CZ,$G21,IN$19)/12</f>
        <v/>
      </c>
      <c r="IO21">
        <f>INDEX('EIA Consumption'!$A:$CZ,$G21,IO$19)/12</f>
        <v/>
      </c>
      <c r="IP21">
        <f>INDEX('EIA Consumption'!$A:$CZ,$G21,IP$19)/12</f>
        <v/>
      </c>
      <c r="IQ21">
        <f>INDEX('EIA Consumption'!$A:$CZ,$G21,IQ$19)/12</f>
        <v/>
      </c>
      <c r="IR21">
        <f>INDEX('EIA Consumption'!$A:$CZ,$G21,IR$19)/12</f>
        <v/>
      </c>
      <c r="IS21">
        <f>INDEX('EIA Consumption'!$A:$CZ,$G21,IS$19)/12</f>
        <v/>
      </c>
      <c r="IT21">
        <f>INDEX('EIA Consumption'!$A:$CZ,$G21,IT$19)/12</f>
        <v/>
      </c>
      <c r="IU21">
        <f>INDEX('EIA Consumption'!$A:$CZ,$G21,IU$19)/12</f>
        <v/>
      </c>
      <c r="IV21">
        <f>INDEX('EIA Consumption'!$A:$CZ,$G21,IV$19)/12</f>
        <v/>
      </c>
      <c r="IW21">
        <f>INDEX('EIA Consumption'!$A:$CZ,$G21,IW$19)/12</f>
        <v/>
      </c>
      <c r="IX21">
        <f>INDEX('EIA Consumption'!$A:$CZ,$G21,IX$19)/12</f>
        <v/>
      </c>
      <c r="IY21">
        <f>INDEX('EIA Consumption'!$A:$CZ,$G21,IY$19)/12</f>
        <v/>
      </c>
      <c r="IZ21">
        <f>INDEX('EIA Consumption'!$A:$CZ,$G21,IZ$19)/12</f>
        <v/>
      </c>
      <c r="JA21">
        <f>INDEX('EIA Consumption'!$A:$CZ,$G21,JA$19)/12</f>
        <v/>
      </c>
      <c r="JB21">
        <f>INDEX('EIA Consumption'!$A:$CZ,$G21,JB$19)/12</f>
        <v/>
      </c>
      <c r="JC21">
        <f>INDEX('EIA Consumption'!$A:$CZ,$G21,JC$19)/12</f>
        <v/>
      </c>
      <c r="JD21">
        <f>INDEX('EIA Consumption'!$A:$CZ,$G21,JD$19)/12</f>
        <v/>
      </c>
      <c r="JE21">
        <f>INDEX('EIA Consumption'!$A:$CZ,$G21,JE$19)/12</f>
        <v/>
      </c>
      <c r="JF21">
        <f>INDEX('EIA Consumption'!$A:$CZ,$G21,JF$19)/12</f>
        <v/>
      </c>
      <c r="JG21">
        <f>INDEX('EIA Consumption'!$A:$CZ,$G21,JG$19)/12</f>
        <v/>
      </c>
      <c r="JH21">
        <f>INDEX('EIA Consumption'!$A:$CZ,$G21,JH$19)/12</f>
        <v/>
      </c>
      <c r="JI21">
        <f>INDEX('EIA Consumption'!$A:$CZ,$G21,JI$19)/12</f>
        <v/>
      </c>
      <c r="JJ21">
        <f>INDEX('EIA Consumption'!$A:$CZ,$G21,JJ$19)/12</f>
        <v/>
      </c>
      <c r="JK21">
        <f>INDEX('EIA Consumption'!$A:$CZ,$G21,JK$19)/12</f>
        <v/>
      </c>
      <c r="JL21">
        <f>INDEX('EIA Consumption'!$A:$CZ,$G21,JL$19)/12</f>
        <v/>
      </c>
      <c r="JM21">
        <f>INDEX('EIA Consumption'!$A:$CZ,$G21,JM$19)/12</f>
        <v/>
      </c>
      <c r="JN21">
        <f>INDEX('EIA Consumption'!$A:$CZ,$G21,JN$19)/12</f>
        <v/>
      </c>
      <c r="JO21">
        <f>INDEX('EIA Consumption'!$A:$CZ,$G21,JO$19)/12</f>
        <v/>
      </c>
      <c r="JP21">
        <f>INDEX('EIA Consumption'!$A:$CZ,$G21,JP$19)/12</f>
        <v/>
      </c>
      <c r="JQ21">
        <f>INDEX('EIA Consumption'!$A:$CZ,$G21,JQ$19)/12</f>
        <v/>
      </c>
      <c r="JR21">
        <f>INDEX('EIA Consumption'!$A:$CZ,$G21,JR$19)/12</f>
        <v/>
      </c>
      <c r="JS21">
        <f>INDEX('EIA Consumption'!$A:$CZ,$G21,JS$19)/12</f>
        <v/>
      </c>
      <c r="JT21">
        <f>INDEX('EIA Consumption'!$A:$CZ,$G21,JT$19)/12</f>
        <v/>
      </c>
      <c r="JU21">
        <f>INDEX('EIA Consumption'!$A:$CZ,$G21,JU$19)/12</f>
        <v/>
      </c>
      <c r="JV21">
        <f>INDEX('EIA Consumption'!$A:$CZ,$G21,JV$19)/12</f>
        <v/>
      </c>
      <c r="JW21">
        <f>INDEX('EIA Consumption'!$A:$CZ,$G21,JW$19)/12</f>
        <v/>
      </c>
      <c r="JX21">
        <f>INDEX('EIA Consumption'!$A:$CZ,$G21,JX$19)/12</f>
        <v/>
      </c>
      <c r="JY21">
        <f>INDEX('EIA Consumption'!$A:$CZ,$G21,JY$19)/12</f>
        <v/>
      </c>
      <c r="JZ21">
        <f>INDEX('EIA Consumption'!$A:$CZ,$G21,JZ$19)/12</f>
        <v/>
      </c>
      <c r="KA21">
        <f>INDEX('EIA Consumption'!$A:$CZ,$G21,KA$19)/12</f>
        <v/>
      </c>
      <c r="KB21">
        <f>INDEX('EIA Consumption'!$A:$CZ,$G21,KB$19)/12</f>
        <v/>
      </c>
      <c r="KC21">
        <f>INDEX('EIA Consumption'!$A:$CZ,$G21,KC$19)/12</f>
        <v/>
      </c>
      <c r="KD21">
        <f>INDEX('EIA Consumption'!$A:$CZ,$G21,KD$19)/12</f>
        <v/>
      </c>
      <c r="KE21">
        <f>INDEX('EIA Consumption'!$A:$CZ,$G21,KE$19)/12</f>
        <v/>
      </c>
      <c r="KF21">
        <f>INDEX('EIA Consumption'!$A:$CZ,$G21,KF$19)/12</f>
        <v/>
      </c>
      <c r="KG21">
        <f>INDEX('EIA Consumption'!$A:$CZ,$G21,KG$19)/12</f>
        <v/>
      </c>
      <c r="KH21">
        <f>INDEX('EIA Consumption'!$A:$CZ,$G21,KH$19)/12</f>
        <v/>
      </c>
      <c r="KI21">
        <f>INDEX('EIA Consumption'!$A:$CZ,$G21,KI$19)/12</f>
        <v/>
      </c>
      <c r="KJ21">
        <f>INDEX('EIA Consumption'!$A:$CZ,$G21,KJ$19)/12</f>
        <v/>
      </c>
      <c r="KK21">
        <f>INDEX('EIA Consumption'!$A:$CZ,$G21,KK$19)/12</f>
        <v/>
      </c>
      <c r="KL21">
        <f>INDEX('EIA Consumption'!$A:$CZ,$G21,KL$19)/12</f>
        <v/>
      </c>
      <c r="KM21">
        <f>INDEX('EIA Consumption'!$A:$CZ,$G21,KM$19)/12</f>
        <v/>
      </c>
      <c r="KN21">
        <f>INDEX('EIA Consumption'!$A:$CZ,$G21,KN$19)/12</f>
        <v/>
      </c>
      <c r="KO21">
        <f>INDEX('EIA Consumption'!$A:$CZ,$G21,KO$19)/12</f>
        <v/>
      </c>
      <c r="KP21">
        <f>INDEX('EIA Consumption'!$A:$CZ,$G21,KP$19)/12</f>
        <v/>
      </c>
      <c r="KQ21">
        <f>INDEX('EIA Consumption'!$A:$CZ,$G21,KQ$19)/12</f>
        <v/>
      </c>
      <c r="KR21">
        <f>INDEX('EIA Consumption'!$A:$CZ,$G21,KR$19)/12</f>
        <v/>
      </c>
      <c r="KS21">
        <f>INDEX('EIA Consumption'!$A:$CZ,$G21,KS$19)/12</f>
        <v/>
      </c>
      <c r="KT21">
        <f>INDEX('EIA Consumption'!$A:$CZ,$G21,KT$19)/12</f>
        <v/>
      </c>
      <c r="KU21">
        <f>INDEX('EIA Consumption'!$A:$CZ,$G21,KU$19)/12</f>
        <v/>
      </c>
      <c r="KV21">
        <f>INDEX('EIA Consumption'!$A:$CZ,$G21,KV$19)/12</f>
        <v/>
      </c>
      <c r="KW21">
        <f>INDEX('EIA Consumption'!$A:$CZ,$G21,KW$19)/12</f>
        <v/>
      </c>
      <c r="KX21">
        <f>INDEX('EIA Consumption'!$A:$CZ,$G21,KX$19)/12</f>
        <v/>
      </c>
      <c r="KY21">
        <f>INDEX('EIA Consumption'!$A:$CZ,$G21,KY$19)/12</f>
        <v/>
      </c>
      <c r="KZ21">
        <f>INDEX('EIA Consumption'!$A:$CZ,$G21,KZ$19)/12</f>
        <v/>
      </c>
      <c r="LA21">
        <f>INDEX('EIA Consumption'!$A:$CZ,$G21,LA$19)/12</f>
        <v/>
      </c>
      <c r="LB21">
        <f>INDEX('EIA Consumption'!$A:$CZ,$G21,LB$19)/12</f>
        <v/>
      </c>
      <c r="LC21">
        <f>INDEX('EIA Consumption'!$A:$CZ,$G21,LC$19)/12</f>
        <v/>
      </c>
      <c r="LD21">
        <f>INDEX('EIA Consumption'!$A:$CZ,$G21,LD$19)/12</f>
        <v/>
      </c>
      <c r="LE21">
        <f>INDEX('EIA Consumption'!$A:$CZ,$G21,LE$19)/12</f>
        <v/>
      </c>
      <c r="LF21">
        <f>INDEX('EIA Consumption'!$A:$CZ,$G21,LF$19)/12</f>
        <v/>
      </c>
      <c r="LG21">
        <f>INDEX('EIA Consumption'!$A:$CZ,$G21,LG$19)/12</f>
        <v/>
      </c>
      <c r="LH21">
        <f>INDEX('EIA Consumption'!$A:$CZ,$G21,LH$19)/12</f>
        <v/>
      </c>
      <c r="LI21">
        <f>INDEX('EIA Consumption'!$A:$CZ,$G21,LI$19)/12</f>
        <v/>
      </c>
      <c r="LJ21">
        <f>INDEX('EIA Consumption'!$A:$CZ,$G21,LJ$19)/12</f>
        <v/>
      </c>
      <c r="LK21">
        <f>INDEX('EIA Consumption'!$A:$CZ,$G21,LK$19)/12</f>
        <v/>
      </c>
      <c r="LL21">
        <f>INDEX('EIA Consumption'!$A:$CZ,$G21,LL$19)/12</f>
        <v/>
      </c>
      <c r="LM21">
        <f>INDEX('EIA Consumption'!$A:$CZ,$G21,LM$19)/12</f>
        <v/>
      </c>
      <c r="LN21">
        <f>INDEX('EIA Consumption'!$A:$CZ,$G21,LN$19)/12</f>
        <v/>
      </c>
      <c r="LO21">
        <f>INDEX('EIA Consumption'!$A:$CZ,$G21,LO$19)/12</f>
        <v/>
      </c>
      <c r="LP21">
        <f>INDEX('EIA Consumption'!$A:$CZ,$G21,LP$19)/12</f>
        <v/>
      </c>
      <c r="LQ21">
        <f>INDEX('EIA Consumption'!$A:$CZ,$G21,LQ$19)/12</f>
        <v/>
      </c>
      <c r="LR21">
        <f>INDEX('EIA Consumption'!$A:$CZ,$G21,LR$19)/12</f>
        <v/>
      </c>
      <c r="LS21">
        <f>INDEX('EIA Consumption'!$A:$CZ,$G21,LS$19)/12</f>
        <v/>
      </c>
      <c r="LT21">
        <f>INDEX('EIA Consumption'!$A:$CZ,$G21,LT$19)/12</f>
        <v/>
      </c>
      <c r="LU21">
        <f>INDEX('EIA Consumption'!$A:$CZ,$G21,LU$19)/12</f>
        <v/>
      </c>
      <c r="LV21">
        <f>INDEX('EIA Consumption'!$A:$CZ,$G21,LV$19)/12</f>
        <v/>
      </c>
      <c r="LW21">
        <f>INDEX('EIA Consumption'!$A:$CZ,$G21,LW$19)/12</f>
        <v/>
      </c>
      <c r="LX21">
        <f>INDEX('EIA Consumption'!$A:$CZ,$G21,LX$19)/12</f>
        <v/>
      </c>
      <c r="LY21">
        <f>INDEX('EIA Consumption'!$A:$CZ,$G21,LY$19)/12</f>
        <v/>
      </c>
      <c r="LZ21">
        <f>INDEX('EIA Consumption'!$A:$CZ,$G21,LZ$19)/12</f>
        <v/>
      </c>
      <c r="MA21">
        <f>INDEX('EIA Consumption'!$A:$CZ,$G21,MA$19)/12</f>
        <v/>
      </c>
      <c r="MB21">
        <f>INDEX('EIA Consumption'!$A:$CZ,$G21,MB$19)/12</f>
        <v/>
      </c>
      <c r="MC21">
        <f>INDEX('EIA Consumption'!$A:$CZ,$G21,MC$19)/12</f>
        <v/>
      </c>
      <c r="MD21">
        <f>INDEX('EIA Consumption'!$A:$CZ,$G21,MD$19)/12</f>
        <v/>
      </c>
      <c r="ME21">
        <f>INDEX('EIA Consumption'!$A:$CZ,$G21,ME$19)/12</f>
        <v/>
      </c>
      <c r="MF21">
        <f>INDEX('EIA Consumption'!$A:$CZ,$G21,MF$19)/12</f>
        <v/>
      </c>
      <c r="MG21">
        <f>INDEX('EIA Consumption'!$A:$CZ,$G21,MG$19)/12</f>
        <v/>
      </c>
      <c r="MH21">
        <f>INDEX('EIA Consumption'!$A:$CZ,$G21,MH$19)/12</f>
        <v/>
      </c>
      <c r="MI21">
        <f>INDEX('EIA Consumption'!$A:$CZ,$G21,MI$19)/12</f>
        <v/>
      </c>
      <c r="MJ21">
        <f>INDEX('EIA Consumption'!$A:$CZ,$G21,MJ$19)/12</f>
        <v/>
      </c>
      <c r="MK21">
        <f>INDEX('EIA Consumption'!$A:$CZ,$G21,MK$19)/12</f>
        <v/>
      </c>
      <c r="ML21">
        <f>INDEX('EIA Consumption'!$A:$CZ,$G21,ML$19)/12</f>
        <v/>
      </c>
      <c r="MM21">
        <f>INDEX('EIA Consumption'!$A:$CZ,$G21,MM$19)/12</f>
        <v/>
      </c>
      <c r="MN21">
        <f>INDEX('EIA Consumption'!$A:$CZ,$G21,MN$19)/12</f>
        <v/>
      </c>
      <c r="MO21">
        <f>INDEX('EIA Consumption'!$A:$CZ,$G21,MO$19)/12</f>
        <v/>
      </c>
      <c r="MP21">
        <f>INDEX('EIA Consumption'!$A:$CZ,$G21,MP$19)/12</f>
        <v/>
      </c>
      <c r="MQ21">
        <f>INDEX('EIA Consumption'!$A:$CZ,$G21,MQ$19)/12</f>
        <v/>
      </c>
      <c r="MR21">
        <f>INDEX('EIA Consumption'!$A:$CZ,$G21,MR$19)/12</f>
        <v/>
      </c>
      <c r="MS21">
        <f>INDEX('EIA Consumption'!$A:$CZ,$G21,MS$19)/12</f>
        <v/>
      </c>
      <c r="MT21">
        <f>INDEX('EIA Consumption'!$A:$CZ,$G21,MT$19)/12</f>
        <v/>
      </c>
      <c r="MU21">
        <f>INDEX('EIA Consumption'!$A:$CZ,$G21,MU$19)/12</f>
        <v/>
      </c>
      <c r="MV21">
        <f>INDEX('EIA Consumption'!$A:$CZ,$G21,MV$19)/12</f>
        <v/>
      </c>
      <c r="MW21">
        <f>INDEX('EIA Consumption'!$A:$CZ,$G21,MW$19)/12</f>
        <v/>
      </c>
      <c r="MX21">
        <f>INDEX('EIA Consumption'!$A:$CZ,$G21,MX$19)/12</f>
        <v/>
      </c>
      <c r="MY21">
        <f>INDEX('EIA Consumption'!$A:$CZ,$G21,MY$19)/12</f>
        <v/>
      </c>
      <c r="MZ21">
        <f>INDEX('EIA Consumption'!$A:$CZ,$G21,MZ$19)/12</f>
        <v/>
      </c>
      <c r="NA21">
        <f>INDEX('EIA Consumption'!$A:$CZ,$G21,NA$19)/12</f>
        <v/>
      </c>
      <c r="NB21">
        <f>INDEX('EIA Consumption'!$A:$CZ,$G21,NB$19)/12</f>
        <v/>
      </c>
      <c r="NC21">
        <f>INDEX('EIA Consumption'!$A:$CZ,$G21,NC$19)/12</f>
        <v/>
      </c>
      <c r="ND21">
        <f>INDEX('EIA Consumption'!$A:$CZ,$G21,ND$19)/12</f>
        <v/>
      </c>
      <c r="NE21">
        <f>INDEX('EIA Consumption'!$A:$CZ,$G21,NE$19)/12</f>
        <v/>
      </c>
      <c r="NF21">
        <f>INDEX('EIA Consumption'!$A:$CZ,$G21,NF$19)/12</f>
        <v/>
      </c>
      <c r="NG21">
        <f>INDEX('EIA Consumption'!$A:$CZ,$G21,NG$19)/12</f>
        <v/>
      </c>
      <c r="NH21">
        <f>INDEX('EIA Consumption'!$A:$CZ,$G21,NH$19)/12</f>
        <v/>
      </c>
      <c r="NI21">
        <f>INDEX('EIA Consumption'!$A:$CZ,$G21,NI$19)/12</f>
        <v/>
      </c>
      <c r="NJ21">
        <f>INDEX('EIA Consumption'!$A:$CZ,$G21,NJ$19)/12</f>
        <v/>
      </c>
      <c r="NK21">
        <f>INDEX('EIA Consumption'!$A:$CZ,$G21,NK$19)/12</f>
        <v/>
      </c>
      <c r="NL21">
        <f>INDEX('EIA Consumption'!$A:$CZ,$G21,NL$19)/12</f>
        <v/>
      </c>
      <c r="NM21">
        <f>INDEX('EIA Consumption'!$A:$CZ,$G21,NM$19)/12</f>
        <v/>
      </c>
      <c r="NN21">
        <f>INDEX('EIA Consumption'!$A:$CZ,$G21,NN$19)/12</f>
        <v/>
      </c>
      <c r="NO21">
        <f>INDEX('EIA Consumption'!$A:$CZ,$G21,NO$19)/12</f>
        <v/>
      </c>
      <c r="NP21">
        <f>INDEX('EIA Consumption'!$A:$CZ,$G21,NP$19)/12</f>
        <v/>
      </c>
      <c r="NQ21">
        <f>INDEX('EIA Consumption'!$A:$CZ,$G21,NQ$19)/12</f>
        <v/>
      </c>
      <c r="NR21">
        <f>INDEX('EIA Consumption'!$A:$CZ,$G21,NR$19)/12</f>
        <v/>
      </c>
      <c r="NS21">
        <f>INDEX('EIA Consumption'!$A:$CZ,$G21,NS$19)/12</f>
        <v/>
      </c>
      <c r="NT21">
        <f>INDEX('EIA Consumption'!$A:$CZ,$G21,NT$19)/12</f>
        <v/>
      </c>
      <c r="NU21">
        <f>INDEX('EIA Consumption'!$A:$CZ,$G21,NU$19)/12</f>
        <v/>
      </c>
      <c r="NV21">
        <f>INDEX('EIA Consumption'!$A:$CZ,$G21,NV$19)/12</f>
        <v/>
      </c>
      <c r="NW21">
        <f>INDEX('EIA Consumption'!$A:$CZ,$G21,NW$19)/12</f>
        <v/>
      </c>
      <c r="NX21">
        <f>INDEX('EIA Consumption'!$A:$CZ,$G21,NX$19)/12</f>
        <v/>
      </c>
      <c r="NY21">
        <f>INDEX('EIA Consumption'!$A:$CZ,$G21,NY$19)/12</f>
        <v/>
      </c>
      <c r="NZ21">
        <f>INDEX('EIA Consumption'!$A:$CZ,$G21,NZ$19)/12</f>
        <v/>
      </c>
      <c r="OA21">
        <f>INDEX('EIA Consumption'!$A:$CZ,$G21,OA$19)/12</f>
        <v/>
      </c>
      <c r="OB21">
        <f>INDEX('EIA Consumption'!$A:$CZ,$G21,OB$19)/12</f>
        <v/>
      </c>
      <c r="OC21">
        <f>INDEX('EIA Consumption'!$A:$CZ,$G21,OC$19)/12</f>
        <v/>
      </c>
      <c r="OD21">
        <f>INDEX('EIA Consumption'!$A:$CZ,$G21,OD$19)/12</f>
        <v/>
      </c>
      <c r="OE21">
        <f>INDEX('EIA Consumption'!$A:$CZ,$G21,OE$19)/12</f>
        <v/>
      </c>
      <c r="OF21">
        <f>INDEX('EIA Consumption'!$A:$CZ,$G21,OF$19)/12</f>
        <v/>
      </c>
      <c r="OG21">
        <f>INDEX('EIA Consumption'!$A:$CZ,$G21,OG$19)/12</f>
        <v/>
      </c>
      <c r="OH21">
        <f>INDEX('EIA Consumption'!$A:$CZ,$G21,OH$19)/12</f>
        <v/>
      </c>
      <c r="OI21">
        <f>INDEX('EIA Consumption'!$A:$CZ,$G21,OI$19)/12</f>
        <v/>
      </c>
      <c r="OJ21">
        <f>INDEX('EIA Consumption'!$A:$CZ,$G21,OJ$19)/12</f>
        <v/>
      </c>
      <c r="OK21">
        <f>INDEX('EIA Consumption'!$A:$CZ,$G21,OK$19)/12</f>
        <v/>
      </c>
      <c r="OL21">
        <f>INDEX('EIA Consumption'!$A:$CZ,$G21,OL$19)/12</f>
        <v/>
      </c>
      <c r="OM21">
        <f>INDEX('EIA Consumption'!$A:$CZ,$G21,OM$19)/12</f>
        <v/>
      </c>
      <c r="ON21">
        <f>INDEX('EIA Consumption'!$A:$CZ,$G21,ON$19)/12</f>
        <v/>
      </c>
      <c r="OO21">
        <f>INDEX('EIA Consumption'!$A:$CZ,$G21,OO$19)/12</f>
        <v/>
      </c>
      <c r="OP21">
        <f>INDEX('EIA Consumption'!$A:$CZ,$G21,OP$19)/12</f>
        <v/>
      </c>
      <c r="OQ21">
        <f>INDEX('EIA Consumption'!$A:$CZ,$G21,OQ$19)/12</f>
        <v/>
      </c>
      <c r="OR21">
        <f>INDEX('EIA Consumption'!$A:$CZ,$G21,OR$19)/12</f>
        <v/>
      </c>
      <c r="OS21">
        <f>INDEX('EIA Consumption'!$A:$CZ,$G21,OS$19)/12</f>
        <v/>
      </c>
      <c r="OT21">
        <f>INDEX('EIA Consumption'!$A:$CZ,$G21,OT$19)/12</f>
        <v/>
      </c>
      <c r="OU21">
        <f>INDEX('EIA Consumption'!$A:$CZ,$G21,OU$19)/12</f>
        <v/>
      </c>
      <c r="OV21">
        <f>INDEX('EIA Consumption'!$A:$CZ,$G21,OV$19)/12</f>
        <v/>
      </c>
      <c r="OW21">
        <f>INDEX('EIA Consumption'!$A:$CZ,$G21,OW$19)/12</f>
        <v/>
      </c>
      <c r="OX21">
        <f>INDEX('EIA Consumption'!$A:$CZ,$G21,OX$19)/12</f>
        <v/>
      </c>
      <c r="OY21">
        <f>INDEX('EIA Consumption'!$A:$CZ,$G21,OY$19)/12</f>
        <v/>
      </c>
      <c r="OZ21">
        <f>INDEX('EIA Consumption'!$A:$CZ,$G21,OZ$19)/12</f>
        <v/>
      </c>
      <c r="PA21">
        <f>INDEX('EIA Consumption'!$A:$CZ,$G21,PA$19)/12</f>
        <v/>
      </c>
      <c r="PB21">
        <f>INDEX('EIA Consumption'!$A:$CZ,$G21,PB$19)/12</f>
        <v/>
      </c>
      <c r="PC21">
        <f>INDEX('EIA Consumption'!$A:$CZ,$G21,PC$19)/12</f>
        <v/>
      </c>
      <c r="PD21">
        <f>INDEX('EIA Consumption'!$A:$CZ,$G21,PD$19)/12</f>
        <v/>
      </c>
      <c r="PE21">
        <f>INDEX('EIA Consumption'!$A:$CZ,$G21,PE$19)/12</f>
        <v/>
      </c>
      <c r="PF21">
        <f>INDEX('EIA Consumption'!$A:$CZ,$G21,PF$19)/12</f>
        <v/>
      </c>
      <c r="PG21">
        <f>INDEX('EIA Consumption'!$A:$CZ,$G21,PG$19)/12</f>
        <v/>
      </c>
      <c r="PH21">
        <f>INDEX('EIA Consumption'!$A:$CZ,$G21,PH$19)/12</f>
        <v/>
      </c>
      <c r="PI21">
        <f>INDEX('EIA Consumption'!$A:$CZ,$G21,PI$19)/12</f>
        <v/>
      </c>
      <c r="PJ21">
        <f>INDEX('EIA Consumption'!$A:$CZ,$G21,PJ$19)/12</f>
        <v/>
      </c>
      <c r="PK21">
        <f>INDEX('EIA Consumption'!$A:$CZ,$G21,PK$19)/12</f>
        <v/>
      </c>
      <c r="PL21">
        <f>INDEX('EIA Consumption'!$A:$CZ,$G21,PL$19)/12</f>
        <v/>
      </c>
      <c r="PM21">
        <f>INDEX('EIA Consumption'!$A:$CZ,$G21,PM$19)/12</f>
        <v/>
      </c>
      <c r="PN21">
        <f>INDEX('EIA Consumption'!$A:$CZ,$G21,PN$19)/12</f>
        <v/>
      </c>
      <c r="PO21">
        <f>INDEX('EIA Consumption'!$A:$CZ,$G21,PO$19)/12</f>
        <v/>
      </c>
      <c r="PP21">
        <f>INDEX('EIA Consumption'!$A:$CZ,$G21,PP$19)/12</f>
        <v/>
      </c>
      <c r="PQ21">
        <f>INDEX('EIA Consumption'!$A:$CZ,$G21,PQ$19)/12</f>
        <v/>
      </c>
      <c r="PR21">
        <f>INDEX('EIA Consumption'!$A:$CZ,$G21,PR$19)/12</f>
        <v/>
      </c>
      <c r="PS21">
        <f>INDEX('EIA Consumption'!$A:$CZ,$G21,PS$19)/12</f>
        <v/>
      </c>
      <c r="PT21">
        <f>INDEX('EIA Consumption'!$A:$CZ,$G21,PT$19)/12</f>
        <v/>
      </c>
      <c r="PU21">
        <f>INDEX('EIA Consumption'!$A:$CZ,$G21,PU$19)/12</f>
        <v/>
      </c>
      <c r="PV21">
        <f>INDEX('EIA Consumption'!$A:$CZ,$G21,PV$19)/12</f>
        <v/>
      </c>
      <c r="PW21">
        <f>INDEX('EIA Consumption'!$A:$CZ,$G21,PW$19)/12</f>
        <v/>
      </c>
      <c r="PX21">
        <f>INDEX('EIA Consumption'!$A:$CZ,$G21,PX$19)/12</f>
        <v/>
      </c>
      <c r="PY21">
        <f>INDEX('EIA Consumption'!$A:$CZ,$G21,PY$19)/12</f>
        <v/>
      </c>
      <c r="PZ21">
        <f>INDEX('EIA Consumption'!$A:$CZ,$G21,PZ$19)/12</f>
        <v/>
      </c>
      <c r="QA21">
        <f>INDEX('EIA Consumption'!$A:$CZ,$G21,QA$19)/12</f>
        <v/>
      </c>
      <c r="QB21">
        <f>INDEX('EIA Consumption'!$A:$CZ,$G21,QB$19)/12</f>
        <v/>
      </c>
      <c r="QC21">
        <f>INDEX('EIA Consumption'!$A:$CZ,$G21,QC$19)/12</f>
        <v/>
      </c>
      <c r="QD21">
        <f>INDEX('EIA Consumption'!$A:$CZ,$G21,QD$19)/12</f>
        <v/>
      </c>
      <c r="QE21">
        <f>INDEX('EIA Consumption'!$A:$CZ,$G21,QE$19)/12</f>
        <v/>
      </c>
      <c r="QF21">
        <f>INDEX('EIA Consumption'!$A:$CZ,$G21,QF$19)/12</f>
        <v/>
      </c>
      <c r="QG21">
        <f>INDEX('EIA Consumption'!$A:$CZ,$G21,QG$19)/12</f>
        <v/>
      </c>
      <c r="QH21">
        <f>INDEX('EIA Consumption'!$A:$CZ,$G21,QH$19)/12</f>
        <v/>
      </c>
      <c r="QI21">
        <f>INDEX('EIA Consumption'!$A:$CZ,$G21,QI$19)/12</f>
        <v/>
      </c>
      <c r="QJ21">
        <f>INDEX('EIA Consumption'!$A:$CZ,$G21,QJ$19)/12</f>
        <v/>
      </c>
      <c r="QK21">
        <f>INDEX('EIA Consumption'!$A:$CZ,$G21,QK$19)/12</f>
        <v/>
      </c>
      <c r="QL21">
        <f>INDEX('EIA Consumption'!$A:$CZ,$G21,QL$19)/12</f>
        <v/>
      </c>
      <c r="QM21">
        <f>INDEX('EIA Consumption'!$A:$CZ,$G21,QM$19)/12</f>
        <v/>
      </c>
      <c r="QN21">
        <f>INDEX('EIA Consumption'!$A:$CZ,$G21,QN$19)/12</f>
        <v/>
      </c>
      <c r="QO21">
        <f>INDEX('EIA Consumption'!$A:$CZ,$G21,QO$19)/12</f>
        <v/>
      </c>
      <c r="QP21">
        <f>INDEX('EIA Consumption'!$A:$CZ,$G21,QP$19)/12</f>
        <v/>
      </c>
      <c r="QQ21">
        <f>INDEX('EIA Consumption'!$A:$CZ,$G21,QQ$19)/12</f>
        <v/>
      </c>
      <c r="QR21">
        <f>INDEX('EIA Consumption'!$A:$CZ,$G21,QR$19)/12</f>
        <v/>
      </c>
      <c r="QS21">
        <f>INDEX('EIA Consumption'!$A:$CZ,$G21,QS$19)/12</f>
        <v/>
      </c>
      <c r="QT21">
        <f>INDEX('EIA Consumption'!$A:$CZ,$G21,QT$19)/12</f>
        <v/>
      </c>
      <c r="QU21">
        <f>INDEX('EIA Consumption'!$A:$CZ,$G21,QU$19)/12</f>
        <v/>
      </c>
      <c r="QV21">
        <f>INDEX('EIA Consumption'!$A:$CZ,$G21,QV$19)/12</f>
        <v/>
      </c>
      <c r="QW21">
        <f>INDEX('EIA Consumption'!$A:$CZ,$G21,QW$19)/12</f>
        <v/>
      </c>
      <c r="QX21">
        <f>INDEX('EIA Consumption'!$A:$CZ,$G21,QX$19)/12</f>
        <v/>
      </c>
      <c r="QY21">
        <f>INDEX('EIA Consumption'!$A:$CZ,$G21,QY$19)/12</f>
        <v/>
      </c>
      <c r="QZ21">
        <f>INDEX('EIA Consumption'!$A:$CZ,$G21,QZ$19)/12</f>
        <v/>
      </c>
      <c r="RA21">
        <f>INDEX('EIA Consumption'!$A:$CZ,$G21,RA$19)/12</f>
        <v/>
      </c>
      <c r="RB21">
        <f>INDEX('EIA Consumption'!$A:$CZ,$G21,RB$19)/12</f>
        <v/>
      </c>
      <c r="RC21">
        <f>INDEX('EIA Consumption'!$A:$CZ,$G21,RC$19)/12</f>
        <v/>
      </c>
      <c r="RD21">
        <f>INDEX('EIA Consumption'!$A:$CZ,$G21,RD$19)/12</f>
        <v/>
      </c>
      <c r="RE21">
        <f>INDEX('EIA Consumption'!$A:$CZ,$G21,RE$19)/12</f>
        <v/>
      </c>
      <c r="RF21">
        <f>INDEX('EIA Consumption'!$A:$CZ,$G21,RF$19)/12</f>
        <v/>
      </c>
      <c r="RG21">
        <f>INDEX('EIA Consumption'!$A:$CZ,$G21,RG$19)/12</f>
        <v/>
      </c>
      <c r="RH21">
        <f>INDEX('EIA Consumption'!$A:$CZ,$G21,RH$19)/12</f>
        <v/>
      </c>
      <c r="RI21">
        <f>INDEX('EIA Consumption'!$A:$CZ,$G21,RI$19)/12</f>
        <v/>
      </c>
      <c r="RJ21">
        <f>INDEX('EIA Consumption'!$A:$CZ,$G21,RJ$19)/12</f>
        <v/>
      </c>
      <c r="RK21">
        <f>INDEX('EIA Consumption'!$A:$CZ,$G21,RK$19)/12</f>
        <v/>
      </c>
      <c r="RL21">
        <f>INDEX('EIA Consumption'!$A:$CZ,$G21,RL$19)/12</f>
        <v/>
      </c>
      <c r="RM21">
        <f>INDEX('EIA Consumption'!$A:$CZ,$G21,RM$19)/12</f>
        <v/>
      </c>
      <c r="RN21">
        <f>INDEX('EIA Consumption'!$A:$CZ,$G21,RN$19)/12</f>
        <v/>
      </c>
      <c r="RO21">
        <f>INDEX('EIA Consumption'!$A:$CZ,$G21,RO$19)/12</f>
        <v/>
      </c>
      <c r="RP21">
        <f>INDEX('EIA Consumption'!$A:$CZ,$G21,RP$19)/12</f>
        <v/>
      </c>
      <c r="RQ21">
        <f>INDEX('EIA Consumption'!$A:$CZ,$G21,RQ$19)/12</f>
        <v/>
      </c>
      <c r="RR21">
        <f>INDEX('EIA Consumption'!$A:$CZ,$G21,RR$19)/12</f>
        <v/>
      </c>
      <c r="RS21">
        <f>INDEX('EIA Consumption'!$A:$CZ,$G21,RS$19)/12</f>
        <v/>
      </c>
      <c r="RT21">
        <f>INDEX('EIA Consumption'!$A:$CZ,$G21,RT$19)/12</f>
        <v/>
      </c>
      <c r="RU21">
        <f>INDEX('EIA Consumption'!$A:$CZ,$G21,RU$19)/12</f>
        <v/>
      </c>
      <c r="RV21">
        <f>INDEX('EIA Consumption'!$A:$CZ,$G21,RV$19)/12</f>
        <v/>
      </c>
      <c r="RW21">
        <f>INDEX('EIA Consumption'!$A:$CZ,$G21,RW$19)/12</f>
        <v/>
      </c>
      <c r="RX21">
        <f>INDEX('EIA Consumption'!$A:$CZ,$G21,RX$19)/12</f>
        <v/>
      </c>
      <c r="RY21">
        <f>INDEX('EIA Consumption'!$A:$CZ,$G21,RY$19)/12</f>
        <v/>
      </c>
      <c r="RZ21">
        <f>INDEX('EIA Consumption'!$A:$CZ,$G21,RZ$19)/12</f>
        <v/>
      </c>
      <c r="SA21">
        <f>INDEX('EIA Consumption'!$A:$CZ,$G21,SA$19)/12</f>
        <v/>
      </c>
      <c r="SB21">
        <f>INDEX('EIA Consumption'!$A:$CZ,$G21,SB$19)/12</f>
        <v/>
      </c>
      <c r="SC21">
        <f>INDEX('EIA Consumption'!$A:$CZ,$G21,SC$19)/12</f>
        <v/>
      </c>
      <c r="SD21">
        <f>INDEX('EIA Consumption'!$A:$CZ,$G21,SD$19)/12</f>
        <v/>
      </c>
      <c r="SE21">
        <f>INDEX('EIA Consumption'!$A:$CZ,$G21,SE$19)/12</f>
        <v/>
      </c>
    </row>
    <row r="22" spans="1:499">
      <c r="A22" t="s">
        <v>53</v>
      </c>
      <c r="B22" t="s">
        <v>68</v>
      </c>
      <c r="G22">
        <f>MATCH($B22,'EIA Consumption'!$C:$C,0)</f>
        <v/>
      </c>
      <c r="H22">
        <f>INDEX('EIA Consumption'!$A:$CZ,$G22,H$19)/12</f>
        <v/>
      </c>
      <c r="I22">
        <f>INDEX('EIA Consumption'!$A:$CZ,$G22,I$19)/12</f>
        <v/>
      </c>
      <c r="J22">
        <f>INDEX('EIA Consumption'!$A:$CZ,$G22,J$19)/12</f>
        <v/>
      </c>
      <c r="K22">
        <f>INDEX('EIA Consumption'!$A:$CZ,$G22,K$19)/12</f>
        <v/>
      </c>
      <c r="L22">
        <f>INDEX('EIA Consumption'!$A:$CZ,$G22,L$19)/12</f>
        <v/>
      </c>
      <c r="M22">
        <f>INDEX('EIA Consumption'!$A:$CZ,$G22,M$19)/12</f>
        <v/>
      </c>
      <c r="N22">
        <f>INDEX('EIA Consumption'!$A:$CZ,$G22,N$19)/12</f>
        <v/>
      </c>
      <c r="O22">
        <f>INDEX('EIA Consumption'!$A:$CZ,$G22,O$19)/12</f>
        <v/>
      </c>
      <c r="P22">
        <f>INDEX('EIA Consumption'!$A:$CZ,$G22,P$19)/12</f>
        <v/>
      </c>
      <c r="Q22">
        <f>INDEX('EIA Consumption'!$A:$CZ,$G22,Q$19)/12</f>
        <v/>
      </c>
      <c r="R22">
        <f>INDEX('EIA Consumption'!$A:$CZ,$G22,R$19)/12</f>
        <v/>
      </c>
      <c r="S22">
        <f>INDEX('EIA Consumption'!$A:$CZ,$G22,S$19)/12</f>
        <v/>
      </c>
      <c r="T22">
        <f>INDEX('EIA Consumption'!$A:$CZ,$G22,T$19)/12</f>
        <v/>
      </c>
      <c r="U22">
        <f>INDEX('EIA Consumption'!$A:$CZ,$G22,U$19)/12</f>
        <v/>
      </c>
      <c r="V22">
        <f>INDEX('EIA Consumption'!$A:$CZ,$G22,V$19)/12</f>
        <v/>
      </c>
      <c r="W22">
        <f>INDEX('EIA Consumption'!$A:$CZ,$G22,W$19)/12</f>
        <v/>
      </c>
      <c r="X22">
        <f>INDEX('EIA Consumption'!$A:$CZ,$G22,X$19)/12</f>
        <v/>
      </c>
      <c r="Y22">
        <f>INDEX('EIA Consumption'!$A:$CZ,$G22,Y$19)/12</f>
        <v/>
      </c>
      <c r="Z22">
        <f>INDEX('EIA Consumption'!$A:$CZ,$G22,Z$19)/12</f>
        <v/>
      </c>
      <c r="AA22">
        <f>INDEX('EIA Consumption'!$A:$CZ,$G22,AA$19)/12</f>
        <v/>
      </c>
      <c r="AB22">
        <f>INDEX('EIA Consumption'!$A:$CZ,$G22,AB$19)/12</f>
        <v/>
      </c>
      <c r="AC22">
        <f>INDEX('EIA Consumption'!$A:$CZ,$G22,AC$19)/12</f>
        <v/>
      </c>
      <c r="AD22">
        <f>INDEX('EIA Consumption'!$A:$CZ,$G22,AD$19)/12</f>
        <v/>
      </c>
      <c r="AE22">
        <f>INDEX('EIA Consumption'!$A:$CZ,$G22,AE$19)/12</f>
        <v/>
      </c>
      <c r="AF22">
        <f>INDEX('EIA Consumption'!$A:$CZ,$G22,AF$19)/12</f>
        <v/>
      </c>
      <c r="AG22">
        <f>INDEX('EIA Consumption'!$A:$CZ,$G22,AG$19)/12</f>
        <v/>
      </c>
      <c r="AH22">
        <f>INDEX('EIA Consumption'!$A:$CZ,$G22,AH$19)/12</f>
        <v/>
      </c>
      <c r="AI22">
        <f>INDEX('EIA Consumption'!$A:$CZ,$G22,AI$19)/12</f>
        <v/>
      </c>
      <c r="AJ22">
        <f>INDEX('EIA Consumption'!$A:$CZ,$G22,AJ$19)/12</f>
        <v/>
      </c>
      <c r="AK22">
        <f>INDEX('EIA Consumption'!$A:$CZ,$G22,AK$19)/12</f>
        <v/>
      </c>
      <c r="AL22">
        <f>INDEX('EIA Consumption'!$A:$CZ,$G22,AL$19)/12</f>
        <v/>
      </c>
      <c r="AM22">
        <f>INDEX('EIA Consumption'!$A:$CZ,$G22,AM$19)/12</f>
        <v/>
      </c>
      <c r="AN22">
        <f>INDEX('EIA Consumption'!$A:$CZ,$G22,AN$19)/12</f>
        <v/>
      </c>
      <c r="AO22">
        <f>INDEX('EIA Consumption'!$A:$CZ,$G22,AO$19)/12</f>
        <v/>
      </c>
      <c r="AP22">
        <f>INDEX('EIA Consumption'!$A:$CZ,$G22,AP$19)/12</f>
        <v/>
      </c>
      <c r="AQ22">
        <f>INDEX('EIA Consumption'!$A:$CZ,$G22,AQ$19)/12</f>
        <v/>
      </c>
      <c r="AR22">
        <f>INDEX('EIA Consumption'!$A:$CZ,$G22,AR$19)/12</f>
        <v/>
      </c>
      <c r="AS22">
        <f>INDEX('EIA Consumption'!$A:$CZ,$G22,AS$19)/12</f>
        <v/>
      </c>
      <c r="AT22">
        <f>INDEX('EIA Consumption'!$A:$CZ,$G22,AT$19)/12</f>
        <v/>
      </c>
      <c r="AU22">
        <f>INDEX('EIA Consumption'!$A:$CZ,$G22,AU$19)/12</f>
        <v/>
      </c>
      <c r="AV22">
        <f>INDEX('EIA Consumption'!$A:$CZ,$G22,AV$19)/12</f>
        <v/>
      </c>
      <c r="AW22">
        <f>INDEX('EIA Consumption'!$A:$CZ,$G22,AW$19)/12</f>
        <v/>
      </c>
      <c r="AX22">
        <f>INDEX('EIA Consumption'!$A:$CZ,$G22,AX$19)/12</f>
        <v/>
      </c>
      <c r="AY22">
        <f>INDEX('EIA Consumption'!$A:$CZ,$G22,AY$19)/12</f>
        <v/>
      </c>
      <c r="AZ22">
        <f>INDEX('EIA Consumption'!$A:$CZ,$G22,AZ$19)/12</f>
        <v/>
      </c>
      <c r="BA22">
        <f>INDEX('EIA Consumption'!$A:$CZ,$G22,BA$19)/12</f>
        <v/>
      </c>
      <c r="BB22">
        <f>INDEX('EIA Consumption'!$A:$CZ,$G22,BB$19)/12</f>
        <v/>
      </c>
      <c r="BC22">
        <f>INDEX('EIA Consumption'!$A:$CZ,$G22,BC$19)/12</f>
        <v/>
      </c>
      <c r="BD22">
        <f>INDEX('EIA Consumption'!$A:$CZ,$G22,BD$19)/12</f>
        <v/>
      </c>
      <c r="BE22">
        <f>INDEX('EIA Consumption'!$A:$CZ,$G22,BE$19)/12</f>
        <v/>
      </c>
      <c r="BF22">
        <f>INDEX('EIA Consumption'!$A:$CZ,$G22,BF$19)/12</f>
        <v/>
      </c>
      <c r="BG22">
        <f>INDEX('EIA Consumption'!$A:$CZ,$G22,BG$19)/12</f>
        <v/>
      </c>
      <c r="BH22">
        <f>INDEX('EIA Consumption'!$A:$CZ,$G22,BH$19)/12</f>
        <v/>
      </c>
      <c r="BI22">
        <f>INDEX('EIA Consumption'!$A:$CZ,$G22,BI$19)/12</f>
        <v/>
      </c>
      <c r="BJ22">
        <f>INDEX('EIA Consumption'!$A:$CZ,$G22,BJ$19)/12</f>
        <v/>
      </c>
      <c r="BK22">
        <f>INDEX('EIA Consumption'!$A:$CZ,$G22,BK$19)/12</f>
        <v/>
      </c>
      <c r="BL22">
        <f>INDEX('EIA Consumption'!$A:$CZ,$G22,BL$19)/12</f>
        <v/>
      </c>
      <c r="BM22">
        <f>INDEX('EIA Consumption'!$A:$CZ,$G22,BM$19)/12</f>
        <v/>
      </c>
      <c r="BN22">
        <f>INDEX('EIA Consumption'!$A:$CZ,$G22,BN$19)/12</f>
        <v/>
      </c>
      <c r="BO22">
        <f>INDEX('EIA Consumption'!$A:$CZ,$G22,BO$19)/12</f>
        <v/>
      </c>
      <c r="BP22">
        <f>INDEX('EIA Consumption'!$A:$CZ,$G22,BP$19)/12</f>
        <v/>
      </c>
      <c r="BQ22">
        <f>INDEX('EIA Consumption'!$A:$CZ,$G22,BQ$19)/12</f>
        <v/>
      </c>
      <c r="BR22">
        <f>INDEX('EIA Consumption'!$A:$CZ,$G22,BR$19)/12</f>
        <v/>
      </c>
      <c r="BS22">
        <f>INDEX('EIA Consumption'!$A:$CZ,$G22,BS$19)/12</f>
        <v/>
      </c>
      <c r="BT22">
        <f>INDEX('EIA Consumption'!$A:$CZ,$G22,BT$19)/12</f>
        <v/>
      </c>
      <c r="BU22">
        <f>INDEX('EIA Consumption'!$A:$CZ,$G22,BU$19)/12</f>
        <v/>
      </c>
      <c r="BV22">
        <f>INDEX('EIA Consumption'!$A:$CZ,$G22,BV$19)/12</f>
        <v/>
      </c>
      <c r="BW22">
        <f>INDEX('EIA Consumption'!$A:$CZ,$G22,BW$19)/12</f>
        <v/>
      </c>
      <c r="BX22">
        <f>INDEX('EIA Consumption'!$A:$CZ,$G22,BX$19)/12</f>
        <v/>
      </c>
      <c r="BY22">
        <f>INDEX('EIA Consumption'!$A:$CZ,$G22,BY$19)/12</f>
        <v/>
      </c>
      <c r="BZ22">
        <f>INDEX('EIA Consumption'!$A:$CZ,$G22,BZ$19)/12</f>
        <v/>
      </c>
      <c r="CA22">
        <f>INDEX('EIA Consumption'!$A:$CZ,$G22,CA$19)/12</f>
        <v/>
      </c>
      <c r="CB22">
        <f>INDEX('EIA Consumption'!$A:$CZ,$G22,CB$19)/12</f>
        <v/>
      </c>
      <c r="CC22">
        <f>INDEX('EIA Consumption'!$A:$CZ,$G22,CC$19)/12</f>
        <v/>
      </c>
      <c r="CD22">
        <f>INDEX('EIA Consumption'!$A:$CZ,$G22,CD$19)/12</f>
        <v/>
      </c>
      <c r="CE22">
        <f>INDEX('EIA Consumption'!$A:$CZ,$G22,CE$19)/12</f>
        <v/>
      </c>
      <c r="CF22">
        <f>INDEX('EIA Consumption'!$A:$CZ,$G22,CF$19)/12</f>
        <v/>
      </c>
      <c r="CG22">
        <f>INDEX('EIA Consumption'!$A:$CZ,$G22,CG$19)/12</f>
        <v/>
      </c>
      <c r="CH22">
        <f>INDEX('EIA Consumption'!$A:$CZ,$G22,CH$19)/12</f>
        <v/>
      </c>
      <c r="CI22">
        <f>INDEX('EIA Consumption'!$A:$CZ,$G22,CI$19)/12</f>
        <v/>
      </c>
      <c r="CJ22">
        <f>INDEX('EIA Consumption'!$A:$CZ,$G22,CJ$19)/12</f>
        <v/>
      </c>
      <c r="CK22">
        <f>INDEX('EIA Consumption'!$A:$CZ,$G22,CK$19)/12</f>
        <v/>
      </c>
      <c r="CL22">
        <f>INDEX('EIA Consumption'!$A:$CZ,$G22,CL$19)/12</f>
        <v/>
      </c>
      <c r="CM22">
        <f>INDEX('EIA Consumption'!$A:$CZ,$G22,CM$19)/12</f>
        <v/>
      </c>
      <c r="CN22">
        <f>INDEX('EIA Consumption'!$A:$CZ,$G22,CN$19)/12</f>
        <v/>
      </c>
      <c r="CO22">
        <f>INDEX('EIA Consumption'!$A:$CZ,$G22,CO$19)/12</f>
        <v/>
      </c>
      <c r="CP22">
        <f>INDEX('EIA Consumption'!$A:$CZ,$G22,CP$19)/12</f>
        <v/>
      </c>
      <c r="CQ22">
        <f>INDEX('EIA Consumption'!$A:$CZ,$G22,CQ$19)/12</f>
        <v/>
      </c>
      <c r="CR22">
        <f>INDEX('EIA Consumption'!$A:$CZ,$G22,CR$19)/12</f>
        <v/>
      </c>
      <c r="CS22">
        <f>INDEX('EIA Consumption'!$A:$CZ,$G22,CS$19)/12</f>
        <v/>
      </c>
      <c r="CT22">
        <f>INDEX('EIA Consumption'!$A:$CZ,$G22,CT$19)/12</f>
        <v/>
      </c>
      <c r="CU22">
        <f>INDEX('EIA Consumption'!$A:$CZ,$G22,CU$19)/12</f>
        <v/>
      </c>
      <c r="CV22">
        <f>INDEX('EIA Consumption'!$A:$CZ,$G22,CV$19)/12</f>
        <v/>
      </c>
      <c r="CW22">
        <f>INDEX('EIA Consumption'!$A:$CZ,$G22,CW$19)/12</f>
        <v/>
      </c>
      <c r="CX22">
        <f>INDEX('EIA Consumption'!$A:$CZ,$G22,CX$19)/12</f>
        <v/>
      </c>
      <c r="CY22">
        <f>INDEX('EIA Consumption'!$A:$CZ,$G22,CY$19)/12</f>
        <v/>
      </c>
      <c r="CZ22">
        <f>INDEX('EIA Consumption'!$A:$CZ,$G22,CZ$19)/12</f>
        <v/>
      </c>
      <c r="DA22">
        <f>INDEX('EIA Consumption'!$A:$CZ,$G22,DA$19)/12</f>
        <v/>
      </c>
      <c r="DB22">
        <f>INDEX('EIA Consumption'!$A:$CZ,$G22,DB$19)/12</f>
        <v/>
      </c>
      <c r="DC22">
        <f>INDEX('EIA Consumption'!$A:$CZ,$G22,DC$19)/12</f>
        <v/>
      </c>
      <c r="DD22">
        <f>INDEX('EIA Consumption'!$A:$CZ,$G22,DD$19)/12</f>
        <v/>
      </c>
      <c r="DE22">
        <f>INDEX('EIA Consumption'!$A:$CZ,$G22,DE$19)/12</f>
        <v/>
      </c>
      <c r="DF22">
        <f>INDEX('EIA Consumption'!$A:$CZ,$G22,DF$19)/12</f>
        <v/>
      </c>
      <c r="DG22">
        <f>INDEX('EIA Consumption'!$A:$CZ,$G22,DG$19)/12</f>
        <v/>
      </c>
      <c r="DH22">
        <f>INDEX('EIA Consumption'!$A:$CZ,$G22,DH$19)/12</f>
        <v/>
      </c>
      <c r="DI22">
        <f>INDEX('EIA Consumption'!$A:$CZ,$G22,DI$19)/12</f>
        <v/>
      </c>
      <c r="DJ22">
        <f>INDEX('EIA Consumption'!$A:$CZ,$G22,DJ$19)/12</f>
        <v/>
      </c>
      <c r="DK22">
        <f>INDEX('EIA Consumption'!$A:$CZ,$G22,DK$19)/12</f>
        <v/>
      </c>
      <c r="DL22">
        <f>INDEX('EIA Consumption'!$A:$CZ,$G22,DL$19)/12</f>
        <v/>
      </c>
      <c r="DM22">
        <f>INDEX('EIA Consumption'!$A:$CZ,$G22,DM$19)/12</f>
        <v/>
      </c>
      <c r="DN22">
        <f>INDEX('EIA Consumption'!$A:$CZ,$G22,DN$19)/12</f>
        <v/>
      </c>
      <c r="DO22">
        <f>INDEX('EIA Consumption'!$A:$CZ,$G22,DO$19)/12</f>
        <v/>
      </c>
      <c r="DP22">
        <f>INDEX('EIA Consumption'!$A:$CZ,$G22,DP$19)/12</f>
        <v/>
      </c>
      <c r="DQ22">
        <f>INDEX('EIA Consumption'!$A:$CZ,$G22,DQ$19)/12</f>
        <v/>
      </c>
      <c r="DR22">
        <f>INDEX('EIA Consumption'!$A:$CZ,$G22,DR$19)/12</f>
        <v/>
      </c>
      <c r="DS22">
        <f>INDEX('EIA Consumption'!$A:$CZ,$G22,DS$19)/12</f>
        <v/>
      </c>
      <c r="DT22">
        <f>INDEX('EIA Consumption'!$A:$CZ,$G22,DT$19)/12</f>
        <v/>
      </c>
      <c r="DU22">
        <f>INDEX('EIA Consumption'!$A:$CZ,$G22,DU$19)/12</f>
        <v/>
      </c>
      <c r="DV22">
        <f>INDEX('EIA Consumption'!$A:$CZ,$G22,DV$19)/12</f>
        <v/>
      </c>
      <c r="DW22">
        <f>INDEX('EIA Consumption'!$A:$CZ,$G22,DW$19)/12</f>
        <v/>
      </c>
      <c r="DX22">
        <f>INDEX('EIA Consumption'!$A:$CZ,$G22,DX$19)/12</f>
        <v/>
      </c>
      <c r="DY22">
        <f>INDEX('EIA Consumption'!$A:$CZ,$G22,DY$19)/12</f>
        <v/>
      </c>
      <c r="DZ22">
        <f>INDEX('EIA Consumption'!$A:$CZ,$G22,DZ$19)/12</f>
        <v/>
      </c>
      <c r="EA22">
        <f>INDEX('EIA Consumption'!$A:$CZ,$G22,EA$19)/12</f>
        <v/>
      </c>
      <c r="EB22">
        <f>INDEX('EIA Consumption'!$A:$CZ,$G22,EB$19)/12</f>
        <v/>
      </c>
      <c r="EC22">
        <f>INDEX('EIA Consumption'!$A:$CZ,$G22,EC$19)/12</f>
        <v/>
      </c>
      <c r="ED22">
        <f>INDEX('EIA Consumption'!$A:$CZ,$G22,ED$19)/12</f>
        <v/>
      </c>
      <c r="EE22">
        <f>INDEX('EIA Consumption'!$A:$CZ,$G22,EE$19)/12</f>
        <v/>
      </c>
      <c r="EF22">
        <f>INDEX('EIA Consumption'!$A:$CZ,$G22,EF$19)/12</f>
        <v/>
      </c>
      <c r="EG22">
        <f>INDEX('EIA Consumption'!$A:$CZ,$G22,EG$19)/12</f>
        <v/>
      </c>
      <c r="EH22">
        <f>INDEX('EIA Consumption'!$A:$CZ,$G22,EH$19)/12</f>
        <v/>
      </c>
      <c r="EI22">
        <f>INDEX('EIA Consumption'!$A:$CZ,$G22,EI$19)/12</f>
        <v/>
      </c>
      <c r="EJ22">
        <f>INDEX('EIA Consumption'!$A:$CZ,$G22,EJ$19)/12</f>
        <v/>
      </c>
      <c r="EK22">
        <f>INDEX('EIA Consumption'!$A:$CZ,$G22,EK$19)/12</f>
        <v/>
      </c>
      <c r="EL22">
        <f>INDEX('EIA Consumption'!$A:$CZ,$G22,EL$19)/12</f>
        <v/>
      </c>
      <c r="EM22">
        <f>INDEX('EIA Consumption'!$A:$CZ,$G22,EM$19)/12</f>
        <v/>
      </c>
      <c r="EN22">
        <f>INDEX('EIA Consumption'!$A:$CZ,$G22,EN$19)/12</f>
        <v/>
      </c>
      <c r="EO22">
        <f>INDEX('EIA Consumption'!$A:$CZ,$G22,EO$19)/12</f>
        <v/>
      </c>
      <c r="EP22">
        <f>INDEX('EIA Consumption'!$A:$CZ,$G22,EP$19)/12</f>
        <v/>
      </c>
      <c r="EQ22">
        <f>INDEX('EIA Consumption'!$A:$CZ,$G22,EQ$19)/12</f>
        <v/>
      </c>
      <c r="ER22">
        <f>INDEX('EIA Consumption'!$A:$CZ,$G22,ER$19)/12</f>
        <v/>
      </c>
      <c r="ES22">
        <f>INDEX('EIA Consumption'!$A:$CZ,$G22,ES$19)/12</f>
        <v/>
      </c>
      <c r="ET22">
        <f>INDEX('EIA Consumption'!$A:$CZ,$G22,ET$19)/12</f>
        <v/>
      </c>
      <c r="EU22">
        <f>INDEX('EIA Consumption'!$A:$CZ,$G22,EU$19)/12</f>
        <v/>
      </c>
      <c r="EV22">
        <f>INDEX('EIA Consumption'!$A:$CZ,$G22,EV$19)/12</f>
        <v/>
      </c>
      <c r="EW22">
        <f>INDEX('EIA Consumption'!$A:$CZ,$G22,EW$19)/12</f>
        <v/>
      </c>
      <c r="EX22">
        <f>INDEX('EIA Consumption'!$A:$CZ,$G22,EX$19)/12</f>
        <v/>
      </c>
      <c r="EY22">
        <f>INDEX('EIA Consumption'!$A:$CZ,$G22,EY$19)/12</f>
        <v/>
      </c>
      <c r="EZ22">
        <f>INDEX('EIA Consumption'!$A:$CZ,$G22,EZ$19)/12</f>
        <v/>
      </c>
      <c r="FA22">
        <f>INDEX('EIA Consumption'!$A:$CZ,$G22,FA$19)/12</f>
        <v/>
      </c>
      <c r="FB22">
        <f>INDEX('EIA Consumption'!$A:$CZ,$G22,FB$19)/12</f>
        <v/>
      </c>
      <c r="FC22">
        <f>INDEX('EIA Consumption'!$A:$CZ,$G22,FC$19)/12</f>
        <v/>
      </c>
      <c r="FD22">
        <f>INDEX('EIA Consumption'!$A:$CZ,$G22,FD$19)/12</f>
        <v/>
      </c>
      <c r="FE22">
        <f>INDEX('EIA Consumption'!$A:$CZ,$G22,FE$19)/12</f>
        <v/>
      </c>
      <c r="FF22">
        <f>INDEX('EIA Consumption'!$A:$CZ,$G22,FF$19)/12</f>
        <v/>
      </c>
      <c r="FG22">
        <f>INDEX('EIA Consumption'!$A:$CZ,$G22,FG$19)/12</f>
        <v/>
      </c>
      <c r="FH22">
        <f>INDEX('EIA Consumption'!$A:$CZ,$G22,FH$19)/12</f>
        <v/>
      </c>
      <c r="FI22">
        <f>INDEX('EIA Consumption'!$A:$CZ,$G22,FI$19)/12</f>
        <v/>
      </c>
      <c r="FJ22">
        <f>INDEX('EIA Consumption'!$A:$CZ,$G22,FJ$19)/12</f>
        <v/>
      </c>
      <c r="FK22">
        <f>INDEX('EIA Consumption'!$A:$CZ,$G22,FK$19)/12</f>
        <v/>
      </c>
      <c r="FL22">
        <f>INDEX('EIA Consumption'!$A:$CZ,$G22,FL$19)/12</f>
        <v/>
      </c>
      <c r="FM22">
        <f>INDEX('EIA Consumption'!$A:$CZ,$G22,FM$19)/12</f>
        <v/>
      </c>
      <c r="FN22">
        <f>INDEX('EIA Consumption'!$A:$CZ,$G22,FN$19)/12</f>
        <v/>
      </c>
      <c r="FO22">
        <f>INDEX('EIA Consumption'!$A:$CZ,$G22,FO$19)/12</f>
        <v/>
      </c>
      <c r="FP22">
        <f>INDEX('EIA Consumption'!$A:$CZ,$G22,FP$19)/12</f>
        <v/>
      </c>
      <c r="FQ22">
        <f>INDEX('EIA Consumption'!$A:$CZ,$G22,FQ$19)/12</f>
        <v/>
      </c>
      <c r="FR22">
        <f>INDEX('EIA Consumption'!$A:$CZ,$G22,FR$19)/12</f>
        <v/>
      </c>
      <c r="FS22">
        <f>INDEX('EIA Consumption'!$A:$CZ,$G22,FS$19)/12</f>
        <v/>
      </c>
      <c r="FT22">
        <f>INDEX('EIA Consumption'!$A:$CZ,$G22,FT$19)/12</f>
        <v/>
      </c>
      <c r="FU22">
        <f>INDEX('EIA Consumption'!$A:$CZ,$G22,FU$19)/12</f>
        <v/>
      </c>
      <c r="FV22">
        <f>INDEX('EIA Consumption'!$A:$CZ,$G22,FV$19)/12</f>
        <v/>
      </c>
      <c r="FW22">
        <f>INDEX('EIA Consumption'!$A:$CZ,$G22,FW$19)/12</f>
        <v/>
      </c>
      <c r="FX22">
        <f>INDEX('EIA Consumption'!$A:$CZ,$G22,FX$19)/12</f>
        <v/>
      </c>
      <c r="FY22">
        <f>INDEX('EIA Consumption'!$A:$CZ,$G22,FY$19)/12</f>
        <v/>
      </c>
      <c r="FZ22">
        <f>INDEX('EIA Consumption'!$A:$CZ,$G22,FZ$19)/12</f>
        <v/>
      </c>
      <c r="GA22">
        <f>INDEX('EIA Consumption'!$A:$CZ,$G22,GA$19)/12</f>
        <v/>
      </c>
      <c r="GB22">
        <f>INDEX('EIA Consumption'!$A:$CZ,$G22,GB$19)/12</f>
        <v/>
      </c>
      <c r="GC22">
        <f>INDEX('EIA Consumption'!$A:$CZ,$G22,GC$19)/12</f>
        <v/>
      </c>
      <c r="GD22">
        <f>INDEX('EIA Consumption'!$A:$CZ,$G22,GD$19)/12</f>
        <v/>
      </c>
      <c r="GE22">
        <f>INDEX('EIA Consumption'!$A:$CZ,$G22,GE$19)/12</f>
        <v/>
      </c>
      <c r="GF22">
        <f>INDEX('EIA Consumption'!$A:$CZ,$G22,GF$19)/12</f>
        <v/>
      </c>
      <c r="GG22">
        <f>INDEX('EIA Consumption'!$A:$CZ,$G22,GG$19)/12</f>
        <v/>
      </c>
      <c r="GH22">
        <f>INDEX('EIA Consumption'!$A:$CZ,$G22,GH$19)/12</f>
        <v/>
      </c>
      <c r="GI22">
        <f>INDEX('EIA Consumption'!$A:$CZ,$G22,GI$19)/12</f>
        <v/>
      </c>
      <c r="GJ22">
        <f>INDEX('EIA Consumption'!$A:$CZ,$G22,GJ$19)/12</f>
        <v/>
      </c>
      <c r="GK22">
        <f>INDEX('EIA Consumption'!$A:$CZ,$G22,GK$19)/12</f>
        <v/>
      </c>
      <c r="GL22">
        <f>INDEX('EIA Consumption'!$A:$CZ,$G22,GL$19)/12</f>
        <v/>
      </c>
      <c r="GM22">
        <f>INDEX('EIA Consumption'!$A:$CZ,$G22,GM$19)/12</f>
        <v/>
      </c>
      <c r="GN22">
        <f>INDEX('EIA Consumption'!$A:$CZ,$G22,GN$19)/12</f>
        <v/>
      </c>
      <c r="GO22">
        <f>INDEX('EIA Consumption'!$A:$CZ,$G22,GO$19)/12</f>
        <v/>
      </c>
      <c r="GP22">
        <f>INDEX('EIA Consumption'!$A:$CZ,$G22,GP$19)/12</f>
        <v/>
      </c>
      <c r="GQ22">
        <f>INDEX('EIA Consumption'!$A:$CZ,$G22,GQ$19)/12</f>
        <v/>
      </c>
      <c r="GR22">
        <f>INDEX('EIA Consumption'!$A:$CZ,$G22,GR$19)/12</f>
        <v/>
      </c>
      <c r="GS22">
        <f>INDEX('EIA Consumption'!$A:$CZ,$G22,GS$19)/12</f>
        <v/>
      </c>
      <c r="GT22">
        <f>INDEX('EIA Consumption'!$A:$CZ,$G22,GT$19)/12</f>
        <v/>
      </c>
      <c r="GU22">
        <f>INDEX('EIA Consumption'!$A:$CZ,$G22,GU$19)/12</f>
        <v/>
      </c>
      <c r="GV22">
        <f>INDEX('EIA Consumption'!$A:$CZ,$G22,GV$19)/12</f>
        <v/>
      </c>
      <c r="GW22">
        <f>INDEX('EIA Consumption'!$A:$CZ,$G22,GW$19)/12</f>
        <v/>
      </c>
      <c r="GX22">
        <f>INDEX('EIA Consumption'!$A:$CZ,$G22,GX$19)/12</f>
        <v/>
      </c>
      <c r="GY22">
        <f>INDEX('EIA Consumption'!$A:$CZ,$G22,GY$19)/12</f>
        <v/>
      </c>
      <c r="GZ22">
        <f>INDEX('EIA Consumption'!$A:$CZ,$G22,GZ$19)/12</f>
        <v/>
      </c>
      <c r="HA22">
        <f>INDEX('EIA Consumption'!$A:$CZ,$G22,HA$19)/12</f>
        <v/>
      </c>
      <c r="HB22">
        <f>INDEX('EIA Consumption'!$A:$CZ,$G22,HB$19)/12</f>
        <v/>
      </c>
      <c r="HC22">
        <f>INDEX('EIA Consumption'!$A:$CZ,$G22,HC$19)/12</f>
        <v/>
      </c>
      <c r="HD22">
        <f>INDEX('EIA Consumption'!$A:$CZ,$G22,HD$19)/12</f>
        <v/>
      </c>
      <c r="HE22">
        <f>INDEX('EIA Consumption'!$A:$CZ,$G22,HE$19)/12</f>
        <v/>
      </c>
      <c r="HF22">
        <f>INDEX('EIA Consumption'!$A:$CZ,$G22,HF$19)/12</f>
        <v/>
      </c>
      <c r="HG22">
        <f>INDEX('EIA Consumption'!$A:$CZ,$G22,HG$19)/12</f>
        <v/>
      </c>
      <c r="HH22">
        <f>INDEX('EIA Consumption'!$A:$CZ,$G22,HH$19)/12</f>
        <v/>
      </c>
      <c r="HI22">
        <f>INDEX('EIA Consumption'!$A:$CZ,$G22,HI$19)/12</f>
        <v/>
      </c>
      <c r="HJ22">
        <f>INDEX('EIA Consumption'!$A:$CZ,$G22,HJ$19)/12</f>
        <v/>
      </c>
      <c r="HK22">
        <f>INDEX('EIA Consumption'!$A:$CZ,$G22,HK$19)/12</f>
        <v/>
      </c>
      <c r="HL22">
        <f>INDEX('EIA Consumption'!$A:$CZ,$G22,HL$19)/12</f>
        <v/>
      </c>
      <c r="HM22">
        <f>INDEX('EIA Consumption'!$A:$CZ,$G22,HM$19)/12</f>
        <v/>
      </c>
      <c r="HN22">
        <f>INDEX('EIA Consumption'!$A:$CZ,$G22,HN$19)/12</f>
        <v/>
      </c>
      <c r="HO22">
        <f>INDEX('EIA Consumption'!$A:$CZ,$G22,HO$19)/12</f>
        <v/>
      </c>
      <c r="HP22">
        <f>INDEX('EIA Consumption'!$A:$CZ,$G22,HP$19)/12</f>
        <v/>
      </c>
      <c r="HQ22">
        <f>INDEX('EIA Consumption'!$A:$CZ,$G22,HQ$19)/12</f>
        <v/>
      </c>
      <c r="HR22">
        <f>INDEX('EIA Consumption'!$A:$CZ,$G22,HR$19)/12</f>
        <v/>
      </c>
      <c r="HS22">
        <f>INDEX('EIA Consumption'!$A:$CZ,$G22,HS$19)/12</f>
        <v/>
      </c>
      <c r="HT22">
        <f>INDEX('EIA Consumption'!$A:$CZ,$G22,HT$19)/12</f>
        <v/>
      </c>
      <c r="HU22">
        <f>INDEX('EIA Consumption'!$A:$CZ,$G22,HU$19)/12</f>
        <v/>
      </c>
      <c r="HV22">
        <f>INDEX('EIA Consumption'!$A:$CZ,$G22,HV$19)/12</f>
        <v/>
      </c>
      <c r="HW22">
        <f>INDEX('EIA Consumption'!$A:$CZ,$G22,HW$19)/12</f>
        <v/>
      </c>
      <c r="HX22">
        <f>INDEX('EIA Consumption'!$A:$CZ,$G22,HX$19)/12</f>
        <v/>
      </c>
      <c r="HY22">
        <f>INDEX('EIA Consumption'!$A:$CZ,$G22,HY$19)/12</f>
        <v/>
      </c>
      <c r="HZ22">
        <f>INDEX('EIA Consumption'!$A:$CZ,$G22,HZ$19)/12</f>
        <v/>
      </c>
      <c r="IA22">
        <f>INDEX('EIA Consumption'!$A:$CZ,$G22,IA$19)/12</f>
        <v/>
      </c>
      <c r="IB22">
        <f>INDEX('EIA Consumption'!$A:$CZ,$G22,IB$19)/12</f>
        <v/>
      </c>
      <c r="IC22">
        <f>INDEX('EIA Consumption'!$A:$CZ,$G22,IC$19)/12</f>
        <v/>
      </c>
      <c r="ID22">
        <f>INDEX('EIA Consumption'!$A:$CZ,$G22,ID$19)/12</f>
        <v/>
      </c>
      <c r="IE22">
        <f>INDEX('EIA Consumption'!$A:$CZ,$G22,IE$19)/12</f>
        <v/>
      </c>
      <c r="IF22">
        <f>INDEX('EIA Consumption'!$A:$CZ,$G22,IF$19)/12</f>
        <v/>
      </c>
      <c r="IG22">
        <f>INDEX('EIA Consumption'!$A:$CZ,$G22,IG$19)/12</f>
        <v/>
      </c>
      <c r="IH22">
        <f>INDEX('EIA Consumption'!$A:$CZ,$G22,IH$19)/12</f>
        <v/>
      </c>
      <c r="II22">
        <f>INDEX('EIA Consumption'!$A:$CZ,$G22,II$19)/12</f>
        <v/>
      </c>
      <c r="IJ22">
        <f>INDEX('EIA Consumption'!$A:$CZ,$G22,IJ$19)/12</f>
        <v/>
      </c>
      <c r="IK22">
        <f>INDEX('EIA Consumption'!$A:$CZ,$G22,IK$19)/12</f>
        <v/>
      </c>
      <c r="IL22">
        <f>INDEX('EIA Consumption'!$A:$CZ,$G22,IL$19)/12</f>
        <v/>
      </c>
      <c r="IM22">
        <f>INDEX('EIA Consumption'!$A:$CZ,$G22,IM$19)/12</f>
        <v/>
      </c>
      <c r="IN22">
        <f>INDEX('EIA Consumption'!$A:$CZ,$G22,IN$19)/12</f>
        <v/>
      </c>
      <c r="IO22">
        <f>INDEX('EIA Consumption'!$A:$CZ,$G22,IO$19)/12</f>
        <v/>
      </c>
      <c r="IP22">
        <f>INDEX('EIA Consumption'!$A:$CZ,$G22,IP$19)/12</f>
        <v/>
      </c>
      <c r="IQ22">
        <f>INDEX('EIA Consumption'!$A:$CZ,$G22,IQ$19)/12</f>
        <v/>
      </c>
      <c r="IR22">
        <f>INDEX('EIA Consumption'!$A:$CZ,$G22,IR$19)/12</f>
        <v/>
      </c>
      <c r="IS22">
        <f>INDEX('EIA Consumption'!$A:$CZ,$G22,IS$19)/12</f>
        <v/>
      </c>
      <c r="IT22">
        <f>INDEX('EIA Consumption'!$A:$CZ,$G22,IT$19)/12</f>
        <v/>
      </c>
      <c r="IU22">
        <f>INDEX('EIA Consumption'!$A:$CZ,$G22,IU$19)/12</f>
        <v/>
      </c>
      <c r="IV22">
        <f>INDEX('EIA Consumption'!$A:$CZ,$G22,IV$19)/12</f>
        <v/>
      </c>
      <c r="IW22">
        <f>INDEX('EIA Consumption'!$A:$CZ,$G22,IW$19)/12</f>
        <v/>
      </c>
      <c r="IX22">
        <f>INDEX('EIA Consumption'!$A:$CZ,$G22,IX$19)/12</f>
        <v/>
      </c>
      <c r="IY22">
        <f>INDEX('EIA Consumption'!$A:$CZ,$G22,IY$19)/12</f>
        <v/>
      </c>
      <c r="IZ22">
        <f>INDEX('EIA Consumption'!$A:$CZ,$G22,IZ$19)/12</f>
        <v/>
      </c>
      <c r="JA22">
        <f>INDEX('EIA Consumption'!$A:$CZ,$G22,JA$19)/12</f>
        <v/>
      </c>
      <c r="JB22">
        <f>INDEX('EIA Consumption'!$A:$CZ,$G22,JB$19)/12</f>
        <v/>
      </c>
      <c r="JC22">
        <f>INDEX('EIA Consumption'!$A:$CZ,$G22,JC$19)/12</f>
        <v/>
      </c>
      <c r="JD22">
        <f>INDEX('EIA Consumption'!$A:$CZ,$G22,JD$19)/12</f>
        <v/>
      </c>
      <c r="JE22">
        <f>INDEX('EIA Consumption'!$A:$CZ,$G22,JE$19)/12</f>
        <v/>
      </c>
      <c r="JF22">
        <f>INDEX('EIA Consumption'!$A:$CZ,$G22,JF$19)/12</f>
        <v/>
      </c>
      <c r="JG22">
        <f>INDEX('EIA Consumption'!$A:$CZ,$G22,JG$19)/12</f>
        <v/>
      </c>
      <c r="JH22">
        <f>INDEX('EIA Consumption'!$A:$CZ,$G22,JH$19)/12</f>
        <v/>
      </c>
      <c r="JI22">
        <f>INDEX('EIA Consumption'!$A:$CZ,$G22,JI$19)/12</f>
        <v/>
      </c>
      <c r="JJ22">
        <f>INDEX('EIA Consumption'!$A:$CZ,$G22,JJ$19)/12</f>
        <v/>
      </c>
      <c r="JK22">
        <f>INDEX('EIA Consumption'!$A:$CZ,$G22,JK$19)/12</f>
        <v/>
      </c>
      <c r="JL22">
        <f>INDEX('EIA Consumption'!$A:$CZ,$G22,JL$19)/12</f>
        <v/>
      </c>
      <c r="JM22">
        <f>INDEX('EIA Consumption'!$A:$CZ,$G22,JM$19)/12</f>
        <v/>
      </c>
      <c r="JN22">
        <f>INDEX('EIA Consumption'!$A:$CZ,$G22,JN$19)/12</f>
        <v/>
      </c>
      <c r="JO22">
        <f>INDEX('EIA Consumption'!$A:$CZ,$G22,JO$19)/12</f>
        <v/>
      </c>
      <c r="JP22">
        <f>INDEX('EIA Consumption'!$A:$CZ,$G22,JP$19)/12</f>
        <v/>
      </c>
      <c r="JQ22">
        <f>INDEX('EIA Consumption'!$A:$CZ,$G22,JQ$19)/12</f>
        <v/>
      </c>
      <c r="JR22">
        <f>INDEX('EIA Consumption'!$A:$CZ,$G22,JR$19)/12</f>
        <v/>
      </c>
      <c r="JS22">
        <f>INDEX('EIA Consumption'!$A:$CZ,$G22,JS$19)/12</f>
        <v/>
      </c>
      <c r="JT22">
        <f>INDEX('EIA Consumption'!$A:$CZ,$G22,JT$19)/12</f>
        <v/>
      </c>
      <c r="JU22">
        <f>INDEX('EIA Consumption'!$A:$CZ,$G22,JU$19)/12</f>
        <v/>
      </c>
      <c r="JV22">
        <f>INDEX('EIA Consumption'!$A:$CZ,$G22,JV$19)/12</f>
        <v/>
      </c>
      <c r="JW22">
        <f>INDEX('EIA Consumption'!$A:$CZ,$G22,JW$19)/12</f>
        <v/>
      </c>
      <c r="JX22">
        <f>INDEX('EIA Consumption'!$A:$CZ,$G22,JX$19)/12</f>
        <v/>
      </c>
      <c r="JY22">
        <f>INDEX('EIA Consumption'!$A:$CZ,$G22,JY$19)/12</f>
        <v/>
      </c>
      <c r="JZ22">
        <f>INDEX('EIA Consumption'!$A:$CZ,$G22,JZ$19)/12</f>
        <v/>
      </c>
      <c r="KA22">
        <f>INDEX('EIA Consumption'!$A:$CZ,$G22,KA$19)/12</f>
        <v/>
      </c>
      <c r="KB22">
        <f>INDEX('EIA Consumption'!$A:$CZ,$G22,KB$19)/12</f>
        <v/>
      </c>
      <c r="KC22">
        <f>INDEX('EIA Consumption'!$A:$CZ,$G22,KC$19)/12</f>
        <v/>
      </c>
      <c r="KD22">
        <f>INDEX('EIA Consumption'!$A:$CZ,$G22,KD$19)/12</f>
        <v/>
      </c>
      <c r="KE22">
        <f>INDEX('EIA Consumption'!$A:$CZ,$G22,KE$19)/12</f>
        <v/>
      </c>
      <c r="KF22">
        <f>INDEX('EIA Consumption'!$A:$CZ,$G22,KF$19)/12</f>
        <v/>
      </c>
      <c r="KG22">
        <f>INDEX('EIA Consumption'!$A:$CZ,$G22,KG$19)/12</f>
        <v/>
      </c>
      <c r="KH22">
        <f>INDEX('EIA Consumption'!$A:$CZ,$G22,KH$19)/12</f>
        <v/>
      </c>
      <c r="KI22">
        <f>INDEX('EIA Consumption'!$A:$CZ,$G22,KI$19)/12</f>
        <v/>
      </c>
      <c r="KJ22">
        <f>INDEX('EIA Consumption'!$A:$CZ,$G22,KJ$19)/12</f>
        <v/>
      </c>
      <c r="KK22">
        <f>INDEX('EIA Consumption'!$A:$CZ,$G22,KK$19)/12</f>
        <v/>
      </c>
      <c r="KL22">
        <f>INDEX('EIA Consumption'!$A:$CZ,$G22,KL$19)/12</f>
        <v/>
      </c>
      <c r="KM22">
        <f>INDEX('EIA Consumption'!$A:$CZ,$G22,KM$19)/12</f>
        <v/>
      </c>
      <c r="KN22">
        <f>INDEX('EIA Consumption'!$A:$CZ,$G22,KN$19)/12</f>
        <v/>
      </c>
      <c r="KO22">
        <f>INDEX('EIA Consumption'!$A:$CZ,$G22,KO$19)/12</f>
        <v/>
      </c>
      <c r="KP22">
        <f>INDEX('EIA Consumption'!$A:$CZ,$G22,KP$19)/12</f>
        <v/>
      </c>
      <c r="KQ22">
        <f>INDEX('EIA Consumption'!$A:$CZ,$G22,KQ$19)/12</f>
        <v/>
      </c>
      <c r="KR22">
        <f>INDEX('EIA Consumption'!$A:$CZ,$G22,KR$19)/12</f>
        <v/>
      </c>
      <c r="KS22">
        <f>INDEX('EIA Consumption'!$A:$CZ,$G22,KS$19)/12</f>
        <v/>
      </c>
      <c r="KT22">
        <f>INDEX('EIA Consumption'!$A:$CZ,$G22,KT$19)/12</f>
        <v/>
      </c>
      <c r="KU22">
        <f>INDEX('EIA Consumption'!$A:$CZ,$G22,KU$19)/12</f>
        <v/>
      </c>
      <c r="KV22">
        <f>INDEX('EIA Consumption'!$A:$CZ,$G22,KV$19)/12</f>
        <v/>
      </c>
      <c r="KW22">
        <f>INDEX('EIA Consumption'!$A:$CZ,$G22,KW$19)/12</f>
        <v/>
      </c>
      <c r="KX22">
        <f>INDEX('EIA Consumption'!$A:$CZ,$G22,KX$19)/12</f>
        <v/>
      </c>
      <c r="KY22">
        <f>INDEX('EIA Consumption'!$A:$CZ,$G22,KY$19)/12</f>
        <v/>
      </c>
      <c r="KZ22">
        <f>INDEX('EIA Consumption'!$A:$CZ,$G22,KZ$19)/12</f>
        <v/>
      </c>
      <c r="LA22">
        <f>INDEX('EIA Consumption'!$A:$CZ,$G22,LA$19)/12</f>
        <v/>
      </c>
      <c r="LB22">
        <f>INDEX('EIA Consumption'!$A:$CZ,$G22,LB$19)/12</f>
        <v/>
      </c>
      <c r="LC22">
        <f>INDEX('EIA Consumption'!$A:$CZ,$G22,LC$19)/12</f>
        <v/>
      </c>
      <c r="LD22">
        <f>INDEX('EIA Consumption'!$A:$CZ,$G22,LD$19)/12</f>
        <v/>
      </c>
      <c r="LE22">
        <f>INDEX('EIA Consumption'!$A:$CZ,$G22,LE$19)/12</f>
        <v/>
      </c>
      <c r="LF22">
        <f>INDEX('EIA Consumption'!$A:$CZ,$G22,LF$19)/12</f>
        <v/>
      </c>
      <c r="LG22">
        <f>INDEX('EIA Consumption'!$A:$CZ,$G22,LG$19)/12</f>
        <v/>
      </c>
      <c r="LH22">
        <f>INDEX('EIA Consumption'!$A:$CZ,$G22,LH$19)/12</f>
        <v/>
      </c>
      <c r="LI22">
        <f>INDEX('EIA Consumption'!$A:$CZ,$G22,LI$19)/12</f>
        <v/>
      </c>
      <c r="LJ22">
        <f>INDEX('EIA Consumption'!$A:$CZ,$G22,LJ$19)/12</f>
        <v/>
      </c>
      <c r="LK22">
        <f>INDEX('EIA Consumption'!$A:$CZ,$G22,LK$19)/12</f>
        <v/>
      </c>
      <c r="LL22">
        <f>INDEX('EIA Consumption'!$A:$CZ,$G22,LL$19)/12</f>
        <v/>
      </c>
      <c r="LM22">
        <f>INDEX('EIA Consumption'!$A:$CZ,$G22,LM$19)/12</f>
        <v/>
      </c>
      <c r="LN22">
        <f>INDEX('EIA Consumption'!$A:$CZ,$G22,LN$19)/12</f>
        <v/>
      </c>
      <c r="LO22">
        <f>INDEX('EIA Consumption'!$A:$CZ,$G22,LO$19)/12</f>
        <v/>
      </c>
      <c r="LP22">
        <f>INDEX('EIA Consumption'!$A:$CZ,$G22,LP$19)/12</f>
        <v/>
      </c>
      <c r="LQ22">
        <f>INDEX('EIA Consumption'!$A:$CZ,$G22,LQ$19)/12</f>
        <v/>
      </c>
      <c r="LR22">
        <f>INDEX('EIA Consumption'!$A:$CZ,$G22,LR$19)/12</f>
        <v/>
      </c>
      <c r="LS22">
        <f>INDEX('EIA Consumption'!$A:$CZ,$G22,LS$19)/12</f>
        <v/>
      </c>
      <c r="LT22">
        <f>INDEX('EIA Consumption'!$A:$CZ,$G22,LT$19)/12</f>
        <v/>
      </c>
      <c r="LU22">
        <f>INDEX('EIA Consumption'!$A:$CZ,$G22,LU$19)/12</f>
        <v/>
      </c>
      <c r="LV22">
        <f>INDEX('EIA Consumption'!$A:$CZ,$G22,LV$19)/12</f>
        <v/>
      </c>
      <c r="LW22">
        <f>INDEX('EIA Consumption'!$A:$CZ,$G22,LW$19)/12</f>
        <v/>
      </c>
      <c r="LX22">
        <f>INDEX('EIA Consumption'!$A:$CZ,$G22,LX$19)/12</f>
        <v/>
      </c>
      <c r="LY22">
        <f>INDEX('EIA Consumption'!$A:$CZ,$G22,LY$19)/12</f>
        <v/>
      </c>
      <c r="LZ22">
        <f>INDEX('EIA Consumption'!$A:$CZ,$G22,LZ$19)/12</f>
        <v/>
      </c>
      <c r="MA22">
        <f>INDEX('EIA Consumption'!$A:$CZ,$G22,MA$19)/12</f>
        <v/>
      </c>
      <c r="MB22">
        <f>INDEX('EIA Consumption'!$A:$CZ,$G22,MB$19)/12</f>
        <v/>
      </c>
      <c r="MC22">
        <f>INDEX('EIA Consumption'!$A:$CZ,$G22,MC$19)/12</f>
        <v/>
      </c>
      <c r="MD22">
        <f>INDEX('EIA Consumption'!$A:$CZ,$G22,MD$19)/12</f>
        <v/>
      </c>
      <c r="ME22">
        <f>INDEX('EIA Consumption'!$A:$CZ,$G22,ME$19)/12</f>
        <v/>
      </c>
      <c r="MF22">
        <f>INDEX('EIA Consumption'!$A:$CZ,$G22,MF$19)/12</f>
        <v/>
      </c>
      <c r="MG22">
        <f>INDEX('EIA Consumption'!$A:$CZ,$G22,MG$19)/12</f>
        <v/>
      </c>
      <c r="MH22">
        <f>INDEX('EIA Consumption'!$A:$CZ,$G22,MH$19)/12</f>
        <v/>
      </c>
      <c r="MI22">
        <f>INDEX('EIA Consumption'!$A:$CZ,$G22,MI$19)/12</f>
        <v/>
      </c>
      <c r="MJ22">
        <f>INDEX('EIA Consumption'!$A:$CZ,$G22,MJ$19)/12</f>
        <v/>
      </c>
      <c r="MK22">
        <f>INDEX('EIA Consumption'!$A:$CZ,$G22,MK$19)/12</f>
        <v/>
      </c>
      <c r="ML22">
        <f>INDEX('EIA Consumption'!$A:$CZ,$G22,ML$19)/12</f>
        <v/>
      </c>
      <c r="MM22">
        <f>INDEX('EIA Consumption'!$A:$CZ,$G22,MM$19)/12</f>
        <v/>
      </c>
      <c r="MN22">
        <f>INDEX('EIA Consumption'!$A:$CZ,$G22,MN$19)/12</f>
        <v/>
      </c>
      <c r="MO22">
        <f>INDEX('EIA Consumption'!$A:$CZ,$G22,MO$19)/12</f>
        <v/>
      </c>
      <c r="MP22">
        <f>INDEX('EIA Consumption'!$A:$CZ,$G22,MP$19)/12</f>
        <v/>
      </c>
      <c r="MQ22">
        <f>INDEX('EIA Consumption'!$A:$CZ,$G22,MQ$19)/12</f>
        <v/>
      </c>
      <c r="MR22">
        <f>INDEX('EIA Consumption'!$A:$CZ,$G22,MR$19)/12</f>
        <v/>
      </c>
      <c r="MS22">
        <f>INDEX('EIA Consumption'!$A:$CZ,$G22,MS$19)/12</f>
        <v/>
      </c>
      <c r="MT22">
        <f>INDEX('EIA Consumption'!$A:$CZ,$G22,MT$19)/12</f>
        <v/>
      </c>
      <c r="MU22">
        <f>INDEX('EIA Consumption'!$A:$CZ,$G22,MU$19)/12</f>
        <v/>
      </c>
      <c r="MV22">
        <f>INDEX('EIA Consumption'!$A:$CZ,$G22,MV$19)/12</f>
        <v/>
      </c>
      <c r="MW22">
        <f>INDEX('EIA Consumption'!$A:$CZ,$G22,MW$19)/12</f>
        <v/>
      </c>
      <c r="MX22">
        <f>INDEX('EIA Consumption'!$A:$CZ,$G22,MX$19)/12</f>
        <v/>
      </c>
      <c r="MY22">
        <f>INDEX('EIA Consumption'!$A:$CZ,$G22,MY$19)/12</f>
        <v/>
      </c>
      <c r="MZ22">
        <f>INDEX('EIA Consumption'!$A:$CZ,$G22,MZ$19)/12</f>
        <v/>
      </c>
      <c r="NA22">
        <f>INDEX('EIA Consumption'!$A:$CZ,$G22,NA$19)/12</f>
        <v/>
      </c>
      <c r="NB22">
        <f>INDEX('EIA Consumption'!$A:$CZ,$G22,NB$19)/12</f>
        <v/>
      </c>
      <c r="NC22">
        <f>INDEX('EIA Consumption'!$A:$CZ,$G22,NC$19)/12</f>
        <v/>
      </c>
      <c r="ND22">
        <f>INDEX('EIA Consumption'!$A:$CZ,$G22,ND$19)/12</f>
        <v/>
      </c>
      <c r="NE22">
        <f>INDEX('EIA Consumption'!$A:$CZ,$G22,NE$19)/12</f>
        <v/>
      </c>
      <c r="NF22">
        <f>INDEX('EIA Consumption'!$A:$CZ,$G22,NF$19)/12</f>
        <v/>
      </c>
      <c r="NG22">
        <f>INDEX('EIA Consumption'!$A:$CZ,$G22,NG$19)/12</f>
        <v/>
      </c>
      <c r="NH22">
        <f>INDEX('EIA Consumption'!$A:$CZ,$G22,NH$19)/12</f>
        <v/>
      </c>
      <c r="NI22">
        <f>INDEX('EIA Consumption'!$A:$CZ,$G22,NI$19)/12</f>
        <v/>
      </c>
      <c r="NJ22">
        <f>INDEX('EIA Consumption'!$A:$CZ,$G22,NJ$19)/12</f>
        <v/>
      </c>
      <c r="NK22">
        <f>INDEX('EIA Consumption'!$A:$CZ,$G22,NK$19)/12</f>
        <v/>
      </c>
      <c r="NL22">
        <f>INDEX('EIA Consumption'!$A:$CZ,$G22,NL$19)/12</f>
        <v/>
      </c>
      <c r="NM22">
        <f>INDEX('EIA Consumption'!$A:$CZ,$G22,NM$19)/12</f>
        <v/>
      </c>
      <c r="NN22">
        <f>INDEX('EIA Consumption'!$A:$CZ,$G22,NN$19)/12</f>
        <v/>
      </c>
      <c r="NO22">
        <f>INDEX('EIA Consumption'!$A:$CZ,$G22,NO$19)/12</f>
        <v/>
      </c>
      <c r="NP22">
        <f>INDEX('EIA Consumption'!$A:$CZ,$G22,NP$19)/12</f>
        <v/>
      </c>
      <c r="NQ22">
        <f>INDEX('EIA Consumption'!$A:$CZ,$G22,NQ$19)/12</f>
        <v/>
      </c>
      <c r="NR22">
        <f>INDEX('EIA Consumption'!$A:$CZ,$G22,NR$19)/12</f>
        <v/>
      </c>
      <c r="NS22">
        <f>INDEX('EIA Consumption'!$A:$CZ,$G22,NS$19)/12</f>
        <v/>
      </c>
      <c r="NT22">
        <f>INDEX('EIA Consumption'!$A:$CZ,$G22,NT$19)/12</f>
        <v/>
      </c>
      <c r="NU22">
        <f>INDEX('EIA Consumption'!$A:$CZ,$G22,NU$19)/12</f>
        <v/>
      </c>
      <c r="NV22">
        <f>INDEX('EIA Consumption'!$A:$CZ,$G22,NV$19)/12</f>
        <v/>
      </c>
      <c r="NW22">
        <f>INDEX('EIA Consumption'!$A:$CZ,$G22,NW$19)/12</f>
        <v/>
      </c>
      <c r="NX22">
        <f>INDEX('EIA Consumption'!$A:$CZ,$G22,NX$19)/12</f>
        <v/>
      </c>
      <c r="NY22">
        <f>INDEX('EIA Consumption'!$A:$CZ,$G22,NY$19)/12</f>
        <v/>
      </c>
      <c r="NZ22">
        <f>INDEX('EIA Consumption'!$A:$CZ,$G22,NZ$19)/12</f>
        <v/>
      </c>
      <c r="OA22">
        <f>INDEX('EIA Consumption'!$A:$CZ,$G22,OA$19)/12</f>
        <v/>
      </c>
      <c r="OB22">
        <f>INDEX('EIA Consumption'!$A:$CZ,$G22,OB$19)/12</f>
        <v/>
      </c>
      <c r="OC22">
        <f>INDEX('EIA Consumption'!$A:$CZ,$G22,OC$19)/12</f>
        <v/>
      </c>
      <c r="OD22">
        <f>INDEX('EIA Consumption'!$A:$CZ,$G22,OD$19)/12</f>
        <v/>
      </c>
      <c r="OE22">
        <f>INDEX('EIA Consumption'!$A:$CZ,$G22,OE$19)/12</f>
        <v/>
      </c>
      <c r="OF22">
        <f>INDEX('EIA Consumption'!$A:$CZ,$G22,OF$19)/12</f>
        <v/>
      </c>
      <c r="OG22">
        <f>INDEX('EIA Consumption'!$A:$CZ,$G22,OG$19)/12</f>
        <v/>
      </c>
      <c r="OH22">
        <f>INDEX('EIA Consumption'!$A:$CZ,$G22,OH$19)/12</f>
        <v/>
      </c>
      <c r="OI22">
        <f>INDEX('EIA Consumption'!$A:$CZ,$G22,OI$19)/12</f>
        <v/>
      </c>
      <c r="OJ22">
        <f>INDEX('EIA Consumption'!$A:$CZ,$G22,OJ$19)/12</f>
        <v/>
      </c>
      <c r="OK22">
        <f>INDEX('EIA Consumption'!$A:$CZ,$G22,OK$19)/12</f>
        <v/>
      </c>
      <c r="OL22">
        <f>INDEX('EIA Consumption'!$A:$CZ,$G22,OL$19)/12</f>
        <v/>
      </c>
      <c r="OM22">
        <f>INDEX('EIA Consumption'!$A:$CZ,$G22,OM$19)/12</f>
        <v/>
      </c>
      <c r="ON22">
        <f>INDEX('EIA Consumption'!$A:$CZ,$G22,ON$19)/12</f>
        <v/>
      </c>
      <c r="OO22">
        <f>INDEX('EIA Consumption'!$A:$CZ,$G22,OO$19)/12</f>
        <v/>
      </c>
      <c r="OP22">
        <f>INDEX('EIA Consumption'!$A:$CZ,$G22,OP$19)/12</f>
        <v/>
      </c>
      <c r="OQ22">
        <f>INDEX('EIA Consumption'!$A:$CZ,$G22,OQ$19)/12</f>
        <v/>
      </c>
      <c r="OR22">
        <f>INDEX('EIA Consumption'!$A:$CZ,$G22,OR$19)/12</f>
        <v/>
      </c>
      <c r="OS22">
        <f>INDEX('EIA Consumption'!$A:$CZ,$G22,OS$19)/12</f>
        <v/>
      </c>
      <c r="OT22">
        <f>INDEX('EIA Consumption'!$A:$CZ,$G22,OT$19)/12</f>
        <v/>
      </c>
      <c r="OU22">
        <f>INDEX('EIA Consumption'!$A:$CZ,$G22,OU$19)/12</f>
        <v/>
      </c>
      <c r="OV22">
        <f>INDEX('EIA Consumption'!$A:$CZ,$G22,OV$19)/12</f>
        <v/>
      </c>
      <c r="OW22">
        <f>INDEX('EIA Consumption'!$A:$CZ,$G22,OW$19)/12</f>
        <v/>
      </c>
      <c r="OX22">
        <f>INDEX('EIA Consumption'!$A:$CZ,$G22,OX$19)/12</f>
        <v/>
      </c>
      <c r="OY22">
        <f>INDEX('EIA Consumption'!$A:$CZ,$G22,OY$19)/12</f>
        <v/>
      </c>
      <c r="OZ22">
        <f>INDEX('EIA Consumption'!$A:$CZ,$G22,OZ$19)/12</f>
        <v/>
      </c>
      <c r="PA22">
        <f>INDEX('EIA Consumption'!$A:$CZ,$G22,PA$19)/12</f>
        <v/>
      </c>
      <c r="PB22">
        <f>INDEX('EIA Consumption'!$A:$CZ,$G22,PB$19)/12</f>
        <v/>
      </c>
      <c r="PC22">
        <f>INDEX('EIA Consumption'!$A:$CZ,$G22,PC$19)/12</f>
        <v/>
      </c>
      <c r="PD22">
        <f>INDEX('EIA Consumption'!$A:$CZ,$G22,PD$19)/12</f>
        <v/>
      </c>
      <c r="PE22">
        <f>INDEX('EIA Consumption'!$A:$CZ,$G22,PE$19)/12</f>
        <v/>
      </c>
      <c r="PF22">
        <f>INDEX('EIA Consumption'!$A:$CZ,$G22,PF$19)/12</f>
        <v/>
      </c>
      <c r="PG22">
        <f>INDEX('EIA Consumption'!$A:$CZ,$G22,PG$19)/12</f>
        <v/>
      </c>
      <c r="PH22">
        <f>INDEX('EIA Consumption'!$A:$CZ,$G22,PH$19)/12</f>
        <v/>
      </c>
      <c r="PI22">
        <f>INDEX('EIA Consumption'!$A:$CZ,$G22,PI$19)/12</f>
        <v/>
      </c>
      <c r="PJ22">
        <f>INDEX('EIA Consumption'!$A:$CZ,$G22,PJ$19)/12</f>
        <v/>
      </c>
      <c r="PK22">
        <f>INDEX('EIA Consumption'!$A:$CZ,$G22,PK$19)/12</f>
        <v/>
      </c>
      <c r="PL22">
        <f>INDEX('EIA Consumption'!$A:$CZ,$G22,PL$19)/12</f>
        <v/>
      </c>
      <c r="PM22">
        <f>INDEX('EIA Consumption'!$A:$CZ,$G22,PM$19)/12</f>
        <v/>
      </c>
      <c r="PN22">
        <f>INDEX('EIA Consumption'!$A:$CZ,$G22,PN$19)/12</f>
        <v/>
      </c>
      <c r="PO22">
        <f>INDEX('EIA Consumption'!$A:$CZ,$G22,PO$19)/12</f>
        <v/>
      </c>
      <c r="PP22">
        <f>INDEX('EIA Consumption'!$A:$CZ,$G22,PP$19)/12</f>
        <v/>
      </c>
      <c r="PQ22">
        <f>INDEX('EIA Consumption'!$A:$CZ,$G22,PQ$19)/12</f>
        <v/>
      </c>
      <c r="PR22">
        <f>INDEX('EIA Consumption'!$A:$CZ,$G22,PR$19)/12</f>
        <v/>
      </c>
      <c r="PS22">
        <f>INDEX('EIA Consumption'!$A:$CZ,$G22,PS$19)/12</f>
        <v/>
      </c>
      <c r="PT22">
        <f>INDEX('EIA Consumption'!$A:$CZ,$G22,PT$19)/12</f>
        <v/>
      </c>
      <c r="PU22">
        <f>INDEX('EIA Consumption'!$A:$CZ,$G22,PU$19)/12</f>
        <v/>
      </c>
      <c r="PV22">
        <f>INDEX('EIA Consumption'!$A:$CZ,$G22,PV$19)/12</f>
        <v/>
      </c>
      <c r="PW22">
        <f>INDEX('EIA Consumption'!$A:$CZ,$G22,PW$19)/12</f>
        <v/>
      </c>
      <c r="PX22">
        <f>INDEX('EIA Consumption'!$A:$CZ,$G22,PX$19)/12</f>
        <v/>
      </c>
      <c r="PY22">
        <f>INDEX('EIA Consumption'!$A:$CZ,$G22,PY$19)/12</f>
        <v/>
      </c>
      <c r="PZ22">
        <f>INDEX('EIA Consumption'!$A:$CZ,$G22,PZ$19)/12</f>
        <v/>
      </c>
      <c r="QA22">
        <f>INDEX('EIA Consumption'!$A:$CZ,$G22,QA$19)/12</f>
        <v/>
      </c>
      <c r="QB22">
        <f>INDEX('EIA Consumption'!$A:$CZ,$G22,QB$19)/12</f>
        <v/>
      </c>
      <c r="QC22">
        <f>INDEX('EIA Consumption'!$A:$CZ,$G22,QC$19)/12</f>
        <v/>
      </c>
      <c r="QD22">
        <f>INDEX('EIA Consumption'!$A:$CZ,$G22,QD$19)/12</f>
        <v/>
      </c>
      <c r="QE22">
        <f>INDEX('EIA Consumption'!$A:$CZ,$G22,QE$19)/12</f>
        <v/>
      </c>
      <c r="QF22">
        <f>INDEX('EIA Consumption'!$A:$CZ,$G22,QF$19)/12</f>
        <v/>
      </c>
      <c r="QG22">
        <f>INDEX('EIA Consumption'!$A:$CZ,$G22,QG$19)/12</f>
        <v/>
      </c>
      <c r="QH22">
        <f>INDEX('EIA Consumption'!$A:$CZ,$G22,QH$19)/12</f>
        <v/>
      </c>
      <c r="QI22">
        <f>INDEX('EIA Consumption'!$A:$CZ,$G22,QI$19)/12</f>
        <v/>
      </c>
      <c r="QJ22">
        <f>INDEX('EIA Consumption'!$A:$CZ,$G22,QJ$19)/12</f>
        <v/>
      </c>
      <c r="QK22">
        <f>INDEX('EIA Consumption'!$A:$CZ,$G22,QK$19)/12</f>
        <v/>
      </c>
      <c r="QL22">
        <f>INDEX('EIA Consumption'!$A:$CZ,$G22,QL$19)/12</f>
        <v/>
      </c>
      <c r="QM22">
        <f>INDEX('EIA Consumption'!$A:$CZ,$G22,QM$19)/12</f>
        <v/>
      </c>
      <c r="QN22">
        <f>INDEX('EIA Consumption'!$A:$CZ,$G22,QN$19)/12</f>
        <v/>
      </c>
      <c r="QO22">
        <f>INDEX('EIA Consumption'!$A:$CZ,$G22,QO$19)/12</f>
        <v/>
      </c>
      <c r="QP22">
        <f>INDEX('EIA Consumption'!$A:$CZ,$G22,QP$19)/12</f>
        <v/>
      </c>
      <c r="QQ22">
        <f>INDEX('EIA Consumption'!$A:$CZ,$G22,QQ$19)/12</f>
        <v/>
      </c>
      <c r="QR22">
        <f>INDEX('EIA Consumption'!$A:$CZ,$G22,QR$19)/12</f>
        <v/>
      </c>
      <c r="QS22">
        <f>INDEX('EIA Consumption'!$A:$CZ,$G22,QS$19)/12</f>
        <v/>
      </c>
      <c r="QT22">
        <f>INDEX('EIA Consumption'!$A:$CZ,$G22,QT$19)/12</f>
        <v/>
      </c>
      <c r="QU22">
        <f>INDEX('EIA Consumption'!$A:$CZ,$G22,QU$19)/12</f>
        <v/>
      </c>
      <c r="QV22">
        <f>INDEX('EIA Consumption'!$A:$CZ,$G22,QV$19)/12</f>
        <v/>
      </c>
      <c r="QW22">
        <f>INDEX('EIA Consumption'!$A:$CZ,$G22,QW$19)/12</f>
        <v/>
      </c>
      <c r="QX22">
        <f>INDEX('EIA Consumption'!$A:$CZ,$G22,QX$19)/12</f>
        <v/>
      </c>
      <c r="QY22">
        <f>INDEX('EIA Consumption'!$A:$CZ,$G22,QY$19)/12</f>
        <v/>
      </c>
      <c r="QZ22">
        <f>INDEX('EIA Consumption'!$A:$CZ,$G22,QZ$19)/12</f>
        <v/>
      </c>
      <c r="RA22">
        <f>INDEX('EIA Consumption'!$A:$CZ,$G22,RA$19)/12</f>
        <v/>
      </c>
      <c r="RB22">
        <f>INDEX('EIA Consumption'!$A:$CZ,$G22,RB$19)/12</f>
        <v/>
      </c>
      <c r="RC22">
        <f>INDEX('EIA Consumption'!$A:$CZ,$G22,RC$19)/12</f>
        <v/>
      </c>
      <c r="RD22">
        <f>INDEX('EIA Consumption'!$A:$CZ,$G22,RD$19)/12</f>
        <v/>
      </c>
      <c r="RE22">
        <f>INDEX('EIA Consumption'!$A:$CZ,$G22,RE$19)/12</f>
        <v/>
      </c>
      <c r="RF22">
        <f>INDEX('EIA Consumption'!$A:$CZ,$G22,RF$19)/12</f>
        <v/>
      </c>
      <c r="RG22">
        <f>INDEX('EIA Consumption'!$A:$CZ,$G22,RG$19)/12</f>
        <v/>
      </c>
      <c r="RH22">
        <f>INDEX('EIA Consumption'!$A:$CZ,$G22,RH$19)/12</f>
        <v/>
      </c>
      <c r="RI22">
        <f>INDEX('EIA Consumption'!$A:$CZ,$G22,RI$19)/12</f>
        <v/>
      </c>
      <c r="RJ22">
        <f>INDEX('EIA Consumption'!$A:$CZ,$G22,RJ$19)/12</f>
        <v/>
      </c>
      <c r="RK22">
        <f>INDEX('EIA Consumption'!$A:$CZ,$G22,RK$19)/12</f>
        <v/>
      </c>
      <c r="RL22">
        <f>INDEX('EIA Consumption'!$A:$CZ,$G22,RL$19)/12</f>
        <v/>
      </c>
      <c r="RM22">
        <f>INDEX('EIA Consumption'!$A:$CZ,$G22,RM$19)/12</f>
        <v/>
      </c>
      <c r="RN22">
        <f>INDEX('EIA Consumption'!$A:$CZ,$G22,RN$19)/12</f>
        <v/>
      </c>
      <c r="RO22">
        <f>INDEX('EIA Consumption'!$A:$CZ,$G22,RO$19)/12</f>
        <v/>
      </c>
      <c r="RP22">
        <f>INDEX('EIA Consumption'!$A:$CZ,$G22,RP$19)/12</f>
        <v/>
      </c>
      <c r="RQ22">
        <f>INDEX('EIA Consumption'!$A:$CZ,$G22,RQ$19)/12</f>
        <v/>
      </c>
      <c r="RR22">
        <f>INDEX('EIA Consumption'!$A:$CZ,$G22,RR$19)/12</f>
        <v/>
      </c>
      <c r="RS22">
        <f>INDEX('EIA Consumption'!$A:$CZ,$G22,RS$19)/12</f>
        <v/>
      </c>
      <c r="RT22">
        <f>INDEX('EIA Consumption'!$A:$CZ,$G22,RT$19)/12</f>
        <v/>
      </c>
      <c r="RU22">
        <f>INDEX('EIA Consumption'!$A:$CZ,$G22,RU$19)/12</f>
        <v/>
      </c>
      <c r="RV22">
        <f>INDEX('EIA Consumption'!$A:$CZ,$G22,RV$19)/12</f>
        <v/>
      </c>
      <c r="RW22">
        <f>INDEX('EIA Consumption'!$A:$CZ,$G22,RW$19)/12</f>
        <v/>
      </c>
      <c r="RX22">
        <f>INDEX('EIA Consumption'!$A:$CZ,$G22,RX$19)/12</f>
        <v/>
      </c>
      <c r="RY22">
        <f>INDEX('EIA Consumption'!$A:$CZ,$G22,RY$19)/12</f>
        <v/>
      </c>
      <c r="RZ22">
        <f>INDEX('EIA Consumption'!$A:$CZ,$G22,RZ$19)/12</f>
        <v/>
      </c>
      <c r="SA22">
        <f>INDEX('EIA Consumption'!$A:$CZ,$G22,SA$19)/12</f>
        <v/>
      </c>
      <c r="SB22">
        <f>INDEX('EIA Consumption'!$A:$CZ,$G22,SB$19)/12</f>
        <v/>
      </c>
      <c r="SC22">
        <f>INDEX('EIA Consumption'!$A:$CZ,$G22,SC$19)/12</f>
        <v/>
      </c>
      <c r="SD22">
        <f>INDEX('EIA Consumption'!$A:$CZ,$G22,SD$19)/12</f>
        <v/>
      </c>
      <c r="SE22">
        <f>INDEX('EIA Consumption'!$A:$CZ,$G22,SE$19)/12</f>
        <v/>
      </c>
    </row>
    <row r="23" spans="1:499">
      <c r="A23" t="s">
        <v>54</v>
      </c>
      <c r="B23" t="s">
        <v>69</v>
      </c>
    </row>
    <row r="24" spans="1:499">
      <c r="A24" t="s">
        <v>55</v>
      </c>
      <c r="B24" t="s">
        <v>70</v>
      </c>
      <c r="G24">
        <f>MATCH($B24,'EIA Consumption'!$C:$C,0)</f>
        <v/>
      </c>
      <c r="H24">
        <f>INDEX('EIA Consumption'!$A:$CZ,$G24,H$19)/12</f>
        <v/>
      </c>
      <c r="I24">
        <f>INDEX('EIA Consumption'!$A:$CZ,$G24,I$19)/12</f>
        <v/>
      </c>
      <c r="J24">
        <f>INDEX('EIA Consumption'!$A:$CZ,$G24,J$19)/12</f>
        <v/>
      </c>
      <c r="K24">
        <f>INDEX('EIA Consumption'!$A:$CZ,$G24,K$19)/12</f>
        <v/>
      </c>
      <c r="L24">
        <f>INDEX('EIA Consumption'!$A:$CZ,$G24,L$19)/12</f>
        <v/>
      </c>
      <c r="M24">
        <f>INDEX('EIA Consumption'!$A:$CZ,$G24,M$19)/12</f>
        <v/>
      </c>
      <c r="N24">
        <f>INDEX('EIA Consumption'!$A:$CZ,$G24,N$19)/12</f>
        <v/>
      </c>
      <c r="O24">
        <f>INDEX('EIA Consumption'!$A:$CZ,$G24,O$19)/12</f>
        <v/>
      </c>
      <c r="P24">
        <f>INDEX('EIA Consumption'!$A:$CZ,$G24,P$19)/12</f>
        <v/>
      </c>
      <c r="Q24">
        <f>INDEX('EIA Consumption'!$A:$CZ,$G24,Q$19)/12</f>
        <v/>
      </c>
      <c r="R24">
        <f>INDEX('EIA Consumption'!$A:$CZ,$G24,R$19)/12</f>
        <v/>
      </c>
      <c r="S24">
        <f>INDEX('EIA Consumption'!$A:$CZ,$G24,S$19)/12</f>
        <v/>
      </c>
      <c r="T24">
        <f>INDEX('EIA Consumption'!$A:$CZ,$G24,T$19)/12</f>
        <v/>
      </c>
      <c r="U24">
        <f>INDEX('EIA Consumption'!$A:$CZ,$G24,U$19)/12</f>
        <v/>
      </c>
      <c r="V24">
        <f>INDEX('EIA Consumption'!$A:$CZ,$G24,V$19)/12</f>
        <v/>
      </c>
      <c r="W24">
        <f>INDEX('EIA Consumption'!$A:$CZ,$G24,W$19)/12</f>
        <v/>
      </c>
      <c r="X24">
        <f>INDEX('EIA Consumption'!$A:$CZ,$G24,X$19)/12</f>
        <v/>
      </c>
      <c r="Y24">
        <f>INDEX('EIA Consumption'!$A:$CZ,$G24,Y$19)/12</f>
        <v/>
      </c>
      <c r="Z24">
        <f>INDEX('EIA Consumption'!$A:$CZ,$G24,Z$19)/12</f>
        <v/>
      </c>
      <c r="AA24">
        <f>INDEX('EIA Consumption'!$A:$CZ,$G24,AA$19)/12</f>
        <v/>
      </c>
      <c r="AB24">
        <f>INDEX('EIA Consumption'!$A:$CZ,$G24,AB$19)/12</f>
        <v/>
      </c>
      <c r="AC24">
        <f>INDEX('EIA Consumption'!$A:$CZ,$G24,AC$19)/12</f>
        <v/>
      </c>
      <c r="AD24">
        <f>INDEX('EIA Consumption'!$A:$CZ,$G24,AD$19)/12</f>
        <v/>
      </c>
      <c r="AE24">
        <f>INDEX('EIA Consumption'!$A:$CZ,$G24,AE$19)/12</f>
        <v/>
      </c>
      <c r="AF24">
        <f>INDEX('EIA Consumption'!$A:$CZ,$G24,AF$19)/12</f>
        <v/>
      </c>
      <c r="AG24">
        <f>INDEX('EIA Consumption'!$A:$CZ,$G24,AG$19)/12</f>
        <v/>
      </c>
      <c r="AH24">
        <f>INDEX('EIA Consumption'!$A:$CZ,$G24,AH$19)/12</f>
        <v/>
      </c>
      <c r="AI24">
        <f>INDEX('EIA Consumption'!$A:$CZ,$G24,AI$19)/12</f>
        <v/>
      </c>
      <c r="AJ24">
        <f>INDEX('EIA Consumption'!$A:$CZ,$G24,AJ$19)/12</f>
        <v/>
      </c>
      <c r="AK24">
        <f>INDEX('EIA Consumption'!$A:$CZ,$G24,AK$19)/12</f>
        <v/>
      </c>
      <c r="AL24">
        <f>INDEX('EIA Consumption'!$A:$CZ,$G24,AL$19)/12</f>
        <v/>
      </c>
      <c r="AM24">
        <f>INDEX('EIA Consumption'!$A:$CZ,$G24,AM$19)/12</f>
        <v/>
      </c>
      <c r="AN24">
        <f>INDEX('EIA Consumption'!$A:$CZ,$G24,AN$19)/12</f>
        <v/>
      </c>
      <c r="AO24">
        <f>INDEX('EIA Consumption'!$A:$CZ,$G24,AO$19)/12</f>
        <v/>
      </c>
      <c r="AP24">
        <f>INDEX('EIA Consumption'!$A:$CZ,$G24,AP$19)/12</f>
        <v/>
      </c>
      <c r="AQ24">
        <f>INDEX('EIA Consumption'!$A:$CZ,$G24,AQ$19)/12</f>
        <v/>
      </c>
      <c r="AR24">
        <f>INDEX('EIA Consumption'!$A:$CZ,$G24,AR$19)/12</f>
        <v/>
      </c>
      <c r="AS24">
        <f>INDEX('EIA Consumption'!$A:$CZ,$G24,AS$19)/12</f>
        <v/>
      </c>
      <c r="AT24">
        <f>INDEX('EIA Consumption'!$A:$CZ,$G24,AT$19)/12</f>
        <v/>
      </c>
      <c r="AU24">
        <f>INDEX('EIA Consumption'!$A:$CZ,$G24,AU$19)/12</f>
        <v/>
      </c>
      <c r="AV24">
        <f>INDEX('EIA Consumption'!$A:$CZ,$G24,AV$19)/12</f>
        <v/>
      </c>
      <c r="AW24">
        <f>INDEX('EIA Consumption'!$A:$CZ,$G24,AW$19)/12</f>
        <v/>
      </c>
      <c r="AX24">
        <f>INDEX('EIA Consumption'!$A:$CZ,$G24,AX$19)/12</f>
        <v/>
      </c>
      <c r="AY24">
        <f>INDEX('EIA Consumption'!$A:$CZ,$G24,AY$19)/12</f>
        <v/>
      </c>
      <c r="AZ24">
        <f>INDEX('EIA Consumption'!$A:$CZ,$G24,AZ$19)/12</f>
        <v/>
      </c>
      <c r="BA24">
        <f>INDEX('EIA Consumption'!$A:$CZ,$G24,BA$19)/12</f>
        <v/>
      </c>
      <c r="BB24">
        <f>INDEX('EIA Consumption'!$A:$CZ,$G24,BB$19)/12</f>
        <v/>
      </c>
      <c r="BC24">
        <f>INDEX('EIA Consumption'!$A:$CZ,$G24,BC$19)/12</f>
        <v/>
      </c>
      <c r="BD24">
        <f>INDEX('EIA Consumption'!$A:$CZ,$G24,BD$19)/12</f>
        <v/>
      </c>
      <c r="BE24">
        <f>INDEX('EIA Consumption'!$A:$CZ,$G24,BE$19)/12</f>
        <v/>
      </c>
      <c r="BF24">
        <f>INDEX('EIA Consumption'!$A:$CZ,$G24,BF$19)/12</f>
        <v/>
      </c>
      <c r="BG24">
        <f>INDEX('EIA Consumption'!$A:$CZ,$G24,BG$19)/12</f>
        <v/>
      </c>
      <c r="BH24">
        <f>INDEX('EIA Consumption'!$A:$CZ,$G24,BH$19)/12</f>
        <v/>
      </c>
      <c r="BI24">
        <f>INDEX('EIA Consumption'!$A:$CZ,$G24,BI$19)/12</f>
        <v/>
      </c>
      <c r="BJ24">
        <f>INDEX('EIA Consumption'!$A:$CZ,$G24,BJ$19)/12</f>
        <v/>
      </c>
      <c r="BK24">
        <f>INDEX('EIA Consumption'!$A:$CZ,$G24,BK$19)/12</f>
        <v/>
      </c>
      <c r="BL24">
        <f>INDEX('EIA Consumption'!$A:$CZ,$G24,BL$19)/12</f>
        <v/>
      </c>
      <c r="BM24">
        <f>INDEX('EIA Consumption'!$A:$CZ,$G24,BM$19)/12</f>
        <v/>
      </c>
      <c r="BN24">
        <f>INDEX('EIA Consumption'!$A:$CZ,$G24,BN$19)/12</f>
        <v/>
      </c>
      <c r="BO24">
        <f>INDEX('EIA Consumption'!$A:$CZ,$G24,BO$19)/12</f>
        <v/>
      </c>
      <c r="BP24">
        <f>INDEX('EIA Consumption'!$A:$CZ,$G24,BP$19)/12</f>
        <v/>
      </c>
      <c r="BQ24">
        <f>INDEX('EIA Consumption'!$A:$CZ,$G24,BQ$19)/12</f>
        <v/>
      </c>
      <c r="BR24">
        <f>INDEX('EIA Consumption'!$A:$CZ,$G24,BR$19)/12</f>
        <v/>
      </c>
      <c r="BS24">
        <f>INDEX('EIA Consumption'!$A:$CZ,$G24,BS$19)/12</f>
        <v/>
      </c>
      <c r="BT24">
        <f>INDEX('EIA Consumption'!$A:$CZ,$G24,BT$19)/12</f>
        <v/>
      </c>
      <c r="BU24">
        <f>INDEX('EIA Consumption'!$A:$CZ,$G24,BU$19)/12</f>
        <v/>
      </c>
      <c r="BV24">
        <f>INDEX('EIA Consumption'!$A:$CZ,$G24,BV$19)/12</f>
        <v/>
      </c>
      <c r="BW24">
        <f>INDEX('EIA Consumption'!$A:$CZ,$G24,BW$19)/12</f>
        <v/>
      </c>
      <c r="BX24">
        <f>INDEX('EIA Consumption'!$A:$CZ,$G24,BX$19)/12</f>
        <v/>
      </c>
      <c r="BY24">
        <f>INDEX('EIA Consumption'!$A:$CZ,$G24,BY$19)/12</f>
        <v/>
      </c>
      <c r="BZ24">
        <f>INDEX('EIA Consumption'!$A:$CZ,$G24,BZ$19)/12</f>
        <v/>
      </c>
      <c r="CA24">
        <f>INDEX('EIA Consumption'!$A:$CZ,$G24,CA$19)/12</f>
        <v/>
      </c>
      <c r="CB24">
        <f>INDEX('EIA Consumption'!$A:$CZ,$G24,CB$19)/12</f>
        <v/>
      </c>
      <c r="CC24">
        <f>INDEX('EIA Consumption'!$A:$CZ,$G24,CC$19)/12</f>
        <v/>
      </c>
      <c r="CD24">
        <f>INDEX('EIA Consumption'!$A:$CZ,$G24,CD$19)/12</f>
        <v/>
      </c>
      <c r="CE24">
        <f>INDEX('EIA Consumption'!$A:$CZ,$G24,CE$19)/12</f>
        <v/>
      </c>
      <c r="CF24">
        <f>INDEX('EIA Consumption'!$A:$CZ,$G24,CF$19)/12</f>
        <v/>
      </c>
      <c r="CG24">
        <f>INDEX('EIA Consumption'!$A:$CZ,$G24,CG$19)/12</f>
        <v/>
      </c>
      <c r="CH24">
        <f>INDEX('EIA Consumption'!$A:$CZ,$G24,CH$19)/12</f>
        <v/>
      </c>
      <c r="CI24">
        <f>INDEX('EIA Consumption'!$A:$CZ,$G24,CI$19)/12</f>
        <v/>
      </c>
      <c r="CJ24">
        <f>INDEX('EIA Consumption'!$A:$CZ,$G24,CJ$19)/12</f>
        <v/>
      </c>
      <c r="CK24">
        <f>INDEX('EIA Consumption'!$A:$CZ,$G24,CK$19)/12</f>
        <v/>
      </c>
      <c r="CL24">
        <f>INDEX('EIA Consumption'!$A:$CZ,$G24,CL$19)/12</f>
        <v/>
      </c>
      <c r="CM24">
        <f>INDEX('EIA Consumption'!$A:$CZ,$G24,CM$19)/12</f>
        <v/>
      </c>
      <c r="CN24">
        <f>INDEX('EIA Consumption'!$A:$CZ,$G24,CN$19)/12</f>
        <v/>
      </c>
      <c r="CO24">
        <f>INDEX('EIA Consumption'!$A:$CZ,$G24,CO$19)/12</f>
        <v/>
      </c>
      <c r="CP24">
        <f>INDEX('EIA Consumption'!$A:$CZ,$G24,CP$19)/12</f>
        <v/>
      </c>
      <c r="CQ24">
        <f>INDEX('EIA Consumption'!$A:$CZ,$G24,CQ$19)/12</f>
        <v/>
      </c>
      <c r="CR24">
        <f>INDEX('EIA Consumption'!$A:$CZ,$G24,CR$19)/12</f>
        <v/>
      </c>
      <c r="CS24">
        <f>INDEX('EIA Consumption'!$A:$CZ,$G24,CS$19)/12</f>
        <v/>
      </c>
      <c r="CT24">
        <f>INDEX('EIA Consumption'!$A:$CZ,$G24,CT$19)/12</f>
        <v/>
      </c>
      <c r="CU24">
        <f>INDEX('EIA Consumption'!$A:$CZ,$G24,CU$19)/12</f>
        <v/>
      </c>
      <c r="CV24">
        <f>INDEX('EIA Consumption'!$A:$CZ,$G24,CV$19)/12</f>
        <v/>
      </c>
      <c r="CW24">
        <f>INDEX('EIA Consumption'!$A:$CZ,$G24,CW$19)/12</f>
        <v/>
      </c>
      <c r="CX24">
        <f>INDEX('EIA Consumption'!$A:$CZ,$G24,CX$19)/12</f>
        <v/>
      </c>
      <c r="CY24">
        <f>INDEX('EIA Consumption'!$A:$CZ,$G24,CY$19)/12</f>
        <v/>
      </c>
      <c r="CZ24">
        <f>INDEX('EIA Consumption'!$A:$CZ,$G24,CZ$19)/12</f>
        <v/>
      </c>
      <c r="DA24">
        <f>INDEX('EIA Consumption'!$A:$CZ,$G24,DA$19)/12</f>
        <v/>
      </c>
      <c r="DB24">
        <f>INDEX('EIA Consumption'!$A:$CZ,$G24,DB$19)/12</f>
        <v/>
      </c>
      <c r="DC24">
        <f>INDEX('EIA Consumption'!$A:$CZ,$G24,DC$19)/12</f>
        <v/>
      </c>
      <c r="DD24">
        <f>INDEX('EIA Consumption'!$A:$CZ,$G24,DD$19)/12</f>
        <v/>
      </c>
      <c r="DE24">
        <f>INDEX('EIA Consumption'!$A:$CZ,$G24,DE$19)/12</f>
        <v/>
      </c>
      <c r="DF24">
        <f>INDEX('EIA Consumption'!$A:$CZ,$G24,DF$19)/12</f>
        <v/>
      </c>
      <c r="DG24">
        <f>INDEX('EIA Consumption'!$A:$CZ,$G24,DG$19)/12</f>
        <v/>
      </c>
      <c r="DH24">
        <f>INDEX('EIA Consumption'!$A:$CZ,$G24,DH$19)/12</f>
        <v/>
      </c>
      <c r="DI24">
        <f>INDEX('EIA Consumption'!$A:$CZ,$G24,DI$19)/12</f>
        <v/>
      </c>
      <c r="DJ24">
        <f>INDEX('EIA Consumption'!$A:$CZ,$G24,DJ$19)/12</f>
        <v/>
      </c>
      <c r="DK24">
        <f>INDEX('EIA Consumption'!$A:$CZ,$G24,DK$19)/12</f>
        <v/>
      </c>
      <c r="DL24">
        <f>INDEX('EIA Consumption'!$A:$CZ,$G24,DL$19)/12</f>
        <v/>
      </c>
      <c r="DM24">
        <f>INDEX('EIA Consumption'!$A:$CZ,$G24,DM$19)/12</f>
        <v/>
      </c>
      <c r="DN24">
        <f>INDEX('EIA Consumption'!$A:$CZ,$G24,DN$19)/12</f>
        <v/>
      </c>
      <c r="DO24">
        <f>INDEX('EIA Consumption'!$A:$CZ,$G24,DO$19)/12</f>
        <v/>
      </c>
      <c r="DP24">
        <f>INDEX('EIA Consumption'!$A:$CZ,$G24,DP$19)/12</f>
        <v/>
      </c>
      <c r="DQ24">
        <f>INDEX('EIA Consumption'!$A:$CZ,$G24,DQ$19)/12</f>
        <v/>
      </c>
      <c r="DR24">
        <f>INDEX('EIA Consumption'!$A:$CZ,$G24,DR$19)/12</f>
        <v/>
      </c>
      <c r="DS24">
        <f>INDEX('EIA Consumption'!$A:$CZ,$G24,DS$19)/12</f>
        <v/>
      </c>
      <c r="DT24">
        <f>INDEX('EIA Consumption'!$A:$CZ,$G24,DT$19)/12</f>
        <v/>
      </c>
      <c r="DU24">
        <f>INDEX('EIA Consumption'!$A:$CZ,$G24,DU$19)/12</f>
        <v/>
      </c>
      <c r="DV24">
        <f>INDEX('EIA Consumption'!$A:$CZ,$G24,DV$19)/12</f>
        <v/>
      </c>
      <c r="DW24">
        <f>INDEX('EIA Consumption'!$A:$CZ,$G24,DW$19)/12</f>
        <v/>
      </c>
      <c r="DX24">
        <f>INDEX('EIA Consumption'!$A:$CZ,$G24,DX$19)/12</f>
        <v/>
      </c>
      <c r="DY24">
        <f>INDEX('EIA Consumption'!$A:$CZ,$G24,DY$19)/12</f>
        <v/>
      </c>
      <c r="DZ24">
        <f>INDEX('EIA Consumption'!$A:$CZ,$G24,DZ$19)/12</f>
        <v/>
      </c>
      <c r="EA24">
        <f>INDEX('EIA Consumption'!$A:$CZ,$G24,EA$19)/12</f>
        <v/>
      </c>
      <c r="EB24">
        <f>INDEX('EIA Consumption'!$A:$CZ,$G24,EB$19)/12</f>
        <v/>
      </c>
      <c r="EC24">
        <f>INDEX('EIA Consumption'!$A:$CZ,$G24,EC$19)/12</f>
        <v/>
      </c>
      <c r="ED24">
        <f>INDEX('EIA Consumption'!$A:$CZ,$G24,ED$19)/12</f>
        <v/>
      </c>
      <c r="EE24">
        <f>INDEX('EIA Consumption'!$A:$CZ,$G24,EE$19)/12</f>
        <v/>
      </c>
      <c r="EF24">
        <f>INDEX('EIA Consumption'!$A:$CZ,$G24,EF$19)/12</f>
        <v/>
      </c>
      <c r="EG24">
        <f>INDEX('EIA Consumption'!$A:$CZ,$G24,EG$19)/12</f>
        <v/>
      </c>
      <c r="EH24">
        <f>INDEX('EIA Consumption'!$A:$CZ,$G24,EH$19)/12</f>
        <v/>
      </c>
      <c r="EI24">
        <f>INDEX('EIA Consumption'!$A:$CZ,$G24,EI$19)/12</f>
        <v/>
      </c>
      <c r="EJ24">
        <f>INDEX('EIA Consumption'!$A:$CZ,$G24,EJ$19)/12</f>
        <v/>
      </c>
      <c r="EK24">
        <f>INDEX('EIA Consumption'!$A:$CZ,$G24,EK$19)/12</f>
        <v/>
      </c>
      <c r="EL24">
        <f>INDEX('EIA Consumption'!$A:$CZ,$G24,EL$19)/12</f>
        <v/>
      </c>
      <c r="EM24">
        <f>INDEX('EIA Consumption'!$A:$CZ,$G24,EM$19)/12</f>
        <v/>
      </c>
      <c r="EN24">
        <f>INDEX('EIA Consumption'!$A:$CZ,$G24,EN$19)/12</f>
        <v/>
      </c>
      <c r="EO24">
        <f>INDEX('EIA Consumption'!$A:$CZ,$G24,EO$19)/12</f>
        <v/>
      </c>
      <c r="EP24">
        <f>INDEX('EIA Consumption'!$A:$CZ,$G24,EP$19)/12</f>
        <v/>
      </c>
      <c r="EQ24">
        <f>INDEX('EIA Consumption'!$A:$CZ,$G24,EQ$19)/12</f>
        <v/>
      </c>
      <c r="ER24">
        <f>INDEX('EIA Consumption'!$A:$CZ,$G24,ER$19)/12</f>
        <v/>
      </c>
      <c r="ES24">
        <f>INDEX('EIA Consumption'!$A:$CZ,$G24,ES$19)/12</f>
        <v/>
      </c>
      <c r="ET24">
        <f>INDEX('EIA Consumption'!$A:$CZ,$G24,ET$19)/12</f>
        <v/>
      </c>
      <c r="EU24">
        <f>INDEX('EIA Consumption'!$A:$CZ,$G24,EU$19)/12</f>
        <v/>
      </c>
      <c r="EV24">
        <f>INDEX('EIA Consumption'!$A:$CZ,$G24,EV$19)/12</f>
        <v/>
      </c>
      <c r="EW24">
        <f>INDEX('EIA Consumption'!$A:$CZ,$G24,EW$19)/12</f>
        <v/>
      </c>
      <c r="EX24">
        <f>INDEX('EIA Consumption'!$A:$CZ,$G24,EX$19)/12</f>
        <v/>
      </c>
      <c r="EY24">
        <f>INDEX('EIA Consumption'!$A:$CZ,$G24,EY$19)/12</f>
        <v/>
      </c>
      <c r="EZ24">
        <f>INDEX('EIA Consumption'!$A:$CZ,$G24,EZ$19)/12</f>
        <v/>
      </c>
      <c r="FA24">
        <f>INDEX('EIA Consumption'!$A:$CZ,$G24,FA$19)/12</f>
        <v/>
      </c>
      <c r="FB24">
        <f>INDEX('EIA Consumption'!$A:$CZ,$G24,FB$19)/12</f>
        <v/>
      </c>
      <c r="FC24">
        <f>INDEX('EIA Consumption'!$A:$CZ,$G24,FC$19)/12</f>
        <v/>
      </c>
      <c r="FD24">
        <f>INDEX('EIA Consumption'!$A:$CZ,$G24,FD$19)/12</f>
        <v/>
      </c>
      <c r="FE24">
        <f>INDEX('EIA Consumption'!$A:$CZ,$G24,FE$19)/12</f>
        <v/>
      </c>
      <c r="FF24">
        <f>INDEX('EIA Consumption'!$A:$CZ,$G24,FF$19)/12</f>
        <v/>
      </c>
      <c r="FG24">
        <f>INDEX('EIA Consumption'!$A:$CZ,$G24,FG$19)/12</f>
        <v/>
      </c>
      <c r="FH24">
        <f>INDEX('EIA Consumption'!$A:$CZ,$G24,FH$19)/12</f>
        <v/>
      </c>
      <c r="FI24">
        <f>INDEX('EIA Consumption'!$A:$CZ,$G24,FI$19)/12</f>
        <v/>
      </c>
      <c r="FJ24">
        <f>INDEX('EIA Consumption'!$A:$CZ,$G24,FJ$19)/12</f>
        <v/>
      </c>
      <c r="FK24">
        <f>INDEX('EIA Consumption'!$A:$CZ,$G24,FK$19)/12</f>
        <v/>
      </c>
      <c r="FL24">
        <f>INDEX('EIA Consumption'!$A:$CZ,$G24,FL$19)/12</f>
        <v/>
      </c>
      <c r="FM24">
        <f>INDEX('EIA Consumption'!$A:$CZ,$G24,FM$19)/12</f>
        <v/>
      </c>
      <c r="FN24">
        <f>INDEX('EIA Consumption'!$A:$CZ,$G24,FN$19)/12</f>
        <v/>
      </c>
      <c r="FO24">
        <f>INDEX('EIA Consumption'!$A:$CZ,$G24,FO$19)/12</f>
        <v/>
      </c>
      <c r="FP24">
        <f>INDEX('EIA Consumption'!$A:$CZ,$G24,FP$19)/12</f>
        <v/>
      </c>
      <c r="FQ24">
        <f>INDEX('EIA Consumption'!$A:$CZ,$G24,FQ$19)/12</f>
        <v/>
      </c>
      <c r="FR24">
        <f>INDEX('EIA Consumption'!$A:$CZ,$G24,FR$19)/12</f>
        <v/>
      </c>
      <c r="FS24">
        <f>INDEX('EIA Consumption'!$A:$CZ,$G24,FS$19)/12</f>
        <v/>
      </c>
      <c r="FT24">
        <f>INDEX('EIA Consumption'!$A:$CZ,$G24,FT$19)/12</f>
        <v/>
      </c>
      <c r="FU24">
        <f>INDEX('EIA Consumption'!$A:$CZ,$G24,FU$19)/12</f>
        <v/>
      </c>
      <c r="FV24">
        <f>INDEX('EIA Consumption'!$A:$CZ,$G24,FV$19)/12</f>
        <v/>
      </c>
      <c r="FW24">
        <f>INDEX('EIA Consumption'!$A:$CZ,$G24,FW$19)/12</f>
        <v/>
      </c>
      <c r="FX24">
        <f>INDEX('EIA Consumption'!$A:$CZ,$G24,FX$19)/12</f>
        <v/>
      </c>
      <c r="FY24">
        <f>INDEX('EIA Consumption'!$A:$CZ,$G24,FY$19)/12</f>
        <v/>
      </c>
      <c r="FZ24">
        <f>INDEX('EIA Consumption'!$A:$CZ,$G24,FZ$19)/12</f>
        <v/>
      </c>
      <c r="GA24">
        <f>INDEX('EIA Consumption'!$A:$CZ,$G24,GA$19)/12</f>
        <v/>
      </c>
      <c r="GB24">
        <f>INDEX('EIA Consumption'!$A:$CZ,$G24,GB$19)/12</f>
        <v/>
      </c>
      <c r="GC24">
        <f>INDEX('EIA Consumption'!$A:$CZ,$G24,GC$19)/12</f>
        <v/>
      </c>
      <c r="GD24">
        <f>INDEX('EIA Consumption'!$A:$CZ,$G24,GD$19)/12</f>
        <v/>
      </c>
      <c r="GE24">
        <f>INDEX('EIA Consumption'!$A:$CZ,$G24,GE$19)/12</f>
        <v/>
      </c>
      <c r="GF24">
        <f>INDEX('EIA Consumption'!$A:$CZ,$G24,GF$19)/12</f>
        <v/>
      </c>
      <c r="GG24">
        <f>INDEX('EIA Consumption'!$A:$CZ,$G24,GG$19)/12</f>
        <v/>
      </c>
      <c r="GH24">
        <f>INDEX('EIA Consumption'!$A:$CZ,$G24,GH$19)/12</f>
        <v/>
      </c>
      <c r="GI24">
        <f>INDEX('EIA Consumption'!$A:$CZ,$G24,GI$19)/12</f>
        <v/>
      </c>
      <c r="GJ24">
        <f>INDEX('EIA Consumption'!$A:$CZ,$G24,GJ$19)/12</f>
        <v/>
      </c>
      <c r="GK24">
        <f>INDEX('EIA Consumption'!$A:$CZ,$G24,GK$19)/12</f>
        <v/>
      </c>
      <c r="GL24">
        <f>INDEX('EIA Consumption'!$A:$CZ,$G24,GL$19)/12</f>
        <v/>
      </c>
      <c r="GM24">
        <f>INDEX('EIA Consumption'!$A:$CZ,$G24,GM$19)/12</f>
        <v/>
      </c>
      <c r="GN24">
        <f>INDEX('EIA Consumption'!$A:$CZ,$G24,GN$19)/12</f>
        <v/>
      </c>
      <c r="GO24">
        <f>INDEX('EIA Consumption'!$A:$CZ,$G24,GO$19)/12</f>
        <v/>
      </c>
      <c r="GP24">
        <f>INDEX('EIA Consumption'!$A:$CZ,$G24,GP$19)/12</f>
        <v/>
      </c>
      <c r="GQ24">
        <f>INDEX('EIA Consumption'!$A:$CZ,$G24,GQ$19)/12</f>
        <v/>
      </c>
      <c r="GR24">
        <f>INDEX('EIA Consumption'!$A:$CZ,$G24,GR$19)/12</f>
        <v/>
      </c>
      <c r="GS24">
        <f>INDEX('EIA Consumption'!$A:$CZ,$G24,GS$19)/12</f>
        <v/>
      </c>
      <c r="GT24">
        <f>INDEX('EIA Consumption'!$A:$CZ,$G24,GT$19)/12</f>
        <v/>
      </c>
      <c r="GU24">
        <f>INDEX('EIA Consumption'!$A:$CZ,$G24,GU$19)/12</f>
        <v/>
      </c>
      <c r="GV24">
        <f>INDEX('EIA Consumption'!$A:$CZ,$G24,GV$19)/12</f>
        <v/>
      </c>
      <c r="GW24">
        <f>INDEX('EIA Consumption'!$A:$CZ,$G24,GW$19)/12</f>
        <v/>
      </c>
      <c r="GX24">
        <f>INDEX('EIA Consumption'!$A:$CZ,$G24,GX$19)/12</f>
        <v/>
      </c>
      <c r="GY24">
        <f>INDEX('EIA Consumption'!$A:$CZ,$G24,GY$19)/12</f>
        <v/>
      </c>
      <c r="GZ24">
        <f>INDEX('EIA Consumption'!$A:$CZ,$G24,GZ$19)/12</f>
        <v/>
      </c>
      <c r="HA24">
        <f>INDEX('EIA Consumption'!$A:$CZ,$G24,HA$19)/12</f>
        <v/>
      </c>
      <c r="HB24">
        <f>INDEX('EIA Consumption'!$A:$CZ,$G24,HB$19)/12</f>
        <v/>
      </c>
      <c r="HC24">
        <f>INDEX('EIA Consumption'!$A:$CZ,$G24,HC$19)/12</f>
        <v/>
      </c>
      <c r="HD24">
        <f>INDEX('EIA Consumption'!$A:$CZ,$G24,HD$19)/12</f>
        <v/>
      </c>
      <c r="HE24">
        <f>INDEX('EIA Consumption'!$A:$CZ,$G24,HE$19)/12</f>
        <v/>
      </c>
      <c r="HF24">
        <f>INDEX('EIA Consumption'!$A:$CZ,$G24,HF$19)/12</f>
        <v/>
      </c>
      <c r="HG24">
        <f>INDEX('EIA Consumption'!$A:$CZ,$G24,HG$19)/12</f>
        <v/>
      </c>
      <c r="HH24">
        <f>INDEX('EIA Consumption'!$A:$CZ,$G24,HH$19)/12</f>
        <v/>
      </c>
      <c r="HI24">
        <f>INDEX('EIA Consumption'!$A:$CZ,$G24,HI$19)/12</f>
        <v/>
      </c>
      <c r="HJ24">
        <f>INDEX('EIA Consumption'!$A:$CZ,$G24,HJ$19)/12</f>
        <v/>
      </c>
      <c r="HK24">
        <f>INDEX('EIA Consumption'!$A:$CZ,$G24,HK$19)/12</f>
        <v/>
      </c>
      <c r="HL24">
        <f>INDEX('EIA Consumption'!$A:$CZ,$G24,HL$19)/12</f>
        <v/>
      </c>
      <c r="HM24">
        <f>INDEX('EIA Consumption'!$A:$CZ,$G24,HM$19)/12</f>
        <v/>
      </c>
      <c r="HN24">
        <f>INDEX('EIA Consumption'!$A:$CZ,$G24,HN$19)/12</f>
        <v/>
      </c>
      <c r="HO24">
        <f>INDEX('EIA Consumption'!$A:$CZ,$G24,HO$19)/12</f>
        <v/>
      </c>
      <c r="HP24">
        <f>INDEX('EIA Consumption'!$A:$CZ,$G24,HP$19)/12</f>
        <v/>
      </c>
      <c r="HQ24">
        <f>INDEX('EIA Consumption'!$A:$CZ,$G24,HQ$19)/12</f>
        <v/>
      </c>
      <c r="HR24">
        <f>INDEX('EIA Consumption'!$A:$CZ,$G24,HR$19)/12</f>
        <v/>
      </c>
      <c r="HS24">
        <f>INDEX('EIA Consumption'!$A:$CZ,$G24,HS$19)/12</f>
        <v/>
      </c>
      <c r="HT24">
        <f>INDEX('EIA Consumption'!$A:$CZ,$G24,HT$19)/12</f>
        <v/>
      </c>
      <c r="HU24">
        <f>INDEX('EIA Consumption'!$A:$CZ,$G24,HU$19)/12</f>
        <v/>
      </c>
      <c r="HV24">
        <f>INDEX('EIA Consumption'!$A:$CZ,$G24,HV$19)/12</f>
        <v/>
      </c>
      <c r="HW24">
        <f>INDEX('EIA Consumption'!$A:$CZ,$G24,HW$19)/12</f>
        <v/>
      </c>
      <c r="HX24">
        <f>INDEX('EIA Consumption'!$A:$CZ,$G24,HX$19)/12</f>
        <v/>
      </c>
      <c r="HY24">
        <f>INDEX('EIA Consumption'!$A:$CZ,$G24,HY$19)/12</f>
        <v/>
      </c>
      <c r="HZ24">
        <f>INDEX('EIA Consumption'!$A:$CZ,$G24,HZ$19)/12</f>
        <v/>
      </c>
      <c r="IA24">
        <f>INDEX('EIA Consumption'!$A:$CZ,$G24,IA$19)/12</f>
        <v/>
      </c>
      <c r="IB24">
        <f>INDEX('EIA Consumption'!$A:$CZ,$G24,IB$19)/12</f>
        <v/>
      </c>
      <c r="IC24">
        <f>INDEX('EIA Consumption'!$A:$CZ,$G24,IC$19)/12</f>
        <v/>
      </c>
      <c r="ID24">
        <f>INDEX('EIA Consumption'!$A:$CZ,$G24,ID$19)/12</f>
        <v/>
      </c>
      <c r="IE24">
        <f>INDEX('EIA Consumption'!$A:$CZ,$G24,IE$19)/12</f>
        <v/>
      </c>
      <c r="IF24">
        <f>INDEX('EIA Consumption'!$A:$CZ,$G24,IF$19)/12</f>
        <v/>
      </c>
      <c r="IG24">
        <f>INDEX('EIA Consumption'!$A:$CZ,$G24,IG$19)/12</f>
        <v/>
      </c>
      <c r="IH24">
        <f>INDEX('EIA Consumption'!$A:$CZ,$G24,IH$19)/12</f>
        <v/>
      </c>
      <c r="II24">
        <f>INDEX('EIA Consumption'!$A:$CZ,$G24,II$19)/12</f>
        <v/>
      </c>
      <c r="IJ24">
        <f>INDEX('EIA Consumption'!$A:$CZ,$G24,IJ$19)/12</f>
        <v/>
      </c>
      <c r="IK24">
        <f>INDEX('EIA Consumption'!$A:$CZ,$G24,IK$19)/12</f>
        <v/>
      </c>
      <c r="IL24">
        <f>INDEX('EIA Consumption'!$A:$CZ,$G24,IL$19)/12</f>
        <v/>
      </c>
      <c r="IM24">
        <f>INDEX('EIA Consumption'!$A:$CZ,$G24,IM$19)/12</f>
        <v/>
      </c>
      <c r="IN24">
        <f>INDEX('EIA Consumption'!$A:$CZ,$G24,IN$19)/12</f>
        <v/>
      </c>
      <c r="IO24">
        <f>INDEX('EIA Consumption'!$A:$CZ,$G24,IO$19)/12</f>
        <v/>
      </c>
      <c r="IP24">
        <f>INDEX('EIA Consumption'!$A:$CZ,$G24,IP$19)/12</f>
        <v/>
      </c>
      <c r="IQ24">
        <f>INDEX('EIA Consumption'!$A:$CZ,$G24,IQ$19)/12</f>
        <v/>
      </c>
      <c r="IR24">
        <f>INDEX('EIA Consumption'!$A:$CZ,$G24,IR$19)/12</f>
        <v/>
      </c>
      <c r="IS24">
        <f>INDEX('EIA Consumption'!$A:$CZ,$G24,IS$19)/12</f>
        <v/>
      </c>
      <c r="IT24">
        <f>INDEX('EIA Consumption'!$A:$CZ,$G24,IT$19)/12</f>
        <v/>
      </c>
      <c r="IU24">
        <f>INDEX('EIA Consumption'!$A:$CZ,$G24,IU$19)/12</f>
        <v/>
      </c>
      <c r="IV24">
        <f>INDEX('EIA Consumption'!$A:$CZ,$G24,IV$19)/12</f>
        <v/>
      </c>
      <c r="IW24">
        <f>INDEX('EIA Consumption'!$A:$CZ,$G24,IW$19)/12</f>
        <v/>
      </c>
      <c r="IX24">
        <f>INDEX('EIA Consumption'!$A:$CZ,$G24,IX$19)/12</f>
        <v/>
      </c>
      <c r="IY24">
        <f>INDEX('EIA Consumption'!$A:$CZ,$G24,IY$19)/12</f>
        <v/>
      </c>
      <c r="IZ24">
        <f>INDEX('EIA Consumption'!$A:$CZ,$G24,IZ$19)/12</f>
        <v/>
      </c>
      <c r="JA24">
        <f>INDEX('EIA Consumption'!$A:$CZ,$G24,JA$19)/12</f>
        <v/>
      </c>
      <c r="JB24">
        <f>INDEX('EIA Consumption'!$A:$CZ,$G24,JB$19)/12</f>
        <v/>
      </c>
      <c r="JC24">
        <f>INDEX('EIA Consumption'!$A:$CZ,$G24,JC$19)/12</f>
        <v/>
      </c>
      <c r="JD24">
        <f>INDEX('EIA Consumption'!$A:$CZ,$G24,JD$19)/12</f>
        <v/>
      </c>
      <c r="JE24">
        <f>INDEX('EIA Consumption'!$A:$CZ,$G24,JE$19)/12</f>
        <v/>
      </c>
      <c r="JF24">
        <f>INDEX('EIA Consumption'!$A:$CZ,$G24,JF$19)/12</f>
        <v/>
      </c>
      <c r="JG24">
        <f>INDEX('EIA Consumption'!$A:$CZ,$G24,JG$19)/12</f>
        <v/>
      </c>
      <c r="JH24">
        <f>INDEX('EIA Consumption'!$A:$CZ,$G24,JH$19)/12</f>
        <v/>
      </c>
      <c r="JI24">
        <f>INDEX('EIA Consumption'!$A:$CZ,$G24,JI$19)/12</f>
        <v/>
      </c>
      <c r="JJ24">
        <f>INDEX('EIA Consumption'!$A:$CZ,$G24,JJ$19)/12</f>
        <v/>
      </c>
      <c r="JK24">
        <f>INDEX('EIA Consumption'!$A:$CZ,$G24,JK$19)/12</f>
        <v/>
      </c>
      <c r="JL24">
        <f>INDEX('EIA Consumption'!$A:$CZ,$G24,JL$19)/12</f>
        <v/>
      </c>
      <c r="JM24">
        <f>INDEX('EIA Consumption'!$A:$CZ,$G24,JM$19)/12</f>
        <v/>
      </c>
      <c r="JN24">
        <f>INDEX('EIA Consumption'!$A:$CZ,$G24,JN$19)/12</f>
        <v/>
      </c>
      <c r="JO24">
        <f>INDEX('EIA Consumption'!$A:$CZ,$G24,JO$19)/12</f>
        <v/>
      </c>
      <c r="JP24">
        <f>INDEX('EIA Consumption'!$A:$CZ,$G24,JP$19)/12</f>
        <v/>
      </c>
      <c r="JQ24">
        <f>INDEX('EIA Consumption'!$A:$CZ,$G24,JQ$19)/12</f>
        <v/>
      </c>
      <c r="JR24">
        <f>INDEX('EIA Consumption'!$A:$CZ,$G24,JR$19)/12</f>
        <v/>
      </c>
      <c r="JS24">
        <f>INDEX('EIA Consumption'!$A:$CZ,$G24,JS$19)/12</f>
        <v/>
      </c>
      <c r="JT24">
        <f>INDEX('EIA Consumption'!$A:$CZ,$G24,JT$19)/12</f>
        <v/>
      </c>
      <c r="JU24">
        <f>INDEX('EIA Consumption'!$A:$CZ,$G24,JU$19)/12</f>
        <v/>
      </c>
      <c r="JV24">
        <f>INDEX('EIA Consumption'!$A:$CZ,$G24,JV$19)/12</f>
        <v/>
      </c>
      <c r="JW24">
        <f>INDEX('EIA Consumption'!$A:$CZ,$G24,JW$19)/12</f>
        <v/>
      </c>
      <c r="JX24">
        <f>INDEX('EIA Consumption'!$A:$CZ,$G24,JX$19)/12</f>
        <v/>
      </c>
      <c r="JY24">
        <f>INDEX('EIA Consumption'!$A:$CZ,$G24,JY$19)/12</f>
        <v/>
      </c>
      <c r="JZ24">
        <f>INDEX('EIA Consumption'!$A:$CZ,$G24,JZ$19)/12</f>
        <v/>
      </c>
      <c r="KA24">
        <f>INDEX('EIA Consumption'!$A:$CZ,$G24,KA$19)/12</f>
        <v/>
      </c>
      <c r="KB24">
        <f>INDEX('EIA Consumption'!$A:$CZ,$G24,KB$19)/12</f>
        <v/>
      </c>
      <c r="KC24">
        <f>INDEX('EIA Consumption'!$A:$CZ,$G24,KC$19)/12</f>
        <v/>
      </c>
      <c r="KD24">
        <f>INDEX('EIA Consumption'!$A:$CZ,$G24,KD$19)/12</f>
        <v/>
      </c>
      <c r="KE24">
        <f>INDEX('EIA Consumption'!$A:$CZ,$G24,KE$19)/12</f>
        <v/>
      </c>
      <c r="KF24">
        <f>INDEX('EIA Consumption'!$A:$CZ,$G24,KF$19)/12</f>
        <v/>
      </c>
      <c r="KG24">
        <f>INDEX('EIA Consumption'!$A:$CZ,$G24,KG$19)/12</f>
        <v/>
      </c>
      <c r="KH24">
        <f>INDEX('EIA Consumption'!$A:$CZ,$G24,KH$19)/12</f>
        <v/>
      </c>
      <c r="KI24">
        <f>INDEX('EIA Consumption'!$A:$CZ,$G24,KI$19)/12</f>
        <v/>
      </c>
      <c r="KJ24">
        <f>INDEX('EIA Consumption'!$A:$CZ,$G24,KJ$19)/12</f>
        <v/>
      </c>
      <c r="KK24">
        <f>INDEX('EIA Consumption'!$A:$CZ,$G24,KK$19)/12</f>
        <v/>
      </c>
      <c r="KL24">
        <f>INDEX('EIA Consumption'!$A:$CZ,$G24,KL$19)/12</f>
        <v/>
      </c>
      <c r="KM24">
        <f>INDEX('EIA Consumption'!$A:$CZ,$G24,KM$19)/12</f>
        <v/>
      </c>
      <c r="KN24">
        <f>INDEX('EIA Consumption'!$A:$CZ,$G24,KN$19)/12</f>
        <v/>
      </c>
      <c r="KO24">
        <f>INDEX('EIA Consumption'!$A:$CZ,$G24,KO$19)/12</f>
        <v/>
      </c>
      <c r="KP24">
        <f>INDEX('EIA Consumption'!$A:$CZ,$G24,KP$19)/12</f>
        <v/>
      </c>
      <c r="KQ24">
        <f>INDEX('EIA Consumption'!$A:$CZ,$G24,KQ$19)/12</f>
        <v/>
      </c>
      <c r="KR24">
        <f>INDEX('EIA Consumption'!$A:$CZ,$G24,KR$19)/12</f>
        <v/>
      </c>
      <c r="KS24">
        <f>INDEX('EIA Consumption'!$A:$CZ,$G24,KS$19)/12</f>
        <v/>
      </c>
      <c r="KT24">
        <f>INDEX('EIA Consumption'!$A:$CZ,$G24,KT$19)/12</f>
        <v/>
      </c>
      <c r="KU24">
        <f>INDEX('EIA Consumption'!$A:$CZ,$G24,KU$19)/12</f>
        <v/>
      </c>
      <c r="KV24">
        <f>INDEX('EIA Consumption'!$A:$CZ,$G24,KV$19)/12</f>
        <v/>
      </c>
      <c r="KW24">
        <f>INDEX('EIA Consumption'!$A:$CZ,$G24,KW$19)/12</f>
        <v/>
      </c>
      <c r="KX24">
        <f>INDEX('EIA Consumption'!$A:$CZ,$G24,KX$19)/12</f>
        <v/>
      </c>
      <c r="KY24">
        <f>INDEX('EIA Consumption'!$A:$CZ,$G24,KY$19)/12</f>
        <v/>
      </c>
      <c r="KZ24">
        <f>INDEX('EIA Consumption'!$A:$CZ,$G24,KZ$19)/12</f>
        <v/>
      </c>
      <c r="LA24">
        <f>INDEX('EIA Consumption'!$A:$CZ,$G24,LA$19)/12</f>
        <v/>
      </c>
      <c r="LB24">
        <f>INDEX('EIA Consumption'!$A:$CZ,$G24,LB$19)/12</f>
        <v/>
      </c>
      <c r="LC24">
        <f>INDEX('EIA Consumption'!$A:$CZ,$G24,LC$19)/12</f>
        <v/>
      </c>
      <c r="LD24">
        <f>INDEX('EIA Consumption'!$A:$CZ,$G24,LD$19)/12</f>
        <v/>
      </c>
      <c r="LE24">
        <f>INDEX('EIA Consumption'!$A:$CZ,$G24,LE$19)/12</f>
        <v/>
      </c>
      <c r="LF24">
        <f>INDEX('EIA Consumption'!$A:$CZ,$G24,LF$19)/12</f>
        <v/>
      </c>
      <c r="LG24">
        <f>INDEX('EIA Consumption'!$A:$CZ,$G24,LG$19)/12</f>
        <v/>
      </c>
      <c r="LH24">
        <f>INDEX('EIA Consumption'!$A:$CZ,$G24,LH$19)/12</f>
        <v/>
      </c>
      <c r="LI24">
        <f>INDEX('EIA Consumption'!$A:$CZ,$G24,LI$19)/12</f>
        <v/>
      </c>
      <c r="LJ24">
        <f>INDEX('EIA Consumption'!$A:$CZ,$G24,LJ$19)/12</f>
        <v/>
      </c>
      <c r="LK24">
        <f>INDEX('EIA Consumption'!$A:$CZ,$G24,LK$19)/12</f>
        <v/>
      </c>
      <c r="LL24">
        <f>INDEX('EIA Consumption'!$A:$CZ,$G24,LL$19)/12</f>
        <v/>
      </c>
      <c r="LM24">
        <f>INDEX('EIA Consumption'!$A:$CZ,$G24,LM$19)/12</f>
        <v/>
      </c>
      <c r="LN24">
        <f>INDEX('EIA Consumption'!$A:$CZ,$G24,LN$19)/12</f>
        <v/>
      </c>
      <c r="LO24">
        <f>INDEX('EIA Consumption'!$A:$CZ,$G24,LO$19)/12</f>
        <v/>
      </c>
      <c r="LP24">
        <f>INDEX('EIA Consumption'!$A:$CZ,$G24,LP$19)/12</f>
        <v/>
      </c>
      <c r="LQ24">
        <f>INDEX('EIA Consumption'!$A:$CZ,$G24,LQ$19)/12</f>
        <v/>
      </c>
      <c r="LR24">
        <f>INDEX('EIA Consumption'!$A:$CZ,$G24,LR$19)/12</f>
        <v/>
      </c>
      <c r="LS24">
        <f>INDEX('EIA Consumption'!$A:$CZ,$G24,LS$19)/12</f>
        <v/>
      </c>
      <c r="LT24">
        <f>INDEX('EIA Consumption'!$A:$CZ,$G24,LT$19)/12</f>
        <v/>
      </c>
      <c r="LU24">
        <f>INDEX('EIA Consumption'!$A:$CZ,$G24,LU$19)/12</f>
        <v/>
      </c>
      <c r="LV24">
        <f>INDEX('EIA Consumption'!$A:$CZ,$G24,LV$19)/12</f>
        <v/>
      </c>
      <c r="LW24">
        <f>INDEX('EIA Consumption'!$A:$CZ,$G24,LW$19)/12</f>
        <v/>
      </c>
      <c r="LX24">
        <f>INDEX('EIA Consumption'!$A:$CZ,$G24,LX$19)/12</f>
        <v/>
      </c>
      <c r="LY24">
        <f>INDEX('EIA Consumption'!$A:$CZ,$G24,LY$19)/12</f>
        <v/>
      </c>
      <c r="LZ24">
        <f>INDEX('EIA Consumption'!$A:$CZ,$G24,LZ$19)/12</f>
        <v/>
      </c>
      <c r="MA24">
        <f>INDEX('EIA Consumption'!$A:$CZ,$G24,MA$19)/12</f>
        <v/>
      </c>
      <c r="MB24">
        <f>INDEX('EIA Consumption'!$A:$CZ,$G24,MB$19)/12</f>
        <v/>
      </c>
      <c r="MC24">
        <f>INDEX('EIA Consumption'!$A:$CZ,$G24,MC$19)/12</f>
        <v/>
      </c>
      <c r="MD24">
        <f>INDEX('EIA Consumption'!$A:$CZ,$G24,MD$19)/12</f>
        <v/>
      </c>
      <c r="ME24">
        <f>INDEX('EIA Consumption'!$A:$CZ,$G24,ME$19)/12</f>
        <v/>
      </c>
      <c r="MF24">
        <f>INDEX('EIA Consumption'!$A:$CZ,$G24,MF$19)/12</f>
        <v/>
      </c>
      <c r="MG24">
        <f>INDEX('EIA Consumption'!$A:$CZ,$G24,MG$19)/12</f>
        <v/>
      </c>
      <c r="MH24">
        <f>INDEX('EIA Consumption'!$A:$CZ,$G24,MH$19)/12</f>
        <v/>
      </c>
      <c r="MI24">
        <f>INDEX('EIA Consumption'!$A:$CZ,$G24,MI$19)/12</f>
        <v/>
      </c>
      <c r="MJ24">
        <f>INDEX('EIA Consumption'!$A:$CZ,$G24,MJ$19)/12</f>
        <v/>
      </c>
      <c r="MK24">
        <f>INDEX('EIA Consumption'!$A:$CZ,$G24,MK$19)/12</f>
        <v/>
      </c>
      <c r="ML24">
        <f>INDEX('EIA Consumption'!$A:$CZ,$G24,ML$19)/12</f>
        <v/>
      </c>
      <c r="MM24">
        <f>INDEX('EIA Consumption'!$A:$CZ,$G24,MM$19)/12</f>
        <v/>
      </c>
      <c r="MN24">
        <f>INDEX('EIA Consumption'!$A:$CZ,$G24,MN$19)/12</f>
        <v/>
      </c>
      <c r="MO24">
        <f>INDEX('EIA Consumption'!$A:$CZ,$G24,MO$19)/12</f>
        <v/>
      </c>
      <c r="MP24">
        <f>INDEX('EIA Consumption'!$A:$CZ,$G24,MP$19)/12</f>
        <v/>
      </c>
      <c r="MQ24">
        <f>INDEX('EIA Consumption'!$A:$CZ,$G24,MQ$19)/12</f>
        <v/>
      </c>
      <c r="MR24">
        <f>INDEX('EIA Consumption'!$A:$CZ,$G24,MR$19)/12</f>
        <v/>
      </c>
      <c r="MS24">
        <f>INDEX('EIA Consumption'!$A:$CZ,$G24,MS$19)/12</f>
        <v/>
      </c>
      <c r="MT24">
        <f>INDEX('EIA Consumption'!$A:$CZ,$G24,MT$19)/12</f>
        <v/>
      </c>
      <c r="MU24">
        <f>INDEX('EIA Consumption'!$A:$CZ,$G24,MU$19)/12</f>
        <v/>
      </c>
      <c r="MV24">
        <f>INDEX('EIA Consumption'!$A:$CZ,$G24,MV$19)/12</f>
        <v/>
      </c>
      <c r="MW24">
        <f>INDEX('EIA Consumption'!$A:$CZ,$G24,MW$19)/12</f>
        <v/>
      </c>
      <c r="MX24">
        <f>INDEX('EIA Consumption'!$A:$CZ,$G24,MX$19)/12</f>
        <v/>
      </c>
      <c r="MY24">
        <f>INDEX('EIA Consumption'!$A:$CZ,$G24,MY$19)/12</f>
        <v/>
      </c>
      <c r="MZ24">
        <f>INDEX('EIA Consumption'!$A:$CZ,$G24,MZ$19)/12</f>
        <v/>
      </c>
      <c r="NA24">
        <f>INDEX('EIA Consumption'!$A:$CZ,$G24,NA$19)/12</f>
        <v/>
      </c>
      <c r="NB24">
        <f>INDEX('EIA Consumption'!$A:$CZ,$G24,NB$19)/12</f>
        <v/>
      </c>
      <c r="NC24">
        <f>INDEX('EIA Consumption'!$A:$CZ,$G24,NC$19)/12</f>
        <v/>
      </c>
      <c r="ND24">
        <f>INDEX('EIA Consumption'!$A:$CZ,$G24,ND$19)/12</f>
        <v/>
      </c>
      <c r="NE24">
        <f>INDEX('EIA Consumption'!$A:$CZ,$G24,NE$19)/12</f>
        <v/>
      </c>
      <c r="NF24">
        <f>INDEX('EIA Consumption'!$A:$CZ,$G24,NF$19)/12</f>
        <v/>
      </c>
      <c r="NG24">
        <f>INDEX('EIA Consumption'!$A:$CZ,$G24,NG$19)/12</f>
        <v/>
      </c>
      <c r="NH24">
        <f>INDEX('EIA Consumption'!$A:$CZ,$G24,NH$19)/12</f>
        <v/>
      </c>
      <c r="NI24">
        <f>INDEX('EIA Consumption'!$A:$CZ,$G24,NI$19)/12</f>
        <v/>
      </c>
      <c r="NJ24">
        <f>INDEX('EIA Consumption'!$A:$CZ,$G24,NJ$19)/12</f>
        <v/>
      </c>
      <c r="NK24">
        <f>INDEX('EIA Consumption'!$A:$CZ,$G24,NK$19)/12</f>
        <v/>
      </c>
      <c r="NL24">
        <f>INDEX('EIA Consumption'!$A:$CZ,$G24,NL$19)/12</f>
        <v/>
      </c>
      <c r="NM24">
        <f>INDEX('EIA Consumption'!$A:$CZ,$G24,NM$19)/12</f>
        <v/>
      </c>
      <c r="NN24">
        <f>INDEX('EIA Consumption'!$A:$CZ,$G24,NN$19)/12</f>
        <v/>
      </c>
      <c r="NO24">
        <f>INDEX('EIA Consumption'!$A:$CZ,$G24,NO$19)/12</f>
        <v/>
      </c>
      <c r="NP24">
        <f>INDEX('EIA Consumption'!$A:$CZ,$G24,NP$19)/12</f>
        <v/>
      </c>
      <c r="NQ24">
        <f>INDEX('EIA Consumption'!$A:$CZ,$G24,NQ$19)/12</f>
        <v/>
      </c>
      <c r="NR24">
        <f>INDEX('EIA Consumption'!$A:$CZ,$G24,NR$19)/12</f>
        <v/>
      </c>
      <c r="NS24">
        <f>INDEX('EIA Consumption'!$A:$CZ,$G24,NS$19)/12</f>
        <v/>
      </c>
      <c r="NT24">
        <f>INDEX('EIA Consumption'!$A:$CZ,$G24,NT$19)/12</f>
        <v/>
      </c>
      <c r="NU24">
        <f>INDEX('EIA Consumption'!$A:$CZ,$G24,NU$19)/12</f>
        <v/>
      </c>
      <c r="NV24">
        <f>INDEX('EIA Consumption'!$A:$CZ,$G24,NV$19)/12</f>
        <v/>
      </c>
      <c r="NW24">
        <f>INDEX('EIA Consumption'!$A:$CZ,$G24,NW$19)/12</f>
        <v/>
      </c>
      <c r="NX24">
        <f>INDEX('EIA Consumption'!$A:$CZ,$G24,NX$19)/12</f>
        <v/>
      </c>
      <c r="NY24">
        <f>INDEX('EIA Consumption'!$A:$CZ,$G24,NY$19)/12</f>
        <v/>
      </c>
      <c r="NZ24">
        <f>INDEX('EIA Consumption'!$A:$CZ,$G24,NZ$19)/12</f>
        <v/>
      </c>
      <c r="OA24">
        <f>INDEX('EIA Consumption'!$A:$CZ,$G24,OA$19)/12</f>
        <v/>
      </c>
      <c r="OB24">
        <f>INDEX('EIA Consumption'!$A:$CZ,$G24,OB$19)/12</f>
        <v/>
      </c>
      <c r="OC24">
        <f>INDEX('EIA Consumption'!$A:$CZ,$G24,OC$19)/12</f>
        <v/>
      </c>
      <c r="OD24">
        <f>INDEX('EIA Consumption'!$A:$CZ,$G24,OD$19)/12</f>
        <v/>
      </c>
      <c r="OE24">
        <f>INDEX('EIA Consumption'!$A:$CZ,$G24,OE$19)/12</f>
        <v/>
      </c>
      <c r="OF24">
        <f>INDEX('EIA Consumption'!$A:$CZ,$G24,OF$19)/12</f>
        <v/>
      </c>
      <c r="OG24">
        <f>INDEX('EIA Consumption'!$A:$CZ,$G24,OG$19)/12</f>
        <v/>
      </c>
      <c r="OH24">
        <f>INDEX('EIA Consumption'!$A:$CZ,$G24,OH$19)/12</f>
        <v/>
      </c>
      <c r="OI24">
        <f>INDEX('EIA Consumption'!$A:$CZ,$G24,OI$19)/12</f>
        <v/>
      </c>
      <c r="OJ24">
        <f>INDEX('EIA Consumption'!$A:$CZ,$G24,OJ$19)/12</f>
        <v/>
      </c>
      <c r="OK24">
        <f>INDEX('EIA Consumption'!$A:$CZ,$G24,OK$19)/12</f>
        <v/>
      </c>
      <c r="OL24">
        <f>INDEX('EIA Consumption'!$A:$CZ,$G24,OL$19)/12</f>
        <v/>
      </c>
      <c r="OM24">
        <f>INDEX('EIA Consumption'!$A:$CZ,$G24,OM$19)/12</f>
        <v/>
      </c>
      <c r="ON24">
        <f>INDEX('EIA Consumption'!$A:$CZ,$G24,ON$19)/12</f>
        <v/>
      </c>
      <c r="OO24">
        <f>INDEX('EIA Consumption'!$A:$CZ,$G24,OO$19)/12</f>
        <v/>
      </c>
      <c r="OP24">
        <f>INDEX('EIA Consumption'!$A:$CZ,$G24,OP$19)/12</f>
        <v/>
      </c>
      <c r="OQ24">
        <f>INDEX('EIA Consumption'!$A:$CZ,$G24,OQ$19)/12</f>
        <v/>
      </c>
      <c r="OR24">
        <f>INDEX('EIA Consumption'!$A:$CZ,$G24,OR$19)/12</f>
        <v/>
      </c>
      <c r="OS24">
        <f>INDEX('EIA Consumption'!$A:$CZ,$G24,OS$19)/12</f>
        <v/>
      </c>
      <c r="OT24">
        <f>INDEX('EIA Consumption'!$A:$CZ,$G24,OT$19)/12</f>
        <v/>
      </c>
      <c r="OU24">
        <f>INDEX('EIA Consumption'!$A:$CZ,$G24,OU$19)/12</f>
        <v/>
      </c>
      <c r="OV24">
        <f>INDEX('EIA Consumption'!$A:$CZ,$G24,OV$19)/12</f>
        <v/>
      </c>
      <c r="OW24">
        <f>INDEX('EIA Consumption'!$A:$CZ,$G24,OW$19)/12</f>
        <v/>
      </c>
      <c r="OX24">
        <f>INDEX('EIA Consumption'!$A:$CZ,$G24,OX$19)/12</f>
        <v/>
      </c>
      <c r="OY24">
        <f>INDEX('EIA Consumption'!$A:$CZ,$G24,OY$19)/12</f>
        <v/>
      </c>
      <c r="OZ24">
        <f>INDEX('EIA Consumption'!$A:$CZ,$G24,OZ$19)/12</f>
        <v/>
      </c>
      <c r="PA24">
        <f>INDEX('EIA Consumption'!$A:$CZ,$G24,PA$19)/12</f>
        <v/>
      </c>
      <c r="PB24">
        <f>INDEX('EIA Consumption'!$A:$CZ,$G24,PB$19)/12</f>
        <v/>
      </c>
      <c r="PC24">
        <f>INDEX('EIA Consumption'!$A:$CZ,$G24,PC$19)/12</f>
        <v/>
      </c>
      <c r="PD24">
        <f>INDEX('EIA Consumption'!$A:$CZ,$G24,PD$19)/12</f>
        <v/>
      </c>
      <c r="PE24">
        <f>INDEX('EIA Consumption'!$A:$CZ,$G24,PE$19)/12</f>
        <v/>
      </c>
      <c r="PF24">
        <f>INDEX('EIA Consumption'!$A:$CZ,$G24,PF$19)/12</f>
        <v/>
      </c>
      <c r="PG24">
        <f>INDEX('EIA Consumption'!$A:$CZ,$G24,PG$19)/12</f>
        <v/>
      </c>
      <c r="PH24">
        <f>INDEX('EIA Consumption'!$A:$CZ,$G24,PH$19)/12</f>
        <v/>
      </c>
      <c r="PI24">
        <f>INDEX('EIA Consumption'!$A:$CZ,$G24,PI$19)/12</f>
        <v/>
      </c>
      <c r="PJ24">
        <f>INDEX('EIA Consumption'!$A:$CZ,$G24,PJ$19)/12</f>
        <v/>
      </c>
      <c r="PK24">
        <f>INDEX('EIA Consumption'!$A:$CZ,$G24,PK$19)/12</f>
        <v/>
      </c>
      <c r="PL24">
        <f>INDEX('EIA Consumption'!$A:$CZ,$G24,PL$19)/12</f>
        <v/>
      </c>
      <c r="PM24">
        <f>INDEX('EIA Consumption'!$A:$CZ,$G24,PM$19)/12</f>
        <v/>
      </c>
      <c r="PN24">
        <f>INDEX('EIA Consumption'!$A:$CZ,$G24,PN$19)/12</f>
        <v/>
      </c>
      <c r="PO24">
        <f>INDEX('EIA Consumption'!$A:$CZ,$G24,PO$19)/12</f>
        <v/>
      </c>
      <c r="PP24">
        <f>INDEX('EIA Consumption'!$A:$CZ,$G24,PP$19)/12</f>
        <v/>
      </c>
      <c r="PQ24">
        <f>INDEX('EIA Consumption'!$A:$CZ,$G24,PQ$19)/12</f>
        <v/>
      </c>
      <c r="PR24">
        <f>INDEX('EIA Consumption'!$A:$CZ,$G24,PR$19)/12</f>
        <v/>
      </c>
      <c r="PS24">
        <f>INDEX('EIA Consumption'!$A:$CZ,$G24,PS$19)/12</f>
        <v/>
      </c>
      <c r="PT24">
        <f>INDEX('EIA Consumption'!$A:$CZ,$G24,PT$19)/12</f>
        <v/>
      </c>
      <c r="PU24">
        <f>INDEX('EIA Consumption'!$A:$CZ,$G24,PU$19)/12</f>
        <v/>
      </c>
      <c r="PV24">
        <f>INDEX('EIA Consumption'!$A:$CZ,$G24,PV$19)/12</f>
        <v/>
      </c>
      <c r="PW24">
        <f>INDEX('EIA Consumption'!$A:$CZ,$G24,PW$19)/12</f>
        <v/>
      </c>
      <c r="PX24">
        <f>INDEX('EIA Consumption'!$A:$CZ,$G24,PX$19)/12</f>
        <v/>
      </c>
      <c r="PY24">
        <f>INDEX('EIA Consumption'!$A:$CZ,$G24,PY$19)/12</f>
        <v/>
      </c>
      <c r="PZ24">
        <f>INDEX('EIA Consumption'!$A:$CZ,$G24,PZ$19)/12</f>
        <v/>
      </c>
      <c r="QA24">
        <f>INDEX('EIA Consumption'!$A:$CZ,$G24,QA$19)/12</f>
        <v/>
      </c>
      <c r="QB24">
        <f>INDEX('EIA Consumption'!$A:$CZ,$G24,QB$19)/12</f>
        <v/>
      </c>
      <c r="QC24">
        <f>INDEX('EIA Consumption'!$A:$CZ,$G24,QC$19)/12</f>
        <v/>
      </c>
      <c r="QD24">
        <f>INDEX('EIA Consumption'!$A:$CZ,$G24,QD$19)/12</f>
        <v/>
      </c>
      <c r="QE24">
        <f>INDEX('EIA Consumption'!$A:$CZ,$G24,QE$19)/12</f>
        <v/>
      </c>
      <c r="QF24">
        <f>INDEX('EIA Consumption'!$A:$CZ,$G24,QF$19)/12</f>
        <v/>
      </c>
      <c r="QG24">
        <f>INDEX('EIA Consumption'!$A:$CZ,$G24,QG$19)/12</f>
        <v/>
      </c>
      <c r="QH24">
        <f>INDEX('EIA Consumption'!$A:$CZ,$G24,QH$19)/12</f>
        <v/>
      </c>
      <c r="QI24">
        <f>INDEX('EIA Consumption'!$A:$CZ,$G24,QI$19)/12</f>
        <v/>
      </c>
      <c r="QJ24">
        <f>INDEX('EIA Consumption'!$A:$CZ,$G24,QJ$19)/12</f>
        <v/>
      </c>
      <c r="QK24">
        <f>INDEX('EIA Consumption'!$A:$CZ,$G24,QK$19)/12</f>
        <v/>
      </c>
      <c r="QL24">
        <f>INDEX('EIA Consumption'!$A:$CZ,$G24,QL$19)/12</f>
        <v/>
      </c>
      <c r="QM24">
        <f>INDEX('EIA Consumption'!$A:$CZ,$G24,QM$19)/12</f>
        <v/>
      </c>
      <c r="QN24">
        <f>INDEX('EIA Consumption'!$A:$CZ,$G24,QN$19)/12</f>
        <v/>
      </c>
      <c r="QO24">
        <f>INDEX('EIA Consumption'!$A:$CZ,$G24,QO$19)/12</f>
        <v/>
      </c>
      <c r="QP24">
        <f>INDEX('EIA Consumption'!$A:$CZ,$G24,QP$19)/12</f>
        <v/>
      </c>
      <c r="QQ24">
        <f>INDEX('EIA Consumption'!$A:$CZ,$G24,QQ$19)/12</f>
        <v/>
      </c>
      <c r="QR24">
        <f>INDEX('EIA Consumption'!$A:$CZ,$G24,QR$19)/12</f>
        <v/>
      </c>
      <c r="QS24">
        <f>INDEX('EIA Consumption'!$A:$CZ,$G24,QS$19)/12</f>
        <v/>
      </c>
      <c r="QT24">
        <f>INDEX('EIA Consumption'!$A:$CZ,$G24,QT$19)/12</f>
        <v/>
      </c>
      <c r="QU24">
        <f>INDEX('EIA Consumption'!$A:$CZ,$G24,QU$19)/12</f>
        <v/>
      </c>
      <c r="QV24">
        <f>INDEX('EIA Consumption'!$A:$CZ,$G24,QV$19)/12</f>
        <v/>
      </c>
      <c r="QW24">
        <f>INDEX('EIA Consumption'!$A:$CZ,$G24,QW$19)/12</f>
        <v/>
      </c>
      <c r="QX24">
        <f>INDEX('EIA Consumption'!$A:$CZ,$G24,QX$19)/12</f>
        <v/>
      </c>
      <c r="QY24">
        <f>INDEX('EIA Consumption'!$A:$CZ,$G24,QY$19)/12</f>
        <v/>
      </c>
      <c r="QZ24">
        <f>INDEX('EIA Consumption'!$A:$CZ,$G24,QZ$19)/12</f>
        <v/>
      </c>
      <c r="RA24">
        <f>INDEX('EIA Consumption'!$A:$CZ,$G24,RA$19)/12</f>
        <v/>
      </c>
      <c r="RB24">
        <f>INDEX('EIA Consumption'!$A:$CZ,$G24,RB$19)/12</f>
        <v/>
      </c>
      <c r="RC24">
        <f>INDEX('EIA Consumption'!$A:$CZ,$G24,RC$19)/12</f>
        <v/>
      </c>
      <c r="RD24">
        <f>INDEX('EIA Consumption'!$A:$CZ,$G24,RD$19)/12</f>
        <v/>
      </c>
      <c r="RE24">
        <f>INDEX('EIA Consumption'!$A:$CZ,$G24,RE$19)/12</f>
        <v/>
      </c>
      <c r="RF24">
        <f>INDEX('EIA Consumption'!$A:$CZ,$G24,RF$19)/12</f>
        <v/>
      </c>
      <c r="RG24">
        <f>INDEX('EIA Consumption'!$A:$CZ,$G24,RG$19)/12</f>
        <v/>
      </c>
      <c r="RH24">
        <f>INDEX('EIA Consumption'!$A:$CZ,$G24,RH$19)/12</f>
        <v/>
      </c>
      <c r="RI24">
        <f>INDEX('EIA Consumption'!$A:$CZ,$G24,RI$19)/12</f>
        <v/>
      </c>
      <c r="RJ24">
        <f>INDEX('EIA Consumption'!$A:$CZ,$G24,RJ$19)/12</f>
        <v/>
      </c>
      <c r="RK24">
        <f>INDEX('EIA Consumption'!$A:$CZ,$G24,RK$19)/12</f>
        <v/>
      </c>
      <c r="RL24">
        <f>INDEX('EIA Consumption'!$A:$CZ,$G24,RL$19)/12</f>
        <v/>
      </c>
      <c r="RM24">
        <f>INDEX('EIA Consumption'!$A:$CZ,$G24,RM$19)/12</f>
        <v/>
      </c>
      <c r="RN24">
        <f>INDEX('EIA Consumption'!$A:$CZ,$G24,RN$19)/12</f>
        <v/>
      </c>
      <c r="RO24">
        <f>INDEX('EIA Consumption'!$A:$CZ,$G24,RO$19)/12</f>
        <v/>
      </c>
      <c r="RP24">
        <f>INDEX('EIA Consumption'!$A:$CZ,$G24,RP$19)/12</f>
        <v/>
      </c>
      <c r="RQ24">
        <f>INDEX('EIA Consumption'!$A:$CZ,$G24,RQ$19)/12</f>
        <v/>
      </c>
      <c r="RR24">
        <f>INDEX('EIA Consumption'!$A:$CZ,$G24,RR$19)/12</f>
        <v/>
      </c>
      <c r="RS24">
        <f>INDEX('EIA Consumption'!$A:$CZ,$G24,RS$19)/12</f>
        <v/>
      </c>
      <c r="RT24">
        <f>INDEX('EIA Consumption'!$A:$CZ,$G24,RT$19)/12</f>
        <v/>
      </c>
      <c r="RU24">
        <f>INDEX('EIA Consumption'!$A:$CZ,$G24,RU$19)/12</f>
        <v/>
      </c>
      <c r="RV24">
        <f>INDEX('EIA Consumption'!$A:$CZ,$G24,RV$19)/12</f>
        <v/>
      </c>
      <c r="RW24">
        <f>INDEX('EIA Consumption'!$A:$CZ,$G24,RW$19)/12</f>
        <v/>
      </c>
      <c r="RX24">
        <f>INDEX('EIA Consumption'!$A:$CZ,$G24,RX$19)/12</f>
        <v/>
      </c>
      <c r="RY24">
        <f>INDEX('EIA Consumption'!$A:$CZ,$G24,RY$19)/12</f>
        <v/>
      </c>
      <c r="RZ24">
        <f>INDEX('EIA Consumption'!$A:$CZ,$G24,RZ$19)/12</f>
        <v/>
      </c>
      <c r="SA24">
        <f>INDEX('EIA Consumption'!$A:$CZ,$G24,SA$19)/12</f>
        <v/>
      </c>
      <c r="SB24">
        <f>INDEX('EIA Consumption'!$A:$CZ,$G24,SB$19)/12</f>
        <v/>
      </c>
      <c r="SC24">
        <f>INDEX('EIA Consumption'!$A:$CZ,$G24,SC$19)/12</f>
        <v/>
      </c>
      <c r="SD24">
        <f>INDEX('EIA Consumption'!$A:$CZ,$G24,SD$19)/12</f>
        <v/>
      </c>
      <c r="SE24">
        <f>INDEX('EIA Consumption'!$A:$CZ,$G24,SE$19)/12</f>
        <v/>
      </c>
    </row>
    <row r="25" spans="1:499">
      <c r="A25" t="s">
        <v>56</v>
      </c>
      <c r="B25" t="s">
        <v>71</v>
      </c>
      <c r="G25">
        <f>MATCH($B25,'EIA Consumption'!$C:$C,0)</f>
        <v/>
      </c>
      <c r="H25">
        <f>INDEX('EIA Consumption'!$A:$CZ,$G25,H$19)/12</f>
        <v/>
      </c>
      <c r="I25">
        <f>INDEX('EIA Consumption'!$A:$CZ,$G25,I$19)/12</f>
        <v/>
      </c>
      <c r="J25">
        <f>INDEX('EIA Consumption'!$A:$CZ,$G25,J$19)/12</f>
        <v/>
      </c>
      <c r="K25">
        <f>INDEX('EIA Consumption'!$A:$CZ,$G25,K$19)/12</f>
        <v/>
      </c>
      <c r="L25">
        <f>INDEX('EIA Consumption'!$A:$CZ,$G25,L$19)/12</f>
        <v/>
      </c>
      <c r="M25">
        <f>INDEX('EIA Consumption'!$A:$CZ,$G25,M$19)/12</f>
        <v/>
      </c>
      <c r="N25">
        <f>INDEX('EIA Consumption'!$A:$CZ,$G25,N$19)/12</f>
        <v/>
      </c>
      <c r="O25">
        <f>INDEX('EIA Consumption'!$A:$CZ,$G25,O$19)/12</f>
        <v/>
      </c>
      <c r="P25">
        <f>INDEX('EIA Consumption'!$A:$CZ,$G25,P$19)/12</f>
        <v/>
      </c>
      <c r="Q25">
        <f>INDEX('EIA Consumption'!$A:$CZ,$G25,Q$19)/12</f>
        <v/>
      </c>
      <c r="R25">
        <f>INDEX('EIA Consumption'!$A:$CZ,$G25,R$19)/12</f>
        <v/>
      </c>
      <c r="S25">
        <f>INDEX('EIA Consumption'!$A:$CZ,$G25,S$19)/12</f>
        <v/>
      </c>
      <c r="T25">
        <f>INDEX('EIA Consumption'!$A:$CZ,$G25,T$19)/12</f>
        <v/>
      </c>
      <c r="U25">
        <f>INDEX('EIA Consumption'!$A:$CZ,$G25,U$19)/12</f>
        <v/>
      </c>
      <c r="V25">
        <f>INDEX('EIA Consumption'!$A:$CZ,$G25,V$19)/12</f>
        <v/>
      </c>
      <c r="W25">
        <f>INDEX('EIA Consumption'!$A:$CZ,$G25,W$19)/12</f>
        <v/>
      </c>
      <c r="X25">
        <f>INDEX('EIA Consumption'!$A:$CZ,$G25,X$19)/12</f>
        <v/>
      </c>
      <c r="Y25">
        <f>INDEX('EIA Consumption'!$A:$CZ,$G25,Y$19)/12</f>
        <v/>
      </c>
      <c r="Z25">
        <f>INDEX('EIA Consumption'!$A:$CZ,$G25,Z$19)/12</f>
        <v/>
      </c>
      <c r="AA25">
        <f>INDEX('EIA Consumption'!$A:$CZ,$G25,AA$19)/12</f>
        <v/>
      </c>
      <c r="AB25">
        <f>INDEX('EIA Consumption'!$A:$CZ,$G25,AB$19)/12</f>
        <v/>
      </c>
      <c r="AC25">
        <f>INDEX('EIA Consumption'!$A:$CZ,$G25,AC$19)/12</f>
        <v/>
      </c>
      <c r="AD25">
        <f>INDEX('EIA Consumption'!$A:$CZ,$G25,AD$19)/12</f>
        <v/>
      </c>
      <c r="AE25">
        <f>INDEX('EIA Consumption'!$A:$CZ,$G25,AE$19)/12</f>
        <v/>
      </c>
      <c r="AF25">
        <f>INDEX('EIA Consumption'!$A:$CZ,$G25,AF$19)/12</f>
        <v/>
      </c>
      <c r="AG25">
        <f>INDEX('EIA Consumption'!$A:$CZ,$G25,AG$19)/12</f>
        <v/>
      </c>
      <c r="AH25">
        <f>INDEX('EIA Consumption'!$A:$CZ,$G25,AH$19)/12</f>
        <v/>
      </c>
      <c r="AI25">
        <f>INDEX('EIA Consumption'!$A:$CZ,$G25,AI$19)/12</f>
        <v/>
      </c>
      <c r="AJ25">
        <f>INDEX('EIA Consumption'!$A:$CZ,$G25,AJ$19)/12</f>
        <v/>
      </c>
      <c r="AK25">
        <f>INDEX('EIA Consumption'!$A:$CZ,$G25,AK$19)/12</f>
        <v/>
      </c>
      <c r="AL25">
        <f>INDEX('EIA Consumption'!$A:$CZ,$G25,AL$19)/12</f>
        <v/>
      </c>
      <c r="AM25">
        <f>INDEX('EIA Consumption'!$A:$CZ,$G25,AM$19)/12</f>
        <v/>
      </c>
      <c r="AN25">
        <f>INDEX('EIA Consumption'!$A:$CZ,$G25,AN$19)/12</f>
        <v/>
      </c>
      <c r="AO25">
        <f>INDEX('EIA Consumption'!$A:$CZ,$G25,AO$19)/12</f>
        <v/>
      </c>
      <c r="AP25">
        <f>INDEX('EIA Consumption'!$A:$CZ,$G25,AP$19)/12</f>
        <v/>
      </c>
      <c r="AQ25">
        <f>INDEX('EIA Consumption'!$A:$CZ,$G25,AQ$19)/12</f>
        <v/>
      </c>
      <c r="AR25">
        <f>INDEX('EIA Consumption'!$A:$CZ,$G25,AR$19)/12</f>
        <v/>
      </c>
      <c r="AS25">
        <f>INDEX('EIA Consumption'!$A:$CZ,$G25,AS$19)/12</f>
        <v/>
      </c>
      <c r="AT25">
        <f>INDEX('EIA Consumption'!$A:$CZ,$G25,AT$19)/12</f>
        <v/>
      </c>
      <c r="AU25">
        <f>INDEX('EIA Consumption'!$A:$CZ,$G25,AU$19)/12</f>
        <v/>
      </c>
      <c r="AV25">
        <f>INDEX('EIA Consumption'!$A:$CZ,$G25,AV$19)/12</f>
        <v/>
      </c>
      <c r="AW25">
        <f>INDEX('EIA Consumption'!$A:$CZ,$G25,AW$19)/12</f>
        <v/>
      </c>
      <c r="AX25">
        <f>INDEX('EIA Consumption'!$A:$CZ,$G25,AX$19)/12</f>
        <v/>
      </c>
      <c r="AY25">
        <f>INDEX('EIA Consumption'!$A:$CZ,$G25,AY$19)/12</f>
        <v/>
      </c>
      <c r="AZ25">
        <f>INDEX('EIA Consumption'!$A:$CZ,$G25,AZ$19)/12</f>
        <v/>
      </c>
      <c r="BA25">
        <f>INDEX('EIA Consumption'!$A:$CZ,$G25,BA$19)/12</f>
        <v/>
      </c>
      <c r="BB25">
        <f>INDEX('EIA Consumption'!$A:$CZ,$G25,BB$19)/12</f>
        <v/>
      </c>
      <c r="BC25">
        <f>INDEX('EIA Consumption'!$A:$CZ,$G25,BC$19)/12</f>
        <v/>
      </c>
      <c r="BD25">
        <f>INDEX('EIA Consumption'!$A:$CZ,$G25,BD$19)/12</f>
        <v/>
      </c>
      <c r="BE25">
        <f>INDEX('EIA Consumption'!$A:$CZ,$G25,BE$19)/12</f>
        <v/>
      </c>
      <c r="BF25">
        <f>INDEX('EIA Consumption'!$A:$CZ,$G25,BF$19)/12</f>
        <v/>
      </c>
      <c r="BG25">
        <f>INDEX('EIA Consumption'!$A:$CZ,$G25,BG$19)/12</f>
        <v/>
      </c>
      <c r="BH25">
        <f>INDEX('EIA Consumption'!$A:$CZ,$G25,BH$19)/12</f>
        <v/>
      </c>
      <c r="BI25">
        <f>INDEX('EIA Consumption'!$A:$CZ,$G25,BI$19)/12</f>
        <v/>
      </c>
      <c r="BJ25">
        <f>INDEX('EIA Consumption'!$A:$CZ,$G25,BJ$19)/12</f>
        <v/>
      </c>
      <c r="BK25">
        <f>INDEX('EIA Consumption'!$A:$CZ,$G25,BK$19)/12</f>
        <v/>
      </c>
      <c r="BL25">
        <f>INDEX('EIA Consumption'!$A:$CZ,$G25,BL$19)/12</f>
        <v/>
      </c>
      <c r="BM25">
        <f>INDEX('EIA Consumption'!$A:$CZ,$G25,BM$19)/12</f>
        <v/>
      </c>
      <c r="BN25">
        <f>INDEX('EIA Consumption'!$A:$CZ,$G25,BN$19)/12</f>
        <v/>
      </c>
      <c r="BO25">
        <f>INDEX('EIA Consumption'!$A:$CZ,$G25,BO$19)/12</f>
        <v/>
      </c>
      <c r="BP25">
        <f>INDEX('EIA Consumption'!$A:$CZ,$G25,BP$19)/12</f>
        <v/>
      </c>
      <c r="BQ25">
        <f>INDEX('EIA Consumption'!$A:$CZ,$G25,BQ$19)/12</f>
        <v/>
      </c>
      <c r="BR25">
        <f>INDEX('EIA Consumption'!$A:$CZ,$G25,BR$19)/12</f>
        <v/>
      </c>
      <c r="BS25">
        <f>INDEX('EIA Consumption'!$A:$CZ,$G25,BS$19)/12</f>
        <v/>
      </c>
      <c r="BT25">
        <f>INDEX('EIA Consumption'!$A:$CZ,$G25,BT$19)/12</f>
        <v/>
      </c>
      <c r="BU25">
        <f>INDEX('EIA Consumption'!$A:$CZ,$G25,BU$19)/12</f>
        <v/>
      </c>
      <c r="BV25">
        <f>INDEX('EIA Consumption'!$A:$CZ,$G25,BV$19)/12</f>
        <v/>
      </c>
      <c r="BW25">
        <f>INDEX('EIA Consumption'!$A:$CZ,$G25,BW$19)/12</f>
        <v/>
      </c>
      <c r="BX25">
        <f>INDEX('EIA Consumption'!$A:$CZ,$G25,BX$19)/12</f>
        <v/>
      </c>
      <c r="BY25">
        <f>INDEX('EIA Consumption'!$A:$CZ,$G25,BY$19)/12</f>
        <v/>
      </c>
      <c r="BZ25">
        <f>INDEX('EIA Consumption'!$A:$CZ,$G25,BZ$19)/12</f>
        <v/>
      </c>
      <c r="CA25">
        <f>INDEX('EIA Consumption'!$A:$CZ,$G25,CA$19)/12</f>
        <v/>
      </c>
      <c r="CB25">
        <f>INDEX('EIA Consumption'!$A:$CZ,$G25,CB$19)/12</f>
        <v/>
      </c>
      <c r="CC25">
        <f>INDEX('EIA Consumption'!$A:$CZ,$G25,CC$19)/12</f>
        <v/>
      </c>
      <c r="CD25">
        <f>INDEX('EIA Consumption'!$A:$CZ,$G25,CD$19)/12</f>
        <v/>
      </c>
      <c r="CE25">
        <f>INDEX('EIA Consumption'!$A:$CZ,$G25,CE$19)/12</f>
        <v/>
      </c>
      <c r="CF25">
        <f>INDEX('EIA Consumption'!$A:$CZ,$G25,CF$19)/12</f>
        <v/>
      </c>
      <c r="CG25">
        <f>INDEX('EIA Consumption'!$A:$CZ,$G25,CG$19)/12</f>
        <v/>
      </c>
      <c r="CH25">
        <f>INDEX('EIA Consumption'!$A:$CZ,$G25,CH$19)/12</f>
        <v/>
      </c>
      <c r="CI25">
        <f>INDEX('EIA Consumption'!$A:$CZ,$G25,CI$19)/12</f>
        <v/>
      </c>
      <c r="CJ25">
        <f>INDEX('EIA Consumption'!$A:$CZ,$G25,CJ$19)/12</f>
        <v/>
      </c>
      <c r="CK25">
        <f>INDEX('EIA Consumption'!$A:$CZ,$G25,CK$19)/12</f>
        <v/>
      </c>
      <c r="CL25">
        <f>INDEX('EIA Consumption'!$A:$CZ,$G25,CL$19)/12</f>
        <v/>
      </c>
      <c r="CM25">
        <f>INDEX('EIA Consumption'!$A:$CZ,$G25,CM$19)/12</f>
        <v/>
      </c>
      <c r="CN25">
        <f>INDEX('EIA Consumption'!$A:$CZ,$G25,CN$19)/12</f>
        <v/>
      </c>
      <c r="CO25">
        <f>INDEX('EIA Consumption'!$A:$CZ,$G25,CO$19)/12</f>
        <v/>
      </c>
      <c r="CP25">
        <f>INDEX('EIA Consumption'!$A:$CZ,$G25,CP$19)/12</f>
        <v/>
      </c>
      <c r="CQ25">
        <f>INDEX('EIA Consumption'!$A:$CZ,$G25,CQ$19)/12</f>
        <v/>
      </c>
      <c r="CR25">
        <f>INDEX('EIA Consumption'!$A:$CZ,$G25,CR$19)/12</f>
        <v/>
      </c>
      <c r="CS25">
        <f>INDEX('EIA Consumption'!$A:$CZ,$G25,CS$19)/12</f>
        <v/>
      </c>
      <c r="CT25">
        <f>INDEX('EIA Consumption'!$A:$CZ,$G25,CT$19)/12</f>
        <v/>
      </c>
      <c r="CU25">
        <f>INDEX('EIA Consumption'!$A:$CZ,$G25,CU$19)/12</f>
        <v/>
      </c>
      <c r="CV25">
        <f>INDEX('EIA Consumption'!$A:$CZ,$G25,CV$19)/12</f>
        <v/>
      </c>
      <c r="CW25">
        <f>INDEX('EIA Consumption'!$A:$CZ,$G25,CW$19)/12</f>
        <v/>
      </c>
      <c r="CX25">
        <f>INDEX('EIA Consumption'!$A:$CZ,$G25,CX$19)/12</f>
        <v/>
      </c>
      <c r="CY25">
        <f>INDEX('EIA Consumption'!$A:$CZ,$G25,CY$19)/12</f>
        <v/>
      </c>
      <c r="CZ25">
        <f>INDEX('EIA Consumption'!$A:$CZ,$G25,CZ$19)/12</f>
        <v/>
      </c>
      <c r="DA25">
        <f>INDEX('EIA Consumption'!$A:$CZ,$G25,DA$19)/12</f>
        <v/>
      </c>
      <c r="DB25">
        <f>INDEX('EIA Consumption'!$A:$CZ,$G25,DB$19)/12</f>
        <v/>
      </c>
      <c r="DC25">
        <f>INDEX('EIA Consumption'!$A:$CZ,$G25,DC$19)/12</f>
        <v/>
      </c>
      <c r="DD25">
        <f>INDEX('EIA Consumption'!$A:$CZ,$G25,DD$19)/12</f>
        <v/>
      </c>
      <c r="DE25">
        <f>INDEX('EIA Consumption'!$A:$CZ,$G25,DE$19)/12</f>
        <v/>
      </c>
      <c r="DF25">
        <f>INDEX('EIA Consumption'!$A:$CZ,$G25,DF$19)/12</f>
        <v/>
      </c>
      <c r="DG25">
        <f>INDEX('EIA Consumption'!$A:$CZ,$G25,DG$19)/12</f>
        <v/>
      </c>
      <c r="DH25">
        <f>INDEX('EIA Consumption'!$A:$CZ,$G25,DH$19)/12</f>
        <v/>
      </c>
      <c r="DI25">
        <f>INDEX('EIA Consumption'!$A:$CZ,$G25,DI$19)/12</f>
        <v/>
      </c>
      <c r="DJ25">
        <f>INDEX('EIA Consumption'!$A:$CZ,$G25,DJ$19)/12</f>
        <v/>
      </c>
      <c r="DK25">
        <f>INDEX('EIA Consumption'!$A:$CZ,$G25,DK$19)/12</f>
        <v/>
      </c>
      <c r="DL25">
        <f>INDEX('EIA Consumption'!$A:$CZ,$G25,DL$19)/12</f>
        <v/>
      </c>
      <c r="DM25">
        <f>INDEX('EIA Consumption'!$A:$CZ,$G25,DM$19)/12</f>
        <v/>
      </c>
      <c r="DN25">
        <f>INDEX('EIA Consumption'!$A:$CZ,$G25,DN$19)/12</f>
        <v/>
      </c>
      <c r="DO25">
        <f>INDEX('EIA Consumption'!$A:$CZ,$G25,DO$19)/12</f>
        <v/>
      </c>
      <c r="DP25">
        <f>INDEX('EIA Consumption'!$A:$CZ,$G25,DP$19)/12</f>
        <v/>
      </c>
      <c r="DQ25">
        <f>INDEX('EIA Consumption'!$A:$CZ,$G25,DQ$19)/12</f>
        <v/>
      </c>
      <c r="DR25">
        <f>INDEX('EIA Consumption'!$A:$CZ,$G25,DR$19)/12</f>
        <v/>
      </c>
      <c r="DS25">
        <f>INDEX('EIA Consumption'!$A:$CZ,$G25,DS$19)/12</f>
        <v/>
      </c>
      <c r="DT25">
        <f>INDEX('EIA Consumption'!$A:$CZ,$G25,DT$19)/12</f>
        <v/>
      </c>
      <c r="DU25">
        <f>INDEX('EIA Consumption'!$A:$CZ,$G25,DU$19)/12</f>
        <v/>
      </c>
      <c r="DV25">
        <f>INDEX('EIA Consumption'!$A:$CZ,$G25,DV$19)/12</f>
        <v/>
      </c>
      <c r="DW25">
        <f>INDEX('EIA Consumption'!$A:$CZ,$G25,DW$19)/12</f>
        <v/>
      </c>
      <c r="DX25">
        <f>INDEX('EIA Consumption'!$A:$CZ,$G25,DX$19)/12</f>
        <v/>
      </c>
      <c r="DY25">
        <f>INDEX('EIA Consumption'!$A:$CZ,$G25,DY$19)/12</f>
        <v/>
      </c>
      <c r="DZ25">
        <f>INDEX('EIA Consumption'!$A:$CZ,$G25,DZ$19)/12</f>
        <v/>
      </c>
      <c r="EA25">
        <f>INDEX('EIA Consumption'!$A:$CZ,$G25,EA$19)/12</f>
        <v/>
      </c>
      <c r="EB25">
        <f>INDEX('EIA Consumption'!$A:$CZ,$G25,EB$19)/12</f>
        <v/>
      </c>
      <c r="EC25">
        <f>INDEX('EIA Consumption'!$A:$CZ,$G25,EC$19)/12</f>
        <v/>
      </c>
      <c r="ED25">
        <f>INDEX('EIA Consumption'!$A:$CZ,$G25,ED$19)/12</f>
        <v/>
      </c>
      <c r="EE25">
        <f>INDEX('EIA Consumption'!$A:$CZ,$G25,EE$19)/12</f>
        <v/>
      </c>
      <c r="EF25">
        <f>INDEX('EIA Consumption'!$A:$CZ,$G25,EF$19)/12</f>
        <v/>
      </c>
      <c r="EG25">
        <f>INDEX('EIA Consumption'!$A:$CZ,$G25,EG$19)/12</f>
        <v/>
      </c>
      <c r="EH25">
        <f>INDEX('EIA Consumption'!$A:$CZ,$G25,EH$19)/12</f>
        <v/>
      </c>
      <c r="EI25">
        <f>INDEX('EIA Consumption'!$A:$CZ,$G25,EI$19)/12</f>
        <v/>
      </c>
      <c r="EJ25">
        <f>INDEX('EIA Consumption'!$A:$CZ,$G25,EJ$19)/12</f>
        <v/>
      </c>
      <c r="EK25">
        <f>INDEX('EIA Consumption'!$A:$CZ,$G25,EK$19)/12</f>
        <v/>
      </c>
      <c r="EL25">
        <f>INDEX('EIA Consumption'!$A:$CZ,$G25,EL$19)/12</f>
        <v/>
      </c>
      <c r="EM25">
        <f>INDEX('EIA Consumption'!$A:$CZ,$G25,EM$19)/12</f>
        <v/>
      </c>
      <c r="EN25">
        <f>INDEX('EIA Consumption'!$A:$CZ,$G25,EN$19)/12</f>
        <v/>
      </c>
      <c r="EO25">
        <f>INDEX('EIA Consumption'!$A:$CZ,$G25,EO$19)/12</f>
        <v/>
      </c>
      <c r="EP25">
        <f>INDEX('EIA Consumption'!$A:$CZ,$G25,EP$19)/12</f>
        <v/>
      </c>
      <c r="EQ25">
        <f>INDEX('EIA Consumption'!$A:$CZ,$G25,EQ$19)/12</f>
        <v/>
      </c>
      <c r="ER25">
        <f>INDEX('EIA Consumption'!$A:$CZ,$G25,ER$19)/12</f>
        <v/>
      </c>
      <c r="ES25">
        <f>INDEX('EIA Consumption'!$A:$CZ,$G25,ES$19)/12</f>
        <v/>
      </c>
      <c r="ET25">
        <f>INDEX('EIA Consumption'!$A:$CZ,$G25,ET$19)/12</f>
        <v/>
      </c>
      <c r="EU25">
        <f>INDEX('EIA Consumption'!$A:$CZ,$G25,EU$19)/12</f>
        <v/>
      </c>
      <c r="EV25">
        <f>INDEX('EIA Consumption'!$A:$CZ,$G25,EV$19)/12</f>
        <v/>
      </c>
      <c r="EW25">
        <f>INDEX('EIA Consumption'!$A:$CZ,$G25,EW$19)/12</f>
        <v/>
      </c>
      <c r="EX25">
        <f>INDEX('EIA Consumption'!$A:$CZ,$G25,EX$19)/12</f>
        <v/>
      </c>
      <c r="EY25">
        <f>INDEX('EIA Consumption'!$A:$CZ,$G25,EY$19)/12</f>
        <v/>
      </c>
      <c r="EZ25">
        <f>INDEX('EIA Consumption'!$A:$CZ,$G25,EZ$19)/12</f>
        <v/>
      </c>
      <c r="FA25">
        <f>INDEX('EIA Consumption'!$A:$CZ,$G25,FA$19)/12</f>
        <v/>
      </c>
      <c r="FB25">
        <f>INDEX('EIA Consumption'!$A:$CZ,$G25,FB$19)/12</f>
        <v/>
      </c>
      <c r="FC25">
        <f>INDEX('EIA Consumption'!$A:$CZ,$G25,FC$19)/12</f>
        <v/>
      </c>
      <c r="FD25">
        <f>INDEX('EIA Consumption'!$A:$CZ,$G25,FD$19)/12</f>
        <v/>
      </c>
      <c r="FE25">
        <f>INDEX('EIA Consumption'!$A:$CZ,$G25,FE$19)/12</f>
        <v/>
      </c>
      <c r="FF25">
        <f>INDEX('EIA Consumption'!$A:$CZ,$G25,FF$19)/12</f>
        <v/>
      </c>
      <c r="FG25">
        <f>INDEX('EIA Consumption'!$A:$CZ,$G25,FG$19)/12</f>
        <v/>
      </c>
      <c r="FH25">
        <f>INDEX('EIA Consumption'!$A:$CZ,$G25,FH$19)/12</f>
        <v/>
      </c>
      <c r="FI25">
        <f>INDEX('EIA Consumption'!$A:$CZ,$G25,FI$19)/12</f>
        <v/>
      </c>
      <c r="FJ25">
        <f>INDEX('EIA Consumption'!$A:$CZ,$G25,FJ$19)/12</f>
        <v/>
      </c>
      <c r="FK25">
        <f>INDEX('EIA Consumption'!$A:$CZ,$G25,FK$19)/12</f>
        <v/>
      </c>
      <c r="FL25">
        <f>INDEX('EIA Consumption'!$A:$CZ,$G25,FL$19)/12</f>
        <v/>
      </c>
      <c r="FM25">
        <f>INDEX('EIA Consumption'!$A:$CZ,$G25,FM$19)/12</f>
        <v/>
      </c>
      <c r="FN25">
        <f>INDEX('EIA Consumption'!$A:$CZ,$G25,FN$19)/12</f>
        <v/>
      </c>
      <c r="FO25">
        <f>INDEX('EIA Consumption'!$A:$CZ,$G25,FO$19)/12</f>
        <v/>
      </c>
      <c r="FP25">
        <f>INDEX('EIA Consumption'!$A:$CZ,$G25,FP$19)/12</f>
        <v/>
      </c>
      <c r="FQ25">
        <f>INDEX('EIA Consumption'!$A:$CZ,$G25,FQ$19)/12</f>
        <v/>
      </c>
      <c r="FR25">
        <f>INDEX('EIA Consumption'!$A:$CZ,$G25,FR$19)/12</f>
        <v/>
      </c>
      <c r="FS25">
        <f>INDEX('EIA Consumption'!$A:$CZ,$G25,FS$19)/12</f>
        <v/>
      </c>
      <c r="FT25">
        <f>INDEX('EIA Consumption'!$A:$CZ,$G25,FT$19)/12</f>
        <v/>
      </c>
      <c r="FU25">
        <f>INDEX('EIA Consumption'!$A:$CZ,$G25,FU$19)/12</f>
        <v/>
      </c>
      <c r="FV25">
        <f>INDEX('EIA Consumption'!$A:$CZ,$G25,FV$19)/12</f>
        <v/>
      </c>
      <c r="FW25">
        <f>INDEX('EIA Consumption'!$A:$CZ,$G25,FW$19)/12</f>
        <v/>
      </c>
      <c r="FX25">
        <f>INDEX('EIA Consumption'!$A:$CZ,$G25,FX$19)/12</f>
        <v/>
      </c>
      <c r="FY25">
        <f>INDEX('EIA Consumption'!$A:$CZ,$G25,FY$19)/12</f>
        <v/>
      </c>
      <c r="FZ25">
        <f>INDEX('EIA Consumption'!$A:$CZ,$G25,FZ$19)/12</f>
        <v/>
      </c>
      <c r="GA25">
        <f>INDEX('EIA Consumption'!$A:$CZ,$G25,GA$19)/12</f>
        <v/>
      </c>
      <c r="GB25">
        <f>INDEX('EIA Consumption'!$A:$CZ,$G25,GB$19)/12</f>
        <v/>
      </c>
      <c r="GC25">
        <f>INDEX('EIA Consumption'!$A:$CZ,$G25,GC$19)/12</f>
        <v/>
      </c>
      <c r="GD25">
        <f>INDEX('EIA Consumption'!$A:$CZ,$G25,GD$19)/12</f>
        <v/>
      </c>
      <c r="GE25">
        <f>INDEX('EIA Consumption'!$A:$CZ,$G25,GE$19)/12</f>
        <v/>
      </c>
      <c r="GF25">
        <f>INDEX('EIA Consumption'!$A:$CZ,$G25,GF$19)/12</f>
        <v/>
      </c>
      <c r="GG25">
        <f>INDEX('EIA Consumption'!$A:$CZ,$G25,GG$19)/12</f>
        <v/>
      </c>
      <c r="GH25">
        <f>INDEX('EIA Consumption'!$A:$CZ,$G25,GH$19)/12</f>
        <v/>
      </c>
      <c r="GI25">
        <f>INDEX('EIA Consumption'!$A:$CZ,$G25,GI$19)/12</f>
        <v/>
      </c>
      <c r="GJ25">
        <f>INDEX('EIA Consumption'!$A:$CZ,$G25,GJ$19)/12</f>
        <v/>
      </c>
      <c r="GK25">
        <f>INDEX('EIA Consumption'!$A:$CZ,$G25,GK$19)/12</f>
        <v/>
      </c>
      <c r="GL25">
        <f>INDEX('EIA Consumption'!$A:$CZ,$G25,GL$19)/12</f>
        <v/>
      </c>
      <c r="GM25">
        <f>INDEX('EIA Consumption'!$A:$CZ,$G25,GM$19)/12</f>
        <v/>
      </c>
      <c r="GN25">
        <f>INDEX('EIA Consumption'!$A:$CZ,$G25,GN$19)/12</f>
        <v/>
      </c>
      <c r="GO25">
        <f>INDEX('EIA Consumption'!$A:$CZ,$G25,GO$19)/12</f>
        <v/>
      </c>
      <c r="GP25">
        <f>INDEX('EIA Consumption'!$A:$CZ,$G25,GP$19)/12</f>
        <v/>
      </c>
      <c r="GQ25">
        <f>INDEX('EIA Consumption'!$A:$CZ,$G25,GQ$19)/12</f>
        <v/>
      </c>
      <c r="GR25">
        <f>INDEX('EIA Consumption'!$A:$CZ,$G25,GR$19)/12</f>
        <v/>
      </c>
      <c r="GS25">
        <f>INDEX('EIA Consumption'!$A:$CZ,$G25,GS$19)/12</f>
        <v/>
      </c>
      <c r="GT25">
        <f>INDEX('EIA Consumption'!$A:$CZ,$G25,GT$19)/12</f>
        <v/>
      </c>
      <c r="GU25">
        <f>INDEX('EIA Consumption'!$A:$CZ,$G25,GU$19)/12</f>
        <v/>
      </c>
      <c r="GV25">
        <f>INDEX('EIA Consumption'!$A:$CZ,$G25,GV$19)/12</f>
        <v/>
      </c>
      <c r="GW25">
        <f>INDEX('EIA Consumption'!$A:$CZ,$G25,GW$19)/12</f>
        <v/>
      </c>
      <c r="GX25">
        <f>INDEX('EIA Consumption'!$A:$CZ,$G25,GX$19)/12</f>
        <v/>
      </c>
      <c r="GY25">
        <f>INDEX('EIA Consumption'!$A:$CZ,$G25,GY$19)/12</f>
        <v/>
      </c>
      <c r="GZ25">
        <f>INDEX('EIA Consumption'!$A:$CZ,$G25,GZ$19)/12</f>
        <v/>
      </c>
      <c r="HA25">
        <f>INDEX('EIA Consumption'!$A:$CZ,$G25,HA$19)/12</f>
        <v/>
      </c>
      <c r="HB25">
        <f>INDEX('EIA Consumption'!$A:$CZ,$G25,HB$19)/12</f>
        <v/>
      </c>
      <c r="HC25">
        <f>INDEX('EIA Consumption'!$A:$CZ,$G25,HC$19)/12</f>
        <v/>
      </c>
      <c r="HD25">
        <f>INDEX('EIA Consumption'!$A:$CZ,$G25,HD$19)/12</f>
        <v/>
      </c>
      <c r="HE25">
        <f>INDEX('EIA Consumption'!$A:$CZ,$G25,HE$19)/12</f>
        <v/>
      </c>
      <c r="HF25">
        <f>INDEX('EIA Consumption'!$A:$CZ,$G25,HF$19)/12</f>
        <v/>
      </c>
      <c r="HG25">
        <f>INDEX('EIA Consumption'!$A:$CZ,$G25,HG$19)/12</f>
        <v/>
      </c>
      <c r="HH25">
        <f>INDEX('EIA Consumption'!$A:$CZ,$G25,HH$19)/12</f>
        <v/>
      </c>
      <c r="HI25">
        <f>INDEX('EIA Consumption'!$A:$CZ,$G25,HI$19)/12</f>
        <v/>
      </c>
      <c r="HJ25">
        <f>INDEX('EIA Consumption'!$A:$CZ,$G25,HJ$19)/12</f>
        <v/>
      </c>
      <c r="HK25">
        <f>INDEX('EIA Consumption'!$A:$CZ,$G25,HK$19)/12</f>
        <v/>
      </c>
      <c r="HL25">
        <f>INDEX('EIA Consumption'!$A:$CZ,$G25,HL$19)/12</f>
        <v/>
      </c>
      <c r="HM25">
        <f>INDEX('EIA Consumption'!$A:$CZ,$G25,HM$19)/12</f>
        <v/>
      </c>
      <c r="HN25">
        <f>INDEX('EIA Consumption'!$A:$CZ,$G25,HN$19)/12</f>
        <v/>
      </c>
      <c r="HO25">
        <f>INDEX('EIA Consumption'!$A:$CZ,$G25,HO$19)/12</f>
        <v/>
      </c>
      <c r="HP25">
        <f>INDEX('EIA Consumption'!$A:$CZ,$G25,HP$19)/12</f>
        <v/>
      </c>
      <c r="HQ25">
        <f>INDEX('EIA Consumption'!$A:$CZ,$G25,HQ$19)/12</f>
        <v/>
      </c>
      <c r="HR25">
        <f>INDEX('EIA Consumption'!$A:$CZ,$G25,HR$19)/12</f>
        <v/>
      </c>
      <c r="HS25">
        <f>INDEX('EIA Consumption'!$A:$CZ,$G25,HS$19)/12</f>
        <v/>
      </c>
      <c r="HT25">
        <f>INDEX('EIA Consumption'!$A:$CZ,$G25,HT$19)/12</f>
        <v/>
      </c>
      <c r="HU25">
        <f>INDEX('EIA Consumption'!$A:$CZ,$G25,HU$19)/12</f>
        <v/>
      </c>
      <c r="HV25">
        <f>INDEX('EIA Consumption'!$A:$CZ,$G25,HV$19)/12</f>
        <v/>
      </c>
      <c r="HW25">
        <f>INDEX('EIA Consumption'!$A:$CZ,$G25,HW$19)/12</f>
        <v/>
      </c>
      <c r="HX25">
        <f>INDEX('EIA Consumption'!$A:$CZ,$G25,HX$19)/12</f>
        <v/>
      </c>
      <c r="HY25">
        <f>INDEX('EIA Consumption'!$A:$CZ,$G25,HY$19)/12</f>
        <v/>
      </c>
      <c r="HZ25">
        <f>INDEX('EIA Consumption'!$A:$CZ,$G25,HZ$19)/12</f>
        <v/>
      </c>
      <c r="IA25">
        <f>INDEX('EIA Consumption'!$A:$CZ,$G25,IA$19)/12</f>
        <v/>
      </c>
      <c r="IB25">
        <f>INDEX('EIA Consumption'!$A:$CZ,$G25,IB$19)/12</f>
        <v/>
      </c>
      <c r="IC25">
        <f>INDEX('EIA Consumption'!$A:$CZ,$G25,IC$19)/12</f>
        <v/>
      </c>
      <c r="ID25">
        <f>INDEX('EIA Consumption'!$A:$CZ,$G25,ID$19)/12</f>
        <v/>
      </c>
      <c r="IE25">
        <f>INDEX('EIA Consumption'!$A:$CZ,$G25,IE$19)/12</f>
        <v/>
      </c>
      <c r="IF25">
        <f>INDEX('EIA Consumption'!$A:$CZ,$G25,IF$19)/12</f>
        <v/>
      </c>
      <c r="IG25">
        <f>INDEX('EIA Consumption'!$A:$CZ,$G25,IG$19)/12</f>
        <v/>
      </c>
      <c r="IH25">
        <f>INDEX('EIA Consumption'!$A:$CZ,$G25,IH$19)/12</f>
        <v/>
      </c>
      <c r="II25">
        <f>INDEX('EIA Consumption'!$A:$CZ,$G25,II$19)/12</f>
        <v/>
      </c>
      <c r="IJ25">
        <f>INDEX('EIA Consumption'!$A:$CZ,$G25,IJ$19)/12</f>
        <v/>
      </c>
      <c r="IK25">
        <f>INDEX('EIA Consumption'!$A:$CZ,$G25,IK$19)/12</f>
        <v/>
      </c>
      <c r="IL25">
        <f>INDEX('EIA Consumption'!$A:$CZ,$G25,IL$19)/12</f>
        <v/>
      </c>
      <c r="IM25">
        <f>INDEX('EIA Consumption'!$A:$CZ,$G25,IM$19)/12</f>
        <v/>
      </c>
      <c r="IN25">
        <f>INDEX('EIA Consumption'!$A:$CZ,$G25,IN$19)/12</f>
        <v/>
      </c>
      <c r="IO25">
        <f>INDEX('EIA Consumption'!$A:$CZ,$G25,IO$19)/12</f>
        <v/>
      </c>
      <c r="IP25">
        <f>INDEX('EIA Consumption'!$A:$CZ,$G25,IP$19)/12</f>
        <v/>
      </c>
      <c r="IQ25">
        <f>INDEX('EIA Consumption'!$A:$CZ,$G25,IQ$19)/12</f>
        <v/>
      </c>
      <c r="IR25">
        <f>INDEX('EIA Consumption'!$A:$CZ,$G25,IR$19)/12</f>
        <v/>
      </c>
      <c r="IS25">
        <f>INDEX('EIA Consumption'!$A:$CZ,$G25,IS$19)/12</f>
        <v/>
      </c>
      <c r="IT25">
        <f>INDEX('EIA Consumption'!$A:$CZ,$G25,IT$19)/12</f>
        <v/>
      </c>
      <c r="IU25">
        <f>INDEX('EIA Consumption'!$A:$CZ,$G25,IU$19)/12</f>
        <v/>
      </c>
      <c r="IV25">
        <f>INDEX('EIA Consumption'!$A:$CZ,$G25,IV$19)/12</f>
        <v/>
      </c>
      <c r="IW25">
        <f>INDEX('EIA Consumption'!$A:$CZ,$G25,IW$19)/12</f>
        <v/>
      </c>
      <c r="IX25">
        <f>INDEX('EIA Consumption'!$A:$CZ,$G25,IX$19)/12</f>
        <v/>
      </c>
      <c r="IY25">
        <f>INDEX('EIA Consumption'!$A:$CZ,$G25,IY$19)/12</f>
        <v/>
      </c>
      <c r="IZ25">
        <f>INDEX('EIA Consumption'!$A:$CZ,$G25,IZ$19)/12</f>
        <v/>
      </c>
      <c r="JA25">
        <f>INDEX('EIA Consumption'!$A:$CZ,$G25,JA$19)/12</f>
        <v/>
      </c>
      <c r="JB25">
        <f>INDEX('EIA Consumption'!$A:$CZ,$G25,JB$19)/12</f>
        <v/>
      </c>
      <c r="JC25">
        <f>INDEX('EIA Consumption'!$A:$CZ,$G25,JC$19)/12</f>
        <v/>
      </c>
      <c r="JD25">
        <f>INDEX('EIA Consumption'!$A:$CZ,$G25,JD$19)/12</f>
        <v/>
      </c>
      <c r="JE25">
        <f>INDEX('EIA Consumption'!$A:$CZ,$G25,JE$19)/12</f>
        <v/>
      </c>
      <c r="JF25">
        <f>INDEX('EIA Consumption'!$A:$CZ,$G25,JF$19)/12</f>
        <v/>
      </c>
      <c r="JG25">
        <f>INDEX('EIA Consumption'!$A:$CZ,$G25,JG$19)/12</f>
        <v/>
      </c>
      <c r="JH25">
        <f>INDEX('EIA Consumption'!$A:$CZ,$G25,JH$19)/12</f>
        <v/>
      </c>
      <c r="JI25">
        <f>INDEX('EIA Consumption'!$A:$CZ,$G25,JI$19)/12</f>
        <v/>
      </c>
      <c r="JJ25">
        <f>INDEX('EIA Consumption'!$A:$CZ,$G25,JJ$19)/12</f>
        <v/>
      </c>
      <c r="JK25">
        <f>INDEX('EIA Consumption'!$A:$CZ,$G25,JK$19)/12</f>
        <v/>
      </c>
      <c r="JL25">
        <f>INDEX('EIA Consumption'!$A:$CZ,$G25,JL$19)/12</f>
        <v/>
      </c>
      <c r="JM25">
        <f>INDEX('EIA Consumption'!$A:$CZ,$G25,JM$19)/12</f>
        <v/>
      </c>
      <c r="JN25">
        <f>INDEX('EIA Consumption'!$A:$CZ,$G25,JN$19)/12</f>
        <v/>
      </c>
      <c r="JO25">
        <f>INDEX('EIA Consumption'!$A:$CZ,$G25,JO$19)/12</f>
        <v/>
      </c>
      <c r="JP25">
        <f>INDEX('EIA Consumption'!$A:$CZ,$G25,JP$19)/12</f>
        <v/>
      </c>
      <c r="JQ25">
        <f>INDEX('EIA Consumption'!$A:$CZ,$G25,JQ$19)/12</f>
        <v/>
      </c>
      <c r="JR25">
        <f>INDEX('EIA Consumption'!$A:$CZ,$G25,JR$19)/12</f>
        <v/>
      </c>
      <c r="JS25">
        <f>INDEX('EIA Consumption'!$A:$CZ,$G25,JS$19)/12</f>
        <v/>
      </c>
      <c r="JT25">
        <f>INDEX('EIA Consumption'!$A:$CZ,$G25,JT$19)/12</f>
        <v/>
      </c>
      <c r="JU25">
        <f>INDEX('EIA Consumption'!$A:$CZ,$G25,JU$19)/12</f>
        <v/>
      </c>
      <c r="JV25">
        <f>INDEX('EIA Consumption'!$A:$CZ,$G25,JV$19)/12</f>
        <v/>
      </c>
      <c r="JW25">
        <f>INDEX('EIA Consumption'!$A:$CZ,$G25,JW$19)/12</f>
        <v/>
      </c>
      <c r="JX25">
        <f>INDEX('EIA Consumption'!$A:$CZ,$G25,JX$19)/12</f>
        <v/>
      </c>
      <c r="JY25">
        <f>INDEX('EIA Consumption'!$A:$CZ,$G25,JY$19)/12</f>
        <v/>
      </c>
      <c r="JZ25">
        <f>INDEX('EIA Consumption'!$A:$CZ,$G25,JZ$19)/12</f>
        <v/>
      </c>
      <c r="KA25">
        <f>INDEX('EIA Consumption'!$A:$CZ,$G25,KA$19)/12</f>
        <v/>
      </c>
      <c r="KB25">
        <f>INDEX('EIA Consumption'!$A:$CZ,$G25,KB$19)/12</f>
        <v/>
      </c>
      <c r="KC25">
        <f>INDEX('EIA Consumption'!$A:$CZ,$G25,KC$19)/12</f>
        <v/>
      </c>
      <c r="KD25">
        <f>INDEX('EIA Consumption'!$A:$CZ,$G25,KD$19)/12</f>
        <v/>
      </c>
      <c r="KE25">
        <f>INDEX('EIA Consumption'!$A:$CZ,$G25,KE$19)/12</f>
        <v/>
      </c>
      <c r="KF25">
        <f>INDEX('EIA Consumption'!$A:$CZ,$G25,KF$19)/12</f>
        <v/>
      </c>
      <c r="KG25">
        <f>INDEX('EIA Consumption'!$A:$CZ,$G25,KG$19)/12</f>
        <v/>
      </c>
      <c r="KH25">
        <f>INDEX('EIA Consumption'!$A:$CZ,$G25,KH$19)/12</f>
        <v/>
      </c>
      <c r="KI25">
        <f>INDEX('EIA Consumption'!$A:$CZ,$G25,KI$19)/12</f>
        <v/>
      </c>
      <c r="KJ25">
        <f>INDEX('EIA Consumption'!$A:$CZ,$G25,KJ$19)/12</f>
        <v/>
      </c>
      <c r="KK25">
        <f>INDEX('EIA Consumption'!$A:$CZ,$G25,KK$19)/12</f>
        <v/>
      </c>
      <c r="KL25">
        <f>INDEX('EIA Consumption'!$A:$CZ,$G25,KL$19)/12</f>
        <v/>
      </c>
      <c r="KM25">
        <f>INDEX('EIA Consumption'!$A:$CZ,$G25,KM$19)/12</f>
        <v/>
      </c>
      <c r="KN25">
        <f>INDEX('EIA Consumption'!$A:$CZ,$G25,KN$19)/12</f>
        <v/>
      </c>
      <c r="KO25">
        <f>INDEX('EIA Consumption'!$A:$CZ,$G25,KO$19)/12</f>
        <v/>
      </c>
      <c r="KP25">
        <f>INDEX('EIA Consumption'!$A:$CZ,$G25,KP$19)/12</f>
        <v/>
      </c>
      <c r="KQ25">
        <f>INDEX('EIA Consumption'!$A:$CZ,$G25,KQ$19)/12</f>
        <v/>
      </c>
      <c r="KR25">
        <f>INDEX('EIA Consumption'!$A:$CZ,$G25,KR$19)/12</f>
        <v/>
      </c>
      <c r="KS25">
        <f>INDEX('EIA Consumption'!$A:$CZ,$G25,KS$19)/12</f>
        <v/>
      </c>
      <c r="KT25">
        <f>INDEX('EIA Consumption'!$A:$CZ,$G25,KT$19)/12</f>
        <v/>
      </c>
      <c r="KU25">
        <f>INDEX('EIA Consumption'!$A:$CZ,$G25,KU$19)/12</f>
        <v/>
      </c>
      <c r="KV25">
        <f>INDEX('EIA Consumption'!$A:$CZ,$G25,KV$19)/12</f>
        <v/>
      </c>
      <c r="KW25">
        <f>INDEX('EIA Consumption'!$A:$CZ,$G25,KW$19)/12</f>
        <v/>
      </c>
      <c r="KX25">
        <f>INDEX('EIA Consumption'!$A:$CZ,$G25,KX$19)/12</f>
        <v/>
      </c>
      <c r="KY25">
        <f>INDEX('EIA Consumption'!$A:$CZ,$G25,KY$19)/12</f>
        <v/>
      </c>
      <c r="KZ25">
        <f>INDEX('EIA Consumption'!$A:$CZ,$G25,KZ$19)/12</f>
        <v/>
      </c>
      <c r="LA25">
        <f>INDEX('EIA Consumption'!$A:$CZ,$G25,LA$19)/12</f>
        <v/>
      </c>
      <c r="LB25">
        <f>INDEX('EIA Consumption'!$A:$CZ,$G25,LB$19)/12</f>
        <v/>
      </c>
      <c r="LC25">
        <f>INDEX('EIA Consumption'!$A:$CZ,$G25,LC$19)/12</f>
        <v/>
      </c>
      <c r="LD25">
        <f>INDEX('EIA Consumption'!$A:$CZ,$G25,LD$19)/12</f>
        <v/>
      </c>
      <c r="LE25">
        <f>INDEX('EIA Consumption'!$A:$CZ,$G25,LE$19)/12</f>
        <v/>
      </c>
      <c r="LF25">
        <f>INDEX('EIA Consumption'!$A:$CZ,$G25,LF$19)/12</f>
        <v/>
      </c>
      <c r="LG25">
        <f>INDEX('EIA Consumption'!$A:$CZ,$G25,LG$19)/12</f>
        <v/>
      </c>
      <c r="LH25">
        <f>INDEX('EIA Consumption'!$A:$CZ,$G25,LH$19)/12</f>
        <v/>
      </c>
      <c r="LI25">
        <f>INDEX('EIA Consumption'!$A:$CZ,$G25,LI$19)/12</f>
        <v/>
      </c>
      <c r="LJ25">
        <f>INDEX('EIA Consumption'!$A:$CZ,$G25,LJ$19)/12</f>
        <v/>
      </c>
      <c r="LK25">
        <f>INDEX('EIA Consumption'!$A:$CZ,$G25,LK$19)/12</f>
        <v/>
      </c>
      <c r="LL25">
        <f>INDEX('EIA Consumption'!$A:$CZ,$G25,LL$19)/12</f>
        <v/>
      </c>
      <c r="LM25">
        <f>INDEX('EIA Consumption'!$A:$CZ,$G25,LM$19)/12</f>
        <v/>
      </c>
      <c r="LN25">
        <f>INDEX('EIA Consumption'!$A:$CZ,$G25,LN$19)/12</f>
        <v/>
      </c>
      <c r="LO25">
        <f>INDEX('EIA Consumption'!$A:$CZ,$G25,LO$19)/12</f>
        <v/>
      </c>
      <c r="LP25">
        <f>INDEX('EIA Consumption'!$A:$CZ,$G25,LP$19)/12</f>
        <v/>
      </c>
      <c r="LQ25">
        <f>INDEX('EIA Consumption'!$A:$CZ,$G25,LQ$19)/12</f>
        <v/>
      </c>
      <c r="LR25">
        <f>INDEX('EIA Consumption'!$A:$CZ,$G25,LR$19)/12</f>
        <v/>
      </c>
      <c r="LS25">
        <f>INDEX('EIA Consumption'!$A:$CZ,$G25,LS$19)/12</f>
        <v/>
      </c>
      <c r="LT25">
        <f>INDEX('EIA Consumption'!$A:$CZ,$G25,LT$19)/12</f>
        <v/>
      </c>
      <c r="LU25">
        <f>INDEX('EIA Consumption'!$A:$CZ,$G25,LU$19)/12</f>
        <v/>
      </c>
      <c r="LV25">
        <f>INDEX('EIA Consumption'!$A:$CZ,$G25,LV$19)/12</f>
        <v/>
      </c>
      <c r="LW25">
        <f>INDEX('EIA Consumption'!$A:$CZ,$G25,LW$19)/12</f>
        <v/>
      </c>
      <c r="LX25">
        <f>INDEX('EIA Consumption'!$A:$CZ,$G25,LX$19)/12</f>
        <v/>
      </c>
      <c r="LY25">
        <f>INDEX('EIA Consumption'!$A:$CZ,$G25,LY$19)/12</f>
        <v/>
      </c>
      <c r="LZ25">
        <f>INDEX('EIA Consumption'!$A:$CZ,$G25,LZ$19)/12</f>
        <v/>
      </c>
      <c r="MA25">
        <f>INDEX('EIA Consumption'!$A:$CZ,$G25,MA$19)/12</f>
        <v/>
      </c>
      <c r="MB25">
        <f>INDEX('EIA Consumption'!$A:$CZ,$G25,MB$19)/12</f>
        <v/>
      </c>
      <c r="MC25">
        <f>INDEX('EIA Consumption'!$A:$CZ,$G25,MC$19)/12</f>
        <v/>
      </c>
      <c r="MD25">
        <f>INDEX('EIA Consumption'!$A:$CZ,$G25,MD$19)/12</f>
        <v/>
      </c>
      <c r="ME25">
        <f>INDEX('EIA Consumption'!$A:$CZ,$G25,ME$19)/12</f>
        <v/>
      </c>
      <c r="MF25">
        <f>INDEX('EIA Consumption'!$A:$CZ,$G25,MF$19)/12</f>
        <v/>
      </c>
      <c r="MG25">
        <f>INDEX('EIA Consumption'!$A:$CZ,$G25,MG$19)/12</f>
        <v/>
      </c>
      <c r="MH25">
        <f>INDEX('EIA Consumption'!$A:$CZ,$G25,MH$19)/12</f>
        <v/>
      </c>
      <c r="MI25">
        <f>INDEX('EIA Consumption'!$A:$CZ,$G25,MI$19)/12</f>
        <v/>
      </c>
      <c r="MJ25">
        <f>INDEX('EIA Consumption'!$A:$CZ,$G25,MJ$19)/12</f>
        <v/>
      </c>
      <c r="MK25">
        <f>INDEX('EIA Consumption'!$A:$CZ,$G25,MK$19)/12</f>
        <v/>
      </c>
      <c r="ML25">
        <f>INDEX('EIA Consumption'!$A:$CZ,$G25,ML$19)/12</f>
        <v/>
      </c>
      <c r="MM25">
        <f>INDEX('EIA Consumption'!$A:$CZ,$G25,MM$19)/12</f>
        <v/>
      </c>
      <c r="MN25">
        <f>INDEX('EIA Consumption'!$A:$CZ,$G25,MN$19)/12</f>
        <v/>
      </c>
      <c r="MO25">
        <f>INDEX('EIA Consumption'!$A:$CZ,$G25,MO$19)/12</f>
        <v/>
      </c>
      <c r="MP25">
        <f>INDEX('EIA Consumption'!$A:$CZ,$G25,MP$19)/12</f>
        <v/>
      </c>
      <c r="MQ25">
        <f>INDEX('EIA Consumption'!$A:$CZ,$G25,MQ$19)/12</f>
        <v/>
      </c>
      <c r="MR25">
        <f>INDEX('EIA Consumption'!$A:$CZ,$G25,MR$19)/12</f>
        <v/>
      </c>
      <c r="MS25">
        <f>INDEX('EIA Consumption'!$A:$CZ,$G25,MS$19)/12</f>
        <v/>
      </c>
      <c r="MT25">
        <f>INDEX('EIA Consumption'!$A:$CZ,$G25,MT$19)/12</f>
        <v/>
      </c>
      <c r="MU25">
        <f>INDEX('EIA Consumption'!$A:$CZ,$G25,MU$19)/12</f>
        <v/>
      </c>
      <c r="MV25">
        <f>INDEX('EIA Consumption'!$A:$CZ,$G25,MV$19)/12</f>
        <v/>
      </c>
      <c r="MW25">
        <f>INDEX('EIA Consumption'!$A:$CZ,$G25,MW$19)/12</f>
        <v/>
      </c>
      <c r="MX25">
        <f>INDEX('EIA Consumption'!$A:$CZ,$G25,MX$19)/12</f>
        <v/>
      </c>
      <c r="MY25">
        <f>INDEX('EIA Consumption'!$A:$CZ,$G25,MY$19)/12</f>
        <v/>
      </c>
      <c r="MZ25">
        <f>INDEX('EIA Consumption'!$A:$CZ,$G25,MZ$19)/12</f>
        <v/>
      </c>
      <c r="NA25">
        <f>INDEX('EIA Consumption'!$A:$CZ,$G25,NA$19)/12</f>
        <v/>
      </c>
      <c r="NB25">
        <f>INDEX('EIA Consumption'!$A:$CZ,$G25,NB$19)/12</f>
        <v/>
      </c>
      <c r="NC25">
        <f>INDEX('EIA Consumption'!$A:$CZ,$G25,NC$19)/12</f>
        <v/>
      </c>
      <c r="ND25">
        <f>INDEX('EIA Consumption'!$A:$CZ,$G25,ND$19)/12</f>
        <v/>
      </c>
      <c r="NE25">
        <f>INDEX('EIA Consumption'!$A:$CZ,$G25,NE$19)/12</f>
        <v/>
      </c>
      <c r="NF25">
        <f>INDEX('EIA Consumption'!$A:$CZ,$G25,NF$19)/12</f>
        <v/>
      </c>
      <c r="NG25">
        <f>INDEX('EIA Consumption'!$A:$CZ,$G25,NG$19)/12</f>
        <v/>
      </c>
      <c r="NH25">
        <f>INDEX('EIA Consumption'!$A:$CZ,$G25,NH$19)/12</f>
        <v/>
      </c>
      <c r="NI25">
        <f>INDEX('EIA Consumption'!$A:$CZ,$G25,NI$19)/12</f>
        <v/>
      </c>
      <c r="NJ25">
        <f>INDEX('EIA Consumption'!$A:$CZ,$G25,NJ$19)/12</f>
        <v/>
      </c>
      <c r="NK25">
        <f>INDEX('EIA Consumption'!$A:$CZ,$G25,NK$19)/12</f>
        <v/>
      </c>
      <c r="NL25">
        <f>INDEX('EIA Consumption'!$A:$CZ,$G25,NL$19)/12</f>
        <v/>
      </c>
      <c r="NM25">
        <f>INDEX('EIA Consumption'!$A:$CZ,$G25,NM$19)/12</f>
        <v/>
      </c>
      <c r="NN25">
        <f>INDEX('EIA Consumption'!$A:$CZ,$G25,NN$19)/12</f>
        <v/>
      </c>
      <c r="NO25">
        <f>INDEX('EIA Consumption'!$A:$CZ,$G25,NO$19)/12</f>
        <v/>
      </c>
      <c r="NP25">
        <f>INDEX('EIA Consumption'!$A:$CZ,$G25,NP$19)/12</f>
        <v/>
      </c>
      <c r="NQ25">
        <f>INDEX('EIA Consumption'!$A:$CZ,$G25,NQ$19)/12</f>
        <v/>
      </c>
      <c r="NR25">
        <f>INDEX('EIA Consumption'!$A:$CZ,$G25,NR$19)/12</f>
        <v/>
      </c>
      <c r="NS25">
        <f>INDEX('EIA Consumption'!$A:$CZ,$G25,NS$19)/12</f>
        <v/>
      </c>
      <c r="NT25">
        <f>INDEX('EIA Consumption'!$A:$CZ,$G25,NT$19)/12</f>
        <v/>
      </c>
      <c r="NU25">
        <f>INDEX('EIA Consumption'!$A:$CZ,$G25,NU$19)/12</f>
        <v/>
      </c>
      <c r="NV25">
        <f>INDEX('EIA Consumption'!$A:$CZ,$G25,NV$19)/12</f>
        <v/>
      </c>
      <c r="NW25">
        <f>INDEX('EIA Consumption'!$A:$CZ,$G25,NW$19)/12</f>
        <v/>
      </c>
      <c r="NX25">
        <f>INDEX('EIA Consumption'!$A:$CZ,$G25,NX$19)/12</f>
        <v/>
      </c>
      <c r="NY25">
        <f>INDEX('EIA Consumption'!$A:$CZ,$G25,NY$19)/12</f>
        <v/>
      </c>
      <c r="NZ25">
        <f>INDEX('EIA Consumption'!$A:$CZ,$G25,NZ$19)/12</f>
        <v/>
      </c>
      <c r="OA25">
        <f>INDEX('EIA Consumption'!$A:$CZ,$G25,OA$19)/12</f>
        <v/>
      </c>
      <c r="OB25">
        <f>INDEX('EIA Consumption'!$A:$CZ,$G25,OB$19)/12</f>
        <v/>
      </c>
      <c r="OC25">
        <f>INDEX('EIA Consumption'!$A:$CZ,$G25,OC$19)/12</f>
        <v/>
      </c>
      <c r="OD25">
        <f>INDEX('EIA Consumption'!$A:$CZ,$G25,OD$19)/12</f>
        <v/>
      </c>
      <c r="OE25">
        <f>INDEX('EIA Consumption'!$A:$CZ,$G25,OE$19)/12</f>
        <v/>
      </c>
      <c r="OF25">
        <f>INDEX('EIA Consumption'!$A:$CZ,$G25,OF$19)/12</f>
        <v/>
      </c>
      <c r="OG25">
        <f>INDEX('EIA Consumption'!$A:$CZ,$G25,OG$19)/12</f>
        <v/>
      </c>
      <c r="OH25">
        <f>INDEX('EIA Consumption'!$A:$CZ,$G25,OH$19)/12</f>
        <v/>
      </c>
      <c r="OI25">
        <f>INDEX('EIA Consumption'!$A:$CZ,$G25,OI$19)/12</f>
        <v/>
      </c>
      <c r="OJ25">
        <f>INDEX('EIA Consumption'!$A:$CZ,$G25,OJ$19)/12</f>
        <v/>
      </c>
      <c r="OK25">
        <f>INDEX('EIA Consumption'!$A:$CZ,$G25,OK$19)/12</f>
        <v/>
      </c>
      <c r="OL25">
        <f>INDEX('EIA Consumption'!$A:$CZ,$G25,OL$19)/12</f>
        <v/>
      </c>
      <c r="OM25">
        <f>INDEX('EIA Consumption'!$A:$CZ,$G25,OM$19)/12</f>
        <v/>
      </c>
      <c r="ON25">
        <f>INDEX('EIA Consumption'!$A:$CZ,$G25,ON$19)/12</f>
        <v/>
      </c>
      <c r="OO25">
        <f>INDEX('EIA Consumption'!$A:$CZ,$G25,OO$19)/12</f>
        <v/>
      </c>
      <c r="OP25">
        <f>INDEX('EIA Consumption'!$A:$CZ,$G25,OP$19)/12</f>
        <v/>
      </c>
      <c r="OQ25">
        <f>INDEX('EIA Consumption'!$A:$CZ,$G25,OQ$19)/12</f>
        <v/>
      </c>
      <c r="OR25">
        <f>INDEX('EIA Consumption'!$A:$CZ,$G25,OR$19)/12</f>
        <v/>
      </c>
      <c r="OS25">
        <f>INDEX('EIA Consumption'!$A:$CZ,$G25,OS$19)/12</f>
        <v/>
      </c>
      <c r="OT25">
        <f>INDEX('EIA Consumption'!$A:$CZ,$G25,OT$19)/12</f>
        <v/>
      </c>
      <c r="OU25">
        <f>INDEX('EIA Consumption'!$A:$CZ,$G25,OU$19)/12</f>
        <v/>
      </c>
      <c r="OV25">
        <f>INDEX('EIA Consumption'!$A:$CZ,$G25,OV$19)/12</f>
        <v/>
      </c>
      <c r="OW25">
        <f>INDEX('EIA Consumption'!$A:$CZ,$G25,OW$19)/12</f>
        <v/>
      </c>
      <c r="OX25">
        <f>INDEX('EIA Consumption'!$A:$CZ,$G25,OX$19)/12</f>
        <v/>
      </c>
      <c r="OY25">
        <f>INDEX('EIA Consumption'!$A:$CZ,$G25,OY$19)/12</f>
        <v/>
      </c>
      <c r="OZ25">
        <f>INDEX('EIA Consumption'!$A:$CZ,$G25,OZ$19)/12</f>
        <v/>
      </c>
      <c r="PA25">
        <f>INDEX('EIA Consumption'!$A:$CZ,$G25,PA$19)/12</f>
        <v/>
      </c>
      <c r="PB25">
        <f>INDEX('EIA Consumption'!$A:$CZ,$G25,PB$19)/12</f>
        <v/>
      </c>
      <c r="PC25">
        <f>INDEX('EIA Consumption'!$A:$CZ,$G25,PC$19)/12</f>
        <v/>
      </c>
      <c r="PD25">
        <f>INDEX('EIA Consumption'!$A:$CZ,$G25,PD$19)/12</f>
        <v/>
      </c>
      <c r="PE25">
        <f>INDEX('EIA Consumption'!$A:$CZ,$G25,PE$19)/12</f>
        <v/>
      </c>
      <c r="PF25">
        <f>INDEX('EIA Consumption'!$A:$CZ,$G25,PF$19)/12</f>
        <v/>
      </c>
      <c r="PG25">
        <f>INDEX('EIA Consumption'!$A:$CZ,$G25,PG$19)/12</f>
        <v/>
      </c>
      <c r="PH25">
        <f>INDEX('EIA Consumption'!$A:$CZ,$G25,PH$19)/12</f>
        <v/>
      </c>
      <c r="PI25">
        <f>INDEX('EIA Consumption'!$A:$CZ,$G25,PI$19)/12</f>
        <v/>
      </c>
      <c r="PJ25">
        <f>INDEX('EIA Consumption'!$A:$CZ,$G25,PJ$19)/12</f>
        <v/>
      </c>
      <c r="PK25">
        <f>INDEX('EIA Consumption'!$A:$CZ,$G25,PK$19)/12</f>
        <v/>
      </c>
      <c r="PL25">
        <f>INDEX('EIA Consumption'!$A:$CZ,$G25,PL$19)/12</f>
        <v/>
      </c>
      <c r="PM25">
        <f>INDEX('EIA Consumption'!$A:$CZ,$G25,PM$19)/12</f>
        <v/>
      </c>
      <c r="PN25">
        <f>INDEX('EIA Consumption'!$A:$CZ,$G25,PN$19)/12</f>
        <v/>
      </c>
      <c r="PO25">
        <f>INDEX('EIA Consumption'!$A:$CZ,$G25,PO$19)/12</f>
        <v/>
      </c>
      <c r="PP25">
        <f>INDEX('EIA Consumption'!$A:$CZ,$G25,PP$19)/12</f>
        <v/>
      </c>
      <c r="PQ25">
        <f>INDEX('EIA Consumption'!$A:$CZ,$G25,PQ$19)/12</f>
        <v/>
      </c>
      <c r="PR25">
        <f>INDEX('EIA Consumption'!$A:$CZ,$G25,PR$19)/12</f>
        <v/>
      </c>
      <c r="PS25">
        <f>INDEX('EIA Consumption'!$A:$CZ,$G25,PS$19)/12</f>
        <v/>
      </c>
      <c r="PT25">
        <f>INDEX('EIA Consumption'!$A:$CZ,$G25,PT$19)/12</f>
        <v/>
      </c>
      <c r="PU25">
        <f>INDEX('EIA Consumption'!$A:$CZ,$G25,PU$19)/12</f>
        <v/>
      </c>
      <c r="PV25">
        <f>INDEX('EIA Consumption'!$A:$CZ,$G25,PV$19)/12</f>
        <v/>
      </c>
      <c r="PW25">
        <f>INDEX('EIA Consumption'!$A:$CZ,$G25,PW$19)/12</f>
        <v/>
      </c>
      <c r="PX25">
        <f>INDEX('EIA Consumption'!$A:$CZ,$G25,PX$19)/12</f>
        <v/>
      </c>
      <c r="PY25">
        <f>INDEX('EIA Consumption'!$A:$CZ,$G25,PY$19)/12</f>
        <v/>
      </c>
      <c r="PZ25">
        <f>INDEX('EIA Consumption'!$A:$CZ,$G25,PZ$19)/12</f>
        <v/>
      </c>
      <c r="QA25">
        <f>INDEX('EIA Consumption'!$A:$CZ,$G25,QA$19)/12</f>
        <v/>
      </c>
      <c r="QB25">
        <f>INDEX('EIA Consumption'!$A:$CZ,$G25,QB$19)/12</f>
        <v/>
      </c>
      <c r="QC25">
        <f>INDEX('EIA Consumption'!$A:$CZ,$G25,QC$19)/12</f>
        <v/>
      </c>
      <c r="QD25">
        <f>INDEX('EIA Consumption'!$A:$CZ,$G25,QD$19)/12</f>
        <v/>
      </c>
      <c r="QE25">
        <f>INDEX('EIA Consumption'!$A:$CZ,$G25,QE$19)/12</f>
        <v/>
      </c>
      <c r="QF25">
        <f>INDEX('EIA Consumption'!$A:$CZ,$G25,QF$19)/12</f>
        <v/>
      </c>
      <c r="QG25">
        <f>INDEX('EIA Consumption'!$A:$CZ,$G25,QG$19)/12</f>
        <v/>
      </c>
      <c r="QH25">
        <f>INDEX('EIA Consumption'!$A:$CZ,$G25,QH$19)/12</f>
        <v/>
      </c>
      <c r="QI25">
        <f>INDEX('EIA Consumption'!$A:$CZ,$G25,QI$19)/12</f>
        <v/>
      </c>
      <c r="QJ25">
        <f>INDEX('EIA Consumption'!$A:$CZ,$G25,QJ$19)/12</f>
        <v/>
      </c>
      <c r="QK25">
        <f>INDEX('EIA Consumption'!$A:$CZ,$G25,QK$19)/12</f>
        <v/>
      </c>
      <c r="QL25">
        <f>INDEX('EIA Consumption'!$A:$CZ,$G25,QL$19)/12</f>
        <v/>
      </c>
      <c r="QM25">
        <f>INDEX('EIA Consumption'!$A:$CZ,$G25,QM$19)/12</f>
        <v/>
      </c>
      <c r="QN25">
        <f>INDEX('EIA Consumption'!$A:$CZ,$G25,QN$19)/12</f>
        <v/>
      </c>
      <c r="QO25">
        <f>INDEX('EIA Consumption'!$A:$CZ,$G25,QO$19)/12</f>
        <v/>
      </c>
      <c r="QP25">
        <f>INDEX('EIA Consumption'!$A:$CZ,$G25,QP$19)/12</f>
        <v/>
      </c>
      <c r="QQ25">
        <f>INDEX('EIA Consumption'!$A:$CZ,$G25,QQ$19)/12</f>
        <v/>
      </c>
      <c r="QR25">
        <f>INDEX('EIA Consumption'!$A:$CZ,$G25,QR$19)/12</f>
        <v/>
      </c>
      <c r="QS25">
        <f>INDEX('EIA Consumption'!$A:$CZ,$G25,QS$19)/12</f>
        <v/>
      </c>
      <c r="QT25">
        <f>INDEX('EIA Consumption'!$A:$CZ,$G25,QT$19)/12</f>
        <v/>
      </c>
      <c r="QU25">
        <f>INDEX('EIA Consumption'!$A:$CZ,$G25,QU$19)/12</f>
        <v/>
      </c>
      <c r="QV25">
        <f>INDEX('EIA Consumption'!$A:$CZ,$G25,QV$19)/12</f>
        <v/>
      </c>
      <c r="QW25">
        <f>INDEX('EIA Consumption'!$A:$CZ,$G25,QW$19)/12</f>
        <v/>
      </c>
      <c r="QX25">
        <f>INDEX('EIA Consumption'!$A:$CZ,$G25,QX$19)/12</f>
        <v/>
      </c>
      <c r="QY25">
        <f>INDEX('EIA Consumption'!$A:$CZ,$G25,QY$19)/12</f>
        <v/>
      </c>
      <c r="QZ25">
        <f>INDEX('EIA Consumption'!$A:$CZ,$G25,QZ$19)/12</f>
        <v/>
      </c>
      <c r="RA25">
        <f>INDEX('EIA Consumption'!$A:$CZ,$G25,RA$19)/12</f>
        <v/>
      </c>
      <c r="RB25">
        <f>INDEX('EIA Consumption'!$A:$CZ,$G25,RB$19)/12</f>
        <v/>
      </c>
      <c r="RC25">
        <f>INDEX('EIA Consumption'!$A:$CZ,$G25,RC$19)/12</f>
        <v/>
      </c>
      <c r="RD25">
        <f>INDEX('EIA Consumption'!$A:$CZ,$G25,RD$19)/12</f>
        <v/>
      </c>
      <c r="RE25">
        <f>INDEX('EIA Consumption'!$A:$CZ,$G25,RE$19)/12</f>
        <v/>
      </c>
      <c r="RF25">
        <f>INDEX('EIA Consumption'!$A:$CZ,$G25,RF$19)/12</f>
        <v/>
      </c>
      <c r="RG25">
        <f>INDEX('EIA Consumption'!$A:$CZ,$G25,RG$19)/12</f>
        <v/>
      </c>
      <c r="RH25">
        <f>INDEX('EIA Consumption'!$A:$CZ,$G25,RH$19)/12</f>
        <v/>
      </c>
      <c r="RI25">
        <f>INDEX('EIA Consumption'!$A:$CZ,$G25,RI$19)/12</f>
        <v/>
      </c>
      <c r="RJ25">
        <f>INDEX('EIA Consumption'!$A:$CZ,$G25,RJ$19)/12</f>
        <v/>
      </c>
      <c r="RK25">
        <f>INDEX('EIA Consumption'!$A:$CZ,$G25,RK$19)/12</f>
        <v/>
      </c>
      <c r="RL25">
        <f>INDEX('EIA Consumption'!$A:$CZ,$G25,RL$19)/12</f>
        <v/>
      </c>
      <c r="RM25">
        <f>INDEX('EIA Consumption'!$A:$CZ,$G25,RM$19)/12</f>
        <v/>
      </c>
      <c r="RN25">
        <f>INDEX('EIA Consumption'!$A:$CZ,$G25,RN$19)/12</f>
        <v/>
      </c>
      <c r="RO25">
        <f>INDEX('EIA Consumption'!$A:$CZ,$G25,RO$19)/12</f>
        <v/>
      </c>
      <c r="RP25">
        <f>INDEX('EIA Consumption'!$A:$CZ,$G25,RP$19)/12</f>
        <v/>
      </c>
      <c r="RQ25">
        <f>INDEX('EIA Consumption'!$A:$CZ,$G25,RQ$19)/12</f>
        <v/>
      </c>
      <c r="RR25">
        <f>INDEX('EIA Consumption'!$A:$CZ,$G25,RR$19)/12</f>
        <v/>
      </c>
      <c r="RS25">
        <f>INDEX('EIA Consumption'!$A:$CZ,$G25,RS$19)/12</f>
        <v/>
      </c>
      <c r="RT25">
        <f>INDEX('EIA Consumption'!$A:$CZ,$G25,RT$19)/12</f>
        <v/>
      </c>
      <c r="RU25">
        <f>INDEX('EIA Consumption'!$A:$CZ,$G25,RU$19)/12</f>
        <v/>
      </c>
      <c r="RV25">
        <f>INDEX('EIA Consumption'!$A:$CZ,$G25,RV$19)/12</f>
        <v/>
      </c>
      <c r="RW25">
        <f>INDEX('EIA Consumption'!$A:$CZ,$G25,RW$19)/12</f>
        <v/>
      </c>
      <c r="RX25">
        <f>INDEX('EIA Consumption'!$A:$CZ,$G25,RX$19)/12</f>
        <v/>
      </c>
      <c r="RY25">
        <f>INDEX('EIA Consumption'!$A:$CZ,$G25,RY$19)/12</f>
        <v/>
      </c>
      <c r="RZ25">
        <f>INDEX('EIA Consumption'!$A:$CZ,$G25,RZ$19)/12</f>
        <v/>
      </c>
      <c r="SA25">
        <f>INDEX('EIA Consumption'!$A:$CZ,$G25,SA$19)/12</f>
        <v/>
      </c>
      <c r="SB25">
        <f>INDEX('EIA Consumption'!$A:$CZ,$G25,SB$19)/12</f>
        <v/>
      </c>
      <c r="SC25">
        <f>INDEX('EIA Consumption'!$A:$CZ,$G25,SC$19)/12</f>
        <v/>
      </c>
      <c r="SD25">
        <f>INDEX('EIA Consumption'!$A:$CZ,$G25,SD$19)/12</f>
        <v/>
      </c>
      <c r="SE25">
        <f>INDEX('EIA Consumption'!$A:$CZ,$G25,SE$19)/12</f>
        <v/>
      </c>
    </row>
    <row r="26" spans="1:499">
      <c r="A26" t="s">
        <v>57</v>
      </c>
      <c r="B26" t="s">
        <v>72</v>
      </c>
      <c r="G26">
        <f>MATCH("PATCP",'EIA Consumption'!$C:$C,0)</f>
        <v/>
      </c>
      <c r="H26">
        <f>INDEX('EIA Consumption'!$A:$CZ,$G26,H$19)/12-(H20+H22+H24+H25+H27+H28)</f>
        <v/>
      </c>
      <c r="I26">
        <f>INDEX('EIA Consumption'!$A:$CZ,$G26,I$19)/12-(I20+I22+I24+I25+I27+I28)</f>
        <v/>
      </c>
      <c r="J26">
        <f>INDEX('EIA Consumption'!$A:$CZ,$G26,J$19)/12-(J20+J22+J24+J25+J27+J28)</f>
        <v/>
      </c>
      <c r="K26">
        <f>INDEX('EIA Consumption'!$A:$CZ,$G26,K$19)/12-(K20+K22+K24+K25+K27+K28)</f>
        <v/>
      </c>
      <c r="L26">
        <f>INDEX('EIA Consumption'!$A:$CZ,$G26,L$19)/12-(L20+L22+L24+L25+L27+L28)</f>
        <v/>
      </c>
      <c r="M26">
        <f>INDEX('EIA Consumption'!$A:$CZ,$G26,M$19)/12-(M20+M22+M24+M25+M27+M28)</f>
        <v/>
      </c>
      <c r="N26">
        <f>INDEX('EIA Consumption'!$A:$CZ,$G26,N$19)/12-(N20+N22+N24+N25+N27+N28)</f>
        <v/>
      </c>
      <c r="O26">
        <f>INDEX('EIA Consumption'!$A:$CZ,$G26,O$19)/12-(O20+O22+O24+O25+O27+O28)</f>
        <v/>
      </c>
      <c r="P26">
        <f>INDEX('EIA Consumption'!$A:$CZ,$G26,P$19)/12-(P20+P22+P24+P25+P27+P28)</f>
        <v/>
      </c>
      <c r="Q26">
        <f>INDEX('EIA Consumption'!$A:$CZ,$G26,Q$19)/12-(Q20+Q22+Q24+Q25+Q27+Q28)</f>
        <v/>
      </c>
      <c r="R26">
        <f>INDEX('EIA Consumption'!$A:$CZ,$G26,R$19)/12-(R20+R22+R24+R25+R27+R28)</f>
        <v/>
      </c>
      <c r="S26">
        <f>INDEX('EIA Consumption'!$A:$CZ,$G26,S$19)/12-(S20+S22+S24+S25+S27+S28)</f>
        <v/>
      </c>
      <c r="T26">
        <f>INDEX('EIA Consumption'!$A:$CZ,$G26,T$19)/12-(T20+T22+T24+T25+T27+T28)</f>
        <v/>
      </c>
      <c r="U26">
        <f>INDEX('EIA Consumption'!$A:$CZ,$G26,U$19)/12-(U20+U22+U24+U25+U27+U28)</f>
        <v/>
      </c>
      <c r="V26">
        <f>INDEX('EIA Consumption'!$A:$CZ,$G26,V$19)/12-(V20+V22+V24+V25+V27+V28)</f>
        <v/>
      </c>
      <c r="W26">
        <f>INDEX('EIA Consumption'!$A:$CZ,$G26,W$19)/12-(W20+W22+W24+W25+W27+W28)</f>
        <v/>
      </c>
      <c r="X26">
        <f>INDEX('EIA Consumption'!$A:$CZ,$G26,X$19)/12-(X20+X22+X24+X25+X27+X28)</f>
        <v/>
      </c>
      <c r="Y26">
        <f>INDEX('EIA Consumption'!$A:$CZ,$G26,Y$19)/12-(Y20+Y22+Y24+Y25+Y27+Y28)</f>
        <v/>
      </c>
      <c r="Z26">
        <f>INDEX('EIA Consumption'!$A:$CZ,$G26,Z$19)/12-(Z20+Z22+Z24+Z25+Z27+Z28)</f>
        <v/>
      </c>
      <c r="AA26">
        <f>INDEX('EIA Consumption'!$A:$CZ,$G26,AA$19)/12-(AA20+AA22+AA24+AA25+AA27+AA28)</f>
        <v/>
      </c>
      <c r="AB26">
        <f>INDEX('EIA Consumption'!$A:$CZ,$G26,AB$19)/12-(AB20+AB22+AB24+AB25+AB27+AB28)</f>
        <v/>
      </c>
      <c r="AC26">
        <f>INDEX('EIA Consumption'!$A:$CZ,$G26,AC$19)/12-(AC20+AC22+AC24+AC25+AC27+AC28)</f>
        <v/>
      </c>
      <c r="AD26">
        <f>INDEX('EIA Consumption'!$A:$CZ,$G26,AD$19)/12-(AD20+AD22+AD24+AD25+AD27+AD28)</f>
        <v/>
      </c>
      <c r="AE26">
        <f>INDEX('EIA Consumption'!$A:$CZ,$G26,AE$19)/12-(AE20+AE22+AE24+AE25+AE27+AE28)</f>
        <v/>
      </c>
      <c r="AF26">
        <f>INDEX('EIA Consumption'!$A:$CZ,$G26,AF$19)/12-(AF20+AF22+AF24+AF25+AF27+AF28)</f>
        <v/>
      </c>
      <c r="AG26">
        <f>INDEX('EIA Consumption'!$A:$CZ,$G26,AG$19)/12-(AG20+AG22+AG24+AG25+AG27+AG28)</f>
        <v/>
      </c>
      <c r="AH26">
        <f>INDEX('EIA Consumption'!$A:$CZ,$G26,AH$19)/12-(AH20+AH22+AH24+AH25+AH27+AH28)</f>
        <v/>
      </c>
      <c r="AI26">
        <f>INDEX('EIA Consumption'!$A:$CZ,$G26,AI$19)/12-(AI20+AI22+AI24+AI25+AI27+AI28)</f>
        <v/>
      </c>
      <c r="AJ26">
        <f>INDEX('EIA Consumption'!$A:$CZ,$G26,AJ$19)/12-(AJ20+AJ22+AJ24+AJ25+AJ27+AJ28)</f>
        <v/>
      </c>
      <c r="AK26">
        <f>INDEX('EIA Consumption'!$A:$CZ,$G26,AK$19)/12-(AK20+AK22+AK24+AK25+AK27+AK28)</f>
        <v/>
      </c>
      <c r="AL26">
        <f>INDEX('EIA Consumption'!$A:$CZ,$G26,AL$19)/12-(AL20+AL22+AL24+AL25+AL27+AL28)</f>
        <v/>
      </c>
      <c r="AM26">
        <f>INDEX('EIA Consumption'!$A:$CZ,$G26,AM$19)/12-(AM20+AM22+AM24+AM25+AM27+AM28)</f>
        <v/>
      </c>
      <c r="AN26">
        <f>INDEX('EIA Consumption'!$A:$CZ,$G26,AN$19)/12-(AN20+AN22+AN24+AN25+AN27+AN28)</f>
        <v/>
      </c>
      <c r="AO26">
        <f>INDEX('EIA Consumption'!$A:$CZ,$G26,AO$19)/12-(AO20+AO22+AO24+AO25+AO27+AO28)</f>
        <v/>
      </c>
      <c r="AP26">
        <f>INDEX('EIA Consumption'!$A:$CZ,$G26,AP$19)/12-(AP20+AP22+AP24+AP25+AP27+AP28)</f>
        <v/>
      </c>
      <c r="AQ26">
        <f>INDEX('EIA Consumption'!$A:$CZ,$G26,AQ$19)/12-(AQ20+AQ22+AQ24+AQ25+AQ27+AQ28)</f>
        <v/>
      </c>
      <c r="AR26">
        <f>INDEX('EIA Consumption'!$A:$CZ,$G26,AR$19)/12-(AR20+AR22+AR24+AR25+AR27+AR28)</f>
        <v/>
      </c>
      <c r="AS26">
        <f>INDEX('EIA Consumption'!$A:$CZ,$G26,AS$19)/12-(AS20+AS22+AS24+AS25+AS27+AS28)</f>
        <v/>
      </c>
      <c r="AT26">
        <f>INDEX('EIA Consumption'!$A:$CZ,$G26,AT$19)/12-(AT20+AT22+AT24+AT25+AT27+AT28)</f>
        <v/>
      </c>
      <c r="AU26">
        <f>INDEX('EIA Consumption'!$A:$CZ,$G26,AU$19)/12-(AU20+AU22+AU24+AU25+AU27+AU28)</f>
        <v/>
      </c>
      <c r="AV26">
        <f>INDEX('EIA Consumption'!$A:$CZ,$G26,AV$19)/12-(AV20+AV22+AV24+AV25+AV27+AV28)</f>
        <v/>
      </c>
      <c r="AW26">
        <f>INDEX('EIA Consumption'!$A:$CZ,$G26,AW$19)/12-(AW20+AW22+AW24+AW25+AW27+AW28)</f>
        <v/>
      </c>
      <c r="AX26">
        <f>INDEX('EIA Consumption'!$A:$CZ,$G26,AX$19)/12-(AX20+AX22+AX24+AX25+AX27+AX28)</f>
        <v/>
      </c>
      <c r="AY26">
        <f>INDEX('EIA Consumption'!$A:$CZ,$G26,AY$19)/12-(AY20+AY22+AY24+AY25+AY27+AY28)</f>
        <v/>
      </c>
      <c r="AZ26">
        <f>INDEX('EIA Consumption'!$A:$CZ,$G26,AZ$19)/12-(AZ20+AZ22+AZ24+AZ25+AZ27+AZ28)</f>
        <v/>
      </c>
      <c r="BA26">
        <f>INDEX('EIA Consumption'!$A:$CZ,$G26,BA$19)/12-(BA20+BA22+BA24+BA25+BA27+BA28)</f>
        <v/>
      </c>
      <c r="BB26">
        <f>INDEX('EIA Consumption'!$A:$CZ,$G26,BB$19)/12-(BB20+BB22+BB24+BB25+BB27+BB28)</f>
        <v/>
      </c>
      <c r="BC26">
        <f>INDEX('EIA Consumption'!$A:$CZ,$G26,BC$19)/12-(BC20+BC22+BC24+BC25+BC27+BC28)</f>
        <v/>
      </c>
      <c r="BD26">
        <f>INDEX('EIA Consumption'!$A:$CZ,$G26,BD$19)/12-(BD20+BD22+BD24+BD25+BD27+BD28)</f>
        <v/>
      </c>
      <c r="BE26">
        <f>INDEX('EIA Consumption'!$A:$CZ,$G26,BE$19)/12-(BE20+BE22+BE24+BE25+BE27+BE28)</f>
        <v/>
      </c>
      <c r="BF26">
        <f>INDEX('EIA Consumption'!$A:$CZ,$G26,BF$19)/12-(BF20+BF22+BF24+BF25+BF27+BF28)</f>
        <v/>
      </c>
      <c r="BG26">
        <f>INDEX('EIA Consumption'!$A:$CZ,$G26,BG$19)/12-(BG20+BG22+BG24+BG25+BG27+BG28)</f>
        <v/>
      </c>
      <c r="BH26">
        <f>INDEX('EIA Consumption'!$A:$CZ,$G26,BH$19)/12-(BH20+BH22+BH24+BH25+BH27+BH28)</f>
        <v/>
      </c>
      <c r="BI26">
        <f>INDEX('EIA Consumption'!$A:$CZ,$G26,BI$19)/12-(BI20+BI22+BI24+BI25+BI27+BI28)</f>
        <v/>
      </c>
      <c r="BJ26">
        <f>INDEX('EIA Consumption'!$A:$CZ,$G26,BJ$19)/12-(BJ20+BJ22+BJ24+BJ25+BJ27+BJ28)</f>
        <v/>
      </c>
      <c r="BK26">
        <f>INDEX('EIA Consumption'!$A:$CZ,$G26,BK$19)/12-(BK20+BK22+BK24+BK25+BK27+BK28)</f>
        <v/>
      </c>
      <c r="BL26">
        <f>INDEX('EIA Consumption'!$A:$CZ,$G26,BL$19)/12-(BL20+BL22+BL24+BL25+BL27+BL28)</f>
        <v/>
      </c>
      <c r="BM26">
        <f>INDEX('EIA Consumption'!$A:$CZ,$G26,BM$19)/12-(BM20+BM22+BM24+BM25+BM27+BM28)</f>
        <v/>
      </c>
      <c r="BN26">
        <f>INDEX('EIA Consumption'!$A:$CZ,$G26,BN$19)/12-(BN20+BN22+BN24+BN25+BN27+BN28)</f>
        <v/>
      </c>
      <c r="BO26">
        <f>INDEX('EIA Consumption'!$A:$CZ,$G26,BO$19)/12-(BO20+BO22+BO24+BO25+BO27+BO28)</f>
        <v/>
      </c>
      <c r="BP26">
        <f>INDEX('EIA Consumption'!$A:$CZ,$G26,BP$19)/12-(BP20+BP22+BP24+BP25+BP27+BP28)</f>
        <v/>
      </c>
      <c r="BQ26">
        <f>INDEX('EIA Consumption'!$A:$CZ,$G26,BQ$19)/12-(BQ20+BQ22+BQ24+BQ25+BQ27+BQ28)</f>
        <v/>
      </c>
      <c r="BR26">
        <f>INDEX('EIA Consumption'!$A:$CZ,$G26,BR$19)/12-(BR20+BR22+BR24+BR25+BR27+BR28)</f>
        <v/>
      </c>
      <c r="BS26">
        <f>INDEX('EIA Consumption'!$A:$CZ,$G26,BS$19)/12-(BS20+BS22+BS24+BS25+BS27+BS28)</f>
        <v/>
      </c>
      <c r="BT26">
        <f>INDEX('EIA Consumption'!$A:$CZ,$G26,BT$19)/12-(BT20+BT22+BT24+BT25+BT27+BT28)</f>
        <v/>
      </c>
      <c r="BU26">
        <f>INDEX('EIA Consumption'!$A:$CZ,$G26,BU$19)/12-(BU20+BU22+BU24+BU25+BU27+BU28)</f>
        <v/>
      </c>
      <c r="BV26">
        <f>INDEX('EIA Consumption'!$A:$CZ,$G26,BV$19)/12-(BV20+BV22+BV24+BV25+BV27+BV28)</f>
        <v/>
      </c>
      <c r="BW26">
        <f>INDEX('EIA Consumption'!$A:$CZ,$G26,BW$19)/12-(BW20+BW22+BW24+BW25+BW27+BW28)</f>
        <v/>
      </c>
      <c r="BX26">
        <f>INDEX('EIA Consumption'!$A:$CZ,$G26,BX$19)/12-(BX20+BX22+BX24+BX25+BX27+BX28)</f>
        <v/>
      </c>
      <c r="BY26">
        <f>INDEX('EIA Consumption'!$A:$CZ,$G26,BY$19)/12-(BY20+BY22+BY24+BY25+BY27+BY28)</f>
        <v/>
      </c>
      <c r="BZ26">
        <f>INDEX('EIA Consumption'!$A:$CZ,$G26,BZ$19)/12-(BZ20+BZ22+BZ24+BZ25+BZ27+BZ28)</f>
        <v/>
      </c>
      <c r="CA26">
        <f>INDEX('EIA Consumption'!$A:$CZ,$G26,CA$19)/12-(CA20+CA22+CA24+CA25+CA27+CA28)</f>
        <v/>
      </c>
      <c r="CB26">
        <f>INDEX('EIA Consumption'!$A:$CZ,$G26,CB$19)/12-(CB20+CB22+CB24+CB25+CB27+CB28)</f>
        <v/>
      </c>
      <c r="CC26">
        <f>INDEX('EIA Consumption'!$A:$CZ,$G26,CC$19)/12-(CC20+CC22+CC24+CC25+CC27+CC28)</f>
        <v/>
      </c>
      <c r="CD26">
        <f>INDEX('EIA Consumption'!$A:$CZ,$G26,CD$19)/12-(CD20+CD22+CD24+CD25+CD27+CD28)</f>
        <v/>
      </c>
      <c r="CE26">
        <f>INDEX('EIA Consumption'!$A:$CZ,$G26,CE$19)/12-(CE20+CE22+CE24+CE25+CE27+CE28)</f>
        <v/>
      </c>
      <c r="CF26">
        <f>INDEX('EIA Consumption'!$A:$CZ,$G26,CF$19)/12-(CF20+CF22+CF24+CF25+CF27+CF28)</f>
        <v/>
      </c>
      <c r="CG26">
        <f>INDEX('EIA Consumption'!$A:$CZ,$G26,CG$19)/12-(CG20+CG22+CG24+CG25+CG27+CG28)</f>
        <v/>
      </c>
      <c r="CH26">
        <f>INDEX('EIA Consumption'!$A:$CZ,$G26,CH$19)/12-(CH20+CH22+CH24+CH25+CH27+CH28)</f>
        <v/>
      </c>
      <c r="CI26">
        <f>INDEX('EIA Consumption'!$A:$CZ,$G26,CI$19)/12-(CI20+CI22+CI24+CI25+CI27+CI28)</f>
        <v/>
      </c>
      <c r="CJ26">
        <f>INDEX('EIA Consumption'!$A:$CZ,$G26,CJ$19)/12-(CJ20+CJ22+CJ24+CJ25+CJ27+CJ28)</f>
        <v/>
      </c>
      <c r="CK26">
        <f>INDEX('EIA Consumption'!$A:$CZ,$G26,CK$19)/12-(CK20+CK22+CK24+CK25+CK27+CK28)</f>
        <v/>
      </c>
      <c r="CL26">
        <f>INDEX('EIA Consumption'!$A:$CZ,$G26,CL$19)/12-(CL20+CL22+CL24+CL25+CL27+CL28)</f>
        <v/>
      </c>
      <c r="CM26">
        <f>INDEX('EIA Consumption'!$A:$CZ,$G26,CM$19)/12-(CM20+CM22+CM24+CM25+CM27+CM28)</f>
        <v/>
      </c>
      <c r="CN26">
        <f>INDEX('EIA Consumption'!$A:$CZ,$G26,CN$19)/12-(CN20+CN22+CN24+CN25+CN27+CN28)</f>
        <v/>
      </c>
      <c r="CO26">
        <f>INDEX('EIA Consumption'!$A:$CZ,$G26,CO$19)/12-(CO20+CO22+CO24+CO25+CO27+CO28)</f>
        <v/>
      </c>
      <c r="CP26">
        <f>INDEX('EIA Consumption'!$A:$CZ,$G26,CP$19)/12-(CP20+CP22+CP24+CP25+CP27+CP28)</f>
        <v/>
      </c>
      <c r="CQ26">
        <f>INDEX('EIA Consumption'!$A:$CZ,$G26,CQ$19)/12-(CQ20+CQ22+CQ24+CQ25+CQ27+CQ28)</f>
        <v/>
      </c>
      <c r="CR26">
        <f>INDEX('EIA Consumption'!$A:$CZ,$G26,CR$19)/12-(CR20+CR22+CR24+CR25+CR27+CR28)</f>
        <v/>
      </c>
      <c r="CS26">
        <f>INDEX('EIA Consumption'!$A:$CZ,$G26,CS$19)/12-(CS20+CS22+CS24+CS25+CS27+CS28)</f>
        <v/>
      </c>
      <c r="CT26">
        <f>INDEX('EIA Consumption'!$A:$CZ,$G26,CT$19)/12-(CT20+CT22+CT24+CT25+CT27+CT28)</f>
        <v/>
      </c>
      <c r="CU26">
        <f>INDEX('EIA Consumption'!$A:$CZ,$G26,CU$19)/12-(CU20+CU22+CU24+CU25+CU27+CU28)</f>
        <v/>
      </c>
      <c r="CV26">
        <f>INDEX('EIA Consumption'!$A:$CZ,$G26,CV$19)/12-(CV20+CV22+CV24+CV25+CV27+CV28)</f>
        <v/>
      </c>
      <c r="CW26">
        <f>INDEX('EIA Consumption'!$A:$CZ,$G26,CW$19)/12-(CW20+CW22+CW24+CW25+CW27+CW28)</f>
        <v/>
      </c>
      <c r="CX26">
        <f>INDEX('EIA Consumption'!$A:$CZ,$G26,CX$19)/12-(CX20+CX22+CX24+CX25+CX27+CX28)</f>
        <v/>
      </c>
      <c r="CY26">
        <f>INDEX('EIA Consumption'!$A:$CZ,$G26,CY$19)/12-(CY20+CY22+CY24+CY25+CY27+CY28)</f>
        <v/>
      </c>
      <c r="CZ26">
        <f>INDEX('EIA Consumption'!$A:$CZ,$G26,CZ$19)/12-(CZ20+CZ22+CZ24+CZ25+CZ27+CZ28)</f>
        <v/>
      </c>
      <c r="DA26">
        <f>INDEX('EIA Consumption'!$A:$CZ,$G26,DA$19)/12-(DA20+DA22+DA24+DA25+DA27+DA28)</f>
        <v/>
      </c>
      <c r="DB26">
        <f>INDEX('EIA Consumption'!$A:$CZ,$G26,DB$19)/12-(DB20+DB22+DB24+DB25+DB27+DB28)</f>
        <v/>
      </c>
      <c r="DC26">
        <f>INDEX('EIA Consumption'!$A:$CZ,$G26,DC$19)/12-(DC20+DC22+DC24+DC25+DC27+DC28)</f>
        <v/>
      </c>
      <c r="DD26">
        <f>INDEX('EIA Consumption'!$A:$CZ,$G26,DD$19)/12-(DD20+DD22+DD24+DD25+DD27+DD28)</f>
        <v/>
      </c>
      <c r="DE26">
        <f>INDEX('EIA Consumption'!$A:$CZ,$G26,DE$19)/12-(DE20+DE22+DE24+DE25+DE27+DE28)</f>
        <v/>
      </c>
      <c r="DF26">
        <f>INDEX('EIA Consumption'!$A:$CZ,$G26,DF$19)/12-(DF20+DF22+DF24+DF25+DF27+DF28)</f>
        <v/>
      </c>
      <c r="DG26">
        <f>INDEX('EIA Consumption'!$A:$CZ,$G26,DG$19)/12-(DG20+DG22+DG24+DG25+DG27+DG28)</f>
        <v/>
      </c>
      <c r="DH26">
        <f>INDEX('EIA Consumption'!$A:$CZ,$G26,DH$19)/12-(DH20+DH22+DH24+DH25+DH27+DH28)</f>
        <v/>
      </c>
      <c r="DI26">
        <f>INDEX('EIA Consumption'!$A:$CZ,$G26,DI$19)/12-(DI20+DI22+DI24+DI25+DI27+DI28)</f>
        <v/>
      </c>
      <c r="DJ26">
        <f>INDEX('EIA Consumption'!$A:$CZ,$G26,DJ$19)/12-(DJ20+DJ22+DJ24+DJ25+DJ27+DJ28)</f>
        <v/>
      </c>
      <c r="DK26">
        <f>INDEX('EIA Consumption'!$A:$CZ,$G26,DK$19)/12-(DK20+DK22+DK24+DK25+DK27+DK28)</f>
        <v/>
      </c>
      <c r="DL26">
        <f>INDEX('EIA Consumption'!$A:$CZ,$G26,DL$19)/12-(DL20+DL22+DL24+DL25+DL27+DL28)</f>
        <v/>
      </c>
      <c r="DM26">
        <f>INDEX('EIA Consumption'!$A:$CZ,$G26,DM$19)/12-(DM20+DM22+DM24+DM25+DM27+DM28)</f>
        <v/>
      </c>
      <c r="DN26">
        <f>INDEX('EIA Consumption'!$A:$CZ,$G26,DN$19)/12-(DN20+DN22+DN24+DN25+DN27+DN28)</f>
        <v/>
      </c>
      <c r="DO26">
        <f>INDEX('EIA Consumption'!$A:$CZ,$G26,DO$19)/12-(DO20+DO22+DO24+DO25+DO27+DO28)</f>
        <v/>
      </c>
      <c r="DP26">
        <f>INDEX('EIA Consumption'!$A:$CZ,$G26,DP$19)/12-(DP20+DP22+DP24+DP25+DP27+DP28)</f>
        <v/>
      </c>
      <c r="DQ26">
        <f>INDEX('EIA Consumption'!$A:$CZ,$G26,DQ$19)/12-(DQ20+DQ22+DQ24+DQ25+DQ27+DQ28)</f>
        <v/>
      </c>
      <c r="DR26">
        <f>INDEX('EIA Consumption'!$A:$CZ,$G26,DR$19)/12-(DR20+DR22+DR24+DR25+DR27+DR28)</f>
        <v/>
      </c>
      <c r="DS26">
        <f>INDEX('EIA Consumption'!$A:$CZ,$G26,DS$19)/12-(DS20+DS22+DS24+DS25+DS27+DS28)</f>
        <v/>
      </c>
      <c r="DT26">
        <f>INDEX('EIA Consumption'!$A:$CZ,$G26,DT$19)/12-(DT20+DT22+DT24+DT25+DT27+DT28)</f>
        <v/>
      </c>
      <c r="DU26">
        <f>INDEX('EIA Consumption'!$A:$CZ,$G26,DU$19)/12-(DU20+DU22+DU24+DU25+DU27+DU28)</f>
        <v/>
      </c>
      <c r="DV26">
        <f>INDEX('EIA Consumption'!$A:$CZ,$G26,DV$19)/12-(DV20+DV22+DV24+DV25+DV27+DV28)</f>
        <v/>
      </c>
      <c r="DW26">
        <f>INDEX('EIA Consumption'!$A:$CZ,$G26,DW$19)/12-(DW20+DW22+DW24+DW25+DW27+DW28)</f>
        <v/>
      </c>
      <c r="DX26">
        <f>INDEX('EIA Consumption'!$A:$CZ,$G26,DX$19)/12-(DX20+DX22+DX24+DX25+DX27+DX28)</f>
        <v/>
      </c>
      <c r="DY26">
        <f>INDEX('EIA Consumption'!$A:$CZ,$G26,DY$19)/12-(DY20+DY22+DY24+DY25+DY27+DY28)</f>
        <v/>
      </c>
      <c r="DZ26">
        <f>INDEX('EIA Consumption'!$A:$CZ,$G26,DZ$19)/12-(DZ20+DZ22+DZ24+DZ25+DZ27+DZ28)</f>
        <v/>
      </c>
      <c r="EA26">
        <f>INDEX('EIA Consumption'!$A:$CZ,$G26,EA$19)/12-(EA20+EA22+EA24+EA25+EA27+EA28)</f>
        <v/>
      </c>
      <c r="EB26">
        <f>INDEX('EIA Consumption'!$A:$CZ,$G26,EB$19)/12-(EB20+EB22+EB24+EB25+EB27+EB28)</f>
        <v/>
      </c>
      <c r="EC26">
        <f>INDEX('EIA Consumption'!$A:$CZ,$G26,EC$19)/12-(EC20+EC22+EC24+EC25+EC27+EC28)</f>
        <v/>
      </c>
      <c r="ED26">
        <f>INDEX('EIA Consumption'!$A:$CZ,$G26,ED$19)/12-(ED20+ED22+ED24+ED25+ED27+ED28)</f>
        <v/>
      </c>
      <c r="EE26">
        <f>INDEX('EIA Consumption'!$A:$CZ,$G26,EE$19)/12-(EE20+EE22+EE24+EE25+EE27+EE28)</f>
        <v/>
      </c>
      <c r="EF26">
        <f>INDEX('EIA Consumption'!$A:$CZ,$G26,EF$19)/12-(EF20+EF22+EF24+EF25+EF27+EF28)</f>
        <v/>
      </c>
      <c r="EG26">
        <f>INDEX('EIA Consumption'!$A:$CZ,$G26,EG$19)/12-(EG20+EG22+EG24+EG25+EG27+EG28)</f>
        <v/>
      </c>
      <c r="EH26">
        <f>INDEX('EIA Consumption'!$A:$CZ,$G26,EH$19)/12-(EH20+EH22+EH24+EH25+EH27+EH28)</f>
        <v/>
      </c>
      <c r="EI26">
        <f>INDEX('EIA Consumption'!$A:$CZ,$G26,EI$19)/12-(EI20+EI22+EI24+EI25+EI27+EI28)</f>
        <v/>
      </c>
      <c r="EJ26">
        <f>INDEX('EIA Consumption'!$A:$CZ,$G26,EJ$19)/12-(EJ20+EJ22+EJ24+EJ25+EJ27+EJ28)</f>
        <v/>
      </c>
      <c r="EK26">
        <f>INDEX('EIA Consumption'!$A:$CZ,$G26,EK$19)/12-(EK20+EK22+EK24+EK25+EK27+EK28)</f>
        <v/>
      </c>
      <c r="EL26">
        <f>INDEX('EIA Consumption'!$A:$CZ,$G26,EL$19)/12-(EL20+EL22+EL24+EL25+EL27+EL28)</f>
        <v/>
      </c>
      <c r="EM26">
        <f>INDEX('EIA Consumption'!$A:$CZ,$G26,EM$19)/12-(EM20+EM22+EM24+EM25+EM27+EM28)</f>
        <v/>
      </c>
      <c r="EN26">
        <f>INDEX('EIA Consumption'!$A:$CZ,$G26,EN$19)/12-(EN20+EN22+EN24+EN25+EN27+EN28)</f>
        <v/>
      </c>
      <c r="EO26">
        <f>INDEX('EIA Consumption'!$A:$CZ,$G26,EO$19)/12-(EO20+EO22+EO24+EO25+EO27+EO28)</f>
        <v/>
      </c>
      <c r="EP26">
        <f>INDEX('EIA Consumption'!$A:$CZ,$G26,EP$19)/12-(EP20+EP22+EP24+EP25+EP27+EP28)</f>
        <v/>
      </c>
      <c r="EQ26">
        <f>INDEX('EIA Consumption'!$A:$CZ,$G26,EQ$19)/12-(EQ20+EQ22+EQ24+EQ25+EQ27+EQ28)</f>
        <v/>
      </c>
      <c r="ER26">
        <f>INDEX('EIA Consumption'!$A:$CZ,$G26,ER$19)/12-(ER20+ER22+ER24+ER25+ER27+ER28)</f>
        <v/>
      </c>
      <c r="ES26">
        <f>INDEX('EIA Consumption'!$A:$CZ,$G26,ES$19)/12-(ES20+ES22+ES24+ES25+ES27+ES28)</f>
        <v/>
      </c>
      <c r="ET26">
        <f>INDEX('EIA Consumption'!$A:$CZ,$G26,ET$19)/12-(ET20+ET22+ET24+ET25+ET27+ET28)</f>
        <v/>
      </c>
      <c r="EU26">
        <f>INDEX('EIA Consumption'!$A:$CZ,$G26,EU$19)/12-(EU20+EU22+EU24+EU25+EU27+EU28)</f>
        <v/>
      </c>
      <c r="EV26">
        <f>INDEX('EIA Consumption'!$A:$CZ,$G26,EV$19)/12-(EV20+EV22+EV24+EV25+EV27+EV28)</f>
        <v/>
      </c>
      <c r="EW26">
        <f>INDEX('EIA Consumption'!$A:$CZ,$G26,EW$19)/12-(EW20+EW22+EW24+EW25+EW27+EW28)</f>
        <v/>
      </c>
      <c r="EX26">
        <f>INDEX('EIA Consumption'!$A:$CZ,$G26,EX$19)/12-(EX20+EX22+EX24+EX25+EX27+EX28)</f>
        <v/>
      </c>
      <c r="EY26">
        <f>INDEX('EIA Consumption'!$A:$CZ,$G26,EY$19)/12-(EY20+EY22+EY24+EY25+EY27+EY28)</f>
        <v/>
      </c>
      <c r="EZ26">
        <f>INDEX('EIA Consumption'!$A:$CZ,$G26,EZ$19)/12-(EZ20+EZ22+EZ24+EZ25+EZ27+EZ28)</f>
        <v/>
      </c>
      <c r="FA26">
        <f>INDEX('EIA Consumption'!$A:$CZ,$G26,FA$19)/12-(FA20+FA22+FA24+FA25+FA27+FA28)</f>
        <v/>
      </c>
      <c r="FB26">
        <f>INDEX('EIA Consumption'!$A:$CZ,$G26,FB$19)/12-(FB20+FB22+FB24+FB25+FB27+FB28)</f>
        <v/>
      </c>
      <c r="FC26">
        <f>INDEX('EIA Consumption'!$A:$CZ,$G26,FC$19)/12-(FC20+FC22+FC24+FC25+FC27+FC28)</f>
        <v/>
      </c>
      <c r="FD26">
        <f>INDEX('EIA Consumption'!$A:$CZ,$G26,FD$19)/12-(FD20+FD22+FD24+FD25+FD27+FD28)</f>
        <v/>
      </c>
      <c r="FE26">
        <f>INDEX('EIA Consumption'!$A:$CZ,$G26,FE$19)/12-(FE20+FE22+FE24+FE25+FE27+FE28)</f>
        <v/>
      </c>
      <c r="FF26">
        <f>INDEX('EIA Consumption'!$A:$CZ,$G26,FF$19)/12-(FF20+FF22+FF24+FF25+FF27+FF28)</f>
        <v/>
      </c>
      <c r="FG26">
        <f>INDEX('EIA Consumption'!$A:$CZ,$G26,FG$19)/12-(FG20+FG22+FG24+FG25+FG27+FG28)</f>
        <v/>
      </c>
      <c r="FH26">
        <f>INDEX('EIA Consumption'!$A:$CZ,$G26,FH$19)/12-(FH20+FH22+FH24+FH25+FH27+FH28)</f>
        <v/>
      </c>
      <c r="FI26">
        <f>INDEX('EIA Consumption'!$A:$CZ,$G26,FI$19)/12-(FI20+FI22+FI24+FI25+FI27+FI28)</f>
        <v/>
      </c>
      <c r="FJ26">
        <f>INDEX('EIA Consumption'!$A:$CZ,$G26,FJ$19)/12-(FJ20+FJ22+FJ24+FJ25+FJ27+FJ28)</f>
        <v/>
      </c>
      <c r="FK26">
        <f>INDEX('EIA Consumption'!$A:$CZ,$G26,FK$19)/12-(FK20+FK22+FK24+FK25+FK27+FK28)</f>
        <v/>
      </c>
      <c r="FL26">
        <f>INDEX('EIA Consumption'!$A:$CZ,$G26,FL$19)/12-(FL20+FL22+FL24+FL25+FL27+FL28)</f>
        <v/>
      </c>
      <c r="FM26">
        <f>INDEX('EIA Consumption'!$A:$CZ,$G26,FM$19)/12-(FM20+FM22+FM24+FM25+FM27+FM28)</f>
        <v/>
      </c>
      <c r="FN26">
        <f>INDEX('EIA Consumption'!$A:$CZ,$G26,FN$19)/12-(FN20+FN22+FN24+FN25+FN27+FN28)</f>
        <v/>
      </c>
      <c r="FO26">
        <f>INDEX('EIA Consumption'!$A:$CZ,$G26,FO$19)/12-(FO20+FO22+FO24+FO25+FO27+FO28)</f>
        <v/>
      </c>
      <c r="FP26">
        <f>INDEX('EIA Consumption'!$A:$CZ,$G26,FP$19)/12-(FP20+FP22+FP24+FP25+FP27+FP28)</f>
        <v/>
      </c>
      <c r="FQ26">
        <f>INDEX('EIA Consumption'!$A:$CZ,$G26,FQ$19)/12-(FQ20+FQ22+FQ24+FQ25+FQ27+FQ28)</f>
        <v/>
      </c>
      <c r="FR26">
        <f>INDEX('EIA Consumption'!$A:$CZ,$G26,FR$19)/12-(FR20+FR22+FR24+FR25+FR27+FR28)</f>
        <v/>
      </c>
      <c r="FS26">
        <f>INDEX('EIA Consumption'!$A:$CZ,$G26,FS$19)/12-(FS20+FS22+FS24+FS25+FS27+FS28)</f>
        <v/>
      </c>
      <c r="FT26">
        <f>INDEX('EIA Consumption'!$A:$CZ,$G26,FT$19)/12-(FT20+FT22+FT24+FT25+FT27+FT28)</f>
        <v/>
      </c>
      <c r="FU26">
        <f>INDEX('EIA Consumption'!$A:$CZ,$G26,FU$19)/12-(FU20+FU22+FU24+FU25+FU27+FU28)</f>
        <v/>
      </c>
      <c r="FV26">
        <f>INDEX('EIA Consumption'!$A:$CZ,$G26,FV$19)/12-(FV20+FV22+FV24+FV25+FV27+FV28)</f>
        <v/>
      </c>
      <c r="FW26">
        <f>INDEX('EIA Consumption'!$A:$CZ,$G26,FW$19)/12-(FW20+FW22+FW24+FW25+FW27+FW28)</f>
        <v/>
      </c>
      <c r="FX26">
        <f>INDEX('EIA Consumption'!$A:$CZ,$G26,FX$19)/12-(FX20+FX22+FX24+FX25+FX27+FX28)</f>
        <v/>
      </c>
      <c r="FY26">
        <f>INDEX('EIA Consumption'!$A:$CZ,$G26,FY$19)/12-(FY20+FY22+FY24+FY25+FY27+FY28)</f>
        <v/>
      </c>
      <c r="FZ26">
        <f>INDEX('EIA Consumption'!$A:$CZ,$G26,FZ$19)/12-(FZ20+FZ22+FZ24+FZ25+FZ27+FZ28)</f>
        <v/>
      </c>
      <c r="GA26">
        <f>INDEX('EIA Consumption'!$A:$CZ,$G26,GA$19)/12-(GA20+GA22+GA24+GA25+GA27+GA28)</f>
        <v/>
      </c>
      <c r="GB26">
        <f>INDEX('EIA Consumption'!$A:$CZ,$G26,GB$19)/12-(GB20+GB22+GB24+GB25+GB27+GB28)</f>
        <v/>
      </c>
      <c r="GC26">
        <f>INDEX('EIA Consumption'!$A:$CZ,$G26,GC$19)/12-(GC20+GC22+GC24+GC25+GC27+GC28)</f>
        <v/>
      </c>
      <c r="GD26">
        <f>INDEX('EIA Consumption'!$A:$CZ,$G26,GD$19)/12-(GD20+GD22+GD24+GD25+GD27+GD28)</f>
        <v/>
      </c>
      <c r="GE26">
        <f>INDEX('EIA Consumption'!$A:$CZ,$G26,GE$19)/12-(GE20+GE22+GE24+GE25+GE27+GE28)</f>
        <v/>
      </c>
      <c r="GF26">
        <f>INDEX('EIA Consumption'!$A:$CZ,$G26,GF$19)/12-(GF20+GF22+GF24+GF25+GF27+GF28)</f>
        <v/>
      </c>
      <c r="GG26">
        <f>INDEX('EIA Consumption'!$A:$CZ,$G26,GG$19)/12-(GG20+GG22+GG24+GG25+GG27+GG28)</f>
        <v/>
      </c>
      <c r="GH26">
        <f>INDEX('EIA Consumption'!$A:$CZ,$G26,GH$19)/12-(GH20+GH22+GH24+GH25+GH27+GH28)</f>
        <v/>
      </c>
      <c r="GI26">
        <f>INDEX('EIA Consumption'!$A:$CZ,$G26,GI$19)/12-(GI20+GI22+GI24+GI25+GI27+GI28)</f>
        <v/>
      </c>
      <c r="GJ26">
        <f>INDEX('EIA Consumption'!$A:$CZ,$G26,GJ$19)/12-(GJ20+GJ22+GJ24+GJ25+GJ27+GJ28)</f>
        <v/>
      </c>
      <c r="GK26">
        <f>INDEX('EIA Consumption'!$A:$CZ,$G26,GK$19)/12-(GK20+GK22+GK24+GK25+GK27+GK28)</f>
        <v/>
      </c>
      <c r="GL26">
        <f>INDEX('EIA Consumption'!$A:$CZ,$G26,GL$19)/12-(GL20+GL22+GL24+GL25+GL27+GL28)</f>
        <v/>
      </c>
      <c r="GM26">
        <f>INDEX('EIA Consumption'!$A:$CZ,$G26,GM$19)/12-(GM20+GM22+GM24+GM25+GM27+GM28)</f>
        <v/>
      </c>
      <c r="GN26">
        <f>INDEX('EIA Consumption'!$A:$CZ,$G26,GN$19)/12-(GN20+GN22+GN24+GN25+GN27+GN28)</f>
        <v/>
      </c>
      <c r="GO26">
        <f>INDEX('EIA Consumption'!$A:$CZ,$G26,GO$19)/12-(GO20+GO22+GO24+GO25+GO27+GO28)</f>
        <v/>
      </c>
      <c r="GP26">
        <f>INDEX('EIA Consumption'!$A:$CZ,$G26,GP$19)/12-(GP20+GP22+GP24+GP25+GP27+GP28)</f>
        <v/>
      </c>
      <c r="GQ26">
        <f>INDEX('EIA Consumption'!$A:$CZ,$G26,GQ$19)/12-(GQ20+GQ22+GQ24+GQ25+GQ27+GQ28)</f>
        <v/>
      </c>
      <c r="GR26">
        <f>INDEX('EIA Consumption'!$A:$CZ,$G26,GR$19)/12-(GR20+GR22+GR24+GR25+GR27+GR28)</f>
        <v/>
      </c>
      <c r="GS26">
        <f>INDEX('EIA Consumption'!$A:$CZ,$G26,GS$19)/12-(GS20+GS22+GS24+GS25+GS27+GS28)</f>
        <v/>
      </c>
      <c r="GT26">
        <f>INDEX('EIA Consumption'!$A:$CZ,$G26,GT$19)/12-(GT20+GT22+GT24+GT25+GT27+GT28)</f>
        <v/>
      </c>
      <c r="GU26">
        <f>INDEX('EIA Consumption'!$A:$CZ,$G26,GU$19)/12-(GU20+GU22+GU24+GU25+GU27+GU28)</f>
        <v/>
      </c>
      <c r="GV26">
        <f>INDEX('EIA Consumption'!$A:$CZ,$G26,GV$19)/12-(GV20+GV22+GV24+GV25+GV27+GV28)</f>
        <v/>
      </c>
      <c r="GW26">
        <f>INDEX('EIA Consumption'!$A:$CZ,$G26,GW$19)/12-(GW20+GW22+GW24+GW25+GW27+GW28)</f>
        <v/>
      </c>
      <c r="GX26">
        <f>INDEX('EIA Consumption'!$A:$CZ,$G26,GX$19)/12-(GX20+GX22+GX24+GX25+GX27+GX28)</f>
        <v/>
      </c>
      <c r="GY26">
        <f>INDEX('EIA Consumption'!$A:$CZ,$G26,GY$19)/12-(GY20+GY22+GY24+GY25+GY27+GY28)</f>
        <v/>
      </c>
      <c r="GZ26">
        <f>INDEX('EIA Consumption'!$A:$CZ,$G26,GZ$19)/12-(GZ20+GZ22+GZ24+GZ25+GZ27+GZ28)</f>
        <v/>
      </c>
      <c r="HA26">
        <f>INDEX('EIA Consumption'!$A:$CZ,$G26,HA$19)/12-(HA20+HA22+HA24+HA25+HA27+HA28)</f>
        <v/>
      </c>
      <c r="HB26">
        <f>INDEX('EIA Consumption'!$A:$CZ,$G26,HB$19)/12-(HB20+HB22+HB24+HB25+HB27+HB28)</f>
        <v/>
      </c>
      <c r="HC26">
        <f>INDEX('EIA Consumption'!$A:$CZ,$G26,HC$19)/12-(HC20+HC22+HC24+HC25+HC27+HC28)</f>
        <v/>
      </c>
      <c r="HD26">
        <f>INDEX('EIA Consumption'!$A:$CZ,$G26,HD$19)/12-(HD20+HD22+HD24+HD25+HD27+HD28)</f>
        <v/>
      </c>
      <c r="HE26">
        <f>INDEX('EIA Consumption'!$A:$CZ,$G26,HE$19)/12-(HE20+HE22+HE24+HE25+HE27+HE28)</f>
        <v/>
      </c>
      <c r="HF26">
        <f>INDEX('EIA Consumption'!$A:$CZ,$G26,HF$19)/12-(HF20+HF22+HF24+HF25+HF27+HF28)</f>
        <v/>
      </c>
      <c r="HG26">
        <f>INDEX('EIA Consumption'!$A:$CZ,$G26,HG$19)/12-(HG20+HG22+HG24+HG25+HG27+HG28)</f>
        <v/>
      </c>
      <c r="HH26">
        <f>INDEX('EIA Consumption'!$A:$CZ,$G26,HH$19)/12-(HH20+HH22+HH24+HH25+HH27+HH28)</f>
        <v/>
      </c>
      <c r="HI26">
        <f>INDEX('EIA Consumption'!$A:$CZ,$G26,HI$19)/12-(HI20+HI22+HI24+HI25+HI27+HI28)</f>
        <v/>
      </c>
      <c r="HJ26">
        <f>INDEX('EIA Consumption'!$A:$CZ,$G26,HJ$19)/12-(HJ20+HJ22+HJ24+HJ25+HJ27+HJ28)</f>
        <v/>
      </c>
      <c r="HK26">
        <f>INDEX('EIA Consumption'!$A:$CZ,$G26,HK$19)/12-(HK20+HK22+HK24+HK25+HK27+HK28)</f>
        <v/>
      </c>
      <c r="HL26">
        <f>INDEX('EIA Consumption'!$A:$CZ,$G26,HL$19)/12-(HL20+HL22+HL24+HL25+HL27+HL28)</f>
        <v/>
      </c>
      <c r="HM26">
        <f>INDEX('EIA Consumption'!$A:$CZ,$G26,HM$19)/12-(HM20+HM22+HM24+HM25+HM27+HM28)</f>
        <v/>
      </c>
      <c r="HN26">
        <f>INDEX('EIA Consumption'!$A:$CZ,$G26,HN$19)/12-(HN20+HN22+HN24+HN25+HN27+HN28)</f>
        <v/>
      </c>
      <c r="HO26">
        <f>INDEX('EIA Consumption'!$A:$CZ,$G26,HO$19)/12-(HO20+HO22+HO24+HO25+HO27+HO28)</f>
        <v/>
      </c>
      <c r="HP26">
        <f>INDEX('EIA Consumption'!$A:$CZ,$G26,HP$19)/12-(HP20+HP22+HP24+HP25+HP27+HP28)</f>
        <v/>
      </c>
      <c r="HQ26">
        <f>INDEX('EIA Consumption'!$A:$CZ,$G26,HQ$19)/12-(HQ20+HQ22+HQ24+HQ25+HQ27+HQ28)</f>
        <v/>
      </c>
      <c r="HR26">
        <f>INDEX('EIA Consumption'!$A:$CZ,$G26,HR$19)/12-(HR20+HR22+HR24+HR25+HR27+HR28)</f>
        <v/>
      </c>
      <c r="HS26">
        <f>INDEX('EIA Consumption'!$A:$CZ,$G26,HS$19)/12-(HS20+HS22+HS24+HS25+HS27+HS28)</f>
        <v/>
      </c>
      <c r="HT26">
        <f>INDEX('EIA Consumption'!$A:$CZ,$G26,HT$19)/12-(HT20+HT22+HT24+HT25+HT27+HT28)</f>
        <v/>
      </c>
      <c r="HU26">
        <f>INDEX('EIA Consumption'!$A:$CZ,$G26,HU$19)/12-(HU20+HU22+HU24+HU25+HU27+HU28)</f>
        <v/>
      </c>
      <c r="HV26">
        <f>INDEX('EIA Consumption'!$A:$CZ,$G26,HV$19)/12-(HV20+HV22+HV24+HV25+HV27+HV28)</f>
        <v/>
      </c>
      <c r="HW26">
        <f>INDEX('EIA Consumption'!$A:$CZ,$G26,HW$19)/12-(HW20+HW22+HW24+HW25+HW27+HW28)</f>
        <v/>
      </c>
      <c r="HX26">
        <f>INDEX('EIA Consumption'!$A:$CZ,$G26,HX$19)/12-(HX20+HX22+HX24+HX25+HX27+HX28)</f>
        <v/>
      </c>
      <c r="HY26">
        <f>INDEX('EIA Consumption'!$A:$CZ,$G26,HY$19)/12-(HY20+HY22+HY24+HY25+HY27+HY28)</f>
        <v/>
      </c>
      <c r="HZ26">
        <f>INDEX('EIA Consumption'!$A:$CZ,$G26,HZ$19)/12-(HZ20+HZ22+HZ24+HZ25+HZ27+HZ28)</f>
        <v/>
      </c>
      <c r="IA26">
        <f>INDEX('EIA Consumption'!$A:$CZ,$G26,IA$19)/12-(IA20+IA22+IA24+IA25+IA27+IA28)</f>
        <v/>
      </c>
      <c r="IB26">
        <f>INDEX('EIA Consumption'!$A:$CZ,$G26,IB$19)/12-(IB20+IB22+IB24+IB25+IB27+IB28)</f>
        <v/>
      </c>
      <c r="IC26">
        <f>INDEX('EIA Consumption'!$A:$CZ,$G26,IC$19)/12-(IC20+IC22+IC24+IC25+IC27+IC28)</f>
        <v/>
      </c>
      <c r="ID26">
        <f>INDEX('EIA Consumption'!$A:$CZ,$G26,ID$19)/12-(ID20+ID22+ID24+ID25+ID27+ID28)</f>
        <v/>
      </c>
      <c r="IE26">
        <f>INDEX('EIA Consumption'!$A:$CZ,$G26,IE$19)/12-(IE20+IE22+IE24+IE25+IE27+IE28)</f>
        <v/>
      </c>
      <c r="IF26">
        <f>INDEX('EIA Consumption'!$A:$CZ,$G26,IF$19)/12-(IF20+IF22+IF24+IF25+IF27+IF28)</f>
        <v/>
      </c>
      <c r="IG26">
        <f>INDEX('EIA Consumption'!$A:$CZ,$G26,IG$19)/12-(IG20+IG22+IG24+IG25+IG27+IG28)</f>
        <v/>
      </c>
      <c r="IH26">
        <f>INDEX('EIA Consumption'!$A:$CZ,$G26,IH$19)/12-(IH20+IH22+IH24+IH25+IH27+IH28)</f>
        <v/>
      </c>
      <c r="II26">
        <f>INDEX('EIA Consumption'!$A:$CZ,$G26,II$19)/12-(II20+II22+II24+II25+II27+II28)</f>
        <v/>
      </c>
      <c r="IJ26">
        <f>INDEX('EIA Consumption'!$A:$CZ,$G26,IJ$19)/12-(IJ20+IJ22+IJ24+IJ25+IJ27+IJ28)</f>
        <v/>
      </c>
      <c r="IK26">
        <f>INDEX('EIA Consumption'!$A:$CZ,$G26,IK$19)/12-(IK20+IK22+IK24+IK25+IK27+IK28)</f>
        <v/>
      </c>
      <c r="IL26">
        <f>INDEX('EIA Consumption'!$A:$CZ,$G26,IL$19)/12-(IL20+IL22+IL24+IL25+IL27+IL28)</f>
        <v/>
      </c>
      <c r="IM26">
        <f>INDEX('EIA Consumption'!$A:$CZ,$G26,IM$19)/12-(IM20+IM22+IM24+IM25+IM27+IM28)</f>
        <v/>
      </c>
      <c r="IN26">
        <f>INDEX('EIA Consumption'!$A:$CZ,$G26,IN$19)/12-(IN20+IN22+IN24+IN25+IN27+IN28)</f>
        <v/>
      </c>
      <c r="IO26">
        <f>INDEX('EIA Consumption'!$A:$CZ,$G26,IO$19)/12-(IO20+IO22+IO24+IO25+IO27+IO28)</f>
        <v/>
      </c>
      <c r="IP26">
        <f>INDEX('EIA Consumption'!$A:$CZ,$G26,IP$19)/12-(IP20+IP22+IP24+IP25+IP27+IP28)</f>
        <v/>
      </c>
      <c r="IQ26">
        <f>INDEX('EIA Consumption'!$A:$CZ,$G26,IQ$19)/12-(IQ20+IQ22+IQ24+IQ25+IQ27+IQ28)</f>
        <v/>
      </c>
      <c r="IR26">
        <f>INDEX('EIA Consumption'!$A:$CZ,$G26,IR$19)/12-(IR20+IR22+IR24+IR25+IR27+IR28)</f>
        <v/>
      </c>
      <c r="IS26">
        <f>INDEX('EIA Consumption'!$A:$CZ,$G26,IS$19)/12-(IS20+IS22+IS24+IS25+IS27+IS28)</f>
        <v/>
      </c>
      <c r="IT26">
        <f>INDEX('EIA Consumption'!$A:$CZ,$G26,IT$19)/12-(IT20+IT22+IT24+IT25+IT27+IT28)</f>
        <v/>
      </c>
      <c r="IU26">
        <f>INDEX('EIA Consumption'!$A:$CZ,$G26,IU$19)/12-(IU20+IU22+IU24+IU25+IU27+IU28)</f>
        <v/>
      </c>
      <c r="IV26">
        <f>INDEX('EIA Consumption'!$A:$CZ,$G26,IV$19)/12-(IV20+IV22+IV24+IV25+IV27+IV28)</f>
        <v/>
      </c>
      <c r="IW26">
        <f>INDEX('EIA Consumption'!$A:$CZ,$G26,IW$19)/12-(IW20+IW22+IW24+IW25+IW27+IW28)</f>
        <v/>
      </c>
      <c r="IX26">
        <f>INDEX('EIA Consumption'!$A:$CZ,$G26,IX$19)/12-(IX20+IX22+IX24+IX25+IX27+IX28)</f>
        <v/>
      </c>
      <c r="IY26">
        <f>INDEX('EIA Consumption'!$A:$CZ,$G26,IY$19)/12-(IY20+IY22+IY24+IY25+IY27+IY28)</f>
        <v/>
      </c>
      <c r="IZ26">
        <f>INDEX('EIA Consumption'!$A:$CZ,$G26,IZ$19)/12-(IZ20+IZ22+IZ24+IZ25+IZ27+IZ28)</f>
        <v/>
      </c>
      <c r="JA26">
        <f>INDEX('EIA Consumption'!$A:$CZ,$G26,JA$19)/12-(JA20+JA22+JA24+JA25+JA27+JA28)</f>
        <v/>
      </c>
      <c r="JB26">
        <f>INDEX('EIA Consumption'!$A:$CZ,$G26,JB$19)/12-(JB20+JB22+JB24+JB25+JB27+JB28)</f>
        <v/>
      </c>
      <c r="JC26">
        <f>INDEX('EIA Consumption'!$A:$CZ,$G26,JC$19)/12-(JC20+JC22+JC24+JC25+JC27+JC28)</f>
        <v/>
      </c>
      <c r="JD26">
        <f>INDEX('EIA Consumption'!$A:$CZ,$G26,JD$19)/12-(JD20+JD22+JD24+JD25+JD27+JD28)</f>
        <v/>
      </c>
      <c r="JE26">
        <f>INDEX('EIA Consumption'!$A:$CZ,$G26,JE$19)/12-(JE20+JE22+JE24+JE25+JE27+JE28)</f>
        <v/>
      </c>
      <c r="JF26">
        <f>INDEX('EIA Consumption'!$A:$CZ,$G26,JF$19)/12-(JF20+JF22+JF24+JF25+JF27+JF28)</f>
        <v/>
      </c>
      <c r="JG26">
        <f>INDEX('EIA Consumption'!$A:$CZ,$G26,JG$19)/12-(JG20+JG22+JG24+JG25+JG27+JG28)</f>
        <v/>
      </c>
      <c r="JH26">
        <f>INDEX('EIA Consumption'!$A:$CZ,$G26,JH$19)/12-(JH20+JH22+JH24+JH25+JH27+JH28)</f>
        <v/>
      </c>
      <c r="JI26">
        <f>INDEX('EIA Consumption'!$A:$CZ,$G26,JI$19)/12-(JI20+JI22+JI24+JI25+JI27+JI28)</f>
        <v/>
      </c>
      <c r="JJ26">
        <f>INDEX('EIA Consumption'!$A:$CZ,$G26,JJ$19)/12-(JJ20+JJ22+JJ24+JJ25+JJ27+JJ28)</f>
        <v/>
      </c>
      <c r="JK26">
        <f>INDEX('EIA Consumption'!$A:$CZ,$G26,JK$19)/12-(JK20+JK22+JK24+JK25+JK27+JK28)</f>
        <v/>
      </c>
      <c r="JL26">
        <f>INDEX('EIA Consumption'!$A:$CZ,$G26,JL$19)/12-(JL20+JL22+JL24+JL25+JL27+JL28)</f>
        <v/>
      </c>
      <c r="JM26">
        <f>INDEX('EIA Consumption'!$A:$CZ,$G26,JM$19)/12-(JM20+JM22+JM24+JM25+JM27+JM28)</f>
        <v/>
      </c>
      <c r="JN26">
        <f>INDEX('EIA Consumption'!$A:$CZ,$G26,JN$19)/12-(JN20+JN22+JN24+JN25+JN27+JN28)</f>
        <v/>
      </c>
      <c r="JO26">
        <f>INDEX('EIA Consumption'!$A:$CZ,$G26,JO$19)/12-(JO20+JO22+JO24+JO25+JO27+JO28)</f>
        <v/>
      </c>
      <c r="JP26">
        <f>INDEX('EIA Consumption'!$A:$CZ,$G26,JP$19)/12-(JP20+JP22+JP24+JP25+JP27+JP28)</f>
        <v/>
      </c>
      <c r="JQ26">
        <f>INDEX('EIA Consumption'!$A:$CZ,$G26,JQ$19)/12-(JQ20+JQ22+JQ24+JQ25+JQ27+JQ28)</f>
        <v/>
      </c>
      <c r="JR26">
        <f>INDEX('EIA Consumption'!$A:$CZ,$G26,JR$19)/12-(JR20+JR22+JR24+JR25+JR27+JR28)</f>
        <v/>
      </c>
      <c r="JS26">
        <f>INDEX('EIA Consumption'!$A:$CZ,$G26,JS$19)/12-(JS20+JS22+JS24+JS25+JS27+JS28)</f>
        <v/>
      </c>
      <c r="JT26">
        <f>INDEX('EIA Consumption'!$A:$CZ,$G26,JT$19)/12-(JT20+JT22+JT24+JT25+JT27+JT28)</f>
        <v/>
      </c>
      <c r="JU26">
        <f>INDEX('EIA Consumption'!$A:$CZ,$G26,JU$19)/12-(JU20+JU22+JU24+JU25+JU27+JU28)</f>
        <v/>
      </c>
      <c r="JV26">
        <f>INDEX('EIA Consumption'!$A:$CZ,$G26,JV$19)/12-(JV20+JV22+JV24+JV25+JV27+JV28)</f>
        <v/>
      </c>
      <c r="JW26">
        <f>INDEX('EIA Consumption'!$A:$CZ,$G26,JW$19)/12-(JW20+JW22+JW24+JW25+JW27+JW28)</f>
        <v/>
      </c>
      <c r="JX26">
        <f>INDEX('EIA Consumption'!$A:$CZ,$G26,JX$19)/12-(JX20+JX22+JX24+JX25+JX27+JX28)</f>
        <v/>
      </c>
      <c r="JY26">
        <f>INDEX('EIA Consumption'!$A:$CZ,$G26,JY$19)/12-(JY20+JY22+JY24+JY25+JY27+JY28)</f>
        <v/>
      </c>
      <c r="JZ26">
        <f>INDEX('EIA Consumption'!$A:$CZ,$G26,JZ$19)/12-(JZ20+JZ22+JZ24+JZ25+JZ27+JZ28)</f>
        <v/>
      </c>
      <c r="KA26">
        <f>INDEX('EIA Consumption'!$A:$CZ,$G26,KA$19)/12-(KA20+KA22+KA24+KA25+KA27+KA28)</f>
        <v/>
      </c>
      <c r="KB26">
        <f>INDEX('EIA Consumption'!$A:$CZ,$G26,KB$19)/12-(KB20+KB22+KB24+KB25+KB27+KB28)</f>
        <v/>
      </c>
      <c r="KC26">
        <f>INDEX('EIA Consumption'!$A:$CZ,$G26,KC$19)/12-(KC20+KC22+KC24+KC25+KC27+KC28)</f>
        <v/>
      </c>
      <c r="KD26">
        <f>INDEX('EIA Consumption'!$A:$CZ,$G26,KD$19)/12-(KD20+KD22+KD24+KD25+KD27+KD28)</f>
        <v/>
      </c>
      <c r="KE26">
        <f>INDEX('EIA Consumption'!$A:$CZ,$G26,KE$19)/12-(KE20+KE22+KE24+KE25+KE27+KE28)</f>
        <v/>
      </c>
      <c r="KF26">
        <f>INDEX('EIA Consumption'!$A:$CZ,$G26,KF$19)/12-(KF20+KF22+KF24+KF25+KF27+KF28)</f>
        <v/>
      </c>
      <c r="KG26">
        <f>INDEX('EIA Consumption'!$A:$CZ,$G26,KG$19)/12-(KG20+KG22+KG24+KG25+KG27+KG28)</f>
        <v/>
      </c>
      <c r="KH26">
        <f>INDEX('EIA Consumption'!$A:$CZ,$G26,KH$19)/12-(KH20+KH22+KH24+KH25+KH27+KH28)</f>
        <v/>
      </c>
      <c r="KI26">
        <f>INDEX('EIA Consumption'!$A:$CZ,$G26,KI$19)/12-(KI20+KI22+KI24+KI25+KI27+KI28)</f>
        <v/>
      </c>
      <c r="KJ26">
        <f>INDEX('EIA Consumption'!$A:$CZ,$G26,KJ$19)/12-(KJ20+KJ22+KJ24+KJ25+KJ27+KJ28)</f>
        <v/>
      </c>
      <c r="KK26">
        <f>INDEX('EIA Consumption'!$A:$CZ,$G26,KK$19)/12-(KK20+KK22+KK24+KK25+KK27+KK28)</f>
        <v/>
      </c>
      <c r="KL26">
        <f>INDEX('EIA Consumption'!$A:$CZ,$G26,KL$19)/12-(KL20+KL22+KL24+KL25+KL27+KL28)</f>
        <v/>
      </c>
      <c r="KM26">
        <f>INDEX('EIA Consumption'!$A:$CZ,$G26,KM$19)/12-(KM20+KM22+KM24+KM25+KM27+KM28)</f>
        <v/>
      </c>
      <c r="KN26">
        <f>INDEX('EIA Consumption'!$A:$CZ,$G26,KN$19)/12-(KN20+KN22+KN24+KN25+KN27+KN28)</f>
        <v/>
      </c>
      <c r="KO26">
        <f>INDEX('EIA Consumption'!$A:$CZ,$G26,KO$19)/12-(KO20+KO22+KO24+KO25+KO27+KO28)</f>
        <v/>
      </c>
      <c r="KP26">
        <f>INDEX('EIA Consumption'!$A:$CZ,$G26,KP$19)/12-(KP20+KP22+KP24+KP25+KP27+KP28)</f>
        <v/>
      </c>
      <c r="KQ26">
        <f>INDEX('EIA Consumption'!$A:$CZ,$G26,KQ$19)/12-(KQ20+KQ22+KQ24+KQ25+KQ27+KQ28)</f>
        <v/>
      </c>
      <c r="KR26">
        <f>INDEX('EIA Consumption'!$A:$CZ,$G26,KR$19)/12-(KR20+KR22+KR24+KR25+KR27+KR28)</f>
        <v/>
      </c>
      <c r="KS26">
        <f>INDEX('EIA Consumption'!$A:$CZ,$G26,KS$19)/12-(KS20+KS22+KS24+KS25+KS27+KS28)</f>
        <v/>
      </c>
      <c r="KT26">
        <f>INDEX('EIA Consumption'!$A:$CZ,$G26,KT$19)/12-(KT20+KT22+KT24+KT25+KT27+KT28)</f>
        <v/>
      </c>
      <c r="KU26">
        <f>INDEX('EIA Consumption'!$A:$CZ,$G26,KU$19)/12-(KU20+KU22+KU24+KU25+KU27+KU28)</f>
        <v/>
      </c>
      <c r="KV26">
        <f>INDEX('EIA Consumption'!$A:$CZ,$G26,KV$19)/12-(KV20+KV22+KV24+KV25+KV27+KV28)</f>
        <v/>
      </c>
      <c r="KW26">
        <f>INDEX('EIA Consumption'!$A:$CZ,$G26,KW$19)/12-(KW20+KW22+KW24+KW25+KW27+KW28)</f>
        <v/>
      </c>
      <c r="KX26">
        <f>INDEX('EIA Consumption'!$A:$CZ,$G26,KX$19)/12-(KX20+KX22+KX24+KX25+KX27+KX28)</f>
        <v/>
      </c>
      <c r="KY26">
        <f>INDEX('EIA Consumption'!$A:$CZ,$G26,KY$19)/12-(KY20+KY22+KY24+KY25+KY27+KY28)</f>
        <v/>
      </c>
      <c r="KZ26">
        <f>INDEX('EIA Consumption'!$A:$CZ,$G26,KZ$19)/12-(KZ20+KZ22+KZ24+KZ25+KZ27+KZ28)</f>
        <v/>
      </c>
      <c r="LA26">
        <f>INDEX('EIA Consumption'!$A:$CZ,$G26,LA$19)/12-(LA20+LA22+LA24+LA25+LA27+LA28)</f>
        <v/>
      </c>
      <c r="LB26">
        <f>INDEX('EIA Consumption'!$A:$CZ,$G26,LB$19)/12-(LB20+LB22+LB24+LB25+LB27+LB28)</f>
        <v/>
      </c>
      <c r="LC26">
        <f>INDEX('EIA Consumption'!$A:$CZ,$G26,LC$19)/12-(LC20+LC22+LC24+LC25+LC27+LC28)</f>
        <v/>
      </c>
      <c r="LD26">
        <f>INDEX('EIA Consumption'!$A:$CZ,$G26,LD$19)/12-(LD20+LD22+LD24+LD25+LD27+LD28)</f>
        <v/>
      </c>
      <c r="LE26">
        <f>INDEX('EIA Consumption'!$A:$CZ,$G26,LE$19)/12-(LE20+LE22+LE24+LE25+LE27+LE28)</f>
        <v/>
      </c>
      <c r="LF26">
        <f>INDEX('EIA Consumption'!$A:$CZ,$G26,LF$19)/12-(LF20+LF22+LF24+LF25+LF27+LF28)</f>
        <v/>
      </c>
      <c r="LG26">
        <f>INDEX('EIA Consumption'!$A:$CZ,$G26,LG$19)/12-(LG20+LG22+LG24+LG25+LG27+LG28)</f>
        <v/>
      </c>
      <c r="LH26">
        <f>INDEX('EIA Consumption'!$A:$CZ,$G26,LH$19)/12-(LH20+LH22+LH24+LH25+LH27+LH28)</f>
        <v/>
      </c>
      <c r="LI26">
        <f>INDEX('EIA Consumption'!$A:$CZ,$G26,LI$19)/12-(LI20+LI22+LI24+LI25+LI27+LI28)</f>
        <v/>
      </c>
      <c r="LJ26">
        <f>INDEX('EIA Consumption'!$A:$CZ,$G26,LJ$19)/12-(LJ20+LJ22+LJ24+LJ25+LJ27+LJ28)</f>
        <v/>
      </c>
      <c r="LK26">
        <f>INDEX('EIA Consumption'!$A:$CZ,$G26,LK$19)/12-(LK20+LK22+LK24+LK25+LK27+LK28)</f>
        <v/>
      </c>
      <c r="LL26">
        <f>INDEX('EIA Consumption'!$A:$CZ,$G26,LL$19)/12-(LL20+LL22+LL24+LL25+LL27+LL28)</f>
        <v/>
      </c>
      <c r="LM26">
        <f>INDEX('EIA Consumption'!$A:$CZ,$G26,LM$19)/12-(LM20+LM22+LM24+LM25+LM27+LM28)</f>
        <v/>
      </c>
      <c r="LN26">
        <f>INDEX('EIA Consumption'!$A:$CZ,$G26,LN$19)/12-(LN20+LN22+LN24+LN25+LN27+LN28)</f>
        <v/>
      </c>
      <c r="LO26">
        <f>INDEX('EIA Consumption'!$A:$CZ,$G26,LO$19)/12-(LO20+LO22+LO24+LO25+LO27+LO28)</f>
        <v/>
      </c>
      <c r="LP26">
        <f>INDEX('EIA Consumption'!$A:$CZ,$G26,LP$19)/12-(LP20+LP22+LP24+LP25+LP27+LP28)</f>
        <v/>
      </c>
      <c r="LQ26">
        <f>INDEX('EIA Consumption'!$A:$CZ,$G26,LQ$19)/12-(LQ20+LQ22+LQ24+LQ25+LQ27+LQ28)</f>
        <v/>
      </c>
      <c r="LR26">
        <f>INDEX('EIA Consumption'!$A:$CZ,$G26,LR$19)/12-(LR20+LR22+LR24+LR25+LR27+LR28)</f>
        <v/>
      </c>
      <c r="LS26">
        <f>INDEX('EIA Consumption'!$A:$CZ,$G26,LS$19)/12-(LS20+LS22+LS24+LS25+LS27+LS28)</f>
        <v/>
      </c>
      <c r="LT26">
        <f>INDEX('EIA Consumption'!$A:$CZ,$G26,LT$19)/12-(LT20+LT22+LT24+LT25+LT27+LT28)</f>
        <v/>
      </c>
      <c r="LU26">
        <f>INDEX('EIA Consumption'!$A:$CZ,$G26,LU$19)/12-(LU20+LU22+LU24+LU25+LU27+LU28)</f>
        <v/>
      </c>
      <c r="LV26">
        <f>INDEX('EIA Consumption'!$A:$CZ,$G26,LV$19)/12-(LV20+LV22+LV24+LV25+LV27+LV28)</f>
        <v/>
      </c>
      <c r="LW26">
        <f>INDEX('EIA Consumption'!$A:$CZ,$G26,LW$19)/12-(LW20+LW22+LW24+LW25+LW27+LW28)</f>
        <v/>
      </c>
      <c r="LX26">
        <f>INDEX('EIA Consumption'!$A:$CZ,$G26,LX$19)/12-(LX20+LX22+LX24+LX25+LX27+LX28)</f>
        <v/>
      </c>
      <c r="LY26">
        <f>INDEX('EIA Consumption'!$A:$CZ,$G26,LY$19)/12-(LY20+LY22+LY24+LY25+LY27+LY28)</f>
        <v/>
      </c>
      <c r="LZ26">
        <f>INDEX('EIA Consumption'!$A:$CZ,$G26,LZ$19)/12-(LZ20+LZ22+LZ24+LZ25+LZ27+LZ28)</f>
        <v/>
      </c>
      <c r="MA26">
        <f>INDEX('EIA Consumption'!$A:$CZ,$G26,MA$19)/12-(MA20+MA22+MA24+MA25+MA27+MA28)</f>
        <v/>
      </c>
      <c r="MB26">
        <f>INDEX('EIA Consumption'!$A:$CZ,$G26,MB$19)/12-(MB20+MB22+MB24+MB25+MB27+MB28)</f>
        <v/>
      </c>
      <c r="MC26">
        <f>INDEX('EIA Consumption'!$A:$CZ,$G26,MC$19)/12-(MC20+MC22+MC24+MC25+MC27+MC28)</f>
        <v/>
      </c>
      <c r="MD26">
        <f>INDEX('EIA Consumption'!$A:$CZ,$G26,MD$19)/12-(MD20+MD22+MD24+MD25+MD27+MD28)</f>
        <v/>
      </c>
      <c r="ME26">
        <f>INDEX('EIA Consumption'!$A:$CZ,$G26,ME$19)/12-(ME20+ME22+ME24+ME25+ME27+ME28)</f>
        <v/>
      </c>
      <c r="MF26">
        <f>INDEX('EIA Consumption'!$A:$CZ,$G26,MF$19)/12-(MF20+MF22+MF24+MF25+MF27+MF28)</f>
        <v/>
      </c>
      <c r="MG26">
        <f>INDEX('EIA Consumption'!$A:$CZ,$G26,MG$19)/12-(MG20+MG22+MG24+MG25+MG27+MG28)</f>
        <v/>
      </c>
      <c r="MH26">
        <f>INDEX('EIA Consumption'!$A:$CZ,$G26,MH$19)/12-(MH20+MH22+MH24+MH25+MH27+MH28)</f>
        <v/>
      </c>
      <c r="MI26">
        <f>INDEX('EIA Consumption'!$A:$CZ,$G26,MI$19)/12-(MI20+MI22+MI24+MI25+MI27+MI28)</f>
        <v/>
      </c>
      <c r="MJ26">
        <f>INDEX('EIA Consumption'!$A:$CZ,$G26,MJ$19)/12-(MJ20+MJ22+MJ24+MJ25+MJ27+MJ28)</f>
        <v/>
      </c>
      <c r="MK26">
        <f>INDEX('EIA Consumption'!$A:$CZ,$G26,MK$19)/12-(MK20+MK22+MK24+MK25+MK27+MK28)</f>
        <v/>
      </c>
      <c r="ML26">
        <f>INDEX('EIA Consumption'!$A:$CZ,$G26,ML$19)/12-(ML20+ML22+ML24+ML25+ML27+ML28)</f>
        <v/>
      </c>
      <c r="MM26">
        <f>INDEX('EIA Consumption'!$A:$CZ,$G26,MM$19)/12-(MM20+MM22+MM24+MM25+MM27+MM28)</f>
        <v/>
      </c>
      <c r="MN26">
        <f>INDEX('EIA Consumption'!$A:$CZ,$G26,MN$19)/12-(MN20+MN22+MN24+MN25+MN27+MN28)</f>
        <v/>
      </c>
      <c r="MO26">
        <f>INDEX('EIA Consumption'!$A:$CZ,$G26,MO$19)/12-(MO20+MO22+MO24+MO25+MO27+MO28)</f>
        <v/>
      </c>
      <c r="MP26">
        <f>INDEX('EIA Consumption'!$A:$CZ,$G26,MP$19)/12-(MP20+MP22+MP24+MP25+MP27+MP28)</f>
        <v/>
      </c>
      <c r="MQ26">
        <f>INDEX('EIA Consumption'!$A:$CZ,$G26,MQ$19)/12-(MQ20+MQ22+MQ24+MQ25+MQ27+MQ28)</f>
        <v/>
      </c>
      <c r="MR26">
        <f>INDEX('EIA Consumption'!$A:$CZ,$G26,MR$19)/12-(MR20+MR22+MR24+MR25+MR27+MR28)</f>
        <v/>
      </c>
      <c r="MS26">
        <f>INDEX('EIA Consumption'!$A:$CZ,$G26,MS$19)/12-(MS20+MS22+MS24+MS25+MS27+MS28)</f>
        <v/>
      </c>
      <c r="MT26">
        <f>INDEX('EIA Consumption'!$A:$CZ,$G26,MT$19)/12-(MT20+MT22+MT24+MT25+MT27+MT28)</f>
        <v/>
      </c>
      <c r="MU26">
        <f>INDEX('EIA Consumption'!$A:$CZ,$G26,MU$19)/12-(MU20+MU22+MU24+MU25+MU27+MU28)</f>
        <v/>
      </c>
      <c r="MV26">
        <f>INDEX('EIA Consumption'!$A:$CZ,$G26,MV$19)/12-(MV20+MV22+MV24+MV25+MV27+MV28)</f>
        <v/>
      </c>
      <c r="MW26">
        <f>INDEX('EIA Consumption'!$A:$CZ,$G26,MW$19)/12-(MW20+MW22+MW24+MW25+MW27+MW28)</f>
        <v/>
      </c>
      <c r="MX26">
        <f>INDEX('EIA Consumption'!$A:$CZ,$G26,MX$19)/12-(MX20+MX22+MX24+MX25+MX27+MX28)</f>
        <v/>
      </c>
      <c r="MY26">
        <f>INDEX('EIA Consumption'!$A:$CZ,$G26,MY$19)/12-(MY20+MY22+MY24+MY25+MY27+MY28)</f>
        <v/>
      </c>
      <c r="MZ26">
        <f>INDEX('EIA Consumption'!$A:$CZ,$G26,MZ$19)/12-(MZ20+MZ22+MZ24+MZ25+MZ27+MZ28)</f>
        <v/>
      </c>
      <c r="NA26">
        <f>INDEX('EIA Consumption'!$A:$CZ,$G26,NA$19)/12-(NA20+NA22+NA24+NA25+NA27+NA28)</f>
        <v/>
      </c>
      <c r="NB26">
        <f>INDEX('EIA Consumption'!$A:$CZ,$G26,NB$19)/12-(NB20+NB22+NB24+NB25+NB27+NB28)</f>
        <v/>
      </c>
      <c r="NC26">
        <f>INDEX('EIA Consumption'!$A:$CZ,$G26,NC$19)/12-(NC20+NC22+NC24+NC25+NC27+NC28)</f>
        <v/>
      </c>
      <c r="ND26">
        <f>INDEX('EIA Consumption'!$A:$CZ,$G26,ND$19)/12-(ND20+ND22+ND24+ND25+ND27+ND28)</f>
        <v/>
      </c>
      <c r="NE26">
        <f>INDEX('EIA Consumption'!$A:$CZ,$G26,NE$19)/12-(NE20+NE22+NE24+NE25+NE27+NE28)</f>
        <v/>
      </c>
      <c r="NF26">
        <f>INDEX('EIA Consumption'!$A:$CZ,$G26,NF$19)/12-(NF20+NF22+NF24+NF25+NF27+NF28)</f>
        <v/>
      </c>
      <c r="NG26">
        <f>INDEX('EIA Consumption'!$A:$CZ,$G26,NG$19)/12-(NG20+NG22+NG24+NG25+NG27+NG28)</f>
        <v/>
      </c>
      <c r="NH26">
        <f>INDEX('EIA Consumption'!$A:$CZ,$G26,NH$19)/12-(NH20+NH22+NH24+NH25+NH27+NH28)</f>
        <v/>
      </c>
      <c r="NI26">
        <f>INDEX('EIA Consumption'!$A:$CZ,$G26,NI$19)/12-(NI20+NI22+NI24+NI25+NI27+NI28)</f>
        <v/>
      </c>
      <c r="NJ26">
        <f>INDEX('EIA Consumption'!$A:$CZ,$G26,NJ$19)/12-(NJ20+NJ22+NJ24+NJ25+NJ27+NJ28)</f>
        <v/>
      </c>
      <c r="NK26">
        <f>INDEX('EIA Consumption'!$A:$CZ,$G26,NK$19)/12-(NK20+NK22+NK24+NK25+NK27+NK28)</f>
        <v/>
      </c>
      <c r="NL26">
        <f>INDEX('EIA Consumption'!$A:$CZ,$G26,NL$19)/12-(NL20+NL22+NL24+NL25+NL27+NL28)</f>
        <v/>
      </c>
      <c r="NM26">
        <f>INDEX('EIA Consumption'!$A:$CZ,$G26,NM$19)/12-(NM20+NM22+NM24+NM25+NM27+NM28)</f>
        <v/>
      </c>
      <c r="NN26">
        <f>INDEX('EIA Consumption'!$A:$CZ,$G26,NN$19)/12-(NN20+NN22+NN24+NN25+NN27+NN28)</f>
        <v/>
      </c>
      <c r="NO26">
        <f>INDEX('EIA Consumption'!$A:$CZ,$G26,NO$19)/12-(NO20+NO22+NO24+NO25+NO27+NO28)</f>
        <v/>
      </c>
      <c r="NP26">
        <f>INDEX('EIA Consumption'!$A:$CZ,$G26,NP$19)/12-(NP20+NP22+NP24+NP25+NP27+NP28)</f>
        <v/>
      </c>
      <c r="NQ26">
        <f>INDEX('EIA Consumption'!$A:$CZ,$G26,NQ$19)/12-(NQ20+NQ22+NQ24+NQ25+NQ27+NQ28)</f>
        <v/>
      </c>
      <c r="NR26">
        <f>INDEX('EIA Consumption'!$A:$CZ,$G26,NR$19)/12-(NR20+NR22+NR24+NR25+NR27+NR28)</f>
        <v/>
      </c>
      <c r="NS26">
        <f>INDEX('EIA Consumption'!$A:$CZ,$G26,NS$19)/12-(NS20+NS22+NS24+NS25+NS27+NS28)</f>
        <v/>
      </c>
      <c r="NT26">
        <f>INDEX('EIA Consumption'!$A:$CZ,$G26,NT$19)/12-(NT20+NT22+NT24+NT25+NT27+NT28)</f>
        <v/>
      </c>
      <c r="NU26">
        <f>INDEX('EIA Consumption'!$A:$CZ,$G26,NU$19)/12-(NU20+NU22+NU24+NU25+NU27+NU28)</f>
        <v/>
      </c>
      <c r="NV26">
        <f>INDEX('EIA Consumption'!$A:$CZ,$G26,NV$19)/12-(NV20+NV22+NV24+NV25+NV27+NV28)</f>
        <v/>
      </c>
      <c r="NW26">
        <f>INDEX('EIA Consumption'!$A:$CZ,$G26,NW$19)/12-(NW20+NW22+NW24+NW25+NW27+NW28)</f>
        <v/>
      </c>
      <c r="NX26">
        <f>INDEX('EIA Consumption'!$A:$CZ,$G26,NX$19)/12-(NX20+NX22+NX24+NX25+NX27+NX28)</f>
        <v/>
      </c>
      <c r="NY26">
        <f>INDEX('EIA Consumption'!$A:$CZ,$G26,NY$19)/12-(NY20+NY22+NY24+NY25+NY27+NY28)</f>
        <v/>
      </c>
      <c r="NZ26">
        <f>INDEX('EIA Consumption'!$A:$CZ,$G26,NZ$19)/12-(NZ20+NZ22+NZ24+NZ25+NZ27+NZ28)</f>
        <v/>
      </c>
      <c r="OA26">
        <f>INDEX('EIA Consumption'!$A:$CZ,$G26,OA$19)/12-(OA20+OA22+OA24+OA25+OA27+OA28)</f>
        <v/>
      </c>
      <c r="OB26">
        <f>INDEX('EIA Consumption'!$A:$CZ,$G26,OB$19)/12-(OB20+OB22+OB24+OB25+OB27+OB28)</f>
        <v/>
      </c>
      <c r="OC26">
        <f>INDEX('EIA Consumption'!$A:$CZ,$G26,OC$19)/12-(OC20+OC22+OC24+OC25+OC27+OC28)</f>
        <v/>
      </c>
      <c r="OD26">
        <f>INDEX('EIA Consumption'!$A:$CZ,$G26,OD$19)/12-(OD20+OD22+OD24+OD25+OD27+OD28)</f>
        <v/>
      </c>
      <c r="OE26">
        <f>INDEX('EIA Consumption'!$A:$CZ,$G26,OE$19)/12-(OE20+OE22+OE24+OE25+OE27+OE28)</f>
        <v/>
      </c>
      <c r="OF26">
        <f>INDEX('EIA Consumption'!$A:$CZ,$G26,OF$19)/12-(OF20+OF22+OF24+OF25+OF27+OF28)</f>
        <v/>
      </c>
      <c r="OG26">
        <f>INDEX('EIA Consumption'!$A:$CZ,$G26,OG$19)/12-(OG20+OG22+OG24+OG25+OG27+OG28)</f>
        <v/>
      </c>
      <c r="OH26">
        <f>INDEX('EIA Consumption'!$A:$CZ,$G26,OH$19)/12-(OH20+OH22+OH24+OH25+OH27+OH28)</f>
        <v/>
      </c>
      <c r="OI26">
        <f>INDEX('EIA Consumption'!$A:$CZ,$G26,OI$19)/12-(OI20+OI22+OI24+OI25+OI27+OI28)</f>
        <v/>
      </c>
      <c r="OJ26">
        <f>INDEX('EIA Consumption'!$A:$CZ,$G26,OJ$19)/12-(OJ20+OJ22+OJ24+OJ25+OJ27+OJ28)</f>
        <v/>
      </c>
      <c r="OK26">
        <f>INDEX('EIA Consumption'!$A:$CZ,$G26,OK$19)/12-(OK20+OK22+OK24+OK25+OK27+OK28)</f>
        <v/>
      </c>
      <c r="OL26">
        <f>INDEX('EIA Consumption'!$A:$CZ,$G26,OL$19)/12-(OL20+OL22+OL24+OL25+OL27+OL28)</f>
        <v/>
      </c>
      <c r="OM26">
        <f>INDEX('EIA Consumption'!$A:$CZ,$G26,OM$19)/12-(OM20+OM22+OM24+OM25+OM27+OM28)</f>
        <v/>
      </c>
      <c r="ON26">
        <f>INDEX('EIA Consumption'!$A:$CZ,$G26,ON$19)/12-(ON20+ON22+ON24+ON25+ON27+ON28)</f>
        <v/>
      </c>
      <c r="OO26">
        <f>INDEX('EIA Consumption'!$A:$CZ,$G26,OO$19)/12-(OO20+OO22+OO24+OO25+OO27+OO28)</f>
        <v/>
      </c>
      <c r="OP26">
        <f>INDEX('EIA Consumption'!$A:$CZ,$G26,OP$19)/12-(OP20+OP22+OP24+OP25+OP27+OP28)</f>
        <v/>
      </c>
      <c r="OQ26">
        <f>INDEX('EIA Consumption'!$A:$CZ,$G26,OQ$19)/12-(OQ20+OQ22+OQ24+OQ25+OQ27+OQ28)</f>
        <v/>
      </c>
      <c r="OR26">
        <f>INDEX('EIA Consumption'!$A:$CZ,$G26,OR$19)/12-(OR20+OR22+OR24+OR25+OR27+OR28)</f>
        <v/>
      </c>
      <c r="OS26">
        <f>INDEX('EIA Consumption'!$A:$CZ,$G26,OS$19)/12-(OS20+OS22+OS24+OS25+OS27+OS28)</f>
        <v/>
      </c>
      <c r="OT26">
        <f>INDEX('EIA Consumption'!$A:$CZ,$G26,OT$19)/12-(OT20+OT22+OT24+OT25+OT27+OT28)</f>
        <v/>
      </c>
      <c r="OU26">
        <f>INDEX('EIA Consumption'!$A:$CZ,$G26,OU$19)/12-(OU20+OU22+OU24+OU25+OU27+OU28)</f>
        <v/>
      </c>
      <c r="OV26">
        <f>INDEX('EIA Consumption'!$A:$CZ,$G26,OV$19)/12-(OV20+OV22+OV24+OV25+OV27+OV28)</f>
        <v/>
      </c>
      <c r="OW26">
        <f>INDEX('EIA Consumption'!$A:$CZ,$G26,OW$19)/12-(OW20+OW22+OW24+OW25+OW27+OW28)</f>
        <v/>
      </c>
      <c r="OX26">
        <f>INDEX('EIA Consumption'!$A:$CZ,$G26,OX$19)/12-(OX20+OX22+OX24+OX25+OX27+OX28)</f>
        <v/>
      </c>
      <c r="OY26">
        <f>INDEX('EIA Consumption'!$A:$CZ,$G26,OY$19)/12-(OY20+OY22+OY24+OY25+OY27+OY28)</f>
        <v/>
      </c>
      <c r="OZ26">
        <f>INDEX('EIA Consumption'!$A:$CZ,$G26,OZ$19)/12-(OZ20+OZ22+OZ24+OZ25+OZ27+OZ28)</f>
        <v/>
      </c>
      <c r="PA26">
        <f>INDEX('EIA Consumption'!$A:$CZ,$G26,PA$19)/12-(PA20+PA22+PA24+PA25+PA27+PA28)</f>
        <v/>
      </c>
      <c r="PB26">
        <f>INDEX('EIA Consumption'!$A:$CZ,$G26,PB$19)/12-(PB20+PB22+PB24+PB25+PB27+PB28)</f>
        <v/>
      </c>
      <c r="PC26">
        <f>INDEX('EIA Consumption'!$A:$CZ,$G26,PC$19)/12-(PC20+PC22+PC24+PC25+PC27+PC28)</f>
        <v/>
      </c>
      <c r="PD26">
        <f>INDEX('EIA Consumption'!$A:$CZ,$G26,PD$19)/12-(PD20+PD22+PD24+PD25+PD27+PD28)</f>
        <v/>
      </c>
      <c r="PE26">
        <f>INDEX('EIA Consumption'!$A:$CZ,$G26,PE$19)/12-(PE20+PE22+PE24+PE25+PE27+PE28)</f>
        <v/>
      </c>
      <c r="PF26">
        <f>INDEX('EIA Consumption'!$A:$CZ,$G26,PF$19)/12-(PF20+PF22+PF24+PF25+PF27+PF28)</f>
        <v/>
      </c>
      <c r="PG26">
        <f>INDEX('EIA Consumption'!$A:$CZ,$G26,PG$19)/12-(PG20+PG22+PG24+PG25+PG27+PG28)</f>
        <v/>
      </c>
      <c r="PH26">
        <f>INDEX('EIA Consumption'!$A:$CZ,$G26,PH$19)/12-(PH20+PH22+PH24+PH25+PH27+PH28)</f>
        <v/>
      </c>
      <c r="PI26">
        <f>INDEX('EIA Consumption'!$A:$CZ,$G26,PI$19)/12-(PI20+PI22+PI24+PI25+PI27+PI28)</f>
        <v/>
      </c>
      <c r="PJ26">
        <f>INDEX('EIA Consumption'!$A:$CZ,$G26,PJ$19)/12-(PJ20+PJ22+PJ24+PJ25+PJ27+PJ28)</f>
        <v/>
      </c>
      <c r="PK26">
        <f>INDEX('EIA Consumption'!$A:$CZ,$G26,PK$19)/12-(PK20+PK22+PK24+PK25+PK27+PK28)</f>
        <v/>
      </c>
      <c r="PL26">
        <f>INDEX('EIA Consumption'!$A:$CZ,$G26,PL$19)/12-(PL20+PL22+PL24+PL25+PL27+PL28)</f>
        <v/>
      </c>
      <c r="PM26">
        <f>INDEX('EIA Consumption'!$A:$CZ,$G26,PM$19)/12-(PM20+PM22+PM24+PM25+PM27+PM28)</f>
        <v/>
      </c>
      <c r="PN26">
        <f>INDEX('EIA Consumption'!$A:$CZ,$G26,PN$19)/12-(PN20+PN22+PN24+PN25+PN27+PN28)</f>
        <v/>
      </c>
      <c r="PO26">
        <f>INDEX('EIA Consumption'!$A:$CZ,$G26,PO$19)/12-(PO20+PO22+PO24+PO25+PO27+PO28)</f>
        <v/>
      </c>
      <c r="PP26">
        <f>INDEX('EIA Consumption'!$A:$CZ,$G26,PP$19)/12-(PP20+PP22+PP24+PP25+PP27+PP28)</f>
        <v/>
      </c>
      <c r="PQ26">
        <f>INDEX('EIA Consumption'!$A:$CZ,$G26,PQ$19)/12-(PQ20+PQ22+PQ24+PQ25+PQ27+PQ28)</f>
        <v/>
      </c>
      <c r="PR26">
        <f>INDEX('EIA Consumption'!$A:$CZ,$G26,PR$19)/12-(PR20+PR22+PR24+PR25+PR27+PR28)</f>
        <v/>
      </c>
      <c r="PS26">
        <f>INDEX('EIA Consumption'!$A:$CZ,$G26,PS$19)/12-(PS20+PS22+PS24+PS25+PS27+PS28)</f>
        <v/>
      </c>
      <c r="PT26">
        <f>INDEX('EIA Consumption'!$A:$CZ,$G26,PT$19)/12-(PT20+PT22+PT24+PT25+PT27+PT28)</f>
        <v/>
      </c>
      <c r="PU26">
        <f>INDEX('EIA Consumption'!$A:$CZ,$G26,PU$19)/12-(PU20+PU22+PU24+PU25+PU27+PU28)</f>
        <v/>
      </c>
      <c r="PV26">
        <f>INDEX('EIA Consumption'!$A:$CZ,$G26,PV$19)/12-(PV20+PV22+PV24+PV25+PV27+PV28)</f>
        <v/>
      </c>
      <c r="PW26">
        <f>INDEX('EIA Consumption'!$A:$CZ,$G26,PW$19)/12-(PW20+PW22+PW24+PW25+PW27+PW28)</f>
        <v/>
      </c>
      <c r="PX26">
        <f>INDEX('EIA Consumption'!$A:$CZ,$G26,PX$19)/12-(PX20+PX22+PX24+PX25+PX27+PX28)</f>
        <v/>
      </c>
      <c r="PY26">
        <f>INDEX('EIA Consumption'!$A:$CZ,$G26,PY$19)/12-(PY20+PY22+PY24+PY25+PY27+PY28)</f>
        <v/>
      </c>
      <c r="PZ26">
        <f>INDEX('EIA Consumption'!$A:$CZ,$G26,PZ$19)/12-(PZ20+PZ22+PZ24+PZ25+PZ27+PZ28)</f>
        <v/>
      </c>
      <c r="QA26">
        <f>INDEX('EIA Consumption'!$A:$CZ,$G26,QA$19)/12-(QA20+QA22+QA24+QA25+QA27+QA28)</f>
        <v/>
      </c>
      <c r="QB26">
        <f>INDEX('EIA Consumption'!$A:$CZ,$G26,QB$19)/12-(QB20+QB22+QB24+QB25+QB27+QB28)</f>
        <v/>
      </c>
      <c r="QC26">
        <f>INDEX('EIA Consumption'!$A:$CZ,$G26,QC$19)/12-(QC20+QC22+QC24+QC25+QC27+QC28)</f>
        <v/>
      </c>
      <c r="QD26">
        <f>INDEX('EIA Consumption'!$A:$CZ,$G26,QD$19)/12-(QD20+QD22+QD24+QD25+QD27+QD28)</f>
        <v/>
      </c>
      <c r="QE26">
        <f>INDEX('EIA Consumption'!$A:$CZ,$G26,QE$19)/12-(QE20+QE22+QE24+QE25+QE27+QE28)</f>
        <v/>
      </c>
      <c r="QF26">
        <f>INDEX('EIA Consumption'!$A:$CZ,$G26,QF$19)/12-(QF20+QF22+QF24+QF25+QF27+QF28)</f>
        <v/>
      </c>
      <c r="QG26">
        <f>INDEX('EIA Consumption'!$A:$CZ,$G26,QG$19)/12-(QG20+QG22+QG24+QG25+QG27+QG28)</f>
        <v/>
      </c>
      <c r="QH26">
        <f>INDEX('EIA Consumption'!$A:$CZ,$G26,QH$19)/12-(QH20+QH22+QH24+QH25+QH27+QH28)</f>
        <v/>
      </c>
      <c r="QI26">
        <f>INDEX('EIA Consumption'!$A:$CZ,$G26,QI$19)/12-(QI20+QI22+QI24+QI25+QI27+QI28)</f>
        <v/>
      </c>
      <c r="QJ26">
        <f>INDEX('EIA Consumption'!$A:$CZ,$G26,QJ$19)/12-(QJ20+QJ22+QJ24+QJ25+QJ27+QJ28)</f>
        <v/>
      </c>
      <c r="QK26">
        <f>INDEX('EIA Consumption'!$A:$CZ,$G26,QK$19)/12-(QK20+QK22+QK24+QK25+QK27+QK28)</f>
        <v/>
      </c>
      <c r="QL26">
        <f>INDEX('EIA Consumption'!$A:$CZ,$G26,QL$19)/12-(QL20+QL22+QL24+QL25+QL27+QL28)</f>
        <v/>
      </c>
      <c r="QM26">
        <f>INDEX('EIA Consumption'!$A:$CZ,$G26,QM$19)/12-(QM20+QM22+QM24+QM25+QM27+QM28)</f>
        <v/>
      </c>
      <c r="QN26">
        <f>INDEX('EIA Consumption'!$A:$CZ,$G26,QN$19)/12-(QN20+QN22+QN24+QN25+QN27+QN28)</f>
        <v/>
      </c>
      <c r="QO26">
        <f>INDEX('EIA Consumption'!$A:$CZ,$G26,QO$19)/12-(QO20+QO22+QO24+QO25+QO27+QO28)</f>
        <v/>
      </c>
      <c r="QP26">
        <f>INDEX('EIA Consumption'!$A:$CZ,$G26,QP$19)/12-(QP20+QP22+QP24+QP25+QP27+QP28)</f>
        <v/>
      </c>
      <c r="QQ26">
        <f>INDEX('EIA Consumption'!$A:$CZ,$G26,QQ$19)/12-(QQ20+QQ22+QQ24+QQ25+QQ27+QQ28)</f>
        <v/>
      </c>
      <c r="QR26">
        <f>INDEX('EIA Consumption'!$A:$CZ,$G26,QR$19)/12-(QR20+QR22+QR24+QR25+QR27+QR28)</f>
        <v/>
      </c>
      <c r="QS26">
        <f>INDEX('EIA Consumption'!$A:$CZ,$G26,QS$19)/12-(QS20+QS22+QS24+QS25+QS27+QS28)</f>
        <v/>
      </c>
      <c r="QT26">
        <f>INDEX('EIA Consumption'!$A:$CZ,$G26,QT$19)/12-(QT20+QT22+QT24+QT25+QT27+QT28)</f>
        <v/>
      </c>
      <c r="QU26">
        <f>INDEX('EIA Consumption'!$A:$CZ,$G26,QU$19)/12-(QU20+QU22+QU24+QU25+QU27+QU28)</f>
        <v/>
      </c>
      <c r="QV26">
        <f>INDEX('EIA Consumption'!$A:$CZ,$G26,QV$19)/12-(QV20+QV22+QV24+QV25+QV27+QV28)</f>
        <v/>
      </c>
      <c r="QW26">
        <f>INDEX('EIA Consumption'!$A:$CZ,$G26,QW$19)/12-(QW20+QW22+QW24+QW25+QW27+QW28)</f>
        <v/>
      </c>
      <c r="QX26">
        <f>INDEX('EIA Consumption'!$A:$CZ,$G26,QX$19)/12-(QX20+QX22+QX24+QX25+QX27+QX28)</f>
        <v/>
      </c>
      <c r="QY26">
        <f>INDEX('EIA Consumption'!$A:$CZ,$G26,QY$19)/12-(QY20+QY22+QY24+QY25+QY27+QY28)</f>
        <v/>
      </c>
      <c r="QZ26">
        <f>INDEX('EIA Consumption'!$A:$CZ,$G26,QZ$19)/12-(QZ20+QZ22+QZ24+QZ25+QZ27+QZ28)</f>
        <v/>
      </c>
      <c r="RA26">
        <f>INDEX('EIA Consumption'!$A:$CZ,$G26,RA$19)/12-(RA20+RA22+RA24+RA25+RA27+RA28)</f>
        <v/>
      </c>
      <c r="RB26">
        <f>INDEX('EIA Consumption'!$A:$CZ,$G26,RB$19)/12-(RB20+RB22+RB24+RB25+RB27+RB28)</f>
        <v/>
      </c>
      <c r="RC26">
        <f>INDEX('EIA Consumption'!$A:$CZ,$G26,RC$19)/12-(RC20+RC22+RC24+RC25+RC27+RC28)</f>
        <v/>
      </c>
      <c r="RD26">
        <f>INDEX('EIA Consumption'!$A:$CZ,$G26,RD$19)/12-(RD20+RD22+RD24+RD25+RD27+RD28)</f>
        <v/>
      </c>
      <c r="RE26">
        <f>INDEX('EIA Consumption'!$A:$CZ,$G26,RE$19)/12-(RE20+RE22+RE24+RE25+RE27+RE28)</f>
        <v/>
      </c>
      <c r="RF26">
        <f>INDEX('EIA Consumption'!$A:$CZ,$G26,RF$19)/12-(RF20+RF22+RF24+RF25+RF27+RF28)</f>
        <v/>
      </c>
      <c r="RG26">
        <f>INDEX('EIA Consumption'!$A:$CZ,$G26,RG$19)/12-(RG20+RG22+RG24+RG25+RG27+RG28)</f>
        <v/>
      </c>
      <c r="RH26">
        <f>INDEX('EIA Consumption'!$A:$CZ,$G26,RH$19)/12-(RH20+RH22+RH24+RH25+RH27+RH28)</f>
        <v/>
      </c>
      <c r="RI26">
        <f>INDEX('EIA Consumption'!$A:$CZ,$G26,RI$19)/12-(RI20+RI22+RI24+RI25+RI27+RI28)</f>
        <v/>
      </c>
      <c r="RJ26">
        <f>INDEX('EIA Consumption'!$A:$CZ,$G26,RJ$19)/12-(RJ20+RJ22+RJ24+RJ25+RJ27+RJ28)</f>
        <v/>
      </c>
      <c r="RK26">
        <f>INDEX('EIA Consumption'!$A:$CZ,$G26,RK$19)/12-(RK20+RK22+RK24+RK25+RK27+RK28)</f>
        <v/>
      </c>
      <c r="RL26">
        <f>INDEX('EIA Consumption'!$A:$CZ,$G26,RL$19)/12-(RL20+RL22+RL24+RL25+RL27+RL28)</f>
        <v/>
      </c>
      <c r="RM26">
        <f>INDEX('EIA Consumption'!$A:$CZ,$G26,RM$19)/12-(RM20+RM22+RM24+RM25+RM27+RM28)</f>
        <v/>
      </c>
      <c r="RN26">
        <f>INDEX('EIA Consumption'!$A:$CZ,$G26,RN$19)/12-(RN20+RN22+RN24+RN25+RN27+RN28)</f>
        <v/>
      </c>
      <c r="RO26">
        <f>INDEX('EIA Consumption'!$A:$CZ,$G26,RO$19)/12-(RO20+RO22+RO24+RO25+RO27+RO28)</f>
        <v/>
      </c>
      <c r="RP26">
        <f>INDEX('EIA Consumption'!$A:$CZ,$G26,RP$19)/12-(RP20+RP22+RP24+RP25+RP27+RP28)</f>
        <v/>
      </c>
      <c r="RQ26">
        <f>INDEX('EIA Consumption'!$A:$CZ,$G26,RQ$19)/12-(RQ20+RQ22+RQ24+RQ25+RQ27+RQ28)</f>
        <v/>
      </c>
      <c r="RR26">
        <f>INDEX('EIA Consumption'!$A:$CZ,$G26,RR$19)/12-(RR20+RR22+RR24+RR25+RR27+RR28)</f>
        <v/>
      </c>
      <c r="RS26">
        <f>INDEX('EIA Consumption'!$A:$CZ,$G26,RS$19)/12-(RS20+RS22+RS24+RS25+RS27+RS28)</f>
        <v/>
      </c>
      <c r="RT26">
        <f>INDEX('EIA Consumption'!$A:$CZ,$G26,RT$19)/12-(RT20+RT22+RT24+RT25+RT27+RT28)</f>
        <v/>
      </c>
      <c r="RU26">
        <f>INDEX('EIA Consumption'!$A:$CZ,$G26,RU$19)/12-(RU20+RU22+RU24+RU25+RU27+RU28)</f>
        <v/>
      </c>
      <c r="RV26">
        <f>INDEX('EIA Consumption'!$A:$CZ,$G26,RV$19)/12-(RV20+RV22+RV24+RV25+RV27+RV28)</f>
        <v/>
      </c>
      <c r="RW26">
        <f>INDEX('EIA Consumption'!$A:$CZ,$G26,RW$19)/12-(RW20+RW22+RW24+RW25+RW27+RW28)</f>
        <v/>
      </c>
      <c r="RX26">
        <f>INDEX('EIA Consumption'!$A:$CZ,$G26,RX$19)/12-(RX20+RX22+RX24+RX25+RX27+RX28)</f>
        <v/>
      </c>
      <c r="RY26">
        <f>INDEX('EIA Consumption'!$A:$CZ,$G26,RY$19)/12-(RY20+RY22+RY24+RY25+RY27+RY28)</f>
        <v/>
      </c>
      <c r="RZ26">
        <f>INDEX('EIA Consumption'!$A:$CZ,$G26,RZ$19)/12-(RZ20+RZ22+RZ24+RZ25+RZ27+RZ28)</f>
        <v/>
      </c>
      <c r="SA26">
        <f>INDEX('EIA Consumption'!$A:$CZ,$G26,SA$19)/12-(SA20+SA22+SA24+SA25+SA27+SA28)</f>
        <v/>
      </c>
      <c r="SB26">
        <f>INDEX('EIA Consumption'!$A:$CZ,$G26,SB$19)/12-(SB20+SB22+SB24+SB25+SB27+SB28)</f>
        <v/>
      </c>
      <c r="SC26">
        <f>INDEX('EIA Consumption'!$A:$CZ,$G26,SC$19)/12-(SC20+SC22+SC24+SC25+SC27+SC28)</f>
        <v/>
      </c>
      <c r="SD26">
        <f>INDEX('EIA Consumption'!$A:$CZ,$G26,SD$19)/12-(SD20+SD22+SD24+SD25+SD27+SD28)</f>
        <v/>
      </c>
      <c r="SE26">
        <f>INDEX('EIA Consumption'!$A:$CZ,$G26,SE$19)/12-(SE20+SE22+SE24+SE25+SE27+SE28)</f>
        <v/>
      </c>
    </row>
    <row r="27" spans="1:499">
      <c r="A27" t="s">
        <v>58</v>
      </c>
      <c r="B27" t="s">
        <v>73</v>
      </c>
      <c r="G27">
        <f>MATCH($B27,'EIA Consumption'!$C:$C,0)</f>
        <v/>
      </c>
      <c r="H27">
        <f>INDEX('EIA Consumption'!$A:$CZ,$G27,H$19)/12</f>
        <v/>
      </c>
      <c r="I27">
        <f>INDEX('EIA Consumption'!$A:$CZ,$G27,I$19)/12</f>
        <v/>
      </c>
      <c r="J27">
        <f>INDEX('EIA Consumption'!$A:$CZ,$G27,J$19)/12</f>
        <v/>
      </c>
      <c r="K27">
        <f>INDEX('EIA Consumption'!$A:$CZ,$G27,K$19)/12</f>
        <v/>
      </c>
      <c r="L27">
        <f>INDEX('EIA Consumption'!$A:$CZ,$G27,L$19)/12</f>
        <v/>
      </c>
      <c r="M27">
        <f>INDEX('EIA Consumption'!$A:$CZ,$G27,M$19)/12</f>
        <v/>
      </c>
      <c r="N27">
        <f>INDEX('EIA Consumption'!$A:$CZ,$G27,N$19)/12</f>
        <v/>
      </c>
      <c r="O27">
        <f>INDEX('EIA Consumption'!$A:$CZ,$G27,O$19)/12</f>
        <v/>
      </c>
      <c r="P27">
        <f>INDEX('EIA Consumption'!$A:$CZ,$G27,P$19)/12</f>
        <v/>
      </c>
      <c r="Q27">
        <f>INDEX('EIA Consumption'!$A:$CZ,$G27,Q$19)/12</f>
        <v/>
      </c>
      <c r="R27">
        <f>INDEX('EIA Consumption'!$A:$CZ,$G27,R$19)/12</f>
        <v/>
      </c>
      <c r="S27">
        <f>INDEX('EIA Consumption'!$A:$CZ,$G27,S$19)/12</f>
        <v/>
      </c>
      <c r="T27">
        <f>INDEX('EIA Consumption'!$A:$CZ,$G27,T$19)/12</f>
        <v/>
      </c>
      <c r="U27">
        <f>INDEX('EIA Consumption'!$A:$CZ,$G27,U$19)/12</f>
        <v/>
      </c>
      <c r="V27">
        <f>INDEX('EIA Consumption'!$A:$CZ,$G27,V$19)/12</f>
        <v/>
      </c>
      <c r="W27">
        <f>INDEX('EIA Consumption'!$A:$CZ,$G27,W$19)/12</f>
        <v/>
      </c>
      <c r="X27">
        <f>INDEX('EIA Consumption'!$A:$CZ,$G27,X$19)/12</f>
        <v/>
      </c>
      <c r="Y27">
        <f>INDEX('EIA Consumption'!$A:$CZ,$G27,Y$19)/12</f>
        <v/>
      </c>
      <c r="Z27">
        <f>INDEX('EIA Consumption'!$A:$CZ,$G27,Z$19)/12</f>
        <v/>
      </c>
      <c r="AA27">
        <f>INDEX('EIA Consumption'!$A:$CZ,$G27,AA$19)/12</f>
        <v/>
      </c>
      <c r="AB27">
        <f>INDEX('EIA Consumption'!$A:$CZ,$G27,AB$19)/12</f>
        <v/>
      </c>
      <c r="AC27">
        <f>INDEX('EIA Consumption'!$A:$CZ,$G27,AC$19)/12</f>
        <v/>
      </c>
      <c r="AD27">
        <f>INDEX('EIA Consumption'!$A:$CZ,$G27,AD$19)/12</f>
        <v/>
      </c>
      <c r="AE27">
        <f>INDEX('EIA Consumption'!$A:$CZ,$G27,AE$19)/12</f>
        <v/>
      </c>
      <c r="AF27">
        <f>INDEX('EIA Consumption'!$A:$CZ,$G27,AF$19)/12</f>
        <v/>
      </c>
      <c r="AG27">
        <f>INDEX('EIA Consumption'!$A:$CZ,$G27,AG$19)/12</f>
        <v/>
      </c>
      <c r="AH27">
        <f>INDEX('EIA Consumption'!$A:$CZ,$G27,AH$19)/12</f>
        <v/>
      </c>
      <c r="AI27">
        <f>INDEX('EIA Consumption'!$A:$CZ,$G27,AI$19)/12</f>
        <v/>
      </c>
      <c r="AJ27">
        <f>INDEX('EIA Consumption'!$A:$CZ,$G27,AJ$19)/12</f>
        <v/>
      </c>
      <c r="AK27">
        <f>INDEX('EIA Consumption'!$A:$CZ,$G27,AK$19)/12</f>
        <v/>
      </c>
      <c r="AL27">
        <f>INDEX('EIA Consumption'!$A:$CZ,$G27,AL$19)/12</f>
        <v/>
      </c>
      <c r="AM27">
        <f>INDEX('EIA Consumption'!$A:$CZ,$G27,AM$19)/12</f>
        <v/>
      </c>
      <c r="AN27">
        <f>INDEX('EIA Consumption'!$A:$CZ,$G27,AN$19)/12</f>
        <v/>
      </c>
      <c r="AO27">
        <f>INDEX('EIA Consumption'!$A:$CZ,$G27,AO$19)/12</f>
        <v/>
      </c>
      <c r="AP27">
        <f>INDEX('EIA Consumption'!$A:$CZ,$G27,AP$19)/12</f>
        <v/>
      </c>
      <c r="AQ27">
        <f>INDEX('EIA Consumption'!$A:$CZ,$G27,AQ$19)/12</f>
        <v/>
      </c>
      <c r="AR27">
        <f>INDEX('EIA Consumption'!$A:$CZ,$G27,AR$19)/12</f>
        <v/>
      </c>
      <c r="AS27">
        <f>INDEX('EIA Consumption'!$A:$CZ,$G27,AS$19)/12</f>
        <v/>
      </c>
      <c r="AT27">
        <f>INDEX('EIA Consumption'!$A:$CZ,$G27,AT$19)/12</f>
        <v/>
      </c>
      <c r="AU27">
        <f>INDEX('EIA Consumption'!$A:$CZ,$G27,AU$19)/12</f>
        <v/>
      </c>
      <c r="AV27">
        <f>INDEX('EIA Consumption'!$A:$CZ,$G27,AV$19)/12</f>
        <v/>
      </c>
      <c r="AW27">
        <f>INDEX('EIA Consumption'!$A:$CZ,$G27,AW$19)/12</f>
        <v/>
      </c>
      <c r="AX27">
        <f>INDEX('EIA Consumption'!$A:$CZ,$G27,AX$19)/12</f>
        <v/>
      </c>
      <c r="AY27">
        <f>INDEX('EIA Consumption'!$A:$CZ,$G27,AY$19)/12</f>
        <v/>
      </c>
      <c r="AZ27">
        <f>INDEX('EIA Consumption'!$A:$CZ,$G27,AZ$19)/12</f>
        <v/>
      </c>
      <c r="BA27">
        <f>INDEX('EIA Consumption'!$A:$CZ,$G27,BA$19)/12</f>
        <v/>
      </c>
      <c r="BB27">
        <f>INDEX('EIA Consumption'!$A:$CZ,$G27,BB$19)/12</f>
        <v/>
      </c>
      <c r="BC27">
        <f>INDEX('EIA Consumption'!$A:$CZ,$G27,BC$19)/12</f>
        <v/>
      </c>
      <c r="BD27">
        <f>INDEX('EIA Consumption'!$A:$CZ,$G27,BD$19)/12</f>
        <v/>
      </c>
      <c r="BE27">
        <f>INDEX('EIA Consumption'!$A:$CZ,$G27,BE$19)/12</f>
        <v/>
      </c>
      <c r="BF27">
        <f>INDEX('EIA Consumption'!$A:$CZ,$G27,BF$19)/12</f>
        <v/>
      </c>
      <c r="BG27">
        <f>INDEX('EIA Consumption'!$A:$CZ,$G27,BG$19)/12</f>
        <v/>
      </c>
      <c r="BH27">
        <f>INDEX('EIA Consumption'!$A:$CZ,$G27,BH$19)/12</f>
        <v/>
      </c>
      <c r="BI27">
        <f>INDEX('EIA Consumption'!$A:$CZ,$G27,BI$19)/12</f>
        <v/>
      </c>
      <c r="BJ27">
        <f>INDEX('EIA Consumption'!$A:$CZ,$G27,BJ$19)/12</f>
        <v/>
      </c>
      <c r="BK27">
        <f>INDEX('EIA Consumption'!$A:$CZ,$G27,BK$19)/12</f>
        <v/>
      </c>
      <c r="BL27">
        <f>INDEX('EIA Consumption'!$A:$CZ,$G27,BL$19)/12</f>
        <v/>
      </c>
      <c r="BM27">
        <f>INDEX('EIA Consumption'!$A:$CZ,$G27,BM$19)/12</f>
        <v/>
      </c>
      <c r="BN27">
        <f>INDEX('EIA Consumption'!$A:$CZ,$G27,BN$19)/12</f>
        <v/>
      </c>
      <c r="BO27">
        <f>INDEX('EIA Consumption'!$A:$CZ,$G27,BO$19)/12</f>
        <v/>
      </c>
      <c r="BP27">
        <f>INDEX('EIA Consumption'!$A:$CZ,$G27,BP$19)/12</f>
        <v/>
      </c>
      <c r="BQ27">
        <f>INDEX('EIA Consumption'!$A:$CZ,$G27,BQ$19)/12</f>
        <v/>
      </c>
      <c r="BR27">
        <f>INDEX('EIA Consumption'!$A:$CZ,$G27,BR$19)/12</f>
        <v/>
      </c>
      <c r="BS27">
        <f>INDEX('EIA Consumption'!$A:$CZ,$G27,BS$19)/12</f>
        <v/>
      </c>
      <c r="BT27">
        <f>INDEX('EIA Consumption'!$A:$CZ,$G27,BT$19)/12</f>
        <v/>
      </c>
      <c r="BU27">
        <f>INDEX('EIA Consumption'!$A:$CZ,$G27,BU$19)/12</f>
        <v/>
      </c>
      <c r="BV27">
        <f>INDEX('EIA Consumption'!$A:$CZ,$G27,BV$19)/12</f>
        <v/>
      </c>
      <c r="BW27">
        <f>INDEX('EIA Consumption'!$A:$CZ,$G27,BW$19)/12</f>
        <v/>
      </c>
      <c r="BX27">
        <f>INDEX('EIA Consumption'!$A:$CZ,$G27,BX$19)/12</f>
        <v/>
      </c>
      <c r="BY27">
        <f>INDEX('EIA Consumption'!$A:$CZ,$G27,BY$19)/12</f>
        <v/>
      </c>
      <c r="BZ27">
        <f>INDEX('EIA Consumption'!$A:$CZ,$G27,BZ$19)/12</f>
        <v/>
      </c>
      <c r="CA27">
        <f>INDEX('EIA Consumption'!$A:$CZ,$G27,CA$19)/12</f>
        <v/>
      </c>
      <c r="CB27">
        <f>INDEX('EIA Consumption'!$A:$CZ,$G27,CB$19)/12</f>
        <v/>
      </c>
      <c r="CC27">
        <f>INDEX('EIA Consumption'!$A:$CZ,$G27,CC$19)/12</f>
        <v/>
      </c>
      <c r="CD27">
        <f>INDEX('EIA Consumption'!$A:$CZ,$G27,CD$19)/12</f>
        <v/>
      </c>
      <c r="CE27">
        <f>INDEX('EIA Consumption'!$A:$CZ,$G27,CE$19)/12</f>
        <v/>
      </c>
      <c r="CF27">
        <f>INDEX('EIA Consumption'!$A:$CZ,$G27,CF$19)/12</f>
        <v/>
      </c>
      <c r="CG27">
        <f>INDEX('EIA Consumption'!$A:$CZ,$G27,CG$19)/12</f>
        <v/>
      </c>
      <c r="CH27">
        <f>INDEX('EIA Consumption'!$A:$CZ,$G27,CH$19)/12</f>
        <v/>
      </c>
      <c r="CI27">
        <f>INDEX('EIA Consumption'!$A:$CZ,$G27,CI$19)/12</f>
        <v/>
      </c>
      <c r="CJ27">
        <f>INDEX('EIA Consumption'!$A:$CZ,$G27,CJ$19)/12</f>
        <v/>
      </c>
      <c r="CK27">
        <f>INDEX('EIA Consumption'!$A:$CZ,$G27,CK$19)/12</f>
        <v/>
      </c>
      <c r="CL27">
        <f>INDEX('EIA Consumption'!$A:$CZ,$G27,CL$19)/12</f>
        <v/>
      </c>
      <c r="CM27">
        <f>INDEX('EIA Consumption'!$A:$CZ,$G27,CM$19)/12</f>
        <v/>
      </c>
      <c r="CN27">
        <f>INDEX('EIA Consumption'!$A:$CZ,$G27,CN$19)/12</f>
        <v/>
      </c>
      <c r="CO27">
        <f>INDEX('EIA Consumption'!$A:$CZ,$G27,CO$19)/12</f>
        <v/>
      </c>
      <c r="CP27">
        <f>INDEX('EIA Consumption'!$A:$CZ,$G27,CP$19)/12</f>
        <v/>
      </c>
      <c r="CQ27">
        <f>INDEX('EIA Consumption'!$A:$CZ,$G27,CQ$19)/12</f>
        <v/>
      </c>
      <c r="CR27">
        <f>INDEX('EIA Consumption'!$A:$CZ,$G27,CR$19)/12</f>
        <v/>
      </c>
      <c r="CS27">
        <f>INDEX('EIA Consumption'!$A:$CZ,$G27,CS$19)/12</f>
        <v/>
      </c>
      <c r="CT27">
        <f>INDEX('EIA Consumption'!$A:$CZ,$G27,CT$19)/12</f>
        <v/>
      </c>
      <c r="CU27">
        <f>INDEX('EIA Consumption'!$A:$CZ,$G27,CU$19)/12</f>
        <v/>
      </c>
      <c r="CV27">
        <f>INDEX('EIA Consumption'!$A:$CZ,$G27,CV$19)/12</f>
        <v/>
      </c>
      <c r="CW27">
        <f>INDEX('EIA Consumption'!$A:$CZ,$G27,CW$19)/12</f>
        <v/>
      </c>
      <c r="CX27">
        <f>INDEX('EIA Consumption'!$A:$CZ,$G27,CX$19)/12</f>
        <v/>
      </c>
      <c r="CY27">
        <f>INDEX('EIA Consumption'!$A:$CZ,$G27,CY$19)/12</f>
        <v/>
      </c>
      <c r="CZ27">
        <f>INDEX('EIA Consumption'!$A:$CZ,$G27,CZ$19)/12</f>
        <v/>
      </c>
      <c r="DA27">
        <f>INDEX('EIA Consumption'!$A:$CZ,$G27,DA$19)/12</f>
        <v/>
      </c>
      <c r="DB27">
        <f>INDEX('EIA Consumption'!$A:$CZ,$G27,DB$19)/12</f>
        <v/>
      </c>
      <c r="DC27">
        <f>INDEX('EIA Consumption'!$A:$CZ,$G27,DC$19)/12</f>
        <v/>
      </c>
      <c r="DD27">
        <f>INDEX('EIA Consumption'!$A:$CZ,$G27,DD$19)/12</f>
        <v/>
      </c>
      <c r="DE27">
        <f>INDEX('EIA Consumption'!$A:$CZ,$G27,DE$19)/12</f>
        <v/>
      </c>
      <c r="DF27">
        <f>INDEX('EIA Consumption'!$A:$CZ,$G27,DF$19)/12</f>
        <v/>
      </c>
      <c r="DG27">
        <f>INDEX('EIA Consumption'!$A:$CZ,$G27,DG$19)/12</f>
        <v/>
      </c>
      <c r="DH27">
        <f>INDEX('EIA Consumption'!$A:$CZ,$G27,DH$19)/12</f>
        <v/>
      </c>
      <c r="DI27">
        <f>INDEX('EIA Consumption'!$A:$CZ,$G27,DI$19)/12</f>
        <v/>
      </c>
      <c r="DJ27">
        <f>INDEX('EIA Consumption'!$A:$CZ,$G27,DJ$19)/12</f>
        <v/>
      </c>
      <c r="DK27">
        <f>INDEX('EIA Consumption'!$A:$CZ,$G27,DK$19)/12</f>
        <v/>
      </c>
      <c r="DL27">
        <f>INDEX('EIA Consumption'!$A:$CZ,$G27,DL$19)/12</f>
        <v/>
      </c>
      <c r="DM27">
        <f>INDEX('EIA Consumption'!$A:$CZ,$G27,DM$19)/12</f>
        <v/>
      </c>
      <c r="DN27">
        <f>INDEX('EIA Consumption'!$A:$CZ,$G27,DN$19)/12</f>
        <v/>
      </c>
      <c r="DO27">
        <f>INDEX('EIA Consumption'!$A:$CZ,$G27,DO$19)/12</f>
        <v/>
      </c>
      <c r="DP27">
        <f>INDEX('EIA Consumption'!$A:$CZ,$G27,DP$19)/12</f>
        <v/>
      </c>
      <c r="DQ27">
        <f>INDEX('EIA Consumption'!$A:$CZ,$G27,DQ$19)/12</f>
        <v/>
      </c>
      <c r="DR27">
        <f>INDEX('EIA Consumption'!$A:$CZ,$G27,DR$19)/12</f>
        <v/>
      </c>
      <c r="DS27">
        <f>INDEX('EIA Consumption'!$A:$CZ,$G27,DS$19)/12</f>
        <v/>
      </c>
      <c r="DT27">
        <f>INDEX('EIA Consumption'!$A:$CZ,$G27,DT$19)/12</f>
        <v/>
      </c>
      <c r="DU27">
        <f>INDEX('EIA Consumption'!$A:$CZ,$G27,DU$19)/12</f>
        <v/>
      </c>
      <c r="DV27">
        <f>INDEX('EIA Consumption'!$A:$CZ,$G27,DV$19)/12</f>
        <v/>
      </c>
      <c r="DW27">
        <f>INDEX('EIA Consumption'!$A:$CZ,$G27,DW$19)/12</f>
        <v/>
      </c>
      <c r="DX27">
        <f>INDEX('EIA Consumption'!$A:$CZ,$G27,DX$19)/12</f>
        <v/>
      </c>
      <c r="DY27">
        <f>INDEX('EIA Consumption'!$A:$CZ,$G27,DY$19)/12</f>
        <v/>
      </c>
      <c r="DZ27">
        <f>INDEX('EIA Consumption'!$A:$CZ,$G27,DZ$19)/12</f>
        <v/>
      </c>
      <c r="EA27">
        <f>INDEX('EIA Consumption'!$A:$CZ,$G27,EA$19)/12</f>
        <v/>
      </c>
      <c r="EB27">
        <f>INDEX('EIA Consumption'!$A:$CZ,$G27,EB$19)/12</f>
        <v/>
      </c>
      <c r="EC27">
        <f>INDEX('EIA Consumption'!$A:$CZ,$G27,EC$19)/12</f>
        <v/>
      </c>
      <c r="ED27">
        <f>INDEX('EIA Consumption'!$A:$CZ,$G27,ED$19)/12</f>
        <v/>
      </c>
      <c r="EE27">
        <f>INDEX('EIA Consumption'!$A:$CZ,$G27,EE$19)/12</f>
        <v/>
      </c>
      <c r="EF27">
        <f>INDEX('EIA Consumption'!$A:$CZ,$G27,EF$19)/12</f>
        <v/>
      </c>
      <c r="EG27">
        <f>INDEX('EIA Consumption'!$A:$CZ,$G27,EG$19)/12</f>
        <v/>
      </c>
      <c r="EH27">
        <f>INDEX('EIA Consumption'!$A:$CZ,$G27,EH$19)/12</f>
        <v/>
      </c>
      <c r="EI27">
        <f>INDEX('EIA Consumption'!$A:$CZ,$G27,EI$19)/12</f>
        <v/>
      </c>
      <c r="EJ27">
        <f>INDEX('EIA Consumption'!$A:$CZ,$G27,EJ$19)/12</f>
        <v/>
      </c>
      <c r="EK27">
        <f>INDEX('EIA Consumption'!$A:$CZ,$G27,EK$19)/12</f>
        <v/>
      </c>
      <c r="EL27">
        <f>INDEX('EIA Consumption'!$A:$CZ,$G27,EL$19)/12</f>
        <v/>
      </c>
      <c r="EM27">
        <f>INDEX('EIA Consumption'!$A:$CZ,$G27,EM$19)/12</f>
        <v/>
      </c>
      <c r="EN27">
        <f>INDEX('EIA Consumption'!$A:$CZ,$G27,EN$19)/12</f>
        <v/>
      </c>
      <c r="EO27">
        <f>INDEX('EIA Consumption'!$A:$CZ,$G27,EO$19)/12</f>
        <v/>
      </c>
      <c r="EP27">
        <f>INDEX('EIA Consumption'!$A:$CZ,$G27,EP$19)/12</f>
        <v/>
      </c>
      <c r="EQ27">
        <f>INDEX('EIA Consumption'!$A:$CZ,$G27,EQ$19)/12</f>
        <v/>
      </c>
      <c r="ER27">
        <f>INDEX('EIA Consumption'!$A:$CZ,$G27,ER$19)/12</f>
        <v/>
      </c>
      <c r="ES27">
        <f>INDEX('EIA Consumption'!$A:$CZ,$G27,ES$19)/12</f>
        <v/>
      </c>
      <c r="ET27">
        <f>INDEX('EIA Consumption'!$A:$CZ,$G27,ET$19)/12</f>
        <v/>
      </c>
      <c r="EU27">
        <f>INDEX('EIA Consumption'!$A:$CZ,$G27,EU$19)/12</f>
        <v/>
      </c>
      <c r="EV27">
        <f>INDEX('EIA Consumption'!$A:$CZ,$G27,EV$19)/12</f>
        <v/>
      </c>
      <c r="EW27">
        <f>INDEX('EIA Consumption'!$A:$CZ,$G27,EW$19)/12</f>
        <v/>
      </c>
      <c r="EX27">
        <f>INDEX('EIA Consumption'!$A:$CZ,$G27,EX$19)/12</f>
        <v/>
      </c>
      <c r="EY27">
        <f>INDEX('EIA Consumption'!$A:$CZ,$G27,EY$19)/12</f>
        <v/>
      </c>
      <c r="EZ27">
        <f>INDEX('EIA Consumption'!$A:$CZ,$G27,EZ$19)/12</f>
        <v/>
      </c>
      <c r="FA27">
        <f>INDEX('EIA Consumption'!$A:$CZ,$G27,FA$19)/12</f>
        <v/>
      </c>
      <c r="FB27">
        <f>INDEX('EIA Consumption'!$A:$CZ,$G27,FB$19)/12</f>
        <v/>
      </c>
      <c r="FC27">
        <f>INDEX('EIA Consumption'!$A:$CZ,$G27,FC$19)/12</f>
        <v/>
      </c>
      <c r="FD27">
        <f>INDEX('EIA Consumption'!$A:$CZ,$G27,FD$19)/12</f>
        <v/>
      </c>
      <c r="FE27">
        <f>INDEX('EIA Consumption'!$A:$CZ,$G27,FE$19)/12</f>
        <v/>
      </c>
      <c r="FF27">
        <f>INDEX('EIA Consumption'!$A:$CZ,$G27,FF$19)/12</f>
        <v/>
      </c>
      <c r="FG27">
        <f>INDEX('EIA Consumption'!$A:$CZ,$G27,FG$19)/12</f>
        <v/>
      </c>
      <c r="FH27">
        <f>INDEX('EIA Consumption'!$A:$CZ,$G27,FH$19)/12</f>
        <v/>
      </c>
      <c r="FI27">
        <f>INDEX('EIA Consumption'!$A:$CZ,$G27,FI$19)/12</f>
        <v/>
      </c>
      <c r="FJ27">
        <f>INDEX('EIA Consumption'!$A:$CZ,$G27,FJ$19)/12</f>
        <v/>
      </c>
      <c r="FK27">
        <f>INDEX('EIA Consumption'!$A:$CZ,$G27,FK$19)/12</f>
        <v/>
      </c>
      <c r="FL27">
        <f>INDEX('EIA Consumption'!$A:$CZ,$G27,FL$19)/12</f>
        <v/>
      </c>
      <c r="FM27">
        <f>INDEX('EIA Consumption'!$A:$CZ,$G27,FM$19)/12</f>
        <v/>
      </c>
      <c r="FN27">
        <f>INDEX('EIA Consumption'!$A:$CZ,$G27,FN$19)/12</f>
        <v/>
      </c>
      <c r="FO27">
        <f>INDEX('EIA Consumption'!$A:$CZ,$G27,FO$19)/12</f>
        <v/>
      </c>
      <c r="FP27">
        <f>INDEX('EIA Consumption'!$A:$CZ,$G27,FP$19)/12</f>
        <v/>
      </c>
      <c r="FQ27">
        <f>INDEX('EIA Consumption'!$A:$CZ,$G27,FQ$19)/12</f>
        <v/>
      </c>
      <c r="FR27">
        <f>INDEX('EIA Consumption'!$A:$CZ,$G27,FR$19)/12</f>
        <v/>
      </c>
      <c r="FS27">
        <f>INDEX('EIA Consumption'!$A:$CZ,$G27,FS$19)/12</f>
        <v/>
      </c>
      <c r="FT27">
        <f>INDEX('EIA Consumption'!$A:$CZ,$G27,FT$19)/12</f>
        <v/>
      </c>
      <c r="FU27">
        <f>INDEX('EIA Consumption'!$A:$CZ,$G27,FU$19)/12</f>
        <v/>
      </c>
      <c r="FV27">
        <f>INDEX('EIA Consumption'!$A:$CZ,$G27,FV$19)/12</f>
        <v/>
      </c>
      <c r="FW27">
        <f>INDEX('EIA Consumption'!$A:$CZ,$G27,FW$19)/12</f>
        <v/>
      </c>
      <c r="FX27">
        <f>INDEX('EIA Consumption'!$A:$CZ,$G27,FX$19)/12</f>
        <v/>
      </c>
      <c r="FY27">
        <f>INDEX('EIA Consumption'!$A:$CZ,$G27,FY$19)/12</f>
        <v/>
      </c>
      <c r="FZ27">
        <f>INDEX('EIA Consumption'!$A:$CZ,$G27,FZ$19)/12</f>
        <v/>
      </c>
      <c r="GA27">
        <f>INDEX('EIA Consumption'!$A:$CZ,$G27,GA$19)/12</f>
        <v/>
      </c>
      <c r="GB27">
        <f>INDEX('EIA Consumption'!$A:$CZ,$G27,GB$19)/12</f>
        <v/>
      </c>
      <c r="GC27">
        <f>INDEX('EIA Consumption'!$A:$CZ,$G27,GC$19)/12</f>
        <v/>
      </c>
      <c r="GD27">
        <f>INDEX('EIA Consumption'!$A:$CZ,$G27,GD$19)/12</f>
        <v/>
      </c>
      <c r="GE27">
        <f>INDEX('EIA Consumption'!$A:$CZ,$G27,GE$19)/12</f>
        <v/>
      </c>
      <c r="GF27">
        <f>INDEX('EIA Consumption'!$A:$CZ,$G27,GF$19)/12</f>
        <v/>
      </c>
      <c r="GG27">
        <f>INDEX('EIA Consumption'!$A:$CZ,$G27,GG$19)/12</f>
        <v/>
      </c>
      <c r="GH27">
        <f>INDEX('EIA Consumption'!$A:$CZ,$G27,GH$19)/12</f>
        <v/>
      </c>
      <c r="GI27">
        <f>INDEX('EIA Consumption'!$A:$CZ,$G27,GI$19)/12</f>
        <v/>
      </c>
      <c r="GJ27">
        <f>INDEX('EIA Consumption'!$A:$CZ,$G27,GJ$19)/12</f>
        <v/>
      </c>
      <c r="GK27">
        <f>INDEX('EIA Consumption'!$A:$CZ,$G27,GK$19)/12</f>
        <v/>
      </c>
      <c r="GL27">
        <f>INDEX('EIA Consumption'!$A:$CZ,$G27,GL$19)/12</f>
        <v/>
      </c>
      <c r="GM27">
        <f>INDEX('EIA Consumption'!$A:$CZ,$G27,GM$19)/12</f>
        <v/>
      </c>
      <c r="GN27">
        <f>INDEX('EIA Consumption'!$A:$CZ,$G27,GN$19)/12</f>
        <v/>
      </c>
      <c r="GO27">
        <f>INDEX('EIA Consumption'!$A:$CZ,$G27,GO$19)/12</f>
        <v/>
      </c>
      <c r="GP27">
        <f>INDEX('EIA Consumption'!$A:$CZ,$G27,GP$19)/12</f>
        <v/>
      </c>
      <c r="GQ27">
        <f>INDEX('EIA Consumption'!$A:$CZ,$G27,GQ$19)/12</f>
        <v/>
      </c>
      <c r="GR27">
        <f>INDEX('EIA Consumption'!$A:$CZ,$G27,GR$19)/12</f>
        <v/>
      </c>
      <c r="GS27">
        <f>INDEX('EIA Consumption'!$A:$CZ,$G27,GS$19)/12</f>
        <v/>
      </c>
      <c r="GT27">
        <f>INDEX('EIA Consumption'!$A:$CZ,$G27,GT$19)/12</f>
        <v/>
      </c>
      <c r="GU27">
        <f>INDEX('EIA Consumption'!$A:$CZ,$G27,GU$19)/12</f>
        <v/>
      </c>
      <c r="GV27">
        <f>INDEX('EIA Consumption'!$A:$CZ,$G27,GV$19)/12</f>
        <v/>
      </c>
      <c r="GW27">
        <f>INDEX('EIA Consumption'!$A:$CZ,$G27,GW$19)/12</f>
        <v/>
      </c>
      <c r="GX27">
        <f>INDEX('EIA Consumption'!$A:$CZ,$G27,GX$19)/12</f>
        <v/>
      </c>
      <c r="GY27">
        <f>INDEX('EIA Consumption'!$A:$CZ,$G27,GY$19)/12</f>
        <v/>
      </c>
      <c r="GZ27">
        <f>INDEX('EIA Consumption'!$A:$CZ,$G27,GZ$19)/12</f>
        <v/>
      </c>
      <c r="HA27">
        <f>INDEX('EIA Consumption'!$A:$CZ,$G27,HA$19)/12</f>
        <v/>
      </c>
      <c r="HB27">
        <f>INDEX('EIA Consumption'!$A:$CZ,$G27,HB$19)/12</f>
        <v/>
      </c>
      <c r="HC27">
        <f>INDEX('EIA Consumption'!$A:$CZ,$G27,HC$19)/12</f>
        <v/>
      </c>
      <c r="HD27">
        <f>INDEX('EIA Consumption'!$A:$CZ,$G27,HD$19)/12</f>
        <v/>
      </c>
      <c r="HE27">
        <f>INDEX('EIA Consumption'!$A:$CZ,$G27,HE$19)/12</f>
        <v/>
      </c>
      <c r="HF27">
        <f>INDEX('EIA Consumption'!$A:$CZ,$G27,HF$19)/12</f>
        <v/>
      </c>
      <c r="HG27">
        <f>INDEX('EIA Consumption'!$A:$CZ,$G27,HG$19)/12</f>
        <v/>
      </c>
      <c r="HH27">
        <f>INDEX('EIA Consumption'!$A:$CZ,$G27,HH$19)/12</f>
        <v/>
      </c>
      <c r="HI27">
        <f>INDEX('EIA Consumption'!$A:$CZ,$G27,HI$19)/12</f>
        <v/>
      </c>
      <c r="HJ27">
        <f>INDEX('EIA Consumption'!$A:$CZ,$G27,HJ$19)/12</f>
        <v/>
      </c>
      <c r="HK27">
        <f>INDEX('EIA Consumption'!$A:$CZ,$G27,HK$19)/12</f>
        <v/>
      </c>
      <c r="HL27">
        <f>INDEX('EIA Consumption'!$A:$CZ,$G27,HL$19)/12</f>
        <v/>
      </c>
      <c r="HM27">
        <f>INDEX('EIA Consumption'!$A:$CZ,$G27,HM$19)/12</f>
        <v/>
      </c>
      <c r="HN27">
        <f>INDEX('EIA Consumption'!$A:$CZ,$G27,HN$19)/12</f>
        <v/>
      </c>
      <c r="HO27">
        <f>INDEX('EIA Consumption'!$A:$CZ,$G27,HO$19)/12</f>
        <v/>
      </c>
      <c r="HP27">
        <f>INDEX('EIA Consumption'!$A:$CZ,$G27,HP$19)/12</f>
        <v/>
      </c>
      <c r="HQ27">
        <f>INDEX('EIA Consumption'!$A:$CZ,$G27,HQ$19)/12</f>
        <v/>
      </c>
      <c r="HR27">
        <f>INDEX('EIA Consumption'!$A:$CZ,$G27,HR$19)/12</f>
        <v/>
      </c>
      <c r="HS27">
        <f>INDEX('EIA Consumption'!$A:$CZ,$G27,HS$19)/12</f>
        <v/>
      </c>
      <c r="HT27">
        <f>INDEX('EIA Consumption'!$A:$CZ,$G27,HT$19)/12</f>
        <v/>
      </c>
      <c r="HU27">
        <f>INDEX('EIA Consumption'!$A:$CZ,$G27,HU$19)/12</f>
        <v/>
      </c>
      <c r="HV27">
        <f>INDEX('EIA Consumption'!$A:$CZ,$G27,HV$19)/12</f>
        <v/>
      </c>
      <c r="HW27">
        <f>INDEX('EIA Consumption'!$A:$CZ,$G27,HW$19)/12</f>
        <v/>
      </c>
      <c r="HX27">
        <f>INDEX('EIA Consumption'!$A:$CZ,$G27,HX$19)/12</f>
        <v/>
      </c>
      <c r="HY27">
        <f>INDEX('EIA Consumption'!$A:$CZ,$G27,HY$19)/12</f>
        <v/>
      </c>
      <c r="HZ27">
        <f>INDEX('EIA Consumption'!$A:$CZ,$G27,HZ$19)/12</f>
        <v/>
      </c>
      <c r="IA27">
        <f>INDEX('EIA Consumption'!$A:$CZ,$G27,IA$19)/12</f>
        <v/>
      </c>
      <c r="IB27">
        <f>INDEX('EIA Consumption'!$A:$CZ,$G27,IB$19)/12</f>
        <v/>
      </c>
      <c r="IC27">
        <f>INDEX('EIA Consumption'!$A:$CZ,$G27,IC$19)/12</f>
        <v/>
      </c>
      <c r="ID27">
        <f>INDEX('EIA Consumption'!$A:$CZ,$G27,ID$19)/12</f>
        <v/>
      </c>
      <c r="IE27">
        <f>INDEX('EIA Consumption'!$A:$CZ,$G27,IE$19)/12</f>
        <v/>
      </c>
      <c r="IF27">
        <f>INDEX('EIA Consumption'!$A:$CZ,$G27,IF$19)/12</f>
        <v/>
      </c>
      <c r="IG27">
        <f>INDEX('EIA Consumption'!$A:$CZ,$G27,IG$19)/12</f>
        <v/>
      </c>
      <c r="IH27">
        <f>INDEX('EIA Consumption'!$A:$CZ,$G27,IH$19)/12</f>
        <v/>
      </c>
      <c r="II27">
        <f>INDEX('EIA Consumption'!$A:$CZ,$G27,II$19)/12</f>
        <v/>
      </c>
      <c r="IJ27">
        <f>INDEX('EIA Consumption'!$A:$CZ,$G27,IJ$19)/12</f>
        <v/>
      </c>
      <c r="IK27">
        <f>INDEX('EIA Consumption'!$A:$CZ,$G27,IK$19)/12</f>
        <v/>
      </c>
      <c r="IL27">
        <f>INDEX('EIA Consumption'!$A:$CZ,$G27,IL$19)/12</f>
        <v/>
      </c>
      <c r="IM27">
        <f>INDEX('EIA Consumption'!$A:$CZ,$G27,IM$19)/12</f>
        <v/>
      </c>
      <c r="IN27">
        <f>INDEX('EIA Consumption'!$A:$CZ,$G27,IN$19)/12</f>
        <v/>
      </c>
      <c r="IO27">
        <f>INDEX('EIA Consumption'!$A:$CZ,$G27,IO$19)/12</f>
        <v/>
      </c>
      <c r="IP27">
        <f>INDEX('EIA Consumption'!$A:$CZ,$G27,IP$19)/12</f>
        <v/>
      </c>
      <c r="IQ27">
        <f>INDEX('EIA Consumption'!$A:$CZ,$G27,IQ$19)/12</f>
        <v/>
      </c>
      <c r="IR27">
        <f>INDEX('EIA Consumption'!$A:$CZ,$G27,IR$19)/12</f>
        <v/>
      </c>
      <c r="IS27">
        <f>INDEX('EIA Consumption'!$A:$CZ,$G27,IS$19)/12</f>
        <v/>
      </c>
      <c r="IT27">
        <f>INDEX('EIA Consumption'!$A:$CZ,$G27,IT$19)/12</f>
        <v/>
      </c>
      <c r="IU27">
        <f>INDEX('EIA Consumption'!$A:$CZ,$G27,IU$19)/12</f>
        <v/>
      </c>
      <c r="IV27">
        <f>INDEX('EIA Consumption'!$A:$CZ,$G27,IV$19)/12</f>
        <v/>
      </c>
      <c r="IW27">
        <f>INDEX('EIA Consumption'!$A:$CZ,$G27,IW$19)/12</f>
        <v/>
      </c>
      <c r="IX27">
        <f>INDEX('EIA Consumption'!$A:$CZ,$G27,IX$19)/12</f>
        <v/>
      </c>
      <c r="IY27">
        <f>INDEX('EIA Consumption'!$A:$CZ,$G27,IY$19)/12</f>
        <v/>
      </c>
      <c r="IZ27">
        <f>INDEX('EIA Consumption'!$A:$CZ,$G27,IZ$19)/12</f>
        <v/>
      </c>
      <c r="JA27">
        <f>INDEX('EIA Consumption'!$A:$CZ,$G27,JA$19)/12</f>
        <v/>
      </c>
      <c r="JB27">
        <f>INDEX('EIA Consumption'!$A:$CZ,$G27,JB$19)/12</f>
        <v/>
      </c>
      <c r="JC27">
        <f>INDEX('EIA Consumption'!$A:$CZ,$G27,JC$19)/12</f>
        <v/>
      </c>
      <c r="JD27">
        <f>INDEX('EIA Consumption'!$A:$CZ,$G27,JD$19)/12</f>
        <v/>
      </c>
      <c r="JE27">
        <f>INDEX('EIA Consumption'!$A:$CZ,$G27,JE$19)/12</f>
        <v/>
      </c>
      <c r="JF27">
        <f>INDEX('EIA Consumption'!$A:$CZ,$G27,JF$19)/12</f>
        <v/>
      </c>
      <c r="JG27">
        <f>INDEX('EIA Consumption'!$A:$CZ,$G27,JG$19)/12</f>
        <v/>
      </c>
      <c r="JH27">
        <f>INDEX('EIA Consumption'!$A:$CZ,$G27,JH$19)/12</f>
        <v/>
      </c>
      <c r="JI27">
        <f>INDEX('EIA Consumption'!$A:$CZ,$G27,JI$19)/12</f>
        <v/>
      </c>
      <c r="JJ27">
        <f>INDEX('EIA Consumption'!$A:$CZ,$G27,JJ$19)/12</f>
        <v/>
      </c>
      <c r="JK27">
        <f>INDEX('EIA Consumption'!$A:$CZ,$G27,JK$19)/12</f>
        <v/>
      </c>
      <c r="JL27">
        <f>INDEX('EIA Consumption'!$A:$CZ,$G27,JL$19)/12</f>
        <v/>
      </c>
      <c r="JM27">
        <f>INDEX('EIA Consumption'!$A:$CZ,$G27,JM$19)/12</f>
        <v/>
      </c>
      <c r="JN27">
        <f>INDEX('EIA Consumption'!$A:$CZ,$G27,JN$19)/12</f>
        <v/>
      </c>
      <c r="JO27">
        <f>INDEX('EIA Consumption'!$A:$CZ,$G27,JO$19)/12</f>
        <v/>
      </c>
      <c r="JP27">
        <f>INDEX('EIA Consumption'!$A:$CZ,$G27,JP$19)/12</f>
        <v/>
      </c>
      <c r="JQ27">
        <f>INDEX('EIA Consumption'!$A:$CZ,$G27,JQ$19)/12</f>
        <v/>
      </c>
      <c r="JR27">
        <f>INDEX('EIA Consumption'!$A:$CZ,$G27,JR$19)/12</f>
        <v/>
      </c>
      <c r="JS27">
        <f>INDEX('EIA Consumption'!$A:$CZ,$G27,JS$19)/12</f>
        <v/>
      </c>
      <c r="JT27">
        <f>INDEX('EIA Consumption'!$A:$CZ,$G27,JT$19)/12</f>
        <v/>
      </c>
      <c r="JU27">
        <f>INDEX('EIA Consumption'!$A:$CZ,$G27,JU$19)/12</f>
        <v/>
      </c>
      <c r="JV27">
        <f>INDEX('EIA Consumption'!$A:$CZ,$G27,JV$19)/12</f>
        <v/>
      </c>
      <c r="JW27">
        <f>INDEX('EIA Consumption'!$A:$CZ,$G27,JW$19)/12</f>
        <v/>
      </c>
      <c r="JX27">
        <f>INDEX('EIA Consumption'!$A:$CZ,$G27,JX$19)/12</f>
        <v/>
      </c>
      <c r="JY27">
        <f>INDEX('EIA Consumption'!$A:$CZ,$G27,JY$19)/12</f>
        <v/>
      </c>
      <c r="JZ27">
        <f>INDEX('EIA Consumption'!$A:$CZ,$G27,JZ$19)/12</f>
        <v/>
      </c>
      <c r="KA27">
        <f>INDEX('EIA Consumption'!$A:$CZ,$G27,KA$19)/12</f>
        <v/>
      </c>
      <c r="KB27">
        <f>INDEX('EIA Consumption'!$A:$CZ,$G27,KB$19)/12</f>
        <v/>
      </c>
      <c r="KC27">
        <f>INDEX('EIA Consumption'!$A:$CZ,$G27,KC$19)/12</f>
        <v/>
      </c>
      <c r="KD27">
        <f>INDEX('EIA Consumption'!$A:$CZ,$G27,KD$19)/12</f>
        <v/>
      </c>
      <c r="KE27">
        <f>INDEX('EIA Consumption'!$A:$CZ,$G27,KE$19)/12</f>
        <v/>
      </c>
      <c r="KF27">
        <f>INDEX('EIA Consumption'!$A:$CZ,$G27,KF$19)/12</f>
        <v/>
      </c>
      <c r="KG27">
        <f>INDEX('EIA Consumption'!$A:$CZ,$G27,KG$19)/12</f>
        <v/>
      </c>
      <c r="KH27">
        <f>INDEX('EIA Consumption'!$A:$CZ,$G27,KH$19)/12</f>
        <v/>
      </c>
      <c r="KI27">
        <f>INDEX('EIA Consumption'!$A:$CZ,$G27,KI$19)/12</f>
        <v/>
      </c>
      <c r="KJ27">
        <f>INDEX('EIA Consumption'!$A:$CZ,$G27,KJ$19)/12</f>
        <v/>
      </c>
      <c r="KK27">
        <f>INDEX('EIA Consumption'!$A:$CZ,$G27,KK$19)/12</f>
        <v/>
      </c>
      <c r="KL27">
        <f>INDEX('EIA Consumption'!$A:$CZ,$G27,KL$19)/12</f>
        <v/>
      </c>
      <c r="KM27">
        <f>INDEX('EIA Consumption'!$A:$CZ,$G27,KM$19)/12</f>
        <v/>
      </c>
      <c r="KN27">
        <f>INDEX('EIA Consumption'!$A:$CZ,$G27,KN$19)/12</f>
        <v/>
      </c>
      <c r="KO27">
        <f>INDEX('EIA Consumption'!$A:$CZ,$G27,KO$19)/12</f>
        <v/>
      </c>
      <c r="KP27">
        <f>INDEX('EIA Consumption'!$A:$CZ,$G27,KP$19)/12</f>
        <v/>
      </c>
      <c r="KQ27">
        <f>INDEX('EIA Consumption'!$A:$CZ,$G27,KQ$19)/12</f>
        <v/>
      </c>
      <c r="KR27">
        <f>INDEX('EIA Consumption'!$A:$CZ,$G27,KR$19)/12</f>
        <v/>
      </c>
      <c r="KS27">
        <f>INDEX('EIA Consumption'!$A:$CZ,$G27,KS$19)/12</f>
        <v/>
      </c>
      <c r="KT27">
        <f>INDEX('EIA Consumption'!$A:$CZ,$G27,KT$19)/12</f>
        <v/>
      </c>
      <c r="KU27">
        <f>INDEX('EIA Consumption'!$A:$CZ,$G27,KU$19)/12</f>
        <v/>
      </c>
      <c r="KV27">
        <f>INDEX('EIA Consumption'!$A:$CZ,$G27,KV$19)/12</f>
        <v/>
      </c>
      <c r="KW27">
        <f>INDEX('EIA Consumption'!$A:$CZ,$G27,KW$19)/12</f>
        <v/>
      </c>
      <c r="KX27">
        <f>INDEX('EIA Consumption'!$A:$CZ,$G27,KX$19)/12</f>
        <v/>
      </c>
      <c r="KY27">
        <f>INDEX('EIA Consumption'!$A:$CZ,$G27,KY$19)/12</f>
        <v/>
      </c>
      <c r="KZ27">
        <f>INDEX('EIA Consumption'!$A:$CZ,$G27,KZ$19)/12</f>
        <v/>
      </c>
      <c r="LA27">
        <f>INDEX('EIA Consumption'!$A:$CZ,$G27,LA$19)/12</f>
        <v/>
      </c>
      <c r="LB27">
        <f>INDEX('EIA Consumption'!$A:$CZ,$G27,LB$19)/12</f>
        <v/>
      </c>
      <c r="LC27">
        <f>INDEX('EIA Consumption'!$A:$CZ,$G27,LC$19)/12</f>
        <v/>
      </c>
      <c r="LD27">
        <f>INDEX('EIA Consumption'!$A:$CZ,$G27,LD$19)/12</f>
        <v/>
      </c>
      <c r="LE27">
        <f>INDEX('EIA Consumption'!$A:$CZ,$G27,LE$19)/12</f>
        <v/>
      </c>
      <c r="LF27">
        <f>INDEX('EIA Consumption'!$A:$CZ,$G27,LF$19)/12</f>
        <v/>
      </c>
      <c r="LG27">
        <f>INDEX('EIA Consumption'!$A:$CZ,$G27,LG$19)/12</f>
        <v/>
      </c>
      <c r="LH27">
        <f>INDEX('EIA Consumption'!$A:$CZ,$G27,LH$19)/12</f>
        <v/>
      </c>
      <c r="LI27">
        <f>INDEX('EIA Consumption'!$A:$CZ,$G27,LI$19)/12</f>
        <v/>
      </c>
      <c r="LJ27">
        <f>INDEX('EIA Consumption'!$A:$CZ,$G27,LJ$19)/12</f>
        <v/>
      </c>
      <c r="LK27">
        <f>INDEX('EIA Consumption'!$A:$CZ,$G27,LK$19)/12</f>
        <v/>
      </c>
      <c r="LL27">
        <f>INDEX('EIA Consumption'!$A:$CZ,$G27,LL$19)/12</f>
        <v/>
      </c>
      <c r="LM27">
        <f>INDEX('EIA Consumption'!$A:$CZ,$G27,LM$19)/12</f>
        <v/>
      </c>
      <c r="LN27">
        <f>INDEX('EIA Consumption'!$A:$CZ,$G27,LN$19)/12</f>
        <v/>
      </c>
      <c r="LO27">
        <f>INDEX('EIA Consumption'!$A:$CZ,$G27,LO$19)/12</f>
        <v/>
      </c>
      <c r="LP27">
        <f>INDEX('EIA Consumption'!$A:$CZ,$G27,LP$19)/12</f>
        <v/>
      </c>
      <c r="LQ27">
        <f>INDEX('EIA Consumption'!$A:$CZ,$G27,LQ$19)/12</f>
        <v/>
      </c>
      <c r="LR27">
        <f>INDEX('EIA Consumption'!$A:$CZ,$G27,LR$19)/12</f>
        <v/>
      </c>
      <c r="LS27">
        <f>INDEX('EIA Consumption'!$A:$CZ,$G27,LS$19)/12</f>
        <v/>
      </c>
      <c r="LT27">
        <f>INDEX('EIA Consumption'!$A:$CZ,$G27,LT$19)/12</f>
        <v/>
      </c>
      <c r="LU27">
        <f>INDEX('EIA Consumption'!$A:$CZ,$G27,LU$19)/12</f>
        <v/>
      </c>
      <c r="LV27">
        <f>INDEX('EIA Consumption'!$A:$CZ,$G27,LV$19)/12</f>
        <v/>
      </c>
      <c r="LW27">
        <f>INDEX('EIA Consumption'!$A:$CZ,$G27,LW$19)/12</f>
        <v/>
      </c>
      <c r="LX27">
        <f>INDEX('EIA Consumption'!$A:$CZ,$G27,LX$19)/12</f>
        <v/>
      </c>
      <c r="LY27">
        <f>INDEX('EIA Consumption'!$A:$CZ,$G27,LY$19)/12</f>
        <v/>
      </c>
      <c r="LZ27">
        <f>INDEX('EIA Consumption'!$A:$CZ,$G27,LZ$19)/12</f>
        <v/>
      </c>
      <c r="MA27">
        <f>INDEX('EIA Consumption'!$A:$CZ,$G27,MA$19)/12</f>
        <v/>
      </c>
      <c r="MB27">
        <f>INDEX('EIA Consumption'!$A:$CZ,$G27,MB$19)/12</f>
        <v/>
      </c>
      <c r="MC27">
        <f>INDEX('EIA Consumption'!$A:$CZ,$G27,MC$19)/12</f>
        <v/>
      </c>
      <c r="MD27">
        <f>INDEX('EIA Consumption'!$A:$CZ,$G27,MD$19)/12</f>
        <v/>
      </c>
      <c r="ME27">
        <f>INDEX('EIA Consumption'!$A:$CZ,$G27,ME$19)/12</f>
        <v/>
      </c>
      <c r="MF27">
        <f>INDEX('EIA Consumption'!$A:$CZ,$G27,MF$19)/12</f>
        <v/>
      </c>
      <c r="MG27">
        <f>INDEX('EIA Consumption'!$A:$CZ,$G27,MG$19)/12</f>
        <v/>
      </c>
      <c r="MH27">
        <f>INDEX('EIA Consumption'!$A:$CZ,$G27,MH$19)/12</f>
        <v/>
      </c>
      <c r="MI27">
        <f>INDEX('EIA Consumption'!$A:$CZ,$G27,MI$19)/12</f>
        <v/>
      </c>
      <c r="MJ27">
        <f>INDEX('EIA Consumption'!$A:$CZ,$G27,MJ$19)/12</f>
        <v/>
      </c>
      <c r="MK27">
        <f>INDEX('EIA Consumption'!$A:$CZ,$G27,MK$19)/12</f>
        <v/>
      </c>
      <c r="ML27">
        <f>INDEX('EIA Consumption'!$A:$CZ,$G27,ML$19)/12</f>
        <v/>
      </c>
      <c r="MM27">
        <f>INDEX('EIA Consumption'!$A:$CZ,$G27,MM$19)/12</f>
        <v/>
      </c>
      <c r="MN27">
        <f>INDEX('EIA Consumption'!$A:$CZ,$G27,MN$19)/12</f>
        <v/>
      </c>
      <c r="MO27">
        <f>INDEX('EIA Consumption'!$A:$CZ,$G27,MO$19)/12</f>
        <v/>
      </c>
      <c r="MP27">
        <f>INDEX('EIA Consumption'!$A:$CZ,$G27,MP$19)/12</f>
        <v/>
      </c>
      <c r="MQ27">
        <f>INDEX('EIA Consumption'!$A:$CZ,$G27,MQ$19)/12</f>
        <v/>
      </c>
      <c r="MR27">
        <f>INDEX('EIA Consumption'!$A:$CZ,$G27,MR$19)/12</f>
        <v/>
      </c>
      <c r="MS27">
        <f>INDEX('EIA Consumption'!$A:$CZ,$G27,MS$19)/12</f>
        <v/>
      </c>
      <c r="MT27">
        <f>INDEX('EIA Consumption'!$A:$CZ,$G27,MT$19)/12</f>
        <v/>
      </c>
      <c r="MU27">
        <f>INDEX('EIA Consumption'!$A:$CZ,$G27,MU$19)/12</f>
        <v/>
      </c>
      <c r="MV27">
        <f>INDEX('EIA Consumption'!$A:$CZ,$G27,MV$19)/12</f>
        <v/>
      </c>
      <c r="MW27">
        <f>INDEX('EIA Consumption'!$A:$CZ,$G27,MW$19)/12</f>
        <v/>
      </c>
      <c r="MX27">
        <f>INDEX('EIA Consumption'!$A:$CZ,$G27,MX$19)/12</f>
        <v/>
      </c>
      <c r="MY27">
        <f>INDEX('EIA Consumption'!$A:$CZ,$G27,MY$19)/12</f>
        <v/>
      </c>
      <c r="MZ27">
        <f>INDEX('EIA Consumption'!$A:$CZ,$G27,MZ$19)/12</f>
        <v/>
      </c>
      <c r="NA27">
        <f>INDEX('EIA Consumption'!$A:$CZ,$G27,NA$19)/12</f>
        <v/>
      </c>
      <c r="NB27">
        <f>INDEX('EIA Consumption'!$A:$CZ,$G27,NB$19)/12</f>
        <v/>
      </c>
      <c r="NC27">
        <f>INDEX('EIA Consumption'!$A:$CZ,$G27,NC$19)/12</f>
        <v/>
      </c>
      <c r="ND27">
        <f>INDEX('EIA Consumption'!$A:$CZ,$G27,ND$19)/12</f>
        <v/>
      </c>
      <c r="NE27">
        <f>INDEX('EIA Consumption'!$A:$CZ,$G27,NE$19)/12</f>
        <v/>
      </c>
      <c r="NF27">
        <f>INDEX('EIA Consumption'!$A:$CZ,$G27,NF$19)/12</f>
        <v/>
      </c>
      <c r="NG27">
        <f>INDEX('EIA Consumption'!$A:$CZ,$G27,NG$19)/12</f>
        <v/>
      </c>
      <c r="NH27">
        <f>INDEX('EIA Consumption'!$A:$CZ,$G27,NH$19)/12</f>
        <v/>
      </c>
      <c r="NI27">
        <f>INDEX('EIA Consumption'!$A:$CZ,$G27,NI$19)/12</f>
        <v/>
      </c>
      <c r="NJ27">
        <f>INDEX('EIA Consumption'!$A:$CZ,$G27,NJ$19)/12</f>
        <v/>
      </c>
      <c r="NK27">
        <f>INDEX('EIA Consumption'!$A:$CZ,$G27,NK$19)/12</f>
        <v/>
      </c>
      <c r="NL27">
        <f>INDEX('EIA Consumption'!$A:$CZ,$G27,NL$19)/12</f>
        <v/>
      </c>
      <c r="NM27">
        <f>INDEX('EIA Consumption'!$A:$CZ,$G27,NM$19)/12</f>
        <v/>
      </c>
      <c r="NN27">
        <f>INDEX('EIA Consumption'!$A:$CZ,$G27,NN$19)/12</f>
        <v/>
      </c>
      <c r="NO27">
        <f>INDEX('EIA Consumption'!$A:$CZ,$G27,NO$19)/12</f>
        <v/>
      </c>
      <c r="NP27">
        <f>INDEX('EIA Consumption'!$A:$CZ,$G27,NP$19)/12</f>
        <v/>
      </c>
      <c r="NQ27">
        <f>INDEX('EIA Consumption'!$A:$CZ,$G27,NQ$19)/12</f>
        <v/>
      </c>
      <c r="NR27">
        <f>INDEX('EIA Consumption'!$A:$CZ,$G27,NR$19)/12</f>
        <v/>
      </c>
      <c r="NS27">
        <f>INDEX('EIA Consumption'!$A:$CZ,$G27,NS$19)/12</f>
        <v/>
      </c>
      <c r="NT27">
        <f>INDEX('EIA Consumption'!$A:$CZ,$G27,NT$19)/12</f>
        <v/>
      </c>
      <c r="NU27">
        <f>INDEX('EIA Consumption'!$A:$CZ,$G27,NU$19)/12</f>
        <v/>
      </c>
      <c r="NV27">
        <f>INDEX('EIA Consumption'!$A:$CZ,$G27,NV$19)/12</f>
        <v/>
      </c>
      <c r="NW27">
        <f>INDEX('EIA Consumption'!$A:$CZ,$G27,NW$19)/12</f>
        <v/>
      </c>
      <c r="NX27">
        <f>INDEX('EIA Consumption'!$A:$CZ,$G27,NX$19)/12</f>
        <v/>
      </c>
      <c r="NY27">
        <f>INDEX('EIA Consumption'!$A:$CZ,$G27,NY$19)/12</f>
        <v/>
      </c>
      <c r="NZ27">
        <f>INDEX('EIA Consumption'!$A:$CZ,$G27,NZ$19)/12</f>
        <v/>
      </c>
      <c r="OA27">
        <f>INDEX('EIA Consumption'!$A:$CZ,$G27,OA$19)/12</f>
        <v/>
      </c>
      <c r="OB27">
        <f>INDEX('EIA Consumption'!$A:$CZ,$G27,OB$19)/12</f>
        <v/>
      </c>
      <c r="OC27">
        <f>INDEX('EIA Consumption'!$A:$CZ,$G27,OC$19)/12</f>
        <v/>
      </c>
      <c r="OD27">
        <f>INDEX('EIA Consumption'!$A:$CZ,$G27,OD$19)/12</f>
        <v/>
      </c>
      <c r="OE27">
        <f>INDEX('EIA Consumption'!$A:$CZ,$G27,OE$19)/12</f>
        <v/>
      </c>
      <c r="OF27">
        <f>INDEX('EIA Consumption'!$A:$CZ,$G27,OF$19)/12</f>
        <v/>
      </c>
      <c r="OG27">
        <f>INDEX('EIA Consumption'!$A:$CZ,$G27,OG$19)/12</f>
        <v/>
      </c>
      <c r="OH27">
        <f>INDEX('EIA Consumption'!$A:$CZ,$G27,OH$19)/12</f>
        <v/>
      </c>
      <c r="OI27">
        <f>INDEX('EIA Consumption'!$A:$CZ,$G27,OI$19)/12</f>
        <v/>
      </c>
      <c r="OJ27">
        <f>INDEX('EIA Consumption'!$A:$CZ,$G27,OJ$19)/12</f>
        <v/>
      </c>
      <c r="OK27">
        <f>INDEX('EIA Consumption'!$A:$CZ,$G27,OK$19)/12</f>
        <v/>
      </c>
      <c r="OL27">
        <f>INDEX('EIA Consumption'!$A:$CZ,$G27,OL$19)/12</f>
        <v/>
      </c>
      <c r="OM27">
        <f>INDEX('EIA Consumption'!$A:$CZ,$G27,OM$19)/12</f>
        <v/>
      </c>
      <c r="ON27">
        <f>INDEX('EIA Consumption'!$A:$CZ,$G27,ON$19)/12</f>
        <v/>
      </c>
      <c r="OO27">
        <f>INDEX('EIA Consumption'!$A:$CZ,$G27,OO$19)/12</f>
        <v/>
      </c>
      <c r="OP27">
        <f>INDEX('EIA Consumption'!$A:$CZ,$G27,OP$19)/12</f>
        <v/>
      </c>
      <c r="OQ27">
        <f>INDEX('EIA Consumption'!$A:$CZ,$G27,OQ$19)/12</f>
        <v/>
      </c>
      <c r="OR27">
        <f>INDEX('EIA Consumption'!$A:$CZ,$G27,OR$19)/12</f>
        <v/>
      </c>
      <c r="OS27">
        <f>INDEX('EIA Consumption'!$A:$CZ,$G27,OS$19)/12</f>
        <v/>
      </c>
      <c r="OT27">
        <f>INDEX('EIA Consumption'!$A:$CZ,$G27,OT$19)/12</f>
        <v/>
      </c>
      <c r="OU27">
        <f>INDEX('EIA Consumption'!$A:$CZ,$G27,OU$19)/12</f>
        <v/>
      </c>
      <c r="OV27">
        <f>INDEX('EIA Consumption'!$A:$CZ,$G27,OV$19)/12</f>
        <v/>
      </c>
      <c r="OW27">
        <f>INDEX('EIA Consumption'!$A:$CZ,$G27,OW$19)/12</f>
        <v/>
      </c>
      <c r="OX27">
        <f>INDEX('EIA Consumption'!$A:$CZ,$G27,OX$19)/12</f>
        <v/>
      </c>
      <c r="OY27">
        <f>INDEX('EIA Consumption'!$A:$CZ,$G27,OY$19)/12</f>
        <v/>
      </c>
      <c r="OZ27">
        <f>INDEX('EIA Consumption'!$A:$CZ,$G27,OZ$19)/12</f>
        <v/>
      </c>
      <c r="PA27">
        <f>INDEX('EIA Consumption'!$A:$CZ,$G27,PA$19)/12</f>
        <v/>
      </c>
      <c r="PB27">
        <f>INDEX('EIA Consumption'!$A:$CZ,$G27,PB$19)/12</f>
        <v/>
      </c>
      <c r="PC27">
        <f>INDEX('EIA Consumption'!$A:$CZ,$G27,PC$19)/12</f>
        <v/>
      </c>
      <c r="PD27">
        <f>INDEX('EIA Consumption'!$A:$CZ,$G27,PD$19)/12</f>
        <v/>
      </c>
      <c r="PE27">
        <f>INDEX('EIA Consumption'!$A:$CZ,$G27,PE$19)/12</f>
        <v/>
      </c>
      <c r="PF27">
        <f>INDEX('EIA Consumption'!$A:$CZ,$G27,PF$19)/12</f>
        <v/>
      </c>
      <c r="PG27">
        <f>INDEX('EIA Consumption'!$A:$CZ,$G27,PG$19)/12</f>
        <v/>
      </c>
      <c r="PH27">
        <f>INDEX('EIA Consumption'!$A:$CZ,$G27,PH$19)/12</f>
        <v/>
      </c>
      <c r="PI27">
        <f>INDEX('EIA Consumption'!$A:$CZ,$G27,PI$19)/12</f>
        <v/>
      </c>
      <c r="PJ27">
        <f>INDEX('EIA Consumption'!$A:$CZ,$G27,PJ$19)/12</f>
        <v/>
      </c>
      <c r="PK27">
        <f>INDEX('EIA Consumption'!$A:$CZ,$G27,PK$19)/12</f>
        <v/>
      </c>
      <c r="PL27">
        <f>INDEX('EIA Consumption'!$A:$CZ,$G27,PL$19)/12</f>
        <v/>
      </c>
      <c r="PM27">
        <f>INDEX('EIA Consumption'!$A:$CZ,$G27,PM$19)/12</f>
        <v/>
      </c>
      <c r="PN27">
        <f>INDEX('EIA Consumption'!$A:$CZ,$G27,PN$19)/12</f>
        <v/>
      </c>
      <c r="PO27">
        <f>INDEX('EIA Consumption'!$A:$CZ,$G27,PO$19)/12</f>
        <v/>
      </c>
      <c r="PP27">
        <f>INDEX('EIA Consumption'!$A:$CZ,$G27,PP$19)/12</f>
        <v/>
      </c>
      <c r="PQ27">
        <f>INDEX('EIA Consumption'!$A:$CZ,$G27,PQ$19)/12</f>
        <v/>
      </c>
      <c r="PR27">
        <f>INDEX('EIA Consumption'!$A:$CZ,$G27,PR$19)/12</f>
        <v/>
      </c>
      <c r="PS27">
        <f>INDEX('EIA Consumption'!$A:$CZ,$G27,PS$19)/12</f>
        <v/>
      </c>
      <c r="PT27">
        <f>INDEX('EIA Consumption'!$A:$CZ,$G27,PT$19)/12</f>
        <v/>
      </c>
      <c r="PU27">
        <f>INDEX('EIA Consumption'!$A:$CZ,$G27,PU$19)/12</f>
        <v/>
      </c>
      <c r="PV27">
        <f>INDEX('EIA Consumption'!$A:$CZ,$G27,PV$19)/12</f>
        <v/>
      </c>
      <c r="PW27">
        <f>INDEX('EIA Consumption'!$A:$CZ,$G27,PW$19)/12</f>
        <v/>
      </c>
      <c r="PX27">
        <f>INDEX('EIA Consumption'!$A:$CZ,$G27,PX$19)/12</f>
        <v/>
      </c>
      <c r="PY27">
        <f>INDEX('EIA Consumption'!$A:$CZ,$G27,PY$19)/12</f>
        <v/>
      </c>
      <c r="PZ27">
        <f>INDEX('EIA Consumption'!$A:$CZ,$G27,PZ$19)/12</f>
        <v/>
      </c>
      <c r="QA27">
        <f>INDEX('EIA Consumption'!$A:$CZ,$G27,QA$19)/12</f>
        <v/>
      </c>
      <c r="QB27">
        <f>INDEX('EIA Consumption'!$A:$CZ,$G27,QB$19)/12</f>
        <v/>
      </c>
      <c r="QC27">
        <f>INDEX('EIA Consumption'!$A:$CZ,$G27,QC$19)/12</f>
        <v/>
      </c>
      <c r="QD27">
        <f>INDEX('EIA Consumption'!$A:$CZ,$G27,QD$19)/12</f>
        <v/>
      </c>
      <c r="QE27">
        <f>INDEX('EIA Consumption'!$A:$CZ,$G27,QE$19)/12</f>
        <v/>
      </c>
      <c r="QF27">
        <f>INDEX('EIA Consumption'!$A:$CZ,$G27,QF$19)/12</f>
        <v/>
      </c>
      <c r="QG27">
        <f>INDEX('EIA Consumption'!$A:$CZ,$G27,QG$19)/12</f>
        <v/>
      </c>
      <c r="QH27">
        <f>INDEX('EIA Consumption'!$A:$CZ,$G27,QH$19)/12</f>
        <v/>
      </c>
      <c r="QI27">
        <f>INDEX('EIA Consumption'!$A:$CZ,$G27,QI$19)/12</f>
        <v/>
      </c>
      <c r="QJ27">
        <f>INDEX('EIA Consumption'!$A:$CZ,$G27,QJ$19)/12</f>
        <v/>
      </c>
      <c r="QK27">
        <f>INDEX('EIA Consumption'!$A:$CZ,$G27,QK$19)/12</f>
        <v/>
      </c>
      <c r="QL27">
        <f>INDEX('EIA Consumption'!$A:$CZ,$G27,QL$19)/12</f>
        <v/>
      </c>
      <c r="QM27">
        <f>INDEX('EIA Consumption'!$A:$CZ,$G27,QM$19)/12</f>
        <v/>
      </c>
      <c r="QN27">
        <f>INDEX('EIA Consumption'!$A:$CZ,$G27,QN$19)/12</f>
        <v/>
      </c>
      <c r="QO27">
        <f>INDEX('EIA Consumption'!$A:$CZ,$G27,QO$19)/12</f>
        <v/>
      </c>
      <c r="QP27">
        <f>INDEX('EIA Consumption'!$A:$CZ,$G27,QP$19)/12</f>
        <v/>
      </c>
      <c r="QQ27">
        <f>INDEX('EIA Consumption'!$A:$CZ,$G27,QQ$19)/12</f>
        <v/>
      </c>
      <c r="QR27">
        <f>INDEX('EIA Consumption'!$A:$CZ,$G27,QR$19)/12</f>
        <v/>
      </c>
      <c r="QS27">
        <f>INDEX('EIA Consumption'!$A:$CZ,$G27,QS$19)/12</f>
        <v/>
      </c>
      <c r="QT27">
        <f>INDEX('EIA Consumption'!$A:$CZ,$G27,QT$19)/12</f>
        <v/>
      </c>
      <c r="QU27">
        <f>INDEX('EIA Consumption'!$A:$CZ,$G27,QU$19)/12</f>
        <v/>
      </c>
      <c r="QV27">
        <f>INDEX('EIA Consumption'!$A:$CZ,$G27,QV$19)/12</f>
        <v/>
      </c>
      <c r="QW27">
        <f>INDEX('EIA Consumption'!$A:$CZ,$G27,QW$19)/12</f>
        <v/>
      </c>
      <c r="QX27">
        <f>INDEX('EIA Consumption'!$A:$CZ,$G27,QX$19)/12</f>
        <v/>
      </c>
      <c r="QY27">
        <f>INDEX('EIA Consumption'!$A:$CZ,$G27,QY$19)/12</f>
        <v/>
      </c>
      <c r="QZ27">
        <f>INDEX('EIA Consumption'!$A:$CZ,$G27,QZ$19)/12</f>
        <v/>
      </c>
      <c r="RA27">
        <f>INDEX('EIA Consumption'!$A:$CZ,$G27,RA$19)/12</f>
        <v/>
      </c>
      <c r="RB27">
        <f>INDEX('EIA Consumption'!$A:$CZ,$G27,RB$19)/12</f>
        <v/>
      </c>
      <c r="RC27">
        <f>INDEX('EIA Consumption'!$A:$CZ,$G27,RC$19)/12</f>
        <v/>
      </c>
      <c r="RD27">
        <f>INDEX('EIA Consumption'!$A:$CZ,$G27,RD$19)/12</f>
        <v/>
      </c>
      <c r="RE27">
        <f>INDEX('EIA Consumption'!$A:$CZ,$G27,RE$19)/12</f>
        <v/>
      </c>
      <c r="RF27">
        <f>INDEX('EIA Consumption'!$A:$CZ,$G27,RF$19)/12</f>
        <v/>
      </c>
      <c r="RG27">
        <f>INDEX('EIA Consumption'!$A:$CZ,$G27,RG$19)/12</f>
        <v/>
      </c>
      <c r="RH27">
        <f>INDEX('EIA Consumption'!$A:$CZ,$G27,RH$19)/12</f>
        <v/>
      </c>
      <c r="RI27">
        <f>INDEX('EIA Consumption'!$A:$CZ,$G27,RI$19)/12</f>
        <v/>
      </c>
      <c r="RJ27">
        <f>INDEX('EIA Consumption'!$A:$CZ,$G27,RJ$19)/12</f>
        <v/>
      </c>
      <c r="RK27">
        <f>INDEX('EIA Consumption'!$A:$CZ,$G27,RK$19)/12</f>
        <v/>
      </c>
      <c r="RL27">
        <f>INDEX('EIA Consumption'!$A:$CZ,$G27,RL$19)/12</f>
        <v/>
      </c>
      <c r="RM27">
        <f>INDEX('EIA Consumption'!$A:$CZ,$G27,RM$19)/12</f>
        <v/>
      </c>
      <c r="RN27">
        <f>INDEX('EIA Consumption'!$A:$CZ,$G27,RN$19)/12</f>
        <v/>
      </c>
      <c r="RO27">
        <f>INDEX('EIA Consumption'!$A:$CZ,$G27,RO$19)/12</f>
        <v/>
      </c>
      <c r="RP27">
        <f>INDEX('EIA Consumption'!$A:$CZ,$G27,RP$19)/12</f>
        <v/>
      </c>
      <c r="RQ27">
        <f>INDEX('EIA Consumption'!$A:$CZ,$G27,RQ$19)/12</f>
        <v/>
      </c>
      <c r="RR27">
        <f>INDEX('EIA Consumption'!$A:$CZ,$G27,RR$19)/12</f>
        <v/>
      </c>
      <c r="RS27">
        <f>INDEX('EIA Consumption'!$A:$CZ,$G27,RS$19)/12</f>
        <v/>
      </c>
      <c r="RT27">
        <f>INDEX('EIA Consumption'!$A:$CZ,$G27,RT$19)/12</f>
        <v/>
      </c>
      <c r="RU27">
        <f>INDEX('EIA Consumption'!$A:$CZ,$G27,RU$19)/12</f>
        <v/>
      </c>
      <c r="RV27">
        <f>INDEX('EIA Consumption'!$A:$CZ,$G27,RV$19)/12</f>
        <v/>
      </c>
      <c r="RW27">
        <f>INDEX('EIA Consumption'!$A:$CZ,$G27,RW$19)/12</f>
        <v/>
      </c>
      <c r="RX27">
        <f>INDEX('EIA Consumption'!$A:$CZ,$G27,RX$19)/12</f>
        <v/>
      </c>
      <c r="RY27">
        <f>INDEX('EIA Consumption'!$A:$CZ,$G27,RY$19)/12</f>
        <v/>
      </c>
      <c r="RZ27">
        <f>INDEX('EIA Consumption'!$A:$CZ,$G27,RZ$19)/12</f>
        <v/>
      </c>
      <c r="SA27">
        <f>INDEX('EIA Consumption'!$A:$CZ,$G27,SA$19)/12</f>
        <v/>
      </c>
      <c r="SB27">
        <f>INDEX('EIA Consumption'!$A:$CZ,$G27,SB$19)/12</f>
        <v/>
      </c>
      <c r="SC27">
        <f>INDEX('EIA Consumption'!$A:$CZ,$G27,SC$19)/12</f>
        <v/>
      </c>
      <c r="SD27">
        <f>INDEX('EIA Consumption'!$A:$CZ,$G27,SD$19)/12</f>
        <v/>
      </c>
      <c r="SE27">
        <f>INDEX('EIA Consumption'!$A:$CZ,$G27,SE$19)/12</f>
        <v/>
      </c>
    </row>
    <row r="28" spans="1:499">
      <c r="A28" t="s">
        <v>59</v>
      </c>
      <c r="B28" t="s">
        <v>74</v>
      </c>
      <c r="G28">
        <f>MATCH($B28,'EIA Consumption'!$C:$C,0)</f>
        <v/>
      </c>
      <c r="H28">
        <f>INDEX('EIA Consumption'!$A:$CZ,$G28,H$19)/12</f>
        <v/>
      </c>
      <c r="I28">
        <f>INDEX('EIA Consumption'!$A:$CZ,$G28,I$19)/12</f>
        <v/>
      </c>
      <c r="J28">
        <f>INDEX('EIA Consumption'!$A:$CZ,$G28,J$19)/12</f>
        <v/>
      </c>
      <c r="K28">
        <f>INDEX('EIA Consumption'!$A:$CZ,$G28,K$19)/12</f>
        <v/>
      </c>
      <c r="L28">
        <f>INDEX('EIA Consumption'!$A:$CZ,$G28,L$19)/12</f>
        <v/>
      </c>
      <c r="M28">
        <f>INDEX('EIA Consumption'!$A:$CZ,$G28,M$19)/12</f>
        <v/>
      </c>
      <c r="N28">
        <f>INDEX('EIA Consumption'!$A:$CZ,$G28,N$19)/12</f>
        <v/>
      </c>
      <c r="O28">
        <f>INDEX('EIA Consumption'!$A:$CZ,$G28,O$19)/12</f>
        <v/>
      </c>
      <c r="P28">
        <f>INDEX('EIA Consumption'!$A:$CZ,$G28,P$19)/12</f>
        <v/>
      </c>
      <c r="Q28">
        <f>INDEX('EIA Consumption'!$A:$CZ,$G28,Q$19)/12</f>
        <v/>
      </c>
      <c r="R28">
        <f>INDEX('EIA Consumption'!$A:$CZ,$G28,R$19)/12</f>
        <v/>
      </c>
      <c r="S28">
        <f>INDEX('EIA Consumption'!$A:$CZ,$G28,S$19)/12</f>
        <v/>
      </c>
      <c r="T28">
        <f>INDEX('EIA Consumption'!$A:$CZ,$G28,T$19)/12</f>
        <v/>
      </c>
      <c r="U28">
        <f>INDEX('EIA Consumption'!$A:$CZ,$G28,U$19)/12</f>
        <v/>
      </c>
      <c r="V28">
        <f>INDEX('EIA Consumption'!$A:$CZ,$G28,V$19)/12</f>
        <v/>
      </c>
      <c r="W28">
        <f>INDEX('EIA Consumption'!$A:$CZ,$G28,W$19)/12</f>
        <v/>
      </c>
      <c r="X28">
        <f>INDEX('EIA Consumption'!$A:$CZ,$G28,X$19)/12</f>
        <v/>
      </c>
      <c r="Y28">
        <f>INDEX('EIA Consumption'!$A:$CZ,$G28,Y$19)/12</f>
        <v/>
      </c>
      <c r="Z28">
        <f>INDEX('EIA Consumption'!$A:$CZ,$G28,Z$19)/12</f>
        <v/>
      </c>
      <c r="AA28">
        <f>INDEX('EIA Consumption'!$A:$CZ,$G28,AA$19)/12</f>
        <v/>
      </c>
      <c r="AB28">
        <f>INDEX('EIA Consumption'!$A:$CZ,$G28,AB$19)/12</f>
        <v/>
      </c>
      <c r="AC28">
        <f>INDEX('EIA Consumption'!$A:$CZ,$G28,AC$19)/12</f>
        <v/>
      </c>
      <c r="AD28">
        <f>INDEX('EIA Consumption'!$A:$CZ,$G28,AD$19)/12</f>
        <v/>
      </c>
      <c r="AE28">
        <f>INDEX('EIA Consumption'!$A:$CZ,$G28,AE$19)/12</f>
        <v/>
      </c>
      <c r="AF28">
        <f>INDEX('EIA Consumption'!$A:$CZ,$G28,AF$19)/12</f>
        <v/>
      </c>
      <c r="AG28">
        <f>INDEX('EIA Consumption'!$A:$CZ,$G28,AG$19)/12</f>
        <v/>
      </c>
      <c r="AH28">
        <f>INDEX('EIA Consumption'!$A:$CZ,$G28,AH$19)/12</f>
        <v/>
      </c>
      <c r="AI28">
        <f>INDEX('EIA Consumption'!$A:$CZ,$G28,AI$19)/12</f>
        <v/>
      </c>
      <c r="AJ28">
        <f>INDEX('EIA Consumption'!$A:$CZ,$G28,AJ$19)/12</f>
        <v/>
      </c>
      <c r="AK28">
        <f>INDEX('EIA Consumption'!$A:$CZ,$G28,AK$19)/12</f>
        <v/>
      </c>
      <c r="AL28">
        <f>INDEX('EIA Consumption'!$A:$CZ,$G28,AL$19)/12</f>
        <v/>
      </c>
      <c r="AM28">
        <f>INDEX('EIA Consumption'!$A:$CZ,$G28,AM$19)/12</f>
        <v/>
      </c>
      <c r="AN28">
        <f>INDEX('EIA Consumption'!$A:$CZ,$G28,AN$19)/12</f>
        <v/>
      </c>
      <c r="AO28">
        <f>INDEX('EIA Consumption'!$A:$CZ,$G28,AO$19)/12</f>
        <v/>
      </c>
      <c r="AP28">
        <f>INDEX('EIA Consumption'!$A:$CZ,$G28,AP$19)/12</f>
        <v/>
      </c>
      <c r="AQ28">
        <f>INDEX('EIA Consumption'!$A:$CZ,$G28,AQ$19)/12</f>
        <v/>
      </c>
      <c r="AR28">
        <f>INDEX('EIA Consumption'!$A:$CZ,$G28,AR$19)/12</f>
        <v/>
      </c>
      <c r="AS28">
        <f>INDEX('EIA Consumption'!$A:$CZ,$G28,AS$19)/12</f>
        <v/>
      </c>
      <c r="AT28">
        <f>INDEX('EIA Consumption'!$A:$CZ,$G28,AT$19)/12</f>
        <v/>
      </c>
      <c r="AU28">
        <f>INDEX('EIA Consumption'!$A:$CZ,$G28,AU$19)/12</f>
        <v/>
      </c>
      <c r="AV28">
        <f>INDEX('EIA Consumption'!$A:$CZ,$G28,AV$19)/12</f>
        <v/>
      </c>
      <c r="AW28">
        <f>INDEX('EIA Consumption'!$A:$CZ,$G28,AW$19)/12</f>
        <v/>
      </c>
      <c r="AX28">
        <f>INDEX('EIA Consumption'!$A:$CZ,$G28,AX$19)/12</f>
        <v/>
      </c>
      <c r="AY28">
        <f>INDEX('EIA Consumption'!$A:$CZ,$G28,AY$19)/12</f>
        <v/>
      </c>
      <c r="AZ28">
        <f>INDEX('EIA Consumption'!$A:$CZ,$G28,AZ$19)/12</f>
        <v/>
      </c>
      <c r="BA28">
        <f>INDEX('EIA Consumption'!$A:$CZ,$G28,BA$19)/12</f>
        <v/>
      </c>
      <c r="BB28">
        <f>INDEX('EIA Consumption'!$A:$CZ,$G28,BB$19)/12</f>
        <v/>
      </c>
      <c r="BC28">
        <f>INDEX('EIA Consumption'!$A:$CZ,$G28,BC$19)/12</f>
        <v/>
      </c>
      <c r="BD28">
        <f>INDEX('EIA Consumption'!$A:$CZ,$G28,BD$19)/12</f>
        <v/>
      </c>
      <c r="BE28">
        <f>INDEX('EIA Consumption'!$A:$CZ,$G28,BE$19)/12</f>
        <v/>
      </c>
      <c r="BF28">
        <f>INDEX('EIA Consumption'!$A:$CZ,$G28,BF$19)/12</f>
        <v/>
      </c>
      <c r="BG28">
        <f>INDEX('EIA Consumption'!$A:$CZ,$G28,BG$19)/12</f>
        <v/>
      </c>
      <c r="BH28">
        <f>INDEX('EIA Consumption'!$A:$CZ,$G28,BH$19)/12</f>
        <v/>
      </c>
      <c r="BI28">
        <f>INDEX('EIA Consumption'!$A:$CZ,$G28,BI$19)/12</f>
        <v/>
      </c>
      <c r="BJ28">
        <f>INDEX('EIA Consumption'!$A:$CZ,$G28,BJ$19)/12</f>
        <v/>
      </c>
      <c r="BK28">
        <f>INDEX('EIA Consumption'!$A:$CZ,$G28,BK$19)/12</f>
        <v/>
      </c>
      <c r="BL28">
        <f>INDEX('EIA Consumption'!$A:$CZ,$G28,BL$19)/12</f>
        <v/>
      </c>
      <c r="BM28">
        <f>INDEX('EIA Consumption'!$A:$CZ,$G28,BM$19)/12</f>
        <v/>
      </c>
      <c r="BN28">
        <f>INDEX('EIA Consumption'!$A:$CZ,$G28,BN$19)/12</f>
        <v/>
      </c>
      <c r="BO28">
        <f>INDEX('EIA Consumption'!$A:$CZ,$G28,BO$19)/12</f>
        <v/>
      </c>
      <c r="BP28">
        <f>INDEX('EIA Consumption'!$A:$CZ,$G28,BP$19)/12</f>
        <v/>
      </c>
      <c r="BQ28">
        <f>INDEX('EIA Consumption'!$A:$CZ,$G28,BQ$19)/12</f>
        <v/>
      </c>
      <c r="BR28">
        <f>INDEX('EIA Consumption'!$A:$CZ,$G28,BR$19)/12</f>
        <v/>
      </c>
      <c r="BS28">
        <f>INDEX('EIA Consumption'!$A:$CZ,$G28,BS$19)/12</f>
        <v/>
      </c>
      <c r="BT28">
        <f>INDEX('EIA Consumption'!$A:$CZ,$G28,BT$19)/12</f>
        <v/>
      </c>
      <c r="BU28">
        <f>INDEX('EIA Consumption'!$A:$CZ,$G28,BU$19)/12</f>
        <v/>
      </c>
      <c r="BV28">
        <f>INDEX('EIA Consumption'!$A:$CZ,$G28,BV$19)/12</f>
        <v/>
      </c>
      <c r="BW28">
        <f>INDEX('EIA Consumption'!$A:$CZ,$G28,BW$19)/12</f>
        <v/>
      </c>
      <c r="BX28">
        <f>INDEX('EIA Consumption'!$A:$CZ,$G28,BX$19)/12</f>
        <v/>
      </c>
      <c r="BY28">
        <f>INDEX('EIA Consumption'!$A:$CZ,$G28,BY$19)/12</f>
        <v/>
      </c>
      <c r="BZ28">
        <f>INDEX('EIA Consumption'!$A:$CZ,$G28,BZ$19)/12</f>
        <v/>
      </c>
      <c r="CA28">
        <f>INDEX('EIA Consumption'!$A:$CZ,$G28,CA$19)/12</f>
        <v/>
      </c>
      <c r="CB28">
        <f>INDEX('EIA Consumption'!$A:$CZ,$G28,CB$19)/12</f>
        <v/>
      </c>
      <c r="CC28">
        <f>INDEX('EIA Consumption'!$A:$CZ,$G28,CC$19)/12</f>
        <v/>
      </c>
      <c r="CD28">
        <f>INDEX('EIA Consumption'!$A:$CZ,$G28,CD$19)/12</f>
        <v/>
      </c>
      <c r="CE28">
        <f>INDEX('EIA Consumption'!$A:$CZ,$G28,CE$19)/12</f>
        <v/>
      </c>
      <c r="CF28">
        <f>INDEX('EIA Consumption'!$A:$CZ,$G28,CF$19)/12</f>
        <v/>
      </c>
      <c r="CG28">
        <f>INDEX('EIA Consumption'!$A:$CZ,$G28,CG$19)/12</f>
        <v/>
      </c>
      <c r="CH28">
        <f>INDEX('EIA Consumption'!$A:$CZ,$G28,CH$19)/12</f>
        <v/>
      </c>
      <c r="CI28">
        <f>INDEX('EIA Consumption'!$A:$CZ,$G28,CI$19)/12</f>
        <v/>
      </c>
      <c r="CJ28">
        <f>INDEX('EIA Consumption'!$A:$CZ,$G28,CJ$19)/12</f>
        <v/>
      </c>
      <c r="CK28">
        <f>INDEX('EIA Consumption'!$A:$CZ,$G28,CK$19)/12</f>
        <v/>
      </c>
      <c r="CL28">
        <f>INDEX('EIA Consumption'!$A:$CZ,$G28,CL$19)/12</f>
        <v/>
      </c>
      <c r="CM28">
        <f>INDEX('EIA Consumption'!$A:$CZ,$G28,CM$19)/12</f>
        <v/>
      </c>
      <c r="CN28">
        <f>INDEX('EIA Consumption'!$A:$CZ,$G28,CN$19)/12</f>
        <v/>
      </c>
      <c r="CO28">
        <f>INDEX('EIA Consumption'!$A:$CZ,$G28,CO$19)/12</f>
        <v/>
      </c>
      <c r="CP28">
        <f>INDEX('EIA Consumption'!$A:$CZ,$G28,CP$19)/12</f>
        <v/>
      </c>
      <c r="CQ28">
        <f>INDEX('EIA Consumption'!$A:$CZ,$G28,CQ$19)/12</f>
        <v/>
      </c>
      <c r="CR28">
        <f>INDEX('EIA Consumption'!$A:$CZ,$G28,CR$19)/12</f>
        <v/>
      </c>
      <c r="CS28">
        <f>INDEX('EIA Consumption'!$A:$CZ,$G28,CS$19)/12</f>
        <v/>
      </c>
      <c r="CT28">
        <f>INDEX('EIA Consumption'!$A:$CZ,$G28,CT$19)/12</f>
        <v/>
      </c>
      <c r="CU28">
        <f>INDEX('EIA Consumption'!$A:$CZ,$G28,CU$19)/12</f>
        <v/>
      </c>
      <c r="CV28">
        <f>INDEX('EIA Consumption'!$A:$CZ,$G28,CV$19)/12</f>
        <v/>
      </c>
      <c r="CW28">
        <f>INDEX('EIA Consumption'!$A:$CZ,$G28,CW$19)/12</f>
        <v/>
      </c>
      <c r="CX28">
        <f>INDEX('EIA Consumption'!$A:$CZ,$G28,CX$19)/12</f>
        <v/>
      </c>
      <c r="CY28">
        <f>INDEX('EIA Consumption'!$A:$CZ,$G28,CY$19)/12</f>
        <v/>
      </c>
      <c r="CZ28">
        <f>INDEX('EIA Consumption'!$A:$CZ,$G28,CZ$19)/12</f>
        <v/>
      </c>
      <c r="DA28">
        <f>INDEX('EIA Consumption'!$A:$CZ,$G28,DA$19)/12</f>
        <v/>
      </c>
      <c r="DB28">
        <f>INDEX('EIA Consumption'!$A:$CZ,$G28,DB$19)/12</f>
        <v/>
      </c>
      <c r="DC28">
        <f>INDEX('EIA Consumption'!$A:$CZ,$G28,DC$19)/12</f>
        <v/>
      </c>
      <c r="DD28">
        <f>INDEX('EIA Consumption'!$A:$CZ,$G28,DD$19)/12</f>
        <v/>
      </c>
      <c r="DE28">
        <f>INDEX('EIA Consumption'!$A:$CZ,$G28,DE$19)/12</f>
        <v/>
      </c>
      <c r="DF28">
        <f>INDEX('EIA Consumption'!$A:$CZ,$G28,DF$19)/12</f>
        <v/>
      </c>
      <c r="DG28">
        <f>INDEX('EIA Consumption'!$A:$CZ,$G28,DG$19)/12</f>
        <v/>
      </c>
      <c r="DH28">
        <f>INDEX('EIA Consumption'!$A:$CZ,$G28,DH$19)/12</f>
        <v/>
      </c>
      <c r="DI28">
        <f>INDEX('EIA Consumption'!$A:$CZ,$G28,DI$19)/12</f>
        <v/>
      </c>
      <c r="DJ28">
        <f>INDEX('EIA Consumption'!$A:$CZ,$G28,DJ$19)/12</f>
        <v/>
      </c>
      <c r="DK28">
        <f>INDEX('EIA Consumption'!$A:$CZ,$G28,DK$19)/12</f>
        <v/>
      </c>
      <c r="DL28">
        <f>INDEX('EIA Consumption'!$A:$CZ,$G28,DL$19)/12</f>
        <v/>
      </c>
      <c r="DM28">
        <f>INDEX('EIA Consumption'!$A:$CZ,$G28,DM$19)/12</f>
        <v/>
      </c>
      <c r="DN28">
        <f>INDEX('EIA Consumption'!$A:$CZ,$G28,DN$19)/12</f>
        <v/>
      </c>
      <c r="DO28">
        <f>INDEX('EIA Consumption'!$A:$CZ,$G28,DO$19)/12</f>
        <v/>
      </c>
      <c r="DP28">
        <f>INDEX('EIA Consumption'!$A:$CZ,$G28,DP$19)/12</f>
        <v/>
      </c>
      <c r="DQ28">
        <f>INDEX('EIA Consumption'!$A:$CZ,$G28,DQ$19)/12</f>
        <v/>
      </c>
      <c r="DR28">
        <f>INDEX('EIA Consumption'!$A:$CZ,$G28,DR$19)/12</f>
        <v/>
      </c>
      <c r="DS28">
        <f>INDEX('EIA Consumption'!$A:$CZ,$G28,DS$19)/12</f>
        <v/>
      </c>
      <c r="DT28">
        <f>INDEX('EIA Consumption'!$A:$CZ,$G28,DT$19)/12</f>
        <v/>
      </c>
      <c r="DU28">
        <f>INDEX('EIA Consumption'!$A:$CZ,$G28,DU$19)/12</f>
        <v/>
      </c>
      <c r="DV28">
        <f>INDEX('EIA Consumption'!$A:$CZ,$G28,DV$19)/12</f>
        <v/>
      </c>
      <c r="DW28">
        <f>INDEX('EIA Consumption'!$A:$CZ,$G28,DW$19)/12</f>
        <v/>
      </c>
      <c r="DX28">
        <f>INDEX('EIA Consumption'!$A:$CZ,$G28,DX$19)/12</f>
        <v/>
      </c>
      <c r="DY28">
        <f>INDEX('EIA Consumption'!$A:$CZ,$G28,DY$19)/12</f>
        <v/>
      </c>
      <c r="DZ28">
        <f>INDEX('EIA Consumption'!$A:$CZ,$G28,DZ$19)/12</f>
        <v/>
      </c>
      <c r="EA28">
        <f>INDEX('EIA Consumption'!$A:$CZ,$G28,EA$19)/12</f>
        <v/>
      </c>
      <c r="EB28">
        <f>INDEX('EIA Consumption'!$A:$CZ,$G28,EB$19)/12</f>
        <v/>
      </c>
      <c r="EC28">
        <f>INDEX('EIA Consumption'!$A:$CZ,$G28,EC$19)/12</f>
        <v/>
      </c>
      <c r="ED28">
        <f>INDEX('EIA Consumption'!$A:$CZ,$G28,ED$19)/12</f>
        <v/>
      </c>
      <c r="EE28">
        <f>INDEX('EIA Consumption'!$A:$CZ,$G28,EE$19)/12</f>
        <v/>
      </c>
      <c r="EF28">
        <f>INDEX('EIA Consumption'!$A:$CZ,$G28,EF$19)/12</f>
        <v/>
      </c>
      <c r="EG28">
        <f>INDEX('EIA Consumption'!$A:$CZ,$G28,EG$19)/12</f>
        <v/>
      </c>
      <c r="EH28">
        <f>INDEX('EIA Consumption'!$A:$CZ,$G28,EH$19)/12</f>
        <v/>
      </c>
      <c r="EI28">
        <f>INDEX('EIA Consumption'!$A:$CZ,$G28,EI$19)/12</f>
        <v/>
      </c>
      <c r="EJ28">
        <f>INDEX('EIA Consumption'!$A:$CZ,$G28,EJ$19)/12</f>
        <v/>
      </c>
      <c r="EK28">
        <f>INDEX('EIA Consumption'!$A:$CZ,$G28,EK$19)/12</f>
        <v/>
      </c>
      <c r="EL28">
        <f>INDEX('EIA Consumption'!$A:$CZ,$G28,EL$19)/12</f>
        <v/>
      </c>
      <c r="EM28">
        <f>INDEX('EIA Consumption'!$A:$CZ,$G28,EM$19)/12</f>
        <v/>
      </c>
      <c r="EN28">
        <f>INDEX('EIA Consumption'!$A:$CZ,$G28,EN$19)/12</f>
        <v/>
      </c>
      <c r="EO28">
        <f>INDEX('EIA Consumption'!$A:$CZ,$G28,EO$19)/12</f>
        <v/>
      </c>
      <c r="EP28">
        <f>INDEX('EIA Consumption'!$A:$CZ,$G28,EP$19)/12</f>
        <v/>
      </c>
      <c r="EQ28">
        <f>INDEX('EIA Consumption'!$A:$CZ,$G28,EQ$19)/12</f>
        <v/>
      </c>
      <c r="ER28">
        <f>INDEX('EIA Consumption'!$A:$CZ,$G28,ER$19)/12</f>
        <v/>
      </c>
      <c r="ES28">
        <f>INDEX('EIA Consumption'!$A:$CZ,$G28,ES$19)/12</f>
        <v/>
      </c>
      <c r="ET28">
        <f>INDEX('EIA Consumption'!$A:$CZ,$G28,ET$19)/12</f>
        <v/>
      </c>
      <c r="EU28">
        <f>INDEX('EIA Consumption'!$A:$CZ,$G28,EU$19)/12</f>
        <v/>
      </c>
      <c r="EV28">
        <f>INDEX('EIA Consumption'!$A:$CZ,$G28,EV$19)/12</f>
        <v/>
      </c>
      <c r="EW28">
        <f>INDEX('EIA Consumption'!$A:$CZ,$G28,EW$19)/12</f>
        <v/>
      </c>
      <c r="EX28">
        <f>INDEX('EIA Consumption'!$A:$CZ,$G28,EX$19)/12</f>
        <v/>
      </c>
      <c r="EY28">
        <f>INDEX('EIA Consumption'!$A:$CZ,$G28,EY$19)/12</f>
        <v/>
      </c>
      <c r="EZ28">
        <f>INDEX('EIA Consumption'!$A:$CZ,$G28,EZ$19)/12</f>
        <v/>
      </c>
      <c r="FA28">
        <f>INDEX('EIA Consumption'!$A:$CZ,$G28,FA$19)/12</f>
        <v/>
      </c>
      <c r="FB28">
        <f>INDEX('EIA Consumption'!$A:$CZ,$G28,FB$19)/12</f>
        <v/>
      </c>
      <c r="FC28">
        <f>INDEX('EIA Consumption'!$A:$CZ,$G28,FC$19)/12</f>
        <v/>
      </c>
      <c r="FD28">
        <f>INDEX('EIA Consumption'!$A:$CZ,$G28,FD$19)/12</f>
        <v/>
      </c>
      <c r="FE28">
        <f>INDEX('EIA Consumption'!$A:$CZ,$G28,FE$19)/12</f>
        <v/>
      </c>
      <c r="FF28">
        <f>INDEX('EIA Consumption'!$A:$CZ,$G28,FF$19)/12</f>
        <v/>
      </c>
      <c r="FG28">
        <f>INDEX('EIA Consumption'!$A:$CZ,$G28,FG$19)/12</f>
        <v/>
      </c>
      <c r="FH28">
        <f>INDEX('EIA Consumption'!$A:$CZ,$G28,FH$19)/12</f>
        <v/>
      </c>
      <c r="FI28">
        <f>INDEX('EIA Consumption'!$A:$CZ,$G28,FI$19)/12</f>
        <v/>
      </c>
      <c r="FJ28">
        <f>INDEX('EIA Consumption'!$A:$CZ,$G28,FJ$19)/12</f>
        <v/>
      </c>
      <c r="FK28">
        <f>INDEX('EIA Consumption'!$A:$CZ,$G28,FK$19)/12</f>
        <v/>
      </c>
      <c r="FL28">
        <f>INDEX('EIA Consumption'!$A:$CZ,$G28,FL$19)/12</f>
        <v/>
      </c>
      <c r="FM28">
        <f>INDEX('EIA Consumption'!$A:$CZ,$G28,FM$19)/12</f>
        <v/>
      </c>
      <c r="FN28">
        <f>INDEX('EIA Consumption'!$A:$CZ,$G28,FN$19)/12</f>
        <v/>
      </c>
      <c r="FO28">
        <f>INDEX('EIA Consumption'!$A:$CZ,$G28,FO$19)/12</f>
        <v/>
      </c>
      <c r="FP28">
        <f>INDEX('EIA Consumption'!$A:$CZ,$G28,FP$19)/12</f>
        <v/>
      </c>
      <c r="FQ28">
        <f>INDEX('EIA Consumption'!$A:$CZ,$G28,FQ$19)/12</f>
        <v/>
      </c>
      <c r="FR28">
        <f>INDEX('EIA Consumption'!$A:$CZ,$G28,FR$19)/12</f>
        <v/>
      </c>
      <c r="FS28">
        <f>INDEX('EIA Consumption'!$A:$CZ,$G28,FS$19)/12</f>
        <v/>
      </c>
      <c r="FT28">
        <f>INDEX('EIA Consumption'!$A:$CZ,$G28,FT$19)/12</f>
        <v/>
      </c>
      <c r="FU28">
        <f>INDEX('EIA Consumption'!$A:$CZ,$G28,FU$19)/12</f>
        <v/>
      </c>
      <c r="FV28">
        <f>INDEX('EIA Consumption'!$A:$CZ,$G28,FV$19)/12</f>
        <v/>
      </c>
      <c r="FW28">
        <f>INDEX('EIA Consumption'!$A:$CZ,$G28,FW$19)/12</f>
        <v/>
      </c>
      <c r="FX28">
        <f>INDEX('EIA Consumption'!$A:$CZ,$G28,FX$19)/12</f>
        <v/>
      </c>
      <c r="FY28">
        <f>INDEX('EIA Consumption'!$A:$CZ,$G28,FY$19)/12</f>
        <v/>
      </c>
      <c r="FZ28">
        <f>INDEX('EIA Consumption'!$A:$CZ,$G28,FZ$19)/12</f>
        <v/>
      </c>
      <c r="GA28">
        <f>INDEX('EIA Consumption'!$A:$CZ,$G28,GA$19)/12</f>
        <v/>
      </c>
      <c r="GB28">
        <f>INDEX('EIA Consumption'!$A:$CZ,$G28,GB$19)/12</f>
        <v/>
      </c>
      <c r="GC28">
        <f>INDEX('EIA Consumption'!$A:$CZ,$G28,GC$19)/12</f>
        <v/>
      </c>
      <c r="GD28">
        <f>INDEX('EIA Consumption'!$A:$CZ,$G28,GD$19)/12</f>
        <v/>
      </c>
      <c r="GE28">
        <f>INDEX('EIA Consumption'!$A:$CZ,$G28,GE$19)/12</f>
        <v/>
      </c>
      <c r="GF28">
        <f>INDEX('EIA Consumption'!$A:$CZ,$G28,GF$19)/12</f>
        <v/>
      </c>
      <c r="GG28">
        <f>INDEX('EIA Consumption'!$A:$CZ,$G28,GG$19)/12</f>
        <v/>
      </c>
      <c r="GH28">
        <f>INDEX('EIA Consumption'!$A:$CZ,$G28,GH$19)/12</f>
        <v/>
      </c>
      <c r="GI28">
        <f>INDEX('EIA Consumption'!$A:$CZ,$G28,GI$19)/12</f>
        <v/>
      </c>
      <c r="GJ28">
        <f>INDEX('EIA Consumption'!$A:$CZ,$G28,GJ$19)/12</f>
        <v/>
      </c>
      <c r="GK28">
        <f>INDEX('EIA Consumption'!$A:$CZ,$G28,GK$19)/12</f>
        <v/>
      </c>
      <c r="GL28">
        <f>INDEX('EIA Consumption'!$A:$CZ,$G28,GL$19)/12</f>
        <v/>
      </c>
      <c r="GM28">
        <f>INDEX('EIA Consumption'!$A:$CZ,$G28,GM$19)/12</f>
        <v/>
      </c>
      <c r="GN28">
        <f>INDEX('EIA Consumption'!$A:$CZ,$G28,GN$19)/12</f>
        <v/>
      </c>
      <c r="GO28">
        <f>INDEX('EIA Consumption'!$A:$CZ,$G28,GO$19)/12</f>
        <v/>
      </c>
      <c r="GP28">
        <f>INDEX('EIA Consumption'!$A:$CZ,$G28,GP$19)/12</f>
        <v/>
      </c>
      <c r="GQ28">
        <f>INDEX('EIA Consumption'!$A:$CZ,$G28,GQ$19)/12</f>
        <v/>
      </c>
      <c r="GR28">
        <f>INDEX('EIA Consumption'!$A:$CZ,$G28,GR$19)/12</f>
        <v/>
      </c>
      <c r="GS28">
        <f>INDEX('EIA Consumption'!$A:$CZ,$G28,GS$19)/12</f>
        <v/>
      </c>
      <c r="GT28">
        <f>INDEX('EIA Consumption'!$A:$CZ,$G28,GT$19)/12</f>
        <v/>
      </c>
      <c r="GU28">
        <f>INDEX('EIA Consumption'!$A:$CZ,$G28,GU$19)/12</f>
        <v/>
      </c>
      <c r="GV28">
        <f>INDEX('EIA Consumption'!$A:$CZ,$G28,GV$19)/12</f>
        <v/>
      </c>
      <c r="GW28">
        <f>INDEX('EIA Consumption'!$A:$CZ,$G28,GW$19)/12</f>
        <v/>
      </c>
      <c r="GX28">
        <f>INDEX('EIA Consumption'!$A:$CZ,$G28,GX$19)/12</f>
        <v/>
      </c>
      <c r="GY28">
        <f>INDEX('EIA Consumption'!$A:$CZ,$G28,GY$19)/12</f>
        <v/>
      </c>
      <c r="GZ28">
        <f>INDEX('EIA Consumption'!$A:$CZ,$G28,GZ$19)/12</f>
        <v/>
      </c>
      <c r="HA28">
        <f>INDEX('EIA Consumption'!$A:$CZ,$G28,HA$19)/12</f>
        <v/>
      </c>
      <c r="HB28">
        <f>INDEX('EIA Consumption'!$A:$CZ,$G28,HB$19)/12</f>
        <v/>
      </c>
      <c r="HC28">
        <f>INDEX('EIA Consumption'!$A:$CZ,$G28,HC$19)/12</f>
        <v/>
      </c>
      <c r="HD28">
        <f>INDEX('EIA Consumption'!$A:$CZ,$G28,HD$19)/12</f>
        <v/>
      </c>
      <c r="HE28">
        <f>INDEX('EIA Consumption'!$A:$CZ,$G28,HE$19)/12</f>
        <v/>
      </c>
      <c r="HF28">
        <f>INDEX('EIA Consumption'!$A:$CZ,$G28,HF$19)/12</f>
        <v/>
      </c>
      <c r="HG28">
        <f>INDEX('EIA Consumption'!$A:$CZ,$G28,HG$19)/12</f>
        <v/>
      </c>
      <c r="HH28">
        <f>INDEX('EIA Consumption'!$A:$CZ,$G28,HH$19)/12</f>
        <v/>
      </c>
      <c r="HI28">
        <f>INDEX('EIA Consumption'!$A:$CZ,$G28,HI$19)/12</f>
        <v/>
      </c>
      <c r="HJ28">
        <f>INDEX('EIA Consumption'!$A:$CZ,$G28,HJ$19)/12</f>
        <v/>
      </c>
      <c r="HK28">
        <f>INDEX('EIA Consumption'!$A:$CZ,$G28,HK$19)/12</f>
        <v/>
      </c>
      <c r="HL28">
        <f>INDEX('EIA Consumption'!$A:$CZ,$G28,HL$19)/12</f>
        <v/>
      </c>
      <c r="HM28">
        <f>INDEX('EIA Consumption'!$A:$CZ,$G28,HM$19)/12</f>
        <v/>
      </c>
      <c r="HN28">
        <f>INDEX('EIA Consumption'!$A:$CZ,$G28,HN$19)/12</f>
        <v/>
      </c>
      <c r="HO28">
        <f>INDEX('EIA Consumption'!$A:$CZ,$G28,HO$19)/12</f>
        <v/>
      </c>
      <c r="HP28">
        <f>INDEX('EIA Consumption'!$A:$CZ,$G28,HP$19)/12</f>
        <v/>
      </c>
      <c r="HQ28">
        <f>INDEX('EIA Consumption'!$A:$CZ,$G28,HQ$19)/12</f>
        <v/>
      </c>
      <c r="HR28">
        <f>INDEX('EIA Consumption'!$A:$CZ,$G28,HR$19)/12</f>
        <v/>
      </c>
      <c r="HS28">
        <f>INDEX('EIA Consumption'!$A:$CZ,$G28,HS$19)/12</f>
        <v/>
      </c>
      <c r="HT28">
        <f>INDEX('EIA Consumption'!$A:$CZ,$G28,HT$19)/12</f>
        <v/>
      </c>
      <c r="HU28">
        <f>INDEX('EIA Consumption'!$A:$CZ,$G28,HU$19)/12</f>
        <v/>
      </c>
      <c r="HV28">
        <f>INDEX('EIA Consumption'!$A:$CZ,$G28,HV$19)/12</f>
        <v/>
      </c>
      <c r="HW28">
        <f>INDEX('EIA Consumption'!$A:$CZ,$G28,HW$19)/12</f>
        <v/>
      </c>
      <c r="HX28">
        <f>INDEX('EIA Consumption'!$A:$CZ,$G28,HX$19)/12</f>
        <v/>
      </c>
      <c r="HY28">
        <f>INDEX('EIA Consumption'!$A:$CZ,$G28,HY$19)/12</f>
        <v/>
      </c>
      <c r="HZ28">
        <f>INDEX('EIA Consumption'!$A:$CZ,$G28,HZ$19)/12</f>
        <v/>
      </c>
      <c r="IA28">
        <f>INDEX('EIA Consumption'!$A:$CZ,$G28,IA$19)/12</f>
        <v/>
      </c>
      <c r="IB28">
        <f>INDEX('EIA Consumption'!$A:$CZ,$G28,IB$19)/12</f>
        <v/>
      </c>
      <c r="IC28">
        <f>INDEX('EIA Consumption'!$A:$CZ,$G28,IC$19)/12</f>
        <v/>
      </c>
      <c r="ID28">
        <f>INDEX('EIA Consumption'!$A:$CZ,$G28,ID$19)/12</f>
        <v/>
      </c>
      <c r="IE28">
        <f>INDEX('EIA Consumption'!$A:$CZ,$G28,IE$19)/12</f>
        <v/>
      </c>
      <c r="IF28">
        <f>INDEX('EIA Consumption'!$A:$CZ,$G28,IF$19)/12</f>
        <v/>
      </c>
      <c r="IG28">
        <f>INDEX('EIA Consumption'!$A:$CZ,$G28,IG$19)/12</f>
        <v/>
      </c>
      <c r="IH28">
        <f>INDEX('EIA Consumption'!$A:$CZ,$G28,IH$19)/12</f>
        <v/>
      </c>
      <c r="II28">
        <f>INDEX('EIA Consumption'!$A:$CZ,$G28,II$19)/12</f>
        <v/>
      </c>
      <c r="IJ28">
        <f>INDEX('EIA Consumption'!$A:$CZ,$G28,IJ$19)/12</f>
        <v/>
      </c>
      <c r="IK28">
        <f>INDEX('EIA Consumption'!$A:$CZ,$G28,IK$19)/12</f>
        <v/>
      </c>
      <c r="IL28">
        <f>INDEX('EIA Consumption'!$A:$CZ,$G28,IL$19)/12</f>
        <v/>
      </c>
      <c r="IM28">
        <f>INDEX('EIA Consumption'!$A:$CZ,$G28,IM$19)/12</f>
        <v/>
      </c>
      <c r="IN28">
        <f>INDEX('EIA Consumption'!$A:$CZ,$G28,IN$19)/12</f>
        <v/>
      </c>
      <c r="IO28">
        <f>INDEX('EIA Consumption'!$A:$CZ,$G28,IO$19)/12</f>
        <v/>
      </c>
      <c r="IP28">
        <f>INDEX('EIA Consumption'!$A:$CZ,$G28,IP$19)/12</f>
        <v/>
      </c>
      <c r="IQ28">
        <f>INDEX('EIA Consumption'!$A:$CZ,$G28,IQ$19)/12</f>
        <v/>
      </c>
      <c r="IR28">
        <f>INDEX('EIA Consumption'!$A:$CZ,$G28,IR$19)/12</f>
        <v/>
      </c>
      <c r="IS28">
        <f>INDEX('EIA Consumption'!$A:$CZ,$G28,IS$19)/12</f>
        <v/>
      </c>
      <c r="IT28">
        <f>INDEX('EIA Consumption'!$A:$CZ,$G28,IT$19)/12</f>
        <v/>
      </c>
      <c r="IU28">
        <f>INDEX('EIA Consumption'!$A:$CZ,$G28,IU$19)/12</f>
        <v/>
      </c>
      <c r="IV28">
        <f>INDEX('EIA Consumption'!$A:$CZ,$G28,IV$19)/12</f>
        <v/>
      </c>
      <c r="IW28">
        <f>INDEX('EIA Consumption'!$A:$CZ,$G28,IW$19)/12</f>
        <v/>
      </c>
      <c r="IX28">
        <f>INDEX('EIA Consumption'!$A:$CZ,$G28,IX$19)/12</f>
        <v/>
      </c>
      <c r="IY28">
        <f>INDEX('EIA Consumption'!$A:$CZ,$G28,IY$19)/12</f>
        <v/>
      </c>
      <c r="IZ28">
        <f>INDEX('EIA Consumption'!$A:$CZ,$G28,IZ$19)/12</f>
        <v/>
      </c>
      <c r="JA28">
        <f>INDEX('EIA Consumption'!$A:$CZ,$G28,JA$19)/12</f>
        <v/>
      </c>
      <c r="JB28">
        <f>INDEX('EIA Consumption'!$A:$CZ,$G28,JB$19)/12</f>
        <v/>
      </c>
      <c r="JC28">
        <f>INDEX('EIA Consumption'!$A:$CZ,$G28,JC$19)/12</f>
        <v/>
      </c>
      <c r="JD28">
        <f>INDEX('EIA Consumption'!$A:$CZ,$G28,JD$19)/12</f>
        <v/>
      </c>
      <c r="JE28">
        <f>INDEX('EIA Consumption'!$A:$CZ,$G28,JE$19)/12</f>
        <v/>
      </c>
      <c r="JF28">
        <f>INDEX('EIA Consumption'!$A:$CZ,$G28,JF$19)/12</f>
        <v/>
      </c>
      <c r="JG28">
        <f>INDEX('EIA Consumption'!$A:$CZ,$G28,JG$19)/12</f>
        <v/>
      </c>
      <c r="JH28">
        <f>INDEX('EIA Consumption'!$A:$CZ,$G28,JH$19)/12</f>
        <v/>
      </c>
      <c r="JI28">
        <f>INDEX('EIA Consumption'!$A:$CZ,$G28,JI$19)/12</f>
        <v/>
      </c>
      <c r="JJ28">
        <f>INDEX('EIA Consumption'!$A:$CZ,$G28,JJ$19)/12</f>
        <v/>
      </c>
      <c r="JK28">
        <f>INDEX('EIA Consumption'!$A:$CZ,$G28,JK$19)/12</f>
        <v/>
      </c>
      <c r="JL28">
        <f>INDEX('EIA Consumption'!$A:$CZ,$G28,JL$19)/12</f>
        <v/>
      </c>
      <c r="JM28">
        <f>INDEX('EIA Consumption'!$A:$CZ,$G28,JM$19)/12</f>
        <v/>
      </c>
      <c r="JN28">
        <f>INDEX('EIA Consumption'!$A:$CZ,$G28,JN$19)/12</f>
        <v/>
      </c>
      <c r="JO28">
        <f>INDEX('EIA Consumption'!$A:$CZ,$G28,JO$19)/12</f>
        <v/>
      </c>
      <c r="JP28">
        <f>INDEX('EIA Consumption'!$A:$CZ,$G28,JP$19)/12</f>
        <v/>
      </c>
      <c r="JQ28">
        <f>INDEX('EIA Consumption'!$A:$CZ,$G28,JQ$19)/12</f>
        <v/>
      </c>
      <c r="JR28">
        <f>INDEX('EIA Consumption'!$A:$CZ,$G28,JR$19)/12</f>
        <v/>
      </c>
      <c r="JS28">
        <f>INDEX('EIA Consumption'!$A:$CZ,$G28,JS$19)/12</f>
        <v/>
      </c>
      <c r="JT28">
        <f>INDEX('EIA Consumption'!$A:$CZ,$G28,JT$19)/12</f>
        <v/>
      </c>
      <c r="JU28">
        <f>INDEX('EIA Consumption'!$A:$CZ,$G28,JU$19)/12</f>
        <v/>
      </c>
      <c r="JV28">
        <f>INDEX('EIA Consumption'!$A:$CZ,$G28,JV$19)/12</f>
        <v/>
      </c>
      <c r="JW28">
        <f>INDEX('EIA Consumption'!$A:$CZ,$G28,JW$19)/12</f>
        <v/>
      </c>
      <c r="JX28">
        <f>INDEX('EIA Consumption'!$A:$CZ,$G28,JX$19)/12</f>
        <v/>
      </c>
      <c r="JY28">
        <f>INDEX('EIA Consumption'!$A:$CZ,$G28,JY$19)/12</f>
        <v/>
      </c>
      <c r="JZ28">
        <f>INDEX('EIA Consumption'!$A:$CZ,$G28,JZ$19)/12</f>
        <v/>
      </c>
      <c r="KA28">
        <f>INDEX('EIA Consumption'!$A:$CZ,$G28,KA$19)/12</f>
        <v/>
      </c>
      <c r="KB28">
        <f>INDEX('EIA Consumption'!$A:$CZ,$G28,KB$19)/12</f>
        <v/>
      </c>
      <c r="KC28">
        <f>INDEX('EIA Consumption'!$A:$CZ,$G28,KC$19)/12</f>
        <v/>
      </c>
      <c r="KD28">
        <f>INDEX('EIA Consumption'!$A:$CZ,$G28,KD$19)/12</f>
        <v/>
      </c>
      <c r="KE28">
        <f>INDEX('EIA Consumption'!$A:$CZ,$G28,KE$19)/12</f>
        <v/>
      </c>
      <c r="KF28">
        <f>INDEX('EIA Consumption'!$A:$CZ,$G28,KF$19)/12</f>
        <v/>
      </c>
      <c r="KG28">
        <f>INDEX('EIA Consumption'!$A:$CZ,$G28,KG$19)/12</f>
        <v/>
      </c>
      <c r="KH28">
        <f>INDEX('EIA Consumption'!$A:$CZ,$G28,KH$19)/12</f>
        <v/>
      </c>
      <c r="KI28">
        <f>INDEX('EIA Consumption'!$A:$CZ,$G28,KI$19)/12</f>
        <v/>
      </c>
      <c r="KJ28">
        <f>INDEX('EIA Consumption'!$A:$CZ,$G28,KJ$19)/12</f>
        <v/>
      </c>
      <c r="KK28">
        <f>INDEX('EIA Consumption'!$A:$CZ,$G28,KK$19)/12</f>
        <v/>
      </c>
      <c r="KL28">
        <f>INDEX('EIA Consumption'!$A:$CZ,$G28,KL$19)/12</f>
        <v/>
      </c>
      <c r="KM28">
        <f>INDEX('EIA Consumption'!$A:$CZ,$G28,KM$19)/12</f>
        <v/>
      </c>
      <c r="KN28">
        <f>INDEX('EIA Consumption'!$A:$CZ,$G28,KN$19)/12</f>
        <v/>
      </c>
      <c r="KO28">
        <f>INDEX('EIA Consumption'!$A:$CZ,$G28,KO$19)/12</f>
        <v/>
      </c>
      <c r="KP28">
        <f>INDEX('EIA Consumption'!$A:$CZ,$G28,KP$19)/12</f>
        <v/>
      </c>
      <c r="KQ28">
        <f>INDEX('EIA Consumption'!$A:$CZ,$G28,KQ$19)/12</f>
        <v/>
      </c>
      <c r="KR28">
        <f>INDEX('EIA Consumption'!$A:$CZ,$G28,KR$19)/12</f>
        <v/>
      </c>
      <c r="KS28">
        <f>INDEX('EIA Consumption'!$A:$CZ,$G28,KS$19)/12</f>
        <v/>
      </c>
      <c r="KT28">
        <f>INDEX('EIA Consumption'!$A:$CZ,$G28,KT$19)/12</f>
        <v/>
      </c>
      <c r="KU28">
        <f>INDEX('EIA Consumption'!$A:$CZ,$G28,KU$19)/12</f>
        <v/>
      </c>
      <c r="KV28">
        <f>INDEX('EIA Consumption'!$A:$CZ,$G28,KV$19)/12</f>
        <v/>
      </c>
      <c r="KW28">
        <f>INDEX('EIA Consumption'!$A:$CZ,$G28,KW$19)/12</f>
        <v/>
      </c>
      <c r="KX28">
        <f>INDEX('EIA Consumption'!$A:$CZ,$G28,KX$19)/12</f>
        <v/>
      </c>
      <c r="KY28">
        <f>INDEX('EIA Consumption'!$A:$CZ,$G28,KY$19)/12</f>
        <v/>
      </c>
      <c r="KZ28">
        <f>INDEX('EIA Consumption'!$A:$CZ,$G28,KZ$19)/12</f>
        <v/>
      </c>
      <c r="LA28">
        <f>INDEX('EIA Consumption'!$A:$CZ,$G28,LA$19)/12</f>
        <v/>
      </c>
      <c r="LB28">
        <f>INDEX('EIA Consumption'!$A:$CZ,$G28,LB$19)/12</f>
        <v/>
      </c>
      <c r="LC28">
        <f>INDEX('EIA Consumption'!$A:$CZ,$G28,LC$19)/12</f>
        <v/>
      </c>
      <c r="LD28">
        <f>INDEX('EIA Consumption'!$A:$CZ,$G28,LD$19)/12</f>
        <v/>
      </c>
      <c r="LE28">
        <f>INDEX('EIA Consumption'!$A:$CZ,$G28,LE$19)/12</f>
        <v/>
      </c>
      <c r="LF28">
        <f>INDEX('EIA Consumption'!$A:$CZ,$G28,LF$19)/12</f>
        <v/>
      </c>
      <c r="LG28">
        <f>INDEX('EIA Consumption'!$A:$CZ,$G28,LG$19)/12</f>
        <v/>
      </c>
      <c r="LH28">
        <f>INDEX('EIA Consumption'!$A:$CZ,$G28,LH$19)/12</f>
        <v/>
      </c>
      <c r="LI28">
        <f>INDEX('EIA Consumption'!$A:$CZ,$G28,LI$19)/12</f>
        <v/>
      </c>
      <c r="LJ28">
        <f>INDEX('EIA Consumption'!$A:$CZ,$G28,LJ$19)/12</f>
        <v/>
      </c>
      <c r="LK28">
        <f>INDEX('EIA Consumption'!$A:$CZ,$G28,LK$19)/12</f>
        <v/>
      </c>
      <c r="LL28">
        <f>INDEX('EIA Consumption'!$A:$CZ,$G28,LL$19)/12</f>
        <v/>
      </c>
      <c r="LM28">
        <f>INDEX('EIA Consumption'!$A:$CZ,$G28,LM$19)/12</f>
        <v/>
      </c>
      <c r="LN28">
        <f>INDEX('EIA Consumption'!$A:$CZ,$G28,LN$19)/12</f>
        <v/>
      </c>
      <c r="LO28">
        <f>INDEX('EIA Consumption'!$A:$CZ,$G28,LO$19)/12</f>
        <v/>
      </c>
      <c r="LP28">
        <f>INDEX('EIA Consumption'!$A:$CZ,$G28,LP$19)/12</f>
        <v/>
      </c>
      <c r="LQ28">
        <f>INDEX('EIA Consumption'!$A:$CZ,$G28,LQ$19)/12</f>
        <v/>
      </c>
      <c r="LR28">
        <f>INDEX('EIA Consumption'!$A:$CZ,$G28,LR$19)/12</f>
        <v/>
      </c>
      <c r="LS28">
        <f>INDEX('EIA Consumption'!$A:$CZ,$G28,LS$19)/12</f>
        <v/>
      </c>
      <c r="LT28">
        <f>INDEX('EIA Consumption'!$A:$CZ,$G28,LT$19)/12</f>
        <v/>
      </c>
      <c r="LU28">
        <f>INDEX('EIA Consumption'!$A:$CZ,$G28,LU$19)/12</f>
        <v/>
      </c>
      <c r="LV28">
        <f>INDEX('EIA Consumption'!$A:$CZ,$G28,LV$19)/12</f>
        <v/>
      </c>
      <c r="LW28">
        <f>INDEX('EIA Consumption'!$A:$CZ,$G28,LW$19)/12</f>
        <v/>
      </c>
      <c r="LX28">
        <f>INDEX('EIA Consumption'!$A:$CZ,$G28,LX$19)/12</f>
        <v/>
      </c>
      <c r="LY28">
        <f>INDEX('EIA Consumption'!$A:$CZ,$G28,LY$19)/12</f>
        <v/>
      </c>
      <c r="LZ28">
        <f>INDEX('EIA Consumption'!$A:$CZ,$G28,LZ$19)/12</f>
        <v/>
      </c>
      <c r="MA28">
        <f>INDEX('EIA Consumption'!$A:$CZ,$G28,MA$19)/12</f>
        <v/>
      </c>
      <c r="MB28">
        <f>INDEX('EIA Consumption'!$A:$CZ,$G28,MB$19)/12</f>
        <v/>
      </c>
      <c r="MC28">
        <f>INDEX('EIA Consumption'!$A:$CZ,$G28,MC$19)/12</f>
        <v/>
      </c>
      <c r="MD28">
        <f>INDEX('EIA Consumption'!$A:$CZ,$G28,MD$19)/12</f>
        <v/>
      </c>
      <c r="ME28">
        <f>INDEX('EIA Consumption'!$A:$CZ,$G28,ME$19)/12</f>
        <v/>
      </c>
      <c r="MF28">
        <f>INDEX('EIA Consumption'!$A:$CZ,$G28,MF$19)/12</f>
        <v/>
      </c>
      <c r="MG28">
        <f>INDEX('EIA Consumption'!$A:$CZ,$G28,MG$19)/12</f>
        <v/>
      </c>
      <c r="MH28">
        <f>INDEX('EIA Consumption'!$A:$CZ,$G28,MH$19)/12</f>
        <v/>
      </c>
      <c r="MI28">
        <f>INDEX('EIA Consumption'!$A:$CZ,$G28,MI$19)/12</f>
        <v/>
      </c>
      <c r="MJ28">
        <f>INDEX('EIA Consumption'!$A:$CZ,$G28,MJ$19)/12</f>
        <v/>
      </c>
      <c r="MK28">
        <f>INDEX('EIA Consumption'!$A:$CZ,$G28,MK$19)/12</f>
        <v/>
      </c>
      <c r="ML28">
        <f>INDEX('EIA Consumption'!$A:$CZ,$G28,ML$19)/12</f>
        <v/>
      </c>
      <c r="MM28">
        <f>INDEX('EIA Consumption'!$A:$CZ,$G28,MM$19)/12</f>
        <v/>
      </c>
      <c r="MN28">
        <f>INDEX('EIA Consumption'!$A:$CZ,$G28,MN$19)/12</f>
        <v/>
      </c>
      <c r="MO28">
        <f>INDEX('EIA Consumption'!$A:$CZ,$G28,MO$19)/12</f>
        <v/>
      </c>
      <c r="MP28">
        <f>INDEX('EIA Consumption'!$A:$CZ,$G28,MP$19)/12</f>
        <v/>
      </c>
      <c r="MQ28">
        <f>INDEX('EIA Consumption'!$A:$CZ,$G28,MQ$19)/12</f>
        <v/>
      </c>
      <c r="MR28">
        <f>INDEX('EIA Consumption'!$A:$CZ,$G28,MR$19)/12</f>
        <v/>
      </c>
      <c r="MS28">
        <f>INDEX('EIA Consumption'!$A:$CZ,$G28,MS$19)/12</f>
        <v/>
      </c>
      <c r="MT28">
        <f>INDEX('EIA Consumption'!$A:$CZ,$G28,MT$19)/12</f>
        <v/>
      </c>
      <c r="MU28">
        <f>INDEX('EIA Consumption'!$A:$CZ,$G28,MU$19)/12</f>
        <v/>
      </c>
      <c r="MV28">
        <f>INDEX('EIA Consumption'!$A:$CZ,$G28,MV$19)/12</f>
        <v/>
      </c>
      <c r="MW28">
        <f>INDEX('EIA Consumption'!$A:$CZ,$G28,MW$19)/12</f>
        <v/>
      </c>
      <c r="MX28">
        <f>INDEX('EIA Consumption'!$A:$CZ,$G28,MX$19)/12</f>
        <v/>
      </c>
      <c r="MY28">
        <f>INDEX('EIA Consumption'!$A:$CZ,$G28,MY$19)/12</f>
        <v/>
      </c>
      <c r="MZ28">
        <f>INDEX('EIA Consumption'!$A:$CZ,$G28,MZ$19)/12</f>
        <v/>
      </c>
      <c r="NA28">
        <f>INDEX('EIA Consumption'!$A:$CZ,$G28,NA$19)/12</f>
        <v/>
      </c>
      <c r="NB28">
        <f>INDEX('EIA Consumption'!$A:$CZ,$G28,NB$19)/12</f>
        <v/>
      </c>
      <c r="NC28">
        <f>INDEX('EIA Consumption'!$A:$CZ,$G28,NC$19)/12</f>
        <v/>
      </c>
      <c r="ND28">
        <f>INDEX('EIA Consumption'!$A:$CZ,$G28,ND$19)/12</f>
        <v/>
      </c>
      <c r="NE28">
        <f>INDEX('EIA Consumption'!$A:$CZ,$G28,NE$19)/12</f>
        <v/>
      </c>
      <c r="NF28">
        <f>INDEX('EIA Consumption'!$A:$CZ,$G28,NF$19)/12</f>
        <v/>
      </c>
      <c r="NG28">
        <f>INDEX('EIA Consumption'!$A:$CZ,$G28,NG$19)/12</f>
        <v/>
      </c>
      <c r="NH28">
        <f>INDEX('EIA Consumption'!$A:$CZ,$G28,NH$19)/12</f>
        <v/>
      </c>
      <c r="NI28">
        <f>INDEX('EIA Consumption'!$A:$CZ,$G28,NI$19)/12</f>
        <v/>
      </c>
      <c r="NJ28">
        <f>INDEX('EIA Consumption'!$A:$CZ,$G28,NJ$19)/12</f>
        <v/>
      </c>
      <c r="NK28">
        <f>INDEX('EIA Consumption'!$A:$CZ,$G28,NK$19)/12</f>
        <v/>
      </c>
      <c r="NL28">
        <f>INDEX('EIA Consumption'!$A:$CZ,$G28,NL$19)/12</f>
        <v/>
      </c>
      <c r="NM28">
        <f>INDEX('EIA Consumption'!$A:$CZ,$G28,NM$19)/12</f>
        <v/>
      </c>
      <c r="NN28">
        <f>INDEX('EIA Consumption'!$A:$CZ,$G28,NN$19)/12</f>
        <v/>
      </c>
      <c r="NO28">
        <f>INDEX('EIA Consumption'!$A:$CZ,$G28,NO$19)/12</f>
        <v/>
      </c>
      <c r="NP28">
        <f>INDEX('EIA Consumption'!$A:$CZ,$G28,NP$19)/12</f>
        <v/>
      </c>
      <c r="NQ28">
        <f>INDEX('EIA Consumption'!$A:$CZ,$G28,NQ$19)/12</f>
        <v/>
      </c>
      <c r="NR28">
        <f>INDEX('EIA Consumption'!$A:$CZ,$G28,NR$19)/12</f>
        <v/>
      </c>
      <c r="NS28">
        <f>INDEX('EIA Consumption'!$A:$CZ,$G28,NS$19)/12</f>
        <v/>
      </c>
      <c r="NT28">
        <f>INDEX('EIA Consumption'!$A:$CZ,$G28,NT$19)/12</f>
        <v/>
      </c>
      <c r="NU28">
        <f>INDEX('EIA Consumption'!$A:$CZ,$G28,NU$19)/12</f>
        <v/>
      </c>
      <c r="NV28">
        <f>INDEX('EIA Consumption'!$A:$CZ,$G28,NV$19)/12</f>
        <v/>
      </c>
      <c r="NW28">
        <f>INDEX('EIA Consumption'!$A:$CZ,$G28,NW$19)/12</f>
        <v/>
      </c>
      <c r="NX28">
        <f>INDEX('EIA Consumption'!$A:$CZ,$G28,NX$19)/12</f>
        <v/>
      </c>
      <c r="NY28">
        <f>INDEX('EIA Consumption'!$A:$CZ,$G28,NY$19)/12</f>
        <v/>
      </c>
      <c r="NZ28">
        <f>INDEX('EIA Consumption'!$A:$CZ,$G28,NZ$19)/12</f>
        <v/>
      </c>
      <c r="OA28">
        <f>INDEX('EIA Consumption'!$A:$CZ,$G28,OA$19)/12</f>
        <v/>
      </c>
      <c r="OB28">
        <f>INDEX('EIA Consumption'!$A:$CZ,$G28,OB$19)/12</f>
        <v/>
      </c>
      <c r="OC28">
        <f>INDEX('EIA Consumption'!$A:$CZ,$G28,OC$19)/12</f>
        <v/>
      </c>
      <c r="OD28">
        <f>INDEX('EIA Consumption'!$A:$CZ,$G28,OD$19)/12</f>
        <v/>
      </c>
      <c r="OE28">
        <f>INDEX('EIA Consumption'!$A:$CZ,$G28,OE$19)/12</f>
        <v/>
      </c>
      <c r="OF28">
        <f>INDEX('EIA Consumption'!$A:$CZ,$G28,OF$19)/12</f>
        <v/>
      </c>
      <c r="OG28">
        <f>INDEX('EIA Consumption'!$A:$CZ,$G28,OG$19)/12</f>
        <v/>
      </c>
      <c r="OH28">
        <f>INDEX('EIA Consumption'!$A:$CZ,$G28,OH$19)/12</f>
        <v/>
      </c>
      <c r="OI28">
        <f>INDEX('EIA Consumption'!$A:$CZ,$G28,OI$19)/12</f>
        <v/>
      </c>
      <c r="OJ28">
        <f>INDEX('EIA Consumption'!$A:$CZ,$G28,OJ$19)/12</f>
        <v/>
      </c>
      <c r="OK28">
        <f>INDEX('EIA Consumption'!$A:$CZ,$G28,OK$19)/12</f>
        <v/>
      </c>
      <c r="OL28">
        <f>INDEX('EIA Consumption'!$A:$CZ,$G28,OL$19)/12</f>
        <v/>
      </c>
      <c r="OM28">
        <f>INDEX('EIA Consumption'!$A:$CZ,$G28,OM$19)/12</f>
        <v/>
      </c>
      <c r="ON28">
        <f>INDEX('EIA Consumption'!$A:$CZ,$G28,ON$19)/12</f>
        <v/>
      </c>
      <c r="OO28">
        <f>INDEX('EIA Consumption'!$A:$CZ,$G28,OO$19)/12</f>
        <v/>
      </c>
      <c r="OP28">
        <f>INDEX('EIA Consumption'!$A:$CZ,$G28,OP$19)/12</f>
        <v/>
      </c>
      <c r="OQ28">
        <f>INDEX('EIA Consumption'!$A:$CZ,$G28,OQ$19)/12</f>
        <v/>
      </c>
      <c r="OR28">
        <f>INDEX('EIA Consumption'!$A:$CZ,$G28,OR$19)/12</f>
        <v/>
      </c>
      <c r="OS28">
        <f>INDEX('EIA Consumption'!$A:$CZ,$G28,OS$19)/12</f>
        <v/>
      </c>
      <c r="OT28">
        <f>INDEX('EIA Consumption'!$A:$CZ,$G28,OT$19)/12</f>
        <v/>
      </c>
      <c r="OU28">
        <f>INDEX('EIA Consumption'!$A:$CZ,$G28,OU$19)/12</f>
        <v/>
      </c>
      <c r="OV28">
        <f>INDEX('EIA Consumption'!$A:$CZ,$G28,OV$19)/12</f>
        <v/>
      </c>
      <c r="OW28">
        <f>INDEX('EIA Consumption'!$A:$CZ,$G28,OW$19)/12</f>
        <v/>
      </c>
      <c r="OX28">
        <f>INDEX('EIA Consumption'!$A:$CZ,$G28,OX$19)/12</f>
        <v/>
      </c>
      <c r="OY28">
        <f>INDEX('EIA Consumption'!$A:$CZ,$G28,OY$19)/12</f>
        <v/>
      </c>
      <c r="OZ28">
        <f>INDEX('EIA Consumption'!$A:$CZ,$G28,OZ$19)/12</f>
        <v/>
      </c>
      <c r="PA28">
        <f>INDEX('EIA Consumption'!$A:$CZ,$G28,PA$19)/12</f>
        <v/>
      </c>
      <c r="PB28">
        <f>INDEX('EIA Consumption'!$A:$CZ,$G28,PB$19)/12</f>
        <v/>
      </c>
      <c r="PC28">
        <f>INDEX('EIA Consumption'!$A:$CZ,$G28,PC$19)/12</f>
        <v/>
      </c>
      <c r="PD28">
        <f>INDEX('EIA Consumption'!$A:$CZ,$G28,PD$19)/12</f>
        <v/>
      </c>
      <c r="PE28">
        <f>INDEX('EIA Consumption'!$A:$CZ,$G28,PE$19)/12</f>
        <v/>
      </c>
      <c r="PF28">
        <f>INDEX('EIA Consumption'!$A:$CZ,$G28,PF$19)/12</f>
        <v/>
      </c>
      <c r="PG28">
        <f>INDEX('EIA Consumption'!$A:$CZ,$G28,PG$19)/12</f>
        <v/>
      </c>
      <c r="PH28">
        <f>INDEX('EIA Consumption'!$A:$CZ,$G28,PH$19)/12</f>
        <v/>
      </c>
      <c r="PI28">
        <f>INDEX('EIA Consumption'!$A:$CZ,$G28,PI$19)/12</f>
        <v/>
      </c>
      <c r="PJ28">
        <f>INDEX('EIA Consumption'!$A:$CZ,$G28,PJ$19)/12</f>
        <v/>
      </c>
      <c r="PK28">
        <f>INDEX('EIA Consumption'!$A:$CZ,$G28,PK$19)/12</f>
        <v/>
      </c>
      <c r="PL28">
        <f>INDEX('EIA Consumption'!$A:$CZ,$G28,PL$19)/12</f>
        <v/>
      </c>
      <c r="PM28">
        <f>INDEX('EIA Consumption'!$A:$CZ,$G28,PM$19)/12</f>
        <v/>
      </c>
      <c r="PN28">
        <f>INDEX('EIA Consumption'!$A:$CZ,$G28,PN$19)/12</f>
        <v/>
      </c>
      <c r="PO28">
        <f>INDEX('EIA Consumption'!$A:$CZ,$G28,PO$19)/12</f>
        <v/>
      </c>
      <c r="PP28">
        <f>INDEX('EIA Consumption'!$A:$CZ,$G28,PP$19)/12</f>
        <v/>
      </c>
      <c r="PQ28">
        <f>INDEX('EIA Consumption'!$A:$CZ,$G28,PQ$19)/12</f>
        <v/>
      </c>
      <c r="PR28">
        <f>INDEX('EIA Consumption'!$A:$CZ,$G28,PR$19)/12</f>
        <v/>
      </c>
      <c r="PS28">
        <f>INDEX('EIA Consumption'!$A:$CZ,$G28,PS$19)/12</f>
        <v/>
      </c>
      <c r="PT28">
        <f>INDEX('EIA Consumption'!$A:$CZ,$G28,PT$19)/12</f>
        <v/>
      </c>
      <c r="PU28">
        <f>INDEX('EIA Consumption'!$A:$CZ,$G28,PU$19)/12</f>
        <v/>
      </c>
      <c r="PV28">
        <f>INDEX('EIA Consumption'!$A:$CZ,$G28,PV$19)/12</f>
        <v/>
      </c>
      <c r="PW28">
        <f>INDEX('EIA Consumption'!$A:$CZ,$G28,PW$19)/12</f>
        <v/>
      </c>
      <c r="PX28">
        <f>INDEX('EIA Consumption'!$A:$CZ,$G28,PX$19)/12</f>
        <v/>
      </c>
      <c r="PY28">
        <f>INDEX('EIA Consumption'!$A:$CZ,$G28,PY$19)/12</f>
        <v/>
      </c>
      <c r="PZ28">
        <f>INDEX('EIA Consumption'!$A:$CZ,$G28,PZ$19)/12</f>
        <v/>
      </c>
      <c r="QA28">
        <f>INDEX('EIA Consumption'!$A:$CZ,$G28,QA$19)/12</f>
        <v/>
      </c>
      <c r="QB28">
        <f>INDEX('EIA Consumption'!$A:$CZ,$G28,QB$19)/12</f>
        <v/>
      </c>
      <c r="QC28">
        <f>INDEX('EIA Consumption'!$A:$CZ,$G28,QC$19)/12</f>
        <v/>
      </c>
      <c r="QD28">
        <f>INDEX('EIA Consumption'!$A:$CZ,$G28,QD$19)/12</f>
        <v/>
      </c>
      <c r="QE28">
        <f>INDEX('EIA Consumption'!$A:$CZ,$G28,QE$19)/12</f>
        <v/>
      </c>
      <c r="QF28">
        <f>INDEX('EIA Consumption'!$A:$CZ,$G28,QF$19)/12</f>
        <v/>
      </c>
      <c r="QG28">
        <f>INDEX('EIA Consumption'!$A:$CZ,$G28,QG$19)/12</f>
        <v/>
      </c>
      <c r="QH28">
        <f>INDEX('EIA Consumption'!$A:$CZ,$G28,QH$19)/12</f>
        <v/>
      </c>
      <c r="QI28">
        <f>INDEX('EIA Consumption'!$A:$CZ,$G28,QI$19)/12</f>
        <v/>
      </c>
      <c r="QJ28">
        <f>INDEX('EIA Consumption'!$A:$CZ,$G28,QJ$19)/12</f>
        <v/>
      </c>
      <c r="QK28">
        <f>INDEX('EIA Consumption'!$A:$CZ,$G28,QK$19)/12</f>
        <v/>
      </c>
      <c r="QL28">
        <f>INDEX('EIA Consumption'!$A:$CZ,$G28,QL$19)/12</f>
        <v/>
      </c>
      <c r="QM28">
        <f>INDEX('EIA Consumption'!$A:$CZ,$G28,QM$19)/12</f>
        <v/>
      </c>
      <c r="QN28">
        <f>INDEX('EIA Consumption'!$A:$CZ,$G28,QN$19)/12</f>
        <v/>
      </c>
      <c r="QO28">
        <f>INDEX('EIA Consumption'!$A:$CZ,$G28,QO$19)/12</f>
        <v/>
      </c>
      <c r="QP28">
        <f>INDEX('EIA Consumption'!$A:$CZ,$G28,QP$19)/12</f>
        <v/>
      </c>
      <c r="QQ28">
        <f>INDEX('EIA Consumption'!$A:$CZ,$G28,QQ$19)/12</f>
        <v/>
      </c>
      <c r="QR28">
        <f>INDEX('EIA Consumption'!$A:$CZ,$G28,QR$19)/12</f>
        <v/>
      </c>
      <c r="QS28">
        <f>INDEX('EIA Consumption'!$A:$CZ,$G28,QS$19)/12</f>
        <v/>
      </c>
      <c r="QT28">
        <f>INDEX('EIA Consumption'!$A:$CZ,$G28,QT$19)/12</f>
        <v/>
      </c>
      <c r="QU28">
        <f>INDEX('EIA Consumption'!$A:$CZ,$G28,QU$19)/12</f>
        <v/>
      </c>
      <c r="QV28">
        <f>INDEX('EIA Consumption'!$A:$CZ,$G28,QV$19)/12</f>
        <v/>
      </c>
      <c r="QW28">
        <f>INDEX('EIA Consumption'!$A:$CZ,$G28,QW$19)/12</f>
        <v/>
      </c>
      <c r="QX28">
        <f>INDEX('EIA Consumption'!$A:$CZ,$G28,QX$19)/12</f>
        <v/>
      </c>
      <c r="QY28">
        <f>INDEX('EIA Consumption'!$A:$CZ,$G28,QY$19)/12</f>
        <v/>
      </c>
      <c r="QZ28">
        <f>INDEX('EIA Consumption'!$A:$CZ,$G28,QZ$19)/12</f>
        <v/>
      </c>
      <c r="RA28">
        <f>INDEX('EIA Consumption'!$A:$CZ,$G28,RA$19)/12</f>
        <v/>
      </c>
      <c r="RB28">
        <f>INDEX('EIA Consumption'!$A:$CZ,$G28,RB$19)/12</f>
        <v/>
      </c>
      <c r="RC28">
        <f>INDEX('EIA Consumption'!$A:$CZ,$G28,RC$19)/12</f>
        <v/>
      </c>
      <c r="RD28">
        <f>INDEX('EIA Consumption'!$A:$CZ,$G28,RD$19)/12</f>
        <v/>
      </c>
      <c r="RE28">
        <f>INDEX('EIA Consumption'!$A:$CZ,$G28,RE$19)/12</f>
        <v/>
      </c>
      <c r="RF28">
        <f>INDEX('EIA Consumption'!$A:$CZ,$G28,RF$19)/12</f>
        <v/>
      </c>
      <c r="RG28">
        <f>INDEX('EIA Consumption'!$A:$CZ,$G28,RG$19)/12</f>
        <v/>
      </c>
      <c r="RH28">
        <f>INDEX('EIA Consumption'!$A:$CZ,$G28,RH$19)/12</f>
        <v/>
      </c>
      <c r="RI28">
        <f>INDEX('EIA Consumption'!$A:$CZ,$G28,RI$19)/12</f>
        <v/>
      </c>
      <c r="RJ28">
        <f>INDEX('EIA Consumption'!$A:$CZ,$G28,RJ$19)/12</f>
        <v/>
      </c>
      <c r="RK28">
        <f>INDEX('EIA Consumption'!$A:$CZ,$G28,RK$19)/12</f>
        <v/>
      </c>
      <c r="RL28">
        <f>INDEX('EIA Consumption'!$A:$CZ,$G28,RL$19)/12</f>
        <v/>
      </c>
      <c r="RM28">
        <f>INDEX('EIA Consumption'!$A:$CZ,$G28,RM$19)/12</f>
        <v/>
      </c>
      <c r="RN28">
        <f>INDEX('EIA Consumption'!$A:$CZ,$G28,RN$19)/12</f>
        <v/>
      </c>
      <c r="RO28">
        <f>INDEX('EIA Consumption'!$A:$CZ,$G28,RO$19)/12</f>
        <v/>
      </c>
      <c r="RP28">
        <f>INDEX('EIA Consumption'!$A:$CZ,$G28,RP$19)/12</f>
        <v/>
      </c>
      <c r="RQ28">
        <f>INDEX('EIA Consumption'!$A:$CZ,$G28,RQ$19)/12</f>
        <v/>
      </c>
      <c r="RR28">
        <f>INDEX('EIA Consumption'!$A:$CZ,$G28,RR$19)/12</f>
        <v/>
      </c>
      <c r="RS28">
        <f>INDEX('EIA Consumption'!$A:$CZ,$G28,RS$19)/12</f>
        <v/>
      </c>
      <c r="RT28">
        <f>INDEX('EIA Consumption'!$A:$CZ,$G28,RT$19)/12</f>
        <v/>
      </c>
      <c r="RU28">
        <f>INDEX('EIA Consumption'!$A:$CZ,$G28,RU$19)/12</f>
        <v/>
      </c>
      <c r="RV28">
        <f>INDEX('EIA Consumption'!$A:$CZ,$G28,RV$19)/12</f>
        <v/>
      </c>
      <c r="RW28">
        <f>INDEX('EIA Consumption'!$A:$CZ,$G28,RW$19)/12</f>
        <v/>
      </c>
      <c r="RX28">
        <f>INDEX('EIA Consumption'!$A:$CZ,$G28,RX$19)/12</f>
        <v/>
      </c>
      <c r="RY28">
        <f>INDEX('EIA Consumption'!$A:$CZ,$G28,RY$19)/12</f>
        <v/>
      </c>
      <c r="RZ28">
        <f>INDEX('EIA Consumption'!$A:$CZ,$G28,RZ$19)/12</f>
        <v/>
      </c>
      <c r="SA28">
        <f>INDEX('EIA Consumption'!$A:$CZ,$G28,SA$19)/12</f>
        <v/>
      </c>
      <c r="SB28">
        <f>INDEX('EIA Consumption'!$A:$CZ,$G28,SB$19)/12</f>
        <v/>
      </c>
      <c r="SC28">
        <f>INDEX('EIA Consumption'!$A:$CZ,$G28,SC$19)/12</f>
        <v/>
      </c>
      <c r="SD28">
        <f>INDEX('EIA Consumption'!$A:$CZ,$G28,SD$19)/12</f>
        <v/>
      </c>
      <c r="SE28">
        <f>INDEX('EIA Consumption'!$A:$CZ,$G28,SE$19)/12</f>
        <v/>
      </c>
    </row>
    <row r="29" spans="1:499">
      <c r="A29" t="s">
        <v>60</v>
      </c>
      <c r="B29" t="s">
        <v>69</v>
      </c>
      <c r="G29">
        <f>MATCH($B29,'EIA Consumption'!$C:$C,0)</f>
        <v/>
      </c>
    </row>
    <row r="36" spans="1:499">
      <c r="K36">
        <f>'Country Imports Petroleum'!H$60</f>
        <v/>
      </c>
      <c r="L36">
        <f>'Country Imports Petroleum'!I$60</f>
        <v/>
      </c>
      <c r="M36">
        <f>'Country Imports Petroleum'!J$60</f>
        <v/>
      </c>
      <c r="N36">
        <f>'Country Imports Petroleum'!K$60</f>
        <v/>
      </c>
      <c r="O36">
        <f>'Country Imports Petroleum'!L$60</f>
        <v/>
      </c>
      <c r="P36">
        <f>'Country Imports Petroleum'!M$60</f>
        <v/>
      </c>
      <c r="Q36">
        <f>'Country Imports Petroleum'!N$60</f>
        <v/>
      </c>
      <c r="R36">
        <f>'Country Imports Petroleum'!O$60</f>
        <v/>
      </c>
      <c r="S36">
        <f>'Country Imports Petroleum'!P$60</f>
        <v/>
      </c>
      <c r="T36">
        <f>'Country Imports Petroleum'!Q$60</f>
        <v/>
      </c>
      <c r="U36">
        <f>'Country Imports Petroleum'!R$60</f>
        <v/>
      </c>
      <c r="V36">
        <f>'Country Imports Petroleum'!S$60</f>
        <v/>
      </c>
      <c r="W36">
        <f>'Country Imports Petroleum'!T$60</f>
        <v/>
      </c>
      <c r="X36">
        <f>'Country Imports Petroleum'!U$60</f>
        <v/>
      </c>
      <c r="Y36">
        <f>'Country Imports Petroleum'!V$60</f>
        <v/>
      </c>
      <c r="Z36">
        <f>'Country Imports Petroleum'!W$60</f>
        <v/>
      </c>
      <c r="AA36">
        <f>'Country Imports Petroleum'!X$60</f>
        <v/>
      </c>
      <c r="AB36">
        <f>'Country Imports Petroleum'!Y$60</f>
        <v/>
      </c>
      <c r="AC36">
        <f>'Country Imports Petroleum'!Z$60</f>
        <v/>
      </c>
      <c r="AD36">
        <f>'Country Imports Petroleum'!AA$60</f>
        <v/>
      </c>
      <c r="AE36">
        <f>'Country Imports Petroleum'!AB$60</f>
        <v/>
      </c>
      <c r="AF36">
        <f>'Country Imports Petroleum'!AC$60</f>
        <v/>
      </c>
      <c r="AG36">
        <f>'Country Imports Petroleum'!AD$60</f>
        <v/>
      </c>
      <c r="AH36">
        <f>'Country Imports Petroleum'!AE$60</f>
        <v/>
      </c>
      <c r="AI36">
        <f>'Country Imports Petroleum'!AF$60</f>
        <v/>
      </c>
      <c r="AJ36">
        <f>'Country Imports Petroleum'!AG$60</f>
        <v/>
      </c>
      <c r="AK36">
        <f>'Country Imports Petroleum'!AH$60</f>
        <v/>
      </c>
      <c r="AL36">
        <f>'Country Imports Petroleum'!AI$60</f>
        <v/>
      </c>
      <c r="AM36">
        <f>'Country Imports Petroleum'!AJ$60</f>
        <v/>
      </c>
      <c r="AN36">
        <f>'Country Imports Petroleum'!AK$60</f>
        <v/>
      </c>
      <c r="AO36">
        <f>'Country Imports Petroleum'!AL$60</f>
        <v/>
      </c>
      <c r="AP36">
        <f>'Country Imports Petroleum'!AM$60</f>
        <v/>
      </c>
      <c r="AQ36">
        <f>'Country Imports Petroleum'!AN$60</f>
        <v/>
      </c>
      <c r="AR36">
        <f>'Country Imports Petroleum'!AO$60</f>
        <v/>
      </c>
      <c r="AS36">
        <f>'Country Imports Petroleum'!AP$60</f>
        <v/>
      </c>
      <c r="AT36">
        <f>'Country Imports Petroleum'!AQ$60</f>
        <v/>
      </c>
    </row>
    <row r="39" spans="1:499">
      <c r="H39" t="s">
        <v>75</v>
      </c>
      <c r="O39" t="s">
        <v>62</v>
      </c>
    </row>
    <row r="40" spans="1:499">
      <c r="H40" t="s">
        <v>76</v>
      </c>
      <c r="I40" t="s">
        <v>77</v>
      </c>
      <c r="J40" t="s">
        <v>78</v>
      </c>
      <c r="K40" t="s">
        <v>79</v>
      </c>
      <c r="O40" t="s">
        <v>76</v>
      </c>
      <c r="P40" t="s">
        <v>80</v>
      </c>
      <c r="Q40" t="s">
        <v>78</v>
      </c>
      <c r="R40" t="s">
        <v>77</v>
      </c>
      <c r="T40" t="s">
        <v>81</v>
      </c>
      <c r="U40" t="s">
        <v>82</v>
      </c>
      <c r="V40" t="s">
        <v>83</v>
      </c>
      <c r="W40" t="s">
        <v>84</v>
      </c>
      <c r="X40" t="s">
        <v>85</v>
      </c>
      <c r="Y40" t="s">
        <v>86</v>
      </c>
      <c r="AA40" t="s">
        <v>87</v>
      </c>
    </row>
    <row r="41" spans="1:499">
      <c r="I41" t="s">
        <v>88</v>
      </c>
      <c r="J41" t="s">
        <v>89</v>
      </c>
      <c r="K41" t="s">
        <v>90</v>
      </c>
    </row>
    <row r="42" spans="1:499">
      <c r="I42" t="s">
        <v>91</v>
      </c>
      <c r="R42" t="s">
        <v>92</v>
      </c>
      <c r="U42" t="s">
        <v>93</v>
      </c>
    </row>
    <row r="43" spans="1:499">
      <c r="G43" t="s">
        <v>65</v>
      </c>
      <c r="I43">
        <f>MATCH(I42,'EIA Consumption'!$C:$C,0)</f>
        <v/>
      </c>
      <c r="R43">
        <f>MATCH(R42,'EIA Consumption'!$C:$C,0)</f>
        <v/>
      </c>
      <c r="U43">
        <f>MATCH(U42,'EIA Expenditures'!$C:$C,0)</f>
        <v/>
      </c>
    </row>
    <row r="44" spans="1:499">
      <c r="A44">
        <f>'Country Imports Petroleum'!H$60</f>
        <v/>
      </c>
      <c r="B44">
        <f>A44=J44</f>
        <v/>
      </c>
      <c r="G44">
        <f>MATCH($H44, 'EIA Consumption'!$2:$2,0)</f>
        <v/>
      </c>
      <c r="H44" t="n">
        <v>1990</v>
      </c>
      <c r="I44">
        <f>INDEX('EIA Consumption'!$A:$BZ,I$43,$G44)</f>
        <v/>
      </c>
      <c r="J44">
        <f>SUMIF('EIA Imports'!$A:$A,'Dashboard M2 Imports Data'!$H44,'EIA Imports'!$D:$D)</f>
        <v/>
      </c>
      <c r="K44">
        <f>I44-J44</f>
        <v/>
      </c>
      <c r="L44">
        <f>J44/I44</f>
        <v/>
      </c>
      <c r="O44" t="n">
        <v>1990</v>
      </c>
      <c r="P44">
        <f>MAX(R44-Q44,0)</f>
        <v/>
      </c>
      <c r="Q44">
        <f>SUMIF('Coal Foreign Imports'!$A:$A,'Dashboard M2 Imports Data'!O44,'Coal Foreign Imports'!$B:$B)</f>
        <v/>
      </c>
      <c r="R44">
        <f>INDEX('EIA Consumption'!$A:$BZ,R$43,$G44)*1000</f>
        <v/>
      </c>
      <c r="S44">
        <f>Q44/R44</f>
        <v/>
      </c>
      <c r="T44">
        <f>SUMIF('Coal Foreign Imports'!$A$2:$A$75,'Dashboard M2 Imports Data'!O44,'Coal Foreign Imports'!$C$2:$C$75)</f>
        <v/>
      </c>
      <c r="U44">
        <f>INDEX('EIA Expenditures'!$A:$CZ, U$43,$G44)*1000000</f>
        <v/>
      </c>
      <c r="V44">
        <f>MAX(U44-T44,0)</f>
        <v/>
      </c>
      <c r="W44">
        <f>AVERAGEIF('Coal Foreign Imports'!$A$2:$A$75,O44,'Coal Foreign Imports'!$D$2:$D$75)</f>
        <v/>
      </c>
      <c r="X44">
        <f>V44/P44</f>
        <v/>
      </c>
      <c r="Y44">
        <f>X44</f>
        <v/>
      </c>
    </row>
    <row r="45" spans="1:499">
      <c r="A45">
        <f>'Country Imports Petroleum'!I$60</f>
        <v/>
      </c>
      <c r="B45">
        <f>A45=J45</f>
        <v/>
      </c>
      <c r="G45">
        <f>MATCH($H45, 'EIA Consumption'!$2:$2,0)</f>
        <v/>
      </c>
      <c r="H45" t="n">
        <v>1991</v>
      </c>
      <c r="I45">
        <f>INDEX('EIA Consumption'!$A:$BZ,I$43,$G45)</f>
        <v/>
      </c>
      <c r="J45">
        <f>SUMIF('EIA Imports'!$A:$A,'Dashboard M2 Imports Data'!$H45,'EIA Imports'!$D:$D)</f>
        <v/>
      </c>
      <c r="K45">
        <f>I45-J45</f>
        <v/>
      </c>
      <c r="L45">
        <f>J45/I45</f>
        <v/>
      </c>
      <c r="O45" t="n">
        <v>1991</v>
      </c>
      <c r="P45">
        <f>MAX(R45-Q45,0)</f>
        <v/>
      </c>
      <c r="Q45">
        <f>SUMIF('Coal Foreign Imports'!$A:$A,'Dashboard M2 Imports Data'!O45,'Coal Foreign Imports'!$B:$B)</f>
        <v/>
      </c>
      <c r="R45">
        <f>INDEX('EIA Consumption'!$A:$BZ,R$43,$G45)*1000</f>
        <v/>
      </c>
      <c r="S45">
        <f>Q45/R45</f>
        <v/>
      </c>
      <c r="T45">
        <f>SUMIF('Coal Foreign Imports'!$A$2:$A$75,'Dashboard M2 Imports Data'!O45,'Coal Foreign Imports'!$C$2:$C$75)</f>
        <v/>
      </c>
      <c r="U45">
        <f>INDEX('EIA Expenditures'!$A:$CZ, U$43,$G45)*1000000</f>
        <v/>
      </c>
      <c r="V45">
        <f>MAX(U45-T45,0)</f>
        <v/>
      </c>
      <c r="W45">
        <f>AVERAGEIF('Coal Foreign Imports'!$A$2:$A$75,O45,'Coal Foreign Imports'!$D$2:$D$75)</f>
        <v/>
      </c>
      <c r="X45">
        <f>V45/P45</f>
        <v/>
      </c>
      <c r="Y45">
        <f>X45</f>
        <v/>
      </c>
    </row>
    <row r="46" spans="1:499">
      <c r="A46">
        <f>'Country Imports Petroleum'!J$60</f>
        <v/>
      </c>
      <c r="B46">
        <f>A46=J46</f>
        <v/>
      </c>
      <c r="G46">
        <f>MATCH($H46, 'EIA Consumption'!$2:$2,0)</f>
        <v/>
      </c>
      <c r="H46" t="n">
        <v>1992</v>
      </c>
      <c r="I46">
        <f>INDEX('EIA Consumption'!$A:$BZ,I$43,$G46)</f>
        <v/>
      </c>
      <c r="J46">
        <f>SUMIF('EIA Imports'!$A:$A,'Dashboard M2 Imports Data'!$H46,'EIA Imports'!$D:$D)</f>
        <v/>
      </c>
      <c r="K46">
        <f>I46-J46</f>
        <v/>
      </c>
      <c r="L46">
        <f>J46/I46</f>
        <v/>
      </c>
      <c r="O46" t="n">
        <v>1992</v>
      </c>
      <c r="P46">
        <f>MAX(R46-Q46,0)</f>
        <v/>
      </c>
      <c r="Q46">
        <f>SUMIF('Coal Foreign Imports'!$A:$A,'Dashboard M2 Imports Data'!O46,'Coal Foreign Imports'!$B:$B)</f>
        <v/>
      </c>
      <c r="R46">
        <f>INDEX('EIA Consumption'!$A:$BZ,R$43,$G46)*1000</f>
        <v/>
      </c>
      <c r="S46">
        <f>Q46/R46</f>
        <v/>
      </c>
      <c r="T46">
        <f>SUMIF('Coal Foreign Imports'!$A$2:$A$75,'Dashboard M2 Imports Data'!O46,'Coal Foreign Imports'!$C$2:$C$75)</f>
        <v/>
      </c>
      <c r="U46">
        <f>INDEX('EIA Expenditures'!$A:$CZ, U$43,$G46)*1000000</f>
        <v/>
      </c>
      <c r="V46">
        <f>MAX(U46-T46,0)</f>
        <v/>
      </c>
      <c r="W46">
        <f>AVERAGEIF('Coal Foreign Imports'!$A$2:$A$75,O46,'Coal Foreign Imports'!$D$2:$D$75)</f>
        <v/>
      </c>
      <c r="X46">
        <f>V46/P46</f>
        <v/>
      </c>
      <c r="Y46">
        <f>X46</f>
        <v/>
      </c>
    </row>
    <row r="47" spans="1:499">
      <c r="A47">
        <f>'Country Imports Petroleum'!K$60</f>
        <v/>
      </c>
      <c r="B47">
        <f>A47=J47</f>
        <v/>
      </c>
      <c r="G47">
        <f>MATCH($H47, 'EIA Consumption'!$2:$2,0)</f>
        <v/>
      </c>
      <c r="H47" t="n">
        <v>1993</v>
      </c>
      <c r="I47">
        <f>INDEX('EIA Consumption'!$A:$BZ,I$43,$G47)</f>
        <v/>
      </c>
      <c r="J47">
        <f>SUMIF('EIA Imports'!$A:$A,'Dashboard M2 Imports Data'!$H47,'EIA Imports'!$D:$D)</f>
        <v/>
      </c>
      <c r="K47">
        <f>I47-J47</f>
        <v/>
      </c>
      <c r="L47">
        <f>J47/I47</f>
        <v/>
      </c>
      <c r="O47" t="n">
        <v>1993</v>
      </c>
      <c r="P47">
        <f>MAX(R47-Q47,0)</f>
        <v/>
      </c>
      <c r="Q47">
        <f>SUMIF('Coal Foreign Imports'!$A:$A,'Dashboard M2 Imports Data'!O47,'Coal Foreign Imports'!$B:$B)</f>
        <v/>
      </c>
      <c r="R47">
        <f>INDEX('EIA Consumption'!$A:$BZ,R$43,$G47)*1000</f>
        <v/>
      </c>
      <c r="S47">
        <f>Q47/R47</f>
        <v/>
      </c>
      <c r="T47">
        <f>SUMIF('Coal Foreign Imports'!$A$2:$A$75,'Dashboard M2 Imports Data'!O47,'Coal Foreign Imports'!$C$2:$C$75)</f>
        <v/>
      </c>
      <c r="U47">
        <f>INDEX('EIA Expenditures'!$A:$CZ, U$43,$G47)*1000000</f>
        <v/>
      </c>
      <c r="V47">
        <f>MAX(U47-T47,0)</f>
        <v/>
      </c>
      <c r="W47">
        <f>AVERAGEIF('Coal Foreign Imports'!$A$2:$A$75,O47,'Coal Foreign Imports'!$D$2:$D$75)</f>
        <v/>
      </c>
      <c r="X47">
        <f>V47/P47</f>
        <v/>
      </c>
      <c r="Y47">
        <f>X47</f>
        <v/>
      </c>
    </row>
    <row r="48" spans="1:499">
      <c r="A48">
        <f>'Country Imports Petroleum'!L$60</f>
        <v/>
      </c>
      <c r="B48">
        <f>A48=J48</f>
        <v/>
      </c>
      <c r="G48">
        <f>MATCH($H48, 'EIA Consumption'!$2:$2,0)</f>
        <v/>
      </c>
      <c r="H48" t="n">
        <v>1994</v>
      </c>
      <c r="I48">
        <f>INDEX('EIA Consumption'!$A:$BZ,I$43,$G48)</f>
        <v/>
      </c>
      <c r="J48">
        <f>SUMIF('EIA Imports'!$A:$A,'Dashboard M2 Imports Data'!$H48,'EIA Imports'!$D:$D)</f>
        <v/>
      </c>
      <c r="K48">
        <f>I48-J48</f>
        <v/>
      </c>
      <c r="L48">
        <f>J48/I48</f>
        <v/>
      </c>
      <c r="O48" t="n">
        <v>1994</v>
      </c>
      <c r="P48">
        <f>MAX(R48-Q48,0)</f>
        <v/>
      </c>
      <c r="Q48">
        <f>SUMIF('Coal Foreign Imports'!$A:$A,'Dashboard M2 Imports Data'!O48,'Coal Foreign Imports'!$B:$B)</f>
        <v/>
      </c>
      <c r="R48">
        <f>INDEX('EIA Consumption'!$A:$BZ,R$43,$G48)*1000</f>
        <v/>
      </c>
      <c r="S48">
        <f>Q48/R48</f>
        <v/>
      </c>
      <c r="T48">
        <f>SUMIF('Coal Foreign Imports'!$A$2:$A$75,'Dashboard M2 Imports Data'!O48,'Coal Foreign Imports'!$C$2:$C$75)</f>
        <v/>
      </c>
      <c r="U48">
        <f>INDEX('EIA Expenditures'!$A:$CZ, U$43,$G48)*1000000</f>
        <v/>
      </c>
      <c r="V48">
        <f>MAX(U48-T48,0)</f>
        <v/>
      </c>
      <c r="W48">
        <f>AVERAGEIF('Coal Foreign Imports'!$A$2:$A$75,O48,'Coal Foreign Imports'!$D$2:$D$75)</f>
        <v/>
      </c>
      <c r="X48">
        <f>V48/P48</f>
        <v/>
      </c>
      <c r="Y48">
        <f>X48</f>
        <v/>
      </c>
    </row>
    <row r="49" spans="1:499">
      <c r="A49">
        <f>'Country Imports Petroleum'!M$60</f>
        <v/>
      </c>
      <c r="B49">
        <f>A49=J49</f>
        <v/>
      </c>
      <c r="G49">
        <f>MATCH($H49, 'EIA Consumption'!$2:$2,0)</f>
        <v/>
      </c>
      <c r="H49" t="n">
        <v>1995</v>
      </c>
      <c r="I49">
        <f>INDEX('EIA Consumption'!$A:$BZ,I$43,$G49)</f>
        <v/>
      </c>
      <c r="J49">
        <f>SUMIF('EIA Imports'!$A:$A,'Dashboard M2 Imports Data'!$H49,'EIA Imports'!$D:$D)</f>
        <v/>
      </c>
      <c r="K49">
        <f>I49-J49</f>
        <v/>
      </c>
      <c r="L49">
        <f>J49/I49</f>
        <v/>
      </c>
      <c r="O49" t="n">
        <v>1995</v>
      </c>
      <c r="P49">
        <f>MAX(R49-Q49,0)</f>
        <v/>
      </c>
      <c r="Q49">
        <f>SUMIF('Coal Foreign Imports'!$A:$A,'Dashboard M2 Imports Data'!O49,'Coal Foreign Imports'!$B:$B)</f>
        <v/>
      </c>
      <c r="R49">
        <f>INDEX('EIA Consumption'!$A:$BZ,R$43,$G49)*1000</f>
        <v/>
      </c>
      <c r="S49">
        <f>Q49/R49</f>
        <v/>
      </c>
      <c r="T49">
        <f>SUMIF('Coal Foreign Imports'!$A$2:$A$75,'Dashboard M2 Imports Data'!O49,'Coal Foreign Imports'!$C$2:$C$75)</f>
        <v/>
      </c>
      <c r="U49">
        <f>INDEX('EIA Expenditures'!$A:$CZ, U$43,$G49)*1000000</f>
        <v/>
      </c>
      <c r="V49">
        <f>MAX(U49-T49,0)</f>
        <v/>
      </c>
      <c r="W49">
        <f>AVERAGEIF('Coal Foreign Imports'!$A$2:$A$75,O49,'Coal Foreign Imports'!$D$2:$D$75)</f>
        <v/>
      </c>
      <c r="X49">
        <f>V49/P49</f>
        <v/>
      </c>
      <c r="Y49">
        <f>X49</f>
        <v/>
      </c>
    </row>
    <row r="50" spans="1:499">
      <c r="A50">
        <f>'Country Imports Petroleum'!N$60</f>
        <v/>
      </c>
      <c r="B50">
        <f>A50=J50</f>
        <v/>
      </c>
      <c r="G50">
        <f>MATCH($H50, 'EIA Consumption'!$2:$2,0)</f>
        <v/>
      </c>
      <c r="H50" t="n">
        <v>1996</v>
      </c>
      <c r="I50">
        <f>INDEX('EIA Consumption'!$A:$BZ,I$43,$G50)</f>
        <v/>
      </c>
      <c r="J50">
        <f>SUMIF('EIA Imports'!$A:$A,'Dashboard M2 Imports Data'!$H50,'EIA Imports'!$D:$D)</f>
        <v/>
      </c>
      <c r="K50">
        <f>I50-J50</f>
        <v/>
      </c>
      <c r="L50">
        <f>J50/I50</f>
        <v/>
      </c>
      <c r="O50" t="n">
        <v>1996</v>
      </c>
      <c r="P50">
        <f>MAX(R50-Q50,0)</f>
        <v/>
      </c>
      <c r="Q50">
        <f>SUMIF('Coal Foreign Imports'!$A:$A,'Dashboard M2 Imports Data'!O50,'Coal Foreign Imports'!$B:$B)</f>
        <v/>
      </c>
      <c r="R50">
        <f>INDEX('EIA Consumption'!$A:$BZ,R$43,$G50)*1000</f>
        <v/>
      </c>
      <c r="S50">
        <f>Q50/R50</f>
        <v/>
      </c>
      <c r="T50">
        <f>SUMIF('Coal Foreign Imports'!$A$2:$A$75,'Dashboard M2 Imports Data'!O50,'Coal Foreign Imports'!$C$2:$C$75)</f>
        <v/>
      </c>
      <c r="U50">
        <f>INDEX('EIA Expenditures'!$A:$CZ, U$43,$G50)*1000000</f>
        <v/>
      </c>
      <c r="V50">
        <f>MAX(U50-T50,0)</f>
        <v/>
      </c>
      <c r="W50">
        <f>AVERAGEIF('Coal Foreign Imports'!$A$2:$A$75,O50,'Coal Foreign Imports'!$D$2:$D$75)</f>
        <v/>
      </c>
      <c r="X50">
        <f>V50/P50</f>
        <v/>
      </c>
      <c r="Y50">
        <f>X50</f>
        <v/>
      </c>
    </row>
    <row r="51" spans="1:499">
      <c r="A51">
        <f>'Country Imports Petroleum'!O$60</f>
        <v/>
      </c>
      <c r="B51">
        <f>A51=J51</f>
        <v/>
      </c>
      <c r="G51">
        <f>MATCH($H51, 'EIA Consumption'!$2:$2,0)</f>
        <v/>
      </c>
      <c r="H51" t="n">
        <v>1997</v>
      </c>
      <c r="I51">
        <f>INDEX('EIA Consumption'!$A:$BZ,I$43,$G51)</f>
        <v/>
      </c>
      <c r="J51">
        <f>SUMIF('EIA Imports'!$A:$A,'Dashboard M2 Imports Data'!$H51,'EIA Imports'!$D:$D)</f>
        <v/>
      </c>
      <c r="K51">
        <f>I51-J51</f>
        <v/>
      </c>
      <c r="L51">
        <f>J51/I51</f>
        <v/>
      </c>
      <c r="O51" t="n">
        <v>1997</v>
      </c>
      <c r="P51">
        <f>MAX(R51-Q51,0)</f>
        <v/>
      </c>
      <c r="Q51">
        <f>SUMIF('Coal Foreign Imports'!$A:$A,'Dashboard M2 Imports Data'!O51,'Coal Foreign Imports'!$B:$B)</f>
        <v/>
      </c>
      <c r="R51">
        <f>INDEX('EIA Consumption'!$A:$BZ,R$43,$G51)*1000</f>
        <v/>
      </c>
      <c r="S51">
        <f>Q51/R51</f>
        <v/>
      </c>
      <c r="T51">
        <f>SUMIF('Coal Foreign Imports'!$A$2:$A$75,'Dashboard M2 Imports Data'!O51,'Coal Foreign Imports'!$C$2:$C$75)</f>
        <v/>
      </c>
      <c r="U51">
        <f>INDEX('EIA Expenditures'!$A:$CZ, U$43,$G51)*1000000</f>
        <v/>
      </c>
      <c r="V51">
        <f>MAX(U51-T51,0)</f>
        <v/>
      </c>
      <c r="W51">
        <f>AVERAGEIF('Coal Foreign Imports'!$A$2:$A$75,O51,'Coal Foreign Imports'!$D$2:$D$75)</f>
        <v/>
      </c>
      <c r="X51">
        <f>V51/P51</f>
        <v/>
      </c>
      <c r="Y51">
        <f>X51</f>
        <v/>
      </c>
    </row>
    <row r="52" spans="1:499">
      <c r="A52">
        <f>'Country Imports Petroleum'!P$60</f>
        <v/>
      </c>
      <c r="B52">
        <f>A52=J52</f>
        <v/>
      </c>
      <c r="G52">
        <f>MATCH($H52, 'EIA Consumption'!$2:$2,0)</f>
        <v/>
      </c>
      <c r="H52" t="n">
        <v>1998</v>
      </c>
      <c r="I52">
        <f>INDEX('EIA Consumption'!$A:$BZ,I$43,$G52)</f>
        <v/>
      </c>
      <c r="J52">
        <f>SUMIF('EIA Imports'!$A:$A,'Dashboard M2 Imports Data'!$H52,'EIA Imports'!$D:$D)</f>
        <v/>
      </c>
      <c r="K52">
        <f>I52-J52</f>
        <v/>
      </c>
      <c r="L52">
        <f>J52/I52</f>
        <v/>
      </c>
      <c r="O52" t="n">
        <v>1998</v>
      </c>
      <c r="P52">
        <f>MAX(R52-Q52,0)</f>
        <v/>
      </c>
      <c r="Q52">
        <f>SUMIF('Coal Foreign Imports'!$A:$A,'Dashboard M2 Imports Data'!O52,'Coal Foreign Imports'!$B:$B)</f>
        <v/>
      </c>
      <c r="R52">
        <f>INDEX('EIA Consumption'!$A:$BZ,R$43,$G52)*1000</f>
        <v/>
      </c>
      <c r="S52">
        <f>Q52/R52</f>
        <v/>
      </c>
      <c r="T52">
        <f>SUMIF('Coal Foreign Imports'!$A$2:$A$75,'Dashboard M2 Imports Data'!O52,'Coal Foreign Imports'!$C$2:$C$75)</f>
        <v/>
      </c>
      <c r="U52">
        <f>INDEX('EIA Expenditures'!$A:$CZ, U$43,$G52)*1000000</f>
        <v/>
      </c>
      <c r="V52">
        <f>MAX(U52-T52,0)</f>
        <v/>
      </c>
      <c r="W52">
        <f>AVERAGEIF('Coal Foreign Imports'!$A$2:$A$75,O52,'Coal Foreign Imports'!$D$2:$D$75)</f>
        <v/>
      </c>
      <c r="X52">
        <f>V52/P52</f>
        <v/>
      </c>
      <c r="Y52">
        <f>X52</f>
        <v/>
      </c>
    </row>
    <row r="53" spans="1:499">
      <c r="A53">
        <f>'Country Imports Petroleum'!Q$60</f>
        <v/>
      </c>
      <c r="B53">
        <f>A53=J53</f>
        <v/>
      </c>
      <c r="G53">
        <f>MATCH($H53, 'EIA Consumption'!$2:$2,0)</f>
        <v/>
      </c>
      <c r="H53" t="n">
        <v>1999</v>
      </c>
      <c r="I53">
        <f>INDEX('EIA Consumption'!$A:$BZ,I$43,$G53)</f>
        <v/>
      </c>
      <c r="J53">
        <f>SUMIF('EIA Imports'!$A:$A,'Dashboard M2 Imports Data'!$H53,'EIA Imports'!$D:$D)</f>
        <v/>
      </c>
      <c r="K53">
        <f>I53-J53</f>
        <v/>
      </c>
      <c r="L53">
        <f>J53/I53</f>
        <v/>
      </c>
      <c r="O53" t="n">
        <v>1999</v>
      </c>
      <c r="P53">
        <f>MAX(R53-Q53,0)</f>
        <v/>
      </c>
      <c r="Q53">
        <f>SUMIF('Coal Foreign Imports'!$A:$A,'Dashboard M2 Imports Data'!O53,'Coal Foreign Imports'!$B:$B)</f>
        <v/>
      </c>
      <c r="R53">
        <f>INDEX('EIA Consumption'!$A:$BZ,R$43,$G53)*1000</f>
        <v/>
      </c>
      <c r="S53">
        <f>Q53/R53</f>
        <v/>
      </c>
      <c r="T53">
        <f>SUMIF('Coal Foreign Imports'!$A$2:$A$75,'Dashboard M2 Imports Data'!O53,'Coal Foreign Imports'!$C$2:$C$75)</f>
        <v/>
      </c>
      <c r="U53">
        <f>INDEX('EIA Expenditures'!$A:$CZ, U$43,$G53)*1000000</f>
        <v/>
      </c>
      <c r="V53">
        <f>MAX(U53-T53,0)</f>
        <v/>
      </c>
      <c r="W53">
        <f>AVERAGEIF('Coal Foreign Imports'!$A$2:$A$75,O53,'Coal Foreign Imports'!$D$2:$D$75)</f>
        <v/>
      </c>
      <c r="X53">
        <f>V53/P53</f>
        <v/>
      </c>
      <c r="Y53">
        <f>X53</f>
        <v/>
      </c>
    </row>
    <row r="54" spans="1:499">
      <c r="A54">
        <f>'Country Imports Petroleum'!R$60</f>
        <v/>
      </c>
      <c r="B54">
        <f>A54=J54</f>
        <v/>
      </c>
      <c r="G54">
        <f>MATCH($H54, 'EIA Consumption'!$2:$2,0)</f>
        <v/>
      </c>
      <c r="H54" t="n">
        <v>2000</v>
      </c>
      <c r="I54">
        <f>INDEX('EIA Consumption'!$A:$BZ,I$43,$G54)</f>
        <v/>
      </c>
      <c r="J54">
        <f>SUMIF('EIA Imports'!$A:$A,'Dashboard M2 Imports Data'!$H54,'EIA Imports'!$D:$D)</f>
        <v/>
      </c>
      <c r="K54">
        <f>I54-J54</f>
        <v/>
      </c>
      <c r="L54">
        <f>J54/I54</f>
        <v/>
      </c>
      <c r="O54" t="n">
        <v>2000</v>
      </c>
      <c r="P54">
        <f>MAX(R54-Q54,0)</f>
        <v/>
      </c>
      <c r="Q54">
        <f>SUMIF('Coal Foreign Imports'!$A:$A,'Dashboard M2 Imports Data'!O54,'Coal Foreign Imports'!$B:$B)</f>
        <v/>
      </c>
      <c r="R54">
        <f>INDEX('EIA Consumption'!$A:$BZ,R$43,$G54)*1000</f>
        <v/>
      </c>
      <c r="S54">
        <f>Q54/R54</f>
        <v/>
      </c>
      <c r="T54">
        <f>SUMIF('Coal Foreign Imports'!$A$2:$A$75,'Dashboard M2 Imports Data'!O54,'Coal Foreign Imports'!$C$2:$C$75)</f>
        <v/>
      </c>
      <c r="U54">
        <f>INDEX('EIA Expenditures'!$A:$CZ, U$43,$G54)*1000000</f>
        <v/>
      </c>
      <c r="V54">
        <f>MAX(U54-T54,0)</f>
        <v/>
      </c>
      <c r="W54">
        <f>AVERAGEIF('Coal Foreign Imports'!$A$2:$A$75,O54,'Coal Foreign Imports'!$D$2:$D$75)</f>
        <v/>
      </c>
      <c r="X54">
        <f>V54/P54</f>
        <v/>
      </c>
      <c r="Y54">
        <f>X54</f>
        <v/>
      </c>
    </row>
    <row r="55" spans="1:499">
      <c r="A55">
        <f>'Country Imports Petroleum'!S$60</f>
        <v/>
      </c>
      <c r="B55">
        <f>A55=J55</f>
        <v/>
      </c>
      <c r="G55">
        <f>MATCH($H55, 'EIA Consumption'!$2:$2,0)</f>
        <v/>
      </c>
      <c r="H55" t="n">
        <v>2001</v>
      </c>
      <c r="I55">
        <f>INDEX('EIA Consumption'!$A:$BZ,I$43,$G55)</f>
        <v/>
      </c>
      <c r="J55">
        <f>SUMIF('EIA Imports'!$A:$A,'Dashboard M2 Imports Data'!$H55,'EIA Imports'!$D:$D)</f>
        <v/>
      </c>
      <c r="K55">
        <f>I55-J55</f>
        <v/>
      </c>
      <c r="L55">
        <f>J55/I55</f>
        <v/>
      </c>
      <c r="O55" t="n">
        <v>2001</v>
      </c>
      <c r="P55">
        <f>MAX(R55-Q55,0)</f>
        <v/>
      </c>
      <c r="Q55">
        <f>SUMIF('Coal Foreign Imports'!$A:$A,'Dashboard M2 Imports Data'!O55,'Coal Foreign Imports'!$B:$B)</f>
        <v/>
      </c>
      <c r="R55">
        <f>INDEX('EIA Consumption'!$A:$BZ,R$43,$G55)*1000</f>
        <v/>
      </c>
      <c r="S55">
        <f>Q55/R55</f>
        <v/>
      </c>
      <c r="T55">
        <f>SUMIF('Coal Foreign Imports'!$A$2:$A$75,'Dashboard M2 Imports Data'!O55,'Coal Foreign Imports'!$C$2:$C$75)</f>
        <v/>
      </c>
      <c r="U55">
        <f>INDEX('EIA Expenditures'!$A:$CZ, U$43,$G55)*1000000</f>
        <v/>
      </c>
      <c r="V55">
        <f>MAX(U55-T55,0)</f>
        <v/>
      </c>
      <c r="W55">
        <f>AVERAGEIF('Coal Foreign Imports'!$A$2:$A$75,O55,'Coal Foreign Imports'!$D$2:$D$75)</f>
        <v/>
      </c>
      <c r="X55">
        <f>V55/P55</f>
        <v/>
      </c>
      <c r="Y55">
        <f>X55</f>
        <v/>
      </c>
    </row>
    <row r="56" spans="1:499">
      <c r="A56">
        <f>'Country Imports Petroleum'!T$60</f>
        <v/>
      </c>
      <c r="B56">
        <f>A56=J56</f>
        <v/>
      </c>
      <c r="G56">
        <f>MATCH($H56, 'EIA Consumption'!$2:$2,0)</f>
        <v/>
      </c>
      <c r="H56" t="n">
        <v>2002</v>
      </c>
      <c r="I56">
        <f>INDEX('EIA Consumption'!$A:$BZ,I$43,$G56)</f>
        <v/>
      </c>
      <c r="J56">
        <f>SUMIF('EIA Imports'!$A:$A,'Dashboard M2 Imports Data'!$H56,'EIA Imports'!$D:$D)</f>
        <v/>
      </c>
      <c r="K56">
        <f>I56-J56</f>
        <v/>
      </c>
      <c r="L56">
        <f>J56/I56</f>
        <v/>
      </c>
      <c r="O56" t="n">
        <v>2002</v>
      </c>
      <c r="P56">
        <f>MAX(R56-Q56,0)</f>
        <v/>
      </c>
      <c r="Q56">
        <f>SUMIF('Coal Foreign Imports'!$A:$A,'Dashboard M2 Imports Data'!O56,'Coal Foreign Imports'!$B:$B)</f>
        <v/>
      </c>
      <c r="R56">
        <f>INDEX('EIA Consumption'!$A:$BZ,R$43,$G56)*1000</f>
        <v/>
      </c>
      <c r="S56">
        <f>Q56/R56</f>
        <v/>
      </c>
      <c r="T56">
        <f>SUMIF('Coal Foreign Imports'!$A$2:$A$75,'Dashboard M2 Imports Data'!O56,'Coal Foreign Imports'!$C$2:$C$75)</f>
        <v/>
      </c>
      <c r="U56">
        <f>INDEX('EIA Expenditures'!$A:$CZ, U$43,$G56)*1000000</f>
        <v/>
      </c>
      <c r="V56">
        <f>MAX(U56-T56,0)</f>
        <v/>
      </c>
      <c r="W56">
        <f>T56/Q56</f>
        <v/>
      </c>
      <c r="X56">
        <f>V56/P56</f>
        <v/>
      </c>
      <c r="Y56">
        <f>W56</f>
        <v/>
      </c>
    </row>
    <row r="57" spans="1:499">
      <c r="A57">
        <f>'Country Imports Petroleum'!U$60</f>
        <v/>
      </c>
      <c r="B57">
        <f>A57=J57</f>
        <v/>
      </c>
      <c r="G57">
        <f>MATCH($H57, 'EIA Consumption'!$2:$2,0)</f>
        <v/>
      </c>
      <c r="H57" t="n">
        <v>2003</v>
      </c>
      <c r="I57">
        <f>INDEX('EIA Consumption'!$A:$BZ,I$43,$G57)</f>
        <v/>
      </c>
      <c r="J57">
        <f>SUMIF('EIA Imports'!$A:$A,'Dashboard M2 Imports Data'!$H57,'EIA Imports'!$D:$D)</f>
        <v/>
      </c>
      <c r="K57">
        <f>I57-J57</f>
        <v/>
      </c>
      <c r="L57">
        <f>J57/I57</f>
        <v/>
      </c>
      <c r="O57" t="n">
        <v>2003</v>
      </c>
      <c r="P57">
        <f>MAX(R57-Q57,0)</f>
        <v/>
      </c>
      <c r="Q57">
        <f>SUMIF('Coal Foreign Imports'!$A:$A,'Dashboard M2 Imports Data'!O57,'Coal Foreign Imports'!$B:$B)</f>
        <v/>
      </c>
      <c r="R57">
        <f>INDEX('EIA Consumption'!$A:$BZ,R$43,$G57)*1000</f>
        <v/>
      </c>
      <c r="S57">
        <f>Q57/R57</f>
        <v/>
      </c>
      <c r="T57">
        <f>SUMIF('Coal Foreign Imports'!$A$2:$A$75,'Dashboard M2 Imports Data'!O57,'Coal Foreign Imports'!$C$2:$C$75)</f>
        <v/>
      </c>
      <c r="U57">
        <f>INDEX('EIA Expenditures'!$A:$CZ, U$43,$G57)*1000000</f>
        <v/>
      </c>
      <c r="V57">
        <f>MAX(U57-T57,0)</f>
        <v/>
      </c>
      <c r="W57">
        <f>T57/Q57</f>
        <v/>
      </c>
      <c r="X57">
        <f>V57/P57</f>
        <v/>
      </c>
      <c r="Y57">
        <f>W57</f>
        <v/>
      </c>
    </row>
    <row r="58" spans="1:499">
      <c r="A58">
        <f>'Country Imports Petroleum'!V$60</f>
        <v/>
      </c>
      <c r="B58">
        <f>A58=J58</f>
        <v/>
      </c>
      <c r="G58">
        <f>MATCH($H58, 'EIA Consumption'!$2:$2,0)</f>
        <v/>
      </c>
      <c r="H58" t="n">
        <v>2004</v>
      </c>
      <c r="I58">
        <f>INDEX('EIA Consumption'!$A:$BZ,I$43,$G58)</f>
        <v/>
      </c>
      <c r="J58">
        <f>SUMIF('EIA Imports'!$A:$A,'Dashboard M2 Imports Data'!$H58,'EIA Imports'!$D:$D)</f>
        <v/>
      </c>
      <c r="K58">
        <f>I58-J58</f>
        <v/>
      </c>
      <c r="L58">
        <f>J58/I58</f>
        <v/>
      </c>
      <c r="O58" t="n">
        <v>2004</v>
      </c>
      <c r="P58">
        <f>MAX(R58-Q58,0)</f>
        <v/>
      </c>
      <c r="Q58">
        <f>SUMIF('Coal Foreign Imports'!$A:$A,'Dashboard M2 Imports Data'!O58,'Coal Foreign Imports'!$B:$B)</f>
        <v/>
      </c>
      <c r="R58">
        <f>INDEX('EIA Consumption'!$A:$BZ,R$43,$G58)*1000</f>
        <v/>
      </c>
      <c r="S58">
        <f>Q58/R58</f>
        <v/>
      </c>
      <c r="T58">
        <f>SUMIF('Coal Foreign Imports'!$A$2:$A$75,'Dashboard M2 Imports Data'!O58,'Coal Foreign Imports'!$C$2:$C$75)</f>
        <v/>
      </c>
      <c r="U58">
        <f>INDEX('EIA Expenditures'!$A:$CZ, U$43,$G58)*1000000</f>
        <v/>
      </c>
      <c r="V58">
        <f>MAX(U58-T58,0)</f>
        <v/>
      </c>
      <c r="W58">
        <f>T58/Q58</f>
        <v/>
      </c>
      <c r="X58">
        <f>V58/P58</f>
        <v/>
      </c>
      <c r="Y58">
        <f>W58</f>
        <v/>
      </c>
    </row>
    <row r="59" spans="1:499">
      <c r="A59">
        <f>'Country Imports Petroleum'!W$60</f>
        <v/>
      </c>
      <c r="B59">
        <f>A59=J59</f>
        <v/>
      </c>
      <c r="G59">
        <f>MATCH($H59, 'EIA Consumption'!$2:$2,0)</f>
        <v/>
      </c>
      <c r="H59" t="n">
        <v>2005</v>
      </c>
      <c r="I59">
        <f>INDEX('EIA Consumption'!$A:$BZ,I$43,$G59)</f>
        <v/>
      </c>
      <c r="J59">
        <f>SUMIF('EIA Imports'!$A:$A,'Dashboard M2 Imports Data'!$H59,'EIA Imports'!$D:$D)</f>
        <v/>
      </c>
      <c r="K59">
        <f>I59-J59</f>
        <v/>
      </c>
      <c r="L59">
        <f>J59/I59</f>
        <v/>
      </c>
      <c r="O59" t="n">
        <v>2005</v>
      </c>
      <c r="P59">
        <f>MAX(R59-Q59,0)</f>
        <v/>
      </c>
      <c r="Q59">
        <f>SUMIF('Coal Foreign Imports'!$A:$A,'Dashboard M2 Imports Data'!O59,'Coal Foreign Imports'!$B:$B)</f>
        <v/>
      </c>
      <c r="R59">
        <f>INDEX('EIA Consumption'!$A:$BZ,R$43,$G59)*1000</f>
        <v/>
      </c>
      <c r="S59">
        <f>Q59/R59</f>
        <v/>
      </c>
      <c r="T59">
        <f>SUMIF('Coal Foreign Imports'!$A$2:$A$75,'Dashboard M2 Imports Data'!O59,'Coal Foreign Imports'!$C$2:$C$75)</f>
        <v/>
      </c>
      <c r="U59">
        <f>INDEX('EIA Expenditures'!$A:$CZ, U$43,$G59)*1000000</f>
        <v/>
      </c>
      <c r="V59">
        <f>MAX(U59-T59,0)</f>
        <v/>
      </c>
      <c r="W59">
        <f>T59/Q59</f>
        <v/>
      </c>
      <c r="X59">
        <f>V59/P59</f>
        <v/>
      </c>
      <c r="Y59">
        <f>W59</f>
        <v/>
      </c>
    </row>
    <row r="60" spans="1:499">
      <c r="A60">
        <f>'Country Imports Petroleum'!X$60</f>
        <v/>
      </c>
      <c r="B60">
        <f>A60=J60</f>
        <v/>
      </c>
      <c r="G60">
        <f>MATCH($H60, 'EIA Consumption'!$2:$2,0)</f>
        <v/>
      </c>
      <c r="H60" t="n">
        <v>2006</v>
      </c>
      <c r="I60">
        <f>INDEX('EIA Consumption'!$A:$BZ,I$43,$G60)</f>
        <v/>
      </c>
      <c r="J60">
        <f>SUMIF('EIA Imports'!$A:$A,'Dashboard M2 Imports Data'!$H60,'EIA Imports'!$D:$D)</f>
        <v/>
      </c>
      <c r="K60">
        <f>I60-J60</f>
        <v/>
      </c>
      <c r="L60">
        <f>J60/I60</f>
        <v/>
      </c>
      <c r="O60" t="n">
        <v>2006</v>
      </c>
      <c r="P60">
        <f>MAX(R60-Q60,0)</f>
        <v/>
      </c>
      <c r="Q60">
        <f>SUMIF('Coal Foreign Imports'!$A:$A,'Dashboard M2 Imports Data'!O60,'Coal Foreign Imports'!$B:$B)</f>
        <v/>
      </c>
      <c r="R60">
        <f>INDEX('EIA Consumption'!$A:$BZ,R$43,$G60)*1000</f>
        <v/>
      </c>
      <c r="S60">
        <f>Q60/R60</f>
        <v/>
      </c>
      <c r="T60">
        <f>SUMIF('Coal Foreign Imports'!$A$2:$A$75,'Dashboard M2 Imports Data'!O60,'Coal Foreign Imports'!$C$2:$C$75)</f>
        <v/>
      </c>
      <c r="U60">
        <f>INDEX('EIA Expenditures'!$A:$CZ, U$43,$G60)*1000000</f>
        <v/>
      </c>
      <c r="V60">
        <f>MAX(U60-T60,0)</f>
        <v/>
      </c>
      <c r="W60">
        <f>T60/Q60</f>
        <v/>
      </c>
      <c r="X60">
        <f>V60/P60</f>
        <v/>
      </c>
      <c r="Y60">
        <f>W60</f>
        <v/>
      </c>
    </row>
    <row r="61" spans="1:499">
      <c r="A61">
        <f>'Country Imports Petroleum'!Y$60</f>
        <v/>
      </c>
      <c r="B61">
        <f>A61=J61</f>
        <v/>
      </c>
      <c r="G61">
        <f>MATCH($H61, 'EIA Consumption'!$2:$2,0)</f>
        <v/>
      </c>
      <c r="H61" t="n">
        <v>2007</v>
      </c>
      <c r="I61">
        <f>INDEX('EIA Consumption'!$A:$BZ,I$43,$G61)</f>
        <v/>
      </c>
      <c r="J61">
        <f>SUMIF('EIA Imports'!$A:$A,'Dashboard M2 Imports Data'!$H61,'EIA Imports'!$D:$D)</f>
        <v/>
      </c>
      <c r="K61">
        <f>I61-J61</f>
        <v/>
      </c>
      <c r="L61">
        <f>J61/I61</f>
        <v/>
      </c>
      <c r="O61" t="n">
        <v>2007</v>
      </c>
      <c r="P61">
        <f>MAX(R61-Q61,0)</f>
        <v/>
      </c>
      <c r="Q61">
        <f>SUMIF('Coal Foreign Imports'!$A:$A,'Dashboard M2 Imports Data'!O61,'Coal Foreign Imports'!$B:$B)</f>
        <v/>
      </c>
      <c r="R61">
        <f>INDEX('EIA Consumption'!$A:$BZ,R$43,$G61)*1000</f>
        <v/>
      </c>
      <c r="S61">
        <f>Q61/R61</f>
        <v/>
      </c>
      <c r="T61">
        <f>SUMIF('Coal Foreign Imports'!$A$2:$A$75,'Dashboard M2 Imports Data'!O61,'Coal Foreign Imports'!$C$2:$C$75)</f>
        <v/>
      </c>
      <c r="U61">
        <f>INDEX('EIA Expenditures'!$A:$CZ, U$43,$G61)*1000000</f>
        <v/>
      </c>
      <c r="V61">
        <f>MAX(U61-T61,0)</f>
        <v/>
      </c>
      <c r="W61">
        <f>T61/Q61</f>
        <v/>
      </c>
      <c r="X61">
        <f>V61/P61</f>
        <v/>
      </c>
      <c r="Y61">
        <f>W61</f>
        <v/>
      </c>
    </row>
    <row r="62" spans="1:499">
      <c r="A62">
        <f>'Country Imports Petroleum'!Z$60</f>
        <v/>
      </c>
      <c r="B62">
        <f>A62=J62</f>
        <v/>
      </c>
      <c r="G62">
        <f>MATCH($H62, 'EIA Consumption'!$2:$2,0)</f>
        <v/>
      </c>
      <c r="H62" t="n">
        <v>2008</v>
      </c>
      <c r="I62">
        <f>INDEX('EIA Consumption'!$A:$BZ,I$43,$G62)</f>
        <v/>
      </c>
      <c r="J62">
        <f>SUMIF('EIA Imports'!$A:$A,'Dashboard M2 Imports Data'!$H62,'EIA Imports'!$D:$D)</f>
        <v/>
      </c>
      <c r="K62">
        <f>I62-J62</f>
        <v/>
      </c>
      <c r="L62">
        <f>J62/I62</f>
        <v/>
      </c>
      <c r="O62" t="n">
        <v>2008</v>
      </c>
      <c r="P62">
        <f>MAX(R62-Q62,0)</f>
        <v/>
      </c>
      <c r="Q62">
        <f>SUMIF('Coal Foreign Imports'!$A:$A,'Dashboard M2 Imports Data'!O62,'Coal Foreign Imports'!$B:$B)</f>
        <v/>
      </c>
      <c r="R62">
        <f>INDEX('EIA Consumption'!$A:$BZ,R$43,$G62)*1000</f>
        <v/>
      </c>
      <c r="S62">
        <f>Q62/R62</f>
        <v/>
      </c>
      <c r="T62">
        <f>SUMIF('Coal Foreign Imports'!$A$2:$A$75,'Dashboard M2 Imports Data'!O62,'Coal Foreign Imports'!$C$2:$C$75)</f>
        <v/>
      </c>
      <c r="U62">
        <f>INDEX('EIA Expenditures'!$A:$CZ, U$43,$G62)*1000000</f>
        <v/>
      </c>
      <c r="V62">
        <f>MAX(U62-T62,0)</f>
        <v/>
      </c>
      <c r="W62">
        <f>T62/Q62</f>
        <v/>
      </c>
      <c r="X62">
        <f>V62/P62</f>
        <v/>
      </c>
      <c r="Y62">
        <f>W62</f>
        <v/>
      </c>
    </row>
    <row r="63" spans="1:499">
      <c r="A63">
        <f>'Country Imports Petroleum'!AA$60</f>
        <v/>
      </c>
      <c r="B63">
        <f>A63=J63</f>
        <v/>
      </c>
      <c r="G63">
        <f>MATCH($H63, 'EIA Consumption'!$2:$2,0)</f>
        <v/>
      </c>
      <c r="H63" t="n">
        <v>2009</v>
      </c>
      <c r="I63">
        <f>INDEX('EIA Consumption'!$A:$BZ,I$43,$G63)</f>
        <v/>
      </c>
      <c r="J63">
        <f>SUMIF('EIA Imports'!$A:$A,'Dashboard M2 Imports Data'!$H63,'EIA Imports'!$D:$D)</f>
        <v/>
      </c>
      <c r="K63">
        <f>I63-J63</f>
        <v/>
      </c>
      <c r="L63">
        <f>J63/I63</f>
        <v/>
      </c>
      <c r="O63" t="n">
        <v>2009</v>
      </c>
      <c r="P63">
        <f>MAX(R63-Q63,0)</f>
        <v/>
      </c>
      <c r="Q63">
        <f>SUMIF('Coal Foreign Imports'!$A:$A,'Dashboard M2 Imports Data'!O63,'Coal Foreign Imports'!$B:$B)</f>
        <v/>
      </c>
      <c r="R63">
        <f>INDEX('EIA Consumption'!$A:$BZ,R$43,$G63)*1000</f>
        <v/>
      </c>
      <c r="S63">
        <f>Q63/R63</f>
        <v/>
      </c>
      <c r="T63">
        <f>SUMIF('Coal Foreign Imports'!$A$2:$A$75,'Dashboard M2 Imports Data'!O63,'Coal Foreign Imports'!$C$2:$C$75)</f>
        <v/>
      </c>
      <c r="U63">
        <f>INDEX('EIA Expenditures'!$A:$CZ, U$43,$G63)*1000000</f>
        <v/>
      </c>
      <c r="V63">
        <f>MAX(U63-T63,0)</f>
        <v/>
      </c>
      <c r="W63">
        <f>T63/Q63</f>
        <v/>
      </c>
      <c r="X63">
        <f>V63/P63</f>
        <v/>
      </c>
      <c r="Y63">
        <f>W63</f>
        <v/>
      </c>
    </row>
    <row r="64" spans="1:499">
      <c r="A64">
        <f>'Country Imports Petroleum'!AB$60</f>
        <v/>
      </c>
      <c r="B64">
        <f>A64=J64</f>
        <v/>
      </c>
      <c r="G64">
        <f>MATCH($H64, 'EIA Consumption'!$2:$2,0)</f>
        <v/>
      </c>
      <c r="H64" t="n">
        <v>2010</v>
      </c>
      <c r="I64">
        <f>INDEX('EIA Consumption'!$A:$BZ,I$43,$G64)</f>
        <v/>
      </c>
      <c r="J64">
        <f>SUMIF('EIA Imports'!$A:$A,'Dashboard M2 Imports Data'!$H64,'EIA Imports'!$D:$D)</f>
        <v/>
      </c>
      <c r="K64">
        <f>I64-J64</f>
        <v/>
      </c>
      <c r="L64">
        <f>J64/I64</f>
        <v/>
      </c>
      <c r="O64" t="n">
        <v>2010</v>
      </c>
      <c r="P64">
        <f>MAX(R64-Q64,0)</f>
        <v/>
      </c>
      <c r="Q64">
        <f>SUMIF('Coal Foreign Imports'!$A:$A,'Dashboard M2 Imports Data'!O64,'Coal Foreign Imports'!$B:$B)</f>
        <v/>
      </c>
      <c r="R64">
        <f>INDEX('EIA Consumption'!$A:$BZ,R$43,$G64)*1000</f>
        <v/>
      </c>
      <c r="S64">
        <f>Q64/R64</f>
        <v/>
      </c>
      <c r="T64">
        <f>SUMIF('Coal Foreign Imports'!$A$2:$A$75,'Dashboard M2 Imports Data'!O64,'Coal Foreign Imports'!$C$2:$C$75)</f>
        <v/>
      </c>
      <c r="U64">
        <f>INDEX('EIA Expenditures'!$A:$CZ, U$43,$G64)*1000000</f>
        <v/>
      </c>
      <c r="V64">
        <f>MAX(U64-T64,0)</f>
        <v/>
      </c>
      <c r="W64">
        <f>T64/Q64</f>
        <v/>
      </c>
      <c r="X64">
        <f>V64/P64</f>
        <v/>
      </c>
      <c r="Y64">
        <f>W64</f>
        <v/>
      </c>
    </row>
    <row r="65" spans="1:499">
      <c r="A65">
        <f>'Country Imports Petroleum'!AC$60</f>
        <v/>
      </c>
      <c r="B65">
        <f>A65=J65</f>
        <v/>
      </c>
      <c r="G65">
        <f>MATCH($H65, 'EIA Consumption'!$2:$2,0)</f>
        <v/>
      </c>
      <c r="H65" t="n">
        <v>2011</v>
      </c>
      <c r="I65">
        <f>INDEX('EIA Consumption'!$A:$BZ,I$43,$G65)</f>
        <v/>
      </c>
      <c r="J65">
        <f>SUMIF('EIA Imports'!$A:$A,'Dashboard M2 Imports Data'!$H65,'EIA Imports'!$D:$D)</f>
        <v/>
      </c>
      <c r="K65">
        <f>I65-J65</f>
        <v/>
      </c>
      <c r="L65">
        <f>J65/I65</f>
        <v/>
      </c>
      <c r="O65" t="n">
        <v>2011</v>
      </c>
      <c r="P65">
        <f>MAX(R65-Q65,0)</f>
        <v/>
      </c>
      <c r="Q65">
        <f>SUMIF('Coal Foreign Imports'!$A:$A,'Dashboard M2 Imports Data'!O65,'Coal Foreign Imports'!$B:$B)</f>
        <v/>
      </c>
      <c r="R65">
        <f>INDEX('EIA Consumption'!$A:$BZ,R$43,$G65)*1000</f>
        <v/>
      </c>
      <c r="S65">
        <f>Q65/R65</f>
        <v/>
      </c>
      <c r="T65">
        <f>SUMIF('Coal Foreign Imports'!$A$2:$A$75,'Dashboard M2 Imports Data'!O65,'Coal Foreign Imports'!$C$2:$C$75)</f>
        <v/>
      </c>
      <c r="U65">
        <f>INDEX('EIA Expenditures'!$A:$CZ, U$43,$G65)*1000000</f>
        <v/>
      </c>
      <c r="V65">
        <f>MAX(U65-T65,0)</f>
        <v/>
      </c>
      <c r="W65">
        <f>T65/Q65</f>
        <v/>
      </c>
      <c r="X65">
        <f>V65/P65</f>
        <v/>
      </c>
      <c r="Y65">
        <f>W65</f>
        <v/>
      </c>
    </row>
    <row r="66" spans="1:499">
      <c r="A66">
        <f>'Country Imports Petroleum'!AD$60</f>
        <v/>
      </c>
      <c r="B66">
        <f>A66=J66</f>
        <v/>
      </c>
      <c r="G66">
        <f>MATCH($H66, 'EIA Consumption'!$2:$2,0)</f>
        <v/>
      </c>
      <c r="H66" t="n">
        <v>2012</v>
      </c>
      <c r="I66">
        <f>INDEX('EIA Consumption'!$A:$BZ,I$43,$G66)</f>
        <v/>
      </c>
      <c r="J66">
        <f>SUMIF('EIA Imports'!$A:$A,'Dashboard M2 Imports Data'!$H66,'EIA Imports'!$D:$D)</f>
        <v/>
      </c>
      <c r="K66">
        <f>I66-J66</f>
        <v/>
      </c>
      <c r="L66">
        <f>J66/I66</f>
        <v/>
      </c>
      <c r="O66" t="n">
        <v>2012</v>
      </c>
      <c r="P66">
        <f>MAX(R66-Q66,0)</f>
        <v/>
      </c>
      <c r="Q66">
        <f>SUMIF('Coal Foreign Imports'!$A:$A,'Dashboard M2 Imports Data'!O66,'Coal Foreign Imports'!$B:$B)</f>
        <v/>
      </c>
      <c r="R66">
        <f>INDEX('EIA Consumption'!$A:$BZ,R$43,$G66)*1000</f>
        <v/>
      </c>
      <c r="S66">
        <f>Q66/R66</f>
        <v/>
      </c>
      <c r="T66">
        <f>SUMIF('Coal Foreign Imports'!$A$2:$A$198,'Dashboard M2 Imports Data'!O66,'Coal Foreign Imports'!$C$2:$C$198)</f>
        <v/>
      </c>
      <c r="U66">
        <f>INDEX('EIA Expenditures'!$A:$CZ, U$43,$G66)*1000000</f>
        <v/>
      </c>
      <c r="V66">
        <f>MAX(U66-T66,0)</f>
        <v/>
      </c>
      <c r="W66">
        <f>AVERAGEIF('Coal Foreign Imports'!$A$2:$A$198,O66,'Coal Foreign Imports'!$D$2:$D$198)</f>
        <v/>
      </c>
      <c r="X66">
        <f>V66/P66</f>
        <v/>
      </c>
    </row>
    <row r="67" spans="1:499">
      <c r="A67">
        <f>'Country Imports Petroleum'!AE$60</f>
        <v/>
      </c>
      <c r="B67">
        <f>A67=J67</f>
        <v/>
      </c>
      <c r="G67">
        <f>MATCH($H67, 'EIA Consumption'!$2:$2,0)</f>
        <v/>
      </c>
      <c r="H67" t="n">
        <v>2013</v>
      </c>
      <c r="I67">
        <f>INDEX('EIA Consumption'!$A:$BZ,I$43,$G67)</f>
        <v/>
      </c>
      <c r="J67">
        <f>SUMIF('EIA Imports'!$A:$A,'Dashboard M2 Imports Data'!$H67,'EIA Imports'!$D:$D)</f>
        <v/>
      </c>
      <c r="K67">
        <f>I67-J67</f>
        <v/>
      </c>
      <c r="L67">
        <f>J67/I67</f>
        <v/>
      </c>
      <c r="O67" t="n">
        <v>2013</v>
      </c>
      <c r="P67">
        <f>MAX(R67-Q67,0)</f>
        <v/>
      </c>
      <c r="Q67">
        <f>SUMIF('Coal Foreign Imports'!$A:$A,'Dashboard M2 Imports Data'!O67,'Coal Foreign Imports'!$B:$B)</f>
        <v/>
      </c>
      <c r="R67">
        <f>INDEX('EIA Consumption'!$A:$BZ,R$43,$G67)*1000</f>
        <v/>
      </c>
      <c r="S67">
        <f>Q67/R67</f>
        <v/>
      </c>
      <c r="T67">
        <f>SUMIF('Coal Foreign Imports'!$A$2:$A$198,'Dashboard M2 Imports Data'!O67,'Coal Foreign Imports'!$C$2:$C$198)</f>
        <v/>
      </c>
      <c r="U67">
        <f>INDEX('EIA Expenditures'!$A:$CZ, U$43,$G67)*1000000</f>
        <v/>
      </c>
      <c r="V67">
        <f>MAX(U67-T67,0)</f>
        <v/>
      </c>
      <c r="W67">
        <f>AVERAGEIF('Coal Foreign Imports'!$A$2:$A$198,O67,'Coal Foreign Imports'!$D$2:$D$198)</f>
        <v/>
      </c>
      <c r="X67">
        <f>V67/P67</f>
        <v/>
      </c>
    </row>
    <row r="68" spans="1:499">
      <c r="A68">
        <f>'Country Imports Petroleum'!AF$60</f>
        <v/>
      </c>
      <c r="B68">
        <f>A68=J68</f>
        <v/>
      </c>
      <c r="G68">
        <f>MATCH($H68, 'EIA Consumption'!$2:$2,0)</f>
        <v/>
      </c>
      <c r="H68" t="n">
        <v>2014</v>
      </c>
      <c r="I68">
        <f>INDEX('EIA Consumption'!$A:$BZ,I$43,$G68)</f>
        <v/>
      </c>
      <c r="J68">
        <f>SUMIF('EIA Imports'!$A:$A,'Dashboard M2 Imports Data'!$H68,'EIA Imports'!$D:$D)</f>
        <v/>
      </c>
      <c r="K68">
        <f>I68-J68</f>
        <v/>
      </c>
      <c r="L68">
        <f>J68/I68</f>
        <v/>
      </c>
      <c r="O68" t="n">
        <v>2014</v>
      </c>
      <c r="P68">
        <f>MAX(R68-Q68,0)</f>
        <v/>
      </c>
      <c r="Q68">
        <f>SUMIF('Coal Foreign Imports'!$A:$A,'Dashboard M2 Imports Data'!O68,'Coal Foreign Imports'!$B:$B)</f>
        <v/>
      </c>
      <c r="R68">
        <f>INDEX('EIA Consumption'!$A:$BZ,R$43,$G68)*1000</f>
        <v/>
      </c>
      <c r="S68">
        <f>Q68/R68</f>
        <v/>
      </c>
      <c r="T68">
        <f>SUMIF('Coal Foreign Imports'!$A$2:$A$198,'Dashboard M2 Imports Data'!O68,'Coal Foreign Imports'!$C$2:$C$198)</f>
        <v/>
      </c>
      <c r="U68">
        <f>INDEX('EIA Expenditures'!$A:$CZ, U$43,$G68)*1000000</f>
        <v/>
      </c>
      <c r="V68">
        <f>MAX(U68-T68,0)</f>
        <v/>
      </c>
      <c r="W68">
        <f>AVERAGEIF('Coal Foreign Imports'!$A$2:$A$198,O68,'Coal Foreign Imports'!$D$2:$D$198)</f>
        <v/>
      </c>
      <c r="X68">
        <f>V68/P68</f>
        <v/>
      </c>
    </row>
    <row r="69" spans="1:499">
      <c r="A69">
        <f>'Country Imports Petroleum'!AG$60</f>
        <v/>
      </c>
      <c r="G69">
        <f>MATCH($H69, 'EIA Consumption'!$2:$2,0)</f>
        <v/>
      </c>
      <c r="H69" t="n">
        <v>2015</v>
      </c>
      <c r="I69">
        <f>INDEX('EIA Consumption'!$A:$BZ,I$43,$G69)</f>
        <v/>
      </c>
      <c r="J69">
        <f>SUMIF('EIA Imports'!$A:$A,'Dashboard M2 Imports Data'!$H69,'EIA Imports'!$D:$D)</f>
        <v/>
      </c>
      <c r="K69">
        <f>I69-J69</f>
        <v/>
      </c>
      <c r="L69">
        <f>J69/I69</f>
        <v/>
      </c>
      <c r="O69" t="n">
        <v>2015</v>
      </c>
      <c r="P69">
        <f>MAX(R69-Q69,0)</f>
        <v/>
      </c>
      <c r="Q69">
        <f>SUMIF('Coal Foreign Imports'!$A:$A,'Dashboard M2 Imports Data'!O69,'Coal Foreign Imports'!$B:$B)</f>
        <v/>
      </c>
      <c r="R69">
        <f>INDEX('EIA Consumption'!$A:$BZ,R$43,$G69)*1000</f>
        <v/>
      </c>
      <c r="S69">
        <f>Q69/R69</f>
        <v/>
      </c>
      <c r="T69">
        <f>SUMIF('Coal Foreign Imports'!$A$2:$A$198,'Dashboard M2 Imports Data'!O69,'Coal Foreign Imports'!$C$2:$C$198)</f>
        <v/>
      </c>
      <c r="U69">
        <f>INDEX('EIA Expenditures'!$A:$CZ, U$43,$G69)*1000000</f>
        <v/>
      </c>
      <c r="V69">
        <f>MAX(U69-T69,0)</f>
        <v/>
      </c>
      <c r="W69">
        <f>AVERAGEIF('Coal Foreign Imports'!$A$2:$A$198,O69,'Coal Foreign Imports'!$D$2:$D$198)</f>
        <v/>
      </c>
      <c r="X69">
        <f>V69/P69</f>
        <v/>
      </c>
    </row>
    <row r="70" spans="1:499">
      <c r="A70">
        <f>'Country Imports Petroleum'!AH$60</f>
        <v/>
      </c>
      <c r="G70">
        <f>MATCH($H70, 'EIA Consumption'!$2:$2,0)</f>
        <v/>
      </c>
      <c r="H70" t="n">
        <v>2016</v>
      </c>
      <c r="I70">
        <f>INDEX('EIA Consumption'!$A:$BZ,I$43,$G70)</f>
        <v/>
      </c>
      <c r="J70">
        <f>SUMIF('EIA Imports'!$A:$A,'Dashboard M2 Imports Data'!$H70,'EIA Imports'!$D:$D)</f>
        <v/>
      </c>
      <c r="K70">
        <f>I70-J70</f>
        <v/>
      </c>
      <c r="L70">
        <f>J70/I70</f>
        <v/>
      </c>
      <c r="O70" t="n">
        <v>2016</v>
      </c>
      <c r="P70">
        <f>MAX(R70-Q70,0)</f>
        <v/>
      </c>
      <c r="Q70">
        <f>SUMIF('Coal Foreign Imports'!$A:$A,'Dashboard M2 Imports Data'!O70,'Coal Foreign Imports'!$B:$B)</f>
        <v/>
      </c>
      <c r="R70">
        <f>INDEX('EIA Consumption'!$A:$BZ,R$43,$G70)*1000</f>
        <v/>
      </c>
      <c r="S70">
        <f>Q70/R70</f>
        <v/>
      </c>
      <c r="T70">
        <f>SUMIF('Coal Foreign Imports'!$A$2:$A$198,'Dashboard M2 Imports Data'!O70,'Coal Foreign Imports'!$C$2:$C$198)</f>
        <v/>
      </c>
      <c r="U70">
        <f>INDEX('EIA Expenditures'!$A:$CZ, U$43,$G70)*1000000</f>
        <v/>
      </c>
      <c r="V70">
        <f>MAX(U70-T70,0)</f>
        <v/>
      </c>
      <c r="W70">
        <f>AVERAGEIF('Coal Foreign Imports'!$A$2:$A$198,O70,'Coal Foreign Imports'!$D$2:$D$198)</f>
        <v/>
      </c>
      <c r="X70">
        <f>V70/P70</f>
        <v/>
      </c>
    </row>
    <row r="71" spans="1:499">
      <c r="A71">
        <f>'Country Imports Petroleum'!AI$60</f>
        <v/>
      </c>
      <c r="G71">
        <f>MATCH($H71, 'EIA Consumption'!$2:$2,0)</f>
        <v/>
      </c>
      <c r="H71" t="n">
        <v>2017</v>
      </c>
      <c r="I71">
        <f>INDEX('EIA Consumption'!$A:$BZ,I$43,$G71)</f>
        <v/>
      </c>
      <c r="J71">
        <f>SUMIF('EIA Imports'!$A:$A,'Dashboard M2 Imports Data'!$H71,'EIA Imports'!$D:$D)</f>
        <v/>
      </c>
      <c r="K71">
        <f>I71-J71</f>
        <v/>
      </c>
      <c r="L71">
        <f>J71/I71</f>
        <v/>
      </c>
      <c r="O71" t="n">
        <v>2017</v>
      </c>
      <c r="P71">
        <f>MAX(R71-Q71,0)</f>
        <v/>
      </c>
      <c r="Q71">
        <f>SUMIF('Coal Foreign Imports'!$A:$A,'Dashboard M2 Imports Data'!O71,'Coal Foreign Imports'!$B:$B)</f>
        <v/>
      </c>
      <c r="R71">
        <f>INDEX('EIA Consumption'!$A:$BZ,R$43,$G71)*1000</f>
        <v/>
      </c>
      <c r="S71">
        <f>Q71/R71</f>
        <v/>
      </c>
      <c r="T71">
        <f>SUMIF('Coal Foreign Imports'!$A$2:$A$198,'Dashboard M2 Imports Data'!O71,'Coal Foreign Imports'!$C$2:$C$198)</f>
        <v/>
      </c>
      <c r="U71">
        <f>INDEX('EIA Expenditures'!$A:$CZ, U$43,$G71)*1000000</f>
        <v/>
      </c>
      <c r="V71">
        <f>MAX(U71-T71,0)</f>
        <v/>
      </c>
      <c r="W71">
        <f>AVERAGEIF('Coal Foreign Imports'!$A$2:$A$198,O71,'Coal Foreign Imports'!$D$2:$D$198)</f>
        <v/>
      </c>
      <c r="X71">
        <f>V71/P71</f>
        <v/>
      </c>
    </row>
    <row r="72" spans="1:499">
      <c r="A72">
        <f>'Country Imports Petroleum'!AJ$60</f>
        <v/>
      </c>
      <c r="G72">
        <f>MATCH($H72, 'EIA Consumption'!$2:$2,0)</f>
        <v/>
      </c>
      <c r="H72" t="n">
        <v>2018</v>
      </c>
      <c r="I72">
        <f>INDEX('EIA Consumption'!$A:$BZ,I$43,$G72)</f>
        <v/>
      </c>
      <c r="J72">
        <f>SUMIF('EIA Imports'!$A:$A,'Dashboard M2 Imports Data'!$H72,'EIA Imports'!$D:$D)</f>
        <v/>
      </c>
      <c r="K72">
        <f>I72-J72</f>
        <v/>
      </c>
      <c r="L72">
        <f>J72/I72</f>
        <v/>
      </c>
      <c r="O72" t="n">
        <v>2018</v>
      </c>
      <c r="P72">
        <f>MAX(R72-Q72,0)</f>
        <v/>
      </c>
      <c r="Q72">
        <f>SUMIF('Coal Foreign Imports'!$A:$A,'Dashboard M2 Imports Data'!O72,'Coal Foreign Imports'!$B:$B)</f>
        <v/>
      </c>
      <c r="R72">
        <f>INDEX('EIA Consumption'!$A:$BZ,R$43,$G72)*1000</f>
        <v/>
      </c>
      <c r="S72">
        <f>Q72/R72</f>
        <v/>
      </c>
      <c r="T72">
        <f>SUMIF('Coal Foreign Imports'!$A$2:$A$198,'Dashboard M2 Imports Data'!O72,'Coal Foreign Imports'!$C$2:$C$198)</f>
        <v/>
      </c>
      <c r="U72">
        <f>INDEX('EIA Expenditures'!$A:$CZ, U$43,$G72)*1000000</f>
        <v/>
      </c>
      <c r="V72">
        <f>MAX(U72-T72,0)</f>
        <v/>
      </c>
      <c r="W72">
        <f>AVERAGEIF('Coal Foreign Imports'!$A$2:$A$198,O72,'Coal Foreign Imports'!$D$2:$D$198)</f>
        <v/>
      </c>
      <c r="X72">
        <f>V72/P72</f>
        <v/>
      </c>
    </row>
    <row r="73" spans="1:499">
      <c r="A73">
        <f>'Country Imports Petroleum'!AK$60</f>
        <v/>
      </c>
      <c r="G73">
        <f>MATCH($H73, 'EIA Consumption'!$2:$2,0)</f>
        <v/>
      </c>
      <c r="H73" t="n">
        <v>2019</v>
      </c>
      <c r="I73">
        <f>INDEX('EIA Consumption'!$A:$BZ,I$43,$G73)</f>
        <v/>
      </c>
      <c r="J73">
        <f>SUMIF('EIA Imports'!$A:$A,'Dashboard M2 Imports Data'!$H73,'EIA Imports'!$D:$D)</f>
        <v/>
      </c>
      <c r="K73">
        <f>I73-J73</f>
        <v/>
      </c>
      <c r="L73">
        <f>J73/I73</f>
        <v/>
      </c>
      <c r="O73" t="n">
        <v>2019</v>
      </c>
      <c r="P73">
        <f>MAX(R73-Q73,0)</f>
        <v/>
      </c>
      <c r="Q73">
        <f>SUMIF('Coal Foreign Imports'!$A:$A,'Dashboard M2 Imports Data'!O73,'Coal Foreign Imports'!$B:$B)</f>
        <v/>
      </c>
      <c r="R73">
        <f>INDEX('EIA Consumption'!$A:$BZ,R$43,$G73)*1000</f>
        <v/>
      </c>
      <c r="S73">
        <f>Q73/R73</f>
        <v/>
      </c>
      <c r="T73">
        <f>SUMIF('Coal Foreign Imports'!$A$2:$A$198,'Dashboard M2 Imports Data'!O73,'Coal Foreign Imports'!$C$2:$C$198)</f>
        <v/>
      </c>
      <c r="U73">
        <f>INDEX('EIA Expenditures'!$A:$CZ, U$43,$G73)*1000000</f>
        <v/>
      </c>
      <c r="V73">
        <f>MAX(U73-T73,0)</f>
        <v/>
      </c>
      <c r="W73">
        <f>AVERAGEIF('Coal Foreign Imports'!$A$2:$A$198,O73,'Coal Foreign Imports'!$D$2:$D$198)</f>
        <v/>
      </c>
      <c r="X73">
        <f>V73/P73</f>
        <v/>
      </c>
    </row>
    <row r="74" spans="1:499">
      <c r="A74">
        <f>'Country Imports Petroleum'!AL$60</f>
        <v/>
      </c>
      <c r="G74">
        <f>MATCH($H74, 'EIA Consumption'!$2:$2,0)</f>
        <v/>
      </c>
      <c r="H74" t="n">
        <v>2020</v>
      </c>
      <c r="I74">
        <f>INDEX('EIA Consumption'!$A:$BZ,I$43,$G74)</f>
        <v/>
      </c>
      <c r="J74">
        <f>SUMIF('EIA Imports'!$A:$A,'Dashboard M2 Imports Data'!$H74,'EIA Imports'!$D:$D)</f>
        <v/>
      </c>
      <c r="K74">
        <f>I74-J74</f>
        <v/>
      </c>
      <c r="L74">
        <f>J74/I74</f>
        <v/>
      </c>
      <c r="O74" t="n">
        <v>2020</v>
      </c>
      <c r="P74">
        <f>MAX(R74-Q74,0)</f>
        <v/>
      </c>
      <c r="Q74">
        <f>SUMIF('Coal Foreign Imports'!$A:$A,'Dashboard M2 Imports Data'!O74,'Coal Foreign Imports'!$B:$B)</f>
        <v/>
      </c>
      <c r="R74">
        <f>INDEX('EIA Consumption'!$A:$BZ,R$43,$G74)*1000</f>
        <v/>
      </c>
      <c r="S74">
        <f>Q74/R74</f>
        <v/>
      </c>
      <c r="T74">
        <f>SUMIF('Coal Foreign Imports'!$A$2:$A$198,'Dashboard M2 Imports Data'!O74,'Coal Foreign Imports'!$C$2:$C$198)</f>
        <v/>
      </c>
      <c r="U74">
        <f>INDEX('EIA Expenditures'!$A:$CZ, U$43,$G74)*1000000</f>
        <v/>
      </c>
      <c r="V74">
        <f>MAX(U74-T74,0)</f>
        <v/>
      </c>
      <c r="W74">
        <f>AVERAGEIF('Coal Foreign Imports'!$A$2:$A$198,O74,'Coal Foreign Imports'!$D$2:$D$198)</f>
        <v/>
      </c>
      <c r="X74">
        <f>V74/P74</f>
        <v/>
      </c>
    </row>
    <row r="75" spans="1:499">
      <c r="A75">
        <f>'Country Imports Petroleum'!AM$60</f>
        <v/>
      </c>
      <c r="G75">
        <f>MATCH($H75, 'EIA Consumption'!$2:$2,0)</f>
        <v/>
      </c>
      <c r="H75" t="n">
        <v>2021</v>
      </c>
      <c r="I75">
        <f>INDEX('EIA Consumption'!$A:$BZ,I$43,$G75)</f>
        <v/>
      </c>
      <c r="J75">
        <f>SUMIF('EIA Imports'!$A:$A,'Dashboard M2 Imports Data'!$H75,'EIA Imports'!$D:$D)</f>
        <v/>
      </c>
      <c r="K75">
        <f>I75-J75</f>
        <v/>
      </c>
      <c r="L75">
        <f>J75/I75</f>
        <v/>
      </c>
      <c r="O75" t="n">
        <v>2021</v>
      </c>
      <c r="P75">
        <f>MAX(R75-Q75,0)</f>
        <v/>
      </c>
      <c r="Q75">
        <f>SUMIF('Coal Foreign Imports'!$A:$A,'Dashboard M2 Imports Data'!O75,'Coal Foreign Imports'!$B:$B)</f>
        <v/>
      </c>
      <c r="R75">
        <f>INDEX('EIA Consumption'!$A:$BZ,R$43,$G75)*1000</f>
        <v/>
      </c>
      <c r="S75">
        <f>Q75/R75</f>
        <v/>
      </c>
      <c r="T75">
        <f>SUMIF('Coal Foreign Imports'!$A$2:$A$198,'Dashboard M2 Imports Data'!O75,'Coal Foreign Imports'!$C$2:$C$198)</f>
        <v/>
      </c>
      <c r="U75">
        <f>INDEX('EIA Expenditures'!$A:$CZ, U$43,$G75)*1000000</f>
        <v/>
      </c>
      <c r="V75">
        <f>MAX(U75-T75,0)</f>
        <v/>
      </c>
      <c r="W75">
        <f>AVERAGEIF('Coal Foreign Imports'!$A$2:$A$198,O75,'Coal Foreign Imports'!$D$2:$D$198)</f>
        <v/>
      </c>
      <c r="X75">
        <f>V75/P75</f>
        <v/>
      </c>
    </row>
    <row r="76" spans="1:499">
      <c r="A76">
        <f>'Country Imports Petroleum'!AN$60</f>
        <v/>
      </c>
      <c r="G76">
        <f>MATCH($H76, 'EIA Consumption'!$2:$2,0)</f>
        <v/>
      </c>
      <c r="H76" t="n">
        <v>2022</v>
      </c>
      <c r="I76">
        <f>INDEX('EIA Consumption'!$A:$BZ,I$43,$G76)</f>
        <v/>
      </c>
      <c r="J76">
        <f>SUMIF('EIA Imports'!$A:$A,'Dashboard M2 Imports Data'!$H76,'EIA Imports'!$D:$D)</f>
        <v/>
      </c>
      <c r="K76">
        <f>I76-J76</f>
        <v/>
      </c>
      <c r="L76">
        <f>J76/I76</f>
        <v/>
      </c>
      <c r="O76" t="n">
        <v>2022</v>
      </c>
      <c r="P76">
        <f>MAX(R76-Q76,0)</f>
        <v/>
      </c>
      <c r="Q76">
        <f>SUMIF('Coal Foreign Imports'!$A:$A,'Dashboard M2 Imports Data'!O76,'Coal Foreign Imports'!$B:$B)</f>
        <v/>
      </c>
      <c r="R76">
        <f>INDEX('EIA Consumption'!$A:$BZ,R$43,$G76)*1000</f>
        <v/>
      </c>
      <c r="S76">
        <f>Q76/R76</f>
        <v/>
      </c>
      <c r="T76">
        <f>SUMIF('Coal Foreign Imports'!$A$2:$A$198,'Dashboard M2 Imports Data'!O76,'Coal Foreign Imports'!$C$2:$C$198)</f>
        <v/>
      </c>
      <c r="U76">
        <f>INDEX('EIA Expenditures'!$A:$CZ, U$43,$G76)*1000000</f>
        <v/>
      </c>
      <c r="V76">
        <f>MAX(U76-T76,0)</f>
        <v/>
      </c>
      <c r="W76">
        <f>AVERAGEIF('Coal Foreign Imports'!$A$2:$A$198,O76,'Coal Foreign Imports'!$D$2:$D$198)</f>
        <v/>
      </c>
      <c r="X76">
        <f>V76/P76</f>
        <v/>
      </c>
    </row>
    <row r="77" spans="1:499">
      <c r="A77">
        <f>'Country Imports Petroleum'!AO$60</f>
        <v/>
      </c>
      <c r="G77">
        <f>MATCH($H77, 'EIA Consumption'!$2:$2,0)</f>
        <v/>
      </c>
      <c r="H77" t="n">
        <v>2023</v>
      </c>
      <c r="I77">
        <f>INDEX('EIA Consumption'!$A:$BZ,I$43,$G77)</f>
        <v/>
      </c>
      <c r="J77">
        <f>SUMIF('EIA Imports'!$A:$A,'Dashboard M2 Imports Data'!$H77,'EIA Imports'!$D:$D)</f>
        <v/>
      </c>
      <c r="K77">
        <f>I77-J77</f>
        <v/>
      </c>
      <c r="L77">
        <f>J77/I77</f>
        <v/>
      </c>
      <c r="O77" t="n">
        <v>2023</v>
      </c>
      <c r="P77">
        <f>MAX(R77-Q77,0)</f>
        <v/>
      </c>
      <c r="Q77">
        <f>SUMIF('Coal Foreign Imports'!$A:$A,'Dashboard M2 Imports Data'!O77,'Coal Foreign Imports'!$B:$B)</f>
        <v/>
      </c>
      <c r="R77">
        <f>INDEX('EIA Consumption'!$A:$BZ,R$43,$G77)*1000</f>
        <v/>
      </c>
      <c r="S77">
        <f>Q77/R77</f>
        <v/>
      </c>
      <c r="T77">
        <f>SUMIF('Coal Foreign Imports'!$A$2:$A$198,'Dashboard M2 Imports Data'!O77,'Coal Foreign Imports'!$C$2:$C$198)</f>
        <v/>
      </c>
      <c r="U77">
        <f>INDEX('EIA Expenditures'!$A:$CZ, U$43,$G77)*1000000</f>
        <v/>
      </c>
      <c r="V77">
        <f>MAX(U77-T77,0)</f>
        <v/>
      </c>
      <c r="W77">
        <f>AVERAGEIF('Coal Foreign Imports'!$A$2:$A$198,O77,'Coal Foreign Imports'!$D$2:$D$198)</f>
        <v/>
      </c>
      <c r="X77">
        <f>V77/P77</f>
        <v/>
      </c>
    </row>
    <row r="78" spans="1:499">
      <c r="A78">
        <f>'Country Imports Petroleum'!AP$60</f>
        <v/>
      </c>
      <c r="G78">
        <f>MATCH($H78, 'EIA Consumption'!$2:$2,0)</f>
        <v/>
      </c>
      <c r="H78" t="n">
        <v>2024</v>
      </c>
      <c r="I78">
        <f>INDEX('EIA Consumption'!$A:$BZ,I$43,$G78)</f>
        <v/>
      </c>
      <c r="J78">
        <f>SUMIF('EIA Imports'!$A:$A,'Dashboard M2 Imports Data'!$H78,'EIA Imports'!$D:$D)</f>
        <v/>
      </c>
      <c r="K78">
        <f>I78-J78</f>
        <v/>
      </c>
      <c r="L78">
        <f>J78/I78</f>
        <v/>
      </c>
      <c r="O78" t="n">
        <v>2024</v>
      </c>
      <c r="P78">
        <f>MAX(R78-Q78,0)</f>
        <v/>
      </c>
      <c r="Q78">
        <f>SUMIF('Coal Foreign Imports'!$A:$A,'Dashboard M2 Imports Data'!O78,'Coal Foreign Imports'!$B:$B)</f>
        <v/>
      </c>
      <c r="R78">
        <f>INDEX('EIA Consumption'!$A:$BZ,R$43,$G78)*1000</f>
        <v/>
      </c>
      <c r="S78">
        <f>Q78/R78</f>
        <v/>
      </c>
      <c r="T78">
        <f>SUMIF('Coal Foreign Imports'!$A$2:$A$198,'Dashboard M2 Imports Data'!O78,'Coal Foreign Imports'!$C$2:$C$198)</f>
        <v/>
      </c>
      <c r="U78">
        <f>INDEX('EIA Expenditures'!$A:$CZ, U$43,$G78)*1000000</f>
        <v/>
      </c>
      <c r="V78">
        <f>MAX(U78-T78,0)</f>
        <v/>
      </c>
      <c r="W78">
        <f>AVERAGEIF('Coal Foreign Imports'!$A$2:$A$198,O78,'Coal Foreign Imports'!$D$2:$D$198)</f>
        <v/>
      </c>
      <c r="X78">
        <f>V78/P78</f>
        <v/>
      </c>
    </row>
    <row r="79" spans="1:499">
      <c r="A79">
        <f>'Country Imports Petroleum'!AQ$60</f>
        <v/>
      </c>
      <c r="G79">
        <f>MATCH($H79, 'EIA Consumption'!$2:$2,0)</f>
        <v/>
      </c>
      <c r="H79" t="n">
        <v>2025</v>
      </c>
      <c r="I79">
        <f>INDEX('EIA Consumption'!$A:$BZ,I$43,$G79)</f>
        <v/>
      </c>
      <c r="J79">
        <f>SUMIF('EIA Imports'!$A:$A,'Dashboard M2 Imports Data'!$H79,'EIA Imports'!$D:$D)</f>
        <v/>
      </c>
      <c r="K79">
        <f>I79-J79</f>
        <v/>
      </c>
      <c r="L79">
        <f>J79/I79</f>
        <v/>
      </c>
      <c r="O79" t="n">
        <v>2025</v>
      </c>
      <c r="P79">
        <f>MAX(R79-Q79,0)</f>
        <v/>
      </c>
      <c r="Q79">
        <f>SUMIF('Coal Foreign Imports'!$A:$A,'Dashboard M2 Imports Data'!O79,'Coal Foreign Imports'!$B:$B)</f>
        <v/>
      </c>
      <c r="R79">
        <f>INDEX('EIA Consumption'!$A:$BZ,R$43,$G79)*1000</f>
        <v/>
      </c>
      <c r="S79">
        <f>Q79/R79</f>
        <v/>
      </c>
      <c r="T79">
        <f>SUMIF('Coal Foreign Imports'!$A$2:$A$198,'Dashboard M2 Imports Data'!O79,'Coal Foreign Imports'!$C$2:$C$198)</f>
        <v/>
      </c>
      <c r="U79">
        <f>INDEX('EIA Expenditures'!$A:$CZ, U$43,$G79)*1000000</f>
        <v/>
      </c>
      <c r="V79">
        <f>MAX(U79-T79,0)</f>
        <v/>
      </c>
      <c r="W79">
        <f>AVERAGEIF('Coal Foreign Imports'!$A$2:$A$198,O79,'Coal Foreign Imports'!$D$2:$D$198)</f>
        <v/>
      </c>
      <c r="X79">
        <f>V79/P79</f>
        <v/>
      </c>
    </row>
    <row r="80" spans="1:499">
      <c r="G80">
        <f>MATCH($H80, 'EIA Consumption'!$2:$2,0)</f>
        <v/>
      </c>
      <c r="H80" t="n">
        <v>2026</v>
      </c>
      <c r="I80">
        <f>INDEX('EIA Consumption'!$A:$BZ,I$43,$G80)</f>
        <v/>
      </c>
      <c r="J80">
        <f>SUMIF('EIA Imports'!$A:$A,'Dashboard M2 Imports Data'!$H80,'EIA Imports'!$D:$D)</f>
        <v/>
      </c>
      <c r="K80">
        <f>I80-J80</f>
        <v/>
      </c>
      <c r="L80">
        <f>J80/I80</f>
        <v/>
      </c>
      <c r="O80" t="n">
        <v>2026</v>
      </c>
      <c r="P80">
        <f>MAX(R80-Q80,0)</f>
        <v/>
      </c>
      <c r="Q80">
        <f>SUMIF('Coal Foreign Imports'!$A:$A,'Dashboard M2 Imports Data'!O80,'Coal Foreign Imports'!$B:$B)</f>
        <v/>
      </c>
      <c r="R80">
        <f>INDEX('EIA Consumption'!$A:$BZ,R$43,$G80)*1000</f>
        <v/>
      </c>
      <c r="S80">
        <f>Q80/R80</f>
        <v/>
      </c>
      <c r="T80">
        <f>SUMIF('Coal Foreign Imports'!$A$2:$A$198,'Dashboard M2 Imports Data'!O80,'Coal Foreign Imports'!$C$2:$C$198)</f>
        <v/>
      </c>
      <c r="U80">
        <f>INDEX('EIA Expenditures'!$A:$CZ, U$43,$G80)*1000000</f>
        <v/>
      </c>
      <c r="V80">
        <f>MAX(U80-T80,0)</f>
        <v/>
      </c>
      <c r="W80">
        <f>AVERAGEIF('Coal Foreign Imports'!$A$2:$A$198,O80,'Coal Foreign Imports'!$D$2:$D$198)</f>
        <v/>
      </c>
      <c r="X80">
        <f>V80/P80</f>
        <v/>
      </c>
    </row>
    <row r="81" spans="1:499">
      <c r="G81">
        <f>MATCH($H81, 'EIA Consumption'!$2:$2,0)</f>
        <v/>
      </c>
      <c r="H81" t="n">
        <v>2027</v>
      </c>
      <c r="I81">
        <f>INDEX('EIA Consumption'!$A:$BZ,I$43,$G81)</f>
        <v/>
      </c>
      <c r="J81">
        <f>SUMIF('EIA Imports'!$A:$A,'Dashboard M2 Imports Data'!$H81,'EIA Imports'!$D:$D)</f>
        <v/>
      </c>
      <c r="K81">
        <f>I81-J81</f>
        <v/>
      </c>
      <c r="L81">
        <f>J81/I81</f>
        <v/>
      </c>
      <c r="O81" t="n">
        <v>2027</v>
      </c>
      <c r="P81">
        <f>MAX(R81-Q81,0)</f>
        <v/>
      </c>
      <c r="Q81">
        <f>SUMIF('Coal Foreign Imports'!$A:$A,'Dashboard M2 Imports Data'!O81,'Coal Foreign Imports'!$B:$B)</f>
        <v/>
      </c>
      <c r="R81">
        <f>INDEX('EIA Consumption'!$A:$BZ,R$43,$G81)*1000</f>
        <v/>
      </c>
      <c r="S81">
        <f>Q81/R81</f>
        <v/>
      </c>
      <c r="T81">
        <f>SUMIF('Coal Foreign Imports'!$A$2:$A$198,'Dashboard M2 Imports Data'!O81,'Coal Foreign Imports'!$C$2:$C$198)</f>
        <v/>
      </c>
      <c r="U81">
        <f>INDEX('EIA Expenditures'!$A:$CZ, U$43,$G81)*1000000</f>
        <v/>
      </c>
      <c r="V81">
        <f>MAX(U81-T81,0)</f>
        <v/>
      </c>
      <c r="W81">
        <f>AVERAGEIF('Coal Foreign Imports'!$A$2:$A$198,O81,'Coal Foreign Imports'!$D$2:$D$198)</f>
        <v/>
      </c>
      <c r="X81">
        <f>V81/P81</f>
        <v/>
      </c>
    </row>
    <row r="82" spans="1:499">
      <c r="G82">
        <f>MATCH($H82, 'EIA Consumption'!$2:$2,0)</f>
        <v/>
      </c>
      <c r="H82" t="n">
        <v>2028</v>
      </c>
      <c r="I82">
        <f>INDEX('EIA Consumption'!$A:$BZ,I$43,$G82)</f>
        <v/>
      </c>
      <c r="J82">
        <f>SUMIF('EIA Imports'!$A:$A,'Dashboard M2 Imports Data'!$H82,'EIA Imports'!$D:$D)</f>
        <v/>
      </c>
      <c r="K82">
        <f>I82-J82</f>
        <v/>
      </c>
      <c r="L82">
        <f>J82/I82</f>
        <v/>
      </c>
      <c r="O82" t="n">
        <v>2028</v>
      </c>
      <c r="P82">
        <f>MAX(R82-Q82,0)</f>
        <v/>
      </c>
      <c r="Q82">
        <f>SUMIF('Coal Foreign Imports'!$A:$A,'Dashboard M2 Imports Data'!O82,'Coal Foreign Imports'!$B:$B)</f>
        <v/>
      </c>
      <c r="R82">
        <f>INDEX('EIA Consumption'!$A:$BZ,R$43,$G82)*1000</f>
        <v/>
      </c>
      <c r="S82">
        <f>Q82/R82</f>
        <v/>
      </c>
      <c r="T82">
        <f>SUMIF('Coal Foreign Imports'!$A$2:$A$198,'Dashboard M2 Imports Data'!O82,'Coal Foreign Imports'!$C$2:$C$198)</f>
        <v/>
      </c>
      <c r="U82">
        <f>INDEX('EIA Expenditures'!$A:$CZ, U$43,$G82)*1000000</f>
        <v/>
      </c>
      <c r="V82">
        <f>MAX(U82-T82,0)</f>
        <v/>
      </c>
      <c r="W82">
        <f>AVERAGEIF('Coal Foreign Imports'!$A$2:$A$198,O82,'Coal Foreign Imports'!$D$2:$D$198)</f>
        <v/>
      </c>
      <c r="X82">
        <f>V82/P82</f>
        <v/>
      </c>
    </row>
    <row r="83" spans="1:499">
      <c r="G83">
        <f>MATCH($H83, 'EIA Consumption'!$2:$2,0)</f>
        <v/>
      </c>
      <c r="H83" t="n">
        <v>2029</v>
      </c>
      <c r="I83">
        <f>INDEX('EIA Consumption'!$A:$BZ,I$43,$G83)</f>
        <v/>
      </c>
      <c r="J83">
        <f>SUMIF('EIA Imports'!$A:$A,'Dashboard M2 Imports Data'!$H83,'EIA Imports'!$D:$D)</f>
        <v/>
      </c>
      <c r="K83">
        <f>I83-J83</f>
        <v/>
      </c>
      <c r="L83">
        <f>J83/I83</f>
        <v/>
      </c>
      <c r="O83" t="n">
        <v>2029</v>
      </c>
      <c r="P83">
        <f>MAX(R83-Q83,0)</f>
        <v/>
      </c>
      <c r="Q83">
        <f>SUMIF('Coal Foreign Imports'!$A:$A,'Dashboard M2 Imports Data'!O83,'Coal Foreign Imports'!$B:$B)</f>
        <v/>
      </c>
      <c r="R83">
        <f>INDEX('EIA Consumption'!$A:$BZ,R$43,$G83)*1000</f>
        <v/>
      </c>
      <c r="S83">
        <f>Q83/R83</f>
        <v/>
      </c>
      <c r="T83">
        <f>SUMIF('Coal Foreign Imports'!$A$2:$A$198,'Dashboard M2 Imports Data'!O83,'Coal Foreign Imports'!$C$2:$C$198)</f>
        <v/>
      </c>
      <c r="U83">
        <f>INDEX('EIA Expenditures'!$A:$CZ, U$43,$G83)*1000000</f>
        <v/>
      </c>
      <c r="V83">
        <f>MAX(U83-T83,0)</f>
        <v/>
      </c>
      <c r="W83">
        <f>AVERAGEIF('Coal Foreign Imports'!$A$2:$A$198,O83,'Coal Foreign Imports'!$D$2:$D$198)</f>
        <v/>
      </c>
      <c r="X83">
        <f>V83/P83</f>
        <v/>
      </c>
    </row>
    <row r="84" spans="1:499">
      <c r="G84">
        <f>MATCH($H84, 'EIA Consumption'!$2:$2,0)</f>
        <v/>
      </c>
      <c r="H84" t="n">
        <v>2030</v>
      </c>
      <c r="I84">
        <f>INDEX('EIA Consumption'!$A:$BZ,I$43,$G84)</f>
        <v/>
      </c>
      <c r="J84">
        <f>SUMIF('EIA Imports'!$A:$A,'Dashboard M2 Imports Data'!$H84,'EIA Imports'!$D:$D)</f>
        <v/>
      </c>
      <c r="K84">
        <f>I84-J84</f>
        <v/>
      </c>
      <c r="L84">
        <f>J84/I84</f>
        <v/>
      </c>
      <c r="O84" t="n">
        <v>2030</v>
      </c>
      <c r="P84">
        <f>MAX(R84-Q84,0)</f>
        <v/>
      </c>
      <c r="Q84">
        <f>SUMIF('Coal Foreign Imports'!$A:$A,'Dashboard M2 Imports Data'!O84,'Coal Foreign Imports'!$B:$B)</f>
        <v/>
      </c>
      <c r="R84">
        <f>INDEX('EIA Consumption'!$A:$BZ,R$43,$G84)*1000</f>
        <v/>
      </c>
      <c r="S84">
        <f>Q84/R84</f>
        <v/>
      </c>
      <c r="T84">
        <f>SUMIF('Coal Foreign Imports'!$A$2:$A$198,'Dashboard M2 Imports Data'!O84,'Coal Foreign Imports'!$C$2:$C$198)</f>
        <v/>
      </c>
      <c r="U84">
        <f>INDEX('EIA Expenditures'!$A:$CZ, U$43,$G84)*1000000</f>
        <v/>
      </c>
      <c r="V84">
        <f>MAX(U84-T84,0)</f>
        <v/>
      </c>
      <c r="W84">
        <f>AVERAGEIF('Coal Foreign Imports'!$A$2:$A$198,O84,'Coal Foreign Imports'!$D$2:$D$198)</f>
        <v/>
      </c>
      <c r="X84">
        <f>V84/P84</f>
        <v/>
      </c>
    </row>
    <row r="89" spans="1:499">
      <c r="T89" t="s">
        <v>94</v>
      </c>
    </row>
    <row r="90" spans="1:499">
      <c r="T90" t="s">
        <v>95</v>
      </c>
    </row>
  </sheetData>
  <pageMargins bottom="1" footer="0.5" header="0.5" left="0.75" right="0.75" top="1"/>
</worksheet>
</file>

<file path=xl/worksheets/sheet3.xml><?xml version="1.0" encoding="utf-8"?>
<worksheet xmlns="http://schemas.openxmlformats.org/spreadsheetml/2006/main">
  <sheetPr>
    <tabColor rgb="0000B080"/>
    <outlinePr summaryBelow="1" summaryRight="1"/>
    <pageSetUpPr/>
  </sheetPr>
  <dimension ref="A1:KP116"/>
  <sheetViews>
    <sheetView workbookViewId="0">
      <selection activeCell="A1" sqref="A1"/>
    </sheetView>
  </sheetViews>
  <sheetFormatPr baseColWidth="10" defaultRowHeight="15"/>
  <sheetData>
    <row r="1" spans="1:302">
      <c r="A1" t="s">
        <v>23</v>
      </c>
      <c r="B1" t="s">
        <v>96</v>
      </c>
    </row>
    <row r="2" spans="1:302">
      <c r="A2" t="s">
        <v>97</v>
      </c>
    </row>
    <row r="3" spans="1:302">
      <c r="C3">
        <f>YEAR(C4)</f>
        <v/>
      </c>
      <c r="D3">
        <f>YEAR(D4)</f>
        <v/>
      </c>
      <c r="E3">
        <f>YEAR(E4)</f>
        <v/>
      </c>
      <c r="F3">
        <f>YEAR(F4)</f>
        <v/>
      </c>
      <c r="G3">
        <f>YEAR(G4)</f>
        <v/>
      </c>
      <c r="H3">
        <f>YEAR(H4)</f>
        <v/>
      </c>
      <c r="I3">
        <f>YEAR(I4)</f>
        <v/>
      </c>
      <c r="J3">
        <f>YEAR(J4)</f>
        <v/>
      </c>
      <c r="K3">
        <f>YEAR(K4)</f>
        <v/>
      </c>
      <c r="L3">
        <f>YEAR(L4)</f>
        <v/>
      </c>
      <c r="M3">
        <f>YEAR(M4)</f>
        <v/>
      </c>
      <c r="N3">
        <f>YEAR(N4)</f>
        <v/>
      </c>
      <c r="O3">
        <f>YEAR(O4)</f>
        <v/>
      </c>
      <c r="P3">
        <f>YEAR(P4)</f>
        <v/>
      </c>
      <c r="Q3">
        <f>YEAR(Q4)</f>
        <v/>
      </c>
      <c r="R3">
        <f>YEAR(R4)</f>
        <v/>
      </c>
      <c r="S3">
        <f>YEAR(S4)</f>
        <v/>
      </c>
      <c r="T3">
        <f>YEAR(T4)</f>
        <v/>
      </c>
      <c r="U3">
        <f>YEAR(U4)</f>
        <v/>
      </c>
      <c r="V3">
        <f>YEAR(V4)</f>
        <v/>
      </c>
      <c r="W3">
        <f>YEAR(W4)</f>
        <v/>
      </c>
      <c r="X3">
        <f>YEAR(X4)</f>
        <v/>
      </c>
      <c r="Y3">
        <f>YEAR(Y4)</f>
        <v/>
      </c>
      <c r="Z3">
        <f>YEAR(Z4)</f>
        <v/>
      </c>
      <c r="AA3">
        <f>YEAR(AA4)</f>
        <v/>
      </c>
      <c r="AB3">
        <f>YEAR(AB4)</f>
        <v/>
      </c>
      <c r="AC3">
        <f>YEAR(AC4)</f>
        <v/>
      </c>
      <c r="AD3">
        <f>YEAR(AD4)</f>
        <v/>
      </c>
      <c r="AE3">
        <f>YEAR(AE4)</f>
        <v/>
      </c>
      <c r="AF3">
        <f>YEAR(AF4)</f>
        <v/>
      </c>
      <c r="AG3">
        <f>YEAR(AG4)</f>
        <v/>
      </c>
      <c r="AH3">
        <f>YEAR(AH4)</f>
        <v/>
      </c>
      <c r="AI3">
        <f>YEAR(AI4)</f>
        <v/>
      </c>
      <c r="AJ3">
        <f>YEAR(AJ4)</f>
        <v/>
      </c>
      <c r="AK3">
        <f>YEAR(AK4)</f>
        <v/>
      </c>
      <c r="AL3">
        <f>YEAR(AL4)</f>
        <v/>
      </c>
      <c r="AM3">
        <f>YEAR(AM4)</f>
        <v/>
      </c>
      <c r="AN3">
        <f>YEAR(AN4)</f>
        <v/>
      </c>
      <c r="AO3">
        <f>YEAR(AO4)</f>
        <v/>
      </c>
      <c r="AP3">
        <f>YEAR(AP4)</f>
        <v/>
      </c>
      <c r="AQ3">
        <f>YEAR(AQ4)</f>
        <v/>
      </c>
      <c r="AR3">
        <f>YEAR(AR4)</f>
        <v/>
      </c>
      <c r="AS3">
        <f>YEAR(AS4)</f>
        <v/>
      </c>
      <c r="AT3">
        <f>YEAR(AT4)</f>
        <v/>
      </c>
      <c r="AU3">
        <f>YEAR(AU4)</f>
        <v/>
      </c>
      <c r="AV3">
        <f>YEAR(AV4)</f>
        <v/>
      </c>
      <c r="AW3">
        <f>YEAR(AW4)</f>
        <v/>
      </c>
      <c r="AX3">
        <f>YEAR(AX4)</f>
        <v/>
      </c>
      <c r="AY3">
        <f>YEAR(AY4)</f>
        <v/>
      </c>
      <c r="AZ3">
        <f>YEAR(AZ4)</f>
        <v/>
      </c>
      <c r="BA3">
        <f>YEAR(BA4)</f>
        <v/>
      </c>
      <c r="BB3">
        <f>YEAR(BB4)</f>
        <v/>
      </c>
      <c r="BC3">
        <f>YEAR(BC4)</f>
        <v/>
      </c>
      <c r="BD3">
        <f>YEAR(BD4)</f>
        <v/>
      </c>
      <c r="BE3">
        <f>YEAR(BE4)</f>
        <v/>
      </c>
      <c r="BF3">
        <f>YEAR(BF4)</f>
        <v/>
      </c>
      <c r="BG3">
        <f>YEAR(BG4)</f>
        <v/>
      </c>
      <c r="BH3">
        <f>YEAR(BH4)</f>
        <v/>
      </c>
      <c r="BI3">
        <f>YEAR(BI4)</f>
        <v/>
      </c>
      <c r="BJ3">
        <f>YEAR(BJ4)</f>
        <v/>
      </c>
      <c r="BK3">
        <f>YEAR(BK4)</f>
        <v/>
      </c>
      <c r="BL3">
        <f>YEAR(BL4)</f>
        <v/>
      </c>
      <c r="BM3">
        <f>YEAR(BM4)</f>
        <v/>
      </c>
      <c r="BN3">
        <f>YEAR(BN4)</f>
        <v/>
      </c>
      <c r="BO3">
        <f>YEAR(BO4)</f>
        <v/>
      </c>
      <c r="BP3">
        <f>YEAR(BP4)</f>
        <v/>
      </c>
      <c r="BQ3">
        <f>YEAR(BQ4)</f>
        <v/>
      </c>
      <c r="BR3">
        <f>YEAR(BR4)</f>
        <v/>
      </c>
      <c r="BS3">
        <f>YEAR(BS4)</f>
        <v/>
      </c>
      <c r="BT3">
        <f>YEAR(BT4)</f>
        <v/>
      </c>
      <c r="BU3">
        <f>YEAR(BU4)</f>
        <v/>
      </c>
      <c r="BV3">
        <f>YEAR(BV4)</f>
        <v/>
      </c>
      <c r="BW3">
        <f>YEAR(BW4)</f>
        <v/>
      </c>
      <c r="BX3">
        <f>YEAR(BX4)</f>
        <v/>
      </c>
      <c r="BY3">
        <f>YEAR(BY4)</f>
        <v/>
      </c>
      <c r="BZ3">
        <f>YEAR(BZ4)</f>
        <v/>
      </c>
      <c r="CA3">
        <f>YEAR(CA4)</f>
        <v/>
      </c>
      <c r="CB3">
        <f>YEAR(CB4)</f>
        <v/>
      </c>
      <c r="CC3">
        <f>YEAR(CC4)</f>
        <v/>
      </c>
      <c r="CD3">
        <f>YEAR(CD4)</f>
        <v/>
      </c>
      <c r="CE3">
        <f>YEAR(CE4)</f>
        <v/>
      </c>
      <c r="CF3">
        <f>YEAR(CF4)</f>
        <v/>
      </c>
      <c r="CG3">
        <f>YEAR(CG4)</f>
        <v/>
      </c>
      <c r="CH3">
        <f>YEAR(CH4)</f>
        <v/>
      </c>
      <c r="CI3">
        <f>YEAR(CI4)</f>
        <v/>
      </c>
      <c r="CJ3">
        <f>YEAR(CJ4)</f>
        <v/>
      </c>
      <c r="CK3">
        <f>YEAR(CK4)</f>
        <v/>
      </c>
      <c r="CL3">
        <f>YEAR(CL4)</f>
        <v/>
      </c>
      <c r="CM3">
        <f>YEAR(CM4)</f>
        <v/>
      </c>
      <c r="CN3">
        <f>YEAR(CN4)</f>
        <v/>
      </c>
      <c r="CO3">
        <f>YEAR(CO4)</f>
        <v/>
      </c>
      <c r="CP3">
        <f>YEAR(CP4)</f>
        <v/>
      </c>
      <c r="CQ3">
        <f>YEAR(CQ4)</f>
        <v/>
      </c>
      <c r="CR3">
        <f>YEAR(CR4)</f>
        <v/>
      </c>
      <c r="CS3">
        <f>YEAR(CS4)</f>
        <v/>
      </c>
      <c r="CT3">
        <f>YEAR(CT4)</f>
        <v/>
      </c>
      <c r="CU3">
        <f>YEAR(CU4)</f>
        <v/>
      </c>
      <c r="CV3">
        <f>YEAR(CV4)</f>
        <v/>
      </c>
      <c r="CW3">
        <f>YEAR(CW4)</f>
        <v/>
      </c>
      <c r="CX3">
        <f>YEAR(CX4)</f>
        <v/>
      </c>
      <c r="CY3">
        <f>YEAR(CY4)</f>
        <v/>
      </c>
      <c r="CZ3">
        <f>YEAR(CZ4)</f>
        <v/>
      </c>
      <c r="DA3">
        <f>YEAR(DA4)</f>
        <v/>
      </c>
      <c r="DB3">
        <f>YEAR(DB4)</f>
        <v/>
      </c>
      <c r="DC3">
        <f>YEAR(DC4)</f>
        <v/>
      </c>
      <c r="DD3">
        <f>YEAR(DD4)</f>
        <v/>
      </c>
      <c r="DE3">
        <f>YEAR(DE4)</f>
        <v/>
      </c>
      <c r="DF3">
        <f>YEAR(DF4)</f>
        <v/>
      </c>
      <c r="DG3">
        <f>YEAR(DG4)</f>
        <v/>
      </c>
      <c r="DH3">
        <f>YEAR(DH4)</f>
        <v/>
      </c>
      <c r="DI3">
        <f>YEAR(DI4)</f>
        <v/>
      </c>
      <c r="DJ3">
        <f>YEAR(DJ4)</f>
        <v/>
      </c>
      <c r="DK3">
        <f>YEAR(DK4)</f>
        <v/>
      </c>
      <c r="DL3">
        <f>YEAR(DL4)</f>
        <v/>
      </c>
      <c r="DM3">
        <f>YEAR(DM4)</f>
        <v/>
      </c>
      <c r="DN3">
        <f>YEAR(DN4)</f>
        <v/>
      </c>
      <c r="DO3">
        <f>YEAR(DO4)</f>
        <v/>
      </c>
      <c r="DP3">
        <f>YEAR(DP4)</f>
        <v/>
      </c>
      <c r="DQ3">
        <f>YEAR(DQ4)</f>
        <v/>
      </c>
      <c r="DR3">
        <f>YEAR(DR4)</f>
        <v/>
      </c>
      <c r="DS3">
        <f>YEAR(DS4)</f>
        <v/>
      </c>
      <c r="DT3">
        <f>YEAR(DT4)</f>
        <v/>
      </c>
      <c r="DU3">
        <f>YEAR(DU4)</f>
        <v/>
      </c>
      <c r="DV3">
        <f>YEAR(DV4)</f>
        <v/>
      </c>
      <c r="DW3">
        <f>YEAR(DW4)</f>
        <v/>
      </c>
      <c r="DX3">
        <f>YEAR(DX4)</f>
        <v/>
      </c>
      <c r="DY3">
        <f>YEAR(DY4)</f>
        <v/>
      </c>
      <c r="DZ3">
        <f>YEAR(DZ4)</f>
        <v/>
      </c>
      <c r="EA3">
        <f>YEAR(EA4)</f>
        <v/>
      </c>
      <c r="EB3">
        <f>YEAR(EB4)</f>
        <v/>
      </c>
      <c r="EC3">
        <f>YEAR(EC4)</f>
        <v/>
      </c>
      <c r="ED3">
        <f>YEAR(ED4)</f>
        <v/>
      </c>
      <c r="EE3">
        <f>YEAR(EE4)</f>
        <v/>
      </c>
      <c r="EF3">
        <f>YEAR(EF4)</f>
        <v/>
      </c>
      <c r="EG3">
        <f>YEAR(EG4)</f>
        <v/>
      </c>
      <c r="EH3">
        <f>YEAR(EH4)</f>
        <v/>
      </c>
      <c r="EI3">
        <f>YEAR(EI4)</f>
        <v/>
      </c>
      <c r="EJ3">
        <f>YEAR(EJ4)</f>
        <v/>
      </c>
      <c r="EK3">
        <f>YEAR(EK4)</f>
        <v/>
      </c>
      <c r="EL3">
        <f>YEAR(EL4)</f>
        <v/>
      </c>
      <c r="EM3">
        <f>YEAR(EM4)</f>
        <v/>
      </c>
      <c r="EN3">
        <f>YEAR(EN4)</f>
        <v/>
      </c>
      <c r="EO3">
        <f>YEAR(EO4)</f>
        <v/>
      </c>
      <c r="EP3">
        <f>YEAR(EP4)</f>
        <v/>
      </c>
      <c r="EQ3">
        <f>YEAR(EQ4)</f>
        <v/>
      </c>
      <c r="ER3">
        <f>YEAR(ER4)</f>
        <v/>
      </c>
      <c r="ES3">
        <f>YEAR(ES4)</f>
        <v/>
      </c>
      <c r="ET3">
        <f>YEAR(ET4)</f>
        <v/>
      </c>
      <c r="EU3">
        <f>YEAR(EU4)</f>
        <v/>
      </c>
      <c r="EV3">
        <f>YEAR(EV4)</f>
        <v/>
      </c>
      <c r="EW3">
        <f>YEAR(EW4)</f>
        <v/>
      </c>
      <c r="EX3">
        <f>YEAR(EX4)</f>
        <v/>
      </c>
      <c r="EY3">
        <f>YEAR(EY4)</f>
        <v/>
      </c>
      <c r="EZ3">
        <f>YEAR(EZ4)</f>
        <v/>
      </c>
      <c r="FA3">
        <f>YEAR(FA4)</f>
        <v/>
      </c>
      <c r="FB3">
        <f>YEAR(FB4)</f>
        <v/>
      </c>
      <c r="FC3">
        <f>YEAR(FC4)</f>
        <v/>
      </c>
      <c r="FD3">
        <f>YEAR(FD4)</f>
        <v/>
      </c>
      <c r="FE3">
        <f>YEAR(FE4)</f>
        <v/>
      </c>
      <c r="FF3">
        <f>YEAR(FF4)</f>
        <v/>
      </c>
      <c r="FG3">
        <f>YEAR(FG4)</f>
        <v/>
      </c>
      <c r="FH3">
        <f>YEAR(FH4)</f>
        <v/>
      </c>
      <c r="FI3">
        <f>YEAR(FI4)</f>
        <v/>
      </c>
      <c r="FJ3">
        <f>YEAR(FJ4)</f>
        <v/>
      </c>
      <c r="FK3">
        <f>YEAR(FK4)</f>
        <v/>
      </c>
      <c r="FL3">
        <f>YEAR(FL4)</f>
        <v/>
      </c>
      <c r="FM3">
        <f>YEAR(FM4)</f>
        <v/>
      </c>
      <c r="FN3">
        <f>YEAR(FN4)</f>
        <v/>
      </c>
      <c r="FO3">
        <f>YEAR(FO4)</f>
        <v/>
      </c>
      <c r="FP3">
        <f>YEAR(FP4)</f>
        <v/>
      </c>
      <c r="FQ3">
        <f>YEAR(FQ4)</f>
        <v/>
      </c>
      <c r="FR3">
        <f>YEAR(FR4)</f>
        <v/>
      </c>
      <c r="FS3">
        <f>YEAR(FS4)</f>
        <v/>
      </c>
      <c r="FT3">
        <f>YEAR(FT4)</f>
        <v/>
      </c>
      <c r="FU3">
        <f>YEAR(FU4)</f>
        <v/>
      </c>
      <c r="FV3">
        <f>YEAR(FV4)</f>
        <v/>
      </c>
      <c r="FW3">
        <f>YEAR(FW4)</f>
        <v/>
      </c>
      <c r="FX3">
        <f>YEAR(FX4)</f>
        <v/>
      </c>
      <c r="FY3">
        <f>YEAR(FY4)</f>
        <v/>
      </c>
      <c r="FZ3">
        <f>YEAR(FZ4)</f>
        <v/>
      </c>
      <c r="GA3">
        <f>YEAR(GA4)</f>
        <v/>
      </c>
      <c r="GB3">
        <f>YEAR(GB4)</f>
        <v/>
      </c>
      <c r="GC3">
        <f>YEAR(GC4)</f>
        <v/>
      </c>
      <c r="GD3">
        <f>YEAR(GD4)</f>
        <v/>
      </c>
      <c r="GE3">
        <f>YEAR(GE4)</f>
        <v/>
      </c>
      <c r="GF3">
        <f>YEAR(GF4)</f>
        <v/>
      </c>
      <c r="GG3">
        <f>YEAR(GG4)</f>
        <v/>
      </c>
      <c r="GH3">
        <f>YEAR(GH4)</f>
        <v/>
      </c>
      <c r="GI3">
        <f>YEAR(GI4)</f>
        <v/>
      </c>
      <c r="GJ3">
        <f>YEAR(GJ4)</f>
        <v/>
      </c>
      <c r="GK3">
        <f>YEAR(GK4)</f>
        <v/>
      </c>
      <c r="GL3">
        <f>YEAR(GL4)</f>
        <v/>
      </c>
      <c r="GM3">
        <f>YEAR(GM4)</f>
        <v/>
      </c>
      <c r="GN3">
        <f>YEAR(GN4)</f>
        <v/>
      </c>
      <c r="GO3">
        <f>YEAR(GO4)</f>
        <v/>
      </c>
      <c r="GP3">
        <f>YEAR(GP4)</f>
        <v/>
      </c>
      <c r="GQ3">
        <f>YEAR(GQ4)</f>
        <v/>
      </c>
      <c r="GR3">
        <f>YEAR(GR4)</f>
        <v/>
      </c>
      <c r="GS3">
        <f>YEAR(GS4)</f>
        <v/>
      </c>
      <c r="GT3">
        <f>YEAR(GT4)</f>
        <v/>
      </c>
      <c r="GU3">
        <f>YEAR(GU4)</f>
        <v/>
      </c>
      <c r="GV3">
        <f>YEAR(GV4)</f>
        <v/>
      </c>
      <c r="GW3">
        <f>YEAR(GW4)</f>
        <v/>
      </c>
      <c r="GX3">
        <f>YEAR(GX4)</f>
        <v/>
      </c>
      <c r="GY3">
        <f>YEAR(GY4)</f>
        <v/>
      </c>
      <c r="GZ3">
        <f>YEAR(GZ4)</f>
        <v/>
      </c>
      <c r="HA3">
        <f>YEAR(HA4)</f>
        <v/>
      </c>
      <c r="HB3">
        <f>YEAR(HB4)</f>
        <v/>
      </c>
      <c r="HC3">
        <f>YEAR(HC4)</f>
        <v/>
      </c>
      <c r="HD3">
        <f>YEAR(HD4)</f>
        <v/>
      </c>
      <c r="HE3">
        <f>YEAR(HE4)</f>
        <v/>
      </c>
      <c r="HF3">
        <f>YEAR(HF4)</f>
        <v/>
      </c>
      <c r="HG3">
        <f>YEAR(HG4)</f>
        <v/>
      </c>
      <c r="HH3">
        <f>YEAR(HH4)</f>
        <v/>
      </c>
      <c r="HI3">
        <f>YEAR(HI4)</f>
        <v/>
      </c>
      <c r="HJ3">
        <f>YEAR(HJ4)</f>
        <v/>
      </c>
      <c r="HK3">
        <f>YEAR(HK4)</f>
        <v/>
      </c>
      <c r="HL3">
        <f>YEAR(HL4)</f>
        <v/>
      </c>
      <c r="HM3">
        <f>YEAR(HM4)</f>
        <v/>
      </c>
      <c r="HN3">
        <f>YEAR(HN4)</f>
        <v/>
      </c>
      <c r="HO3">
        <f>YEAR(HO4)</f>
        <v/>
      </c>
      <c r="HP3">
        <f>YEAR(HP4)</f>
        <v/>
      </c>
      <c r="HQ3">
        <f>YEAR(HQ4)</f>
        <v/>
      </c>
      <c r="HR3">
        <f>YEAR(HR4)</f>
        <v/>
      </c>
      <c r="HS3">
        <f>YEAR(HS4)</f>
        <v/>
      </c>
      <c r="HT3">
        <f>YEAR(HT4)</f>
        <v/>
      </c>
      <c r="HU3">
        <f>YEAR(HU4)</f>
        <v/>
      </c>
      <c r="HV3">
        <f>YEAR(HV4)</f>
        <v/>
      </c>
      <c r="HW3">
        <f>YEAR(HW4)</f>
        <v/>
      </c>
      <c r="HX3">
        <f>YEAR(HX4)</f>
        <v/>
      </c>
      <c r="HY3">
        <f>YEAR(HY4)</f>
        <v/>
      </c>
      <c r="HZ3">
        <f>YEAR(HZ4)</f>
        <v/>
      </c>
      <c r="IA3">
        <f>YEAR(IA4)</f>
        <v/>
      </c>
      <c r="IB3">
        <f>YEAR(IB4)</f>
        <v/>
      </c>
      <c r="IC3">
        <f>YEAR(IC4)</f>
        <v/>
      </c>
      <c r="ID3">
        <f>YEAR(ID4)</f>
        <v/>
      </c>
      <c r="IE3">
        <f>YEAR(IE4)</f>
        <v/>
      </c>
      <c r="IF3">
        <f>YEAR(IF4)</f>
        <v/>
      </c>
      <c r="IG3">
        <f>YEAR(IG4)</f>
        <v/>
      </c>
      <c r="IH3">
        <f>YEAR(IH4)</f>
        <v/>
      </c>
      <c r="II3">
        <f>YEAR(II4)</f>
        <v/>
      </c>
      <c r="IJ3">
        <f>YEAR(IJ4)</f>
        <v/>
      </c>
      <c r="IK3">
        <f>YEAR(IK4)</f>
        <v/>
      </c>
      <c r="IL3">
        <f>YEAR(IL4)</f>
        <v/>
      </c>
      <c r="IM3">
        <f>YEAR(IM4)</f>
        <v/>
      </c>
      <c r="IN3">
        <f>YEAR(IN4)</f>
        <v/>
      </c>
      <c r="IO3">
        <f>YEAR(IO4)</f>
        <v/>
      </c>
      <c r="IP3">
        <f>YEAR(IP4)</f>
        <v/>
      </c>
      <c r="IQ3">
        <f>YEAR(IQ4)</f>
        <v/>
      </c>
      <c r="IR3">
        <f>YEAR(IR4)</f>
        <v/>
      </c>
      <c r="IS3">
        <f>YEAR(IS4)</f>
        <v/>
      </c>
      <c r="IT3">
        <f>YEAR(IT4)</f>
        <v/>
      </c>
      <c r="IU3">
        <f>YEAR(IU4)</f>
        <v/>
      </c>
      <c r="IV3">
        <f>YEAR(IV4)</f>
        <v/>
      </c>
      <c r="IW3">
        <f>YEAR(IW4)</f>
        <v/>
      </c>
      <c r="IX3">
        <f>YEAR(IX4)</f>
        <v/>
      </c>
      <c r="IY3">
        <f>YEAR(IY4)</f>
        <v/>
      </c>
      <c r="IZ3">
        <f>YEAR(IZ4)</f>
        <v/>
      </c>
      <c r="JA3">
        <f>YEAR(JA4)</f>
        <v/>
      </c>
      <c r="JB3">
        <f>YEAR(JB4)</f>
        <v/>
      </c>
      <c r="JC3">
        <f>YEAR(JC4)</f>
        <v/>
      </c>
      <c r="JD3">
        <f>YEAR(JD4)</f>
        <v/>
      </c>
      <c r="JE3">
        <f>YEAR(JE4)</f>
        <v/>
      </c>
      <c r="JF3">
        <f>YEAR(JF4)</f>
        <v/>
      </c>
      <c r="JG3">
        <f>YEAR(JG4)</f>
        <v/>
      </c>
      <c r="JH3">
        <f>YEAR(JH4)</f>
        <v/>
      </c>
      <c r="JI3">
        <f>YEAR(JI4)</f>
        <v/>
      </c>
      <c r="JJ3">
        <f>YEAR(JJ4)</f>
        <v/>
      </c>
      <c r="JK3">
        <f>YEAR(JK4)</f>
        <v/>
      </c>
      <c r="JL3">
        <f>YEAR(JL4)</f>
        <v/>
      </c>
      <c r="JM3">
        <f>YEAR(JM4)</f>
        <v/>
      </c>
      <c r="JN3">
        <f>YEAR(JN4)</f>
        <v/>
      </c>
      <c r="JO3">
        <f>YEAR(JO4)</f>
        <v/>
      </c>
      <c r="JP3">
        <f>YEAR(JP4)</f>
        <v/>
      </c>
      <c r="JQ3">
        <f>YEAR(JQ4)</f>
        <v/>
      </c>
      <c r="JR3">
        <f>YEAR(JR4)</f>
        <v/>
      </c>
      <c r="JS3">
        <f>YEAR(JS4)</f>
        <v/>
      </c>
      <c r="JT3">
        <f>YEAR(JT4)</f>
        <v/>
      </c>
      <c r="JU3">
        <f>YEAR(JU4)</f>
        <v/>
      </c>
      <c r="JV3">
        <f>YEAR(JV4)</f>
        <v/>
      </c>
      <c r="JW3">
        <f>YEAR(JW4)</f>
        <v/>
      </c>
      <c r="JX3">
        <f>YEAR(JX4)</f>
        <v/>
      </c>
      <c r="JY3">
        <f>YEAR(JY4)</f>
        <v/>
      </c>
      <c r="JZ3">
        <f>YEAR(JZ4)</f>
        <v/>
      </c>
      <c r="KA3">
        <f>YEAR(KA4)</f>
        <v/>
      </c>
      <c r="KB3">
        <f>YEAR(KB4)</f>
        <v/>
      </c>
      <c r="KC3">
        <f>YEAR(KC4)</f>
        <v/>
      </c>
      <c r="KD3">
        <f>YEAR(KD4)</f>
        <v/>
      </c>
      <c r="KE3">
        <f>YEAR(KE4)</f>
        <v/>
      </c>
      <c r="KF3">
        <f>YEAR(KF4)</f>
        <v/>
      </c>
      <c r="KG3">
        <f>YEAR(KG4)</f>
        <v/>
      </c>
      <c r="KH3">
        <f>YEAR(KH4)</f>
        <v/>
      </c>
      <c r="KI3">
        <f>YEAR(KI4)</f>
        <v/>
      </c>
      <c r="KJ3">
        <f>YEAR(KJ4)</f>
        <v/>
      </c>
      <c r="KK3">
        <f>YEAR(KK4)</f>
        <v/>
      </c>
      <c r="KL3">
        <f>YEAR(KL4)</f>
        <v/>
      </c>
      <c r="KM3">
        <f>YEAR(KM4)</f>
        <v/>
      </c>
      <c r="KN3">
        <f>YEAR(KN4)</f>
        <v/>
      </c>
      <c r="KO3">
        <f>YEAR(KO4)</f>
        <v/>
      </c>
      <c r="KP3">
        <f>YEAR(KP4)</f>
        <v/>
      </c>
    </row>
    <row r="4" spans="1:302">
      <c r="A4" t="s">
        <v>98</v>
      </c>
      <c r="B4" t="s">
        <v>1</v>
      </c>
      <c r="C4" s="1" t="n">
        <v>38718</v>
      </c>
      <c r="D4" s="1" t="n">
        <v>38749</v>
      </c>
      <c r="E4" s="1" t="n">
        <v>38777</v>
      </c>
      <c r="F4" s="1" t="n">
        <v>38808</v>
      </c>
      <c r="G4" s="1" t="n">
        <v>38838</v>
      </c>
      <c r="H4" s="1" t="n">
        <v>38869</v>
      </c>
      <c r="I4" s="1" t="n">
        <v>38899</v>
      </c>
      <c r="J4" s="1" t="n">
        <v>38930</v>
      </c>
      <c r="K4" s="1" t="n">
        <v>38961</v>
      </c>
      <c r="L4" s="1" t="n">
        <v>38991</v>
      </c>
      <c r="M4" s="1" t="n">
        <v>39022</v>
      </c>
      <c r="N4" s="1" t="n">
        <v>39052</v>
      </c>
      <c r="O4" s="1" t="n">
        <v>39083</v>
      </c>
      <c r="P4" s="1" t="n">
        <v>39114</v>
      </c>
      <c r="Q4" s="1" t="n">
        <v>39142</v>
      </c>
      <c r="R4" s="1" t="n">
        <v>39173</v>
      </c>
      <c r="S4" s="1" t="n">
        <v>39203</v>
      </c>
      <c r="T4" s="1" t="n">
        <v>39234</v>
      </c>
      <c r="U4" s="1" t="n">
        <v>39264</v>
      </c>
      <c r="V4" s="1" t="n">
        <v>39295</v>
      </c>
      <c r="W4" s="1" t="n">
        <v>39326</v>
      </c>
      <c r="X4" s="1" t="n">
        <v>39356</v>
      </c>
      <c r="Y4" s="1" t="n">
        <v>39387</v>
      </c>
      <c r="Z4" s="1" t="n">
        <v>39417</v>
      </c>
      <c r="AA4" s="1" t="n">
        <v>39448</v>
      </c>
      <c r="AB4" s="1" t="n">
        <v>39479</v>
      </c>
      <c r="AC4" s="1" t="n">
        <v>39508</v>
      </c>
      <c r="AD4" s="1" t="n">
        <v>39539</v>
      </c>
      <c r="AE4" s="1" t="n">
        <v>39569</v>
      </c>
      <c r="AF4" s="1" t="n">
        <v>39600</v>
      </c>
      <c r="AG4" s="1" t="n">
        <v>39630</v>
      </c>
      <c r="AH4" s="1" t="n">
        <v>39661</v>
      </c>
      <c r="AI4" s="1" t="n">
        <v>39692</v>
      </c>
      <c r="AJ4" s="1" t="n">
        <v>39722</v>
      </c>
      <c r="AK4" s="1" t="n">
        <v>39753</v>
      </c>
      <c r="AL4" s="1" t="n">
        <v>39783</v>
      </c>
      <c r="AM4" s="1" t="n">
        <v>39814</v>
      </c>
      <c r="AN4" s="1" t="n">
        <v>39845</v>
      </c>
      <c r="AO4" s="1" t="n">
        <v>39873</v>
      </c>
      <c r="AP4" s="1" t="n">
        <v>39904</v>
      </c>
      <c r="AQ4" s="1" t="n">
        <v>39934</v>
      </c>
      <c r="AR4" s="1" t="n">
        <v>39965</v>
      </c>
      <c r="AS4" s="1" t="n">
        <v>39995</v>
      </c>
      <c r="AT4" s="1" t="n">
        <v>40026</v>
      </c>
      <c r="AU4" s="1" t="n">
        <v>40057</v>
      </c>
      <c r="AV4" s="1" t="n">
        <v>40087</v>
      </c>
      <c r="AW4" s="1" t="n">
        <v>40118</v>
      </c>
      <c r="AX4" s="1" t="n">
        <v>40148</v>
      </c>
      <c r="AY4" s="1" t="n">
        <v>40179</v>
      </c>
      <c r="AZ4" s="1" t="n">
        <v>40210</v>
      </c>
      <c r="BA4" s="1" t="n">
        <v>40238</v>
      </c>
      <c r="BB4" s="1" t="n">
        <v>40269</v>
      </c>
      <c r="BC4" s="1" t="n">
        <v>40299</v>
      </c>
      <c r="BD4" s="1" t="n">
        <v>40330</v>
      </c>
      <c r="BE4" s="1" t="n">
        <v>40360</v>
      </c>
      <c r="BF4" s="1" t="n">
        <v>40391</v>
      </c>
      <c r="BG4" s="1" t="n">
        <v>40422</v>
      </c>
      <c r="BH4" s="1" t="n">
        <v>40452</v>
      </c>
      <c r="BI4" s="1" t="n">
        <v>40483</v>
      </c>
      <c r="BJ4" s="1" t="n">
        <v>40513</v>
      </c>
      <c r="BK4" s="1" t="n">
        <v>40544</v>
      </c>
      <c r="BL4" s="1" t="n">
        <v>40575</v>
      </c>
      <c r="BM4" s="1" t="n">
        <v>40603</v>
      </c>
      <c r="BN4" s="1" t="n">
        <v>40634</v>
      </c>
      <c r="BO4" s="1" t="n">
        <v>40664</v>
      </c>
      <c r="BP4" s="1" t="n">
        <v>40695</v>
      </c>
      <c r="BQ4" s="1" t="n">
        <v>40725</v>
      </c>
      <c r="BR4" s="1" t="n">
        <v>40756</v>
      </c>
      <c r="BS4" s="1" t="n">
        <v>40787</v>
      </c>
      <c r="BT4" s="1" t="n">
        <v>40817</v>
      </c>
      <c r="BU4" s="1" t="n">
        <v>40848</v>
      </c>
      <c r="BV4" s="1" t="n">
        <v>40878</v>
      </c>
      <c r="BW4" s="1" t="n">
        <v>40909</v>
      </c>
      <c r="BX4" s="1" t="n">
        <v>40940</v>
      </c>
      <c r="BY4" s="1" t="n">
        <v>40969</v>
      </c>
      <c r="BZ4" s="1" t="n">
        <v>41000</v>
      </c>
      <c r="CA4" s="1" t="n">
        <v>41030</v>
      </c>
      <c r="CB4" s="1" t="n">
        <v>41061</v>
      </c>
      <c r="CC4" s="1" t="n">
        <v>41091</v>
      </c>
      <c r="CD4" s="1" t="n">
        <v>41122</v>
      </c>
      <c r="CE4" s="1" t="n">
        <v>41153</v>
      </c>
      <c r="CF4" s="1" t="n">
        <v>41183</v>
      </c>
      <c r="CG4" s="1" t="n">
        <v>41214</v>
      </c>
      <c r="CH4" s="1" t="n">
        <v>41244</v>
      </c>
      <c r="CI4" s="1" t="n">
        <v>41275</v>
      </c>
      <c r="CJ4" s="1" t="n">
        <v>41306</v>
      </c>
      <c r="CK4" s="1" t="n">
        <v>41334</v>
      </c>
      <c r="CL4" s="1" t="n">
        <v>41365</v>
      </c>
      <c r="CM4" s="1" t="n">
        <v>41395</v>
      </c>
      <c r="CN4" s="1" t="n">
        <v>41426</v>
      </c>
      <c r="CO4" s="1" t="n">
        <v>41456</v>
      </c>
      <c r="CP4" s="1" t="n">
        <v>41487</v>
      </c>
      <c r="CQ4" s="1" t="n">
        <v>41518</v>
      </c>
      <c r="CR4" s="1" t="n">
        <v>41548</v>
      </c>
      <c r="CS4" s="1" t="n">
        <v>41579</v>
      </c>
      <c r="CT4" s="1" t="n">
        <v>41609</v>
      </c>
      <c r="CU4" s="1" t="n">
        <v>41640</v>
      </c>
      <c r="CV4" s="1" t="n">
        <v>41671</v>
      </c>
      <c r="CW4" s="1" t="n">
        <v>41699</v>
      </c>
      <c r="CX4" s="1" t="n">
        <v>41730</v>
      </c>
      <c r="CY4" s="1" t="n">
        <v>41760</v>
      </c>
      <c r="CZ4" s="1" t="n">
        <v>41791</v>
      </c>
      <c r="DA4" s="1" t="n">
        <v>41821</v>
      </c>
      <c r="DB4" s="1" t="n">
        <v>41852</v>
      </c>
      <c r="DC4" s="1" t="n">
        <v>41883</v>
      </c>
      <c r="DD4" s="1" t="n">
        <v>41913</v>
      </c>
      <c r="DE4" s="1" t="n">
        <v>41944</v>
      </c>
      <c r="DF4" s="1" t="n">
        <v>41974</v>
      </c>
      <c r="DG4" s="1" t="n">
        <v>42005</v>
      </c>
      <c r="DH4" s="1" t="n">
        <v>42036</v>
      </c>
      <c r="DI4" s="1" t="n">
        <v>42064</v>
      </c>
      <c r="DJ4" s="1" t="n">
        <v>42095</v>
      </c>
      <c r="DK4" s="1" t="n">
        <v>42125</v>
      </c>
      <c r="DL4" s="1" t="n">
        <v>42156</v>
      </c>
      <c r="DM4" s="1" t="n">
        <v>42186</v>
      </c>
      <c r="DN4" s="1" t="n">
        <v>42217</v>
      </c>
      <c r="DO4" s="1" t="n">
        <v>42248</v>
      </c>
      <c r="DP4" s="1" t="n">
        <v>42278</v>
      </c>
      <c r="DQ4" s="1" t="n">
        <v>42309</v>
      </c>
      <c r="DR4" s="1" t="n">
        <v>42339</v>
      </c>
      <c r="DS4" s="1" t="n">
        <v>42370</v>
      </c>
      <c r="DT4" s="1" t="n">
        <v>42401</v>
      </c>
      <c r="DU4" s="1" t="n">
        <v>42430</v>
      </c>
      <c r="DV4" s="1" t="n">
        <v>42461</v>
      </c>
      <c r="DW4" s="1" t="n">
        <v>42491</v>
      </c>
      <c r="DX4" s="1" t="n">
        <v>42522</v>
      </c>
      <c r="DY4" s="1" t="n">
        <v>42552</v>
      </c>
      <c r="DZ4" s="1" t="n">
        <v>42583</v>
      </c>
      <c r="EA4" s="1" t="n">
        <v>42614</v>
      </c>
      <c r="EB4" s="1" t="n">
        <v>42644</v>
      </c>
      <c r="EC4" s="1" t="n">
        <v>42675</v>
      </c>
      <c r="ED4" s="1" t="n">
        <v>42705</v>
      </c>
      <c r="EE4" s="1" t="n">
        <v>42736</v>
      </c>
      <c r="EF4" s="1" t="n">
        <v>42767</v>
      </c>
      <c r="EG4" s="1" t="n">
        <v>42795</v>
      </c>
      <c r="EH4" s="1" t="n">
        <v>42826</v>
      </c>
      <c r="EI4" s="1" t="n">
        <v>42856</v>
      </c>
      <c r="EJ4" s="1" t="n">
        <v>42887</v>
      </c>
      <c r="EK4" s="1" t="n">
        <v>42917</v>
      </c>
      <c r="EL4" s="1" t="n">
        <v>42948</v>
      </c>
      <c r="EM4" s="1" t="n">
        <v>42979</v>
      </c>
      <c r="EN4" s="1" t="n">
        <v>43009</v>
      </c>
      <c r="EO4" s="1" t="n">
        <v>43040</v>
      </c>
      <c r="EP4" s="1" t="n">
        <v>43070</v>
      </c>
      <c r="EQ4" s="1" t="n">
        <v>43101</v>
      </c>
      <c r="ER4" s="1" t="n">
        <v>43132</v>
      </c>
      <c r="ES4" s="1" t="n">
        <v>43160</v>
      </c>
      <c r="ET4" s="1" t="n">
        <v>43191</v>
      </c>
      <c r="EU4" s="1" t="n">
        <v>43221</v>
      </c>
      <c r="EV4" s="1" t="n">
        <v>43252</v>
      </c>
      <c r="EW4" s="1" t="n">
        <v>43282</v>
      </c>
      <c r="EX4" s="1" t="n">
        <v>43313</v>
      </c>
      <c r="EY4" s="1" t="n">
        <v>43344</v>
      </c>
      <c r="EZ4" s="1" t="n">
        <v>43374</v>
      </c>
      <c r="FA4" s="1" t="n">
        <v>43405</v>
      </c>
      <c r="FB4" s="1" t="n">
        <v>43435</v>
      </c>
      <c r="FC4" s="1" t="n">
        <v>43466</v>
      </c>
      <c r="FD4" s="1" t="n">
        <v>43497</v>
      </c>
      <c r="FE4" s="1" t="n">
        <v>43525</v>
      </c>
      <c r="FF4" s="1" t="n">
        <v>43556</v>
      </c>
      <c r="FG4" s="1" t="n">
        <v>43586</v>
      </c>
      <c r="FH4" s="1" t="n">
        <v>43617</v>
      </c>
      <c r="FI4" s="1" t="n">
        <v>43647</v>
      </c>
      <c r="FJ4" s="1" t="n">
        <v>43678</v>
      </c>
      <c r="FK4" s="1" t="n">
        <v>43709</v>
      </c>
      <c r="FL4" s="1" t="n">
        <v>43739</v>
      </c>
      <c r="FM4" s="1" t="n">
        <v>43770</v>
      </c>
      <c r="FN4" s="1" t="n">
        <v>43800</v>
      </c>
      <c r="FO4" s="1" t="n">
        <v>43831</v>
      </c>
      <c r="FP4" s="1" t="n">
        <v>43862</v>
      </c>
      <c r="FQ4" s="1" t="n">
        <v>43891</v>
      </c>
      <c r="FR4" s="1" t="n">
        <v>43922</v>
      </c>
      <c r="FS4" s="1" t="n">
        <v>43952</v>
      </c>
      <c r="FT4" s="1" t="n">
        <v>43983</v>
      </c>
      <c r="FU4" s="1" t="n">
        <v>44013</v>
      </c>
      <c r="FV4" s="1" t="n">
        <v>44044</v>
      </c>
      <c r="FW4" s="1" t="n">
        <v>44075</v>
      </c>
      <c r="FX4" s="1" t="n">
        <v>44105</v>
      </c>
      <c r="FY4" s="1" t="n">
        <v>44136</v>
      </c>
      <c r="FZ4" s="1" t="n">
        <v>44166</v>
      </c>
      <c r="GA4" s="1" t="n">
        <v>44197</v>
      </c>
      <c r="GB4" s="1" t="n">
        <v>44228</v>
      </c>
      <c r="GC4" s="1" t="n">
        <v>44256</v>
      </c>
      <c r="GD4" s="1" t="n">
        <v>44287</v>
      </c>
      <c r="GE4" s="1" t="n">
        <v>44317</v>
      </c>
      <c r="GF4" s="1" t="n">
        <v>44348</v>
      </c>
      <c r="GG4" s="1" t="n">
        <v>44378</v>
      </c>
      <c r="GH4" s="1" t="n">
        <v>44409</v>
      </c>
      <c r="GI4" s="1" t="n">
        <v>44440</v>
      </c>
      <c r="GJ4" s="1" t="n">
        <v>44470</v>
      </c>
      <c r="GK4" s="1" t="n">
        <v>44501</v>
      </c>
      <c r="GL4" s="1" t="n">
        <v>44531</v>
      </c>
      <c r="GM4" s="1" t="n">
        <v>44562</v>
      </c>
      <c r="GN4" s="1" t="n">
        <v>44593</v>
      </c>
      <c r="GO4" s="1" t="n">
        <v>44621</v>
      </c>
      <c r="GP4" s="1" t="n">
        <v>44652</v>
      </c>
      <c r="GQ4" s="1" t="n">
        <v>44682</v>
      </c>
      <c r="GR4" s="1" t="n">
        <v>44713</v>
      </c>
      <c r="GS4" s="1" t="n">
        <v>44743</v>
      </c>
      <c r="GT4" s="1" t="n">
        <v>44774</v>
      </c>
      <c r="GU4" s="1" t="n">
        <v>44805</v>
      </c>
      <c r="GV4" s="1" t="n">
        <v>44835</v>
      </c>
      <c r="GW4" s="1" t="n">
        <v>44866</v>
      </c>
      <c r="GX4" s="1" t="n">
        <v>44896</v>
      </c>
      <c r="GY4" s="1" t="n">
        <v>44927</v>
      </c>
      <c r="GZ4" s="1" t="n">
        <v>44958</v>
      </c>
      <c r="HA4" s="1" t="n">
        <v>44986</v>
      </c>
      <c r="HB4" s="1" t="n">
        <v>45017</v>
      </c>
      <c r="HC4" s="1" t="n">
        <v>45047</v>
      </c>
      <c r="HD4" s="1" t="n">
        <v>45078</v>
      </c>
      <c r="HE4" s="1" t="n">
        <v>45108</v>
      </c>
      <c r="HF4" s="1" t="n">
        <v>45139</v>
      </c>
      <c r="HG4" s="1" t="n">
        <v>45170</v>
      </c>
      <c r="HH4" s="1" t="n">
        <v>45200</v>
      </c>
      <c r="HI4" s="1" t="n">
        <v>45231</v>
      </c>
      <c r="HJ4" s="1" t="n">
        <v>45261</v>
      </c>
      <c r="HK4" s="1" t="n">
        <v>45292</v>
      </c>
      <c r="HL4" s="1" t="n">
        <v>45323</v>
      </c>
      <c r="HM4" s="1" t="n">
        <v>45352</v>
      </c>
      <c r="HN4" s="1" t="n">
        <v>45383</v>
      </c>
      <c r="HO4" s="1" t="n">
        <v>45413</v>
      </c>
      <c r="HP4" s="1" t="n">
        <v>45444</v>
      </c>
      <c r="HQ4" s="1" t="n">
        <v>45474</v>
      </c>
      <c r="HR4" s="1" t="n">
        <v>45505</v>
      </c>
      <c r="HS4" s="1" t="n">
        <v>45536</v>
      </c>
      <c r="HT4" s="1" t="n">
        <v>45566</v>
      </c>
      <c r="HU4" s="1" t="n">
        <v>45597</v>
      </c>
      <c r="HV4" s="1" t="n">
        <v>45627</v>
      </c>
      <c r="HW4" s="1" t="n">
        <v>45658</v>
      </c>
      <c r="HX4" s="1" t="n">
        <v>45689</v>
      </c>
      <c r="HY4" s="1" t="n">
        <v>45717</v>
      </c>
      <c r="HZ4" s="1" t="n">
        <v>45748</v>
      </c>
      <c r="IA4" s="1" t="n">
        <v>45778</v>
      </c>
      <c r="IB4" s="1" t="n">
        <v>45809</v>
      </c>
      <c r="IC4" s="1" t="n">
        <v>45839</v>
      </c>
      <c r="ID4" s="1" t="n">
        <v>45870</v>
      </c>
      <c r="IE4" s="1" t="n">
        <v>45901</v>
      </c>
      <c r="IF4" s="1" t="n">
        <v>45931</v>
      </c>
      <c r="IG4" s="1" t="n">
        <v>45962</v>
      </c>
      <c r="IH4" s="1" t="n">
        <v>45992</v>
      </c>
      <c r="II4" s="1" t="n">
        <v>46023</v>
      </c>
      <c r="IJ4" s="1" t="n">
        <v>46054</v>
      </c>
      <c r="IK4" s="1" t="n">
        <v>46082</v>
      </c>
      <c r="IL4" s="1" t="n">
        <v>46113</v>
      </c>
      <c r="IM4" s="1" t="n">
        <v>46143</v>
      </c>
      <c r="IN4" s="1" t="n">
        <v>46174</v>
      </c>
      <c r="IO4" s="1" t="n">
        <v>46204</v>
      </c>
      <c r="IP4" s="1" t="n">
        <v>46235</v>
      </c>
      <c r="IQ4" s="1" t="n">
        <v>46266</v>
      </c>
      <c r="IR4" s="1" t="n">
        <v>46296</v>
      </c>
      <c r="IS4" s="1" t="n">
        <v>46327</v>
      </c>
      <c r="IT4" s="1" t="n">
        <v>46357</v>
      </c>
      <c r="IU4" s="1" t="n">
        <v>46388</v>
      </c>
      <c r="IV4" s="1" t="n">
        <v>46419</v>
      </c>
      <c r="IW4" s="1" t="n">
        <v>46447</v>
      </c>
      <c r="IX4" s="1" t="n">
        <v>46478</v>
      </c>
      <c r="IY4" s="1" t="n">
        <v>46508</v>
      </c>
      <c r="IZ4" s="1" t="n">
        <v>46539</v>
      </c>
      <c r="JA4" s="1" t="n">
        <v>46569</v>
      </c>
      <c r="JB4" s="1" t="n">
        <v>46600</v>
      </c>
      <c r="JC4" s="1" t="n">
        <v>46631</v>
      </c>
      <c r="JD4" s="1" t="n">
        <v>46661</v>
      </c>
      <c r="JE4" s="1" t="n">
        <v>46692</v>
      </c>
      <c r="JF4" s="1" t="n">
        <v>46722</v>
      </c>
      <c r="JG4" s="1" t="n">
        <v>46753</v>
      </c>
      <c r="JH4" s="1" t="n">
        <v>46784</v>
      </c>
      <c r="JI4" s="1" t="n">
        <v>46813</v>
      </c>
      <c r="JJ4" s="1" t="n">
        <v>46844</v>
      </c>
      <c r="JK4" s="1" t="n">
        <v>46874</v>
      </c>
      <c r="JL4" s="1" t="n">
        <v>46905</v>
      </c>
      <c r="JM4" s="1" t="n">
        <v>46935</v>
      </c>
      <c r="JN4" s="1" t="n">
        <v>46966</v>
      </c>
      <c r="JO4" s="1" t="n">
        <v>46997</v>
      </c>
      <c r="JP4" s="1" t="n">
        <v>47027</v>
      </c>
      <c r="JQ4" s="1" t="n">
        <v>47058</v>
      </c>
      <c r="JR4" s="1" t="n">
        <v>47088</v>
      </c>
      <c r="JS4" s="1" t="n">
        <v>47119</v>
      </c>
      <c r="JT4" s="1" t="n">
        <v>47150</v>
      </c>
      <c r="JU4" s="1" t="n">
        <v>47178</v>
      </c>
      <c r="JV4" s="1" t="n">
        <v>47209</v>
      </c>
      <c r="JW4" s="1" t="n">
        <v>47239</v>
      </c>
      <c r="JX4" s="1" t="n">
        <v>47270</v>
      </c>
      <c r="JY4" s="1" t="n">
        <v>47300</v>
      </c>
      <c r="JZ4" s="1" t="n">
        <v>47331</v>
      </c>
      <c r="KA4" s="1" t="n">
        <v>47362</v>
      </c>
      <c r="KB4" s="1" t="n">
        <v>47392</v>
      </c>
      <c r="KC4" s="1" t="n">
        <v>47423</v>
      </c>
      <c r="KD4" s="1" t="n">
        <v>47453</v>
      </c>
      <c r="KE4" s="1" t="n">
        <v>47484</v>
      </c>
      <c r="KF4" s="1" t="n">
        <v>47515</v>
      </c>
      <c r="KG4" s="1" t="n">
        <v>47543</v>
      </c>
      <c r="KH4" s="1" t="n">
        <v>47574</v>
      </c>
      <c r="KI4" s="1" t="n">
        <v>47604</v>
      </c>
      <c r="KJ4" s="1" t="n">
        <v>47635</v>
      </c>
      <c r="KK4" s="1" t="n">
        <v>47665</v>
      </c>
      <c r="KL4" s="1" t="n">
        <v>47696</v>
      </c>
      <c r="KM4" s="1" t="n">
        <v>47727</v>
      </c>
      <c r="KN4" s="1" t="n">
        <v>47757</v>
      </c>
      <c r="KO4" s="1" t="n">
        <v>47788</v>
      </c>
      <c r="KP4" s="1" t="n">
        <v>47818</v>
      </c>
    </row>
    <row r="6" spans="1:302">
      <c r="A6" t="s">
        <v>99</v>
      </c>
    </row>
    <row r="7" spans="1:302">
      <c r="A7" t="s">
        <v>100</v>
      </c>
      <c r="B7" t="s">
        <v>101</v>
      </c>
      <c r="C7" t="n">
        <v>65.53749999999999</v>
      </c>
      <c r="D7" t="n">
        <v>61.9257894737</v>
      </c>
      <c r="E7" t="n">
        <v>62.9660869565</v>
      </c>
      <c r="F7" t="n">
        <v>70.1610526316</v>
      </c>
      <c r="G7" t="n">
        <v>70.9609090909</v>
      </c>
      <c r="H7" t="n">
        <v>70.96954545449999</v>
      </c>
      <c r="I7" t="n">
        <v>74.4631578947</v>
      </c>
      <c r="J7" t="n">
        <v>73.08347826089999</v>
      </c>
      <c r="K7" t="n">
        <v>63.895</v>
      </c>
      <c r="L7" t="n">
        <v>59.1368181818</v>
      </c>
      <c r="M7" t="n">
        <v>59.403</v>
      </c>
      <c r="N7" t="n">
        <v>62.0865</v>
      </c>
      <c r="O7" t="n">
        <v>54.6723809524</v>
      </c>
      <c r="P7" t="n">
        <v>59.3878947368</v>
      </c>
      <c r="Q7" t="n">
        <v>60.7404545455</v>
      </c>
      <c r="R7" t="n">
        <v>64.036</v>
      </c>
      <c r="S7" t="n">
        <v>63.5309090909</v>
      </c>
      <c r="T7" t="n">
        <v>67.52952380950001</v>
      </c>
      <c r="U7" t="n">
        <v>74.1504761905</v>
      </c>
      <c r="V7" t="n">
        <v>72.3586956522</v>
      </c>
      <c r="W7" t="n">
        <v>79.6263157895</v>
      </c>
      <c r="X7" t="n">
        <v>85.6582608696</v>
      </c>
      <c r="Y7" t="n">
        <v>94.63142857139999</v>
      </c>
      <c r="Z7" t="n">
        <v>91.74250000000001</v>
      </c>
      <c r="AA7" t="n">
        <v>92.929047619</v>
      </c>
      <c r="AB7" t="n">
        <v>95.349</v>
      </c>
      <c r="AC7" t="n">
        <v>105.42</v>
      </c>
      <c r="AD7" t="n">
        <v>112.462727273</v>
      </c>
      <c r="AE7" t="n">
        <v>125.423809524</v>
      </c>
      <c r="AF7" t="n">
        <v>134.015714286</v>
      </c>
      <c r="AG7" t="n">
        <v>133.484545455</v>
      </c>
      <c r="AH7" t="n">
        <v>116.688095238</v>
      </c>
      <c r="AI7" t="n">
        <v>103.763809524</v>
      </c>
      <c r="AJ7" t="n">
        <v>76.7239130435</v>
      </c>
      <c r="AK7" t="n">
        <v>57.4410526316</v>
      </c>
      <c r="AL7" t="n">
        <v>42.0422727273</v>
      </c>
      <c r="AM7" t="n">
        <v>41.9235</v>
      </c>
      <c r="AN7" t="n">
        <v>39.2584210526</v>
      </c>
      <c r="AO7" t="n">
        <v>48.0618181818</v>
      </c>
      <c r="AP7" t="n">
        <v>49.9495238095</v>
      </c>
      <c r="AQ7" t="n">
        <v>59.2125</v>
      </c>
      <c r="AR7" t="n">
        <v>69.6954545455</v>
      </c>
      <c r="AS7" t="n">
        <v>64.2931818182</v>
      </c>
      <c r="AT7" t="n">
        <v>71.1385714286</v>
      </c>
      <c r="AU7" t="n">
        <v>69.46809523810001</v>
      </c>
      <c r="AV7" t="n">
        <v>75.8236363636</v>
      </c>
      <c r="AW7" t="n">
        <v>78.145</v>
      </c>
      <c r="AX7" t="n">
        <v>74.6031818182</v>
      </c>
      <c r="AY7" t="n">
        <v>78.4026315789</v>
      </c>
      <c r="AZ7" t="n">
        <v>76.4526315789</v>
      </c>
      <c r="BA7" t="n">
        <v>81.29000000000001</v>
      </c>
      <c r="BB7" t="n">
        <v>84.57523809520001</v>
      </c>
      <c r="BC7" t="n">
        <v>74.11750000000001</v>
      </c>
      <c r="BD7" t="n">
        <v>75.4045454545</v>
      </c>
      <c r="BE7" t="n">
        <v>76.38285714289999</v>
      </c>
      <c r="BF7" t="n">
        <v>76.6668181818</v>
      </c>
      <c r="BG7" t="n">
        <v>75.5485714286</v>
      </c>
      <c r="BH7" t="n">
        <v>81.9747619048</v>
      </c>
      <c r="BI7" t="n">
        <v>84.31476190479999</v>
      </c>
      <c r="BJ7" t="n">
        <v>89.23318181819999</v>
      </c>
      <c r="BK7" t="n">
        <v>89.57850000000001</v>
      </c>
      <c r="BL7" t="n">
        <v>89.7431578947</v>
      </c>
      <c r="BM7" t="n">
        <v>102.981304348</v>
      </c>
      <c r="BN7" t="n">
        <v>110.0385</v>
      </c>
      <c r="BO7" t="n">
        <v>101.356666667</v>
      </c>
      <c r="BP7" t="n">
        <v>96.28863636360001</v>
      </c>
      <c r="BQ7" t="n">
        <v>97.34050000000001</v>
      </c>
      <c r="BR7" t="n">
        <v>86.34086956519999</v>
      </c>
      <c r="BS7" t="n">
        <v>85.61</v>
      </c>
      <c r="BT7" t="n">
        <v>86.4280952381</v>
      </c>
      <c r="BU7" t="n">
        <v>97.16285714289999</v>
      </c>
      <c r="BV7" t="n">
        <v>98.5757142857</v>
      </c>
      <c r="BW7" t="n">
        <v>100.3185</v>
      </c>
      <c r="BX7" t="n">
        <v>102.2625</v>
      </c>
      <c r="BY7" t="n">
        <v>106.205</v>
      </c>
      <c r="BZ7" t="n">
        <v>103.346</v>
      </c>
      <c r="CA7" t="n">
        <v>94.7159090909</v>
      </c>
      <c r="CB7" t="n">
        <v>82.4052380952</v>
      </c>
      <c r="CC7" t="n">
        <v>87.93142857140001</v>
      </c>
      <c r="CD7" t="n">
        <v>94.1608695652</v>
      </c>
      <c r="CE7" t="n">
        <v>94.5584210526</v>
      </c>
      <c r="CF7" t="n">
        <v>89.5708695652</v>
      </c>
      <c r="CG7" t="n">
        <v>86.6894736842</v>
      </c>
      <c r="CH7" t="n">
        <v>88.19199999999999</v>
      </c>
      <c r="CI7" t="n">
        <v>94.8285714286</v>
      </c>
      <c r="CJ7" t="n">
        <v>95.4472222222</v>
      </c>
      <c r="CK7" t="n">
        <v>92.7247058824</v>
      </c>
      <c r="CL7" t="n">
        <v>92.1135</v>
      </c>
      <c r="CM7" t="n">
        <v>94.79954545450001</v>
      </c>
      <c r="CN7" t="n">
        <v>95.90176470590001</v>
      </c>
      <c r="CO7" t="n">
        <v>104.53952381</v>
      </c>
      <c r="CP7" t="n">
        <v>106.441578947</v>
      </c>
      <c r="CQ7" t="n">
        <v>106.235</v>
      </c>
      <c r="CR7" t="n">
        <v>100.742272727</v>
      </c>
      <c r="CS7" t="n">
        <v>93.7805555556</v>
      </c>
      <c r="CT7" t="n">
        <v>97.86799999999999</v>
      </c>
      <c r="CU7" t="n">
        <v>94.85666666669999</v>
      </c>
      <c r="CV7" t="n">
        <v>100.675263158</v>
      </c>
      <c r="CW7" t="n">
        <v>100.5215</v>
      </c>
      <c r="CX7" t="n">
        <v>102.031428571</v>
      </c>
      <c r="CY7" t="n">
        <v>101.9095</v>
      </c>
      <c r="CZ7" t="n">
        <v>105.185</v>
      </c>
      <c r="DA7" t="n">
        <v>102.345454545</v>
      </c>
      <c r="DB7" t="n">
        <v>95.92631578949999</v>
      </c>
      <c r="DC7" t="n">
        <v>93.0342857143</v>
      </c>
      <c r="DD7" t="n">
        <v>84.4413636364</v>
      </c>
      <c r="DE7" t="n">
        <v>75.81</v>
      </c>
      <c r="DF7" t="n">
        <v>59.2895454545</v>
      </c>
      <c r="DG7" t="n">
        <v>47.3255</v>
      </c>
      <c r="DH7" t="n">
        <v>50.7247368421</v>
      </c>
      <c r="DI7" t="n">
        <v>47.8540909091</v>
      </c>
      <c r="DJ7" t="n">
        <v>54.4331818182</v>
      </c>
      <c r="DK7" t="n">
        <v>59.372</v>
      </c>
      <c r="DL7" t="n">
        <v>59.8286363636</v>
      </c>
      <c r="DM7" t="n">
        <v>50.93</v>
      </c>
      <c r="DN7" t="n">
        <v>42.889047619</v>
      </c>
      <c r="DO7" t="n">
        <v>45.507</v>
      </c>
      <c r="DP7" t="n">
        <v>46.3633333333</v>
      </c>
      <c r="DQ7" t="n">
        <v>42.9226315789</v>
      </c>
      <c r="DR7" t="n">
        <v>37.3272727273</v>
      </c>
      <c r="DS7" t="n">
        <v>31.7757894737</v>
      </c>
      <c r="DT7" t="n">
        <v>30.6165</v>
      </c>
      <c r="DU7" t="n">
        <v>38.1223809524</v>
      </c>
      <c r="DV7" t="n">
        <v>41.1247619048</v>
      </c>
      <c r="DW7" t="n">
        <v>46.7966666667</v>
      </c>
      <c r="DX7" t="n">
        <v>48.8531818182</v>
      </c>
      <c r="DY7" t="n">
        <v>44.7995</v>
      </c>
      <c r="DZ7" t="n">
        <v>44.7181818182</v>
      </c>
      <c r="EA7" t="n">
        <v>45.2257142857</v>
      </c>
      <c r="EB7" t="n">
        <v>49.94</v>
      </c>
      <c r="EC7" t="n">
        <v>45.7642857143</v>
      </c>
      <c r="ED7" t="n">
        <v>52.1657142857</v>
      </c>
      <c r="EE7" t="n">
        <v>52.6085</v>
      </c>
      <c r="EF7" t="n">
        <v>53.4621052632</v>
      </c>
      <c r="EG7" t="n">
        <v>49.6739130435</v>
      </c>
      <c r="EH7" t="n">
        <v>51.1173684211</v>
      </c>
      <c r="EI7" t="n">
        <v>48.5395454545</v>
      </c>
      <c r="EJ7" t="n">
        <v>45.1959090909</v>
      </c>
      <c r="EK7" t="n">
        <v>46.702</v>
      </c>
      <c r="EL7" t="n">
        <v>48.057826087</v>
      </c>
      <c r="EM7" t="n">
        <v>49.877</v>
      </c>
      <c r="EN7" t="n">
        <v>51.4757142857</v>
      </c>
      <c r="EO7" t="n">
        <v>56.659</v>
      </c>
      <c r="EP7" t="n">
        <v>57.8905555556</v>
      </c>
      <c r="EQ7" t="n">
        <v>63.7142857143</v>
      </c>
      <c r="ER7" t="n">
        <v>62.3258823529</v>
      </c>
      <c r="ES7" t="n">
        <v>62.7719047619</v>
      </c>
      <c r="ET7" t="n">
        <v>66.32523809520001</v>
      </c>
      <c r="EU7" t="n">
        <v>69.98318181819999</v>
      </c>
      <c r="EV7" t="n">
        <v>67.32285714290001</v>
      </c>
      <c r="EW7" t="n">
        <v>70.5419047619</v>
      </c>
      <c r="EX7" t="n">
        <v>68.0790909091</v>
      </c>
      <c r="EY7" t="n">
        <v>70.0847368421</v>
      </c>
    </row>
    <row r="8" spans="1:302">
      <c r="A8" t="s">
        <v>102</v>
      </c>
      <c r="B8" t="s">
        <v>101</v>
      </c>
      <c r="C8" t="n">
        <v>62.99</v>
      </c>
      <c r="D8" t="n">
        <v>60.21</v>
      </c>
      <c r="E8" t="n">
        <v>62.06</v>
      </c>
      <c r="F8" t="n">
        <v>70.26000000000001</v>
      </c>
      <c r="G8" t="n">
        <v>69.78</v>
      </c>
      <c r="H8" t="n">
        <v>68.56</v>
      </c>
      <c r="I8" t="n">
        <v>73.67</v>
      </c>
      <c r="J8" t="n">
        <v>73.23</v>
      </c>
      <c r="K8" t="n">
        <v>61.96</v>
      </c>
      <c r="L8" t="n">
        <v>57.81</v>
      </c>
      <c r="M8" t="n">
        <v>58.76</v>
      </c>
      <c r="N8" t="n">
        <v>62.47</v>
      </c>
      <c r="O8" t="n">
        <v>53.68</v>
      </c>
      <c r="P8" t="n">
        <v>57.56</v>
      </c>
      <c r="Q8" t="n">
        <v>62.05</v>
      </c>
      <c r="R8" t="n">
        <v>67.48999999999999</v>
      </c>
      <c r="S8" t="n">
        <v>67.20999999999999</v>
      </c>
      <c r="T8" t="n">
        <v>71.05</v>
      </c>
      <c r="U8" t="n">
        <v>76.93000000000001</v>
      </c>
      <c r="V8" t="n">
        <v>70.76000000000001</v>
      </c>
      <c r="W8" t="n">
        <v>77.17</v>
      </c>
      <c r="X8" t="n">
        <v>82.34</v>
      </c>
      <c r="Y8" t="n">
        <v>92.41</v>
      </c>
      <c r="Z8" t="n">
        <v>90.93000000000001</v>
      </c>
      <c r="AA8" t="n">
        <v>92.18000000000001</v>
      </c>
      <c r="AB8" t="n">
        <v>94.98999999999999</v>
      </c>
      <c r="AC8" t="n">
        <v>103.64</v>
      </c>
      <c r="AD8" t="n">
        <v>109.07</v>
      </c>
      <c r="AE8" t="n">
        <v>122.8</v>
      </c>
      <c r="AF8" t="n">
        <v>132.32</v>
      </c>
      <c r="AG8" t="n">
        <v>132.72</v>
      </c>
      <c r="AH8" t="n">
        <v>113.24</v>
      </c>
      <c r="AI8" t="n">
        <v>97.23</v>
      </c>
      <c r="AJ8" t="n">
        <v>71.58</v>
      </c>
      <c r="AK8" t="n">
        <v>52.45</v>
      </c>
      <c r="AL8" t="n">
        <v>39.95</v>
      </c>
      <c r="AM8" t="n">
        <v>43.44</v>
      </c>
      <c r="AN8" t="n">
        <v>43.32</v>
      </c>
      <c r="AO8" t="n">
        <v>46.54</v>
      </c>
      <c r="AP8" t="n">
        <v>50.18</v>
      </c>
      <c r="AQ8" t="n">
        <v>57.3</v>
      </c>
      <c r="AR8" t="n">
        <v>68.61</v>
      </c>
      <c r="AS8" t="n">
        <v>64.44</v>
      </c>
      <c r="AT8" t="n">
        <v>72.51000000000001</v>
      </c>
      <c r="AU8" t="n">
        <v>67.65000000000001</v>
      </c>
      <c r="AV8" t="n">
        <v>72.77</v>
      </c>
      <c r="AW8" t="n">
        <v>76.66</v>
      </c>
      <c r="AX8" t="n">
        <v>74.45999999999999</v>
      </c>
      <c r="AY8" t="n">
        <v>76.17</v>
      </c>
      <c r="AZ8" t="n">
        <v>73.75</v>
      </c>
      <c r="BA8" t="n">
        <v>78.83</v>
      </c>
      <c r="BB8" t="n">
        <v>84.81999999999999</v>
      </c>
      <c r="BC8" t="n">
        <v>75.95</v>
      </c>
      <c r="BD8" t="n">
        <v>74.76000000000001</v>
      </c>
      <c r="BE8" t="n">
        <v>75.58</v>
      </c>
      <c r="BF8" t="n">
        <v>77.04000000000001</v>
      </c>
      <c r="BG8" t="n">
        <v>77.84</v>
      </c>
      <c r="BH8" t="n">
        <v>82.67</v>
      </c>
      <c r="BI8" t="n">
        <v>85.28</v>
      </c>
      <c r="BJ8" t="n">
        <v>91.45</v>
      </c>
      <c r="BK8" t="n">
        <v>96.52</v>
      </c>
      <c r="BL8" t="n">
        <v>103.72</v>
      </c>
      <c r="BM8" t="n">
        <v>114.64</v>
      </c>
      <c r="BN8" t="n">
        <v>123.26</v>
      </c>
      <c r="BO8" t="n">
        <v>114.99</v>
      </c>
      <c r="BP8" t="n">
        <v>113.83</v>
      </c>
      <c r="BQ8" t="n">
        <v>116.97</v>
      </c>
      <c r="BR8" t="n">
        <v>110.22</v>
      </c>
      <c r="BS8" t="n">
        <v>112.83</v>
      </c>
      <c r="BT8" t="n">
        <v>109.55</v>
      </c>
      <c r="BU8" t="n">
        <v>110.77</v>
      </c>
      <c r="BV8" t="n">
        <v>107.87</v>
      </c>
      <c r="BW8" t="n">
        <v>110.69</v>
      </c>
      <c r="BX8" t="n">
        <v>119.33</v>
      </c>
      <c r="BY8" t="n">
        <v>125.45</v>
      </c>
      <c r="BZ8" t="n">
        <v>119.75</v>
      </c>
      <c r="CA8" t="n">
        <v>110.34</v>
      </c>
      <c r="CB8" t="n">
        <v>95.16</v>
      </c>
      <c r="CC8" t="n">
        <v>102.62</v>
      </c>
      <c r="CD8" t="n">
        <v>113.36</v>
      </c>
      <c r="CE8" t="n">
        <v>112.86</v>
      </c>
      <c r="CF8" t="n">
        <v>111.71</v>
      </c>
      <c r="CG8" t="n">
        <v>109.06</v>
      </c>
      <c r="CH8" t="n">
        <v>109.49</v>
      </c>
      <c r="CI8" t="n">
        <v>112.96</v>
      </c>
      <c r="CJ8" t="n">
        <v>116.05</v>
      </c>
      <c r="CK8" t="n">
        <v>108.47</v>
      </c>
      <c r="CL8" t="n">
        <v>102.25</v>
      </c>
      <c r="CM8" t="n">
        <v>102.56</v>
      </c>
      <c r="CN8" t="n">
        <v>102.92</v>
      </c>
      <c r="CO8" t="n">
        <v>107.93</v>
      </c>
      <c r="CP8" t="n">
        <v>111.28</v>
      </c>
      <c r="CQ8" t="n">
        <v>111.6</v>
      </c>
      <c r="CR8" t="n">
        <v>109.08</v>
      </c>
      <c r="CS8" t="n">
        <v>107.79</v>
      </c>
      <c r="CT8" t="n">
        <v>110.76</v>
      </c>
      <c r="CU8" t="n">
        <v>108.12</v>
      </c>
      <c r="CV8" t="n">
        <v>108.9</v>
      </c>
      <c r="CW8" t="n">
        <v>107.48</v>
      </c>
      <c r="CX8" t="n">
        <v>107.76</v>
      </c>
      <c r="CY8" t="n">
        <v>109.54</v>
      </c>
      <c r="CZ8" t="n">
        <v>111.8</v>
      </c>
      <c r="DA8" t="n">
        <v>106.77</v>
      </c>
      <c r="DB8" t="n">
        <v>101.61</v>
      </c>
      <c r="DC8" t="n">
        <v>97.09</v>
      </c>
      <c r="DD8" t="n">
        <v>87.43000000000001</v>
      </c>
      <c r="DE8" t="n">
        <v>79.44</v>
      </c>
      <c r="DF8" t="n">
        <v>62.34</v>
      </c>
      <c r="DG8" t="n">
        <v>47.76</v>
      </c>
      <c r="DH8" t="n">
        <v>58.1</v>
      </c>
      <c r="DI8" t="n">
        <v>55.89</v>
      </c>
      <c r="DJ8" t="n">
        <v>59.52</v>
      </c>
      <c r="DK8" t="n">
        <v>64.08</v>
      </c>
      <c r="DL8" t="n">
        <v>61.48</v>
      </c>
      <c r="DM8" t="n">
        <v>56.56</v>
      </c>
      <c r="DN8" t="n">
        <v>46.52</v>
      </c>
      <c r="DO8" t="n">
        <v>47.62</v>
      </c>
      <c r="DP8" t="n">
        <v>48.43</v>
      </c>
      <c r="DQ8" t="n">
        <v>44.27</v>
      </c>
      <c r="DR8" t="n">
        <v>38.01</v>
      </c>
      <c r="DS8" t="n">
        <v>30.7</v>
      </c>
      <c r="DT8" t="n">
        <v>32.18</v>
      </c>
      <c r="DU8" t="n">
        <v>38.21</v>
      </c>
      <c r="DV8" t="n">
        <v>41.58</v>
      </c>
      <c r="DW8" t="n">
        <v>46.74</v>
      </c>
      <c r="DX8" t="n">
        <v>48.25</v>
      </c>
      <c r="DY8" t="n">
        <v>44.95</v>
      </c>
      <c r="DZ8" t="n">
        <v>45.84</v>
      </c>
      <c r="EA8" t="n">
        <v>46.57</v>
      </c>
      <c r="EB8" t="n">
        <v>49.52</v>
      </c>
      <c r="EC8" t="n">
        <v>44.73</v>
      </c>
      <c r="ED8" t="n">
        <v>53.31</v>
      </c>
      <c r="EE8" t="n">
        <v>54.58</v>
      </c>
      <c r="EF8" t="n">
        <v>54.87</v>
      </c>
      <c r="EG8" t="n">
        <v>51.59</v>
      </c>
      <c r="EH8" t="n">
        <v>52.31</v>
      </c>
      <c r="EI8" t="n">
        <v>50.33</v>
      </c>
      <c r="EJ8" t="n">
        <v>46.37</v>
      </c>
      <c r="EK8" t="n">
        <v>48.48</v>
      </c>
      <c r="EL8" t="n">
        <v>51.7</v>
      </c>
      <c r="EM8" t="n">
        <v>56.15</v>
      </c>
      <c r="EN8" t="n">
        <v>57.51</v>
      </c>
      <c r="EO8" t="n">
        <v>62.71</v>
      </c>
      <c r="EP8" t="n">
        <v>64.37</v>
      </c>
      <c r="EQ8" t="n">
        <v>69.08</v>
      </c>
      <c r="ER8" t="n">
        <v>65.31999999999999</v>
      </c>
      <c r="ES8" t="n">
        <v>66.02</v>
      </c>
      <c r="ET8" t="n">
        <v>72.11</v>
      </c>
      <c r="EU8" t="n">
        <v>76.98</v>
      </c>
      <c r="EV8" t="n">
        <v>74.41</v>
      </c>
      <c r="EW8" t="n">
        <v>74.25</v>
      </c>
      <c r="EX8" t="n">
        <v>72.53</v>
      </c>
    </row>
    <row r="10" spans="1:302">
      <c r="A10" t="s">
        <v>103</v>
      </c>
    </row>
    <row r="11" spans="1:302">
      <c r="A11" t="s">
        <v>104</v>
      </c>
      <c r="B11" t="s">
        <v>105</v>
      </c>
      <c r="C11" t="n">
        <v>2.3139</v>
      </c>
      <c r="D11" t="n">
        <v>2.28542857143</v>
      </c>
      <c r="E11" t="n">
        <v>2.418</v>
      </c>
      <c r="F11" t="n">
        <v>2.76955172414</v>
      </c>
      <c r="G11" t="n">
        <v>2.89206666667</v>
      </c>
      <c r="H11" t="n">
        <v>2.873</v>
      </c>
      <c r="I11" t="n">
        <v>2.97251612903</v>
      </c>
      <c r="J11" t="n">
        <v>2.9515483871</v>
      </c>
      <c r="K11" t="n">
        <v>2.53293333333</v>
      </c>
      <c r="L11" t="n">
        <v>2.2388</v>
      </c>
      <c r="M11" t="n">
        <v>2.22633333333</v>
      </c>
      <c r="N11" t="n">
        <v>2.30929032258</v>
      </c>
      <c r="O11" t="n">
        <v>2.22451612903</v>
      </c>
      <c r="P11" t="n">
        <v>2.25432142857</v>
      </c>
      <c r="Q11" t="n">
        <v>2.55129032258</v>
      </c>
      <c r="R11" t="n">
        <v>2.82863333333</v>
      </c>
      <c r="S11" t="n">
        <v>3.11848387097</v>
      </c>
      <c r="T11" t="n">
        <v>3.0429</v>
      </c>
      <c r="U11" t="n">
        <v>2.97</v>
      </c>
      <c r="V11" t="n">
        <v>2.78703225806</v>
      </c>
      <c r="W11" t="n">
        <v>2.80243333333</v>
      </c>
      <c r="X11" t="n">
        <v>2.8016</v>
      </c>
      <c r="Y11" t="n">
        <v>3.07306666667</v>
      </c>
      <c r="Z11" t="n">
        <v>3.00463333333</v>
      </c>
      <c r="AA11" t="n">
        <v>3.04103225806</v>
      </c>
      <c r="AB11" t="n">
        <v>3.03421428571</v>
      </c>
      <c r="AC11" t="n">
        <v>3.24703225806</v>
      </c>
      <c r="AD11" t="n">
        <v>3.44589655172</v>
      </c>
      <c r="AE11" t="n">
        <v>3.78670967742</v>
      </c>
      <c r="AF11" t="n">
        <v>4.04966666667</v>
      </c>
      <c r="AG11" t="n">
        <v>4.05574193548</v>
      </c>
      <c r="AH11" t="n">
        <v>3.75951612903</v>
      </c>
      <c r="AI11" t="n">
        <v>3.7137</v>
      </c>
      <c r="AJ11" t="n">
        <v>3.05280645161</v>
      </c>
      <c r="AK11" t="n">
        <v>2.0977</v>
      </c>
      <c r="AL11" t="n">
        <v>1.67951612903</v>
      </c>
      <c r="AM11" t="n">
        <v>1.79535483871</v>
      </c>
      <c r="AN11" t="n">
        <v>1.92360714286</v>
      </c>
      <c r="AO11" t="n">
        <v>1.95974193548</v>
      </c>
      <c r="AP11" t="n">
        <v>2.05093333333</v>
      </c>
      <c r="AQ11" t="n">
        <v>2.29903225806</v>
      </c>
      <c r="AR11" t="n">
        <v>2.64193333333</v>
      </c>
      <c r="AS11" t="n">
        <v>2.52790322581</v>
      </c>
      <c r="AT11" t="n">
        <v>2.61970967742</v>
      </c>
      <c r="AU11" t="n">
        <v>2.55113333333</v>
      </c>
      <c r="AV11" t="n">
        <v>2.5574516129</v>
      </c>
      <c r="AW11" t="n">
        <v>2.64843333333</v>
      </c>
      <c r="AX11" t="n">
        <v>2.61132258065</v>
      </c>
      <c r="AY11" t="n">
        <v>2.71390322581</v>
      </c>
      <c r="AZ11" t="n">
        <v>2.65142857143</v>
      </c>
      <c r="BA11" t="n">
        <v>2.78148387097</v>
      </c>
      <c r="BB11" t="n">
        <v>2.85466666667</v>
      </c>
      <c r="BC11" t="n">
        <v>2.84387096774</v>
      </c>
      <c r="BD11" t="n">
        <v>2.727</v>
      </c>
      <c r="BE11" t="n">
        <v>2.72674193548</v>
      </c>
      <c r="BF11" t="n">
        <v>2.73174193548</v>
      </c>
      <c r="BG11" t="n">
        <v>2.70253333333</v>
      </c>
      <c r="BH11" t="n">
        <v>2.79925806452</v>
      </c>
      <c r="BI11" t="n">
        <v>2.86106666667</v>
      </c>
      <c r="BJ11" t="n">
        <v>2.9914516129</v>
      </c>
      <c r="BK11" t="n">
        <v>3.09612903226</v>
      </c>
      <c r="BL11" t="n">
        <v>3.17664285714</v>
      </c>
      <c r="BM11" t="n">
        <v>3.5404516129</v>
      </c>
      <c r="BN11" t="n">
        <v>3.80456666667</v>
      </c>
      <c r="BO11" t="n">
        <v>3.90164516129</v>
      </c>
      <c r="BP11" t="n">
        <v>3.6695</v>
      </c>
      <c r="BQ11" t="n">
        <v>3.65367741935</v>
      </c>
      <c r="BR11" t="n">
        <v>3.61935483871</v>
      </c>
      <c r="BS11" t="n">
        <v>3.5852</v>
      </c>
      <c r="BT11" t="n">
        <v>3.43432258065</v>
      </c>
      <c r="BU11" t="n">
        <v>3.37503333333</v>
      </c>
      <c r="BV11" t="n">
        <v>3.25590322581</v>
      </c>
      <c r="BW11" t="n">
        <v>3.37609677419</v>
      </c>
      <c r="BX11" t="n">
        <v>3.55944827586</v>
      </c>
      <c r="BY11" t="n">
        <v>3.83522580645</v>
      </c>
      <c r="BZ11" t="n">
        <v>3.88593333333</v>
      </c>
      <c r="CA11" t="n">
        <v>3.71074193548</v>
      </c>
      <c r="CB11" t="n">
        <v>3.48873333333</v>
      </c>
      <c r="CC11" t="n">
        <v>3.42183870968</v>
      </c>
      <c r="CD11" t="n">
        <v>3.70241935484</v>
      </c>
      <c r="CE11" t="n">
        <v>3.82786666667</v>
      </c>
      <c r="CF11" t="n">
        <v>3.70564516129</v>
      </c>
      <c r="CG11" t="n">
        <v>3.43622222222</v>
      </c>
      <c r="CH11" t="n">
        <v>3.29716666667</v>
      </c>
      <c r="CI11" t="n">
        <v>3.32509090909</v>
      </c>
      <c r="CJ11" t="n">
        <v>3.65947058824</v>
      </c>
      <c r="CK11" t="n">
        <v>3.69370588235</v>
      </c>
      <c r="CL11" t="n">
        <v>3.55166666667</v>
      </c>
      <c r="CM11" t="n">
        <v>3.59352380952</v>
      </c>
      <c r="CN11" t="n">
        <v>3.60188235294</v>
      </c>
      <c r="CO11" t="n">
        <v>3.5879047619</v>
      </c>
      <c r="CP11" t="n">
        <v>3.56263157895</v>
      </c>
      <c r="CQ11" t="n">
        <v>3.50861904762</v>
      </c>
      <c r="CR11" t="n">
        <v>3.33526086957</v>
      </c>
      <c r="CS11" t="n">
        <v>3.232125</v>
      </c>
      <c r="CT11" t="n">
        <v>3.25442105263</v>
      </c>
      <c r="CU11" t="n">
        <v>3.29823809524</v>
      </c>
      <c r="CV11" t="n">
        <v>3.35244444444</v>
      </c>
      <c r="CW11" t="n">
        <v>3.50928571429</v>
      </c>
      <c r="CX11" t="n">
        <v>3.64014285714</v>
      </c>
      <c r="CY11" t="n">
        <v>3.65427777778</v>
      </c>
      <c r="CZ11" t="n">
        <v>3.66761904762</v>
      </c>
      <c r="DA11" t="n">
        <v>3.57916666667</v>
      </c>
      <c r="DB11" t="n">
        <v>3.45694444444</v>
      </c>
      <c r="DC11" t="n">
        <v>3.38185</v>
      </c>
      <c r="DD11" t="n">
        <v>3.15344</v>
      </c>
      <c r="DE11" t="n">
        <v>2.885</v>
      </c>
      <c r="DF11" t="n">
        <v>2.50385714286</v>
      </c>
      <c r="DG11" t="n">
        <v>2.09342857143</v>
      </c>
      <c r="DH11" t="n">
        <v>2.24320833333</v>
      </c>
      <c r="DI11" t="n">
        <v>2.43196428571</v>
      </c>
      <c r="DJ11" t="n">
        <v>2.45006666667</v>
      </c>
      <c r="DK11" t="n">
        <v>2.69393333333</v>
      </c>
      <c r="DL11" t="n">
        <v>2.77633333333</v>
      </c>
      <c r="DM11" t="n">
        <v>2.74827586207</v>
      </c>
      <c r="DN11" t="n">
        <v>2.5962</v>
      </c>
      <c r="DO11" t="n">
        <v>2.3252173913</v>
      </c>
      <c r="DP11" t="n">
        <v>2.26279310345</v>
      </c>
      <c r="DQ11" t="n">
        <v>2.14321428571</v>
      </c>
      <c r="DR11" t="n">
        <v>2.01645833333</v>
      </c>
      <c r="DS11" t="n">
        <v>1.88776923077</v>
      </c>
      <c r="DT11" t="n">
        <v>1.72970833333</v>
      </c>
      <c r="DU11" t="n">
        <v>1.93220689655</v>
      </c>
      <c r="DV11" t="n">
        <v>2.09612</v>
      </c>
      <c r="DW11" t="n">
        <v>2.24905</v>
      </c>
      <c r="DX11" t="n">
        <v>2.33285</v>
      </c>
      <c r="DY11" t="n">
        <v>2.20338095238</v>
      </c>
      <c r="DZ11" t="n">
        <v>2.15722727273</v>
      </c>
      <c r="EA11" t="n">
        <v>2.19821052632</v>
      </c>
      <c r="EB11" t="n">
        <v>2.23486363636</v>
      </c>
      <c r="EC11" t="n">
        <v>2.16704761905</v>
      </c>
      <c r="ED11" t="n">
        <v>2.23666666667</v>
      </c>
      <c r="EE11" t="n">
        <v>2.3273</v>
      </c>
      <c r="EF11" t="n">
        <v>2.27933333333</v>
      </c>
      <c r="EG11" t="n">
        <v>2.29813636364</v>
      </c>
      <c r="EH11" t="n">
        <v>2.3940952381</v>
      </c>
      <c r="EI11" t="n">
        <v>2.35856521739</v>
      </c>
      <c r="EJ11" t="n">
        <v>2.30838095238</v>
      </c>
      <c r="EK11" t="n">
        <v>2.26781818182</v>
      </c>
      <c r="EL11" t="n">
        <v>2.3635</v>
      </c>
      <c r="EM11" t="n">
        <v>2.61894444444</v>
      </c>
      <c r="EN11" t="n">
        <v>2.48322727273</v>
      </c>
      <c r="EO11" t="n">
        <v>2.53136363636</v>
      </c>
      <c r="EP11" t="n">
        <v>2.45368421053</v>
      </c>
      <c r="EQ11" t="n">
        <v>2.538</v>
      </c>
      <c r="ER11" t="n">
        <v>2.5577</v>
      </c>
      <c r="ES11" t="n">
        <v>2.56323809524</v>
      </c>
      <c r="ET11" t="n">
        <v>2.71847619048</v>
      </c>
      <c r="EU11" t="n">
        <v>2.89617391304</v>
      </c>
      <c r="EV11" t="n">
        <v>2.89861111111</v>
      </c>
      <c r="EW11" t="n">
        <v>2.86247619048</v>
      </c>
      <c r="EX11" t="n">
        <v>2.85184210526</v>
      </c>
      <c r="EY11" t="n">
        <v>2.85157142857</v>
      </c>
    </row>
    <row r="12" spans="1:302">
      <c r="A12" t="s">
        <v>106</v>
      </c>
      <c r="B12" t="s">
        <v>105</v>
      </c>
      <c r="C12" t="n">
        <v>2.45656666667</v>
      </c>
      <c r="D12" t="n">
        <v>2.42692857143</v>
      </c>
      <c r="E12" t="n">
        <v>2.5674516129</v>
      </c>
      <c r="F12" t="n">
        <v>2.94044827586</v>
      </c>
      <c r="G12" t="n">
        <v>3.07036666667</v>
      </c>
      <c r="H12" t="n">
        <v>3.05013333333</v>
      </c>
      <c r="I12" t="n">
        <v>3.15570967742</v>
      </c>
      <c r="J12" t="n">
        <v>3.13329032258</v>
      </c>
      <c r="K12" t="n">
        <v>2.68913333333</v>
      </c>
      <c r="L12" t="n">
        <v>2.37663333333</v>
      </c>
      <c r="M12" t="n">
        <v>2.36333333333</v>
      </c>
      <c r="N12" t="n">
        <v>2.451</v>
      </c>
      <c r="O12" t="n">
        <v>2.36132258065</v>
      </c>
      <c r="P12" t="n">
        <v>2.39271428571</v>
      </c>
      <c r="Q12" t="n">
        <v>2.708</v>
      </c>
      <c r="R12" t="n">
        <v>3.00253333333</v>
      </c>
      <c r="S12" t="n">
        <v>3.31009677419</v>
      </c>
      <c r="T12" t="n">
        <v>3.23043333333</v>
      </c>
      <c r="U12" t="n">
        <v>3.15267741935</v>
      </c>
      <c r="V12" t="n">
        <v>2.95858064516</v>
      </c>
      <c r="W12" t="n">
        <v>2.975</v>
      </c>
      <c r="X12" t="n">
        <v>2.97466666667</v>
      </c>
      <c r="Y12" t="n">
        <v>3.26283333333</v>
      </c>
      <c r="Z12" t="n">
        <v>3.19066666667</v>
      </c>
      <c r="AA12" t="n">
        <v>3.22925806452</v>
      </c>
      <c r="AB12" t="n">
        <v>3.22196428571</v>
      </c>
      <c r="AC12" t="n">
        <v>3.44767741935</v>
      </c>
      <c r="AD12" t="n">
        <v>3.65913793103</v>
      </c>
      <c r="AE12" t="n">
        <v>4.02125806452</v>
      </c>
      <c r="AF12" t="n">
        <v>4.30013333333</v>
      </c>
      <c r="AG12" t="n">
        <v>4.28729032258</v>
      </c>
      <c r="AH12" t="n">
        <v>3.92087096774</v>
      </c>
      <c r="AI12" t="n">
        <v>3.87323333333</v>
      </c>
      <c r="AJ12" t="n">
        <v>3.18406451613</v>
      </c>
      <c r="AK12" t="n">
        <v>2.19313333333</v>
      </c>
      <c r="AL12" t="n">
        <v>1.78377419355</v>
      </c>
      <c r="AM12" t="n">
        <v>1.90661290323</v>
      </c>
      <c r="AN12" t="n">
        <v>2.04264285714</v>
      </c>
      <c r="AO12" t="n">
        <v>2.08106451613</v>
      </c>
      <c r="AP12" t="n">
        <v>2.17773333333</v>
      </c>
      <c r="AQ12" t="n">
        <v>2.44106451613</v>
      </c>
      <c r="AR12" t="n">
        <v>2.80513333333</v>
      </c>
      <c r="AS12" t="n">
        <v>2.68429032258</v>
      </c>
      <c r="AT12" t="n">
        <v>2.78151612903</v>
      </c>
      <c r="AU12" t="n">
        <v>2.70893333333</v>
      </c>
      <c r="AV12" t="n">
        <v>2.71538709677</v>
      </c>
      <c r="AW12" t="n">
        <v>2.81216666667</v>
      </c>
      <c r="AX12" t="n">
        <v>2.77303225806</v>
      </c>
      <c r="AY12" t="n">
        <v>2.882</v>
      </c>
      <c r="AZ12" t="n">
        <v>2.81560714286</v>
      </c>
      <c r="BA12" t="n">
        <v>2.95325806452</v>
      </c>
      <c r="BB12" t="n">
        <v>3.03076666667</v>
      </c>
      <c r="BC12" t="n">
        <v>3.01938709677</v>
      </c>
      <c r="BD12" t="n">
        <v>2.89533333333</v>
      </c>
      <c r="BE12" t="n">
        <v>2.89490322581</v>
      </c>
      <c r="BF12" t="n">
        <v>2.90032258065</v>
      </c>
      <c r="BG12" t="n">
        <v>2.8694</v>
      </c>
      <c r="BH12" t="n">
        <v>2.9724516129</v>
      </c>
      <c r="BI12" t="n">
        <v>3.03833333333</v>
      </c>
      <c r="BJ12" t="n">
        <v>3.17703225806</v>
      </c>
      <c r="BK12" t="n">
        <v>3.28822580645</v>
      </c>
      <c r="BL12" t="n">
        <v>3.30889285714</v>
      </c>
      <c r="BM12" t="n">
        <v>3.67441935484</v>
      </c>
      <c r="BN12" t="n">
        <v>3.94053333333</v>
      </c>
      <c r="BO12" t="n">
        <v>4.04312903226</v>
      </c>
      <c r="BP12" t="n">
        <v>3.8104</v>
      </c>
      <c r="BQ12" t="n">
        <v>3.77883870968</v>
      </c>
      <c r="BR12" t="n">
        <v>3.74687096774</v>
      </c>
      <c r="BS12" t="n">
        <v>3.7242</v>
      </c>
      <c r="BT12" t="n">
        <v>3.57541935484</v>
      </c>
      <c r="BU12" t="n">
        <v>3.52076666667</v>
      </c>
      <c r="BV12" t="n">
        <v>3.40012903226</v>
      </c>
      <c r="BW12" t="n">
        <v>3.51003225806</v>
      </c>
      <c r="BX12" t="n">
        <v>3.69055172414</v>
      </c>
      <c r="BY12" t="n">
        <v>3.97841935484</v>
      </c>
      <c r="BZ12" t="n">
        <v>4.02446666667</v>
      </c>
      <c r="CA12" t="n">
        <v>3.8714516129</v>
      </c>
      <c r="CB12" t="n">
        <v>3.65416666667</v>
      </c>
      <c r="CC12" t="n">
        <v>3.57070967742</v>
      </c>
      <c r="CD12" t="n">
        <v>3.84622580645</v>
      </c>
      <c r="CE12" t="n">
        <v>3.97583333333</v>
      </c>
      <c r="CF12" t="n">
        <v>3.8814516129</v>
      </c>
      <c r="CG12" t="n">
        <v>3.60561111111</v>
      </c>
      <c r="CH12" t="n">
        <v>3.45955555556</v>
      </c>
      <c r="CI12" t="n">
        <v>3.47836363636</v>
      </c>
      <c r="CJ12" t="n">
        <v>3.81476470588</v>
      </c>
      <c r="CK12" t="n">
        <v>3.85829411765</v>
      </c>
      <c r="CL12" t="n">
        <v>3.72327777778</v>
      </c>
      <c r="CM12" t="n">
        <v>3.76719047619</v>
      </c>
      <c r="CN12" t="n">
        <v>3.78047058824</v>
      </c>
      <c r="CO12" t="n">
        <v>3.758</v>
      </c>
      <c r="CP12" t="n">
        <v>3.73147368421</v>
      </c>
      <c r="CQ12" t="n">
        <v>3.68647619048</v>
      </c>
      <c r="CR12" t="n">
        <v>3.51656521739</v>
      </c>
      <c r="CS12" t="n">
        <v>3.4075</v>
      </c>
      <c r="CT12" t="n">
        <v>3.42868421053</v>
      </c>
      <c r="CU12" t="n">
        <v>3.4780952381</v>
      </c>
      <c r="CV12" t="n">
        <v>3.53227777778</v>
      </c>
      <c r="CW12" t="n">
        <v>3.69157142857</v>
      </c>
      <c r="CX12" t="n">
        <v>3.81723809524</v>
      </c>
      <c r="CY12" t="n">
        <v>3.83838888889</v>
      </c>
      <c r="CZ12" t="n">
        <v>3.85304761905</v>
      </c>
      <c r="DA12" t="n">
        <v>3.77120833333</v>
      </c>
      <c r="DB12" t="n">
        <v>3.656</v>
      </c>
      <c r="DC12" t="n">
        <v>3.57995</v>
      </c>
      <c r="DD12" t="n">
        <v>3.36236</v>
      </c>
      <c r="DE12" t="n">
        <v>3.09815</v>
      </c>
      <c r="DF12" t="n">
        <v>2.72457142857</v>
      </c>
      <c r="DG12" t="n">
        <v>2.31604761905</v>
      </c>
      <c r="DH12" t="n">
        <v>2.44925</v>
      </c>
      <c r="DI12" t="n">
        <v>2.6505</v>
      </c>
      <c r="DJ12" t="n">
        <v>2.66156666667</v>
      </c>
      <c r="DK12" t="n">
        <v>2.90263333333</v>
      </c>
      <c r="DL12" t="n">
        <v>2.98313333333</v>
      </c>
      <c r="DM12" t="n">
        <v>2.97606896552</v>
      </c>
      <c r="DN12" t="n">
        <v>2.85756666667</v>
      </c>
      <c r="DO12" t="n">
        <v>2.61156521739</v>
      </c>
      <c r="DP12" t="n">
        <v>2.53196551724</v>
      </c>
      <c r="DQ12" t="n">
        <v>2.41392857143</v>
      </c>
      <c r="DR12" t="n">
        <v>2.29133333333</v>
      </c>
      <c r="DS12" t="n">
        <v>2.17173076923</v>
      </c>
      <c r="DT12" t="n">
        <v>2.00595833333</v>
      </c>
      <c r="DU12" t="n">
        <v>2.17855172414</v>
      </c>
      <c r="DV12" t="n">
        <v>2.34052</v>
      </c>
      <c r="DW12" t="n">
        <v>2.48955</v>
      </c>
      <c r="DX12" t="n">
        <v>2.58445</v>
      </c>
      <c r="DY12" t="n">
        <v>2.476</v>
      </c>
      <c r="DZ12" t="n">
        <v>2.42372727273</v>
      </c>
      <c r="EA12" t="n">
        <v>2.46057894737</v>
      </c>
      <c r="EB12" t="n">
        <v>2.49586363636</v>
      </c>
      <c r="EC12" t="n">
        <v>2.443</v>
      </c>
      <c r="ED12" t="n">
        <v>2.491</v>
      </c>
      <c r="EE12" t="n">
        <v>2.5841</v>
      </c>
      <c r="EF12" t="n">
        <v>2.55183333333</v>
      </c>
      <c r="EG12" t="n">
        <v>2.57463636364</v>
      </c>
      <c r="EH12" t="n">
        <v>2.65780952381</v>
      </c>
      <c r="EI12" t="n">
        <v>2.63856521739</v>
      </c>
      <c r="EJ12" t="n">
        <v>2.60228571429</v>
      </c>
      <c r="EK12" t="n">
        <v>2.55763636364</v>
      </c>
      <c r="EL12" t="n">
        <v>2.63319565217</v>
      </c>
      <c r="EM12" t="n">
        <v>2.88055555556</v>
      </c>
      <c r="EN12" t="n">
        <v>2.76913636364</v>
      </c>
      <c r="EO12" t="n">
        <v>2.81659090909</v>
      </c>
      <c r="EP12" t="n">
        <v>2.74926315789</v>
      </c>
      <c r="EQ12" t="n">
        <v>2.8155</v>
      </c>
      <c r="ER12" t="n">
        <v>2.8455</v>
      </c>
      <c r="ES12" t="n">
        <v>2.8499047619</v>
      </c>
      <c r="ET12" t="n">
        <v>2.99628571429</v>
      </c>
      <c r="EU12" t="n">
        <v>3.17230434783</v>
      </c>
      <c r="EV12" t="n">
        <v>3.1955</v>
      </c>
      <c r="EW12" t="n">
        <v>3.15638095238</v>
      </c>
      <c r="EX12" t="n">
        <v>3.14652631579</v>
      </c>
      <c r="EY12" t="n">
        <v>3.14628571429</v>
      </c>
    </row>
    <row r="13" spans="1:302">
      <c r="A13" t="s">
        <v>107</v>
      </c>
      <c r="B13" t="s">
        <v>105</v>
      </c>
      <c r="C13" t="n">
        <v>2.5459</v>
      </c>
      <c r="D13" t="n">
        <v>2.51457142857</v>
      </c>
      <c r="E13" t="n">
        <v>2.6604516129</v>
      </c>
      <c r="F13" t="n">
        <v>3.04689655172</v>
      </c>
      <c r="G13" t="n">
        <v>3.18136666667</v>
      </c>
      <c r="H13" t="n">
        <v>3.16046666667</v>
      </c>
      <c r="I13" t="n">
        <v>3.27025806452</v>
      </c>
      <c r="J13" t="n">
        <v>3.24732258065</v>
      </c>
      <c r="K13" t="n">
        <v>2.7865</v>
      </c>
      <c r="L13" t="n">
        <v>2.4628</v>
      </c>
      <c r="M13" t="n">
        <v>2.4492</v>
      </c>
      <c r="N13" t="n">
        <v>2.54003225806</v>
      </c>
      <c r="O13" t="n">
        <v>2.44693548387</v>
      </c>
      <c r="P13" t="n">
        <v>2.47971428571</v>
      </c>
      <c r="Q13" t="n">
        <v>2.80616129032</v>
      </c>
      <c r="R13" t="n">
        <v>3.11156666667</v>
      </c>
      <c r="S13" t="n">
        <v>3.4305483871</v>
      </c>
      <c r="T13" t="n">
        <v>3.3479</v>
      </c>
      <c r="U13" t="n">
        <v>3.26741935484</v>
      </c>
      <c r="V13" t="n">
        <v>3.06635483871</v>
      </c>
      <c r="W13" t="n">
        <v>3.0833</v>
      </c>
      <c r="X13" t="n">
        <v>3.0826</v>
      </c>
      <c r="Y13" t="n">
        <v>3.38116666667</v>
      </c>
      <c r="Z13" t="n">
        <v>3.30613333333</v>
      </c>
      <c r="AA13" t="n">
        <v>3.34641935484</v>
      </c>
      <c r="AB13" t="n">
        <v>3.33896428571</v>
      </c>
      <c r="AC13" t="n">
        <v>3.57270967742</v>
      </c>
      <c r="AD13" t="n">
        <v>3.79086206897</v>
      </c>
      <c r="AE13" t="n">
        <v>4.16593548387</v>
      </c>
      <c r="AF13" t="n">
        <v>4.45456666667</v>
      </c>
      <c r="AG13" t="n">
        <v>4.43648387097</v>
      </c>
      <c r="AH13" t="n">
        <v>4.03941935484</v>
      </c>
      <c r="AI13" t="n">
        <v>3.9902</v>
      </c>
      <c r="AJ13" t="n">
        <v>3.27996774194</v>
      </c>
      <c r="AK13" t="n">
        <v>2.26043333333</v>
      </c>
      <c r="AL13" t="n">
        <v>1.84725806452</v>
      </c>
      <c r="AM13" t="n">
        <v>1.97435483871</v>
      </c>
      <c r="AN13" t="n">
        <v>2.11532142857</v>
      </c>
      <c r="AO13" t="n">
        <v>2.15529032258</v>
      </c>
      <c r="AP13" t="n">
        <v>2.25543333333</v>
      </c>
      <c r="AQ13" t="n">
        <v>2.52832258065</v>
      </c>
      <c r="AR13" t="n">
        <v>2.90573333333</v>
      </c>
      <c r="AS13" t="n">
        <v>2.78035483871</v>
      </c>
      <c r="AT13" t="n">
        <v>2.88119354839</v>
      </c>
      <c r="AU13" t="n">
        <v>2.80563333333</v>
      </c>
      <c r="AV13" t="n">
        <v>2.8124516129</v>
      </c>
      <c r="AW13" t="n">
        <v>2.91316666667</v>
      </c>
      <c r="AX13" t="n">
        <v>2.8724516129</v>
      </c>
      <c r="AY13" t="n">
        <v>2.98532258065</v>
      </c>
      <c r="AZ13" t="n">
        <v>2.91685714286</v>
      </c>
      <c r="BA13" t="n">
        <v>3.05967741935</v>
      </c>
      <c r="BB13" t="n">
        <v>3.1402</v>
      </c>
      <c r="BC13" t="n">
        <v>3.12835483871</v>
      </c>
      <c r="BD13" t="n">
        <v>2.9996</v>
      </c>
      <c r="BE13" t="n">
        <v>2.99903225806</v>
      </c>
      <c r="BF13" t="n">
        <v>3.00461290323</v>
      </c>
      <c r="BG13" t="n">
        <v>2.97286666667</v>
      </c>
      <c r="BH13" t="n">
        <v>3.07912903226</v>
      </c>
      <c r="BI13" t="n">
        <v>3.1473</v>
      </c>
      <c r="BJ13" t="n">
        <v>3.29061290323</v>
      </c>
      <c r="BK13" t="n">
        <v>3.40574193548</v>
      </c>
      <c r="BL13" t="n">
        <v>3.43903571429</v>
      </c>
      <c r="BM13" t="n">
        <v>3.8054516129</v>
      </c>
      <c r="BN13" t="n">
        <v>4.0693</v>
      </c>
      <c r="BO13" t="n">
        <v>4.17019354839</v>
      </c>
      <c r="BP13" t="n">
        <v>3.94016666667</v>
      </c>
      <c r="BQ13" t="n">
        <v>3.90648387097</v>
      </c>
      <c r="BR13" t="n">
        <v>3.87503225806</v>
      </c>
      <c r="BS13" t="n">
        <v>3.85253333333</v>
      </c>
      <c r="BT13" t="n">
        <v>3.70732258065</v>
      </c>
      <c r="BU13" t="n">
        <v>3.65506666667</v>
      </c>
      <c r="BV13" t="n">
        <v>3.53577419355</v>
      </c>
      <c r="BW13" t="n">
        <v>3.64661290323</v>
      </c>
      <c r="BX13" t="n">
        <v>3.8245862069</v>
      </c>
      <c r="BY13" t="n">
        <v>4.10961290323</v>
      </c>
      <c r="BZ13" t="n">
        <v>4.15743333333</v>
      </c>
      <c r="CA13" t="n">
        <v>4.00864516129</v>
      </c>
      <c r="CB13" t="n">
        <v>3.7893</v>
      </c>
      <c r="CC13" t="n">
        <v>3.70590322581</v>
      </c>
      <c r="CD13" t="n">
        <v>3.98470967742</v>
      </c>
      <c r="CE13" t="n">
        <v>4.1154</v>
      </c>
      <c r="CF13" t="n">
        <v>4.03058064516</v>
      </c>
      <c r="CG13" t="n">
        <v>3.75788888889</v>
      </c>
      <c r="CH13" t="n">
        <v>3.61183333333</v>
      </c>
      <c r="CI13" t="n">
        <v>3.63477272727</v>
      </c>
      <c r="CJ13" t="n">
        <v>3.96517647059</v>
      </c>
      <c r="CK13" t="n">
        <v>4.01217647059</v>
      </c>
      <c r="CL13" t="n">
        <v>3.88155555556</v>
      </c>
      <c r="CM13" t="n">
        <v>3.91785714286</v>
      </c>
      <c r="CN13" t="n">
        <v>3.93741176471</v>
      </c>
      <c r="CO13" t="n">
        <v>3.92038095238</v>
      </c>
      <c r="CP13" t="n">
        <v>3.89573684211</v>
      </c>
      <c r="CQ13" t="n">
        <v>3.85157142857</v>
      </c>
      <c r="CR13" t="n">
        <v>3.68886956522</v>
      </c>
      <c r="CS13" t="n">
        <v>3.5838125</v>
      </c>
      <c r="CT13" t="n">
        <v>3.60463157895</v>
      </c>
      <c r="CU13" t="n">
        <v>3.64723809524</v>
      </c>
      <c r="CV13" t="n">
        <v>3.69977777778</v>
      </c>
      <c r="CW13" t="n">
        <v>3.85633333333</v>
      </c>
      <c r="CX13" t="n">
        <v>3.98433333333</v>
      </c>
      <c r="CY13" t="n">
        <v>4.00788888889</v>
      </c>
      <c r="CZ13" t="n">
        <v>4.02228571429</v>
      </c>
      <c r="DA13" t="n">
        <v>3.94254166667</v>
      </c>
      <c r="DB13" t="n">
        <v>3.82855555556</v>
      </c>
      <c r="DC13" t="n">
        <v>3.75395</v>
      </c>
      <c r="DD13" t="n">
        <v>3.54036</v>
      </c>
      <c r="DE13" t="n">
        <v>3.2789</v>
      </c>
      <c r="DF13" t="n">
        <v>2.91147619048</v>
      </c>
      <c r="DG13" t="n">
        <v>2.50385714286</v>
      </c>
      <c r="DH13" t="n">
        <v>2.63133333333</v>
      </c>
      <c r="DI13" t="n">
        <v>2.83382142857</v>
      </c>
      <c r="DJ13" t="n">
        <v>2.84596666667</v>
      </c>
      <c r="DK13" t="n">
        <v>3.08623333333</v>
      </c>
      <c r="DL13" t="n">
        <v>3.1719</v>
      </c>
      <c r="DM13" t="n">
        <v>3.17248275862</v>
      </c>
      <c r="DN13" t="n">
        <v>3.0637</v>
      </c>
      <c r="DO13" t="n">
        <v>2.832</v>
      </c>
      <c r="DP13" t="n">
        <v>2.7534137931</v>
      </c>
      <c r="DQ13" t="n">
        <v>2.64028571429</v>
      </c>
      <c r="DR13" t="n">
        <v>2.52041666667</v>
      </c>
      <c r="DS13" t="n">
        <v>2.40461538462</v>
      </c>
      <c r="DT13" t="n">
        <v>2.23554166667</v>
      </c>
      <c r="DU13" t="n">
        <v>2.39648275862</v>
      </c>
      <c r="DV13" t="n">
        <v>2.56504</v>
      </c>
      <c r="DW13" t="n">
        <v>2.7162</v>
      </c>
      <c r="DX13" t="n">
        <v>2.81535</v>
      </c>
      <c r="DY13" t="n">
        <v>2.71447619048</v>
      </c>
      <c r="DZ13" t="n">
        <v>2.662</v>
      </c>
      <c r="EA13" t="n">
        <v>2.70031578947</v>
      </c>
      <c r="EB13" t="n">
        <v>2.73681818182</v>
      </c>
      <c r="EC13" t="n">
        <v>2.68771428571</v>
      </c>
      <c r="ED13" t="n">
        <v>2.73285714286</v>
      </c>
      <c r="EE13" t="n">
        <v>2.82445</v>
      </c>
      <c r="EF13" t="n">
        <v>2.79583333333</v>
      </c>
      <c r="EG13" t="n">
        <v>2.81840909091</v>
      </c>
      <c r="EH13" t="n">
        <v>2.89957142857</v>
      </c>
      <c r="EI13" t="n">
        <v>2.88273913043</v>
      </c>
      <c r="EJ13" t="n">
        <v>2.84785714286</v>
      </c>
      <c r="EK13" t="n">
        <v>2.80390909091</v>
      </c>
      <c r="EL13" t="n">
        <v>2.87926086957</v>
      </c>
      <c r="EM13" t="n">
        <v>3.12338888889</v>
      </c>
      <c r="EN13" t="n">
        <v>3.01536363636</v>
      </c>
      <c r="EO13" t="n">
        <v>3.06190909091</v>
      </c>
      <c r="EP13" t="n">
        <v>2.99568421053</v>
      </c>
      <c r="EQ13" t="n">
        <v>3.06416666667</v>
      </c>
      <c r="ER13" t="n">
        <v>3.09415</v>
      </c>
      <c r="ES13" t="n">
        <v>3.09804761905</v>
      </c>
      <c r="ET13" t="n">
        <v>3.24238095238</v>
      </c>
      <c r="EU13" t="n">
        <v>3.42008695652</v>
      </c>
      <c r="EV13" t="n">
        <v>3.4445</v>
      </c>
      <c r="EW13" t="n">
        <v>3.40666666667</v>
      </c>
      <c r="EX13" t="n">
        <v>3.39736842105</v>
      </c>
      <c r="EY13" t="n">
        <v>3.39833333333</v>
      </c>
    </row>
    <row r="14" spans="1:302">
      <c r="A14" t="s">
        <v>108</v>
      </c>
      <c r="B14" t="s">
        <v>105</v>
      </c>
      <c r="C14" t="n">
        <v>2.5678</v>
      </c>
      <c r="D14" t="n">
        <v>2.56757142857</v>
      </c>
      <c r="E14" t="n">
        <v>2.62935483871</v>
      </c>
      <c r="F14" t="n">
        <v>2.8115862069</v>
      </c>
      <c r="G14" t="n">
        <v>2.9601</v>
      </c>
      <c r="H14" t="n">
        <v>2.95896666667</v>
      </c>
      <c r="I14" t="n">
        <v>2.99696774194</v>
      </c>
      <c r="J14" t="n">
        <v>3.09980645161</v>
      </c>
      <c r="K14" t="n">
        <v>2.87803333333</v>
      </c>
      <c r="L14" t="n">
        <v>2.62003333333</v>
      </c>
      <c r="M14" t="n">
        <v>2.62846666667</v>
      </c>
      <c r="N14" t="n">
        <v>2.69361290323</v>
      </c>
      <c r="O14" t="n">
        <v>2.59535483871</v>
      </c>
      <c r="P14" t="n">
        <v>2.57392857143</v>
      </c>
      <c r="Q14" t="n">
        <v>2.73590322581</v>
      </c>
      <c r="R14" t="n">
        <v>2.91246666667</v>
      </c>
      <c r="S14" t="n">
        <v>2.91261290323</v>
      </c>
      <c r="T14" t="n">
        <v>2.9018</v>
      </c>
      <c r="U14" t="n">
        <v>2.93851612903</v>
      </c>
      <c r="V14" t="n">
        <v>2.93741935484</v>
      </c>
      <c r="W14" t="n">
        <v>3.00253333333</v>
      </c>
      <c r="X14" t="n">
        <v>3.12723333333</v>
      </c>
      <c r="Y14" t="n">
        <v>3.4307</v>
      </c>
      <c r="Z14" t="n">
        <v>3.42686666667</v>
      </c>
      <c r="AA14" t="n">
        <v>3.41438709677</v>
      </c>
      <c r="AB14" t="n">
        <v>3.45814285714</v>
      </c>
      <c r="AC14" t="n">
        <v>3.91922580645</v>
      </c>
      <c r="AD14" t="n">
        <v>4.13696551724</v>
      </c>
      <c r="AE14" t="n">
        <v>4.50032258065</v>
      </c>
      <c r="AF14" t="n">
        <v>4.77783333333</v>
      </c>
      <c r="AG14" t="n">
        <v>4.7885483871</v>
      </c>
      <c r="AH14" t="n">
        <v>4.43541935484</v>
      </c>
      <c r="AI14" t="n">
        <v>4.16863333333</v>
      </c>
      <c r="AJ14" t="n">
        <v>3.721</v>
      </c>
      <c r="AK14" t="n">
        <v>2.9876</v>
      </c>
      <c r="AL14" t="n">
        <v>2.55267741935</v>
      </c>
      <c r="AM14" t="n">
        <v>2.41370967742</v>
      </c>
      <c r="AN14" t="n">
        <v>2.31525</v>
      </c>
      <c r="AO14" t="n">
        <v>2.18222580645</v>
      </c>
      <c r="AP14" t="n">
        <v>2.2689</v>
      </c>
      <c r="AQ14" t="n">
        <v>2.29719354839</v>
      </c>
      <c r="AR14" t="n">
        <v>2.57153333333</v>
      </c>
      <c r="AS14" t="n">
        <v>2.57409677419</v>
      </c>
      <c r="AT14" t="n">
        <v>2.66677419355</v>
      </c>
      <c r="AU14" t="n">
        <v>2.66366666667</v>
      </c>
      <c r="AV14" t="n">
        <v>2.70596774194</v>
      </c>
      <c r="AW14" t="n">
        <v>2.82443333333</v>
      </c>
      <c r="AX14" t="n">
        <v>2.80061290323</v>
      </c>
      <c r="AY14" t="n">
        <v>2.88696774194</v>
      </c>
      <c r="AZ14" t="n">
        <v>2.84421428571</v>
      </c>
      <c r="BA14" t="n">
        <v>2.92183870968</v>
      </c>
      <c r="BB14" t="n">
        <v>3.04706666667</v>
      </c>
      <c r="BC14" t="n">
        <v>3.08061290323</v>
      </c>
      <c r="BD14" t="n">
        <v>2.97853333333</v>
      </c>
      <c r="BE14" t="n">
        <v>2.95435483871</v>
      </c>
      <c r="BF14" t="n">
        <v>2.974</v>
      </c>
      <c r="BG14" t="n">
        <v>2.96303333333</v>
      </c>
      <c r="BH14" t="n">
        <v>3.07667741935</v>
      </c>
      <c r="BI14" t="n">
        <v>3.1629</v>
      </c>
      <c r="BJ14" t="n">
        <v>3.25687096774</v>
      </c>
      <c r="BK14" t="n">
        <v>3.37896774194</v>
      </c>
      <c r="BL14" t="n">
        <v>3.55160714286</v>
      </c>
      <c r="BM14" t="n">
        <v>3.91293548387</v>
      </c>
      <c r="BN14" t="n">
        <v>4.09376666667</v>
      </c>
      <c r="BO14" t="n">
        <v>4.09816129032</v>
      </c>
      <c r="BP14" t="n">
        <v>3.969</v>
      </c>
      <c r="BQ14" t="n">
        <v>3.93290322581</v>
      </c>
      <c r="BR14" t="n">
        <v>3.907</v>
      </c>
      <c r="BS14" t="n">
        <v>3.8872</v>
      </c>
      <c r="BT14" t="n">
        <v>3.83006451613</v>
      </c>
      <c r="BU14" t="n">
        <v>3.95023333333</v>
      </c>
      <c r="BV14" t="n">
        <v>3.87503225806</v>
      </c>
      <c r="BW14" t="n">
        <v>3.85964516129</v>
      </c>
      <c r="BX14" t="n">
        <v>3.94496551724</v>
      </c>
      <c r="BY14" t="n">
        <v>4.12522580645</v>
      </c>
      <c r="BZ14" t="n">
        <v>4.13723333333</v>
      </c>
      <c r="CA14" t="n">
        <v>4.01677419355</v>
      </c>
      <c r="CB14" t="n">
        <v>3.7822</v>
      </c>
      <c r="CC14" t="n">
        <v>3.70938709677</v>
      </c>
      <c r="CD14" t="n">
        <v>3.94777419355</v>
      </c>
      <c r="CE14" t="n">
        <v>4.10796666667</v>
      </c>
      <c r="CF14" t="n">
        <v>4.10116129032</v>
      </c>
      <c r="CG14" t="n">
        <v>4.01144444444</v>
      </c>
      <c r="CH14" t="n">
        <v>3.95283333333</v>
      </c>
      <c r="CI14" t="n">
        <v>3.90918181818</v>
      </c>
      <c r="CJ14" t="n">
        <v>4.07841176471</v>
      </c>
      <c r="CK14" t="n">
        <v>4.06711764706</v>
      </c>
      <c r="CL14" t="n">
        <v>3.94961111111</v>
      </c>
      <c r="CM14" t="n">
        <v>3.88104761905</v>
      </c>
      <c r="CN14" t="n">
        <v>3.85276470588</v>
      </c>
      <c r="CO14" t="n">
        <v>3.85423809524</v>
      </c>
      <c r="CP14" t="n">
        <v>3.88268421053</v>
      </c>
      <c r="CQ14" t="n">
        <v>3.93261904762</v>
      </c>
      <c r="CR14" t="n">
        <v>3.87343478261</v>
      </c>
      <c r="CS14" t="n">
        <v>3.8286875</v>
      </c>
      <c r="CT14" t="n">
        <v>3.85147368421</v>
      </c>
      <c r="CU14" t="n">
        <v>3.87033333333</v>
      </c>
      <c r="CV14" t="n">
        <v>3.95916666667</v>
      </c>
      <c r="CW14" t="n">
        <v>3.99733333333</v>
      </c>
      <c r="CX14" t="n">
        <v>3.96361904762</v>
      </c>
      <c r="CY14" t="n">
        <v>3.93766666667</v>
      </c>
      <c r="CZ14" t="n">
        <v>3.90238095238</v>
      </c>
      <c r="DA14" t="n">
        <v>3.86741666667</v>
      </c>
      <c r="DB14" t="n">
        <v>3.81794444444</v>
      </c>
      <c r="DC14" t="n">
        <v>3.77085</v>
      </c>
      <c r="DD14" t="n">
        <v>3.65888</v>
      </c>
      <c r="DE14" t="n">
        <v>3.60965</v>
      </c>
      <c r="DF14" t="n">
        <v>3.36004761905</v>
      </c>
      <c r="DG14" t="n">
        <v>2.93019047619</v>
      </c>
      <c r="DH14" t="n">
        <v>2.83833333333</v>
      </c>
      <c r="DI14" t="n">
        <v>2.88585714286</v>
      </c>
      <c r="DJ14" t="n">
        <v>2.7982</v>
      </c>
      <c r="DK14" t="n">
        <v>2.8643</v>
      </c>
      <c r="DL14" t="n">
        <v>2.86526666667</v>
      </c>
      <c r="DM14" t="n">
        <v>2.80634482759</v>
      </c>
      <c r="DN14" t="n">
        <v>2.64533333333</v>
      </c>
      <c r="DO14" t="n">
        <v>2.52086956522</v>
      </c>
      <c r="DP14" t="n">
        <v>2.50855172414</v>
      </c>
      <c r="DQ14" t="n">
        <v>2.46217857143</v>
      </c>
      <c r="DR14" t="n">
        <v>2.34325</v>
      </c>
      <c r="DS14" t="n">
        <v>2.13907692308</v>
      </c>
      <c r="DT14" t="n">
        <v>1.9975</v>
      </c>
      <c r="DU14" t="n">
        <v>2.05386206897</v>
      </c>
      <c r="DV14" t="n">
        <v>2.11676</v>
      </c>
      <c r="DW14" t="n">
        <v>2.25165</v>
      </c>
      <c r="DX14" t="n">
        <v>2.36605</v>
      </c>
      <c r="DY14" t="n">
        <v>2.35219047619</v>
      </c>
      <c r="DZ14" t="n">
        <v>2.32190909091</v>
      </c>
      <c r="EA14" t="n">
        <v>2.35794736842</v>
      </c>
      <c r="EB14" t="n">
        <v>2.40613636364</v>
      </c>
      <c r="EC14" t="n">
        <v>2.3990952381</v>
      </c>
      <c r="ED14" t="n">
        <v>2.44171428571</v>
      </c>
      <c r="EE14" t="n">
        <v>2.52085</v>
      </c>
      <c r="EF14" t="n">
        <v>2.512</v>
      </c>
      <c r="EG14" t="n">
        <v>2.51413636364</v>
      </c>
      <c r="EH14" t="n">
        <v>2.52619047619</v>
      </c>
      <c r="EI14" t="n">
        <v>2.50960869565</v>
      </c>
      <c r="EJ14" t="n">
        <v>2.47880952381</v>
      </c>
      <c r="EK14" t="n">
        <v>2.4495</v>
      </c>
      <c r="EL14" t="n">
        <v>2.52765217391</v>
      </c>
      <c r="EM14" t="n">
        <v>2.71383333333</v>
      </c>
      <c r="EN14" t="n">
        <v>2.73245454545</v>
      </c>
      <c r="EO14" t="n">
        <v>2.8225</v>
      </c>
      <c r="EP14" t="n">
        <v>2.83673684211</v>
      </c>
      <c r="EQ14" t="n">
        <v>2.93855555556</v>
      </c>
      <c r="ER14" t="n">
        <v>2.97705</v>
      </c>
      <c r="ES14" t="n">
        <v>2.94052380952</v>
      </c>
      <c r="ET14" t="n">
        <v>3.00766666667</v>
      </c>
      <c r="EU14" t="n">
        <v>3.15017391304</v>
      </c>
      <c r="EV14" t="n">
        <v>3.18822222222</v>
      </c>
      <c r="EW14" t="n">
        <v>3.16314285714</v>
      </c>
      <c r="EX14" t="n">
        <v>3.15068421053</v>
      </c>
      <c r="EY14" t="n">
        <v>3.18257142857</v>
      </c>
    </row>
    <row r="15" spans="1:302">
      <c r="A15" t="s">
        <v>109</v>
      </c>
      <c r="B15" t="s">
        <v>105</v>
      </c>
      <c r="C15" t="n">
        <v>2.79976666667</v>
      </c>
      <c r="D15" t="n">
        <v>2.82678571429</v>
      </c>
      <c r="E15" t="n">
        <v>2.80141935484</v>
      </c>
      <c r="F15" t="n">
        <v>3.1114137931</v>
      </c>
      <c r="G15" t="n">
        <v>3.40356666667</v>
      </c>
      <c r="H15" t="n">
        <v>3.39156666667</v>
      </c>
      <c r="I15" t="n">
        <v>3.37393548387</v>
      </c>
      <c r="J15" t="n">
        <v>3.36483870968</v>
      </c>
      <c r="K15" t="n">
        <v>3.23653333333</v>
      </c>
      <c r="L15" t="n">
        <v>2.9916</v>
      </c>
      <c r="M15" t="n">
        <v>2.8607</v>
      </c>
      <c r="N15" t="n">
        <v>2.83048387097</v>
      </c>
      <c r="O15" t="n">
        <v>2.90787096774</v>
      </c>
      <c r="P15" t="n">
        <v>2.86407142857</v>
      </c>
      <c r="Q15" t="n">
        <v>2.93083870968</v>
      </c>
      <c r="R15" t="n">
        <v>3.07946666667</v>
      </c>
      <c r="S15" t="n">
        <v>3.34887096774</v>
      </c>
      <c r="T15" t="n">
        <v>3.41206666667</v>
      </c>
      <c r="U15" t="n">
        <v>3.28838709677</v>
      </c>
      <c r="V15" t="n">
        <v>3.25619354839</v>
      </c>
      <c r="W15" t="n">
        <v>3.21716666667</v>
      </c>
      <c r="X15" t="n">
        <v>3.2009</v>
      </c>
      <c r="Y15" t="n">
        <v>3.32816666667</v>
      </c>
      <c r="Z15" t="n">
        <v>3.46</v>
      </c>
      <c r="AA15" t="n">
        <v>3.47941935484</v>
      </c>
      <c r="AB15" t="n">
        <v>3.48903571429</v>
      </c>
      <c r="AC15" t="n">
        <v>3.61167741935</v>
      </c>
      <c r="AD15" t="n">
        <v>3.72993103448</v>
      </c>
      <c r="AE15" t="n">
        <v>3.95170967742</v>
      </c>
      <c r="AF15" t="n">
        <v>4.29353333333</v>
      </c>
      <c r="AG15" t="n">
        <v>4.47141935484</v>
      </c>
      <c r="AH15" t="n">
        <v>4.431</v>
      </c>
      <c r="AI15" t="n">
        <v>4.3054</v>
      </c>
      <c r="AJ15" t="n">
        <v>3.86332258065</v>
      </c>
      <c r="AK15" t="n">
        <v>3.03466666667</v>
      </c>
      <c r="AL15" t="n">
        <v>2.45216129032</v>
      </c>
      <c r="AM15" t="n">
        <v>2.324</v>
      </c>
      <c r="AN15" t="n">
        <v>2.4015</v>
      </c>
      <c r="AO15" t="n">
        <v>2.4404516129</v>
      </c>
      <c r="AP15" t="n">
        <v>2.45726666667</v>
      </c>
      <c r="AQ15" t="n">
        <v>2.61312903226</v>
      </c>
      <c r="AR15" t="n">
        <v>2.99423333333</v>
      </c>
      <c r="AS15" t="n">
        <v>3.21170967742</v>
      </c>
      <c r="AT15" t="n">
        <v>3.23409677419</v>
      </c>
      <c r="AU15" t="n">
        <v>3.34926666667</v>
      </c>
      <c r="AV15" t="n">
        <v>3.26170967742</v>
      </c>
      <c r="AW15" t="n">
        <v>3.33266666667</v>
      </c>
      <c r="AX15" t="n">
        <v>3.33329032258</v>
      </c>
      <c r="AY15" t="n">
        <v>3.3815483871</v>
      </c>
      <c r="AZ15" t="n">
        <v>3.42860714286</v>
      </c>
      <c r="BA15" t="n">
        <v>3.46716129032</v>
      </c>
      <c r="BB15" t="n">
        <v>3.54436666667</v>
      </c>
      <c r="BC15" t="n">
        <v>3.56290322581</v>
      </c>
      <c r="BD15" t="n">
        <v>3.47493333333</v>
      </c>
      <c r="BE15" t="n">
        <v>3.46109677419</v>
      </c>
      <c r="BF15" t="n">
        <v>3.48619354839</v>
      </c>
      <c r="BG15" t="n">
        <v>3.44756666667</v>
      </c>
      <c r="BH15" t="n">
        <v>3.48132258065</v>
      </c>
      <c r="BI15" t="n">
        <v>3.51903333333</v>
      </c>
      <c r="BJ15" t="n">
        <v>3.59432258065</v>
      </c>
      <c r="BK15" t="n">
        <v>3.69380645161</v>
      </c>
      <c r="BL15" t="n">
        <v>3.74610714286</v>
      </c>
      <c r="BM15" t="n">
        <v>4.04719354839</v>
      </c>
      <c r="BN15" t="n">
        <v>4.46056666667</v>
      </c>
      <c r="BO15" t="n">
        <v>4.37741935484</v>
      </c>
      <c r="BP15" t="n">
        <v>4.04683333333</v>
      </c>
      <c r="BQ15" t="n">
        <v>4.06274193548</v>
      </c>
      <c r="BR15" t="n">
        <v>4.11564516129</v>
      </c>
      <c r="BS15" t="n">
        <v>4.19013333333</v>
      </c>
      <c r="BT15" t="n">
        <v>4.21209677419</v>
      </c>
      <c r="BU15" t="n">
        <v>4.14913333333</v>
      </c>
      <c r="BV15" t="n">
        <v>4.0475483871</v>
      </c>
      <c r="BW15" t="n">
        <v>4.06148387097</v>
      </c>
      <c r="BX15" t="n">
        <v>4.22575862069</v>
      </c>
      <c r="BY15" t="n">
        <v>4.47361290323</v>
      </c>
      <c r="BZ15" t="n">
        <v>4.60686666667</v>
      </c>
      <c r="CA15" t="n">
        <v>4.54667741935</v>
      </c>
      <c r="CB15" t="n">
        <v>4.40846666667</v>
      </c>
      <c r="CC15" t="n">
        <v>4.19438709677</v>
      </c>
      <c r="CD15" t="n">
        <v>4.21335483871</v>
      </c>
      <c r="CE15" t="n">
        <v>4.39333333333</v>
      </c>
      <c r="CF15" t="n">
        <v>4.40825806452</v>
      </c>
      <c r="CG15" t="n">
        <v>4.14966666667</v>
      </c>
      <c r="CH15" t="n">
        <v>3.99761111111</v>
      </c>
      <c r="CI15" t="n">
        <v>4.06018181818</v>
      </c>
      <c r="CJ15" t="n">
        <v>4.26594117647</v>
      </c>
      <c r="CK15" t="n">
        <v>4.39435294118</v>
      </c>
      <c r="CL15" t="n">
        <v>4.37805555556</v>
      </c>
      <c r="CM15" t="n">
        <v>4.35257142857</v>
      </c>
      <c r="CN15" t="n">
        <v>4.34794117647</v>
      </c>
      <c r="CO15" t="n">
        <v>4.33995238095</v>
      </c>
      <c r="CP15" t="n">
        <v>4.34573684211</v>
      </c>
      <c r="CQ15" t="n">
        <v>4.30733333333</v>
      </c>
      <c r="CR15" t="n">
        <v>4.15886956522</v>
      </c>
      <c r="CS15" t="n">
        <v>4.0145625</v>
      </c>
      <c r="CT15" t="n">
        <v>3.92521052632</v>
      </c>
      <c r="CU15" t="n">
        <v>4.00247619048</v>
      </c>
      <c r="CV15" t="n">
        <v>4.04466666667</v>
      </c>
      <c r="CW15" t="n">
        <v>4.16938095238</v>
      </c>
      <c r="CX15" t="n">
        <v>4.32123809524</v>
      </c>
      <c r="CY15" t="n">
        <v>4.37177777778</v>
      </c>
      <c r="CZ15" t="n">
        <v>4.35271428571</v>
      </c>
      <c r="DA15" t="n">
        <v>4.33929166667</v>
      </c>
      <c r="DB15" t="n">
        <v>4.3125</v>
      </c>
      <c r="DC15" t="n">
        <v>4.24485</v>
      </c>
      <c r="DD15" t="n">
        <v>4.1084</v>
      </c>
      <c r="DE15" t="n">
        <v>3.95545</v>
      </c>
      <c r="DF15" t="n">
        <v>3.6710952381</v>
      </c>
      <c r="DG15" t="n">
        <v>3.33019047619</v>
      </c>
      <c r="DH15" t="n">
        <v>3.05304166667</v>
      </c>
      <c r="DI15" t="n">
        <v>3.12985714286</v>
      </c>
      <c r="DJ15" t="n">
        <v>3.09736666667</v>
      </c>
      <c r="DK15" t="n">
        <v>3.25083333333</v>
      </c>
      <c r="DL15" t="n">
        <v>3.34196666667</v>
      </c>
      <c r="DM15" t="n">
        <v>3.34120689655</v>
      </c>
      <c r="DN15" t="n">
        <v>3.19503333333</v>
      </c>
      <c r="DO15" t="n">
        <v>2.95369565217</v>
      </c>
      <c r="DP15" t="n">
        <v>2.88848275862</v>
      </c>
      <c r="DQ15" t="n">
        <v>2.85271428571</v>
      </c>
      <c r="DR15" t="n">
        <v>2.75120833333</v>
      </c>
      <c r="DS15" t="n">
        <v>2.64846153846</v>
      </c>
      <c r="DT15" t="n">
        <v>2.601625</v>
      </c>
      <c r="DU15" t="n">
        <v>2.55693103448</v>
      </c>
      <c r="DV15" t="n">
        <v>2.59996</v>
      </c>
      <c r="DW15" t="n">
        <v>2.65395</v>
      </c>
      <c r="DX15" t="n">
        <v>2.7561</v>
      </c>
      <c r="DY15" t="n">
        <v>2.81119047619</v>
      </c>
      <c r="DZ15" t="n">
        <v>2.72727272727</v>
      </c>
      <c r="EA15" t="n">
        <v>2.79157894737</v>
      </c>
      <c r="EB15" t="n">
        <v>2.86381818182</v>
      </c>
      <c r="EC15" t="n">
        <v>2.88214285714</v>
      </c>
      <c r="ED15" t="n">
        <v>2.93138095238</v>
      </c>
      <c r="EE15" t="n">
        <v>3.05065</v>
      </c>
      <c r="EF15" t="n">
        <v>3.10183333333</v>
      </c>
      <c r="EG15" t="n">
        <v>3.07386363636</v>
      </c>
      <c r="EH15" t="n">
        <v>3.05771428571</v>
      </c>
      <c r="EI15" t="n">
        <v>3.05869565217</v>
      </c>
      <c r="EJ15" t="n">
        <v>3.05704761905</v>
      </c>
      <c r="EK15" t="n">
        <v>3.05081818182</v>
      </c>
      <c r="EL15" t="n">
        <v>3.07876086957</v>
      </c>
      <c r="EM15" t="n">
        <v>3.11144444444</v>
      </c>
      <c r="EN15" t="n">
        <v>3.12013636364</v>
      </c>
      <c r="EO15" t="n">
        <v>3.22077272727</v>
      </c>
      <c r="EP15" t="n">
        <v>3.28947368421</v>
      </c>
      <c r="EQ15" t="n">
        <v>3.34188888889</v>
      </c>
      <c r="ER15" t="n">
        <v>3.4494</v>
      </c>
      <c r="ES15" t="n">
        <v>3.50614285714</v>
      </c>
      <c r="ET15" t="n">
        <v>3.56271428571</v>
      </c>
      <c r="EU15" t="n">
        <v>3.67330434783</v>
      </c>
      <c r="EV15" t="n">
        <v>3.727</v>
      </c>
      <c r="EW15" t="n">
        <v>3.76719047619</v>
      </c>
      <c r="EX15" t="n">
        <v>3.77005263158</v>
      </c>
      <c r="EY15" t="n">
        <v>3.78180952381</v>
      </c>
    </row>
    <row r="16" spans="1:302">
      <c r="A16" t="s">
        <v>110</v>
      </c>
      <c r="B16" t="s">
        <v>105</v>
      </c>
      <c r="C16" t="n">
        <v>2.9606</v>
      </c>
      <c r="D16" t="n">
        <v>2.98910714286</v>
      </c>
      <c r="E16" t="n">
        <v>2.9624516129</v>
      </c>
      <c r="F16" t="n">
        <v>3.29024137931</v>
      </c>
      <c r="G16" t="n">
        <v>3.5991</v>
      </c>
      <c r="H16" t="n">
        <v>3.5864</v>
      </c>
      <c r="I16" t="n">
        <v>3.56787096774</v>
      </c>
      <c r="J16" t="n">
        <v>3.55812903226</v>
      </c>
      <c r="K16" t="n">
        <v>3.42263333333</v>
      </c>
      <c r="L16" t="n">
        <v>3.16346666667</v>
      </c>
      <c r="M16" t="n">
        <v>3.02503333333</v>
      </c>
      <c r="N16" t="n">
        <v>2.99309677419</v>
      </c>
      <c r="O16" t="n">
        <v>3.075</v>
      </c>
      <c r="P16" t="n">
        <v>3.02857142857</v>
      </c>
      <c r="Q16" t="n">
        <v>3.09935483871</v>
      </c>
      <c r="R16" t="n">
        <v>3.25646666667</v>
      </c>
      <c r="S16" t="n">
        <v>3.54138709677</v>
      </c>
      <c r="T16" t="n">
        <v>3.60806666667</v>
      </c>
      <c r="U16" t="n">
        <v>3.47735483871</v>
      </c>
      <c r="V16" t="n">
        <v>3.44332258065</v>
      </c>
      <c r="W16" t="n">
        <v>3.40206666667</v>
      </c>
      <c r="X16" t="n">
        <v>3.38483333333</v>
      </c>
      <c r="Y16" t="n">
        <v>3.51946666667</v>
      </c>
      <c r="Z16" t="n">
        <v>3.6589</v>
      </c>
      <c r="AA16" t="n">
        <v>3.67932258065</v>
      </c>
      <c r="AB16" t="n">
        <v>3.68960714286</v>
      </c>
      <c r="AC16" t="n">
        <v>3.81922580645</v>
      </c>
      <c r="AD16" t="n">
        <v>3.94424137931</v>
      </c>
      <c r="AE16" t="n">
        <v>4.17887096774</v>
      </c>
      <c r="AF16" t="n">
        <v>4.54026666667</v>
      </c>
      <c r="AG16" t="n">
        <v>4.70029032258</v>
      </c>
      <c r="AH16" t="n">
        <v>4.57361290323</v>
      </c>
      <c r="AI16" t="n">
        <v>4.4439</v>
      </c>
      <c r="AJ16" t="n">
        <v>3.98777419355</v>
      </c>
      <c r="AK16" t="n">
        <v>3.14323333333</v>
      </c>
      <c r="AL16" t="n">
        <v>2.59319354839</v>
      </c>
      <c r="AM16" t="n">
        <v>2.45764516129</v>
      </c>
      <c r="AN16" t="n">
        <v>2.5395</v>
      </c>
      <c r="AO16" t="n">
        <v>2.58093548387</v>
      </c>
      <c r="AP16" t="n">
        <v>2.59863333333</v>
      </c>
      <c r="AQ16" t="n">
        <v>2.76341935484</v>
      </c>
      <c r="AR16" t="n">
        <v>3.16646666667</v>
      </c>
      <c r="AS16" t="n">
        <v>3.39632258065</v>
      </c>
      <c r="AT16" t="n">
        <v>3.41993548387</v>
      </c>
      <c r="AU16" t="n">
        <v>3.5418</v>
      </c>
      <c r="AV16" t="n">
        <v>3.44922580645</v>
      </c>
      <c r="AW16" t="n">
        <v>3.52423333333</v>
      </c>
      <c r="AX16" t="n">
        <v>3.52493548387</v>
      </c>
      <c r="AY16" t="n">
        <v>3.57609677419</v>
      </c>
      <c r="AZ16" t="n">
        <v>3.62596428571</v>
      </c>
      <c r="BA16" t="n">
        <v>3.6664516129</v>
      </c>
      <c r="BB16" t="n">
        <v>3.74816666667</v>
      </c>
      <c r="BC16" t="n">
        <v>3.76777419355</v>
      </c>
      <c r="BD16" t="n">
        <v>3.67483333333</v>
      </c>
      <c r="BE16" t="n">
        <v>3.65993548387</v>
      </c>
      <c r="BF16" t="n">
        <v>3.68648387097</v>
      </c>
      <c r="BG16" t="n">
        <v>3.6457</v>
      </c>
      <c r="BH16" t="n">
        <v>3.68151612903</v>
      </c>
      <c r="BI16" t="n">
        <v>3.7213</v>
      </c>
      <c r="BJ16" t="n">
        <v>3.80096774194</v>
      </c>
      <c r="BK16" t="n">
        <v>3.90632258065</v>
      </c>
      <c r="BL16" t="n">
        <v>3.82839285714</v>
      </c>
      <c r="BM16" t="n">
        <v>4.12651612903</v>
      </c>
      <c r="BN16" t="n">
        <v>4.5475</v>
      </c>
      <c r="BO16" t="n">
        <v>4.4524516129</v>
      </c>
      <c r="BP16" t="n">
        <v>4.11066666667</v>
      </c>
      <c r="BQ16" t="n">
        <v>4.13841935484</v>
      </c>
      <c r="BR16" t="n">
        <v>4.18941935484</v>
      </c>
      <c r="BS16" t="n">
        <v>4.26736666667</v>
      </c>
      <c r="BT16" t="n">
        <v>4.28119354839</v>
      </c>
      <c r="BU16" t="n">
        <v>4.21473333333</v>
      </c>
      <c r="BV16" t="n">
        <v>4.12193548387</v>
      </c>
      <c r="BW16" t="n">
        <v>4.13593548387</v>
      </c>
      <c r="BX16" t="n">
        <v>4.30237931034</v>
      </c>
      <c r="BY16" t="n">
        <v>4.56058064516</v>
      </c>
      <c r="BZ16" t="n">
        <v>4.69393333333</v>
      </c>
      <c r="CA16" t="n">
        <v>4.62664516129</v>
      </c>
      <c r="CB16" t="n">
        <v>4.50093333333</v>
      </c>
      <c r="CC16" t="n">
        <v>4.28983870968</v>
      </c>
      <c r="CD16" t="n">
        <v>4.29983870968</v>
      </c>
      <c r="CE16" t="n">
        <v>4.48646666667</v>
      </c>
      <c r="CF16" t="n">
        <v>4.49651612903</v>
      </c>
      <c r="CG16" t="n">
        <v>4.23777777778</v>
      </c>
      <c r="CH16" t="n">
        <v>4.08294444444</v>
      </c>
      <c r="CI16" t="n">
        <v>4.14763636364</v>
      </c>
      <c r="CJ16" t="n">
        <v>4.35541176471</v>
      </c>
      <c r="CK16" t="n">
        <v>4.48182352941</v>
      </c>
      <c r="CL16" t="n">
        <v>4.46844444444</v>
      </c>
      <c r="CM16" t="n">
        <v>4.44661904762</v>
      </c>
      <c r="CN16" t="n">
        <v>4.43047058824</v>
      </c>
      <c r="CO16" t="n">
        <v>4.42133333333</v>
      </c>
      <c r="CP16" t="n">
        <v>4.43121052632</v>
      </c>
      <c r="CQ16" t="n">
        <v>4.39495238095</v>
      </c>
      <c r="CR16" t="n">
        <v>4.24326086957</v>
      </c>
      <c r="CS16" t="n">
        <v>4.0995625</v>
      </c>
      <c r="CT16" t="n">
        <v>4.01763157895</v>
      </c>
      <c r="CU16" t="n">
        <v>4.0979047619</v>
      </c>
      <c r="CV16" t="n">
        <v>4.139</v>
      </c>
      <c r="CW16" t="n">
        <v>4.25966666667</v>
      </c>
      <c r="CX16" t="n">
        <v>4.41304761905</v>
      </c>
      <c r="CY16" t="n">
        <v>4.47166666667</v>
      </c>
      <c r="CZ16" t="n">
        <v>4.45352380952</v>
      </c>
      <c r="DA16" t="n">
        <v>4.43825</v>
      </c>
      <c r="DB16" t="n">
        <v>4.40983333333</v>
      </c>
      <c r="DC16" t="n">
        <v>4.34095</v>
      </c>
      <c r="DD16" t="n">
        <v>4.19884</v>
      </c>
      <c r="DE16" t="n">
        <v>4.05165</v>
      </c>
      <c r="DF16" t="n">
        <v>3.76804761905</v>
      </c>
      <c r="DG16" t="n">
        <v>3.42366666667</v>
      </c>
      <c r="DH16" t="n">
        <v>3.15045833333</v>
      </c>
      <c r="DI16" t="n">
        <v>3.22746428571</v>
      </c>
      <c r="DJ16" t="n">
        <v>3.19206666667</v>
      </c>
      <c r="DK16" t="n">
        <v>3.35033333333</v>
      </c>
      <c r="DL16" t="n">
        <v>3.44226666667</v>
      </c>
      <c r="DM16" t="n">
        <v>3.44244827586</v>
      </c>
      <c r="DN16" t="n">
        <v>3.30573333333</v>
      </c>
      <c r="DO16" t="n">
        <v>3.07595652174</v>
      </c>
      <c r="DP16" t="n">
        <v>2.99196551724</v>
      </c>
      <c r="DQ16" t="n">
        <v>2.96035714286</v>
      </c>
      <c r="DR16" t="n">
        <v>2.86508333333</v>
      </c>
      <c r="DS16" t="n">
        <v>2.77369230769</v>
      </c>
      <c r="DT16" t="n">
        <v>2.72720833333</v>
      </c>
      <c r="DU16" t="n">
        <v>2.66448275862</v>
      </c>
      <c r="DV16" t="n">
        <v>2.6982</v>
      </c>
      <c r="DW16" t="n">
        <v>2.7536</v>
      </c>
      <c r="DX16" t="n">
        <v>2.8475</v>
      </c>
      <c r="DY16" t="n">
        <v>2.90514285714</v>
      </c>
      <c r="DZ16" t="n">
        <v>2.81831818182</v>
      </c>
      <c r="EA16" t="n">
        <v>2.88852631579</v>
      </c>
      <c r="EB16" t="n">
        <v>2.967</v>
      </c>
      <c r="EC16" t="n">
        <v>2.98528571429</v>
      </c>
      <c r="ED16" t="n">
        <v>3.02338095238</v>
      </c>
      <c r="EE16" t="n">
        <v>3.15565</v>
      </c>
      <c r="EF16" t="n">
        <v>3.20611111111</v>
      </c>
      <c r="EG16" t="n">
        <v>3.17831818182</v>
      </c>
      <c r="EH16" t="n">
        <v>3.16738095238</v>
      </c>
      <c r="EI16" t="n">
        <v>3.17647826087</v>
      </c>
      <c r="EJ16" t="n">
        <v>3.17395238095</v>
      </c>
      <c r="EK16" t="n">
        <v>3.17486363636</v>
      </c>
      <c r="EL16" t="n">
        <v>3.193</v>
      </c>
      <c r="EM16" t="n">
        <v>3.24122222222</v>
      </c>
      <c r="EN16" t="n">
        <v>3.24831818182</v>
      </c>
      <c r="EO16" t="n">
        <v>3.33527272727</v>
      </c>
      <c r="EP16" t="n">
        <v>3.39415789474</v>
      </c>
      <c r="EQ16" t="n">
        <v>3.44333333333</v>
      </c>
      <c r="ER16" t="n">
        <v>3.54485</v>
      </c>
      <c r="ES16" t="n">
        <v>3.61628571429</v>
      </c>
      <c r="ET16" t="n">
        <v>3.67323809524</v>
      </c>
      <c r="EU16" t="n">
        <v>3.804</v>
      </c>
      <c r="EV16" t="n">
        <v>3.85988888889</v>
      </c>
      <c r="EW16" t="n">
        <v>3.89185714286</v>
      </c>
      <c r="EX16" t="n">
        <v>3.91242105263</v>
      </c>
      <c r="EY16" t="n">
        <v>3.91719047619</v>
      </c>
    </row>
    <row r="17" spans="1:302">
      <c r="A17" t="s">
        <v>111</v>
      </c>
      <c r="B17" t="s">
        <v>105</v>
      </c>
      <c r="C17" t="n">
        <v>3.01583333333</v>
      </c>
      <c r="D17" t="n">
        <v>3.04503571429</v>
      </c>
      <c r="E17" t="n">
        <v>3.01787096774</v>
      </c>
      <c r="F17" t="n">
        <v>3.35182758621</v>
      </c>
      <c r="G17" t="n">
        <v>3.6664</v>
      </c>
      <c r="H17" t="n">
        <v>3.65333333333</v>
      </c>
      <c r="I17" t="n">
        <v>3.63458064516</v>
      </c>
      <c r="J17" t="n">
        <v>3.62470967742</v>
      </c>
      <c r="K17" t="n">
        <v>3.4866</v>
      </c>
      <c r="L17" t="n">
        <v>3.22266666667</v>
      </c>
      <c r="M17" t="n">
        <v>3.08163333333</v>
      </c>
      <c r="N17" t="n">
        <v>3.04903225806</v>
      </c>
      <c r="O17" t="n">
        <v>3.13238709677</v>
      </c>
      <c r="P17" t="n">
        <v>3.08521428571</v>
      </c>
      <c r="Q17" t="n">
        <v>3.15725806452</v>
      </c>
      <c r="R17" t="n">
        <v>3.31723333333</v>
      </c>
      <c r="S17" t="n">
        <v>3.6075483871</v>
      </c>
      <c r="T17" t="n">
        <v>3.6756</v>
      </c>
      <c r="U17" t="n">
        <v>3.5424516129</v>
      </c>
      <c r="V17" t="n">
        <v>3.50767741935</v>
      </c>
      <c r="W17" t="n">
        <v>3.4658</v>
      </c>
      <c r="X17" t="n">
        <v>3.4481</v>
      </c>
      <c r="Y17" t="n">
        <v>3.5853</v>
      </c>
      <c r="Z17" t="n">
        <v>3.72726666667</v>
      </c>
      <c r="AA17" t="n">
        <v>3.74809677419</v>
      </c>
      <c r="AB17" t="n">
        <v>3.75857142857</v>
      </c>
      <c r="AC17" t="n">
        <v>3.89061290323</v>
      </c>
      <c r="AD17" t="n">
        <v>4.01796551724</v>
      </c>
      <c r="AE17" t="n">
        <v>4.25687096774</v>
      </c>
      <c r="AF17" t="n">
        <v>4.62516666667</v>
      </c>
      <c r="AG17" t="n">
        <v>4.78796774194</v>
      </c>
      <c r="AH17" t="n">
        <v>4.65896774194</v>
      </c>
      <c r="AI17" t="n">
        <v>4.52686666667</v>
      </c>
      <c r="AJ17" t="n">
        <v>4.06209677419</v>
      </c>
      <c r="AK17" t="n">
        <v>3.2018</v>
      </c>
      <c r="AL17" t="n">
        <v>2.64158064516</v>
      </c>
      <c r="AM17" t="n">
        <v>2.50338709677</v>
      </c>
      <c r="AN17" t="n">
        <v>2.58682142857</v>
      </c>
      <c r="AO17" t="n">
        <v>2.62893548387</v>
      </c>
      <c r="AP17" t="n">
        <v>2.64696666667</v>
      </c>
      <c r="AQ17" t="n">
        <v>2.81487096774</v>
      </c>
      <c r="AR17" t="n">
        <v>3.2256</v>
      </c>
      <c r="AS17" t="n">
        <v>3.4595483871</v>
      </c>
      <c r="AT17" t="n">
        <v>3.48374193548</v>
      </c>
      <c r="AU17" t="n">
        <v>3.60776666667</v>
      </c>
      <c r="AV17" t="n">
        <v>3.5135483871</v>
      </c>
      <c r="AW17" t="n">
        <v>3.5899</v>
      </c>
      <c r="AX17" t="n">
        <v>3.59058064516</v>
      </c>
      <c r="AY17" t="n">
        <v>3.64277419355</v>
      </c>
      <c r="AZ17" t="n">
        <v>3.69332142857</v>
      </c>
      <c r="BA17" t="n">
        <v>3.73474193548</v>
      </c>
      <c r="BB17" t="n">
        <v>3.81796666667</v>
      </c>
      <c r="BC17" t="n">
        <v>3.83787096774</v>
      </c>
      <c r="BD17" t="n">
        <v>3.74323333333</v>
      </c>
      <c r="BE17" t="n">
        <v>3.72829032258</v>
      </c>
      <c r="BF17" t="n">
        <v>3.75529032258</v>
      </c>
      <c r="BG17" t="n">
        <v>3.7138</v>
      </c>
      <c r="BH17" t="n">
        <v>3.75006451613</v>
      </c>
      <c r="BI17" t="n">
        <v>3.79066666667</v>
      </c>
      <c r="BJ17" t="n">
        <v>3.87187096774</v>
      </c>
      <c r="BK17" t="n">
        <v>3.97906451613</v>
      </c>
      <c r="BL17" t="n">
        <v>3.90642857143</v>
      </c>
      <c r="BM17" t="n">
        <v>4.21216129032</v>
      </c>
      <c r="BN17" t="n">
        <v>4.6282</v>
      </c>
      <c r="BO17" t="n">
        <v>4.5434516129</v>
      </c>
      <c r="BP17" t="n">
        <v>4.19986666667</v>
      </c>
      <c r="BQ17" t="n">
        <v>4.22429032258</v>
      </c>
      <c r="BR17" t="n">
        <v>4.27925806452</v>
      </c>
      <c r="BS17" t="n">
        <v>4.35793333333</v>
      </c>
      <c r="BT17" t="n">
        <v>4.37093548387</v>
      </c>
      <c r="BU17" t="n">
        <v>4.30716666667</v>
      </c>
      <c r="BV17" t="n">
        <v>4.20780645161</v>
      </c>
      <c r="BW17" t="n">
        <v>4.2255483871</v>
      </c>
      <c r="BX17" t="n">
        <v>4.39548275862</v>
      </c>
      <c r="BY17" t="n">
        <v>4.65590322581</v>
      </c>
      <c r="BZ17" t="n">
        <v>4.78676666667</v>
      </c>
      <c r="CA17" t="n">
        <v>4.71412903226</v>
      </c>
      <c r="CB17" t="n">
        <v>4.58676666667</v>
      </c>
      <c r="CC17" t="n">
        <v>4.37851612903</v>
      </c>
      <c r="CD17" t="n">
        <v>4.38983870968</v>
      </c>
      <c r="CE17" t="n">
        <v>4.57796666667</v>
      </c>
      <c r="CF17" t="n">
        <v>4.58709677419</v>
      </c>
      <c r="CG17" t="n">
        <v>4.32838888889</v>
      </c>
      <c r="CH17" t="n">
        <v>4.17827777778</v>
      </c>
      <c r="CI17" t="n">
        <v>4.24086363636</v>
      </c>
      <c r="CJ17" t="n">
        <v>4.45005882353</v>
      </c>
      <c r="CK17" t="n">
        <v>4.57152941176</v>
      </c>
      <c r="CL17" t="n">
        <v>4.55855555556</v>
      </c>
      <c r="CM17" t="n">
        <v>4.537</v>
      </c>
      <c r="CN17" t="n">
        <v>4.51958823529</v>
      </c>
      <c r="CO17" t="n">
        <v>4.51566666667</v>
      </c>
      <c r="CP17" t="n">
        <v>4.52489473684</v>
      </c>
      <c r="CQ17" t="n">
        <v>4.48885714286</v>
      </c>
      <c r="CR17" t="n">
        <v>4.33617391304</v>
      </c>
      <c r="CS17" t="n">
        <v>4.191</v>
      </c>
      <c r="CT17" t="n">
        <v>4.11284210526</v>
      </c>
      <c r="CU17" t="n">
        <v>4.18557142857</v>
      </c>
      <c r="CV17" t="n">
        <v>4.2245</v>
      </c>
      <c r="CW17" t="n">
        <v>4.35423809524</v>
      </c>
      <c r="CX17" t="n">
        <v>4.50585714286</v>
      </c>
      <c r="CY17" t="n">
        <v>4.55961111111</v>
      </c>
      <c r="CZ17" t="n">
        <v>4.54428571429</v>
      </c>
      <c r="DA17" t="n">
        <v>4.53004166667</v>
      </c>
      <c r="DB17" t="n">
        <v>4.50166666667</v>
      </c>
      <c r="DC17" t="n">
        <v>4.4342</v>
      </c>
      <c r="DD17" t="n">
        <v>4.28976</v>
      </c>
      <c r="DE17" t="n">
        <v>4.14175</v>
      </c>
      <c r="DF17" t="n">
        <v>3.8609047619</v>
      </c>
      <c r="DG17" t="n">
        <v>3.51504761905</v>
      </c>
      <c r="DH17" t="n">
        <v>3.24108333333</v>
      </c>
      <c r="DI17" t="n">
        <v>3.3205</v>
      </c>
      <c r="DJ17" t="n">
        <v>3.28466666667</v>
      </c>
      <c r="DK17" t="n">
        <v>3.4414</v>
      </c>
      <c r="DL17" t="n">
        <v>3.53276666667</v>
      </c>
      <c r="DM17" t="n">
        <v>3.53862068966</v>
      </c>
      <c r="DN17" t="n">
        <v>3.39353333333</v>
      </c>
      <c r="DO17" t="n">
        <v>3.15656521739</v>
      </c>
      <c r="DP17" t="n">
        <v>3.08279310345</v>
      </c>
      <c r="DQ17" t="n">
        <v>3.04964285714</v>
      </c>
      <c r="DR17" t="n">
        <v>2.95483333333</v>
      </c>
      <c r="DS17" t="n">
        <v>2.86538461538</v>
      </c>
      <c r="DT17" t="n">
        <v>2.81083333333</v>
      </c>
      <c r="DU17" t="n">
        <v>2.75003448276</v>
      </c>
      <c r="DV17" t="n">
        <v>2.79316</v>
      </c>
      <c r="DW17" t="n">
        <v>2.8462</v>
      </c>
      <c r="DX17" t="n">
        <v>2.94915</v>
      </c>
      <c r="DY17" t="n">
        <v>2.99728571429</v>
      </c>
      <c r="DZ17" t="n">
        <v>2.91177272727</v>
      </c>
      <c r="EA17" t="n">
        <v>2.99857894737</v>
      </c>
      <c r="EB17" t="n">
        <v>3.07390909091</v>
      </c>
      <c r="EC17" t="n">
        <v>3.08461904762</v>
      </c>
      <c r="ED17" t="n">
        <v>3.14176190476</v>
      </c>
      <c r="EE17" t="n">
        <v>3.29145</v>
      </c>
      <c r="EF17" t="n">
        <v>3.34561111111</v>
      </c>
      <c r="EG17" t="n">
        <v>3.30577272727</v>
      </c>
      <c r="EH17" t="n">
        <v>3.29504761905</v>
      </c>
      <c r="EI17" t="n">
        <v>3.3017826087</v>
      </c>
      <c r="EJ17" t="n">
        <v>3.30071428571</v>
      </c>
      <c r="EK17" t="n">
        <v>3.29636363636</v>
      </c>
      <c r="EL17" t="n">
        <v>3.31589130435</v>
      </c>
      <c r="EM17" t="n">
        <v>3.36888888889</v>
      </c>
      <c r="EN17" t="n">
        <v>3.37772727273</v>
      </c>
      <c r="EO17" t="n">
        <v>3.46836363636</v>
      </c>
      <c r="EP17" t="n">
        <v>3.53436842105</v>
      </c>
      <c r="EQ17" t="n">
        <v>3.58105555556</v>
      </c>
      <c r="ER17" t="n">
        <v>3.6794</v>
      </c>
      <c r="ES17" t="n">
        <v>3.74823809524</v>
      </c>
      <c r="ET17" t="n">
        <v>3.8010952381</v>
      </c>
      <c r="EU17" t="n">
        <v>3.93230434783</v>
      </c>
      <c r="EV17" t="n">
        <v>3.98811111111</v>
      </c>
      <c r="EW17" t="n">
        <v>4.01480952381</v>
      </c>
      <c r="EX17" t="n">
        <v>4.03547368421</v>
      </c>
      <c r="EY17" t="n">
        <v>4.03261904762</v>
      </c>
    </row>
    <row r="18" spans="1:302">
      <c r="A18" t="s">
        <v>112</v>
      </c>
      <c r="B18" t="s">
        <v>105</v>
      </c>
      <c r="C18" t="n">
        <v>3.2706</v>
      </c>
      <c r="D18" t="n">
        <v>3.26442857143</v>
      </c>
      <c r="E18" t="n">
        <v>3.27716129032</v>
      </c>
      <c r="F18" t="n">
        <v>3.34368965517</v>
      </c>
      <c r="G18" t="n">
        <v>3.45973333333</v>
      </c>
      <c r="H18" t="n">
        <v>3.4899</v>
      </c>
      <c r="I18" t="n">
        <v>3.50887096774</v>
      </c>
      <c r="J18" t="n">
        <v>3.52548387097</v>
      </c>
      <c r="K18" t="n">
        <v>3.52653333333</v>
      </c>
      <c r="L18" t="n">
        <v>3.49613333333</v>
      </c>
      <c r="M18" t="n">
        <v>3.47226666667</v>
      </c>
      <c r="N18" t="n">
        <v>3.48738709677</v>
      </c>
      <c r="O18" t="n">
        <v>3.49903225806</v>
      </c>
      <c r="P18" t="n">
        <v>3.46675</v>
      </c>
      <c r="Q18" t="n">
        <v>3.46412903226</v>
      </c>
      <c r="R18" t="n">
        <v>3.503</v>
      </c>
      <c r="S18" t="n">
        <v>3.55196774194</v>
      </c>
      <c r="T18" t="n">
        <v>3.56313333333</v>
      </c>
      <c r="U18" t="n">
        <v>3.58019354839</v>
      </c>
      <c r="V18" t="n">
        <v>3.60229032258</v>
      </c>
      <c r="W18" t="n">
        <v>3.6087</v>
      </c>
      <c r="X18" t="n">
        <v>3.65913333333</v>
      </c>
      <c r="Y18" t="n">
        <v>3.80536666667</v>
      </c>
      <c r="Z18" t="n">
        <v>3.8893</v>
      </c>
      <c r="AA18" t="n">
        <v>3.90441935484</v>
      </c>
      <c r="AB18" t="n">
        <v>3.89717857143</v>
      </c>
      <c r="AC18" t="n">
        <v>4.06590322581</v>
      </c>
      <c r="AD18" t="n">
        <v>4.30865517241</v>
      </c>
      <c r="AE18" t="n">
        <v>4.71238709677</v>
      </c>
      <c r="AF18" t="n">
        <v>5.21343333333</v>
      </c>
      <c r="AG18" t="n">
        <v>5.3794516129</v>
      </c>
      <c r="AH18" t="n">
        <v>5.33387096774</v>
      </c>
      <c r="AI18" t="n">
        <v>5.1796</v>
      </c>
      <c r="AJ18" t="n">
        <v>4.96364516129</v>
      </c>
      <c r="AK18" t="n">
        <v>4.56123333333</v>
      </c>
      <c r="AL18" t="n">
        <v>4.0765483871</v>
      </c>
      <c r="AM18" t="n">
        <v>3.93219354839</v>
      </c>
      <c r="AN18" t="n">
        <v>3.88717857143</v>
      </c>
      <c r="AO18" t="n">
        <v>3.83816129032</v>
      </c>
      <c r="AP18" t="n">
        <v>3.82423333333</v>
      </c>
      <c r="AQ18" t="n">
        <v>3.80987096774</v>
      </c>
      <c r="AR18" t="n">
        <v>3.87393333333</v>
      </c>
      <c r="AS18" t="n">
        <v>3.89119354839</v>
      </c>
      <c r="AT18" t="n">
        <v>3.92374193548</v>
      </c>
      <c r="AU18" t="n">
        <v>3.92446666667</v>
      </c>
      <c r="AV18" t="n">
        <v>3.89477419355</v>
      </c>
      <c r="AW18" t="n">
        <v>3.91523333333</v>
      </c>
      <c r="AX18" t="n">
        <v>3.91064516129</v>
      </c>
      <c r="AY18" t="n">
        <v>3.9325483871</v>
      </c>
      <c r="AZ18" t="n">
        <v>3.92457142857</v>
      </c>
      <c r="BA18" t="n">
        <v>3.93435483871</v>
      </c>
      <c r="BB18" t="n">
        <v>3.96363333333</v>
      </c>
      <c r="BC18" t="n">
        <v>3.99335483871</v>
      </c>
      <c r="BD18" t="n">
        <v>3.95926666667</v>
      </c>
      <c r="BE18" t="n">
        <v>3.97670967742</v>
      </c>
      <c r="BF18" t="n">
        <v>3.98864516129</v>
      </c>
      <c r="BG18" t="n">
        <v>3.9777</v>
      </c>
      <c r="BH18" t="n">
        <v>4.04296774194</v>
      </c>
      <c r="BI18" t="n">
        <v>4.06706666667</v>
      </c>
      <c r="BJ18" t="n">
        <v>4.08722580645</v>
      </c>
      <c r="BK18" t="n">
        <v>4.1144516129</v>
      </c>
      <c r="BL18" t="n">
        <v>4.17264285714</v>
      </c>
      <c r="BM18" t="n">
        <v>4.45474193548</v>
      </c>
      <c r="BN18" t="n">
        <v>4.7827</v>
      </c>
      <c r="BO18" t="n">
        <v>4.84558064516</v>
      </c>
      <c r="BP18" t="n">
        <v>4.76446666667</v>
      </c>
      <c r="BQ18" t="n">
        <v>4.727</v>
      </c>
      <c r="BR18" t="n">
        <v>4.71251612903</v>
      </c>
      <c r="BS18" t="n">
        <v>4.7516</v>
      </c>
      <c r="BT18" t="n">
        <v>4.75035483871</v>
      </c>
      <c r="BU18" t="n">
        <v>4.8141</v>
      </c>
      <c r="BV18" t="n">
        <v>4.78825806452</v>
      </c>
      <c r="BW18" t="n">
        <v>4.78590322581</v>
      </c>
      <c r="BX18" t="n">
        <v>4.81627586207</v>
      </c>
      <c r="BY18" t="n">
        <v>4.96187096774</v>
      </c>
      <c r="BZ18" t="n">
        <v>4.9964</v>
      </c>
      <c r="CA18" t="n">
        <v>4.97361290323</v>
      </c>
      <c r="CB18" t="n">
        <v>4.8459</v>
      </c>
      <c r="CC18" t="n">
        <v>4.73916129032</v>
      </c>
      <c r="CD18" t="n">
        <v>4.7824516129</v>
      </c>
      <c r="CE18" t="n">
        <v>4.95113333333</v>
      </c>
      <c r="CF18" t="n">
        <v>4.96896774194</v>
      </c>
      <c r="CG18" t="n">
        <v>4.93127777778</v>
      </c>
      <c r="CH18" t="n">
        <v>4.87727777778</v>
      </c>
      <c r="CI18" t="n">
        <v>4.89213636364</v>
      </c>
      <c r="CJ18" t="n">
        <v>4.92570588235</v>
      </c>
      <c r="CK18" t="n">
        <v>4.94176470588</v>
      </c>
      <c r="CL18" t="n">
        <v>4.9365</v>
      </c>
      <c r="CM18" t="n">
        <v>4.88461904762</v>
      </c>
      <c r="CN18" t="n">
        <v>4.891</v>
      </c>
      <c r="CO18" t="n">
        <v>4.89333333333</v>
      </c>
      <c r="CP18" t="n">
        <v>4.88547368421</v>
      </c>
      <c r="CQ18" t="n">
        <v>4.90447619048</v>
      </c>
      <c r="CR18" t="n">
        <v>4.88291304348</v>
      </c>
      <c r="CS18" t="n">
        <v>4.873625</v>
      </c>
      <c r="CT18" t="n">
        <v>4.849</v>
      </c>
      <c r="CU18" t="n">
        <v>4.8560952381</v>
      </c>
      <c r="CV18" t="n">
        <v>4.86266666667</v>
      </c>
      <c r="CW18" t="n">
        <v>4.84352380952</v>
      </c>
      <c r="CX18" t="n">
        <v>4.84466666667</v>
      </c>
      <c r="CY18" t="n">
        <v>4.86366666667</v>
      </c>
      <c r="CZ18" t="n">
        <v>4.85028571429</v>
      </c>
      <c r="DA18" t="n">
        <v>4.862125</v>
      </c>
      <c r="DB18" t="n">
        <v>4.8625</v>
      </c>
      <c r="DC18" t="n">
        <v>4.8607</v>
      </c>
      <c r="DD18" t="n">
        <v>4.85556</v>
      </c>
      <c r="DE18" t="n">
        <v>4.8373</v>
      </c>
      <c r="DF18" t="n">
        <v>4.75295238095</v>
      </c>
      <c r="DG18" t="n">
        <v>4.62295238095</v>
      </c>
      <c r="DH18" t="n">
        <v>4.50416666667</v>
      </c>
      <c r="DI18" t="n">
        <v>4.49960714286</v>
      </c>
      <c r="DJ18" t="n">
        <v>4.4785</v>
      </c>
      <c r="DK18" t="n">
        <v>4.4965</v>
      </c>
      <c r="DL18" t="n">
        <v>4.4995</v>
      </c>
      <c r="DM18" t="n">
        <v>4.48631034483</v>
      </c>
      <c r="DN18" t="n">
        <v>4.47863333333</v>
      </c>
      <c r="DO18" t="n">
        <v>4.44926086957</v>
      </c>
      <c r="DP18" t="n">
        <v>4.42489655172</v>
      </c>
      <c r="DQ18" t="n">
        <v>4.39507142857</v>
      </c>
      <c r="DR18" t="n">
        <v>4.34525</v>
      </c>
      <c r="DS18" t="n">
        <v>4.33638461538</v>
      </c>
      <c r="DT18" t="n">
        <v>4.22158333333</v>
      </c>
      <c r="DU18" t="n">
        <v>4.13117241379</v>
      </c>
      <c r="DV18" t="n">
        <v>4.086</v>
      </c>
      <c r="DW18" t="n">
        <v>4.05995</v>
      </c>
      <c r="DX18" t="n">
        <v>4.0526</v>
      </c>
      <c r="DY18" t="n">
        <v>4.0580952381</v>
      </c>
      <c r="DZ18" t="n">
        <v>4.06872727273</v>
      </c>
      <c r="EA18" t="n">
        <v>4.04584210526</v>
      </c>
      <c r="EB18" t="n">
        <v>4.03663636364</v>
      </c>
      <c r="EC18" t="n">
        <v>4.02004761905</v>
      </c>
      <c r="ED18" t="n">
        <v>4.03576190476</v>
      </c>
      <c r="EE18" t="n">
        <v>4.0822</v>
      </c>
      <c r="EF18" t="n">
        <v>4.08277777778</v>
      </c>
      <c r="EG18" t="n">
        <v>4.05836363636</v>
      </c>
      <c r="EH18" t="n">
        <v>4.05285714286</v>
      </c>
      <c r="EI18" t="n">
        <v>4.03873913043</v>
      </c>
      <c r="EJ18" t="n">
        <v>4.02857142857</v>
      </c>
      <c r="EK18" t="n">
        <v>4.01659090909</v>
      </c>
      <c r="EL18" t="n">
        <v>4.02341304348</v>
      </c>
      <c r="EM18" t="n">
        <v>4.01133333333</v>
      </c>
      <c r="EN18" t="n">
        <v>4.02172727273</v>
      </c>
      <c r="EO18" t="n">
        <v>4.03845454545</v>
      </c>
      <c r="EP18" t="n">
        <v>4.04163157895</v>
      </c>
      <c r="EQ18" t="n">
        <v>4.04694444444</v>
      </c>
      <c r="ER18" t="n">
        <v>4.05635</v>
      </c>
      <c r="ES18" t="n">
        <v>4.06661904762</v>
      </c>
      <c r="ET18" t="n">
        <v>4.12419047619</v>
      </c>
      <c r="EU18" t="n">
        <v>4.15082608696</v>
      </c>
      <c r="EV18" t="n">
        <v>4.15655555556</v>
      </c>
      <c r="EW18" t="n">
        <v>4.16004761905</v>
      </c>
      <c r="EX18" t="n">
        <v>4.16963157895</v>
      </c>
      <c r="EY18" t="n">
        <v>4.18895238095</v>
      </c>
    </row>
    <row r="20" spans="1:302">
      <c r="A20" t="s">
        <v>113</v>
      </c>
    </row>
    <row r="21" spans="1:302">
      <c r="A21" t="s">
        <v>114</v>
      </c>
      <c r="B21" t="s">
        <v>115</v>
      </c>
      <c r="C21" t="n">
        <v>0.15</v>
      </c>
      <c r="D21" t="n">
        <v>0.15</v>
      </c>
      <c r="E21" t="n">
        <v>0.15</v>
      </c>
      <c r="F21" t="n">
        <v>0.183833333333</v>
      </c>
      <c r="G21" t="n">
        <v>0.185</v>
      </c>
      <c r="H21" t="n">
        <v>0.20975</v>
      </c>
      <c r="I21" t="n">
        <v>0.2125</v>
      </c>
      <c r="J21" t="n">
        <v>0.2125</v>
      </c>
      <c r="K21" t="n">
        <v>0.2125</v>
      </c>
      <c r="L21" t="n">
        <v>0.1975</v>
      </c>
      <c r="M21" t="n">
        <v>0.188833333333</v>
      </c>
      <c r="N21" t="n">
        <v>0.1875</v>
      </c>
      <c r="O21" t="n">
        <v>0.185887096774</v>
      </c>
      <c r="P21" t="n">
        <v>0.175</v>
      </c>
      <c r="Q21" t="n">
        <v>0.188548387097</v>
      </c>
      <c r="R21" t="n">
        <v>0.195</v>
      </c>
      <c r="S21" t="n">
        <v>0.208306451613</v>
      </c>
      <c r="T21" t="n">
        <v>0.225</v>
      </c>
      <c r="U21" t="n">
        <v>0.225</v>
      </c>
      <c r="V21" t="n">
        <v>0.231290322581</v>
      </c>
      <c r="W21" t="n">
        <v>0.24</v>
      </c>
      <c r="X21" t="n">
        <v>0.24</v>
      </c>
      <c r="Y21" t="n">
        <v>0.24</v>
      </c>
      <c r="Z21" t="n">
        <v>0.269032258065</v>
      </c>
      <c r="AA21" t="n">
        <v>0.29</v>
      </c>
      <c r="AB21" t="n">
        <v>0.312413793103</v>
      </c>
      <c r="AC21" t="n">
        <v>0.315</v>
      </c>
      <c r="AD21" t="n">
        <v>0.33375</v>
      </c>
      <c r="AE21" t="n">
        <v>0.3375</v>
      </c>
      <c r="AF21" t="n">
        <v>0.3375</v>
      </c>
      <c r="AG21" t="n">
        <v>0.365080645161</v>
      </c>
      <c r="AH21" t="n">
        <v>0.383790322581</v>
      </c>
      <c r="AI21" t="n">
        <v>0.406666666667</v>
      </c>
      <c r="AJ21" t="n">
        <v>0.320806451613</v>
      </c>
      <c r="AK21" t="n">
        <v>0.221667</v>
      </c>
      <c r="AL21" t="n">
        <v>0.15</v>
      </c>
      <c r="AM21" t="n">
        <v>0.15</v>
      </c>
      <c r="AN21" t="n">
        <v>0.15</v>
      </c>
      <c r="AO21" t="n">
        <v>0.15</v>
      </c>
      <c r="AP21" t="n">
        <v>0.15</v>
      </c>
      <c r="AQ21" t="n">
        <v>0.1539</v>
      </c>
      <c r="AR21" t="n">
        <v>0.1767</v>
      </c>
      <c r="AS21" t="n">
        <v>0.2697</v>
      </c>
      <c r="AT21" t="n">
        <v>0.28</v>
      </c>
      <c r="AU21" t="n">
        <v>0.28</v>
      </c>
      <c r="AV21" t="n">
        <v>0.2439</v>
      </c>
      <c r="AW21" t="n">
        <v>0.24</v>
      </c>
      <c r="AX21" t="n">
        <v>0.24</v>
      </c>
      <c r="AY21" t="n">
        <v>0.24</v>
      </c>
      <c r="AZ21" t="n">
        <v>0.2675</v>
      </c>
      <c r="BA21" t="n">
        <v>0.275</v>
      </c>
      <c r="BB21" t="n">
        <v>0.275</v>
      </c>
      <c r="BC21" t="n">
        <v>0.275</v>
      </c>
      <c r="BD21" t="n">
        <v>0.275</v>
      </c>
      <c r="BE21" t="n">
        <v>0.266</v>
      </c>
      <c r="BF21" t="n">
        <v>0.255</v>
      </c>
      <c r="BG21" t="n">
        <v>0.23125</v>
      </c>
      <c r="BH21" t="n">
        <v>0.2175</v>
      </c>
      <c r="BI21" t="n">
        <v>0.2175</v>
      </c>
      <c r="BJ21" t="n">
        <v>0.2175</v>
      </c>
      <c r="BK21" t="n">
        <v>0.2175</v>
      </c>
      <c r="BL21" t="n">
        <v>0.2209</v>
      </c>
      <c r="BM21" t="n">
        <v>0.2787</v>
      </c>
      <c r="BN21" t="n">
        <v>0.35</v>
      </c>
      <c r="BO21" t="n">
        <v>0.435</v>
      </c>
      <c r="BP21" t="n">
        <v>0.460333333333</v>
      </c>
      <c r="BQ21" t="n">
        <v>0.475</v>
      </c>
      <c r="BR21" t="n">
        <v>0.4724</v>
      </c>
      <c r="BS21" t="n">
        <v>0.449</v>
      </c>
      <c r="BT21" t="n">
        <v>0.410161290323</v>
      </c>
      <c r="BU21" t="n">
        <v>0.405</v>
      </c>
      <c r="BV21" t="n">
        <v>0.405</v>
      </c>
      <c r="BW21" t="n">
        <v>0.405</v>
      </c>
      <c r="BX21" t="n">
        <v>0.411896551724</v>
      </c>
      <c r="BY21" t="n">
        <v>0.455</v>
      </c>
      <c r="BZ21" t="n">
        <v>0.455</v>
      </c>
      <c r="CA21" t="n">
        <v>0.455</v>
      </c>
      <c r="CB21" t="n">
        <v>0.438666666667</v>
      </c>
      <c r="CC21" t="n">
        <v>0.403548387097</v>
      </c>
      <c r="CD21" t="n">
        <v>0.39</v>
      </c>
      <c r="CE21" t="n">
        <v>0.39</v>
      </c>
      <c r="CF21" t="n">
        <v>0.426290322581</v>
      </c>
      <c r="CG21" t="n">
        <v>0.435</v>
      </c>
      <c r="CH21" t="n">
        <v>0.435</v>
      </c>
      <c r="CI21" t="n">
        <v>0.435</v>
      </c>
      <c r="CJ21" t="n">
        <v>0.435</v>
      </c>
      <c r="CK21" t="n">
        <v>0.418064516129</v>
      </c>
      <c r="CL21" t="n">
        <v>0.3965</v>
      </c>
      <c r="CM21" t="n">
        <v>0.365</v>
      </c>
      <c r="CN21" t="n">
        <v>0.365</v>
      </c>
      <c r="CO21" t="n">
        <v>0.3605</v>
      </c>
      <c r="CP21" t="n">
        <v>0.345</v>
      </c>
      <c r="CQ21" t="n">
        <v>0.345</v>
      </c>
      <c r="CR21" t="n">
        <v>0.345</v>
      </c>
      <c r="CS21" t="n">
        <v>0.345</v>
      </c>
      <c r="CT21" t="n">
        <v>0.345</v>
      </c>
      <c r="CU21" t="n">
        <v>0.345</v>
      </c>
      <c r="CV21" t="n">
        <v>0.345</v>
      </c>
      <c r="CW21" t="n">
        <v>0.359516129032</v>
      </c>
      <c r="CX21" t="n">
        <v>0.395</v>
      </c>
      <c r="CY21" t="n">
        <v>0.395</v>
      </c>
      <c r="CZ21" t="n">
        <v>0.417</v>
      </c>
      <c r="DA21" t="n">
        <v>0.425</v>
      </c>
      <c r="DB21" t="n">
        <v>0.425</v>
      </c>
      <c r="DC21" t="n">
        <v>0.425</v>
      </c>
      <c r="DD21" t="n">
        <v>0.425</v>
      </c>
      <c r="DE21" t="n">
        <v>0.376666666667</v>
      </c>
      <c r="DF21" t="n">
        <v>0.367903225806</v>
      </c>
      <c r="DG21" t="n">
        <v>0.336935483871</v>
      </c>
      <c r="DH21" t="n">
        <v>0.2825</v>
      </c>
      <c r="DI21" t="n">
        <v>0.245</v>
      </c>
      <c r="DJ21" t="n">
        <v>0.245</v>
      </c>
      <c r="DK21" t="n">
        <v>0.245</v>
      </c>
      <c r="DL21" t="n">
        <v>0.245</v>
      </c>
      <c r="DM21" t="n">
        <v>0.245</v>
      </c>
      <c r="DN21" t="n">
        <v>0.243064516129</v>
      </c>
      <c r="DO21" t="n">
        <v>0.225</v>
      </c>
      <c r="DP21" t="n">
        <v>0.207580645161</v>
      </c>
      <c r="DQ21" t="n">
        <v>0.203666666667</v>
      </c>
      <c r="DR21" t="n">
        <v>0.185</v>
      </c>
      <c r="DS21" t="n">
        <v>0.185</v>
      </c>
      <c r="DT21" t="n">
        <v>0.17</v>
      </c>
      <c r="DU21" t="n">
        <v>0.165</v>
      </c>
      <c r="DV21" t="n">
        <v>0.165</v>
      </c>
      <c r="DW21" t="n">
        <v>0.165</v>
      </c>
      <c r="DX21" t="n">
        <v>0.165</v>
      </c>
      <c r="DY21" t="n">
        <v>0.175161290323</v>
      </c>
      <c r="DZ21" t="n">
        <v>0.18</v>
      </c>
      <c r="EA21" t="n">
        <v>0.18</v>
      </c>
      <c r="EB21" t="n">
        <v>0.18</v>
      </c>
      <c r="EC21" t="n">
        <v>0.18</v>
      </c>
      <c r="ED21" t="n">
        <v>0.18</v>
      </c>
      <c r="EE21" t="n">
        <v>0.194516129032</v>
      </c>
      <c r="EF21" t="n">
        <v>0.23</v>
      </c>
      <c r="EG21" t="n">
        <v>0.23</v>
      </c>
      <c r="EH21" t="n">
        <v>0.249833333333</v>
      </c>
      <c r="EI21" t="n">
        <v>0.2725</v>
      </c>
      <c r="EJ21" t="n">
        <v>0.2725</v>
      </c>
      <c r="EK21" t="n">
        <v>0.2725</v>
      </c>
      <c r="EL21" t="n">
        <v>0.2725</v>
      </c>
      <c r="EM21" t="n">
        <v>0.2725</v>
      </c>
      <c r="EN21" t="n">
        <v>0.2725</v>
      </c>
      <c r="EO21" t="n">
        <v>0.2725</v>
      </c>
      <c r="EP21" t="n">
        <v>0.2725</v>
      </c>
      <c r="EQ21" t="n">
        <v>0.278548387097</v>
      </c>
      <c r="ER21" t="n">
        <v>0.285</v>
      </c>
      <c r="ES21" t="n">
        <v>0.291290322581</v>
      </c>
      <c r="ET21" t="n">
        <v>0.3</v>
      </c>
      <c r="EU21" t="n">
        <v>0.3</v>
      </c>
      <c r="EV21" t="n">
        <v>0.3225</v>
      </c>
      <c r="EW21" t="n">
        <v>0.343064516129</v>
      </c>
      <c r="EX21" t="n">
        <v>0.36</v>
      </c>
      <c r="EY21" t="n">
        <v>0.36</v>
      </c>
    </row>
    <row r="23" spans="1:302">
      <c r="A23" t="s">
        <v>78</v>
      </c>
    </row>
    <row r="24" spans="1:302">
      <c r="A24" t="s">
        <v>116</v>
      </c>
      <c r="B24" t="s">
        <v>117</v>
      </c>
      <c r="C24" t="n">
        <v>4138</v>
      </c>
      <c r="D24" t="n">
        <v>4009</v>
      </c>
      <c r="E24" t="n">
        <v>4573</v>
      </c>
      <c r="F24" t="n">
        <v>4689</v>
      </c>
      <c r="G24" t="n">
        <v>4238</v>
      </c>
      <c r="H24" t="n">
        <v>3994</v>
      </c>
      <c r="I24" t="n">
        <v>3875</v>
      </c>
      <c r="J24" t="n">
        <v>4276</v>
      </c>
      <c r="K24" t="n">
        <v>4639</v>
      </c>
      <c r="L24" t="n">
        <v>3437</v>
      </c>
      <c r="M24" t="n">
        <v>3956</v>
      </c>
      <c r="N24" t="n">
        <v>3209</v>
      </c>
      <c r="O24" t="n">
        <v>3475</v>
      </c>
      <c r="P24" t="n">
        <v>3803</v>
      </c>
      <c r="Q24" t="n">
        <v>3690</v>
      </c>
      <c r="R24" t="n">
        <v>4334</v>
      </c>
      <c r="S24" t="n">
        <v>4476</v>
      </c>
      <c r="T24" t="n">
        <v>3112</v>
      </c>
      <c r="U24" t="n">
        <v>3991</v>
      </c>
      <c r="V24" t="n">
        <v>4271</v>
      </c>
      <c r="W24" t="n">
        <v>4266</v>
      </c>
      <c r="X24" t="n">
        <v>3600</v>
      </c>
      <c r="Y24" t="n">
        <v>3904</v>
      </c>
      <c r="Z24" t="n">
        <v>3215</v>
      </c>
      <c r="AA24" t="n">
        <v>3234</v>
      </c>
      <c r="AB24" t="n">
        <v>3701</v>
      </c>
      <c r="AC24" t="n">
        <v>3321</v>
      </c>
      <c r="AD24" t="n">
        <v>1936</v>
      </c>
      <c r="AE24" t="n">
        <v>2379</v>
      </c>
      <c r="AF24" t="n">
        <v>4783</v>
      </c>
      <c r="AG24" t="n">
        <v>3574</v>
      </c>
      <c r="AH24" t="n">
        <v>3939</v>
      </c>
      <c r="AI24" t="n">
        <v>4514</v>
      </c>
      <c r="AJ24" t="n">
        <v>2693</v>
      </c>
      <c r="AK24" t="n">
        <v>3711</v>
      </c>
      <c r="AL24" t="n">
        <v>3662</v>
      </c>
      <c r="AM24" t="n">
        <v>2558</v>
      </c>
      <c r="AN24" t="n">
        <v>4335</v>
      </c>
      <c r="AO24" t="n">
        <v>4046</v>
      </c>
      <c r="AP24" t="n">
        <v>3202</v>
      </c>
      <c r="AQ24" t="n">
        <v>3373</v>
      </c>
      <c r="AR24" t="n">
        <v>3381</v>
      </c>
      <c r="AS24" t="n">
        <v>3871</v>
      </c>
      <c r="AT24" t="n">
        <v>3288</v>
      </c>
      <c r="AU24" t="n">
        <v>2424</v>
      </c>
      <c r="AV24" t="n">
        <v>5035</v>
      </c>
      <c r="AW24" t="n">
        <v>4122</v>
      </c>
      <c r="AX24" t="n">
        <v>1346</v>
      </c>
      <c r="AY24" t="n">
        <v>5021</v>
      </c>
      <c r="AZ24" t="n">
        <v>3375</v>
      </c>
      <c r="BA24" t="n">
        <v>2607</v>
      </c>
      <c r="BB24" t="n">
        <v>3314</v>
      </c>
      <c r="BC24" t="n">
        <v>3792</v>
      </c>
      <c r="BD24" t="n">
        <v>3931</v>
      </c>
      <c r="BE24" t="n">
        <v>2900</v>
      </c>
      <c r="BF24" t="n">
        <v>3690</v>
      </c>
      <c r="BG24" t="n">
        <v>1694</v>
      </c>
      <c r="BH24" t="n">
        <v>4531</v>
      </c>
      <c r="BI24" t="n">
        <v>3634</v>
      </c>
      <c r="BJ24" t="n">
        <v>3842</v>
      </c>
      <c r="BK24" t="n">
        <v>3924</v>
      </c>
      <c r="BL24" t="n">
        <v>2910</v>
      </c>
      <c r="BM24" t="n">
        <v>3899</v>
      </c>
      <c r="BN24" t="n">
        <v>1883</v>
      </c>
      <c r="BO24" t="n">
        <v>3821</v>
      </c>
      <c r="BP24" t="n">
        <v>5146</v>
      </c>
      <c r="BQ24" t="n">
        <v>3342</v>
      </c>
      <c r="BR24" t="n">
        <v>3185</v>
      </c>
      <c r="BS24" t="n">
        <v>2976</v>
      </c>
      <c r="BT24" t="n">
        <v>5286</v>
      </c>
      <c r="BU24" t="n">
        <v>2807</v>
      </c>
      <c r="BV24" t="n">
        <v>3137</v>
      </c>
      <c r="BW24" t="n">
        <v>4519</v>
      </c>
      <c r="BX24" t="n">
        <v>2322</v>
      </c>
      <c r="BY24" t="n">
        <v>2545</v>
      </c>
      <c r="BZ24" t="n">
        <v>4019</v>
      </c>
      <c r="CA24" t="n">
        <v>2860</v>
      </c>
      <c r="CB24" t="n">
        <v>3070</v>
      </c>
      <c r="CC24" t="n">
        <v>3620</v>
      </c>
      <c r="CD24" t="n">
        <v>2504</v>
      </c>
      <c r="CE24" t="n">
        <v>3675</v>
      </c>
      <c r="CF24" t="n">
        <v>4194</v>
      </c>
      <c r="CG24" t="n">
        <v>3535</v>
      </c>
      <c r="CH24" t="n">
        <v>2705</v>
      </c>
      <c r="CI24" t="n">
        <v>3997</v>
      </c>
      <c r="CJ24" t="n">
        <v>4131</v>
      </c>
      <c r="CK24" t="n">
        <v>2115</v>
      </c>
      <c r="CL24" t="n">
        <v>1669</v>
      </c>
      <c r="CM24" t="n">
        <v>700</v>
      </c>
      <c r="CN24" t="n">
        <v>1543</v>
      </c>
      <c r="CO24" t="n">
        <v>1396</v>
      </c>
      <c r="CP24" t="n">
        <v>2123</v>
      </c>
      <c r="CQ24" t="n">
        <v>2127</v>
      </c>
      <c r="CR24" t="n">
        <v>4299</v>
      </c>
      <c r="CS24" t="n">
        <v>3533</v>
      </c>
      <c r="CT24" t="n">
        <v>3675</v>
      </c>
      <c r="CU24" t="n">
        <v>992</v>
      </c>
      <c r="CV24" t="n">
        <v>2291</v>
      </c>
      <c r="CW24" t="n">
        <v>3108</v>
      </c>
      <c r="CX24" t="n">
        <v>2875</v>
      </c>
      <c r="CY24" t="n">
        <v>1390</v>
      </c>
      <c r="CZ24" t="n">
        <v>1742</v>
      </c>
      <c r="DA24" t="n">
        <v>3648</v>
      </c>
      <c r="DB24" t="n">
        <v>3236</v>
      </c>
      <c r="DC24" t="n">
        <v>2226</v>
      </c>
      <c r="DD24" t="n">
        <v>2280</v>
      </c>
      <c r="DE24" t="n">
        <v>1773</v>
      </c>
      <c r="DF24" t="n">
        <v>2557</v>
      </c>
      <c r="DG24" t="n">
        <v>2945</v>
      </c>
      <c r="DH24" t="n">
        <v>2644</v>
      </c>
      <c r="DI24" t="n">
        <v>2985</v>
      </c>
      <c r="DJ24" t="n">
        <v>1550</v>
      </c>
      <c r="DK24" t="n">
        <v>3304</v>
      </c>
      <c r="DL24" t="n">
        <v>1288</v>
      </c>
      <c r="DM24" t="n">
        <v>1287</v>
      </c>
      <c r="DN24" t="n">
        <v>1304</v>
      </c>
      <c r="DO24" t="n">
        <v>3026</v>
      </c>
      <c r="DP24" t="n">
        <v>3719</v>
      </c>
      <c r="DQ24" t="n">
        <v>2367</v>
      </c>
      <c r="DR24" t="n">
        <v>2404</v>
      </c>
      <c r="DS24" t="n">
        <v>1955</v>
      </c>
      <c r="DT24" t="n">
        <v>2295</v>
      </c>
      <c r="DU24" t="n">
        <v>2009</v>
      </c>
      <c r="DV24" t="n">
        <v>2684</v>
      </c>
      <c r="DW24" t="n">
        <v>4245</v>
      </c>
      <c r="DX24" t="n">
        <v>3332</v>
      </c>
      <c r="DY24" t="n">
        <v>2016</v>
      </c>
      <c r="DZ24" t="n">
        <v>2374</v>
      </c>
      <c r="EA24" t="n">
        <v>2966</v>
      </c>
      <c r="EB24" t="n">
        <v>1946</v>
      </c>
      <c r="EC24" t="n">
        <v>1454</v>
      </c>
      <c r="ED24" t="n">
        <v>1733</v>
      </c>
      <c r="EE24" t="n">
        <v>0</v>
      </c>
      <c r="EF24" t="n">
        <v>1673</v>
      </c>
      <c r="EG24" t="n">
        <v>1730</v>
      </c>
      <c r="EH24" t="n">
        <v>1743</v>
      </c>
      <c r="EI24" t="n">
        <v>2030</v>
      </c>
      <c r="EJ24" t="n">
        <v>1755</v>
      </c>
      <c r="EK24" t="n">
        <v>1952</v>
      </c>
      <c r="EL24" t="n">
        <v>2668</v>
      </c>
      <c r="EM24" t="n">
        <v>3071</v>
      </c>
      <c r="EN24" t="n">
        <v>3360</v>
      </c>
      <c r="EO24" t="n">
        <v>2312</v>
      </c>
      <c r="EP24" t="n">
        <v>3654</v>
      </c>
      <c r="EQ24" t="n">
        <v>2008</v>
      </c>
      <c r="ER24" t="n">
        <v>3373</v>
      </c>
      <c r="ES24" t="n">
        <v>3741</v>
      </c>
      <c r="ET24" t="n">
        <v>3095</v>
      </c>
      <c r="EU24" t="n">
        <v>2097</v>
      </c>
      <c r="EV24" t="n">
        <v>4045</v>
      </c>
      <c r="EW24" t="n">
        <v>3040</v>
      </c>
    </row>
    <row r="25" spans="1:302">
      <c r="A25" t="s">
        <v>118</v>
      </c>
      <c r="B25" t="s">
        <v>117</v>
      </c>
      <c r="C25" t="n">
        <v>0</v>
      </c>
      <c r="D25" t="n">
        <v>0</v>
      </c>
      <c r="E25" t="n">
        <v>0</v>
      </c>
      <c r="F25" t="n">
        <v>0</v>
      </c>
      <c r="G25" t="n">
        <v>0</v>
      </c>
      <c r="H25" t="n">
        <v>0</v>
      </c>
      <c r="I25" t="n">
        <v>0</v>
      </c>
      <c r="J25" t="n">
        <v>0</v>
      </c>
      <c r="K25" t="n">
        <v>80</v>
      </c>
      <c r="L25" t="n">
        <v>0</v>
      </c>
      <c r="M25" t="n">
        <v>95</v>
      </c>
      <c r="N25" t="n">
        <v>63</v>
      </c>
      <c r="O25" t="n">
        <v>58</v>
      </c>
      <c r="P25" t="n">
        <v>0</v>
      </c>
      <c r="Q25" t="n">
        <v>35</v>
      </c>
      <c r="R25" t="n">
        <v>0</v>
      </c>
      <c r="S25" t="n">
        <v>0</v>
      </c>
      <c r="T25" t="n">
        <v>50</v>
      </c>
      <c r="U25" t="n">
        <v>38</v>
      </c>
      <c r="V25" t="n">
        <v>0</v>
      </c>
      <c r="W25" t="n">
        <v>0</v>
      </c>
      <c r="X25" t="n">
        <v>0</v>
      </c>
      <c r="Y25" t="n">
        <v>0</v>
      </c>
      <c r="Z25" t="n">
        <v>0</v>
      </c>
      <c r="AA25" t="n">
        <v>0</v>
      </c>
      <c r="AB25" t="n">
        <v>0</v>
      </c>
      <c r="AC25" t="n">
        <v>35</v>
      </c>
      <c r="AD25" t="n">
        <v>0</v>
      </c>
      <c r="AE25" t="n">
        <v>41</v>
      </c>
      <c r="AF25" t="n">
        <v>0</v>
      </c>
      <c r="AG25" t="n">
        <v>0</v>
      </c>
      <c r="AH25" t="n">
        <v>0</v>
      </c>
      <c r="AI25" t="n">
        <v>0</v>
      </c>
      <c r="AJ25" t="n">
        <v>0</v>
      </c>
      <c r="AK25" t="n">
        <v>0</v>
      </c>
      <c r="AL25" t="n">
        <v>0</v>
      </c>
      <c r="AM25" t="n">
        <v>0</v>
      </c>
      <c r="AN25" t="n">
        <v>0</v>
      </c>
      <c r="AO25" t="n">
        <v>0</v>
      </c>
      <c r="AP25" t="n">
        <v>0</v>
      </c>
      <c r="AQ25" t="n">
        <v>0</v>
      </c>
      <c r="AR25" t="n">
        <v>0</v>
      </c>
      <c r="AS25" t="n">
        <v>0</v>
      </c>
      <c r="AT25" t="n">
        <v>0</v>
      </c>
      <c r="AU25" t="n">
        <v>0</v>
      </c>
      <c r="AV25" t="n">
        <v>0</v>
      </c>
      <c r="AW25" t="n">
        <v>0</v>
      </c>
      <c r="AX25" t="n">
        <v>0</v>
      </c>
      <c r="AY25" t="n">
        <v>0</v>
      </c>
      <c r="AZ25" t="n">
        <v>0</v>
      </c>
      <c r="BA25" t="n">
        <v>0</v>
      </c>
      <c r="BB25" t="n">
        <v>0</v>
      </c>
      <c r="BC25" t="n">
        <v>0</v>
      </c>
      <c r="BD25" t="n">
        <v>0</v>
      </c>
      <c r="BE25" t="n">
        <v>0</v>
      </c>
      <c r="BF25" t="n">
        <v>0</v>
      </c>
      <c r="BG25" t="n">
        <v>0</v>
      </c>
      <c r="BH25" t="n">
        <v>0</v>
      </c>
      <c r="BI25" t="n">
        <v>0</v>
      </c>
      <c r="BJ25" t="n">
        <v>0</v>
      </c>
      <c r="BK25" t="n">
        <v>0</v>
      </c>
      <c r="BL25" t="n">
        <v>0</v>
      </c>
      <c r="BM25" t="n">
        <v>0</v>
      </c>
      <c r="BN25" t="n">
        <v>0</v>
      </c>
      <c r="BO25" t="n">
        <v>0</v>
      </c>
      <c r="BP25" t="n">
        <v>0</v>
      </c>
      <c r="BQ25" t="n">
        <v>0</v>
      </c>
      <c r="BR25" t="n">
        <v>0</v>
      </c>
      <c r="BS25" t="n">
        <v>0</v>
      </c>
      <c r="BT25" t="n">
        <v>0</v>
      </c>
      <c r="BU25" t="n">
        <v>0</v>
      </c>
      <c r="BV25" t="n">
        <v>0</v>
      </c>
      <c r="BW25" t="n">
        <v>0</v>
      </c>
      <c r="BX25" t="n">
        <v>0</v>
      </c>
      <c r="BY25" t="n">
        <v>0</v>
      </c>
      <c r="BZ25" t="n">
        <v>0</v>
      </c>
      <c r="CA25" t="n">
        <v>0</v>
      </c>
      <c r="CB25" t="n">
        <v>0</v>
      </c>
      <c r="CC25" t="n">
        <v>0</v>
      </c>
      <c r="CD25" t="n">
        <v>0</v>
      </c>
      <c r="CE25" t="n">
        <v>0</v>
      </c>
      <c r="CF25" t="n">
        <v>0</v>
      </c>
      <c r="CG25" t="n">
        <v>0</v>
      </c>
      <c r="CH25" t="n">
        <v>0</v>
      </c>
      <c r="CI25" t="n">
        <v>0</v>
      </c>
      <c r="CJ25" t="n">
        <v>0</v>
      </c>
      <c r="CK25" t="n">
        <v>0</v>
      </c>
      <c r="CL25" t="n">
        <v>0</v>
      </c>
      <c r="CM25" t="n">
        <v>311</v>
      </c>
      <c r="CN25" t="n">
        <v>215</v>
      </c>
      <c r="CO25" t="n">
        <v>0</v>
      </c>
      <c r="CP25" t="n">
        <v>270</v>
      </c>
      <c r="CQ25" t="n">
        <v>0</v>
      </c>
      <c r="CR25" t="n">
        <v>0</v>
      </c>
      <c r="CS25" t="n">
        <v>0</v>
      </c>
      <c r="CT25" t="n">
        <v>0</v>
      </c>
      <c r="CU25" t="n">
        <v>80</v>
      </c>
      <c r="CV25" t="n">
        <v>83</v>
      </c>
      <c r="CW25" t="n">
        <v>0</v>
      </c>
      <c r="CX25" t="n">
        <v>86</v>
      </c>
      <c r="CY25" t="n">
        <v>11</v>
      </c>
      <c r="CZ25" t="n">
        <v>0</v>
      </c>
      <c r="DA25" t="n">
        <v>105</v>
      </c>
      <c r="DB25" t="n">
        <v>47</v>
      </c>
      <c r="DC25" t="n">
        <v>39</v>
      </c>
      <c r="DD25" t="n">
        <v>146</v>
      </c>
      <c r="DE25" t="n">
        <v>60</v>
      </c>
      <c r="DF25" t="n">
        <v>75</v>
      </c>
      <c r="DG25" t="n">
        <v>75</v>
      </c>
      <c r="DH25" t="n">
        <v>64</v>
      </c>
      <c r="DI25" t="n">
        <v>75</v>
      </c>
      <c r="DJ25" t="n">
        <v>99</v>
      </c>
      <c r="DK25" t="n">
        <v>58</v>
      </c>
      <c r="DL25" t="n">
        <v>94</v>
      </c>
      <c r="DM25" t="n">
        <v>58</v>
      </c>
      <c r="DN25" t="n">
        <v>0</v>
      </c>
      <c r="DO25" t="n">
        <v>93</v>
      </c>
      <c r="DP25" t="n">
        <v>40</v>
      </c>
      <c r="DQ25" t="n">
        <v>58</v>
      </c>
      <c r="DR25" t="n">
        <v>47</v>
      </c>
      <c r="DS25" t="n">
        <v>124</v>
      </c>
      <c r="DT25" t="n">
        <v>47</v>
      </c>
      <c r="DU25" t="n">
        <v>65</v>
      </c>
      <c r="DV25" t="n">
        <v>45</v>
      </c>
      <c r="DW25" t="n">
        <v>154</v>
      </c>
      <c r="DX25" t="n">
        <v>21</v>
      </c>
      <c r="DY25" t="n">
        <v>47</v>
      </c>
      <c r="DZ25" t="n">
        <v>102</v>
      </c>
      <c r="EA25" t="n">
        <v>47</v>
      </c>
      <c r="EB25" t="n">
        <v>46</v>
      </c>
      <c r="EC25" t="n">
        <v>70</v>
      </c>
      <c r="ED25" t="n">
        <v>0</v>
      </c>
      <c r="EE25" t="n">
        <v>0</v>
      </c>
      <c r="EF25" t="n">
        <v>0</v>
      </c>
      <c r="EG25" t="n">
        <v>0</v>
      </c>
      <c r="EH25" t="n">
        <v>0</v>
      </c>
      <c r="EI25" t="n">
        <v>0</v>
      </c>
      <c r="EJ25" t="n">
        <v>0</v>
      </c>
      <c r="EK25" t="n">
        <v>0</v>
      </c>
      <c r="EL25" t="n">
        <v>0</v>
      </c>
      <c r="EM25" t="n">
        <v>62</v>
      </c>
      <c r="EN25" t="n">
        <v>0</v>
      </c>
      <c r="EO25" t="n">
        <v>0</v>
      </c>
      <c r="EP25" t="n">
        <v>0</v>
      </c>
      <c r="EQ25" t="n">
        <v>0</v>
      </c>
      <c r="ER25" t="n">
        <v>0</v>
      </c>
      <c r="ES25" t="n">
        <v>0</v>
      </c>
      <c r="ET25" t="n">
        <v>0</v>
      </c>
      <c r="EU25" t="n">
        <v>0</v>
      </c>
      <c r="EV25" t="n">
        <v>0</v>
      </c>
      <c r="EW25" t="n">
        <v>0</v>
      </c>
    </row>
    <row r="26" spans="1:302">
      <c r="A26" t="s">
        <v>119</v>
      </c>
      <c r="B26" t="s">
        <v>117</v>
      </c>
      <c r="C26" t="n">
        <v>241</v>
      </c>
      <c r="D26" t="n">
        <v>0</v>
      </c>
      <c r="E26" t="n">
        <v>0</v>
      </c>
      <c r="F26" t="n">
        <v>607</v>
      </c>
      <c r="G26" t="n">
        <v>0</v>
      </c>
      <c r="H26" t="n">
        <v>312</v>
      </c>
      <c r="I26" t="n">
        <v>0</v>
      </c>
      <c r="J26" t="n">
        <v>0</v>
      </c>
      <c r="K26" t="n">
        <v>319</v>
      </c>
      <c r="L26" t="n">
        <v>304</v>
      </c>
      <c r="M26" t="n">
        <v>220</v>
      </c>
      <c r="N26" t="n">
        <v>539</v>
      </c>
      <c r="O26" t="n">
        <v>675</v>
      </c>
      <c r="P26" t="n">
        <v>308</v>
      </c>
      <c r="Q26" t="n">
        <v>302</v>
      </c>
      <c r="R26" t="n">
        <v>310</v>
      </c>
      <c r="S26" t="n">
        <v>553</v>
      </c>
      <c r="T26" t="n">
        <v>306</v>
      </c>
      <c r="U26" t="n">
        <v>895</v>
      </c>
      <c r="V26" t="n">
        <v>151</v>
      </c>
      <c r="W26" t="n">
        <v>304</v>
      </c>
      <c r="X26" t="n">
        <v>619</v>
      </c>
      <c r="Y26" t="n">
        <v>200</v>
      </c>
      <c r="Z26" t="n">
        <v>333</v>
      </c>
      <c r="AA26" t="n">
        <v>590</v>
      </c>
      <c r="AB26" t="n">
        <v>327</v>
      </c>
      <c r="AC26" t="n">
        <v>464</v>
      </c>
      <c r="AD26" t="n">
        <v>466</v>
      </c>
      <c r="AE26" t="n">
        <v>505</v>
      </c>
      <c r="AF26" t="n">
        <v>314</v>
      </c>
      <c r="AG26" t="n">
        <v>0</v>
      </c>
      <c r="AH26" t="n">
        <v>592</v>
      </c>
      <c r="AI26" t="n">
        <v>213</v>
      </c>
      <c r="AJ26" t="n">
        <v>0</v>
      </c>
      <c r="AK26" t="n">
        <v>0</v>
      </c>
      <c r="AL26" t="n">
        <v>310</v>
      </c>
      <c r="AM26" t="n">
        <v>0</v>
      </c>
      <c r="AN26" t="n">
        <v>0</v>
      </c>
      <c r="AO26" t="n">
        <v>413</v>
      </c>
      <c r="AP26" t="n">
        <v>0</v>
      </c>
      <c r="AQ26" t="n">
        <v>0</v>
      </c>
      <c r="AR26" t="n">
        <v>0</v>
      </c>
      <c r="AS26" t="n">
        <v>453</v>
      </c>
      <c r="AT26" t="n">
        <v>76</v>
      </c>
      <c r="AU26" t="n">
        <v>196</v>
      </c>
      <c r="AV26" t="n">
        <v>318</v>
      </c>
      <c r="AW26" t="n">
        <v>152</v>
      </c>
      <c r="AX26" t="n">
        <v>0</v>
      </c>
      <c r="AY26" t="n">
        <v>278</v>
      </c>
      <c r="AZ26" t="n">
        <v>626</v>
      </c>
      <c r="BA26" t="n">
        <v>0</v>
      </c>
      <c r="BB26" t="n">
        <v>0</v>
      </c>
      <c r="BC26" t="n">
        <v>627</v>
      </c>
      <c r="BD26" t="n">
        <v>626</v>
      </c>
      <c r="BE26" t="n">
        <v>506</v>
      </c>
      <c r="BF26" t="n">
        <v>0</v>
      </c>
      <c r="BG26" t="n">
        <v>319</v>
      </c>
      <c r="BH26" t="n">
        <v>297</v>
      </c>
      <c r="BI26" t="n">
        <v>594</v>
      </c>
      <c r="BJ26" t="n">
        <v>0</v>
      </c>
      <c r="BK26" t="n">
        <v>315</v>
      </c>
      <c r="BL26" t="n">
        <v>311</v>
      </c>
      <c r="BM26" t="n">
        <v>0</v>
      </c>
      <c r="BN26" t="n">
        <v>298</v>
      </c>
      <c r="BO26" t="n">
        <v>300</v>
      </c>
      <c r="BP26" t="n">
        <v>325</v>
      </c>
      <c r="BQ26" t="n">
        <v>0</v>
      </c>
      <c r="BR26" t="n">
        <v>0</v>
      </c>
      <c r="BS26" t="n">
        <v>0</v>
      </c>
      <c r="BT26" t="n">
        <v>0</v>
      </c>
      <c r="BU26" t="n">
        <v>301</v>
      </c>
      <c r="BV26" t="n">
        <v>0</v>
      </c>
      <c r="BW26" t="n">
        <v>0</v>
      </c>
      <c r="BX26" t="n">
        <v>310</v>
      </c>
      <c r="BY26" t="n">
        <v>0</v>
      </c>
      <c r="BZ26" t="n">
        <v>0</v>
      </c>
      <c r="CA26" t="n">
        <v>625</v>
      </c>
      <c r="CB26" t="n">
        <v>0</v>
      </c>
      <c r="CC26" t="n">
        <v>315</v>
      </c>
      <c r="CD26" t="n">
        <v>645</v>
      </c>
      <c r="CE26" t="n">
        <v>328</v>
      </c>
      <c r="CF26" t="n">
        <v>315</v>
      </c>
      <c r="CG26" t="n">
        <v>0</v>
      </c>
      <c r="CH26" t="n">
        <v>320</v>
      </c>
      <c r="CI26" t="n">
        <v>314</v>
      </c>
      <c r="CJ26" t="n">
        <v>315</v>
      </c>
      <c r="CK26" t="n">
        <v>300</v>
      </c>
      <c r="CL26" t="n">
        <v>1095</v>
      </c>
      <c r="CM26" t="n">
        <v>1004</v>
      </c>
      <c r="CN26" t="n">
        <v>1347</v>
      </c>
      <c r="CO26" t="n">
        <v>1030</v>
      </c>
      <c r="CP26" t="n">
        <v>514</v>
      </c>
      <c r="CQ26" t="n">
        <v>489</v>
      </c>
      <c r="CR26" t="n">
        <v>459</v>
      </c>
      <c r="CS26" t="n">
        <v>0</v>
      </c>
      <c r="CT26" t="n">
        <v>314</v>
      </c>
      <c r="CU26" t="n">
        <v>315</v>
      </c>
      <c r="CV26" t="n">
        <v>286</v>
      </c>
      <c r="CW26" t="n">
        <v>0</v>
      </c>
      <c r="CX26" t="n">
        <v>563</v>
      </c>
      <c r="CY26" t="n">
        <v>327</v>
      </c>
      <c r="CZ26" t="n">
        <v>0</v>
      </c>
      <c r="DA26" t="n">
        <v>350</v>
      </c>
      <c r="DB26" t="n">
        <v>174</v>
      </c>
      <c r="DC26" t="n">
        <v>639</v>
      </c>
      <c r="DD26" t="n">
        <v>468</v>
      </c>
      <c r="DE26" t="n">
        <v>315</v>
      </c>
      <c r="DF26" t="n">
        <v>315</v>
      </c>
      <c r="DG26" t="n">
        <v>315</v>
      </c>
      <c r="DH26" t="n">
        <v>315</v>
      </c>
      <c r="DI26" t="n">
        <v>672</v>
      </c>
      <c r="DJ26" t="n">
        <v>315</v>
      </c>
      <c r="DK26" t="n">
        <v>390</v>
      </c>
      <c r="DL26" t="n">
        <v>370</v>
      </c>
      <c r="DM26" t="n">
        <v>480</v>
      </c>
      <c r="DN26" t="n">
        <v>664</v>
      </c>
      <c r="DO26" t="n">
        <v>0</v>
      </c>
      <c r="DP26" t="n">
        <v>415</v>
      </c>
      <c r="DQ26" t="n">
        <v>453</v>
      </c>
      <c r="DR26" t="n">
        <v>446</v>
      </c>
      <c r="DS26" t="n">
        <v>738</v>
      </c>
      <c r="DT26" t="n">
        <v>415</v>
      </c>
      <c r="DU26" t="n">
        <v>515</v>
      </c>
      <c r="DV26" t="n">
        <v>432</v>
      </c>
      <c r="DW26" t="n">
        <v>455</v>
      </c>
      <c r="DX26" t="n">
        <v>655</v>
      </c>
      <c r="DY26" t="n">
        <v>1047</v>
      </c>
      <c r="DZ26" t="n">
        <v>1065</v>
      </c>
      <c r="EA26" t="n">
        <v>638</v>
      </c>
      <c r="EB26" t="n">
        <v>790</v>
      </c>
      <c r="EC26" t="n">
        <v>605</v>
      </c>
      <c r="ED26" t="n">
        <v>169</v>
      </c>
      <c r="EE26" t="n">
        <v>847</v>
      </c>
      <c r="EF26" t="n">
        <v>630</v>
      </c>
      <c r="EG26" t="n">
        <v>418</v>
      </c>
      <c r="EH26" t="n">
        <v>1028</v>
      </c>
      <c r="EI26" t="n">
        <v>300</v>
      </c>
      <c r="EJ26" t="n">
        <v>376</v>
      </c>
      <c r="EK26" t="n">
        <v>508</v>
      </c>
      <c r="EL26" t="n">
        <v>1166</v>
      </c>
      <c r="EM26" t="n">
        <v>281</v>
      </c>
      <c r="EN26" t="n">
        <v>134</v>
      </c>
      <c r="EO26" t="n">
        <v>99</v>
      </c>
      <c r="EP26" t="n">
        <v>624</v>
      </c>
      <c r="EQ26" t="n">
        <v>953</v>
      </c>
      <c r="ER26" t="n">
        <v>130</v>
      </c>
      <c r="ES26" t="n">
        <v>938</v>
      </c>
      <c r="ET26" t="n">
        <v>311</v>
      </c>
      <c r="EU26" t="n">
        <v>680</v>
      </c>
      <c r="EV26" t="n">
        <v>834</v>
      </c>
      <c r="EW26" t="n">
        <v>770</v>
      </c>
    </row>
    <row r="27" spans="1:302">
      <c r="A27" t="s">
        <v>59</v>
      </c>
      <c r="B27" t="s">
        <v>117</v>
      </c>
      <c r="C27" t="n">
        <v>0</v>
      </c>
      <c r="D27" t="n">
        <v>0</v>
      </c>
      <c r="E27" t="n">
        <v>0</v>
      </c>
      <c r="F27" t="n">
        <v>0</v>
      </c>
      <c r="G27" t="n">
        <v>0</v>
      </c>
      <c r="H27" t="n">
        <v>0</v>
      </c>
      <c r="I27" t="n">
        <v>367</v>
      </c>
      <c r="J27" t="n">
        <v>0</v>
      </c>
      <c r="K27" t="n">
        <v>217</v>
      </c>
      <c r="L27" t="n">
        <v>0</v>
      </c>
      <c r="M27" t="n">
        <v>0</v>
      </c>
      <c r="N27" t="n">
        <v>0</v>
      </c>
      <c r="O27" t="n">
        <v>64</v>
      </c>
      <c r="P27" t="n">
        <v>0</v>
      </c>
      <c r="Q27" t="n">
        <v>0</v>
      </c>
      <c r="R27" t="n">
        <v>0</v>
      </c>
      <c r="S27" t="n">
        <v>300</v>
      </c>
      <c r="T27" t="n">
        <v>203</v>
      </c>
      <c r="U27" t="n">
        <v>0</v>
      </c>
      <c r="V27" t="n">
        <v>0</v>
      </c>
      <c r="W27" t="n">
        <v>0</v>
      </c>
      <c r="X27" t="n">
        <v>0</v>
      </c>
      <c r="Y27" t="n">
        <v>0</v>
      </c>
      <c r="Z27" t="n">
        <v>0</v>
      </c>
      <c r="AA27" t="n">
        <v>0</v>
      </c>
      <c r="AB27" t="n">
        <v>0</v>
      </c>
      <c r="AC27" t="n">
        <v>0</v>
      </c>
      <c r="AD27" t="n">
        <v>0</v>
      </c>
      <c r="AE27" t="n">
        <v>95</v>
      </c>
      <c r="AF27" t="n">
        <v>101</v>
      </c>
      <c r="AG27" t="n">
        <v>0</v>
      </c>
      <c r="AH27" t="n">
        <v>0</v>
      </c>
      <c r="AI27" t="n">
        <v>0</v>
      </c>
      <c r="AJ27" t="n">
        <v>0</v>
      </c>
      <c r="AK27" t="n">
        <v>0</v>
      </c>
      <c r="AL27" t="n">
        <v>0</v>
      </c>
      <c r="AM27" t="n">
        <v>78</v>
      </c>
      <c r="AN27" t="n">
        <v>0</v>
      </c>
      <c r="AO27" t="n">
        <v>0</v>
      </c>
      <c r="AP27" t="n">
        <v>0</v>
      </c>
      <c r="AQ27" t="n">
        <v>0</v>
      </c>
      <c r="AR27" t="n">
        <v>0</v>
      </c>
      <c r="AS27" t="n">
        <v>0</v>
      </c>
      <c r="AT27" t="n">
        <v>0</v>
      </c>
      <c r="AU27" t="n">
        <v>0</v>
      </c>
      <c r="AV27" t="n">
        <v>0</v>
      </c>
      <c r="AW27" t="n">
        <v>0</v>
      </c>
      <c r="AX27" t="n">
        <v>0</v>
      </c>
      <c r="AY27" t="n">
        <v>0</v>
      </c>
      <c r="AZ27" t="n">
        <v>0</v>
      </c>
      <c r="BA27" t="n">
        <v>0</v>
      </c>
      <c r="BB27" t="n">
        <v>0</v>
      </c>
      <c r="BC27" t="n">
        <v>0</v>
      </c>
      <c r="BD27" t="n">
        <v>0</v>
      </c>
      <c r="BE27" t="n">
        <v>297</v>
      </c>
      <c r="BF27" t="n">
        <v>0</v>
      </c>
      <c r="BG27" t="n">
        <v>0</v>
      </c>
      <c r="BH27" t="n">
        <v>0</v>
      </c>
      <c r="BI27" t="n">
        <v>0</v>
      </c>
      <c r="BJ27" t="n">
        <v>0</v>
      </c>
      <c r="BK27" t="n">
        <v>0</v>
      </c>
      <c r="BL27" t="n">
        <v>0</v>
      </c>
      <c r="BM27" t="n">
        <v>0</v>
      </c>
      <c r="BN27" t="n">
        <v>0</v>
      </c>
      <c r="BO27" t="n">
        <v>0</v>
      </c>
      <c r="BP27" t="n">
        <v>0</v>
      </c>
      <c r="BQ27" t="n">
        <v>0</v>
      </c>
      <c r="BR27" t="n">
        <v>0</v>
      </c>
      <c r="BS27" t="n">
        <v>0</v>
      </c>
      <c r="BT27" t="n">
        <v>0</v>
      </c>
      <c r="BU27" t="n">
        <v>0</v>
      </c>
      <c r="BV27" t="n">
        <v>0</v>
      </c>
      <c r="BW27" t="n">
        <v>0</v>
      </c>
      <c r="BX27" t="n">
        <v>0</v>
      </c>
      <c r="BY27" t="n">
        <v>0</v>
      </c>
      <c r="BZ27" t="n">
        <v>0</v>
      </c>
      <c r="CA27" t="n">
        <v>68</v>
      </c>
      <c r="CB27" t="n">
        <v>0</v>
      </c>
      <c r="CC27" t="n">
        <v>0</v>
      </c>
      <c r="CD27" t="n">
        <v>0</v>
      </c>
      <c r="CE27" t="n">
        <v>0</v>
      </c>
      <c r="CF27" t="n">
        <v>0</v>
      </c>
      <c r="CG27" t="n">
        <v>0</v>
      </c>
      <c r="CH27" t="n">
        <v>0</v>
      </c>
      <c r="CI27" t="n">
        <v>0</v>
      </c>
      <c r="CJ27" t="n">
        <v>0</v>
      </c>
      <c r="CK27" t="n">
        <v>0</v>
      </c>
      <c r="CL27" t="n">
        <v>0</v>
      </c>
      <c r="CM27" t="n">
        <v>332</v>
      </c>
      <c r="CN27" t="n">
        <v>306</v>
      </c>
      <c r="CO27" t="n">
        <v>516</v>
      </c>
      <c r="CP27" t="n">
        <v>0</v>
      </c>
      <c r="CQ27" t="n">
        <v>334</v>
      </c>
      <c r="CR27" t="n">
        <v>0</v>
      </c>
      <c r="CS27" t="n">
        <v>221</v>
      </c>
      <c r="CT27" t="n">
        <v>0</v>
      </c>
      <c r="CU27" t="n">
        <v>0</v>
      </c>
      <c r="CV27" t="n">
        <v>241</v>
      </c>
      <c r="CW27" t="n">
        <v>0</v>
      </c>
      <c r="CX27" t="n">
        <v>0</v>
      </c>
      <c r="CY27" t="n">
        <v>42</v>
      </c>
      <c r="CZ27" t="n">
        <v>0</v>
      </c>
      <c r="DA27" t="n">
        <v>0</v>
      </c>
      <c r="DB27" t="n">
        <v>45</v>
      </c>
      <c r="DC27" t="n">
        <v>0</v>
      </c>
      <c r="DD27" t="n">
        <v>115</v>
      </c>
      <c r="DE27" t="n">
        <v>82</v>
      </c>
      <c r="DF27" t="n">
        <v>55</v>
      </c>
      <c r="DG27" t="n">
        <v>42</v>
      </c>
      <c r="DH27" t="n">
        <v>65</v>
      </c>
      <c r="DI27" t="n">
        <v>0</v>
      </c>
      <c r="DJ27" t="n">
        <v>0</v>
      </c>
      <c r="DK27" t="n">
        <v>69</v>
      </c>
      <c r="DL27" t="n">
        <v>119</v>
      </c>
      <c r="DM27" t="n">
        <v>45</v>
      </c>
      <c r="DN27" t="n">
        <v>0</v>
      </c>
      <c r="DO27" t="n">
        <v>155</v>
      </c>
      <c r="DP27" t="n">
        <v>68</v>
      </c>
      <c r="DQ27" t="n">
        <v>97</v>
      </c>
      <c r="DR27" t="n">
        <v>80</v>
      </c>
      <c r="DS27" t="n">
        <v>168</v>
      </c>
      <c r="DT27" t="n">
        <v>114</v>
      </c>
      <c r="DU27" t="n">
        <v>107</v>
      </c>
      <c r="DV27" t="n">
        <v>29</v>
      </c>
      <c r="DW27" t="n">
        <v>85</v>
      </c>
      <c r="DX27" t="n">
        <v>0</v>
      </c>
      <c r="DY27" t="n">
        <v>101</v>
      </c>
      <c r="DZ27" t="n">
        <v>83</v>
      </c>
      <c r="EA27" t="n">
        <v>185</v>
      </c>
      <c r="EB27" t="n">
        <v>96</v>
      </c>
      <c r="EC27" t="n">
        <v>65</v>
      </c>
      <c r="ED27" t="n">
        <v>0</v>
      </c>
      <c r="EE27" t="n">
        <v>0</v>
      </c>
      <c r="EF27" t="n">
        <v>0</v>
      </c>
      <c r="EG27" t="n">
        <v>0</v>
      </c>
      <c r="EH27" t="n">
        <v>0</v>
      </c>
      <c r="EI27" t="n">
        <v>0</v>
      </c>
      <c r="EJ27" t="n">
        <v>0</v>
      </c>
      <c r="EK27" t="n">
        <v>0</v>
      </c>
      <c r="EL27" t="n">
        <v>0</v>
      </c>
      <c r="EM27" t="n">
        <v>0</v>
      </c>
      <c r="EN27" t="n">
        <v>0</v>
      </c>
      <c r="EO27" t="n">
        <v>0</v>
      </c>
      <c r="EP27" t="n">
        <v>0</v>
      </c>
      <c r="EQ27" t="n">
        <v>0</v>
      </c>
      <c r="ER27" t="n">
        <v>0</v>
      </c>
      <c r="ES27" t="n">
        <v>0</v>
      </c>
      <c r="ET27" t="n">
        <v>0</v>
      </c>
      <c r="EU27" t="n">
        <v>0</v>
      </c>
      <c r="EV27" t="n">
        <v>0</v>
      </c>
      <c r="EW27" t="n">
        <v>0</v>
      </c>
    </row>
    <row r="28" spans="1:302">
      <c r="A28" t="s">
        <v>58</v>
      </c>
      <c r="B28" t="s">
        <v>117</v>
      </c>
      <c r="C28" t="n">
        <v>0</v>
      </c>
      <c r="D28" t="n">
        <v>0</v>
      </c>
      <c r="E28" t="n">
        <v>45</v>
      </c>
      <c r="F28" t="n">
        <v>0</v>
      </c>
      <c r="G28" t="n">
        <v>11</v>
      </c>
      <c r="H28" t="n">
        <v>34</v>
      </c>
      <c r="I28" t="n">
        <v>0</v>
      </c>
      <c r="J28" t="n">
        <v>0</v>
      </c>
      <c r="K28" t="n">
        <v>0</v>
      </c>
      <c r="L28" t="n">
        <v>0</v>
      </c>
      <c r="M28" t="n">
        <v>0</v>
      </c>
      <c r="N28" t="n">
        <v>44</v>
      </c>
      <c r="O28" t="n">
        <v>0</v>
      </c>
      <c r="P28" t="n">
        <v>0</v>
      </c>
      <c r="Q28" t="n">
        <v>0</v>
      </c>
      <c r="R28" t="n">
        <v>20</v>
      </c>
      <c r="S28" t="n">
        <v>0</v>
      </c>
      <c r="T28" t="n">
        <v>20</v>
      </c>
      <c r="U28" t="n">
        <v>20</v>
      </c>
      <c r="V28" t="n">
        <v>0</v>
      </c>
      <c r="W28" t="n">
        <v>0</v>
      </c>
      <c r="X28" t="n">
        <v>0</v>
      </c>
      <c r="Y28" t="n">
        <v>0</v>
      </c>
      <c r="Z28" t="n">
        <v>0</v>
      </c>
      <c r="AA28" t="n">
        <v>0</v>
      </c>
      <c r="AB28" t="n">
        <v>0</v>
      </c>
      <c r="AC28" t="n">
        <v>44</v>
      </c>
      <c r="AD28" t="n">
        <v>46</v>
      </c>
      <c r="AE28" t="n">
        <v>45</v>
      </c>
      <c r="AF28" t="n">
        <v>0</v>
      </c>
      <c r="AG28" t="n">
        <v>0</v>
      </c>
      <c r="AH28" t="n">
        <v>45</v>
      </c>
      <c r="AI28" t="n">
        <v>0</v>
      </c>
      <c r="AJ28" t="n">
        <v>0</v>
      </c>
      <c r="AK28" t="n">
        <v>20</v>
      </c>
      <c r="AL28" t="n">
        <v>24</v>
      </c>
      <c r="AM28" t="n">
        <v>0</v>
      </c>
      <c r="AN28" t="n">
        <v>0</v>
      </c>
      <c r="AO28" t="n">
        <v>0</v>
      </c>
      <c r="AP28" t="n">
        <v>40</v>
      </c>
      <c r="AQ28" t="n">
        <v>0</v>
      </c>
      <c r="AR28" t="n">
        <v>0</v>
      </c>
      <c r="AS28" t="n">
        <v>0</v>
      </c>
      <c r="AT28" t="n">
        <v>44</v>
      </c>
      <c r="AU28" t="n">
        <v>0</v>
      </c>
      <c r="AV28" t="n">
        <v>31</v>
      </c>
      <c r="AW28" t="n">
        <v>10</v>
      </c>
      <c r="AX28" t="n">
        <v>0</v>
      </c>
      <c r="AY28" t="n">
        <v>58</v>
      </c>
      <c r="AZ28" t="n">
        <v>0</v>
      </c>
      <c r="BA28" t="n">
        <v>45</v>
      </c>
      <c r="BB28" t="n">
        <v>55</v>
      </c>
      <c r="BC28" t="n">
        <v>0</v>
      </c>
      <c r="BD28" t="n">
        <v>45</v>
      </c>
      <c r="BE28" t="n">
        <v>45</v>
      </c>
      <c r="BF28" t="n">
        <v>45</v>
      </c>
      <c r="BG28" t="n">
        <v>0</v>
      </c>
      <c r="BH28" t="n">
        <v>0</v>
      </c>
      <c r="BI28" t="n">
        <v>0</v>
      </c>
      <c r="BJ28" t="n">
        <v>45</v>
      </c>
      <c r="BK28" t="n">
        <v>52</v>
      </c>
      <c r="BL28" t="n">
        <v>54</v>
      </c>
      <c r="BM28" t="n">
        <v>0</v>
      </c>
      <c r="BN28" t="n">
        <v>54</v>
      </c>
      <c r="BO28" t="n">
        <v>0</v>
      </c>
      <c r="BP28" t="n">
        <v>53</v>
      </c>
      <c r="BQ28" t="n">
        <v>0</v>
      </c>
      <c r="BR28" t="n">
        <v>0</v>
      </c>
      <c r="BS28" t="n">
        <v>0</v>
      </c>
      <c r="BT28" t="n">
        <v>0</v>
      </c>
      <c r="BU28" t="n">
        <v>56</v>
      </c>
      <c r="BV28" t="n">
        <v>0</v>
      </c>
      <c r="BW28" t="n">
        <v>0</v>
      </c>
      <c r="BX28" t="n">
        <v>54</v>
      </c>
      <c r="BY28" t="n">
        <v>39</v>
      </c>
      <c r="BZ28" t="n">
        <v>16</v>
      </c>
      <c r="CA28" t="n">
        <v>57</v>
      </c>
      <c r="CB28" t="n">
        <v>55</v>
      </c>
      <c r="CC28" t="n">
        <v>37</v>
      </c>
      <c r="CD28" t="n">
        <v>18</v>
      </c>
      <c r="CE28" t="n">
        <v>55</v>
      </c>
      <c r="CF28" t="n">
        <v>0</v>
      </c>
      <c r="CG28" t="n">
        <v>55</v>
      </c>
      <c r="CH28" t="n">
        <v>0</v>
      </c>
      <c r="CI28" t="n">
        <v>95</v>
      </c>
      <c r="CJ28" t="n">
        <v>0</v>
      </c>
      <c r="CK28" t="n">
        <v>64</v>
      </c>
      <c r="CL28" t="n">
        <v>51</v>
      </c>
      <c r="CM28" t="n">
        <v>54</v>
      </c>
      <c r="CN28" t="n">
        <v>103</v>
      </c>
      <c r="CO28" t="n">
        <v>53</v>
      </c>
      <c r="CP28" t="n">
        <v>58</v>
      </c>
      <c r="CQ28" t="n">
        <v>53</v>
      </c>
      <c r="CR28" t="n">
        <v>51</v>
      </c>
      <c r="CS28" t="n">
        <v>20</v>
      </c>
      <c r="CT28" t="n">
        <v>40</v>
      </c>
      <c r="CU28" t="n">
        <v>46</v>
      </c>
      <c r="CV28" t="n">
        <v>62</v>
      </c>
      <c r="CW28" t="n">
        <v>44</v>
      </c>
      <c r="CX28" t="n">
        <v>63</v>
      </c>
      <c r="CY28" t="n">
        <v>42</v>
      </c>
      <c r="CZ28" t="n">
        <v>35</v>
      </c>
      <c r="DA28" t="n">
        <v>23</v>
      </c>
      <c r="DB28" t="n">
        <v>47</v>
      </c>
      <c r="DC28" t="n">
        <v>53</v>
      </c>
      <c r="DD28" t="n">
        <v>62</v>
      </c>
      <c r="DE28" t="n">
        <v>33</v>
      </c>
      <c r="DF28" t="n">
        <v>10</v>
      </c>
      <c r="DG28" t="n">
        <v>82</v>
      </c>
      <c r="DH28" t="n">
        <v>23</v>
      </c>
      <c r="DI28" t="n">
        <v>64</v>
      </c>
      <c r="DJ28" t="n">
        <v>32</v>
      </c>
      <c r="DK28" t="n">
        <v>87</v>
      </c>
      <c r="DL28" t="n">
        <v>47</v>
      </c>
      <c r="DM28" t="n">
        <v>37</v>
      </c>
      <c r="DN28" t="n">
        <v>59</v>
      </c>
      <c r="DO28" t="n">
        <v>61</v>
      </c>
      <c r="DP28" t="n">
        <v>57</v>
      </c>
      <c r="DQ28" t="n">
        <v>54</v>
      </c>
      <c r="DR28" t="n">
        <v>54</v>
      </c>
      <c r="DS28" t="n">
        <v>61</v>
      </c>
      <c r="DT28" t="n">
        <v>56</v>
      </c>
      <c r="DU28" t="n">
        <v>59</v>
      </c>
      <c r="DV28" t="n">
        <v>57</v>
      </c>
      <c r="DW28" t="n">
        <v>76</v>
      </c>
      <c r="DX28" t="n">
        <v>59</v>
      </c>
      <c r="DY28" t="n">
        <v>59</v>
      </c>
      <c r="DZ28" t="n">
        <v>60</v>
      </c>
      <c r="EA28" t="n">
        <v>60</v>
      </c>
      <c r="EB28" t="n">
        <v>59</v>
      </c>
      <c r="EC28" t="n">
        <v>68</v>
      </c>
      <c r="ED28" t="n">
        <v>65</v>
      </c>
      <c r="EE28" t="n">
        <v>79</v>
      </c>
      <c r="EF28" t="n">
        <v>78</v>
      </c>
      <c r="EG28" t="n">
        <v>59</v>
      </c>
      <c r="EH28" t="n">
        <v>55</v>
      </c>
      <c r="EI28" t="n">
        <v>59</v>
      </c>
      <c r="EJ28" t="n">
        <v>72</v>
      </c>
      <c r="EK28" t="n">
        <v>40</v>
      </c>
      <c r="EL28" t="n">
        <v>55</v>
      </c>
      <c r="EM28" t="n">
        <v>55</v>
      </c>
      <c r="EN28" t="n">
        <v>56</v>
      </c>
      <c r="EO28" t="n">
        <v>56</v>
      </c>
      <c r="EP28" t="n">
        <v>58</v>
      </c>
      <c r="EQ28" t="n">
        <v>55</v>
      </c>
      <c r="ER28" t="n">
        <v>56</v>
      </c>
      <c r="ES28" t="n">
        <v>112</v>
      </c>
      <c r="ET28" t="n">
        <v>55</v>
      </c>
      <c r="EU28" t="n">
        <v>56</v>
      </c>
      <c r="EV28" t="n">
        <v>55</v>
      </c>
      <c r="EW28" t="n">
        <v>55</v>
      </c>
    </row>
    <row r="29" spans="1:302">
      <c r="A29" t="s">
        <v>120</v>
      </c>
      <c r="B29" t="s">
        <v>117</v>
      </c>
      <c r="C29" t="n">
        <v>0</v>
      </c>
      <c r="D29" t="n">
        <v>114</v>
      </c>
      <c r="E29" t="n">
        <v>75</v>
      </c>
      <c r="F29" t="n">
        <v>0</v>
      </c>
      <c r="G29" t="n">
        <v>90</v>
      </c>
      <c r="H29" t="n">
        <v>166</v>
      </c>
      <c r="I29" t="n">
        <v>174</v>
      </c>
      <c r="J29" t="n">
        <v>42</v>
      </c>
      <c r="K29" t="n">
        <v>203</v>
      </c>
      <c r="L29" t="n">
        <v>78</v>
      </c>
      <c r="M29" t="n">
        <v>78</v>
      </c>
      <c r="N29" t="n">
        <v>81</v>
      </c>
      <c r="O29" t="n">
        <v>0</v>
      </c>
      <c r="P29" t="n">
        <v>78</v>
      </c>
      <c r="Q29" t="n">
        <v>81</v>
      </c>
      <c r="R29" t="n">
        <v>98</v>
      </c>
      <c r="S29" t="n">
        <v>0</v>
      </c>
      <c r="T29" t="n">
        <v>94</v>
      </c>
      <c r="U29" t="n">
        <v>92</v>
      </c>
      <c r="V29" t="n">
        <v>96</v>
      </c>
      <c r="W29" t="n">
        <v>0</v>
      </c>
      <c r="X29" t="n">
        <v>96</v>
      </c>
      <c r="Y29" t="n">
        <v>83</v>
      </c>
      <c r="Z29" t="n">
        <v>0</v>
      </c>
      <c r="AA29" t="n">
        <v>0</v>
      </c>
      <c r="AB29" t="n">
        <v>97</v>
      </c>
      <c r="AC29" t="n">
        <v>95</v>
      </c>
      <c r="AD29" t="n">
        <v>0</v>
      </c>
      <c r="AE29" t="n">
        <v>0</v>
      </c>
      <c r="AF29" t="n">
        <v>0</v>
      </c>
      <c r="AG29" t="n">
        <v>244</v>
      </c>
      <c r="AH29" t="n">
        <v>0</v>
      </c>
      <c r="AI29" t="n">
        <v>0</v>
      </c>
      <c r="AJ29" t="n">
        <v>60</v>
      </c>
      <c r="AK29" t="n">
        <v>0</v>
      </c>
      <c r="AL29" t="n">
        <v>0</v>
      </c>
      <c r="AM29" t="n">
        <v>49</v>
      </c>
      <c r="AN29" t="n">
        <v>0</v>
      </c>
      <c r="AO29" t="n">
        <v>47</v>
      </c>
      <c r="AP29" t="n">
        <v>0</v>
      </c>
      <c r="AQ29" t="n">
        <v>79</v>
      </c>
      <c r="AR29" t="n">
        <v>63</v>
      </c>
      <c r="AS29" t="n">
        <v>86</v>
      </c>
      <c r="AT29" t="n">
        <v>91</v>
      </c>
      <c r="AU29" t="n">
        <v>82</v>
      </c>
      <c r="AV29" t="n">
        <v>82</v>
      </c>
      <c r="AW29" t="n">
        <v>0</v>
      </c>
      <c r="AX29" t="n">
        <v>0</v>
      </c>
      <c r="AY29" t="n">
        <v>0</v>
      </c>
      <c r="AZ29" t="n">
        <v>0</v>
      </c>
      <c r="BA29" t="n">
        <v>0</v>
      </c>
      <c r="BB29" t="n">
        <v>0</v>
      </c>
      <c r="BC29" t="n">
        <v>0</v>
      </c>
      <c r="BD29" t="n">
        <v>0</v>
      </c>
      <c r="BE29" t="n">
        <v>0</v>
      </c>
      <c r="BF29" t="n">
        <v>0</v>
      </c>
      <c r="BG29" t="n">
        <v>0</v>
      </c>
      <c r="BH29" t="n">
        <v>0</v>
      </c>
      <c r="BI29" t="n">
        <v>0</v>
      </c>
      <c r="BJ29" t="n">
        <v>0</v>
      </c>
      <c r="BK29" t="n">
        <v>0</v>
      </c>
      <c r="BL29" t="n">
        <v>0</v>
      </c>
      <c r="BM29" t="n">
        <v>0</v>
      </c>
      <c r="BN29" t="n">
        <v>0</v>
      </c>
      <c r="BO29" t="n">
        <v>0</v>
      </c>
      <c r="BP29" t="n">
        <v>0</v>
      </c>
      <c r="BQ29" t="n">
        <v>0</v>
      </c>
      <c r="BR29" t="n">
        <v>0</v>
      </c>
      <c r="BS29" t="n">
        <v>0</v>
      </c>
      <c r="BT29" t="n">
        <v>0</v>
      </c>
      <c r="BU29" t="n">
        <v>0</v>
      </c>
      <c r="BV29" t="n">
        <v>0</v>
      </c>
      <c r="BW29" t="n">
        <v>0</v>
      </c>
      <c r="BX29" t="n">
        <v>0</v>
      </c>
      <c r="BY29" t="n">
        <v>0</v>
      </c>
      <c r="BZ29" t="n">
        <v>0</v>
      </c>
      <c r="CA29" t="n">
        <v>0</v>
      </c>
      <c r="CB29" t="n">
        <v>0</v>
      </c>
      <c r="CC29" t="n">
        <v>0</v>
      </c>
      <c r="CD29" t="n">
        <v>0</v>
      </c>
      <c r="CE29" t="n">
        <v>0</v>
      </c>
      <c r="CF29" t="n">
        <v>128</v>
      </c>
      <c r="CG29" t="n">
        <v>0</v>
      </c>
      <c r="CH29" t="n">
        <v>133</v>
      </c>
      <c r="CI29" t="n">
        <v>0</v>
      </c>
      <c r="CJ29" t="n">
        <v>0</v>
      </c>
      <c r="CK29" t="n">
        <v>0</v>
      </c>
      <c r="CL29" t="n">
        <v>0</v>
      </c>
      <c r="CM29" t="n">
        <v>0</v>
      </c>
      <c r="CN29" t="n">
        <v>0</v>
      </c>
      <c r="CO29" t="n">
        <v>0</v>
      </c>
      <c r="CP29" t="n">
        <v>0</v>
      </c>
      <c r="CQ29" t="n">
        <v>0</v>
      </c>
      <c r="CR29" t="n">
        <v>0</v>
      </c>
      <c r="CS29" t="n">
        <v>0</v>
      </c>
      <c r="CT29" t="n">
        <v>0</v>
      </c>
      <c r="CU29" t="n">
        <v>0</v>
      </c>
      <c r="CV29" t="n">
        <v>0</v>
      </c>
      <c r="CW29" t="n">
        <v>0</v>
      </c>
      <c r="CX29" t="n">
        <v>0</v>
      </c>
      <c r="CY29" t="n">
        <v>0</v>
      </c>
      <c r="CZ29" t="n">
        <v>0</v>
      </c>
      <c r="DA29" t="n">
        <v>95</v>
      </c>
      <c r="DB29" t="n">
        <v>0</v>
      </c>
      <c r="DC29" t="n">
        <v>0</v>
      </c>
      <c r="DD29" t="n">
        <v>24</v>
      </c>
      <c r="DE29" t="n">
        <v>0</v>
      </c>
      <c r="DF29" t="n">
        <v>0</v>
      </c>
      <c r="DG29" t="n">
        <v>0</v>
      </c>
      <c r="DH29" t="n">
        <v>0</v>
      </c>
      <c r="DI29" t="n">
        <v>0</v>
      </c>
      <c r="DJ29" t="n">
        <v>0</v>
      </c>
      <c r="DK29" t="n">
        <v>0</v>
      </c>
      <c r="DL29" t="n">
        <v>0</v>
      </c>
      <c r="DM29" t="n">
        <v>0</v>
      </c>
      <c r="DN29" t="n">
        <v>82</v>
      </c>
      <c r="DO29" t="n">
        <v>0</v>
      </c>
      <c r="DP29" t="n">
        <v>0</v>
      </c>
      <c r="DQ29" t="n">
        <v>0</v>
      </c>
      <c r="DR29" t="n">
        <v>0</v>
      </c>
      <c r="DS29" t="n">
        <v>0</v>
      </c>
      <c r="DT29" t="n">
        <v>0</v>
      </c>
      <c r="DU29" t="n">
        <v>0</v>
      </c>
      <c r="DV29" t="n">
        <v>0</v>
      </c>
      <c r="DW29" t="n">
        <v>0</v>
      </c>
      <c r="DX29" t="n">
        <v>0</v>
      </c>
      <c r="DY29" t="n">
        <v>0</v>
      </c>
      <c r="DZ29" t="n">
        <v>0</v>
      </c>
      <c r="EA29" t="n">
        <v>0</v>
      </c>
      <c r="EB29" t="n">
        <v>0</v>
      </c>
      <c r="EC29" t="n">
        <v>0</v>
      </c>
      <c r="ED29" t="n">
        <v>0</v>
      </c>
      <c r="EE29" t="n">
        <v>0</v>
      </c>
      <c r="EF29" t="n">
        <v>0</v>
      </c>
      <c r="EG29" t="n">
        <v>0</v>
      </c>
      <c r="EH29" t="n">
        <v>0</v>
      </c>
      <c r="EI29" t="n">
        <v>0</v>
      </c>
      <c r="EJ29" t="n">
        <v>0</v>
      </c>
      <c r="EK29" t="n">
        <v>0</v>
      </c>
      <c r="EL29" t="n">
        <v>0</v>
      </c>
      <c r="EM29" t="n">
        <v>0</v>
      </c>
      <c r="EN29" t="n">
        <v>0</v>
      </c>
      <c r="EO29" t="n">
        <v>0</v>
      </c>
      <c r="EP29" t="n">
        <v>0</v>
      </c>
      <c r="EQ29" t="n">
        <v>0</v>
      </c>
      <c r="ER29" t="n">
        <v>0</v>
      </c>
      <c r="ES29" t="n">
        <v>0</v>
      </c>
      <c r="ET29" t="n">
        <v>0</v>
      </c>
      <c r="EU29" t="n">
        <v>0</v>
      </c>
      <c r="EV29" t="n">
        <v>0</v>
      </c>
      <c r="EW29" t="n">
        <v>0</v>
      </c>
    </row>
    <row r="30" spans="1:302">
      <c r="A30" t="s">
        <v>121</v>
      </c>
      <c r="B30" t="s">
        <v>117</v>
      </c>
      <c r="C30" t="n">
        <v>0</v>
      </c>
      <c r="D30" t="n">
        <v>0</v>
      </c>
      <c r="E30" t="n">
        <v>189</v>
      </c>
      <c r="F30" t="n">
        <v>0</v>
      </c>
      <c r="G30" t="n">
        <v>0</v>
      </c>
      <c r="H30" t="n">
        <v>142</v>
      </c>
      <c r="I30" t="n">
        <v>0</v>
      </c>
      <c r="J30" t="n">
        <v>0</v>
      </c>
      <c r="K30" t="n">
        <v>0</v>
      </c>
      <c r="L30" t="n">
        <v>0</v>
      </c>
      <c r="M30" t="n">
        <v>0</v>
      </c>
      <c r="N30" t="n">
        <v>0</v>
      </c>
      <c r="O30" t="n">
        <v>0</v>
      </c>
      <c r="P30" t="n">
        <v>0</v>
      </c>
      <c r="Q30" t="n">
        <v>0</v>
      </c>
      <c r="R30" t="n">
        <v>49</v>
      </c>
      <c r="S30" t="n">
        <v>98</v>
      </c>
      <c r="T30" t="n">
        <v>0</v>
      </c>
      <c r="U30" t="n">
        <v>0</v>
      </c>
      <c r="V30" t="n">
        <v>0</v>
      </c>
      <c r="W30" t="n">
        <v>0</v>
      </c>
      <c r="X30" t="n">
        <v>97</v>
      </c>
      <c r="Y30" t="n">
        <v>0</v>
      </c>
      <c r="Z30" t="n">
        <v>0</v>
      </c>
      <c r="AA30" t="n">
        <v>0</v>
      </c>
      <c r="AB30" t="n">
        <v>0</v>
      </c>
      <c r="AC30" t="n">
        <v>0</v>
      </c>
      <c r="AD30" t="n">
        <v>0</v>
      </c>
      <c r="AE30" t="n">
        <v>0</v>
      </c>
      <c r="AF30" t="n">
        <v>0</v>
      </c>
      <c r="AG30" t="n">
        <v>0</v>
      </c>
      <c r="AH30" t="n">
        <v>0</v>
      </c>
      <c r="AI30" t="n">
        <v>0</v>
      </c>
      <c r="AJ30" t="n">
        <v>0</v>
      </c>
      <c r="AK30" t="n">
        <v>0</v>
      </c>
      <c r="AL30" t="n">
        <v>0</v>
      </c>
      <c r="AM30" t="n">
        <v>27</v>
      </c>
      <c r="AN30" t="n">
        <v>0</v>
      </c>
      <c r="AO30" t="n">
        <v>218</v>
      </c>
      <c r="AP30" t="n">
        <v>0</v>
      </c>
      <c r="AQ30" t="n">
        <v>0</v>
      </c>
      <c r="AR30" t="n">
        <v>0</v>
      </c>
      <c r="AS30" t="n">
        <v>0</v>
      </c>
      <c r="AT30" t="n">
        <v>0</v>
      </c>
      <c r="AU30" t="n">
        <v>0</v>
      </c>
      <c r="AV30" t="n">
        <v>0</v>
      </c>
      <c r="AW30" t="n">
        <v>0</v>
      </c>
      <c r="AX30" t="n">
        <v>0</v>
      </c>
      <c r="AY30" t="n">
        <v>0</v>
      </c>
      <c r="AZ30" t="n">
        <v>219</v>
      </c>
      <c r="BA30" t="n">
        <v>0</v>
      </c>
      <c r="BB30" t="n">
        <v>0</v>
      </c>
      <c r="BC30" t="n">
        <v>0</v>
      </c>
      <c r="BD30" t="n">
        <v>0</v>
      </c>
      <c r="BE30" t="n">
        <v>118</v>
      </c>
      <c r="BF30" t="n">
        <v>0</v>
      </c>
      <c r="BG30" t="n">
        <v>0</v>
      </c>
      <c r="BH30" t="n">
        <v>0</v>
      </c>
      <c r="BI30" t="n">
        <v>0</v>
      </c>
      <c r="BJ30" t="n">
        <v>0</v>
      </c>
      <c r="BK30" t="n">
        <v>0</v>
      </c>
      <c r="BL30" t="n">
        <v>0</v>
      </c>
      <c r="BM30" t="n">
        <v>0</v>
      </c>
      <c r="BN30" t="n">
        <v>159</v>
      </c>
      <c r="BO30" t="n">
        <v>0</v>
      </c>
      <c r="BP30" t="n">
        <v>0</v>
      </c>
      <c r="BQ30" t="n">
        <v>0</v>
      </c>
      <c r="BR30" t="n">
        <v>0</v>
      </c>
      <c r="BS30" t="n">
        <v>0</v>
      </c>
      <c r="BT30" t="n">
        <v>0</v>
      </c>
      <c r="BU30" t="n">
        <v>0</v>
      </c>
      <c r="BV30" t="n">
        <v>0</v>
      </c>
      <c r="BW30" t="n">
        <v>207</v>
      </c>
      <c r="BX30" t="n">
        <v>0</v>
      </c>
      <c r="BY30" t="n">
        <v>0</v>
      </c>
      <c r="BZ30" t="n">
        <v>0</v>
      </c>
      <c r="CA30" t="n">
        <v>0</v>
      </c>
      <c r="CB30" t="n">
        <v>32</v>
      </c>
      <c r="CC30" t="n">
        <v>0</v>
      </c>
      <c r="CD30" t="n">
        <v>0</v>
      </c>
      <c r="CE30" t="n">
        <v>0</v>
      </c>
      <c r="CF30" t="n">
        <v>0</v>
      </c>
      <c r="CG30" t="n">
        <v>0</v>
      </c>
      <c r="CH30" t="n">
        <v>207</v>
      </c>
      <c r="CI30" t="n">
        <v>0</v>
      </c>
      <c r="CJ30" t="n">
        <v>32</v>
      </c>
      <c r="CK30" t="n">
        <v>0</v>
      </c>
      <c r="CL30" t="n">
        <v>59</v>
      </c>
      <c r="CM30" t="n">
        <v>677</v>
      </c>
      <c r="CN30" t="n">
        <v>308</v>
      </c>
      <c r="CO30" t="n">
        <v>835</v>
      </c>
      <c r="CP30" t="n">
        <v>466</v>
      </c>
      <c r="CQ30" t="n">
        <v>66</v>
      </c>
      <c r="CR30" t="n">
        <v>0</v>
      </c>
      <c r="CS30" t="n">
        <v>0</v>
      </c>
      <c r="CT30" t="n">
        <v>118</v>
      </c>
      <c r="CU30" t="n">
        <v>115</v>
      </c>
      <c r="CV30" t="n">
        <v>273</v>
      </c>
      <c r="CW30" t="n">
        <v>8</v>
      </c>
      <c r="CX30" t="n">
        <v>116</v>
      </c>
      <c r="CY30" t="n">
        <v>0</v>
      </c>
      <c r="CZ30" t="n">
        <v>65</v>
      </c>
      <c r="DA30" t="n">
        <v>150</v>
      </c>
      <c r="DB30" t="n">
        <v>38</v>
      </c>
      <c r="DC30" t="n">
        <v>97</v>
      </c>
      <c r="DD30" t="n">
        <v>190</v>
      </c>
      <c r="DE30" t="n">
        <v>123</v>
      </c>
      <c r="DF30" t="n">
        <v>60</v>
      </c>
      <c r="DG30" t="n">
        <v>62</v>
      </c>
      <c r="DH30" t="n">
        <v>79</v>
      </c>
      <c r="DI30" t="n">
        <v>0</v>
      </c>
      <c r="DJ30" t="n">
        <v>0</v>
      </c>
      <c r="DK30" t="n">
        <v>32</v>
      </c>
      <c r="DL30" t="n">
        <v>0</v>
      </c>
      <c r="DM30" t="n">
        <v>0</v>
      </c>
      <c r="DN30" t="n">
        <v>67</v>
      </c>
      <c r="DO30" t="n">
        <v>20</v>
      </c>
      <c r="DP30" t="n">
        <v>0</v>
      </c>
      <c r="DQ30" t="n">
        <v>0</v>
      </c>
      <c r="DR30" t="n">
        <v>0</v>
      </c>
      <c r="DS30" t="n">
        <v>0</v>
      </c>
      <c r="DT30" t="n">
        <v>0</v>
      </c>
      <c r="DU30" t="n">
        <v>73</v>
      </c>
      <c r="DV30" t="n">
        <v>0</v>
      </c>
      <c r="DW30" t="n">
        <v>85</v>
      </c>
      <c r="DX30" t="n">
        <v>0</v>
      </c>
      <c r="DY30" t="n">
        <v>43</v>
      </c>
      <c r="DZ30" t="n">
        <v>0</v>
      </c>
      <c r="EA30" t="n">
        <v>40</v>
      </c>
      <c r="EB30" t="n">
        <v>0</v>
      </c>
      <c r="EC30" t="n">
        <v>0</v>
      </c>
      <c r="ED30" t="n">
        <v>0</v>
      </c>
      <c r="EE30" t="n">
        <v>0</v>
      </c>
      <c r="EF30" t="n">
        <v>70</v>
      </c>
      <c r="EG30" t="n">
        <v>0</v>
      </c>
      <c r="EH30" t="n">
        <v>0</v>
      </c>
      <c r="EI30" t="n">
        <v>0</v>
      </c>
      <c r="EJ30" t="n">
        <v>65</v>
      </c>
      <c r="EK30" t="n">
        <v>74</v>
      </c>
      <c r="EL30" t="n">
        <v>0</v>
      </c>
      <c r="EM30" t="n">
        <v>221</v>
      </c>
      <c r="EN30" t="n">
        <v>220</v>
      </c>
      <c r="EO30" t="n">
        <v>220</v>
      </c>
      <c r="EP30" t="n">
        <v>316</v>
      </c>
      <c r="EQ30" t="n">
        <v>0</v>
      </c>
      <c r="ER30" t="n">
        <v>0</v>
      </c>
      <c r="ES30" t="n">
        <v>0</v>
      </c>
      <c r="ET30" t="n">
        <v>0</v>
      </c>
      <c r="EU30" t="n">
        <v>0</v>
      </c>
      <c r="EV30" t="n">
        <v>0</v>
      </c>
      <c r="EW30" t="n">
        <v>0</v>
      </c>
    </row>
    <row r="32" spans="1:302">
      <c r="A32" t="s">
        <v>122</v>
      </c>
    </row>
    <row r="33" spans="1:302">
      <c r="A33" t="s">
        <v>55</v>
      </c>
      <c r="B33" t="s">
        <v>123</v>
      </c>
      <c r="C33" t="n">
        <v>41566961.19</v>
      </c>
      <c r="D33" t="n">
        <v>32294715.19</v>
      </c>
      <c r="E33" t="n">
        <v>47094707.3</v>
      </c>
      <c r="F33" t="n">
        <v>33034837.98</v>
      </c>
      <c r="G33" t="n">
        <v>45005544.39</v>
      </c>
      <c r="H33" t="n">
        <v>38749302.29</v>
      </c>
      <c r="I33" t="n">
        <v>42554523.49</v>
      </c>
      <c r="J33" t="n">
        <v>40128336.2</v>
      </c>
      <c r="K33" t="n">
        <v>36072784.89</v>
      </c>
      <c r="L33" t="n">
        <v>39760184.97</v>
      </c>
      <c r="M33" t="n">
        <v>36836366.8</v>
      </c>
      <c r="N33" t="n">
        <v>44696158.29</v>
      </c>
      <c r="O33" t="n">
        <v>33760497.76</v>
      </c>
      <c r="P33" t="n">
        <v>46896486.2</v>
      </c>
      <c r="Q33" t="n">
        <v>36291852.19</v>
      </c>
      <c r="R33" t="n">
        <v>45265317.99</v>
      </c>
      <c r="S33" t="n">
        <v>42217404.07</v>
      </c>
      <c r="T33" t="n">
        <v>38193430.99</v>
      </c>
      <c r="U33" t="n">
        <v>44036020.27</v>
      </c>
      <c r="V33" t="n">
        <v>33513991.52</v>
      </c>
      <c r="W33" t="n">
        <v>35144990.97</v>
      </c>
      <c r="X33" t="n">
        <v>47191449.27</v>
      </c>
      <c r="Y33" t="n">
        <v>33424424.24</v>
      </c>
      <c r="Z33" t="n">
        <v>32696767.71</v>
      </c>
      <c r="AA33" t="n">
        <v>38305933.55</v>
      </c>
      <c r="AB33" t="n">
        <v>33406864.66</v>
      </c>
      <c r="AC33" t="n">
        <v>31556061.14</v>
      </c>
      <c r="AD33" t="n">
        <v>39842562.28</v>
      </c>
      <c r="AE33" t="n">
        <v>47626888.84</v>
      </c>
      <c r="AF33" t="n">
        <v>36044374.39</v>
      </c>
      <c r="AG33" t="n">
        <v>37994231.44</v>
      </c>
      <c r="AH33" t="n">
        <v>31372539.52</v>
      </c>
      <c r="AI33" t="n">
        <v>37512389.39</v>
      </c>
      <c r="AJ33" t="n">
        <v>35252527.84</v>
      </c>
      <c r="AK33" t="n">
        <v>42307076.92</v>
      </c>
      <c r="AL33" t="n">
        <v>29628926.97</v>
      </c>
      <c r="AM33" t="n">
        <v>45801604.95</v>
      </c>
      <c r="AN33" t="n">
        <v>26717625.38</v>
      </c>
      <c r="AO33" t="n">
        <v>38799053.99</v>
      </c>
      <c r="AP33" t="n">
        <v>34673688.98</v>
      </c>
      <c r="AQ33" t="n">
        <v>40371283.17</v>
      </c>
      <c r="AR33" t="n">
        <v>22976239.14</v>
      </c>
      <c r="AS33" t="n">
        <v>45226316.24</v>
      </c>
      <c r="AT33" t="n">
        <v>38657098.43</v>
      </c>
      <c r="AU33" t="n">
        <v>42639792.35</v>
      </c>
      <c r="AV33" t="n">
        <v>34338995.07</v>
      </c>
      <c r="AW33" t="n">
        <v>39018267.76</v>
      </c>
      <c r="AX33" t="n">
        <v>36329905.19</v>
      </c>
      <c r="AY33" t="n">
        <v>34348063.08</v>
      </c>
      <c r="AZ33" t="n">
        <v>33224709.48</v>
      </c>
      <c r="BA33" t="n">
        <v>32727769.06</v>
      </c>
      <c r="BB33" t="n">
        <v>32563069.56</v>
      </c>
      <c r="BC33" t="n">
        <v>19368698.11</v>
      </c>
      <c r="BD33" t="n">
        <v>39658609.48</v>
      </c>
      <c r="BE33" t="n">
        <v>38928912.49</v>
      </c>
      <c r="BF33" t="n">
        <v>45490104.51</v>
      </c>
      <c r="BG33" t="n">
        <v>30315835.92</v>
      </c>
      <c r="BH33" t="n">
        <v>37178506.47</v>
      </c>
      <c r="BI33" t="n">
        <v>35999874.04</v>
      </c>
      <c r="BJ33" t="n">
        <v>34862003.06</v>
      </c>
      <c r="BK33" t="n">
        <v>38271731.84</v>
      </c>
      <c r="BL33" t="n">
        <v>42734170.71</v>
      </c>
      <c r="BM33" t="n">
        <v>49805565.94</v>
      </c>
      <c r="BN33" t="n">
        <v>35025880.45</v>
      </c>
      <c r="BO33" t="n">
        <v>30379979.41</v>
      </c>
      <c r="BP33" t="n">
        <v>43565165.78</v>
      </c>
      <c r="BQ33" t="n">
        <v>38152464.72</v>
      </c>
      <c r="BR33" t="n">
        <v>38901358.05</v>
      </c>
      <c r="BS33" t="n">
        <v>37101301.09</v>
      </c>
      <c r="BT33" t="n">
        <v>37718264.09</v>
      </c>
      <c r="BU33" t="n">
        <v>35953176.07</v>
      </c>
      <c r="BV33" t="n">
        <v>38052958.09</v>
      </c>
      <c r="BW33" t="n">
        <v>36143276.09</v>
      </c>
      <c r="BX33" t="n">
        <v>36031286.08</v>
      </c>
      <c r="BY33" t="n">
        <v>38037289.06</v>
      </c>
      <c r="BZ33" t="n">
        <v>36650013.03</v>
      </c>
      <c r="CA33" t="n">
        <v>38218714.02</v>
      </c>
      <c r="CB33" t="n">
        <v>36521317.09</v>
      </c>
      <c r="CC33" t="n">
        <v>38112579.06</v>
      </c>
      <c r="CD33" t="n">
        <v>39218219.06</v>
      </c>
      <c r="CE33" t="n">
        <v>33121808.32</v>
      </c>
      <c r="CF33" t="n">
        <v>38258077.08</v>
      </c>
      <c r="CG33" t="n">
        <v>36272647.02</v>
      </c>
      <c r="CH33" t="n">
        <v>37683071.07</v>
      </c>
      <c r="CI33" t="n">
        <v>37533779.08</v>
      </c>
      <c r="CJ33" t="n">
        <v>34367214.07</v>
      </c>
      <c r="CK33" t="n">
        <v>38004094.11</v>
      </c>
      <c r="CL33" t="n">
        <v>37824150.81</v>
      </c>
      <c r="CM33" t="n">
        <v>36221365.27</v>
      </c>
      <c r="CN33" t="n">
        <v>36460564.35</v>
      </c>
      <c r="CO33" t="n">
        <v>38521224.47</v>
      </c>
      <c r="CP33" t="n">
        <v>39361846.72</v>
      </c>
      <c r="CQ33" t="n">
        <v>36728263.07</v>
      </c>
      <c r="CR33" t="n">
        <v>37983175.01</v>
      </c>
      <c r="CS33" t="n">
        <v>35882281.08</v>
      </c>
      <c r="CT33" t="n">
        <v>36690945.03</v>
      </c>
      <c r="CU33" t="n">
        <v>38615191.01</v>
      </c>
      <c r="CV33" t="n">
        <v>32238893.2</v>
      </c>
      <c r="CW33" t="n">
        <v>40353258.58</v>
      </c>
      <c r="CX33" t="n">
        <v>37467541.5</v>
      </c>
      <c r="CY33" t="n">
        <v>38725313.98</v>
      </c>
      <c r="CZ33" t="n">
        <v>33197136.99</v>
      </c>
      <c r="DA33" t="n">
        <v>38636668</v>
      </c>
      <c r="DB33" t="n">
        <v>39015864</v>
      </c>
      <c r="DC33" t="n">
        <v>37555599.24</v>
      </c>
      <c r="DD33" t="n">
        <v>38727651.3</v>
      </c>
      <c r="DE33" t="n">
        <v>36043044.2</v>
      </c>
      <c r="DF33" t="n">
        <v>38147540.91</v>
      </c>
      <c r="DG33" t="n">
        <v>36099123.42</v>
      </c>
      <c r="DH33" t="n">
        <v>35387364.46</v>
      </c>
      <c r="DI33" t="n">
        <v>38517516.34</v>
      </c>
      <c r="DJ33" t="n">
        <v>38027570.11</v>
      </c>
      <c r="DK33" t="n">
        <v>38792614.1</v>
      </c>
      <c r="DL33" t="n">
        <v>38089133.75</v>
      </c>
      <c r="DM33" t="n">
        <v>39618957.23</v>
      </c>
      <c r="DN33" t="n">
        <v>40541496.22</v>
      </c>
      <c r="DO33" t="n">
        <v>38023750.38</v>
      </c>
      <c r="DP33" t="n">
        <v>39144563.35</v>
      </c>
      <c r="DQ33" t="n">
        <v>37145649.82</v>
      </c>
      <c r="DR33" t="n">
        <v>39689708.86</v>
      </c>
      <c r="DS33" t="n">
        <v>17374197.4</v>
      </c>
      <c r="DT33" t="n">
        <v>58143514.28</v>
      </c>
      <c r="DU33" t="n">
        <v>38745744.04</v>
      </c>
      <c r="DV33" t="n">
        <v>40948018.92</v>
      </c>
      <c r="DW33" t="n">
        <v>40179787.04</v>
      </c>
      <c r="DX33" t="n">
        <v>38777874.08</v>
      </c>
      <c r="DY33" t="n">
        <v>39917148.21</v>
      </c>
      <c r="DZ33" t="n">
        <v>39232992.17</v>
      </c>
      <c r="EA33" t="n">
        <v>41150282.35</v>
      </c>
      <c r="EB33" t="n">
        <v>18722555.09</v>
      </c>
      <c r="EC33" t="n">
        <v>48836825.47</v>
      </c>
      <c r="ED33" t="n">
        <v>48174966.94</v>
      </c>
      <c r="EE33" t="n">
        <v>38932437.03</v>
      </c>
      <c r="EF33" t="n">
        <v>35721335.88</v>
      </c>
      <c r="EG33" t="n">
        <v>39766136.91</v>
      </c>
      <c r="EH33" t="n">
        <v>39283800.05</v>
      </c>
      <c r="EI33" t="n">
        <v>39492990.41</v>
      </c>
      <c r="EJ33" t="n">
        <v>39405723.84</v>
      </c>
      <c r="EK33" t="n">
        <v>39555906.5</v>
      </c>
      <c r="EL33" t="n">
        <v>41101707.37</v>
      </c>
      <c r="EM33" t="n">
        <v>38536810.73</v>
      </c>
      <c r="EN33" t="n">
        <v>39508563.54</v>
      </c>
      <c r="EO33" t="n">
        <v>37420758.18</v>
      </c>
      <c r="EP33" t="n">
        <v>38908149.9</v>
      </c>
      <c r="EQ33" t="n">
        <v>38458778.56</v>
      </c>
      <c r="ER33" t="n">
        <v>34741937.05</v>
      </c>
      <c r="ES33" t="n">
        <v>39427967.02</v>
      </c>
      <c r="ET33" t="n">
        <v>38786913.85</v>
      </c>
      <c r="EU33" t="n">
        <v>40120223.05</v>
      </c>
      <c r="EV33" t="n">
        <v>38760302.8</v>
      </c>
      <c r="EW33" t="n">
        <v>39970866.63</v>
      </c>
    </row>
    <row r="34" spans="1:302">
      <c r="A34" t="s">
        <v>124</v>
      </c>
      <c r="B34" t="s">
        <v>123</v>
      </c>
      <c r="C34" t="n">
        <v>15229156</v>
      </c>
      <c r="D34" t="n">
        <v>8922536.01</v>
      </c>
      <c r="E34" t="n">
        <v>13959374</v>
      </c>
      <c r="F34" t="n">
        <v>11177887</v>
      </c>
      <c r="G34" t="n">
        <v>18102687</v>
      </c>
      <c r="H34" t="n">
        <v>-7160269.57</v>
      </c>
      <c r="I34" t="n">
        <v>12007541</v>
      </c>
      <c r="J34" t="n">
        <v>13448164</v>
      </c>
      <c r="K34" t="n">
        <v>17025554.01</v>
      </c>
      <c r="L34" t="n">
        <v>13189431.5</v>
      </c>
      <c r="M34" t="n">
        <v>3014311</v>
      </c>
      <c r="N34" t="n">
        <v>7438255.54</v>
      </c>
      <c r="O34" t="n">
        <v>9997201</v>
      </c>
      <c r="P34" t="n">
        <v>17065194</v>
      </c>
      <c r="Q34" t="n">
        <v>7703634</v>
      </c>
      <c r="R34" t="n">
        <v>14860081</v>
      </c>
      <c r="S34" t="n">
        <v>11788698</v>
      </c>
      <c r="T34" t="n">
        <v>104886661</v>
      </c>
      <c r="U34" t="n">
        <v>34916992</v>
      </c>
      <c r="V34" t="n">
        <v>7155564.5</v>
      </c>
      <c r="W34" t="n">
        <v>-8818363</v>
      </c>
      <c r="X34" t="n">
        <v>1351152.3</v>
      </c>
      <c r="Y34" t="n">
        <v>22467202</v>
      </c>
      <c r="Z34" t="n">
        <v>11597120.5</v>
      </c>
      <c r="AA34" t="n">
        <v>6687832</v>
      </c>
      <c r="AB34" t="n">
        <v>12969120</v>
      </c>
      <c r="AC34" t="n">
        <v>5689936.5</v>
      </c>
      <c r="AD34" t="n">
        <v>18115526</v>
      </c>
      <c r="AE34" t="n">
        <v>27366579.9</v>
      </c>
      <c r="AF34" t="n">
        <v>12424435.79</v>
      </c>
      <c r="AG34" t="n">
        <v>13830863.4</v>
      </c>
      <c r="AH34" t="n">
        <v>8464192</v>
      </c>
      <c r="AI34" t="n">
        <v>7955420.5</v>
      </c>
      <c r="AJ34" t="n">
        <v>13283697</v>
      </c>
      <c r="AK34" t="n">
        <v>20509247.5</v>
      </c>
      <c r="AL34" t="n">
        <v>4716264.5</v>
      </c>
      <c r="AM34" t="n">
        <v>20003772</v>
      </c>
      <c r="AN34" t="n">
        <v>12220636.5</v>
      </c>
      <c r="AO34" t="n">
        <v>16920329.5</v>
      </c>
      <c r="AP34" t="n">
        <v>8870883</v>
      </c>
      <c r="AQ34" t="n">
        <v>13159348.5</v>
      </c>
      <c r="AR34" t="n">
        <v>8864443.5</v>
      </c>
      <c r="AS34" t="n">
        <v>20635000.5</v>
      </c>
      <c r="AT34" t="n">
        <v>20479477.5</v>
      </c>
      <c r="AU34" t="n">
        <v>13520710.2</v>
      </c>
      <c r="AV34" t="n">
        <v>13823929.8</v>
      </c>
      <c r="AW34" t="n">
        <v>12994703.5</v>
      </c>
      <c r="AX34" t="n">
        <v>14669361.5</v>
      </c>
      <c r="AY34" t="n">
        <v>11903085.5</v>
      </c>
      <c r="AZ34" t="n">
        <v>12067553</v>
      </c>
      <c r="BA34" t="n">
        <v>9128793.5</v>
      </c>
      <c r="BB34" t="n">
        <v>10712835</v>
      </c>
      <c r="BC34" t="n">
        <v>3318072.5</v>
      </c>
      <c r="BD34" t="n">
        <v>12718366.05</v>
      </c>
      <c r="BE34" t="n">
        <v>10290111.5</v>
      </c>
      <c r="BF34" t="n">
        <v>15574595.4</v>
      </c>
      <c r="BG34" t="n">
        <v>12032437</v>
      </c>
      <c r="BH34" t="n">
        <v>7779409.5</v>
      </c>
      <c r="BI34" t="n">
        <v>12256084.8</v>
      </c>
      <c r="BJ34" t="n">
        <v>8713760.5</v>
      </c>
      <c r="BK34" t="n">
        <v>22245770.5</v>
      </c>
      <c r="BL34" t="n">
        <v>2863846</v>
      </c>
      <c r="BM34" t="n">
        <v>18087271.5</v>
      </c>
      <c r="BN34" t="n">
        <v>10742309.5</v>
      </c>
      <c r="BO34" t="n">
        <v>11511325.5</v>
      </c>
      <c r="BP34" t="n">
        <v>15189502</v>
      </c>
      <c r="BQ34" t="n">
        <v>9133317.5</v>
      </c>
      <c r="BR34" t="n">
        <v>10374480.5</v>
      </c>
      <c r="BS34" t="n">
        <v>6138609</v>
      </c>
      <c r="BT34" t="n">
        <v>12550914.25</v>
      </c>
      <c r="BU34" t="n">
        <v>5928657.5</v>
      </c>
      <c r="BV34" t="n">
        <v>12067252</v>
      </c>
      <c r="BW34" t="n">
        <v>22383597</v>
      </c>
      <c r="BX34" t="n">
        <v>11385239</v>
      </c>
      <c r="BY34" t="n">
        <v>19565321</v>
      </c>
      <c r="BZ34" t="n">
        <v>15729368</v>
      </c>
      <c r="CA34" t="n">
        <v>11188700.5</v>
      </c>
      <c r="CB34" t="n">
        <v>12491967.8</v>
      </c>
      <c r="CC34" t="n">
        <v>7691176.5</v>
      </c>
      <c r="CD34" t="n">
        <v>11875616.25</v>
      </c>
      <c r="CE34" t="n">
        <v>6428608.5</v>
      </c>
      <c r="CF34" t="n">
        <v>10181918.5</v>
      </c>
      <c r="CG34" t="n">
        <v>10520236.5</v>
      </c>
      <c r="CH34" t="n">
        <v>1054701.25</v>
      </c>
      <c r="CI34" t="n">
        <v>8162464</v>
      </c>
      <c r="CJ34" t="n">
        <v>10686815.5</v>
      </c>
      <c r="CK34" t="n">
        <v>3708649</v>
      </c>
      <c r="CL34" t="n">
        <v>7819892.5</v>
      </c>
      <c r="CM34" t="n">
        <v>9464484</v>
      </c>
      <c r="CN34" t="n">
        <v>12471408</v>
      </c>
      <c r="CO34" t="n">
        <v>17200829.25</v>
      </c>
      <c r="CP34" t="n">
        <v>9771070.5</v>
      </c>
      <c r="CQ34" t="n">
        <v>11005675.5</v>
      </c>
      <c r="CR34" t="n">
        <v>5056772</v>
      </c>
      <c r="CS34" t="n">
        <v>11012069</v>
      </c>
      <c r="CT34" t="n">
        <v>38801592.5</v>
      </c>
      <c r="CU34" t="n">
        <v>34979027.5</v>
      </c>
      <c r="CV34" t="n">
        <v>10997298</v>
      </c>
      <c r="CW34" t="n">
        <v>12990561.25</v>
      </c>
      <c r="CX34" t="n">
        <v>12053686.74</v>
      </c>
      <c r="CY34" t="n">
        <v>14345199</v>
      </c>
      <c r="CZ34" t="n">
        <v>2863970.5</v>
      </c>
      <c r="DA34" t="n">
        <v>9280852</v>
      </c>
      <c r="DB34" t="n">
        <v>13610685.5</v>
      </c>
      <c r="DC34" t="n">
        <v>11879458.25</v>
      </c>
      <c r="DD34" t="n">
        <v>14175348.74</v>
      </c>
      <c r="DE34" t="n">
        <v>10024190.25</v>
      </c>
      <c r="DF34" t="n">
        <v>7214913.5</v>
      </c>
      <c r="DG34" t="n">
        <v>12961379</v>
      </c>
      <c r="DH34" t="n">
        <v>12754386</v>
      </c>
      <c r="DI34" t="n">
        <v>12470825.5</v>
      </c>
      <c r="DJ34" t="n">
        <v>12002566</v>
      </c>
      <c r="DK34" t="n">
        <v>12903283.75</v>
      </c>
      <c r="DL34" t="n">
        <v>13778241.5</v>
      </c>
      <c r="DM34" t="n">
        <v>14684212.5</v>
      </c>
      <c r="DN34" t="n">
        <v>167013518.5</v>
      </c>
      <c r="DO34" t="n">
        <v>13894004.5</v>
      </c>
      <c r="DP34" t="n">
        <v>15402199.2</v>
      </c>
      <c r="DQ34" t="n">
        <v>-138061632.02</v>
      </c>
      <c r="DR34" t="n">
        <v>15109896</v>
      </c>
      <c r="DS34" t="n">
        <v>7388199.5</v>
      </c>
      <c r="DT34" t="n">
        <v>25233259</v>
      </c>
      <c r="DU34" t="n">
        <v>9893544</v>
      </c>
      <c r="DV34" t="n">
        <v>7170121</v>
      </c>
      <c r="DW34" t="n">
        <v>11307498</v>
      </c>
      <c r="DX34" t="n">
        <v>9710050</v>
      </c>
      <c r="DY34" t="n">
        <v>11383979.5</v>
      </c>
      <c r="DZ34" t="n">
        <v>9538031</v>
      </c>
      <c r="EA34" t="n">
        <v>13150382</v>
      </c>
      <c r="EB34" t="n">
        <v>4428020</v>
      </c>
      <c r="EC34" t="n">
        <v>11935863</v>
      </c>
      <c r="ED34" t="n">
        <v>14825047.5</v>
      </c>
      <c r="EE34" t="n">
        <v>10721069</v>
      </c>
      <c r="EF34" t="n">
        <v>9368348</v>
      </c>
      <c r="EG34" t="n">
        <v>12759696</v>
      </c>
      <c r="EH34" t="n">
        <v>17028736</v>
      </c>
      <c r="EI34" t="n">
        <v>8575812</v>
      </c>
      <c r="EJ34" t="n">
        <v>9661220.5</v>
      </c>
      <c r="EK34" t="n">
        <v>12323025</v>
      </c>
      <c r="EL34" t="n">
        <v>10739262</v>
      </c>
      <c r="EM34" t="n">
        <v>-11354937</v>
      </c>
      <c r="EN34" t="n">
        <v>11629491.5</v>
      </c>
      <c r="EO34" t="n">
        <v>32956056</v>
      </c>
      <c r="EP34" t="n">
        <v>10085361.49</v>
      </c>
      <c r="EQ34" t="n">
        <v>8887440</v>
      </c>
      <c r="ER34" t="n">
        <v>-10315842</v>
      </c>
      <c r="ES34" t="n">
        <v>11646659</v>
      </c>
      <c r="ET34" t="n">
        <v>13546214</v>
      </c>
      <c r="EU34" t="n">
        <v>9807633</v>
      </c>
      <c r="EV34" t="n">
        <v>11154458</v>
      </c>
      <c r="EW34" t="n">
        <v>11699135</v>
      </c>
    </row>
    <row r="35" spans="1:302">
      <c r="A35" t="s">
        <v>125</v>
      </c>
      <c r="B35" t="s">
        <v>123</v>
      </c>
      <c r="C35" t="n">
        <v>4254730.56</v>
      </c>
      <c r="D35" t="n">
        <v>4109397.39</v>
      </c>
      <c r="E35" t="n">
        <v>3669758.77</v>
      </c>
      <c r="F35" t="n">
        <v>3883972.08</v>
      </c>
      <c r="G35" t="n">
        <v>5737013.74</v>
      </c>
      <c r="H35" t="n">
        <v>3656095.89</v>
      </c>
      <c r="I35" t="n">
        <v>5021111.7</v>
      </c>
      <c r="J35" t="n">
        <v>3252963.85</v>
      </c>
      <c r="K35" t="n">
        <v>4694533.61</v>
      </c>
      <c r="L35" t="n">
        <v>3621516.74</v>
      </c>
      <c r="M35" t="n">
        <v>4085452.22</v>
      </c>
      <c r="N35" t="n">
        <v>4840042.73</v>
      </c>
      <c r="O35" t="n">
        <v>4002229.93</v>
      </c>
      <c r="P35" t="n">
        <v>5539157.96</v>
      </c>
      <c r="Q35" t="n">
        <v>3815728.48</v>
      </c>
      <c r="R35" t="n">
        <v>4255622.44</v>
      </c>
      <c r="S35" t="n">
        <v>4722500.47</v>
      </c>
      <c r="T35" t="n">
        <v>3660630.64</v>
      </c>
      <c r="U35" t="n">
        <v>3716640.21</v>
      </c>
      <c r="V35" t="n">
        <v>3966267.63</v>
      </c>
      <c r="W35" t="n">
        <v>3781087.73</v>
      </c>
      <c r="X35" t="n">
        <v>6281647.15</v>
      </c>
      <c r="Y35" t="n">
        <v>4244356.07</v>
      </c>
      <c r="Z35" t="n">
        <v>4706489.66</v>
      </c>
      <c r="AA35" t="n">
        <v>3915414.7</v>
      </c>
      <c r="AB35" t="n">
        <v>3779370.28</v>
      </c>
      <c r="AC35" t="n">
        <v>2313147.17</v>
      </c>
      <c r="AD35" t="n">
        <v>4211429.34</v>
      </c>
      <c r="AE35" t="n">
        <v>6607436.02</v>
      </c>
      <c r="AF35" t="n">
        <v>5895875.97</v>
      </c>
      <c r="AG35" t="n">
        <v>3498313.69</v>
      </c>
      <c r="AH35" t="n">
        <v>3397613.25</v>
      </c>
      <c r="AI35" t="n">
        <v>4533916.68</v>
      </c>
      <c r="AJ35" t="n">
        <v>4318849.01</v>
      </c>
      <c r="AK35" t="n">
        <v>10434952.77</v>
      </c>
      <c r="AL35" t="n">
        <v>3487850.64</v>
      </c>
      <c r="AM35" t="n">
        <v>4375110.1</v>
      </c>
      <c r="AN35" t="n">
        <v>3165422.15</v>
      </c>
      <c r="AO35" t="n">
        <v>-3078129.54</v>
      </c>
      <c r="AP35" t="n">
        <v>10847537.8</v>
      </c>
      <c r="AQ35" t="n">
        <v>4857856.41</v>
      </c>
      <c r="AR35" t="n">
        <v>2017069.23</v>
      </c>
      <c r="AS35" t="n">
        <v>3557951.88</v>
      </c>
      <c r="AT35" t="n">
        <v>2367970.94</v>
      </c>
      <c r="AU35" t="n">
        <v>5496133.14</v>
      </c>
      <c r="AV35" t="n">
        <v>3925114.51</v>
      </c>
      <c r="AW35" t="n">
        <v>3228989.18</v>
      </c>
      <c r="AX35" t="n">
        <v>6085941.88</v>
      </c>
      <c r="AY35" t="n">
        <v>2207400.16</v>
      </c>
      <c r="AZ35" t="n">
        <v>4144460.73</v>
      </c>
      <c r="BA35" t="n">
        <v>8531978.41</v>
      </c>
      <c r="BB35" t="n">
        <v>3676357.5</v>
      </c>
      <c r="BC35" t="n">
        <v>2366587.7</v>
      </c>
      <c r="BD35" t="n">
        <v>4840178.08</v>
      </c>
      <c r="BE35" t="n">
        <v>4097522.01</v>
      </c>
      <c r="BF35" t="n">
        <v>4953561.25</v>
      </c>
      <c r="BG35" t="n">
        <v>2895608.26</v>
      </c>
      <c r="BH35" t="n">
        <v>3618254.01</v>
      </c>
      <c r="BI35" t="n">
        <v>4094059.25</v>
      </c>
      <c r="BJ35" t="n">
        <v>4761191.3</v>
      </c>
      <c r="BK35" t="n">
        <v>3985487.7</v>
      </c>
      <c r="BL35" t="n">
        <v>4798933.71</v>
      </c>
      <c r="BM35" t="n">
        <v>6031658.94</v>
      </c>
      <c r="BN35" t="n">
        <v>3630152.19</v>
      </c>
      <c r="BO35" t="n">
        <v>3539338.02</v>
      </c>
      <c r="BP35" t="n">
        <v>3479540.34</v>
      </c>
      <c r="BQ35" t="n">
        <v>3526852.14</v>
      </c>
      <c r="BR35" t="n">
        <v>3787741.96</v>
      </c>
      <c r="BS35" t="n">
        <v>3909313.45</v>
      </c>
      <c r="BT35" t="n">
        <v>2544747.2</v>
      </c>
      <c r="BU35" t="n">
        <v>3241912.55</v>
      </c>
      <c r="BV35" t="n">
        <v>3316252.82</v>
      </c>
      <c r="BW35" t="n">
        <v>3699462.42</v>
      </c>
      <c r="BX35" t="n">
        <v>3311177.78</v>
      </c>
      <c r="BY35" t="n">
        <v>3733992.96</v>
      </c>
      <c r="BZ35" t="n">
        <v>3354999.65</v>
      </c>
      <c r="CA35" t="n">
        <v>3772802.06</v>
      </c>
      <c r="CB35" t="n">
        <v>3632724.04</v>
      </c>
      <c r="CC35" t="n">
        <v>3802512.3</v>
      </c>
      <c r="CD35" t="n">
        <v>4153365.79</v>
      </c>
      <c r="CE35" t="n">
        <v>6896198.8</v>
      </c>
      <c r="CF35" t="n">
        <v>4138400.93</v>
      </c>
      <c r="CG35" t="n">
        <v>3762226.6</v>
      </c>
      <c r="CH35" t="n">
        <v>3639166.44</v>
      </c>
      <c r="CI35" t="n">
        <v>4253537.13</v>
      </c>
      <c r="CJ35" t="n">
        <v>4020973.34</v>
      </c>
      <c r="CK35" t="n">
        <v>4337853.9</v>
      </c>
      <c r="CL35" t="n">
        <v>4478669.6</v>
      </c>
      <c r="CM35" t="n">
        <v>4497171.64</v>
      </c>
      <c r="CN35" t="n">
        <v>4450003.92</v>
      </c>
      <c r="CO35" t="n">
        <v>4533994.51</v>
      </c>
      <c r="CP35" t="n">
        <v>3894669.84</v>
      </c>
      <c r="CQ35" t="n">
        <v>4335207.55</v>
      </c>
      <c r="CR35" t="n">
        <v>4669990.99</v>
      </c>
      <c r="CS35" t="n">
        <v>4123862.94</v>
      </c>
      <c r="CT35" t="n">
        <v>3170717.87</v>
      </c>
      <c r="CU35" t="n">
        <v>4377285.56</v>
      </c>
      <c r="CV35" t="n">
        <v>540826.78</v>
      </c>
      <c r="CW35" t="n">
        <v>4517156.54</v>
      </c>
      <c r="CX35" t="n">
        <v>3964085.6</v>
      </c>
      <c r="CY35" t="n">
        <v>3964557.39</v>
      </c>
      <c r="CZ35" t="n">
        <v>3755823</v>
      </c>
      <c r="DA35" t="n">
        <v>3877784.97</v>
      </c>
      <c r="DB35" t="n">
        <v>3977471.18</v>
      </c>
      <c r="DC35" t="n">
        <v>3980827.25</v>
      </c>
      <c r="DD35" t="n">
        <v>4166901.16</v>
      </c>
      <c r="DE35" t="n">
        <v>5625679.8</v>
      </c>
      <c r="DF35" t="n">
        <v>1836740.39</v>
      </c>
      <c r="DG35" t="n">
        <v>3875085.84</v>
      </c>
      <c r="DH35" t="n">
        <v>3661389.04</v>
      </c>
      <c r="DI35" t="n">
        <v>4034173.06</v>
      </c>
      <c r="DJ35" t="n">
        <v>3971484.1</v>
      </c>
      <c r="DK35" t="n">
        <v>3835779.06</v>
      </c>
      <c r="DL35" t="n">
        <v>4070679.02</v>
      </c>
      <c r="DM35" t="n">
        <v>3959490</v>
      </c>
      <c r="DN35" t="n">
        <v>4029557.22</v>
      </c>
      <c r="DO35" t="n">
        <v>3913865.93</v>
      </c>
      <c r="DP35" t="n">
        <v>4165141.06</v>
      </c>
      <c r="DQ35" t="n">
        <v>3894188.05</v>
      </c>
      <c r="DR35" t="n">
        <v>4052972.13</v>
      </c>
      <c r="DS35" t="n">
        <v>3281965.04</v>
      </c>
      <c r="DT35" t="n">
        <v>4521886.05</v>
      </c>
      <c r="DU35" t="n">
        <v>3831628.99</v>
      </c>
      <c r="DV35" t="n">
        <v>4372455.04</v>
      </c>
      <c r="DW35" t="n">
        <v>3919239.08</v>
      </c>
      <c r="DX35" t="n">
        <v>3464554.05</v>
      </c>
      <c r="DY35" t="n">
        <v>3943969.97</v>
      </c>
      <c r="DZ35" t="n">
        <v>3174141.06</v>
      </c>
      <c r="EA35" t="n">
        <v>4940755.13</v>
      </c>
      <c r="EB35" t="n">
        <v>1867628.35</v>
      </c>
      <c r="EC35" t="n">
        <v>4873571.06</v>
      </c>
      <c r="ED35" t="n">
        <v>3559031.04</v>
      </c>
      <c r="EE35" t="n">
        <v>4182032.09</v>
      </c>
      <c r="EF35" t="n">
        <v>3685388.07</v>
      </c>
      <c r="EG35" t="n">
        <v>2778302.14</v>
      </c>
      <c r="EH35" t="n">
        <v>3922299.06</v>
      </c>
      <c r="EI35" t="n">
        <v>4354965</v>
      </c>
      <c r="EJ35" t="n">
        <v>4911592.11</v>
      </c>
      <c r="EK35" t="n">
        <v>4051242.01</v>
      </c>
      <c r="EL35" t="n">
        <v>4477223.06</v>
      </c>
      <c r="EM35" t="n">
        <v>4075880.23</v>
      </c>
      <c r="EN35" t="n">
        <v>4150016.05</v>
      </c>
      <c r="EO35" t="n">
        <v>3943608.03</v>
      </c>
      <c r="EP35" t="n">
        <v>3592186.08</v>
      </c>
      <c r="EQ35" t="n">
        <v>3580832.03</v>
      </c>
      <c r="ER35" t="n">
        <v>3948632.05</v>
      </c>
      <c r="ES35" t="n">
        <v>4016002.09</v>
      </c>
      <c r="ET35" t="n">
        <v>4246313.94</v>
      </c>
      <c r="EU35" t="n">
        <v>4114105.05</v>
      </c>
      <c r="EV35" t="n">
        <v>4120560.06</v>
      </c>
      <c r="EW35" t="n">
        <v>4095972.06</v>
      </c>
    </row>
    <row r="36" spans="1:302">
      <c r="A36" t="s">
        <v>126</v>
      </c>
      <c r="B36" t="s">
        <v>123</v>
      </c>
      <c r="C36" t="n">
        <v>0</v>
      </c>
      <c r="D36" t="n">
        <v>72</v>
      </c>
      <c r="E36" t="n">
        <v>48</v>
      </c>
      <c r="F36" t="n">
        <v>68</v>
      </c>
      <c r="G36" t="n">
        <v>80</v>
      </c>
      <c r="H36" t="n">
        <v>80</v>
      </c>
      <c r="I36" t="n">
        <v>72</v>
      </c>
      <c r="J36" t="n">
        <v>0</v>
      </c>
      <c r="K36" t="n">
        <v>74</v>
      </c>
      <c r="L36" t="n">
        <v>40</v>
      </c>
      <c r="M36" t="n">
        <v>112</v>
      </c>
      <c r="N36" t="n">
        <v>64</v>
      </c>
      <c r="O36" t="n">
        <v>0</v>
      </c>
      <c r="P36" t="n">
        <v>56</v>
      </c>
      <c r="Q36" t="n">
        <v>72</v>
      </c>
      <c r="R36" t="n">
        <v>80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t="n">
        <v>0</v>
      </c>
      <c r="BY36" t="n">
        <v>0</v>
      </c>
      <c r="BZ36" t="n">
        <v>0</v>
      </c>
      <c r="CA36" t="n">
        <v>0</v>
      </c>
      <c r="CB36" t="n">
        <v>0</v>
      </c>
      <c r="CC36" t="n">
        <v>0</v>
      </c>
      <c r="CD36" t="n">
        <v>0</v>
      </c>
      <c r="CE36" t="n">
        <v>0</v>
      </c>
      <c r="CF36" t="n">
        <v>0</v>
      </c>
      <c r="CG36" t="n">
        <v>0</v>
      </c>
      <c r="CH36" t="n">
        <v>0</v>
      </c>
      <c r="CI36" t="n">
        <v>0</v>
      </c>
      <c r="CJ36" t="n">
        <v>0</v>
      </c>
      <c r="CK36" t="n">
        <v>0</v>
      </c>
      <c r="CL36" t="n">
        <v>0</v>
      </c>
      <c r="CM36" t="n">
        <v>0</v>
      </c>
      <c r="CN36" t="n">
        <v>0</v>
      </c>
      <c r="CO36" t="n">
        <v>0</v>
      </c>
      <c r="CP36" t="n">
        <v>0</v>
      </c>
      <c r="CQ36" t="n">
        <v>0</v>
      </c>
      <c r="CR36" t="n">
        <v>0</v>
      </c>
      <c r="CS36" t="n">
        <v>0</v>
      </c>
      <c r="CT36" t="n">
        <v>0</v>
      </c>
      <c r="CU36" t="n">
        <v>0</v>
      </c>
      <c r="CV36" t="n">
        <v>0</v>
      </c>
      <c r="CW36" t="n">
        <v>0</v>
      </c>
      <c r="CX36" t="n">
        <v>0</v>
      </c>
      <c r="CY36" t="n">
        <v>0</v>
      </c>
      <c r="CZ36" t="n">
        <v>0</v>
      </c>
      <c r="DA36" t="n">
        <v>0</v>
      </c>
      <c r="DB36" t="n">
        <v>0</v>
      </c>
      <c r="DC36" t="n">
        <v>0</v>
      </c>
      <c r="DD36" t="n">
        <v>0</v>
      </c>
      <c r="DE36" t="n">
        <v>0</v>
      </c>
      <c r="DF36" t="n">
        <v>0</v>
      </c>
      <c r="DG36" t="n">
        <v>0</v>
      </c>
      <c r="DH36" t="n">
        <v>0</v>
      </c>
      <c r="DI36" t="n">
        <v>0</v>
      </c>
      <c r="DJ36" t="n">
        <v>0</v>
      </c>
      <c r="DK36" t="n">
        <v>0</v>
      </c>
      <c r="DL36" t="n">
        <v>0</v>
      </c>
      <c r="DM36" t="n">
        <v>0</v>
      </c>
      <c r="DN36" t="n">
        <v>0</v>
      </c>
      <c r="DO36" t="n">
        <v>0</v>
      </c>
      <c r="DP36" t="n">
        <v>0</v>
      </c>
      <c r="DQ36" t="n">
        <v>0</v>
      </c>
      <c r="DR36" t="n">
        <v>0</v>
      </c>
      <c r="DS36" t="n">
        <v>0</v>
      </c>
      <c r="DT36" t="n">
        <v>0</v>
      </c>
      <c r="DU36" t="n">
        <v>0</v>
      </c>
      <c r="DV36" t="n">
        <v>0</v>
      </c>
      <c r="DW36" t="n">
        <v>0</v>
      </c>
      <c r="DX36" t="n">
        <v>0</v>
      </c>
      <c r="DY36" t="n">
        <v>0</v>
      </c>
      <c r="DZ36" t="n">
        <v>0</v>
      </c>
      <c r="EA36" t="n">
        <v>0</v>
      </c>
      <c r="EB36" t="n">
        <v>0</v>
      </c>
      <c r="EC36" t="n">
        <v>0</v>
      </c>
      <c r="ED36" t="n">
        <v>0</v>
      </c>
      <c r="EE36" t="n">
        <v>0</v>
      </c>
      <c r="EF36" t="n">
        <v>0</v>
      </c>
      <c r="EG36" t="n">
        <v>0</v>
      </c>
      <c r="EH36" t="n">
        <v>0</v>
      </c>
      <c r="EI36" t="n">
        <v>0</v>
      </c>
      <c r="EJ36" t="n">
        <v>0</v>
      </c>
      <c r="EK36" t="n">
        <v>0</v>
      </c>
      <c r="EL36" t="n">
        <v>0</v>
      </c>
      <c r="EM36" t="n">
        <v>0</v>
      </c>
      <c r="EN36" t="n">
        <v>0</v>
      </c>
      <c r="EO36" t="n">
        <v>0</v>
      </c>
      <c r="EP36" t="n">
        <v>0</v>
      </c>
      <c r="EQ36" t="n">
        <v>0</v>
      </c>
      <c r="ER36" t="n">
        <v>0</v>
      </c>
      <c r="ES36" t="n">
        <v>0</v>
      </c>
      <c r="ET36" t="n">
        <v>0</v>
      </c>
      <c r="EU36" t="n">
        <v>0</v>
      </c>
      <c r="EV36" t="n">
        <v>0</v>
      </c>
      <c r="EW36" t="n">
        <v>0</v>
      </c>
    </row>
    <row r="37" spans="1:302">
      <c r="A37" t="s">
        <v>127</v>
      </c>
      <c r="B37" t="s">
        <v>123</v>
      </c>
      <c r="C37" t="n">
        <v>15786.29</v>
      </c>
      <c r="D37" t="n">
        <v>11844.24</v>
      </c>
      <c r="E37" t="n">
        <v>11433.18</v>
      </c>
      <c r="F37" t="n">
        <v>17137.36</v>
      </c>
      <c r="G37" t="n">
        <v>11192.04</v>
      </c>
      <c r="H37" t="n">
        <v>13170.22</v>
      </c>
      <c r="I37" t="n">
        <v>9728.879999999999</v>
      </c>
      <c r="J37" t="n">
        <v>10768.13</v>
      </c>
      <c r="K37" t="n">
        <v>10290.72</v>
      </c>
      <c r="L37" t="n">
        <v>6965.08</v>
      </c>
      <c r="M37" t="n">
        <v>12639.56</v>
      </c>
      <c r="N37" t="n">
        <v>7607.67</v>
      </c>
      <c r="O37" t="n">
        <v>10132.69</v>
      </c>
      <c r="P37" t="n">
        <v>1007.13</v>
      </c>
      <c r="Q37" t="n">
        <v>16766.75</v>
      </c>
      <c r="R37" t="n">
        <v>8854.370000000001</v>
      </c>
      <c r="S37" t="n">
        <v>10453.66</v>
      </c>
      <c r="T37" t="n">
        <v>0</v>
      </c>
      <c r="U37" t="n">
        <v>18528.2</v>
      </c>
      <c r="V37" t="n">
        <v>8277.709999999999</v>
      </c>
      <c r="W37" t="n">
        <v>9899.17</v>
      </c>
      <c r="X37" t="n">
        <v>8279.709999999999</v>
      </c>
      <c r="Y37" t="n">
        <v>8007.15</v>
      </c>
      <c r="Z37" t="n">
        <v>9408.139999999999</v>
      </c>
      <c r="AA37" t="n">
        <v>8219.129999999999</v>
      </c>
      <c r="AB37" t="n">
        <v>7902.64</v>
      </c>
      <c r="AC37" t="n">
        <v>8514.15</v>
      </c>
      <c r="AD37" t="n">
        <v>8065.48</v>
      </c>
      <c r="AE37" t="n">
        <v>6496.75</v>
      </c>
      <c r="AF37" t="n">
        <v>7897.73</v>
      </c>
      <c r="AG37" t="n">
        <v>8478.27</v>
      </c>
      <c r="AH37" t="n">
        <v>8927.23</v>
      </c>
      <c r="AI37" t="n">
        <v>6715.74</v>
      </c>
      <c r="AJ37" t="n">
        <v>7871.77</v>
      </c>
      <c r="AK37" t="n">
        <v>7282.09</v>
      </c>
      <c r="AL37" t="n">
        <v>455.57</v>
      </c>
      <c r="AM37" t="n">
        <v>5998.46</v>
      </c>
      <c r="AN37" t="n">
        <v>6058.58</v>
      </c>
      <c r="AO37" t="n">
        <v>12654.86</v>
      </c>
      <c r="AP37" t="n">
        <v>150</v>
      </c>
      <c r="AQ37" t="n">
        <v>10998.74</v>
      </c>
      <c r="AR37" t="n">
        <v>7168.22</v>
      </c>
      <c r="AS37" t="n">
        <v>4582.99</v>
      </c>
      <c r="AT37" t="n">
        <v>5177.55</v>
      </c>
      <c r="AU37" t="n">
        <v>0</v>
      </c>
      <c r="AV37" t="n">
        <v>12309.88</v>
      </c>
      <c r="AW37" t="n">
        <v>39.34</v>
      </c>
      <c r="AX37" t="n">
        <v>9445.18</v>
      </c>
      <c r="AY37" t="n">
        <v>293.3</v>
      </c>
      <c r="AZ37" t="n">
        <v>9888.76</v>
      </c>
      <c r="BA37" t="n">
        <v>5375.17</v>
      </c>
      <c r="BB37" t="n">
        <v>735.8</v>
      </c>
      <c r="BC37" t="n">
        <v>10045.6</v>
      </c>
      <c r="BD37" t="n">
        <v>4757.07</v>
      </c>
      <c r="BE37" t="n">
        <v>5690.03</v>
      </c>
      <c r="BF37" t="n">
        <v>4305.76</v>
      </c>
      <c r="BG37" t="n">
        <v>3869.7</v>
      </c>
      <c r="BH37" t="n">
        <v>4244.86</v>
      </c>
      <c r="BI37" t="n">
        <v>3789.48</v>
      </c>
      <c r="BJ37" t="n">
        <v>0</v>
      </c>
      <c r="BK37" t="n">
        <v>3904.27</v>
      </c>
      <c r="BL37" t="n">
        <v>8972.01</v>
      </c>
      <c r="BM37" t="n">
        <v>3507.97</v>
      </c>
      <c r="BN37" t="n">
        <v>6035.81</v>
      </c>
      <c r="BO37" t="n">
        <v>3861.04</v>
      </c>
      <c r="BP37" t="n">
        <v>3143.94</v>
      </c>
      <c r="BQ37" t="n">
        <v>3769.31</v>
      </c>
      <c r="BR37" t="n">
        <v>3906.23</v>
      </c>
      <c r="BS37" t="n">
        <v>4206.02</v>
      </c>
      <c r="BT37" t="n">
        <v>3891.98</v>
      </c>
      <c r="BU37" t="n">
        <v>4547.36</v>
      </c>
      <c r="BV37" t="n">
        <v>3657.08</v>
      </c>
      <c r="BW37" t="n">
        <v>4700.05</v>
      </c>
      <c r="BX37" t="n">
        <v>1875.27</v>
      </c>
      <c r="BY37" t="n">
        <v>3828.6</v>
      </c>
      <c r="BZ37" t="n">
        <v>4391.53</v>
      </c>
      <c r="CA37" t="n">
        <v>2374.81</v>
      </c>
      <c r="CB37" t="n">
        <v>4262.3</v>
      </c>
      <c r="CC37" t="n">
        <v>2746.26</v>
      </c>
      <c r="CD37" t="n">
        <v>2692.62</v>
      </c>
      <c r="CE37" t="n">
        <v>3452.68</v>
      </c>
      <c r="CF37" t="n">
        <v>1512.05</v>
      </c>
      <c r="CG37" t="n">
        <v>0</v>
      </c>
      <c r="CH37" t="n">
        <v>2397.07</v>
      </c>
      <c r="CI37" t="n">
        <v>796.0700000000001</v>
      </c>
      <c r="CJ37" t="n">
        <v>3648.76</v>
      </c>
      <c r="CK37" t="n">
        <v>1358.48</v>
      </c>
      <c r="CL37" t="n">
        <v>2462.43</v>
      </c>
      <c r="CM37" t="n">
        <v>785.16</v>
      </c>
      <c r="CN37" t="n">
        <v>3216.89</v>
      </c>
      <c r="CO37" t="n">
        <v>1221.26</v>
      </c>
      <c r="CP37" t="n">
        <v>1460.54</v>
      </c>
      <c r="CQ37" t="n">
        <v>2594.32</v>
      </c>
      <c r="CR37" t="n">
        <v>1406.86</v>
      </c>
      <c r="CS37" t="n">
        <v>1322.1</v>
      </c>
      <c r="CT37" t="n">
        <v>669.15</v>
      </c>
      <c r="CU37" t="n">
        <v>5080.86</v>
      </c>
      <c r="CV37" t="n">
        <v>692.8</v>
      </c>
      <c r="CW37" t="n">
        <v>2242.83</v>
      </c>
      <c r="CX37" t="n">
        <v>2032.8</v>
      </c>
      <c r="CY37" t="n">
        <v>2479.84</v>
      </c>
      <c r="CZ37" t="n">
        <v>1496.89</v>
      </c>
      <c r="DA37" t="n">
        <v>1920.94</v>
      </c>
      <c r="DB37" t="n">
        <v>1988.78</v>
      </c>
      <c r="DC37" t="n">
        <v>1052.36</v>
      </c>
      <c r="DD37" t="n">
        <v>704.53</v>
      </c>
      <c r="DE37" t="n">
        <v>1306.04</v>
      </c>
      <c r="DF37" t="n">
        <v>101.6</v>
      </c>
      <c r="DG37" t="n">
        <v>1633.02</v>
      </c>
      <c r="DH37" t="n">
        <v>1974.39</v>
      </c>
      <c r="DI37" t="n">
        <v>1607.48</v>
      </c>
      <c r="DJ37" t="n">
        <v>1887.75</v>
      </c>
      <c r="DK37" t="n">
        <v>1171.29</v>
      </c>
      <c r="DL37" t="n">
        <v>1669.62</v>
      </c>
      <c r="DM37" t="n">
        <v>548.54</v>
      </c>
      <c r="DN37" t="n">
        <v>1781</v>
      </c>
      <c r="DO37" t="n">
        <v>658.28</v>
      </c>
      <c r="DP37" t="n">
        <v>1314.47</v>
      </c>
      <c r="DQ37" t="n">
        <v>1853.69</v>
      </c>
      <c r="DR37" t="n">
        <v>1467.54</v>
      </c>
      <c r="DS37" t="n">
        <v>575.2</v>
      </c>
      <c r="DT37" t="n">
        <v>386.56</v>
      </c>
      <c r="DU37" t="n">
        <v>931.38</v>
      </c>
      <c r="DV37" t="n">
        <v>2382.39</v>
      </c>
      <c r="DW37" t="n">
        <v>675.15</v>
      </c>
      <c r="DX37" t="n">
        <v>1439.66</v>
      </c>
      <c r="DY37" t="n">
        <v>831.54</v>
      </c>
      <c r="DZ37" t="n">
        <v>734.02</v>
      </c>
      <c r="EA37" t="n">
        <v>327.7</v>
      </c>
      <c r="EB37" t="n">
        <v>1165.38</v>
      </c>
      <c r="EC37" t="n">
        <v>755.04</v>
      </c>
      <c r="ED37" t="n">
        <v>1050.02</v>
      </c>
      <c r="EE37" t="n">
        <v>150.96</v>
      </c>
      <c r="EF37" t="n">
        <v>1579.28</v>
      </c>
      <c r="EG37" t="n">
        <v>140.02</v>
      </c>
      <c r="EH37" t="n">
        <v>215.86</v>
      </c>
      <c r="EI37" t="n">
        <v>389.92</v>
      </c>
      <c r="EJ37" t="n">
        <v>261.62</v>
      </c>
      <c r="EK37" t="n">
        <v>419.49</v>
      </c>
      <c r="EL37" t="n">
        <v>1357.55</v>
      </c>
      <c r="EM37" t="n">
        <v>1329.61</v>
      </c>
      <c r="EN37" t="n">
        <v>193.76</v>
      </c>
      <c r="EO37" t="n">
        <v>180.82</v>
      </c>
      <c r="EP37" t="n">
        <v>1388.3</v>
      </c>
      <c r="EQ37" t="n">
        <v>318.77</v>
      </c>
      <c r="ER37" t="n">
        <v>76.98</v>
      </c>
      <c r="ES37" t="n">
        <v>19227</v>
      </c>
      <c r="ET37" t="n">
        <v>121.92</v>
      </c>
      <c r="EU37" t="n">
        <v>1318.47</v>
      </c>
      <c r="EV37" t="n">
        <v>68.69</v>
      </c>
      <c r="EW37" t="n">
        <v>71.98</v>
      </c>
    </row>
    <row r="38" spans="1:302">
      <c r="A38" t="s">
        <v>128</v>
      </c>
      <c r="B38" t="s">
        <v>123</v>
      </c>
      <c r="C38" t="n">
        <v>3467.2</v>
      </c>
      <c r="D38" t="n">
        <v>1304.68</v>
      </c>
      <c r="E38" t="n">
        <v>114.37</v>
      </c>
      <c r="F38" t="n">
        <v>1302.62</v>
      </c>
      <c r="G38" t="n">
        <v>1750.89</v>
      </c>
      <c r="H38" t="n">
        <v>1967.82</v>
      </c>
      <c r="I38" t="n">
        <v>4138.03</v>
      </c>
      <c r="J38" t="n">
        <v>2208.18</v>
      </c>
      <c r="K38" t="n">
        <v>0</v>
      </c>
      <c r="L38" t="n">
        <v>0</v>
      </c>
      <c r="M38" t="n">
        <v>6968.74</v>
      </c>
      <c r="N38" t="n">
        <v>1821.14</v>
      </c>
      <c r="O38" t="n">
        <v>0</v>
      </c>
      <c r="P38" t="n">
        <v>3288.49</v>
      </c>
      <c r="Q38" t="n">
        <v>17087.11</v>
      </c>
      <c r="R38" t="n">
        <v>3080.86</v>
      </c>
      <c r="S38" t="n">
        <v>4043.08</v>
      </c>
      <c r="T38" t="n">
        <v>48446.71</v>
      </c>
      <c r="U38" t="n">
        <v>29472.57</v>
      </c>
      <c r="V38" t="n">
        <v>40502.61</v>
      </c>
      <c r="W38" t="n">
        <v>43995.95</v>
      </c>
      <c r="X38" t="n">
        <v>40080.28</v>
      </c>
      <c r="Y38" t="n">
        <v>29964.73</v>
      </c>
      <c r="Z38" t="n">
        <v>27970.46</v>
      </c>
      <c r="AA38" t="n">
        <v>40252.9</v>
      </c>
      <c r="AB38" t="n">
        <v>34413.52</v>
      </c>
      <c r="AC38" t="n">
        <v>43328.38</v>
      </c>
      <c r="AD38" t="n">
        <v>4612.93</v>
      </c>
      <c r="AE38" t="n">
        <v>67512.46000000001</v>
      </c>
      <c r="AF38" t="n">
        <v>38549.32</v>
      </c>
      <c r="AG38" t="n">
        <v>41685.24</v>
      </c>
      <c r="AH38" t="n">
        <v>48780.1</v>
      </c>
      <c r="AI38" t="n">
        <v>38083.02</v>
      </c>
      <c r="AJ38" t="n">
        <v>33915.61</v>
      </c>
      <c r="AK38" t="n">
        <v>33122.46</v>
      </c>
      <c r="AL38" t="n">
        <v>27783.41</v>
      </c>
      <c r="AM38" t="n">
        <v>33125.36</v>
      </c>
      <c r="AN38" t="n">
        <v>29198.56</v>
      </c>
      <c r="AO38" t="n">
        <v>23398.64</v>
      </c>
      <c r="AP38" t="n">
        <v>26454.34</v>
      </c>
      <c r="AQ38" t="n">
        <v>39224.89</v>
      </c>
      <c r="AR38" t="n">
        <v>202041.11</v>
      </c>
      <c r="AS38" t="n">
        <v>731178.88</v>
      </c>
      <c r="AT38" t="n">
        <v>29410.95</v>
      </c>
      <c r="AU38" t="n">
        <v>26506.5</v>
      </c>
      <c r="AV38" t="n">
        <v>24884.72</v>
      </c>
      <c r="AW38" t="n">
        <v>21395.98</v>
      </c>
      <c r="AX38" t="n">
        <v>27236.21</v>
      </c>
      <c r="AY38" t="n">
        <v>59431.89</v>
      </c>
      <c r="AZ38" t="n">
        <v>59171.83</v>
      </c>
      <c r="BA38" t="n">
        <v>65664.28999999999</v>
      </c>
      <c r="BB38" t="n">
        <v>69418.57000000001</v>
      </c>
      <c r="BC38" t="n">
        <v>73212</v>
      </c>
      <c r="BD38" t="n">
        <v>70003.53</v>
      </c>
      <c r="BE38" t="n">
        <v>78047.89999999999</v>
      </c>
      <c r="BF38" t="n">
        <v>75588.64</v>
      </c>
      <c r="BG38" t="n">
        <v>71574.00999999999</v>
      </c>
      <c r="BH38" t="n">
        <v>74396.41</v>
      </c>
      <c r="BI38" t="n">
        <v>63359.59</v>
      </c>
      <c r="BJ38" t="n">
        <v>70288</v>
      </c>
      <c r="BK38" t="n">
        <v>77778.89</v>
      </c>
      <c r="BL38" t="n">
        <v>82381.02</v>
      </c>
      <c r="BM38" t="n">
        <v>92263.31</v>
      </c>
      <c r="BN38" t="n">
        <v>106328.03</v>
      </c>
      <c r="BO38" t="n">
        <v>101822.5</v>
      </c>
      <c r="BP38" t="n">
        <v>110230.79</v>
      </c>
      <c r="BQ38" t="n">
        <v>114276.04</v>
      </c>
      <c r="BR38" t="n">
        <v>99821.73</v>
      </c>
      <c r="BS38" t="n">
        <v>91632.39999999999</v>
      </c>
      <c r="BT38" t="n">
        <v>84905.5</v>
      </c>
      <c r="BU38" t="n">
        <v>71302.23</v>
      </c>
      <c r="BV38" t="n">
        <v>86400.98</v>
      </c>
      <c r="BW38" t="n">
        <v>96002.53999999999</v>
      </c>
      <c r="BX38" t="n">
        <v>83454.47</v>
      </c>
      <c r="BY38" t="n">
        <v>94084.67</v>
      </c>
      <c r="BZ38" t="n">
        <v>103077.46</v>
      </c>
      <c r="CA38" t="n">
        <v>112732.8</v>
      </c>
      <c r="CB38" t="n">
        <v>98398.99000000001</v>
      </c>
      <c r="CC38" t="n">
        <v>110910.24</v>
      </c>
      <c r="CD38" t="n">
        <v>75714.99000000001</v>
      </c>
      <c r="CE38" t="n">
        <v>95883.2</v>
      </c>
      <c r="CF38" t="n">
        <v>97601.5</v>
      </c>
      <c r="CG38" t="n">
        <v>89458.05</v>
      </c>
      <c r="CH38" t="n">
        <v>91564.53</v>
      </c>
      <c r="CI38" t="n">
        <v>99622.99000000001</v>
      </c>
      <c r="CJ38" t="n">
        <v>84964</v>
      </c>
      <c r="CK38" t="n">
        <v>101943.21</v>
      </c>
      <c r="CL38" t="n">
        <v>103929.02</v>
      </c>
      <c r="CM38" t="n">
        <v>119989.49</v>
      </c>
      <c r="CN38" t="n">
        <v>116035.06</v>
      </c>
      <c r="CO38" t="n">
        <v>139813.4</v>
      </c>
      <c r="CP38" t="n">
        <v>148656.89</v>
      </c>
      <c r="CQ38" t="n">
        <v>128774.99</v>
      </c>
      <c r="CR38" t="n">
        <v>134555.55</v>
      </c>
      <c r="CS38" t="n">
        <v>120033.71</v>
      </c>
      <c r="CT38" t="n">
        <v>125982.37</v>
      </c>
      <c r="CU38" t="n">
        <v>127872.01</v>
      </c>
      <c r="CV38" t="n">
        <v>115674.4</v>
      </c>
      <c r="CW38" t="n">
        <v>128894.15</v>
      </c>
      <c r="CX38" t="n">
        <v>132141.96</v>
      </c>
      <c r="CY38" t="n">
        <v>141765.44</v>
      </c>
      <c r="CZ38" t="n">
        <v>143902.05</v>
      </c>
      <c r="DA38" t="n">
        <v>150852.38</v>
      </c>
      <c r="DB38" t="n">
        <v>153876.19</v>
      </c>
      <c r="DC38" t="n">
        <v>127756.66</v>
      </c>
      <c r="DD38" t="n">
        <v>112774.17</v>
      </c>
      <c r="DE38" t="n">
        <v>103117</v>
      </c>
      <c r="DF38" t="n">
        <v>115155.34</v>
      </c>
      <c r="DG38" t="n">
        <v>117219.33</v>
      </c>
      <c r="DH38" t="n">
        <v>114391.49</v>
      </c>
      <c r="DI38" t="n">
        <v>134877.05</v>
      </c>
      <c r="DJ38" t="n">
        <v>136698.14</v>
      </c>
      <c r="DK38" t="n">
        <v>130301.83</v>
      </c>
      <c r="DL38" t="n">
        <v>144604.47</v>
      </c>
      <c r="DM38" t="n">
        <v>151095.02</v>
      </c>
      <c r="DN38" t="n">
        <v>142806.19</v>
      </c>
      <c r="DO38" t="n">
        <v>129569.54</v>
      </c>
      <c r="DP38" t="n">
        <v>138109.89</v>
      </c>
      <c r="DQ38" t="n">
        <v>116498.02</v>
      </c>
      <c r="DR38" t="n">
        <v>134416.01</v>
      </c>
      <c r="DS38" t="n">
        <v>161.02</v>
      </c>
      <c r="DT38" t="n">
        <v>268595.05</v>
      </c>
      <c r="DU38" t="n">
        <v>144807.13</v>
      </c>
      <c r="DV38" t="n">
        <v>-906.04</v>
      </c>
      <c r="DW38" t="n">
        <v>-1009.98</v>
      </c>
      <c r="DX38" t="n">
        <v>-1015.01</v>
      </c>
      <c r="DY38" t="n">
        <v>-974.02</v>
      </c>
      <c r="DZ38" t="n">
        <v>-970.02</v>
      </c>
      <c r="EA38" t="n">
        <v>-875.02</v>
      </c>
      <c r="EB38" t="n">
        <v>202.4</v>
      </c>
      <c r="EC38" t="n">
        <v>-1676.05</v>
      </c>
      <c r="ED38" t="n">
        <v>0</v>
      </c>
      <c r="EE38" t="n">
        <v>4</v>
      </c>
      <c r="EF38" t="n">
        <v>63.02</v>
      </c>
      <c r="EG38" t="n">
        <v>106340.47</v>
      </c>
      <c r="EH38" t="n">
        <v>157460.87</v>
      </c>
      <c r="EI38" t="n">
        <v>117793.22</v>
      </c>
      <c r="EJ38" t="n">
        <v>107816.81</v>
      </c>
      <c r="EK38" t="n">
        <v>110146.72</v>
      </c>
      <c r="EL38" t="n">
        <v>106939.59</v>
      </c>
      <c r="EM38" t="n">
        <v>111508.54</v>
      </c>
      <c r="EN38" t="n">
        <v>106230.45</v>
      </c>
      <c r="EO38" t="n">
        <v>110067.77</v>
      </c>
      <c r="EP38" t="n">
        <v>116638.3</v>
      </c>
      <c r="EQ38" t="n">
        <v>121182.93</v>
      </c>
      <c r="ER38" t="n">
        <v>111954.32</v>
      </c>
      <c r="ES38" t="n">
        <v>124782.87</v>
      </c>
      <c r="ET38" t="n">
        <v>130842.48</v>
      </c>
      <c r="EU38" t="n">
        <v>145345.46</v>
      </c>
      <c r="EV38" t="n">
        <v>142766.03</v>
      </c>
      <c r="EW38" t="n">
        <v>145132.99</v>
      </c>
    </row>
    <row r="39" spans="1:302">
      <c r="A39" t="s">
        <v>129</v>
      </c>
      <c r="B39" t="s">
        <v>123</v>
      </c>
      <c r="C39" t="n">
        <v>6463</v>
      </c>
      <c r="D39" t="n">
        <v>3181</v>
      </c>
      <c r="E39" t="n">
        <v>4783</v>
      </c>
      <c r="F39" t="n">
        <v>4595</v>
      </c>
      <c r="G39" t="n">
        <v>2838</v>
      </c>
      <c r="H39" t="n">
        <v>8015</v>
      </c>
      <c r="I39" t="n">
        <v>4122</v>
      </c>
      <c r="J39" t="n">
        <v>1893</v>
      </c>
      <c r="K39" t="n">
        <v>0</v>
      </c>
      <c r="L39" t="n">
        <v>1168</v>
      </c>
      <c r="M39" t="n">
        <v>6153</v>
      </c>
      <c r="N39" t="n">
        <v>2040</v>
      </c>
      <c r="O39" t="n">
        <v>1130</v>
      </c>
      <c r="P39" t="n">
        <v>1343</v>
      </c>
      <c r="Q39" t="n">
        <v>1788</v>
      </c>
      <c r="R39" t="n">
        <v>2095</v>
      </c>
      <c r="S39" t="n">
        <v>2916</v>
      </c>
      <c r="T39" t="n">
        <v>4212</v>
      </c>
      <c r="U39" t="n">
        <v>176127</v>
      </c>
      <c r="V39" t="n">
        <v>120710.5</v>
      </c>
      <c r="W39" t="n">
        <v>175664</v>
      </c>
      <c r="X39" t="n">
        <v>52679.5</v>
      </c>
      <c r="Y39" t="n">
        <v>85499.5</v>
      </c>
      <c r="Z39" t="n">
        <v>76778.5</v>
      </c>
      <c r="AA39" t="n">
        <v>80239</v>
      </c>
      <c r="AB39" t="n">
        <v>136482.5</v>
      </c>
      <c r="AC39" t="n">
        <v>18977.5</v>
      </c>
      <c r="AD39" t="n">
        <v>153116.5</v>
      </c>
      <c r="AE39" t="n">
        <v>91938.5</v>
      </c>
      <c r="AF39" t="n">
        <v>57179.5</v>
      </c>
      <c r="AG39" t="n">
        <v>179648.8</v>
      </c>
      <c r="AH39" t="n">
        <v>120697</v>
      </c>
      <c r="AI39" t="n">
        <v>3921974</v>
      </c>
      <c r="AJ39" t="n">
        <v>74003.5</v>
      </c>
      <c r="AK39" t="n">
        <v>92892</v>
      </c>
      <c r="AL39" t="n">
        <v>63173</v>
      </c>
      <c r="AM39" t="n">
        <v>91809</v>
      </c>
      <c r="AN39" t="n">
        <v>54188</v>
      </c>
      <c r="AO39" t="n">
        <v>23618</v>
      </c>
      <c r="AP39" t="n">
        <v>531334.5</v>
      </c>
      <c r="AQ39" t="n">
        <v>103427.5</v>
      </c>
      <c r="AR39" t="n">
        <v>46189.5</v>
      </c>
      <c r="AS39" t="n">
        <v>122325.5</v>
      </c>
      <c r="AT39" t="n">
        <v>97636.5</v>
      </c>
      <c r="AU39" t="n">
        <v>39630</v>
      </c>
      <c r="AV39" t="n">
        <v>137992.5</v>
      </c>
      <c r="AW39" t="n">
        <v>39087.5</v>
      </c>
      <c r="AX39" t="n">
        <v>77099.5</v>
      </c>
      <c r="AY39" t="n">
        <v>92921.5</v>
      </c>
      <c r="AZ39" t="n">
        <v>62570.5</v>
      </c>
      <c r="BA39" t="n">
        <v>51577.5</v>
      </c>
      <c r="BB39" t="n">
        <v>101540.5</v>
      </c>
      <c r="BC39" t="n">
        <v>132529</v>
      </c>
      <c r="BD39" t="n">
        <v>46140</v>
      </c>
      <c r="BE39" t="n">
        <v>191192.5</v>
      </c>
      <c r="BF39" t="n">
        <v>70621.5</v>
      </c>
      <c r="BG39" t="n">
        <v>28207.5</v>
      </c>
      <c r="BH39" t="n">
        <v>41803</v>
      </c>
      <c r="BI39" t="n">
        <v>51294</v>
      </c>
      <c r="BJ39" t="n">
        <v>177819.5</v>
      </c>
      <c r="BK39" t="n">
        <v>3203210.5</v>
      </c>
      <c r="BL39" t="n">
        <v>66176</v>
      </c>
      <c r="BM39" t="n">
        <v>114630</v>
      </c>
      <c r="BN39" t="n">
        <v>129283</v>
      </c>
      <c r="BO39" t="n">
        <v>40302.5</v>
      </c>
      <c r="BP39" t="n">
        <v>48803.5</v>
      </c>
      <c r="BQ39" t="n">
        <v>63218.5</v>
      </c>
      <c r="BR39" t="n">
        <v>56794</v>
      </c>
      <c r="BS39" t="n">
        <v>47424</v>
      </c>
      <c r="BT39" t="n">
        <v>44781</v>
      </c>
      <c r="BU39" t="n">
        <v>29355</v>
      </c>
      <c r="BV39" t="n">
        <v>30317</v>
      </c>
      <c r="BW39" t="n">
        <v>160.5</v>
      </c>
      <c r="BX39" t="n">
        <v>29755.5</v>
      </c>
      <c r="BY39" t="n">
        <v>35565</v>
      </c>
      <c r="BZ39" t="n">
        <v>1482</v>
      </c>
      <c r="CA39" t="n">
        <v>37604</v>
      </c>
      <c r="CB39" t="n">
        <v>41518</v>
      </c>
      <c r="CC39" t="n">
        <v>49641</v>
      </c>
      <c r="CD39" t="n">
        <v>62175.5</v>
      </c>
      <c r="CE39" t="n">
        <v>39535</v>
      </c>
      <c r="CF39" t="n">
        <v>39128</v>
      </c>
      <c r="CG39" t="n">
        <v>32597</v>
      </c>
      <c r="CH39" t="n">
        <v>0</v>
      </c>
      <c r="CI39" t="n">
        <v>55.5</v>
      </c>
      <c r="CJ39" t="n">
        <v>162</v>
      </c>
      <c r="CK39" t="n">
        <v>207.5</v>
      </c>
      <c r="CL39" t="n">
        <v>150185</v>
      </c>
      <c r="CM39" t="n">
        <v>95790</v>
      </c>
      <c r="CN39" t="n">
        <v>97980</v>
      </c>
      <c r="CO39" t="n">
        <v>182740</v>
      </c>
      <c r="CP39" t="n">
        <v>140852</v>
      </c>
      <c r="CQ39" t="n">
        <v>212209</v>
      </c>
      <c r="CR39" t="n">
        <v>187047</v>
      </c>
      <c r="CS39" t="n">
        <v>189625</v>
      </c>
      <c r="CT39" t="n">
        <v>0</v>
      </c>
      <c r="CU39" t="n">
        <v>50</v>
      </c>
      <c r="CV39" t="n">
        <v>252403</v>
      </c>
      <c r="CW39" t="n">
        <v>332501</v>
      </c>
      <c r="CX39" t="n">
        <v>354421</v>
      </c>
      <c r="CY39" t="n">
        <v>220189</v>
      </c>
      <c r="CZ39" t="n">
        <v>348939</v>
      </c>
      <c r="DA39" t="n">
        <v>330027.5</v>
      </c>
      <c r="DB39" t="n">
        <v>203543</v>
      </c>
      <c r="DC39" t="n">
        <v>201818</v>
      </c>
      <c r="DD39" t="n">
        <v>309873</v>
      </c>
      <c r="DE39" t="n">
        <v>209340</v>
      </c>
      <c r="DF39" t="n">
        <v>200642</v>
      </c>
      <c r="DG39" t="n">
        <v>252388</v>
      </c>
      <c r="DH39" t="n">
        <v>128423</v>
      </c>
      <c r="DI39" t="n">
        <v>280521.5</v>
      </c>
      <c r="DJ39" t="n">
        <v>162149</v>
      </c>
      <c r="DK39" t="n">
        <v>377779</v>
      </c>
      <c r="DL39" t="n">
        <v>217804</v>
      </c>
      <c r="DM39" t="n">
        <v>141217</v>
      </c>
      <c r="DN39" t="n">
        <v>199578</v>
      </c>
      <c r="DO39" t="n">
        <v>306095</v>
      </c>
      <c r="DP39" t="n">
        <v>267395</v>
      </c>
      <c r="DQ39" t="n">
        <v>123577</v>
      </c>
      <c r="DR39" t="n">
        <v>81618</v>
      </c>
      <c r="DS39" t="n">
        <v>355953</v>
      </c>
      <c r="DT39" t="n">
        <v>167686</v>
      </c>
      <c r="DU39" t="n">
        <v>204598</v>
      </c>
      <c r="DV39" t="n">
        <v>169915</v>
      </c>
      <c r="DW39" t="n">
        <v>355098</v>
      </c>
      <c r="DX39" t="n">
        <v>266766</v>
      </c>
      <c r="DY39" t="n">
        <v>244209</v>
      </c>
      <c r="DZ39" t="n">
        <v>400299</v>
      </c>
      <c r="EA39" t="n">
        <v>351439</v>
      </c>
      <c r="EB39" t="n">
        <v>120</v>
      </c>
      <c r="EC39" t="n">
        <v>623521</v>
      </c>
      <c r="ED39" t="n">
        <v>0</v>
      </c>
      <c r="EE39" t="n">
        <v>440727</v>
      </c>
      <c r="EF39" t="n">
        <v>228925</v>
      </c>
      <c r="EG39" t="n">
        <v>297569</v>
      </c>
      <c r="EH39" t="n">
        <v>190250</v>
      </c>
      <c r="EI39" t="n">
        <v>282612</v>
      </c>
      <c r="EJ39" t="n">
        <v>442092</v>
      </c>
      <c r="EK39" t="n">
        <v>219764</v>
      </c>
      <c r="EL39" t="n">
        <v>342552</v>
      </c>
      <c r="EM39" t="n">
        <v>174196</v>
      </c>
      <c r="EN39" t="n">
        <v>464762</v>
      </c>
      <c r="EO39" t="n">
        <v>338642</v>
      </c>
      <c r="EP39" t="n">
        <v>0</v>
      </c>
      <c r="EQ39" t="n">
        <v>383055</v>
      </c>
      <c r="ER39" t="n">
        <v>220356</v>
      </c>
      <c r="ES39" t="n">
        <v>136751</v>
      </c>
      <c r="ET39" t="n">
        <v>0</v>
      </c>
      <c r="EU39" t="n">
        <v>278396</v>
      </c>
      <c r="EV39" t="n">
        <v>307599</v>
      </c>
      <c r="EW39" t="n">
        <v>290799</v>
      </c>
    </row>
    <row r="40" spans="1:302">
      <c r="A40" t="s">
        <v>130</v>
      </c>
      <c r="B40" t="s">
        <v>123</v>
      </c>
      <c r="C40" t="n">
        <v>22629254</v>
      </c>
      <c r="D40" t="n">
        <v>19339957</v>
      </c>
      <c r="E40" t="n">
        <v>15279408</v>
      </c>
      <c r="F40" t="n">
        <v>14672568</v>
      </c>
      <c r="G40" t="n">
        <v>22000620</v>
      </c>
      <c r="H40" t="n">
        <v>19407096</v>
      </c>
      <c r="I40" t="n">
        <v>25742805</v>
      </c>
      <c r="J40" t="n">
        <v>16334206</v>
      </c>
      <c r="K40" t="n">
        <v>20980033</v>
      </c>
      <c r="L40" t="n">
        <v>11347988</v>
      </c>
      <c r="M40" t="n">
        <v>14385910</v>
      </c>
      <c r="N40" t="n">
        <v>26975125</v>
      </c>
      <c r="O40" t="n">
        <v>8363954</v>
      </c>
      <c r="P40" t="n">
        <v>20739741</v>
      </c>
      <c r="Q40" t="n">
        <v>23362576</v>
      </c>
      <c r="R40" t="n">
        <v>17853650</v>
      </c>
      <c r="S40" t="n">
        <v>11905850</v>
      </c>
      <c r="T40" t="n">
        <v>18931161</v>
      </c>
      <c r="U40" t="n">
        <v>36366893</v>
      </c>
      <c r="V40" t="n">
        <v>16476841</v>
      </c>
      <c r="W40" t="n">
        <v>16831297.5</v>
      </c>
      <c r="X40" t="n">
        <v>20807090.5</v>
      </c>
      <c r="Y40" t="n">
        <v>17038880.5</v>
      </c>
      <c r="Z40" t="n">
        <v>21430864</v>
      </c>
      <c r="AA40" t="n">
        <v>21264511.5</v>
      </c>
      <c r="AB40" t="n">
        <v>20120602.5</v>
      </c>
      <c r="AC40" t="n">
        <v>15435559.5</v>
      </c>
      <c r="AD40" t="n">
        <v>24689141</v>
      </c>
      <c r="AE40" t="n">
        <v>9057497.5</v>
      </c>
      <c r="AF40" t="n">
        <v>21275848.5</v>
      </c>
      <c r="AG40" t="n">
        <v>12119253</v>
      </c>
      <c r="AH40" t="n">
        <v>9502571.5</v>
      </c>
      <c r="AI40" t="n">
        <v>18144931</v>
      </c>
      <c r="AJ40" t="n">
        <v>13667548</v>
      </c>
      <c r="AK40" t="n">
        <v>22470568</v>
      </c>
      <c r="AL40" t="n">
        <v>7127954.5</v>
      </c>
      <c r="AM40" t="n">
        <v>19830300.5</v>
      </c>
      <c r="AN40" t="n">
        <v>11498016</v>
      </c>
      <c r="AO40" t="n">
        <v>18889984</v>
      </c>
      <c r="AP40" t="n">
        <v>10435296.5</v>
      </c>
      <c r="AQ40" t="n">
        <v>20346247.5</v>
      </c>
      <c r="AR40" t="n">
        <v>13402602</v>
      </c>
      <c r="AS40" t="n">
        <v>18351008.5</v>
      </c>
      <c r="AT40" t="n">
        <v>23133324</v>
      </c>
      <c r="AU40" t="n">
        <v>8286528.5</v>
      </c>
      <c r="AV40" t="n">
        <v>20461105</v>
      </c>
      <c r="AW40" t="n">
        <v>13422966</v>
      </c>
      <c r="AX40" t="n">
        <v>16325178.5</v>
      </c>
      <c r="AY40" t="n">
        <v>14164304</v>
      </c>
      <c r="AZ40" t="n">
        <v>14063606.5</v>
      </c>
      <c r="BA40" t="n">
        <v>16092279</v>
      </c>
      <c r="BB40" t="n">
        <v>11051429</v>
      </c>
      <c r="BC40" t="n">
        <v>10854751</v>
      </c>
      <c r="BD40" t="n">
        <v>15448286.5</v>
      </c>
      <c r="BE40" t="n">
        <v>18410720</v>
      </c>
      <c r="BF40" t="n">
        <v>25086373</v>
      </c>
      <c r="BG40" t="n">
        <v>9101871</v>
      </c>
      <c r="BH40" t="n">
        <v>14351357</v>
      </c>
      <c r="BI40" t="n">
        <v>17017993.5</v>
      </c>
      <c r="BJ40" t="n">
        <v>9636503.5</v>
      </c>
      <c r="BK40" t="n">
        <v>23645471.5</v>
      </c>
      <c r="BL40" t="n">
        <v>21368036</v>
      </c>
      <c r="BM40" t="n">
        <v>23496419.5</v>
      </c>
      <c r="BN40" t="n">
        <v>16955237</v>
      </c>
      <c r="BO40" t="n">
        <v>7750960.5</v>
      </c>
      <c r="BP40" t="n">
        <v>20223164.5</v>
      </c>
      <c r="BQ40" t="n">
        <v>19552743</v>
      </c>
      <c r="BR40" t="n">
        <v>19092677.5</v>
      </c>
      <c r="BS40" t="n">
        <v>15709509</v>
      </c>
      <c r="BT40" t="n">
        <v>16240402</v>
      </c>
      <c r="BU40" t="n">
        <v>16206405.5</v>
      </c>
      <c r="BV40" t="n">
        <v>20305257.5</v>
      </c>
      <c r="BW40" t="n">
        <v>18067761.5</v>
      </c>
      <c r="BX40" t="n">
        <v>17826351.5</v>
      </c>
      <c r="BY40" t="n">
        <v>18404338.5</v>
      </c>
      <c r="BZ40" t="n">
        <v>17622379.5</v>
      </c>
      <c r="CA40" t="n">
        <v>18404887</v>
      </c>
      <c r="CB40" t="n">
        <v>19460280.5</v>
      </c>
      <c r="CC40" t="n">
        <v>22426151.5</v>
      </c>
      <c r="CD40" t="n">
        <v>22250022.5</v>
      </c>
      <c r="CE40" t="n">
        <v>17767721.5</v>
      </c>
      <c r="CF40" t="n">
        <v>18315034.5</v>
      </c>
      <c r="CG40" t="n">
        <v>16629990.5</v>
      </c>
      <c r="CH40" t="n">
        <v>21436783</v>
      </c>
      <c r="CI40" t="n">
        <v>17785361.5</v>
      </c>
      <c r="CJ40" t="n">
        <v>20364570.5</v>
      </c>
      <c r="CK40" t="n">
        <v>20301790</v>
      </c>
      <c r="CL40" t="n">
        <v>20398594</v>
      </c>
      <c r="CM40" t="n">
        <v>18213910.5</v>
      </c>
      <c r="CN40" t="n">
        <v>17798358.5</v>
      </c>
      <c r="CO40" t="n">
        <v>21311430</v>
      </c>
      <c r="CP40" t="n">
        <v>20170459.5</v>
      </c>
      <c r="CQ40" t="n">
        <v>16139109</v>
      </c>
      <c r="CR40" t="n">
        <v>19116923.5</v>
      </c>
      <c r="CS40" t="n">
        <v>18143715.5</v>
      </c>
      <c r="CT40" t="n">
        <v>18512948</v>
      </c>
      <c r="CU40" t="n">
        <v>31847502.5</v>
      </c>
      <c r="CV40" t="n">
        <v>19131669.5</v>
      </c>
      <c r="CW40" t="n">
        <v>20332154</v>
      </c>
      <c r="CX40" t="n">
        <v>21383525.5</v>
      </c>
      <c r="CY40" t="n">
        <v>16573531</v>
      </c>
      <c r="CZ40" t="n">
        <v>19687444.5</v>
      </c>
      <c r="DA40" t="n">
        <v>21322758</v>
      </c>
      <c r="DB40" t="n">
        <v>19727697</v>
      </c>
      <c r="DC40" t="n">
        <v>15905026</v>
      </c>
      <c r="DD40" t="n">
        <v>16601073</v>
      </c>
      <c r="DE40" t="n">
        <v>15987147</v>
      </c>
      <c r="DF40" t="n">
        <v>20977669.5</v>
      </c>
      <c r="DG40" t="n">
        <v>17712228</v>
      </c>
      <c r="DH40" t="n">
        <v>18240810.5</v>
      </c>
      <c r="DI40" t="n">
        <v>19167221</v>
      </c>
      <c r="DJ40" t="n">
        <v>19507106</v>
      </c>
      <c r="DK40" t="n">
        <v>17829872.5</v>
      </c>
      <c r="DL40" t="n">
        <v>19768786</v>
      </c>
      <c r="DM40" t="n">
        <v>16190245</v>
      </c>
      <c r="DN40" t="n">
        <v>15408570</v>
      </c>
      <c r="DO40" t="n">
        <v>10989640</v>
      </c>
      <c r="DP40" t="n">
        <v>12621992.5</v>
      </c>
      <c r="DQ40" t="n">
        <v>13021223</v>
      </c>
      <c r="DR40" t="n">
        <v>16201680</v>
      </c>
      <c r="DS40" t="n">
        <v>9937404</v>
      </c>
      <c r="DT40" t="n">
        <v>18927174</v>
      </c>
      <c r="DU40" t="n">
        <v>15274822</v>
      </c>
      <c r="DV40" t="n">
        <v>13982846</v>
      </c>
      <c r="DW40" t="n">
        <v>14066094</v>
      </c>
      <c r="DX40" t="n">
        <v>15682257</v>
      </c>
      <c r="DY40" t="n">
        <v>16474937</v>
      </c>
      <c r="DZ40" t="n">
        <v>15211485</v>
      </c>
      <c r="EA40" t="n">
        <v>13207047</v>
      </c>
      <c r="EB40" t="n">
        <v>8305072</v>
      </c>
      <c r="EC40" t="n">
        <v>15212605</v>
      </c>
      <c r="ED40" t="n">
        <v>20006687</v>
      </c>
      <c r="EE40" t="n">
        <v>20095284</v>
      </c>
      <c r="EF40" t="n">
        <v>17733050</v>
      </c>
      <c r="EG40" t="n">
        <v>19600903</v>
      </c>
      <c r="EH40" t="n">
        <v>23020973</v>
      </c>
      <c r="EI40" t="n">
        <v>21359811</v>
      </c>
      <c r="EJ40" t="n">
        <v>25373809</v>
      </c>
      <c r="EK40" t="n">
        <v>24545297</v>
      </c>
      <c r="EL40" t="n">
        <v>22126151</v>
      </c>
      <c r="EM40" t="n">
        <v>18051123</v>
      </c>
      <c r="EN40" t="n">
        <v>17157196</v>
      </c>
      <c r="EO40" t="n">
        <v>18990886</v>
      </c>
      <c r="EP40" t="n">
        <v>22705956</v>
      </c>
      <c r="EQ40" t="n">
        <v>23804588</v>
      </c>
      <c r="ER40" t="n">
        <v>21240158</v>
      </c>
      <c r="ES40" t="n">
        <v>24456413</v>
      </c>
      <c r="ET40" t="n">
        <v>22881546</v>
      </c>
      <c r="EU40" t="n">
        <v>21858476</v>
      </c>
      <c r="EV40" t="n">
        <v>23525518</v>
      </c>
      <c r="EW40" t="n">
        <v>23547036</v>
      </c>
    </row>
    <row r="41" spans="1:302">
      <c r="A41" t="s">
        <v>131</v>
      </c>
      <c r="B41" t="s">
        <v>123</v>
      </c>
      <c r="C41" t="n">
        <v>174699.76</v>
      </c>
      <c r="D41" t="n">
        <v>130412.54</v>
      </c>
      <c r="E41" t="n">
        <v>106383.97</v>
      </c>
      <c r="F41" t="n">
        <v>151155.77</v>
      </c>
      <c r="G41" t="n">
        <v>141916.03</v>
      </c>
      <c r="H41" t="n">
        <v>144147.02</v>
      </c>
      <c r="I41" t="n">
        <v>138269.74</v>
      </c>
      <c r="J41" t="n">
        <v>222867.53</v>
      </c>
      <c r="K41" t="n">
        <v>257649.62</v>
      </c>
      <c r="L41" t="n">
        <v>145980.51</v>
      </c>
      <c r="M41" t="n">
        <v>992614.84</v>
      </c>
      <c r="N41" t="n">
        <v>138851.67</v>
      </c>
      <c r="O41" t="n">
        <v>133403.1</v>
      </c>
      <c r="P41" t="n">
        <v>111811.43</v>
      </c>
      <c r="Q41" t="n">
        <v>195692.35</v>
      </c>
      <c r="R41" t="n">
        <v>160914.96</v>
      </c>
      <c r="S41" t="n">
        <v>178713.85</v>
      </c>
      <c r="T41" t="n">
        <v>154895.52</v>
      </c>
      <c r="U41" t="n">
        <v>190079.26</v>
      </c>
      <c r="V41" t="n">
        <v>2845495.96</v>
      </c>
      <c r="W41" t="n">
        <v>2869346.76</v>
      </c>
      <c r="X41" t="n">
        <v>5957736.44</v>
      </c>
      <c r="Y41" t="n">
        <v>4377074.84</v>
      </c>
      <c r="Z41" t="n">
        <v>3347151.52</v>
      </c>
      <c r="AA41" t="n">
        <v>3729824.28</v>
      </c>
      <c r="AB41" t="n">
        <v>3604234.65</v>
      </c>
      <c r="AC41" t="n">
        <v>2131034.76</v>
      </c>
      <c r="AD41" t="n">
        <v>5243373.83</v>
      </c>
      <c r="AE41" t="n">
        <v>4335587.09</v>
      </c>
      <c r="AF41" t="n">
        <v>3983703.6</v>
      </c>
      <c r="AG41" t="n">
        <v>3879388.69</v>
      </c>
      <c r="AH41" t="n">
        <v>1481281.06</v>
      </c>
      <c r="AI41" t="n">
        <v>5242634.34</v>
      </c>
      <c r="AJ41" t="n">
        <v>3760749.06</v>
      </c>
      <c r="AK41" t="n">
        <v>4147170.23</v>
      </c>
      <c r="AL41" t="n">
        <v>2039856.04</v>
      </c>
      <c r="AM41" t="n">
        <v>5195602.23</v>
      </c>
      <c r="AN41" t="n">
        <v>1654427.64</v>
      </c>
      <c r="AO41" t="n">
        <v>3887694.64</v>
      </c>
      <c r="AP41" t="n">
        <v>3163392.58</v>
      </c>
      <c r="AQ41" t="n">
        <v>3341999.99</v>
      </c>
      <c r="AR41" t="n">
        <v>1598244.72</v>
      </c>
      <c r="AS41" t="n">
        <v>11519375.13</v>
      </c>
      <c r="AT41" t="n">
        <v>7608244.18</v>
      </c>
      <c r="AU41" t="n">
        <v>6393111.07</v>
      </c>
      <c r="AV41" t="n">
        <v>3291667.98</v>
      </c>
      <c r="AW41" t="n">
        <v>2740534.91</v>
      </c>
      <c r="AX41" t="n">
        <v>3735317.48</v>
      </c>
      <c r="AY41" t="n">
        <v>3440371.85</v>
      </c>
      <c r="AZ41" t="n">
        <v>3604143.33</v>
      </c>
      <c r="BA41" t="n">
        <v>3573729.06</v>
      </c>
      <c r="BB41" t="n">
        <v>3693521.8</v>
      </c>
      <c r="BC41" t="n">
        <v>178338.98</v>
      </c>
      <c r="BD41" t="n">
        <v>2506542.32</v>
      </c>
      <c r="BE41" t="n">
        <v>2761493.68</v>
      </c>
      <c r="BF41" t="n">
        <v>4850993.25</v>
      </c>
      <c r="BG41" t="n">
        <v>1611892.55</v>
      </c>
      <c r="BH41" t="n">
        <v>3340462.17</v>
      </c>
      <c r="BI41" t="n">
        <v>3133026.41</v>
      </c>
      <c r="BJ41" t="n">
        <v>3386592.08</v>
      </c>
      <c r="BK41" t="n">
        <v>1961104.03</v>
      </c>
      <c r="BL41" t="n">
        <v>3646519.51</v>
      </c>
      <c r="BM41" t="n">
        <v>4733185.03</v>
      </c>
      <c r="BN41" t="n">
        <v>2327643.45</v>
      </c>
      <c r="BO41" t="n">
        <v>510222.81</v>
      </c>
      <c r="BP41" t="n">
        <v>3671048.52</v>
      </c>
      <c r="BQ41" t="n">
        <v>3081443.25</v>
      </c>
      <c r="BR41" t="n">
        <v>3564879.41</v>
      </c>
      <c r="BS41" t="n">
        <v>2872423.17</v>
      </c>
      <c r="BT41" t="n">
        <v>2870248.97</v>
      </c>
      <c r="BU41" t="n">
        <v>3047081.35</v>
      </c>
      <c r="BV41" t="n">
        <v>2596264.61</v>
      </c>
      <c r="BW41" t="n">
        <v>1575259.42</v>
      </c>
      <c r="BX41" t="n">
        <v>1445549.94</v>
      </c>
      <c r="BY41" t="n">
        <v>1463867.08</v>
      </c>
      <c r="BZ41" t="n">
        <v>1414561.51</v>
      </c>
      <c r="CA41" t="n">
        <v>1427615.75</v>
      </c>
      <c r="CB41" t="n">
        <v>1301541.98</v>
      </c>
      <c r="CC41" t="n">
        <v>3430047.96</v>
      </c>
      <c r="CD41" t="n">
        <v>3942308.03</v>
      </c>
      <c r="CE41" t="n">
        <v>3057944.45</v>
      </c>
      <c r="CF41" t="n">
        <v>3280040.35</v>
      </c>
      <c r="CG41" t="n">
        <v>3178094.21</v>
      </c>
      <c r="CH41" t="n">
        <v>2827761.65</v>
      </c>
      <c r="CI41" t="n">
        <v>3101931.02</v>
      </c>
      <c r="CJ41" t="n">
        <v>1344201.01</v>
      </c>
      <c r="CK41" t="n">
        <v>1387342.77</v>
      </c>
      <c r="CL41" t="n">
        <v>1261618.72</v>
      </c>
      <c r="CM41" t="n">
        <v>2886682.68</v>
      </c>
      <c r="CN41" t="n">
        <v>1514284.01</v>
      </c>
      <c r="CO41" t="n">
        <v>2620010.5</v>
      </c>
      <c r="CP41" t="n">
        <v>3282173.46</v>
      </c>
      <c r="CQ41" t="n">
        <v>2894106.98</v>
      </c>
      <c r="CR41" t="n">
        <v>2590502.22</v>
      </c>
      <c r="CS41" t="n">
        <v>1985518.8</v>
      </c>
      <c r="CT41" t="n">
        <v>2621597.22</v>
      </c>
      <c r="CU41" t="n">
        <v>3276138.02</v>
      </c>
      <c r="CV41" t="n">
        <v>2440383.94</v>
      </c>
      <c r="CW41" t="n">
        <v>1949061.8</v>
      </c>
      <c r="CX41" t="n">
        <v>1783387.05</v>
      </c>
      <c r="CY41" t="n">
        <v>1823717.27</v>
      </c>
      <c r="CZ41" t="n">
        <v>1672542.27</v>
      </c>
      <c r="DA41" t="n">
        <v>2726935.14</v>
      </c>
      <c r="DB41" t="n">
        <v>3008114.02</v>
      </c>
      <c r="DC41" t="n">
        <v>3642777.62</v>
      </c>
      <c r="DD41" t="n">
        <v>2778112.09</v>
      </c>
      <c r="DE41" t="n">
        <v>2998159.82</v>
      </c>
      <c r="DF41" t="n">
        <v>3212834.95</v>
      </c>
      <c r="DG41" t="n">
        <v>3231915.01</v>
      </c>
      <c r="DH41" t="n">
        <v>3012444.1</v>
      </c>
      <c r="DI41" t="n">
        <v>2811319</v>
      </c>
      <c r="DJ41" t="n">
        <v>2471233.29</v>
      </c>
      <c r="DK41" t="n">
        <v>1410753.1</v>
      </c>
      <c r="DL41" t="n">
        <v>2996703.07</v>
      </c>
      <c r="DM41" t="n">
        <v>4196967.97</v>
      </c>
      <c r="DN41" t="n">
        <v>2990805.84</v>
      </c>
      <c r="DO41" t="n">
        <v>3025629.33</v>
      </c>
      <c r="DP41" t="n">
        <v>2162238.07</v>
      </c>
      <c r="DQ41" t="n">
        <v>2918712.78</v>
      </c>
      <c r="DR41" t="n">
        <v>2771568.07</v>
      </c>
      <c r="DS41" t="n">
        <v>79556.25</v>
      </c>
      <c r="DT41" t="n">
        <v>280433.8</v>
      </c>
      <c r="DU41" t="n">
        <v>207986.23</v>
      </c>
      <c r="DV41" t="n">
        <v>179034.82</v>
      </c>
      <c r="DW41" t="n">
        <v>1363380.45</v>
      </c>
      <c r="DX41" t="n">
        <v>4062806.81</v>
      </c>
      <c r="DY41" t="n">
        <v>6287096.23</v>
      </c>
      <c r="DZ41" t="n">
        <v>3517960.91</v>
      </c>
      <c r="EA41" t="n">
        <v>2749965.06</v>
      </c>
      <c r="EB41" t="n">
        <v>77457.75</v>
      </c>
      <c r="EC41" t="n">
        <v>2188047.02</v>
      </c>
      <c r="ED41" t="n">
        <v>2946397.74</v>
      </c>
      <c r="EE41" t="n">
        <v>2044699.22</v>
      </c>
      <c r="EF41" t="n">
        <v>1465867.26</v>
      </c>
      <c r="EG41" t="n">
        <v>1333364.91</v>
      </c>
      <c r="EH41" t="n">
        <v>2287519.73</v>
      </c>
      <c r="EI41" t="n">
        <v>2639956.46</v>
      </c>
      <c r="EJ41" t="n">
        <v>2875106.54</v>
      </c>
      <c r="EK41" t="n">
        <v>1897660.55</v>
      </c>
      <c r="EL41" t="n">
        <v>3810880.07</v>
      </c>
      <c r="EM41" t="n">
        <v>2505042.76</v>
      </c>
      <c r="EN41" t="n">
        <v>1845253.76</v>
      </c>
      <c r="EO41" t="n">
        <v>3004100</v>
      </c>
      <c r="EP41" t="n">
        <v>1859413.16</v>
      </c>
      <c r="EQ41" t="n">
        <v>2037786.27</v>
      </c>
      <c r="ER41" t="n">
        <v>1570859.05</v>
      </c>
      <c r="ES41" t="n">
        <v>2201577.98</v>
      </c>
      <c r="ET41" t="n">
        <v>1207839.74</v>
      </c>
      <c r="EU41" t="n">
        <v>3356297.05</v>
      </c>
      <c r="EV41" t="n">
        <v>3582077.98</v>
      </c>
      <c r="EW41" t="n">
        <v>3021697.57</v>
      </c>
    </row>
    <row r="42" spans="1:302">
      <c r="A42" t="s">
        <v>132</v>
      </c>
      <c r="B42" t="s">
        <v>123</v>
      </c>
      <c r="C42" t="n">
        <v>40232.75</v>
      </c>
      <c r="D42" t="n">
        <v>118598.26</v>
      </c>
      <c r="E42" t="n">
        <v>412.46</v>
      </c>
      <c r="F42" t="n">
        <v>478.55</v>
      </c>
      <c r="G42" t="n">
        <v>160592.77</v>
      </c>
      <c r="H42" t="n">
        <v>9028.799999999999</v>
      </c>
      <c r="I42" t="n">
        <v>98669.67999999999</v>
      </c>
      <c r="J42" t="n">
        <v>8571.09</v>
      </c>
      <c r="K42" t="n">
        <v>0</v>
      </c>
      <c r="L42" t="n">
        <v>27840.5</v>
      </c>
      <c r="M42" t="n">
        <v>354811.72</v>
      </c>
      <c r="N42" t="n">
        <v>0</v>
      </c>
      <c r="O42" t="n">
        <v>0</v>
      </c>
      <c r="P42" t="n">
        <v>76607.10000000001</v>
      </c>
      <c r="Q42" t="n">
        <v>78552.73</v>
      </c>
      <c r="R42" t="n">
        <v>173820.3</v>
      </c>
      <c r="S42" t="n">
        <v>80204.85000000001</v>
      </c>
      <c r="T42" t="n">
        <v>0</v>
      </c>
      <c r="U42" t="n">
        <v>0</v>
      </c>
      <c r="V42" t="n">
        <v>0</v>
      </c>
      <c r="W42" t="n">
        <v>49927.74</v>
      </c>
      <c r="X42" t="n">
        <v>370016.31</v>
      </c>
      <c r="Y42" t="n">
        <v>21492.39</v>
      </c>
      <c r="Z42" t="n">
        <v>36162</v>
      </c>
      <c r="AA42" t="n">
        <v>0</v>
      </c>
      <c r="AB42" t="n">
        <v>382220.54</v>
      </c>
      <c r="AC42" t="n">
        <v>0</v>
      </c>
      <c r="AD42" t="n">
        <v>0</v>
      </c>
      <c r="AE42" t="n">
        <v>192917.08</v>
      </c>
      <c r="AF42" t="n">
        <v>0</v>
      </c>
      <c r="AG42" t="n">
        <v>173970.91</v>
      </c>
      <c r="AH42" t="n">
        <v>2376.62</v>
      </c>
      <c r="AI42" t="n">
        <v>30357.13</v>
      </c>
      <c r="AJ42" t="n">
        <v>0</v>
      </c>
      <c r="AK42" t="n">
        <v>48649.01</v>
      </c>
      <c r="AL42" t="n">
        <v>270496.09</v>
      </c>
      <c r="AM42" t="n">
        <v>0</v>
      </c>
      <c r="AN42" t="n">
        <v>0</v>
      </c>
      <c r="AO42" t="n">
        <v>128748.88</v>
      </c>
      <c r="AP42" t="n">
        <v>92291.23</v>
      </c>
      <c r="AQ42" t="n">
        <v>0</v>
      </c>
      <c r="AR42" t="n">
        <v>17814.98</v>
      </c>
      <c r="AS42" t="n">
        <v>40795.29</v>
      </c>
      <c r="AT42" t="n">
        <v>0</v>
      </c>
      <c r="AU42" t="n">
        <v>0</v>
      </c>
      <c r="AV42" t="n">
        <v>22339.07</v>
      </c>
      <c r="AW42" t="n">
        <v>33526.46</v>
      </c>
      <c r="AX42" t="n">
        <v>7915.02</v>
      </c>
      <c r="AY42" t="n">
        <v>14470.01</v>
      </c>
      <c r="AZ42" t="n">
        <v>3632.68</v>
      </c>
      <c r="BA42" t="n">
        <v>191116.34</v>
      </c>
      <c r="BB42" t="n">
        <v>15959.54</v>
      </c>
      <c r="BC42" t="n">
        <v>0</v>
      </c>
      <c r="BD42" t="n">
        <v>0</v>
      </c>
      <c r="BE42" t="n">
        <v>117491.552785</v>
      </c>
      <c r="BF42" t="n">
        <v>41577.2952586</v>
      </c>
      <c r="BG42" t="n">
        <v>0</v>
      </c>
      <c r="BH42" t="n">
        <v>0</v>
      </c>
      <c r="BI42" t="n">
        <v>2955</v>
      </c>
      <c r="BJ42" t="n">
        <v>0</v>
      </c>
      <c r="BK42" t="n">
        <v>33049</v>
      </c>
      <c r="BL42" t="n">
        <v>124794.42</v>
      </c>
      <c r="BM42" t="n">
        <v>58169.88</v>
      </c>
      <c r="BN42" t="n">
        <v>37462.1461538</v>
      </c>
      <c r="BO42" t="n">
        <v>0</v>
      </c>
      <c r="BP42" t="n">
        <v>0</v>
      </c>
      <c r="BQ42" t="n">
        <v>212651.135865</v>
      </c>
      <c r="BR42" t="n">
        <v>45979.7538462</v>
      </c>
      <c r="BS42" t="n">
        <v>11000.8275862</v>
      </c>
      <c r="BT42" t="n">
        <v>21509.7039788</v>
      </c>
      <c r="BU42" t="n">
        <v>49787.5733251</v>
      </c>
      <c r="BV42" t="n">
        <v>121815.654684</v>
      </c>
      <c r="BW42" t="n">
        <v>27152.1426585</v>
      </c>
      <c r="BX42" t="n">
        <v>12710.7692308</v>
      </c>
      <c r="BY42" t="n">
        <v>23734.2084367</v>
      </c>
      <c r="BZ42" t="n">
        <v>143046.64238</v>
      </c>
      <c r="CA42" t="n">
        <v>4402.27692308</v>
      </c>
      <c r="CB42" t="n">
        <v>78522.15119420001</v>
      </c>
      <c r="CC42" t="n">
        <v>52405.3162531</v>
      </c>
      <c r="CD42" t="n">
        <v>16687.5076923</v>
      </c>
      <c r="CE42" t="n">
        <v>109655.165975</v>
      </c>
      <c r="CF42" t="n">
        <v>5757.62068966</v>
      </c>
      <c r="CG42" t="n">
        <v>71176.7076923</v>
      </c>
      <c r="CH42" t="n">
        <v>28589.8812655</v>
      </c>
      <c r="CI42" t="n">
        <v>0</v>
      </c>
      <c r="CJ42" t="n">
        <v>0</v>
      </c>
      <c r="CK42" t="n">
        <v>160756.068786</v>
      </c>
      <c r="CL42" t="n">
        <v>61783.7305211</v>
      </c>
      <c r="CM42" t="n">
        <v>0</v>
      </c>
      <c r="CN42" t="n">
        <v>32220.3370112</v>
      </c>
      <c r="CO42" t="n">
        <v>3582.46153846</v>
      </c>
      <c r="CP42" t="n">
        <v>31781.2923077</v>
      </c>
      <c r="CQ42" t="n">
        <v>7294.98461538</v>
      </c>
      <c r="CR42" t="n">
        <v>0</v>
      </c>
      <c r="CS42" t="n">
        <v>42455.5072115</v>
      </c>
      <c r="CT42" t="n">
        <v>72374.6228288</v>
      </c>
      <c r="CU42" t="n">
        <v>16348.0182382</v>
      </c>
      <c r="CV42" t="n">
        <v>184029.353877</v>
      </c>
      <c r="CW42" t="n">
        <v>15734.6451613</v>
      </c>
      <c r="CX42" t="n">
        <v>37781.3478908</v>
      </c>
      <c r="CY42" t="n">
        <v>16919.6823821</v>
      </c>
      <c r="CZ42" t="n">
        <v>139721.898387</v>
      </c>
      <c r="DA42" t="n">
        <v>29342.09375</v>
      </c>
      <c r="DB42" t="n">
        <v>43056.4307692</v>
      </c>
      <c r="DC42" t="n">
        <v>31151.03125</v>
      </c>
      <c r="DD42" t="n">
        <v>0</v>
      </c>
      <c r="DE42" t="n">
        <v>0</v>
      </c>
      <c r="DF42" t="n">
        <v>136823.333833</v>
      </c>
      <c r="DG42" t="n">
        <v>81220.1114919</v>
      </c>
      <c r="DH42" t="n">
        <v>38455.2419355</v>
      </c>
      <c r="DI42" t="n">
        <v>31000.4576021</v>
      </c>
      <c r="DJ42" t="n">
        <v>72601.7342432</v>
      </c>
      <c r="DK42" t="n">
        <v>16016.3496503</v>
      </c>
      <c r="DL42" t="n">
        <v>11448.989206</v>
      </c>
      <c r="DM42" t="n">
        <v>67491.0409677</v>
      </c>
      <c r="DN42" t="n">
        <v>17562</v>
      </c>
      <c r="DO42" t="n">
        <v>41553.1048387</v>
      </c>
      <c r="DP42" t="n">
        <v>80495.9728507</v>
      </c>
      <c r="DQ42" t="n">
        <v>0</v>
      </c>
      <c r="DR42" t="n">
        <v>33256.9230769</v>
      </c>
      <c r="DS42" t="n">
        <v>152351.870639</v>
      </c>
      <c r="DT42" t="n">
        <v>7531.1875</v>
      </c>
      <c r="DU42" t="n">
        <v>1813</v>
      </c>
      <c r="DV42" t="n">
        <v>114778.658263</v>
      </c>
      <c r="DW42" t="n">
        <v>4576.31746032</v>
      </c>
      <c r="DX42" t="n">
        <v>0</v>
      </c>
      <c r="DY42" t="n">
        <v>28473.968254</v>
      </c>
      <c r="DZ42" t="n">
        <v>14381.125</v>
      </c>
      <c r="EA42" t="n">
        <v>8834</v>
      </c>
      <c r="EB42" t="n">
        <v>59035.3053467</v>
      </c>
      <c r="EC42" t="n">
        <v>11055.015873</v>
      </c>
      <c r="ED42" t="n">
        <v>24465.3968254</v>
      </c>
      <c r="EE42" t="n">
        <v>61562.1895425</v>
      </c>
      <c r="EF42" t="n">
        <v>10689.3650794</v>
      </c>
      <c r="EG42" t="n">
        <v>0</v>
      </c>
      <c r="EH42" t="n">
        <v>1735</v>
      </c>
      <c r="EI42" t="n">
        <v>19495.8095238</v>
      </c>
      <c r="EJ42" t="n">
        <v>91022.1848739</v>
      </c>
      <c r="EK42" t="n">
        <v>21448.5714286</v>
      </c>
      <c r="EL42" t="n">
        <v>0</v>
      </c>
      <c r="EM42" t="n">
        <v>0</v>
      </c>
      <c r="EN42" t="n">
        <v>25792.7936508</v>
      </c>
      <c r="EO42" t="n">
        <v>0</v>
      </c>
      <c r="EP42" t="n">
        <v>111750.7</v>
      </c>
      <c r="EQ42" t="n">
        <v>96005.647619</v>
      </c>
      <c r="ER42" t="n">
        <v>521.75</v>
      </c>
      <c r="ES42" t="n">
        <v>5368.98412698</v>
      </c>
      <c r="ET42" t="n">
        <v>154383.759733</v>
      </c>
      <c r="EU42" t="n">
        <v>4465.01587302</v>
      </c>
      <c r="EV42" t="n">
        <v>45215.7142857</v>
      </c>
      <c r="EW42" t="n">
        <v>2664</v>
      </c>
    </row>
    <row r="44" spans="1:302">
      <c r="A44" t="s">
        <v>133</v>
      </c>
      <c r="DS44" t="n">
        <v>1110368</v>
      </c>
      <c r="DT44" t="n">
        <v>1113687</v>
      </c>
      <c r="DU44" t="n">
        <v>1116028</v>
      </c>
      <c r="DV44" t="n">
        <v>1118305</v>
      </c>
      <c r="DW44" t="n">
        <v>1119456</v>
      </c>
      <c r="DX44" t="n">
        <v>1100288</v>
      </c>
      <c r="DY44" t="n">
        <v>1102502</v>
      </c>
      <c r="DZ44" t="n">
        <v>1106784</v>
      </c>
      <c r="EA44" t="n">
        <v>1109104</v>
      </c>
      <c r="EB44" t="n">
        <v>1110147</v>
      </c>
      <c r="EC44" t="n">
        <v>1111112</v>
      </c>
      <c r="ED44" t="n">
        <v>1113590</v>
      </c>
    </row>
    <row r="45" spans="1:302">
      <c r="A45" t="s">
        <v>134</v>
      </c>
      <c r="B45" t="s">
        <v>135</v>
      </c>
      <c r="C45" t="n">
        <v>101</v>
      </c>
      <c r="D45" t="n">
        <v>103</v>
      </c>
      <c r="E45" t="n">
        <v>102</v>
      </c>
      <c r="F45" t="n">
        <v>104</v>
      </c>
      <c r="G45" t="n">
        <v>105</v>
      </c>
      <c r="H45" t="n">
        <v>106</v>
      </c>
      <c r="I45" t="n">
        <v>102</v>
      </c>
      <c r="J45" t="n">
        <v>102</v>
      </c>
      <c r="K45" t="n">
        <v>111</v>
      </c>
      <c r="L45" t="n">
        <v>118</v>
      </c>
      <c r="M45" t="n">
        <v>123</v>
      </c>
      <c r="N45" t="n">
        <v>124</v>
      </c>
      <c r="O45" t="n">
        <v>128</v>
      </c>
      <c r="P45" t="n">
        <v>143</v>
      </c>
      <c r="Q45" t="n">
        <v>152</v>
      </c>
      <c r="R45" t="n">
        <v>152</v>
      </c>
      <c r="S45" t="n">
        <v>153</v>
      </c>
      <c r="T45" t="n">
        <v>152</v>
      </c>
      <c r="U45" t="n">
        <v>153</v>
      </c>
      <c r="V45" t="n">
        <v>153</v>
      </c>
      <c r="W45" t="n">
        <v>161</v>
      </c>
      <c r="X45" t="n">
        <v>161</v>
      </c>
      <c r="Y45" t="n">
        <v>162</v>
      </c>
      <c r="Z45" t="n">
        <v>161</v>
      </c>
      <c r="AA45" t="n">
        <v>160</v>
      </c>
      <c r="AB45" t="n">
        <v>162</v>
      </c>
      <c r="AC45" t="n">
        <v>158</v>
      </c>
      <c r="AD45" t="n">
        <v>158</v>
      </c>
      <c r="AE45" t="n">
        <v>160</v>
      </c>
      <c r="AF45" t="n">
        <v>159</v>
      </c>
      <c r="AG45" t="n">
        <v>160</v>
      </c>
      <c r="AH45" t="n">
        <v>164</v>
      </c>
      <c r="AI45" t="n">
        <v>169</v>
      </c>
      <c r="AJ45" t="n">
        <v>171</v>
      </c>
      <c r="AK45" t="n">
        <v>170</v>
      </c>
      <c r="AL45" t="n">
        <v>171</v>
      </c>
      <c r="AM45" t="n">
        <v>175</v>
      </c>
      <c r="AN45" t="n">
        <v>184</v>
      </c>
      <c r="AO45" t="n">
        <v>185</v>
      </c>
      <c r="AP45" t="n">
        <v>181</v>
      </c>
      <c r="AQ45" t="n">
        <v>183</v>
      </c>
      <c r="AR45" t="n">
        <v>182</v>
      </c>
      <c r="AS45" t="n">
        <v>175</v>
      </c>
      <c r="AT45" t="n">
        <v>174</v>
      </c>
      <c r="AU45" t="n">
        <v>174</v>
      </c>
      <c r="AV45" t="n">
        <v>171</v>
      </c>
      <c r="AW45" t="n">
        <v>173</v>
      </c>
      <c r="AX45" t="n">
        <v>174</v>
      </c>
      <c r="AY45" t="n">
        <v>179</v>
      </c>
      <c r="AZ45" t="n">
        <v>177</v>
      </c>
      <c r="BA45" t="n">
        <v>173</v>
      </c>
      <c r="BB45" t="n">
        <v>170</v>
      </c>
      <c r="BC45" t="n">
        <v>170</v>
      </c>
      <c r="BD45" t="n">
        <v>168</v>
      </c>
      <c r="BE45" t="n">
        <v>166</v>
      </c>
      <c r="BF45" t="n">
        <v>162</v>
      </c>
      <c r="BG45" t="n">
        <v>162</v>
      </c>
      <c r="BH45" t="n">
        <v>161</v>
      </c>
      <c r="BI45" t="n">
        <v>158</v>
      </c>
      <c r="BJ45" t="n">
        <v>159</v>
      </c>
      <c r="BK45" t="n">
        <v>271</v>
      </c>
      <c r="BL45" t="n">
        <v>268</v>
      </c>
      <c r="BM45" t="n">
        <v>267</v>
      </c>
      <c r="BN45" t="n">
        <v>283</v>
      </c>
      <c r="BO45" t="n">
        <v>310</v>
      </c>
      <c r="BP45" t="n">
        <v>339</v>
      </c>
      <c r="BQ45" t="n">
        <v>357</v>
      </c>
      <c r="BR45" t="n">
        <v>426</v>
      </c>
      <c r="BS45" t="n">
        <v>527</v>
      </c>
      <c r="BT45" t="n">
        <v>549</v>
      </c>
      <c r="BU45" t="n">
        <v>563</v>
      </c>
      <c r="BV45" t="n">
        <v>577</v>
      </c>
      <c r="BW45" t="n">
        <v>663</v>
      </c>
      <c r="BX45" t="n">
        <v>704</v>
      </c>
      <c r="BY45" t="n">
        <v>727</v>
      </c>
      <c r="BZ45" t="n">
        <v>751</v>
      </c>
      <c r="CA45" t="n">
        <v>808</v>
      </c>
      <c r="CB45" t="n">
        <v>847</v>
      </c>
      <c r="CC45" t="n">
        <v>891</v>
      </c>
      <c r="CD45" t="n">
        <v>939</v>
      </c>
      <c r="CE45" t="n">
        <v>963</v>
      </c>
      <c r="CF45" t="n">
        <v>1016</v>
      </c>
      <c r="CG45" t="n">
        <v>1098</v>
      </c>
      <c r="CH45" t="n">
        <v>1136</v>
      </c>
      <c r="CI45" t="n">
        <v>1195</v>
      </c>
      <c r="CJ45" t="n">
        <v>1257</v>
      </c>
      <c r="CK45" t="n">
        <v>1287</v>
      </c>
      <c r="CL45" t="n">
        <v>1331</v>
      </c>
      <c r="CM45" t="n">
        <v>1437</v>
      </c>
      <c r="CN45" t="n">
        <v>1551</v>
      </c>
      <c r="CO45" t="n">
        <v>1707</v>
      </c>
      <c r="CP45" t="n">
        <v>1783</v>
      </c>
      <c r="CQ45" t="n">
        <v>1869</v>
      </c>
      <c r="CR45" t="n">
        <v>1958</v>
      </c>
      <c r="CS45" t="n">
        <v>2054</v>
      </c>
      <c r="CT45" t="n">
        <v>2125</v>
      </c>
      <c r="CU45" t="n">
        <v>2222</v>
      </c>
      <c r="CV45" t="n">
        <v>2305</v>
      </c>
      <c r="CW45" t="n">
        <v>2375</v>
      </c>
      <c r="CX45" t="n">
        <v>2450</v>
      </c>
      <c r="CY45" t="n">
        <v>2515</v>
      </c>
      <c r="CZ45" t="n">
        <v>2605</v>
      </c>
      <c r="DA45" t="n">
        <v>2715</v>
      </c>
      <c r="DB45" t="n">
        <v>2821</v>
      </c>
      <c r="DC45" t="n">
        <v>2921</v>
      </c>
      <c r="DD45" t="n">
        <v>3026</v>
      </c>
      <c r="DE45" t="n">
        <v>3099</v>
      </c>
      <c r="DF45" t="n">
        <v>3166</v>
      </c>
      <c r="DG45" t="n">
        <v>3243</v>
      </c>
      <c r="DH45" t="n">
        <v>3335</v>
      </c>
      <c r="DI45" t="n">
        <v>3396</v>
      </c>
      <c r="DJ45" t="n">
        <v>3478</v>
      </c>
      <c r="DK45" t="n">
        <v>3526</v>
      </c>
      <c r="DL45" t="n">
        <v>3565</v>
      </c>
      <c r="DM45" t="n">
        <v>3598</v>
      </c>
      <c r="DN45" t="n">
        <v>3689</v>
      </c>
      <c r="DO45" t="n">
        <v>3750</v>
      </c>
      <c r="DP45" t="n">
        <v>3843</v>
      </c>
      <c r="DQ45" t="n">
        <v>3919</v>
      </c>
      <c r="DR45" t="n">
        <v>3990</v>
      </c>
      <c r="DS45" t="n">
        <v>4073</v>
      </c>
      <c r="DT45" t="n">
        <v>4209</v>
      </c>
      <c r="DU45" t="n">
        <v>4266</v>
      </c>
      <c r="DV45" t="n">
        <v>4310</v>
      </c>
      <c r="DW45" t="n">
        <v>4418</v>
      </c>
      <c r="DX45" t="n">
        <v>4472</v>
      </c>
      <c r="DY45" t="n">
        <v>4536</v>
      </c>
      <c r="DZ45" t="n">
        <v>4632</v>
      </c>
      <c r="EA45" t="n">
        <v>4755</v>
      </c>
      <c r="EB45" t="n">
        <v>4866</v>
      </c>
      <c r="EC45" t="n">
        <v>5009</v>
      </c>
      <c r="ED45" t="n">
        <v>5126</v>
      </c>
      <c r="EE45" t="n">
        <v>5202</v>
      </c>
      <c r="EF45" t="n">
        <v>5357</v>
      </c>
      <c r="EG45" t="n">
        <v>5502</v>
      </c>
      <c r="EH45" t="n">
        <v>5639</v>
      </c>
      <c r="EI45" t="n">
        <v>5789</v>
      </c>
      <c r="EJ45" t="n">
        <v>5926</v>
      </c>
      <c r="EK45" t="n">
        <v>6084</v>
      </c>
      <c r="EL45" t="n">
        <v>6216</v>
      </c>
      <c r="EM45" t="n">
        <v>6345</v>
      </c>
      <c r="EN45" t="n">
        <v>6490</v>
      </c>
      <c r="EO45" t="n">
        <v>6607</v>
      </c>
      <c r="EP45" t="n">
        <v>6687</v>
      </c>
      <c r="EQ45" t="n">
        <v>6748</v>
      </c>
      <c r="ER45" t="n">
        <v>6890</v>
      </c>
      <c r="ES45" t="n">
        <v>6937</v>
      </c>
      <c r="ET45" t="n">
        <v>7059</v>
      </c>
      <c r="EU45" t="n">
        <v>7238</v>
      </c>
      <c r="EV45" t="n">
        <v>7349</v>
      </c>
      <c r="EW45" t="n">
        <v>7497</v>
      </c>
      <c r="EX45" t="n">
        <v>7650</v>
      </c>
      <c r="EY45" t="n">
        <v>7798</v>
      </c>
    </row>
    <row r="46" spans="1:302">
      <c r="A46" t="s">
        <v>136</v>
      </c>
      <c r="B46" t="s">
        <v>135</v>
      </c>
      <c r="C46" t="n">
        <v>7670</v>
      </c>
      <c r="D46" t="n">
        <v>7728</v>
      </c>
      <c r="E46" t="n">
        <v>7779</v>
      </c>
      <c r="F46" t="n">
        <v>7800</v>
      </c>
      <c r="G46" t="n">
        <v>7860</v>
      </c>
      <c r="H46" t="n">
        <v>7913</v>
      </c>
      <c r="I46" t="n">
        <v>7924</v>
      </c>
      <c r="J46" t="n">
        <v>7996</v>
      </c>
      <c r="K46" t="n">
        <v>8027</v>
      </c>
      <c r="L46" t="n">
        <v>8060</v>
      </c>
      <c r="M46" t="n">
        <v>8063</v>
      </c>
      <c r="N46" t="n">
        <v>8098</v>
      </c>
      <c r="O46" t="n">
        <v>8135</v>
      </c>
      <c r="P46" t="n">
        <v>8156</v>
      </c>
      <c r="Q46" t="n">
        <v>8160</v>
      </c>
      <c r="R46" t="n">
        <v>8184</v>
      </c>
      <c r="S46" t="n">
        <v>8205</v>
      </c>
      <c r="T46" t="n">
        <v>8225</v>
      </c>
      <c r="U46" t="n">
        <v>8254</v>
      </c>
      <c r="V46" t="n">
        <v>8293</v>
      </c>
      <c r="W46" t="n">
        <v>8299</v>
      </c>
      <c r="X46" t="n">
        <v>8330</v>
      </c>
      <c r="Y46" t="n">
        <v>8336</v>
      </c>
      <c r="Z46" t="n">
        <v>8339</v>
      </c>
      <c r="AA46" t="n">
        <v>8356</v>
      </c>
      <c r="AB46" t="n">
        <v>8399</v>
      </c>
      <c r="AC46" t="n">
        <v>8412</v>
      </c>
      <c r="AD46" t="n">
        <v>8417</v>
      </c>
      <c r="AE46" t="n">
        <v>8446</v>
      </c>
      <c r="AF46" t="n">
        <v>8441</v>
      </c>
      <c r="AG46" t="n">
        <v>8428</v>
      </c>
      <c r="AH46" t="n">
        <v>8415</v>
      </c>
      <c r="AI46" t="n">
        <v>8362</v>
      </c>
      <c r="AJ46" t="n">
        <v>8371</v>
      </c>
      <c r="AK46" t="n">
        <v>8384</v>
      </c>
      <c r="AL46" t="n">
        <v>8397</v>
      </c>
      <c r="AM46" t="n">
        <v>8378</v>
      </c>
      <c r="AN46" t="n">
        <v>8368</v>
      </c>
      <c r="AO46" t="n">
        <v>8328</v>
      </c>
      <c r="AP46" t="n">
        <v>8304</v>
      </c>
      <c r="AQ46" t="n">
        <v>8287</v>
      </c>
      <c r="AR46" t="n">
        <v>8282</v>
      </c>
      <c r="AS46" t="n">
        <v>8238</v>
      </c>
      <c r="AT46" t="n">
        <v>8236</v>
      </c>
      <c r="AU46" t="n">
        <v>8213</v>
      </c>
      <c r="AV46" t="n">
        <v>8212</v>
      </c>
      <c r="AW46" t="n">
        <v>8197</v>
      </c>
      <c r="AX46" t="n">
        <v>8180</v>
      </c>
      <c r="AY46" t="n">
        <v>8188</v>
      </c>
      <c r="AZ46" t="n">
        <v>8167</v>
      </c>
      <c r="BA46" t="n">
        <v>8166</v>
      </c>
      <c r="BB46" t="n">
        <v>8169</v>
      </c>
      <c r="BC46" t="n">
        <v>8135</v>
      </c>
      <c r="BD46" t="n">
        <v>8120</v>
      </c>
      <c r="BE46" t="n">
        <v>8110</v>
      </c>
      <c r="BF46" t="n">
        <v>8104</v>
      </c>
      <c r="BG46" t="n">
        <v>8101</v>
      </c>
      <c r="BH46" t="n">
        <v>8109</v>
      </c>
      <c r="BI46" t="n">
        <v>8115</v>
      </c>
      <c r="BJ46" t="n">
        <v>8104</v>
      </c>
      <c r="BK46" t="n">
        <v>8108</v>
      </c>
      <c r="BL46" t="n">
        <v>8117</v>
      </c>
      <c r="BM46" t="n">
        <v>8127</v>
      </c>
      <c r="BN46" t="n">
        <v>8146</v>
      </c>
      <c r="BO46" t="n">
        <v>8154</v>
      </c>
      <c r="BP46" t="n">
        <v>8215</v>
      </c>
      <c r="BQ46" t="n">
        <v>8264</v>
      </c>
      <c r="BR46" t="n">
        <v>8328</v>
      </c>
      <c r="BS46" t="n">
        <v>8383</v>
      </c>
      <c r="BT46" t="n">
        <v>8452</v>
      </c>
      <c r="BU46" t="n">
        <v>8498</v>
      </c>
      <c r="BV46" t="n">
        <v>8464</v>
      </c>
      <c r="BW46" t="n">
        <v>8510</v>
      </c>
      <c r="BX46" t="n">
        <v>8582</v>
      </c>
      <c r="BY46" t="n">
        <v>8611</v>
      </c>
      <c r="BZ46" t="n">
        <v>8663</v>
      </c>
      <c r="CA46" t="n">
        <v>8724</v>
      </c>
      <c r="CB46" t="n">
        <v>8792</v>
      </c>
      <c r="CC46" t="n">
        <v>8837</v>
      </c>
      <c r="CD46" t="n">
        <v>8899</v>
      </c>
      <c r="CE46" t="n">
        <v>8948</v>
      </c>
      <c r="CF46" t="n">
        <v>8987</v>
      </c>
      <c r="CG46" t="n">
        <v>9059</v>
      </c>
      <c r="CH46" t="n">
        <v>9087</v>
      </c>
      <c r="CI46" t="n">
        <v>9140</v>
      </c>
      <c r="CJ46" t="n">
        <v>9199</v>
      </c>
      <c r="CK46" t="n">
        <v>9235</v>
      </c>
      <c r="CL46" t="n">
        <v>9272</v>
      </c>
      <c r="CM46" t="n">
        <v>9294</v>
      </c>
      <c r="CN46" t="n">
        <v>9320</v>
      </c>
      <c r="CO46" t="n">
        <v>9370</v>
      </c>
      <c r="CP46" t="n">
        <v>9242</v>
      </c>
      <c r="CQ46" t="n">
        <v>9319</v>
      </c>
      <c r="CR46" t="n">
        <v>9374</v>
      </c>
      <c r="CS46" t="n">
        <v>9419</v>
      </c>
      <c r="CT46" t="n">
        <v>9490</v>
      </c>
      <c r="CU46" t="n">
        <v>9546</v>
      </c>
      <c r="CV46" t="n">
        <v>9598</v>
      </c>
      <c r="CW46" t="n">
        <v>9635</v>
      </c>
      <c r="CX46" t="n">
        <v>9693</v>
      </c>
      <c r="CY46" t="n">
        <v>9744</v>
      </c>
      <c r="CZ46" t="n">
        <v>9811</v>
      </c>
      <c r="DA46" t="n">
        <v>9851</v>
      </c>
      <c r="DB46" t="n">
        <v>9891</v>
      </c>
      <c r="DC46" t="n">
        <v>9722</v>
      </c>
      <c r="DD46" t="n">
        <v>9682</v>
      </c>
      <c r="DE46" t="n">
        <v>9600</v>
      </c>
      <c r="DF46" t="n">
        <v>9577</v>
      </c>
      <c r="DG46" t="n">
        <v>9496</v>
      </c>
      <c r="DH46" t="n">
        <v>9478</v>
      </c>
      <c r="DI46" t="n">
        <v>9371</v>
      </c>
      <c r="DJ46" t="n">
        <v>9297</v>
      </c>
      <c r="DK46" t="n">
        <v>9208</v>
      </c>
      <c r="DL46" t="n">
        <v>9276</v>
      </c>
      <c r="DM46" t="n">
        <v>9173</v>
      </c>
      <c r="DN46" t="n">
        <v>9205</v>
      </c>
      <c r="DO46" t="n">
        <v>9198</v>
      </c>
      <c r="DP46" t="n">
        <v>9240</v>
      </c>
      <c r="DQ46" t="n">
        <v>9227</v>
      </c>
      <c r="DR46" t="n">
        <v>9208</v>
      </c>
      <c r="DS46" t="n">
        <v>9193</v>
      </c>
      <c r="DT46" t="n">
        <v>9201</v>
      </c>
      <c r="DU46" t="n">
        <v>9187</v>
      </c>
      <c r="DV46" t="n">
        <v>9177</v>
      </c>
      <c r="DW46" t="n">
        <v>9182</v>
      </c>
      <c r="DX46" t="n">
        <v>9015</v>
      </c>
      <c r="DY46" t="n">
        <v>9016</v>
      </c>
      <c r="DZ46" t="n">
        <v>9003</v>
      </c>
      <c r="EA46" t="n">
        <v>9018</v>
      </c>
      <c r="EB46" t="n">
        <v>9021</v>
      </c>
      <c r="EC46" t="n">
        <v>9015</v>
      </c>
      <c r="ED46" t="n">
        <v>9001</v>
      </c>
      <c r="EE46" t="n">
        <v>8986</v>
      </c>
      <c r="EF46" t="n">
        <v>8961</v>
      </c>
      <c r="EG46" t="n">
        <v>8967</v>
      </c>
      <c r="EH46" t="n">
        <v>8950</v>
      </c>
      <c r="EI46" t="n">
        <v>8929</v>
      </c>
      <c r="EJ46" t="n">
        <v>8912</v>
      </c>
      <c r="EK46" t="n">
        <v>8988</v>
      </c>
      <c r="EL46" t="n">
        <v>8964</v>
      </c>
      <c r="EM46" t="n">
        <v>8934</v>
      </c>
      <c r="EN46" t="n">
        <v>8892</v>
      </c>
      <c r="EO46" t="n">
        <v>8868</v>
      </c>
      <c r="EP46" t="n">
        <v>8809</v>
      </c>
      <c r="EQ46" t="n">
        <v>8794</v>
      </c>
      <c r="ER46" t="n">
        <v>8766</v>
      </c>
      <c r="ES46" t="n">
        <v>8711</v>
      </c>
      <c r="ET46" t="n">
        <v>8678</v>
      </c>
      <c r="EU46" t="n">
        <v>8645</v>
      </c>
      <c r="EV46" t="n">
        <v>8587</v>
      </c>
      <c r="EW46" t="n">
        <v>8447</v>
      </c>
      <c r="EX46" t="n">
        <v>8375</v>
      </c>
      <c r="EY46" t="n">
        <v>8340</v>
      </c>
    </row>
    <row r="47" spans="1:302">
      <c r="A47" t="s">
        <v>137</v>
      </c>
      <c r="B47" t="s">
        <v>135</v>
      </c>
      <c r="C47" t="n">
        <v>943764</v>
      </c>
      <c r="D47" t="n">
        <v>948414</v>
      </c>
      <c r="E47" t="n">
        <v>953103</v>
      </c>
      <c r="F47" t="n">
        <v>951169</v>
      </c>
      <c r="G47" t="n">
        <v>949362</v>
      </c>
      <c r="H47" t="n">
        <v>951522</v>
      </c>
      <c r="I47" t="n">
        <v>954556</v>
      </c>
      <c r="J47" t="n">
        <v>957362</v>
      </c>
      <c r="K47" t="n">
        <v>955248</v>
      </c>
      <c r="L47" t="n">
        <v>953802</v>
      </c>
      <c r="M47" t="n">
        <v>949678</v>
      </c>
      <c r="N47" t="n">
        <v>946989</v>
      </c>
      <c r="O47" t="n">
        <v>946689</v>
      </c>
      <c r="P47" t="n">
        <v>946427</v>
      </c>
      <c r="Q47" t="n">
        <v>945989</v>
      </c>
      <c r="R47" t="n">
        <v>943224</v>
      </c>
      <c r="S47" t="n">
        <v>942212</v>
      </c>
      <c r="T47" t="n">
        <v>942507</v>
      </c>
      <c r="U47" t="n">
        <v>945185</v>
      </c>
      <c r="V47" t="n">
        <v>947922</v>
      </c>
      <c r="W47" t="n">
        <v>948425</v>
      </c>
      <c r="X47" t="n">
        <v>947923</v>
      </c>
      <c r="Y47" t="n">
        <v>948279</v>
      </c>
      <c r="Z47" t="n">
        <v>946821</v>
      </c>
      <c r="AA47" t="n">
        <v>947843</v>
      </c>
      <c r="AB47" t="n">
        <v>951625</v>
      </c>
      <c r="AC47" t="n">
        <v>954731</v>
      </c>
      <c r="AD47" t="n">
        <v>954117</v>
      </c>
      <c r="AE47" t="n">
        <v>953055</v>
      </c>
      <c r="AF47" t="n">
        <v>952390</v>
      </c>
      <c r="AG47" t="n">
        <v>951711</v>
      </c>
      <c r="AH47" t="n">
        <v>951913</v>
      </c>
      <c r="AI47" t="n">
        <v>949410</v>
      </c>
      <c r="AJ47" t="n">
        <v>947840</v>
      </c>
      <c r="AK47" t="n">
        <v>942939</v>
      </c>
      <c r="AL47" t="n">
        <v>938424</v>
      </c>
      <c r="AM47" t="n">
        <v>934304</v>
      </c>
      <c r="AN47" t="n">
        <v>931613</v>
      </c>
      <c r="AO47" t="n">
        <v>931659</v>
      </c>
      <c r="AP47" t="n">
        <v>928338</v>
      </c>
      <c r="AQ47" t="n">
        <v>926720</v>
      </c>
      <c r="AR47" t="n">
        <v>925168</v>
      </c>
      <c r="AS47" t="n">
        <v>925802</v>
      </c>
      <c r="AT47" t="n">
        <v>925532</v>
      </c>
      <c r="AU47" t="n">
        <v>923503</v>
      </c>
      <c r="AV47" t="n">
        <v>920305</v>
      </c>
      <c r="AW47" t="n">
        <v>916310</v>
      </c>
      <c r="AX47" t="n">
        <v>912096</v>
      </c>
      <c r="AY47" t="n">
        <v>912671</v>
      </c>
      <c r="AZ47" t="n">
        <v>914617</v>
      </c>
      <c r="BA47" t="n">
        <v>916535</v>
      </c>
      <c r="BB47" t="n">
        <v>917578</v>
      </c>
      <c r="BC47" t="n">
        <v>916113</v>
      </c>
      <c r="BD47" t="n">
        <v>915105</v>
      </c>
      <c r="BE47" t="n">
        <v>913637</v>
      </c>
      <c r="BF47" t="n">
        <v>913012</v>
      </c>
      <c r="BG47" t="n">
        <v>910958</v>
      </c>
      <c r="BH47" t="n">
        <v>909510</v>
      </c>
      <c r="BI47" t="n">
        <v>906540</v>
      </c>
      <c r="BJ47" t="n">
        <v>904385</v>
      </c>
      <c r="BK47" t="n">
        <v>931970</v>
      </c>
      <c r="BL47" t="n">
        <v>932647</v>
      </c>
      <c r="BM47" t="n">
        <v>934488</v>
      </c>
      <c r="BN47" t="n">
        <v>936188</v>
      </c>
      <c r="BO47" t="n">
        <v>935532</v>
      </c>
      <c r="BP47" t="n">
        <v>942421</v>
      </c>
      <c r="BQ47" t="n">
        <v>949989</v>
      </c>
      <c r="BR47" t="n">
        <v>955713</v>
      </c>
      <c r="BS47" t="n">
        <v>960283</v>
      </c>
      <c r="BT47" t="n">
        <v>965955</v>
      </c>
      <c r="BU47" t="n">
        <v>970401</v>
      </c>
      <c r="BV47" t="n">
        <v>960230</v>
      </c>
      <c r="BW47" t="n">
        <v>967574</v>
      </c>
      <c r="BX47" t="n">
        <v>975171</v>
      </c>
      <c r="BY47" t="n">
        <v>980781</v>
      </c>
      <c r="BZ47" t="n">
        <v>985414</v>
      </c>
      <c r="CA47" t="n">
        <v>990304</v>
      </c>
      <c r="CB47" t="n">
        <v>995414</v>
      </c>
      <c r="CC47" t="n">
        <v>1001668</v>
      </c>
      <c r="CD47" t="n">
        <v>1007008</v>
      </c>
      <c r="CE47" t="n">
        <v>1012538</v>
      </c>
      <c r="CF47" t="n">
        <v>1017107</v>
      </c>
      <c r="CG47" t="n">
        <v>1024718</v>
      </c>
      <c r="CH47" t="n">
        <v>1028893</v>
      </c>
      <c r="CI47" t="n">
        <v>1035828</v>
      </c>
      <c r="CJ47" t="n">
        <v>1045085</v>
      </c>
      <c r="CK47" t="n">
        <v>1052746</v>
      </c>
      <c r="CL47" t="n">
        <v>1059051</v>
      </c>
      <c r="CM47" t="n">
        <v>1065242</v>
      </c>
      <c r="CN47" t="n">
        <v>1071277</v>
      </c>
      <c r="CO47" t="n">
        <v>1077697</v>
      </c>
      <c r="CP47" t="n">
        <v>1049335</v>
      </c>
      <c r="CQ47" t="n">
        <v>1055497</v>
      </c>
      <c r="CR47" t="n">
        <v>1061378</v>
      </c>
      <c r="CS47" t="n">
        <v>1067577</v>
      </c>
      <c r="CT47" t="n">
        <v>1073532</v>
      </c>
      <c r="CU47" t="n">
        <v>1081277</v>
      </c>
      <c r="CV47" t="n">
        <v>1090822</v>
      </c>
      <c r="CW47" t="n">
        <v>1099113</v>
      </c>
      <c r="CX47" t="n">
        <v>1106468</v>
      </c>
      <c r="CY47" t="n">
        <v>1112406</v>
      </c>
      <c r="CZ47" t="n">
        <v>1117951</v>
      </c>
      <c r="DA47" t="n">
        <v>1124216</v>
      </c>
      <c r="DB47" t="n">
        <v>1129296</v>
      </c>
      <c r="DC47" t="n">
        <v>1102050</v>
      </c>
      <c r="DD47" t="n">
        <v>1091934</v>
      </c>
      <c r="DE47" t="n">
        <v>1076321</v>
      </c>
      <c r="DF47" t="n">
        <v>1066084</v>
      </c>
      <c r="DG47" t="n">
        <v>1053773</v>
      </c>
      <c r="DH47" t="n">
        <v>1042848</v>
      </c>
      <c r="DI47" t="n">
        <v>1033273</v>
      </c>
      <c r="DJ47" t="n">
        <v>1021854</v>
      </c>
      <c r="DK47" t="n">
        <v>1008471</v>
      </c>
      <c r="DL47" t="n">
        <v>1013346</v>
      </c>
      <c r="DM47" t="n">
        <v>1002818</v>
      </c>
      <c r="DN47" t="n">
        <v>1001933</v>
      </c>
      <c r="DO47" t="n">
        <v>1001677</v>
      </c>
      <c r="DP47" t="n">
        <v>1003256</v>
      </c>
      <c r="DQ47" t="n">
        <v>1004614</v>
      </c>
      <c r="DR47" t="n">
        <v>1005737</v>
      </c>
      <c r="DS47" t="n">
        <v>1008017</v>
      </c>
      <c r="DT47" t="n">
        <v>1010735</v>
      </c>
      <c r="DU47" t="n">
        <v>1012751</v>
      </c>
      <c r="DV47" t="n">
        <v>1014654</v>
      </c>
      <c r="DW47" t="n">
        <v>1015384</v>
      </c>
      <c r="DX47" t="n">
        <v>996793</v>
      </c>
      <c r="DY47" t="n">
        <v>998721</v>
      </c>
      <c r="DZ47" t="n">
        <v>1002407</v>
      </c>
      <c r="EA47" t="n">
        <v>1004291</v>
      </c>
      <c r="EB47" t="n">
        <v>1004805</v>
      </c>
      <c r="EC47" t="n">
        <v>1005073</v>
      </c>
      <c r="ED47" t="n">
        <v>1006722</v>
      </c>
      <c r="EE47" t="n">
        <v>1006978</v>
      </c>
      <c r="EF47" t="n">
        <v>1007384</v>
      </c>
      <c r="EG47" t="n">
        <v>1007754</v>
      </c>
      <c r="EH47" t="n">
        <v>1008666</v>
      </c>
      <c r="EI47" t="n">
        <v>1009269</v>
      </c>
      <c r="EJ47" t="n">
        <v>1009267</v>
      </c>
      <c r="EK47" t="n">
        <v>1015364</v>
      </c>
      <c r="EL47" t="n">
        <v>1016778</v>
      </c>
      <c r="EM47" t="n">
        <v>1017378</v>
      </c>
      <c r="EN47" t="n">
        <v>1018960</v>
      </c>
      <c r="EO47" t="n">
        <v>1018176</v>
      </c>
      <c r="EP47" t="n">
        <v>1019106</v>
      </c>
      <c r="EQ47" t="n">
        <v>1020687</v>
      </c>
      <c r="ER47" t="n">
        <v>1021991</v>
      </c>
      <c r="ES47" t="n">
        <v>1023800</v>
      </c>
      <c r="ET47" t="n">
        <v>1026240</v>
      </c>
      <c r="EU47" t="n">
        <v>1027691</v>
      </c>
      <c r="EV47" t="n">
        <v>1028934</v>
      </c>
      <c r="EW47" t="n">
        <v>1027219</v>
      </c>
      <c r="EX47" t="n">
        <v>1028517</v>
      </c>
      <c r="EY47" t="n">
        <v>1028796</v>
      </c>
    </row>
    <row r="48" spans="1:302">
      <c r="A48" t="s">
        <v>138</v>
      </c>
      <c r="B48" t="s">
        <v>135</v>
      </c>
      <c r="C48" t="n">
        <v>0</v>
      </c>
      <c r="D48" t="n">
        <v>0</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0</v>
      </c>
      <c r="BH48" t="n">
        <v>0</v>
      </c>
      <c r="BI48" t="n">
        <v>0</v>
      </c>
      <c r="BJ48" t="n">
        <v>0</v>
      </c>
      <c r="BK48" t="n">
        <v>7217</v>
      </c>
      <c r="BL48" t="n">
        <v>9628</v>
      </c>
      <c r="BM48" t="n">
        <v>9714</v>
      </c>
      <c r="BN48" t="n">
        <v>9829</v>
      </c>
      <c r="BO48" t="n">
        <v>9912</v>
      </c>
      <c r="BP48" t="n">
        <v>10015</v>
      </c>
      <c r="BQ48" t="n">
        <v>10085</v>
      </c>
      <c r="BR48" t="n">
        <v>10182</v>
      </c>
      <c r="BS48" t="n">
        <v>10299</v>
      </c>
      <c r="BT48" t="n">
        <v>10400</v>
      </c>
      <c r="BU48" t="n">
        <v>10604</v>
      </c>
      <c r="BV48" t="n">
        <v>10739</v>
      </c>
      <c r="BW48" t="n">
        <v>10927</v>
      </c>
      <c r="BX48" t="n">
        <v>11081</v>
      </c>
      <c r="BY48" t="n">
        <v>11294</v>
      </c>
      <c r="BZ48" t="n">
        <v>11545</v>
      </c>
      <c r="CA48" t="n">
        <v>11799</v>
      </c>
      <c r="CB48" t="n">
        <v>11996</v>
      </c>
      <c r="CC48" t="n">
        <v>12241</v>
      </c>
      <c r="CD48" t="n">
        <v>12458</v>
      </c>
      <c r="CE48" t="n">
        <v>12699</v>
      </c>
      <c r="CF48" t="n">
        <v>12927</v>
      </c>
      <c r="CG48" t="n">
        <v>13268</v>
      </c>
      <c r="CH48" t="n">
        <v>13458</v>
      </c>
      <c r="CI48" t="n">
        <v>13886</v>
      </c>
      <c r="CJ48" t="n">
        <v>14246</v>
      </c>
      <c r="CK48" t="n">
        <v>14550</v>
      </c>
      <c r="CL48" t="n">
        <v>14746</v>
      </c>
      <c r="CM48" t="n">
        <v>15022</v>
      </c>
      <c r="CN48" t="n">
        <v>15258</v>
      </c>
      <c r="CO48" t="n">
        <v>15563</v>
      </c>
      <c r="CP48" t="n">
        <v>15748</v>
      </c>
      <c r="CQ48" t="n">
        <v>16069</v>
      </c>
      <c r="CR48" t="n">
        <v>16388</v>
      </c>
      <c r="CS48" t="n">
        <v>16636</v>
      </c>
      <c r="CT48" t="n">
        <v>16792</v>
      </c>
      <c r="CU48" t="n">
        <v>16955</v>
      </c>
      <c r="CV48" t="n">
        <v>17262</v>
      </c>
      <c r="CW48" t="n">
        <v>17437</v>
      </c>
      <c r="CX48" t="n">
        <v>17622</v>
      </c>
      <c r="CY48" t="n">
        <v>17839</v>
      </c>
      <c r="CZ48" t="n">
        <v>18159</v>
      </c>
      <c r="DA48" t="n">
        <v>18471</v>
      </c>
      <c r="DB48" t="n">
        <v>18741</v>
      </c>
      <c r="DC48" t="n">
        <v>18865</v>
      </c>
      <c r="DD48" t="n">
        <v>19089</v>
      </c>
      <c r="DE48" t="n">
        <v>19256</v>
      </c>
      <c r="DF48" t="n">
        <v>19496</v>
      </c>
      <c r="DG48" t="n">
        <v>19701</v>
      </c>
      <c r="DH48" t="n">
        <v>20065</v>
      </c>
      <c r="DI48" t="n">
        <v>20050</v>
      </c>
      <c r="DJ48" t="n">
        <v>20122</v>
      </c>
      <c r="DK48" t="n">
        <v>20262</v>
      </c>
      <c r="DL48" t="n">
        <v>20447</v>
      </c>
      <c r="DM48" t="n">
        <v>20480</v>
      </c>
      <c r="DN48" t="n">
        <v>20681</v>
      </c>
      <c r="DO48" t="n">
        <v>20827</v>
      </c>
      <c r="DP48" t="n">
        <v>20969</v>
      </c>
      <c r="DQ48" t="n">
        <v>21064</v>
      </c>
      <c r="DR48" t="n">
        <v>21124</v>
      </c>
      <c r="DS48" t="n">
        <v>21256</v>
      </c>
      <c r="DT48" t="n">
        <v>21429</v>
      </c>
      <c r="DU48" t="n">
        <v>21566</v>
      </c>
      <c r="DV48" t="n">
        <v>21647</v>
      </c>
      <c r="DW48" t="n">
        <v>21753</v>
      </c>
      <c r="DX48" t="n">
        <v>21703</v>
      </c>
      <c r="DY48" t="n">
        <v>21820</v>
      </c>
      <c r="DZ48" t="n">
        <v>22066</v>
      </c>
      <c r="EA48" t="n">
        <v>22189</v>
      </c>
      <c r="EB48" t="n">
        <v>22408</v>
      </c>
      <c r="EC48" t="n">
        <v>22844</v>
      </c>
      <c r="ED48" t="n">
        <v>23323</v>
      </c>
      <c r="EE48" t="n">
        <v>23598</v>
      </c>
      <c r="EF48" t="n">
        <v>23816</v>
      </c>
      <c r="EG48" t="n">
        <v>23982</v>
      </c>
      <c r="EH48" t="n">
        <v>24064</v>
      </c>
      <c r="EI48" t="n">
        <v>24166</v>
      </c>
      <c r="EJ48" t="n">
        <v>24249</v>
      </c>
      <c r="EK48" t="n">
        <v>24378</v>
      </c>
      <c r="EL48" t="n">
        <v>24507</v>
      </c>
      <c r="EM48" t="n">
        <v>24632</v>
      </c>
      <c r="EN48" t="n">
        <v>24770</v>
      </c>
      <c r="EO48" t="n">
        <v>24804</v>
      </c>
      <c r="EP48" t="n">
        <v>24918</v>
      </c>
      <c r="EQ48" t="n">
        <v>25001</v>
      </c>
      <c r="ER48" t="n">
        <v>25053</v>
      </c>
      <c r="ES48" t="n">
        <v>25051</v>
      </c>
      <c r="ET48" t="n">
        <v>25090</v>
      </c>
      <c r="EU48" t="n">
        <v>25083</v>
      </c>
      <c r="EV48" t="n">
        <v>25103</v>
      </c>
      <c r="EW48" t="n">
        <v>25016</v>
      </c>
      <c r="EX48" t="n">
        <v>25032</v>
      </c>
      <c r="EY48" t="n">
        <v>25066</v>
      </c>
    </row>
    <row r="49" spans="1:302">
      <c r="A49" t="s">
        <v>139</v>
      </c>
      <c r="B49" t="s">
        <v>135</v>
      </c>
      <c r="C49" t="n">
        <v>14610</v>
      </c>
      <c r="D49" t="n">
        <v>14930</v>
      </c>
      <c r="E49" t="n">
        <v>15002</v>
      </c>
      <c r="F49" t="n">
        <v>14887</v>
      </c>
      <c r="G49" t="n">
        <v>14841</v>
      </c>
      <c r="H49" t="n">
        <v>14855</v>
      </c>
      <c r="I49" t="n">
        <v>15024</v>
      </c>
      <c r="J49" t="n">
        <v>15174</v>
      </c>
      <c r="K49" t="n">
        <v>15379</v>
      </c>
      <c r="L49" t="n">
        <v>15622</v>
      </c>
      <c r="M49" t="n">
        <v>15868</v>
      </c>
      <c r="N49" t="n">
        <v>16129</v>
      </c>
      <c r="O49" t="n">
        <v>16425</v>
      </c>
      <c r="P49" t="n">
        <v>16603</v>
      </c>
      <c r="Q49" t="n">
        <v>16751</v>
      </c>
      <c r="R49" t="n">
        <v>16479</v>
      </c>
      <c r="S49" t="n">
        <v>16605</v>
      </c>
      <c r="T49" t="n">
        <v>16920</v>
      </c>
      <c r="U49" t="n">
        <v>17207</v>
      </c>
      <c r="V49" t="n">
        <v>17376</v>
      </c>
      <c r="W49" t="n">
        <v>17493</v>
      </c>
      <c r="X49" t="n">
        <v>17757</v>
      </c>
      <c r="Y49" t="n">
        <v>18078</v>
      </c>
      <c r="Z49" t="n">
        <v>18274</v>
      </c>
      <c r="AA49" t="n">
        <v>18692</v>
      </c>
      <c r="AB49" t="n">
        <v>19149</v>
      </c>
      <c r="AC49" t="n">
        <v>19546</v>
      </c>
      <c r="AD49" t="n">
        <v>20042</v>
      </c>
      <c r="AE49" t="n">
        <v>20266</v>
      </c>
      <c r="AF49" t="n">
        <v>20509</v>
      </c>
      <c r="AG49" t="n">
        <v>20748</v>
      </c>
      <c r="AH49" t="n">
        <v>20995</v>
      </c>
      <c r="AI49" t="n">
        <v>21080</v>
      </c>
      <c r="AJ49" t="n">
        <v>21287</v>
      </c>
      <c r="AK49" t="n">
        <v>21367</v>
      </c>
      <c r="AL49" t="n">
        <v>21559</v>
      </c>
      <c r="AM49" t="n">
        <v>21810</v>
      </c>
      <c r="AN49" t="n">
        <v>22539</v>
      </c>
      <c r="AO49" t="n">
        <v>22793</v>
      </c>
      <c r="AP49" t="n">
        <v>22812</v>
      </c>
      <c r="AQ49" t="n">
        <v>22965</v>
      </c>
      <c r="AR49" t="n">
        <v>23503</v>
      </c>
      <c r="AS49" t="n">
        <v>24389</v>
      </c>
      <c r="AT49" t="n">
        <v>25668</v>
      </c>
      <c r="AU49" t="n">
        <v>25810</v>
      </c>
      <c r="AV49" t="n">
        <v>25853</v>
      </c>
      <c r="AW49" t="n">
        <v>26411</v>
      </c>
      <c r="AX49" t="n">
        <v>26996</v>
      </c>
      <c r="AY49" t="n">
        <v>28055</v>
      </c>
      <c r="AZ49" t="n">
        <v>29587</v>
      </c>
      <c r="BA49" t="n">
        <v>30248</v>
      </c>
      <c r="BB49" t="n">
        <v>30615</v>
      </c>
      <c r="BC49" t="n">
        <v>30995</v>
      </c>
      <c r="BD49" t="n">
        <v>32014</v>
      </c>
      <c r="BE49" t="n">
        <v>32672</v>
      </c>
      <c r="BF49" t="n">
        <v>33804</v>
      </c>
      <c r="BG49" t="n">
        <v>34071</v>
      </c>
      <c r="BH49" t="n">
        <v>34174</v>
      </c>
      <c r="BI49" t="n">
        <v>34090</v>
      </c>
      <c r="BJ49" t="n">
        <v>34088</v>
      </c>
      <c r="BK49" t="n">
        <v>254</v>
      </c>
      <c r="BL49" t="n">
        <v>254</v>
      </c>
      <c r="BM49" t="n">
        <v>255</v>
      </c>
      <c r="BN49" t="n">
        <v>255</v>
      </c>
      <c r="BO49" t="n">
        <v>255</v>
      </c>
      <c r="BP49" t="n">
        <v>255</v>
      </c>
      <c r="BQ49" t="n">
        <v>253</v>
      </c>
      <c r="BR49" t="n">
        <v>255</v>
      </c>
      <c r="BS49" t="n">
        <v>256</v>
      </c>
      <c r="BT49" t="n">
        <v>256</v>
      </c>
      <c r="BU49" t="n">
        <v>259</v>
      </c>
      <c r="BV49" t="n">
        <v>253</v>
      </c>
      <c r="BW49" t="n">
        <v>253</v>
      </c>
      <c r="BX49" t="n">
        <v>252</v>
      </c>
      <c r="BY49" t="n">
        <v>252</v>
      </c>
      <c r="BZ49" t="n">
        <v>251</v>
      </c>
      <c r="CA49" t="n">
        <v>250</v>
      </c>
      <c r="CB49" t="n">
        <v>251</v>
      </c>
      <c r="CC49" t="n">
        <v>251</v>
      </c>
      <c r="CD49" t="n">
        <v>250</v>
      </c>
      <c r="CE49" t="n">
        <v>250</v>
      </c>
      <c r="CF49" t="n">
        <v>247</v>
      </c>
      <c r="CG49" t="n">
        <v>248</v>
      </c>
      <c r="CH49" t="n">
        <v>248</v>
      </c>
      <c r="CI49" t="n">
        <v>249</v>
      </c>
      <c r="CJ49" t="n">
        <v>249</v>
      </c>
      <c r="CK49" t="n">
        <v>249</v>
      </c>
      <c r="CL49" t="n">
        <v>249</v>
      </c>
      <c r="CM49" t="n">
        <v>248</v>
      </c>
      <c r="CN49" t="n">
        <v>248</v>
      </c>
      <c r="CO49" t="n">
        <v>248</v>
      </c>
      <c r="CP49" t="n">
        <v>239</v>
      </c>
      <c r="CQ49" t="n">
        <v>240</v>
      </c>
      <c r="CR49" t="n">
        <v>236</v>
      </c>
      <c r="CS49" t="n">
        <v>236</v>
      </c>
      <c r="CT49" t="n">
        <v>238</v>
      </c>
      <c r="CU49" t="n">
        <v>237</v>
      </c>
      <c r="CV49" t="n">
        <v>239</v>
      </c>
      <c r="CW49" t="n">
        <v>241</v>
      </c>
      <c r="CX49" t="n">
        <v>244</v>
      </c>
      <c r="CY49" t="n">
        <v>244</v>
      </c>
      <c r="CZ49" t="n">
        <v>244</v>
      </c>
      <c r="DA49" t="n">
        <v>242</v>
      </c>
      <c r="DB49" t="n">
        <v>243</v>
      </c>
      <c r="DC49" t="n">
        <v>234</v>
      </c>
      <c r="DD49" t="n">
        <v>227</v>
      </c>
      <c r="DE49" t="n">
        <v>227</v>
      </c>
      <c r="DF49" t="n">
        <v>224</v>
      </c>
      <c r="DG49" t="n">
        <v>226</v>
      </c>
      <c r="DH49" t="n">
        <v>219</v>
      </c>
      <c r="DI49" t="n">
        <v>210</v>
      </c>
      <c r="DJ49" t="n">
        <v>210</v>
      </c>
      <c r="DK49" t="n">
        <v>207</v>
      </c>
      <c r="DL49" t="n">
        <v>208</v>
      </c>
      <c r="DM49" t="n">
        <v>205</v>
      </c>
      <c r="DN49" t="n">
        <v>202</v>
      </c>
      <c r="DO49" t="n">
        <v>201</v>
      </c>
      <c r="DP49" t="n">
        <v>200</v>
      </c>
      <c r="DQ49" t="n">
        <v>199</v>
      </c>
      <c r="DR49" t="n">
        <v>200</v>
      </c>
      <c r="DS49" t="n">
        <v>198</v>
      </c>
      <c r="DT49" t="n">
        <v>192</v>
      </c>
      <c r="DU49" t="n">
        <v>192</v>
      </c>
      <c r="DV49" t="n">
        <v>187</v>
      </c>
      <c r="DW49" t="n">
        <v>186</v>
      </c>
      <c r="DX49" t="n">
        <v>182</v>
      </c>
      <c r="DY49" t="n">
        <v>182</v>
      </c>
      <c r="DZ49" t="n">
        <v>182</v>
      </c>
      <c r="EA49" t="n">
        <v>181</v>
      </c>
      <c r="EB49" t="n">
        <v>180</v>
      </c>
      <c r="EC49" t="n">
        <v>180</v>
      </c>
      <c r="ED49" t="n">
        <v>179</v>
      </c>
      <c r="EE49" t="n">
        <v>1297</v>
      </c>
      <c r="EF49" t="n">
        <v>1289</v>
      </c>
      <c r="EG49" t="n">
        <v>1284</v>
      </c>
      <c r="EH49" t="n">
        <v>1287</v>
      </c>
      <c r="EI49" t="n">
        <v>1281</v>
      </c>
      <c r="EJ49" t="n">
        <v>1284</v>
      </c>
      <c r="EK49" t="n">
        <v>1289</v>
      </c>
      <c r="EL49" t="n">
        <v>1293</v>
      </c>
      <c r="EM49" t="n">
        <v>1291</v>
      </c>
      <c r="EN49" t="n">
        <v>1289</v>
      </c>
      <c r="EO49" t="n">
        <v>1285</v>
      </c>
      <c r="EP49" t="n">
        <v>1284</v>
      </c>
      <c r="EQ49" t="n">
        <v>1288</v>
      </c>
      <c r="ER49" t="n">
        <v>1283</v>
      </c>
      <c r="ES49" t="n">
        <v>1285</v>
      </c>
      <c r="ET49" t="n">
        <v>1288</v>
      </c>
      <c r="EU49" t="n">
        <v>1289</v>
      </c>
      <c r="EV49" t="n">
        <v>1291</v>
      </c>
      <c r="EW49" t="n">
        <v>1294</v>
      </c>
      <c r="EX49" t="n">
        <v>1294</v>
      </c>
      <c r="EY49" t="n">
        <v>1301</v>
      </c>
    </row>
    <row r="50" spans="1:302">
      <c r="A50" t="s">
        <v>140</v>
      </c>
      <c r="B50" t="s">
        <v>135</v>
      </c>
      <c r="C50" t="n">
        <v>3</v>
      </c>
      <c r="D50" t="n">
        <v>3</v>
      </c>
      <c r="E50" t="n">
        <v>3</v>
      </c>
      <c r="F50" t="n">
        <v>3</v>
      </c>
      <c r="G50" t="n">
        <v>3</v>
      </c>
      <c r="H50" t="n">
        <v>3</v>
      </c>
      <c r="I50" t="n">
        <v>3</v>
      </c>
      <c r="J50" t="n">
        <v>3</v>
      </c>
      <c r="K50" t="n">
        <v>2</v>
      </c>
      <c r="L50" t="n">
        <v>2</v>
      </c>
      <c r="M50" t="n">
        <v>2</v>
      </c>
      <c r="N50" t="n">
        <v>2</v>
      </c>
      <c r="O50" t="n">
        <v>2</v>
      </c>
      <c r="P50" t="n">
        <v>2</v>
      </c>
      <c r="Q50" t="n">
        <v>2</v>
      </c>
      <c r="R50" t="n">
        <v>2</v>
      </c>
      <c r="S50" t="n">
        <v>2</v>
      </c>
      <c r="T50" t="n">
        <v>3</v>
      </c>
      <c r="U50" t="n">
        <v>3</v>
      </c>
      <c r="V50" t="n">
        <v>3</v>
      </c>
      <c r="W50" t="n">
        <v>3</v>
      </c>
      <c r="X50" t="n">
        <v>3</v>
      </c>
      <c r="Y50" t="n">
        <v>3</v>
      </c>
      <c r="Z50" t="n">
        <v>3</v>
      </c>
      <c r="AA50" t="n">
        <v>3</v>
      </c>
      <c r="AB50" t="n">
        <v>3</v>
      </c>
      <c r="AC50" t="n">
        <v>3</v>
      </c>
      <c r="AD50" t="n">
        <v>3</v>
      </c>
      <c r="AE50" t="n">
        <v>3</v>
      </c>
      <c r="AF50" t="n">
        <v>3</v>
      </c>
      <c r="AG50" t="n">
        <v>3</v>
      </c>
      <c r="AH50" t="n">
        <v>3</v>
      </c>
      <c r="AI50" t="n">
        <v>3</v>
      </c>
      <c r="AJ50" t="n">
        <v>3</v>
      </c>
      <c r="AK50" t="n">
        <v>3</v>
      </c>
      <c r="AL50" t="n">
        <v>3</v>
      </c>
      <c r="AM50" t="n">
        <v>3</v>
      </c>
      <c r="AN50" t="n">
        <v>3</v>
      </c>
      <c r="AO50" t="n">
        <v>3</v>
      </c>
      <c r="AP50" t="n">
        <v>3</v>
      </c>
      <c r="AQ50" t="n">
        <v>3</v>
      </c>
      <c r="AR50" t="n">
        <v>3</v>
      </c>
      <c r="AS50" t="n">
        <v>3</v>
      </c>
      <c r="AT50" t="n">
        <v>3</v>
      </c>
      <c r="AU50" t="n">
        <v>3</v>
      </c>
      <c r="AV50" t="n">
        <v>3</v>
      </c>
      <c r="AW50" t="n">
        <v>3</v>
      </c>
      <c r="AX50" t="n">
        <v>3</v>
      </c>
      <c r="AY50" t="n">
        <v>3</v>
      </c>
      <c r="AZ50" t="n">
        <v>3</v>
      </c>
      <c r="BA50" t="n">
        <v>3</v>
      </c>
      <c r="BB50" t="n">
        <v>3</v>
      </c>
      <c r="BC50" t="n">
        <v>3</v>
      </c>
      <c r="BD50" t="n">
        <v>3</v>
      </c>
      <c r="BE50" t="n">
        <v>3</v>
      </c>
      <c r="BF50" t="n">
        <v>3</v>
      </c>
      <c r="BG50" t="n">
        <v>2</v>
      </c>
      <c r="BH50" t="n">
        <v>2</v>
      </c>
      <c r="BI50" t="n">
        <v>1</v>
      </c>
      <c r="BJ50" t="n">
        <v>1</v>
      </c>
      <c r="BK50" t="n">
        <v>3</v>
      </c>
      <c r="BL50" t="n">
        <v>3</v>
      </c>
      <c r="BM50" t="n">
        <v>3</v>
      </c>
      <c r="BN50" t="n">
        <v>3</v>
      </c>
      <c r="BO50" t="n">
        <v>3</v>
      </c>
      <c r="BP50" t="n">
        <v>3</v>
      </c>
      <c r="BQ50" t="n">
        <v>4</v>
      </c>
      <c r="BR50" t="n">
        <v>4</v>
      </c>
      <c r="BS50" t="n">
        <v>4</v>
      </c>
      <c r="BT50" t="n">
        <v>4</v>
      </c>
      <c r="BU50" t="n">
        <v>4</v>
      </c>
      <c r="BV50" t="n">
        <v>4</v>
      </c>
      <c r="BW50" t="n">
        <v>4</v>
      </c>
      <c r="BX50" t="n">
        <v>4</v>
      </c>
      <c r="BY50" t="n">
        <v>4</v>
      </c>
      <c r="BZ50" t="n">
        <v>4</v>
      </c>
      <c r="CA50" t="n">
        <v>4</v>
      </c>
      <c r="CB50" t="n">
        <v>4</v>
      </c>
      <c r="CC50" t="n">
        <v>4</v>
      </c>
      <c r="CD50" t="n">
        <v>4</v>
      </c>
      <c r="CE50" t="n">
        <v>4</v>
      </c>
      <c r="CF50" t="n">
        <v>4</v>
      </c>
      <c r="CG50" t="n">
        <v>4</v>
      </c>
      <c r="CH50" t="n">
        <v>4</v>
      </c>
      <c r="CI50" t="n">
        <v>5</v>
      </c>
      <c r="CJ50" t="n">
        <v>5</v>
      </c>
      <c r="CK50" t="n">
        <v>5</v>
      </c>
      <c r="CL50" t="n">
        <v>5</v>
      </c>
      <c r="CM50" t="n">
        <v>5</v>
      </c>
      <c r="CN50" t="n">
        <v>5</v>
      </c>
      <c r="CO50" t="n">
        <v>5</v>
      </c>
      <c r="CP50" t="n">
        <v>4</v>
      </c>
      <c r="CQ50" t="n">
        <v>4</v>
      </c>
      <c r="CR50" t="n">
        <v>4</v>
      </c>
      <c r="CS50" t="n">
        <v>5</v>
      </c>
      <c r="CT50" t="n">
        <v>5</v>
      </c>
      <c r="CU50" t="n">
        <v>5</v>
      </c>
      <c r="CV50" t="n">
        <v>5</v>
      </c>
      <c r="CW50" t="n">
        <v>5</v>
      </c>
      <c r="CX50" t="n">
        <v>5</v>
      </c>
      <c r="CY50" t="n">
        <v>5</v>
      </c>
      <c r="CZ50" t="n">
        <v>5</v>
      </c>
      <c r="DA50" t="n">
        <v>5</v>
      </c>
      <c r="DB50" t="n">
        <v>5</v>
      </c>
      <c r="DC50" t="n">
        <v>4</v>
      </c>
      <c r="DD50" t="n">
        <v>4</v>
      </c>
      <c r="DE50" t="n">
        <v>4</v>
      </c>
      <c r="DF50" t="n">
        <v>4</v>
      </c>
      <c r="DG50" t="n">
        <v>4</v>
      </c>
      <c r="DH50" t="n">
        <v>4</v>
      </c>
      <c r="DI50" t="n">
        <v>4</v>
      </c>
      <c r="DJ50" t="n">
        <v>4</v>
      </c>
      <c r="DK50" t="n">
        <v>4</v>
      </c>
      <c r="DL50" t="n">
        <v>4</v>
      </c>
      <c r="DM50" t="n">
        <v>4</v>
      </c>
      <c r="DN50" t="n">
        <v>4</v>
      </c>
      <c r="DO50" t="n">
        <v>3</v>
      </c>
      <c r="DP50" t="n">
        <v>4</v>
      </c>
      <c r="DQ50" t="n">
        <v>4</v>
      </c>
      <c r="DR50" t="n">
        <v>3</v>
      </c>
      <c r="DS50" t="n">
        <v>3</v>
      </c>
      <c r="DT50" t="n">
        <v>3</v>
      </c>
      <c r="DU50" t="n">
        <v>6</v>
      </c>
      <c r="DV50" t="n">
        <v>6</v>
      </c>
      <c r="DW50" t="n">
        <v>5</v>
      </c>
      <c r="DX50" t="n">
        <v>6</v>
      </c>
      <c r="DY50" t="n">
        <v>6</v>
      </c>
      <c r="DZ50" t="n">
        <v>6</v>
      </c>
      <c r="EA50" t="n">
        <v>6</v>
      </c>
      <c r="EB50" t="n">
        <v>6</v>
      </c>
      <c r="EC50" t="n">
        <v>6</v>
      </c>
      <c r="ED50" t="n">
        <v>6</v>
      </c>
      <c r="EE50" t="n">
        <v>6</v>
      </c>
      <c r="EF50" t="n">
        <v>7</v>
      </c>
      <c r="EG50" t="n">
        <v>7</v>
      </c>
      <c r="EH50" t="n">
        <v>7</v>
      </c>
      <c r="EI50" t="n">
        <v>7</v>
      </c>
      <c r="EJ50" t="n">
        <v>7</v>
      </c>
      <c r="EK50" t="n">
        <v>7</v>
      </c>
      <c r="EL50" t="n">
        <v>8</v>
      </c>
      <c r="EM50" t="n">
        <v>8</v>
      </c>
      <c r="EN50" t="n">
        <v>8</v>
      </c>
      <c r="EO50" t="n">
        <v>8</v>
      </c>
      <c r="EP50" t="n">
        <v>10</v>
      </c>
      <c r="EQ50" t="n">
        <v>10</v>
      </c>
      <c r="ER50" t="n">
        <v>12</v>
      </c>
      <c r="ES50" t="n">
        <v>12</v>
      </c>
      <c r="ET50" t="n">
        <v>12</v>
      </c>
      <c r="EU50" t="n">
        <v>12</v>
      </c>
      <c r="EV50" t="n">
        <v>12</v>
      </c>
      <c r="EW50" t="n">
        <v>11</v>
      </c>
      <c r="EX50" t="n">
        <v>12</v>
      </c>
      <c r="EY50" t="n">
        <v>13</v>
      </c>
    </row>
    <row r="51" spans="1:302">
      <c r="A51" t="s">
        <v>141</v>
      </c>
      <c r="B51" t="s">
        <v>135</v>
      </c>
      <c r="C51" t="n">
        <v>16753</v>
      </c>
      <c r="D51" t="n">
        <v>16920</v>
      </c>
      <c r="E51" t="n">
        <v>17111</v>
      </c>
      <c r="F51" t="n">
        <v>17303</v>
      </c>
      <c r="G51" t="n">
        <v>17571</v>
      </c>
      <c r="H51" t="n">
        <v>17811</v>
      </c>
      <c r="I51" t="n">
        <v>18047</v>
      </c>
      <c r="J51" t="n">
        <v>18278</v>
      </c>
      <c r="K51" t="n">
        <v>18440</v>
      </c>
      <c r="L51" t="n">
        <v>18681</v>
      </c>
      <c r="M51" t="n">
        <v>18865</v>
      </c>
      <c r="N51" t="n">
        <v>19054</v>
      </c>
      <c r="O51" t="n">
        <v>19202</v>
      </c>
      <c r="P51" t="n">
        <v>19368</v>
      </c>
      <c r="Q51" t="n">
        <v>19527</v>
      </c>
      <c r="R51" t="n">
        <v>19680</v>
      </c>
      <c r="S51" t="n">
        <v>19881</v>
      </c>
      <c r="T51" t="n">
        <v>20019</v>
      </c>
      <c r="U51" t="n">
        <v>20186</v>
      </c>
      <c r="V51" t="n">
        <v>20355</v>
      </c>
      <c r="W51" t="n">
        <v>20494</v>
      </c>
      <c r="X51" t="n">
        <v>20610</v>
      </c>
      <c r="Y51" t="n">
        <v>20740</v>
      </c>
      <c r="Z51" t="n">
        <v>20840</v>
      </c>
      <c r="AA51" t="n">
        <v>20952</v>
      </c>
      <c r="AB51" t="n">
        <v>21079</v>
      </c>
      <c r="AC51" t="n">
        <v>21174</v>
      </c>
      <c r="AD51" t="n">
        <v>21324</v>
      </c>
      <c r="AE51" t="n">
        <v>21421</v>
      </c>
      <c r="AF51" t="n">
        <v>21533</v>
      </c>
      <c r="AG51" t="n">
        <v>21571</v>
      </c>
      <c r="AH51" t="n">
        <v>21604</v>
      </c>
      <c r="AI51" t="n">
        <v>21664</v>
      </c>
      <c r="AJ51" t="n">
        <v>21698</v>
      </c>
      <c r="AK51" t="n">
        <v>21727</v>
      </c>
      <c r="AL51" t="n">
        <v>21732</v>
      </c>
      <c r="AM51" t="n">
        <v>21686</v>
      </c>
      <c r="AN51" t="n">
        <v>21693</v>
      </c>
      <c r="AO51" t="n">
        <v>21704</v>
      </c>
      <c r="AP51" t="n">
        <v>21690</v>
      </c>
      <c r="AQ51" t="n">
        <v>21648</v>
      </c>
      <c r="AR51" t="n">
        <v>21634</v>
      </c>
      <c r="AS51" t="n">
        <v>21620</v>
      </c>
      <c r="AT51" t="n">
        <v>21611</v>
      </c>
      <c r="AU51" t="n">
        <v>21626</v>
      </c>
      <c r="AV51" t="n">
        <v>21608</v>
      </c>
      <c r="AW51" t="n">
        <v>21626</v>
      </c>
      <c r="AX51" t="n">
        <v>21604</v>
      </c>
      <c r="AY51" t="n">
        <v>21577</v>
      </c>
      <c r="AZ51" t="n">
        <v>21601</v>
      </c>
      <c r="BA51" t="n">
        <v>21572</v>
      </c>
      <c r="BB51" t="n">
        <v>21555</v>
      </c>
      <c r="BC51" t="n">
        <v>21544</v>
      </c>
      <c r="BD51" t="n">
        <v>21535</v>
      </c>
      <c r="BE51" t="n">
        <v>21523</v>
      </c>
      <c r="BF51" t="n">
        <v>21489</v>
      </c>
      <c r="BG51" t="n">
        <v>21500</v>
      </c>
      <c r="BH51" t="n">
        <v>21496</v>
      </c>
      <c r="BI51" t="n">
        <v>21485</v>
      </c>
      <c r="BJ51" t="n">
        <v>21455</v>
      </c>
      <c r="BK51" t="n">
        <v>21469</v>
      </c>
      <c r="BL51" t="n">
        <v>21492</v>
      </c>
      <c r="BM51" t="n">
        <v>21466</v>
      </c>
      <c r="BN51" t="n">
        <v>21453</v>
      </c>
      <c r="BO51" t="n">
        <v>21436</v>
      </c>
      <c r="BP51" t="n">
        <v>21497</v>
      </c>
      <c r="BQ51" t="n">
        <v>21553</v>
      </c>
      <c r="BR51" t="n">
        <v>21623</v>
      </c>
      <c r="BS51" t="n">
        <v>21666</v>
      </c>
      <c r="BT51" t="n">
        <v>21745</v>
      </c>
      <c r="BU51" t="n">
        <v>21801</v>
      </c>
      <c r="BV51" t="n">
        <v>21672</v>
      </c>
      <c r="BW51" t="n">
        <v>21759</v>
      </c>
      <c r="BX51" t="n">
        <v>21823</v>
      </c>
      <c r="BY51" t="n">
        <v>21906</v>
      </c>
      <c r="BZ51" t="n">
        <v>21986</v>
      </c>
      <c r="CA51" t="n">
        <v>22040</v>
      </c>
      <c r="CB51" t="n">
        <v>22114</v>
      </c>
      <c r="CC51" t="n">
        <v>22195</v>
      </c>
      <c r="CD51" t="n">
        <v>22278</v>
      </c>
      <c r="CE51" t="n">
        <v>22370</v>
      </c>
      <c r="CF51" t="n">
        <v>22457</v>
      </c>
      <c r="CG51" t="n">
        <v>22603</v>
      </c>
      <c r="CH51" t="n">
        <v>22629</v>
      </c>
      <c r="CI51" t="n">
        <v>22714</v>
      </c>
      <c r="CJ51" t="n">
        <v>22787</v>
      </c>
      <c r="CK51" t="n">
        <v>22838</v>
      </c>
      <c r="CL51" t="n">
        <v>22925</v>
      </c>
      <c r="CM51" t="n">
        <v>23006</v>
      </c>
      <c r="CN51" t="n">
        <v>23072</v>
      </c>
      <c r="CO51" t="n">
        <v>23146</v>
      </c>
      <c r="CP51" t="n">
        <v>22853</v>
      </c>
      <c r="CQ51" t="n">
        <v>22894</v>
      </c>
      <c r="CR51" t="n">
        <v>22967</v>
      </c>
      <c r="CS51" t="n">
        <v>23056</v>
      </c>
      <c r="CT51" t="n">
        <v>23131</v>
      </c>
      <c r="CU51" t="n">
        <v>23218</v>
      </c>
      <c r="CV51" t="n">
        <v>23336</v>
      </c>
      <c r="CW51" t="n">
        <v>23431</v>
      </c>
      <c r="CX51" t="n">
        <v>23507</v>
      </c>
      <c r="CY51" t="n">
        <v>23585</v>
      </c>
      <c r="CZ51" t="n">
        <v>23668</v>
      </c>
      <c r="DA51" t="n">
        <v>23766</v>
      </c>
      <c r="DB51" t="n">
        <v>23877</v>
      </c>
      <c r="DC51" t="n">
        <v>23586</v>
      </c>
      <c r="DD51" t="n">
        <v>23536</v>
      </c>
      <c r="DE51" t="n">
        <v>23419</v>
      </c>
      <c r="DF51" t="n">
        <v>23375</v>
      </c>
      <c r="DG51" t="n">
        <v>23195</v>
      </c>
      <c r="DH51" t="n">
        <v>23176</v>
      </c>
      <c r="DI51" t="n">
        <v>23020</v>
      </c>
      <c r="DJ51" t="n">
        <v>22930</v>
      </c>
      <c r="DK51" t="n">
        <v>22874</v>
      </c>
      <c r="DL51" t="n">
        <v>23050</v>
      </c>
      <c r="DM51" t="n">
        <v>22922</v>
      </c>
      <c r="DN51" t="n">
        <v>22929</v>
      </c>
      <c r="DO51" t="n">
        <v>22966</v>
      </c>
      <c r="DP51" t="n">
        <v>23042</v>
      </c>
      <c r="DQ51" t="n">
        <v>23046</v>
      </c>
      <c r="DR51" t="n">
        <v>23079</v>
      </c>
      <c r="DS51" t="n">
        <v>23099</v>
      </c>
      <c r="DT51" t="n">
        <v>23165</v>
      </c>
      <c r="DU51" t="n">
        <v>23212</v>
      </c>
      <c r="DV51" t="n">
        <v>23264</v>
      </c>
      <c r="DW51" t="n">
        <v>23313</v>
      </c>
      <c r="DX51" t="n">
        <v>23203</v>
      </c>
      <c r="DY51" t="n">
        <v>23271</v>
      </c>
      <c r="DZ51" t="n">
        <v>23351</v>
      </c>
      <c r="EA51" t="n">
        <v>23407</v>
      </c>
      <c r="EB51" t="n">
        <v>23458</v>
      </c>
      <c r="EC51" t="n">
        <v>23500</v>
      </c>
      <c r="ED51" t="n">
        <v>23570</v>
      </c>
      <c r="EE51" t="n">
        <v>23588</v>
      </c>
      <c r="EF51" t="n">
        <v>22693</v>
      </c>
      <c r="EG51" t="n">
        <v>23763</v>
      </c>
      <c r="EH51" t="n">
        <v>23813</v>
      </c>
      <c r="EI51" t="n">
        <v>23867</v>
      </c>
      <c r="EJ51" t="n">
        <v>23902</v>
      </c>
      <c r="EK51" t="n">
        <v>23980</v>
      </c>
      <c r="EL51" t="n">
        <v>24042</v>
      </c>
      <c r="EM51" t="n">
        <v>24046</v>
      </c>
      <c r="EN51" t="n">
        <v>24104</v>
      </c>
      <c r="EO51" t="n">
        <v>24128</v>
      </c>
      <c r="EP51" t="n">
        <v>24152</v>
      </c>
      <c r="EQ51" t="n">
        <v>24140</v>
      </c>
      <c r="ER51" t="n">
        <v>24184</v>
      </c>
      <c r="ES51" t="n">
        <v>24190</v>
      </c>
      <c r="ET51" t="n">
        <v>24159</v>
      </c>
      <c r="EU51" t="n">
        <v>24164</v>
      </c>
      <c r="EV51" t="n">
        <v>24168</v>
      </c>
      <c r="EW51" t="n">
        <v>24136</v>
      </c>
      <c r="EX51" t="n">
        <v>24165</v>
      </c>
      <c r="EY51" t="n">
        <v>24146</v>
      </c>
    </row>
    <row r="52" spans="1:302">
      <c r="A52" t="s">
        <v>142</v>
      </c>
      <c r="B52" t="s">
        <v>135</v>
      </c>
      <c r="C52" t="n">
        <v>43208</v>
      </c>
      <c r="D52" t="n">
        <v>43344</v>
      </c>
      <c r="E52" t="n">
        <v>43431</v>
      </c>
      <c r="F52" t="n">
        <v>43564</v>
      </c>
      <c r="G52" t="n">
        <v>43712</v>
      </c>
      <c r="H52" t="n">
        <v>43812</v>
      </c>
      <c r="I52" t="n">
        <v>43908</v>
      </c>
      <c r="J52" t="n">
        <v>44061</v>
      </c>
      <c r="K52" t="n">
        <v>44136</v>
      </c>
      <c r="L52" t="n">
        <v>44212</v>
      </c>
      <c r="M52" t="n">
        <v>44239</v>
      </c>
      <c r="N52" t="n">
        <v>44255</v>
      </c>
      <c r="O52" t="n">
        <v>44270</v>
      </c>
      <c r="P52" t="n">
        <v>44281</v>
      </c>
      <c r="Q52" t="n">
        <v>44390</v>
      </c>
      <c r="R52" t="n">
        <v>44433</v>
      </c>
      <c r="S52" t="n">
        <v>44467</v>
      </c>
      <c r="T52" t="n">
        <v>44473</v>
      </c>
      <c r="U52" t="n">
        <v>44472</v>
      </c>
      <c r="V52" t="n">
        <v>44477</v>
      </c>
      <c r="W52" t="n">
        <v>44503</v>
      </c>
      <c r="X52" t="n">
        <v>44536</v>
      </c>
      <c r="Y52" t="n">
        <v>44521</v>
      </c>
      <c r="Z52" t="n">
        <v>44472</v>
      </c>
      <c r="AA52" t="n">
        <v>44459</v>
      </c>
      <c r="AB52" t="n">
        <v>44489</v>
      </c>
      <c r="AC52" t="n">
        <v>44548</v>
      </c>
      <c r="AD52" t="n">
        <v>44601</v>
      </c>
      <c r="AE52" t="n">
        <v>44511</v>
      </c>
      <c r="AF52" t="n">
        <v>44549</v>
      </c>
      <c r="AG52" t="n">
        <v>44563</v>
      </c>
      <c r="AH52" t="n">
        <v>44583</v>
      </c>
      <c r="AI52" t="n">
        <v>44476</v>
      </c>
      <c r="AJ52" t="n">
        <v>44337</v>
      </c>
      <c r="AK52" t="n">
        <v>44292</v>
      </c>
      <c r="AL52" t="n">
        <v>44205</v>
      </c>
      <c r="AM52" t="n">
        <v>44063</v>
      </c>
      <c r="AN52" t="n">
        <v>43938</v>
      </c>
      <c r="AO52" t="n">
        <v>43812</v>
      </c>
      <c r="AP52" t="n">
        <v>43698</v>
      </c>
      <c r="AQ52" t="n">
        <v>43576</v>
      </c>
      <c r="AR52" t="n">
        <v>43478</v>
      </c>
      <c r="AS52" t="n">
        <v>43291</v>
      </c>
      <c r="AT52" t="n">
        <v>43171</v>
      </c>
      <c r="AU52" t="n">
        <v>43061</v>
      </c>
      <c r="AV52" t="n">
        <v>42983</v>
      </c>
      <c r="AW52" t="n">
        <v>42853</v>
      </c>
      <c r="AX52" t="n">
        <v>42694</v>
      </c>
      <c r="AY52" t="n">
        <v>42582</v>
      </c>
      <c r="AZ52" t="n">
        <v>42428</v>
      </c>
      <c r="BA52" t="n">
        <v>42316</v>
      </c>
      <c r="BB52" t="n">
        <v>42193</v>
      </c>
      <c r="BC52" t="n">
        <v>42121</v>
      </c>
      <c r="BD52" t="n">
        <v>41969</v>
      </c>
      <c r="BE52" t="n">
        <v>41839</v>
      </c>
      <c r="BF52" t="n">
        <v>41702</v>
      </c>
      <c r="BG52" t="n">
        <v>41599</v>
      </c>
      <c r="BH52" t="n">
        <v>41542</v>
      </c>
      <c r="BI52" t="n">
        <v>41436</v>
      </c>
      <c r="BJ52" t="n">
        <v>41359</v>
      </c>
      <c r="BK52" t="n">
        <v>42624</v>
      </c>
      <c r="BL52" t="n">
        <v>42558</v>
      </c>
      <c r="BM52" t="n">
        <v>42413</v>
      </c>
      <c r="BN52" t="n">
        <v>42302</v>
      </c>
      <c r="BO52" t="n">
        <v>42172</v>
      </c>
      <c r="BP52" t="n">
        <v>42308</v>
      </c>
      <c r="BQ52" t="n">
        <v>42437</v>
      </c>
      <c r="BR52" t="n">
        <v>42624</v>
      </c>
      <c r="BS52" t="n">
        <v>42757</v>
      </c>
      <c r="BT52" t="n">
        <v>42901</v>
      </c>
      <c r="BU52" t="n">
        <v>42995</v>
      </c>
      <c r="BV52" t="n">
        <v>42689</v>
      </c>
      <c r="BW52" t="n">
        <v>42786</v>
      </c>
      <c r="BX52" t="n">
        <v>42900</v>
      </c>
      <c r="BY52" t="n">
        <v>43023</v>
      </c>
      <c r="BZ52" t="n">
        <v>43087</v>
      </c>
      <c r="CA52" t="n">
        <v>43170</v>
      </c>
      <c r="CB52" t="n">
        <v>43273</v>
      </c>
      <c r="CC52" t="n">
        <v>43396</v>
      </c>
      <c r="CD52" t="n">
        <v>43531</v>
      </c>
      <c r="CE52" t="n">
        <v>43710</v>
      </c>
      <c r="CF52" t="n">
        <v>43831</v>
      </c>
      <c r="CG52" t="n">
        <v>43963</v>
      </c>
      <c r="CH52" t="n">
        <v>43996</v>
      </c>
      <c r="CI52" t="n">
        <v>44083</v>
      </c>
      <c r="CJ52" t="n">
        <v>44222</v>
      </c>
      <c r="CK52" t="n">
        <v>44377</v>
      </c>
      <c r="CL52" t="n">
        <v>44612</v>
      </c>
      <c r="CM52" t="n">
        <v>44760</v>
      </c>
      <c r="CN52" t="n">
        <v>44863</v>
      </c>
      <c r="CO52" t="n">
        <v>44960</v>
      </c>
      <c r="CP52" t="n">
        <v>44159</v>
      </c>
      <c r="CQ52" t="n">
        <v>44325</v>
      </c>
      <c r="CR52" t="n">
        <v>44486</v>
      </c>
      <c r="CS52" t="n">
        <v>44657</v>
      </c>
      <c r="CT52" t="n">
        <v>44780</v>
      </c>
      <c r="CU52" t="n">
        <v>44911</v>
      </c>
      <c r="CV52" t="n">
        <v>45182</v>
      </c>
      <c r="CW52" t="n">
        <v>45314</v>
      </c>
      <c r="CX52" t="n">
        <v>45477</v>
      </c>
      <c r="CY52" t="n">
        <v>45625</v>
      </c>
      <c r="CZ52" t="n">
        <v>45791</v>
      </c>
      <c r="DA52" t="n">
        <v>46000</v>
      </c>
      <c r="DB52" t="n">
        <v>46258</v>
      </c>
      <c r="DC52" t="n">
        <v>45515</v>
      </c>
      <c r="DD52" t="n">
        <v>45340</v>
      </c>
      <c r="DE52" t="n">
        <v>45111</v>
      </c>
      <c r="DF52" t="n">
        <v>44908</v>
      </c>
      <c r="DG52" t="n">
        <v>44766</v>
      </c>
      <c r="DH52" t="n">
        <v>44522</v>
      </c>
      <c r="DI52" t="n">
        <v>44323</v>
      </c>
      <c r="DJ52" t="n">
        <v>44177</v>
      </c>
      <c r="DK52" t="n">
        <v>44009</v>
      </c>
      <c r="DL52" t="n">
        <v>44199</v>
      </c>
      <c r="DM52" t="n">
        <v>43940</v>
      </c>
      <c r="DN52" t="n">
        <v>44005</v>
      </c>
      <c r="DO52" t="n">
        <v>44051</v>
      </c>
      <c r="DP52" t="n">
        <v>44132</v>
      </c>
      <c r="DQ52" t="n">
        <v>44228</v>
      </c>
      <c r="DR52" t="n">
        <v>44261</v>
      </c>
      <c r="DS52" t="n">
        <v>44330</v>
      </c>
      <c r="DT52" t="n">
        <v>44552</v>
      </c>
      <c r="DU52" t="n">
        <v>44643</v>
      </c>
      <c r="DV52" t="n">
        <v>44855</v>
      </c>
      <c r="DW52" t="n">
        <v>45013</v>
      </c>
      <c r="DX52" t="n">
        <v>44713</v>
      </c>
      <c r="DY52" t="n">
        <v>44748</v>
      </c>
      <c r="DZ52" t="n">
        <v>44931</v>
      </c>
      <c r="EA52" t="n">
        <v>45051</v>
      </c>
      <c r="EB52" t="n">
        <v>45196</v>
      </c>
      <c r="EC52" t="n">
        <v>45281</v>
      </c>
      <c r="ED52" t="n">
        <v>45458</v>
      </c>
      <c r="EE52" t="n">
        <v>45559</v>
      </c>
      <c r="EF52" t="n">
        <v>45707</v>
      </c>
      <c r="EG52" t="n">
        <v>45691</v>
      </c>
      <c r="EH52" t="n">
        <v>45892</v>
      </c>
      <c r="EI52" t="n">
        <v>45876</v>
      </c>
      <c r="EJ52" t="n">
        <v>46007</v>
      </c>
      <c r="EK52" t="n">
        <v>46200</v>
      </c>
      <c r="EL52" t="n">
        <v>46338</v>
      </c>
      <c r="EM52" t="n">
        <v>46527</v>
      </c>
      <c r="EN52" t="n">
        <v>46726</v>
      </c>
      <c r="EO52" t="n">
        <v>46888</v>
      </c>
      <c r="EP52" t="n">
        <v>47071</v>
      </c>
      <c r="EQ52" t="n">
        <v>47412</v>
      </c>
      <c r="ER52" t="n">
        <v>47551</v>
      </c>
      <c r="ES52" t="n">
        <v>47584</v>
      </c>
      <c r="ET52" t="n">
        <v>47647</v>
      </c>
      <c r="EU52" t="n">
        <v>47748</v>
      </c>
      <c r="EV52" t="n">
        <v>47786</v>
      </c>
      <c r="EW52" t="n">
        <v>47748</v>
      </c>
      <c r="EX52" t="n">
        <v>47962</v>
      </c>
      <c r="EY52" t="n">
        <v>48065</v>
      </c>
    </row>
    <row r="53" spans="1:302">
      <c r="A53" t="s">
        <v>143</v>
      </c>
      <c r="B53" t="s">
        <v>135</v>
      </c>
      <c r="C53" t="n">
        <v>0</v>
      </c>
      <c r="D53" t="n">
        <v>0</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0</v>
      </c>
      <c r="BH53" t="n">
        <v>0</v>
      </c>
      <c r="BI53" t="n">
        <v>0</v>
      </c>
      <c r="BJ53" t="n">
        <v>0</v>
      </c>
      <c r="BK53" t="n">
        <v>59</v>
      </c>
      <c r="BL53" t="n">
        <v>61</v>
      </c>
      <c r="BM53" t="n">
        <v>61</v>
      </c>
      <c r="BN53" t="n">
        <v>61</v>
      </c>
      <c r="BO53" t="n">
        <v>61</v>
      </c>
      <c r="BP53" t="n">
        <v>63</v>
      </c>
      <c r="BQ53" t="n">
        <v>63</v>
      </c>
      <c r="BR53" t="n">
        <v>64</v>
      </c>
      <c r="BS53" t="n">
        <v>63</v>
      </c>
      <c r="BT53" t="n">
        <v>63</v>
      </c>
      <c r="BU53" t="n">
        <v>64</v>
      </c>
      <c r="BV53" t="n">
        <v>62</v>
      </c>
      <c r="BW53" t="n">
        <v>64</v>
      </c>
      <c r="BX53" t="n">
        <v>64</v>
      </c>
      <c r="BY53" t="n">
        <v>66</v>
      </c>
      <c r="BZ53" t="n">
        <v>68</v>
      </c>
      <c r="CA53" t="n">
        <v>69</v>
      </c>
      <c r="CB53" t="n">
        <v>70</v>
      </c>
      <c r="CC53" t="n">
        <v>71</v>
      </c>
      <c r="CD53" t="n">
        <v>71</v>
      </c>
      <c r="CE53" t="n">
        <v>71</v>
      </c>
      <c r="CF53" t="n">
        <v>72</v>
      </c>
      <c r="CG53" t="n">
        <v>72</v>
      </c>
      <c r="CH53" t="n">
        <v>73</v>
      </c>
      <c r="CI53" t="n">
        <v>74</v>
      </c>
      <c r="CJ53" t="n">
        <v>74</v>
      </c>
      <c r="CK53" t="n">
        <v>75</v>
      </c>
      <c r="CL53" t="n">
        <v>75</v>
      </c>
      <c r="CM53" t="n">
        <v>76</v>
      </c>
      <c r="CN53" t="n">
        <v>76</v>
      </c>
      <c r="CO53" t="n">
        <v>77</v>
      </c>
      <c r="CP53" t="n">
        <v>77</v>
      </c>
      <c r="CQ53" t="n">
        <v>77</v>
      </c>
      <c r="CR53" t="n">
        <v>77</v>
      </c>
      <c r="CS53" t="n">
        <v>79</v>
      </c>
      <c r="CT53" t="n">
        <v>80</v>
      </c>
      <c r="CU53" t="n">
        <v>80</v>
      </c>
      <c r="CV53" t="n">
        <v>80</v>
      </c>
      <c r="CW53" t="n">
        <v>80</v>
      </c>
      <c r="CX53" t="n">
        <v>83</v>
      </c>
      <c r="CY53" t="n">
        <v>84</v>
      </c>
      <c r="CZ53" t="n">
        <v>86</v>
      </c>
      <c r="DA53" t="n">
        <v>86</v>
      </c>
      <c r="DB53" t="n">
        <v>87</v>
      </c>
      <c r="DC53" t="n">
        <v>86</v>
      </c>
      <c r="DD53" t="n">
        <v>86</v>
      </c>
      <c r="DE53" t="n">
        <v>87</v>
      </c>
      <c r="DF53" t="n">
        <v>88</v>
      </c>
      <c r="DG53" t="n">
        <v>89</v>
      </c>
      <c r="DH53" t="n">
        <v>91</v>
      </c>
      <c r="DI53" t="n">
        <v>90</v>
      </c>
      <c r="DJ53" t="n">
        <v>89</v>
      </c>
      <c r="DK53" t="n">
        <v>90</v>
      </c>
      <c r="DL53" t="n">
        <v>91</v>
      </c>
      <c r="DM53" t="n">
        <v>91</v>
      </c>
      <c r="DN53" t="n">
        <v>91</v>
      </c>
      <c r="DO53" t="n">
        <v>90</v>
      </c>
      <c r="DP53" t="n">
        <v>89</v>
      </c>
      <c r="DQ53" t="n">
        <v>90</v>
      </c>
      <c r="DR53" t="n">
        <v>90</v>
      </c>
      <c r="DS53" t="n">
        <v>90</v>
      </c>
      <c r="DT53" t="n">
        <v>93</v>
      </c>
      <c r="DU53" t="n">
        <v>96</v>
      </c>
      <c r="DV53" t="n">
        <v>98</v>
      </c>
      <c r="DW53" t="n">
        <v>98</v>
      </c>
      <c r="DX53" t="n">
        <v>98</v>
      </c>
      <c r="DY53" t="n">
        <v>99</v>
      </c>
      <c r="DZ53" t="n">
        <v>102</v>
      </c>
      <c r="EA53" t="n">
        <v>102</v>
      </c>
      <c r="EB53" t="n">
        <v>103</v>
      </c>
      <c r="EC53" t="n">
        <v>101</v>
      </c>
      <c r="ED53" t="n">
        <v>103</v>
      </c>
      <c r="EE53" t="n">
        <v>100</v>
      </c>
      <c r="EF53" t="n">
        <v>98</v>
      </c>
      <c r="EG53" t="n">
        <v>100</v>
      </c>
      <c r="EH53" t="n">
        <v>98</v>
      </c>
      <c r="EI53" t="n">
        <v>96</v>
      </c>
      <c r="EJ53" t="n">
        <v>95</v>
      </c>
      <c r="EK53" t="n">
        <v>96</v>
      </c>
      <c r="EL53" t="n">
        <v>95</v>
      </c>
      <c r="EM53" t="n">
        <v>94</v>
      </c>
      <c r="EN53" t="n">
        <v>93</v>
      </c>
      <c r="EO53" t="n">
        <v>93</v>
      </c>
      <c r="EP53" t="n">
        <v>92</v>
      </c>
      <c r="EQ53" t="n">
        <v>91</v>
      </c>
      <c r="ER53" t="n">
        <v>89</v>
      </c>
      <c r="ES53" t="n">
        <v>89</v>
      </c>
      <c r="ET53" t="n">
        <v>86</v>
      </c>
      <c r="EU53" t="n">
        <v>86</v>
      </c>
      <c r="EV53" t="n">
        <v>85</v>
      </c>
      <c r="EW53" t="n">
        <v>83</v>
      </c>
      <c r="EX53" t="n">
        <v>84</v>
      </c>
      <c r="EY53" t="n">
        <v>85</v>
      </c>
    </row>
    <row r="54" spans="1:302">
      <c r="A54" t="s">
        <v>144</v>
      </c>
      <c r="B54" t="s">
        <v>135</v>
      </c>
      <c r="C54" t="n">
        <v>866</v>
      </c>
      <c r="D54" t="n">
        <v>854</v>
      </c>
      <c r="E54" t="n">
        <v>875</v>
      </c>
      <c r="F54" t="n">
        <v>878</v>
      </c>
      <c r="G54" t="n">
        <v>878</v>
      </c>
      <c r="H54" t="n">
        <v>891</v>
      </c>
      <c r="I54" t="n">
        <v>897</v>
      </c>
      <c r="J54" t="n">
        <v>900</v>
      </c>
      <c r="K54" t="n">
        <v>911</v>
      </c>
      <c r="L54" t="n">
        <v>909</v>
      </c>
      <c r="M54" t="n">
        <v>910</v>
      </c>
      <c r="N54" t="n">
        <v>919</v>
      </c>
      <c r="O54" t="n">
        <v>915</v>
      </c>
      <c r="P54" t="n">
        <v>920</v>
      </c>
      <c r="Q54" t="n">
        <v>935</v>
      </c>
      <c r="R54" t="n">
        <v>946</v>
      </c>
      <c r="S54" t="n">
        <v>956</v>
      </c>
      <c r="T54" t="n">
        <v>977</v>
      </c>
      <c r="U54" t="n">
        <v>990</v>
      </c>
      <c r="V54" t="n">
        <v>999</v>
      </c>
      <c r="W54" t="n">
        <v>1007</v>
      </c>
      <c r="X54" t="n">
        <v>1026</v>
      </c>
      <c r="Y54" t="n">
        <v>1037</v>
      </c>
      <c r="Z54" t="n">
        <v>1040</v>
      </c>
      <c r="AA54" t="n">
        <v>1049</v>
      </c>
      <c r="AB54" t="n">
        <v>1069</v>
      </c>
      <c r="AC54" t="n">
        <v>1083</v>
      </c>
      <c r="AD54" t="n">
        <v>1092</v>
      </c>
      <c r="AE54" t="n">
        <v>1096</v>
      </c>
      <c r="AF54" t="n">
        <v>1106</v>
      </c>
      <c r="AG54" t="n">
        <v>1124</v>
      </c>
      <c r="AH54" t="n">
        <v>1135</v>
      </c>
      <c r="AI54" t="n">
        <v>1153</v>
      </c>
      <c r="AJ54" t="n">
        <v>1155</v>
      </c>
      <c r="AK54" t="n">
        <v>1154</v>
      </c>
      <c r="AL54" t="n">
        <v>1156</v>
      </c>
      <c r="AM54" t="n">
        <v>1167</v>
      </c>
      <c r="AN54" t="n">
        <v>1166</v>
      </c>
      <c r="AO54" t="n">
        <v>1172</v>
      </c>
      <c r="AP54" t="n">
        <v>1167</v>
      </c>
      <c r="AQ54" t="n">
        <v>1175</v>
      </c>
      <c r="AR54" t="n">
        <v>1174</v>
      </c>
      <c r="AS54" t="n">
        <v>1178</v>
      </c>
      <c r="AT54" t="n">
        <v>1183</v>
      </c>
      <c r="AU54" t="n">
        <v>1185</v>
      </c>
      <c r="AV54" t="n">
        <v>1200</v>
      </c>
      <c r="AW54" t="n">
        <v>1212</v>
      </c>
      <c r="AX54" t="n">
        <v>1226</v>
      </c>
      <c r="AY54" t="n">
        <v>1245</v>
      </c>
      <c r="AZ54" t="n">
        <v>1262</v>
      </c>
      <c r="BA54" t="n">
        <v>1259</v>
      </c>
      <c r="BB54" t="n">
        <v>1261</v>
      </c>
      <c r="BC54" t="n">
        <v>1308</v>
      </c>
      <c r="BD54" t="n">
        <v>1335</v>
      </c>
      <c r="BE54" t="n">
        <v>1359</v>
      </c>
      <c r="BF54" t="n">
        <v>1390</v>
      </c>
      <c r="BG54" t="n">
        <v>1405</v>
      </c>
      <c r="BH54" t="n">
        <v>1441</v>
      </c>
      <c r="BI54" t="n">
        <v>1486</v>
      </c>
      <c r="BJ54" t="n">
        <v>1525</v>
      </c>
      <c r="BK54" t="n">
        <v>126</v>
      </c>
      <c r="BL54" t="n">
        <v>124</v>
      </c>
      <c r="BM54" t="n">
        <v>125</v>
      </c>
      <c r="BN54" t="n">
        <v>125</v>
      </c>
      <c r="BO54" t="n">
        <v>125</v>
      </c>
      <c r="BP54" t="n">
        <v>124</v>
      </c>
      <c r="BQ54" t="n">
        <v>124</v>
      </c>
      <c r="BR54" t="n">
        <v>124</v>
      </c>
      <c r="BS54" t="n">
        <v>122</v>
      </c>
      <c r="BT54" t="n">
        <v>122</v>
      </c>
      <c r="BU54" t="n">
        <v>122</v>
      </c>
      <c r="BV54" t="n">
        <v>121</v>
      </c>
      <c r="BW54" t="n">
        <v>121</v>
      </c>
      <c r="BX54" t="n">
        <v>121</v>
      </c>
      <c r="BY54" t="n">
        <v>120</v>
      </c>
      <c r="BZ54" t="n">
        <v>119</v>
      </c>
      <c r="CA54" t="n">
        <v>119</v>
      </c>
      <c r="CB54" t="n">
        <v>120</v>
      </c>
      <c r="CC54" t="n">
        <v>120</v>
      </c>
      <c r="CD54" t="n">
        <v>122</v>
      </c>
      <c r="CE54" t="n">
        <v>122</v>
      </c>
      <c r="CF54" t="n">
        <v>124</v>
      </c>
      <c r="CG54" t="n">
        <v>124</v>
      </c>
      <c r="CH54" t="n">
        <v>124</v>
      </c>
      <c r="CI54" t="n">
        <v>123</v>
      </c>
      <c r="CJ54" t="n">
        <v>121</v>
      </c>
      <c r="CK54" t="n">
        <v>120</v>
      </c>
      <c r="CL54" t="n">
        <v>120</v>
      </c>
      <c r="CM54" t="n">
        <v>122</v>
      </c>
      <c r="CN54" t="n">
        <v>122</v>
      </c>
      <c r="CO54" t="n">
        <v>122</v>
      </c>
      <c r="CP54" t="n">
        <v>118</v>
      </c>
      <c r="CQ54" t="n">
        <v>118</v>
      </c>
      <c r="CR54" t="n">
        <v>118</v>
      </c>
      <c r="CS54" t="n">
        <v>118</v>
      </c>
      <c r="CT54" t="n">
        <v>118</v>
      </c>
      <c r="CU54" t="n">
        <v>118</v>
      </c>
      <c r="CV54" t="n">
        <v>116</v>
      </c>
      <c r="CW54" t="n">
        <v>116</v>
      </c>
      <c r="CX54" t="n">
        <v>115</v>
      </c>
      <c r="CY54" t="n">
        <v>114</v>
      </c>
      <c r="CZ54" t="n">
        <v>114</v>
      </c>
      <c r="DA54" t="n">
        <v>114</v>
      </c>
      <c r="DB54" t="n">
        <v>114</v>
      </c>
      <c r="DC54" t="n">
        <v>112</v>
      </c>
      <c r="DD54" t="n">
        <v>112</v>
      </c>
      <c r="DE54" t="n">
        <v>112</v>
      </c>
      <c r="DF54" t="n">
        <v>111</v>
      </c>
      <c r="DG54" t="n">
        <v>109</v>
      </c>
      <c r="DH54" t="n">
        <v>110</v>
      </c>
      <c r="DI54" t="n">
        <v>111</v>
      </c>
      <c r="DJ54" t="n">
        <v>111</v>
      </c>
      <c r="DK54" t="n">
        <v>111</v>
      </c>
      <c r="DL54" t="n">
        <v>110</v>
      </c>
      <c r="DM54" t="n">
        <v>109</v>
      </c>
      <c r="DN54" t="n">
        <v>111</v>
      </c>
      <c r="DO54" t="n">
        <v>111</v>
      </c>
      <c r="DP54" t="n">
        <v>110</v>
      </c>
      <c r="DQ54" t="n">
        <v>109</v>
      </c>
      <c r="DR54" t="n">
        <v>109</v>
      </c>
      <c r="DS54" t="n">
        <v>109</v>
      </c>
      <c r="DT54" t="n">
        <v>108</v>
      </c>
      <c r="DU54" t="n">
        <v>109</v>
      </c>
      <c r="DV54" t="n">
        <v>107</v>
      </c>
      <c r="DW54" t="n">
        <v>104</v>
      </c>
      <c r="DX54" t="n">
        <v>103</v>
      </c>
      <c r="DY54" t="n">
        <v>103</v>
      </c>
      <c r="DZ54" t="n">
        <v>104</v>
      </c>
      <c r="EA54" t="n">
        <v>104</v>
      </c>
      <c r="EB54" t="n">
        <v>104</v>
      </c>
      <c r="EC54" t="n">
        <v>103</v>
      </c>
      <c r="ED54" t="n">
        <v>102</v>
      </c>
      <c r="EE54" t="n">
        <v>102</v>
      </c>
      <c r="EF54" t="n">
        <v>101</v>
      </c>
      <c r="EG54" t="n">
        <v>101</v>
      </c>
      <c r="EH54" t="n">
        <v>101</v>
      </c>
      <c r="EI54" t="n">
        <v>100</v>
      </c>
      <c r="EJ54" t="n">
        <v>99</v>
      </c>
      <c r="EK54" t="n">
        <v>100</v>
      </c>
      <c r="EL54" t="n">
        <v>100</v>
      </c>
      <c r="EM54" t="n">
        <v>100</v>
      </c>
      <c r="EN54" t="n">
        <v>100</v>
      </c>
      <c r="EO54" t="n">
        <v>100</v>
      </c>
      <c r="EP54" t="n">
        <v>99</v>
      </c>
      <c r="EQ54" t="n">
        <v>100</v>
      </c>
      <c r="ER54" t="n">
        <v>102</v>
      </c>
      <c r="ES54" t="n">
        <v>103</v>
      </c>
      <c r="ET54" t="n">
        <v>106</v>
      </c>
      <c r="EU54" t="n">
        <v>107</v>
      </c>
      <c r="EV54" t="n">
        <v>106</v>
      </c>
      <c r="EW54" t="n">
        <v>105</v>
      </c>
      <c r="EX54" t="n">
        <v>105</v>
      </c>
      <c r="EY54" t="n">
        <v>105</v>
      </c>
    </row>
    <row r="56" spans="1:302">
      <c r="A56" t="s">
        <v>145</v>
      </c>
    </row>
    <row r="57" spans="1:302">
      <c r="A57" t="s">
        <v>146</v>
      </c>
    </row>
    <row r="58" spans="1:302">
      <c r="A58" t="s">
        <v>147</v>
      </c>
      <c r="B58" t="s">
        <v>148</v>
      </c>
      <c r="C58" t="n">
        <v>464158</v>
      </c>
      <c r="D58" t="n">
        <v>464225</v>
      </c>
      <c r="E58" t="n">
        <v>465506</v>
      </c>
      <c r="F58" t="n">
        <v>465070</v>
      </c>
      <c r="G58" t="n">
        <v>466349</v>
      </c>
      <c r="H58" t="n">
        <v>466402</v>
      </c>
      <c r="I58" t="n">
        <v>466304</v>
      </c>
      <c r="J58" t="n">
        <v>467411</v>
      </c>
      <c r="K58" t="n">
        <v>468027</v>
      </c>
      <c r="L58" t="n">
        <v>468220</v>
      </c>
      <c r="M58" t="n">
        <v>469064</v>
      </c>
      <c r="N58" t="n">
        <v>469013</v>
      </c>
      <c r="O58" t="n">
        <v>470550</v>
      </c>
      <c r="P58" t="n">
        <v>470463</v>
      </c>
      <c r="Q58" t="n">
        <v>471156</v>
      </c>
      <c r="R58" t="n">
        <v>471539</v>
      </c>
      <c r="S58" t="n">
        <v>472063</v>
      </c>
      <c r="T58" t="n">
        <v>471827</v>
      </c>
      <c r="U58" t="n">
        <v>472166</v>
      </c>
      <c r="V58" t="n">
        <v>473676</v>
      </c>
      <c r="W58" t="n">
        <v>473366</v>
      </c>
      <c r="X58" t="n">
        <v>474097</v>
      </c>
      <c r="Y58" t="n">
        <v>474137</v>
      </c>
      <c r="Z58" t="n">
        <v>475104</v>
      </c>
      <c r="AA58" t="n">
        <v>476050</v>
      </c>
      <c r="AB58" t="n">
        <v>475308</v>
      </c>
      <c r="AC58" t="n">
        <v>476069</v>
      </c>
      <c r="AD58" t="n">
        <v>476428</v>
      </c>
      <c r="AE58" t="n">
        <v>476066</v>
      </c>
      <c r="AF58" t="n">
        <v>475748</v>
      </c>
      <c r="AG58" t="n">
        <v>476324</v>
      </c>
      <c r="AH58" t="n">
        <v>475556</v>
      </c>
      <c r="AI58" t="n">
        <v>476976</v>
      </c>
      <c r="AJ58" t="n">
        <v>476497</v>
      </c>
      <c r="AK58" t="n">
        <v>475547</v>
      </c>
      <c r="AL58" t="n">
        <v>476124</v>
      </c>
      <c r="AM58" t="n">
        <v>477641</v>
      </c>
      <c r="AN58" t="n">
        <v>476657</v>
      </c>
      <c r="AO58" t="n">
        <v>477392</v>
      </c>
      <c r="AP58" t="n">
        <v>477232</v>
      </c>
      <c r="AQ58" t="n">
        <v>477044</v>
      </c>
      <c r="AR58" t="n">
        <v>476131</v>
      </c>
      <c r="AS58" t="n">
        <v>477658</v>
      </c>
      <c r="AT58" t="n">
        <v>477139</v>
      </c>
      <c r="AU58" t="n">
        <v>477765</v>
      </c>
      <c r="AV58" t="n">
        <v>477792</v>
      </c>
      <c r="AW58" t="n">
        <v>477477</v>
      </c>
      <c r="AX58" t="n">
        <v>478588</v>
      </c>
      <c r="AY58" t="n">
        <v>478448</v>
      </c>
      <c r="AZ58" t="n">
        <v>478143</v>
      </c>
      <c r="BA58" t="n">
        <v>479343</v>
      </c>
      <c r="BB58" t="n">
        <v>479081</v>
      </c>
      <c r="BC58" t="n">
        <v>477931</v>
      </c>
      <c r="BD58" t="n">
        <v>479052</v>
      </c>
      <c r="BE58" t="n">
        <v>478749</v>
      </c>
      <c r="BF58" t="n">
        <v>479305</v>
      </c>
      <c r="BG58" t="n">
        <v>480197</v>
      </c>
      <c r="BH58" t="n">
        <v>479718</v>
      </c>
      <c r="BI58" t="n">
        <v>480327</v>
      </c>
      <c r="BJ58" t="n">
        <v>480918</v>
      </c>
      <c r="BK58" t="n">
        <v>481073</v>
      </c>
      <c r="BL58" t="n">
        <v>480544</v>
      </c>
      <c r="BM58" t="n">
        <v>481382</v>
      </c>
      <c r="BN58" t="n">
        <v>481368</v>
      </c>
      <c r="BO58" t="n">
        <v>481412</v>
      </c>
      <c r="BP58" t="n">
        <v>481688</v>
      </c>
      <c r="BQ58" t="n">
        <v>481155</v>
      </c>
      <c r="BR58" t="n">
        <v>481734</v>
      </c>
      <c r="BS58" t="n">
        <v>482445</v>
      </c>
      <c r="BT58" t="n">
        <v>481978</v>
      </c>
      <c r="BU58" t="n">
        <v>482888</v>
      </c>
      <c r="BV58" t="n">
        <v>482498</v>
      </c>
      <c r="BW58" t="n">
        <v>483633</v>
      </c>
      <c r="BX58" t="n">
        <v>483579</v>
      </c>
      <c r="BY58" t="n">
        <v>483755</v>
      </c>
      <c r="BZ58" t="n">
        <v>483746</v>
      </c>
      <c r="CA58" t="n">
        <v>484186</v>
      </c>
      <c r="CB58" t="n">
        <v>483321</v>
      </c>
      <c r="CC58" t="n">
        <v>483920</v>
      </c>
      <c r="CD58" t="n">
        <v>484052</v>
      </c>
      <c r="CE58" t="n">
        <v>484081</v>
      </c>
      <c r="CF58" t="n">
        <v>484430</v>
      </c>
      <c r="CG58" t="n">
        <v>484303</v>
      </c>
      <c r="CH58" t="n">
        <v>484716</v>
      </c>
      <c r="CI58" t="n">
        <v>485330</v>
      </c>
      <c r="CJ58" t="n">
        <v>485465</v>
      </c>
      <c r="CK58" t="n">
        <v>486067</v>
      </c>
      <c r="CL58" t="n">
        <v>486847</v>
      </c>
      <c r="CM58" t="n">
        <v>487187</v>
      </c>
      <c r="CN58" t="n">
        <v>487089</v>
      </c>
      <c r="CO58" t="n">
        <v>487729</v>
      </c>
      <c r="CP58" t="n">
        <v>487536</v>
      </c>
      <c r="CQ58" t="n">
        <v>487633</v>
      </c>
      <c r="CR58" t="n">
        <v>487999</v>
      </c>
      <c r="CS58" t="n">
        <v>488148</v>
      </c>
      <c r="CT58" t="n">
        <v>488456</v>
      </c>
      <c r="CU58" t="n">
        <v>488897</v>
      </c>
      <c r="CV58" t="n">
        <v>488814</v>
      </c>
      <c r="CW58" t="n">
        <v>489360</v>
      </c>
      <c r="CX58" t="n">
        <v>490076</v>
      </c>
      <c r="CY58" t="n">
        <v>490400</v>
      </c>
      <c r="CZ58" t="n">
        <v>490415</v>
      </c>
      <c r="DA58" t="n">
        <v>490575</v>
      </c>
      <c r="DB58" t="n">
        <v>490563</v>
      </c>
      <c r="DC58" t="n">
        <v>491093</v>
      </c>
      <c r="DD58" t="n">
        <v>491674</v>
      </c>
      <c r="DE58" t="n">
        <v>491674</v>
      </c>
      <c r="DF58" t="n">
        <v>492358</v>
      </c>
      <c r="DG58" t="n">
        <v>492681</v>
      </c>
      <c r="DH58" t="n">
        <v>492966</v>
      </c>
      <c r="DI58" t="n">
        <v>493269</v>
      </c>
      <c r="DJ58" t="n">
        <v>493271</v>
      </c>
      <c r="DK58" t="n">
        <v>493362</v>
      </c>
      <c r="DL58" t="n">
        <v>493766</v>
      </c>
      <c r="DM58" t="n">
        <v>493871</v>
      </c>
      <c r="DN58" t="n">
        <v>493894</v>
      </c>
      <c r="DO58" t="n">
        <v>494236</v>
      </c>
      <c r="DP58" t="n">
        <v>494028</v>
      </c>
      <c r="DQ58" t="n">
        <v>494214</v>
      </c>
      <c r="DR58" t="n">
        <v>494632</v>
      </c>
      <c r="DS58" t="n">
        <v>494528</v>
      </c>
      <c r="DT58" t="n">
        <v>495006</v>
      </c>
      <c r="DU58" t="n">
        <v>495343</v>
      </c>
      <c r="DV58" t="n">
        <v>495640</v>
      </c>
      <c r="DW58" t="n">
        <v>495780</v>
      </c>
      <c r="DX58" t="n">
        <v>495863</v>
      </c>
      <c r="DY58" t="n">
        <v>495989</v>
      </c>
      <c r="DZ58" t="n">
        <v>496492</v>
      </c>
      <c r="EA58" t="n">
        <v>496630</v>
      </c>
      <c r="EB58" t="n">
        <v>496822</v>
      </c>
      <c r="EC58" t="n">
        <v>497197</v>
      </c>
      <c r="ED58" t="n">
        <v>497292</v>
      </c>
      <c r="EE58" t="n">
        <v>497480</v>
      </c>
      <c r="EF58" t="n">
        <v>497438</v>
      </c>
      <c r="EG58" t="n">
        <v>497960</v>
      </c>
      <c r="EH58" t="n">
        <v>497964</v>
      </c>
      <c r="EI58" t="n">
        <v>498186</v>
      </c>
      <c r="EJ58" t="n">
        <v>498121</v>
      </c>
      <c r="EK58" t="n">
        <v>498313</v>
      </c>
      <c r="EL58" t="n">
        <v>498676</v>
      </c>
      <c r="EM58" t="n">
        <v>498791</v>
      </c>
      <c r="EN58" t="n">
        <v>499034</v>
      </c>
      <c r="EO58" t="n">
        <v>499207</v>
      </c>
      <c r="EP58" t="n">
        <v>499664</v>
      </c>
      <c r="EQ58" t="n">
        <v>503007</v>
      </c>
      <c r="ER58" t="n">
        <v>500000</v>
      </c>
      <c r="ES58" t="n">
        <v>500310</v>
      </c>
      <c r="ET58" t="n">
        <v>500028</v>
      </c>
      <c r="EU58" t="n">
        <v>500657</v>
      </c>
      <c r="EV58" t="n">
        <v>500638</v>
      </c>
    </row>
    <row r="59" spans="1:302">
      <c r="A59" t="s">
        <v>149</v>
      </c>
      <c r="B59" t="s">
        <v>148</v>
      </c>
      <c r="C59" t="n">
        <v>399456</v>
      </c>
      <c r="D59" t="n">
        <v>399251</v>
      </c>
      <c r="E59" t="n">
        <v>400405</v>
      </c>
      <c r="F59" t="n">
        <v>400148</v>
      </c>
      <c r="G59" t="n">
        <v>400924</v>
      </c>
      <c r="H59" t="n">
        <v>401020</v>
      </c>
      <c r="I59" t="n">
        <v>401026</v>
      </c>
      <c r="J59" t="n">
        <v>401769</v>
      </c>
      <c r="K59" t="n">
        <v>402395</v>
      </c>
      <c r="L59" t="n">
        <v>402514</v>
      </c>
      <c r="M59" t="n">
        <v>403260</v>
      </c>
      <c r="N59" t="n">
        <v>403278</v>
      </c>
      <c r="O59" t="n">
        <v>404655</v>
      </c>
      <c r="P59" t="n">
        <v>404520</v>
      </c>
      <c r="Q59" t="n">
        <v>405231</v>
      </c>
      <c r="R59" t="n">
        <v>405526</v>
      </c>
      <c r="S59" t="n">
        <v>406002</v>
      </c>
      <c r="T59" t="n">
        <v>405587</v>
      </c>
      <c r="U59" t="n">
        <v>406189</v>
      </c>
      <c r="V59" t="n">
        <v>407306</v>
      </c>
      <c r="W59" t="n">
        <v>407219</v>
      </c>
      <c r="X59" t="n">
        <v>407797</v>
      </c>
      <c r="Y59" t="n">
        <v>408045</v>
      </c>
      <c r="Z59" t="n">
        <v>408923</v>
      </c>
      <c r="AA59" t="n">
        <v>409824</v>
      </c>
      <c r="AB59" t="n">
        <v>409335</v>
      </c>
      <c r="AC59" t="n">
        <v>409989</v>
      </c>
      <c r="AD59" t="n">
        <v>410258</v>
      </c>
      <c r="AE59" t="n">
        <v>409981</v>
      </c>
      <c r="AF59" t="n">
        <v>409701</v>
      </c>
      <c r="AG59" t="n">
        <v>410261</v>
      </c>
      <c r="AH59" t="n">
        <v>409940</v>
      </c>
      <c r="AI59" t="n">
        <v>411031</v>
      </c>
      <c r="AJ59" t="n">
        <v>410742</v>
      </c>
      <c r="AK59" t="n">
        <v>409919</v>
      </c>
      <c r="AL59" t="n">
        <v>410477</v>
      </c>
      <c r="AM59" t="n">
        <v>411937</v>
      </c>
      <c r="AN59" t="n">
        <v>411361</v>
      </c>
      <c r="AO59" t="n">
        <v>411978</v>
      </c>
      <c r="AP59" t="n">
        <v>412038</v>
      </c>
      <c r="AQ59" t="n">
        <v>411868</v>
      </c>
      <c r="AR59" t="n">
        <v>411146</v>
      </c>
      <c r="AS59" t="n">
        <v>412415</v>
      </c>
      <c r="AT59" t="n">
        <v>412178</v>
      </c>
      <c r="AU59" t="n">
        <v>412737</v>
      </c>
      <c r="AV59" t="n">
        <v>412771</v>
      </c>
      <c r="AW59" t="n">
        <v>412682</v>
      </c>
      <c r="AX59" t="n">
        <v>413641</v>
      </c>
      <c r="AY59" t="n">
        <v>413520</v>
      </c>
      <c r="AZ59" t="n">
        <v>413439</v>
      </c>
      <c r="BA59" t="n">
        <v>414308</v>
      </c>
      <c r="BB59" t="n">
        <v>414319</v>
      </c>
      <c r="BC59" t="n">
        <v>413361</v>
      </c>
      <c r="BD59" t="n">
        <v>414333</v>
      </c>
      <c r="BE59" t="n">
        <v>414191</v>
      </c>
      <c r="BF59" t="n">
        <v>414753</v>
      </c>
      <c r="BG59" t="n">
        <v>415381</v>
      </c>
      <c r="BH59" t="n">
        <v>415175</v>
      </c>
      <c r="BI59" t="n">
        <v>415793</v>
      </c>
      <c r="BJ59" t="n">
        <v>416141</v>
      </c>
      <c r="BK59" t="n">
        <v>416446</v>
      </c>
      <c r="BL59" t="n">
        <v>416050</v>
      </c>
      <c r="BM59" t="n">
        <v>416583</v>
      </c>
      <c r="BN59" t="n">
        <v>416727</v>
      </c>
      <c r="BO59" t="n">
        <v>416825</v>
      </c>
      <c r="BP59" t="n">
        <v>417242</v>
      </c>
      <c r="BQ59" t="n">
        <v>416833</v>
      </c>
      <c r="BR59" t="n">
        <v>417416</v>
      </c>
      <c r="BS59" t="n">
        <v>417861</v>
      </c>
      <c r="BT59" t="n">
        <v>417458</v>
      </c>
      <c r="BU59" t="n">
        <v>418422</v>
      </c>
      <c r="BV59" t="n">
        <v>418174</v>
      </c>
      <c r="BW59" t="n">
        <v>419034</v>
      </c>
      <c r="BX59" t="n">
        <v>419143</v>
      </c>
      <c r="BY59" t="n">
        <v>419302</v>
      </c>
      <c r="BZ59" t="n">
        <v>419337</v>
      </c>
      <c r="CA59" t="n">
        <v>419567</v>
      </c>
      <c r="CB59" t="n">
        <v>419255</v>
      </c>
      <c r="CC59" t="n">
        <v>419454</v>
      </c>
      <c r="CD59" t="n">
        <v>419617</v>
      </c>
      <c r="CE59" t="n">
        <v>419728</v>
      </c>
      <c r="CF59" t="n">
        <v>420032</v>
      </c>
      <c r="CG59" t="n">
        <v>419944</v>
      </c>
      <c r="CH59" t="n">
        <v>420240</v>
      </c>
      <c r="CI59" t="n">
        <v>420751</v>
      </c>
      <c r="CJ59" t="n">
        <v>421016</v>
      </c>
      <c r="CK59" t="n">
        <v>421631</v>
      </c>
      <c r="CL59" t="n">
        <v>422299</v>
      </c>
      <c r="CM59" t="n">
        <v>422480</v>
      </c>
      <c r="CN59" t="n">
        <v>422389</v>
      </c>
      <c r="CO59" t="n">
        <v>422875</v>
      </c>
      <c r="CP59" t="n">
        <v>422711</v>
      </c>
      <c r="CQ59" t="n">
        <v>422750</v>
      </c>
      <c r="CR59" t="n">
        <v>423090</v>
      </c>
      <c r="CS59" t="n">
        <v>423165</v>
      </c>
      <c r="CT59" t="n">
        <v>423281</v>
      </c>
      <c r="CU59" t="n">
        <v>423718</v>
      </c>
      <c r="CV59" t="n">
        <v>423751</v>
      </c>
      <c r="CW59" t="n">
        <v>424181</v>
      </c>
      <c r="CX59" t="n">
        <v>424496</v>
      </c>
      <c r="CY59" t="n">
        <v>424711</v>
      </c>
      <c r="CZ59" t="n">
        <v>424875</v>
      </c>
      <c r="DA59" t="n">
        <v>425359</v>
      </c>
      <c r="DB59" t="n">
        <v>425403</v>
      </c>
      <c r="DC59" t="n">
        <v>425936</v>
      </c>
      <c r="DD59" t="n">
        <v>426263</v>
      </c>
      <c r="DE59" t="n">
        <v>426367</v>
      </c>
      <c r="DF59" t="n">
        <v>426862</v>
      </c>
      <c r="DG59" t="n">
        <v>427328</v>
      </c>
      <c r="DH59" t="n">
        <v>427575</v>
      </c>
      <c r="DI59" t="n">
        <v>427912</v>
      </c>
      <c r="DJ59" t="n">
        <v>427954</v>
      </c>
      <c r="DK59" t="n">
        <v>428080</v>
      </c>
      <c r="DL59" t="n">
        <v>428451</v>
      </c>
      <c r="DM59" t="n">
        <v>428560</v>
      </c>
      <c r="DN59" t="n">
        <v>428615</v>
      </c>
      <c r="DO59" t="n">
        <v>428888</v>
      </c>
      <c r="DP59" t="n">
        <v>428694</v>
      </c>
      <c r="DQ59" t="n">
        <v>428838</v>
      </c>
      <c r="DR59" t="n">
        <v>429085</v>
      </c>
      <c r="DS59" t="n">
        <v>429136</v>
      </c>
      <c r="DT59" t="n">
        <v>429564</v>
      </c>
      <c r="DU59" t="n">
        <v>429779</v>
      </c>
      <c r="DV59" t="n">
        <v>429682</v>
      </c>
      <c r="DW59" t="n">
        <v>429904</v>
      </c>
      <c r="DX59" t="n">
        <v>430355</v>
      </c>
      <c r="DY59" t="n">
        <v>430333</v>
      </c>
      <c r="DZ59" t="n">
        <v>430842</v>
      </c>
      <c r="EA59" t="n">
        <v>430945</v>
      </c>
      <c r="EB59" t="n">
        <v>431032</v>
      </c>
      <c r="EC59" t="n">
        <v>431362</v>
      </c>
      <c r="ED59" t="n">
        <v>431496</v>
      </c>
      <c r="EE59" t="n">
        <v>431679</v>
      </c>
      <c r="EF59" t="n">
        <v>431756</v>
      </c>
      <c r="EG59" t="n">
        <v>432123</v>
      </c>
      <c r="EH59" t="n">
        <v>432132</v>
      </c>
      <c r="EI59" t="n">
        <v>432361</v>
      </c>
      <c r="EJ59" t="n">
        <v>432199</v>
      </c>
      <c r="EK59" t="n">
        <v>432363</v>
      </c>
      <c r="EL59" t="n">
        <v>432684</v>
      </c>
      <c r="EM59" t="n">
        <v>432982</v>
      </c>
      <c r="EN59" t="n">
        <v>433454</v>
      </c>
      <c r="EO59" t="n">
        <v>434150</v>
      </c>
      <c r="EP59" t="n">
        <v>435104</v>
      </c>
      <c r="EQ59" t="n">
        <v>435516</v>
      </c>
      <c r="ER59" t="n">
        <v>435617</v>
      </c>
      <c r="ES59" t="n">
        <v>435968</v>
      </c>
      <c r="ET59" t="n">
        <v>435688</v>
      </c>
      <c r="EU59" t="n">
        <v>436324</v>
      </c>
      <c r="EV59" t="n">
        <v>436316</v>
      </c>
    </row>
    <row r="60" spans="1:302">
      <c r="A60" t="s">
        <v>150</v>
      </c>
      <c r="B60" t="s">
        <v>148</v>
      </c>
      <c r="C60" t="n">
        <v>60628</v>
      </c>
      <c r="D60" t="n">
        <v>60873</v>
      </c>
      <c r="E60" t="n">
        <v>60975</v>
      </c>
      <c r="F60" t="n">
        <v>60774</v>
      </c>
      <c r="G60" t="n">
        <v>61251</v>
      </c>
      <c r="H60" t="n">
        <v>61221</v>
      </c>
      <c r="I60" t="n">
        <v>61206</v>
      </c>
      <c r="J60" t="n">
        <v>61468</v>
      </c>
      <c r="K60" t="n">
        <v>61450</v>
      </c>
      <c r="L60" t="n">
        <v>61498</v>
      </c>
      <c r="M60" t="n">
        <v>61606</v>
      </c>
      <c r="N60" t="n">
        <v>61525</v>
      </c>
      <c r="O60" t="n">
        <v>61704</v>
      </c>
      <c r="P60" t="n">
        <v>61674</v>
      </c>
      <c r="Q60" t="n">
        <v>61712</v>
      </c>
      <c r="R60" t="n">
        <v>61781</v>
      </c>
      <c r="S60" t="n">
        <v>61832</v>
      </c>
      <c r="T60" t="n">
        <v>61970</v>
      </c>
      <c r="U60" t="n">
        <v>61743</v>
      </c>
      <c r="V60" t="n">
        <v>62131</v>
      </c>
      <c r="W60" t="n">
        <v>61907</v>
      </c>
      <c r="X60" t="n">
        <v>62042</v>
      </c>
      <c r="Y60" t="n">
        <v>61858</v>
      </c>
      <c r="Z60" t="n">
        <v>61958</v>
      </c>
      <c r="AA60" t="n">
        <v>61966</v>
      </c>
      <c r="AB60" t="n">
        <v>61736</v>
      </c>
      <c r="AC60" t="n">
        <v>61802</v>
      </c>
      <c r="AD60" t="n">
        <v>61896</v>
      </c>
      <c r="AE60" t="n">
        <v>61800</v>
      </c>
      <c r="AF60" t="n">
        <v>61744</v>
      </c>
      <c r="AG60" t="n">
        <v>61750</v>
      </c>
      <c r="AH60" t="n">
        <v>61309</v>
      </c>
      <c r="AI60" t="n">
        <v>61620</v>
      </c>
      <c r="AJ60" t="n">
        <v>61416</v>
      </c>
      <c r="AK60" t="n">
        <v>61299</v>
      </c>
      <c r="AL60" t="n">
        <v>61298</v>
      </c>
      <c r="AM60" t="n">
        <v>61342</v>
      </c>
      <c r="AN60" t="n">
        <v>60927</v>
      </c>
      <c r="AO60" t="n">
        <v>61043</v>
      </c>
      <c r="AP60" t="n">
        <v>60800</v>
      </c>
      <c r="AQ60" t="n">
        <v>60836</v>
      </c>
      <c r="AR60" t="n">
        <v>60614</v>
      </c>
      <c r="AS60" t="n">
        <v>60863</v>
      </c>
      <c r="AT60" t="n">
        <v>60584</v>
      </c>
      <c r="AU60" t="n">
        <v>60636</v>
      </c>
      <c r="AV60" t="n">
        <v>60611</v>
      </c>
      <c r="AW60" t="n">
        <v>60382</v>
      </c>
      <c r="AX60" t="n">
        <v>60534</v>
      </c>
      <c r="AY60" t="n">
        <v>60510</v>
      </c>
      <c r="AZ60" t="n">
        <v>60295</v>
      </c>
      <c r="BA60" t="n">
        <v>60604</v>
      </c>
      <c r="BB60" t="n">
        <v>60336</v>
      </c>
      <c r="BC60" t="n">
        <v>60145</v>
      </c>
      <c r="BD60" t="n">
        <v>60295</v>
      </c>
      <c r="BE60" t="n">
        <v>60122</v>
      </c>
      <c r="BF60" t="n">
        <v>60120</v>
      </c>
      <c r="BG60" t="n">
        <v>60385</v>
      </c>
      <c r="BH60" t="n">
        <v>60110</v>
      </c>
      <c r="BI60" t="n">
        <v>60098</v>
      </c>
      <c r="BJ60" t="n">
        <v>60335</v>
      </c>
      <c r="BK60" t="n">
        <v>60187</v>
      </c>
      <c r="BL60" t="n">
        <v>60052</v>
      </c>
      <c r="BM60" t="n">
        <v>60342</v>
      </c>
      <c r="BN60" t="n">
        <v>60196</v>
      </c>
      <c r="BO60" t="n">
        <v>60140</v>
      </c>
      <c r="BP60" t="n">
        <v>59998</v>
      </c>
      <c r="BQ60" t="n">
        <v>59873</v>
      </c>
      <c r="BR60" t="n">
        <v>59870</v>
      </c>
      <c r="BS60" t="n">
        <v>60135</v>
      </c>
      <c r="BT60" t="n">
        <v>60064</v>
      </c>
      <c r="BU60" t="n">
        <v>60046</v>
      </c>
      <c r="BV60" t="n">
        <v>59879</v>
      </c>
      <c r="BW60" t="n">
        <v>60146</v>
      </c>
      <c r="BX60" t="n">
        <v>59985</v>
      </c>
      <c r="BY60" t="n">
        <v>59987</v>
      </c>
      <c r="BZ60" t="n">
        <v>59965</v>
      </c>
      <c r="CA60" t="n">
        <v>60176</v>
      </c>
      <c r="CB60" t="n">
        <v>59609</v>
      </c>
      <c r="CC60" t="n">
        <v>60000</v>
      </c>
      <c r="CD60" t="n">
        <v>59965</v>
      </c>
      <c r="CE60" t="n">
        <v>59884</v>
      </c>
      <c r="CF60" t="n">
        <v>59923</v>
      </c>
      <c r="CG60" t="n">
        <v>59887</v>
      </c>
      <c r="CH60" t="n">
        <v>60010</v>
      </c>
      <c r="CI60" t="n">
        <v>60100</v>
      </c>
      <c r="CJ60" t="n">
        <v>59967</v>
      </c>
      <c r="CK60" t="n">
        <v>59953</v>
      </c>
      <c r="CL60" t="n">
        <v>60066</v>
      </c>
      <c r="CM60" t="n">
        <v>60217</v>
      </c>
      <c r="CN60" t="n">
        <v>60211</v>
      </c>
      <c r="CO60" t="n">
        <v>60364</v>
      </c>
      <c r="CP60" t="n">
        <v>60334</v>
      </c>
      <c r="CQ60" t="n">
        <v>60399</v>
      </c>
      <c r="CR60" t="n">
        <v>60424</v>
      </c>
      <c r="CS60" t="n">
        <v>60490</v>
      </c>
      <c r="CT60" t="n">
        <v>60678</v>
      </c>
      <c r="CU60" t="n">
        <v>60678</v>
      </c>
      <c r="CV60" t="n">
        <v>60565</v>
      </c>
      <c r="CW60" t="n">
        <v>60672</v>
      </c>
      <c r="CX60" t="n">
        <v>61072</v>
      </c>
      <c r="CY60" t="n">
        <v>61184</v>
      </c>
      <c r="CZ60" t="n">
        <v>61027</v>
      </c>
      <c r="DA60" t="n">
        <v>60702</v>
      </c>
      <c r="DB60" t="n">
        <v>60649</v>
      </c>
      <c r="DC60" t="n">
        <v>60643</v>
      </c>
      <c r="DD60" t="n">
        <v>60898</v>
      </c>
      <c r="DE60" t="n">
        <v>60794</v>
      </c>
      <c r="DF60" t="n">
        <v>61011</v>
      </c>
      <c r="DG60" t="n">
        <v>60873</v>
      </c>
      <c r="DH60" t="n">
        <v>60914</v>
      </c>
      <c r="DI60" t="n">
        <v>60871</v>
      </c>
      <c r="DJ60" t="n">
        <v>60827</v>
      </c>
      <c r="DK60" t="n">
        <v>60799</v>
      </c>
      <c r="DL60" t="n">
        <v>60833</v>
      </c>
      <c r="DM60" t="n">
        <v>60847</v>
      </c>
      <c r="DN60" t="n">
        <v>60812</v>
      </c>
      <c r="DO60" t="n">
        <v>60882</v>
      </c>
      <c r="DP60" t="n">
        <v>60862</v>
      </c>
      <c r="DQ60" t="n">
        <v>60901</v>
      </c>
      <c r="DR60" t="n">
        <v>61064</v>
      </c>
      <c r="DS60" t="n">
        <v>60907</v>
      </c>
      <c r="DT60" t="n">
        <v>60964</v>
      </c>
      <c r="DU60" t="n">
        <v>61086</v>
      </c>
      <c r="DV60" t="n">
        <v>61481</v>
      </c>
      <c r="DW60" t="n">
        <v>61419</v>
      </c>
      <c r="DX60" t="n">
        <v>61050</v>
      </c>
      <c r="DY60" t="n">
        <v>61198</v>
      </c>
      <c r="DZ60" t="n">
        <v>61190</v>
      </c>
      <c r="EA60" t="n">
        <v>61223</v>
      </c>
      <c r="EB60" t="n">
        <v>61297</v>
      </c>
      <c r="EC60" t="n">
        <v>61342</v>
      </c>
      <c r="ED60" t="n">
        <v>61301</v>
      </c>
      <c r="EE60" t="n">
        <v>61342</v>
      </c>
      <c r="EF60" t="n">
        <v>61236</v>
      </c>
      <c r="EG60" t="n">
        <v>61314</v>
      </c>
      <c r="EH60" t="n">
        <v>61310</v>
      </c>
      <c r="EI60" t="n">
        <v>61303</v>
      </c>
      <c r="EJ60" t="n">
        <v>61400</v>
      </c>
      <c r="EK60" t="n">
        <v>61427</v>
      </c>
      <c r="EL60" t="n">
        <v>61468</v>
      </c>
      <c r="EM60" t="n">
        <v>61281</v>
      </c>
      <c r="EN60" t="n">
        <v>61049</v>
      </c>
      <c r="EO60" t="n">
        <v>60523</v>
      </c>
      <c r="EP60" t="n">
        <v>60021</v>
      </c>
      <c r="EQ60" t="n">
        <v>62948</v>
      </c>
      <c r="ER60" t="n">
        <v>59835</v>
      </c>
      <c r="ES60" t="n">
        <v>59803</v>
      </c>
      <c r="ET60" t="n">
        <v>59820</v>
      </c>
      <c r="EU60" t="n">
        <v>59815</v>
      </c>
      <c r="EV60" t="n">
        <v>59803</v>
      </c>
    </row>
    <row r="61" spans="1:302">
      <c r="A61" t="s">
        <v>151</v>
      </c>
      <c r="B61" t="s">
        <v>148</v>
      </c>
      <c r="C61" t="n">
        <v>4074</v>
      </c>
      <c r="D61" t="n">
        <v>4101</v>
      </c>
      <c r="E61" t="n">
        <v>4126</v>
      </c>
      <c r="F61" t="n">
        <v>4148</v>
      </c>
      <c r="G61" t="n">
        <v>4174</v>
      </c>
      <c r="H61" t="n">
        <v>4161</v>
      </c>
      <c r="I61" t="n">
        <v>4072</v>
      </c>
      <c r="J61" t="n">
        <v>4174</v>
      </c>
      <c r="K61" t="n">
        <v>4182</v>
      </c>
      <c r="L61" t="n">
        <v>4208</v>
      </c>
      <c r="M61" t="n">
        <v>4198</v>
      </c>
      <c r="N61" t="n">
        <v>4210</v>
      </c>
      <c r="O61" t="n">
        <v>4191</v>
      </c>
      <c r="P61" t="n">
        <v>4269</v>
      </c>
      <c r="Q61" t="n">
        <v>4213</v>
      </c>
      <c r="R61" t="n">
        <v>4232</v>
      </c>
      <c r="S61" t="n">
        <v>4229</v>
      </c>
      <c r="T61" t="n">
        <v>4270</v>
      </c>
      <c r="U61" t="n">
        <v>4234</v>
      </c>
      <c r="V61" t="n">
        <v>4239</v>
      </c>
      <c r="W61" t="n">
        <v>4240</v>
      </c>
      <c r="X61" t="n">
        <v>4258</v>
      </c>
      <c r="Y61" t="n">
        <v>4234</v>
      </c>
      <c r="Z61" t="n">
        <v>4223</v>
      </c>
      <c r="AA61" t="n">
        <v>4260</v>
      </c>
      <c r="AB61" t="n">
        <v>4237</v>
      </c>
      <c r="AC61" t="n">
        <v>4278</v>
      </c>
      <c r="AD61" t="n">
        <v>4274</v>
      </c>
      <c r="AE61" t="n">
        <v>4285</v>
      </c>
      <c r="AF61" t="n">
        <v>4303</v>
      </c>
      <c r="AG61" t="n">
        <v>4313</v>
      </c>
      <c r="AH61" t="n">
        <v>4307</v>
      </c>
      <c r="AI61" t="n">
        <v>4325</v>
      </c>
      <c r="AJ61" t="n">
        <v>4339</v>
      </c>
      <c r="AK61" t="n">
        <v>4329</v>
      </c>
      <c r="AL61" t="n">
        <v>4349</v>
      </c>
      <c r="AM61" t="n">
        <v>4362</v>
      </c>
      <c r="AN61" t="n">
        <v>4369</v>
      </c>
      <c r="AO61" t="n">
        <v>4371</v>
      </c>
      <c r="AP61" t="n">
        <v>4394</v>
      </c>
      <c r="AQ61" t="n">
        <v>4340</v>
      </c>
      <c r="AR61" t="n">
        <v>4371</v>
      </c>
      <c r="AS61" t="n">
        <v>4380</v>
      </c>
      <c r="AT61" t="n">
        <v>4377</v>
      </c>
      <c r="AU61" t="n">
        <v>4392</v>
      </c>
      <c r="AV61" t="n">
        <v>4410</v>
      </c>
      <c r="AW61" t="n">
        <v>4413</v>
      </c>
      <c r="AX61" t="n">
        <v>4413</v>
      </c>
      <c r="AY61" t="n">
        <v>4418</v>
      </c>
      <c r="AZ61" t="n">
        <v>4409</v>
      </c>
      <c r="BA61" t="n">
        <v>4431</v>
      </c>
      <c r="BB61" t="n">
        <v>4426</v>
      </c>
      <c r="BC61" t="n">
        <v>4425</v>
      </c>
      <c r="BD61" t="n">
        <v>4424</v>
      </c>
      <c r="BE61" t="n">
        <v>4436</v>
      </c>
      <c r="BF61" t="n">
        <v>4432</v>
      </c>
      <c r="BG61" t="n">
        <v>4431</v>
      </c>
      <c r="BH61" t="n">
        <v>4433</v>
      </c>
      <c r="BI61" t="n">
        <v>4436</v>
      </c>
      <c r="BJ61" t="n">
        <v>4442</v>
      </c>
      <c r="BK61" t="n">
        <v>4440</v>
      </c>
      <c r="BL61" t="n">
        <v>4442</v>
      </c>
      <c r="BM61" t="n">
        <v>4457</v>
      </c>
      <c r="BN61" t="n">
        <v>4445</v>
      </c>
      <c r="BO61" t="n">
        <v>4447</v>
      </c>
      <c r="BP61" t="n">
        <v>4448</v>
      </c>
      <c r="BQ61" t="n">
        <v>4449</v>
      </c>
      <c r="BR61" t="n">
        <v>4448</v>
      </c>
      <c r="BS61" t="n">
        <v>4449</v>
      </c>
      <c r="BT61" t="n">
        <v>4456</v>
      </c>
      <c r="BU61" t="n">
        <v>4420</v>
      </c>
      <c r="BV61" t="n">
        <v>4445</v>
      </c>
      <c r="BW61" t="n">
        <v>4453</v>
      </c>
      <c r="BX61" t="n">
        <v>4451</v>
      </c>
      <c r="BY61" t="n">
        <v>4466</v>
      </c>
      <c r="BZ61" t="n">
        <v>4444</v>
      </c>
      <c r="CA61" t="n">
        <v>4443</v>
      </c>
      <c r="CB61" t="n">
        <v>4457</v>
      </c>
      <c r="CC61" t="n">
        <v>4466</v>
      </c>
      <c r="CD61" t="n">
        <v>4470</v>
      </c>
      <c r="CE61" t="n">
        <v>4469</v>
      </c>
      <c r="CF61" t="n">
        <v>4475</v>
      </c>
      <c r="CG61" t="n">
        <v>4472</v>
      </c>
      <c r="CH61" t="n">
        <v>4466</v>
      </c>
      <c r="CI61" t="n">
        <v>4479</v>
      </c>
      <c r="CJ61" t="n">
        <v>4482</v>
      </c>
      <c r="CK61" t="n">
        <v>4483</v>
      </c>
      <c r="CL61" t="n">
        <v>4482</v>
      </c>
      <c r="CM61" t="n">
        <v>4490</v>
      </c>
      <c r="CN61" t="n">
        <v>4489</v>
      </c>
      <c r="CO61" t="n">
        <v>4490</v>
      </c>
      <c r="CP61" t="n">
        <v>4491</v>
      </c>
      <c r="CQ61" t="n">
        <v>4484</v>
      </c>
      <c r="CR61" t="n">
        <v>4485</v>
      </c>
      <c r="CS61" t="n">
        <v>4493</v>
      </c>
      <c r="CT61" t="n">
        <v>4497</v>
      </c>
      <c r="CU61" t="n">
        <v>4501</v>
      </c>
      <c r="CV61" t="n">
        <v>4498</v>
      </c>
      <c r="CW61" t="n">
        <v>4507</v>
      </c>
      <c r="CX61" t="n">
        <v>4508</v>
      </c>
      <c r="CY61" t="n">
        <v>4505</v>
      </c>
      <c r="CZ61" t="n">
        <v>4513</v>
      </c>
      <c r="DA61" t="n">
        <v>4514</v>
      </c>
      <c r="DB61" t="n">
        <v>4511</v>
      </c>
      <c r="DC61" t="n">
        <v>4514</v>
      </c>
      <c r="DD61" t="n">
        <v>4513</v>
      </c>
      <c r="DE61" t="n">
        <v>4513</v>
      </c>
      <c r="DF61" t="n">
        <v>4485</v>
      </c>
      <c r="DG61" t="n">
        <v>4480</v>
      </c>
      <c r="DH61" t="n">
        <v>4477</v>
      </c>
      <c r="DI61" t="n">
        <v>4486</v>
      </c>
      <c r="DJ61" t="n">
        <v>4490</v>
      </c>
      <c r="DK61" t="n">
        <v>4483</v>
      </c>
      <c r="DL61" t="n">
        <v>4482</v>
      </c>
      <c r="DM61" t="n">
        <v>4464</v>
      </c>
      <c r="DN61" t="n">
        <v>4467</v>
      </c>
      <c r="DO61" t="n">
        <v>4466</v>
      </c>
      <c r="DP61" t="n">
        <v>4472</v>
      </c>
      <c r="DQ61" t="n">
        <v>4475</v>
      </c>
      <c r="DR61" t="n">
        <v>4483</v>
      </c>
      <c r="DS61" t="n">
        <v>4485</v>
      </c>
      <c r="DT61" t="n">
        <v>4478</v>
      </c>
      <c r="DU61" t="n">
        <v>4478</v>
      </c>
      <c r="DV61" t="n">
        <v>4477</v>
      </c>
      <c r="DW61" t="n">
        <v>4457</v>
      </c>
      <c r="DX61" t="n">
        <v>4458</v>
      </c>
      <c r="DY61" t="n">
        <v>4458</v>
      </c>
      <c r="DZ61" t="n">
        <v>4460</v>
      </c>
      <c r="EA61" t="n">
        <v>4462</v>
      </c>
      <c r="EB61" t="n">
        <v>4493</v>
      </c>
      <c r="EC61" t="n">
        <v>4493</v>
      </c>
      <c r="ED61" t="n">
        <v>4495</v>
      </c>
      <c r="EE61" t="n">
        <v>4459</v>
      </c>
      <c r="EF61" t="n">
        <v>4446</v>
      </c>
      <c r="EG61" t="n">
        <v>4523</v>
      </c>
      <c r="EH61" t="n">
        <v>4522</v>
      </c>
      <c r="EI61" t="n">
        <v>4522</v>
      </c>
      <c r="EJ61" t="n">
        <v>4522</v>
      </c>
      <c r="EK61" t="n">
        <v>4523</v>
      </c>
      <c r="EL61" t="n">
        <v>4524</v>
      </c>
      <c r="EM61" t="n">
        <v>4528</v>
      </c>
      <c r="EN61" t="n">
        <v>4531</v>
      </c>
      <c r="EO61" t="n">
        <v>4534</v>
      </c>
      <c r="EP61" t="n">
        <v>4539</v>
      </c>
      <c r="EQ61" t="n">
        <v>4543</v>
      </c>
      <c r="ER61" t="n">
        <v>4548</v>
      </c>
      <c r="ES61" t="n">
        <v>4539</v>
      </c>
      <c r="ET61" t="n">
        <v>4520</v>
      </c>
      <c r="EU61" t="n">
        <v>4518</v>
      </c>
      <c r="EV61" t="n">
        <v>4519</v>
      </c>
    </row>
    <row r="63" spans="1:302">
      <c r="A63" t="s">
        <v>152</v>
      </c>
    </row>
    <row r="64" spans="1:302">
      <c r="A64" t="s">
        <v>153</v>
      </c>
      <c r="B64" t="s">
        <v>154</v>
      </c>
      <c r="C64" t="n">
        <v>462293</v>
      </c>
      <c r="D64" t="n">
        <v>462319</v>
      </c>
      <c r="E64" t="n">
        <v>463581</v>
      </c>
      <c r="F64" t="n">
        <v>463370</v>
      </c>
      <c r="G64" t="n">
        <v>464540</v>
      </c>
      <c r="H64" t="n">
        <v>464571</v>
      </c>
      <c r="I64" t="n">
        <v>464501</v>
      </c>
      <c r="J64" t="n">
        <v>465739</v>
      </c>
      <c r="K64" t="n">
        <v>466364</v>
      </c>
      <c r="L64" t="n">
        <v>466540</v>
      </c>
      <c r="M64" t="n">
        <v>467396</v>
      </c>
      <c r="N64" t="n">
        <v>467287</v>
      </c>
      <c r="O64" t="n">
        <v>468901</v>
      </c>
      <c r="P64" t="n">
        <v>468733</v>
      </c>
      <c r="Q64" t="n">
        <v>469501</v>
      </c>
      <c r="R64" t="n">
        <v>469867</v>
      </c>
      <c r="S64" t="n">
        <v>469310</v>
      </c>
      <c r="T64" t="n">
        <v>470182</v>
      </c>
      <c r="U64" t="n">
        <v>470542</v>
      </c>
      <c r="V64" t="n">
        <v>472023</v>
      </c>
      <c r="W64" t="n">
        <v>471706</v>
      </c>
      <c r="X64" t="n">
        <v>472433</v>
      </c>
      <c r="Y64" t="n">
        <v>472500</v>
      </c>
      <c r="Z64" t="n">
        <v>473477</v>
      </c>
      <c r="AA64" t="n">
        <v>474254</v>
      </c>
      <c r="AB64" t="n">
        <v>473694</v>
      </c>
      <c r="AC64" t="n">
        <v>474418</v>
      </c>
      <c r="AD64" t="n">
        <v>474847</v>
      </c>
      <c r="AE64" t="n">
        <v>474420</v>
      </c>
      <c r="AF64" t="n">
        <v>475082</v>
      </c>
      <c r="AG64" t="n">
        <v>474684</v>
      </c>
      <c r="AH64" t="n">
        <v>473922</v>
      </c>
      <c r="AI64" t="n">
        <v>475347</v>
      </c>
      <c r="AJ64" t="n">
        <v>474869</v>
      </c>
      <c r="AK64" t="n">
        <v>473947</v>
      </c>
      <c r="AL64" t="n">
        <v>474483</v>
      </c>
      <c r="AM64" t="n">
        <v>476031</v>
      </c>
      <c r="AN64" t="n">
        <v>475044</v>
      </c>
      <c r="AO64" t="n">
        <v>475793</v>
      </c>
      <c r="AP64" t="n">
        <v>475651</v>
      </c>
      <c r="AQ64" t="n">
        <v>475503</v>
      </c>
      <c r="AR64" t="n">
        <v>474545</v>
      </c>
      <c r="AS64" t="n">
        <v>476078</v>
      </c>
      <c r="AT64" t="n">
        <v>475536</v>
      </c>
      <c r="AU64" t="n">
        <v>476162</v>
      </c>
      <c r="AV64" t="n">
        <v>476201</v>
      </c>
      <c r="AW64" t="n">
        <v>475877</v>
      </c>
      <c r="AX64" t="n">
        <v>477042</v>
      </c>
      <c r="AY64" t="n">
        <v>476876</v>
      </c>
      <c r="AZ64" t="n">
        <v>476566</v>
      </c>
      <c r="BA64" t="n">
        <v>477743</v>
      </c>
      <c r="BB64" t="n">
        <v>477490</v>
      </c>
      <c r="BC64" t="n">
        <v>476348</v>
      </c>
      <c r="BD64" t="n">
        <v>477459</v>
      </c>
      <c r="BE64" t="n">
        <v>477159</v>
      </c>
      <c r="BF64" t="n">
        <v>477716</v>
      </c>
      <c r="BG64" t="n">
        <v>478610</v>
      </c>
      <c r="BH64" t="n">
        <v>478127</v>
      </c>
      <c r="BI64" t="n">
        <v>478740</v>
      </c>
      <c r="BJ64" t="n">
        <v>479343</v>
      </c>
      <c r="BK64" t="n">
        <v>479510</v>
      </c>
      <c r="BL64" t="n">
        <v>478982</v>
      </c>
      <c r="BM64" t="n">
        <v>479815</v>
      </c>
      <c r="BN64" t="n">
        <v>479807</v>
      </c>
      <c r="BO64" t="n">
        <v>479853</v>
      </c>
      <c r="BP64" t="n">
        <v>480142</v>
      </c>
      <c r="BQ64" t="n">
        <v>479635</v>
      </c>
      <c r="BR64" t="n">
        <v>480207</v>
      </c>
      <c r="BS64" t="n">
        <v>480919</v>
      </c>
      <c r="BT64" t="n">
        <v>480450</v>
      </c>
      <c r="BU64" t="n">
        <v>481393</v>
      </c>
      <c r="BV64" t="n">
        <v>480986</v>
      </c>
      <c r="BW64" t="n">
        <v>482122</v>
      </c>
      <c r="BX64" t="n">
        <v>482067</v>
      </c>
      <c r="BY64" t="n">
        <v>482255</v>
      </c>
      <c r="BZ64" t="n">
        <v>482258</v>
      </c>
      <c r="CA64" t="n">
        <v>482716</v>
      </c>
      <c r="CB64" t="n">
        <v>482302</v>
      </c>
      <c r="CC64" t="n">
        <v>482842</v>
      </c>
      <c r="CD64" t="n">
        <v>482995</v>
      </c>
      <c r="CE64" t="n">
        <v>483017</v>
      </c>
      <c r="CF64" t="n">
        <v>483364</v>
      </c>
      <c r="CG64" t="n">
        <v>483231</v>
      </c>
      <c r="CH64" t="n">
        <v>483658</v>
      </c>
      <c r="CI64" t="n">
        <v>484272</v>
      </c>
      <c r="CJ64" t="n">
        <v>484396</v>
      </c>
      <c r="CK64" t="n">
        <v>484985</v>
      </c>
      <c r="CL64" t="n">
        <v>485779</v>
      </c>
      <c r="CM64" t="n">
        <v>486128</v>
      </c>
      <c r="CN64" t="n">
        <v>486048</v>
      </c>
      <c r="CO64" t="n">
        <v>486683</v>
      </c>
      <c r="CP64" t="n">
        <v>486473</v>
      </c>
      <c r="CQ64" t="n">
        <v>486614</v>
      </c>
      <c r="CR64" t="n">
        <v>486763</v>
      </c>
      <c r="CS64" t="n">
        <v>486256</v>
      </c>
      <c r="CT64" t="n">
        <v>487592</v>
      </c>
      <c r="CU64" t="n">
        <v>487629</v>
      </c>
      <c r="CV64" t="n">
        <v>487457</v>
      </c>
      <c r="CW64" t="n">
        <v>488522</v>
      </c>
      <c r="CX64" t="n">
        <v>488703</v>
      </c>
      <c r="CY64" t="n">
        <v>488856</v>
      </c>
      <c r="CZ64" t="n">
        <v>488988</v>
      </c>
      <c r="DA64" t="n">
        <v>489509</v>
      </c>
      <c r="DB64" t="n">
        <v>489317</v>
      </c>
      <c r="DC64" t="n">
        <v>489806</v>
      </c>
      <c r="DD64" t="n">
        <v>490323</v>
      </c>
      <c r="DE64" t="n">
        <v>489813</v>
      </c>
      <c r="DF64" t="n">
        <v>491498</v>
      </c>
      <c r="DG64" t="n">
        <v>491651</v>
      </c>
      <c r="DH64" t="n">
        <v>491954</v>
      </c>
      <c r="DI64" t="n">
        <v>492245</v>
      </c>
      <c r="DJ64" t="n">
        <v>492249</v>
      </c>
      <c r="DK64" t="n">
        <v>492354</v>
      </c>
      <c r="DL64" t="n">
        <v>492759</v>
      </c>
      <c r="DM64" t="n">
        <v>492888</v>
      </c>
      <c r="DN64" t="n">
        <v>492919</v>
      </c>
      <c r="DO64" t="n">
        <v>493251</v>
      </c>
      <c r="DP64" t="n">
        <v>493045</v>
      </c>
      <c r="DQ64" t="n">
        <v>493250</v>
      </c>
      <c r="DR64" t="n">
        <v>493672</v>
      </c>
      <c r="DS64" t="n">
        <v>493535</v>
      </c>
      <c r="DT64" t="n">
        <v>494045</v>
      </c>
      <c r="DU64" t="n">
        <v>494370</v>
      </c>
      <c r="DV64" t="n">
        <v>494675</v>
      </c>
      <c r="DW64" t="n">
        <v>494843</v>
      </c>
      <c r="DX64" t="n">
        <v>494924</v>
      </c>
      <c r="DY64" t="n">
        <v>495049</v>
      </c>
      <c r="DZ64" t="n">
        <v>495550</v>
      </c>
      <c r="EA64" t="n">
        <v>495693</v>
      </c>
      <c r="EB64" t="n">
        <v>495886</v>
      </c>
      <c r="EC64" t="n">
        <v>496261</v>
      </c>
      <c r="ED64" t="n">
        <v>496368</v>
      </c>
      <c r="EE64" t="n">
        <v>496552</v>
      </c>
      <c r="EF64" t="n">
        <v>496507</v>
      </c>
      <c r="EG64" t="n">
        <v>497030</v>
      </c>
      <c r="EH64" t="n">
        <v>497042</v>
      </c>
      <c r="EI64" t="n">
        <v>497266</v>
      </c>
      <c r="EJ64" t="n">
        <v>497211</v>
      </c>
      <c r="EK64" t="n">
        <v>497418</v>
      </c>
      <c r="EL64" t="n">
        <v>497750</v>
      </c>
      <c r="EM64" t="n">
        <v>497856</v>
      </c>
      <c r="EN64" t="n">
        <v>498111</v>
      </c>
      <c r="EO64" t="n">
        <v>498275</v>
      </c>
      <c r="EP64" t="n">
        <v>498738</v>
      </c>
      <c r="EQ64" t="n">
        <v>499094</v>
      </c>
      <c r="ER64" t="n">
        <v>499087</v>
      </c>
      <c r="ES64" t="n">
        <v>499398</v>
      </c>
      <c r="ET64" t="n">
        <v>499199</v>
      </c>
      <c r="EU64" t="n">
        <v>499779</v>
      </c>
      <c r="EV64" t="n">
        <v>499749</v>
      </c>
    </row>
    <row r="65" spans="1:302">
      <c r="A65" t="s">
        <v>149</v>
      </c>
      <c r="B65" t="s">
        <v>154</v>
      </c>
      <c r="C65" t="n">
        <v>398614</v>
      </c>
      <c r="D65" t="n">
        <v>398414</v>
      </c>
      <c r="E65" t="n">
        <v>399567</v>
      </c>
      <c r="F65" t="n">
        <v>399320</v>
      </c>
      <c r="G65" t="n">
        <v>400102</v>
      </c>
      <c r="H65" t="n">
        <v>400184</v>
      </c>
      <c r="I65" t="n">
        <v>400214</v>
      </c>
      <c r="J65" t="n">
        <v>401107</v>
      </c>
      <c r="K65" t="n">
        <v>401758</v>
      </c>
      <c r="L65" t="n">
        <v>401876</v>
      </c>
      <c r="M65" t="n">
        <v>402629</v>
      </c>
      <c r="N65" t="n">
        <v>402596</v>
      </c>
      <c r="O65" t="n">
        <v>404040</v>
      </c>
      <c r="P65" t="n">
        <v>403908</v>
      </c>
      <c r="Q65" t="n">
        <v>404622</v>
      </c>
      <c r="R65" t="n">
        <v>404923</v>
      </c>
      <c r="S65" t="n">
        <v>404520</v>
      </c>
      <c r="T65" t="n">
        <v>404993</v>
      </c>
      <c r="U65" t="n">
        <v>405596</v>
      </c>
      <c r="V65" t="n">
        <v>406718</v>
      </c>
      <c r="W65" t="n">
        <v>406630</v>
      </c>
      <c r="X65" t="n">
        <v>407211</v>
      </c>
      <c r="Y65" t="n">
        <v>407462</v>
      </c>
      <c r="Z65" t="n">
        <v>408344</v>
      </c>
      <c r="AA65" t="n">
        <v>409065</v>
      </c>
      <c r="AB65" t="n">
        <v>408762</v>
      </c>
      <c r="AC65" t="n">
        <v>409423</v>
      </c>
      <c r="AD65" t="n">
        <v>409692</v>
      </c>
      <c r="AE65" t="n">
        <v>409428</v>
      </c>
      <c r="AF65" t="n">
        <v>409091</v>
      </c>
      <c r="AG65" t="n">
        <v>409717</v>
      </c>
      <c r="AH65" t="n">
        <v>409405</v>
      </c>
      <c r="AI65" t="n">
        <v>410489</v>
      </c>
      <c r="AJ65" t="n">
        <v>410230</v>
      </c>
      <c r="AK65" t="n">
        <v>409402</v>
      </c>
      <c r="AL65" t="n">
        <v>409969</v>
      </c>
      <c r="AM65" t="n">
        <v>411427</v>
      </c>
      <c r="AN65" t="n">
        <v>410868</v>
      </c>
      <c r="AO65" t="n">
        <v>411482</v>
      </c>
      <c r="AP65" t="n">
        <v>411554</v>
      </c>
      <c r="AQ65" t="n">
        <v>411373</v>
      </c>
      <c r="AR65" t="n">
        <v>410652</v>
      </c>
      <c r="AS65" t="n">
        <v>411927</v>
      </c>
      <c r="AT65" t="n">
        <v>411687</v>
      </c>
      <c r="AU65" t="n">
        <v>412251</v>
      </c>
      <c r="AV65" t="n">
        <v>412284</v>
      </c>
      <c r="AW65" t="n">
        <v>412194</v>
      </c>
      <c r="AX65" t="n">
        <v>413155</v>
      </c>
      <c r="AY65" t="n">
        <v>413039</v>
      </c>
      <c r="AZ65" t="n">
        <v>412964</v>
      </c>
      <c r="BA65" t="n">
        <v>413825</v>
      </c>
      <c r="BB65" t="n">
        <v>413842</v>
      </c>
      <c r="BC65" t="n">
        <v>412897</v>
      </c>
      <c r="BD65" t="n">
        <v>413862</v>
      </c>
      <c r="BE65" t="n">
        <v>413721</v>
      </c>
      <c r="BF65" t="n">
        <v>414287</v>
      </c>
      <c r="BG65" t="n">
        <v>414917</v>
      </c>
      <c r="BH65" t="n">
        <v>414716</v>
      </c>
      <c r="BI65" t="n">
        <v>415331</v>
      </c>
      <c r="BJ65" t="n">
        <v>415682</v>
      </c>
      <c r="BK65" t="n">
        <v>415991</v>
      </c>
      <c r="BL65" t="n">
        <v>415600</v>
      </c>
      <c r="BM65" t="n">
        <v>416134</v>
      </c>
      <c r="BN65" t="n">
        <v>416283</v>
      </c>
      <c r="BO65" t="n">
        <v>416383</v>
      </c>
      <c r="BP65" t="n">
        <v>416801</v>
      </c>
      <c r="BQ65" t="n">
        <v>416399</v>
      </c>
      <c r="BR65" t="n">
        <v>416975</v>
      </c>
      <c r="BS65" t="n">
        <v>417429</v>
      </c>
      <c r="BT65" t="n">
        <v>417026</v>
      </c>
      <c r="BU65" t="n">
        <v>417994</v>
      </c>
      <c r="BV65" t="n">
        <v>417749</v>
      </c>
      <c r="BW65" t="n">
        <v>418616</v>
      </c>
      <c r="BX65" t="n">
        <v>418724</v>
      </c>
      <c r="BY65" t="n">
        <v>418887</v>
      </c>
      <c r="BZ65" t="n">
        <v>418926</v>
      </c>
      <c r="CA65" t="n">
        <v>419163</v>
      </c>
      <c r="CB65" t="n">
        <v>418895</v>
      </c>
      <c r="CC65" t="n">
        <v>419458</v>
      </c>
      <c r="CD65" t="n">
        <v>419631</v>
      </c>
      <c r="CE65" t="n">
        <v>419745</v>
      </c>
      <c r="CF65" t="n">
        <v>420051</v>
      </c>
      <c r="CG65" t="n">
        <v>419951</v>
      </c>
      <c r="CH65" t="n">
        <v>420264</v>
      </c>
      <c r="CI65" t="n">
        <v>420770</v>
      </c>
      <c r="CJ65" t="n">
        <v>421022</v>
      </c>
      <c r="CK65" t="n">
        <v>421629</v>
      </c>
      <c r="CL65" t="n">
        <v>422296</v>
      </c>
      <c r="CM65" t="n">
        <v>422481</v>
      </c>
      <c r="CN65" t="n">
        <v>422407</v>
      </c>
      <c r="CO65" t="n">
        <v>422879</v>
      </c>
      <c r="CP65" t="n">
        <v>422712</v>
      </c>
      <c r="CQ65" t="n">
        <v>422785</v>
      </c>
      <c r="CR65" t="n">
        <v>422936</v>
      </c>
      <c r="CS65" t="n">
        <v>422412</v>
      </c>
      <c r="CT65" t="n">
        <v>423502</v>
      </c>
      <c r="CU65" t="n">
        <v>423599</v>
      </c>
      <c r="CV65" t="n">
        <v>423533</v>
      </c>
      <c r="CW65" t="n">
        <v>424298</v>
      </c>
      <c r="CX65" t="n">
        <v>424230</v>
      </c>
      <c r="CY65" t="n">
        <v>424305</v>
      </c>
      <c r="CZ65" t="n">
        <v>424573</v>
      </c>
      <c r="DA65" t="n">
        <v>425353</v>
      </c>
      <c r="DB65" t="n">
        <v>425261</v>
      </c>
      <c r="DC65" t="n">
        <v>425791</v>
      </c>
      <c r="DD65" t="n">
        <v>426065</v>
      </c>
      <c r="DE65" t="n">
        <v>425787</v>
      </c>
      <c r="DF65" t="n">
        <v>426973</v>
      </c>
      <c r="DG65" t="n">
        <v>427328</v>
      </c>
      <c r="DH65" t="n">
        <v>427587</v>
      </c>
      <c r="DI65" t="n">
        <v>427915</v>
      </c>
      <c r="DJ65" t="n">
        <v>427959</v>
      </c>
      <c r="DK65" t="n">
        <v>428084</v>
      </c>
      <c r="DL65" t="n">
        <v>428450</v>
      </c>
      <c r="DM65" t="n">
        <v>428565</v>
      </c>
      <c r="DN65" t="n">
        <v>428625</v>
      </c>
      <c r="DO65" t="n">
        <v>428890</v>
      </c>
      <c r="DP65" t="n">
        <v>428698</v>
      </c>
      <c r="DQ65" t="n">
        <v>428853</v>
      </c>
      <c r="DR65" t="n">
        <v>429112</v>
      </c>
      <c r="DS65" t="n">
        <v>429056</v>
      </c>
      <c r="DT65" t="n">
        <v>429581</v>
      </c>
      <c r="DU65" t="n">
        <v>429786</v>
      </c>
      <c r="DV65" t="n">
        <v>429691</v>
      </c>
      <c r="DW65" t="n">
        <v>429920</v>
      </c>
      <c r="DX65" t="n">
        <v>430366</v>
      </c>
      <c r="DY65" t="n">
        <v>430343</v>
      </c>
      <c r="DZ65" t="n">
        <v>430851</v>
      </c>
      <c r="EA65" t="n">
        <v>430955</v>
      </c>
      <c r="EB65" t="n">
        <v>431040</v>
      </c>
      <c r="EC65" t="n">
        <v>431367</v>
      </c>
      <c r="ED65" t="n">
        <v>431513</v>
      </c>
      <c r="EE65" t="n">
        <v>431693</v>
      </c>
      <c r="EF65" t="n">
        <v>431763</v>
      </c>
      <c r="EG65" t="n">
        <v>432128</v>
      </c>
      <c r="EH65" t="n">
        <v>432144</v>
      </c>
      <c r="EI65" t="n">
        <v>432373</v>
      </c>
      <c r="EJ65" t="n">
        <v>432223</v>
      </c>
      <c r="EK65" t="n">
        <v>432397</v>
      </c>
      <c r="EL65" t="n">
        <v>432692</v>
      </c>
      <c r="EM65" t="n">
        <v>432992</v>
      </c>
      <c r="EN65" t="n">
        <v>433466</v>
      </c>
      <c r="EO65" t="n">
        <v>434157</v>
      </c>
      <c r="EP65" t="n">
        <v>435119</v>
      </c>
      <c r="EQ65" t="n">
        <v>435529</v>
      </c>
      <c r="ER65" t="n">
        <v>435627</v>
      </c>
      <c r="ES65" t="n">
        <v>435970</v>
      </c>
      <c r="ET65" t="n">
        <v>435771</v>
      </c>
      <c r="EU65" t="n">
        <v>436334</v>
      </c>
      <c r="EV65" t="n">
        <v>436323</v>
      </c>
    </row>
    <row r="66" spans="1:302">
      <c r="A66" t="s">
        <v>150</v>
      </c>
      <c r="B66" t="s">
        <v>154</v>
      </c>
      <c r="C66" t="n">
        <v>60162</v>
      </c>
      <c r="D66" t="n">
        <v>60390</v>
      </c>
      <c r="E66" t="n">
        <v>60493</v>
      </c>
      <c r="F66" t="n">
        <v>60456</v>
      </c>
      <c r="G66" t="n">
        <v>60841</v>
      </c>
      <c r="H66" t="n">
        <v>60789</v>
      </c>
      <c r="I66" t="n">
        <v>60772</v>
      </c>
      <c r="J66" t="n">
        <v>61024</v>
      </c>
      <c r="K66" t="n">
        <v>61001</v>
      </c>
      <c r="L66" t="n">
        <v>61057</v>
      </c>
      <c r="M66" t="n">
        <v>61157</v>
      </c>
      <c r="N66" t="n">
        <v>61072</v>
      </c>
      <c r="O66" t="n">
        <v>61255</v>
      </c>
      <c r="P66" t="n">
        <v>61216</v>
      </c>
      <c r="Q66" t="n">
        <v>61280</v>
      </c>
      <c r="R66" t="n">
        <v>61333</v>
      </c>
      <c r="S66" t="n">
        <v>61179</v>
      </c>
      <c r="T66" t="n">
        <v>61580</v>
      </c>
      <c r="U66" t="n">
        <v>61327</v>
      </c>
      <c r="V66" t="n">
        <v>61695</v>
      </c>
      <c r="W66" t="n">
        <v>61467</v>
      </c>
      <c r="X66" t="n">
        <v>61609</v>
      </c>
      <c r="Y66" t="n">
        <v>61429</v>
      </c>
      <c r="Z66" t="n">
        <v>61527</v>
      </c>
      <c r="AA66" t="n">
        <v>61567</v>
      </c>
      <c r="AB66" t="n">
        <v>61321</v>
      </c>
      <c r="AC66" t="n">
        <v>61380</v>
      </c>
      <c r="AD66" t="n">
        <v>61541</v>
      </c>
      <c r="AE66" t="n">
        <v>61379</v>
      </c>
      <c r="AF66" t="n">
        <v>62371</v>
      </c>
      <c r="AG66" t="n">
        <v>61345</v>
      </c>
      <c r="AH66" t="n">
        <v>60888</v>
      </c>
      <c r="AI66" t="n">
        <v>61209</v>
      </c>
      <c r="AJ66" t="n">
        <v>60994</v>
      </c>
      <c r="AK66" t="n">
        <v>60898</v>
      </c>
      <c r="AL66" t="n">
        <v>60849</v>
      </c>
      <c r="AM66" t="n">
        <v>60939</v>
      </c>
      <c r="AN66" t="n">
        <v>60502</v>
      </c>
      <c r="AO66" t="n">
        <v>60634</v>
      </c>
      <c r="AP66" t="n">
        <v>60416</v>
      </c>
      <c r="AQ66" t="n">
        <v>60454</v>
      </c>
      <c r="AR66" t="n">
        <v>60219</v>
      </c>
      <c r="AS66" t="n">
        <v>60467</v>
      </c>
      <c r="AT66" t="n">
        <v>60170</v>
      </c>
      <c r="AU66" t="n">
        <v>60228</v>
      </c>
      <c r="AV66" t="n">
        <v>60207</v>
      </c>
      <c r="AW66" t="n">
        <v>59969</v>
      </c>
      <c r="AX66" t="n">
        <v>60174</v>
      </c>
      <c r="AY66" t="n">
        <v>60119</v>
      </c>
      <c r="AZ66" t="n">
        <v>59887</v>
      </c>
      <c r="BA66" t="n">
        <v>60194</v>
      </c>
      <c r="BB66" t="n">
        <v>59930</v>
      </c>
      <c r="BC66" t="n">
        <v>59735</v>
      </c>
      <c r="BD66" t="n">
        <v>59882</v>
      </c>
      <c r="BE66" t="n">
        <v>59711</v>
      </c>
      <c r="BF66" t="n">
        <v>59709</v>
      </c>
      <c r="BG66" t="n">
        <v>59975</v>
      </c>
      <c r="BH66" t="n">
        <v>59693</v>
      </c>
      <c r="BI66" t="n">
        <v>59688</v>
      </c>
      <c r="BJ66" t="n">
        <v>59929</v>
      </c>
      <c r="BK66" t="n">
        <v>59777</v>
      </c>
      <c r="BL66" t="n">
        <v>59646</v>
      </c>
      <c r="BM66" t="n">
        <v>59934</v>
      </c>
      <c r="BN66" t="n">
        <v>59789</v>
      </c>
      <c r="BO66" t="n">
        <v>59733</v>
      </c>
      <c r="BP66" t="n">
        <v>59605</v>
      </c>
      <c r="BQ66" t="n">
        <v>59499</v>
      </c>
      <c r="BR66" t="n">
        <v>59496</v>
      </c>
      <c r="BS66" t="n">
        <v>59754</v>
      </c>
      <c r="BT66" t="n">
        <v>59680</v>
      </c>
      <c r="BU66" t="n">
        <v>59667</v>
      </c>
      <c r="BV66" t="n">
        <v>59497</v>
      </c>
      <c r="BW66" t="n">
        <v>59763</v>
      </c>
      <c r="BX66" t="n">
        <v>59598</v>
      </c>
      <c r="BY66" t="n">
        <v>59616</v>
      </c>
      <c r="BZ66" t="n">
        <v>59582</v>
      </c>
      <c r="CA66" t="n">
        <v>59801</v>
      </c>
      <c r="CB66" t="n">
        <v>59655</v>
      </c>
      <c r="CC66" t="n">
        <v>59634</v>
      </c>
      <c r="CD66" t="n">
        <v>59610</v>
      </c>
      <c r="CE66" t="n">
        <v>59519</v>
      </c>
      <c r="CF66" t="n">
        <v>59553</v>
      </c>
      <c r="CG66" t="n">
        <v>59523</v>
      </c>
      <c r="CH66" t="n">
        <v>59643</v>
      </c>
      <c r="CI66" t="n">
        <v>59742</v>
      </c>
      <c r="CJ66" t="n">
        <v>59613</v>
      </c>
      <c r="CK66" t="n">
        <v>59595</v>
      </c>
      <c r="CL66" t="n">
        <v>59723</v>
      </c>
      <c r="CM66" t="n">
        <v>59877</v>
      </c>
      <c r="CN66" t="n">
        <v>59871</v>
      </c>
      <c r="CO66" t="n">
        <v>60034</v>
      </c>
      <c r="CP66" t="n">
        <v>59990</v>
      </c>
      <c r="CQ66" t="n">
        <v>60063</v>
      </c>
      <c r="CR66" t="n">
        <v>60060</v>
      </c>
      <c r="CS66" t="n">
        <v>60076</v>
      </c>
      <c r="CT66" t="n">
        <v>60319</v>
      </c>
      <c r="CU66" t="n">
        <v>60260</v>
      </c>
      <c r="CV66" t="n">
        <v>60159</v>
      </c>
      <c r="CW66" t="n">
        <v>60446</v>
      </c>
      <c r="CX66" t="n">
        <v>60698</v>
      </c>
      <c r="CY66" t="n">
        <v>60775</v>
      </c>
      <c r="CZ66" t="n">
        <v>60635</v>
      </c>
      <c r="DA66" t="n">
        <v>60378</v>
      </c>
      <c r="DB66" t="n">
        <v>60280</v>
      </c>
      <c r="DC66" t="n">
        <v>60237</v>
      </c>
      <c r="DD66" t="n">
        <v>60481</v>
      </c>
      <c r="DE66" t="n">
        <v>60248</v>
      </c>
      <c r="DF66" t="n">
        <v>60747</v>
      </c>
      <c r="DG66" t="n">
        <v>60545</v>
      </c>
      <c r="DH66" t="n">
        <v>60591</v>
      </c>
      <c r="DI66" t="n">
        <v>60547</v>
      </c>
      <c r="DJ66" t="n">
        <v>60504</v>
      </c>
      <c r="DK66" t="n">
        <v>60482</v>
      </c>
      <c r="DL66" t="n">
        <v>60521</v>
      </c>
      <c r="DM66" t="n">
        <v>60533</v>
      </c>
      <c r="DN66" t="n">
        <v>60501</v>
      </c>
      <c r="DO66" t="n">
        <v>60569</v>
      </c>
      <c r="DP66" t="n">
        <v>60549</v>
      </c>
      <c r="DQ66" t="n">
        <v>60596</v>
      </c>
      <c r="DR66" t="n">
        <v>60756</v>
      </c>
      <c r="DS66" t="n">
        <v>60675</v>
      </c>
      <c r="DT66" t="n">
        <v>60660</v>
      </c>
      <c r="DU66" t="n">
        <v>60780</v>
      </c>
      <c r="DV66" t="n">
        <v>61179</v>
      </c>
      <c r="DW66" t="n">
        <v>61118</v>
      </c>
      <c r="DX66" t="n">
        <v>60751</v>
      </c>
      <c r="DY66" t="n">
        <v>60897</v>
      </c>
      <c r="DZ66" t="n">
        <v>60890</v>
      </c>
      <c r="EA66" t="n">
        <v>60927</v>
      </c>
      <c r="EB66" t="n">
        <v>61002</v>
      </c>
      <c r="EC66" t="n">
        <v>61049</v>
      </c>
      <c r="ED66" t="n">
        <v>61009</v>
      </c>
      <c r="EE66" t="n">
        <v>61048</v>
      </c>
      <c r="EF66" t="n">
        <v>60942</v>
      </c>
      <c r="EG66" t="n">
        <v>61026</v>
      </c>
      <c r="EH66" t="n">
        <v>61021</v>
      </c>
      <c r="EI66" t="n">
        <v>61016</v>
      </c>
      <c r="EJ66" t="n">
        <v>61111</v>
      </c>
      <c r="EK66" t="n">
        <v>61144</v>
      </c>
      <c r="EL66" t="n">
        <v>61181</v>
      </c>
      <c r="EM66" t="n">
        <v>60987</v>
      </c>
      <c r="EN66" t="n">
        <v>60768</v>
      </c>
      <c r="EO66" t="n">
        <v>60241</v>
      </c>
      <c r="EP66" t="n">
        <v>59741</v>
      </c>
      <c r="EQ66" t="n">
        <v>59678</v>
      </c>
      <c r="ER66" t="n">
        <v>59571</v>
      </c>
      <c r="ES66" t="n">
        <v>59539</v>
      </c>
      <c r="ET66" t="n">
        <v>59536</v>
      </c>
      <c r="EU66" t="n">
        <v>59553</v>
      </c>
      <c r="EV66" t="n">
        <v>59536</v>
      </c>
    </row>
    <row r="67" spans="1:302">
      <c r="A67" t="s">
        <v>151</v>
      </c>
      <c r="B67" t="s">
        <v>154</v>
      </c>
      <c r="C67" t="n">
        <v>3517</v>
      </c>
      <c r="D67" t="n">
        <v>3515</v>
      </c>
      <c r="E67" t="n">
        <v>3521</v>
      </c>
      <c r="F67" t="n">
        <v>3594</v>
      </c>
      <c r="G67" t="n">
        <v>3597</v>
      </c>
      <c r="H67" t="n">
        <v>3598</v>
      </c>
      <c r="I67" t="n">
        <v>3515</v>
      </c>
      <c r="J67" t="n">
        <v>3608</v>
      </c>
      <c r="K67" t="n">
        <v>3605</v>
      </c>
      <c r="L67" t="n">
        <v>3607</v>
      </c>
      <c r="M67" t="n">
        <v>3610</v>
      </c>
      <c r="N67" t="n">
        <v>3619</v>
      </c>
      <c r="O67" t="n">
        <v>3606</v>
      </c>
      <c r="P67" t="n">
        <v>3609</v>
      </c>
      <c r="Q67" t="n">
        <v>3599</v>
      </c>
      <c r="R67" t="n">
        <v>3611</v>
      </c>
      <c r="S67" t="n">
        <v>3611</v>
      </c>
      <c r="T67" t="n">
        <v>3609</v>
      </c>
      <c r="U67" t="n">
        <v>3619</v>
      </c>
      <c r="V67" t="n">
        <v>3610</v>
      </c>
      <c r="W67" t="n">
        <v>3609</v>
      </c>
      <c r="X67" t="n">
        <v>3613</v>
      </c>
      <c r="Y67" t="n">
        <v>3609</v>
      </c>
      <c r="Z67" t="n">
        <v>3606</v>
      </c>
      <c r="AA67" t="n">
        <v>3622</v>
      </c>
      <c r="AB67" t="n">
        <v>3611</v>
      </c>
      <c r="AC67" t="n">
        <v>3615</v>
      </c>
      <c r="AD67" t="n">
        <v>3614</v>
      </c>
      <c r="AE67" t="n">
        <v>3613</v>
      </c>
      <c r="AF67" t="n">
        <v>3620</v>
      </c>
      <c r="AG67" t="n">
        <v>3622</v>
      </c>
      <c r="AH67" t="n">
        <v>3629</v>
      </c>
      <c r="AI67" t="n">
        <v>3649</v>
      </c>
      <c r="AJ67" t="n">
        <v>3645</v>
      </c>
      <c r="AK67" t="n">
        <v>3647</v>
      </c>
      <c r="AL67" t="n">
        <v>3665</v>
      </c>
      <c r="AM67" t="n">
        <v>3665</v>
      </c>
      <c r="AN67" t="n">
        <v>3674</v>
      </c>
      <c r="AO67" t="n">
        <v>3677</v>
      </c>
      <c r="AP67" t="n">
        <v>3681</v>
      </c>
      <c r="AQ67" t="n">
        <v>3676</v>
      </c>
      <c r="AR67" t="n">
        <v>3674</v>
      </c>
      <c r="AS67" t="n">
        <v>3684</v>
      </c>
      <c r="AT67" t="n">
        <v>3679</v>
      </c>
      <c r="AU67" t="n">
        <v>3683</v>
      </c>
      <c r="AV67" t="n">
        <v>3710</v>
      </c>
      <c r="AW67" t="n">
        <v>3714</v>
      </c>
      <c r="AX67" t="n">
        <v>3713</v>
      </c>
      <c r="AY67" t="n">
        <v>3718</v>
      </c>
      <c r="AZ67" t="n">
        <v>3715</v>
      </c>
      <c r="BA67" t="n">
        <v>3724</v>
      </c>
      <c r="BB67" t="n">
        <v>3718</v>
      </c>
      <c r="BC67" t="n">
        <v>3716</v>
      </c>
      <c r="BD67" t="n">
        <v>3715</v>
      </c>
      <c r="BE67" t="n">
        <v>3727</v>
      </c>
      <c r="BF67" t="n">
        <v>3720</v>
      </c>
      <c r="BG67" t="n">
        <v>3718</v>
      </c>
      <c r="BH67" t="n">
        <v>3718</v>
      </c>
      <c r="BI67" t="n">
        <v>3721</v>
      </c>
      <c r="BJ67" t="n">
        <v>3732</v>
      </c>
      <c r="BK67" t="n">
        <v>3742</v>
      </c>
      <c r="BL67" t="n">
        <v>3736</v>
      </c>
      <c r="BM67" t="n">
        <v>3747</v>
      </c>
      <c r="BN67" t="n">
        <v>3735</v>
      </c>
      <c r="BO67" t="n">
        <v>3737</v>
      </c>
      <c r="BP67" t="n">
        <v>3736</v>
      </c>
      <c r="BQ67" t="n">
        <v>3737</v>
      </c>
      <c r="BR67" t="n">
        <v>3736</v>
      </c>
      <c r="BS67" t="n">
        <v>3736</v>
      </c>
      <c r="BT67" t="n">
        <v>3744</v>
      </c>
      <c r="BU67" t="n">
        <v>3732</v>
      </c>
      <c r="BV67" t="n">
        <v>3740</v>
      </c>
      <c r="BW67" t="n">
        <v>3743</v>
      </c>
      <c r="BX67" t="n">
        <v>3745</v>
      </c>
      <c r="BY67" t="n">
        <v>3752</v>
      </c>
      <c r="BZ67" t="n">
        <v>3750</v>
      </c>
      <c r="CA67" t="n">
        <v>3752</v>
      </c>
      <c r="CB67" t="n">
        <v>3752</v>
      </c>
      <c r="CC67" t="n">
        <v>3750</v>
      </c>
      <c r="CD67" t="n">
        <v>3754</v>
      </c>
      <c r="CE67" t="n">
        <v>3753</v>
      </c>
      <c r="CF67" t="n">
        <v>3760</v>
      </c>
      <c r="CG67" t="n">
        <v>3757</v>
      </c>
      <c r="CH67" t="n">
        <v>3751</v>
      </c>
      <c r="CI67" t="n">
        <v>3760</v>
      </c>
      <c r="CJ67" t="n">
        <v>3761</v>
      </c>
      <c r="CK67" t="n">
        <v>3761</v>
      </c>
      <c r="CL67" t="n">
        <v>3760</v>
      </c>
      <c r="CM67" t="n">
        <v>3770</v>
      </c>
      <c r="CN67" t="n">
        <v>3770</v>
      </c>
      <c r="CO67" t="n">
        <v>3770</v>
      </c>
      <c r="CP67" t="n">
        <v>3771</v>
      </c>
      <c r="CQ67" t="n">
        <v>3766</v>
      </c>
      <c r="CR67" t="n">
        <v>3767</v>
      </c>
      <c r="CS67" t="n">
        <v>3768</v>
      </c>
      <c r="CT67" t="n">
        <v>3771</v>
      </c>
      <c r="CU67" t="n">
        <v>3770</v>
      </c>
      <c r="CV67" t="n">
        <v>3765</v>
      </c>
      <c r="CW67" t="n">
        <v>3778</v>
      </c>
      <c r="CX67" t="n">
        <v>3775</v>
      </c>
      <c r="CY67" t="n">
        <v>3776</v>
      </c>
      <c r="CZ67" t="n">
        <v>3780</v>
      </c>
      <c r="DA67" t="n">
        <v>3778</v>
      </c>
      <c r="DB67" t="n">
        <v>3776</v>
      </c>
      <c r="DC67" t="n">
        <v>3778</v>
      </c>
      <c r="DD67" t="n">
        <v>3777</v>
      </c>
      <c r="DE67" t="n">
        <v>3778</v>
      </c>
      <c r="DF67" t="n">
        <v>3778</v>
      </c>
      <c r="DG67" t="n">
        <v>3778</v>
      </c>
      <c r="DH67" t="n">
        <v>3776</v>
      </c>
      <c r="DI67" t="n">
        <v>3783</v>
      </c>
      <c r="DJ67" t="n">
        <v>3786</v>
      </c>
      <c r="DK67" t="n">
        <v>3788</v>
      </c>
      <c r="DL67" t="n">
        <v>3788</v>
      </c>
      <c r="DM67" t="n">
        <v>3790</v>
      </c>
      <c r="DN67" t="n">
        <v>3793</v>
      </c>
      <c r="DO67" t="n">
        <v>3792</v>
      </c>
      <c r="DP67" t="n">
        <v>3798</v>
      </c>
      <c r="DQ67" t="n">
        <v>3801</v>
      </c>
      <c r="DR67" t="n">
        <v>3804</v>
      </c>
      <c r="DS67" t="n">
        <v>3804</v>
      </c>
      <c r="DT67" t="n">
        <v>3804</v>
      </c>
      <c r="DU67" t="n">
        <v>3804</v>
      </c>
      <c r="DV67" t="n">
        <v>3805</v>
      </c>
      <c r="DW67" t="n">
        <v>3805</v>
      </c>
      <c r="DX67" t="n">
        <v>3807</v>
      </c>
      <c r="DY67" t="n">
        <v>3809</v>
      </c>
      <c r="DZ67" t="n">
        <v>3809</v>
      </c>
      <c r="EA67" t="n">
        <v>3811</v>
      </c>
      <c r="EB67" t="n">
        <v>3844</v>
      </c>
      <c r="EC67" t="n">
        <v>3845</v>
      </c>
      <c r="ED67" t="n">
        <v>3846</v>
      </c>
      <c r="EE67" t="n">
        <v>3811</v>
      </c>
      <c r="EF67" t="n">
        <v>3802</v>
      </c>
      <c r="EG67" t="n">
        <v>3876</v>
      </c>
      <c r="EH67" t="n">
        <v>3877</v>
      </c>
      <c r="EI67" t="n">
        <v>3877</v>
      </c>
      <c r="EJ67" t="n">
        <v>3877</v>
      </c>
      <c r="EK67" t="n">
        <v>3877</v>
      </c>
      <c r="EL67" t="n">
        <v>3877</v>
      </c>
      <c r="EM67" t="n">
        <v>3877</v>
      </c>
      <c r="EN67" t="n">
        <v>3877</v>
      </c>
      <c r="EO67" t="n">
        <v>3877</v>
      </c>
      <c r="EP67" t="n">
        <v>3878</v>
      </c>
      <c r="EQ67" t="n">
        <v>3887</v>
      </c>
      <c r="ER67" t="n">
        <v>3889</v>
      </c>
      <c r="ES67" t="n">
        <v>3889</v>
      </c>
      <c r="ET67" t="n">
        <v>3892</v>
      </c>
      <c r="EU67" t="n">
        <v>3892</v>
      </c>
      <c r="EV67" t="n">
        <v>3890</v>
      </c>
    </row>
    <row r="69" spans="1:302">
      <c r="A69" t="s">
        <v>155</v>
      </c>
    </row>
    <row r="70" spans="1:302">
      <c r="A70" t="s">
        <v>147</v>
      </c>
      <c r="B70" t="s">
        <v>156</v>
      </c>
      <c r="C70" t="n">
        <v>863693057</v>
      </c>
      <c r="D70" t="n">
        <v>764326484</v>
      </c>
      <c r="E70" t="n">
        <v>870681643</v>
      </c>
      <c r="F70" t="n">
        <v>819706246</v>
      </c>
      <c r="G70" t="n">
        <v>858625760</v>
      </c>
      <c r="H70" t="n">
        <v>891580689</v>
      </c>
      <c r="I70" t="n">
        <v>922805281</v>
      </c>
      <c r="J70" t="n">
        <v>967753024</v>
      </c>
      <c r="K70" t="n">
        <v>906396704</v>
      </c>
      <c r="L70" t="n">
        <v>922916425</v>
      </c>
      <c r="M70" t="n">
        <v>892144793</v>
      </c>
      <c r="N70" t="n">
        <v>887282127</v>
      </c>
      <c r="O70" t="n">
        <v>875057784</v>
      </c>
      <c r="P70" t="n">
        <v>762216000</v>
      </c>
      <c r="Q70" t="n">
        <v>878650109</v>
      </c>
      <c r="R70" t="n">
        <v>824883377</v>
      </c>
      <c r="S70" t="n">
        <v>897539719</v>
      </c>
      <c r="T70" t="n">
        <v>892614992</v>
      </c>
      <c r="U70" t="n">
        <v>926873869</v>
      </c>
      <c r="V70" t="n">
        <v>948188632</v>
      </c>
      <c r="W70" t="n">
        <v>910435952</v>
      </c>
      <c r="X70" t="n">
        <v>927105677</v>
      </c>
      <c r="Y70" t="n">
        <v>866348013</v>
      </c>
      <c r="Z70" t="n">
        <v>875122968</v>
      </c>
      <c r="AA70" t="n">
        <v>850900623</v>
      </c>
      <c r="AB70" t="n">
        <v>800986566</v>
      </c>
      <c r="AC70" t="n">
        <v>869751031</v>
      </c>
      <c r="AD70" t="n">
        <v>834726324</v>
      </c>
      <c r="AE70" t="n">
        <v>885833218</v>
      </c>
      <c r="AF70" t="n">
        <v>871392149</v>
      </c>
      <c r="AG70" t="n">
        <v>914696575</v>
      </c>
      <c r="AH70" t="n">
        <v>915226890</v>
      </c>
      <c r="AI70" t="n">
        <v>880382443</v>
      </c>
      <c r="AJ70" t="n">
        <v>890733535</v>
      </c>
      <c r="AK70" t="n">
        <v>839996643</v>
      </c>
      <c r="AL70" t="n">
        <v>835384277</v>
      </c>
      <c r="AM70" t="n">
        <v>812703851</v>
      </c>
      <c r="AN70" t="n">
        <v>725593258</v>
      </c>
      <c r="AO70" t="n">
        <v>796481056</v>
      </c>
      <c r="AP70" t="n">
        <v>784507160</v>
      </c>
      <c r="AQ70" t="n">
        <v>846794059</v>
      </c>
      <c r="AR70" t="n">
        <v>873295460</v>
      </c>
      <c r="AS70" t="n">
        <v>885222235</v>
      </c>
      <c r="AT70" t="n">
        <v>922849066</v>
      </c>
      <c r="AU70" t="n">
        <v>881242502</v>
      </c>
      <c r="AV70" t="n">
        <v>912710191</v>
      </c>
      <c r="AW70" t="n">
        <v>846782704</v>
      </c>
      <c r="AX70" t="n">
        <v>837753554</v>
      </c>
      <c r="AY70" t="n">
        <v>834475619</v>
      </c>
      <c r="AZ70" t="n">
        <v>730910773</v>
      </c>
      <c r="BA70" t="n">
        <v>812425232</v>
      </c>
      <c r="BB70" t="n">
        <v>800341781</v>
      </c>
      <c r="BC70" t="n">
        <v>848986059</v>
      </c>
      <c r="BD70" t="n">
        <v>832031750</v>
      </c>
      <c r="BE70" t="n">
        <v>870704849</v>
      </c>
      <c r="BF70" t="n">
        <v>889643995</v>
      </c>
      <c r="BG70" t="n">
        <v>850652081</v>
      </c>
      <c r="BH70" t="n">
        <v>874778151</v>
      </c>
      <c r="BI70" t="n">
        <v>828609629</v>
      </c>
      <c r="BJ70" t="n">
        <v>839543841</v>
      </c>
      <c r="BK70" t="n">
        <v>837786691</v>
      </c>
      <c r="BL70" t="n">
        <v>770438472</v>
      </c>
      <c r="BM70" t="n">
        <v>849494196</v>
      </c>
      <c r="BN70" t="n">
        <v>817153996</v>
      </c>
      <c r="BO70" t="n">
        <v>852346637</v>
      </c>
      <c r="BP70" t="n">
        <v>801896038</v>
      </c>
      <c r="BQ70" t="n">
        <v>852086530</v>
      </c>
      <c r="BR70" t="n">
        <v>866770161</v>
      </c>
      <c r="BS70" t="n">
        <v>841189157</v>
      </c>
      <c r="BT70" t="n">
        <v>859839404</v>
      </c>
      <c r="BU70" t="n">
        <v>806876671</v>
      </c>
      <c r="BV70" t="n">
        <v>805775249</v>
      </c>
      <c r="BW70" t="n">
        <v>814037002</v>
      </c>
      <c r="BX70" t="n">
        <v>752743446</v>
      </c>
      <c r="BY70" t="n">
        <v>790639685</v>
      </c>
      <c r="BZ70" t="n">
        <v>767933019</v>
      </c>
      <c r="CA70" t="n">
        <v>806597873</v>
      </c>
      <c r="CB70" t="n">
        <v>787837735</v>
      </c>
      <c r="CC70" t="n">
        <v>821781896</v>
      </c>
      <c r="CD70" t="n">
        <v>854106806</v>
      </c>
      <c r="CE70" t="n">
        <v>797481427</v>
      </c>
      <c r="CF70" t="n">
        <v>844274281</v>
      </c>
      <c r="CG70" t="n">
        <v>789993002</v>
      </c>
      <c r="CH70" t="n">
        <v>811731314</v>
      </c>
      <c r="CI70" t="n">
        <v>779118317</v>
      </c>
      <c r="CJ70" t="n">
        <v>689346632</v>
      </c>
      <c r="CK70" t="n">
        <v>757010591</v>
      </c>
      <c r="CL70" t="n">
        <v>767088542</v>
      </c>
      <c r="CM70" t="n">
        <v>806376992</v>
      </c>
      <c r="CN70" t="n">
        <v>780114656</v>
      </c>
      <c r="CO70" t="n">
        <v>836511655</v>
      </c>
      <c r="CP70" t="n">
        <v>841784313</v>
      </c>
      <c r="CQ70" t="n">
        <v>807819921</v>
      </c>
      <c r="CR70" t="n">
        <v>837075285</v>
      </c>
      <c r="CS70" t="n">
        <v>784205273</v>
      </c>
      <c r="CT70" t="n">
        <v>809842310</v>
      </c>
      <c r="CU70" t="n">
        <v>759603430</v>
      </c>
      <c r="CV70" t="n">
        <v>719532391</v>
      </c>
      <c r="CW70" t="n">
        <v>751509026</v>
      </c>
      <c r="CX70" t="n">
        <v>738516969</v>
      </c>
      <c r="CY70" t="n">
        <v>789457925</v>
      </c>
      <c r="CZ70" t="n">
        <v>766118683</v>
      </c>
      <c r="DA70" t="n">
        <v>825858607</v>
      </c>
      <c r="DB70" t="n">
        <v>844077990</v>
      </c>
      <c r="DC70" t="n">
        <v>827317847</v>
      </c>
      <c r="DD70" t="n">
        <v>852519822</v>
      </c>
      <c r="DE70" t="n">
        <v>771032331</v>
      </c>
      <c r="DF70" t="n">
        <v>760609498</v>
      </c>
      <c r="DG70" t="n">
        <v>727900694</v>
      </c>
      <c r="DH70" t="n">
        <v>686343565</v>
      </c>
      <c r="DI70" t="n">
        <v>729708629</v>
      </c>
      <c r="DJ70" t="n">
        <v>741035340</v>
      </c>
      <c r="DK70" t="n">
        <v>745828961</v>
      </c>
      <c r="DL70" t="n">
        <v>760233841</v>
      </c>
      <c r="DM70" t="n">
        <v>846303419</v>
      </c>
      <c r="DN70" t="n">
        <v>884260273</v>
      </c>
      <c r="DO70" t="n">
        <v>854858402</v>
      </c>
      <c r="DP70" t="n">
        <v>820583297</v>
      </c>
      <c r="DQ70" t="n">
        <v>808369316</v>
      </c>
      <c r="DR70" t="n">
        <v>783150796</v>
      </c>
      <c r="DS70" t="n">
        <v>751217775</v>
      </c>
      <c r="DT70" t="n">
        <v>704166213</v>
      </c>
      <c r="DU70" t="n">
        <v>729373927</v>
      </c>
      <c r="DV70" t="n">
        <v>737028940</v>
      </c>
      <c r="DW70" t="n">
        <v>767392834</v>
      </c>
      <c r="DX70" t="n">
        <v>759043677</v>
      </c>
      <c r="DY70" t="n">
        <v>819421165</v>
      </c>
      <c r="DZ70" t="n">
        <v>858155272</v>
      </c>
      <c r="EA70" t="n">
        <v>810946706</v>
      </c>
      <c r="EB70" t="n">
        <v>822331515</v>
      </c>
      <c r="EC70" t="n">
        <v>747722937</v>
      </c>
      <c r="ED70" t="n">
        <v>777622674</v>
      </c>
      <c r="EE70" t="n">
        <v>729012912</v>
      </c>
      <c r="EF70" t="n">
        <v>660514730</v>
      </c>
      <c r="EG70" t="n">
        <v>752913071</v>
      </c>
      <c r="EH70" t="n">
        <v>732257341</v>
      </c>
      <c r="EI70" t="n">
        <v>765911456</v>
      </c>
      <c r="EJ70" t="n">
        <v>761888778</v>
      </c>
      <c r="EK70" t="n">
        <v>816510016</v>
      </c>
      <c r="EL70" t="n">
        <v>839507008</v>
      </c>
      <c r="EM70" t="n">
        <v>804515891</v>
      </c>
      <c r="EN70" t="n">
        <v>815020512</v>
      </c>
      <c r="EO70" t="n">
        <v>742353517</v>
      </c>
      <c r="EP70" t="n">
        <v>715123993</v>
      </c>
      <c r="EQ70" t="n">
        <v>732895196</v>
      </c>
      <c r="ER70" t="n">
        <v>667198619</v>
      </c>
      <c r="ES70" t="n">
        <v>718827586</v>
      </c>
      <c r="ET70" t="n">
        <v>736042365</v>
      </c>
      <c r="EU70" t="n">
        <v>737364511</v>
      </c>
      <c r="EV70" t="n">
        <v>765628103</v>
      </c>
    </row>
    <row r="71" spans="1:302">
      <c r="A71" t="s">
        <v>149</v>
      </c>
      <c r="B71" t="s">
        <v>156</v>
      </c>
      <c r="C71" t="n">
        <v>270000864</v>
      </c>
      <c r="D71" t="n">
        <v>228145055</v>
      </c>
      <c r="E71" t="n">
        <v>265921742</v>
      </c>
      <c r="F71" t="n">
        <v>253277271</v>
      </c>
      <c r="G71" t="n">
        <v>251880736</v>
      </c>
      <c r="H71" t="n">
        <v>265474287</v>
      </c>
      <c r="I71" t="n">
        <v>276519479</v>
      </c>
      <c r="J71" t="n">
        <v>288959585</v>
      </c>
      <c r="K71" t="n">
        <v>268294541</v>
      </c>
      <c r="L71" t="n">
        <v>274609238</v>
      </c>
      <c r="M71" t="n">
        <v>269484019</v>
      </c>
      <c r="N71" t="n">
        <v>269864059</v>
      </c>
      <c r="O71" t="n">
        <v>276996747</v>
      </c>
      <c r="P71" t="n">
        <v>228343502</v>
      </c>
      <c r="Q71" t="n">
        <v>264801827</v>
      </c>
      <c r="R71" t="n">
        <v>251032221</v>
      </c>
      <c r="S71" t="n">
        <v>263451302</v>
      </c>
      <c r="T71" t="n">
        <v>268459275</v>
      </c>
      <c r="U71" t="n">
        <v>280321934</v>
      </c>
      <c r="V71" t="n">
        <v>290616543</v>
      </c>
      <c r="W71" t="n">
        <v>272105731</v>
      </c>
      <c r="X71" t="n">
        <v>273804663</v>
      </c>
      <c r="Y71" t="n">
        <v>259429521</v>
      </c>
      <c r="Z71" t="n">
        <v>271311106</v>
      </c>
      <c r="AA71" t="n">
        <v>273920787</v>
      </c>
      <c r="AB71" t="n">
        <v>242501023</v>
      </c>
      <c r="AC71" t="n">
        <v>259059056</v>
      </c>
      <c r="AD71" t="n">
        <v>246800149</v>
      </c>
      <c r="AE71" t="n">
        <v>259444786</v>
      </c>
      <c r="AF71" t="n">
        <v>256043047</v>
      </c>
      <c r="AG71" t="n">
        <v>273292365</v>
      </c>
      <c r="AH71" t="n">
        <v>268180621</v>
      </c>
      <c r="AI71" t="n">
        <v>254050958</v>
      </c>
      <c r="AJ71" t="n">
        <v>254976724</v>
      </c>
      <c r="AK71" t="n">
        <v>243291256</v>
      </c>
      <c r="AL71" t="n">
        <v>253622582</v>
      </c>
      <c r="AM71" t="n">
        <v>260349427</v>
      </c>
      <c r="AN71" t="n">
        <v>217852019</v>
      </c>
      <c r="AO71" t="n">
        <v>244479047</v>
      </c>
      <c r="AP71" t="n">
        <v>236481618</v>
      </c>
      <c r="AQ71" t="n">
        <v>250749163</v>
      </c>
      <c r="AR71" t="n">
        <v>260872863</v>
      </c>
      <c r="AS71" t="n">
        <v>264101209</v>
      </c>
      <c r="AT71" t="n">
        <v>277620819</v>
      </c>
      <c r="AU71" t="n">
        <v>261092379</v>
      </c>
      <c r="AV71" t="n">
        <v>271950850</v>
      </c>
      <c r="AW71" t="n">
        <v>255497014</v>
      </c>
      <c r="AX71" t="n">
        <v>254195545</v>
      </c>
      <c r="AY71" t="n">
        <v>263130523</v>
      </c>
      <c r="AZ71" t="n">
        <v>219593895</v>
      </c>
      <c r="BA71" t="n">
        <v>246181073</v>
      </c>
      <c r="BB71" t="n">
        <v>240026495</v>
      </c>
      <c r="BC71" t="n">
        <v>247413434</v>
      </c>
      <c r="BD71" t="n">
        <v>244822519</v>
      </c>
      <c r="BE71" t="n">
        <v>260315447</v>
      </c>
      <c r="BF71" t="n">
        <v>261454112</v>
      </c>
      <c r="BG71" t="n">
        <v>247870909</v>
      </c>
      <c r="BH71" t="n">
        <v>255551862</v>
      </c>
      <c r="BI71" t="n">
        <v>246627753</v>
      </c>
      <c r="BJ71" t="n">
        <v>256448848</v>
      </c>
      <c r="BK71" t="n">
        <v>269005070</v>
      </c>
      <c r="BL71" t="n">
        <v>222233185</v>
      </c>
      <c r="BM71" t="n">
        <v>250993192</v>
      </c>
      <c r="BN71" t="n">
        <v>237267040</v>
      </c>
      <c r="BO71" t="n">
        <v>249368511</v>
      </c>
      <c r="BP71" t="n">
        <v>239009268</v>
      </c>
      <c r="BQ71" t="n">
        <v>250119291</v>
      </c>
      <c r="BR71" t="n">
        <v>253586604</v>
      </c>
      <c r="BS71" t="n">
        <v>240150134</v>
      </c>
      <c r="BT71" t="n">
        <v>244604431</v>
      </c>
      <c r="BU71" t="n">
        <v>231661756</v>
      </c>
      <c r="BV71" t="n">
        <v>240744894</v>
      </c>
      <c r="BW71" t="n">
        <v>251077468</v>
      </c>
      <c r="BX71" t="n">
        <v>212891395</v>
      </c>
      <c r="BY71" t="n">
        <v>233310978</v>
      </c>
      <c r="BZ71" t="n">
        <v>220955582</v>
      </c>
      <c r="CA71" t="n">
        <v>225192309</v>
      </c>
      <c r="CB71" t="n">
        <v>220413308</v>
      </c>
      <c r="CC71" t="n">
        <v>232927861</v>
      </c>
      <c r="CD71" t="n">
        <v>237271349</v>
      </c>
      <c r="CE71" t="n">
        <v>218562903</v>
      </c>
      <c r="CF71" t="n">
        <v>234394589</v>
      </c>
      <c r="CG71" t="n">
        <v>219848248</v>
      </c>
      <c r="CH71" t="n">
        <v>232453249</v>
      </c>
      <c r="CI71" t="n">
        <v>232873111</v>
      </c>
      <c r="CJ71" t="n">
        <v>193452863</v>
      </c>
      <c r="CK71" t="n">
        <v>210660316</v>
      </c>
      <c r="CL71" t="n">
        <v>213295254</v>
      </c>
      <c r="CM71" t="n">
        <v>215792048</v>
      </c>
      <c r="CN71" t="n">
        <v>211226232</v>
      </c>
      <c r="CO71" t="n">
        <v>224223833</v>
      </c>
      <c r="CP71" t="n">
        <v>226626649</v>
      </c>
      <c r="CQ71" t="n">
        <v>215871387</v>
      </c>
      <c r="CR71" t="n">
        <v>223604837</v>
      </c>
      <c r="CS71" t="n">
        <v>213241522</v>
      </c>
      <c r="CT71" t="n">
        <v>225633746</v>
      </c>
      <c r="CU71" t="n">
        <v>219614927</v>
      </c>
      <c r="CV71" t="n">
        <v>199979751</v>
      </c>
      <c r="CW71" t="n">
        <v>204556859</v>
      </c>
      <c r="CX71" t="n">
        <v>193415658</v>
      </c>
      <c r="CY71" t="n">
        <v>206831708</v>
      </c>
      <c r="CZ71" t="n">
        <v>201770872</v>
      </c>
      <c r="DA71" t="n">
        <v>218955607</v>
      </c>
      <c r="DB71" t="n">
        <v>227592742</v>
      </c>
      <c r="DC71" t="n">
        <v>216098371</v>
      </c>
      <c r="DD71" t="n">
        <v>232444483</v>
      </c>
      <c r="DE71" t="n">
        <v>209576992</v>
      </c>
      <c r="DF71" t="n">
        <v>208026963</v>
      </c>
      <c r="DG71" t="n">
        <v>210947436</v>
      </c>
      <c r="DH71" t="n">
        <v>183196791</v>
      </c>
      <c r="DI71" t="n">
        <v>194233495</v>
      </c>
      <c r="DJ71" t="n">
        <v>190875103</v>
      </c>
      <c r="DK71" t="n">
        <v>188128319</v>
      </c>
      <c r="DL71" t="n">
        <v>199059331</v>
      </c>
      <c r="DM71" t="n">
        <v>233943848</v>
      </c>
      <c r="DN71" t="n">
        <v>246552941</v>
      </c>
      <c r="DO71" t="n">
        <v>247638338</v>
      </c>
      <c r="DP71" t="n">
        <v>222626986</v>
      </c>
      <c r="DQ71" t="n">
        <v>220277022</v>
      </c>
      <c r="DR71" t="n">
        <v>220805154</v>
      </c>
      <c r="DS71" t="n">
        <v>214235331</v>
      </c>
      <c r="DT71" t="n">
        <v>183056043</v>
      </c>
      <c r="DU71" t="n">
        <v>188085043</v>
      </c>
      <c r="DV71" t="n">
        <v>190816167</v>
      </c>
      <c r="DW71" t="n">
        <v>194546045</v>
      </c>
      <c r="DX71" t="n">
        <v>202128625</v>
      </c>
      <c r="DY71" t="n">
        <v>219483291</v>
      </c>
      <c r="DZ71" t="n">
        <v>237571562</v>
      </c>
      <c r="EA71" t="n">
        <v>221048331</v>
      </c>
      <c r="EB71" t="n">
        <v>219619545</v>
      </c>
      <c r="EC71" t="n">
        <v>200638509</v>
      </c>
      <c r="ED71" t="n">
        <v>225465812</v>
      </c>
      <c r="EE71" t="n">
        <v>212868995</v>
      </c>
      <c r="EF71" t="n">
        <v>176967685</v>
      </c>
      <c r="EG71" t="n">
        <v>203228177</v>
      </c>
      <c r="EH71" t="n">
        <v>187371028</v>
      </c>
      <c r="EI71" t="n">
        <v>203450166</v>
      </c>
      <c r="EJ71" t="n">
        <v>202159156</v>
      </c>
      <c r="EK71" t="n">
        <v>225081561</v>
      </c>
      <c r="EL71" t="n">
        <v>232234042</v>
      </c>
      <c r="EM71" t="n">
        <v>219174955</v>
      </c>
      <c r="EN71" t="n">
        <v>223986166</v>
      </c>
      <c r="EO71" t="n">
        <v>209520018</v>
      </c>
      <c r="EP71" t="n">
        <v>207788737</v>
      </c>
      <c r="EQ71" t="n">
        <v>216391906</v>
      </c>
      <c r="ER71" t="n">
        <v>186434330</v>
      </c>
      <c r="ES71" t="n">
        <v>206806986</v>
      </c>
      <c r="ET71" t="n">
        <v>205035081</v>
      </c>
      <c r="EU71" t="n">
        <v>199285937</v>
      </c>
      <c r="EV71" t="n">
        <v>209770851</v>
      </c>
    </row>
    <row r="72" spans="1:302">
      <c r="A72" t="s">
        <v>150</v>
      </c>
      <c r="B72" t="s">
        <v>156</v>
      </c>
      <c r="C72" t="n">
        <v>589431762</v>
      </c>
      <c r="D72" t="n">
        <v>531952278</v>
      </c>
      <c r="E72" t="n">
        <v>600569298</v>
      </c>
      <c r="F72" t="n">
        <v>562430568</v>
      </c>
      <c r="G72" t="n">
        <v>602571721</v>
      </c>
      <c r="H72" t="n">
        <v>621871659</v>
      </c>
      <c r="I72" t="n">
        <v>642298163</v>
      </c>
      <c r="J72" t="n">
        <v>674405949</v>
      </c>
      <c r="K72" t="n">
        <v>633963111</v>
      </c>
      <c r="L72" t="n">
        <v>644098706</v>
      </c>
      <c r="M72" t="n">
        <v>618439144</v>
      </c>
      <c r="N72" t="n">
        <v>613042113</v>
      </c>
      <c r="O72" t="n">
        <v>594325203</v>
      </c>
      <c r="P72" t="n">
        <v>529221479</v>
      </c>
      <c r="Q72" t="n">
        <v>609446769</v>
      </c>
      <c r="R72" t="n">
        <v>569812212</v>
      </c>
      <c r="S72" t="n">
        <v>629812216</v>
      </c>
      <c r="T72" t="n">
        <v>619973122</v>
      </c>
      <c r="U72" t="n">
        <v>642441375</v>
      </c>
      <c r="V72" t="n">
        <v>653336940</v>
      </c>
      <c r="W72" t="n">
        <v>634172448</v>
      </c>
      <c r="X72" t="n">
        <v>649072458</v>
      </c>
      <c r="Y72" t="n">
        <v>602638835</v>
      </c>
      <c r="Z72" t="n">
        <v>599601357</v>
      </c>
      <c r="AA72" t="n">
        <v>572509175</v>
      </c>
      <c r="AB72" t="n">
        <v>554362456</v>
      </c>
      <c r="AC72" t="n">
        <v>606353343</v>
      </c>
      <c r="AD72" t="n">
        <v>583619096</v>
      </c>
      <c r="AE72" t="n">
        <v>622223318</v>
      </c>
      <c r="AF72" t="n">
        <v>611055454</v>
      </c>
      <c r="AG72" t="n">
        <v>637311708</v>
      </c>
      <c r="AH72" t="n">
        <v>642757588</v>
      </c>
      <c r="AI72" t="n">
        <v>622272776</v>
      </c>
      <c r="AJ72" t="n">
        <v>631303774</v>
      </c>
      <c r="AK72" t="n">
        <v>592283600</v>
      </c>
      <c r="AL72" t="n">
        <v>577639349</v>
      </c>
      <c r="AM72" t="n">
        <v>548048841</v>
      </c>
      <c r="AN72" t="n">
        <v>503569485</v>
      </c>
      <c r="AO72" t="n">
        <v>548275715</v>
      </c>
      <c r="AP72" t="n">
        <v>543942782</v>
      </c>
      <c r="AQ72" t="n">
        <v>591707464</v>
      </c>
      <c r="AR72" t="n">
        <v>608594721</v>
      </c>
      <c r="AS72" t="n">
        <v>616940785</v>
      </c>
      <c r="AT72" t="n">
        <v>640735375</v>
      </c>
      <c r="AU72" t="n">
        <v>616312689</v>
      </c>
      <c r="AV72" t="n">
        <v>636402331</v>
      </c>
      <c r="AW72" t="n">
        <v>587284528</v>
      </c>
      <c r="AX72" t="n">
        <v>579158606</v>
      </c>
      <c r="AY72" t="n">
        <v>566790436</v>
      </c>
      <c r="AZ72" t="n">
        <v>507518962</v>
      </c>
      <c r="BA72" t="n">
        <v>561814932</v>
      </c>
      <c r="BB72" t="n">
        <v>556111050</v>
      </c>
      <c r="BC72" t="n">
        <v>597468463</v>
      </c>
      <c r="BD72" t="n">
        <v>582962287</v>
      </c>
      <c r="BE72" t="n">
        <v>606255006</v>
      </c>
      <c r="BF72" t="n">
        <v>624075223</v>
      </c>
      <c r="BG72" t="n">
        <v>598518332</v>
      </c>
      <c r="BH72" t="n">
        <v>614936964</v>
      </c>
      <c r="BI72" t="n">
        <v>577991396</v>
      </c>
      <c r="BJ72" t="n">
        <v>578751893</v>
      </c>
      <c r="BK72" t="n">
        <v>564299167</v>
      </c>
      <c r="BL72" t="n">
        <v>544461025</v>
      </c>
      <c r="BM72" t="n">
        <v>594041577</v>
      </c>
      <c r="BN72" t="n">
        <v>575886109</v>
      </c>
      <c r="BO72" t="n">
        <v>598698249</v>
      </c>
      <c r="BP72" t="n">
        <v>559094368</v>
      </c>
      <c r="BQ72" t="n">
        <v>597704663</v>
      </c>
      <c r="BR72" t="n">
        <v>609168872</v>
      </c>
      <c r="BS72" t="n">
        <v>596835131</v>
      </c>
      <c r="BT72" t="n">
        <v>610950560</v>
      </c>
      <c r="BU72" t="n">
        <v>571288446</v>
      </c>
      <c r="BV72" t="n">
        <v>560683465</v>
      </c>
      <c r="BW72" t="n">
        <v>558604928</v>
      </c>
      <c r="BX72" t="n">
        <v>535980404</v>
      </c>
      <c r="BY72" t="n">
        <v>553027830</v>
      </c>
      <c r="BZ72" t="n">
        <v>542666676</v>
      </c>
      <c r="CA72" t="n">
        <v>576976093</v>
      </c>
      <c r="CB72" t="n">
        <v>563951707</v>
      </c>
      <c r="CC72" t="n">
        <v>584389063</v>
      </c>
      <c r="CD72" t="n">
        <v>612877715</v>
      </c>
      <c r="CE72" t="n">
        <v>574997156</v>
      </c>
      <c r="CF72" t="n">
        <v>605547787</v>
      </c>
      <c r="CG72" t="n">
        <v>566022260</v>
      </c>
      <c r="CH72" t="n">
        <v>575060377</v>
      </c>
      <c r="CI72" t="n">
        <v>541777957</v>
      </c>
      <c r="CJ72" t="n">
        <v>492208686</v>
      </c>
      <c r="CK72" t="n">
        <v>541913380</v>
      </c>
      <c r="CL72" t="n">
        <v>550129123</v>
      </c>
      <c r="CM72" t="n">
        <v>585749603</v>
      </c>
      <c r="CN72" t="n">
        <v>565169161</v>
      </c>
      <c r="CO72" t="n">
        <v>608183466</v>
      </c>
      <c r="CP72" t="n">
        <v>611089917</v>
      </c>
      <c r="CQ72" t="n">
        <v>587677079</v>
      </c>
      <c r="CR72" t="n">
        <v>609083357</v>
      </c>
      <c r="CS72" t="n">
        <v>566932534</v>
      </c>
      <c r="CT72" t="n">
        <v>579854879</v>
      </c>
      <c r="CU72" t="n">
        <v>535813226</v>
      </c>
      <c r="CV72" t="n">
        <v>515596932</v>
      </c>
      <c r="CW72" t="n">
        <v>542447122</v>
      </c>
      <c r="CX72" t="n">
        <v>540926478</v>
      </c>
      <c r="CY72" t="n">
        <v>578484384</v>
      </c>
      <c r="CZ72" t="n">
        <v>560497556</v>
      </c>
      <c r="DA72" t="n">
        <v>602475245</v>
      </c>
      <c r="DB72" t="n">
        <v>612572919</v>
      </c>
      <c r="DC72" t="n">
        <v>606934123</v>
      </c>
      <c r="DD72" t="n">
        <v>615898612</v>
      </c>
      <c r="DE72" t="n">
        <v>557274486</v>
      </c>
      <c r="DF72" t="n">
        <v>548275892</v>
      </c>
      <c r="DG72" t="n">
        <v>512821264</v>
      </c>
      <c r="DH72" t="n">
        <v>499233859</v>
      </c>
      <c r="DI72" t="n">
        <v>531096626</v>
      </c>
      <c r="DJ72" t="n">
        <v>546141935</v>
      </c>
      <c r="DK72" t="n">
        <v>553552972</v>
      </c>
      <c r="DL72" t="n">
        <v>557130485</v>
      </c>
      <c r="DM72" t="n">
        <v>608247682</v>
      </c>
      <c r="DN72" t="n">
        <v>633654673</v>
      </c>
      <c r="DO72" t="n">
        <v>603099622</v>
      </c>
      <c r="DP72" t="n">
        <v>593911692</v>
      </c>
      <c r="DQ72" t="n">
        <v>584061977</v>
      </c>
      <c r="DR72" t="n">
        <v>557805044</v>
      </c>
      <c r="DS72" t="n">
        <v>533073757</v>
      </c>
      <c r="DT72" t="n">
        <v>517231679</v>
      </c>
      <c r="DU72" t="n">
        <v>536921752</v>
      </c>
      <c r="DV72" t="n">
        <v>542403491</v>
      </c>
      <c r="DW72" t="n">
        <v>568926179</v>
      </c>
      <c r="DX72" t="n">
        <v>553673726</v>
      </c>
      <c r="DY72" t="n">
        <v>596057199</v>
      </c>
      <c r="DZ72" t="n">
        <v>616683366</v>
      </c>
      <c r="EA72" t="n">
        <v>586272911</v>
      </c>
      <c r="EB72" t="n">
        <v>598815510</v>
      </c>
      <c r="EC72" t="n">
        <v>543250707</v>
      </c>
      <c r="ED72" t="n">
        <v>548443387</v>
      </c>
      <c r="EE72" t="n">
        <v>512512859</v>
      </c>
      <c r="EF72" t="n">
        <v>480290439</v>
      </c>
      <c r="EG72" t="n">
        <v>545795072</v>
      </c>
      <c r="EH72" t="n">
        <v>541419573</v>
      </c>
      <c r="EI72" t="n">
        <v>558716452</v>
      </c>
      <c r="EJ72" t="n">
        <v>556371681</v>
      </c>
      <c r="EK72" t="n">
        <v>587793346</v>
      </c>
      <c r="EL72" t="n">
        <v>603507228</v>
      </c>
      <c r="EM72" t="n">
        <v>581904318</v>
      </c>
      <c r="EN72" t="n">
        <v>587297536</v>
      </c>
      <c r="EO72" t="n">
        <v>529342324</v>
      </c>
      <c r="EP72" t="n">
        <v>503581949</v>
      </c>
      <c r="EQ72" t="n">
        <v>512648488</v>
      </c>
      <c r="ER72" t="n">
        <v>477604518</v>
      </c>
      <c r="ES72" t="n">
        <v>508162118</v>
      </c>
      <c r="ET72" t="n">
        <v>527514185</v>
      </c>
      <c r="EU72" t="n">
        <v>534251532</v>
      </c>
      <c r="EV72" t="n">
        <v>552599993</v>
      </c>
    </row>
    <row r="73" spans="1:302">
      <c r="A73" t="s">
        <v>151</v>
      </c>
      <c r="B73" t="s">
        <v>156</v>
      </c>
      <c r="C73" t="n">
        <v>4260431</v>
      </c>
      <c r="D73" t="n">
        <v>4229151</v>
      </c>
      <c r="E73" t="n">
        <v>4190603</v>
      </c>
      <c r="F73" t="n">
        <v>3998407</v>
      </c>
      <c r="G73" t="n">
        <v>4173303</v>
      </c>
      <c r="H73" t="n">
        <v>4234743</v>
      </c>
      <c r="I73" t="n">
        <v>3987639</v>
      </c>
      <c r="J73" t="n">
        <v>4387490</v>
      </c>
      <c r="K73" t="n">
        <v>4139052</v>
      </c>
      <c r="L73" t="n">
        <v>4208481</v>
      </c>
      <c r="M73" t="n">
        <v>4221630</v>
      </c>
      <c r="N73" t="n">
        <v>4375955</v>
      </c>
      <c r="O73" t="n">
        <v>3735834</v>
      </c>
      <c r="P73" t="n">
        <v>4651019</v>
      </c>
      <c r="Q73" t="n">
        <v>4401513</v>
      </c>
      <c r="R73" t="n">
        <v>4038944</v>
      </c>
      <c r="S73" t="n">
        <v>4276201</v>
      </c>
      <c r="T73" t="n">
        <v>4182595</v>
      </c>
      <c r="U73" t="n">
        <v>4110560</v>
      </c>
      <c r="V73" t="n">
        <v>4235149</v>
      </c>
      <c r="W73" t="n">
        <v>4157773</v>
      </c>
      <c r="X73" t="n">
        <v>4228556</v>
      </c>
      <c r="Y73" t="n">
        <v>4279657</v>
      </c>
      <c r="Z73" t="n">
        <v>4210505</v>
      </c>
      <c r="AA73" t="n">
        <v>4470661</v>
      </c>
      <c r="AB73" t="n">
        <v>4123087</v>
      </c>
      <c r="AC73" t="n">
        <v>4338632</v>
      </c>
      <c r="AD73" t="n">
        <v>4307079</v>
      </c>
      <c r="AE73" t="n">
        <v>4165114</v>
      </c>
      <c r="AF73" t="n">
        <v>4293648</v>
      </c>
      <c r="AG73" t="n">
        <v>4092502</v>
      </c>
      <c r="AH73" t="n">
        <v>4288681</v>
      </c>
      <c r="AI73" t="n">
        <v>4058709</v>
      </c>
      <c r="AJ73" t="n">
        <v>4453037</v>
      </c>
      <c r="AK73" t="n">
        <v>4421787</v>
      </c>
      <c r="AL73" t="n">
        <v>4122346</v>
      </c>
      <c r="AM73" t="n">
        <v>4305583</v>
      </c>
      <c r="AN73" t="n">
        <v>4171754</v>
      </c>
      <c r="AO73" t="n">
        <v>3726294</v>
      </c>
      <c r="AP73" t="n">
        <v>4082760</v>
      </c>
      <c r="AQ73" t="n">
        <v>4337432</v>
      </c>
      <c r="AR73" t="n">
        <v>3827876</v>
      </c>
      <c r="AS73" t="n">
        <v>4180241</v>
      </c>
      <c r="AT73" t="n">
        <v>4492872</v>
      </c>
      <c r="AU73" t="n">
        <v>3837434</v>
      </c>
      <c r="AV73" t="n">
        <v>4357010</v>
      </c>
      <c r="AW73" t="n">
        <v>4001162</v>
      </c>
      <c r="AX73" t="n">
        <v>4399403</v>
      </c>
      <c r="AY73" t="n">
        <v>4554660</v>
      </c>
      <c r="AZ73" t="n">
        <v>3797916</v>
      </c>
      <c r="BA73" t="n">
        <v>4429227</v>
      </c>
      <c r="BB73" t="n">
        <v>4204236</v>
      </c>
      <c r="BC73" t="n">
        <v>4104162</v>
      </c>
      <c r="BD73" t="n">
        <v>4246944</v>
      </c>
      <c r="BE73" t="n">
        <v>4134396</v>
      </c>
      <c r="BF73" t="n">
        <v>4114660</v>
      </c>
      <c r="BG73" t="n">
        <v>4262840</v>
      </c>
      <c r="BH73" t="n">
        <v>4289325</v>
      </c>
      <c r="BI73" t="n">
        <v>3990480</v>
      </c>
      <c r="BJ73" t="n">
        <v>4343100</v>
      </c>
      <c r="BK73" t="n">
        <v>4482454</v>
      </c>
      <c r="BL73" t="n">
        <v>3744262</v>
      </c>
      <c r="BM73" t="n">
        <v>4459427</v>
      </c>
      <c r="BN73" t="n">
        <v>4000847</v>
      </c>
      <c r="BO73" t="n">
        <v>4279877</v>
      </c>
      <c r="BP73" t="n">
        <v>3792402</v>
      </c>
      <c r="BQ73" t="n">
        <v>4262576</v>
      </c>
      <c r="BR73" t="n">
        <v>4014685</v>
      </c>
      <c r="BS73" t="n">
        <v>4203892</v>
      </c>
      <c r="BT73" t="n">
        <v>4284413</v>
      </c>
      <c r="BU73" t="n">
        <v>3926469</v>
      </c>
      <c r="BV73" t="n">
        <v>4346890</v>
      </c>
      <c r="BW73" t="n">
        <v>4354606</v>
      </c>
      <c r="BX73" t="n">
        <v>3871647</v>
      </c>
      <c r="BY73" t="n">
        <v>4300877</v>
      </c>
      <c r="BZ73" t="n">
        <v>4310761</v>
      </c>
      <c r="CA73" t="n">
        <v>4429471</v>
      </c>
      <c r="CB73" t="n">
        <v>3472720</v>
      </c>
      <c r="CC73" t="n">
        <v>4464972</v>
      </c>
      <c r="CD73" t="n">
        <v>3957742</v>
      </c>
      <c r="CE73" t="n">
        <v>3921368</v>
      </c>
      <c r="CF73" t="n">
        <v>4331905</v>
      </c>
      <c r="CG73" t="n">
        <v>4122494</v>
      </c>
      <c r="CH73" t="n">
        <v>4217688</v>
      </c>
      <c r="CI73" t="n">
        <v>4467249</v>
      </c>
      <c r="CJ73" t="n">
        <v>3685083</v>
      </c>
      <c r="CK73" t="n">
        <v>4436895</v>
      </c>
      <c r="CL73" t="n">
        <v>3664165</v>
      </c>
      <c r="CM73" t="n">
        <v>4835341</v>
      </c>
      <c r="CN73" t="n">
        <v>3719263</v>
      </c>
      <c r="CO73" t="n">
        <v>4104356</v>
      </c>
      <c r="CP73" t="n">
        <v>4067747</v>
      </c>
      <c r="CQ73" t="n">
        <v>4271455</v>
      </c>
      <c r="CR73" t="n">
        <v>4387091</v>
      </c>
      <c r="CS73" t="n">
        <v>4031217</v>
      </c>
      <c r="CT73" t="n">
        <v>4353685</v>
      </c>
      <c r="CU73" t="n">
        <v>4175277</v>
      </c>
      <c r="CV73" t="n">
        <v>3955708</v>
      </c>
      <c r="CW73" t="n">
        <v>4505045</v>
      </c>
      <c r="CX73" t="n">
        <v>4174833</v>
      </c>
      <c r="CY73" t="n">
        <v>4141833</v>
      </c>
      <c r="CZ73" t="n">
        <v>3850255</v>
      </c>
      <c r="DA73" t="n">
        <v>4427755</v>
      </c>
      <c r="DB73" t="n">
        <v>3912329</v>
      </c>
      <c r="DC73" t="n">
        <v>4285353</v>
      </c>
      <c r="DD73" t="n">
        <v>4176727</v>
      </c>
      <c r="DE73" t="n">
        <v>4180853</v>
      </c>
      <c r="DF73" t="n">
        <v>4306643</v>
      </c>
      <c r="DG73" t="n">
        <v>4131994</v>
      </c>
      <c r="DH73" t="n">
        <v>3912915</v>
      </c>
      <c r="DI73" t="n">
        <v>4378508</v>
      </c>
      <c r="DJ73" t="n">
        <v>4018302</v>
      </c>
      <c r="DK73" t="n">
        <v>4147670</v>
      </c>
      <c r="DL73" t="n">
        <v>4044025</v>
      </c>
      <c r="DM73" t="n">
        <v>4111889</v>
      </c>
      <c r="DN73" t="n">
        <v>4052659</v>
      </c>
      <c r="DO73" t="n">
        <v>4120442</v>
      </c>
      <c r="DP73" t="n">
        <v>4044619</v>
      </c>
      <c r="DQ73" t="n">
        <v>4030317</v>
      </c>
      <c r="DR73" t="n">
        <v>4540598</v>
      </c>
      <c r="DS73" t="n">
        <v>3908687</v>
      </c>
      <c r="DT73" t="n">
        <v>3878491</v>
      </c>
      <c r="DU73" t="n">
        <v>4367132</v>
      </c>
      <c r="DV73" t="n">
        <v>3809282</v>
      </c>
      <c r="DW73" t="n">
        <v>3920610</v>
      </c>
      <c r="DX73" t="n">
        <v>3241326</v>
      </c>
      <c r="DY73" t="n">
        <v>3880675</v>
      </c>
      <c r="DZ73" t="n">
        <v>3900344</v>
      </c>
      <c r="EA73" t="n">
        <v>3625464</v>
      </c>
      <c r="EB73" t="n">
        <v>3896460</v>
      </c>
      <c r="EC73" t="n">
        <v>3833721</v>
      </c>
      <c r="ED73" t="n">
        <v>3713475</v>
      </c>
      <c r="EE73" t="n">
        <v>3631058</v>
      </c>
      <c r="EF73" t="n">
        <v>3256606</v>
      </c>
      <c r="EG73" t="n">
        <v>3889822</v>
      </c>
      <c r="EH73" t="n">
        <v>3466740</v>
      </c>
      <c r="EI73" t="n">
        <v>3744838</v>
      </c>
      <c r="EJ73" t="n">
        <v>3357941</v>
      </c>
      <c r="EK73" t="n">
        <v>3635109</v>
      </c>
      <c r="EL73" t="n">
        <v>3765738</v>
      </c>
      <c r="EM73" t="n">
        <v>3436618</v>
      </c>
      <c r="EN73" t="n">
        <v>3736810</v>
      </c>
      <c r="EO73" t="n">
        <v>3491175</v>
      </c>
      <c r="EP73" t="n">
        <v>3753307</v>
      </c>
      <c r="EQ73" t="n">
        <v>3854802</v>
      </c>
      <c r="ER73" t="n">
        <v>3159771</v>
      </c>
      <c r="ES73" t="n">
        <v>3858482</v>
      </c>
      <c r="ET73" t="n">
        <v>3493099</v>
      </c>
      <c r="EU73" t="n">
        <v>3827042</v>
      </c>
      <c r="EV73" t="n">
        <v>3257259</v>
      </c>
    </row>
    <row r="75" spans="1:302">
      <c r="A75" t="s">
        <v>157</v>
      </c>
    </row>
    <row r="76" spans="1:302">
      <c r="A76" t="s">
        <v>147</v>
      </c>
      <c r="B76" t="s">
        <v>47</v>
      </c>
      <c r="C76" t="n">
        <v>174955209</v>
      </c>
      <c r="D76" t="n">
        <v>156728330</v>
      </c>
      <c r="E76" t="n">
        <v>174197087</v>
      </c>
      <c r="F76" t="n">
        <v>170582216</v>
      </c>
      <c r="G76" t="n">
        <v>176573612</v>
      </c>
      <c r="H76" t="n">
        <v>191283374</v>
      </c>
      <c r="I76" t="n">
        <v>202082921</v>
      </c>
      <c r="J76" t="n">
        <v>210313253</v>
      </c>
      <c r="K76" t="n">
        <v>194980948</v>
      </c>
      <c r="L76" t="n">
        <v>189661627</v>
      </c>
      <c r="M76" t="n">
        <v>178546442</v>
      </c>
      <c r="N76" t="n">
        <v>170247368</v>
      </c>
      <c r="O76" t="n">
        <v>166329361</v>
      </c>
      <c r="P76" t="n">
        <v>149813806</v>
      </c>
      <c r="Q76" t="n">
        <v>164542928</v>
      </c>
      <c r="R76" t="n">
        <v>162176531</v>
      </c>
      <c r="S76" t="n">
        <v>181126760</v>
      </c>
      <c r="T76" t="n">
        <v>185739773</v>
      </c>
      <c r="U76" t="n">
        <v>201347184</v>
      </c>
      <c r="V76" t="n">
        <v>212383840</v>
      </c>
      <c r="W76" t="n">
        <v>189993803</v>
      </c>
      <c r="X76" t="n">
        <v>214286705</v>
      </c>
      <c r="Y76" t="n">
        <v>205094981</v>
      </c>
      <c r="Z76" t="n">
        <v>220595791</v>
      </c>
      <c r="AA76" t="n">
        <v>215816864</v>
      </c>
      <c r="AB76" t="n">
        <v>214545034</v>
      </c>
      <c r="AC76" t="n">
        <v>234138370</v>
      </c>
      <c r="AD76" t="n">
        <v>225050528</v>
      </c>
      <c r="AE76" t="n">
        <v>248071249</v>
      </c>
      <c r="AF76" t="n">
        <v>261106839</v>
      </c>
      <c r="AG76" t="n">
        <v>288652973</v>
      </c>
      <c r="AH76" t="n">
        <v>298808212</v>
      </c>
      <c r="AI76" t="n">
        <v>293343766</v>
      </c>
      <c r="AJ76" t="n">
        <v>287537348</v>
      </c>
      <c r="AK76" t="n">
        <v>251534485</v>
      </c>
      <c r="AL76" t="n">
        <v>215344474</v>
      </c>
      <c r="AM76" t="n">
        <v>184975760</v>
      </c>
      <c r="AN76" t="n">
        <v>149013214</v>
      </c>
      <c r="AO76" t="n">
        <v>150366167</v>
      </c>
      <c r="AP76" t="n">
        <v>148835962</v>
      </c>
      <c r="AQ76" t="n">
        <v>160282977</v>
      </c>
      <c r="AR76" t="n">
        <v>166372552</v>
      </c>
      <c r="AS76" t="n">
        <v>177535799</v>
      </c>
      <c r="AT76" t="n">
        <v>204808874</v>
      </c>
      <c r="AU76" t="n">
        <v>198970912</v>
      </c>
      <c r="AV76" t="n">
        <v>215130250</v>
      </c>
      <c r="AW76" t="n">
        <v>196767656</v>
      </c>
      <c r="AX76" t="n">
        <v>195062904</v>
      </c>
      <c r="AY76" t="n">
        <v>198343571</v>
      </c>
      <c r="AZ76" t="n">
        <v>179623800</v>
      </c>
      <c r="BA76" t="n">
        <v>203749266</v>
      </c>
      <c r="BB76" t="n">
        <v>193920881</v>
      </c>
      <c r="BC76" t="n">
        <v>214367433</v>
      </c>
      <c r="BD76" t="n">
        <v>210708259</v>
      </c>
      <c r="BE76" t="n">
        <v>220256031</v>
      </c>
      <c r="BF76" t="n">
        <v>226974150</v>
      </c>
      <c r="BG76" t="n">
        <v>213095893</v>
      </c>
      <c r="BH76" t="n">
        <v>222345106</v>
      </c>
      <c r="BI76" t="n">
        <v>213895715</v>
      </c>
      <c r="BJ76" t="n">
        <v>218451186</v>
      </c>
      <c r="BK76" t="n">
        <v>227759036</v>
      </c>
      <c r="BL76" t="n">
        <v>214644655</v>
      </c>
      <c r="BM76" t="n">
        <v>242173846</v>
      </c>
      <c r="BN76" t="n">
        <v>242935205</v>
      </c>
      <c r="BO76" t="n">
        <v>266703682</v>
      </c>
      <c r="BP76" t="n">
        <v>263574727</v>
      </c>
      <c r="BQ76" t="n">
        <v>281588742</v>
      </c>
      <c r="BR76" t="n">
        <v>293913925</v>
      </c>
      <c r="BS76" t="n">
        <v>288755602</v>
      </c>
      <c r="BT76" t="n">
        <v>289521511</v>
      </c>
      <c r="BU76" t="n">
        <v>269767494</v>
      </c>
      <c r="BV76" t="n">
        <v>265621304</v>
      </c>
      <c r="BW76" t="n">
        <v>269431479</v>
      </c>
      <c r="BX76" t="n">
        <v>253004008</v>
      </c>
      <c r="BY76" t="n">
        <v>268506055</v>
      </c>
      <c r="BZ76" t="n">
        <v>264308115</v>
      </c>
      <c r="CA76" t="n">
        <v>282408658</v>
      </c>
      <c r="CB76" t="n">
        <v>286551565</v>
      </c>
      <c r="CC76" t="n">
        <v>284408437</v>
      </c>
      <c r="CD76" t="n">
        <v>286909135</v>
      </c>
      <c r="CE76" t="n">
        <v>270633191</v>
      </c>
      <c r="CF76" t="n">
        <v>283354002</v>
      </c>
      <c r="CG76" t="n">
        <v>263919691</v>
      </c>
      <c r="CH76" t="n">
        <v>267624006</v>
      </c>
      <c r="CI76" t="n">
        <v>272194419</v>
      </c>
      <c r="CJ76" t="n">
        <v>229775799</v>
      </c>
      <c r="CK76" t="n">
        <v>257088523</v>
      </c>
      <c r="CL76" t="n">
        <v>254837680</v>
      </c>
      <c r="CM76" t="n">
        <v>259811603</v>
      </c>
      <c r="CN76" t="n">
        <v>256596261</v>
      </c>
      <c r="CO76" t="n">
        <v>271089910</v>
      </c>
      <c r="CP76" t="n">
        <v>271007218</v>
      </c>
      <c r="CQ76" t="n">
        <v>260476386</v>
      </c>
      <c r="CR76" t="n">
        <v>280261746</v>
      </c>
      <c r="CS76" t="n">
        <v>264802343</v>
      </c>
      <c r="CT76" t="n">
        <v>268068773</v>
      </c>
      <c r="CU76" t="n">
        <v>258857764</v>
      </c>
      <c r="CV76" t="n">
        <v>242055803</v>
      </c>
      <c r="CW76" t="n">
        <v>261557356</v>
      </c>
      <c r="CX76" t="n">
        <v>248344777</v>
      </c>
      <c r="CY76" t="n">
        <v>268240723</v>
      </c>
      <c r="CZ76" t="n">
        <v>263998674</v>
      </c>
      <c r="DA76" t="n">
        <v>281394096</v>
      </c>
      <c r="DB76" t="n">
        <v>285249284</v>
      </c>
      <c r="DC76" t="n">
        <v>281479952</v>
      </c>
      <c r="DD76" t="n">
        <v>281417392</v>
      </c>
      <c r="DE76" t="n">
        <v>244169504</v>
      </c>
      <c r="DF76" t="n">
        <v>237461375</v>
      </c>
      <c r="DG76" t="n">
        <v>218636395</v>
      </c>
      <c r="DH76" t="n">
        <v>185522878</v>
      </c>
      <c r="DI76" t="n">
        <v>198735482</v>
      </c>
      <c r="DJ76" t="n">
        <v>195460464</v>
      </c>
      <c r="DK76" t="n">
        <v>194126898</v>
      </c>
      <c r="DL76" t="n">
        <v>202256117</v>
      </c>
      <c r="DM76" t="n">
        <v>226343027</v>
      </c>
      <c r="DN76" t="n">
        <v>237354606</v>
      </c>
      <c r="DO76" t="n">
        <v>220255576</v>
      </c>
      <c r="DP76" t="n">
        <v>206750456</v>
      </c>
      <c r="DQ76" t="n">
        <v>192936769</v>
      </c>
      <c r="DR76" t="n">
        <v>188380272</v>
      </c>
      <c r="DS76" t="n">
        <v>179683274</v>
      </c>
      <c r="DT76" t="n">
        <v>161937876</v>
      </c>
      <c r="DU76" t="n">
        <v>170321342</v>
      </c>
      <c r="DV76" t="n">
        <v>167901124</v>
      </c>
      <c r="DW76" t="n">
        <v>176963717</v>
      </c>
      <c r="DX76" t="n">
        <v>182415919</v>
      </c>
      <c r="DY76" t="n">
        <v>199402243</v>
      </c>
      <c r="DZ76" t="n">
        <v>208782081</v>
      </c>
      <c r="EA76" t="n">
        <v>199426239</v>
      </c>
      <c r="EB76" t="n">
        <v>198100410</v>
      </c>
      <c r="EC76" t="n">
        <v>187711788</v>
      </c>
      <c r="ED76" t="n">
        <v>192873980</v>
      </c>
      <c r="EE76" t="n">
        <v>185603718</v>
      </c>
      <c r="EF76" t="n">
        <v>171691861</v>
      </c>
      <c r="EG76" t="n">
        <v>193939782</v>
      </c>
      <c r="EH76" t="n">
        <v>191050160</v>
      </c>
      <c r="EI76" t="n">
        <v>197247912</v>
      </c>
      <c r="EJ76" t="n">
        <v>202148349</v>
      </c>
      <c r="EK76" t="n">
        <v>211996263</v>
      </c>
      <c r="EL76" t="n">
        <v>215466866</v>
      </c>
      <c r="EM76" t="n">
        <v>207563490</v>
      </c>
      <c r="EN76" t="n">
        <v>212459363</v>
      </c>
      <c r="EO76" t="n">
        <v>204907262</v>
      </c>
      <c r="EP76" t="n">
        <v>200895782</v>
      </c>
      <c r="EQ76" t="n">
        <v>206630360</v>
      </c>
      <c r="ER76" t="n">
        <v>188429870</v>
      </c>
      <c r="ES76" t="n">
        <v>210370183</v>
      </c>
      <c r="ET76" t="n">
        <v>210818099</v>
      </c>
      <c r="EU76" t="n">
        <v>213124757</v>
      </c>
      <c r="EV76" t="n">
        <v>220186286</v>
      </c>
    </row>
    <row r="77" spans="1:302">
      <c r="A77" t="s">
        <v>149</v>
      </c>
      <c r="B77" t="s">
        <v>47</v>
      </c>
      <c r="C77" t="n">
        <v>61418681</v>
      </c>
      <c r="D77" t="n">
        <v>52326089</v>
      </c>
      <c r="E77" t="n">
        <v>59934510</v>
      </c>
      <c r="F77" t="n">
        <v>59039315</v>
      </c>
      <c r="G77" t="n">
        <v>58598904</v>
      </c>
      <c r="H77" t="n">
        <v>63978650</v>
      </c>
      <c r="I77" t="n">
        <v>68077124</v>
      </c>
      <c r="J77" t="n">
        <v>70760309</v>
      </c>
      <c r="K77" t="n">
        <v>65020600</v>
      </c>
      <c r="L77" t="n">
        <v>63880239</v>
      </c>
      <c r="M77" t="n">
        <v>61084644</v>
      </c>
      <c r="N77" t="n">
        <v>58874649</v>
      </c>
      <c r="O77" t="n">
        <v>60153877</v>
      </c>
      <c r="P77" t="n">
        <v>51079417</v>
      </c>
      <c r="Q77" t="n">
        <v>56886433</v>
      </c>
      <c r="R77" t="n">
        <v>56421028</v>
      </c>
      <c r="S77" t="n">
        <v>61054290</v>
      </c>
      <c r="T77" t="n">
        <v>63181485</v>
      </c>
      <c r="U77" t="n">
        <v>68922095</v>
      </c>
      <c r="V77" t="n">
        <v>73224885</v>
      </c>
      <c r="W77" t="n">
        <v>63976205</v>
      </c>
      <c r="X77" t="n">
        <v>71477567</v>
      </c>
      <c r="Y77" t="n">
        <v>68996318</v>
      </c>
      <c r="Z77" t="n">
        <v>76690544</v>
      </c>
      <c r="AA77" t="n">
        <v>78155723</v>
      </c>
      <c r="AB77" t="n">
        <v>72697021</v>
      </c>
      <c r="AC77" t="n">
        <v>77522133</v>
      </c>
      <c r="AD77" t="n">
        <v>74810950</v>
      </c>
      <c r="AE77" t="n">
        <v>81463962</v>
      </c>
      <c r="AF77" t="n">
        <v>85180652</v>
      </c>
      <c r="AG77" t="n">
        <v>95633143</v>
      </c>
      <c r="AH77" t="n">
        <v>96608151</v>
      </c>
      <c r="AI77" t="n">
        <v>93849780</v>
      </c>
      <c r="AJ77" t="n">
        <v>91128318</v>
      </c>
      <c r="AK77" t="n">
        <v>81284410</v>
      </c>
      <c r="AL77" t="n">
        <v>74248851</v>
      </c>
      <c r="AM77" t="n">
        <v>67076594</v>
      </c>
      <c r="AN77" t="n">
        <v>51180851</v>
      </c>
      <c r="AO77" t="n">
        <v>52777785</v>
      </c>
      <c r="AP77" t="n">
        <v>52472755</v>
      </c>
      <c r="AQ77" t="n">
        <v>55267835</v>
      </c>
      <c r="AR77" t="n">
        <v>57923230</v>
      </c>
      <c r="AS77" t="n">
        <v>60711708</v>
      </c>
      <c r="AT77" t="n">
        <v>69767805</v>
      </c>
      <c r="AU77" t="n">
        <v>66549800</v>
      </c>
      <c r="AV77" t="n">
        <v>71925519</v>
      </c>
      <c r="AW77" t="n">
        <v>67010344</v>
      </c>
      <c r="AX77" t="n">
        <v>66751458</v>
      </c>
      <c r="AY77" t="n">
        <v>70276250</v>
      </c>
      <c r="AZ77" t="n">
        <v>60299397</v>
      </c>
      <c r="BA77" t="n">
        <v>68404051</v>
      </c>
      <c r="BB77" t="n">
        <v>65155407</v>
      </c>
      <c r="BC77" t="n">
        <v>69888923</v>
      </c>
      <c r="BD77" t="n">
        <v>69423645</v>
      </c>
      <c r="BE77" t="n">
        <v>73670018</v>
      </c>
      <c r="BF77" t="n">
        <v>74736137</v>
      </c>
      <c r="BG77" t="n">
        <v>69443588</v>
      </c>
      <c r="BH77" t="n">
        <v>72717176</v>
      </c>
      <c r="BI77" t="n">
        <v>71302022</v>
      </c>
      <c r="BJ77" t="n">
        <v>74749694</v>
      </c>
      <c r="BK77" t="n">
        <v>81045838</v>
      </c>
      <c r="BL77" t="n">
        <v>68979026</v>
      </c>
      <c r="BM77" t="n">
        <v>79573334</v>
      </c>
      <c r="BN77" t="n">
        <v>78039697</v>
      </c>
      <c r="BO77" t="n">
        <v>86231575</v>
      </c>
      <c r="BP77" t="n">
        <v>85668841</v>
      </c>
      <c r="BQ77" t="n">
        <v>90606659</v>
      </c>
      <c r="BR77" t="n">
        <v>93779810</v>
      </c>
      <c r="BS77" t="n">
        <v>90129320</v>
      </c>
      <c r="BT77" t="n">
        <v>89791748</v>
      </c>
      <c r="BU77" t="n">
        <v>84695711</v>
      </c>
      <c r="BV77" t="n">
        <v>87161686</v>
      </c>
      <c r="BW77" t="n">
        <v>91003743</v>
      </c>
      <c r="BX77" t="n">
        <v>78333363</v>
      </c>
      <c r="BY77" t="n">
        <v>86449930</v>
      </c>
      <c r="BZ77" t="n">
        <v>82873689</v>
      </c>
      <c r="CA77" t="n">
        <v>86043052</v>
      </c>
      <c r="CB77" t="n">
        <v>88513900</v>
      </c>
      <c r="CC77" t="n">
        <v>88149716</v>
      </c>
      <c r="CD77" t="n">
        <v>88225640</v>
      </c>
      <c r="CE77" t="n">
        <v>81322806</v>
      </c>
      <c r="CF77" t="n">
        <v>86637901</v>
      </c>
      <c r="CG77" t="n">
        <v>80929914</v>
      </c>
      <c r="CH77" t="n">
        <v>84460229</v>
      </c>
      <c r="CI77" t="n">
        <v>88349096</v>
      </c>
      <c r="CJ77" t="n">
        <v>70906083</v>
      </c>
      <c r="CK77" t="n">
        <v>79047547</v>
      </c>
      <c r="CL77" t="n">
        <v>78833355</v>
      </c>
      <c r="CM77" t="n">
        <v>77483483</v>
      </c>
      <c r="CN77" t="n">
        <v>77994186</v>
      </c>
      <c r="CO77" t="n">
        <v>81856888</v>
      </c>
      <c r="CP77" t="n">
        <v>81458196</v>
      </c>
      <c r="CQ77" t="n">
        <v>78326321</v>
      </c>
      <c r="CR77" t="n">
        <v>83333826</v>
      </c>
      <c r="CS77" t="n">
        <v>79420453</v>
      </c>
      <c r="CT77" t="n">
        <v>82532777</v>
      </c>
      <c r="CU77" t="n">
        <v>82127182</v>
      </c>
      <c r="CV77" t="n">
        <v>74207798</v>
      </c>
      <c r="CW77" t="n">
        <v>78779498</v>
      </c>
      <c r="CX77" t="n">
        <v>73648667</v>
      </c>
      <c r="CY77" t="n">
        <v>78685577</v>
      </c>
      <c r="CZ77" t="n">
        <v>77995613</v>
      </c>
      <c r="DA77" t="n">
        <v>84119894</v>
      </c>
      <c r="DB77" t="n">
        <v>86058731</v>
      </c>
      <c r="DC77" t="n">
        <v>82369591</v>
      </c>
      <c r="DD77" t="n">
        <v>84639978</v>
      </c>
      <c r="DE77" t="n">
        <v>73467873</v>
      </c>
      <c r="DF77" t="n">
        <v>71962007</v>
      </c>
      <c r="DG77" t="n">
        <v>70335102</v>
      </c>
      <c r="DH77" t="n">
        <v>56518809</v>
      </c>
      <c r="DI77" t="n">
        <v>60591187</v>
      </c>
      <c r="DJ77" t="n">
        <v>58936332</v>
      </c>
      <c r="DK77" t="n">
        <v>57457869</v>
      </c>
      <c r="DL77" t="n">
        <v>61451124</v>
      </c>
      <c r="DM77" t="n">
        <v>71238193</v>
      </c>
      <c r="DN77" t="n">
        <v>74480625</v>
      </c>
      <c r="DO77" t="n">
        <v>71234191</v>
      </c>
      <c r="DP77" t="n">
        <v>63438829</v>
      </c>
      <c r="DQ77" t="n">
        <v>60074607</v>
      </c>
      <c r="DR77" t="n">
        <v>59641960</v>
      </c>
      <c r="DS77" t="n">
        <v>58116517</v>
      </c>
      <c r="DT77" t="n">
        <v>49547360</v>
      </c>
      <c r="DU77" t="n">
        <v>52258725</v>
      </c>
      <c r="DV77" t="n">
        <v>52182823</v>
      </c>
      <c r="DW77" t="n">
        <v>53206471</v>
      </c>
      <c r="DX77" t="n">
        <v>56500134</v>
      </c>
      <c r="DY77" t="n">
        <v>62626641</v>
      </c>
      <c r="DZ77" t="n">
        <v>66217186</v>
      </c>
      <c r="EA77" t="n">
        <v>62406482</v>
      </c>
      <c r="EB77" t="n">
        <v>61204422</v>
      </c>
      <c r="EC77" t="n">
        <v>57655859</v>
      </c>
      <c r="ED77" t="n">
        <v>62641481</v>
      </c>
      <c r="EE77" t="n">
        <v>60896882</v>
      </c>
      <c r="EF77" t="n">
        <v>52606167</v>
      </c>
      <c r="EG77" t="n">
        <v>60177732</v>
      </c>
      <c r="EH77" t="n">
        <v>57962361</v>
      </c>
      <c r="EI77" t="n">
        <v>60466495</v>
      </c>
      <c r="EJ77" t="n">
        <v>62684000</v>
      </c>
      <c r="EK77" t="n">
        <v>67116943</v>
      </c>
      <c r="EL77" t="n">
        <v>68065464</v>
      </c>
      <c r="EM77" t="n">
        <v>64776966</v>
      </c>
      <c r="EN77" t="n">
        <v>66422876</v>
      </c>
      <c r="EO77" t="n">
        <v>64669559</v>
      </c>
      <c r="EP77" t="n">
        <v>64470850</v>
      </c>
      <c r="EQ77" t="n">
        <v>68076350</v>
      </c>
      <c r="ER77" t="n">
        <v>59281229</v>
      </c>
      <c r="ES77" t="n">
        <v>67559226</v>
      </c>
      <c r="ET77" t="n">
        <v>66243642</v>
      </c>
      <c r="EU77" t="n">
        <v>65067074</v>
      </c>
      <c r="EV77" t="n">
        <v>69131618</v>
      </c>
    </row>
    <row r="78" spans="1:302">
      <c r="A78" t="s">
        <v>150</v>
      </c>
      <c r="B78" t="s">
        <v>47</v>
      </c>
      <c r="C78" t="n">
        <v>112643652</v>
      </c>
      <c r="D78" t="n">
        <v>103529555</v>
      </c>
      <c r="E78" t="n">
        <v>113370589</v>
      </c>
      <c r="F78" t="n">
        <v>110678069</v>
      </c>
      <c r="G78" t="n">
        <v>117081981</v>
      </c>
      <c r="H78" t="n">
        <v>126353658</v>
      </c>
      <c r="I78" t="n">
        <v>133084984</v>
      </c>
      <c r="J78" t="n">
        <v>138564097</v>
      </c>
      <c r="K78" t="n">
        <v>129027950</v>
      </c>
      <c r="L78" t="n">
        <v>124870084</v>
      </c>
      <c r="M78" t="n">
        <v>116591525</v>
      </c>
      <c r="N78" t="n">
        <v>110503371</v>
      </c>
      <c r="O78" t="n">
        <v>105427374</v>
      </c>
      <c r="P78" t="n">
        <v>97807768</v>
      </c>
      <c r="Q78" t="n">
        <v>106799422</v>
      </c>
      <c r="R78" t="n">
        <v>104928369</v>
      </c>
      <c r="S78" t="n">
        <v>119172724</v>
      </c>
      <c r="T78" t="n">
        <v>121653353</v>
      </c>
      <c r="U78" t="n">
        <v>131489718</v>
      </c>
      <c r="V78" t="n">
        <v>138178453</v>
      </c>
      <c r="W78" t="n">
        <v>125113713</v>
      </c>
      <c r="X78" t="n">
        <v>141791576</v>
      </c>
      <c r="Y78" t="n">
        <v>135054652</v>
      </c>
      <c r="Z78" t="n">
        <v>142815771</v>
      </c>
      <c r="AA78" t="n">
        <v>136507501</v>
      </c>
      <c r="AB78" t="n">
        <v>140711253</v>
      </c>
      <c r="AC78" t="n">
        <v>155412570</v>
      </c>
      <c r="AD78" t="n">
        <v>149053723</v>
      </c>
      <c r="AE78" t="n">
        <v>165400656</v>
      </c>
      <c r="AF78" t="n">
        <v>174606708</v>
      </c>
      <c r="AG78" t="n">
        <v>191677289</v>
      </c>
      <c r="AH78" t="n">
        <v>200757208</v>
      </c>
      <c r="AI78" t="n">
        <v>198057981</v>
      </c>
      <c r="AJ78" t="n">
        <v>194936201</v>
      </c>
      <c r="AK78" t="n">
        <v>168904181</v>
      </c>
      <c r="AL78" t="n">
        <v>140020009</v>
      </c>
      <c r="AM78" t="n">
        <v>116897413</v>
      </c>
      <c r="AN78" t="n">
        <v>96962947</v>
      </c>
      <c r="AO78" t="n">
        <v>96923752</v>
      </c>
      <c r="AP78" t="n">
        <v>95569691</v>
      </c>
      <c r="AQ78" t="n">
        <v>104160980</v>
      </c>
      <c r="AR78" t="n">
        <v>107667760</v>
      </c>
      <c r="AS78" t="n">
        <v>115935536</v>
      </c>
      <c r="AT78" t="n">
        <v>133995815</v>
      </c>
      <c r="AU78" t="n">
        <v>131482329</v>
      </c>
      <c r="AV78" t="n">
        <v>142118609</v>
      </c>
      <c r="AW78" t="n">
        <v>128769731</v>
      </c>
      <c r="AX78" t="n">
        <v>127240017</v>
      </c>
      <c r="AY78" t="n">
        <v>126938656</v>
      </c>
      <c r="AZ78" t="n">
        <v>118346686</v>
      </c>
      <c r="BA78" t="n">
        <v>134188270</v>
      </c>
      <c r="BB78" t="n">
        <v>127683334</v>
      </c>
      <c r="BC78" t="n">
        <v>143378155</v>
      </c>
      <c r="BD78" t="n">
        <v>140145737</v>
      </c>
      <c r="BE78" t="n">
        <v>145470089</v>
      </c>
      <c r="BF78" t="n">
        <v>151115673</v>
      </c>
      <c r="BG78" t="n">
        <v>142518585</v>
      </c>
      <c r="BH78" t="n">
        <v>148470828</v>
      </c>
      <c r="BI78" t="n">
        <v>141496378</v>
      </c>
      <c r="BJ78" t="n">
        <v>142513925</v>
      </c>
      <c r="BK78" t="n">
        <v>145442942</v>
      </c>
      <c r="BL78" t="n">
        <v>144555380</v>
      </c>
      <c r="BM78" t="n">
        <v>161271818</v>
      </c>
      <c r="BN78" t="n">
        <v>163628124</v>
      </c>
      <c r="BO78" t="n">
        <v>179051970</v>
      </c>
      <c r="BP78" t="n">
        <v>176570001</v>
      </c>
      <c r="BQ78" t="n">
        <v>189494383</v>
      </c>
      <c r="BR78" t="n">
        <v>198694149</v>
      </c>
      <c r="BS78" t="n">
        <v>197090497</v>
      </c>
      <c r="BT78" t="n">
        <v>198204178</v>
      </c>
      <c r="BU78" t="n">
        <v>183689194</v>
      </c>
      <c r="BV78" t="n">
        <v>176955663</v>
      </c>
      <c r="BW78" t="n">
        <v>176916783</v>
      </c>
      <c r="BX78" t="n">
        <v>173303405</v>
      </c>
      <c r="BY78" t="n">
        <v>180527874</v>
      </c>
      <c r="BZ78" t="n">
        <v>179891980</v>
      </c>
      <c r="CA78" t="n">
        <v>194758788</v>
      </c>
      <c r="CB78" t="n">
        <v>196676174</v>
      </c>
      <c r="CC78" t="n">
        <v>194697328</v>
      </c>
      <c r="CD78" t="n">
        <v>197206497</v>
      </c>
      <c r="CE78" t="n">
        <v>187905163</v>
      </c>
      <c r="CF78" t="n">
        <v>195191819</v>
      </c>
      <c r="CG78" t="n">
        <v>181520811</v>
      </c>
      <c r="CH78" t="n">
        <v>181682975</v>
      </c>
      <c r="CI78" t="n">
        <v>182241783</v>
      </c>
      <c r="CJ78" t="n">
        <v>157596481</v>
      </c>
      <c r="CK78" t="n">
        <v>176490620</v>
      </c>
      <c r="CL78" t="n">
        <v>174703538</v>
      </c>
      <c r="CM78" t="n">
        <v>180712567</v>
      </c>
      <c r="CN78" t="n">
        <v>177294552</v>
      </c>
      <c r="CO78" t="n">
        <v>187815189</v>
      </c>
      <c r="CP78" t="n">
        <v>188152230</v>
      </c>
      <c r="CQ78" t="n">
        <v>180690237</v>
      </c>
      <c r="CR78" t="n">
        <v>195381056</v>
      </c>
      <c r="CS78" t="n">
        <v>183943160</v>
      </c>
      <c r="CT78" t="n">
        <v>184017512</v>
      </c>
      <c r="CU78" t="n">
        <v>175252955</v>
      </c>
      <c r="CV78" t="n">
        <v>166459163</v>
      </c>
      <c r="CW78" t="n">
        <v>181171469</v>
      </c>
      <c r="CX78" t="n">
        <v>173244177</v>
      </c>
      <c r="CY78" t="n">
        <v>188063441</v>
      </c>
      <c r="CZ78" t="n">
        <v>184604009</v>
      </c>
      <c r="DA78" t="n">
        <v>195700314</v>
      </c>
      <c r="DB78" t="n">
        <v>197774462</v>
      </c>
      <c r="DC78" t="n">
        <v>197576991</v>
      </c>
      <c r="DD78" t="n">
        <v>195312376</v>
      </c>
      <c r="DE78" t="n">
        <v>169303787</v>
      </c>
      <c r="DF78" t="n">
        <v>164093104</v>
      </c>
      <c r="DG78" t="n">
        <v>147054895</v>
      </c>
      <c r="DH78" t="n">
        <v>127899979</v>
      </c>
      <c r="DI78" t="n">
        <v>136923453</v>
      </c>
      <c r="DJ78" t="n">
        <v>135415751</v>
      </c>
      <c r="DK78" t="n">
        <v>135542831</v>
      </c>
      <c r="DL78" t="n">
        <v>139670156</v>
      </c>
      <c r="DM78" t="n">
        <v>153929407</v>
      </c>
      <c r="DN78" t="n">
        <v>161700331</v>
      </c>
      <c r="DO78" t="n">
        <v>147867863</v>
      </c>
      <c r="DP78" t="n">
        <v>142212220</v>
      </c>
      <c r="DQ78" t="n">
        <v>131822816</v>
      </c>
      <c r="DR78" t="n">
        <v>127562773</v>
      </c>
      <c r="DS78" t="n">
        <v>120567465</v>
      </c>
      <c r="DT78" t="n">
        <v>111462586</v>
      </c>
      <c r="DU78" t="n">
        <v>117026940</v>
      </c>
      <c r="DV78" t="n">
        <v>114808715</v>
      </c>
      <c r="DW78" t="n">
        <v>122799986</v>
      </c>
      <c r="DX78" t="n">
        <v>125071384</v>
      </c>
      <c r="DY78" t="n">
        <v>135758248</v>
      </c>
      <c r="DZ78" t="n">
        <v>141538100</v>
      </c>
      <c r="EA78" t="n">
        <v>136044579</v>
      </c>
      <c r="EB78" t="n">
        <v>135881094</v>
      </c>
      <c r="EC78" t="n">
        <v>129040727</v>
      </c>
      <c r="ED78" t="n">
        <v>129257961</v>
      </c>
      <c r="EE78" t="n">
        <v>123755675</v>
      </c>
      <c r="EF78" t="n">
        <v>118226195</v>
      </c>
      <c r="EG78" t="n">
        <v>132739791</v>
      </c>
      <c r="EH78" t="n">
        <v>132152805</v>
      </c>
      <c r="EI78" t="n">
        <v>135780698</v>
      </c>
      <c r="EJ78" t="n">
        <v>138525236</v>
      </c>
      <c r="EK78" t="n">
        <v>143874945</v>
      </c>
      <c r="EL78" t="n">
        <v>146406324</v>
      </c>
      <c r="EM78" t="n">
        <v>141836340</v>
      </c>
      <c r="EN78" t="n">
        <v>145003809</v>
      </c>
      <c r="EO78" t="n">
        <v>139224031</v>
      </c>
      <c r="EP78" t="n">
        <v>135336585</v>
      </c>
      <c r="EQ78" t="n">
        <v>137448515</v>
      </c>
      <c r="ER78" t="n">
        <v>128233554</v>
      </c>
      <c r="ES78" t="n">
        <v>141665905</v>
      </c>
      <c r="ET78" t="n">
        <v>143553685</v>
      </c>
      <c r="EU78" t="n">
        <v>146923705</v>
      </c>
      <c r="EV78" t="n">
        <v>150064582</v>
      </c>
    </row>
    <row r="79" spans="1:302">
      <c r="A79" t="s">
        <v>151</v>
      </c>
      <c r="B79" t="s">
        <v>47</v>
      </c>
      <c r="C79" t="n">
        <v>892876</v>
      </c>
      <c r="D79" t="n">
        <v>872686</v>
      </c>
      <c r="E79" t="n">
        <v>891988</v>
      </c>
      <c r="F79" t="n">
        <v>864832</v>
      </c>
      <c r="G79" t="n">
        <v>892727</v>
      </c>
      <c r="H79" t="n">
        <v>951066</v>
      </c>
      <c r="I79" t="n">
        <v>920813</v>
      </c>
      <c r="J79" t="n">
        <v>988847</v>
      </c>
      <c r="K79" t="n">
        <v>932398</v>
      </c>
      <c r="L79" t="n">
        <v>911304</v>
      </c>
      <c r="M79" t="n">
        <v>870273</v>
      </c>
      <c r="N79" t="n">
        <v>869348</v>
      </c>
      <c r="O79" t="n">
        <v>748110</v>
      </c>
      <c r="P79" t="n">
        <v>926621</v>
      </c>
      <c r="Q79" t="n">
        <v>857073</v>
      </c>
      <c r="R79" t="n">
        <v>827134</v>
      </c>
      <c r="S79" t="n">
        <v>899746</v>
      </c>
      <c r="T79" t="n">
        <v>904935</v>
      </c>
      <c r="U79" t="n">
        <v>935371</v>
      </c>
      <c r="V79" t="n">
        <v>980502</v>
      </c>
      <c r="W79" t="n">
        <v>903885</v>
      </c>
      <c r="X79" t="n">
        <v>1017562</v>
      </c>
      <c r="Y79" t="n">
        <v>1044011</v>
      </c>
      <c r="Z79" t="n">
        <v>1089476</v>
      </c>
      <c r="AA79" t="n">
        <v>1153640</v>
      </c>
      <c r="AB79" t="n">
        <v>1136760</v>
      </c>
      <c r="AC79" t="n">
        <v>1203667</v>
      </c>
      <c r="AD79" t="n">
        <v>1185855</v>
      </c>
      <c r="AE79" t="n">
        <v>1206631</v>
      </c>
      <c r="AF79" t="n">
        <v>1319479</v>
      </c>
      <c r="AG79" t="n">
        <v>1342541</v>
      </c>
      <c r="AH79" t="n">
        <v>1442853</v>
      </c>
      <c r="AI79" t="n">
        <v>1436005</v>
      </c>
      <c r="AJ79" t="n">
        <v>1472829</v>
      </c>
      <c r="AK79" t="n">
        <v>1345894</v>
      </c>
      <c r="AL79" t="n">
        <v>1075614</v>
      </c>
      <c r="AM79" t="n">
        <v>1001753</v>
      </c>
      <c r="AN79" t="n">
        <v>869416</v>
      </c>
      <c r="AO79" t="n">
        <v>664630</v>
      </c>
      <c r="AP79" t="n">
        <v>793516</v>
      </c>
      <c r="AQ79" t="n">
        <v>854162</v>
      </c>
      <c r="AR79" t="n">
        <v>781562</v>
      </c>
      <c r="AS79" t="n">
        <v>888555</v>
      </c>
      <c r="AT79" t="n">
        <v>1045254</v>
      </c>
      <c r="AU79" t="n">
        <v>938783</v>
      </c>
      <c r="AV79" t="n">
        <v>1086122</v>
      </c>
      <c r="AW79" t="n">
        <v>987581</v>
      </c>
      <c r="AX79" t="n">
        <v>1071429</v>
      </c>
      <c r="AY79" t="n">
        <v>1128665</v>
      </c>
      <c r="AZ79" t="n">
        <v>977717</v>
      </c>
      <c r="BA79" t="n">
        <v>1156945</v>
      </c>
      <c r="BB79" t="n">
        <v>1082140</v>
      </c>
      <c r="BC79" t="n">
        <v>1100355</v>
      </c>
      <c r="BD79" t="n">
        <v>1138877</v>
      </c>
      <c r="BE79" t="n">
        <v>1115924</v>
      </c>
      <c r="BF79" t="n">
        <v>1122340</v>
      </c>
      <c r="BG79" t="n">
        <v>1133720</v>
      </c>
      <c r="BH79" t="n">
        <v>1157102</v>
      </c>
      <c r="BI79" t="n">
        <v>1097315</v>
      </c>
      <c r="BJ79" t="n">
        <v>1187567</v>
      </c>
      <c r="BK79" t="n">
        <v>1270256</v>
      </c>
      <c r="BL79" t="n">
        <v>1110249</v>
      </c>
      <c r="BM79" t="n">
        <v>1328694</v>
      </c>
      <c r="BN79" t="n">
        <v>1267384</v>
      </c>
      <c r="BO79" t="n">
        <v>1420137</v>
      </c>
      <c r="BP79" t="n">
        <v>1335885</v>
      </c>
      <c r="BQ79" t="n">
        <v>1487700</v>
      </c>
      <c r="BR79" t="n">
        <v>1439966</v>
      </c>
      <c r="BS79" t="n">
        <v>1535785</v>
      </c>
      <c r="BT79" t="n">
        <v>1525585</v>
      </c>
      <c r="BU79" t="n">
        <v>1382589</v>
      </c>
      <c r="BV79" t="n">
        <v>1503955</v>
      </c>
      <c r="BW79" t="n">
        <v>1510953</v>
      </c>
      <c r="BX79" t="n">
        <v>1367240</v>
      </c>
      <c r="BY79" t="n">
        <v>1528251</v>
      </c>
      <c r="BZ79" t="n">
        <v>1542446</v>
      </c>
      <c r="CA79" t="n">
        <v>1606818</v>
      </c>
      <c r="CB79" t="n">
        <v>1361491</v>
      </c>
      <c r="CC79" t="n">
        <v>1561393</v>
      </c>
      <c r="CD79" t="n">
        <v>1476998</v>
      </c>
      <c r="CE79" t="n">
        <v>1405222</v>
      </c>
      <c r="CF79" t="n">
        <v>1524282</v>
      </c>
      <c r="CG79" t="n">
        <v>1468966</v>
      </c>
      <c r="CH79" t="n">
        <v>1480802</v>
      </c>
      <c r="CI79" t="n">
        <v>1603540</v>
      </c>
      <c r="CJ79" t="n">
        <v>1273235</v>
      </c>
      <c r="CK79" t="n">
        <v>1550356</v>
      </c>
      <c r="CL79" t="n">
        <v>1300787</v>
      </c>
      <c r="CM79" t="n">
        <v>1615553</v>
      </c>
      <c r="CN79" t="n">
        <v>1307523</v>
      </c>
      <c r="CO79" t="n">
        <v>1417833</v>
      </c>
      <c r="CP79" t="n">
        <v>1396792</v>
      </c>
      <c r="CQ79" t="n">
        <v>1459828</v>
      </c>
      <c r="CR79" t="n">
        <v>1546864</v>
      </c>
      <c r="CS79" t="n">
        <v>1438730</v>
      </c>
      <c r="CT79" t="n">
        <v>1518484</v>
      </c>
      <c r="CU79" t="n">
        <v>1477627</v>
      </c>
      <c r="CV79" t="n">
        <v>1388842</v>
      </c>
      <c r="CW79" t="n">
        <v>1606389</v>
      </c>
      <c r="CX79" t="n">
        <v>1451933</v>
      </c>
      <c r="CY79" t="n">
        <v>1491705</v>
      </c>
      <c r="CZ79" t="n">
        <v>1399052</v>
      </c>
      <c r="DA79" t="n">
        <v>1573888</v>
      </c>
      <c r="DB79" t="n">
        <v>1416091</v>
      </c>
      <c r="DC79" t="n">
        <v>1533370</v>
      </c>
      <c r="DD79" t="n">
        <v>1465038</v>
      </c>
      <c r="DE79" t="n">
        <v>1397844</v>
      </c>
      <c r="DF79" t="n">
        <v>1406264</v>
      </c>
      <c r="DG79" t="n">
        <v>1246398</v>
      </c>
      <c r="DH79" t="n">
        <v>1104090</v>
      </c>
      <c r="DI79" t="n">
        <v>1220842</v>
      </c>
      <c r="DJ79" t="n">
        <v>1108381</v>
      </c>
      <c r="DK79" t="n">
        <v>1126198</v>
      </c>
      <c r="DL79" t="n">
        <v>1134837</v>
      </c>
      <c r="DM79" t="n">
        <v>1175427</v>
      </c>
      <c r="DN79" t="n">
        <v>1173650</v>
      </c>
      <c r="DO79" t="n">
        <v>1153522</v>
      </c>
      <c r="DP79" t="n">
        <v>1099407</v>
      </c>
      <c r="DQ79" t="n">
        <v>1039346</v>
      </c>
      <c r="DR79" t="n">
        <v>1175539</v>
      </c>
      <c r="DS79" t="n">
        <v>999292</v>
      </c>
      <c r="DT79" t="n">
        <v>927930</v>
      </c>
      <c r="DU79" t="n">
        <v>1035677</v>
      </c>
      <c r="DV79" t="n">
        <v>909586</v>
      </c>
      <c r="DW79" t="n">
        <v>957260</v>
      </c>
      <c r="DX79" t="n">
        <v>844401</v>
      </c>
      <c r="DY79" t="n">
        <v>1017354</v>
      </c>
      <c r="DZ79" t="n">
        <v>1026795</v>
      </c>
      <c r="EA79" t="n">
        <v>975178</v>
      </c>
      <c r="EB79" t="n">
        <v>1014894</v>
      </c>
      <c r="EC79" t="n">
        <v>1015202</v>
      </c>
      <c r="ED79" t="n">
        <v>974538</v>
      </c>
      <c r="EE79" t="n">
        <v>951161</v>
      </c>
      <c r="EF79" t="n">
        <v>859499</v>
      </c>
      <c r="EG79" t="n">
        <v>1022259</v>
      </c>
      <c r="EH79" t="n">
        <v>934994</v>
      </c>
      <c r="EI79" t="n">
        <v>1000719</v>
      </c>
      <c r="EJ79" t="n">
        <v>939113</v>
      </c>
      <c r="EK79" t="n">
        <v>1004375</v>
      </c>
      <c r="EL79" t="n">
        <v>995078</v>
      </c>
      <c r="EM79" t="n">
        <v>950184</v>
      </c>
      <c r="EN79" t="n">
        <v>1032678</v>
      </c>
      <c r="EO79" t="n">
        <v>1013672</v>
      </c>
      <c r="EP79" t="n">
        <v>1088347</v>
      </c>
      <c r="EQ79" t="n">
        <v>1105495</v>
      </c>
      <c r="ER79" t="n">
        <v>915087</v>
      </c>
      <c r="ES79" t="n">
        <v>1145052</v>
      </c>
      <c r="ET79" t="n">
        <v>1020772</v>
      </c>
      <c r="EU79" t="n">
        <v>1133978</v>
      </c>
      <c r="EV79" t="n">
        <v>990086</v>
      </c>
    </row>
    <row r="81" spans="1:302">
      <c r="A81" t="s">
        <v>158</v>
      </c>
    </row>
    <row r="82" spans="1:302">
      <c r="A82" t="s">
        <v>147</v>
      </c>
      <c r="B82" t="s">
        <v>159</v>
      </c>
      <c r="C82" t="n">
        <v>20.2566418222</v>
      </c>
      <c r="D82" t="n">
        <v>20.5054166355</v>
      </c>
      <c r="E82" t="n">
        <v>20.0069782567</v>
      </c>
      <c r="F82" t="n">
        <v>20.8101642305</v>
      </c>
      <c r="G82" t="n">
        <v>20.5646767458</v>
      </c>
      <c r="H82" t="n">
        <v>21.4544097197</v>
      </c>
      <c r="I82" t="n">
        <v>21.8987607853</v>
      </c>
      <c r="J82" t="n">
        <v>21.7321204671</v>
      </c>
      <c r="K82" t="n">
        <v>21.5116567767</v>
      </c>
      <c r="L82" t="n">
        <v>20.5502493901</v>
      </c>
      <c r="M82" t="n">
        <v>20.0131686472</v>
      </c>
      <c r="N82" t="n">
        <v>19.1875123841</v>
      </c>
      <c r="O82" t="n">
        <v>19.0078145742</v>
      </c>
      <c r="P82" t="n">
        <v>19.6550329565</v>
      </c>
      <c r="Q82" t="n">
        <v>18.726786273</v>
      </c>
      <c r="R82" t="n">
        <v>19.6605405712</v>
      </c>
      <c r="S82" t="n">
        <v>20.1803615111</v>
      </c>
      <c r="T82" t="n">
        <v>20.8084980271</v>
      </c>
      <c r="U82" t="n">
        <v>21.7232560691</v>
      </c>
      <c r="V82" t="n">
        <v>22.3989017409</v>
      </c>
      <c r="W82" t="n">
        <v>20.8684424844</v>
      </c>
      <c r="X82" t="n">
        <v>23.113514491</v>
      </c>
      <c r="Y82" t="n">
        <v>23.6735097123</v>
      </c>
      <c r="Z82" t="n">
        <v>25.2074050238</v>
      </c>
      <c r="AA82" t="n">
        <v>25.3633453974</v>
      </c>
      <c r="AB82" t="n">
        <v>26.7850976667</v>
      </c>
      <c r="AC82" t="n">
        <v>26.9201600981</v>
      </c>
      <c r="AD82" t="n">
        <v>26.9609956616</v>
      </c>
      <c r="AE82" t="n">
        <v>28.0042838719</v>
      </c>
      <c r="AF82" t="n">
        <v>29.9643322814</v>
      </c>
      <c r="AG82" t="n">
        <v>31.5572377649</v>
      </c>
      <c r="AH82" t="n">
        <v>32.6485394239</v>
      </c>
      <c r="AI82" t="n">
        <v>33.3200381644</v>
      </c>
      <c r="AJ82" t="n">
        <v>32.2809613315</v>
      </c>
      <c r="AK82" t="n">
        <v>29.9447012195</v>
      </c>
      <c r="AL82" t="n">
        <v>25.7778940697</v>
      </c>
      <c r="AM82" t="n">
        <v>22.760536913</v>
      </c>
      <c r="AN82" t="n">
        <v>20.5367418119</v>
      </c>
      <c r="AO82" t="n">
        <v>18.878812731</v>
      </c>
      <c r="AP82" t="n">
        <v>18.9719061328</v>
      </c>
      <c r="AQ82" t="n">
        <v>18.9282122727</v>
      </c>
      <c r="AR82" t="n">
        <v>19.0511183924</v>
      </c>
      <c r="AS82" t="n">
        <v>20.0555060617</v>
      </c>
      <c r="AT82" t="n">
        <v>22.1931062777</v>
      </c>
      <c r="AU82" t="n">
        <v>22.5784516235</v>
      </c>
      <c r="AV82" t="n">
        <v>23.5704884334</v>
      </c>
      <c r="AW82" t="n">
        <v>23.2370896418</v>
      </c>
      <c r="AX82" t="n">
        <v>23.2840437464</v>
      </c>
      <c r="AY82" t="n">
        <v>23.7686478171</v>
      </c>
      <c r="AZ82" t="n">
        <v>24.5753389655</v>
      </c>
      <c r="BA82" t="n">
        <v>25.079140575</v>
      </c>
      <c r="BB82" t="n">
        <v>24.2297585361</v>
      </c>
      <c r="BC82" t="n">
        <v>25.2498177947</v>
      </c>
      <c r="BD82" t="n">
        <v>25.3245454876</v>
      </c>
      <c r="BE82" t="n">
        <v>25.2962908445</v>
      </c>
      <c r="BF82" t="n">
        <v>25.512918794</v>
      </c>
      <c r="BG82" t="n">
        <v>25.0508871676</v>
      </c>
      <c r="BH82" t="n">
        <v>25.4173136064</v>
      </c>
      <c r="BI82" t="n">
        <v>25.8138099672</v>
      </c>
      <c r="BJ82" t="n">
        <v>26.020223761</v>
      </c>
      <c r="BK82" t="n">
        <v>27.1858025971</v>
      </c>
      <c r="BL82" t="n">
        <v>27.8600644699</v>
      </c>
      <c r="BM82" t="n">
        <v>28.5080047798</v>
      </c>
      <c r="BN82" t="n">
        <v>29.729427524</v>
      </c>
      <c r="BO82" t="n">
        <v>31.2905184842</v>
      </c>
      <c r="BP82" t="n">
        <v>32.8689399261</v>
      </c>
      <c r="BQ82" t="n">
        <v>33.046965547</v>
      </c>
      <c r="BR82" t="n">
        <v>33.9090958855</v>
      </c>
      <c r="BS82" t="n">
        <v>34.3270713367</v>
      </c>
      <c r="BT82" t="n">
        <v>33.6715797919</v>
      </c>
      <c r="BU82" t="n">
        <v>33.433547368</v>
      </c>
      <c r="BV82" t="n">
        <v>32.9646888918</v>
      </c>
      <c r="BW82" t="n">
        <v>33.0981857505</v>
      </c>
      <c r="BX82" t="n">
        <v>33.6109214028</v>
      </c>
      <c r="BY82" t="n">
        <v>33.9606093767</v>
      </c>
      <c r="BZ82" t="n">
        <v>34.4181209117</v>
      </c>
      <c r="CA82" t="n">
        <v>35.0123236687</v>
      </c>
      <c r="CB82" t="n">
        <v>36.3719015058</v>
      </c>
      <c r="CC82" t="n">
        <v>34.6087493999</v>
      </c>
      <c r="CD82" t="n">
        <v>33.59171628</v>
      </c>
      <c r="CE82" t="n">
        <v>33.9359866998</v>
      </c>
      <c r="CF82" t="n">
        <v>33.561842209</v>
      </c>
      <c r="CG82" t="n">
        <v>33.4078517571</v>
      </c>
      <c r="CH82" t="n">
        <v>32.9695308514</v>
      </c>
      <c r="CI82" t="n">
        <v>34.9362109786</v>
      </c>
      <c r="CJ82" t="n">
        <v>33.3324032256</v>
      </c>
      <c r="CK82" t="n">
        <v>33.9610206325</v>
      </c>
      <c r="CL82" t="n">
        <v>33.2214165702</v>
      </c>
      <c r="CM82" t="n">
        <v>32.2196200509</v>
      </c>
      <c r="CN82" t="n">
        <v>32.8921215653</v>
      </c>
      <c r="CO82" t="n">
        <v>32.4071886362</v>
      </c>
      <c r="CP82" t="n">
        <v>32.1943773262</v>
      </c>
      <c r="CQ82" t="n">
        <v>32.2443627879</v>
      </c>
      <c r="CR82" t="n">
        <v>33.4810680738</v>
      </c>
      <c r="CS82" t="n">
        <v>33.766967925</v>
      </c>
      <c r="CT82" t="n">
        <v>33.1013543859</v>
      </c>
      <c r="CU82" t="n">
        <v>34.0780141027</v>
      </c>
      <c r="CV82" t="n">
        <v>33.6407097203</v>
      </c>
      <c r="CW82" t="n">
        <v>34.8042867019</v>
      </c>
      <c r="CX82" t="n">
        <v>33.6274977319</v>
      </c>
      <c r="CY82" t="n">
        <v>33.9778365009</v>
      </c>
      <c r="CZ82" t="n">
        <v>34.4592397833</v>
      </c>
      <c r="DA82" t="n">
        <v>34.0729143724</v>
      </c>
      <c r="DB82" t="n">
        <v>33.7941857719</v>
      </c>
      <c r="DC82" t="n">
        <v>34.0231935067</v>
      </c>
      <c r="DD82" t="n">
        <v>33.0100702339</v>
      </c>
      <c r="DE82" t="n">
        <v>31.6678684126</v>
      </c>
      <c r="DF82" t="n">
        <v>31.2198803229</v>
      </c>
      <c r="DG82" t="n">
        <v>30.0365691092</v>
      </c>
      <c r="DH82" t="n">
        <v>27.0306137423</v>
      </c>
      <c r="DI82" t="n">
        <v>27.234909127</v>
      </c>
      <c r="DJ82" t="n">
        <v>26.3766724</v>
      </c>
      <c r="DK82" t="n">
        <v>26.0283400285</v>
      </c>
      <c r="DL82" t="n">
        <v>26.604461166</v>
      </c>
      <c r="DM82" t="n">
        <v>26.7449028231</v>
      </c>
      <c r="DN82" t="n">
        <v>26.842165508</v>
      </c>
      <c r="DO82" t="n">
        <v>25.7651530926</v>
      </c>
      <c r="DP82" t="n">
        <v>25.1955476983</v>
      </c>
      <c r="DQ82" t="n">
        <v>23.8674038192</v>
      </c>
      <c r="DR82" t="n">
        <v>24.0541506134</v>
      </c>
      <c r="DS82" t="n">
        <v>23.9189326956</v>
      </c>
      <c r="DT82" t="n">
        <v>22.9971096327</v>
      </c>
      <c r="DU82" t="n">
        <v>23.3517179179</v>
      </c>
      <c r="DV82" t="n">
        <v>22.7808047809</v>
      </c>
      <c r="DW82" t="n">
        <v>23.0603817445</v>
      </c>
      <c r="DX82" t="n">
        <v>24.0323349667</v>
      </c>
      <c r="DY82" t="n">
        <v>24.334524359</v>
      </c>
      <c r="DZ82" t="n">
        <v>24.3291730311</v>
      </c>
      <c r="EA82" t="n">
        <v>24.5917811275</v>
      </c>
      <c r="EB82" t="n">
        <v>24.0900909653</v>
      </c>
      <c r="EC82" t="n">
        <v>25.1044576422</v>
      </c>
      <c r="ED82" t="n">
        <v>24.8030293417</v>
      </c>
      <c r="EE82" t="n">
        <v>25.4595926828</v>
      </c>
      <c r="EF82" t="n">
        <v>25.9936460463</v>
      </c>
      <c r="EG82" t="n">
        <v>25.7585888026</v>
      </c>
      <c r="EH82" t="n">
        <v>26.0905762637</v>
      </c>
      <c r="EI82" t="n">
        <v>25.7533570565</v>
      </c>
      <c r="EJ82" t="n">
        <v>26.5325274288</v>
      </c>
      <c r="EK82" t="n">
        <v>25.9637063656</v>
      </c>
      <c r="EL82" t="n">
        <v>25.665880564</v>
      </c>
      <c r="EM82" t="n">
        <v>25.7997998948</v>
      </c>
      <c r="EN82" t="n">
        <v>26.0679774155</v>
      </c>
      <c r="EO82" t="n">
        <v>27.6023831379</v>
      </c>
      <c r="EP82" t="n">
        <v>28.0924404672</v>
      </c>
      <c r="EQ82" t="n">
        <v>28.1937118878</v>
      </c>
      <c r="ER82" t="n">
        <v>28.2419454468</v>
      </c>
      <c r="ES82" t="n">
        <v>29.2657359146</v>
      </c>
      <c r="ET82" t="n">
        <v>28.6421147783</v>
      </c>
      <c r="EU82" t="n">
        <v>28.9035821253</v>
      </c>
      <c r="EV82" t="n">
        <v>28.7589085533</v>
      </c>
    </row>
    <row r="83" spans="1:302">
      <c r="A83" t="s">
        <v>149</v>
      </c>
      <c r="B83" t="s">
        <v>159</v>
      </c>
      <c r="C83" t="n">
        <v>22.7475868374</v>
      </c>
      <c r="D83" t="n">
        <v>22.9354473626</v>
      </c>
      <c r="E83" t="n">
        <v>22.5384015422</v>
      </c>
      <c r="F83" t="n">
        <v>23.310151269</v>
      </c>
      <c r="G83" t="n">
        <v>23.2645437403</v>
      </c>
      <c r="H83" t="n">
        <v>24.0997539622</v>
      </c>
      <c r="I83" t="n">
        <v>24.6192869472</v>
      </c>
      <c r="J83" t="n">
        <v>24.4879604876</v>
      </c>
      <c r="K83" t="n">
        <v>24.23478307</v>
      </c>
      <c r="L83" t="n">
        <v>23.2622323507</v>
      </c>
      <c r="M83" t="n">
        <v>22.6672602801</v>
      </c>
      <c r="N83" t="n">
        <v>21.8164097947</v>
      </c>
      <c r="O83" t="n">
        <v>21.7164561142</v>
      </c>
      <c r="P83" t="n">
        <v>22.3695513788</v>
      </c>
      <c r="Q83" t="n">
        <v>21.4826436979</v>
      </c>
      <c r="R83" t="n">
        <v>22.4756120052</v>
      </c>
      <c r="S83" t="n">
        <v>23.1747915218</v>
      </c>
      <c r="T83" t="n">
        <v>23.5348490008</v>
      </c>
      <c r="U83" t="n">
        <v>24.5867649443</v>
      </c>
      <c r="V83" t="n">
        <v>25.1963925536</v>
      </c>
      <c r="W83" t="n">
        <v>23.5115242758</v>
      </c>
      <c r="X83" t="n">
        <v>26.1053139917</v>
      </c>
      <c r="Y83" t="n">
        <v>26.5953996808</v>
      </c>
      <c r="Z83" t="n">
        <v>28.2666438284</v>
      </c>
      <c r="AA83" t="n">
        <v>28.5322351239</v>
      </c>
      <c r="AB83" t="n">
        <v>29.9780265257</v>
      </c>
      <c r="AC83" t="n">
        <v>29.924502234</v>
      </c>
      <c r="AD83" t="n">
        <v>30.3123601437</v>
      </c>
      <c r="AE83" t="n">
        <v>31.3993444447</v>
      </c>
      <c r="AF83" t="n">
        <v>33.2680980788</v>
      </c>
      <c r="AG83" t="n">
        <v>34.9929801369</v>
      </c>
      <c r="AH83" t="n">
        <v>36.0235391505</v>
      </c>
      <c r="AI83" t="n">
        <v>36.94132104</v>
      </c>
      <c r="AJ83" t="n">
        <v>35.7398575723</v>
      </c>
      <c r="AK83" t="n">
        <v>33.4103293873</v>
      </c>
      <c r="AL83" t="n">
        <v>29.2753312479</v>
      </c>
      <c r="AM83" t="n">
        <v>25.7640643857</v>
      </c>
      <c r="AN83" t="n">
        <v>23.4934021888</v>
      </c>
      <c r="AO83" t="n">
        <v>21.5878561569</v>
      </c>
      <c r="AP83" t="n">
        <v>22.1889360551</v>
      </c>
      <c r="AQ83" t="n">
        <v>22.0410845399</v>
      </c>
      <c r="AR83" t="n">
        <v>22.2036241462</v>
      </c>
      <c r="AS83" t="n">
        <v>22.9880462228</v>
      </c>
      <c r="AT83" t="n">
        <v>25.1306098913</v>
      </c>
      <c r="AU83" t="n">
        <v>25.4889860267</v>
      </c>
      <c r="AV83" t="n">
        <v>26.4479846266</v>
      </c>
      <c r="AW83" t="n">
        <v>26.2274470261</v>
      </c>
      <c r="AX83" t="n">
        <v>26.2598850818</v>
      </c>
      <c r="AY83" t="n">
        <v>26.7077529428</v>
      </c>
      <c r="AZ83" t="n">
        <v>27.4595051925</v>
      </c>
      <c r="BA83" t="n">
        <v>27.7860723273</v>
      </c>
      <c r="BB83" t="n">
        <v>27.1450895452</v>
      </c>
      <c r="BC83" t="n">
        <v>28.2478286931</v>
      </c>
      <c r="BD83" t="n">
        <v>28.3567235904</v>
      </c>
      <c r="BE83" t="n">
        <v>28.3002867671</v>
      </c>
      <c r="BF83" t="n">
        <v>28.5848007623</v>
      </c>
      <c r="BG83" t="n">
        <v>28.0160299085</v>
      </c>
      <c r="BH83" t="n">
        <v>28.4549583912</v>
      </c>
      <c r="BI83" t="n">
        <v>28.910786046</v>
      </c>
      <c r="BJ83" t="n">
        <v>29.1479936771</v>
      </c>
      <c r="BK83" t="n">
        <v>30.1279964723</v>
      </c>
      <c r="BL83" t="n">
        <v>31.039030467</v>
      </c>
      <c r="BM83" t="n">
        <v>31.7033834129</v>
      </c>
      <c r="BN83" t="n">
        <v>32.8910821326</v>
      </c>
      <c r="BO83" t="n">
        <v>34.5799775017</v>
      </c>
      <c r="BP83" t="n">
        <v>35.8433134066</v>
      </c>
      <c r="BQ83" t="n">
        <v>36.2253781537</v>
      </c>
      <c r="BR83" t="n">
        <v>36.9813738268</v>
      </c>
      <c r="BS83" t="n">
        <v>37.5304058752</v>
      </c>
      <c r="BT83" t="n">
        <v>36.7089621529</v>
      </c>
      <c r="BU83" t="n">
        <v>36.5600746806</v>
      </c>
      <c r="BV83" t="n">
        <v>36.2049988067</v>
      </c>
      <c r="BW83" t="n">
        <v>36.2452846625</v>
      </c>
      <c r="BX83" t="n">
        <v>36.7949878857</v>
      </c>
      <c r="BY83" t="n">
        <v>37.0535200448</v>
      </c>
      <c r="BZ83" t="n">
        <v>37.5069451742</v>
      </c>
      <c r="CA83" t="n">
        <v>38.2086992145</v>
      </c>
      <c r="CB83" t="n">
        <v>40.1581468937</v>
      </c>
      <c r="CC83" t="n">
        <v>37.844213063</v>
      </c>
      <c r="CD83" t="n">
        <v>37.183435915</v>
      </c>
      <c r="CE83" t="n">
        <v>37.2079638785</v>
      </c>
      <c r="CF83" t="n">
        <v>36.9624151179</v>
      </c>
      <c r="CG83" t="n">
        <v>36.8117165983</v>
      </c>
      <c r="CH83" t="n">
        <v>36.3342862977</v>
      </c>
      <c r="CI83" t="n">
        <v>37.9387279281</v>
      </c>
      <c r="CJ83" t="n">
        <v>36.6528992647</v>
      </c>
      <c r="CK83" t="n">
        <v>37.5237009518</v>
      </c>
      <c r="CL83" t="n">
        <v>36.959732353</v>
      </c>
      <c r="CM83" t="n">
        <v>35.9065515704</v>
      </c>
      <c r="CN83" t="n">
        <v>36.9244791528</v>
      </c>
      <c r="CO83" t="n">
        <v>36.5067740145</v>
      </c>
      <c r="CP83" t="n">
        <v>35.9437852342</v>
      </c>
      <c r="CQ83" t="n">
        <v>36.2837901255</v>
      </c>
      <c r="CR83" t="n">
        <v>37.2683467487</v>
      </c>
      <c r="CS83" t="n">
        <v>37.2443660386</v>
      </c>
      <c r="CT83" t="n">
        <v>36.5782062582</v>
      </c>
      <c r="CU83" t="n">
        <v>37.3959926686</v>
      </c>
      <c r="CV83" t="n">
        <v>37.1076559646</v>
      </c>
      <c r="CW83" t="n">
        <v>38.5122739883</v>
      </c>
      <c r="CX83" t="n">
        <v>38.0779238669</v>
      </c>
      <c r="CY83" t="n">
        <v>38.0432854135</v>
      </c>
      <c r="CZ83" t="n">
        <v>38.6555364642</v>
      </c>
      <c r="DA83" t="n">
        <v>38.4186982706</v>
      </c>
      <c r="DB83" t="n">
        <v>37.8125990503</v>
      </c>
      <c r="DC83" t="n">
        <v>38.1167107456</v>
      </c>
      <c r="DD83" t="n">
        <v>36.4129864076</v>
      </c>
      <c r="DE83" t="n">
        <v>35.0553141826</v>
      </c>
      <c r="DF83" t="n">
        <v>34.5926345134</v>
      </c>
      <c r="DG83" t="n">
        <v>33.3424777915</v>
      </c>
      <c r="DH83" t="n">
        <v>30.8514186801</v>
      </c>
      <c r="DI83" t="n">
        <v>31.1950248334</v>
      </c>
      <c r="DJ83" t="n">
        <v>30.8769090749</v>
      </c>
      <c r="DK83" t="n">
        <v>30.5418500019</v>
      </c>
      <c r="DL83" t="n">
        <v>30.8707578245</v>
      </c>
      <c r="DM83" t="n">
        <v>30.4509794162</v>
      </c>
      <c r="DN83" t="n">
        <v>30.208775729</v>
      </c>
      <c r="DO83" t="n">
        <v>28.7654131324</v>
      </c>
      <c r="DP83" t="n">
        <v>28.4955701642</v>
      </c>
      <c r="DQ83" t="n">
        <v>27.2722985151</v>
      </c>
      <c r="DR83" t="n">
        <v>27.0111267421</v>
      </c>
      <c r="DS83" t="n">
        <v>27.1274195198</v>
      </c>
      <c r="DT83" t="n">
        <v>27.0667710216</v>
      </c>
      <c r="DU83" t="n">
        <v>27.7846255962</v>
      </c>
      <c r="DV83" t="n">
        <v>27.3471707458</v>
      </c>
      <c r="DW83" t="n">
        <v>27.3490376019</v>
      </c>
      <c r="DX83" t="n">
        <v>27.9525643634</v>
      </c>
      <c r="DY83" t="n">
        <v>28.5336713855</v>
      </c>
      <c r="DZ83" t="n">
        <v>27.8725220487</v>
      </c>
      <c r="EA83" t="n">
        <v>28.2320530165</v>
      </c>
      <c r="EB83" t="n">
        <v>27.8683857577</v>
      </c>
      <c r="EC83" t="n">
        <v>28.7361879269</v>
      </c>
      <c r="ED83" t="n">
        <v>27.7831394677</v>
      </c>
      <c r="EE83" t="n">
        <v>28.6076805126</v>
      </c>
      <c r="EF83" t="n">
        <v>29.7264254771</v>
      </c>
      <c r="EG83" t="n">
        <v>29.6109195528</v>
      </c>
      <c r="EH83" t="n">
        <v>30.9345375423</v>
      </c>
      <c r="EI83" t="n">
        <v>29.7205434573</v>
      </c>
      <c r="EJ83" t="n">
        <v>31.0072525234</v>
      </c>
      <c r="EK83" t="n">
        <v>29.8189432763</v>
      </c>
      <c r="EL83" t="n">
        <v>29.3089951042</v>
      </c>
      <c r="EM83" t="n">
        <v>29.5549124214</v>
      </c>
      <c r="EN83" t="n">
        <v>29.6549010978</v>
      </c>
      <c r="EO83" t="n">
        <v>30.8655753361</v>
      </c>
      <c r="EP83" t="n">
        <v>31.0271148142</v>
      </c>
      <c r="EQ83" t="n">
        <v>31.4597487764</v>
      </c>
      <c r="ER83" t="n">
        <v>31.7973781975</v>
      </c>
      <c r="ES83" t="n">
        <v>32.6677678094</v>
      </c>
      <c r="ET83" t="n">
        <v>32.3084428659</v>
      </c>
      <c r="EU83" t="n">
        <v>32.650108171</v>
      </c>
      <c r="EV83" t="n">
        <v>32.9557789705</v>
      </c>
    </row>
    <row r="84" spans="1:302">
      <c r="A84" t="s">
        <v>150</v>
      </c>
      <c r="B84" t="s">
        <v>159</v>
      </c>
      <c r="C84" t="n">
        <v>19.1105500691</v>
      </c>
      <c r="D84" t="n">
        <v>19.462188486</v>
      </c>
      <c r="E84" t="n">
        <v>18.8771869254</v>
      </c>
      <c r="F84" t="n">
        <v>19.6785301684</v>
      </c>
      <c r="G84" t="n">
        <v>19.4303809687</v>
      </c>
      <c r="H84" t="n">
        <v>20.31828532</v>
      </c>
      <c r="I84" t="n">
        <v>20.720125273</v>
      </c>
      <c r="J84" t="n">
        <v>20.5460964877</v>
      </c>
      <c r="K84" t="n">
        <v>20.3525958784</v>
      </c>
      <c r="L84" t="n">
        <v>19.3867931789</v>
      </c>
      <c r="M84" t="n">
        <v>18.8525461448</v>
      </c>
      <c r="N84" t="n">
        <v>18.0254127174</v>
      </c>
      <c r="O84" t="n">
        <v>17.7390044151</v>
      </c>
      <c r="P84" t="n">
        <v>18.4814433807</v>
      </c>
      <c r="Q84" t="n">
        <v>17.5239951104</v>
      </c>
      <c r="R84" t="n">
        <v>18.4145525123</v>
      </c>
      <c r="S84" t="n">
        <v>18.9219454581</v>
      </c>
      <c r="T84" t="n">
        <v>19.6223592093</v>
      </c>
      <c r="U84" t="n">
        <v>20.4671932906</v>
      </c>
      <c r="V84" t="n">
        <v>21.1496464596</v>
      </c>
      <c r="W84" t="n">
        <v>19.7286579375</v>
      </c>
      <c r="X84" t="n">
        <v>21.8452615347</v>
      </c>
      <c r="Y84" t="n">
        <v>22.410545779</v>
      </c>
      <c r="Z84" t="n">
        <v>23.8184535997</v>
      </c>
      <c r="AA84" t="n">
        <v>23.8437228539</v>
      </c>
      <c r="AB84" t="n">
        <v>25.3825365475</v>
      </c>
      <c r="AC84" t="n">
        <v>25.630694016</v>
      </c>
      <c r="AD84" t="n">
        <v>25.5395555117</v>
      </c>
      <c r="AE84" t="n">
        <v>26.5822014726</v>
      </c>
      <c r="AF84" t="n">
        <v>28.574609204</v>
      </c>
      <c r="AG84" t="n">
        <v>30.075908946</v>
      </c>
      <c r="AH84" t="n">
        <v>31.2337359757</v>
      </c>
      <c r="AI84" t="n">
        <v>31.8281609993</v>
      </c>
      <c r="AJ84" t="n">
        <v>30.8783519168</v>
      </c>
      <c r="AK84" t="n">
        <v>28.5174502552</v>
      </c>
      <c r="AL84" t="n">
        <v>24.2400399561</v>
      </c>
      <c r="AM84" t="n">
        <v>21.3297436752</v>
      </c>
      <c r="AN84" t="n">
        <v>19.2551276216</v>
      </c>
      <c r="AO84" t="n">
        <v>17.6779217734</v>
      </c>
      <c r="AP84" t="n">
        <v>17.5698058992</v>
      </c>
      <c r="AQ84" t="n">
        <v>17.6034588605</v>
      </c>
      <c r="AR84" t="n">
        <v>17.6912083337</v>
      </c>
      <c r="AS84" t="n">
        <v>18.7920038387</v>
      </c>
      <c r="AT84" t="n">
        <v>20.9128167771</v>
      </c>
      <c r="AU84" t="n">
        <v>21.3337046838</v>
      </c>
      <c r="AV84" t="n">
        <v>22.3315663814</v>
      </c>
      <c r="AW84" t="n">
        <v>21.9262937913</v>
      </c>
      <c r="AX84" t="n">
        <v>21.9698051072</v>
      </c>
      <c r="AY84" t="n">
        <v>22.3960476284</v>
      </c>
      <c r="AZ84" t="n">
        <v>23.3186727711</v>
      </c>
      <c r="BA84" t="n">
        <v>23.8847816882</v>
      </c>
      <c r="BB84" t="n">
        <v>22.960042603</v>
      </c>
      <c r="BC84" t="n">
        <v>23.9976105651</v>
      </c>
      <c r="BD84" t="n">
        <v>24.0402750101</v>
      </c>
      <c r="BE84" t="n">
        <v>23.9948680935</v>
      </c>
      <c r="BF84" t="n">
        <v>24.214336258</v>
      </c>
      <c r="BG84" t="n">
        <v>23.8118997164</v>
      </c>
      <c r="BH84" t="n">
        <v>24.1440727574</v>
      </c>
      <c r="BI84" t="n">
        <v>24.4807066298</v>
      </c>
      <c r="BJ84" t="n">
        <v>24.6243557427</v>
      </c>
      <c r="BK84" t="n">
        <v>25.7740841216</v>
      </c>
      <c r="BL84" t="n">
        <v>26.5501796019</v>
      </c>
      <c r="BM84" t="n">
        <v>27.1482374709</v>
      </c>
      <c r="BN84" t="n">
        <v>28.4132785012</v>
      </c>
      <c r="BO84" t="n">
        <v>29.9068805194</v>
      </c>
      <c r="BP84" t="n">
        <v>31.5814308113</v>
      </c>
      <c r="BQ84" t="n">
        <v>31.7036815555</v>
      </c>
      <c r="BR84" t="n">
        <v>32.6172524784</v>
      </c>
      <c r="BS84" t="n">
        <v>33.0226031886</v>
      </c>
      <c r="BT84" t="n">
        <v>32.4419340904</v>
      </c>
      <c r="BU84" t="n">
        <v>32.1534936136</v>
      </c>
      <c r="BV84" t="n">
        <v>31.5607065388</v>
      </c>
      <c r="BW84" t="n">
        <v>31.671181927</v>
      </c>
      <c r="BX84" t="n">
        <v>32.3339069314</v>
      </c>
      <c r="BY84" t="n">
        <v>32.6435423693</v>
      </c>
      <c r="BZ84" t="n">
        <v>33.149627194</v>
      </c>
      <c r="CA84" t="n">
        <v>33.7550880119</v>
      </c>
      <c r="CB84" t="n">
        <v>34.8746482294</v>
      </c>
      <c r="CC84" t="n">
        <v>33.3163880584</v>
      </c>
      <c r="CD84" t="n">
        <v>32.1771361845</v>
      </c>
      <c r="CE84" t="n">
        <v>32.6793204174</v>
      </c>
      <c r="CF84" t="n">
        <v>32.2339249173</v>
      </c>
      <c r="CG84" t="n">
        <v>32.069553413</v>
      </c>
      <c r="CH84" t="n">
        <v>31.5937216798</v>
      </c>
      <c r="CI84" t="n">
        <v>33.6377256855</v>
      </c>
      <c r="CJ84" t="n">
        <v>32.0182242781</v>
      </c>
      <c r="CK84" t="n">
        <v>32.5680498976</v>
      </c>
      <c r="CL84" t="n">
        <v>31.7568241156</v>
      </c>
      <c r="CM84" t="n">
        <v>30.8515048195</v>
      </c>
      <c r="CN84" t="n">
        <v>31.3701744954</v>
      </c>
      <c r="CO84" t="n">
        <v>30.8813375403</v>
      </c>
      <c r="CP84" t="n">
        <v>30.7896145503</v>
      </c>
      <c r="CQ84" t="n">
        <v>30.7465176807</v>
      </c>
      <c r="CR84" t="n">
        <v>32.0778845382</v>
      </c>
      <c r="CS84" t="n">
        <v>32.4453350211</v>
      </c>
      <c r="CT84" t="n">
        <v>31.7350976364</v>
      </c>
      <c r="CU84" t="n">
        <v>32.7078441696</v>
      </c>
      <c r="CV84" t="n">
        <v>32.2847466051</v>
      </c>
      <c r="CW84" t="n">
        <v>33.3989179133</v>
      </c>
      <c r="CX84" t="n">
        <v>32.0273057515</v>
      </c>
      <c r="CY84" t="n">
        <v>32.5096832692</v>
      </c>
      <c r="CZ84" t="n">
        <v>32.9357384388</v>
      </c>
      <c r="DA84" t="n">
        <v>32.4827145388</v>
      </c>
      <c r="DB84" t="n">
        <v>32.2858644034</v>
      </c>
      <c r="DC84" t="n">
        <v>32.5532843702</v>
      </c>
      <c r="DD84" t="n">
        <v>31.7117740152</v>
      </c>
      <c r="DE84" t="n">
        <v>30.3806815588</v>
      </c>
      <c r="DF84" t="n">
        <v>29.9289292844</v>
      </c>
      <c r="DG84" t="n">
        <v>28.6756625209</v>
      </c>
      <c r="DH84" t="n">
        <v>25.6192517183</v>
      </c>
      <c r="DI84" t="n">
        <v>25.7812696027</v>
      </c>
      <c r="DJ84" t="n">
        <v>24.7949740391</v>
      </c>
      <c r="DK84" t="n">
        <v>24.4859729522</v>
      </c>
      <c r="DL84" t="n">
        <v>25.0695590639</v>
      </c>
      <c r="DM84" t="n">
        <v>25.3070273106</v>
      </c>
      <c r="DN84" t="n">
        <v>25.5186835811</v>
      </c>
      <c r="DO84" t="n">
        <v>24.517983034</v>
      </c>
      <c r="DP84" t="n">
        <v>23.9450110034</v>
      </c>
      <c r="DQ84" t="n">
        <v>22.5700047582</v>
      </c>
      <c r="DR84" t="n">
        <v>22.8687019546</v>
      </c>
      <c r="DS84" t="n">
        <v>22.6174077071</v>
      </c>
      <c r="DT84" t="n">
        <v>21.5498374375</v>
      </c>
      <c r="DU84" t="n">
        <v>21.7959022081</v>
      </c>
      <c r="DV84" t="n">
        <v>21.1666622551</v>
      </c>
      <c r="DW84" t="n">
        <v>21.5845201948</v>
      </c>
      <c r="DX84" t="n">
        <v>22.5893659256</v>
      </c>
      <c r="DY84" t="n">
        <v>22.7760436797</v>
      </c>
      <c r="DZ84" t="n">
        <v>22.9515027976</v>
      </c>
      <c r="EA84" t="n">
        <v>23.204991472</v>
      </c>
      <c r="EB84" t="n">
        <v>22.6916457124</v>
      </c>
      <c r="EC84" t="n">
        <v>23.7534393121</v>
      </c>
      <c r="ED84" t="n">
        <v>23.5681501617</v>
      </c>
      <c r="EE84" t="n">
        <v>24.1468429185</v>
      </c>
      <c r="EF84" t="n">
        <v>24.6155628761</v>
      </c>
      <c r="EG84" t="n">
        <v>24.3204451285</v>
      </c>
      <c r="EH84" t="n">
        <v>24.4085754543</v>
      </c>
      <c r="EI84" t="n">
        <v>24.3022551983</v>
      </c>
      <c r="EJ84" t="n">
        <v>24.8979667245</v>
      </c>
      <c r="EK84" t="n">
        <v>24.4771306071</v>
      </c>
      <c r="EL84" t="n">
        <v>24.2592494683</v>
      </c>
      <c r="EM84" t="n">
        <v>24.3745123747</v>
      </c>
      <c r="EN84" t="n">
        <v>24.6900080643</v>
      </c>
      <c r="EO84" t="n">
        <v>26.3013223556</v>
      </c>
      <c r="EP84" t="n">
        <v>26.8747887546</v>
      </c>
      <c r="EQ84" t="n">
        <v>26.8114542844</v>
      </c>
      <c r="ER84" t="n">
        <v>26.8493176189</v>
      </c>
      <c r="ES84" t="n">
        <v>27.8780924398</v>
      </c>
      <c r="ET84" t="n">
        <v>27.2132369294</v>
      </c>
      <c r="EU84" t="n">
        <v>27.5008486078</v>
      </c>
      <c r="EV84" t="n">
        <v>27.1560955304</v>
      </c>
    </row>
    <row r="85" spans="1:302">
      <c r="A85" t="s">
        <v>151</v>
      </c>
      <c r="B85" t="s">
        <v>159</v>
      </c>
      <c r="C85" t="n">
        <v>20.9574101775</v>
      </c>
      <c r="D85" t="n">
        <v>20.6350163425</v>
      </c>
      <c r="E85" t="n">
        <v>21.2854331465</v>
      </c>
      <c r="F85" t="n">
        <v>21.6294139141</v>
      </c>
      <c r="G85" t="n">
        <v>21.3913775252</v>
      </c>
      <c r="H85" t="n">
        <v>22.4586474315</v>
      </c>
      <c r="I85" t="n">
        <v>23.0916840767</v>
      </c>
      <c r="J85" t="n">
        <v>22.5378747302</v>
      </c>
      <c r="K85" t="n">
        <v>22.5268491432</v>
      </c>
      <c r="L85" t="n">
        <v>21.6539886957</v>
      </c>
      <c r="M85" t="n">
        <v>20.6146204191</v>
      </c>
      <c r="N85" t="n">
        <v>19.8664748609</v>
      </c>
      <c r="O85" t="n">
        <v>20.0252473745</v>
      </c>
      <c r="P85" t="n">
        <v>19.9229674185</v>
      </c>
      <c r="Q85" t="n">
        <v>19.4722360243</v>
      </c>
      <c r="R85" t="n">
        <v>20.4789667794</v>
      </c>
      <c r="S85" t="n">
        <v>21.0407789531</v>
      </c>
      <c r="T85" t="n">
        <v>21.6357309278</v>
      </c>
      <c r="U85" t="n">
        <v>22.7553180102</v>
      </c>
      <c r="V85" t="n">
        <v>23.1515349283</v>
      </c>
      <c r="W85" t="n">
        <v>21.7396428328</v>
      </c>
      <c r="X85" t="n">
        <v>24.0640540175</v>
      </c>
      <c r="Y85" t="n">
        <v>24.3947353725</v>
      </c>
      <c r="Z85" t="n">
        <v>25.8751859931</v>
      </c>
      <c r="AA85" t="n">
        <v>25.804685258</v>
      </c>
      <c r="AB85" t="n">
        <v>27.5706042584</v>
      </c>
      <c r="AC85" t="n">
        <v>27.7430074733</v>
      </c>
      <c r="AD85" t="n">
        <v>27.5326967534</v>
      </c>
      <c r="AE85" t="n">
        <v>28.9699393582</v>
      </c>
      <c r="AF85" t="n">
        <v>30.7309541909</v>
      </c>
      <c r="AG85" t="n">
        <v>32.8048953916</v>
      </c>
      <c r="AH85" t="n">
        <v>33.6432809994</v>
      </c>
      <c r="AI85" t="n">
        <v>35.3808316881</v>
      </c>
      <c r="AJ85" t="n">
        <v>33.0747083395</v>
      </c>
      <c r="AK85" t="n">
        <v>30.4377845428</v>
      </c>
      <c r="AL85" t="n">
        <v>26.092278523</v>
      </c>
      <c r="AM85" t="n">
        <v>23.266372986</v>
      </c>
      <c r="AN85" t="n">
        <v>20.8405385361</v>
      </c>
      <c r="AO85" t="n">
        <v>17.8362201158</v>
      </c>
      <c r="AP85" t="n">
        <v>19.4357738393</v>
      </c>
      <c r="AQ85" t="n">
        <v>19.6928044059</v>
      </c>
      <c r="AR85" t="n">
        <v>20.4176415328</v>
      </c>
      <c r="AS85" t="n">
        <v>21.2560711213</v>
      </c>
      <c r="AT85" t="n">
        <v>23.2647179799</v>
      </c>
      <c r="AU85" t="n">
        <v>24.4638213973</v>
      </c>
      <c r="AV85" t="n">
        <v>24.9281502682</v>
      </c>
      <c r="AW85" t="n">
        <v>24.6823547759</v>
      </c>
      <c r="AX85" t="n">
        <v>24.353963481</v>
      </c>
      <c r="AY85" t="n">
        <v>24.7804446435</v>
      </c>
      <c r="AZ85" t="n">
        <v>25.7435130214</v>
      </c>
      <c r="BA85" t="n">
        <v>26.1206978102</v>
      </c>
      <c r="BB85" t="n">
        <v>25.7392781947</v>
      </c>
      <c r="BC85" t="n">
        <v>26.8107106883</v>
      </c>
      <c r="BD85" t="n">
        <v>26.8163884431</v>
      </c>
      <c r="BE85" t="n">
        <v>26.9912219342</v>
      </c>
      <c r="BF85" t="n">
        <v>27.2766158079</v>
      </c>
      <c r="BG85" t="n">
        <v>26.5954152631</v>
      </c>
      <c r="BH85" t="n">
        <v>26.9763191178</v>
      </c>
      <c r="BI85" t="n">
        <v>27.498321004</v>
      </c>
      <c r="BJ85" t="n">
        <v>27.3437636711</v>
      </c>
      <c r="BK85" t="n">
        <v>28.3384057037</v>
      </c>
      <c r="BL85" t="n">
        <v>29.6520115312</v>
      </c>
      <c r="BM85" t="n">
        <v>29.7951732364</v>
      </c>
      <c r="BN85" t="n">
        <v>31.6778922063</v>
      </c>
      <c r="BO85" t="n">
        <v>33.181724615</v>
      </c>
      <c r="BP85" t="n">
        <v>35.2253004824</v>
      </c>
      <c r="BQ85" t="n">
        <v>34.9014304965</v>
      </c>
      <c r="BR85" t="n">
        <v>35.8674715451</v>
      </c>
      <c r="BS85" t="n">
        <v>36.5324561145</v>
      </c>
      <c r="BT85" t="n">
        <v>35.6077950468</v>
      </c>
      <c r="BU85" t="n">
        <v>35.2120187374</v>
      </c>
      <c r="BV85" t="n">
        <v>34.5984140385</v>
      </c>
      <c r="BW85" t="n">
        <v>34.697811926</v>
      </c>
      <c r="BX85" t="n">
        <v>35.3141699127</v>
      </c>
      <c r="BY85" t="n">
        <v>35.5334737543</v>
      </c>
      <c r="BZ85" t="n">
        <v>35.7812924447</v>
      </c>
      <c r="CA85" t="n">
        <v>36.2756184655</v>
      </c>
      <c r="CB85" t="n">
        <v>39.2053203253</v>
      </c>
      <c r="CC85" t="n">
        <v>34.9698273584</v>
      </c>
      <c r="CD85" t="n">
        <v>37.3192087812</v>
      </c>
      <c r="CE85" t="n">
        <v>35.8349943183</v>
      </c>
      <c r="CF85" t="n">
        <v>35.1873367491</v>
      </c>
      <c r="CG85" t="n">
        <v>35.6329445234</v>
      </c>
      <c r="CH85" t="n">
        <v>35.1093300405</v>
      </c>
      <c r="CI85" t="n">
        <v>35.8954694489</v>
      </c>
      <c r="CJ85" t="n">
        <v>34.5510535312</v>
      </c>
      <c r="CK85" t="n">
        <v>34.942363973</v>
      </c>
      <c r="CL85" t="n">
        <v>35.5002299296</v>
      </c>
      <c r="CM85" t="n">
        <v>33.4113560967</v>
      </c>
      <c r="CN85" t="n">
        <v>35.1554326758</v>
      </c>
      <c r="CO85" t="n">
        <v>34.5445911612</v>
      </c>
      <c r="CP85" t="n">
        <v>34.3382221166</v>
      </c>
      <c r="CQ85" t="n">
        <v>34.1763637917</v>
      </c>
      <c r="CR85" t="n">
        <v>35.2594464077</v>
      </c>
      <c r="CS85" t="n">
        <v>35.6897185143</v>
      </c>
      <c r="CT85" t="n">
        <v>34.8781319733</v>
      </c>
      <c r="CU85" t="n">
        <v>35.3899154475</v>
      </c>
      <c r="CV85" t="n">
        <v>35.1098210485</v>
      </c>
      <c r="CW85" t="n">
        <v>35.6575572497</v>
      </c>
      <c r="CX85" t="n">
        <v>34.7782294525</v>
      </c>
      <c r="CY85" t="n">
        <v>36.0155757125</v>
      </c>
      <c r="CZ85" t="n">
        <v>36.3366062767</v>
      </c>
      <c r="DA85" t="n">
        <v>35.5459595212</v>
      </c>
      <c r="DB85" t="n">
        <v>36.1956011368</v>
      </c>
      <c r="DC85" t="n">
        <v>35.7816497264</v>
      </c>
      <c r="DD85" t="n">
        <v>35.0762211655</v>
      </c>
      <c r="DE85" t="n">
        <v>33.4344211576</v>
      </c>
      <c r="DF85" t="n">
        <v>32.6533682964</v>
      </c>
      <c r="DG85" t="n">
        <v>30.1645646146</v>
      </c>
      <c r="DH85" t="n">
        <v>28.216559777</v>
      </c>
      <c r="DI85" t="n">
        <v>27.8826029323</v>
      </c>
      <c r="DJ85" t="n">
        <v>27.5833175306</v>
      </c>
      <c r="DK85" t="n">
        <v>27.1525458872</v>
      </c>
      <c r="DL85" t="n">
        <v>28.0620668764</v>
      </c>
      <c r="DM85" t="n">
        <v>28.5860586217</v>
      </c>
      <c r="DN85" t="n">
        <v>28.9599988551</v>
      </c>
      <c r="DO85" t="n">
        <v>27.9951034379</v>
      </c>
      <c r="DP85" t="n">
        <v>27.1819669541</v>
      </c>
      <c r="DQ85" t="n">
        <v>25.7881948244</v>
      </c>
      <c r="DR85" t="n">
        <v>25.8895193981</v>
      </c>
      <c r="DS85" t="n">
        <v>25.565925335</v>
      </c>
      <c r="DT85" t="n">
        <v>23.9250265116</v>
      </c>
      <c r="DU85" t="n">
        <v>23.7152666785</v>
      </c>
      <c r="DV85" t="n">
        <v>23.8781481655</v>
      </c>
      <c r="DW85" t="n">
        <v>24.4160985153</v>
      </c>
      <c r="DX85" t="n">
        <v>26.0510976063</v>
      </c>
      <c r="DY85" t="n">
        <v>26.2159031612</v>
      </c>
      <c r="DZ85" t="n">
        <v>26.3257548565</v>
      </c>
      <c r="EA85" t="n">
        <v>26.8980191225</v>
      </c>
      <c r="EB85" t="n">
        <v>26.0465653439</v>
      </c>
      <c r="EC85" t="n">
        <v>26.4808524147</v>
      </c>
      <c r="ED85" t="n">
        <v>26.2432896411</v>
      </c>
      <c r="EE85" t="n">
        <v>26.19514753</v>
      </c>
      <c r="EF85" t="n">
        <v>26.3924773215</v>
      </c>
      <c r="EG85" t="n">
        <v>26.2803542167</v>
      </c>
      <c r="EH85" t="n">
        <v>26.9704102413</v>
      </c>
      <c r="EI85" t="n">
        <v>26.7226245835</v>
      </c>
      <c r="EJ85" t="n">
        <v>27.9669297346</v>
      </c>
      <c r="EK85" t="n">
        <v>27.6298454874</v>
      </c>
      <c r="EL85" t="n">
        <v>26.4245149291</v>
      </c>
      <c r="EM85" t="n">
        <v>27.6488105457</v>
      </c>
      <c r="EN85" t="n">
        <v>27.6352825003</v>
      </c>
      <c r="EO85" t="n">
        <v>29.0352674959</v>
      </c>
      <c r="EP85" t="n">
        <v>28.9970151656</v>
      </c>
      <c r="EQ85" t="n">
        <v>28.6783860753</v>
      </c>
      <c r="ER85" t="n">
        <v>28.9605480904</v>
      </c>
      <c r="ES85" t="n">
        <v>29.6762301859</v>
      </c>
      <c r="ET85" t="n">
        <v>29.222532771</v>
      </c>
      <c r="EU85" t="n">
        <v>29.6306651456</v>
      </c>
      <c r="EV85" t="n">
        <v>30.3962933252</v>
      </c>
    </row>
    <row r="87" spans="1:302">
      <c r="A87" t="s">
        <v>160</v>
      </c>
    </row>
    <row r="88" spans="1:302">
      <c r="A88" t="s">
        <v>161</v>
      </c>
      <c r="B88" t="s">
        <v>156</v>
      </c>
      <c r="C88" t="n">
        <v>912756106</v>
      </c>
      <c r="D88" t="n">
        <v>803800543</v>
      </c>
      <c r="E88" t="n">
        <v>917174408</v>
      </c>
      <c r="F88" t="n">
        <v>873245205</v>
      </c>
      <c r="G88" t="n">
        <v>914057663</v>
      </c>
      <c r="H88" t="n">
        <v>939596703</v>
      </c>
      <c r="I88" t="n">
        <v>984323499</v>
      </c>
      <c r="J88" t="n">
        <v>1011814355</v>
      </c>
      <c r="K88" t="n">
        <v>961769667</v>
      </c>
      <c r="L88" t="n">
        <v>976483877</v>
      </c>
      <c r="M88" t="n">
        <v>948019185</v>
      </c>
      <c r="N88" t="n">
        <v>937485207</v>
      </c>
      <c r="O88" t="n">
        <v>924221347</v>
      </c>
      <c r="P88" t="n">
        <v>810687123</v>
      </c>
      <c r="Q88" t="n">
        <v>919193077</v>
      </c>
      <c r="R88" t="n">
        <v>887500041</v>
      </c>
      <c r="S88" t="n">
        <v>945490085</v>
      </c>
      <c r="T88" t="n">
        <v>937372731</v>
      </c>
      <c r="U88" t="n">
        <v>985751363</v>
      </c>
      <c r="V88" t="n">
        <v>1003618850</v>
      </c>
      <c r="W88" t="n">
        <v>958240218</v>
      </c>
      <c r="X88" t="n">
        <v>975568969</v>
      </c>
      <c r="Y88" t="n">
        <v>920586212</v>
      </c>
      <c r="Z88" t="n">
        <v>925338667</v>
      </c>
      <c r="AA88" t="n">
        <v>889263388</v>
      </c>
      <c r="AB88" t="n">
        <v>848734198</v>
      </c>
      <c r="AC88" t="n">
        <v>922429854</v>
      </c>
      <c r="AD88" t="n">
        <v>886419193</v>
      </c>
      <c r="AE88" t="n">
        <v>932377995</v>
      </c>
      <c r="AF88" t="n">
        <v>917826932</v>
      </c>
      <c r="AG88" t="n">
        <v>972810962</v>
      </c>
      <c r="AH88" t="n">
        <v>968102930</v>
      </c>
      <c r="AI88" t="n">
        <v>923223541</v>
      </c>
      <c r="AJ88" t="n">
        <v>942641783</v>
      </c>
      <c r="AK88" t="n">
        <v>881078574</v>
      </c>
      <c r="AL88" t="n">
        <v>900408996</v>
      </c>
      <c r="AM88" t="n">
        <v>859019606</v>
      </c>
      <c r="AN88" t="n">
        <v>761058937</v>
      </c>
      <c r="AO88" t="n">
        <v>845159735</v>
      </c>
      <c r="AP88" t="n">
        <v>826563429</v>
      </c>
      <c r="AQ88" t="n">
        <v>904707842</v>
      </c>
      <c r="AR88" t="n">
        <v>910090179</v>
      </c>
      <c r="AS88" t="n">
        <v>947074726</v>
      </c>
      <c r="AT88" t="n">
        <v>960733417</v>
      </c>
      <c r="AU88" t="n">
        <v>921294748</v>
      </c>
      <c r="AV88" t="n">
        <v>965934375</v>
      </c>
      <c r="AW88" t="n">
        <v>878764310</v>
      </c>
      <c r="AX88" t="n">
        <v>887097759</v>
      </c>
      <c r="AY88" t="n">
        <v>875822113</v>
      </c>
      <c r="AZ88" t="n">
        <v>769758636</v>
      </c>
      <c r="BA88" t="n">
        <v>853122666</v>
      </c>
      <c r="BB88" t="n">
        <v>837098204</v>
      </c>
      <c r="BC88" t="n">
        <v>890126017</v>
      </c>
      <c r="BD88" t="n">
        <v>879994665</v>
      </c>
      <c r="BE88" t="n">
        <v>911595359</v>
      </c>
      <c r="BF88" t="n">
        <v>930399440</v>
      </c>
      <c r="BG88" t="n">
        <v>894536169</v>
      </c>
      <c r="BH88" t="n">
        <v>915878763</v>
      </c>
      <c r="BI88" t="n">
        <v>869148541</v>
      </c>
      <c r="BJ88" t="n">
        <v>895947385</v>
      </c>
      <c r="BK88" t="n">
        <v>868747138</v>
      </c>
      <c r="BL88" t="n">
        <v>812719189</v>
      </c>
      <c r="BM88" t="n">
        <v>886556644</v>
      </c>
      <c r="BN88" t="n">
        <v>868765753</v>
      </c>
      <c r="BO88" t="n">
        <v>888902328</v>
      </c>
      <c r="BP88" t="n">
        <v>859926440</v>
      </c>
      <c r="BQ88" t="n">
        <v>897362636</v>
      </c>
      <c r="BR88" t="n">
        <v>915751871</v>
      </c>
      <c r="BS88" t="n">
        <v>881854093</v>
      </c>
      <c r="BT88" t="n">
        <v>900004894</v>
      </c>
      <c r="BU88" t="n">
        <v>846589422</v>
      </c>
      <c r="BV88" t="n">
        <v>858002645</v>
      </c>
      <c r="BW88" t="n">
        <v>858119649</v>
      </c>
      <c r="BX88" t="n">
        <v>791017293</v>
      </c>
      <c r="BY88" t="n">
        <v>829244894</v>
      </c>
      <c r="BZ88" t="n">
        <v>808163804</v>
      </c>
      <c r="CA88" t="n">
        <v>846748901</v>
      </c>
      <c r="CB88" t="n">
        <v>832905864</v>
      </c>
      <c r="CC88" t="n">
        <v>867744933</v>
      </c>
      <c r="CD88" t="n">
        <v>897577538</v>
      </c>
      <c r="CE88" t="n">
        <v>838298095</v>
      </c>
      <c r="CF88" t="n">
        <v>892409979</v>
      </c>
      <c r="CG88" t="n">
        <v>830314356</v>
      </c>
      <c r="CH88" t="n">
        <v>854217552</v>
      </c>
      <c r="CI88" t="n">
        <v>821102452</v>
      </c>
      <c r="CJ88" t="n">
        <v>723020723</v>
      </c>
      <c r="CK88" t="n">
        <v>797749743</v>
      </c>
      <c r="CL88" t="n">
        <v>810785779</v>
      </c>
      <c r="CM88" t="n">
        <v>845502653</v>
      </c>
      <c r="CN88" t="n">
        <v>821238515</v>
      </c>
      <c r="CO88" t="n">
        <v>880928352</v>
      </c>
      <c r="CP88" t="n">
        <v>888648330</v>
      </c>
      <c r="CQ88" t="n">
        <v>853480367</v>
      </c>
      <c r="CR88" t="n">
        <v>883493453</v>
      </c>
      <c r="CS88" t="n">
        <v>823331117</v>
      </c>
      <c r="CT88" t="n">
        <v>849875041</v>
      </c>
      <c r="CU88" t="n">
        <v>801843342</v>
      </c>
      <c r="CV88" t="n">
        <v>751813852</v>
      </c>
      <c r="CW88" t="n">
        <v>793196071</v>
      </c>
      <c r="CX88" t="n">
        <v>774936587</v>
      </c>
      <c r="CY88" t="n">
        <v>829554245</v>
      </c>
      <c r="CZ88" t="n">
        <v>806616240</v>
      </c>
      <c r="DA88" t="n">
        <v>872424263</v>
      </c>
      <c r="DB88" t="n">
        <v>880525681</v>
      </c>
      <c r="DC88" t="n">
        <v>876179799</v>
      </c>
      <c r="DD88" t="n">
        <v>888995351</v>
      </c>
      <c r="DE88" t="n">
        <v>803637086</v>
      </c>
      <c r="DF88" t="n">
        <v>804107087</v>
      </c>
      <c r="DG88" t="n">
        <v>772991682</v>
      </c>
      <c r="DH88" t="n">
        <v>711207929</v>
      </c>
      <c r="DI88" t="n">
        <v>768958780</v>
      </c>
      <c r="DJ88" t="n">
        <v>777408080</v>
      </c>
      <c r="DK88" t="n">
        <v>783941294</v>
      </c>
      <c r="DL88" t="n">
        <v>805107465</v>
      </c>
      <c r="DM88" t="n">
        <v>894393441</v>
      </c>
      <c r="DN88" t="n">
        <v>931277362</v>
      </c>
      <c r="DO88" t="n">
        <v>887366848</v>
      </c>
      <c r="DP88" t="n">
        <v>876569406</v>
      </c>
      <c r="DQ88" t="n">
        <v>844082380</v>
      </c>
      <c r="DR88" t="n">
        <v>831090139</v>
      </c>
      <c r="DS88" t="n">
        <v>791788130</v>
      </c>
      <c r="DT88" t="n">
        <v>729504121</v>
      </c>
      <c r="DU88" t="n">
        <v>775857275</v>
      </c>
      <c r="DV88" t="n">
        <v>773300965</v>
      </c>
      <c r="DW88" t="n">
        <v>801790808</v>
      </c>
      <c r="DX88" t="n">
        <v>800418971</v>
      </c>
      <c r="DY88" t="n">
        <v>866398886</v>
      </c>
      <c r="DZ88" t="n">
        <v>894445436</v>
      </c>
      <c r="EA88" t="n">
        <v>848368905</v>
      </c>
      <c r="EB88" t="n">
        <v>849520093</v>
      </c>
      <c r="EC88" t="n">
        <v>795929032</v>
      </c>
      <c r="ED88" t="n">
        <v>812971946</v>
      </c>
      <c r="EE88" t="n">
        <v>766481129</v>
      </c>
      <c r="EF88" t="n">
        <v>692727084</v>
      </c>
      <c r="EG88" t="n">
        <v>792760841</v>
      </c>
      <c r="EH88" t="n">
        <v>770903935</v>
      </c>
      <c r="EI88" t="n">
        <v>797798630</v>
      </c>
      <c r="EJ88" t="n">
        <v>812178652</v>
      </c>
      <c r="EK88" t="n">
        <v>856711545</v>
      </c>
      <c r="EL88" t="n">
        <v>878321025</v>
      </c>
      <c r="EM88" t="n">
        <v>841464799</v>
      </c>
      <c r="EN88" t="n">
        <v>849414043</v>
      </c>
      <c r="EO88" t="n">
        <v>780552938</v>
      </c>
      <c r="EP88" t="n">
        <v>759950111</v>
      </c>
      <c r="EQ88" t="n">
        <v>773029444</v>
      </c>
      <c r="ER88" t="n">
        <v>697603280</v>
      </c>
      <c r="ES88" t="n">
        <v>753984258</v>
      </c>
      <c r="ET88" t="n">
        <v>762600412</v>
      </c>
      <c r="EU88" t="n">
        <v>791503141</v>
      </c>
      <c r="EV88" t="n">
        <v>793953875</v>
      </c>
    </row>
    <row r="89" spans="1:302">
      <c r="A89" t="s">
        <v>162</v>
      </c>
      <c r="B89" t="s">
        <v>156</v>
      </c>
      <c r="C89" t="n">
        <v>661115132</v>
      </c>
      <c r="D89" t="n">
        <v>529827269</v>
      </c>
      <c r="E89" t="n">
        <v>586130766</v>
      </c>
      <c r="F89" t="n">
        <v>615129426</v>
      </c>
      <c r="G89" t="n">
        <v>595382775</v>
      </c>
      <c r="H89" t="n">
        <v>623102375</v>
      </c>
      <c r="I89" t="n">
        <v>639189217</v>
      </c>
      <c r="J89" t="n">
        <v>690986434</v>
      </c>
      <c r="K89" t="n">
        <v>640118136</v>
      </c>
      <c r="L89" t="n">
        <v>646983587</v>
      </c>
      <c r="M89" t="n">
        <v>620820579</v>
      </c>
      <c r="N89" t="n">
        <v>592241682</v>
      </c>
      <c r="O89" t="n">
        <v>592945280</v>
      </c>
      <c r="P89" t="n">
        <v>534193426</v>
      </c>
      <c r="Q89" t="n">
        <v>660994193</v>
      </c>
      <c r="R89" t="n">
        <v>545831110</v>
      </c>
      <c r="S89" t="n">
        <v>595407698</v>
      </c>
      <c r="T89" t="n">
        <v>597565472</v>
      </c>
      <c r="U89" t="n">
        <v>644069996</v>
      </c>
      <c r="V89" t="n">
        <v>662200257</v>
      </c>
      <c r="W89" t="n">
        <v>637248934</v>
      </c>
      <c r="X89" t="n">
        <v>666584335</v>
      </c>
      <c r="Y89" t="n">
        <v>595819090</v>
      </c>
      <c r="Z89" t="n">
        <v>593360658</v>
      </c>
      <c r="AA89" t="n">
        <v>557941966</v>
      </c>
      <c r="AB89" t="n">
        <v>592185635</v>
      </c>
      <c r="AC89" t="n">
        <v>608553371</v>
      </c>
      <c r="AD89" t="n">
        <v>558721993</v>
      </c>
      <c r="AE89" t="n">
        <v>591668736</v>
      </c>
      <c r="AF89" t="n">
        <v>589468158</v>
      </c>
      <c r="AG89" t="n">
        <v>630758500</v>
      </c>
      <c r="AH89" t="n">
        <v>618262161</v>
      </c>
      <c r="AI89" t="n">
        <v>604142569</v>
      </c>
      <c r="AJ89" t="n">
        <v>634896834</v>
      </c>
      <c r="AK89" t="n">
        <v>543532262</v>
      </c>
      <c r="AL89" t="n">
        <v>552529088</v>
      </c>
      <c r="AM89" t="n">
        <v>539255724</v>
      </c>
      <c r="AN89" t="n">
        <v>501383587</v>
      </c>
      <c r="AO89" t="n">
        <v>547913600</v>
      </c>
      <c r="AP89" t="n">
        <v>497535301</v>
      </c>
      <c r="AQ89" t="n">
        <v>619516826</v>
      </c>
      <c r="AR89" t="n">
        <v>580838467</v>
      </c>
      <c r="AS89" t="n">
        <v>622412412</v>
      </c>
      <c r="AT89" t="n">
        <v>618055460</v>
      </c>
      <c r="AU89" t="n">
        <v>594895610</v>
      </c>
      <c r="AV89" t="n">
        <v>649181129</v>
      </c>
      <c r="AW89" t="n">
        <v>550112892</v>
      </c>
      <c r="AX89" t="n">
        <v>566086907</v>
      </c>
      <c r="AY89" t="n">
        <v>556581038</v>
      </c>
      <c r="AZ89" t="n">
        <v>548969902</v>
      </c>
      <c r="BA89" t="n">
        <v>601965263</v>
      </c>
      <c r="BB89" t="n">
        <v>529199849</v>
      </c>
      <c r="BC89" t="n">
        <v>574055824</v>
      </c>
      <c r="BD89" t="n">
        <v>548442004</v>
      </c>
      <c r="BE89" t="n">
        <v>585556452</v>
      </c>
      <c r="BF89" t="n">
        <v>580841159</v>
      </c>
      <c r="BG89" t="n">
        <v>563202474</v>
      </c>
      <c r="BH89" t="n">
        <v>588692743</v>
      </c>
      <c r="BI89" t="n">
        <v>568271349</v>
      </c>
      <c r="BJ89" t="n">
        <v>566145104</v>
      </c>
      <c r="BK89" t="n">
        <v>553275603</v>
      </c>
      <c r="BL89" t="n">
        <v>548976465</v>
      </c>
      <c r="BM89" t="n">
        <v>603534191</v>
      </c>
      <c r="BN89" t="n">
        <v>564912777</v>
      </c>
      <c r="BO89" t="n">
        <v>580027470</v>
      </c>
      <c r="BP89" t="n">
        <v>537392129</v>
      </c>
      <c r="BQ89" t="n">
        <v>564616470</v>
      </c>
      <c r="BR89" t="n">
        <v>579092243</v>
      </c>
      <c r="BS89" t="n">
        <v>580878761</v>
      </c>
      <c r="BT89" t="n">
        <v>570003168</v>
      </c>
      <c r="BU89" t="n">
        <v>544037892</v>
      </c>
      <c r="BV89" t="n">
        <v>591149850</v>
      </c>
      <c r="BW89" t="n">
        <v>562798763</v>
      </c>
      <c r="BX89" t="n">
        <v>521749033</v>
      </c>
      <c r="BY89" t="n">
        <v>566002411</v>
      </c>
      <c r="BZ89" t="n">
        <v>521641584</v>
      </c>
      <c r="CA89" t="n">
        <v>506337032</v>
      </c>
      <c r="CB89" t="n">
        <v>510838717</v>
      </c>
      <c r="CC89" t="n">
        <v>515603849</v>
      </c>
      <c r="CD89" t="n">
        <v>560488648</v>
      </c>
      <c r="CE89" t="n">
        <v>518900361</v>
      </c>
      <c r="CF89" t="n">
        <v>566383682</v>
      </c>
      <c r="CG89" t="n">
        <v>502823658</v>
      </c>
      <c r="CH89" t="n">
        <v>523518487</v>
      </c>
      <c r="CI89" t="n">
        <v>587568036</v>
      </c>
      <c r="CJ89" t="n">
        <v>454741643</v>
      </c>
      <c r="CK89" t="n">
        <v>532174665</v>
      </c>
      <c r="CL89" t="n">
        <v>491771043</v>
      </c>
      <c r="CM89" t="n">
        <v>509117448</v>
      </c>
      <c r="CN89" t="n">
        <v>478917827</v>
      </c>
      <c r="CO89" t="n">
        <v>514480010</v>
      </c>
      <c r="CP89" t="n">
        <v>505854476</v>
      </c>
      <c r="CQ89" t="n">
        <v>485874186</v>
      </c>
      <c r="CR89" t="n">
        <v>540880088</v>
      </c>
      <c r="CS89" t="n">
        <v>498042416</v>
      </c>
      <c r="CT89" t="n">
        <v>500510526</v>
      </c>
      <c r="CU89" t="n">
        <v>509680752</v>
      </c>
      <c r="CV89" t="n">
        <v>490988744</v>
      </c>
      <c r="CW89" t="n">
        <v>466896000</v>
      </c>
      <c r="CX89" t="n">
        <v>428002676</v>
      </c>
      <c r="CY89" t="n">
        <v>486827316</v>
      </c>
      <c r="CZ89" t="n">
        <v>460647476</v>
      </c>
      <c r="DA89" t="n">
        <v>476347783</v>
      </c>
      <c r="DB89" t="n">
        <v>510679908</v>
      </c>
      <c r="DC89" t="n">
        <v>573127335</v>
      </c>
      <c r="DD89" t="n">
        <v>517766667</v>
      </c>
      <c r="DE89" t="n">
        <v>435794820</v>
      </c>
      <c r="DF89" t="n">
        <v>483315080</v>
      </c>
      <c r="DG89" t="n">
        <v>498954648</v>
      </c>
      <c r="DH89" t="n">
        <v>393236598</v>
      </c>
      <c r="DI89" t="n">
        <v>443610678</v>
      </c>
      <c r="DJ89" t="n">
        <v>470159563</v>
      </c>
      <c r="DK89" t="n">
        <v>465960576</v>
      </c>
      <c r="DL89" t="n">
        <v>474481665</v>
      </c>
      <c r="DM89" t="n">
        <v>515989934</v>
      </c>
      <c r="DN89" t="n">
        <v>561120082</v>
      </c>
      <c r="DO89" t="n">
        <v>515903655</v>
      </c>
      <c r="DP89" t="n">
        <v>511893343</v>
      </c>
      <c r="DQ89" t="n">
        <v>479482735</v>
      </c>
      <c r="DR89" t="n">
        <v>467879960</v>
      </c>
      <c r="DS89" t="n">
        <v>483391136</v>
      </c>
      <c r="DT89" t="n">
        <v>477139780</v>
      </c>
      <c r="DU89" t="n">
        <v>436303835</v>
      </c>
      <c r="DV89" t="n">
        <v>419050949</v>
      </c>
      <c r="DW89" t="n">
        <v>472478080</v>
      </c>
      <c r="DX89" t="n">
        <v>437653014</v>
      </c>
      <c r="DY89" t="n">
        <v>495134540</v>
      </c>
      <c r="DZ89" t="n">
        <v>496828845</v>
      </c>
      <c r="EA89" t="n">
        <v>468628745</v>
      </c>
      <c r="EB89" t="n">
        <v>459602808</v>
      </c>
      <c r="EC89" t="n">
        <v>434081863</v>
      </c>
      <c r="ED89" t="n">
        <v>467284735</v>
      </c>
      <c r="EE89" t="n">
        <v>496622751</v>
      </c>
      <c r="EF89" t="n">
        <v>413306165</v>
      </c>
      <c r="EG89" t="n">
        <v>506908166</v>
      </c>
      <c r="EH89" t="n">
        <v>430077901</v>
      </c>
      <c r="EI89" t="n">
        <v>427184133</v>
      </c>
      <c r="EJ89" t="n">
        <v>432877705</v>
      </c>
      <c r="EK89" t="n">
        <v>456155753</v>
      </c>
      <c r="EL89" t="n">
        <v>471870066</v>
      </c>
      <c r="EM89" t="n">
        <v>471925147</v>
      </c>
      <c r="EN89" t="n">
        <v>504776050</v>
      </c>
      <c r="EO89" t="n">
        <v>422842057</v>
      </c>
      <c r="EP89" t="n">
        <v>451742903</v>
      </c>
      <c r="EQ89" t="n">
        <v>469041427</v>
      </c>
      <c r="ER89" t="n">
        <v>453152494</v>
      </c>
      <c r="ES89" t="n">
        <v>410695331</v>
      </c>
      <c r="ET89" t="n">
        <v>433180320</v>
      </c>
      <c r="EU89" t="n">
        <v>488384510</v>
      </c>
      <c r="EV89" t="n">
        <v>435839717</v>
      </c>
    </row>
    <row r="90" spans="1:302">
      <c r="A90" t="s">
        <v>163</v>
      </c>
      <c r="B90" t="s">
        <v>156</v>
      </c>
      <c r="C90" t="n">
        <v>514399230</v>
      </c>
      <c r="D90" t="n">
        <v>412028610</v>
      </c>
      <c r="E90" t="n">
        <v>454803010</v>
      </c>
      <c r="F90" t="n">
        <v>489449140</v>
      </c>
      <c r="G90" t="n">
        <v>460798400</v>
      </c>
      <c r="H90" t="n">
        <v>481712950</v>
      </c>
      <c r="I90" t="n">
        <v>498020230</v>
      </c>
      <c r="J90" t="n">
        <v>538186980</v>
      </c>
      <c r="K90" t="n">
        <v>509988190</v>
      </c>
      <c r="L90" t="n">
        <v>498636210</v>
      </c>
      <c r="M90" t="n">
        <v>477756510</v>
      </c>
      <c r="N90" t="n">
        <v>459068360</v>
      </c>
      <c r="O90" t="n">
        <v>461357820</v>
      </c>
      <c r="P90" t="n">
        <v>417321060</v>
      </c>
      <c r="Q90" t="n">
        <v>517163600</v>
      </c>
      <c r="R90" t="n">
        <v>426622120</v>
      </c>
      <c r="S90" t="n">
        <v>459470960</v>
      </c>
      <c r="T90" t="n">
        <v>468606030</v>
      </c>
      <c r="U90" t="n">
        <v>503482270</v>
      </c>
      <c r="V90" t="n">
        <v>521800170</v>
      </c>
      <c r="W90" t="n">
        <v>504086240</v>
      </c>
      <c r="X90" t="n">
        <v>531936960</v>
      </c>
      <c r="Y90" t="n">
        <v>461050540</v>
      </c>
      <c r="Z90" t="n">
        <v>471340650</v>
      </c>
      <c r="AA90" t="n">
        <v>436389330</v>
      </c>
      <c r="AB90" t="n">
        <v>474534990</v>
      </c>
      <c r="AC90" t="n">
        <v>479159720</v>
      </c>
      <c r="AD90" t="n">
        <v>424231850</v>
      </c>
      <c r="AE90" t="n">
        <v>463252380</v>
      </c>
      <c r="AF90" t="n">
        <v>456516890</v>
      </c>
      <c r="AG90" t="n">
        <v>485535350</v>
      </c>
      <c r="AH90" t="n">
        <v>486405620</v>
      </c>
      <c r="AI90" t="n">
        <v>477508900</v>
      </c>
      <c r="AJ90" t="n">
        <v>504497240</v>
      </c>
      <c r="AK90" t="n">
        <v>430915830</v>
      </c>
      <c r="AL90" t="n">
        <v>421004600</v>
      </c>
      <c r="AM90" t="n">
        <v>422336490</v>
      </c>
      <c r="AN90" t="n">
        <v>403784910</v>
      </c>
      <c r="AO90" t="n">
        <v>436832650</v>
      </c>
      <c r="AP90" t="n">
        <v>377239100</v>
      </c>
      <c r="AQ90" t="n">
        <v>484369230</v>
      </c>
      <c r="AR90" t="n">
        <v>450452850</v>
      </c>
      <c r="AS90" t="n">
        <v>482147130</v>
      </c>
      <c r="AT90" t="n">
        <v>470776020</v>
      </c>
      <c r="AU90" t="n">
        <v>450669360</v>
      </c>
      <c r="AV90" t="n">
        <v>488028720</v>
      </c>
      <c r="AW90" t="n">
        <v>419111410</v>
      </c>
      <c r="AX90" t="n">
        <v>422496440</v>
      </c>
      <c r="AY90" t="n">
        <v>423030420</v>
      </c>
      <c r="AZ90" t="n">
        <v>430803550</v>
      </c>
      <c r="BA90" t="n">
        <v>474055250</v>
      </c>
      <c r="BB90" t="n">
        <v>406057830</v>
      </c>
      <c r="BC90" t="n">
        <v>446508910</v>
      </c>
      <c r="BD90" t="n">
        <v>412574920</v>
      </c>
      <c r="BE90" t="n">
        <v>444303700</v>
      </c>
      <c r="BF90" t="n">
        <v>440694780</v>
      </c>
      <c r="BG90" t="n">
        <v>431563000</v>
      </c>
      <c r="BH90" t="n">
        <v>450317250</v>
      </c>
      <c r="BI90" t="n">
        <v>432588460</v>
      </c>
      <c r="BJ90" t="n">
        <v>415023920</v>
      </c>
      <c r="BK90" t="n">
        <v>407248760</v>
      </c>
      <c r="BL90" t="n">
        <v>415800150</v>
      </c>
      <c r="BM90" t="n">
        <v>465520540</v>
      </c>
      <c r="BN90" t="n">
        <v>427889870</v>
      </c>
      <c r="BO90" t="n">
        <v>434892730</v>
      </c>
      <c r="BP90" t="n">
        <v>398677240</v>
      </c>
      <c r="BQ90" t="n">
        <v>421202140</v>
      </c>
      <c r="BR90" t="n">
        <v>434049850</v>
      </c>
      <c r="BS90" t="n">
        <v>435887440</v>
      </c>
      <c r="BT90" t="n">
        <v>432757720</v>
      </c>
      <c r="BU90" t="n">
        <v>421862910</v>
      </c>
      <c r="BV90" t="n">
        <v>460094740</v>
      </c>
      <c r="BW90" t="n">
        <v>422754650</v>
      </c>
      <c r="BX90" t="n">
        <v>393871500</v>
      </c>
      <c r="BY90" t="n">
        <v>439160990</v>
      </c>
      <c r="BZ90" t="n">
        <v>399386550</v>
      </c>
      <c r="CA90" t="n">
        <v>378863840</v>
      </c>
      <c r="CB90" t="n">
        <v>385686860</v>
      </c>
      <c r="CC90" t="n">
        <v>391595290</v>
      </c>
      <c r="CD90" t="n">
        <v>426193400</v>
      </c>
      <c r="CE90" t="n">
        <v>391530390</v>
      </c>
      <c r="CF90" t="n">
        <v>421128760</v>
      </c>
      <c r="CG90" t="n">
        <v>381759120</v>
      </c>
      <c r="CH90" t="n">
        <v>390512400</v>
      </c>
      <c r="CI90" t="n">
        <v>452613730</v>
      </c>
      <c r="CJ90" t="n">
        <v>352174450</v>
      </c>
      <c r="CK90" t="n">
        <v>396740850</v>
      </c>
      <c r="CL90" t="n">
        <v>368896470</v>
      </c>
      <c r="CM90" t="n">
        <v>372380906</v>
      </c>
      <c r="CN90" t="n">
        <v>361805916</v>
      </c>
      <c r="CO90" t="n">
        <v>372656492</v>
      </c>
      <c r="CP90" t="n">
        <v>375341687</v>
      </c>
      <c r="CQ90" t="n">
        <v>354607690</v>
      </c>
      <c r="CR90" t="n">
        <v>404482780</v>
      </c>
      <c r="CS90" t="n">
        <v>366526910</v>
      </c>
      <c r="CT90" t="n">
        <v>360378500</v>
      </c>
      <c r="CU90" t="n">
        <v>381782480</v>
      </c>
      <c r="CV90" t="n">
        <v>365636930</v>
      </c>
      <c r="CW90" t="n">
        <v>341889750</v>
      </c>
      <c r="CX90" t="n">
        <v>315829006</v>
      </c>
      <c r="CY90" t="n">
        <v>356661300</v>
      </c>
      <c r="CZ90" t="n">
        <v>347813766</v>
      </c>
      <c r="DA90" t="n">
        <v>346961272</v>
      </c>
      <c r="DB90" t="n">
        <v>365348864</v>
      </c>
      <c r="DC90" t="n">
        <v>430586902</v>
      </c>
      <c r="DD90" t="n">
        <v>368397384</v>
      </c>
      <c r="DE90" t="n">
        <v>315340044</v>
      </c>
      <c r="DF90" t="n">
        <v>351298395</v>
      </c>
      <c r="DG90" t="n">
        <v>356445365</v>
      </c>
      <c r="DH90" t="n">
        <v>280192210</v>
      </c>
      <c r="DI90" t="n">
        <v>308322414</v>
      </c>
      <c r="DJ90" t="n">
        <v>359650668</v>
      </c>
      <c r="DK90" t="n">
        <v>351456324</v>
      </c>
      <c r="DL90" t="n">
        <v>358794650</v>
      </c>
      <c r="DM90" t="n">
        <v>374292352</v>
      </c>
      <c r="DN90" t="n">
        <v>387666610</v>
      </c>
      <c r="DO90" t="n">
        <v>371626172</v>
      </c>
      <c r="DP90" t="n">
        <v>366505548</v>
      </c>
      <c r="DQ90" t="n">
        <v>348236896</v>
      </c>
      <c r="DR90" t="n">
        <v>346344024</v>
      </c>
      <c r="DS90" t="n">
        <v>345316998</v>
      </c>
      <c r="DT90" t="n">
        <v>347622672</v>
      </c>
      <c r="DU90" t="n">
        <v>303609058</v>
      </c>
      <c r="DV90" t="n">
        <v>308586068</v>
      </c>
      <c r="DW90" t="n">
        <v>336878520</v>
      </c>
      <c r="DX90" t="n">
        <v>333628884</v>
      </c>
      <c r="DY90" t="n">
        <v>360570469</v>
      </c>
      <c r="DZ90" t="n">
        <v>362532664</v>
      </c>
      <c r="EA90" t="n">
        <v>346915602</v>
      </c>
      <c r="EB90" t="n">
        <v>340088780</v>
      </c>
      <c r="EC90" t="n">
        <v>315005010</v>
      </c>
      <c r="ED90" t="n">
        <v>341449592</v>
      </c>
      <c r="EE90" t="n">
        <v>368358510</v>
      </c>
      <c r="EF90" t="n">
        <v>295233448</v>
      </c>
      <c r="EG90" t="n">
        <v>364756676</v>
      </c>
      <c r="EH90" t="n">
        <v>293634630</v>
      </c>
      <c r="EI90" t="n">
        <v>295698624</v>
      </c>
      <c r="EJ90" t="n">
        <v>320737708</v>
      </c>
      <c r="EK90" t="n">
        <v>325876368</v>
      </c>
      <c r="EL90" t="n">
        <v>339324226</v>
      </c>
      <c r="EM90" t="n">
        <v>335389012</v>
      </c>
      <c r="EN90" t="n">
        <v>369865844</v>
      </c>
      <c r="EO90" t="n">
        <v>318594400</v>
      </c>
      <c r="EP90" t="n">
        <v>322367850</v>
      </c>
      <c r="EQ90" t="n">
        <v>339994154</v>
      </c>
      <c r="ER90" t="n">
        <v>325778565</v>
      </c>
      <c r="ES90" t="n">
        <v>287396475</v>
      </c>
      <c r="ET90" t="n">
        <v>310182494</v>
      </c>
      <c r="EU90" t="n">
        <v>363434638</v>
      </c>
      <c r="EV90" t="n">
        <v>318490644</v>
      </c>
    </row>
    <row r="91" spans="1:302">
      <c r="A91" t="s">
        <v>164</v>
      </c>
      <c r="B91" t="s">
        <v>156</v>
      </c>
      <c r="C91" t="n">
        <v>146169219</v>
      </c>
      <c r="D91" t="n">
        <v>117118317</v>
      </c>
      <c r="E91" t="n">
        <v>129815236</v>
      </c>
      <c r="F91" t="n">
        <v>122363844</v>
      </c>
      <c r="G91" t="n">
        <v>130931221</v>
      </c>
      <c r="H91" t="n">
        <v>138100247</v>
      </c>
      <c r="I91" t="n">
        <v>137844320</v>
      </c>
      <c r="J91" t="n">
        <v>149634280</v>
      </c>
      <c r="K91" t="n">
        <v>127180136</v>
      </c>
      <c r="L91" t="n">
        <v>144904046</v>
      </c>
      <c r="M91" t="n">
        <v>141209230</v>
      </c>
      <c r="N91" t="n">
        <v>131518670</v>
      </c>
      <c r="O91" t="n">
        <v>129590800</v>
      </c>
      <c r="P91" t="n">
        <v>115562256</v>
      </c>
      <c r="Q91" t="n">
        <v>141598992</v>
      </c>
      <c r="R91" t="n">
        <v>117986261</v>
      </c>
      <c r="S91" t="n">
        <v>134735761</v>
      </c>
      <c r="T91" t="n">
        <v>128221372</v>
      </c>
      <c r="U91" t="n">
        <v>139450536</v>
      </c>
      <c r="V91" t="n">
        <v>139148216</v>
      </c>
      <c r="W91" t="n">
        <v>131872835</v>
      </c>
      <c r="X91" t="n">
        <v>133191457</v>
      </c>
      <c r="Y91" t="n">
        <v>133414055</v>
      </c>
      <c r="Z91" t="n">
        <v>120954954</v>
      </c>
      <c r="AA91" t="n">
        <v>120092083</v>
      </c>
      <c r="AB91" t="n">
        <v>116360526</v>
      </c>
      <c r="AC91" t="n">
        <v>127428854</v>
      </c>
      <c r="AD91" t="n">
        <v>132502458</v>
      </c>
      <c r="AE91" t="n">
        <v>126495839</v>
      </c>
      <c r="AF91" t="n">
        <v>131584974</v>
      </c>
      <c r="AG91" t="n">
        <v>143811976</v>
      </c>
      <c r="AH91" t="n">
        <v>129935956</v>
      </c>
      <c r="AI91" t="n">
        <v>125419880</v>
      </c>
      <c r="AJ91" t="n">
        <v>129265399</v>
      </c>
      <c r="AK91" t="n">
        <v>111103520</v>
      </c>
      <c r="AL91" t="n">
        <v>122146758</v>
      </c>
      <c r="AM91" t="n">
        <v>113839458</v>
      </c>
      <c r="AN91" t="n">
        <v>94511842</v>
      </c>
      <c r="AO91" t="n">
        <v>107440096</v>
      </c>
      <c r="AP91" t="n">
        <v>116585226</v>
      </c>
      <c r="AQ91" t="n">
        <v>132975707</v>
      </c>
      <c r="AR91" t="n">
        <v>128055601</v>
      </c>
      <c r="AS91" t="n">
        <v>136747017</v>
      </c>
      <c r="AT91" t="n">
        <v>144142586</v>
      </c>
      <c r="AU91" t="n">
        <v>141217966</v>
      </c>
      <c r="AV91" t="n">
        <v>157651580</v>
      </c>
      <c r="AW91" t="n">
        <v>128127785</v>
      </c>
      <c r="AX91" t="n">
        <v>141063969</v>
      </c>
      <c r="AY91" t="n">
        <v>131797883</v>
      </c>
      <c r="AZ91" t="n">
        <v>117265813</v>
      </c>
      <c r="BA91" t="n">
        <v>124803684</v>
      </c>
      <c r="BB91" t="n">
        <v>120034507</v>
      </c>
      <c r="BC91" t="n">
        <v>125107007</v>
      </c>
      <c r="BD91" t="n">
        <v>134336987</v>
      </c>
      <c r="BE91" t="n">
        <v>139135738</v>
      </c>
      <c r="BF91" t="n">
        <v>138629075</v>
      </c>
      <c r="BG91" t="n">
        <v>130695205</v>
      </c>
      <c r="BH91" t="n">
        <v>136698814</v>
      </c>
      <c r="BI91" t="n">
        <v>132350450</v>
      </c>
      <c r="BJ91" t="n">
        <v>146039580</v>
      </c>
      <c r="BK91" t="n">
        <v>141557554</v>
      </c>
      <c r="BL91" t="n">
        <v>131015251</v>
      </c>
      <c r="BM91" t="n">
        <v>131517744</v>
      </c>
      <c r="BN91" t="n">
        <v>132246793</v>
      </c>
      <c r="BO91" t="n">
        <v>141249145</v>
      </c>
      <c r="BP91" t="n">
        <v>132461417</v>
      </c>
      <c r="BQ91" t="n">
        <v>138587651</v>
      </c>
      <c r="BR91" t="n">
        <v>138225211</v>
      </c>
      <c r="BS91" t="n">
        <v>137254744</v>
      </c>
      <c r="BT91" t="n">
        <v>135816041</v>
      </c>
      <c r="BU91" t="n">
        <v>118909430</v>
      </c>
      <c r="BV91" t="n">
        <v>126693893</v>
      </c>
      <c r="BW91" t="n">
        <v>135965935</v>
      </c>
      <c r="BX91" t="n">
        <v>125368736</v>
      </c>
      <c r="BY91" t="n">
        <v>121747424</v>
      </c>
      <c r="BZ91" t="n">
        <v>117876791</v>
      </c>
      <c r="CA91" t="n">
        <v>121632674</v>
      </c>
      <c r="CB91" t="n">
        <v>114758979</v>
      </c>
      <c r="CC91" t="n">
        <v>118206952</v>
      </c>
      <c r="CD91" t="n">
        <v>129754403</v>
      </c>
      <c r="CE91" t="n">
        <v>117958595</v>
      </c>
      <c r="CF91" t="n">
        <v>141891292</v>
      </c>
      <c r="CG91" t="n">
        <v>117595425</v>
      </c>
      <c r="CH91" t="n">
        <v>129232755</v>
      </c>
      <c r="CI91" t="n">
        <v>127309229</v>
      </c>
      <c r="CJ91" t="n">
        <v>98188637</v>
      </c>
      <c r="CK91" t="n">
        <v>131184303</v>
      </c>
      <c r="CL91" t="n">
        <v>119334910</v>
      </c>
      <c r="CM91" t="n">
        <v>130735283</v>
      </c>
      <c r="CN91" t="n">
        <v>113236173</v>
      </c>
      <c r="CO91" t="n">
        <v>138060397</v>
      </c>
      <c r="CP91" t="n">
        <v>125096655</v>
      </c>
      <c r="CQ91" t="n">
        <v>124546910</v>
      </c>
      <c r="CR91" t="n">
        <v>130819903</v>
      </c>
      <c r="CS91" t="n">
        <v>126661682</v>
      </c>
      <c r="CT91" t="n">
        <v>135712725</v>
      </c>
      <c r="CU91" t="n">
        <v>122859750</v>
      </c>
      <c r="CV91" t="n">
        <v>122090088</v>
      </c>
      <c r="CW91" t="n">
        <v>122395092</v>
      </c>
      <c r="CX91" t="n">
        <v>107584142</v>
      </c>
      <c r="CY91" t="n">
        <v>121630457</v>
      </c>
      <c r="CZ91" t="n">
        <v>107777438</v>
      </c>
      <c r="DA91" t="n">
        <v>120055782</v>
      </c>
      <c r="DB91" t="n">
        <v>141833202</v>
      </c>
      <c r="DC91" t="n">
        <v>140439754</v>
      </c>
      <c r="DD91" t="n">
        <v>139213978</v>
      </c>
      <c r="DE91" t="n">
        <v>113510132</v>
      </c>
      <c r="DF91" t="n">
        <v>121205075</v>
      </c>
      <c r="DG91" t="n">
        <v>135726530</v>
      </c>
      <c r="DH91" t="n">
        <v>108233990</v>
      </c>
      <c r="DI91" t="n">
        <v>130973213</v>
      </c>
      <c r="DJ91" t="n">
        <v>105554088</v>
      </c>
      <c r="DK91" t="n">
        <v>107548420</v>
      </c>
      <c r="DL91" t="n">
        <v>111903943</v>
      </c>
      <c r="DM91" t="n">
        <v>133160787</v>
      </c>
      <c r="DN91" t="n">
        <v>157137701</v>
      </c>
      <c r="DO91" t="n">
        <v>134167278</v>
      </c>
      <c r="DP91" t="n">
        <v>137658220</v>
      </c>
      <c r="DQ91" t="n">
        <v>124858950</v>
      </c>
      <c r="DR91" t="n">
        <v>115899751</v>
      </c>
      <c r="DS91" t="n">
        <v>131169776</v>
      </c>
      <c r="DT91" t="n">
        <v>124064190</v>
      </c>
      <c r="DU91" t="n">
        <v>130856262</v>
      </c>
      <c r="DV91" t="n">
        <v>106757577</v>
      </c>
      <c r="DW91" t="n">
        <v>127890844</v>
      </c>
      <c r="DX91" t="n">
        <v>97969392</v>
      </c>
      <c r="DY91" t="n">
        <v>129890328</v>
      </c>
      <c r="DZ91" t="n">
        <v>125005997</v>
      </c>
      <c r="EA91" t="n">
        <v>115745304</v>
      </c>
      <c r="EB91" t="n">
        <v>115319064</v>
      </c>
      <c r="EC91" t="n">
        <v>112374027</v>
      </c>
      <c r="ED91" t="n">
        <v>122014716</v>
      </c>
      <c r="EE91" t="n">
        <v>124475898</v>
      </c>
      <c r="EF91" t="n">
        <v>109968706</v>
      </c>
      <c r="EG91" t="n">
        <v>134421174</v>
      </c>
      <c r="EH91" t="n">
        <v>130861832</v>
      </c>
      <c r="EI91" t="n">
        <v>125093088</v>
      </c>
      <c r="EJ91" t="n">
        <v>105460494</v>
      </c>
      <c r="EK91" t="n">
        <v>125326849</v>
      </c>
      <c r="EL91" t="n">
        <v>125128584</v>
      </c>
      <c r="EM91" t="n">
        <v>128704494</v>
      </c>
      <c r="EN91" t="n">
        <v>129091043</v>
      </c>
      <c r="EO91" t="n">
        <v>100334417</v>
      </c>
      <c r="EP91" t="n">
        <v>121922764</v>
      </c>
      <c r="EQ91" t="n">
        <v>119757816</v>
      </c>
      <c r="ER91" t="n">
        <v>121275167</v>
      </c>
      <c r="ES91" t="n">
        <v>116288427</v>
      </c>
      <c r="ET91" t="n">
        <v>111718799</v>
      </c>
      <c r="EU91" t="n">
        <v>114690401</v>
      </c>
      <c r="EV91" t="n">
        <v>112507196</v>
      </c>
    </row>
    <row r="92" spans="1:302">
      <c r="A92" t="s">
        <v>165</v>
      </c>
      <c r="B92" t="s">
        <v>156</v>
      </c>
      <c r="C92" t="n">
        <v>0</v>
      </c>
      <c r="D92" t="n">
        <v>0</v>
      </c>
      <c r="E92" t="n">
        <v>0</v>
      </c>
      <c r="F92" t="n">
        <v>0</v>
      </c>
      <c r="G92" t="n">
        <v>0</v>
      </c>
      <c r="H92" t="n">
        <v>0</v>
      </c>
      <c r="I92" t="n">
        <v>0</v>
      </c>
      <c r="J92" t="n">
        <v>0</v>
      </c>
      <c r="K92" t="n">
        <v>0</v>
      </c>
      <c r="L92" t="n">
        <v>0</v>
      </c>
      <c r="M92" t="n">
        <v>0</v>
      </c>
      <c r="N92" t="n">
        <v>0</v>
      </c>
      <c r="O92" t="n">
        <v>0</v>
      </c>
      <c r="P92" t="n">
        <v>0</v>
      </c>
      <c r="Q92" t="n">
        <v>0</v>
      </c>
      <c r="R92" t="n">
        <v>0</v>
      </c>
      <c r="S92" t="n">
        <v>0</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0</v>
      </c>
      <c r="BH92" t="n">
        <v>0</v>
      </c>
      <c r="BI92" t="n">
        <v>0</v>
      </c>
      <c r="BJ92" t="n">
        <v>0</v>
      </c>
      <c r="BK92" t="n">
        <v>2999112</v>
      </c>
      <c r="BL92" t="n">
        <v>722779</v>
      </c>
      <c r="BM92" t="n">
        <v>4405515</v>
      </c>
      <c r="BN92" t="n">
        <v>1417712</v>
      </c>
      <c r="BO92" t="n">
        <v>1206112</v>
      </c>
      <c r="BP92" t="n">
        <v>3145978</v>
      </c>
      <c r="BQ92" t="n">
        <v>2114243</v>
      </c>
      <c r="BR92" t="n">
        <v>4316899</v>
      </c>
      <c r="BS92" t="n">
        <v>5481863</v>
      </c>
      <c r="BT92" t="n">
        <v>678521</v>
      </c>
      <c r="BU92" t="n">
        <v>1293431</v>
      </c>
      <c r="BV92" t="n">
        <v>1287566</v>
      </c>
      <c r="BW92" t="n">
        <v>1297744</v>
      </c>
      <c r="BX92" t="n">
        <v>412161</v>
      </c>
      <c r="BY92" t="n">
        <v>2166357</v>
      </c>
      <c r="BZ92" t="n">
        <v>578123</v>
      </c>
      <c r="CA92" t="n">
        <v>2052350</v>
      </c>
      <c r="CB92" t="n">
        <v>6887552</v>
      </c>
      <c r="CC92" t="n">
        <v>1994431</v>
      </c>
      <c r="CD92" t="n">
        <v>822201</v>
      </c>
      <c r="CE92" t="n">
        <v>6016643</v>
      </c>
      <c r="CF92" t="n">
        <v>794385</v>
      </c>
      <c r="CG92" t="n">
        <v>1355083</v>
      </c>
      <c r="CH92" t="n">
        <v>1302034</v>
      </c>
      <c r="CI92" t="n">
        <v>4978888</v>
      </c>
      <c r="CJ92" t="n">
        <v>1569583</v>
      </c>
      <c r="CK92" t="n">
        <v>1157266</v>
      </c>
      <c r="CL92" t="n">
        <v>1413534</v>
      </c>
      <c r="CM92" t="n">
        <v>3874850</v>
      </c>
      <c r="CN92" t="n">
        <v>823825</v>
      </c>
      <c r="CO92" t="n">
        <v>1078316</v>
      </c>
      <c r="CP92" t="n">
        <v>2371960</v>
      </c>
      <c r="CQ92" t="n">
        <v>5214261</v>
      </c>
      <c r="CR92" t="n">
        <v>3722135</v>
      </c>
      <c r="CS92" t="n">
        <v>3122888</v>
      </c>
      <c r="CT92" t="n">
        <v>3592615</v>
      </c>
      <c r="CU92" t="n">
        <v>3249736</v>
      </c>
      <c r="CV92" t="n">
        <v>2264309</v>
      </c>
      <c r="CW92" t="n">
        <v>197222</v>
      </c>
      <c r="CX92" t="n">
        <v>1250791</v>
      </c>
      <c r="CY92" t="n">
        <v>5910171</v>
      </c>
      <c r="CZ92" t="n">
        <v>2067559</v>
      </c>
      <c r="DA92" t="n">
        <v>6431624</v>
      </c>
      <c r="DB92" t="n">
        <v>575026</v>
      </c>
      <c r="DC92" t="n">
        <v>0</v>
      </c>
      <c r="DD92" t="n">
        <v>7049264</v>
      </c>
      <c r="DE92" t="n">
        <v>3740591</v>
      </c>
      <c r="DF92" t="n">
        <v>7672259</v>
      </c>
      <c r="DG92" t="n">
        <v>5598625</v>
      </c>
      <c r="DH92" t="n">
        <v>3988492</v>
      </c>
      <c r="DI92" t="n">
        <v>2389470</v>
      </c>
      <c r="DJ92" t="n">
        <v>2010919</v>
      </c>
      <c r="DK92" t="n">
        <v>3836396</v>
      </c>
      <c r="DL92" t="n">
        <v>835745</v>
      </c>
      <c r="DM92" t="n">
        <v>6856061</v>
      </c>
      <c r="DN92" t="n">
        <v>13504681</v>
      </c>
      <c r="DO92" t="n">
        <v>7095761</v>
      </c>
      <c r="DP92" t="n">
        <v>5047877</v>
      </c>
      <c r="DQ92" t="n">
        <v>3219870</v>
      </c>
      <c r="DR92" t="n">
        <v>2801450</v>
      </c>
      <c r="DS92" t="n">
        <v>5130195</v>
      </c>
      <c r="DT92" t="n">
        <v>5033326</v>
      </c>
      <c r="DU92" t="n">
        <v>1343684</v>
      </c>
      <c r="DV92" t="n">
        <v>1135462</v>
      </c>
      <c r="DW92" t="n">
        <v>5283747</v>
      </c>
      <c r="DX92" t="n">
        <v>3073157</v>
      </c>
      <c r="DY92" t="n">
        <v>1737516</v>
      </c>
      <c r="DZ92" t="n">
        <v>6741897</v>
      </c>
      <c r="EA92" t="n">
        <v>3682570</v>
      </c>
      <c r="EB92" t="n">
        <v>2407604</v>
      </c>
      <c r="EC92" t="n">
        <v>4872678</v>
      </c>
      <c r="ED92" t="n">
        <v>1710304</v>
      </c>
      <c r="EE92" t="n">
        <v>1197391</v>
      </c>
      <c r="EF92" t="n">
        <v>6845622</v>
      </c>
      <c r="EG92" t="n">
        <v>3988224</v>
      </c>
      <c r="EH92" t="n">
        <v>4271333</v>
      </c>
      <c r="EI92" t="n">
        <v>4969000</v>
      </c>
      <c r="EJ92" t="n">
        <v>5325424</v>
      </c>
      <c r="EK92" t="n">
        <v>4265266</v>
      </c>
      <c r="EL92" t="n">
        <v>6314222</v>
      </c>
      <c r="EM92" t="n">
        <v>6506812</v>
      </c>
      <c r="EN92" t="n">
        <v>3672677</v>
      </c>
      <c r="EO92" t="n">
        <v>2576926</v>
      </c>
      <c r="EP92" t="n">
        <v>6093381</v>
      </c>
      <c r="EQ92" t="n">
        <v>8215854</v>
      </c>
      <c r="ER92" t="n">
        <v>3769681</v>
      </c>
      <c r="ES92" t="n">
        <v>3420979</v>
      </c>
      <c r="ET92" t="n">
        <v>8554881</v>
      </c>
      <c r="EU92" t="n">
        <v>7367376</v>
      </c>
      <c r="EV92" t="n">
        <v>2315458</v>
      </c>
    </row>
    <row r="93" spans="1:302">
      <c r="A93" t="s">
        <v>166</v>
      </c>
      <c r="B93" t="s">
        <v>156</v>
      </c>
      <c r="C93" t="n">
        <v>546683</v>
      </c>
      <c r="D93" t="n">
        <v>680342</v>
      </c>
      <c r="E93" t="n">
        <v>1512520</v>
      </c>
      <c r="F93" t="n">
        <v>3316442</v>
      </c>
      <c r="G93" t="n">
        <v>3653154</v>
      </c>
      <c r="H93" t="n">
        <v>3289178</v>
      </c>
      <c r="I93" t="n">
        <v>3324667</v>
      </c>
      <c r="J93" t="n">
        <v>3165174</v>
      </c>
      <c r="K93" t="n">
        <v>2949810</v>
      </c>
      <c r="L93" t="n">
        <v>3443331</v>
      </c>
      <c r="M93" t="n">
        <v>1854839</v>
      </c>
      <c r="N93" t="n">
        <v>1654652</v>
      </c>
      <c r="O93" t="n">
        <v>1996660</v>
      </c>
      <c r="P93" t="n">
        <v>1310110</v>
      </c>
      <c r="Q93" t="n">
        <v>2231601</v>
      </c>
      <c r="R93" t="n">
        <v>1222729</v>
      </c>
      <c r="S93" t="n">
        <v>1200977</v>
      </c>
      <c r="T93" t="n">
        <v>738070</v>
      </c>
      <c r="U93" t="n">
        <v>1137190</v>
      </c>
      <c r="V93" t="n">
        <v>1251871</v>
      </c>
      <c r="W93" t="n">
        <v>1289859</v>
      </c>
      <c r="X93" t="n">
        <v>1455918</v>
      </c>
      <c r="Y93" t="n">
        <v>1354495</v>
      </c>
      <c r="Z93" t="n">
        <v>1065054</v>
      </c>
      <c r="AA93" t="n">
        <v>1460553</v>
      </c>
      <c r="AB93" t="n">
        <v>1290119</v>
      </c>
      <c r="AC93" t="n">
        <v>1964797</v>
      </c>
      <c r="AD93" t="n">
        <v>1987685</v>
      </c>
      <c r="AE93" t="n">
        <v>1890517</v>
      </c>
      <c r="AF93" t="n">
        <v>1366294</v>
      </c>
      <c r="AG93" t="n">
        <v>1411174</v>
      </c>
      <c r="AH93" t="n">
        <v>1920585</v>
      </c>
      <c r="AI93" t="n">
        <v>1213789</v>
      </c>
      <c r="AJ93" t="n">
        <v>1134195</v>
      </c>
      <c r="AK93" t="n">
        <v>1512912</v>
      </c>
      <c r="AL93" t="n">
        <v>9377730</v>
      </c>
      <c r="AM93" t="n">
        <v>3079776</v>
      </c>
      <c r="AN93" t="n">
        <v>3086835</v>
      </c>
      <c r="AO93" t="n">
        <v>3640854</v>
      </c>
      <c r="AP93" t="n">
        <v>3710975</v>
      </c>
      <c r="AQ93" t="n">
        <v>2171889</v>
      </c>
      <c r="AR93" t="n">
        <v>2330016</v>
      </c>
      <c r="AS93" t="n">
        <v>3518265</v>
      </c>
      <c r="AT93" t="n">
        <v>3136854</v>
      </c>
      <c r="AU93" t="n">
        <v>3008284</v>
      </c>
      <c r="AV93" t="n">
        <v>3500829</v>
      </c>
      <c r="AW93" t="n">
        <v>2873697</v>
      </c>
      <c r="AX93" t="n">
        <v>2526498</v>
      </c>
      <c r="AY93" t="n">
        <v>1752735</v>
      </c>
      <c r="AZ93" t="n">
        <v>900539</v>
      </c>
      <c r="BA93" t="n">
        <v>3106329</v>
      </c>
      <c r="BB93" t="n">
        <v>3107512</v>
      </c>
      <c r="BC93" t="n">
        <v>2439907</v>
      </c>
      <c r="BD93" t="n">
        <v>1530097</v>
      </c>
      <c r="BE93" t="n">
        <v>2117014</v>
      </c>
      <c r="BF93" t="n">
        <v>1517304</v>
      </c>
      <c r="BG93" t="n">
        <v>944269</v>
      </c>
      <c r="BH93" t="n">
        <v>1616947</v>
      </c>
      <c r="BI93" t="n">
        <v>3332274</v>
      </c>
      <c r="BJ93" t="n">
        <v>2683870</v>
      </c>
      <c r="BK93" t="n">
        <v>1470177</v>
      </c>
      <c r="BL93" t="n">
        <v>1438285</v>
      </c>
      <c r="BM93" t="n">
        <v>2090392</v>
      </c>
      <c r="BN93" t="n">
        <v>3358402</v>
      </c>
      <c r="BO93" t="n">
        <v>2679483</v>
      </c>
      <c r="BP93" t="n">
        <v>3107494</v>
      </c>
      <c r="BQ93" t="n">
        <v>2712436</v>
      </c>
      <c r="BR93" t="n">
        <v>2500283</v>
      </c>
      <c r="BS93" t="n">
        <v>2254714</v>
      </c>
      <c r="BT93" t="n">
        <v>750886</v>
      </c>
      <c r="BU93" t="n">
        <v>1972121</v>
      </c>
      <c r="BV93" t="n">
        <v>3073651</v>
      </c>
      <c r="BW93" t="n">
        <v>2780434</v>
      </c>
      <c r="BX93" t="n">
        <v>2096636</v>
      </c>
      <c r="BY93" t="n">
        <v>2927640</v>
      </c>
      <c r="BZ93" t="n">
        <v>3800120</v>
      </c>
      <c r="CA93" t="n">
        <v>3788168</v>
      </c>
      <c r="CB93" t="n">
        <v>3505326</v>
      </c>
      <c r="CC93" t="n">
        <v>3807176</v>
      </c>
      <c r="CD93" t="n">
        <v>3718644</v>
      </c>
      <c r="CE93" t="n">
        <v>3394733</v>
      </c>
      <c r="CF93" t="n">
        <v>2569245</v>
      </c>
      <c r="CG93" t="n">
        <v>2114030</v>
      </c>
      <c r="CH93" t="n">
        <v>2471298</v>
      </c>
      <c r="CI93" t="n">
        <v>2666189</v>
      </c>
      <c r="CJ93" t="n">
        <v>2808973</v>
      </c>
      <c r="CK93" t="n">
        <v>3092246</v>
      </c>
      <c r="CL93" t="n">
        <v>2126129</v>
      </c>
      <c r="CM93" t="n">
        <v>2126409</v>
      </c>
      <c r="CN93" t="n">
        <v>3051913</v>
      </c>
      <c r="CO93" t="n">
        <v>2684805</v>
      </c>
      <c r="CP93" t="n">
        <v>3044174</v>
      </c>
      <c r="CQ93" t="n">
        <v>1505325</v>
      </c>
      <c r="CR93" t="n">
        <v>1855270</v>
      </c>
      <c r="CS93" t="n">
        <v>1730936</v>
      </c>
      <c r="CT93" t="n">
        <v>826686</v>
      </c>
      <c r="CU93" t="n">
        <v>1788786</v>
      </c>
      <c r="CV93" t="n">
        <v>997417</v>
      </c>
      <c r="CW93" t="n">
        <v>2413936</v>
      </c>
      <c r="CX93" t="n">
        <v>3338737</v>
      </c>
      <c r="CY93" t="n">
        <v>2625388</v>
      </c>
      <c r="CZ93" t="n">
        <v>2988713</v>
      </c>
      <c r="DA93" t="n">
        <v>2899105</v>
      </c>
      <c r="DB93" t="n">
        <v>2922816</v>
      </c>
      <c r="DC93" t="n">
        <v>2100679</v>
      </c>
      <c r="DD93" t="n">
        <v>3106041</v>
      </c>
      <c r="DE93" t="n">
        <v>3204053</v>
      </c>
      <c r="DF93" t="n">
        <v>3139351</v>
      </c>
      <c r="DG93" t="n">
        <v>1184128</v>
      </c>
      <c r="DH93" t="n">
        <v>821906</v>
      </c>
      <c r="DI93" t="n">
        <v>1925581</v>
      </c>
      <c r="DJ93" t="n">
        <v>2943888</v>
      </c>
      <c r="DK93" t="n">
        <v>3119436</v>
      </c>
      <c r="DL93" t="n">
        <v>2947327</v>
      </c>
      <c r="DM93" t="n">
        <v>1680734</v>
      </c>
      <c r="DN93" t="n">
        <v>2811090</v>
      </c>
      <c r="DO93" t="n">
        <v>3014444</v>
      </c>
      <c r="DP93" t="n">
        <v>2681698</v>
      </c>
      <c r="DQ93" t="n">
        <v>3167019</v>
      </c>
      <c r="DR93" t="n">
        <v>2834735</v>
      </c>
      <c r="DS93" t="n">
        <v>1774167</v>
      </c>
      <c r="DT93" t="n">
        <v>419592</v>
      </c>
      <c r="DU93" t="n">
        <v>494831</v>
      </c>
      <c r="DV93" t="n">
        <v>2571842</v>
      </c>
      <c r="DW93" t="n">
        <v>2424969</v>
      </c>
      <c r="DX93" t="n">
        <v>2981581</v>
      </c>
      <c r="DY93" t="n">
        <v>2936227</v>
      </c>
      <c r="DZ93" t="n">
        <v>2548287</v>
      </c>
      <c r="EA93" t="n">
        <v>2285269</v>
      </c>
      <c r="EB93" t="n">
        <v>1787360</v>
      </c>
      <c r="EC93" t="n">
        <v>1830148</v>
      </c>
      <c r="ED93" t="n">
        <v>2110123</v>
      </c>
      <c r="EE93" t="n">
        <v>2590952</v>
      </c>
      <c r="EF93" t="n">
        <v>1258389</v>
      </c>
      <c r="EG93" t="n">
        <v>742092</v>
      </c>
      <c r="EH93" t="n">
        <v>1310106</v>
      </c>
      <c r="EI93" t="n">
        <v>1423421</v>
      </c>
      <c r="EJ93" t="n">
        <v>1354079</v>
      </c>
      <c r="EK93" t="n">
        <v>687270</v>
      </c>
      <c r="EL93" t="n">
        <v>1103034</v>
      </c>
      <c r="EM93" t="n">
        <v>1324829</v>
      </c>
      <c r="EN93" t="n">
        <v>2146486</v>
      </c>
      <c r="EO93" t="n">
        <v>1336314</v>
      </c>
      <c r="EP93" t="n">
        <v>1358908</v>
      </c>
      <c r="EQ93" t="n">
        <v>1073603</v>
      </c>
      <c r="ER93" t="n">
        <v>2329081</v>
      </c>
      <c r="ES93" t="n">
        <v>3589450</v>
      </c>
      <c r="ET93" t="n">
        <v>2724146</v>
      </c>
      <c r="EU93" t="n">
        <v>2892095</v>
      </c>
      <c r="EV93" t="n">
        <v>2526419</v>
      </c>
    </row>
    <row r="94" spans="1:302">
      <c r="A94" t="s">
        <v>167</v>
      </c>
      <c r="B94" t="s">
        <v>156</v>
      </c>
      <c r="C94" t="n">
        <v>286618317</v>
      </c>
      <c r="D94" t="n">
        <v>302083914</v>
      </c>
      <c r="E94" t="n">
        <v>362416495</v>
      </c>
      <c r="F94" t="n">
        <v>290189632</v>
      </c>
      <c r="G94" t="n">
        <v>350578013</v>
      </c>
      <c r="H94" t="n">
        <v>348824687</v>
      </c>
      <c r="I94" t="n">
        <v>378008354</v>
      </c>
      <c r="J94" t="n">
        <v>355704717</v>
      </c>
      <c r="K94" t="n">
        <v>355056320</v>
      </c>
      <c r="L94" t="n">
        <v>362796338</v>
      </c>
      <c r="M94" t="n">
        <v>359732694</v>
      </c>
      <c r="N94" t="n">
        <v>376727551</v>
      </c>
      <c r="O94" t="n">
        <v>363147528</v>
      </c>
      <c r="P94" t="n">
        <v>305222666</v>
      </c>
      <c r="Q94" t="n">
        <v>292687450</v>
      </c>
      <c r="R94" t="n">
        <v>371065374</v>
      </c>
      <c r="S94" t="n">
        <v>381361597</v>
      </c>
      <c r="T94" t="n">
        <v>371904323</v>
      </c>
      <c r="U94" t="n">
        <v>374464139</v>
      </c>
      <c r="V94" t="n">
        <v>374903309</v>
      </c>
      <c r="W94" t="n">
        <v>354679278</v>
      </c>
      <c r="X94" t="n">
        <v>344260902</v>
      </c>
      <c r="Y94" t="n">
        <v>356950014</v>
      </c>
      <c r="Z94" t="n">
        <v>364288954</v>
      </c>
      <c r="AA94" t="n">
        <v>362034449</v>
      </c>
      <c r="AB94" t="n">
        <v>288047480</v>
      </c>
      <c r="AC94" t="n">
        <v>346463658</v>
      </c>
      <c r="AD94" t="n">
        <v>357763448</v>
      </c>
      <c r="AE94" t="n">
        <v>372392086</v>
      </c>
      <c r="AF94" t="n">
        <v>359255915</v>
      </c>
      <c r="AG94" t="n">
        <v>375292092</v>
      </c>
      <c r="AH94" t="n">
        <v>382841542</v>
      </c>
      <c r="AI94" t="n">
        <v>350863652</v>
      </c>
      <c r="AJ94" t="n">
        <v>340673694</v>
      </c>
      <c r="AK94" t="n">
        <v>365715626</v>
      </c>
      <c r="AL94" t="n">
        <v>375956717</v>
      </c>
      <c r="AM94" t="n">
        <v>348974767</v>
      </c>
      <c r="AN94" t="n">
        <v>287007852</v>
      </c>
      <c r="AO94" t="n">
        <v>325977398</v>
      </c>
      <c r="AP94" t="n">
        <v>355399749</v>
      </c>
      <c r="AQ94" t="n">
        <v>318145133</v>
      </c>
      <c r="AR94" t="n">
        <v>360475122</v>
      </c>
      <c r="AS94" t="n">
        <v>357418358</v>
      </c>
      <c r="AT94" t="n">
        <v>375911006</v>
      </c>
      <c r="AU94" t="n">
        <v>358400655</v>
      </c>
      <c r="AV94" t="n">
        <v>350891906</v>
      </c>
      <c r="AW94" t="n">
        <v>359415572</v>
      </c>
      <c r="AX94" t="n">
        <v>352617174</v>
      </c>
      <c r="AY94" t="n">
        <v>350583870</v>
      </c>
      <c r="AZ94" t="n">
        <v>250645798</v>
      </c>
      <c r="BA94" t="n">
        <v>284354800</v>
      </c>
      <c r="BB94" t="n">
        <v>338592394</v>
      </c>
      <c r="BC94" t="n">
        <v>347612473</v>
      </c>
      <c r="BD94" t="n">
        <v>361819778</v>
      </c>
      <c r="BE94" t="n">
        <v>358495745</v>
      </c>
      <c r="BF94" t="n">
        <v>381731492</v>
      </c>
      <c r="BG94" t="n">
        <v>363074386</v>
      </c>
      <c r="BH94" t="n">
        <v>360296650</v>
      </c>
      <c r="BI94" t="n">
        <v>332445435</v>
      </c>
      <c r="BJ94" t="n">
        <v>360571292</v>
      </c>
      <c r="BK94" t="n">
        <v>346793916</v>
      </c>
      <c r="BL94" t="n">
        <v>293508901</v>
      </c>
      <c r="BM94" t="n">
        <v>316875202</v>
      </c>
      <c r="BN94" t="n">
        <v>335400123</v>
      </c>
      <c r="BO94" t="n">
        <v>341019659</v>
      </c>
      <c r="BP94" t="n">
        <v>352698353</v>
      </c>
      <c r="BQ94" t="n">
        <v>364643650</v>
      </c>
      <c r="BR94" t="n">
        <v>369040881</v>
      </c>
      <c r="BS94" t="n">
        <v>332052250</v>
      </c>
      <c r="BT94" t="n">
        <v>361428798</v>
      </c>
      <c r="BU94" t="n">
        <v>333285748</v>
      </c>
      <c r="BV94" t="n">
        <v>299589776</v>
      </c>
      <c r="BW94" t="n">
        <v>326880990</v>
      </c>
      <c r="BX94" t="n">
        <v>298329913</v>
      </c>
      <c r="BY94" t="n">
        <v>294948303</v>
      </c>
      <c r="BZ94" t="n">
        <v>315613746</v>
      </c>
      <c r="CA94" t="n">
        <v>370214660</v>
      </c>
      <c r="CB94" t="n">
        <v>351725688</v>
      </c>
      <c r="CC94" t="n">
        <v>382006367</v>
      </c>
      <c r="CD94" t="n">
        <v>368568129</v>
      </c>
      <c r="CE94" t="n">
        <v>348810066</v>
      </c>
      <c r="CF94" t="n">
        <v>357165278</v>
      </c>
      <c r="CG94" t="n">
        <v>356127611</v>
      </c>
      <c r="CH94" t="n">
        <v>360804438</v>
      </c>
      <c r="CI94" t="n">
        <v>265267143</v>
      </c>
      <c r="CJ94" t="n">
        <v>295078744</v>
      </c>
      <c r="CK94" t="n">
        <v>295824798</v>
      </c>
      <c r="CL94" t="n">
        <v>347222652</v>
      </c>
      <c r="CM94" t="n">
        <v>365314077</v>
      </c>
      <c r="CN94" t="n">
        <v>370289880</v>
      </c>
      <c r="CO94" t="n">
        <v>395942678</v>
      </c>
      <c r="CP94" t="n">
        <v>410728630</v>
      </c>
      <c r="CQ94" t="n">
        <v>393658940</v>
      </c>
      <c r="CR94" t="n">
        <v>372698624</v>
      </c>
      <c r="CS94" t="n">
        <v>353610455</v>
      </c>
      <c r="CT94" t="n">
        <v>378397024</v>
      </c>
      <c r="CU94" t="n">
        <v>321427244</v>
      </c>
      <c r="CV94" t="n">
        <v>287963687</v>
      </c>
      <c r="CW94" t="n">
        <v>352920137</v>
      </c>
      <c r="CX94" t="n">
        <v>373145070</v>
      </c>
      <c r="CY94" t="n">
        <v>370199890</v>
      </c>
      <c r="CZ94" t="n">
        <v>372693467</v>
      </c>
      <c r="DA94" t="n">
        <v>423109439</v>
      </c>
      <c r="DB94" t="n">
        <v>398882517</v>
      </c>
      <c r="DC94" t="n">
        <v>333558006</v>
      </c>
      <c r="DD94" t="n">
        <v>398801330</v>
      </c>
      <c r="DE94" t="n">
        <v>391631196</v>
      </c>
      <c r="DF94" t="n">
        <v>346901357</v>
      </c>
      <c r="DG94" t="n">
        <v>300927256</v>
      </c>
      <c r="DH94" t="n">
        <v>340172585</v>
      </c>
      <c r="DI94" t="n">
        <v>350046533</v>
      </c>
      <c r="DJ94" t="n">
        <v>333626015</v>
      </c>
      <c r="DK94" t="n">
        <v>344442246</v>
      </c>
      <c r="DL94" t="n">
        <v>357098800</v>
      </c>
      <c r="DM94" t="n">
        <v>405541460</v>
      </c>
      <c r="DN94" t="n">
        <v>398719644</v>
      </c>
      <c r="DO94" t="n">
        <v>399593246</v>
      </c>
      <c r="DP94" t="n">
        <v>392262433</v>
      </c>
      <c r="DQ94" t="n">
        <v>390542484</v>
      </c>
      <c r="DR94" t="n">
        <v>389339891</v>
      </c>
      <c r="DS94" t="n">
        <v>334217390</v>
      </c>
      <c r="DT94" t="n">
        <v>278069579</v>
      </c>
      <c r="DU94" t="n">
        <v>363783858</v>
      </c>
      <c r="DV94" t="n">
        <v>376871507</v>
      </c>
      <c r="DW94" t="n">
        <v>354252602</v>
      </c>
      <c r="DX94" t="n">
        <v>387720200</v>
      </c>
      <c r="DY94" t="n">
        <v>398465075</v>
      </c>
      <c r="DZ94" t="n">
        <v>425114880</v>
      </c>
      <c r="EA94" t="n">
        <v>405716227</v>
      </c>
      <c r="EB94" t="n">
        <v>415733408</v>
      </c>
      <c r="EC94" t="n">
        <v>386091925</v>
      </c>
      <c r="ED94" t="n">
        <v>371664376</v>
      </c>
      <c r="EE94" t="n">
        <v>297120172</v>
      </c>
      <c r="EF94" t="n">
        <v>303043786</v>
      </c>
      <c r="EG94" t="n">
        <v>313082416</v>
      </c>
      <c r="EH94" t="n">
        <v>363923470</v>
      </c>
      <c r="EI94" t="n">
        <v>394345629</v>
      </c>
      <c r="EJ94" t="n">
        <v>403313243</v>
      </c>
      <c r="EK94" t="n">
        <v>425509893</v>
      </c>
      <c r="EL94" t="n">
        <v>431802946</v>
      </c>
      <c r="EM94" t="n">
        <v>394613993</v>
      </c>
      <c r="EN94" t="n">
        <v>372948204</v>
      </c>
      <c r="EO94" t="n">
        <v>382331263</v>
      </c>
      <c r="EP94" t="n">
        <v>334124617</v>
      </c>
      <c r="EQ94" t="n">
        <v>329955220</v>
      </c>
      <c r="ER94" t="n">
        <v>269461340</v>
      </c>
      <c r="ES94" t="n">
        <v>367280644</v>
      </c>
      <c r="ET94" t="n">
        <v>353925492</v>
      </c>
      <c r="EU94" t="n">
        <v>330892132</v>
      </c>
      <c r="EV94" t="n">
        <v>383914622</v>
      </c>
    </row>
    <row r="95" spans="1:302">
      <c r="A95" t="s">
        <v>168</v>
      </c>
      <c r="B95" t="s">
        <v>156</v>
      </c>
      <c r="C95" t="n">
        <v>34977343</v>
      </c>
      <c r="D95" t="n">
        <v>28110640</v>
      </c>
      <c r="E95" t="n">
        <v>31372853</v>
      </c>
      <c r="F95" t="n">
        <v>32073853</v>
      </c>
      <c r="G95" t="n">
        <v>31903125</v>
      </c>
      <c r="H95" t="n">
        <v>32330359</v>
      </c>
      <c r="I95" t="n">
        <v>32874072</v>
      </c>
      <c r="J95" t="n">
        <v>34876796</v>
      </c>
      <c r="K95" t="n">
        <v>33405789</v>
      </c>
      <c r="L95" t="n">
        <v>33296048</v>
      </c>
      <c r="M95" t="n">
        <v>32534088</v>
      </c>
      <c r="N95" t="n">
        <v>31484026</v>
      </c>
      <c r="O95" t="n">
        <v>31871461</v>
      </c>
      <c r="P95" t="n">
        <v>28728969</v>
      </c>
      <c r="Q95" t="n">
        <v>34487006</v>
      </c>
      <c r="R95" t="n">
        <v>29396443</v>
      </c>
      <c r="S95" t="n">
        <v>31279210</v>
      </c>
      <c r="T95" t="n">
        <v>32097064</v>
      </c>
      <c r="U95" t="n">
        <v>32782772</v>
      </c>
      <c r="V95" t="n">
        <v>33484716</v>
      </c>
      <c r="W95" t="n">
        <v>33687994</v>
      </c>
      <c r="X95" t="n">
        <v>35276268</v>
      </c>
      <c r="Y95" t="n">
        <v>32182892</v>
      </c>
      <c r="Z95" t="n">
        <v>32310945</v>
      </c>
      <c r="AA95" t="n">
        <v>30713027</v>
      </c>
      <c r="AB95" t="n">
        <v>31498917</v>
      </c>
      <c r="AC95" t="n">
        <v>32587175</v>
      </c>
      <c r="AD95" t="n">
        <v>30066248</v>
      </c>
      <c r="AE95" t="n">
        <v>31682827</v>
      </c>
      <c r="AF95" t="n">
        <v>30897141</v>
      </c>
      <c r="AG95" t="n">
        <v>33239630</v>
      </c>
      <c r="AH95" t="n">
        <v>33000773</v>
      </c>
      <c r="AI95" t="n">
        <v>31782680</v>
      </c>
      <c r="AJ95" t="n">
        <v>32928745</v>
      </c>
      <c r="AK95" t="n">
        <v>28169314</v>
      </c>
      <c r="AL95" t="n">
        <v>28076809</v>
      </c>
      <c r="AM95" t="n">
        <v>29210885</v>
      </c>
      <c r="AN95" t="n">
        <v>27332502</v>
      </c>
      <c r="AO95" t="n">
        <v>28731263</v>
      </c>
      <c r="AP95" t="n">
        <v>26371621</v>
      </c>
      <c r="AQ95" t="n">
        <v>32954117</v>
      </c>
      <c r="AR95" t="n">
        <v>31223410</v>
      </c>
      <c r="AS95" t="n">
        <v>32756044</v>
      </c>
      <c r="AT95" t="n">
        <v>33463449</v>
      </c>
      <c r="AU95" t="n">
        <v>32318317</v>
      </c>
      <c r="AV95" t="n">
        <v>34484260</v>
      </c>
      <c r="AW95" t="n">
        <v>31023354</v>
      </c>
      <c r="AX95" t="n">
        <v>31816850</v>
      </c>
      <c r="AY95" t="n">
        <v>31502923</v>
      </c>
      <c r="AZ95" t="n">
        <v>30064136</v>
      </c>
      <c r="BA95" t="n">
        <v>33497205</v>
      </c>
      <c r="BB95" t="n">
        <v>30995575</v>
      </c>
      <c r="BC95" t="n">
        <v>31749640</v>
      </c>
      <c r="BD95" t="n">
        <v>30564333</v>
      </c>
      <c r="BE95" t="n">
        <v>32783142</v>
      </c>
      <c r="BF95" t="n">
        <v>32455451</v>
      </c>
      <c r="BG95" t="n">
        <v>31957267</v>
      </c>
      <c r="BH95" t="n">
        <v>33379334</v>
      </c>
      <c r="BI95" t="n">
        <v>31895699</v>
      </c>
      <c r="BJ95" t="n">
        <v>30769011</v>
      </c>
      <c r="BK95" t="n">
        <v>31322381</v>
      </c>
      <c r="BL95" t="n">
        <v>29766177</v>
      </c>
      <c r="BM95" t="n">
        <v>33852749</v>
      </c>
      <c r="BN95" t="n">
        <v>31547147</v>
      </c>
      <c r="BO95" t="n">
        <v>32144801</v>
      </c>
      <c r="BP95" t="n">
        <v>30164042</v>
      </c>
      <c r="BQ95" t="n">
        <v>31897484</v>
      </c>
      <c r="BR95" t="n">
        <v>32381253</v>
      </c>
      <c r="BS95" t="n">
        <v>31076918</v>
      </c>
      <c r="BT95" t="n">
        <v>31427072</v>
      </c>
      <c r="BU95" t="n">
        <v>30734218</v>
      </c>
      <c r="BV95" t="n">
        <v>32736981</v>
      </c>
      <c r="BW95" t="n">
        <v>31560104</v>
      </c>
      <c r="BX95" t="n">
        <v>29061653</v>
      </c>
      <c r="BY95" t="n">
        <v>31705820</v>
      </c>
      <c r="BZ95" t="n">
        <v>29091526</v>
      </c>
      <c r="CA95" t="n">
        <v>29802791</v>
      </c>
      <c r="CB95" t="n">
        <v>29658551</v>
      </c>
      <c r="CC95" t="n">
        <v>29865283</v>
      </c>
      <c r="CD95" t="n">
        <v>31479239</v>
      </c>
      <c r="CE95" t="n">
        <v>29412332</v>
      </c>
      <c r="CF95" t="n">
        <v>31138981</v>
      </c>
      <c r="CG95" t="n">
        <v>28636913</v>
      </c>
      <c r="CH95" t="n">
        <v>30105373</v>
      </c>
      <c r="CI95" t="n">
        <v>31914167</v>
      </c>
      <c r="CJ95" t="n">
        <v>26799664</v>
      </c>
      <c r="CK95" t="n">
        <v>30249721</v>
      </c>
      <c r="CL95" t="n">
        <v>28207916</v>
      </c>
      <c r="CM95" t="n">
        <v>28928872</v>
      </c>
      <c r="CN95" t="n">
        <v>27969192</v>
      </c>
      <c r="CO95" t="n">
        <v>29494336</v>
      </c>
      <c r="CP95" t="n">
        <v>27934776</v>
      </c>
      <c r="CQ95" t="n">
        <v>26052759</v>
      </c>
      <c r="CR95" t="n">
        <v>30085259</v>
      </c>
      <c r="CS95" t="n">
        <v>28321754</v>
      </c>
      <c r="CT95" t="n">
        <v>29032509</v>
      </c>
      <c r="CU95" t="n">
        <v>29264654</v>
      </c>
      <c r="CV95" t="n">
        <v>27138579</v>
      </c>
      <c r="CW95" t="n">
        <v>26670066</v>
      </c>
      <c r="CX95" t="n">
        <v>25672999</v>
      </c>
      <c r="CY95" t="n">
        <v>27472961</v>
      </c>
      <c r="CZ95" t="n">
        <v>26724703</v>
      </c>
      <c r="DA95" t="n">
        <v>27032959</v>
      </c>
      <c r="DB95" t="n">
        <v>29036744</v>
      </c>
      <c r="DC95" t="n">
        <v>30505542</v>
      </c>
      <c r="DD95" t="n">
        <v>27572646</v>
      </c>
      <c r="DE95" t="n">
        <v>23788930</v>
      </c>
      <c r="DF95" t="n">
        <v>26109350</v>
      </c>
      <c r="DG95" t="n">
        <v>26890222</v>
      </c>
      <c r="DH95" t="n">
        <v>22201254</v>
      </c>
      <c r="DI95" t="n">
        <v>24698431</v>
      </c>
      <c r="DJ95" t="n">
        <v>26377498</v>
      </c>
      <c r="DK95" t="n">
        <v>26461528</v>
      </c>
      <c r="DL95" t="n">
        <v>26473000</v>
      </c>
      <c r="DM95" t="n">
        <v>27137953</v>
      </c>
      <c r="DN95" t="n">
        <v>28562364</v>
      </c>
      <c r="DO95" t="n">
        <v>28130053</v>
      </c>
      <c r="DP95" t="n">
        <v>27586370</v>
      </c>
      <c r="DQ95" t="n">
        <v>25942839</v>
      </c>
      <c r="DR95" t="n">
        <v>26129712</v>
      </c>
      <c r="DS95" t="n">
        <v>25820395</v>
      </c>
      <c r="DT95" t="n">
        <v>25705238</v>
      </c>
      <c r="DU95" t="n">
        <v>24230418</v>
      </c>
      <c r="DV95" t="n">
        <v>22561491</v>
      </c>
      <c r="DW95" t="n">
        <v>24939874</v>
      </c>
      <c r="DX95" t="n">
        <v>24954243</v>
      </c>
      <c r="DY95" t="n">
        <v>27200729</v>
      </c>
      <c r="DZ95" t="n">
        <v>27498589</v>
      </c>
      <c r="EA95" t="n">
        <v>25976067</v>
      </c>
      <c r="EB95" t="n">
        <v>25816123</v>
      </c>
      <c r="EC95" t="n">
        <v>24244756</v>
      </c>
      <c r="ED95" t="n">
        <v>25977165</v>
      </c>
      <c r="EE95" t="n">
        <v>27261794</v>
      </c>
      <c r="EF95" t="n">
        <v>23622867</v>
      </c>
      <c r="EG95" t="n">
        <v>27229741</v>
      </c>
      <c r="EH95" t="n">
        <v>23097436</v>
      </c>
      <c r="EI95" t="n">
        <v>23731132</v>
      </c>
      <c r="EJ95" t="n">
        <v>24012296</v>
      </c>
      <c r="EK95" t="n">
        <v>24954101</v>
      </c>
      <c r="EL95" t="n">
        <v>25351987</v>
      </c>
      <c r="EM95" t="n">
        <v>25074418</v>
      </c>
      <c r="EN95" t="n">
        <v>28310211</v>
      </c>
      <c r="EO95" t="n">
        <v>24620382</v>
      </c>
      <c r="EP95" t="n">
        <v>25917409</v>
      </c>
      <c r="EQ95" t="n">
        <v>25967203</v>
      </c>
      <c r="ER95" t="n">
        <v>25010554</v>
      </c>
      <c r="ES95" t="n">
        <v>23991717</v>
      </c>
      <c r="ET95" t="n">
        <v>24505400</v>
      </c>
      <c r="EU95" t="n">
        <v>27773501</v>
      </c>
      <c r="EV95" t="n">
        <v>25800464</v>
      </c>
    </row>
    <row r="97" spans="1:302">
      <c r="A97" t="s">
        <v>169</v>
      </c>
    </row>
    <row r="98" spans="1:302">
      <c r="A98" t="s">
        <v>170</v>
      </c>
      <c r="B98" t="s">
        <v>41</v>
      </c>
      <c r="C98" t="n">
        <v>844125</v>
      </c>
      <c r="D98" t="n">
        <v>671531</v>
      </c>
      <c r="E98" t="n">
        <v>745361</v>
      </c>
      <c r="F98" t="n">
        <v>791726</v>
      </c>
      <c r="G98" t="n">
        <v>747035</v>
      </c>
      <c r="H98" t="n">
        <v>778777</v>
      </c>
      <c r="I98" t="n">
        <v>803201</v>
      </c>
      <c r="J98" t="n">
        <v>875987</v>
      </c>
      <c r="K98" t="n">
        <v>838691</v>
      </c>
      <c r="L98" t="n">
        <v>814404</v>
      </c>
      <c r="M98" t="n">
        <v>782229</v>
      </c>
      <c r="N98" t="n">
        <v>749035</v>
      </c>
      <c r="O98" t="n">
        <v>757778</v>
      </c>
      <c r="P98" t="n">
        <v>680461</v>
      </c>
      <c r="Q98" t="n">
        <v>844675</v>
      </c>
      <c r="R98" t="n">
        <v>699295</v>
      </c>
      <c r="S98" t="n">
        <v>746247</v>
      </c>
      <c r="T98" t="n">
        <v>771856</v>
      </c>
      <c r="U98" t="n">
        <v>824800</v>
      </c>
      <c r="V98" t="n">
        <v>845793</v>
      </c>
      <c r="W98" t="n">
        <v>819153</v>
      </c>
      <c r="X98" t="n">
        <v>854507</v>
      </c>
      <c r="Y98" t="n">
        <v>749055</v>
      </c>
      <c r="Z98" t="n">
        <v>762792</v>
      </c>
      <c r="AA98" t="n">
        <v>698678</v>
      </c>
      <c r="AB98" t="n">
        <v>761657</v>
      </c>
      <c r="AC98" t="n">
        <v>777599</v>
      </c>
      <c r="AD98" t="n">
        <v>687100</v>
      </c>
      <c r="AE98" t="n">
        <v>749189</v>
      </c>
      <c r="AF98" t="n">
        <v>731190</v>
      </c>
      <c r="AG98" t="n">
        <v>787032</v>
      </c>
      <c r="AH98" t="n">
        <v>786096</v>
      </c>
      <c r="AI98" t="n">
        <v>775862</v>
      </c>
      <c r="AJ98" t="n">
        <v>819457</v>
      </c>
      <c r="AK98" t="n">
        <v>706326</v>
      </c>
      <c r="AL98" t="n">
        <v>690800</v>
      </c>
      <c r="AM98" t="n">
        <v>689016</v>
      </c>
      <c r="AN98" t="n">
        <v>657505</v>
      </c>
      <c r="AO98" t="n">
        <v>710629</v>
      </c>
      <c r="AP98" t="n">
        <v>615154</v>
      </c>
      <c r="AQ98" t="n">
        <v>796314</v>
      </c>
      <c r="AR98" t="n">
        <v>734029</v>
      </c>
      <c r="AS98" t="n">
        <v>786207</v>
      </c>
      <c r="AT98" t="n">
        <v>763458</v>
      </c>
      <c r="AU98" t="n">
        <v>728794</v>
      </c>
      <c r="AV98" t="n">
        <v>789579</v>
      </c>
      <c r="AW98" t="n">
        <v>670553</v>
      </c>
      <c r="AX98" t="n">
        <v>676389</v>
      </c>
      <c r="AY98" t="n">
        <v>683709</v>
      </c>
      <c r="AZ98" t="n">
        <v>690337</v>
      </c>
      <c r="BA98" t="n">
        <v>757529</v>
      </c>
      <c r="BB98" t="n">
        <v>654475</v>
      </c>
      <c r="BC98" t="n">
        <v>718977</v>
      </c>
      <c r="BD98" t="n">
        <v>657821</v>
      </c>
      <c r="BE98" t="n">
        <v>716497</v>
      </c>
      <c r="BF98" t="n">
        <v>702646</v>
      </c>
      <c r="BG98" t="n">
        <v>699328</v>
      </c>
      <c r="BH98" t="n">
        <v>725358</v>
      </c>
      <c r="BI98" t="n">
        <v>686358</v>
      </c>
      <c r="BJ98" t="n">
        <v>664715</v>
      </c>
      <c r="BK98" t="n">
        <v>658680</v>
      </c>
      <c r="BL98" t="n">
        <v>667770</v>
      </c>
      <c r="BM98" t="n">
        <v>752339</v>
      </c>
      <c r="BN98" t="n">
        <v>690448</v>
      </c>
      <c r="BO98" t="n">
        <v>696748</v>
      </c>
      <c r="BP98" t="n">
        <v>633340</v>
      </c>
      <c r="BQ98" t="n">
        <v>685984</v>
      </c>
      <c r="BR98" t="n">
        <v>705316</v>
      </c>
      <c r="BS98" t="n">
        <v>693116</v>
      </c>
      <c r="BT98" t="n">
        <v>687272</v>
      </c>
      <c r="BU98" t="n">
        <v>665296</v>
      </c>
      <c r="BV98" t="n">
        <v>727598</v>
      </c>
      <c r="BW98" t="n">
        <v>673959</v>
      </c>
      <c r="BX98" t="n">
        <v>623558</v>
      </c>
      <c r="BY98" t="n">
        <v>690383</v>
      </c>
      <c r="BZ98" t="n">
        <v>630494</v>
      </c>
      <c r="CA98" t="n">
        <v>597951</v>
      </c>
      <c r="CB98" t="n">
        <v>618392</v>
      </c>
      <c r="CC98" t="n">
        <v>616654</v>
      </c>
      <c r="CD98" t="n">
        <v>665307</v>
      </c>
      <c r="CE98" t="n">
        <v>615551</v>
      </c>
      <c r="CF98" t="n">
        <v>659584</v>
      </c>
      <c r="CG98" t="n">
        <v>601589</v>
      </c>
      <c r="CH98" t="n">
        <v>618815</v>
      </c>
      <c r="CI98" t="n">
        <v>713625</v>
      </c>
      <c r="CJ98" t="n">
        <v>555956</v>
      </c>
      <c r="CK98" t="n">
        <v>625657</v>
      </c>
      <c r="CL98" t="n">
        <v>587139</v>
      </c>
      <c r="CM98" t="n">
        <v>596029</v>
      </c>
      <c r="CN98" t="n">
        <v>568017</v>
      </c>
      <c r="CO98" t="n">
        <v>593226</v>
      </c>
      <c r="CP98" t="n">
        <v>595745</v>
      </c>
      <c r="CQ98" t="n">
        <v>564326</v>
      </c>
      <c r="CR98" t="n">
        <v>646103</v>
      </c>
      <c r="CS98" t="n">
        <v>591870</v>
      </c>
      <c r="CT98" t="n">
        <v>570198</v>
      </c>
      <c r="CU98" t="n">
        <v>609205</v>
      </c>
      <c r="CV98" t="n">
        <v>575697</v>
      </c>
      <c r="CW98" t="n">
        <v>550664</v>
      </c>
      <c r="CX98" t="n">
        <v>513693</v>
      </c>
      <c r="CY98" t="n">
        <v>572014</v>
      </c>
      <c r="CZ98" t="n">
        <v>556234</v>
      </c>
      <c r="DA98" t="n">
        <v>553780</v>
      </c>
      <c r="DB98" t="n">
        <v>584113</v>
      </c>
      <c r="DC98" t="n">
        <v>684257</v>
      </c>
      <c r="DD98" t="n">
        <v>585762</v>
      </c>
      <c r="DE98" t="n">
        <v>511782</v>
      </c>
      <c r="DF98" t="n">
        <v>570225</v>
      </c>
      <c r="DG98" t="n">
        <v>579731</v>
      </c>
      <c r="DH98" t="n">
        <v>451612</v>
      </c>
      <c r="DI98" t="n">
        <v>495854</v>
      </c>
      <c r="DJ98" t="n">
        <v>569552</v>
      </c>
      <c r="DK98" t="n">
        <v>563295</v>
      </c>
      <c r="DL98" t="n">
        <v>575292</v>
      </c>
      <c r="DM98" t="n">
        <v>601838</v>
      </c>
      <c r="DN98" t="n">
        <v>620465</v>
      </c>
      <c r="DO98" t="n">
        <v>598467</v>
      </c>
      <c r="DP98" t="n">
        <v>588478</v>
      </c>
      <c r="DQ98" t="n">
        <v>563254</v>
      </c>
      <c r="DR98" t="n">
        <v>558366</v>
      </c>
      <c r="DS98" t="n">
        <v>561455</v>
      </c>
      <c r="DT98" t="n">
        <v>563807</v>
      </c>
      <c r="DU98" t="n">
        <v>494438</v>
      </c>
      <c r="DV98" t="n">
        <v>501982</v>
      </c>
      <c r="DW98" t="n">
        <v>562455</v>
      </c>
      <c r="DX98" t="n">
        <v>544007</v>
      </c>
      <c r="DY98" t="n">
        <v>582823</v>
      </c>
      <c r="DZ98" t="n">
        <v>586447</v>
      </c>
      <c r="EA98" t="n">
        <v>558279</v>
      </c>
      <c r="EB98" t="n">
        <v>552452</v>
      </c>
      <c r="EC98" t="n">
        <v>511112</v>
      </c>
      <c r="ED98" t="n">
        <v>554066</v>
      </c>
      <c r="EE98" t="n">
        <v>596068</v>
      </c>
      <c r="EF98" t="n">
        <v>481545</v>
      </c>
      <c r="EG98" t="n">
        <v>596055</v>
      </c>
      <c r="EH98" t="n">
        <v>488792</v>
      </c>
      <c r="EI98" t="n">
        <v>488274</v>
      </c>
      <c r="EJ98" t="n">
        <v>528371</v>
      </c>
      <c r="EK98" t="n">
        <v>538587</v>
      </c>
      <c r="EL98" t="n">
        <v>559940</v>
      </c>
      <c r="EM98" t="n">
        <v>553001</v>
      </c>
      <c r="EN98" t="n">
        <v>603979</v>
      </c>
      <c r="EO98" t="n">
        <v>521548</v>
      </c>
      <c r="EP98" t="n">
        <v>529427</v>
      </c>
      <c r="EQ98" t="n">
        <v>560872</v>
      </c>
      <c r="ER98" t="n">
        <v>532157</v>
      </c>
      <c r="ES98" t="n">
        <v>467955</v>
      </c>
      <c r="ET98" t="n">
        <v>512027</v>
      </c>
      <c r="EU98" t="n">
        <v>588497</v>
      </c>
      <c r="EV98" t="n">
        <v>521947</v>
      </c>
    </row>
    <row r="99" spans="1:302">
      <c r="A99" t="s">
        <v>171</v>
      </c>
      <c r="B99" t="s">
        <v>47</v>
      </c>
      <c r="C99" t="n">
        <v>49642808</v>
      </c>
      <c r="D99" t="n">
        <v>38779285</v>
      </c>
      <c r="E99" t="n">
        <v>44598207</v>
      </c>
      <c r="F99" t="n">
        <v>48937494</v>
      </c>
      <c r="G99" t="n">
        <v>47498036</v>
      </c>
      <c r="H99" t="n">
        <v>51566913</v>
      </c>
      <c r="I99" t="n">
        <v>54828384</v>
      </c>
      <c r="J99" t="n">
        <v>59567169</v>
      </c>
      <c r="K99" t="n">
        <v>56005022</v>
      </c>
      <c r="L99" t="n">
        <v>51652665</v>
      </c>
      <c r="M99" t="n">
        <v>44716463</v>
      </c>
      <c r="N99" t="n">
        <v>40190624</v>
      </c>
      <c r="O99" t="n">
        <v>38803444</v>
      </c>
      <c r="P99" t="n">
        <v>35589300</v>
      </c>
      <c r="Q99" t="n">
        <v>43496959</v>
      </c>
      <c r="R99" t="n">
        <v>37470001</v>
      </c>
      <c r="S99" t="n">
        <v>40716823</v>
      </c>
      <c r="T99" t="n">
        <v>46516821</v>
      </c>
      <c r="U99" t="n">
        <v>52976874</v>
      </c>
      <c r="V99" t="n">
        <v>59091450</v>
      </c>
      <c r="W99" t="n">
        <v>60706236</v>
      </c>
      <c r="X99" t="n">
        <v>63666125</v>
      </c>
      <c r="Y99" t="n">
        <v>55330413</v>
      </c>
      <c r="Z99" t="n">
        <v>57693056</v>
      </c>
      <c r="AA99" t="n">
        <v>57503264</v>
      </c>
      <c r="AB99" t="n">
        <v>70130701</v>
      </c>
      <c r="AC99" t="n">
        <v>71301252</v>
      </c>
      <c r="AD99" t="n">
        <v>62107982</v>
      </c>
      <c r="AE99" t="n">
        <v>73770547</v>
      </c>
      <c r="AF99" t="n">
        <v>76702195</v>
      </c>
      <c r="AG99" t="n">
        <v>92115107</v>
      </c>
      <c r="AH99" t="n">
        <v>100365841</v>
      </c>
      <c r="AI99" t="n">
        <v>107624385</v>
      </c>
      <c r="AJ99" t="n">
        <v>109204380</v>
      </c>
      <c r="AK99" t="n">
        <v>88305321</v>
      </c>
      <c r="AL99" t="n">
        <v>70095970</v>
      </c>
      <c r="AM99" t="n">
        <v>49007540</v>
      </c>
      <c r="AN99" t="n">
        <v>32474509</v>
      </c>
      <c r="AO99" t="n">
        <v>33810608</v>
      </c>
      <c r="AP99" t="n">
        <v>28444928</v>
      </c>
      <c r="AQ99" t="n">
        <v>36252414</v>
      </c>
      <c r="AR99" t="n">
        <v>35228100</v>
      </c>
      <c r="AS99" t="n">
        <v>41995125</v>
      </c>
      <c r="AT99" t="n">
        <v>49933076</v>
      </c>
      <c r="AU99" t="n">
        <v>52306965</v>
      </c>
      <c r="AV99" t="n">
        <v>59978864</v>
      </c>
      <c r="AW99" t="n">
        <v>49542168</v>
      </c>
      <c r="AX99" t="n">
        <v>50136581</v>
      </c>
      <c r="AY99" t="n">
        <v>52062889</v>
      </c>
      <c r="AZ99" t="n">
        <v>52483246</v>
      </c>
      <c r="BA99" t="n">
        <v>63942183</v>
      </c>
      <c r="BB99" t="n">
        <v>53290454</v>
      </c>
      <c r="BC99" t="n">
        <v>59770651</v>
      </c>
      <c r="BD99" t="n">
        <v>57519364</v>
      </c>
      <c r="BE99" t="n">
        <v>64168938</v>
      </c>
      <c r="BF99" t="n">
        <v>61149066</v>
      </c>
      <c r="BG99" t="n">
        <v>59871943</v>
      </c>
      <c r="BH99" t="n">
        <v>63198032</v>
      </c>
      <c r="BI99" t="n">
        <v>60702651</v>
      </c>
      <c r="BJ99" t="n">
        <v>59846772</v>
      </c>
      <c r="BK99" t="n">
        <v>62591716</v>
      </c>
      <c r="BL99" t="n">
        <v>67811241</v>
      </c>
      <c r="BM99" t="n">
        <v>70911373</v>
      </c>
      <c r="BN99" t="n">
        <v>78235710</v>
      </c>
      <c r="BO99" t="n">
        <v>83912558</v>
      </c>
      <c r="BP99" t="n">
        <v>80604555</v>
      </c>
      <c r="BQ99" t="n">
        <v>91466082</v>
      </c>
      <c r="BR99" t="n">
        <v>91456735</v>
      </c>
      <c r="BS99" t="n">
        <v>92454548</v>
      </c>
      <c r="BT99" t="n">
        <v>90860910</v>
      </c>
      <c r="BU99" t="n">
        <v>88218542</v>
      </c>
      <c r="BV99" t="n">
        <v>94369742</v>
      </c>
      <c r="BW99" t="n">
        <v>88951383</v>
      </c>
      <c r="BX99" t="n">
        <v>81954158</v>
      </c>
      <c r="BY99" t="n">
        <v>91954724</v>
      </c>
      <c r="BZ99" t="n">
        <v>87458521</v>
      </c>
      <c r="CA99" t="n">
        <v>85695818</v>
      </c>
      <c r="CB99" t="n">
        <v>90290367</v>
      </c>
      <c r="CC99" t="n">
        <v>90471115</v>
      </c>
      <c r="CD99" t="n">
        <v>91766289</v>
      </c>
      <c r="CE99" t="n">
        <v>80923124</v>
      </c>
      <c r="CF99" t="n">
        <v>86347273</v>
      </c>
      <c r="CG99" t="n">
        <v>75474124</v>
      </c>
      <c r="CH99" t="n">
        <v>78835102</v>
      </c>
      <c r="CI99" t="n">
        <v>91490189</v>
      </c>
      <c r="CJ99" t="n">
        <v>70029785</v>
      </c>
      <c r="CK99" t="n">
        <v>78677561</v>
      </c>
      <c r="CL99" t="n">
        <v>75952626</v>
      </c>
      <c r="CM99" t="n">
        <v>76606467</v>
      </c>
      <c r="CN99" t="n">
        <v>72378896</v>
      </c>
      <c r="CO99" t="n">
        <v>74260298</v>
      </c>
      <c r="CP99" t="n">
        <v>77732632</v>
      </c>
      <c r="CQ99" t="n">
        <v>67286211</v>
      </c>
      <c r="CR99" t="n">
        <v>82543627</v>
      </c>
      <c r="CS99" t="n">
        <v>78477727</v>
      </c>
      <c r="CT99" t="n">
        <v>76110792</v>
      </c>
      <c r="CU99" t="n">
        <v>79342433</v>
      </c>
      <c r="CV99" t="n">
        <v>73426047</v>
      </c>
      <c r="CW99" t="n">
        <v>71227047</v>
      </c>
      <c r="CX99" t="n">
        <v>65638406</v>
      </c>
      <c r="CY99" t="n">
        <v>74814321</v>
      </c>
      <c r="CZ99" t="n">
        <v>72016574</v>
      </c>
      <c r="DA99" t="n">
        <v>71146522</v>
      </c>
      <c r="DB99" t="n">
        <v>77119627</v>
      </c>
      <c r="DC99" t="n">
        <v>89719601</v>
      </c>
      <c r="DD99" t="n">
        <v>73620588</v>
      </c>
      <c r="DE99" t="n">
        <v>58120929</v>
      </c>
      <c r="DF99" t="n">
        <v>61710905</v>
      </c>
      <c r="DG99" t="n">
        <v>53146566</v>
      </c>
      <c r="DH99" t="n">
        <v>34826772</v>
      </c>
      <c r="DI99" t="n">
        <v>32644031</v>
      </c>
      <c r="DJ99" t="n">
        <v>37201670</v>
      </c>
      <c r="DK99" t="n">
        <v>34753511</v>
      </c>
      <c r="DL99" t="n">
        <v>38277045</v>
      </c>
      <c r="DM99" t="n">
        <v>45234816</v>
      </c>
      <c r="DN99" t="n">
        <v>49408866</v>
      </c>
      <c r="DO99" t="n">
        <v>45029493</v>
      </c>
      <c r="DP99" t="n">
        <v>36135409</v>
      </c>
      <c r="DQ99" t="n">
        <v>28774093</v>
      </c>
      <c r="DR99" t="n">
        <v>29183941</v>
      </c>
      <c r="DS99" t="n">
        <v>28653955</v>
      </c>
      <c r="DT99" t="n">
        <v>27069292</v>
      </c>
      <c r="DU99" t="n">
        <v>19356726</v>
      </c>
      <c r="DV99" t="n">
        <v>18140992</v>
      </c>
      <c r="DW99" t="n">
        <v>22063493</v>
      </c>
      <c r="DX99" t="n">
        <v>24596586</v>
      </c>
      <c r="DY99" t="n">
        <v>29907768</v>
      </c>
      <c r="DZ99" t="n">
        <v>33857747</v>
      </c>
      <c r="EA99" t="n">
        <v>31352161</v>
      </c>
      <c r="EB99" t="n">
        <v>28702907</v>
      </c>
      <c r="EC99" t="n">
        <v>27128565</v>
      </c>
      <c r="ED99" t="n">
        <v>31683237</v>
      </c>
      <c r="EE99" t="n">
        <v>34889691</v>
      </c>
      <c r="EF99" t="n">
        <v>30334467</v>
      </c>
      <c r="EG99" t="n">
        <v>38377544</v>
      </c>
      <c r="EH99" t="n">
        <v>33520079</v>
      </c>
      <c r="EI99" t="n">
        <v>31824774</v>
      </c>
      <c r="EJ99" t="n">
        <v>34066897</v>
      </c>
      <c r="EK99" t="n">
        <v>34971395</v>
      </c>
      <c r="EL99" t="n">
        <v>34488602</v>
      </c>
      <c r="EM99" t="n">
        <v>34227899</v>
      </c>
      <c r="EN99" t="n">
        <v>38212537</v>
      </c>
      <c r="EO99" t="n">
        <v>36027203</v>
      </c>
      <c r="EP99" t="n">
        <v>36768865</v>
      </c>
      <c r="EQ99" t="n">
        <v>40262036</v>
      </c>
      <c r="ER99" t="n">
        <v>40242259</v>
      </c>
      <c r="ES99" t="n">
        <v>36837931</v>
      </c>
      <c r="ET99" t="n">
        <v>38372975</v>
      </c>
      <c r="EU99" t="n">
        <v>44344471</v>
      </c>
      <c r="EV99" t="n">
        <v>42360983</v>
      </c>
    </row>
    <row r="100" spans="1:302">
      <c r="A100" t="s">
        <v>172</v>
      </c>
      <c r="B100" t="s">
        <v>47</v>
      </c>
      <c r="C100" t="n">
        <v>58.8097829113</v>
      </c>
      <c r="D100" t="n">
        <v>57.7475723384</v>
      </c>
      <c r="E100" t="n">
        <v>59.8343715327</v>
      </c>
      <c r="F100" t="n">
        <v>61.8111493118</v>
      </c>
      <c r="G100" t="n">
        <v>63.5820758064</v>
      </c>
      <c r="H100" t="n">
        <v>66.21524903789999</v>
      </c>
      <c r="I100" t="n">
        <v>68.2623452909</v>
      </c>
      <c r="J100" t="n">
        <v>68.0000605032</v>
      </c>
      <c r="K100" t="n">
        <v>66.77670560430001</v>
      </c>
      <c r="L100" t="n">
        <v>63.4238842147</v>
      </c>
      <c r="M100" t="n">
        <v>57.165437487</v>
      </c>
      <c r="N100" t="n">
        <v>53.6565367439</v>
      </c>
      <c r="O100" t="n">
        <v>51.2068758924</v>
      </c>
      <c r="P100" t="n">
        <v>52.3017483735</v>
      </c>
      <c r="Q100" t="n">
        <v>51.4954970847</v>
      </c>
      <c r="R100" t="n">
        <v>53.5825381277</v>
      </c>
      <c r="S100" t="n">
        <v>54.5621262129</v>
      </c>
      <c r="T100" t="n">
        <v>60.2661908439</v>
      </c>
      <c r="U100" t="n">
        <v>64.2299636275</v>
      </c>
      <c r="V100" t="n">
        <v>69.86514430840001</v>
      </c>
      <c r="W100" t="n">
        <v>74.1085438251</v>
      </c>
      <c r="X100" t="n">
        <v>74.506265016</v>
      </c>
      <c r="Y100" t="n">
        <v>73.86695636499999</v>
      </c>
      <c r="Z100" t="n">
        <v>75.63406013700001</v>
      </c>
      <c r="AA100" t="n">
        <v>82.30295500930001</v>
      </c>
      <c r="AB100" t="n">
        <v>92.07648718519999</v>
      </c>
      <c r="AC100" t="n">
        <v>91.694114833</v>
      </c>
      <c r="AD100" t="n">
        <v>90.39147431230001</v>
      </c>
      <c r="AE100" t="n">
        <v>98.46720520460001</v>
      </c>
      <c r="AF100" t="n">
        <v>104.900497819</v>
      </c>
      <c r="AG100" t="n">
        <v>117.04112031</v>
      </c>
      <c r="AH100" t="n">
        <v>127.676315615</v>
      </c>
      <c r="AI100" t="n">
        <v>138.71588633</v>
      </c>
      <c r="AJ100" t="n">
        <v>133.264320153</v>
      </c>
      <c r="AK100" t="n">
        <v>125.020629284</v>
      </c>
      <c r="AL100" t="n">
        <v>101.470715113</v>
      </c>
      <c r="AM100" t="n">
        <v>71.12685336769999</v>
      </c>
      <c r="AN100" t="n">
        <v>49.3905126197</v>
      </c>
      <c r="AO100" t="n">
        <v>47.5784241848</v>
      </c>
      <c r="AP100" t="n">
        <v>46.2403365661</v>
      </c>
      <c r="AQ100" t="n">
        <v>45.5252752055</v>
      </c>
      <c r="AR100" t="n">
        <v>47.9927904756</v>
      </c>
      <c r="AS100" t="n">
        <v>53.4148449454</v>
      </c>
      <c r="AT100" t="n">
        <v>65.40382837040001</v>
      </c>
      <c r="AU100" t="n">
        <v>71.771947903</v>
      </c>
      <c r="AV100" t="n">
        <v>75.9630942566</v>
      </c>
      <c r="AW100" t="n">
        <v>73.8825536535</v>
      </c>
      <c r="AX100" t="n">
        <v>74.1238858113</v>
      </c>
      <c r="AY100" t="n">
        <v>76.1477309791</v>
      </c>
      <c r="AZ100" t="n">
        <v>76.02554404590001</v>
      </c>
      <c r="BA100" t="n">
        <v>84.40889127680001</v>
      </c>
      <c r="BB100" t="n">
        <v>81.424735857</v>
      </c>
      <c r="BC100" t="n">
        <v>83.1329110667</v>
      </c>
      <c r="BD100" t="n">
        <v>87.43923346930001</v>
      </c>
      <c r="BE100" t="n">
        <v>89.5592556563</v>
      </c>
      <c r="BF100" t="n">
        <v>87.02684708939999</v>
      </c>
      <c r="BG100" t="n">
        <v>85.61353613750001</v>
      </c>
      <c r="BH100" t="n">
        <v>87.12667675820001</v>
      </c>
      <c r="BI100" t="n">
        <v>88.4416747528</v>
      </c>
      <c r="BJ100" t="n">
        <v>90.0337317497</v>
      </c>
      <c r="BK100" t="n">
        <v>95.0259853039</v>
      </c>
      <c r="BL100" t="n">
        <v>101.548798239</v>
      </c>
      <c r="BM100" t="n">
        <v>94.2545488138</v>
      </c>
      <c r="BN100" t="n">
        <v>113.311516581</v>
      </c>
      <c r="BO100" t="n">
        <v>120.434587541</v>
      </c>
      <c r="BP100" t="n">
        <v>127.269010326</v>
      </c>
      <c r="BQ100" t="n">
        <v>133.335590918</v>
      </c>
      <c r="BR100" t="n">
        <v>129.66774467</v>
      </c>
      <c r="BS100" t="n">
        <v>133.389718316</v>
      </c>
      <c r="BT100" t="n">
        <v>132.205167677</v>
      </c>
      <c r="BU100" t="n">
        <v>132.600439504</v>
      </c>
      <c r="BV100" t="n">
        <v>129.700386752</v>
      </c>
      <c r="BW100" t="n">
        <v>131.98337436</v>
      </c>
      <c r="BX100" t="n">
        <v>131.429887837</v>
      </c>
      <c r="BY100" t="n">
        <v>133.19378374</v>
      </c>
      <c r="BZ100" t="n">
        <v>138.714279597</v>
      </c>
      <c r="CA100" t="n">
        <v>143.315786745</v>
      </c>
      <c r="CB100" t="n">
        <v>146.008303794</v>
      </c>
      <c r="CC100" t="n">
        <v>146.712929779</v>
      </c>
      <c r="CD100" t="n">
        <v>137.930743251</v>
      </c>
      <c r="CE100" t="n">
        <v>131.464531777</v>
      </c>
      <c r="CF100" t="n">
        <v>130.911715566</v>
      </c>
      <c r="CG100" t="n">
        <v>125.45795219</v>
      </c>
      <c r="CH100" t="n">
        <v>127.396882752</v>
      </c>
      <c r="CI100" t="n">
        <v>128.20485409</v>
      </c>
      <c r="CJ100" t="n">
        <v>125.962819</v>
      </c>
      <c r="CK100" t="n">
        <v>125.751907195</v>
      </c>
      <c r="CL100" t="n">
        <v>129.360553463</v>
      </c>
      <c r="CM100" t="n">
        <v>128.528086721</v>
      </c>
      <c r="CN100" t="n">
        <v>127.423820062</v>
      </c>
      <c r="CO100" t="n">
        <v>125.180450621</v>
      </c>
      <c r="CP100" t="n">
        <v>130.479705243</v>
      </c>
      <c r="CQ100" t="n">
        <v>119.232874261</v>
      </c>
      <c r="CR100" t="n">
        <v>127.756142596</v>
      </c>
      <c r="CS100" t="n">
        <v>132.592844713</v>
      </c>
      <c r="CT100" t="n">
        <v>133.481338062</v>
      </c>
      <c r="CU100" t="n">
        <v>130.2393004</v>
      </c>
      <c r="CV100" t="n">
        <v>127.542868905</v>
      </c>
      <c r="CW100" t="n">
        <v>129.347564032</v>
      </c>
      <c r="CX100" t="n">
        <v>127.777497455</v>
      </c>
      <c r="CY100" t="n">
        <v>130.791066303</v>
      </c>
      <c r="CZ100" t="n">
        <v>129.471722333</v>
      </c>
      <c r="DA100" t="n">
        <v>128.474343602</v>
      </c>
      <c r="DB100" t="n">
        <v>132.02860919</v>
      </c>
      <c r="DC100" t="n">
        <v>131.119741559</v>
      </c>
      <c r="DD100" t="n">
        <v>125.683448226</v>
      </c>
      <c r="DE100" t="n">
        <v>113.565793639</v>
      </c>
      <c r="DF100" t="n">
        <v>108.222026393</v>
      </c>
      <c r="DG100" t="n">
        <v>91.6745283588</v>
      </c>
      <c r="DH100" t="n">
        <v>77.1165779474</v>
      </c>
      <c r="DI100" t="n">
        <v>65.8339571729</v>
      </c>
      <c r="DJ100" t="n">
        <v>65.3174249234</v>
      </c>
      <c r="DK100" t="n">
        <v>61.6968213813</v>
      </c>
      <c r="DL100" t="n">
        <v>66.5349857116</v>
      </c>
      <c r="DM100" t="n">
        <v>75.1611164466</v>
      </c>
      <c r="DN100" t="n">
        <v>79.6319953583</v>
      </c>
      <c r="DO100" t="n">
        <v>75.2413967687</v>
      </c>
      <c r="DP100" t="n">
        <v>61.4048596549</v>
      </c>
      <c r="DQ100" t="n">
        <v>51.0854658822</v>
      </c>
      <c r="DR100" t="n">
        <v>52.2666870834</v>
      </c>
      <c r="DS100" t="n">
        <v>51.0351764612</v>
      </c>
      <c r="DT100" t="n">
        <v>48.0116280926</v>
      </c>
      <c r="DU100" t="n">
        <v>39.1489448627</v>
      </c>
      <c r="DV100" t="n">
        <v>36.138730074</v>
      </c>
      <c r="DW100" t="n">
        <v>39.2271257256</v>
      </c>
      <c r="DX100" t="n">
        <v>45.2137307057</v>
      </c>
      <c r="DY100" t="n">
        <v>51.3153530317</v>
      </c>
      <c r="DZ100" t="n">
        <v>57.733686079</v>
      </c>
      <c r="EA100" t="n">
        <v>56.1585891642</v>
      </c>
      <c r="EB100" t="n">
        <v>51.9554766749</v>
      </c>
      <c r="EC100" t="n">
        <v>53.0775348652</v>
      </c>
      <c r="ED100" t="n">
        <v>57.1831460512</v>
      </c>
      <c r="EE100" t="n">
        <v>58.5330717301</v>
      </c>
      <c r="EF100" t="n">
        <v>62.9940441703</v>
      </c>
      <c r="EG100" t="n">
        <v>64.3859106962</v>
      </c>
      <c r="EH100" t="n">
        <v>68.5773887461</v>
      </c>
      <c r="EI100" t="n">
        <v>65.1781049165</v>
      </c>
      <c r="EJ100" t="n">
        <v>64.4753345661</v>
      </c>
      <c r="EK100" t="n">
        <v>64.9317473314</v>
      </c>
      <c r="EL100" t="n">
        <v>61.5933885773</v>
      </c>
      <c r="EM100" t="n">
        <v>61.894822975</v>
      </c>
      <c r="EN100" t="n">
        <v>63.26798945</v>
      </c>
      <c r="EO100" t="n">
        <v>69.0774444538</v>
      </c>
      <c r="EP100" t="n">
        <v>69.4503019302</v>
      </c>
      <c r="EQ100" t="n">
        <v>71.7847138028</v>
      </c>
      <c r="ER100" t="n">
        <v>75.6210272532</v>
      </c>
      <c r="ES100" t="n">
        <v>78.721097114</v>
      </c>
      <c r="ET100" t="n">
        <v>74.94326471070001</v>
      </c>
      <c r="EU100" t="n">
        <v>75.35207656110001</v>
      </c>
      <c r="EV100" t="n">
        <v>81.15954876639999</v>
      </c>
    </row>
    <row r="101" spans="1:302">
      <c r="A101" t="s">
        <v>173</v>
      </c>
      <c r="B101" t="s">
        <v>47</v>
      </c>
      <c r="C101" t="n">
        <v>55.1233333333</v>
      </c>
      <c r="D101" t="n">
        <v>56.68</v>
      </c>
      <c r="E101" t="n">
        <v>58.45</v>
      </c>
      <c r="F101" t="n">
        <v>59.53</v>
      </c>
      <c r="G101" t="n">
        <v>61.25</v>
      </c>
      <c r="H101" t="n">
        <v>64</v>
      </c>
      <c r="I101" t="n">
        <v>62.52</v>
      </c>
      <c r="J101" t="n">
        <v>62.2566666667</v>
      </c>
      <c r="K101" t="n">
        <v>60.65</v>
      </c>
      <c r="L101" t="n">
        <v>56.07</v>
      </c>
      <c r="M101" t="n">
        <v>53.02</v>
      </c>
      <c r="N101" t="n">
        <v>51.56</v>
      </c>
      <c r="O101" t="n">
        <v>53.0333333333</v>
      </c>
      <c r="P101" t="n">
        <v>51.39</v>
      </c>
      <c r="Q101" t="n">
        <v>53.64</v>
      </c>
      <c r="R101" t="n">
        <v>55.1766666667</v>
      </c>
      <c r="S101" t="n">
        <v>58.0766666667</v>
      </c>
      <c r="T101" t="n">
        <v>63.3933333333</v>
      </c>
      <c r="U101" t="n">
        <v>65.31999999999999</v>
      </c>
      <c r="V101" t="n">
        <v>46.05</v>
      </c>
      <c r="W101" t="n">
        <v>68.85666666669999</v>
      </c>
      <c r="X101" t="n">
        <v>69.3666666667</v>
      </c>
      <c r="Y101" t="n">
        <v>69.3966666667</v>
      </c>
      <c r="Z101" t="n">
        <v>86.56999999999999</v>
      </c>
      <c r="AA101" t="n">
        <v>94.8033333333</v>
      </c>
      <c r="AB101" t="n">
        <v>87.9333333333</v>
      </c>
      <c r="AC101" t="n">
        <v>84.06999999999999</v>
      </c>
      <c r="AD101" t="n">
        <v>92.1833333333</v>
      </c>
      <c r="AE101" t="n">
        <v>96.09</v>
      </c>
      <c r="AF101" t="n">
        <v>102.326666667</v>
      </c>
      <c r="AG101" t="n">
        <v>115.616666667</v>
      </c>
      <c r="AH101" t="n">
        <v>126.076666667</v>
      </c>
      <c r="AI101" t="n">
        <v>125.293333333</v>
      </c>
      <c r="AJ101" t="n">
        <v>114</v>
      </c>
      <c r="AK101" t="n">
        <v>93.2433333333</v>
      </c>
      <c r="AL101" t="n">
        <v>65.83</v>
      </c>
      <c r="AM101" t="n">
        <v>44.32</v>
      </c>
      <c r="AN101" t="n">
        <v>48.2566666667</v>
      </c>
      <c r="AO101" t="n">
        <v>45.8633333333</v>
      </c>
      <c r="AP101" t="n">
        <v>45.4766666667</v>
      </c>
      <c r="AQ101" t="n">
        <v>47.2166666667</v>
      </c>
      <c r="AR101" t="n">
        <v>56.24</v>
      </c>
      <c r="AS101" t="n">
        <v>65.69</v>
      </c>
      <c r="AT101" t="n">
        <v>69.74666666669999</v>
      </c>
      <c r="AU101" t="n">
        <v>74.2566666667</v>
      </c>
      <c r="AV101" t="n">
        <v>74.36</v>
      </c>
      <c r="AW101" t="n">
        <v>74.2666666667</v>
      </c>
      <c r="AX101" t="n">
        <v>79.4066666667</v>
      </c>
      <c r="AY101" t="n">
        <v>79.8</v>
      </c>
      <c r="AZ101" t="n">
        <v>82.52</v>
      </c>
      <c r="BA101" t="n">
        <v>79.63</v>
      </c>
      <c r="BB101" t="n">
        <v>79.90000000000001</v>
      </c>
      <c r="BC101" t="n">
        <v>84.9266666667</v>
      </c>
      <c r="BD101" t="n">
        <v>83.78333333330001</v>
      </c>
      <c r="BE101" t="n">
        <v>82.75333333330001</v>
      </c>
      <c r="BF101" t="n">
        <v>77.94</v>
      </c>
      <c r="BG101" t="n">
        <v>83.48</v>
      </c>
      <c r="BH101" t="n">
        <v>81.45</v>
      </c>
      <c r="BI101" t="n">
        <v>83.25</v>
      </c>
      <c r="BJ101" t="n">
        <v>87.8066666667</v>
      </c>
      <c r="BK101" t="n">
        <v>92.14333333330001</v>
      </c>
      <c r="BL101" t="n">
        <v>96.2233333333</v>
      </c>
      <c r="BM101" t="n">
        <v>101.41</v>
      </c>
      <c r="BN101" t="n">
        <v>110.1</v>
      </c>
      <c r="BO101" t="n">
        <v>119.476666667</v>
      </c>
      <c r="BP101" t="n">
        <v>121.676666667</v>
      </c>
      <c r="BQ101" t="n">
        <v>119.5</v>
      </c>
      <c r="BR101" t="n">
        <v>130.843333333</v>
      </c>
      <c r="BS101" t="n">
        <v>122.916666667</v>
      </c>
      <c r="BT101" t="n">
        <v>121.716666667</v>
      </c>
      <c r="BU101" t="n">
        <v>117.03</v>
      </c>
      <c r="BV101" t="n">
        <v>123.146666667</v>
      </c>
      <c r="BW101" t="n">
        <v>122.02</v>
      </c>
      <c r="BX101" t="n">
        <v>124.3</v>
      </c>
      <c r="BY101" t="n">
        <v>127.513333333</v>
      </c>
      <c r="BZ101" t="n">
        <v>131.283333333</v>
      </c>
      <c r="CA101" t="n">
        <v>137.54</v>
      </c>
      <c r="CB101" t="n">
        <v>131.336666667</v>
      </c>
      <c r="CC101" t="n">
        <v>124.47</v>
      </c>
      <c r="CD101" t="n">
        <v>118.44</v>
      </c>
      <c r="CE101" t="n">
        <v>117.673333333</v>
      </c>
      <c r="CF101" t="n">
        <v>119.813333333</v>
      </c>
      <c r="CG101" t="n">
        <v>119.986666667</v>
      </c>
      <c r="CH101" t="n">
        <v>120.496666667</v>
      </c>
      <c r="CI101" t="n">
        <v>116.46</v>
      </c>
      <c r="CJ101" t="n">
        <v>115.733333333</v>
      </c>
      <c r="CK101" t="n">
        <v>119.643333333</v>
      </c>
      <c r="CL101" t="n">
        <v>117.276666667</v>
      </c>
      <c r="CM101" t="n">
        <v>116.843333333</v>
      </c>
      <c r="CN101" t="n">
        <v>111.31</v>
      </c>
      <c r="CO101" t="n">
        <v>114.37</v>
      </c>
      <c r="CP101" t="n">
        <v>110.676666667</v>
      </c>
      <c r="CQ101" t="n">
        <v>115.586666667</v>
      </c>
      <c r="CR101" t="n">
        <v>116.463333333</v>
      </c>
      <c r="CS101" t="n">
        <v>116.316666667</v>
      </c>
      <c r="CT101" t="n">
        <v>114.763333333</v>
      </c>
      <c r="CU101" t="n">
        <v>114.056666667</v>
      </c>
      <c r="CV101" t="n">
        <v>115.473333333</v>
      </c>
      <c r="CW101" t="n">
        <v>113.02</v>
      </c>
      <c r="CX101" t="n">
        <v>114.466666667</v>
      </c>
      <c r="CY101" t="n">
        <v>112.62</v>
      </c>
      <c r="CZ101" t="n">
        <v>109.603333333</v>
      </c>
      <c r="DA101" t="n">
        <v>113.05</v>
      </c>
      <c r="DB101" t="n">
        <v>110.106666667</v>
      </c>
      <c r="DC101" t="n">
        <v>107.153333333</v>
      </c>
      <c r="DD101" t="n">
        <v>102.236666667</v>
      </c>
      <c r="DE101" t="n">
        <v>96.86</v>
      </c>
      <c r="DF101" t="n">
        <v>85.9566666667</v>
      </c>
      <c r="DG101" t="n">
        <v>74.7766666667</v>
      </c>
      <c r="DH101" t="n">
        <v>64.6166666667</v>
      </c>
      <c r="DI101" t="n">
        <v>64.9766666667</v>
      </c>
      <c r="DJ101" t="n">
        <v>58.3333333333</v>
      </c>
      <c r="DK101" t="n">
        <v>60.2</v>
      </c>
      <c r="DL101" t="n">
        <v>62.31</v>
      </c>
      <c r="DM101" t="n">
        <v>64.6233333333</v>
      </c>
      <c r="DN101" t="n">
        <v>63.76</v>
      </c>
      <c r="DO101" t="n">
        <v>56.54</v>
      </c>
      <c r="DP101" t="n">
        <v>49.64</v>
      </c>
      <c r="DQ101" t="n">
        <v>47.2666666667</v>
      </c>
      <c r="DR101" t="n">
        <v>46.0066666667</v>
      </c>
      <c r="DS101" t="n">
        <v>41.92</v>
      </c>
      <c r="DT101" t="n">
        <v>36.2933333333</v>
      </c>
      <c r="DU101" t="n">
        <v>32.5966666667</v>
      </c>
      <c r="DV101" t="n">
        <v>32.9733333333</v>
      </c>
      <c r="DW101" t="n">
        <v>35.28</v>
      </c>
      <c r="DX101" t="n">
        <v>39.44</v>
      </c>
      <c r="DY101" t="n">
        <v>44.4966666667</v>
      </c>
      <c r="DZ101" t="n">
        <v>46.0033333333</v>
      </c>
      <c r="EA101" t="n">
        <v>42.82</v>
      </c>
      <c r="EB101" t="n">
        <v>45.2733333333</v>
      </c>
      <c r="EC101" t="n">
        <v>49.41</v>
      </c>
      <c r="ED101" t="n">
        <v>53.92</v>
      </c>
      <c r="EE101" t="n">
        <v>55.1566666667</v>
      </c>
      <c r="EF101" t="n">
        <v>56.3833333333</v>
      </c>
      <c r="EG101" t="n">
        <v>57.66</v>
      </c>
      <c r="EH101" t="n">
        <v>53.99</v>
      </c>
      <c r="EI101" t="n">
        <v>51.9433333333</v>
      </c>
      <c r="EJ101" t="n">
        <v>56.3066666667</v>
      </c>
      <c r="EK101" t="n">
        <v>51.86</v>
      </c>
      <c r="EL101" t="n">
        <v>51.0833333333</v>
      </c>
      <c r="EM101" t="n">
        <v>54.8366666667</v>
      </c>
      <c r="EN101" t="n">
        <v>58.1733333333</v>
      </c>
      <c r="EO101" t="n">
        <v>59.8566666667</v>
      </c>
      <c r="EP101" t="n">
        <v>63.2033333333</v>
      </c>
      <c r="EQ101" t="n">
        <v>63.9633333333</v>
      </c>
      <c r="ER101" t="n">
        <v>68.07666666670001</v>
      </c>
      <c r="ES101" t="n">
        <v>67.0833333333</v>
      </c>
      <c r="ET101" t="n">
        <v>67.4933333333</v>
      </c>
      <c r="EU101" t="n">
        <v>69.86333333330001</v>
      </c>
      <c r="EV101" t="n">
        <v>74.0733333333</v>
      </c>
    </row>
    <row r="102" spans="1:302">
      <c r="A102" t="s">
        <v>174</v>
      </c>
      <c r="B102" t="s">
        <v>175</v>
      </c>
      <c r="C102" t="n">
        <v>0.102035367656</v>
      </c>
      <c r="D102" t="n">
        <v>0.0998835927409</v>
      </c>
      <c r="E102" t="n">
        <v>0.104190970456</v>
      </c>
      <c r="F102" t="n">
        <v>0.106010055299</v>
      </c>
      <c r="G102" t="n">
        <v>0.108950526193</v>
      </c>
      <c r="H102" t="n">
        <v>0.112994635439</v>
      </c>
      <c r="I102" t="n">
        <v>0.116871694518</v>
      </c>
      <c r="J102" t="n">
        <v>0.117285517889</v>
      </c>
      <c r="K102" t="n">
        <v>0.116401337595</v>
      </c>
      <c r="L102" t="n">
        <v>0.109972711385</v>
      </c>
      <c r="M102" t="n">
        <v>0.0996403618333</v>
      </c>
      <c r="N102" t="n">
        <v>0.0925347470449</v>
      </c>
      <c r="O102" t="n">
        <v>0.0891212562016</v>
      </c>
      <c r="P102" t="n">
        <v>0.09059241642510001</v>
      </c>
      <c r="Q102" t="n">
        <v>0.08921379719770001</v>
      </c>
      <c r="R102" t="n">
        <v>0.0933635715413</v>
      </c>
      <c r="S102" t="n">
        <v>0.0941355509464</v>
      </c>
      <c r="T102" t="n">
        <v>0.105735226581</v>
      </c>
      <c r="U102" t="n">
        <v>0.111846070497</v>
      </c>
      <c r="V102" t="n">
        <v>0.120373007913</v>
      </c>
      <c r="W102" t="n">
        <v>0.128018781555</v>
      </c>
      <c r="X102" t="n">
        <v>0.1271528218</v>
      </c>
      <c r="Y102" t="n">
        <v>0.1268905519</v>
      </c>
      <c r="Z102" t="n">
        <v>0.129457403381</v>
      </c>
      <c r="AA102" t="n">
        <v>0.140337476057</v>
      </c>
      <c r="AB102" t="n">
        <v>0.156771691683</v>
      </c>
      <c r="AC102" t="n">
        <v>0.15761105512</v>
      </c>
      <c r="AD102" t="n">
        <v>0.154767169807</v>
      </c>
      <c r="AE102" t="n">
        <v>0.160194675867</v>
      </c>
      <c r="AF102" t="n">
        <v>0.178243832892</v>
      </c>
      <c r="AG102" t="n">
        <v>0.20043933669</v>
      </c>
      <c r="AH102" t="n">
        <v>0.21903071951</v>
      </c>
      <c r="AI102" t="n">
        <v>0.239200922929</v>
      </c>
      <c r="AJ102" t="n">
        <v>0.229348518276</v>
      </c>
      <c r="AK102" t="n">
        <v>0.217337642046</v>
      </c>
      <c r="AL102" t="n">
        <v>0.176506143616</v>
      </c>
      <c r="AM102" t="n">
        <v>0.123140858057</v>
      </c>
      <c r="AN102" t="n">
        <v>0.0853570630808</v>
      </c>
      <c r="AO102" t="n">
        <v>0.0816135006444</v>
      </c>
      <c r="AP102" t="n">
        <v>0.0795754707226</v>
      </c>
      <c r="AQ102" t="n">
        <v>0.0791726478709</v>
      </c>
      <c r="AR102" t="n">
        <v>0.0829682152503</v>
      </c>
      <c r="AS102" t="n">
        <v>0.0923103050205</v>
      </c>
      <c r="AT102" t="n">
        <v>0.112574193653</v>
      </c>
      <c r="AU102" t="n">
        <v>0.12335246756</v>
      </c>
      <c r="AV102" t="n">
        <v>0.130493351707</v>
      </c>
      <c r="AW102" t="n">
        <v>0.125790589334</v>
      </c>
      <c r="AX102" t="n">
        <v>0.126176260678</v>
      </c>
      <c r="AY102" t="n">
        <v>0.130253975056</v>
      </c>
      <c r="AZ102" t="n">
        <v>0.128874203662</v>
      </c>
      <c r="BA102" t="n">
        <v>0.142784628518</v>
      </c>
      <c r="BB102" t="n">
        <v>0.139575296947</v>
      </c>
      <c r="BC102" t="n">
        <v>0.142013376605</v>
      </c>
      <c r="BD102" t="n">
        <v>0.148438936572</v>
      </c>
      <c r="BE102" t="n">
        <v>0.153235220621</v>
      </c>
      <c r="BF102" t="n">
        <v>0.147503553844</v>
      </c>
      <c r="BG102" t="n">
        <v>0.146860844708</v>
      </c>
      <c r="BH102" t="n">
        <v>0.148600938234</v>
      </c>
      <c r="BI102" t="n">
        <v>0.149321680697</v>
      </c>
      <c r="BJ102" t="n">
        <v>0.153649152204</v>
      </c>
      <c r="BK102" t="n">
        <v>0.163284516797</v>
      </c>
      <c r="BL102" t="n">
        <v>0.173502323965</v>
      </c>
      <c r="BM102" t="n">
        <v>0.161757794308</v>
      </c>
      <c r="BN102" t="n">
        <v>0.194484296463</v>
      </c>
      <c r="BO102" t="n">
        <v>0.204781821476</v>
      </c>
      <c r="BP102" t="n">
        <v>0.216291737816</v>
      </c>
      <c r="BQ102" t="n">
        <v>0.231964876809</v>
      </c>
      <c r="BR102" t="n">
        <v>0.223144132085</v>
      </c>
      <c r="BS102" t="n">
        <v>0.225545529302</v>
      </c>
      <c r="BT102" t="n">
        <v>0.223505750402</v>
      </c>
      <c r="BU102" t="n">
        <v>0.222476948687</v>
      </c>
      <c r="BV102" t="n">
        <v>0.217217885563</v>
      </c>
      <c r="BW102" t="n">
        <v>0.22349469478</v>
      </c>
      <c r="BX102" t="n">
        <v>0.220243807938</v>
      </c>
      <c r="BY102" t="n">
        <v>0.221526002643</v>
      </c>
      <c r="BZ102" t="n">
        <v>0.231926528406</v>
      </c>
      <c r="CA102" t="n">
        <v>0.241187595155</v>
      </c>
      <c r="CB102" t="n">
        <v>0.249300456748</v>
      </c>
      <c r="CC102" t="n">
        <v>0.246848080628</v>
      </c>
      <c r="CD102" t="n">
        <v>0.229531005119</v>
      </c>
      <c r="CE102" t="n">
        <v>0.219819657957</v>
      </c>
      <c r="CF102" t="n">
        <v>0.218051320008</v>
      </c>
      <c r="CG102" t="n">
        <v>0.21756084413</v>
      </c>
      <c r="CH102" t="n">
        <v>0.214172239605</v>
      </c>
      <c r="CI102" t="n">
        <v>0.21399742134</v>
      </c>
      <c r="CJ102" t="n">
        <v>0.210996882153</v>
      </c>
      <c r="CK102" t="n">
        <v>0.210513441989</v>
      </c>
      <c r="CL102" t="n">
        <v>0.219070450003</v>
      </c>
      <c r="CM102" t="n">
        <v>0.218743369801</v>
      </c>
      <c r="CN102" t="n">
        <v>0.213310827674</v>
      </c>
      <c r="CO102" t="n">
        <v>0.211820646334</v>
      </c>
      <c r="CP102" t="n">
        <v>0.219383459655</v>
      </c>
      <c r="CQ102" t="n">
        <v>0.201669987303</v>
      </c>
      <c r="CR102" t="n">
        <v>0.217200360331</v>
      </c>
      <c r="CS102" t="n">
        <v>0.228141969723</v>
      </c>
      <c r="CT102" t="n">
        <v>0.224681155925</v>
      </c>
      <c r="CU102" t="n">
        <v>0.220612633879</v>
      </c>
      <c r="CV102" t="n">
        <v>0.213731752629</v>
      </c>
      <c r="CW102" t="n">
        <v>0.220862873257</v>
      </c>
      <c r="CX102" t="n">
        <v>0.221279258739</v>
      </c>
      <c r="CY102" t="n">
        <v>0.222762980661</v>
      </c>
      <c r="CZ102" t="n">
        <v>0.219499862377</v>
      </c>
      <c r="DA102" t="n">
        <v>0.217985957862</v>
      </c>
      <c r="DB102" t="n">
        <v>0.224603277073</v>
      </c>
      <c r="DC102" t="n">
        <v>0.220642310121</v>
      </c>
      <c r="DD102" t="n">
        <v>0.212854313465</v>
      </c>
      <c r="DE102" t="n">
        <v>0.195249921824</v>
      </c>
      <c r="DF102" t="n">
        <v>0.185898426973</v>
      </c>
      <c r="DG102" t="n">
        <v>0.157828263872</v>
      </c>
      <c r="DH102" t="n">
        <v>0.132328942612</v>
      </c>
      <c r="DI102" t="n">
        <v>0.112348952317</v>
      </c>
      <c r="DJ102" t="n">
        <v>0.109787670713</v>
      </c>
      <c r="DK102" t="n">
        <v>0.105130474031</v>
      </c>
      <c r="DL102" t="n">
        <v>0.113466952381</v>
      </c>
      <c r="DM102" t="n">
        <v>0.127942772045</v>
      </c>
      <c r="DN102" t="n">
        <v>0.13492382758</v>
      </c>
      <c r="DO102" t="n">
        <v>0.128651442534</v>
      </c>
      <c r="DP102" t="n">
        <v>0.104733160486</v>
      </c>
      <c r="DQ102" t="n">
        <v>0.08746563707750001</v>
      </c>
      <c r="DR102" t="n">
        <v>0.0894967102604</v>
      </c>
      <c r="DS102" t="n">
        <v>0.0879515827422</v>
      </c>
      <c r="DT102" t="n">
        <v>0.08242068646</v>
      </c>
      <c r="DU102" t="n">
        <v>0.0676630285973</v>
      </c>
      <c r="DV102" t="n">
        <v>0.0621085792984</v>
      </c>
      <c r="DW102" t="n">
        <v>0.0681166071299</v>
      </c>
      <c r="DX102" t="n">
        <v>0.0781419903456</v>
      </c>
      <c r="DY102" t="n">
        <v>0.08782001493200001</v>
      </c>
      <c r="DZ102" t="n">
        <v>0.09900172781780001</v>
      </c>
      <c r="EA102" t="n">
        <v>0.0957371991108</v>
      </c>
      <c r="EB102" t="n">
        <v>0.08934263258190001</v>
      </c>
      <c r="EC102" t="n">
        <v>0.091221484747</v>
      </c>
      <c r="ED102" t="n">
        <v>0.0983150955219</v>
      </c>
      <c r="EE102" t="n">
        <v>0.100242783136</v>
      </c>
      <c r="EF102" t="n">
        <v>0.109202909697</v>
      </c>
      <c r="EG102" t="n">
        <v>0.11163879937</v>
      </c>
      <c r="EH102" t="n">
        <v>0.120821993985</v>
      </c>
      <c r="EI102" t="n">
        <v>0.114340018348</v>
      </c>
      <c r="EJ102" t="n">
        <v>0.112412934067</v>
      </c>
      <c r="EK102" t="n">
        <v>0.113479314208</v>
      </c>
      <c r="EL102" t="n">
        <v>0.107457453908</v>
      </c>
      <c r="EM102" t="n">
        <v>0.107805026071</v>
      </c>
      <c r="EN102" t="n">
        <v>0.109620121979</v>
      </c>
      <c r="EO102" t="n">
        <v>0.119965370399</v>
      </c>
      <c r="EP102" t="n">
        <v>0.121115286793</v>
      </c>
      <c r="EQ102" t="n">
        <v>0.125311952489</v>
      </c>
      <c r="ER102" t="n">
        <v>0.13095372722</v>
      </c>
      <c r="ES102" t="n">
        <v>0.136533276407</v>
      </c>
      <c r="ET102" t="n">
        <v>0.131847828209</v>
      </c>
      <c r="EU102" t="n">
        <v>0.12950067776</v>
      </c>
      <c r="EV102" t="n">
        <v>0.141536464961</v>
      </c>
    </row>
    <row r="104" spans="1:302">
      <c r="A104" t="s">
        <v>176</v>
      </c>
    </row>
    <row r="105" spans="1:302">
      <c r="A105" t="s">
        <v>170</v>
      </c>
      <c r="B105" t="s">
        <v>41</v>
      </c>
      <c r="C105" t="n">
        <v>253128</v>
      </c>
      <c r="D105" t="n">
        <v>199166</v>
      </c>
      <c r="E105" t="n">
        <v>220849</v>
      </c>
      <c r="F105" t="n">
        <v>207749</v>
      </c>
      <c r="G105" t="n">
        <v>217127</v>
      </c>
      <c r="H105" t="n">
        <v>233347</v>
      </c>
      <c r="I105" t="n">
        <v>254991</v>
      </c>
      <c r="J105" t="n">
        <v>267121</v>
      </c>
      <c r="K105" t="n">
        <v>221601</v>
      </c>
      <c r="L105" t="n">
        <v>254447</v>
      </c>
      <c r="M105" t="n">
        <v>246347</v>
      </c>
      <c r="N105" t="n">
        <v>219048</v>
      </c>
      <c r="O105" t="n">
        <v>216072</v>
      </c>
      <c r="P105" t="n">
        <v>195776</v>
      </c>
      <c r="Q105" t="n">
        <v>238736</v>
      </c>
      <c r="R105" t="n">
        <v>197595</v>
      </c>
      <c r="S105" t="n">
        <v>226380</v>
      </c>
      <c r="T105" t="n">
        <v>229966</v>
      </c>
      <c r="U105" t="n">
        <v>249039</v>
      </c>
      <c r="V105" t="n">
        <v>238384</v>
      </c>
      <c r="W105" t="n">
        <v>225122</v>
      </c>
      <c r="X105" t="n">
        <v>227055</v>
      </c>
      <c r="Y105" t="n">
        <v>222400</v>
      </c>
      <c r="Z105" t="n">
        <v>220740</v>
      </c>
      <c r="AA105" t="n">
        <v>204265</v>
      </c>
      <c r="AB105" t="n">
        <v>192952</v>
      </c>
      <c r="AC105" t="n">
        <v>211247</v>
      </c>
      <c r="AD105" t="n">
        <v>215851</v>
      </c>
      <c r="AE105" t="n">
        <v>204889</v>
      </c>
      <c r="AF105" t="n">
        <v>219037</v>
      </c>
      <c r="AG105" t="n">
        <v>237469</v>
      </c>
      <c r="AH105" t="n">
        <v>221379</v>
      </c>
      <c r="AI105" t="n">
        <v>214871</v>
      </c>
      <c r="AJ105" t="n">
        <v>220222</v>
      </c>
      <c r="AK105" t="n">
        <v>193314</v>
      </c>
      <c r="AL105" t="n">
        <v>210968</v>
      </c>
      <c r="AM105" t="n">
        <v>189694</v>
      </c>
      <c r="AN105" t="n">
        <v>160577</v>
      </c>
      <c r="AO105" t="n">
        <v>179982</v>
      </c>
      <c r="AP105" t="n">
        <v>190855</v>
      </c>
      <c r="AQ105" t="n">
        <v>224906</v>
      </c>
      <c r="AR105" t="n">
        <v>218023</v>
      </c>
      <c r="AS105" t="n">
        <v>233387</v>
      </c>
      <c r="AT105" t="n">
        <v>247264</v>
      </c>
      <c r="AU105" t="n">
        <v>249327</v>
      </c>
      <c r="AV105" t="n">
        <v>275140</v>
      </c>
      <c r="AW105" t="n">
        <v>219215</v>
      </c>
      <c r="AX105" t="n">
        <v>238812</v>
      </c>
      <c r="AY105" t="n">
        <v>214440</v>
      </c>
      <c r="AZ105" t="n">
        <v>195230</v>
      </c>
      <c r="BA105" t="n">
        <v>211682</v>
      </c>
      <c r="BB105" t="n">
        <v>203062</v>
      </c>
      <c r="BC105" t="n">
        <v>210150</v>
      </c>
      <c r="BD105" t="n">
        <v>228343</v>
      </c>
      <c r="BE105" t="n">
        <v>230662</v>
      </c>
      <c r="BF105" t="n">
        <v>234552</v>
      </c>
      <c r="BG105" t="n">
        <v>220786</v>
      </c>
      <c r="BH105" t="n">
        <v>226138</v>
      </c>
      <c r="BI105" t="n">
        <v>221915</v>
      </c>
      <c r="BJ105" t="n">
        <v>236829</v>
      </c>
      <c r="BK105" t="n">
        <v>226484</v>
      </c>
      <c r="BL105" t="n">
        <v>213943</v>
      </c>
      <c r="BM105" t="n">
        <v>212149</v>
      </c>
      <c r="BN105" t="n">
        <v>214821</v>
      </c>
      <c r="BO105" t="n">
        <v>222449</v>
      </c>
      <c r="BP105" t="n">
        <v>214503</v>
      </c>
      <c r="BQ105" t="n">
        <v>220590</v>
      </c>
      <c r="BR105" t="n">
        <v>216805</v>
      </c>
      <c r="BS105" t="n">
        <v>221514</v>
      </c>
      <c r="BT105" t="n">
        <v>224236</v>
      </c>
      <c r="BU105" t="n">
        <v>195355</v>
      </c>
      <c r="BV105" t="n">
        <v>202004</v>
      </c>
      <c r="BW105" t="n">
        <v>218395</v>
      </c>
      <c r="BX105" t="n">
        <v>197037</v>
      </c>
      <c r="BY105" t="n">
        <v>194948</v>
      </c>
      <c r="BZ105" t="n">
        <v>189040</v>
      </c>
      <c r="CA105" t="n">
        <v>195899</v>
      </c>
      <c r="CB105" t="n">
        <v>187435</v>
      </c>
      <c r="CC105" t="n">
        <v>196173</v>
      </c>
      <c r="CD105" t="n">
        <v>215724</v>
      </c>
      <c r="CE105" t="n">
        <v>191558</v>
      </c>
      <c r="CF105" t="n">
        <v>231578</v>
      </c>
      <c r="CG105" t="n">
        <v>193026</v>
      </c>
      <c r="CH105" t="n">
        <v>204702</v>
      </c>
      <c r="CI105" t="n">
        <v>205348</v>
      </c>
      <c r="CJ105" t="n">
        <v>158222</v>
      </c>
      <c r="CK105" t="n">
        <v>208451</v>
      </c>
      <c r="CL105" t="n">
        <v>193246</v>
      </c>
      <c r="CM105" t="n">
        <v>210584</v>
      </c>
      <c r="CN105" t="n">
        <v>184694</v>
      </c>
      <c r="CO105" t="n">
        <v>221287</v>
      </c>
      <c r="CP105" t="n">
        <v>205145</v>
      </c>
      <c r="CQ105" t="n">
        <v>203231</v>
      </c>
      <c r="CR105" t="n">
        <v>214440</v>
      </c>
      <c r="CS105" t="n">
        <v>205693</v>
      </c>
      <c r="CT105" t="n">
        <v>214840</v>
      </c>
      <c r="CU105" t="n">
        <v>196652</v>
      </c>
      <c r="CV105" t="n">
        <v>196549</v>
      </c>
      <c r="CW105" t="n">
        <v>194391</v>
      </c>
      <c r="CX105" t="n">
        <v>172991</v>
      </c>
      <c r="CY105" t="n">
        <v>197829</v>
      </c>
      <c r="CZ105" t="n">
        <v>171570</v>
      </c>
      <c r="DA105" t="n">
        <v>193888</v>
      </c>
      <c r="DB105" t="n">
        <v>227624</v>
      </c>
      <c r="DC105" t="n">
        <v>229507</v>
      </c>
      <c r="DD105" t="n">
        <v>227582</v>
      </c>
      <c r="DE105" t="n">
        <v>183871</v>
      </c>
      <c r="DF105" t="n">
        <v>205919</v>
      </c>
      <c r="DG105" t="n">
        <v>229931</v>
      </c>
      <c r="DH105" t="n">
        <v>182036</v>
      </c>
      <c r="DI105" t="n">
        <v>215343</v>
      </c>
      <c r="DJ105" t="n">
        <v>170445</v>
      </c>
      <c r="DK105" t="n">
        <v>174238</v>
      </c>
      <c r="DL105" t="n">
        <v>185311</v>
      </c>
      <c r="DM105" t="n">
        <v>218515</v>
      </c>
      <c r="DN105" t="n">
        <v>251061</v>
      </c>
      <c r="DO105" t="n">
        <v>214701</v>
      </c>
      <c r="DP105" t="n">
        <v>225410</v>
      </c>
      <c r="DQ105" t="n">
        <v>202550</v>
      </c>
      <c r="DR105" t="n">
        <v>192346</v>
      </c>
      <c r="DS105" t="n">
        <v>210165</v>
      </c>
      <c r="DT105" t="n">
        <v>198611</v>
      </c>
      <c r="DU105" t="n">
        <v>208004</v>
      </c>
      <c r="DV105" t="n">
        <v>177820</v>
      </c>
      <c r="DW105" t="n">
        <v>194404</v>
      </c>
      <c r="DX105" t="n">
        <v>161984</v>
      </c>
      <c r="DY105" t="n">
        <v>210672</v>
      </c>
      <c r="DZ105" t="n">
        <v>205567</v>
      </c>
      <c r="EA105" t="n">
        <v>190166</v>
      </c>
      <c r="EB105" t="n">
        <v>189888</v>
      </c>
      <c r="EC105" t="n">
        <v>183232</v>
      </c>
      <c r="ED105" t="n">
        <v>195264</v>
      </c>
      <c r="EE105" t="n">
        <v>197896</v>
      </c>
      <c r="EF105" t="n">
        <v>178107</v>
      </c>
      <c r="EG105" t="n">
        <v>222485</v>
      </c>
      <c r="EH105" t="n">
        <v>213474</v>
      </c>
      <c r="EI105" t="n">
        <v>204168</v>
      </c>
      <c r="EJ105" t="n">
        <v>176873</v>
      </c>
      <c r="EK105" t="n">
        <v>203597</v>
      </c>
      <c r="EL105" t="n">
        <v>205383</v>
      </c>
      <c r="EM105" t="n">
        <v>214900</v>
      </c>
      <c r="EN105" t="n">
        <v>209912</v>
      </c>
      <c r="EO105" t="n">
        <v>167864</v>
      </c>
      <c r="EP105" t="n">
        <v>199794</v>
      </c>
      <c r="EQ105" t="n">
        <v>197975</v>
      </c>
      <c r="ER105" t="n">
        <v>199793</v>
      </c>
      <c r="ES105" t="n">
        <v>191254</v>
      </c>
      <c r="ET105" t="n">
        <v>193571</v>
      </c>
      <c r="EU105" t="n">
        <v>186888</v>
      </c>
      <c r="EV105" t="n">
        <v>183824</v>
      </c>
    </row>
    <row r="106" spans="1:302">
      <c r="A106" t="s">
        <v>171</v>
      </c>
      <c r="B106" t="s">
        <v>47</v>
      </c>
      <c r="C106" t="n">
        <v>21435819</v>
      </c>
      <c r="D106" t="n">
        <v>15952260</v>
      </c>
      <c r="E106" t="n">
        <v>18164961</v>
      </c>
      <c r="F106" t="n">
        <v>17996796</v>
      </c>
      <c r="G106" t="n">
        <v>19376450</v>
      </c>
      <c r="H106" t="n">
        <v>22599315</v>
      </c>
      <c r="I106" t="n">
        <v>26346830</v>
      </c>
      <c r="J106" t="n">
        <v>27361125</v>
      </c>
      <c r="K106" t="n">
        <v>22001067</v>
      </c>
      <c r="L106" t="n">
        <v>25419837</v>
      </c>
      <c r="M106" t="n">
        <v>22783308</v>
      </c>
      <c r="N106" t="n">
        <v>18066477</v>
      </c>
      <c r="O106" t="n">
        <v>18559723</v>
      </c>
      <c r="P106" t="n">
        <v>17694639</v>
      </c>
      <c r="Q106" t="n">
        <v>20820387</v>
      </c>
      <c r="R106" t="n">
        <v>17835192</v>
      </c>
      <c r="S106" t="n">
        <v>21169594</v>
      </c>
      <c r="T106" t="n">
        <v>22487133</v>
      </c>
      <c r="U106" t="n">
        <v>24602362</v>
      </c>
      <c r="V106" t="n">
        <v>24191727</v>
      </c>
      <c r="W106" t="n">
        <v>23022976</v>
      </c>
      <c r="X106" t="n">
        <v>22656032</v>
      </c>
      <c r="Y106" t="n">
        <v>22759453</v>
      </c>
      <c r="Z106" t="n">
        <v>22523599</v>
      </c>
      <c r="AA106" t="n">
        <v>24313219</v>
      </c>
      <c r="AB106" t="n">
        <v>22641625</v>
      </c>
      <c r="AC106" t="n">
        <v>24888157</v>
      </c>
      <c r="AD106" t="n">
        <v>26435667</v>
      </c>
      <c r="AE106" t="n">
        <v>27926140</v>
      </c>
      <c r="AF106" t="n">
        <v>32254311</v>
      </c>
      <c r="AG106" t="n">
        <v>37566047</v>
      </c>
      <c r="AH106" t="n">
        <v>36783602</v>
      </c>
      <c r="AI106" t="n">
        <v>34478546</v>
      </c>
      <c r="AJ106" t="n">
        <v>31997886</v>
      </c>
      <c r="AK106" t="n">
        <v>25788779</v>
      </c>
      <c r="AL106" t="n">
        <v>23039941</v>
      </c>
      <c r="AM106" t="n">
        <v>15651386</v>
      </c>
      <c r="AN106" t="n">
        <v>11168055</v>
      </c>
      <c r="AO106" t="n">
        <v>12717075</v>
      </c>
      <c r="AP106" t="n">
        <v>12720420</v>
      </c>
      <c r="AQ106" t="n">
        <v>14934904</v>
      </c>
      <c r="AR106" t="n">
        <v>15469541</v>
      </c>
      <c r="AS106" t="n">
        <v>17281567</v>
      </c>
      <c r="AT106" t="n">
        <v>20145036</v>
      </c>
      <c r="AU106" t="n">
        <v>20401404</v>
      </c>
      <c r="AV106" t="n">
        <v>23886493</v>
      </c>
      <c r="AW106" t="n">
        <v>19046475</v>
      </c>
      <c r="AX106" t="n">
        <v>21389052</v>
      </c>
      <c r="AY106" t="n">
        <v>20546532</v>
      </c>
      <c r="AZ106" t="n">
        <v>18356095</v>
      </c>
      <c r="BA106" t="n">
        <v>20145244</v>
      </c>
      <c r="BB106" t="n">
        <v>19252245</v>
      </c>
      <c r="BC106" t="n">
        <v>20719734</v>
      </c>
      <c r="BD106" t="n">
        <v>23573173</v>
      </c>
      <c r="BE106" t="n">
        <v>23475304</v>
      </c>
      <c r="BF106" t="n">
        <v>22709224</v>
      </c>
      <c r="BG106" t="n">
        <v>20504911</v>
      </c>
      <c r="BH106" t="n">
        <v>22532651</v>
      </c>
      <c r="BI106" t="n">
        <v>22619856</v>
      </c>
      <c r="BJ106" t="n">
        <v>25168863</v>
      </c>
      <c r="BK106" t="n">
        <v>25006924</v>
      </c>
      <c r="BL106" t="n">
        <v>24454611</v>
      </c>
      <c r="BM106" t="n">
        <v>24975721</v>
      </c>
      <c r="BN106" t="n">
        <v>27353715</v>
      </c>
      <c r="BO106" t="n">
        <v>30765383</v>
      </c>
      <c r="BP106" t="n">
        <v>31968470</v>
      </c>
      <c r="BQ106" t="n">
        <v>32176622</v>
      </c>
      <c r="BR106" t="n">
        <v>28171303</v>
      </c>
      <c r="BS106" t="n">
        <v>30614432</v>
      </c>
      <c r="BT106" t="n">
        <v>30160554</v>
      </c>
      <c r="BU106" t="n">
        <v>26658320</v>
      </c>
      <c r="BV106" t="n">
        <v>27642948</v>
      </c>
      <c r="BW106" t="n">
        <v>30247851</v>
      </c>
      <c r="BX106" t="n">
        <v>26439101</v>
      </c>
      <c r="BY106" t="n">
        <v>27018207</v>
      </c>
      <c r="BZ106" t="n">
        <v>27354224</v>
      </c>
      <c r="CA106" t="n">
        <v>29523258</v>
      </c>
      <c r="CB106" t="n">
        <v>27234827</v>
      </c>
      <c r="CC106" t="n">
        <v>26752061</v>
      </c>
      <c r="CD106" t="n">
        <v>28324601</v>
      </c>
      <c r="CE106" t="n">
        <v>25000054</v>
      </c>
      <c r="CF106" t="n">
        <v>32039532</v>
      </c>
      <c r="CG106" t="n">
        <v>28853986</v>
      </c>
      <c r="CH106" t="n">
        <v>30648156</v>
      </c>
      <c r="CI106" t="n">
        <v>29552070</v>
      </c>
      <c r="CJ106" t="n">
        <v>21879286</v>
      </c>
      <c r="CK106" t="n">
        <v>29718703</v>
      </c>
      <c r="CL106" t="n">
        <v>28065336</v>
      </c>
      <c r="CM106" t="n">
        <v>29419603</v>
      </c>
      <c r="CN106" t="n">
        <v>24798018</v>
      </c>
      <c r="CO106" t="n">
        <v>29236685</v>
      </c>
      <c r="CP106" t="n">
        <v>27491744</v>
      </c>
      <c r="CQ106" t="n">
        <v>27655214</v>
      </c>
      <c r="CR106" t="n">
        <v>30720246</v>
      </c>
      <c r="CS106" t="n">
        <v>29300561</v>
      </c>
      <c r="CT106" t="n">
        <v>29943006</v>
      </c>
      <c r="CU106" t="n">
        <v>26729722</v>
      </c>
      <c r="CV106" t="n">
        <v>26888454</v>
      </c>
      <c r="CW106" t="n">
        <v>26736957</v>
      </c>
      <c r="CX106" t="n">
        <v>23773284</v>
      </c>
      <c r="CY106" t="n">
        <v>26923612</v>
      </c>
      <c r="CZ106" t="n">
        <v>23907375.692</v>
      </c>
      <c r="DA106" t="n">
        <v>27034676</v>
      </c>
      <c r="DB106" t="n">
        <v>31692841</v>
      </c>
      <c r="DC106" t="n">
        <v>31704270</v>
      </c>
      <c r="DD106" t="n">
        <v>30560423</v>
      </c>
      <c r="DE106" t="n">
        <v>23624305</v>
      </c>
      <c r="DF106" t="n">
        <v>25126010</v>
      </c>
      <c r="DG106" t="n">
        <v>25555081</v>
      </c>
      <c r="DH106" t="n">
        <v>17282922</v>
      </c>
      <c r="DI106" t="n">
        <v>18417868</v>
      </c>
      <c r="DJ106" t="n">
        <v>14711929</v>
      </c>
      <c r="DK106" t="n">
        <v>15101338</v>
      </c>
      <c r="DL106" t="n">
        <v>16417427</v>
      </c>
      <c r="DM106" t="n">
        <v>20484142</v>
      </c>
      <c r="DN106" t="n">
        <v>22978573</v>
      </c>
      <c r="DO106" t="n">
        <v>18221908</v>
      </c>
      <c r="DP106" t="n">
        <v>17873872</v>
      </c>
      <c r="DQ106" t="n">
        <v>15414156</v>
      </c>
      <c r="DR106" t="n">
        <v>14810500</v>
      </c>
      <c r="DS106" t="n">
        <v>15337902.891</v>
      </c>
      <c r="DT106" t="n">
        <v>13030668</v>
      </c>
      <c r="DU106" t="n">
        <v>12239117</v>
      </c>
      <c r="DV106" t="n">
        <v>10056831</v>
      </c>
      <c r="DW106" t="n">
        <v>11646931</v>
      </c>
      <c r="DX106" t="n">
        <v>10466526</v>
      </c>
      <c r="DY106" t="n">
        <v>14505127</v>
      </c>
      <c r="DZ106" t="n">
        <v>15195530</v>
      </c>
      <c r="EA106" t="n">
        <v>13629256</v>
      </c>
      <c r="EB106" t="n">
        <v>13107438</v>
      </c>
      <c r="EC106" t="n">
        <v>13269579</v>
      </c>
      <c r="ED106" t="n">
        <v>15129659</v>
      </c>
      <c r="EE106" t="n">
        <v>15177368</v>
      </c>
      <c r="EF106" t="n">
        <v>13798766</v>
      </c>
      <c r="EG106" t="n">
        <v>17376270</v>
      </c>
      <c r="EH106" t="n">
        <v>16547135</v>
      </c>
      <c r="EI106" t="n">
        <v>15346816</v>
      </c>
      <c r="EJ106" t="n">
        <v>13322555</v>
      </c>
      <c r="EK106" t="n">
        <v>14814663</v>
      </c>
      <c r="EL106" t="n">
        <v>13971455</v>
      </c>
      <c r="EM106" t="n">
        <v>15606876</v>
      </c>
      <c r="EN106" t="n">
        <v>16822267</v>
      </c>
      <c r="EO106" t="n">
        <v>15466568</v>
      </c>
      <c r="EP106" t="n">
        <v>17428934</v>
      </c>
      <c r="EQ106" t="n">
        <v>17806728</v>
      </c>
      <c r="ER106" t="n">
        <v>17562422</v>
      </c>
      <c r="ES106" t="n">
        <v>18439318</v>
      </c>
      <c r="ET106" t="n">
        <v>17895473</v>
      </c>
      <c r="EU106" t="n">
        <v>17654206</v>
      </c>
      <c r="EV106" t="n">
        <v>18630703</v>
      </c>
    </row>
    <row r="107" spans="1:302">
      <c r="A107" t="s">
        <v>172</v>
      </c>
      <c r="B107" t="s">
        <v>47</v>
      </c>
      <c r="C107" t="n">
        <v>90.008</v>
      </c>
      <c r="D107" t="n">
        <v>86.2808333333</v>
      </c>
      <c r="E107" t="n">
        <v>87.556</v>
      </c>
      <c r="F107" t="n">
        <v>89.61750000000001</v>
      </c>
      <c r="G107" t="n">
        <v>91.65416666669999</v>
      </c>
      <c r="H107" t="n">
        <v>98.167</v>
      </c>
      <c r="I107" t="n">
        <v>104.545333333</v>
      </c>
      <c r="J107" t="n">
        <v>104.0345</v>
      </c>
      <c r="K107" t="n">
        <v>103.3845</v>
      </c>
      <c r="L107" t="n">
        <v>102.7065</v>
      </c>
      <c r="M107" t="n">
        <v>97.5378333333</v>
      </c>
      <c r="N107" t="n">
        <v>92.53</v>
      </c>
      <c r="O107" t="n">
        <v>90.7903333333</v>
      </c>
      <c r="P107" t="n">
        <v>93.12649999999999</v>
      </c>
      <c r="Q107" t="n">
        <v>90.9733333333</v>
      </c>
      <c r="R107" t="n">
        <v>92.37416666670001</v>
      </c>
      <c r="S107" t="n">
        <v>95.24316666670001</v>
      </c>
      <c r="T107" t="n">
        <v>97.2826666667</v>
      </c>
      <c r="U107" t="n">
        <v>99.95033333329999</v>
      </c>
      <c r="V107" t="n">
        <v>103.206333333</v>
      </c>
      <c r="W107" t="n">
        <v>104.040833333</v>
      </c>
      <c r="X107" t="n">
        <v>103.128</v>
      </c>
      <c r="Y107" t="n">
        <v>104.568333333</v>
      </c>
      <c r="Z107" t="n">
        <v>109.243333333</v>
      </c>
      <c r="AA107" t="n">
        <v>119.027826598</v>
      </c>
      <c r="AB107" t="n">
        <v>117.343302998</v>
      </c>
      <c r="AC107" t="n">
        <v>117.815434065</v>
      </c>
      <c r="AD107" t="n">
        <v>122.471830105</v>
      </c>
      <c r="AE107" t="n">
        <v>136.298874024</v>
      </c>
      <c r="AF107" t="n">
        <v>147.255080192</v>
      </c>
      <c r="AG107" t="n">
        <v>158.193477886</v>
      </c>
      <c r="AH107" t="n">
        <v>166.156690562</v>
      </c>
      <c r="AI107" t="n">
        <v>160.461607197</v>
      </c>
      <c r="AJ107" t="n">
        <v>145.298317153</v>
      </c>
      <c r="AK107" t="n">
        <v>133.403576565</v>
      </c>
      <c r="AL107" t="n">
        <v>109.21059592</v>
      </c>
      <c r="AM107" t="n">
        <v>82.5085980579</v>
      </c>
      <c r="AN107" t="n">
        <v>69.5495307547</v>
      </c>
      <c r="AO107" t="n">
        <v>70.6574824149</v>
      </c>
      <c r="AP107" t="n">
        <v>66.64965549759999</v>
      </c>
      <c r="AQ107" t="n">
        <v>66.4050936836</v>
      </c>
      <c r="AR107" t="n">
        <v>70.9537113057</v>
      </c>
      <c r="AS107" t="n">
        <v>74.04682780100001</v>
      </c>
      <c r="AT107" t="n">
        <v>81.4717710625</v>
      </c>
      <c r="AU107" t="n">
        <v>81.8258912994</v>
      </c>
      <c r="AV107" t="n">
        <v>86.8157774224</v>
      </c>
      <c r="AW107" t="n">
        <v>86.88490751090001</v>
      </c>
      <c r="AX107" t="n">
        <v>89.56439374910001</v>
      </c>
      <c r="AY107" t="n">
        <v>95.8148293229</v>
      </c>
      <c r="AZ107" t="n">
        <v>94.02292168210001</v>
      </c>
      <c r="BA107" t="n">
        <v>95.1674870797</v>
      </c>
      <c r="BB107" t="n">
        <v>94.80968866649999</v>
      </c>
      <c r="BC107" t="n">
        <v>98.5949750178</v>
      </c>
      <c r="BD107" t="n">
        <v>103.235803156</v>
      </c>
      <c r="BE107" t="n">
        <v>101.773608137</v>
      </c>
      <c r="BF107" t="n">
        <v>96.8195709267</v>
      </c>
      <c r="BG107" t="n">
        <v>92.87233339070001</v>
      </c>
      <c r="BH107" t="n">
        <v>99.6411527474</v>
      </c>
      <c r="BI107" t="n">
        <v>101.930270599</v>
      </c>
      <c r="BJ107" t="n">
        <v>106.274413184</v>
      </c>
      <c r="BK107" t="n">
        <v>110.413645114</v>
      </c>
      <c r="BL107" t="n">
        <v>114.304328723</v>
      </c>
      <c r="BM107" t="n">
        <v>117.727262443</v>
      </c>
      <c r="BN107" t="n">
        <v>127.332593182</v>
      </c>
      <c r="BO107" t="n">
        <v>138.303085202</v>
      </c>
      <c r="BP107" t="n">
        <v>149.035071771</v>
      </c>
      <c r="BQ107" t="n">
        <v>145.866186137</v>
      </c>
      <c r="BR107" t="n">
        <v>129.938437767</v>
      </c>
      <c r="BS107" t="n">
        <v>138.205404625</v>
      </c>
      <c r="BT107" t="n">
        <v>134.503621185</v>
      </c>
      <c r="BU107" t="n">
        <v>136.460904507</v>
      </c>
      <c r="BV107" t="n">
        <v>136.843567454</v>
      </c>
      <c r="BW107" t="n">
        <v>138.500657066</v>
      </c>
      <c r="BX107" t="n">
        <v>134.183432553</v>
      </c>
      <c r="BY107" t="n">
        <v>138.591865523</v>
      </c>
      <c r="BZ107" t="n">
        <v>144.700719424</v>
      </c>
      <c r="CA107" t="n">
        <v>150.706527343</v>
      </c>
      <c r="CB107" t="n">
        <v>145.302782298</v>
      </c>
      <c r="CC107" t="n">
        <v>136.369739974</v>
      </c>
      <c r="CD107" t="n">
        <v>131.300184495</v>
      </c>
      <c r="CE107" t="n">
        <v>130.509057309</v>
      </c>
      <c r="CF107" t="n">
        <v>138.353090535</v>
      </c>
      <c r="CG107" t="n">
        <v>149.482380612</v>
      </c>
      <c r="CH107" t="n">
        <v>149.720842982</v>
      </c>
      <c r="CI107" t="n">
        <v>143.912139393</v>
      </c>
      <c r="CJ107" t="n">
        <v>138.28219843</v>
      </c>
      <c r="CK107" t="n">
        <v>142.569251287</v>
      </c>
      <c r="CL107" t="n">
        <v>145.231135444</v>
      </c>
      <c r="CM107" t="n">
        <v>139.704835125</v>
      </c>
      <c r="CN107" t="n">
        <v>134.265422807</v>
      </c>
      <c r="CO107" t="n">
        <v>132.121114209</v>
      </c>
      <c r="CP107" t="n">
        <v>134.011279826</v>
      </c>
      <c r="CQ107" t="n">
        <v>136.077734204</v>
      </c>
      <c r="CR107" t="n">
        <v>143.258002238</v>
      </c>
      <c r="CS107" t="n">
        <v>142.448022052</v>
      </c>
      <c r="CT107" t="n">
        <v>139.373515174</v>
      </c>
      <c r="CU107" t="n">
        <v>135.923977381</v>
      </c>
      <c r="CV107" t="n">
        <v>136.802802355</v>
      </c>
      <c r="CW107" t="n">
        <v>137.542154729</v>
      </c>
      <c r="CX107" t="n">
        <v>137.424975866</v>
      </c>
      <c r="CY107" t="n">
        <v>136.095375299</v>
      </c>
      <c r="CZ107" t="n">
        <v>139.344732133</v>
      </c>
      <c r="DA107" t="n">
        <v>139.434498267</v>
      </c>
      <c r="DB107" t="n">
        <v>139.233301409</v>
      </c>
      <c r="DC107" t="n">
        <v>138.140753877</v>
      </c>
      <c r="DD107" t="n">
        <v>134.283128718</v>
      </c>
      <c r="DE107" t="n">
        <v>128.48303974</v>
      </c>
      <c r="DF107" t="n">
        <v>122.018900636</v>
      </c>
      <c r="DG107" t="n">
        <v>111.142390543</v>
      </c>
      <c r="DH107" t="n">
        <v>94.9423300886</v>
      </c>
      <c r="DI107" t="n">
        <v>85.5280552421</v>
      </c>
      <c r="DJ107" t="n">
        <v>86.31481709640001</v>
      </c>
      <c r="DK107" t="n">
        <v>86.67074920509999</v>
      </c>
      <c r="DL107" t="n">
        <v>88.5939150941</v>
      </c>
      <c r="DM107" t="n">
        <v>93.74249822669999</v>
      </c>
      <c r="DN107" t="n">
        <v>91.52585626600001</v>
      </c>
      <c r="DO107" t="n">
        <v>84.8710904933</v>
      </c>
      <c r="DP107" t="n">
        <v>79.2949381128</v>
      </c>
      <c r="DQ107" t="n">
        <v>76.1004986423</v>
      </c>
      <c r="DR107" t="n">
        <v>76.99926174709999</v>
      </c>
      <c r="DS107" t="n">
        <v>72.98029115689999</v>
      </c>
      <c r="DT107" t="n">
        <v>65.6089944666</v>
      </c>
      <c r="DU107" t="n">
        <v>58.8407771004</v>
      </c>
      <c r="DV107" t="n">
        <v>56.5562422675</v>
      </c>
      <c r="DW107" t="n">
        <v>59.9109637662</v>
      </c>
      <c r="DX107" t="n">
        <v>64.6145668708</v>
      </c>
      <c r="DY107" t="n">
        <v>68.85170786819999</v>
      </c>
      <c r="DZ107" t="n">
        <v>73.92008444939999</v>
      </c>
      <c r="EA107" t="n">
        <v>71.6703090984</v>
      </c>
      <c r="EB107" t="n">
        <v>69.0272055106</v>
      </c>
      <c r="EC107" t="n">
        <v>72.4195500786</v>
      </c>
      <c r="ED107" t="n">
        <v>77.4830946821</v>
      </c>
      <c r="EE107" t="n">
        <v>76.6936572745</v>
      </c>
      <c r="EF107" t="n">
        <v>77.474585502</v>
      </c>
      <c r="EG107" t="n">
        <v>78.1008607322</v>
      </c>
      <c r="EH107" t="n">
        <v>77.5135847925</v>
      </c>
      <c r="EI107" t="n">
        <v>75.167587477</v>
      </c>
      <c r="EJ107" t="n">
        <v>75.32271743</v>
      </c>
      <c r="EK107" t="n">
        <v>72.7646428975</v>
      </c>
      <c r="EL107" t="n">
        <v>68.0263459001</v>
      </c>
      <c r="EM107" t="n">
        <v>72.62389948809999</v>
      </c>
      <c r="EN107" t="n">
        <v>80.1396156485</v>
      </c>
      <c r="EO107" t="n">
        <v>92.13749225559999</v>
      </c>
      <c r="EP107" t="n">
        <v>87.2345215572</v>
      </c>
      <c r="EQ107" t="n">
        <v>89.9443263038</v>
      </c>
      <c r="ER107" t="n">
        <v>87.9030896978</v>
      </c>
      <c r="ES107" t="n">
        <v>96.41271816539999</v>
      </c>
      <c r="ET107" t="n">
        <v>92.44914269180001</v>
      </c>
      <c r="EU107" t="n">
        <v>94.46409614309999</v>
      </c>
      <c r="EV107" t="n">
        <v>101.350764862</v>
      </c>
    </row>
    <row r="108" spans="1:302">
      <c r="A108" t="s">
        <v>173</v>
      </c>
      <c r="B108" t="s">
        <v>47</v>
      </c>
      <c r="C108" t="n">
        <v>86.5983333333</v>
      </c>
      <c r="D108" t="n">
        <v>88.32833333329999</v>
      </c>
      <c r="E108" t="n">
        <v>91.065</v>
      </c>
      <c r="F108" t="n">
        <v>92.4333333333</v>
      </c>
      <c r="G108" t="n">
        <v>98.645</v>
      </c>
      <c r="H108" t="n">
        <v>107.156666667</v>
      </c>
      <c r="I108" t="n">
        <v>106.248333333</v>
      </c>
      <c r="J108" t="n">
        <v>104.775</v>
      </c>
      <c r="K108" t="n">
        <v>105.623333333</v>
      </c>
      <c r="L108" t="n">
        <v>101.703333333</v>
      </c>
      <c r="M108" t="n">
        <v>93.4333333333</v>
      </c>
      <c r="N108" t="n">
        <v>91.18833333329999</v>
      </c>
      <c r="O108" t="n">
        <v>95.79000000000001</v>
      </c>
      <c r="P108" t="n">
        <v>85.7716666667</v>
      </c>
      <c r="Q108" t="n">
        <v>92.73833333330001</v>
      </c>
      <c r="R108" t="n">
        <v>95.09999999999999</v>
      </c>
      <c r="S108" t="n">
        <v>98.5716666667</v>
      </c>
      <c r="T108" t="n">
        <v>99.7633333333</v>
      </c>
      <c r="U108" t="n">
        <v>103.41</v>
      </c>
      <c r="V108" t="n">
        <v>89.06999999999999</v>
      </c>
      <c r="W108" t="n">
        <v>105.035</v>
      </c>
      <c r="X108" t="n">
        <v>104.518333333</v>
      </c>
      <c r="Y108" t="n">
        <v>111.665</v>
      </c>
      <c r="Z108" t="n">
        <v>118.576666667</v>
      </c>
      <c r="AA108" t="n">
        <v>119.45</v>
      </c>
      <c r="AB108" t="n">
        <v>120.183333333</v>
      </c>
      <c r="AC108" t="n">
        <v>121.968333333</v>
      </c>
      <c r="AD108" t="n">
        <v>132.815</v>
      </c>
      <c r="AE108" t="n">
        <v>140.97</v>
      </c>
      <c r="AF108" t="n">
        <v>153.278333333</v>
      </c>
      <c r="AG108" t="n">
        <v>163.785</v>
      </c>
      <c r="AH108" t="n">
        <v>164.871666667</v>
      </c>
      <c r="AI108" t="n">
        <v>155.506666667</v>
      </c>
      <c r="AJ108" t="n">
        <v>147.631666667</v>
      </c>
      <c r="AK108" t="n">
        <v>134.486666667</v>
      </c>
      <c r="AL108" t="n">
        <v>109.393333333</v>
      </c>
      <c r="AM108" t="n">
        <v>90.3616666667</v>
      </c>
      <c r="AN108" t="n">
        <v>86.1466666667</v>
      </c>
      <c r="AO108" t="n">
        <v>80.43833333329999</v>
      </c>
      <c r="AP108" t="n">
        <v>75.5083333333</v>
      </c>
      <c r="AQ108" t="n">
        <v>79.2633333333</v>
      </c>
      <c r="AR108" t="n">
        <v>79.7216666667</v>
      </c>
      <c r="AS108" t="n">
        <v>86.66500000000001</v>
      </c>
      <c r="AT108" t="n">
        <v>85.4933333333</v>
      </c>
      <c r="AU108" t="n">
        <v>91.4583333333</v>
      </c>
      <c r="AV108" t="n">
        <v>91.48166666669999</v>
      </c>
      <c r="AW108" t="n">
        <v>92.05</v>
      </c>
      <c r="AX108" t="n">
        <v>97.315</v>
      </c>
      <c r="AY108" t="n">
        <v>96.5866666667</v>
      </c>
      <c r="AZ108" t="n">
        <v>99.745</v>
      </c>
      <c r="BA108" t="n">
        <v>98.4266666667</v>
      </c>
      <c r="BB108" t="n">
        <v>102.188333333</v>
      </c>
      <c r="BC108" t="n">
        <v>106.485</v>
      </c>
      <c r="BD108" t="n">
        <v>106.346666667</v>
      </c>
      <c r="BE108" t="n">
        <v>103.16</v>
      </c>
      <c r="BF108" t="n">
        <v>101.295</v>
      </c>
      <c r="BG108" t="n">
        <v>105.043333333</v>
      </c>
      <c r="BH108" t="n">
        <v>105.01</v>
      </c>
      <c r="BI108" t="n">
        <v>109.595</v>
      </c>
      <c r="BJ108" t="n">
        <v>113.98</v>
      </c>
      <c r="BK108" t="n">
        <v>117.37</v>
      </c>
      <c r="BL108" t="n">
        <v>120.978333333</v>
      </c>
      <c r="BM108" t="n">
        <v>127.71</v>
      </c>
      <c r="BN108" t="n">
        <v>140.381666667</v>
      </c>
      <c r="BO108" t="n">
        <v>147.805</v>
      </c>
      <c r="BP108" t="n">
        <v>145.551666667</v>
      </c>
      <c r="BQ108" t="n">
        <v>143.616666667</v>
      </c>
      <c r="BR108" t="n">
        <v>141.916666667</v>
      </c>
      <c r="BS108" t="n">
        <v>139.228333333</v>
      </c>
      <c r="BT108" t="n">
        <v>141.648333333</v>
      </c>
      <c r="BU108" t="n">
        <v>142.32</v>
      </c>
      <c r="BV108" t="n">
        <v>144.93</v>
      </c>
      <c r="BW108" t="n">
        <v>140.496666667</v>
      </c>
      <c r="BX108" t="n">
        <v>142.765</v>
      </c>
      <c r="BY108" t="n">
        <v>145.623333333</v>
      </c>
      <c r="BZ108" t="n">
        <v>153.563333333</v>
      </c>
      <c r="CA108" t="n">
        <v>151.34</v>
      </c>
      <c r="CB108" t="n">
        <v>147.24</v>
      </c>
      <c r="CC108" t="n">
        <v>135.818333333</v>
      </c>
      <c r="CD108" t="n">
        <v>134.318333333</v>
      </c>
      <c r="CE108" t="n">
        <v>140.386666667</v>
      </c>
      <c r="CF108" t="n">
        <v>152.331666667</v>
      </c>
      <c r="CG108" t="n">
        <v>150.68</v>
      </c>
      <c r="CH108" t="n">
        <v>145.2</v>
      </c>
      <c r="CI108" t="n">
        <v>138.558333333</v>
      </c>
      <c r="CJ108" t="n">
        <v>146.196666667</v>
      </c>
      <c r="CK108" t="n">
        <v>151.035</v>
      </c>
      <c r="CL108" t="n">
        <v>145.01</v>
      </c>
      <c r="CM108" t="n">
        <v>142.091666667</v>
      </c>
      <c r="CN108" t="n">
        <v>138.026666667</v>
      </c>
      <c r="CO108" t="n">
        <v>140.295</v>
      </c>
      <c r="CP108" t="n">
        <v>142.076666667</v>
      </c>
      <c r="CQ108" t="n">
        <v>146.083333333</v>
      </c>
      <c r="CR108" t="n">
        <v>147.2</v>
      </c>
      <c r="CS108" t="n">
        <v>143.606666667</v>
      </c>
      <c r="CT108" t="n">
        <v>139.16</v>
      </c>
      <c r="CU108" t="n">
        <v>142.661666667</v>
      </c>
      <c r="CV108" t="n">
        <v>141.101666667</v>
      </c>
      <c r="CW108" t="n">
        <v>142.951666667</v>
      </c>
      <c r="CX108" t="n">
        <v>139.831666667</v>
      </c>
      <c r="CY108" t="n">
        <v>142.113333333</v>
      </c>
      <c r="CZ108" t="n">
        <v>143.601666667</v>
      </c>
      <c r="DA108" t="n">
        <v>142.535</v>
      </c>
      <c r="DB108" t="n">
        <v>136.851666667</v>
      </c>
      <c r="DC108" t="n">
        <v>135.526666667</v>
      </c>
      <c r="DD108" t="n">
        <v>135.73</v>
      </c>
      <c r="DE108" t="n">
        <v>128.898333333</v>
      </c>
      <c r="DF108" t="n">
        <v>120.956666667</v>
      </c>
      <c r="DG108" t="n">
        <v>103.063333333</v>
      </c>
      <c r="DH108" t="n">
        <v>91.4133333333</v>
      </c>
      <c r="DI108" t="n">
        <v>93.7416666667</v>
      </c>
      <c r="DJ108" t="n">
        <v>89.39</v>
      </c>
      <c r="DK108" t="n">
        <v>88.63</v>
      </c>
      <c r="DL108" t="n">
        <v>96.22</v>
      </c>
      <c r="DM108" t="n">
        <v>94.22</v>
      </c>
      <c r="DN108" t="n">
        <v>90.7233333333</v>
      </c>
      <c r="DO108" t="n">
        <v>82.06</v>
      </c>
      <c r="DP108" t="n">
        <v>79.7433333333</v>
      </c>
      <c r="DQ108" t="n">
        <v>80.6516666667</v>
      </c>
      <c r="DR108" t="n">
        <v>77.27500000000001</v>
      </c>
      <c r="DS108" t="n">
        <v>70.8983333333</v>
      </c>
      <c r="DT108" t="n">
        <v>65.18666666670001</v>
      </c>
      <c r="DU108" t="n">
        <v>61.3566666667</v>
      </c>
      <c r="DV108" t="n">
        <v>63.6266666667</v>
      </c>
      <c r="DW108" t="n">
        <v>65.5433333333</v>
      </c>
      <c r="DX108" t="n">
        <v>69.9766666667</v>
      </c>
      <c r="DY108" t="n">
        <v>75.935</v>
      </c>
      <c r="DZ108" t="n">
        <v>75.27500000000001</v>
      </c>
      <c r="EA108" t="n">
        <v>72.39</v>
      </c>
      <c r="EB108" t="n">
        <v>74.54833333329999</v>
      </c>
      <c r="EC108" t="n">
        <v>78.995</v>
      </c>
      <c r="ED108" t="n">
        <v>79.0216666667</v>
      </c>
      <c r="EE108" t="n">
        <v>79.4983333333</v>
      </c>
      <c r="EF108" t="n">
        <v>80.4833333333</v>
      </c>
      <c r="EG108" t="n">
        <v>81.5083333333</v>
      </c>
      <c r="EH108" t="n">
        <v>77.515</v>
      </c>
      <c r="EI108" t="n">
        <v>80.0316666667</v>
      </c>
      <c r="EJ108" t="n">
        <v>81.45999999999999</v>
      </c>
      <c r="EK108" t="n">
        <v>74.7483333333</v>
      </c>
      <c r="EL108" t="n">
        <v>75.1983333333</v>
      </c>
      <c r="EM108" t="n">
        <v>83.15000000000001</v>
      </c>
      <c r="EN108" t="n">
        <v>94.8366666667</v>
      </c>
      <c r="EO108" t="n">
        <v>93.5666666667</v>
      </c>
      <c r="EP108" t="n">
        <v>94.37166666669999</v>
      </c>
      <c r="EQ108" t="n">
        <v>92.48166666669999</v>
      </c>
      <c r="ER108" t="n">
        <v>99.1333333333</v>
      </c>
      <c r="ES108" t="n">
        <v>95.34999999999999</v>
      </c>
      <c r="ET108" t="n">
        <v>101.845</v>
      </c>
      <c r="EU108" t="n">
        <v>106.64</v>
      </c>
      <c r="EV108" t="n">
        <v>109.178333333</v>
      </c>
    </row>
    <row r="109" spans="1:302">
      <c r="A109" t="s">
        <v>174</v>
      </c>
      <c r="B109" t="s">
        <v>175</v>
      </c>
      <c r="C109" t="n">
        <v>0.146727991429</v>
      </c>
      <c r="D109" t="n">
        <v>0.138620612434</v>
      </c>
      <c r="E109" t="n">
        <v>0.139946063921</v>
      </c>
      <c r="F109" t="n">
        <v>0.147079664044</v>
      </c>
      <c r="G109" t="n">
        <v>0.148047307578</v>
      </c>
      <c r="H109" t="n">
        <v>0.163722940322</v>
      </c>
      <c r="I109" t="n">
        <v>0.191220820625</v>
      </c>
      <c r="J109" t="n">
        <v>0.182899714572</v>
      </c>
      <c r="K109" t="n">
        <v>0.173069309157</v>
      </c>
      <c r="L109" t="n">
        <v>0.175488785452</v>
      </c>
      <c r="M109" t="n">
        <v>0.161381999453</v>
      </c>
      <c r="N109" t="n">
        <v>0.137438494204</v>
      </c>
      <c r="O109" t="n">
        <v>0.143246399568</v>
      </c>
      <c r="P109" t="n">
        <v>0.144151479123</v>
      </c>
      <c r="Q109" t="n">
        <v>0.147108937715</v>
      </c>
      <c r="R109" t="n">
        <v>0.151196022632</v>
      </c>
      <c r="S109" t="n">
        <v>0.157190414975</v>
      </c>
      <c r="T109" t="n">
        <v>0.1755055037</v>
      </c>
      <c r="U109" t="n">
        <v>0.176512186284</v>
      </c>
      <c r="V109" t="n">
        <v>0.173930027027</v>
      </c>
      <c r="W109" t="n">
        <v>0.174663552011</v>
      </c>
      <c r="X109" t="n">
        <v>0.170151836829</v>
      </c>
      <c r="Y109" t="n">
        <v>0.170655058046</v>
      </c>
      <c r="Z109" t="n">
        <v>0.186302210392</v>
      </c>
      <c r="AA109" t="n">
        <v>0.202533030906</v>
      </c>
      <c r="AB109" t="n">
        <v>0.194673722707</v>
      </c>
      <c r="AC109" t="n">
        <v>0.195390499392</v>
      </c>
      <c r="AD109" t="n">
        <v>0.199600477975</v>
      </c>
      <c r="AE109" t="n">
        <v>0.220844169193</v>
      </c>
      <c r="AF109" t="n">
        <v>0.245201486559</v>
      </c>
      <c r="AG109" t="n">
        <v>0.261289954874</v>
      </c>
      <c r="AH109" t="n">
        <v>0.283190322426</v>
      </c>
      <c r="AI109" t="n">
        <v>0.275042721977</v>
      </c>
      <c r="AJ109" t="n">
        <v>0.247618026787</v>
      </c>
      <c r="AK109" t="n">
        <v>0.232221770562</v>
      </c>
      <c r="AL109" t="n">
        <v>0.188711620315</v>
      </c>
      <c r="AM109" t="n">
        <v>0.138740206002</v>
      </c>
      <c r="AN109" t="n">
        <v>0.118190797344</v>
      </c>
      <c r="AO109" t="n">
        <v>0.118394034379</v>
      </c>
      <c r="AP109" t="n">
        <v>0.109146550321</v>
      </c>
      <c r="AQ109" t="n">
        <v>0.112370013003</v>
      </c>
      <c r="AR109" t="n">
        <v>0.120884358909</v>
      </c>
      <c r="AS109" t="n">
        <v>0.126427461667</v>
      </c>
      <c r="AT109" t="n">
        <v>0.140137991046</v>
      </c>
      <c r="AU109" t="n">
        <v>0.144781826718</v>
      </c>
      <c r="AV109" t="n">
        <v>0.152138021894</v>
      </c>
      <c r="AW109" t="n">
        <v>0.149559141633</v>
      </c>
      <c r="AX109" t="n">
        <v>0.152384606162</v>
      </c>
      <c r="AY109" t="n">
        <v>0.156361693168</v>
      </c>
      <c r="AZ109" t="n">
        <v>0.157612255533</v>
      </c>
      <c r="BA109" t="n">
        <v>0.162706470837</v>
      </c>
      <c r="BB109" t="n">
        <v>0.161665964403</v>
      </c>
      <c r="BC109" t="n">
        <v>0.166813773807</v>
      </c>
      <c r="BD109" t="n">
        <v>0.176701091765</v>
      </c>
      <c r="BE109" t="n">
        <v>0.169346987139</v>
      </c>
      <c r="BF109" t="n">
        <v>0.16504044448</v>
      </c>
      <c r="BG109" t="n">
        <v>0.158123398187</v>
      </c>
      <c r="BH109" t="n">
        <v>0.16579141576</v>
      </c>
      <c r="BI109" t="n">
        <v>0.171690767055</v>
      </c>
      <c r="BJ109" t="n">
        <v>0.179084372922</v>
      </c>
      <c r="BK109" t="n">
        <v>0.183627691488</v>
      </c>
      <c r="BL109" t="n">
        <v>0.193128037504</v>
      </c>
      <c r="BM109" t="n">
        <v>0.197492124268</v>
      </c>
      <c r="BN109" t="n">
        <v>0.210427987825</v>
      </c>
      <c r="BO109" t="n">
        <v>0.229789186086</v>
      </c>
      <c r="BP109" t="n">
        <v>0.252691579208</v>
      </c>
      <c r="BQ109" t="n">
        <v>0.5030634188999999</v>
      </c>
      <c r="BR109" t="n">
        <v>0.215583019006</v>
      </c>
      <c r="BS109" t="n">
        <v>0.231743175607</v>
      </c>
      <c r="BT109" t="n">
        <v>0.22759190082</v>
      </c>
      <c r="BU109" t="n">
        <v>0.232149661128</v>
      </c>
      <c r="BV109" t="n">
        <v>0.226660200226</v>
      </c>
      <c r="BW109" t="n">
        <v>0.230196860922</v>
      </c>
      <c r="BX109" t="n">
        <v>0.216862346701</v>
      </c>
      <c r="BY109" t="n">
        <v>0.228668771101</v>
      </c>
      <c r="BZ109" t="n">
        <v>0.240457755345</v>
      </c>
      <c r="CA109" t="n">
        <v>0.249566541561</v>
      </c>
      <c r="CB109" t="n">
        <v>0.245333762586</v>
      </c>
      <c r="CC109" t="n">
        <v>0.233301543127</v>
      </c>
      <c r="CD109" t="n">
        <v>0.225863370356</v>
      </c>
      <c r="CE109" t="n">
        <v>0.220423737732</v>
      </c>
      <c r="CF109" t="n">
        <v>0.234963825657</v>
      </c>
      <c r="CG109" t="n">
        <v>0.24880573601</v>
      </c>
      <c r="CH109" t="n">
        <v>0.244145328936</v>
      </c>
      <c r="CI109" t="n">
        <v>0.241045174582</v>
      </c>
      <c r="CJ109" t="n">
        <v>0.231964672007</v>
      </c>
      <c r="CK109" t="n">
        <v>0.237029729094</v>
      </c>
      <c r="CL109" t="n">
        <v>0.243947669027</v>
      </c>
      <c r="CM109" t="n">
        <v>0.235100165381</v>
      </c>
      <c r="CN109" t="n">
        <v>0.227003230694</v>
      </c>
      <c r="CO109" t="n">
        <v>0.222346408724</v>
      </c>
      <c r="CP109" t="n">
        <v>0.22774736057</v>
      </c>
      <c r="CQ109" t="n">
        <v>0.231808347631</v>
      </c>
      <c r="CR109" t="n">
        <v>0.239409075071</v>
      </c>
      <c r="CS109" t="n">
        <v>0.241399275048</v>
      </c>
      <c r="CT109" t="n">
        <v>0.232051239959</v>
      </c>
      <c r="CU109" t="n">
        <v>0.225274139963</v>
      </c>
      <c r="CV109" t="n">
        <v>0.230624476751</v>
      </c>
      <c r="CW109" t="n">
        <v>0.229770542627</v>
      </c>
      <c r="CX109" t="n">
        <v>0.232875254637</v>
      </c>
      <c r="CY109" t="n">
        <v>0.232228437715</v>
      </c>
      <c r="CZ109" t="n">
        <v>0.23430569656</v>
      </c>
      <c r="DA109" t="n">
        <v>0.237531951108</v>
      </c>
      <c r="DB109" t="n">
        <v>0.237126836393</v>
      </c>
      <c r="DC109" t="n">
        <v>0.234632706328</v>
      </c>
      <c r="DD109" t="n">
        <v>0.231509479337</v>
      </c>
      <c r="DE109" t="n">
        <v>0.216459387769</v>
      </c>
      <c r="DF109" t="n">
        <v>0.215049923986</v>
      </c>
      <c r="DG109" t="n">
        <v>0.195024514273</v>
      </c>
      <c r="DH109" t="n">
        <v>0.166097019635</v>
      </c>
      <c r="DI109" t="n">
        <v>0.149323586728</v>
      </c>
      <c r="DJ109" t="n">
        <v>0.145700475214</v>
      </c>
      <c r="DK109" t="n">
        <v>0.147955129914</v>
      </c>
      <c r="DL109" t="n">
        <v>0.150752132033</v>
      </c>
      <c r="DM109" t="n">
        <v>0.157373734859</v>
      </c>
      <c r="DN109" t="n">
        <v>0.154615629734</v>
      </c>
      <c r="DO109" t="n">
        <v>0.143094102456</v>
      </c>
      <c r="DP109" t="n">
        <v>0.136714559075</v>
      </c>
      <c r="DQ109" t="n">
        <v>0.129401116479</v>
      </c>
      <c r="DR109" t="n">
        <v>0.130987703557</v>
      </c>
      <c r="DS109" t="n">
        <v>0.12358536328</v>
      </c>
      <c r="DT109" t="n">
        <v>0.110766969549</v>
      </c>
      <c r="DU109" t="n">
        <v>0.099036723816</v>
      </c>
      <c r="DV109" t="n">
        <v>0.0996488827919</v>
      </c>
      <c r="DW109" t="n">
        <v>0.103103391415</v>
      </c>
      <c r="DX109" t="n">
        <v>0.111173361891</v>
      </c>
      <c r="DY109" t="n">
        <v>0.118594489188</v>
      </c>
      <c r="DZ109" t="n">
        <v>0.128142978423</v>
      </c>
      <c r="EA109" t="n">
        <v>0.123930403527</v>
      </c>
      <c r="EB109" t="n">
        <v>0.119554501319</v>
      </c>
      <c r="EC109" t="n">
        <v>0.124909958964</v>
      </c>
      <c r="ED109" t="n">
        <v>0.130495394546</v>
      </c>
      <c r="EE109" t="n">
        <v>0.129186929725</v>
      </c>
      <c r="EF109" t="n">
        <v>0.133196313735</v>
      </c>
      <c r="EG109" t="n">
        <v>0.136779823702</v>
      </c>
      <c r="EH109" t="n">
        <v>0.133420167467</v>
      </c>
      <c r="EI109" t="n">
        <v>0.130177354396</v>
      </c>
      <c r="EJ109" t="n">
        <v>0.130768468788</v>
      </c>
      <c r="EK109" t="n">
        <v>0.125725433562</v>
      </c>
      <c r="EL109" t="n">
        <v>0.119095749722</v>
      </c>
      <c r="EM109" t="n">
        <v>0.127646381382</v>
      </c>
      <c r="EN109" t="n">
        <v>0.136485162405</v>
      </c>
      <c r="EO109" t="n">
        <v>0.158091868464</v>
      </c>
      <c r="EP109" t="n">
        <v>0.151559956207</v>
      </c>
      <c r="EQ109" t="n">
        <v>0.156980809673</v>
      </c>
      <c r="ER109" t="n">
        <v>0.152715831262</v>
      </c>
      <c r="ES109" t="n">
        <v>0.169137903479</v>
      </c>
      <c r="ET109" t="n">
        <v>0.170210727626</v>
      </c>
      <c r="EU109" t="n">
        <v>0.161180832406</v>
      </c>
      <c r="EV109" t="n">
        <v>0.175064240399</v>
      </c>
    </row>
    <row r="111" spans="1:302">
      <c r="A111" t="s">
        <v>177</v>
      </c>
    </row>
    <row r="112" spans="1:302">
      <c r="A112" t="s">
        <v>170</v>
      </c>
      <c r="B112" t="s">
        <v>41</v>
      </c>
      <c r="BH112" t="n">
        <v>242</v>
      </c>
      <c r="BJ112" t="n">
        <v>7113</v>
      </c>
      <c r="BK112" t="n">
        <v>8773</v>
      </c>
      <c r="BL112" t="n">
        <v>3730</v>
      </c>
      <c r="BM112" t="n">
        <v>11274</v>
      </c>
      <c r="BN112" t="n">
        <v>5341</v>
      </c>
      <c r="BO112" t="n">
        <v>10932</v>
      </c>
      <c r="BP112" t="n">
        <v>14871</v>
      </c>
      <c r="BQ112" t="n">
        <v>11322</v>
      </c>
      <c r="BR112" t="n">
        <v>16293</v>
      </c>
      <c r="BS112" t="n">
        <v>14261</v>
      </c>
      <c r="BT112" t="n">
        <v>2116</v>
      </c>
      <c r="BU112" t="n">
        <v>4151</v>
      </c>
      <c r="BV112" t="n">
        <v>3908</v>
      </c>
      <c r="BW112" t="n">
        <v>3908</v>
      </c>
      <c r="BX112" t="n">
        <v>1256</v>
      </c>
      <c r="BY112" t="n">
        <v>6307</v>
      </c>
      <c r="BZ112" t="n">
        <v>1856</v>
      </c>
      <c r="CA112" t="n">
        <v>6201</v>
      </c>
      <c r="CB112" t="n">
        <v>19853</v>
      </c>
      <c r="CC112" t="n">
        <v>6217</v>
      </c>
      <c r="CD112" t="n">
        <v>2796</v>
      </c>
      <c r="CE112" t="n">
        <v>14809</v>
      </c>
      <c r="CF112" t="n">
        <v>2672</v>
      </c>
      <c r="CG112" t="n">
        <v>4250</v>
      </c>
      <c r="CH112" t="n">
        <v>3985</v>
      </c>
      <c r="CI112" t="n">
        <v>14656</v>
      </c>
      <c r="CJ112" t="n">
        <v>4774</v>
      </c>
      <c r="CK112" t="n">
        <v>3503</v>
      </c>
      <c r="CL112" t="n">
        <v>4571</v>
      </c>
      <c r="CM112" t="n">
        <v>10003</v>
      </c>
      <c r="CN112" t="n">
        <v>2584</v>
      </c>
      <c r="CO112" t="n">
        <v>3416</v>
      </c>
      <c r="CP112" t="n">
        <v>7261</v>
      </c>
      <c r="CQ112" t="n">
        <v>15920</v>
      </c>
      <c r="CR112" t="n">
        <v>11135</v>
      </c>
      <c r="CS112" t="n">
        <v>9508</v>
      </c>
      <c r="CT112" t="n">
        <v>10930</v>
      </c>
      <c r="CU112" t="n">
        <v>10053</v>
      </c>
      <c r="CV112" t="n">
        <v>6774</v>
      </c>
      <c r="CW112" t="n">
        <v>685</v>
      </c>
      <c r="CX112" t="n">
        <v>3704</v>
      </c>
      <c r="CY112" t="n">
        <v>15644</v>
      </c>
      <c r="CZ112" t="n">
        <v>6152</v>
      </c>
      <c r="DA112" t="n">
        <v>18318</v>
      </c>
      <c r="DB112" t="n">
        <v>1669</v>
      </c>
      <c r="DC112" t="n">
        <v>38</v>
      </c>
      <c r="DD112" t="n">
        <v>19980</v>
      </c>
      <c r="DE112" t="n">
        <v>10895</v>
      </c>
      <c r="DF112" t="n">
        <v>21897</v>
      </c>
      <c r="DG112" t="n">
        <v>15746</v>
      </c>
      <c r="DH112" t="n">
        <v>11367</v>
      </c>
      <c r="DI112" t="n">
        <v>7092</v>
      </c>
      <c r="DJ112" t="n">
        <v>5984</v>
      </c>
      <c r="DK112" t="n">
        <v>9588.360000000001</v>
      </c>
      <c r="DL112" t="n">
        <v>2498</v>
      </c>
      <c r="DM112" t="n">
        <v>19670</v>
      </c>
      <c r="DN112" t="n">
        <v>37608</v>
      </c>
      <c r="DO112" t="n">
        <v>19953</v>
      </c>
      <c r="DP112" t="n">
        <v>14468</v>
      </c>
      <c r="DQ112" t="n">
        <v>9434</v>
      </c>
      <c r="DR112" t="n">
        <v>8316</v>
      </c>
      <c r="DS112" t="n">
        <v>15015</v>
      </c>
      <c r="DT112" t="n">
        <v>14736</v>
      </c>
      <c r="DU112" t="n">
        <v>3518</v>
      </c>
      <c r="DV112" t="n">
        <v>3355</v>
      </c>
      <c r="DW112" t="n">
        <v>13164</v>
      </c>
      <c r="DX112" t="n">
        <v>8882</v>
      </c>
      <c r="DY112" t="n">
        <v>5083</v>
      </c>
      <c r="DZ112" t="n">
        <v>19242</v>
      </c>
      <c r="EA112" t="n">
        <v>10786</v>
      </c>
      <c r="EB112" t="n">
        <v>7129</v>
      </c>
      <c r="EC112" t="n">
        <v>14090</v>
      </c>
      <c r="ED112" t="n">
        <v>5032</v>
      </c>
      <c r="EE112" t="n">
        <v>3618</v>
      </c>
      <c r="EF112" t="n">
        <v>19629</v>
      </c>
      <c r="EG112" t="n">
        <v>20309</v>
      </c>
      <c r="EH112" t="n">
        <v>12407</v>
      </c>
      <c r="EI112" t="n">
        <v>13384</v>
      </c>
      <c r="EJ112" t="n">
        <v>15261</v>
      </c>
      <c r="EK112" t="n">
        <v>12268</v>
      </c>
      <c r="EL112" t="n">
        <v>18043</v>
      </c>
      <c r="EM112" t="n">
        <v>18703</v>
      </c>
      <c r="EN112" t="n">
        <v>10601</v>
      </c>
      <c r="EO112" t="n">
        <v>7572</v>
      </c>
      <c r="EP112" t="n">
        <v>17486</v>
      </c>
      <c r="EQ112" t="n">
        <v>23618</v>
      </c>
      <c r="ER112" t="n">
        <v>10889</v>
      </c>
      <c r="ES112" t="n">
        <v>8654</v>
      </c>
      <c r="ET112" t="n">
        <v>21804</v>
      </c>
      <c r="EU112" t="n">
        <v>13720</v>
      </c>
      <c r="EV112" t="n">
        <v>4189</v>
      </c>
    </row>
    <row r="113" spans="1:302">
      <c r="A113" t="s">
        <v>171</v>
      </c>
      <c r="B113" t="s">
        <v>47</v>
      </c>
      <c r="BH113" t="n">
        <v>53449</v>
      </c>
      <c r="BJ113" t="n">
        <v>1644652</v>
      </c>
      <c r="BK113" t="n">
        <v>1967005</v>
      </c>
      <c r="BL113" t="n">
        <v>627276</v>
      </c>
      <c r="BM113" t="n">
        <v>1899899</v>
      </c>
      <c r="BN113" t="n">
        <v>1026533</v>
      </c>
      <c r="BO113" t="n">
        <v>1107870</v>
      </c>
      <c r="BP113" t="n">
        <v>2375995</v>
      </c>
      <c r="BQ113" t="n">
        <v>1991105</v>
      </c>
      <c r="BR113" t="n">
        <v>5196727</v>
      </c>
      <c r="BS113" t="n">
        <v>3709024</v>
      </c>
      <c r="BT113" t="n">
        <v>1183293</v>
      </c>
      <c r="BU113" t="n">
        <v>1622346</v>
      </c>
      <c r="BV113" t="n">
        <v>2154750</v>
      </c>
      <c r="BW113" t="n">
        <v>940065</v>
      </c>
      <c r="BX113" t="n">
        <v>304957</v>
      </c>
      <c r="BY113" t="n">
        <v>1571610</v>
      </c>
      <c r="BZ113" t="n">
        <v>469721</v>
      </c>
      <c r="CA113" t="n">
        <v>1575504</v>
      </c>
      <c r="CB113" t="n">
        <v>5058093</v>
      </c>
      <c r="CC113" t="n">
        <v>1605211</v>
      </c>
      <c r="CD113" t="n">
        <v>749668</v>
      </c>
      <c r="CE113" t="n">
        <v>3815220</v>
      </c>
      <c r="CF113" t="n">
        <v>693433</v>
      </c>
      <c r="CG113" t="n">
        <v>1090711</v>
      </c>
      <c r="CH113" t="n">
        <v>1019339</v>
      </c>
      <c r="CI113" t="n">
        <v>3711622</v>
      </c>
      <c r="CJ113" t="n">
        <v>1193979</v>
      </c>
      <c r="CK113" t="n">
        <v>835762</v>
      </c>
      <c r="CL113" t="n">
        <v>1047697</v>
      </c>
      <c r="CM113" t="n">
        <v>2178446</v>
      </c>
      <c r="CN113" t="n">
        <v>541660</v>
      </c>
      <c r="CO113" t="n">
        <v>675587</v>
      </c>
      <c r="CP113" t="n">
        <v>873126</v>
      </c>
      <c r="CQ113" t="n">
        <v>2087321</v>
      </c>
      <c r="CR113" t="n">
        <v>1577116</v>
      </c>
      <c r="CS113" t="n">
        <v>1644802</v>
      </c>
      <c r="CT113" t="n">
        <v>1623516</v>
      </c>
      <c r="CU113" t="n">
        <v>1653521</v>
      </c>
      <c r="CV113" t="n">
        <v>1246829</v>
      </c>
      <c r="CW113" t="n">
        <v>135617</v>
      </c>
      <c r="CX113" t="n">
        <v>720285</v>
      </c>
      <c r="CY113" t="n">
        <v>3060274</v>
      </c>
      <c r="CZ113" t="n">
        <v>1217995</v>
      </c>
      <c r="DA113" t="n">
        <v>3715946</v>
      </c>
      <c r="DB113" t="n">
        <v>357712</v>
      </c>
      <c r="DC113" t="n">
        <v>8288</v>
      </c>
      <c r="DD113" t="n">
        <v>4370432</v>
      </c>
      <c r="DE113" t="n">
        <v>2394498</v>
      </c>
      <c r="DF113" t="n">
        <v>4600795</v>
      </c>
      <c r="DG113" t="n">
        <v>3318710</v>
      </c>
      <c r="DH113" t="n">
        <v>2150274</v>
      </c>
      <c r="DI113" t="n">
        <v>1262164</v>
      </c>
      <c r="DJ113" t="n">
        <v>1044671</v>
      </c>
      <c r="DK113" t="n">
        <v>1649521</v>
      </c>
      <c r="DL113" t="n">
        <v>194152</v>
      </c>
      <c r="DM113" t="n">
        <v>2057156</v>
      </c>
      <c r="DN113" t="n">
        <v>4165487</v>
      </c>
      <c r="DO113" t="n">
        <v>2561082</v>
      </c>
      <c r="DP113" t="n">
        <v>2242992</v>
      </c>
      <c r="DQ113" t="n">
        <v>1590339</v>
      </c>
      <c r="DR113" t="n">
        <v>1418740</v>
      </c>
      <c r="DS113" t="n">
        <v>2462602</v>
      </c>
      <c r="DT113" t="n">
        <v>2266764</v>
      </c>
      <c r="DU113" t="n">
        <v>511244</v>
      </c>
      <c r="DV113" t="n">
        <v>469533</v>
      </c>
      <c r="DW113" t="n">
        <v>1516202</v>
      </c>
      <c r="DX113" t="n">
        <v>1075528</v>
      </c>
      <c r="DY113" t="n">
        <v>606990</v>
      </c>
      <c r="DZ113" t="n">
        <v>-1202111</v>
      </c>
      <c r="EA113" t="n">
        <v>263065</v>
      </c>
      <c r="EB113" t="n">
        <v>132334</v>
      </c>
      <c r="EC113" t="n">
        <v>469246</v>
      </c>
      <c r="ED113" t="n">
        <v>252712</v>
      </c>
      <c r="EE113" t="n">
        <v>241757</v>
      </c>
      <c r="EF113" t="n">
        <v>1510023</v>
      </c>
      <c r="EG113" t="n">
        <v>1781153</v>
      </c>
      <c r="EH113" t="n">
        <v>1307847</v>
      </c>
      <c r="EI113" t="n">
        <v>1637283</v>
      </c>
      <c r="EJ113" t="n">
        <v>2006349</v>
      </c>
      <c r="EK113" t="n">
        <v>1683112</v>
      </c>
      <c r="EL113" t="n">
        <v>2543034</v>
      </c>
      <c r="EM113" t="n">
        <v>2678361</v>
      </c>
      <c r="EN113" t="n">
        <v>1543072</v>
      </c>
      <c r="EO113" t="n">
        <v>1124727</v>
      </c>
      <c r="EP113" t="n">
        <v>2594441</v>
      </c>
      <c r="EQ113" t="n">
        <v>3419592</v>
      </c>
      <c r="ER113" t="n">
        <v>1669442</v>
      </c>
      <c r="ES113" t="n">
        <v>1096224</v>
      </c>
      <c r="ET113" t="n">
        <v>2777662</v>
      </c>
      <c r="EU113" t="n">
        <v>544685</v>
      </c>
      <c r="EV113" t="n">
        <v>613808</v>
      </c>
    </row>
    <row r="114" spans="1:302">
      <c r="A114" t="s">
        <v>172</v>
      </c>
      <c r="B114" t="s">
        <v>47</v>
      </c>
      <c r="BH114" t="n">
        <v>220.863636364</v>
      </c>
      <c r="BJ114" t="n">
        <v>231.21777028</v>
      </c>
      <c r="BK114" t="n">
        <v>224.211216232</v>
      </c>
      <c r="BL114" t="n">
        <v>168.170509383</v>
      </c>
      <c r="BM114" t="n">
        <v>168.520400922</v>
      </c>
      <c r="BN114" t="n">
        <v>192.198651938</v>
      </c>
      <c r="BO114" t="n">
        <v>101.341931943</v>
      </c>
      <c r="BP114" t="n">
        <v>159.773720664</v>
      </c>
      <c r="BQ114" t="n">
        <v>175.861596891</v>
      </c>
      <c r="BR114" t="n">
        <v>318.954581722</v>
      </c>
      <c r="BS114" t="n">
        <v>260.081621205</v>
      </c>
      <c r="BT114" t="n">
        <v>559.212192817</v>
      </c>
      <c r="BU114" t="n">
        <v>390.832570465</v>
      </c>
      <c r="BV114" t="n">
        <v>551.368986694</v>
      </c>
      <c r="BW114" t="n">
        <v>240.548874104</v>
      </c>
      <c r="BX114" t="n">
        <v>242.800159236</v>
      </c>
      <c r="BY114" t="n">
        <v>249.185032504</v>
      </c>
      <c r="BZ114" t="n">
        <v>253.082435345</v>
      </c>
      <c r="CA114" t="n">
        <v>254.07256894</v>
      </c>
      <c r="CB114" t="n">
        <v>254.777262882</v>
      </c>
      <c r="CC114" t="n">
        <v>258.197040373</v>
      </c>
      <c r="CD114" t="n">
        <v>268.121602289</v>
      </c>
      <c r="CE114" t="n">
        <v>257.628469174</v>
      </c>
      <c r="CF114" t="n">
        <v>259.518338323</v>
      </c>
      <c r="CG114" t="n">
        <v>256.637882353</v>
      </c>
      <c r="CH114" t="n">
        <v>255.793977415</v>
      </c>
      <c r="CI114" t="n">
        <v>253.249317686</v>
      </c>
      <c r="CJ114" t="n">
        <v>250.100335149</v>
      </c>
      <c r="CK114" t="n">
        <v>238.584641736</v>
      </c>
      <c r="CL114" t="n">
        <v>229.205206738</v>
      </c>
      <c r="CM114" t="n">
        <v>217.77926622</v>
      </c>
      <c r="CN114" t="n">
        <v>209.620743034</v>
      </c>
      <c r="CO114" t="n">
        <v>197.771370023</v>
      </c>
      <c r="CP114" t="n">
        <v>120.248726071</v>
      </c>
      <c r="CQ114" t="n">
        <v>131.113128141</v>
      </c>
      <c r="CR114" t="n">
        <v>141.635922766</v>
      </c>
      <c r="CS114" t="n">
        <v>172.991375684</v>
      </c>
      <c r="CT114" t="n">
        <v>148.537602928</v>
      </c>
      <c r="CU114" t="n">
        <v>164.480354123</v>
      </c>
      <c r="CV114" t="n">
        <v>184.060968409</v>
      </c>
      <c r="CW114" t="n">
        <v>197.981021898</v>
      </c>
      <c r="CX114" t="n">
        <v>194.461393089</v>
      </c>
      <c r="CY114" t="n">
        <v>195.61966249</v>
      </c>
      <c r="CZ114" t="n">
        <v>197.983582575</v>
      </c>
      <c r="DA114" t="n">
        <v>202.857626378</v>
      </c>
      <c r="DB114" t="n">
        <v>214.327142001</v>
      </c>
      <c r="DC114" t="n">
        <v>217</v>
      </c>
      <c r="DD114" t="n">
        <v>218.74034034</v>
      </c>
      <c r="DE114" t="n">
        <v>219.779531895</v>
      </c>
      <c r="DF114" t="n">
        <v>210.110745764</v>
      </c>
      <c r="DG114" t="n">
        <v>210.76527372</v>
      </c>
      <c r="DH114" t="n">
        <v>189.168118237</v>
      </c>
      <c r="DI114" t="n">
        <v>177.970107163</v>
      </c>
      <c r="DJ114" t="n">
        <v>174.577372995</v>
      </c>
      <c r="DK114" t="n">
        <v>172.033695022</v>
      </c>
      <c r="DL114" t="n">
        <v>77.72297838270001</v>
      </c>
      <c r="DM114" t="n">
        <v>104.583426538</v>
      </c>
      <c r="DN114" t="n">
        <v>110.760662625</v>
      </c>
      <c r="DO114" t="n">
        <v>128.35573598</v>
      </c>
      <c r="DP114" t="n">
        <v>155.03124136</v>
      </c>
      <c r="DQ114" t="n">
        <v>168.575259699</v>
      </c>
      <c r="DR114" t="n">
        <v>170.603655604</v>
      </c>
      <c r="DS114" t="n">
        <v>164.009457209</v>
      </c>
      <c r="DT114" t="n">
        <v>153.824918567</v>
      </c>
      <c r="DU114" t="n">
        <v>145.32234224</v>
      </c>
      <c r="DV114" t="n">
        <v>139.950223547</v>
      </c>
      <c r="DW114" t="n">
        <v>115.17790945</v>
      </c>
      <c r="DX114" t="n">
        <v>121.090745328</v>
      </c>
      <c r="DY114" t="n">
        <v>119.41569939</v>
      </c>
      <c r="DZ114" t="n">
        <v>-62.4732876</v>
      </c>
      <c r="EA114" t="n">
        <v>24.3894863712</v>
      </c>
      <c r="EB114" t="n">
        <v>18.5627717772</v>
      </c>
      <c r="EC114" t="n">
        <v>33.3034776437</v>
      </c>
      <c r="ED114" t="n">
        <v>50.2209856916</v>
      </c>
      <c r="EE114" t="n">
        <v>66.82061912659999</v>
      </c>
      <c r="EF114" t="n">
        <v>76.9281675073</v>
      </c>
      <c r="EG114" t="n">
        <v>87.7026441479</v>
      </c>
      <c r="EH114" t="n">
        <v>105.412025469</v>
      </c>
      <c r="EI114" t="n">
        <v>122.33136581</v>
      </c>
      <c r="EJ114" t="n">
        <v>131.469038726</v>
      </c>
      <c r="EK114" t="n">
        <v>137.195304858</v>
      </c>
      <c r="EL114" t="n">
        <v>140.942969573</v>
      </c>
      <c r="EM114" t="n">
        <v>143.204886917</v>
      </c>
      <c r="EN114" t="n">
        <v>145.559098198</v>
      </c>
      <c r="EO114" t="n">
        <v>148.537638669</v>
      </c>
      <c r="EP114" t="n">
        <v>148.372469404</v>
      </c>
      <c r="EQ114" t="n">
        <v>144.787534931</v>
      </c>
      <c r="ER114" t="n">
        <v>153.314537607</v>
      </c>
      <c r="ES114" t="n">
        <v>126.672521377</v>
      </c>
      <c r="ET114" t="n">
        <v>127.392313337</v>
      </c>
      <c r="EU114" t="n">
        <v>39.7000728863</v>
      </c>
      <c r="EV114" t="n">
        <v>146.528527095</v>
      </c>
    </row>
    <row r="115" spans="1:302">
      <c r="A115" t="s">
        <v>173</v>
      </c>
      <c r="B115" t="s">
        <v>47</v>
      </c>
      <c r="BH115" t="n">
        <v>221.52</v>
      </c>
      <c r="BJ115" t="n">
        <v>223.31</v>
      </c>
      <c r="BK115" t="n">
        <v>161.11</v>
      </c>
      <c r="BL115" t="n">
        <v>167.69</v>
      </c>
      <c r="BM115" t="n">
        <v>178.02</v>
      </c>
      <c r="BN115" t="n">
        <v>417.75</v>
      </c>
      <c r="BO115" t="n">
        <v>430.63</v>
      </c>
      <c r="BP115" t="n">
        <v>440.59</v>
      </c>
      <c r="BQ115" t="n">
        <v>449.89</v>
      </c>
      <c r="BR115" t="n">
        <v>223.3</v>
      </c>
      <c r="BS115" t="n">
        <v>230.03</v>
      </c>
      <c r="BT115" t="n">
        <v>233.23</v>
      </c>
      <c r="BU115" t="n">
        <v>235.84</v>
      </c>
      <c r="BV115" t="n">
        <v>237.91</v>
      </c>
      <c r="BW115" t="n">
        <v>238.92</v>
      </c>
      <c r="BX115" t="n">
        <v>243.94</v>
      </c>
      <c r="BY115" t="n">
        <v>246.88</v>
      </c>
      <c r="BZ115" t="n">
        <v>250.87</v>
      </c>
      <c r="CA115" t="n">
        <v>253.88</v>
      </c>
      <c r="CB115" t="n">
        <v>256.64</v>
      </c>
      <c r="CC115" t="n">
        <v>253.76</v>
      </c>
      <c r="CD115" t="n">
        <v>257.13</v>
      </c>
      <c r="CE115" t="n">
        <v>257.59</v>
      </c>
      <c r="CF115" t="n">
        <v>255.42</v>
      </c>
      <c r="CG115" t="n">
        <v>254.61</v>
      </c>
      <c r="CH115" t="n">
        <v>252.83</v>
      </c>
      <c r="CI115" t="n">
        <v>249.05</v>
      </c>
      <c r="CJ115" t="n">
        <v>236.85</v>
      </c>
      <c r="CK115" t="n">
        <v>224.45</v>
      </c>
      <c r="CL115" t="n">
        <v>217.13</v>
      </c>
      <c r="CM115" t="n">
        <v>208.18</v>
      </c>
      <c r="CN115" t="n">
        <v>196.21</v>
      </c>
      <c r="CO115" t="n">
        <v>119.43</v>
      </c>
      <c r="CP115" t="n">
        <v>130.8</v>
      </c>
      <c r="CQ115" t="n">
        <v>141.12</v>
      </c>
      <c r="CR115" t="n">
        <v>153.97</v>
      </c>
      <c r="CS115" t="n">
        <v>164.12</v>
      </c>
      <c r="CT115" t="n">
        <v>163.61</v>
      </c>
      <c r="CU115" t="n">
        <v>182.03</v>
      </c>
      <c r="CV115" t="n">
        <v>192.5</v>
      </c>
      <c r="CW115" t="n">
        <v>193.51</v>
      </c>
      <c r="CX115" t="n">
        <v>195.07</v>
      </c>
      <c r="CY115" t="n">
        <v>196.71</v>
      </c>
      <c r="CZ115" t="n">
        <v>202.41</v>
      </c>
      <c r="DA115" t="n">
        <v>209.8</v>
      </c>
      <c r="DB115" t="n">
        <v>214.76</v>
      </c>
      <c r="DC115" t="n">
        <v>217.52</v>
      </c>
      <c r="DD115" t="n">
        <v>218.83</v>
      </c>
      <c r="DE115" t="n">
        <v>210.29</v>
      </c>
      <c r="DF115" t="n">
        <v>209.38</v>
      </c>
      <c r="DG115" t="n">
        <v>185.88</v>
      </c>
      <c r="DH115" t="n">
        <v>171.79</v>
      </c>
      <c r="DI115" t="n">
        <v>171.59</v>
      </c>
      <c r="DJ115" t="n">
        <v>171.38</v>
      </c>
      <c r="DK115" t="n">
        <v>69.19</v>
      </c>
      <c r="DL115" t="n">
        <v>103.02</v>
      </c>
      <c r="DM115" t="n">
        <v>110.27</v>
      </c>
      <c r="DN115" t="n">
        <v>127.09</v>
      </c>
      <c r="DO115" t="n">
        <v>153.59</v>
      </c>
      <c r="DP115" t="n">
        <v>166.27</v>
      </c>
      <c r="DQ115" t="n">
        <v>167.05</v>
      </c>
      <c r="DR115" t="n">
        <v>161.56</v>
      </c>
      <c r="DS115" t="n">
        <v>151.5</v>
      </c>
      <c r="DT115" t="n">
        <v>140.53</v>
      </c>
      <c r="DU115" t="n">
        <v>168.68</v>
      </c>
      <c r="DV115" t="n">
        <v>121.35</v>
      </c>
      <c r="DW115" t="n">
        <v>119.86</v>
      </c>
      <c r="DX115" t="n">
        <v>119.14</v>
      </c>
      <c r="DY115" t="n">
        <v>11.35</v>
      </c>
      <c r="DZ115" t="n">
        <v>24.44</v>
      </c>
      <c r="EA115" t="n">
        <v>17.84</v>
      </c>
      <c r="EB115" t="n">
        <v>32.85</v>
      </c>
      <c r="EC115" t="n">
        <v>48.49</v>
      </c>
      <c r="ED115" t="n">
        <v>64.29000000000001</v>
      </c>
      <c r="EE115" t="n">
        <v>76.59</v>
      </c>
      <c r="EF115" t="n">
        <v>87.34</v>
      </c>
      <c r="EG115" t="n">
        <v>104.71</v>
      </c>
      <c r="EH115" t="n">
        <v>121.78</v>
      </c>
      <c r="EI115" t="n">
        <v>130.57</v>
      </c>
      <c r="EJ115" t="n">
        <v>136.7</v>
      </c>
      <c r="EK115" t="n">
        <v>140.19</v>
      </c>
      <c r="EL115" t="n">
        <v>143.15</v>
      </c>
      <c r="EM115" t="n">
        <v>145.18</v>
      </c>
      <c r="EN115" t="n">
        <v>148.18</v>
      </c>
      <c r="EO115" t="n">
        <v>148.28</v>
      </c>
      <c r="EP115" t="n">
        <v>144.67</v>
      </c>
      <c r="EQ115" t="n">
        <v>151.76</v>
      </c>
      <c r="ER115" t="n">
        <v>157.27</v>
      </c>
      <c r="ES115" t="n">
        <v>154.13</v>
      </c>
      <c r="ET115" t="n">
        <v>150.39</v>
      </c>
      <c r="EU115" t="n">
        <v>149.06</v>
      </c>
      <c r="EV115" t="n">
        <v>166.29</v>
      </c>
    </row>
    <row r="116" spans="1:302">
      <c r="A116" t="s">
        <v>174</v>
      </c>
      <c r="B116" t="s">
        <v>175</v>
      </c>
      <c r="BH116" t="n">
        <v>3.8533</v>
      </c>
      <c r="BJ116" t="n">
        <v>0.8358</v>
      </c>
      <c r="BK116" t="n">
        <v>0.7673</v>
      </c>
      <c r="BL116" t="n">
        <v>1.8041</v>
      </c>
      <c r="BM116" t="n">
        <v>0.4778</v>
      </c>
      <c r="BN116" t="n">
        <v>0.7386</v>
      </c>
      <c r="BO116" t="n">
        <v>0.8711</v>
      </c>
      <c r="BP116" t="n">
        <v>0.6298</v>
      </c>
      <c r="BQ116" t="n">
        <v>0.7795</v>
      </c>
      <c r="BR116" t="n">
        <v>0.6493</v>
      </c>
      <c r="BS116" t="n">
        <v>0.6051</v>
      </c>
      <c r="BT116" t="n">
        <v>1.7347</v>
      </c>
      <c r="BU116" t="n">
        <v>1.0928</v>
      </c>
      <c r="BV116" t="n">
        <v>1.0858</v>
      </c>
      <c r="BW116" t="n">
        <v>1.0423</v>
      </c>
      <c r="BX116" t="n">
        <v>5.0675</v>
      </c>
      <c r="BY116" t="n">
        <v>0.8859</v>
      </c>
      <c r="BZ116" t="n">
        <v>2.1158</v>
      </c>
      <c r="CA116" t="n">
        <v>1.1825</v>
      </c>
      <c r="CB116" t="n">
        <v>0.7407</v>
      </c>
      <c r="CC116" t="n">
        <v>0.9945000000000001</v>
      </c>
      <c r="CD116" t="n">
        <v>1.5795</v>
      </c>
      <c r="CE116" t="n">
        <v>0.6747</v>
      </c>
      <c r="CF116" t="n">
        <v>1.588</v>
      </c>
      <c r="CG116" t="n">
        <v>1.0783</v>
      </c>
      <c r="CH116" t="n">
        <v>1.0749</v>
      </c>
      <c r="CI116" t="n">
        <v>0.8088</v>
      </c>
      <c r="CJ116" t="n">
        <v>0.956</v>
      </c>
      <c r="CK116" t="n">
        <v>1.0257</v>
      </c>
      <c r="CL116" t="n">
        <v>0.989</v>
      </c>
      <c r="CM116" t="n">
        <v>0.6233</v>
      </c>
      <c r="CN116" t="n">
        <v>1.1347</v>
      </c>
      <c r="CO116" t="n">
        <v>0.9357</v>
      </c>
      <c r="CP116" t="n">
        <v>0.4375</v>
      </c>
      <c r="CQ116" t="n">
        <v>0.4339</v>
      </c>
      <c r="CR116" t="n">
        <v>0.4736</v>
      </c>
      <c r="CS116" t="n">
        <v>0.5978</v>
      </c>
      <c r="CT116" t="n">
        <v>0.5051</v>
      </c>
      <c r="CU116" t="n">
        <v>0.576</v>
      </c>
      <c r="CV116" t="n">
        <v>0.6542</v>
      </c>
      <c r="CW116" t="n">
        <v>-1.079</v>
      </c>
      <c r="CX116" t="n">
        <v>0.7877999999999999</v>
      </c>
      <c r="CY116" t="n">
        <v>0.5557</v>
      </c>
      <c r="CZ116" t="n">
        <v>0.7138</v>
      </c>
      <c r="DA116" t="n">
        <v>0.6183</v>
      </c>
      <c r="DB116" t="n">
        <v>1.0148</v>
      </c>
      <c r="DC116" t="n">
        <v>-0.0563</v>
      </c>
      <c r="DD116" t="n">
        <v>0.6622</v>
      </c>
      <c r="DE116" t="n">
        <v>0.7143</v>
      </c>
      <c r="DF116" t="n">
        <v>0.6365</v>
      </c>
      <c r="DG116" t="n">
        <v>0.6404</v>
      </c>
      <c r="DH116" t="n">
        <v>0.5915</v>
      </c>
      <c r="DI116" t="n">
        <v>0.6244</v>
      </c>
      <c r="DJ116" t="n">
        <v>0.6323</v>
      </c>
      <c r="DK116" t="n">
        <v>0.4735</v>
      </c>
      <c r="DL116" t="n">
        <v>0.3918</v>
      </c>
      <c r="DM116" t="n">
        <v>0.321</v>
      </c>
      <c r="DN116" t="n">
        <v>0.3205</v>
      </c>
      <c r="DO116" t="n">
        <v>0.3841</v>
      </c>
      <c r="DP116" t="n">
        <v>0.4844</v>
      </c>
      <c r="DQ116" t="n">
        <v>0.5603</v>
      </c>
      <c r="DR116" t="n">
        <v>0.5883</v>
      </c>
      <c r="DS116" t="n">
        <v>0.5256</v>
      </c>
      <c r="DT116" t="n">
        <v>0.4905</v>
      </c>
      <c r="DU116" t="n">
        <v>0.1529</v>
      </c>
      <c r="DV116" t="n">
        <v>0.5943000000000001</v>
      </c>
      <c r="DW116" t="n">
        <v>0.3092</v>
      </c>
      <c r="DX116" t="n">
        <v>0.3967</v>
      </c>
      <c r="DY116" t="n">
        <v>0.4438</v>
      </c>
      <c r="DZ116" t="n">
        <v>-0.1913</v>
      </c>
      <c r="EA116" t="n">
        <v>0.08</v>
      </c>
      <c r="EB116" t="n">
        <v>0.0653</v>
      </c>
      <c r="EC116" t="n">
        <v>0.1049</v>
      </c>
      <c r="ED116" t="n">
        <v>0.1881</v>
      </c>
      <c r="EE116" t="n">
        <v>0.2838</v>
      </c>
      <c r="EF116" t="n">
        <v>0.2344</v>
      </c>
      <c r="EG116" t="n">
        <v>0.2724</v>
      </c>
      <c r="EH116" t="n">
        <v>0.3364</v>
      </c>
      <c r="EI116" t="n">
        <v>0.3555</v>
      </c>
      <c r="EJ116" t="n">
        <v>0.4056</v>
      </c>
      <c r="EK116" t="n">
        <v>0.4328</v>
      </c>
      <c r="EL116" t="n">
        <v>0.4309</v>
      </c>
      <c r="EM116" t="n">
        <v>0.4415</v>
      </c>
      <c r="EN116" t="n">
        <v>0.4687</v>
      </c>
      <c r="EO116" t="n">
        <v>0.5046</v>
      </c>
      <c r="EP116" t="n">
        <v>0.4575</v>
      </c>
      <c r="EQ116" t="n">
        <v>0.441</v>
      </c>
      <c r="ER116" t="n">
        <v>0.4864</v>
      </c>
      <c r="ES116" t="n">
        <v>0.3548</v>
      </c>
      <c r="ET116" t="n">
        <v>0.3374</v>
      </c>
      <c r="EU116" t="n">
        <v>0.0071</v>
      </c>
      <c r="EV116" t="n">
        <v>0.2887</v>
      </c>
    </row>
  </sheetData>
  <pageMargins bottom="1" footer="0.5" header="0.5" left="0.75" right="0.75" top="1"/>
</worksheet>
</file>

<file path=xl/worksheets/sheet4.xml><?xml version="1.0" encoding="utf-8"?>
<worksheet xmlns="http://schemas.openxmlformats.org/spreadsheetml/2006/main">
  <sheetPr>
    <tabColor rgb="0000B080"/>
    <outlinePr summaryBelow="1" summaryRight="1"/>
    <pageSetUpPr/>
  </sheetPr>
  <dimension ref="A1:B526"/>
  <sheetViews>
    <sheetView workbookViewId="0">
      <selection activeCell="A1" sqref="A1"/>
    </sheetView>
  </sheetViews>
  <sheetFormatPr baseColWidth="10" defaultRowHeight="15"/>
  <sheetData>
    <row r="1" spans="1:2">
      <c r="A1" t="s">
        <v>178</v>
      </c>
      <c r="B1" t="s">
        <v>179</v>
      </c>
    </row>
    <row r="2" spans="1:2">
      <c r="A2" t="s">
        <v>180</v>
      </c>
      <c r="B2" t="s">
        <v>181</v>
      </c>
    </row>
    <row r="3" spans="1:2">
      <c r="A3" s="1" t="n">
        <v>31912</v>
      </c>
      <c r="B3" t="n">
        <v>18.58</v>
      </c>
    </row>
    <row r="4" spans="1:2">
      <c r="A4" s="1" t="n">
        <v>31943</v>
      </c>
      <c r="B4" t="n">
        <v>18.86</v>
      </c>
    </row>
    <row r="5" spans="1:2">
      <c r="A5" s="1" t="n">
        <v>31973</v>
      </c>
      <c r="B5" t="n">
        <v>19.86</v>
      </c>
    </row>
    <row r="6" spans="1:2">
      <c r="A6" s="1" t="n">
        <v>32004</v>
      </c>
      <c r="B6" t="n">
        <v>18.98</v>
      </c>
    </row>
    <row r="7" spans="1:2">
      <c r="A7" s="1" t="n">
        <v>32035</v>
      </c>
      <c r="B7" t="n">
        <v>18.31</v>
      </c>
    </row>
    <row r="8" spans="1:2">
      <c r="A8" s="1" t="n">
        <v>32065</v>
      </c>
      <c r="B8" t="n">
        <v>18.76</v>
      </c>
    </row>
    <row r="9" spans="1:2">
      <c r="A9" s="1" t="n">
        <v>32096</v>
      </c>
      <c r="B9" t="n">
        <v>17.78</v>
      </c>
    </row>
    <row r="10" spans="1:2">
      <c r="A10" s="1" t="n">
        <v>32126</v>
      </c>
      <c r="B10" t="n">
        <v>17.05</v>
      </c>
    </row>
    <row r="11" spans="1:2">
      <c r="A11" s="1" t="n">
        <v>32157</v>
      </c>
      <c r="B11" t="n">
        <v>16.75</v>
      </c>
    </row>
    <row r="12" spans="1:2">
      <c r="A12" s="1" t="n">
        <v>32188</v>
      </c>
      <c r="B12" t="n">
        <v>15.73</v>
      </c>
    </row>
    <row r="13" spans="1:2">
      <c r="A13" s="1" t="n">
        <v>32217</v>
      </c>
      <c r="B13" t="n">
        <v>14.73</v>
      </c>
    </row>
    <row r="14" spans="1:2">
      <c r="A14" s="1" t="n">
        <v>32248</v>
      </c>
      <c r="B14" t="n">
        <v>16.6</v>
      </c>
    </row>
    <row r="15" spans="1:2">
      <c r="A15" s="1" t="n">
        <v>32278</v>
      </c>
      <c r="B15" t="n">
        <v>16.31</v>
      </c>
    </row>
    <row r="16" spans="1:2">
      <c r="A16" s="1" t="n">
        <v>32309</v>
      </c>
      <c r="B16" t="n">
        <v>15.54</v>
      </c>
    </row>
    <row r="17" spans="1:2">
      <c r="A17" s="1" t="n">
        <v>32339</v>
      </c>
      <c r="B17" t="n">
        <v>14.91</v>
      </c>
    </row>
    <row r="18" spans="1:2">
      <c r="A18" s="1" t="n">
        <v>32370</v>
      </c>
      <c r="B18" t="n">
        <v>14.89</v>
      </c>
    </row>
    <row r="19" spans="1:2">
      <c r="A19" s="1" t="n">
        <v>32401</v>
      </c>
      <c r="B19" t="n">
        <v>13.18</v>
      </c>
    </row>
    <row r="20" spans="1:2">
      <c r="A20" s="1" t="n">
        <v>32431</v>
      </c>
      <c r="B20" t="n">
        <v>12.41</v>
      </c>
    </row>
    <row r="21" spans="1:2">
      <c r="A21" s="1" t="n">
        <v>32462</v>
      </c>
      <c r="B21" t="n">
        <v>13.02</v>
      </c>
    </row>
    <row r="22" spans="1:2">
      <c r="A22" s="1" t="n">
        <v>32492</v>
      </c>
      <c r="B22" t="n">
        <v>15.31</v>
      </c>
    </row>
    <row r="23" spans="1:2">
      <c r="A23" s="1" t="n">
        <v>32523</v>
      </c>
      <c r="B23" t="n">
        <v>17.17</v>
      </c>
    </row>
    <row r="24" spans="1:2">
      <c r="A24" s="1" t="n">
        <v>32554</v>
      </c>
      <c r="B24" t="n">
        <v>16.89</v>
      </c>
    </row>
    <row r="25" spans="1:2">
      <c r="A25" s="1" t="n">
        <v>32582</v>
      </c>
      <c r="B25" t="n">
        <v>18.7</v>
      </c>
    </row>
    <row r="26" spans="1:2">
      <c r="A26" s="1" t="n">
        <v>32613</v>
      </c>
      <c r="B26" t="n">
        <v>20.32</v>
      </c>
    </row>
    <row r="27" spans="1:2">
      <c r="A27" s="1" t="n">
        <v>32643</v>
      </c>
      <c r="B27" t="n">
        <v>18.63</v>
      </c>
    </row>
    <row r="28" spans="1:2">
      <c r="A28" s="1" t="n">
        <v>32674</v>
      </c>
      <c r="B28" t="n">
        <v>17.67</v>
      </c>
    </row>
    <row r="29" spans="1:2">
      <c r="A29" s="1" t="n">
        <v>32704</v>
      </c>
      <c r="B29" t="n">
        <v>17.62</v>
      </c>
    </row>
    <row r="30" spans="1:2">
      <c r="A30" s="1" t="n">
        <v>32735</v>
      </c>
      <c r="B30" t="n">
        <v>16.77</v>
      </c>
    </row>
    <row r="31" spans="1:2">
      <c r="A31" s="1" t="n">
        <v>32766</v>
      </c>
      <c r="B31" t="n">
        <v>17.77</v>
      </c>
    </row>
    <row r="32" spans="1:2">
      <c r="A32" s="1" t="n">
        <v>32796</v>
      </c>
      <c r="B32" t="n">
        <v>18.91</v>
      </c>
    </row>
    <row r="33" spans="1:2">
      <c r="A33" s="1" t="n">
        <v>32827</v>
      </c>
      <c r="B33" t="n">
        <v>18.73</v>
      </c>
    </row>
    <row r="34" spans="1:2">
      <c r="A34" s="1" t="n">
        <v>32857</v>
      </c>
      <c r="B34" t="n">
        <v>19.84</v>
      </c>
    </row>
    <row r="35" spans="1:2">
      <c r="A35" s="1" t="n">
        <v>32888</v>
      </c>
      <c r="B35" t="n">
        <v>21.25</v>
      </c>
    </row>
    <row r="36" spans="1:2">
      <c r="A36" s="1" t="n">
        <v>32919</v>
      </c>
      <c r="B36" t="n">
        <v>19.81</v>
      </c>
    </row>
    <row r="37" spans="1:2">
      <c r="A37" s="1" t="n">
        <v>32947</v>
      </c>
      <c r="B37" t="n">
        <v>18.39</v>
      </c>
    </row>
    <row r="38" spans="1:2">
      <c r="A38" s="1" t="n">
        <v>32978</v>
      </c>
      <c r="B38" t="n">
        <v>16.61</v>
      </c>
    </row>
    <row r="39" spans="1:2">
      <c r="A39" s="1" t="n">
        <v>33008</v>
      </c>
      <c r="B39" t="n">
        <v>16.35</v>
      </c>
    </row>
    <row r="40" spans="1:2">
      <c r="A40" s="1" t="n">
        <v>33039</v>
      </c>
      <c r="B40" t="n">
        <v>15.1</v>
      </c>
    </row>
    <row r="41" spans="1:2">
      <c r="A41" s="1" t="n">
        <v>33069</v>
      </c>
      <c r="B41" t="n">
        <v>17.17</v>
      </c>
    </row>
    <row r="42" spans="1:2">
      <c r="A42" s="1" t="n">
        <v>33100</v>
      </c>
      <c r="B42" t="n">
        <v>27.17</v>
      </c>
    </row>
    <row r="43" spans="1:2">
      <c r="A43" s="1" t="n">
        <v>33131</v>
      </c>
      <c r="B43" t="n">
        <v>34.9</v>
      </c>
    </row>
    <row r="44" spans="1:2">
      <c r="A44" s="1" t="n">
        <v>33161</v>
      </c>
      <c r="B44" t="n">
        <v>36.02</v>
      </c>
    </row>
    <row r="45" spans="1:2">
      <c r="A45" s="1" t="n">
        <v>33192</v>
      </c>
      <c r="B45" t="n">
        <v>33.07</v>
      </c>
    </row>
    <row r="46" spans="1:2">
      <c r="A46" s="1" t="n">
        <v>33222</v>
      </c>
      <c r="B46" t="n">
        <v>28.27</v>
      </c>
    </row>
    <row r="47" spans="1:2">
      <c r="A47" s="1" t="n">
        <v>33253</v>
      </c>
      <c r="B47" t="n">
        <v>23.57</v>
      </c>
    </row>
    <row r="48" spans="1:2">
      <c r="A48" s="1" t="n">
        <v>33284</v>
      </c>
      <c r="B48" t="n">
        <v>19.54</v>
      </c>
    </row>
    <row r="49" spans="1:2">
      <c r="A49" s="1" t="n">
        <v>33312</v>
      </c>
      <c r="B49" t="n">
        <v>19.08</v>
      </c>
    </row>
    <row r="50" spans="1:2">
      <c r="A50" s="1" t="n">
        <v>33343</v>
      </c>
      <c r="B50" t="n">
        <v>19.18</v>
      </c>
    </row>
    <row r="51" spans="1:2">
      <c r="A51" s="1" t="n">
        <v>33373</v>
      </c>
      <c r="B51" t="n">
        <v>19.19</v>
      </c>
    </row>
    <row r="52" spans="1:2">
      <c r="A52" s="1" t="n">
        <v>33404</v>
      </c>
      <c r="B52" t="n">
        <v>18.17</v>
      </c>
    </row>
    <row r="53" spans="1:2">
      <c r="A53" s="1" t="n">
        <v>33434</v>
      </c>
      <c r="B53" t="n">
        <v>19.4</v>
      </c>
    </row>
    <row r="54" spans="1:2">
      <c r="A54" s="1" t="n">
        <v>33465</v>
      </c>
      <c r="B54" t="n">
        <v>19.77</v>
      </c>
    </row>
    <row r="55" spans="1:2">
      <c r="A55" s="1" t="n">
        <v>33496</v>
      </c>
      <c r="B55" t="n">
        <v>20.5</v>
      </c>
    </row>
    <row r="56" spans="1:2">
      <c r="A56" s="1" t="n">
        <v>33526</v>
      </c>
      <c r="B56" t="n">
        <v>22.21</v>
      </c>
    </row>
    <row r="57" spans="1:2">
      <c r="A57" s="1" t="n">
        <v>33557</v>
      </c>
      <c r="B57" t="n">
        <v>21.11</v>
      </c>
    </row>
    <row r="58" spans="1:2">
      <c r="A58" s="1" t="n">
        <v>33587</v>
      </c>
      <c r="B58" t="n">
        <v>18.41</v>
      </c>
    </row>
    <row r="59" spans="1:2">
      <c r="A59" s="1" t="n">
        <v>33618</v>
      </c>
      <c r="B59" t="n">
        <v>18.16</v>
      </c>
    </row>
    <row r="60" spans="1:2">
      <c r="A60" s="1" t="n">
        <v>33649</v>
      </c>
      <c r="B60" t="n">
        <v>18.05</v>
      </c>
    </row>
    <row r="61" spans="1:2">
      <c r="A61" s="1" t="n">
        <v>33678</v>
      </c>
      <c r="B61" t="n">
        <v>17.63</v>
      </c>
    </row>
    <row r="62" spans="1:2">
      <c r="A62" s="1" t="n">
        <v>33709</v>
      </c>
      <c r="B62" t="n">
        <v>18.92</v>
      </c>
    </row>
    <row r="63" spans="1:2">
      <c r="A63" s="1" t="n">
        <v>33739</v>
      </c>
      <c r="B63" t="n">
        <v>19.89</v>
      </c>
    </row>
    <row r="64" spans="1:2">
      <c r="A64" s="1" t="n">
        <v>33770</v>
      </c>
      <c r="B64" t="n">
        <v>21.16</v>
      </c>
    </row>
    <row r="65" spans="1:2">
      <c r="A65" s="1" t="n">
        <v>33800</v>
      </c>
      <c r="B65" t="n">
        <v>20.24</v>
      </c>
    </row>
    <row r="66" spans="1:2">
      <c r="A66" s="1" t="n">
        <v>33831</v>
      </c>
      <c r="B66" t="n">
        <v>19.74</v>
      </c>
    </row>
    <row r="67" spans="1:2">
      <c r="A67" s="1" t="n">
        <v>33862</v>
      </c>
      <c r="B67" t="n">
        <v>20.27</v>
      </c>
    </row>
    <row r="68" spans="1:2">
      <c r="A68" s="1" t="n">
        <v>33892</v>
      </c>
      <c r="B68" t="n">
        <v>20.26</v>
      </c>
    </row>
    <row r="69" spans="1:2">
      <c r="A69" s="1" t="n">
        <v>33923</v>
      </c>
      <c r="B69" t="n">
        <v>19.21</v>
      </c>
    </row>
    <row r="70" spans="1:2">
      <c r="A70" s="1" t="n">
        <v>33953</v>
      </c>
      <c r="B70" t="n">
        <v>18.14</v>
      </c>
    </row>
    <row r="71" spans="1:2">
      <c r="A71" s="1" t="n">
        <v>33984</v>
      </c>
      <c r="B71" t="n">
        <v>17.39</v>
      </c>
    </row>
    <row r="72" spans="1:2">
      <c r="A72" s="1" t="n">
        <v>34015</v>
      </c>
      <c r="B72" t="n">
        <v>18.47</v>
      </c>
    </row>
    <row r="73" spans="1:2">
      <c r="A73" s="1" t="n">
        <v>34043</v>
      </c>
      <c r="B73" t="n">
        <v>18.79</v>
      </c>
    </row>
    <row r="74" spans="1:2">
      <c r="A74" s="1" t="n">
        <v>34074</v>
      </c>
      <c r="B74" t="n">
        <v>18.67</v>
      </c>
    </row>
    <row r="75" spans="1:2">
      <c r="A75" s="1" t="n">
        <v>34104</v>
      </c>
      <c r="B75" t="n">
        <v>18.51</v>
      </c>
    </row>
    <row r="76" spans="1:2">
      <c r="A76" s="1" t="n">
        <v>34135</v>
      </c>
      <c r="B76" t="n">
        <v>17.65</v>
      </c>
    </row>
    <row r="77" spans="1:2">
      <c r="A77" s="1" t="n">
        <v>34165</v>
      </c>
      <c r="B77" t="n">
        <v>16.78</v>
      </c>
    </row>
    <row r="78" spans="1:2">
      <c r="A78" s="1" t="n">
        <v>34196</v>
      </c>
      <c r="B78" t="n">
        <v>16.7</v>
      </c>
    </row>
    <row r="79" spans="1:2">
      <c r="A79" s="1" t="n">
        <v>34227</v>
      </c>
      <c r="B79" t="n">
        <v>16.01</v>
      </c>
    </row>
    <row r="80" spans="1:2">
      <c r="A80" s="1" t="n">
        <v>34257</v>
      </c>
      <c r="B80" t="n">
        <v>16.61</v>
      </c>
    </row>
    <row r="81" spans="1:2">
      <c r="A81" s="1" t="n">
        <v>34288</v>
      </c>
      <c r="B81" t="n">
        <v>15.2</v>
      </c>
    </row>
    <row r="82" spans="1:2">
      <c r="A82" s="1" t="n">
        <v>34318</v>
      </c>
      <c r="B82" t="n">
        <v>13.73</v>
      </c>
    </row>
    <row r="83" spans="1:2">
      <c r="A83" s="1" t="n">
        <v>34349</v>
      </c>
      <c r="B83" t="n">
        <v>14.29</v>
      </c>
    </row>
    <row r="84" spans="1:2">
      <c r="A84" s="1" t="n">
        <v>34380</v>
      </c>
      <c r="B84" t="n">
        <v>13.8</v>
      </c>
    </row>
    <row r="85" spans="1:2">
      <c r="A85" s="1" t="n">
        <v>34408</v>
      </c>
      <c r="B85" t="n">
        <v>13.82</v>
      </c>
    </row>
    <row r="86" spans="1:2">
      <c r="A86" s="1" t="n">
        <v>34439</v>
      </c>
      <c r="B86" t="n">
        <v>15.23</v>
      </c>
    </row>
    <row r="87" spans="1:2">
      <c r="A87" s="1" t="n">
        <v>34469</v>
      </c>
      <c r="B87" t="n">
        <v>16.19</v>
      </c>
    </row>
    <row r="88" spans="1:2">
      <c r="A88" s="1" t="n">
        <v>34500</v>
      </c>
      <c r="B88" t="n">
        <v>16.76</v>
      </c>
    </row>
    <row r="89" spans="1:2">
      <c r="A89" s="1" t="n">
        <v>34530</v>
      </c>
      <c r="B89" t="n">
        <v>17.6</v>
      </c>
    </row>
    <row r="90" spans="1:2">
      <c r="A90" s="1" t="n">
        <v>34561</v>
      </c>
      <c r="B90" t="n">
        <v>16.89</v>
      </c>
    </row>
    <row r="91" spans="1:2">
      <c r="A91" s="1" t="n">
        <v>34592</v>
      </c>
      <c r="B91" t="n">
        <v>15.9</v>
      </c>
    </row>
    <row r="92" spans="1:2">
      <c r="A92" s="1" t="n">
        <v>34622</v>
      </c>
      <c r="B92" t="n">
        <v>16.49</v>
      </c>
    </row>
    <row r="93" spans="1:2">
      <c r="A93" s="1" t="n">
        <v>34653</v>
      </c>
      <c r="B93" t="n">
        <v>17.19</v>
      </c>
    </row>
    <row r="94" spans="1:2">
      <c r="A94" s="1" t="n">
        <v>34683</v>
      </c>
      <c r="B94" t="n">
        <v>15.93</v>
      </c>
    </row>
    <row r="95" spans="1:2">
      <c r="A95" s="1" t="n">
        <v>34714</v>
      </c>
      <c r="B95" t="n">
        <v>16.55</v>
      </c>
    </row>
    <row r="96" spans="1:2">
      <c r="A96" s="1" t="n">
        <v>34745</v>
      </c>
      <c r="B96" t="n">
        <v>17.11</v>
      </c>
    </row>
    <row r="97" spans="1:2">
      <c r="A97" s="1" t="n">
        <v>34773</v>
      </c>
      <c r="B97" t="n">
        <v>17.01</v>
      </c>
    </row>
    <row r="98" spans="1:2">
      <c r="A98" s="1" t="n">
        <v>34804</v>
      </c>
      <c r="B98" t="n">
        <v>18.65</v>
      </c>
    </row>
    <row r="99" spans="1:2">
      <c r="A99" s="1" t="n">
        <v>34834</v>
      </c>
      <c r="B99" t="n">
        <v>18.35</v>
      </c>
    </row>
    <row r="100" spans="1:2">
      <c r="A100" s="1" t="n">
        <v>34865</v>
      </c>
      <c r="B100" t="n">
        <v>17.31</v>
      </c>
    </row>
    <row r="101" spans="1:2">
      <c r="A101" s="1" t="n">
        <v>34895</v>
      </c>
      <c r="B101" t="n">
        <v>15.85</v>
      </c>
    </row>
    <row r="102" spans="1:2">
      <c r="A102" s="1" t="n">
        <v>34926</v>
      </c>
      <c r="B102" t="n">
        <v>16.1</v>
      </c>
    </row>
    <row r="103" spans="1:2">
      <c r="A103" s="1" t="n">
        <v>34957</v>
      </c>
      <c r="B103" t="n">
        <v>16.7</v>
      </c>
    </row>
    <row r="104" spans="1:2">
      <c r="A104" s="1" t="n">
        <v>34987</v>
      </c>
      <c r="B104" t="n">
        <v>16.11</v>
      </c>
    </row>
    <row r="105" spans="1:2">
      <c r="A105" s="1" t="n">
        <v>35018</v>
      </c>
      <c r="B105" t="n">
        <v>16.86</v>
      </c>
    </row>
    <row r="106" spans="1:2">
      <c r="A106" s="1" t="n">
        <v>35048</v>
      </c>
      <c r="B106" t="n">
        <v>17.93</v>
      </c>
    </row>
    <row r="107" spans="1:2">
      <c r="A107" s="1" t="n">
        <v>35079</v>
      </c>
      <c r="B107" t="n">
        <v>17.85</v>
      </c>
    </row>
    <row r="108" spans="1:2">
      <c r="A108" s="1" t="n">
        <v>35110</v>
      </c>
      <c r="B108" t="n">
        <v>18</v>
      </c>
    </row>
    <row r="109" spans="1:2">
      <c r="A109" s="1" t="n">
        <v>35139</v>
      </c>
      <c r="B109" t="n">
        <v>19.85</v>
      </c>
    </row>
    <row r="110" spans="1:2">
      <c r="A110" s="1" t="n">
        <v>35170</v>
      </c>
      <c r="B110" t="n">
        <v>20.9</v>
      </c>
    </row>
    <row r="111" spans="1:2">
      <c r="A111" s="1" t="n">
        <v>35200</v>
      </c>
      <c r="B111" t="n">
        <v>19.15</v>
      </c>
    </row>
    <row r="112" spans="1:2">
      <c r="A112" s="1" t="n">
        <v>35231</v>
      </c>
      <c r="B112" t="n">
        <v>18.46</v>
      </c>
    </row>
    <row r="113" spans="1:2">
      <c r="A113" s="1" t="n">
        <v>35261</v>
      </c>
      <c r="B113" t="n">
        <v>19.57</v>
      </c>
    </row>
    <row r="114" spans="1:2">
      <c r="A114" s="1" t="n">
        <v>35292</v>
      </c>
      <c r="B114" t="n">
        <v>20.51</v>
      </c>
    </row>
    <row r="115" spans="1:2">
      <c r="A115" s="1" t="n">
        <v>35323</v>
      </c>
      <c r="B115" t="n">
        <v>22.63</v>
      </c>
    </row>
    <row r="116" spans="1:2">
      <c r="A116" s="1" t="n">
        <v>35353</v>
      </c>
      <c r="B116" t="n">
        <v>24.16</v>
      </c>
    </row>
    <row r="117" spans="1:2">
      <c r="A117" s="1" t="n">
        <v>35384</v>
      </c>
      <c r="B117" t="n">
        <v>22.76</v>
      </c>
    </row>
    <row r="118" spans="1:2">
      <c r="A118" s="1" t="n">
        <v>35414</v>
      </c>
      <c r="B118" t="n">
        <v>23.78</v>
      </c>
    </row>
    <row r="119" spans="1:2">
      <c r="A119" s="1" t="n">
        <v>35445</v>
      </c>
      <c r="B119" t="n">
        <v>23.54</v>
      </c>
    </row>
    <row r="120" spans="1:2">
      <c r="A120" s="1" t="n">
        <v>35476</v>
      </c>
      <c r="B120" t="n">
        <v>20.85</v>
      </c>
    </row>
    <row r="121" spans="1:2">
      <c r="A121" s="1" t="n">
        <v>35504</v>
      </c>
      <c r="B121" t="n">
        <v>19.13</v>
      </c>
    </row>
    <row r="122" spans="1:2">
      <c r="A122" s="1" t="n">
        <v>35535</v>
      </c>
      <c r="B122" t="n">
        <v>17.56</v>
      </c>
    </row>
    <row r="123" spans="1:2">
      <c r="A123" s="1" t="n">
        <v>35565</v>
      </c>
      <c r="B123" t="n">
        <v>19.02</v>
      </c>
    </row>
    <row r="124" spans="1:2">
      <c r="A124" s="1" t="n">
        <v>35596</v>
      </c>
      <c r="B124" t="n">
        <v>17.58</v>
      </c>
    </row>
    <row r="125" spans="1:2">
      <c r="A125" s="1" t="n">
        <v>35626</v>
      </c>
      <c r="B125" t="n">
        <v>18.46</v>
      </c>
    </row>
    <row r="126" spans="1:2">
      <c r="A126" s="1" t="n">
        <v>35657</v>
      </c>
      <c r="B126" t="n">
        <v>18.6</v>
      </c>
    </row>
    <row r="127" spans="1:2">
      <c r="A127" s="1" t="n">
        <v>35688</v>
      </c>
      <c r="B127" t="n">
        <v>18.46</v>
      </c>
    </row>
    <row r="128" spans="1:2">
      <c r="A128" s="1" t="n">
        <v>35718</v>
      </c>
      <c r="B128" t="n">
        <v>19.87</v>
      </c>
    </row>
    <row r="129" spans="1:2">
      <c r="A129" s="1" t="n">
        <v>35749</v>
      </c>
      <c r="B129" t="n">
        <v>19.17</v>
      </c>
    </row>
    <row r="130" spans="1:2">
      <c r="A130" s="1" t="n">
        <v>35779</v>
      </c>
      <c r="B130" t="n">
        <v>17.18</v>
      </c>
    </row>
    <row r="131" spans="1:2">
      <c r="A131" s="1" t="n">
        <v>35810</v>
      </c>
      <c r="B131" t="n">
        <v>15.19</v>
      </c>
    </row>
    <row r="132" spans="1:2">
      <c r="A132" s="1" t="n">
        <v>35841</v>
      </c>
      <c r="B132" t="n">
        <v>14.07</v>
      </c>
    </row>
    <row r="133" spans="1:2">
      <c r="A133" s="1" t="n">
        <v>35869</v>
      </c>
      <c r="B133" t="n">
        <v>13.1</v>
      </c>
    </row>
    <row r="134" spans="1:2">
      <c r="A134" s="1" t="n">
        <v>35900</v>
      </c>
      <c r="B134" t="n">
        <v>13.53</v>
      </c>
    </row>
    <row r="135" spans="1:2">
      <c r="A135" s="1" t="n">
        <v>35930</v>
      </c>
      <c r="B135" t="n">
        <v>14.36</v>
      </c>
    </row>
    <row r="136" spans="1:2">
      <c r="A136" s="1" t="n">
        <v>35961</v>
      </c>
      <c r="B136" t="n">
        <v>12.21</v>
      </c>
    </row>
    <row r="137" spans="1:2">
      <c r="A137" s="1" t="n">
        <v>35991</v>
      </c>
      <c r="B137" t="n">
        <v>12.08</v>
      </c>
    </row>
    <row r="138" spans="1:2">
      <c r="A138" s="1" t="n">
        <v>36022</v>
      </c>
      <c r="B138" t="n">
        <v>11.91</v>
      </c>
    </row>
    <row r="139" spans="1:2">
      <c r="A139" s="1" t="n">
        <v>36053</v>
      </c>
      <c r="B139" t="n">
        <v>13.34</v>
      </c>
    </row>
    <row r="140" spans="1:2">
      <c r="A140" s="1" t="n">
        <v>36083</v>
      </c>
      <c r="B140" t="n">
        <v>12.7</v>
      </c>
    </row>
    <row r="141" spans="1:2">
      <c r="A141" s="1" t="n">
        <v>36114</v>
      </c>
      <c r="B141" t="n">
        <v>11.04</v>
      </c>
    </row>
    <row r="142" spans="1:2">
      <c r="A142" s="1" t="n">
        <v>36144</v>
      </c>
      <c r="B142" t="n">
        <v>9.82</v>
      </c>
    </row>
    <row r="143" spans="1:2">
      <c r="A143" s="1" t="n">
        <v>36175</v>
      </c>
      <c r="B143" t="n">
        <v>11.11</v>
      </c>
    </row>
    <row r="144" spans="1:2">
      <c r="A144" s="1" t="n">
        <v>36206</v>
      </c>
      <c r="B144" t="n">
        <v>10.27</v>
      </c>
    </row>
    <row r="145" spans="1:2">
      <c r="A145" s="1" t="n">
        <v>36234</v>
      </c>
      <c r="B145" t="n">
        <v>12.51</v>
      </c>
    </row>
    <row r="146" spans="1:2">
      <c r="A146" s="1" t="n">
        <v>36265</v>
      </c>
      <c r="B146" t="n">
        <v>15.29</v>
      </c>
    </row>
    <row r="147" spans="1:2">
      <c r="A147" s="1" t="n">
        <v>36295</v>
      </c>
      <c r="B147" t="n">
        <v>15.23</v>
      </c>
    </row>
    <row r="148" spans="1:2">
      <c r="A148" s="1" t="n">
        <v>36326</v>
      </c>
      <c r="B148" t="n">
        <v>15.86</v>
      </c>
    </row>
    <row r="149" spans="1:2">
      <c r="A149" s="1" t="n">
        <v>36356</v>
      </c>
      <c r="B149" t="n">
        <v>19.08</v>
      </c>
    </row>
    <row r="150" spans="1:2">
      <c r="A150" s="1" t="n">
        <v>36387</v>
      </c>
      <c r="B150" t="n">
        <v>20.22</v>
      </c>
    </row>
    <row r="151" spans="1:2">
      <c r="A151" s="1" t="n">
        <v>36418</v>
      </c>
      <c r="B151" t="n">
        <v>22.54</v>
      </c>
    </row>
    <row r="152" spans="1:2">
      <c r="A152" s="1" t="n">
        <v>36448</v>
      </c>
      <c r="B152" t="n">
        <v>22</v>
      </c>
    </row>
    <row r="153" spans="1:2">
      <c r="A153" s="1" t="n">
        <v>36479</v>
      </c>
      <c r="B153" t="n">
        <v>24.58</v>
      </c>
    </row>
    <row r="154" spans="1:2">
      <c r="A154" s="1" t="n">
        <v>36509</v>
      </c>
      <c r="B154" t="n">
        <v>25.47</v>
      </c>
    </row>
    <row r="155" spans="1:2">
      <c r="A155" s="1" t="n">
        <v>36540</v>
      </c>
      <c r="B155" t="n">
        <v>25.51</v>
      </c>
    </row>
    <row r="156" spans="1:2">
      <c r="A156" s="1" t="n">
        <v>36571</v>
      </c>
      <c r="B156" t="n">
        <v>27.78</v>
      </c>
    </row>
    <row r="157" spans="1:2">
      <c r="A157" s="1" t="n">
        <v>36600</v>
      </c>
      <c r="B157" t="n">
        <v>27.49</v>
      </c>
    </row>
    <row r="158" spans="1:2">
      <c r="A158" s="1" t="n">
        <v>36631</v>
      </c>
      <c r="B158" t="n">
        <v>22.76</v>
      </c>
    </row>
    <row r="159" spans="1:2">
      <c r="A159" s="1" t="n">
        <v>36661</v>
      </c>
      <c r="B159" t="n">
        <v>27.74</v>
      </c>
    </row>
    <row r="160" spans="1:2">
      <c r="A160" s="1" t="n">
        <v>36692</v>
      </c>
      <c r="B160" t="n">
        <v>29.8</v>
      </c>
    </row>
    <row r="161" spans="1:2">
      <c r="A161" s="1" t="n">
        <v>36722</v>
      </c>
      <c r="B161" t="n">
        <v>28.68</v>
      </c>
    </row>
    <row r="162" spans="1:2">
      <c r="A162" s="1" t="n">
        <v>36753</v>
      </c>
      <c r="B162" t="n">
        <v>30.2</v>
      </c>
    </row>
    <row r="163" spans="1:2">
      <c r="A163" s="1" t="n">
        <v>36784</v>
      </c>
      <c r="B163" t="n">
        <v>33.14</v>
      </c>
    </row>
    <row r="164" spans="1:2">
      <c r="A164" s="1" t="n">
        <v>36814</v>
      </c>
      <c r="B164" t="n">
        <v>30.96</v>
      </c>
    </row>
    <row r="165" spans="1:2">
      <c r="A165" s="1" t="n">
        <v>36845</v>
      </c>
      <c r="B165" t="n">
        <v>32.55</v>
      </c>
    </row>
    <row r="166" spans="1:2">
      <c r="A166" s="1" t="n">
        <v>36875</v>
      </c>
      <c r="B166" t="n">
        <v>25.66</v>
      </c>
    </row>
    <row r="167" spans="1:2">
      <c r="A167" s="1" t="n">
        <v>36906</v>
      </c>
      <c r="B167" t="n">
        <v>25.62</v>
      </c>
    </row>
    <row r="168" spans="1:2">
      <c r="A168" s="1" t="n">
        <v>36937</v>
      </c>
      <c r="B168" t="n">
        <v>27.5</v>
      </c>
    </row>
    <row r="169" spans="1:2">
      <c r="A169" s="1" t="n">
        <v>36965</v>
      </c>
      <c r="B169" t="n">
        <v>24.5</v>
      </c>
    </row>
    <row r="170" spans="1:2">
      <c r="A170" s="1" t="n">
        <v>36996</v>
      </c>
      <c r="B170" t="n">
        <v>25.66</v>
      </c>
    </row>
    <row r="171" spans="1:2">
      <c r="A171" s="1" t="n">
        <v>37026</v>
      </c>
      <c r="B171" t="n">
        <v>28.31</v>
      </c>
    </row>
    <row r="172" spans="1:2">
      <c r="A172" s="1" t="n">
        <v>37057</v>
      </c>
      <c r="B172" t="n">
        <v>27.85</v>
      </c>
    </row>
    <row r="173" spans="1:2">
      <c r="A173" s="1" t="n">
        <v>37087</v>
      </c>
      <c r="B173" t="n">
        <v>24.61</v>
      </c>
    </row>
    <row r="174" spans="1:2">
      <c r="A174" s="1" t="n">
        <v>37118</v>
      </c>
      <c r="B174" t="n">
        <v>25.68</v>
      </c>
    </row>
    <row r="175" spans="1:2">
      <c r="A175" s="1" t="n">
        <v>37149</v>
      </c>
      <c r="B175" t="n">
        <v>25.62</v>
      </c>
    </row>
    <row r="176" spans="1:2">
      <c r="A176" s="1" t="n">
        <v>37179</v>
      </c>
      <c r="B176" t="n">
        <v>20.54</v>
      </c>
    </row>
    <row r="177" spans="1:2">
      <c r="A177" s="1" t="n">
        <v>37210</v>
      </c>
      <c r="B177" t="n">
        <v>18.8</v>
      </c>
    </row>
    <row r="178" spans="1:2">
      <c r="A178" s="1" t="n">
        <v>37240</v>
      </c>
      <c r="B178" t="n">
        <v>18.71</v>
      </c>
    </row>
    <row r="179" spans="1:2">
      <c r="A179" s="1" t="n">
        <v>37271</v>
      </c>
      <c r="B179" t="n">
        <v>19.42</v>
      </c>
    </row>
    <row r="180" spans="1:2">
      <c r="A180" s="1" t="n">
        <v>37302</v>
      </c>
      <c r="B180" t="n">
        <v>20.28</v>
      </c>
    </row>
    <row r="181" spans="1:2">
      <c r="A181" s="1" t="n">
        <v>37330</v>
      </c>
      <c r="B181" t="n">
        <v>23.7</v>
      </c>
    </row>
    <row r="182" spans="1:2">
      <c r="A182" s="1" t="n">
        <v>37361</v>
      </c>
      <c r="B182" t="n">
        <v>25.73</v>
      </c>
    </row>
    <row r="183" spans="1:2">
      <c r="A183" s="1" t="n">
        <v>37391</v>
      </c>
      <c r="B183" t="n">
        <v>25.35</v>
      </c>
    </row>
    <row r="184" spans="1:2">
      <c r="A184" s="1" t="n">
        <v>37422</v>
      </c>
      <c r="B184" t="n">
        <v>24.08</v>
      </c>
    </row>
    <row r="185" spans="1:2">
      <c r="A185" s="1" t="n">
        <v>37452</v>
      </c>
      <c r="B185" t="n">
        <v>25.74</v>
      </c>
    </row>
    <row r="186" spans="1:2">
      <c r="A186" s="1" t="n">
        <v>37483</v>
      </c>
      <c r="B186" t="n">
        <v>26.65</v>
      </c>
    </row>
    <row r="187" spans="1:2">
      <c r="A187" s="1" t="n">
        <v>37514</v>
      </c>
      <c r="B187" t="n">
        <v>28.4</v>
      </c>
    </row>
    <row r="188" spans="1:2">
      <c r="A188" s="1" t="n">
        <v>37544</v>
      </c>
      <c r="B188" t="n">
        <v>27.54</v>
      </c>
    </row>
    <row r="189" spans="1:2">
      <c r="A189" s="1" t="n">
        <v>37575</v>
      </c>
      <c r="B189" t="n">
        <v>24.34</v>
      </c>
    </row>
    <row r="190" spans="1:2">
      <c r="A190" s="1" t="n">
        <v>37605</v>
      </c>
      <c r="B190" t="n">
        <v>28.33</v>
      </c>
    </row>
    <row r="191" spans="1:2">
      <c r="A191" s="1" t="n">
        <v>37636</v>
      </c>
      <c r="B191" t="n">
        <v>31.18</v>
      </c>
    </row>
    <row r="192" spans="1:2">
      <c r="A192" s="1" t="n">
        <v>37667</v>
      </c>
      <c r="B192" t="n">
        <v>32.77</v>
      </c>
    </row>
    <row r="193" spans="1:2">
      <c r="A193" s="1" t="n">
        <v>37695</v>
      </c>
      <c r="B193" t="n">
        <v>30.61</v>
      </c>
    </row>
    <row r="194" spans="1:2">
      <c r="A194" s="1" t="n">
        <v>37726</v>
      </c>
      <c r="B194" t="n">
        <v>25</v>
      </c>
    </row>
    <row r="195" spans="1:2">
      <c r="A195" s="1" t="n">
        <v>37756</v>
      </c>
      <c r="B195" t="n">
        <v>25.86</v>
      </c>
    </row>
    <row r="196" spans="1:2">
      <c r="A196" s="1" t="n">
        <v>37787</v>
      </c>
      <c r="B196" t="n">
        <v>27.65</v>
      </c>
    </row>
    <row r="197" spans="1:2">
      <c r="A197" s="1" t="n">
        <v>37817</v>
      </c>
      <c r="B197" t="n">
        <v>28.35</v>
      </c>
    </row>
    <row r="198" spans="1:2">
      <c r="A198" s="1" t="n">
        <v>37848</v>
      </c>
      <c r="B198" t="n">
        <v>29.89</v>
      </c>
    </row>
    <row r="199" spans="1:2">
      <c r="A199" s="1" t="n">
        <v>37879</v>
      </c>
      <c r="B199" t="n">
        <v>27.11</v>
      </c>
    </row>
    <row r="200" spans="1:2">
      <c r="A200" s="1" t="n">
        <v>37909</v>
      </c>
      <c r="B200" t="n">
        <v>29.61</v>
      </c>
    </row>
    <row r="201" spans="1:2">
      <c r="A201" s="1" t="n">
        <v>37940</v>
      </c>
      <c r="B201" t="n">
        <v>28.75</v>
      </c>
    </row>
    <row r="202" spans="1:2">
      <c r="A202" s="1" t="n">
        <v>37970</v>
      </c>
      <c r="B202" t="n">
        <v>29.81</v>
      </c>
    </row>
    <row r="203" spans="1:2">
      <c r="A203" s="1" t="n">
        <v>38001</v>
      </c>
      <c r="B203" t="n">
        <v>31.28</v>
      </c>
    </row>
    <row r="204" spans="1:2">
      <c r="A204" s="1" t="n">
        <v>38032</v>
      </c>
      <c r="B204" t="n">
        <v>30.86</v>
      </c>
    </row>
    <row r="205" spans="1:2">
      <c r="A205" s="1" t="n">
        <v>38061</v>
      </c>
      <c r="B205" t="n">
        <v>33.63</v>
      </c>
    </row>
    <row r="206" spans="1:2">
      <c r="A206" s="1" t="n">
        <v>38092</v>
      </c>
      <c r="B206" t="n">
        <v>33.59</v>
      </c>
    </row>
    <row r="207" spans="1:2">
      <c r="A207" s="1" t="n">
        <v>38122</v>
      </c>
      <c r="B207" t="n">
        <v>37.57</v>
      </c>
    </row>
    <row r="208" spans="1:2">
      <c r="A208" s="1" t="n">
        <v>38153</v>
      </c>
      <c r="B208" t="n">
        <v>35.18</v>
      </c>
    </row>
    <row r="209" spans="1:2">
      <c r="A209" s="1" t="n">
        <v>38183</v>
      </c>
      <c r="B209" t="n">
        <v>38.22</v>
      </c>
    </row>
    <row r="210" spans="1:2">
      <c r="A210" s="1" t="n">
        <v>38214</v>
      </c>
      <c r="B210" t="n">
        <v>42.74</v>
      </c>
    </row>
    <row r="211" spans="1:2">
      <c r="A211" s="1" t="n">
        <v>38245</v>
      </c>
      <c r="B211" t="n">
        <v>43.2</v>
      </c>
    </row>
    <row r="212" spans="1:2">
      <c r="A212" s="1" t="n">
        <v>38275</v>
      </c>
      <c r="B212" t="n">
        <v>49.78</v>
      </c>
    </row>
    <row r="213" spans="1:2">
      <c r="A213" s="1" t="n">
        <v>38306</v>
      </c>
      <c r="B213" t="n">
        <v>43.11</v>
      </c>
    </row>
    <row r="214" spans="1:2">
      <c r="A214" s="1" t="n">
        <v>38336</v>
      </c>
      <c r="B214" t="n">
        <v>39.6</v>
      </c>
    </row>
    <row r="215" spans="1:2">
      <c r="A215" s="1" t="n">
        <v>38367</v>
      </c>
      <c r="B215" t="n">
        <v>44.51</v>
      </c>
    </row>
    <row r="216" spans="1:2">
      <c r="A216" s="1" t="n">
        <v>38398</v>
      </c>
      <c r="B216" t="n">
        <v>45.48</v>
      </c>
    </row>
    <row r="217" spans="1:2">
      <c r="A217" s="1" t="n">
        <v>38426</v>
      </c>
      <c r="B217" t="n">
        <v>53.1</v>
      </c>
    </row>
    <row r="218" spans="1:2">
      <c r="A218" s="1" t="n">
        <v>38457</v>
      </c>
      <c r="B218" t="n">
        <v>51.88</v>
      </c>
    </row>
    <row r="219" spans="1:2">
      <c r="A219" s="1" t="n">
        <v>38487</v>
      </c>
      <c r="B219" t="n">
        <v>48.65</v>
      </c>
    </row>
    <row r="220" spans="1:2">
      <c r="A220" s="1" t="n">
        <v>38518</v>
      </c>
      <c r="B220" t="n">
        <v>54.35</v>
      </c>
    </row>
    <row r="221" spans="1:2">
      <c r="A221" s="1" t="n">
        <v>38548</v>
      </c>
      <c r="B221" t="n">
        <v>57.52</v>
      </c>
    </row>
    <row r="222" spans="1:2">
      <c r="A222" s="1" t="n">
        <v>38579</v>
      </c>
      <c r="B222" t="n">
        <v>63.98</v>
      </c>
    </row>
    <row r="223" spans="1:2">
      <c r="A223" s="1" t="n">
        <v>38610</v>
      </c>
      <c r="B223" t="n">
        <v>62.91</v>
      </c>
    </row>
    <row r="224" spans="1:2">
      <c r="A224" s="1" t="n">
        <v>38640</v>
      </c>
      <c r="B224" t="n">
        <v>58.54</v>
      </c>
    </row>
    <row r="225" spans="1:2">
      <c r="A225" s="1" t="n">
        <v>38671</v>
      </c>
      <c r="B225" t="n">
        <v>55.24</v>
      </c>
    </row>
    <row r="226" spans="1:2">
      <c r="A226" s="1" t="n">
        <v>38701</v>
      </c>
      <c r="B226" t="n">
        <v>56.86</v>
      </c>
    </row>
    <row r="227" spans="1:2">
      <c r="A227" s="1" t="n">
        <v>38732</v>
      </c>
      <c r="B227" t="n">
        <v>62.99</v>
      </c>
    </row>
    <row r="228" spans="1:2">
      <c r="A228" s="1" t="n">
        <v>38763</v>
      </c>
      <c r="B228" t="n">
        <v>60.21</v>
      </c>
    </row>
    <row r="229" spans="1:2">
      <c r="A229" s="1" t="n">
        <v>38791</v>
      </c>
      <c r="B229" t="n">
        <v>62.06</v>
      </c>
    </row>
    <row r="230" spans="1:2">
      <c r="A230" s="1" t="n">
        <v>38822</v>
      </c>
      <c r="B230" t="n">
        <v>70.26000000000001</v>
      </c>
    </row>
    <row r="231" spans="1:2">
      <c r="A231" s="1" t="n">
        <v>38852</v>
      </c>
      <c r="B231" t="n">
        <v>69.78</v>
      </c>
    </row>
    <row r="232" spans="1:2">
      <c r="A232" s="1" t="n">
        <v>38883</v>
      </c>
      <c r="B232" t="n">
        <v>68.56</v>
      </c>
    </row>
    <row r="233" spans="1:2">
      <c r="A233" s="1" t="n">
        <v>38913</v>
      </c>
      <c r="B233" t="n">
        <v>73.67</v>
      </c>
    </row>
    <row r="234" spans="1:2">
      <c r="A234" s="1" t="n">
        <v>38944</v>
      </c>
      <c r="B234" t="n">
        <v>73.23</v>
      </c>
    </row>
    <row r="235" spans="1:2">
      <c r="A235" s="1" t="n">
        <v>38975</v>
      </c>
      <c r="B235" t="n">
        <v>61.96</v>
      </c>
    </row>
    <row r="236" spans="1:2">
      <c r="A236" s="1" t="n">
        <v>39005</v>
      </c>
      <c r="B236" t="n">
        <v>57.81</v>
      </c>
    </row>
    <row r="237" spans="1:2">
      <c r="A237" s="1" t="n">
        <v>39036</v>
      </c>
      <c r="B237" t="n">
        <v>58.76</v>
      </c>
    </row>
    <row r="238" spans="1:2">
      <c r="A238" s="1" t="n">
        <v>39066</v>
      </c>
      <c r="B238" t="n">
        <v>62.47</v>
      </c>
    </row>
    <row r="239" spans="1:2">
      <c r="A239" s="1" t="n">
        <v>39097</v>
      </c>
      <c r="B239" t="n">
        <v>53.68</v>
      </c>
    </row>
    <row r="240" spans="1:2">
      <c r="A240" s="1" t="n">
        <v>39128</v>
      </c>
      <c r="B240" t="n">
        <v>57.56</v>
      </c>
    </row>
    <row r="241" spans="1:2">
      <c r="A241" s="1" t="n">
        <v>39156</v>
      </c>
      <c r="B241" t="n">
        <v>62.05</v>
      </c>
    </row>
    <row r="242" spans="1:2">
      <c r="A242" s="1" t="n">
        <v>39187</v>
      </c>
      <c r="B242" t="n">
        <v>67.48999999999999</v>
      </c>
    </row>
    <row r="243" spans="1:2">
      <c r="A243" s="1" t="n">
        <v>39217</v>
      </c>
      <c r="B243" t="n">
        <v>67.20999999999999</v>
      </c>
    </row>
    <row r="244" spans="1:2">
      <c r="A244" s="1" t="n">
        <v>39248</v>
      </c>
      <c r="B244" t="n">
        <v>71.05</v>
      </c>
    </row>
    <row r="245" spans="1:2">
      <c r="A245" s="1" t="n">
        <v>39278</v>
      </c>
      <c r="B245" t="n">
        <v>76.93000000000001</v>
      </c>
    </row>
    <row r="246" spans="1:2">
      <c r="A246" s="1" t="n">
        <v>39309</v>
      </c>
      <c r="B246" t="n">
        <v>70.76000000000001</v>
      </c>
    </row>
    <row r="247" spans="1:2">
      <c r="A247" s="1" t="n">
        <v>39340</v>
      </c>
      <c r="B247" t="n">
        <v>77.17</v>
      </c>
    </row>
    <row r="248" spans="1:2">
      <c r="A248" s="1" t="n">
        <v>39370</v>
      </c>
      <c r="B248" t="n">
        <v>82.34</v>
      </c>
    </row>
    <row r="249" spans="1:2">
      <c r="A249" s="1" t="n">
        <v>39401</v>
      </c>
      <c r="B249" t="n">
        <v>92.41</v>
      </c>
    </row>
    <row r="250" spans="1:2">
      <c r="A250" s="1" t="n">
        <v>39431</v>
      </c>
      <c r="B250" t="n">
        <v>90.93000000000001</v>
      </c>
    </row>
    <row r="251" spans="1:2">
      <c r="A251" s="1" t="n">
        <v>39462</v>
      </c>
      <c r="B251" t="n">
        <v>92.18000000000001</v>
      </c>
    </row>
    <row r="252" spans="1:2">
      <c r="A252" s="1" t="n">
        <v>39493</v>
      </c>
      <c r="B252" t="n">
        <v>94.98999999999999</v>
      </c>
    </row>
    <row r="253" spans="1:2">
      <c r="A253" s="1" t="n">
        <v>39522</v>
      </c>
      <c r="B253" t="n">
        <v>103.64</v>
      </c>
    </row>
    <row r="254" spans="1:2">
      <c r="A254" s="1" t="n">
        <v>39553</v>
      </c>
      <c r="B254" t="n">
        <v>109.07</v>
      </c>
    </row>
    <row r="255" spans="1:2">
      <c r="A255" s="1" t="n">
        <v>39583</v>
      </c>
      <c r="B255" t="n">
        <v>122.8</v>
      </c>
    </row>
    <row r="256" spans="1:2">
      <c r="A256" s="1" t="n">
        <v>39614</v>
      </c>
      <c r="B256" t="n">
        <v>132.32</v>
      </c>
    </row>
    <row r="257" spans="1:2">
      <c r="A257" s="1" t="n">
        <v>39644</v>
      </c>
      <c r="B257" t="n">
        <v>132.72</v>
      </c>
    </row>
    <row r="258" spans="1:2">
      <c r="A258" s="1" t="n">
        <v>39675</v>
      </c>
      <c r="B258" t="n">
        <v>113.24</v>
      </c>
    </row>
    <row r="259" spans="1:2">
      <c r="A259" s="1" t="n">
        <v>39706</v>
      </c>
      <c r="B259" t="n">
        <v>97.23</v>
      </c>
    </row>
    <row r="260" spans="1:2">
      <c r="A260" s="1" t="n">
        <v>39736</v>
      </c>
      <c r="B260" t="n">
        <v>71.58</v>
      </c>
    </row>
    <row r="261" spans="1:2">
      <c r="A261" s="1" t="n">
        <v>39767</v>
      </c>
      <c r="B261" t="n">
        <v>52.45</v>
      </c>
    </row>
    <row r="262" spans="1:2">
      <c r="A262" s="1" t="n">
        <v>39797</v>
      </c>
      <c r="B262" t="n">
        <v>39.95</v>
      </c>
    </row>
    <row r="263" spans="1:2">
      <c r="A263" s="1" t="n">
        <v>39828</v>
      </c>
      <c r="B263" t="n">
        <v>43.44</v>
      </c>
    </row>
    <row r="264" spans="1:2">
      <c r="A264" s="1" t="n">
        <v>39859</v>
      </c>
      <c r="B264" t="n">
        <v>43.32</v>
      </c>
    </row>
    <row r="265" spans="1:2">
      <c r="A265" s="1" t="n">
        <v>39887</v>
      </c>
      <c r="B265" t="n">
        <v>46.54</v>
      </c>
    </row>
    <row r="266" spans="1:2">
      <c r="A266" s="1" t="n">
        <v>39918</v>
      </c>
      <c r="B266" t="n">
        <v>50.18</v>
      </c>
    </row>
    <row r="267" spans="1:2">
      <c r="A267" s="1" t="n">
        <v>39948</v>
      </c>
      <c r="B267" t="n">
        <v>57.3</v>
      </c>
    </row>
    <row r="268" spans="1:2">
      <c r="A268" s="1" t="n">
        <v>39979</v>
      </c>
      <c r="B268" t="n">
        <v>68.61</v>
      </c>
    </row>
    <row r="269" spans="1:2">
      <c r="A269" s="1" t="n">
        <v>40009</v>
      </c>
      <c r="B269" t="n">
        <v>64.44</v>
      </c>
    </row>
    <row r="270" spans="1:2">
      <c r="A270" s="1" t="n">
        <v>40040</v>
      </c>
      <c r="B270" t="n">
        <v>72.51000000000001</v>
      </c>
    </row>
    <row r="271" spans="1:2">
      <c r="A271" s="1" t="n">
        <v>40071</v>
      </c>
      <c r="B271" t="n">
        <v>67.65000000000001</v>
      </c>
    </row>
    <row r="272" spans="1:2">
      <c r="A272" s="1" t="n">
        <v>40101</v>
      </c>
      <c r="B272" t="n">
        <v>72.77</v>
      </c>
    </row>
    <row r="273" spans="1:2">
      <c r="A273" s="1" t="n">
        <v>40132</v>
      </c>
      <c r="B273" t="n">
        <v>76.66</v>
      </c>
    </row>
    <row r="274" spans="1:2">
      <c r="A274" s="1" t="n">
        <v>40162</v>
      </c>
      <c r="B274" t="n">
        <v>74.45999999999999</v>
      </c>
    </row>
    <row r="275" spans="1:2">
      <c r="A275" s="1" t="n">
        <v>40193</v>
      </c>
      <c r="B275" t="n">
        <v>76.17</v>
      </c>
    </row>
    <row r="276" spans="1:2">
      <c r="A276" s="1" t="n">
        <v>40224</v>
      </c>
      <c r="B276" t="n">
        <v>73.75</v>
      </c>
    </row>
    <row r="277" spans="1:2">
      <c r="A277" s="1" t="n">
        <v>40252</v>
      </c>
      <c r="B277" t="n">
        <v>78.83</v>
      </c>
    </row>
    <row r="278" spans="1:2">
      <c r="A278" s="1" t="n">
        <v>40283</v>
      </c>
      <c r="B278" t="n">
        <v>84.81999999999999</v>
      </c>
    </row>
    <row r="279" spans="1:2">
      <c r="A279" s="1" t="n">
        <v>40313</v>
      </c>
      <c r="B279" t="n">
        <v>75.95</v>
      </c>
    </row>
    <row r="280" spans="1:2">
      <c r="A280" s="1" t="n">
        <v>40344</v>
      </c>
      <c r="B280" t="n">
        <v>74.76000000000001</v>
      </c>
    </row>
    <row r="281" spans="1:2">
      <c r="A281" s="1" t="n">
        <v>40374</v>
      </c>
      <c r="B281" t="n">
        <v>75.58</v>
      </c>
    </row>
    <row r="282" spans="1:2">
      <c r="A282" s="1" t="n">
        <v>40405</v>
      </c>
      <c r="B282" t="n">
        <v>77.04000000000001</v>
      </c>
    </row>
    <row r="283" spans="1:2">
      <c r="A283" s="1" t="n">
        <v>40436</v>
      </c>
      <c r="B283" t="n">
        <v>77.84</v>
      </c>
    </row>
    <row r="284" spans="1:2">
      <c r="A284" s="1" t="n">
        <v>40466</v>
      </c>
      <c r="B284" t="n">
        <v>82.67</v>
      </c>
    </row>
    <row r="285" spans="1:2">
      <c r="A285" s="1" t="n">
        <v>40497</v>
      </c>
      <c r="B285" t="n">
        <v>85.28</v>
      </c>
    </row>
    <row r="286" spans="1:2">
      <c r="A286" s="1" t="n">
        <v>40527</v>
      </c>
      <c r="B286" t="n">
        <v>91.45</v>
      </c>
    </row>
    <row r="287" spans="1:2">
      <c r="A287" s="1" t="n">
        <v>40558</v>
      </c>
      <c r="B287" t="n">
        <v>96.52</v>
      </c>
    </row>
    <row r="288" spans="1:2">
      <c r="A288" s="1" t="n">
        <v>40589</v>
      </c>
      <c r="B288" t="n">
        <v>103.72</v>
      </c>
    </row>
    <row r="289" spans="1:2">
      <c r="A289" s="1" t="n">
        <v>40617</v>
      </c>
      <c r="B289" t="n">
        <v>114.64</v>
      </c>
    </row>
    <row r="290" spans="1:2">
      <c r="A290" s="1" t="n">
        <v>40648</v>
      </c>
      <c r="B290" t="n">
        <v>123.26</v>
      </c>
    </row>
    <row r="291" spans="1:2">
      <c r="A291" s="1" t="n">
        <v>40678</v>
      </c>
      <c r="B291" t="n">
        <v>114.99</v>
      </c>
    </row>
    <row r="292" spans="1:2">
      <c r="A292" s="1" t="n">
        <v>40709</v>
      </c>
      <c r="B292" t="n">
        <v>113.83</v>
      </c>
    </row>
    <row r="293" spans="1:2">
      <c r="A293" s="1" t="n">
        <v>40739</v>
      </c>
      <c r="B293" t="n">
        <v>116.97</v>
      </c>
    </row>
    <row r="294" spans="1:2">
      <c r="A294" s="1" t="n">
        <v>40770</v>
      </c>
      <c r="B294" t="n">
        <v>110.22</v>
      </c>
    </row>
    <row r="295" spans="1:2">
      <c r="A295" s="1" t="n">
        <v>40801</v>
      </c>
      <c r="B295" t="n">
        <v>112.83</v>
      </c>
    </row>
    <row r="296" spans="1:2">
      <c r="A296" s="1" t="n">
        <v>40831</v>
      </c>
      <c r="B296" t="n">
        <v>109.55</v>
      </c>
    </row>
    <row r="297" spans="1:2">
      <c r="A297" s="1" t="n">
        <v>40862</v>
      </c>
      <c r="B297" t="n">
        <v>110.77</v>
      </c>
    </row>
    <row r="298" spans="1:2">
      <c r="A298" s="1" t="n">
        <v>40892</v>
      </c>
      <c r="B298" t="n">
        <v>107.87</v>
      </c>
    </row>
    <row r="299" spans="1:2">
      <c r="A299" s="1" t="n">
        <v>40923</v>
      </c>
      <c r="B299" t="n">
        <v>110.69</v>
      </c>
    </row>
    <row r="300" spans="1:2">
      <c r="A300" s="1" t="n">
        <v>40954</v>
      </c>
      <c r="B300" t="n">
        <v>119.33</v>
      </c>
    </row>
    <row r="301" spans="1:2">
      <c r="A301" s="1" t="n">
        <v>40983</v>
      </c>
      <c r="B301" t="n">
        <v>125.45</v>
      </c>
    </row>
    <row r="302" spans="1:2">
      <c r="A302" s="1" t="n">
        <v>41014</v>
      </c>
      <c r="B302" t="n">
        <v>119.75</v>
      </c>
    </row>
    <row r="303" spans="1:2">
      <c r="A303" s="1" t="n">
        <v>41044</v>
      </c>
      <c r="B303" t="n">
        <v>110.34</v>
      </c>
    </row>
    <row r="304" spans="1:2">
      <c r="A304" s="1" t="n">
        <v>41075</v>
      </c>
      <c r="B304" t="n">
        <v>95.16</v>
      </c>
    </row>
    <row r="305" spans="1:2">
      <c r="A305" s="1" t="n">
        <v>41105</v>
      </c>
      <c r="B305" t="n">
        <v>102.62</v>
      </c>
    </row>
    <row r="306" spans="1:2">
      <c r="A306" s="1" t="n">
        <v>41136</v>
      </c>
      <c r="B306" t="n">
        <v>113.36</v>
      </c>
    </row>
    <row r="307" spans="1:2">
      <c r="A307" s="1" t="n">
        <v>41167</v>
      </c>
      <c r="B307" t="n">
        <v>112.86</v>
      </c>
    </row>
    <row r="308" spans="1:2">
      <c r="A308" s="1" t="n">
        <v>41197</v>
      </c>
      <c r="B308" t="n">
        <v>111.71</v>
      </c>
    </row>
    <row r="309" spans="1:2">
      <c r="A309" s="1" t="n">
        <v>41228</v>
      </c>
      <c r="B309" t="n">
        <v>109.06</v>
      </c>
    </row>
    <row r="310" spans="1:2">
      <c r="A310" s="1" t="n">
        <v>41258</v>
      </c>
      <c r="B310" t="n">
        <v>109.49</v>
      </c>
    </row>
    <row r="311" spans="1:2">
      <c r="A311" s="1" t="n">
        <v>41289</v>
      </c>
      <c r="B311" t="n">
        <v>112.96</v>
      </c>
    </row>
    <row r="312" spans="1:2">
      <c r="A312" s="1" t="n">
        <v>41320</v>
      </c>
      <c r="B312" t="n">
        <v>116.05</v>
      </c>
    </row>
    <row r="313" spans="1:2">
      <c r="A313" s="1" t="n">
        <v>41348</v>
      </c>
      <c r="B313" t="n">
        <v>108.47</v>
      </c>
    </row>
    <row r="314" spans="1:2">
      <c r="A314" s="1" t="n">
        <v>41379</v>
      </c>
      <c r="B314" t="n">
        <v>102.25</v>
      </c>
    </row>
    <row r="315" spans="1:2">
      <c r="A315" s="1" t="n">
        <v>41409</v>
      </c>
      <c r="B315" t="n">
        <v>102.56</v>
      </c>
    </row>
    <row r="316" spans="1:2">
      <c r="A316" s="1" t="n">
        <v>41440</v>
      </c>
      <c r="B316" t="n">
        <v>102.92</v>
      </c>
    </row>
    <row r="317" spans="1:2">
      <c r="A317" s="1" t="n">
        <v>41470</v>
      </c>
      <c r="B317" t="n">
        <v>107.93</v>
      </c>
    </row>
    <row r="318" spans="1:2">
      <c r="A318" s="1" t="n">
        <v>41501</v>
      </c>
      <c r="B318" t="n">
        <v>111.28</v>
      </c>
    </row>
    <row r="319" spans="1:2">
      <c r="A319" s="1" t="n">
        <v>41532</v>
      </c>
      <c r="B319" t="n">
        <v>111.6</v>
      </c>
    </row>
    <row r="320" spans="1:2">
      <c r="A320" s="1" t="n">
        <v>41562</v>
      </c>
      <c r="B320" t="n">
        <v>109.08</v>
      </c>
    </row>
    <row r="321" spans="1:2">
      <c r="A321" s="1" t="n">
        <v>41593</v>
      </c>
      <c r="B321" t="n">
        <v>107.79</v>
      </c>
    </row>
    <row r="322" spans="1:2">
      <c r="A322" s="1" t="n">
        <v>41623</v>
      </c>
      <c r="B322" t="n">
        <v>110.76</v>
      </c>
    </row>
    <row r="323" spans="1:2">
      <c r="A323" s="1" t="n">
        <v>41654</v>
      </c>
      <c r="B323" t="n">
        <v>108.12</v>
      </c>
    </row>
    <row r="324" spans="1:2">
      <c r="A324" s="1" t="n">
        <v>41685</v>
      </c>
      <c r="B324" t="n">
        <v>108.9</v>
      </c>
    </row>
    <row r="325" spans="1:2">
      <c r="A325" s="1" t="n">
        <v>41713</v>
      </c>
      <c r="B325" t="n">
        <v>107.48</v>
      </c>
    </row>
    <row r="326" spans="1:2">
      <c r="A326" s="1" t="n">
        <v>41744</v>
      </c>
      <c r="B326" t="n">
        <v>107.76</v>
      </c>
    </row>
    <row r="327" spans="1:2">
      <c r="A327" s="1" t="n">
        <v>41774</v>
      </c>
      <c r="B327" t="n">
        <v>109.54</v>
      </c>
    </row>
    <row r="328" spans="1:2">
      <c r="A328" s="1" t="n">
        <v>41805</v>
      </c>
      <c r="B328" t="n">
        <v>111.8</v>
      </c>
    </row>
    <row r="329" spans="1:2">
      <c r="A329" s="1" t="n">
        <v>41835</v>
      </c>
      <c r="B329" t="n">
        <v>106.77</v>
      </c>
    </row>
    <row r="330" spans="1:2">
      <c r="A330" s="1" t="n">
        <v>41866</v>
      </c>
      <c r="B330" t="n">
        <v>101.61</v>
      </c>
    </row>
    <row r="331" spans="1:2">
      <c r="A331" s="1" t="n">
        <v>41897</v>
      </c>
      <c r="B331" t="n">
        <v>97.09</v>
      </c>
    </row>
    <row r="332" spans="1:2">
      <c r="A332" s="1" t="n">
        <v>41927</v>
      </c>
      <c r="B332" t="n">
        <v>87.43000000000001</v>
      </c>
    </row>
    <row r="333" spans="1:2">
      <c r="A333" s="1" t="n">
        <v>41958</v>
      </c>
      <c r="B333" t="n">
        <v>79.44</v>
      </c>
    </row>
    <row r="334" spans="1:2">
      <c r="A334" s="1" t="n">
        <v>41988</v>
      </c>
      <c r="B334" t="n">
        <v>62.34</v>
      </c>
    </row>
    <row r="335" spans="1:2">
      <c r="A335" s="1" t="n">
        <v>42019</v>
      </c>
      <c r="B335" t="n">
        <v>47.76</v>
      </c>
    </row>
    <row r="336" spans="1:2">
      <c r="A336" s="1" t="n">
        <v>42050</v>
      </c>
      <c r="B336" t="n">
        <v>58.1</v>
      </c>
    </row>
    <row r="337" spans="1:2">
      <c r="A337" s="1" t="n">
        <v>42078</v>
      </c>
      <c r="B337" t="n">
        <v>55.89</v>
      </c>
    </row>
    <row r="338" spans="1:2">
      <c r="A338" s="1" t="n">
        <v>42109</v>
      </c>
      <c r="B338" t="n">
        <v>59.52</v>
      </c>
    </row>
    <row r="339" spans="1:2">
      <c r="A339" s="1" t="n">
        <v>42139</v>
      </c>
      <c r="B339" t="n">
        <v>64.08</v>
      </c>
    </row>
    <row r="340" spans="1:2">
      <c r="A340" s="1" t="n">
        <v>42170</v>
      </c>
      <c r="B340" t="n">
        <v>61.48</v>
      </c>
    </row>
    <row r="341" spans="1:2">
      <c r="A341" s="1" t="n">
        <v>42200</v>
      </c>
      <c r="B341" t="n">
        <v>56.56</v>
      </c>
    </row>
    <row r="342" spans="1:2">
      <c r="A342" s="1" t="n">
        <v>42231</v>
      </c>
      <c r="B342" t="n">
        <v>46.52</v>
      </c>
    </row>
    <row r="343" spans="1:2">
      <c r="A343" s="1" t="n">
        <v>42262</v>
      </c>
      <c r="B343" t="n">
        <v>47.62</v>
      </c>
    </row>
    <row r="344" spans="1:2">
      <c r="A344" s="1" t="n">
        <v>42292</v>
      </c>
      <c r="B344" t="n">
        <v>48.43</v>
      </c>
    </row>
    <row r="345" spans="1:2">
      <c r="A345" s="1" t="n">
        <v>42323</v>
      </c>
      <c r="B345" t="n">
        <v>44.27</v>
      </c>
    </row>
    <row r="346" spans="1:2">
      <c r="A346" s="1" t="n">
        <v>42353</v>
      </c>
      <c r="B346" t="n">
        <v>38.01</v>
      </c>
    </row>
    <row r="347" spans="1:2">
      <c r="A347" s="1" t="n">
        <v>42384</v>
      </c>
      <c r="B347" t="n">
        <v>30.7</v>
      </c>
    </row>
    <row r="348" spans="1:2">
      <c r="A348" s="1" t="n">
        <v>42415</v>
      </c>
      <c r="B348" t="n">
        <v>32.18</v>
      </c>
    </row>
    <row r="349" spans="1:2">
      <c r="A349" s="1" t="n">
        <v>42444</v>
      </c>
      <c r="B349" t="n">
        <v>38.21</v>
      </c>
    </row>
    <row r="350" spans="1:2">
      <c r="A350" s="1" t="n">
        <v>42475</v>
      </c>
      <c r="B350" t="n">
        <v>41.58</v>
      </c>
    </row>
    <row r="351" spans="1:2">
      <c r="A351" s="1" t="n">
        <v>42505</v>
      </c>
      <c r="B351" t="n">
        <v>46.74</v>
      </c>
    </row>
    <row r="352" spans="1:2">
      <c r="A352" s="1" t="n">
        <v>42536</v>
      </c>
      <c r="B352" t="n">
        <v>48.25</v>
      </c>
    </row>
    <row r="353" spans="1:2">
      <c r="A353" s="1" t="n">
        <v>42566</v>
      </c>
      <c r="B353" t="n">
        <v>44.95</v>
      </c>
    </row>
    <row r="354" spans="1:2">
      <c r="A354" s="1" t="n">
        <v>42597</v>
      </c>
      <c r="B354" t="n">
        <v>45.84</v>
      </c>
    </row>
    <row r="355" spans="1:2">
      <c r="A355" s="1" t="n">
        <v>42628</v>
      </c>
      <c r="B355" t="n">
        <v>46.57</v>
      </c>
    </row>
    <row r="356" spans="1:2">
      <c r="A356" s="1" t="n">
        <v>42658</v>
      </c>
      <c r="B356" t="n">
        <v>49.52</v>
      </c>
    </row>
    <row r="357" spans="1:2">
      <c r="A357" s="1" t="n">
        <v>42689</v>
      </c>
      <c r="B357" t="n">
        <v>44.73</v>
      </c>
    </row>
    <row r="358" spans="1:2">
      <c r="A358" s="1" t="n">
        <v>42719</v>
      </c>
      <c r="B358" t="n">
        <v>53.31</v>
      </c>
    </row>
    <row r="359" spans="1:2">
      <c r="A359" s="1" t="n">
        <v>42750</v>
      </c>
      <c r="B359" t="n">
        <v>54.58</v>
      </c>
    </row>
    <row r="360" spans="1:2">
      <c r="A360" s="1" t="n">
        <v>42781</v>
      </c>
      <c r="B360" t="n">
        <v>54.87</v>
      </c>
    </row>
    <row r="361" spans="1:2">
      <c r="A361" s="1" t="n">
        <v>42809</v>
      </c>
      <c r="B361" t="n">
        <v>51.59</v>
      </c>
    </row>
    <row r="362" spans="1:2">
      <c r="A362" s="1" t="n">
        <v>42840</v>
      </c>
      <c r="B362" t="n">
        <v>52.31</v>
      </c>
    </row>
    <row r="363" spans="1:2">
      <c r="A363" s="1" t="n">
        <v>42870</v>
      </c>
      <c r="B363" t="n">
        <v>50.33</v>
      </c>
    </row>
    <row r="364" spans="1:2">
      <c r="A364" s="1" t="n">
        <v>42901</v>
      </c>
      <c r="B364" t="n">
        <v>46.37</v>
      </c>
    </row>
    <row r="365" spans="1:2">
      <c r="A365" s="1" t="n">
        <v>42931</v>
      </c>
      <c r="B365" t="n">
        <v>48.48</v>
      </c>
    </row>
    <row r="366" spans="1:2">
      <c r="A366" s="1" t="n">
        <v>42962</v>
      </c>
      <c r="B366" t="n">
        <v>51.7</v>
      </c>
    </row>
    <row r="367" spans="1:2">
      <c r="A367" s="1" t="n">
        <v>42993</v>
      </c>
      <c r="B367" t="n">
        <v>56.15</v>
      </c>
    </row>
    <row r="368" spans="1:2">
      <c r="A368" s="1" t="n">
        <v>43023</v>
      </c>
      <c r="B368" t="n">
        <v>57.51</v>
      </c>
    </row>
    <row r="369" spans="1:2">
      <c r="A369" s="1" t="n">
        <v>43054</v>
      </c>
      <c r="B369" t="n">
        <v>62.71</v>
      </c>
    </row>
    <row r="370" spans="1:2">
      <c r="A370" s="1" t="n">
        <v>43084</v>
      </c>
      <c r="B370" t="n">
        <v>64.37</v>
      </c>
    </row>
    <row r="371" spans="1:2">
      <c r="A371" s="1" t="n">
        <v>43115</v>
      </c>
      <c r="B371" t="n">
        <v>69.08</v>
      </c>
    </row>
    <row r="372" spans="1:2">
      <c r="A372" s="1" t="n">
        <v>43146</v>
      </c>
      <c r="B372" t="n">
        <v>65.31999999999999</v>
      </c>
    </row>
    <row r="373" spans="1:2">
      <c r="A373" s="1" t="n">
        <v>43174</v>
      </c>
      <c r="B373" t="n">
        <v>66.02</v>
      </c>
    </row>
    <row r="374" spans="1:2">
      <c r="A374" s="1" t="n">
        <v>43205</v>
      </c>
      <c r="B374" t="n">
        <v>72.11</v>
      </c>
    </row>
    <row r="375" spans="1:2">
      <c r="A375" s="1" t="n">
        <v>43235</v>
      </c>
      <c r="B375" t="n">
        <v>76.98</v>
      </c>
    </row>
    <row r="376" spans="1:2">
      <c r="A376" s="1" t="n">
        <v>43266</v>
      </c>
      <c r="B376" t="n">
        <v>74.41</v>
      </c>
    </row>
    <row r="377" spans="1:2">
      <c r="A377" s="1" t="n">
        <v>43296</v>
      </c>
      <c r="B377" t="n">
        <v>74.25</v>
      </c>
    </row>
    <row r="378" spans="1:2">
      <c r="A378" s="1" t="n">
        <v>43327</v>
      </c>
      <c r="B378" t="n">
        <v>72.53</v>
      </c>
    </row>
    <row r="379" spans="1:2">
      <c r="A379" s="1" t="n">
        <v>43358</v>
      </c>
      <c r="B379" t="n">
        <v>78.89</v>
      </c>
    </row>
    <row r="380" spans="1:2">
      <c r="A380" s="1" t="n">
        <v>43388</v>
      </c>
    </row>
    <row r="381" spans="1:2">
      <c r="A381" s="1" t="n">
        <v>43419</v>
      </c>
    </row>
    <row r="382" spans="1:2">
      <c r="A382" s="1" t="n">
        <v>43449</v>
      </c>
    </row>
    <row r="383" spans="1:2">
      <c r="A383" s="1" t="n">
        <v>43480</v>
      </c>
    </row>
    <row r="384" spans="1:2">
      <c r="A384" s="1" t="n">
        <v>43511</v>
      </c>
    </row>
    <row r="385" spans="1:2">
      <c r="A385" s="1" t="n">
        <v>43539</v>
      </c>
    </row>
    <row r="386" spans="1:2">
      <c r="A386" s="1" t="n">
        <v>43570</v>
      </c>
    </row>
    <row r="387" spans="1:2">
      <c r="A387" s="1" t="n">
        <v>43600</v>
      </c>
    </row>
    <row r="388" spans="1:2">
      <c r="A388" s="1" t="n">
        <v>43631</v>
      </c>
    </row>
    <row r="389" spans="1:2">
      <c r="A389" s="1" t="n">
        <v>43661</v>
      </c>
    </row>
    <row r="390" spans="1:2">
      <c r="A390" s="1" t="n">
        <v>43692</v>
      </c>
    </row>
    <row r="391" spans="1:2">
      <c r="A391" s="1" t="n">
        <v>43723</v>
      </c>
    </row>
    <row r="392" spans="1:2">
      <c r="A392" s="1" t="n">
        <v>43753</v>
      </c>
    </row>
    <row r="393" spans="1:2">
      <c r="A393" s="1" t="n">
        <v>43784</v>
      </c>
    </row>
    <row r="394" spans="1:2">
      <c r="A394" s="1" t="n">
        <v>43814</v>
      </c>
    </row>
    <row r="395" spans="1:2">
      <c r="A395" s="1" t="n">
        <v>43845</v>
      </c>
    </row>
    <row r="396" spans="1:2">
      <c r="A396" s="1" t="n">
        <v>43876</v>
      </c>
    </row>
    <row r="397" spans="1:2">
      <c r="A397" s="1" t="n">
        <v>43905</v>
      </c>
    </row>
    <row r="398" spans="1:2">
      <c r="A398" s="1" t="n">
        <v>43936</v>
      </c>
    </row>
    <row r="399" spans="1:2">
      <c r="A399" s="1" t="n">
        <v>43966</v>
      </c>
    </row>
    <row r="400" spans="1:2">
      <c r="A400" s="1" t="n">
        <v>43997</v>
      </c>
    </row>
    <row r="401" spans="1:2">
      <c r="A401" s="1" t="n">
        <v>44027</v>
      </c>
    </row>
    <row r="402" spans="1:2">
      <c r="A402" s="1" t="n">
        <v>44058</v>
      </c>
    </row>
    <row r="403" spans="1:2">
      <c r="A403" s="1" t="n">
        <v>44089</v>
      </c>
    </row>
    <row r="404" spans="1:2">
      <c r="A404" s="1" t="n">
        <v>44119</v>
      </c>
    </row>
    <row r="405" spans="1:2">
      <c r="A405" s="1" t="n">
        <v>44150</v>
      </c>
    </row>
    <row r="406" spans="1:2">
      <c r="A406" s="1" t="n">
        <v>44180</v>
      </c>
    </row>
    <row r="407" spans="1:2">
      <c r="A407" s="1" t="n">
        <v>44211</v>
      </c>
    </row>
    <row r="408" spans="1:2">
      <c r="A408" s="1" t="n">
        <v>44242</v>
      </c>
    </row>
    <row r="409" spans="1:2">
      <c r="A409" s="1" t="n">
        <v>44270</v>
      </c>
    </row>
    <row r="410" spans="1:2">
      <c r="A410" s="1" t="n">
        <v>44301</v>
      </c>
    </row>
    <row r="411" spans="1:2">
      <c r="A411" s="1" t="n">
        <v>44331</v>
      </c>
    </row>
    <row r="412" spans="1:2">
      <c r="A412" s="1" t="n">
        <v>44362</v>
      </c>
    </row>
    <row r="413" spans="1:2">
      <c r="A413" s="1" t="n">
        <v>44392</v>
      </c>
    </row>
    <row r="414" spans="1:2">
      <c r="A414" s="1" t="n">
        <v>44423</v>
      </c>
    </row>
    <row r="415" spans="1:2">
      <c r="A415" s="1" t="n">
        <v>44454</v>
      </c>
    </row>
    <row r="416" spans="1:2">
      <c r="A416" s="1" t="n">
        <v>44484</v>
      </c>
    </row>
    <row r="417" spans="1:2">
      <c r="A417" s="1" t="n">
        <v>44515</v>
      </c>
    </row>
    <row r="418" spans="1:2">
      <c r="A418" s="1" t="n">
        <v>44545</v>
      </c>
    </row>
    <row r="419" spans="1:2">
      <c r="A419" s="1" t="n">
        <v>44576</v>
      </c>
    </row>
    <row r="420" spans="1:2">
      <c r="A420" s="1" t="n">
        <v>44607</v>
      </c>
    </row>
    <row r="421" spans="1:2">
      <c r="A421" s="1" t="n">
        <v>44635</v>
      </c>
    </row>
    <row r="422" spans="1:2">
      <c r="A422" s="1" t="n">
        <v>44666</v>
      </c>
    </row>
    <row r="423" spans="1:2">
      <c r="A423" s="1" t="n">
        <v>44696</v>
      </c>
    </row>
    <row r="424" spans="1:2">
      <c r="A424" s="1" t="n">
        <v>44727</v>
      </c>
    </row>
    <row r="425" spans="1:2">
      <c r="A425" s="1" t="n">
        <v>44757</v>
      </c>
    </row>
    <row r="426" spans="1:2">
      <c r="A426" s="1" t="n">
        <v>44788</v>
      </c>
    </row>
    <row r="427" spans="1:2">
      <c r="A427" s="1" t="n">
        <v>44819</v>
      </c>
    </row>
    <row r="428" spans="1:2">
      <c r="A428" s="1" t="n">
        <v>44849</v>
      </c>
    </row>
    <row r="429" spans="1:2">
      <c r="A429" s="1" t="n">
        <v>44880</v>
      </c>
    </row>
    <row r="430" spans="1:2">
      <c r="A430" s="1" t="n">
        <v>44910</v>
      </c>
    </row>
    <row r="431" spans="1:2">
      <c r="A431" s="1" t="n">
        <v>44941</v>
      </c>
    </row>
    <row r="432" spans="1:2">
      <c r="A432" s="1" t="n">
        <v>44972</v>
      </c>
    </row>
    <row r="433" spans="1:2">
      <c r="A433" s="1" t="n">
        <v>45000</v>
      </c>
    </row>
    <row r="434" spans="1:2">
      <c r="A434" s="1" t="n">
        <v>45031</v>
      </c>
    </row>
    <row r="435" spans="1:2">
      <c r="A435" s="1" t="n">
        <v>45061</v>
      </c>
    </row>
    <row r="436" spans="1:2">
      <c r="A436" s="1" t="n">
        <v>45092</v>
      </c>
    </row>
    <row r="437" spans="1:2">
      <c r="A437" s="1" t="n">
        <v>45122</v>
      </c>
    </row>
    <row r="438" spans="1:2">
      <c r="A438" s="1" t="n">
        <v>45153</v>
      </c>
    </row>
    <row r="439" spans="1:2">
      <c r="A439" s="1" t="n">
        <v>45184</v>
      </c>
    </row>
    <row r="440" spans="1:2">
      <c r="A440" s="1" t="n">
        <v>45214</v>
      </c>
    </row>
    <row r="441" spans="1:2">
      <c r="A441" s="1" t="n">
        <v>45245</v>
      </c>
    </row>
    <row r="442" spans="1:2">
      <c r="A442" s="1" t="n">
        <v>45275</v>
      </c>
    </row>
    <row r="443" spans="1:2">
      <c r="A443" s="1" t="n">
        <v>45306</v>
      </c>
    </row>
    <row r="444" spans="1:2">
      <c r="A444" s="1" t="n">
        <v>45337</v>
      </c>
    </row>
    <row r="445" spans="1:2">
      <c r="A445" s="1" t="n">
        <v>45366</v>
      </c>
    </row>
    <row r="446" spans="1:2">
      <c r="A446" s="1" t="n">
        <v>45397</v>
      </c>
    </row>
    <row r="447" spans="1:2">
      <c r="A447" s="1" t="n">
        <v>45427</v>
      </c>
    </row>
    <row r="448" spans="1:2">
      <c r="A448" s="1" t="n">
        <v>45458</v>
      </c>
    </row>
    <row r="449" spans="1:2">
      <c r="A449" s="1" t="n">
        <v>45488</v>
      </c>
    </row>
    <row r="450" spans="1:2">
      <c r="A450" s="1" t="n">
        <v>45519</v>
      </c>
    </row>
    <row r="451" spans="1:2">
      <c r="A451" s="1" t="n">
        <v>45550</v>
      </c>
    </row>
    <row r="452" spans="1:2">
      <c r="A452" s="1" t="n">
        <v>45580</v>
      </c>
    </row>
    <row r="453" spans="1:2">
      <c r="A453" s="1" t="n">
        <v>45611</v>
      </c>
    </row>
    <row r="454" spans="1:2">
      <c r="A454" s="1" t="n">
        <v>45641</v>
      </c>
    </row>
    <row r="455" spans="1:2">
      <c r="A455" s="1" t="n">
        <v>45672</v>
      </c>
    </row>
    <row r="456" spans="1:2">
      <c r="A456" s="1" t="n">
        <v>45703</v>
      </c>
    </row>
    <row r="457" spans="1:2">
      <c r="A457" s="1" t="n">
        <v>45731</v>
      </c>
    </row>
    <row r="458" spans="1:2">
      <c r="A458" s="1" t="n">
        <v>45762</v>
      </c>
    </row>
    <row r="459" spans="1:2">
      <c r="A459" s="1" t="n">
        <v>45792</v>
      </c>
    </row>
    <row r="460" spans="1:2">
      <c r="A460" s="1" t="n">
        <v>45823</v>
      </c>
    </row>
    <row r="461" spans="1:2">
      <c r="A461" s="1" t="n">
        <v>45853</v>
      </c>
    </row>
    <row r="462" spans="1:2">
      <c r="A462" s="1" t="n">
        <v>45884</v>
      </c>
    </row>
    <row r="463" spans="1:2">
      <c r="A463" s="1" t="n">
        <v>45915</v>
      </c>
    </row>
    <row r="464" spans="1:2">
      <c r="A464" s="1" t="n">
        <v>45945</v>
      </c>
    </row>
    <row r="465" spans="1:2">
      <c r="A465" s="1" t="n">
        <v>45976</v>
      </c>
    </row>
    <row r="466" spans="1:2">
      <c r="A466" s="1" t="n">
        <v>46006</v>
      </c>
    </row>
    <row r="467" spans="1:2">
      <c r="A467" s="1" t="n">
        <v>46037</v>
      </c>
    </row>
    <row r="468" spans="1:2">
      <c r="A468" s="1" t="n">
        <v>46068</v>
      </c>
    </row>
    <row r="469" spans="1:2">
      <c r="A469" s="1" t="n">
        <v>46096</v>
      </c>
    </row>
    <row r="470" spans="1:2">
      <c r="A470" s="1" t="n">
        <v>46127</v>
      </c>
    </row>
    <row r="471" spans="1:2">
      <c r="A471" s="1" t="n">
        <v>46157</v>
      </c>
    </row>
    <row r="472" spans="1:2">
      <c r="A472" s="1" t="n">
        <v>46188</v>
      </c>
    </row>
    <row r="473" spans="1:2">
      <c r="A473" s="1" t="n">
        <v>46218</v>
      </c>
    </row>
    <row r="474" spans="1:2">
      <c r="A474" s="1" t="n">
        <v>46249</v>
      </c>
    </row>
    <row r="475" spans="1:2">
      <c r="A475" s="1" t="n">
        <v>46280</v>
      </c>
    </row>
    <row r="476" spans="1:2">
      <c r="A476" s="1" t="n">
        <v>46310</v>
      </c>
    </row>
    <row r="477" spans="1:2">
      <c r="A477" s="1" t="n">
        <v>46341</v>
      </c>
    </row>
    <row r="478" spans="1:2">
      <c r="A478" s="1" t="n">
        <v>46371</v>
      </c>
    </row>
    <row r="479" spans="1:2">
      <c r="A479" s="1" t="n">
        <v>46402</v>
      </c>
    </row>
    <row r="480" spans="1:2">
      <c r="A480" s="1" t="n">
        <v>46433</v>
      </c>
    </row>
    <row r="481" spans="1:2">
      <c r="A481" s="1" t="n">
        <v>46461</v>
      </c>
    </row>
    <row r="482" spans="1:2">
      <c r="A482" s="1" t="n">
        <v>46492</v>
      </c>
    </row>
    <row r="483" spans="1:2">
      <c r="A483" s="1" t="n">
        <v>46522</v>
      </c>
    </row>
    <row r="484" spans="1:2">
      <c r="A484" s="1" t="n">
        <v>46553</v>
      </c>
    </row>
    <row r="485" spans="1:2">
      <c r="A485" s="1" t="n">
        <v>46583</v>
      </c>
    </row>
    <row r="486" spans="1:2">
      <c r="A486" s="1" t="n">
        <v>46614</v>
      </c>
    </row>
    <row r="487" spans="1:2">
      <c r="A487" s="1" t="n">
        <v>46645</v>
      </c>
    </row>
    <row r="488" spans="1:2">
      <c r="A488" s="1" t="n">
        <v>46675</v>
      </c>
    </row>
    <row r="489" spans="1:2">
      <c r="A489" s="1" t="n">
        <v>46706</v>
      </c>
    </row>
    <row r="490" spans="1:2">
      <c r="A490" s="1" t="n">
        <v>46736</v>
      </c>
    </row>
    <row r="491" spans="1:2">
      <c r="A491" s="1" t="n">
        <v>46767</v>
      </c>
    </row>
    <row r="492" spans="1:2">
      <c r="A492" s="1" t="n">
        <v>46798</v>
      </c>
    </row>
    <row r="493" spans="1:2">
      <c r="A493" s="1" t="n">
        <v>46827</v>
      </c>
    </row>
    <row r="494" spans="1:2">
      <c r="A494" s="1" t="n">
        <v>46858</v>
      </c>
    </row>
    <row r="495" spans="1:2">
      <c r="A495" s="1" t="n">
        <v>46888</v>
      </c>
    </row>
    <row r="496" spans="1:2">
      <c r="A496" s="1" t="n">
        <v>46919</v>
      </c>
    </row>
    <row r="497" spans="1:2">
      <c r="A497" s="1" t="n">
        <v>46949</v>
      </c>
    </row>
    <row r="498" spans="1:2">
      <c r="A498" s="1" t="n">
        <v>46980</v>
      </c>
    </row>
    <row r="499" spans="1:2">
      <c r="A499" s="1" t="n">
        <v>47011</v>
      </c>
    </row>
    <row r="500" spans="1:2">
      <c r="A500" s="1" t="n">
        <v>47041</v>
      </c>
    </row>
    <row r="501" spans="1:2">
      <c r="A501" s="1" t="n">
        <v>47072</v>
      </c>
    </row>
    <row r="502" spans="1:2">
      <c r="A502" s="1" t="n">
        <v>47102</v>
      </c>
    </row>
    <row r="503" spans="1:2">
      <c r="A503" s="1" t="n">
        <v>47133</v>
      </c>
    </row>
    <row r="504" spans="1:2">
      <c r="A504" s="1" t="n">
        <v>47164</v>
      </c>
    </row>
    <row r="505" spans="1:2">
      <c r="A505" s="1" t="n">
        <v>47192</v>
      </c>
    </row>
    <row r="506" spans="1:2">
      <c r="A506" s="1" t="n">
        <v>47223</v>
      </c>
    </row>
    <row r="507" spans="1:2">
      <c r="A507" s="1" t="n">
        <v>47253</v>
      </c>
    </row>
    <row r="508" spans="1:2">
      <c r="A508" s="1" t="n">
        <v>47284</v>
      </c>
    </row>
    <row r="509" spans="1:2">
      <c r="A509" s="1" t="n">
        <v>47314</v>
      </c>
    </row>
    <row r="510" spans="1:2">
      <c r="A510" s="1" t="n">
        <v>47345</v>
      </c>
    </row>
    <row r="511" spans="1:2">
      <c r="A511" s="1" t="n">
        <v>47376</v>
      </c>
    </row>
    <row r="512" spans="1:2">
      <c r="A512" s="1" t="n">
        <v>47406</v>
      </c>
    </row>
    <row r="513" spans="1:2">
      <c r="A513" s="1" t="n">
        <v>47437</v>
      </c>
    </row>
    <row r="514" spans="1:2">
      <c r="A514" s="1" t="n">
        <v>47467</v>
      </c>
    </row>
    <row r="515" spans="1:2">
      <c r="A515" s="1" t="n">
        <v>47498</v>
      </c>
    </row>
    <row r="516" spans="1:2">
      <c r="A516" s="1" t="n">
        <v>47529</v>
      </c>
    </row>
    <row r="517" spans="1:2">
      <c r="A517" s="1" t="n">
        <v>47557</v>
      </c>
    </row>
    <row r="518" spans="1:2">
      <c r="A518" s="1" t="n">
        <v>47588</v>
      </c>
    </row>
    <row r="519" spans="1:2">
      <c r="A519" s="1" t="n">
        <v>47618</v>
      </c>
    </row>
    <row r="520" spans="1:2">
      <c r="A520" s="1" t="n">
        <v>47649</v>
      </c>
    </row>
    <row r="521" spans="1:2">
      <c r="A521" s="1" t="n">
        <v>47679</v>
      </c>
    </row>
    <row r="522" spans="1:2">
      <c r="A522" s="1" t="n">
        <v>47710</v>
      </c>
    </row>
    <row r="523" spans="1:2">
      <c r="A523" s="1" t="n">
        <v>47741</v>
      </c>
    </row>
    <row r="524" spans="1:2">
      <c r="A524" s="1" t="n">
        <v>47771</v>
      </c>
    </row>
    <row r="525" spans="1:2">
      <c r="A525" s="1" t="n">
        <v>47802</v>
      </c>
    </row>
    <row r="526" spans="1:2">
      <c r="A526" s="1" t="n">
        <v>47832</v>
      </c>
    </row>
  </sheetData>
  <pageMargins bottom="1" footer="0.5" header="0.5" left="0.75" right="0.75" top="1"/>
</worksheet>
</file>

<file path=xl/worksheets/sheet5.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182</v>
      </c>
    </row>
    <row r="2" spans="1:2">
      <c r="A2" t="s">
        <v>180</v>
      </c>
      <c r="B2" t="s">
        <v>183</v>
      </c>
    </row>
    <row r="3" spans="1:2">
      <c r="A3" s="1" t="n">
        <v>31427</v>
      </c>
      <c r="B3" t="n">
        <v>22.93</v>
      </c>
    </row>
    <row r="4" spans="1:2">
      <c r="A4" s="1" t="n">
        <v>31458</v>
      </c>
      <c r="B4" t="n">
        <v>15.46</v>
      </c>
    </row>
    <row r="5" spans="1:2">
      <c r="A5" s="1" t="n">
        <v>31486</v>
      </c>
      <c r="B5" t="n">
        <v>12.61</v>
      </c>
    </row>
    <row r="6" spans="1:2">
      <c r="A6" s="1" t="n">
        <v>31517</v>
      </c>
      <c r="B6" t="n">
        <v>12.84</v>
      </c>
    </row>
    <row r="7" spans="1:2">
      <c r="A7" s="1" t="n">
        <v>31547</v>
      </c>
      <c r="B7" t="n">
        <v>15.38</v>
      </c>
    </row>
    <row r="8" spans="1:2">
      <c r="A8" s="1" t="n">
        <v>31578</v>
      </c>
      <c r="B8" t="n">
        <v>13.43</v>
      </c>
    </row>
    <row r="9" spans="1:2">
      <c r="A9" s="1" t="n">
        <v>31608</v>
      </c>
      <c r="B9" t="n">
        <v>11.59</v>
      </c>
    </row>
    <row r="10" spans="1:2">
      <c r="A10" s="1" t="n">
        <v>31639</v>
      </c>
      <c r="B10" t="n">
        <v>15.1</v>
      </c>
    </row>
    <row r="11" spans="1:2">
      <c r="A11" s="1" t="n">
        <v>31670</v>
      </c>
      <c r="B11" t="n">
        <v>14.87</v>
      </c>
    </row>
    <row r="12" spans="1:2">
      <c r="A12" s="1" t="n">
        <v>31700</v>
      </c>
      <c r="B12" t="n">
        <v>14.9</v>
      </c>
    </row>
    <row r="13" spans="1:2">
      <c r="A13" s="1" t="n">
        <v>31731</v>
      </c>
      <c r="B13" t="n">
        <v>15.22</v>
      </c>
    </row>
    <row r="14" spans="1:2">
      <c r="A14" s="1" t="n">
        <v>31761</v>
      </c>
      <c r="B14" t="n">
        <v>16.11</v>
      </c>
    </row>
    <row r="15" spans="1:2">
      <c r="A15" s="1" t="n">
        <v>31792</v>
      </c>
      <c r="B15" t="n">
        <v>18.65</v>
      </c>
    </row>
    <row r="16" spans="1:2">
      <c r="A16" s="1" t="n">
        <v>31823</v>
      </c>
      <c r="B16" t="n">
        <v>17.75</v>
      </c>
    </row>
    <row r="17" spans="1:2">
      <c r="A17" s="1" t="n">
        <v>31851</v>
      </c>
      <c r="B17" t="n">
        <v>18.3</v>
      </c>
    </row>
    <row r="18" spans="1:2">
      <c r="A18" s="1" t="n">
        <v>31882</v>
      </c>
      <c r="B18" t="n">
        <v>18.68</v>
      </c>
    </row>
    <row r="19" spans="1:2">
      <c r="A19" s="1" t="n">
        <v>31912</v>
      </c>
      <c r="B19" t="n">
        <v>19.44</v>
      </c>
    </row>
    <row r="20" spans="1:2">
      <c r="A20" s="1" t="n">
        <v>31943</v>
      </c>
      <c r="B20" t="n">
        <v>20.07</v>
      </c>
    </row>
    <row r="21" spans="1:2">
      <c r="A21" s="1" t="n">
        <v>31973</v>
      </c>
      <c r="B21" t="n">
        <v>21.34</v>
      </c>
    </row>
    <row r="22" spans="1:2">
      <c r="A22" s="1" t="n">
        <v>32004</v>
      </c>
      <c r="B22" t="n">
        <v>20.31</v>
      </c>
    </row>
    <row r="23" spans="1:2">
      <c r="A23" s="1" t="n">
        <v>32035</v>
      </c>
      <c r="B23" t="n">
        <v>19.53</v>
      </c>
    </row>
    <row r="24" spans="1:2">
      <c r="A24" s="1" t="n">
        <v>32065</v>
      </c>
      <c r="B24" t="n">
        <v>19.86</v>
      </c>
    </row>
    <row r="25" spans="1:2">
      <c r="A25" s="1" t="n">
        <v>32096</v>
      </c>
      <c r="B25" t="n">
        <v>18.85</v>
      </c>
    </row>
    <row r="26" spans="1:2">
      <c r="A26" s="1" t="n">
        <v>32126</v>
      </c>
      <c r="B26" t="n">
        <v>17.28</v>
      </c>
    </row>
    <row r="27" spans="1:2">
      <c r="A27" s="1" t="n">
        <v>32157</v>
      </c>
      <c r="B27" t="n">
        <v>17.13</v>
      </c>
    </row>
    <row r="28" spans="1:2">
      <c r="A28" s="1" t="n">
        <v>32188</v>
      </c>
      <c r="B28" t="n">
        <v>16.8</v>
      </c>
    </row>
    <row r="29" spans="1:2">
      <c r="A29" s="1" t="n">
        <v>32217</v>
      </c>
      <c r="B29" t="n">
        <v>16.2</v>
      </c>
    </row>
    <row r="30" spans="1:2">
      <c r="A30" s="1" t="n">
        <v>32248</v>
      </c>
      <c r="B30" t="n">
        <v>17.86</v>
      </c>
    </row>
    <row r="31" spans="1:2">
      <c r="A31" s="1" t="n">
        <v>32278</v>
      </c>
      <c r="B31" t="n">
        <v>17.42</v>
      </c>
    </row>
    <row r="32" spans="1:2">
      <c r="A32" s="1" t="n">
        <v>32309</v>
      </c>
      <c r="B32" t="n">
        <v>16.53</v>
      </c>
    </row>
    <row r="33" spans="1:2">
      <c r="A33" s="1" t="n">
        <v>32339</v>
      </c>
      <c r="B33" t="n">
        <v>15.5</v>
      </c>
    </row>
    <row r="34" spans="1:2">
      <c r="A34" s="1" t="n">
        <v>32370</v>
      </c>
      <c r="B34" t="n">
        <v>15.52</v>
      </c>
    </row>
    <row r="35" spans="1:2">
      <c r="A35" s="1" t="n">
        <v>32401</v>
      </c>
      <c r="B35" t="n">
        <v>14.54</v>
      </c>
    </row>
    <row r="36" spans="1:2">
      <c r="A36" s="1" t="n">
        <v>32431</v>
      </c>
      <c r="B36" t="n">
        <v>13.77</v>
      </c>
    </row>
    <row r="37" spans="1:2">
      <c r="A37" s="1" t="n">
        <v>32462</v>
      </c>
      <c r="B37" t="n">
        <v>14.14</v>
      </c>
    </row>
    <row r="38" spans="1:2">
      <c r="A38" s="1" t="n">
        <v>32492</v>
      </c>
      <c r="B38" t="n">
        <v>16.38</v>
      </c>
    </row>
    <row r="39" spans="1:2">
      <c r="A39" s="1" t="n">
        <v>32523</v>
      </c>
      <c r="B39" t="n">
        <v>18.02</v>
      </c>
    </row>
    <row r="40" spans="1:2">
      <c r="A40" s="1" t="n">
        <v>32554</v>
      </c>
      <c r="B40" t="n">
        <v>17.94</v>
      </c>
    </row>
    <row r="41" spans="1:2">
      <c r="A41" s="1" t="n">
        <v>32582</v>
      </c>
      <c r="B41" t="n">
        <v>19.48</v>
      </c>
    </row>
    <row r="42" spans="1:2">
      <c r="A42" s="1" t="n">
        <v>32613</v>
      </c>
      <c r="B42" t="n">
        <v>21.07</v>
      </c>
    </row>
    <row r="43" spans="1:2">
      <c r="A43" s="1" t="n">
        <v>32643</v>
      </c>
      <c r="B43" t="n">
        <v>20.12</v>
      </c>
    </row>
    <row r="44" spans="1:2">
      <c r="A44" s="1" t="n">
        <v>32674</v>
      </c>
      <c r="B44" t="n">
        <v>20.05</v>
      </c>
    </row>
    <row r="45" spans="1:2">
      <c r="A45" s="1" t="n">
        <v>32704</v>
      </c>
      <c r="B45" t="n">
        <v>19.78</v>
      </c>
    </row>
    <row r="46" spans="1:2">
      <c r="A46" s="1" t="n">
        <v>32735</v>
      </c>
      <c r="B46" t="n">
        <v>18.58</v>
      </c>
    </row>
    <row r="47" spans="1:2">
      <c r="A47" s="1" t="n">
        <v>32766</v>
      </c>
      <c r="B47" t="n">
        <v>19.59</v>
      </c>
    </row>
    <row r="48" spans="1:2">
      <c r="A48" s="1" t="n">
        <v>32796</v>
      </c>
      <c r="B48" t="n">
        <v>20.1</v>
      </c>
    </row>
    <row r="49" spans="1:2">
      <c r="A49" s="1" t="n">
        <v>32827</v>
      </c>
      <c r="B49" t="n">
        <v>19.86</v>
      </c>
    </row>
    <row r="50" spans="1:2">
      <c r="A50" s="1" t="n">
        <v>32857</v>
      </c>
      <c r="B50" t="n">
        <v>21.1</v>
      </c>
    </row>
    <row r="51" spans="1:2">
      <c r="A51" s="1" t="n">
        <v>32888</v>
      </c>
      <c r="B51" t="n">
        <v>22.86</v>
      </c>
    </row>
    <row r="52" spans="1:2">
      <c r="A52" s="1" t="n">
        <v>32919</v>
      </c>
      <c r="B52" t="n">
        <v>22.11</v>
      </c>
    </row>
    <row r="53" spans="1:2">
      <c r="A53" s="1" t="n">
        <v>32947</v>
      </c>
      <c r="B53" t="n">
        <v>20.39</v>
      </c>
    </row>
    <row r="54" spans="1:2">
      <c r="A54" s="1" t="n">
        <v>32978</v>
      </c>
      <c r="B54" t="n">
        <v>18.43</v>
      </c>
    </row>
    <row r="55" spans="1:2">
      <c r="A55" s="1" t="n">
        <v>33008</v>
      </c>
      <c r="B55" t="n">
        <v>18.2</v>
      </c>
    </row>
    <row r="56" spans="1:2">
      <c r="A56" s="1" t="n">
        <v>33039</v>
      </c>
      <c r="B56" t="n">
        <v>16.7</v>
      </c>
    </row>
    <row r="57" spans="1:2">
      <c r="A57" s="1" t="n">
        <v>33069</v>
      </c>
      <c r="B57" t="n">
        <v>18.45</v>
      </c>
    </row>
    <row r="58" spans="1:2">
      <c r="A58" s="1" t="n">
        <v>33100</v>
      </c>
      <c r="B58" t="n">
        <v>27.31</v>
      </c>
    </row>
    <row r="59" spans="1:2">
      <c r="A59" s="1" t="n">
        <v>33131</v>
      </c>
      <c r="B59" t="n">
        <v>33.51</v>
      </c>
    </row>
    <row r="60" spans="1:2">
      <c r="A60" s="1" t="n">
        <v>33161</v>
      </c>
      <c r="B60" t="n">
        <v>36.04</v>
      </c>
    </row>
    <row r="61" spans="1:2">
      <c r="A61" s="1" t="n">
        <v>33192</v>
      </c>
      <c r="B61" t="n">
        <v>32.33</v>
      </c>
    </row>
    <row r="62" spans="1:2">
      <c r="A62" s="1" t="n">
        <v>33222</v>
      </c>
      <c r="B62" t="n">
        <v>27.28</v>
      </c>
    </row>
    <row r="63" spans="1:2">
      <c r="A63" s="1" t="n">
        <v>33253</v>
      </c>
      <c r="B63" t="n">
        <v>25.23</v>
      </c>
    </row>
    <row r="64" spans="1:2">
      <c r="A64" s="1" t="n">
        <v>33284</v>
      </c>
      <c r="B64" t="n">
        <v>20.48</v>
      </c>
    </row>
    <row r="65" spans="1:2">
      <c r="A65" s="1" t="n">
        <v>33312</v>
      </c>
      <c r="B65" t="n">
        <v>19.9</v>
      </c>
    </row>
    <row r="66" spans="1:2">
      <c r="A66" s="1" t="n">
        <v>33343</v>
      </c>
      <c r="B66" t="n">
        <v>20.83</v>
      </c>
    </row>
    <row r="67" spans="1:2">
      <c r="A67" s="1" t="n">
        <v>33373</v>
      </c>
      <c r="B67" t="n">
        <v>21.23</v>
      </c>
    </row>
    <row r="68" spans="1:2">
      <c r="A68" s="1" t="n">
        <v>33404</v>
      </c>
      <c r="B68" t="n">
        <v>20.19</v>
      </c>
    </row>
    <row r="69" spans="1:2">
      <c r="A69" s="1" t="n">
        <v>33434</v>
      </c>
      <c r="B69" t="n">
        <v>21.4</v>
      </c>
    </row>
    <row r="70" spans="1:2">
      <c r="A70" s="1" t="n">
        <v>33465</v>
      </c>
      <c r="B70" t="n">
        <v>21.69</v>
      </c>
    </row>
    <row r="71" spans="1:2">
      <c r="A71" s="1" t="n">
        <v>33496</v>
      </c>
      <c r="B71" t="n">
        <v>21.89</v>
      </c>
    </row>
    <row r="72" spans="1:2">
      <c r="A72" s="1" t="n">
        <v>33526</v>
      </c>
      <c r="B72" t="n">
        <v>23.23</v>
      </c>
    </row>
    <row r="73" spans="1:2">
      <c r="A73" s="1" t="n">
        <v>33557</v>
      </c>
      <c r="B73" t="n">
        <v>22.46</v>
      </c>
    </row>
    <row r="74" spans="1:2">
      <c r="A74" s="1" t="n">
        <v>33587</v>
      </c>
      <c r="B74" t="n">
        <v>19.5</v>
      </c>
    </row>
    <row r="75" spans="1:2">
      <c r="A75" s="1" t="n">
        <v>33618</v>
      </c>
      <c r="B75" t="n">
        <v>18.79</v>
      </c>
    </row>
    <row r="76" spans="1:2">
      <c r="A76" s="1" t="n">
        <v>33649</v>
      </c>
      <c r="B76" t="n">
        <v>19.01</v>
      </c>
    </row>
    <row r="77" spans="1:2">
      <c r="A77" s="1" t="n">
        <v>33678</v>
      </c>
      <c r="B77" t="n">
        <v>18.92</v>
      </c>
    </row>
    <row r="78" spans="1:2">
      <c r="A78" s="1" t="n">
        <v>33709</v>
      </c>
      <c r="B78" t="n">
        <v>20.23</v>
      </c>
    </row>
    <row r="79" spans="1:2">
      <c r="A79" s="1" t="n">
        <v>33739</v>
      </c>
      <c r="B79" t="n">
        <v>20.98</v>
      </c>
    </row>
    <row r="80" spans="1:2">
      <c r="A80" s="1" t="n">
        <v>33770</v>
      </c>
      <c r="B80" t="n">
        <v>22.39</v>
      </c>
    </row>
    <row r="81" spans="1:2">
      <c r="A81" s="1" t="n">
        <v>33800</v>
      </c>
      <c r="B81" t="n">
        <v>21.78</v>
      </c>
    </row>
    <row r="82" spans="1:2">
      <c r="A82" s="1" t="n">
        <v>33831</v>
      </c>
      <c r="B82" t="n">
        <v>21.34</v>
      </c>
    </row>
    <row r="83" spans="1:2">
      <c r="A83" s="1" t="n">
        <v>33862</v>
      </c>
      <c r="B83" t="n">
        <v>21.88</v>
      </c>
    </row>
    <row r="84" spans="1:2">
      <c r="A84" s="1" t="n">
        <v>33892</v>
      </c>
      <c r="B84" t="n">
        <v>21.69</v>
      </c>
    </row>
    <row r="85" spans="1:2">
      <c r="A85" s="1" t="n">
        <v>33923</v>
      </c>
      <c r="B85" t="n">
        <v>20.34</v>
      </c>
    </row>
    <row r="86" spans="1:2">
      <c r="A86" s="1" t="n">
        <v>33953</v>
      </c>
      <c r="B86" t="n">
        <v>19.41</v>
      </c>
    </row>
    <row r="87" spans="1:2">
      <c r="A87" s="1" t="n">
        <v>33984</v>
      </c>
      <c r="B87" t="n">
        <v>19.03</v>
      </c>
    </row>
    <row r="88" spans="1:2">
      <c r="A88" s="1" t="n">
        <v>34015</v>
      </c>
      <c r="B88" t="n">
        <v>20.09</v>
      </c>
    </row>
    <row r="89" spans="1:2">
      <c r="A89" s="1" t="n">
        <v>34043</v>
      </c>
      <c r="B89" t="n">
        <v>20.32</v>
      </c>
    </row>
    <row r="90" spans="1:2">
      <c r="A90" s="1" t="n">
        <v>34074</v>
      </c>
      <c r="B90" t="n">
        <v>20.25</v>
      </c>
    </row>
    <row r="91" spans="1:2">
      <c r="A91" s="1" t="n">
        <v>34104</v>
      </c>
      <c r="B91" t="n">
        <v>19.95</v>
      </c>
    </row>
    <row r="92" spans="1:2">
      <c r="A92" s="1" t="n">
        <v>34135</v>
      </c>
      <c r="B92" t="n">
        <v>19.09</v>
      </c>
    </row>
    <row r="93" spans="1:2">
      <c r="A93" s="1" t="n">
        <v>34165</v>
      </c>
      <c r="B93" t="n">
        <v>17.89</v>
      </c>
    </row>
    <row r="94" spans="1:2">
      <c r="A94" s="1" t="n">
        <v>34196</v>
      </c>
      <c r="B94" t="n">
        <v>18.01</v>
      </c>
    </row>
    <row r="95" spans="1:2">
      <c r="A95" s="1" t="n">
        <v>34227</v>
      </c>
      <c r="B95" t="n">
        <v>17.5</v>
      </c>
    </row>
    <row r="96" spans="1:2">
      <c r="A96" s="1" t="n">
        <v>34257</v>
      </c>
      <c r="B96" t="n">
        <v>18.15</v>
      </c>
    </row>
    <row r="97" spans="1:2">
      <c r="A97" s="1" t="n">
        <v>34288</v>
      </c>
      <c r="B97" t="n">
        <v>16.61</v>
      </c>
    </row>
    <row r="98" spans="1:2">
      <c r="A98" s="1" t="n">
        <v>34318</v>
      </c>
      <c r="B98" t="n">
        <v>14.52</v>
      </c>
    </row>
    <row r="99" spans="1:2">
      <c r="A99" s="1" t="n">
        <v>34349</v>
      </c>
      <c r="B99" t="n">
        <v>15.03</v>
      </c>
    </row>
    <row r="100" spans="1:2">
      <c r="A100" s="1" t="n">
        <v>34380</v>
      </c>
      <c r="B100" t="n">
        <v>14.78</v>
      </c>
    </row>
    <row r="101" spans="1:2">
      <c r="A101" s="1" t="n">
        <v>34408</v>
      </c>
      <c r="B101" t="n">
        <v>14.68</v>
      </c>
    </row>
    <row r="102" spans="1:2">
      <c r="A102" s="1" t="n">
        <v>34439</v>
      </c>
      <c r="B102" t="n">
        <v>16.42</v>
      </c>
    </row>
    <row r="103" spans="1:2">
      <c r="A103" s="1" t="n">
        <v>34469</v>
      </c>
      <c r="B103" t="n">
        <v>17.89</v>
      </c>
    </row>
    <row r="104" spans="1:2">
      <c r="A104" s="1" t="n">
        <v>34500</v>
      </c>
      <c r="B104" t="n">
        <v>19.06</v>
      </c>
    </row>
    <row r="105" spans="1:2">
      <c r="A105" s="1" t="n">
        <v>34530</v>
      </c>
      <c r="B105" t="n">
        <v>19.66</v>
      </c>
    </row>
    <row r="106" spans="1:2">
      <c r="A106" s="1" t="n">
        <v>34561</v>
      </c>
      <c r="B106" t="n">
        <v>18.38</v>
      </c>
    </row>
    <row r="107" spans="1:2">
      <c r="A107" s="1" t="n">
        <v>34592</v>
      </c>
      <c r="B107" t="n">
        <v>17.45</v>
      </c>
    </row>
    <row r="108" spans="1:2">
      <c r="A108" s="1" t="n">
        <v>34622</v>
      </c>
      <c r="B108" t="n">
        <v>17.72</v>
      </c>
    </row>
    <row r="109" spans="1:2">
      <c r="A109" s="1" t="n">
        <v>34653</v>
      </c>
      <c r="B109" t="n">
        <v>18.07</v>
      </c>
    </row>
    <row r="110" spans="1:2">
      <c r="A110" s="1" t="n">
        <v>34683</v>
      </c>
      <c r="B110" t="n">
        <v>17.16</v>
      </c>
    </row>
    <row r="111" spans="1:2">
      <c r="A111" s="1" t="n">
        <v>34714</v>
      </c>
      <c r="B111" t="n">
        <v>18.04</v>
      </c>
    </row>
    <row r="112" spans="1:2">
      <c r="A112" s="1" t="n">
        <v>34745</v>
      </c>
      <c r="B112" t="n">
        <v>18.57</v>
      </c>
    </row>
    <row r="113" spans="1:2">
      <c r="A113" s="1" t="n">
        <v>34773</v>
      </c>
      <c r="B113" t="n">
        <v>18.54</v>
      </c>
    </row>
    <row r="114" spans="1:2">
      <c r="A114" s="1" t="n">
        <v>34804</v>
      </c>
      <c r="B114" t="n">
        <v>19.9</v>
      </c>
    </row>
    <row r="115" spans="1:2">
      <c r="A115" s="1" t="n">
        <v>34834</v>
      </c>
      <c r="B115" t="n">
        <v>19.74</v>
      </c>
    </row>
    <row r="116" spans="1:2">
      <c r="A116" s="1" t="n">
        <v>34865</v>
      </c>
      <c r="B116" t="n">
        <v>18.45</v>
      </c>
    </row>
    <row r="117" spans="1:2">
      <c r="A117" s="1" t="n">
        <v>34895</v>
      </c>
      <c r="B117" t="n">
        <v>17.33</v>
      </c>
    </row>
    <row r="118" spans="1:2">
      <c r="A118" s="1" t="n">
        <v>34926</v>
      </c>
      <c r="B118" t="n">
        <v>18.02</v>
      </c>
    </row>
    <row r="119" spans="1:2">
      <c r="A119" s="1" t="n">
        <v>34957</v>
      </c>
      <c r="B119" t="n">
        <v>18.23</v>
      </c>
    </row>
    <row r="120" spans="1:2">
      <c r="A120" s="1" t="n">
        <v>34987</v>
      </c>
      <c r="B120" t="n">
        <v>17.43</v>
      </c>
    </row>
    <row r="121" spans="1:2">
      <c r="A121" s="1" t="n">
        <v>35018</v>
      </c>
      <c r="B121" t="n">
        <v>17.99</v>
      </c>
    </row>
    <row r="122" spans="1:2">
      <c r="A122" s="1" t="n">
        <v>35048</v>
      </c>
      <c r="B122" t="n">
        <v>19.03</v>
      </c>
    </row>
    <row r="123" spans="1:2">
      <c r="A123" s="1" t="n">
        <v>35079</v>
      </c>
      <c r="B123" t="n">
        <v>18.86</v>
      </c>
    </row>
    <row r="124" spans="1:2">
      <c r="A124" s="1" t="n">
        <v>35110</v>
      </c>
      <c r="B124" t="n">
        <v>19.09</v>
      </c>
    </row>
    <row r="125" spans="1:2">
      <c r="A125" s="1" t="n">
        <v>35139</v>
      </c>
      <c r="B125" t="n">
        <v>21.33</v>
      </c>
    </row>
    <row r="126" spans="1:2">
      <c r="A126" s="1" t="n">
        <v>35170</v>
      </c>
      <c r="B126" t="n">
        <v>23.5</v>
      </c>
    </row>
    <row r="127" spans="1:2">
      <c r="A127" s="1" t="n">
        <v>35200</v>
      </c>
      <c r="B127" t="n">
        <v>21.17</v>
      </c>
    </row>
    <row r="128" spans="1:2">
      <c r="A128" s="1" t="n">
        <v>35231</v>
      </c>
      <c r="B128" t="n">
        <v>20.42</v>
      </c>
    </row>
    <row r="129" spans="1:2">
      <c r="A129" s="1" t="n">
        <v>35261</v>
      </c>
      <c r="B129" t="n">
        <v>21.3</v>
      </c>
    </row>
    <row r="130" spans="1:2">
      <c r="A130" s="1" t="n">
        <v>35292</v>
      </c>
      <c r="B130" t="n">
        <v>21.9</v>
      </c>
    </row>
    <row r="131" spans="1:2">
      <c r="A131" s="1" t="n">
        <v>35323</v>
      </c>
      <c r="B131" t="n">
        <v>23.97</v>
      </c>
    </row>
    <row r="132" spans="1:2">
      <c r="A132" s="1" t="n">
        <v>35353</v>
      </c>
      <c r="B132" t="n">
        <v>24.88</v>
      </c>
    </row>
    <row r="133" spans="1:2">
      <c r="A133" s="1" t="n">
        <v>35384</v>
      </c>
      <c r="B133" t="n">
        <v>23.71</v>
      </c>
    </row>
    <row r="134" spans="1:2">
      <c r="A134" s="1" t="n">
        <v>35414</v>
      </c>
      <c r="B134" t="n">
        <v>25.23</v>
      </c>
    </row>
    <row r="135" spans="1:2">
      <c r="A135" s="1" t="n">
        <v>35445</v>
      </c>
      <c r="B135" t="n">
        <v>25.13</v>
      </c>
    </row>
    <row r="136" spans="1:2">
      <c r="A136" s="1" t="n">
        <v>35476</v>
      </c>
      <c r="B136" t="n">
        <v>22.18</v>
      </c>
    </row>
    <row r="137" spans="1:2">
      <c r="A137" s="1" t="n">
        <v>35504</v>
      </c>
      <c r="B137" t="n">
        <v>20.97</v>
      </c>
    </row>
    <row r="138" spans="1:2">
      <c r="A138" s="1" t="n">
        <v>35535</v>
      </c>
      <c r="B138" t="n">
        <v>19.7</v>
      </c>
    </row>
    <row r="139" spans="1:2">
      <c r="A139" s="1" t="n">
        <v>35565</v>
      </c>
      <c r="B139" t="n">
        <v>20.82</v>
      </c>
    </row>
    <row r="140" spans="1:2">
      <c r="A140" s="1" t="n">
        <v>35596</v>
      </c>
      <c r="B140" t="n">
        <v>19.26</v>
      </c>
    </row>
    <row r="141" spans="1:2">
      <c r="A141" s="1" t="n">
        <v>35626</v>
      </c>
      <c r="B141" t="n">
        <v>19.66</v>
      </c>
    </row>
    <row r="142" spans="1:2">
      <c r="A142" s="1" t="n">
        <v>35657</v>
      </c>
      <c r="B142" t="n">
        <v>19.95</v>
      </c>
    </row>
    <row r="143" spans="1:2">
      <c r="A143" s="1" t="n">
        <v>35688</v>
      </c>
      <c r="B143" t="n">
        <v>19.8</v>
      </c>
    </row>
    <row r="144" spans="1:2">
      <c r="A144" s="1" t="n">
        <v>35718</v>
      </c>
      <c r="B144" t="n">
        <v>21.33</v>
      </c>
    </row>
    <row r="145" spans="1:2">
      <c r="A145" s="1" t="n">
        <v>35749</v>
      </c>
      <c r="B145" t="n">
        <v>20.19</v>
      </c>
    </row>
    <row r="146" spans="1:2">
      <c r="A146" s="1" t="n">
        <v>35779</v>
      </c>
      <c r="B146" t="n">
        <v>18.33</v>
      </c>
    </row>
    <row r="147" spans="1:2">
      <c r="A147" s="1" t="n">
        <v>35810</v>
      </c>
      <c r="B147" t="n">
        <v>16.72</v>
      </c>
    </row>
    <row r="148" spans="1:2">
      <c r="A148" s="1" t="n">
        <v>35841</v>
      </c>
      <c r="B148" t="n">
        <v>16.06</v>
      </c>
    </row>
    <row r="149" spans="1:2">
      <c r="A149" s="1" t="n">
        <v>35869</v>
      </c>
      <c r="B149" t="n">
        <v>15.12</v>
      </c>
    </row>
    <row r="150" spans="1:2">
      <c r="A150" s="1" t="n">
        <v>35900</v>
      </c>
      <c r="B150" t="n">
        <v>15.35</v>
      </c>
    </row>
    <row r="151" spans="1:2">
      <c r="A151" s="1" t="n">
        <v>35930</v>
      </c>
      <c r="B151" t="n">
        <v>14.91</v>
      </c>
    </row>
    <row r="152" spans="1:2">
      <c r="A152" s="1" t="n">
        <v>35961</v>
      </c>
      <c r="B152" t="n">
        <v>13.72</v>
      </c>
    </row>
    <row r="153" spans="1:2">
      <c r="A153" s="1" t="n">
        <v>35991</v>
      </c>
      <c r="B153" t="n">
        <v>14.17</v>
      </c>
    </row>
    <row r="154" spans="1:2">
      <c r="A154" s="1" t="n">
        <v>36022</v>
      </c>
      <c r="B154" t="n">
        <v>13.47</v>
      </c>
    </row>
    <row r="155" spans="1:2">
      <c r="A155" s="1" t="n">
        <v>36053</v>
      </c>
      <c r="B155" t="n">
        <v>15.03</v>
      </c>
    </row>
    <row r="156" spans="1:2">
      <c r="A156" s="1" t="n">
        <v>36083</v>
      </c>
      <c r="B156" t="n">
        <v>14.46</v>
      </c>
    </row>
    <row r="157" spans="1:2">
      <c r="A157" s="1" t="n">
        <v>36114</v>
      </c>
      <c r="B157" t="n">
        <v>13</v>
      </c>
    </row>
    <row r="158" spans="1:2">
      <c r="A158" s="1" t="n">
        <v>36144</v>
      </c>
      <c r="B158" t="n">
        <v>11.35</v>
      </c>
    </row>
    <row r="159" spans="1:2">
      <c r="A159" s="1" t="n">
        <v>36175</v>
      </c>
      <c r="B159" t="n">
        <v>12.52</v>
      </c>
    </row>
    <row r="160" spans="1:2">
      <c r="A160" s="1" t="n">
        <v>36206</v>
      </c>
      <c r="B160" t="n">
        <v>12.01</v>
      </c>
    </row>
    <row r="161" spans="1:2">
      <c r="A161" s="1" t="n">
        <v>36234</v>
      </c>
      <c r="B161" t="n">
        <v>14.68</v>
      </c>
    </row>
    <row r="162" spans="1:2">
      <c r="A162" s="1" t="n">
        <v>36265</v>
      </c>
      <c r="B162" t="n">
        <v>17.31</v>
      </c>
    </row>
    <row r="163" spans="1:2">
      <c r="A163" s="1" t="n">
        <v>36295</v>
      </c>
      <c r="B163" t="n">
        <v>17.72</v>
      </c>
    </row>
    <row r="164" spans="1:2">
      <c r="A164" s="1" t="n">
        <v>36326</v>
      </c>
      <c r="B164" t="n">
        <v>17.92</v>
      </c>
    </row>
    <row r="165" spans="1:2">
      <c r="A165" s="1" t="n">
        <v>36356</v>
      </c>
      <c r="B165" t="n">
        <v>20.1</v>
      </c>
    </row>
    <row r="166" spans="1:2">
      <c r="A166" s="1" t="n">
        <v>36387</v>
      </c>
      <c r="B166" t="n">
        <v>21.28</v>
      </c>
    </row>
    <row r="167" spans="1:2">
      <c r="A167" s="1" t="n">
        <v>36418</v>
      </c>
      <c r="B167" t="n">
        <v>23.8</v>
      </c>
    </row>
    <row r="168" spans="1:2">
      <c r="A168" s="1" t="n">
        <v>36448</v>
      </c>
      <c r="B168" t="n">
        <v>22.69</v>
      </c>
    </row>
    <row r="169" spans="1:2">
      <c r="A169" s="1" t="n">
        <v>36479</v>
      </c>
      <c r="B169" t="n">
        <v>25</v>
      </c>
    </row>
    <row r="170" spans="1:2">
      <c r="A170" s="1" t="n">
        <v>36509</v>
      </c>
      <c r="B170" t="n">
        <v>26.1</v>
      </c>
    </row>
    <row r="171" spans="1:2">
      <c r="A171" s="1" t="n">
        <v>36540</v>
      </c>
      <c r="B171" t="n">
        <v>27.26</v>
      </c>
    </row>
    <row r="172" spans="1:2">
      <c r="A172" s="1" t="n">
        <v>36571</v>
      </c>
      <c r="B172" t="n">
        <v>29.37</v>
      </c>
    </row>
    <row r="173" spans="1:2">
      <c r="A173" s="1" t="n">
        <v>36600</v>
      </c>
      <c r="B173" t="n">
        <v>29.84</v>
      </c>
    </row>
    <row r="174" spans="1:2">
      <c r="A174" s="1" t="n">
        <v>36631</v>
      </c>
      <c r="B174" t="n">
        <v>25.72</v>
      </c>
    </row>
    <row r="175" spans="1:2">
      <c r="A175" s="1" t="n">
        <v>36661</v>
      </c>
      <c r="B175" t="n">
        <v>28.79</v>
      </c>
    </row>
    <row r="176" spans="1:2">
      <c r="A176" s="1" t="n">
        <v>36692</v>
      </c>
      <c r="B176" t="n">
        <v>31.82</v>
      </c>
    </row>
    <row r="177" spans="1:2">
      <c r="A177" s="1" t="n">
        <v>36722</v>
      </c>
      <c r="B177" t="n">
        <v>29.7</v>
      </c>
    </row>
    <row r="178" spans="1:2">
      <c r="A178" s="1" t="n">
        <v>36753</v>
      </c>
      <c r="B178" t="n">
        <v>31.26</v>
      </c>
    </row>
    <row r="179" spans="1:2">
      <c r="A179" s="1" t="n">
        <v>36784</v>
      </c>
      <c r="B179" t="n">
        <v>33.88</v>
      </c>
    </row>
    <row r="180" spans="1:2">
      <c r="A180" s="1" t="n">
        <v>36814</v>
      </c>
      <c r="B180" t="n">
        <v>33.11</v>
      </c>
    </row>
    <row r="181" spans="1:2">
      <c r="A181" s="1" t="n">
        <v>36845</v>
      </c>
      <c r="B181" t="n">
        <v>34.42</v>
      </c>
    </row>
    <row r="182" spans="1:2">
      <c r="A182" s="1" t="n">
        <v>36875</v>
      </c>
      <c r="B182" t="n">
        <v>28.44</v>
      </c>
    </row>
    <row r="183" spans="1:2">
      <c r="A183" s="1" t="n">
        <v>36906</v>
      </c>
      <c r="B183" t="n">
        <v>29.59</v>
      </c>
    </row>
    <row r="184" spans="1:2">
      <c r="A184" s="1" t="n">
        <v>36937</v>
      </c>
      <c r="B184" t="n">
        <v>29.61</v>
      </c>
    </row>
    <row r="185" spans="1:2">
      <c r="A185" s="1" t="n">
        <v>36965</v>
      </c>
      <c r="B185" t="n">
        <v>27.25</v>
      </c>
    </row>
    <row r="186" spans="1:2">
      <c r="A186" s="1" t="n">
        <v>36996</v>
      </c>
      <c r="B186" t="n">
        <v>27.49</v>
      </c>
    </row>
    <row r="187" spans="1:2">
      <c r="A187" s="1" t="n">
        <v>37026</v>
      </c>
      <c r="B187" t="n">
        <v>28.63</v>
      </c>
    </row>
    <row r="188" spans="1:2">
      <c r="A188" s="1" t="n">
        <v>37057</v>
      </c>
      <c r="B188" t="n">
        <v>27.6</v>
      </c>
    </row>
    <row r="189" spans="1:2">
      <c r="A189" s="1" t="n">
        <v>37087</v>
      </c>
      <c r="B189" t="n">
        <v>26.43</v>
      </c>
    </row>
    <row r="190" spans="1:2">
      <c r="A190" s="1" t="n">
        <v>37118</v>
      </c>
      <c r="B190" t="n">
        <v>27.37</v>
      </c>
    </row>
    <row r="191" spans="1:2">
      <c r="A191" s="1" t="n">
        <v>37149</v>
      </c>
      <c r="B191" t="n">
        <v>26.2</v>
      </c>
    </row>
    <row r="192" spans="1:2">
      <c r="A192" s="1" t="n">
        <v>37179</v>
      </c>
      <c r="B192" t="n">
        <v>22.17</v>
      </c>
    </row>
    <row r="193" spans="1:2">
      <c r="A193" s="1" t="n">
        <v>37210</v>
      </c>
      <c r="B193" t="n">
        <v>19.64</v>
      </c>
    </row>
    <row r="194" spans="1:2">
      <c r="A194" s="1" t="n">
        <v>37240</v>
      </c>
      <c r="B194" t="n">
        <v>19.39</v>
      </c>
    </row>
    <row r="195" spans="1:2">
      <c r="A195" s="1" t="n">
        <v>37271</v>
      </c>
      <c r="B195" t="n">
        <v>19.72</v>
      </c>
    </row>
    <row r="196" spans="1:2">
      <c r="A196" s="1" t="n">
        <v>37302</v>
      </c>
      <c r="B196" t="n">
        <v>20.72</v>
      </c>
    </row>
    <row r="197" spans="1:2">
      <c r="A197" s="1" t="n">
        <v>37330</v>
      </c>
      <c r="B197" t="n">
        <v>24.53</v>
      </c>
    </row>
    <row r="198" spans="1:2">
      <c r="A198" s="1" t="n">
        <v>37361</v>
      </c>
      <c r="B198" t="n">
        <v>26.18</v>
      </c>
    </row>
    <row r="199" spans="1:2">
      <c r="A199" s="1" t="n">
        <v>37391</v>
      </c>
      <c r="B199" t="n">
        <v>27.04</v>
      </c>
    </row>
    <row r="200" spans="1:2">
      <c r="A200" s="1" t="n">
        <v>37422</v>
      </c>
      <c r="B200" t="n">
        <v>25.52</v>
      </c>
    </row>
    <row r="201" spans="1:2">
      <c r="A201" s="1" t="n">
        <v>37452</v>
      </c>
      <c r="B201" t="n">
        <v>26.97</v>
      </c>
    </row>
    <row r="202" spans="1:2">
      <c r="A202" s="1" t="n">
        <v>37483</v>
      </c>
      <c r="B202" t="n">
        <v>28.39</v>
      </c>
    </row>
    <row r="203" spans="1:2">
      <c r="A203" s="1" t="n">
        <v>37514</v>
      </c>
      <c r="B203" t="n">
        <v>29.66</v>
      </c>
    </row>
    <row r="204" spans="1:2">
      <c r="A204" s="1" t="n">
        <v>37544</v>
      </c>
      <c r="B204" t="n">
        <v>28.84</v>
      </c>
    </row>
    <row r="205" spans="1:2">
      <c r="A205" s="1" t="n">
        <v>37575</v>
      </c>
      <c r="B205" t="n">
        <v>26.35</v>
      </c>
    </row>
    <row r="206" spans="1:2">
      <c r="A206" s="1" t="n">
        <v>37605</v>
      </c>
      <c r="B206" t="n">
        <v>29.46</v>
      </c>
    </row>
    <row r="207" spans="1:2">
      <c r="A207" s="1" t="n">
        <v>37636</v>
      </c>
      <c r="B207" t="n">
        <v>32.95</v>
      </c>
    </row>
    <row r="208" spans="1:2">
      <c r="A208" s="1" t="n">
        <v>37667</v>
      </c>
      <c r="B208" t="n">
        <v>35.83</v>
      </c>
    </row>
    <row r="209" spans="1:2">
      <c r="A209" s="1" t="n">
        <v>37695</v>
      </c>
      <c r="B209" t="n">
        <v>33.51</v>
      </c>
    </row>
    <row r="210" spans="1:2">
      <c r="A210" s="1" t="n">
        <v>37726</v>
      </c>
      <c r="B210" t="n">
        <v>28.17</v>
      </c>
    </row>
    <row r="211" spans="1:2">
      <c r="A211" s="1" t="n">
        <v>37756</v>
      </c>
      <c r="B211" t="n">
        <v>28.11</v>
      </c>
    </row>
    <row r="212" spans="1:2">
      <c r="A212" s="1" t="n">
        <v>37787</v>
      </c>
      <c r="B212" t="n">
        <v>30.66</v>
      </c>
    </row>
    <row r="213" spans="1:2">
      <c r="A213" s="1" t="n">
        <v>37817</v>
      </c>
      <c r="B213" t="n">
        <v>30.76</v>
      </c>
    </row>
    <row r="214" spans="1:2">
      <c r="A214" s="1" t="n">
        <v>37848</v>
      </c>
      <c r="B214" t="n">
        <v>31.57</v>
      </c>
    </row>
    <row r="215" spans="1:2">
      <c r="A215" s="1" t="n">
        <v>37879</v>
      </c>
      <c r="B215" t="n">
        <v>28.31</v>
      </c>
    </row>
    <row r="216" spans="1:2">
      <c r="A216" s="1" t="n">
        <v>37909</v>
      </c>
      <c r="B216" t="n">
        <v>30.34</v>
      </c>
    </row>
    <row r="217" spans="1:2">
      <c r="A217" s="1" t="n">
        <v>37940</v>
      </c>
      <c r="B217" t="n">
        <v>31.11</v>
      </c>
    </row>
    <row r="218" spans="1:2">
      <c r="A218" s="1" t="n">
        <v>37970</v>
      </c>
      <c r="B218" t="n">
        <v>32.13</v>
      </c>
    </row>
    <row r="219" spans="1:2">
      <c r="A219" s="1" t="n">
        <v>38001</v>
      </c>
      <c r="B219" t="n">
        <v>34.31</v>
      </c>
    </row>
    <row r="220" spans="1:2">
      <c r="A220" s="1" t="n">
        <v>38032</v>
      </c>
      <c r="B220" t="n">
        <v>34.69</v>
      </c>
    </row>
    <row r="221" spans="1:2">
      <c r="A221" s="1" t="n">
        <v>38061</v>
      </c>
      <c r="B221" t="n">
        <v>36.74</v>
      </c>
    </row>
    <row r="222" spans="1:2">
      <c r="A222" s="1" t="n">
        <v>38092</v>
      </c>
      <c r="B222" t="n">
        <v>36.75</v>
      </c>
    </row>
    <row r="223" spans="1:2">
      <c r="A223" s="1" t="n">
        <v>38122</v>
      </c>
      <c r="B223" t="n">
        <v>40.28</v>
      </c>
    </row>
    <row r="224" spans="1:2">
      <c r="A224" s="1" t="n">
        <v>38153</v>
      </c>
      <c r="B224" t="n">
        <v>38.03</v>
      </c>
    </row>
    <row r="225" spans="1:2">
      <c r="A225" s="1" t="n">
        <v>38183</v>
      </c>
      <c r="B225" t="n">
        <v>40.78</v>
      </c>
    </row>
    <row r="226" spans="1:2">
      <c r="A226" s="1" t="n">
        <v>38214</v>
      </c>
      <c r="B226" t="n">
        <v>44.9</v>
      </c>
    </row>
    <row r="227" spans="1:2">
      <c r="A227" s="1" t="n">
        <v>38245</v>
      </c>
      <c r="B227" t="n">
        <v>45.94</v>
      </c>
    </row>
    <row r="228" spans="1:2">
      <c r="A228" s="1" t="n">
        <v>38275</v>
      </c>
      <c r="B228" t="n">
        <v>53.28</v>
      </c>
    </row>
    <row r="229" spans="1:2">
      <c r="A229" s="1" t="n">
        <v>38306</v>
      </c>
      <c r="B229" t="n">
        <v>48.47</v>
      </c>
    </row>
    <row r="230" spans="1:2">
      <c r="A230" s="1" t="n">
        <v>38336</v>
      </c>
      <c r="B230" t="n">
        <v>43.15</v>
      </c>
    </row>
    <row r="231" spans="1:2">
      <c r="A231" s="1" t="n">
        <v>38367</v>
      </c>
      <c r="B231" t="n">
        <v>46.84</v>
      </c>
    </row>
    <row r="232" spans="1:2">
      <c r="A232" s="1" t="n">
        <v>38398</v>
      </c>
      <c r="B232" t="n">
        <v>48.15</v>
      </c>
    </row>
    <row r="233" spans="1:2">
      <c r="A233" s="1" t="n">
        <v>38426</v>
      </c>
      <c r="B233" t="n">
        <v>54.19</v>
      </c>
    </row>
    <row r="234" spans="1:2">
      <c r="A234" s="1" t="n">
        <v>38457</v>
      </c>
      <c r="B234" t="n">
        <v>52.98</v>
      </c>
    </row>
    <row r="235" spans="1:2">
      <c r="A235" s="1" t="n">
        <v>38487</v>
      </c>
      <c r="B235" t="n">
        <v>49.83</v>
      </c>
    </row>
    <row r="236" spans="1:2">
      <c r="A236" s="1" t="n">
        <v>38518</v>
      </c>
      <c r="B236" t="n">
        <v>56.35</v>
      </c>
    </row>
    <row r="237" spans="1:2">
      <c r="A237" s="1" t="n">
        <v>38548</v>
      </c>
      <c r="B237" t="n">
        <v>59</v>
      </c>
    </row>
    <row r="238" spans="1:2">
      <c r="A238" s="1" t="n">
        <v>38579</v>
      </c>
      <c r="B238" t="n">
        <v>64.98999999999999</v>
      </c>
    </row>
    <row r="239" spans="1:2">
      <c r="A239" s="1" t="n">
        <v>38610</v>
      </c>
      <c r="B239" t="n">
        <v>65.59</v>
      </c>
    </row>
    <row r="240" spans="1:2">
      <c r="A240" s="1" t="n">
        <v>38640</v>
      </c>
      <c r="B240" t="n">
        <v>62.26</v>
      </c>
    </row>
    <row r="241" spans="1:2">
      <c r="A241" s="1" t="n">
        <v>38671</v>
      </c>
      <c r="B241" t="n">
        <v>58.32</v>
      </c>
    </row>
    <row r="242" spans="1:2">
      <c r="A242" s="1" t="n">
        <v>38701</v>
      </c>
      <c r="B242" t="n">
        <v>59.41</v>
      </c>
    </row>
    <row r="243" spans="1:2">
      <c r="A243" s="1" t="n">
        <v>38732</v>
      </c>
      <c r="B243" t="n">
        <v>65.48999999999999</v>
      </c>
    </row>
    <row r="244" spans="1:2">
      <c r="A244" s="1" t="n">
        <v>38763</v>
      </c>
      <c r="B244" t="n">
        <v>61.63</v>
      </c>
    </row>
    <row r="245" spans="1:2">
      <c r="A245" s="1" t="n">
        <v>38791</v>
      </c>
      <c r="B245" t="n">
        <v>62.69</v>
      </c>
    </row>
    <row r="246" spans="1:2">
      <c r="A246" s="1" t="n">
        <v>38822</v>
      </c>
      <c r="B246" t="n">
        <v>69.44</v>
      </c>
    </row>
    <row r="247" spans="1:2">
      <c r="A247" s="1" t="n">
        <v>38852</v>
      </c>
      <c r="B247" t="n">
        <v>70.84</v>
      </c>
    </row>
    <row r="248" spans="1:2">
      <c r="A248" s="1" t="n">
        <v>38883</v>
      </c>
      <c r="B248" t="n">
        <v>70.95</v>
      </c>
    </row>
    <row r="249" spans="1:2">
      <c r="A249" s="1" t="n">
        <v>38913</v>
      </c>
      <c r="B249" t="n">
        <v>74.41</v>
      </c>
    </row>
    <row r="250" spans="1:2">
      <c r="A250" s="1" t="n">
        <v>38944</v>
      </c>
      <c r="B250" t="n">
        <v>73.04000000000001</v>
      </c>
    </row>
    <row r="251" spans="1:2">
      <c r="A251" s="1" t="n">
        <v>38975</v>
      </c>
      <c r="B251" t="n">
        <v>63.8</v>
      </c>
    </row>
    <row r="252" spans="1:2">
      <c r="A252" s="1" t="n">
        <v>39005</v>
      </c>
      <c r="B252" t="n">
        <v>58.89</v>
      </c>
    </row>
    <row r="253" spans="1:2">
      <c r="A253" s="1" t="n">
        <v>39036</v>
      </c>
      <c r="B253" t="n">
        <v>59.08</v>
      </c>
    </row>
    <row r="254" spans="1:2">
      <c r="A254" s="1" t="n">
        <v>39066</v>
      </c>
      <c r="B254" t="n">
        <v>61.96</v>
      </c>
    </row>
    <row r="255" spans="1:2">
      <c r="A255" s="1" t="n">
        <v>39097</v>
      </c>
      <c r="B255" t="n">
        <v>54.51</v>
      </c>
    </row>
    <row r="256" spans="1:2">
      <c r="A256" s="1" t="n">
        <v>39128</v>
      </c>
      <c r="B256" t="n">
        <v>59.28</v>
      </c>
    </row>
    <row r="257" spans="1:2">
      <c r="A257" s="1" t="n">
        <v>39156</v>
      </c>
      <c r="B257" t="n">
        <v>60.44</v>
      </c>
    </row>
    <row r="258" spans="1:2">
      <c r="A258" s="1" t="n">
        <v>39187</v>
      </c>
      <c r="B258" t="n">
        <v>63.98</v>
      </c>
    </row>
    <row r="259" spans="1:2">
      <c r="A259" s="1" t="n">
        <v>39217</v>
      </c>
      <c r="B259" t="n">
        <v>63.46</v>
      </c>
    </row>
    <row r="260" spans="1:2">
      <c r="A260" s="1" t="n">
        <v>39248</v>
      </c>
      <c r="B260" t="n">
        <v>67.48999999999999</v>
      </c>
    </row>
    <row r="261" spans="1:2">
      <c r="A261" s="1" t="n">
        <v>39278</v>
      </c>
      <c r="B261" t="n">
        <v>74.12</v>
      </c>
    </row>
    <row r="262" spans="1:2">
      <c r="A262" s="1" t="n">
        <v>39309</v>
      </c>
      <c r="B262" t="n">
        <v>72.36</v>
      </c>
    </row>
    <row r="263" spans="1:2">
      <c r="A263" s="1" t="n">
        <v>39340</v>
      </c>
      <c r="B263" t="n">
        <v>79.92</v>
      </c>
    </row>
    <row r="264" spans="1:2">
      <c r="A264" s="1" t="n">
        <v>39370</v>
      </c>
      <c r="B264" t="n">
        <v>85.8</v>
      </c>
    </row>
    <row r="265" spans="1:2">
      <c r="A265" s="1" t="n">
        <v>39401</v>
      </c>
      <c r="B265" t="n">
        <v>94.77</v>
      </c>
    </row>
    <row r="266" spans="1:2">
      <c r="A266" s="1" t="n">
        <v>39431</v>
      </c>
      <c r="B266" t="n">
        <v>91.69</v>
      </c>
    </row>
    <row r="267" spans="1:2">
      <c r="A267" s="1" t="n">
        <v>39462</v>
      </c>
      <c r="B267" t="n">
        <v>92.97</v>
      </c>
    </row>
    <row r="268" spans="1:2">
      <c r="A268" s="1" t="n">
        <v>39493</v>
      </c>
      <c r="B268" t="n">
        <v>95.39</v>
      </c>
    </row>
    <row r="269" spans="1:2">
      <c r="A269" s="1" t="n">
        <v>39522</v>
      </c>
      <c r="B269" t="n">
        <v>105.45</v>
      </c>
    </row>
    <row r="270" spans="1:2">
      <c r="A270" s="1" t="n">
        <v>39553</v>
      </c>
      <c r="B270" t="n">
        <v>112.58</v>
      </c>
    </row>
    <row r="271" spans="1:2">
      <c r="A271" s="1" t="n">
        <v>39583</v>
      </c>
      <c r="B271" t="n">
        <v>125.4</v>
      </c>
    </row>
    <row r="272" spans="1:2">
      <c r="A272" s="1" t="n">
        <v>39614</v>
      </c>
      <c r="B272" t="n">
        <v>133.88</v>
      </c>
    </row>
    <row r="273" spans="1:2">
      <c r="A273" s="1" t="n">
        <v>39644</v>
      </c>
      <c r="B273" t="n">
        <v>133.37</v>
      </c>
    </row>
    <row r="274" spans="1:2">
      <c r="A274" s="1" t="n">
        <v>39675</v>
      </c>
      <c r="B274" t="n">
        <v>116.67</v>
      </c>
    </row>
    <row r="275" spans="1:2">
      <c r="A275" s="1" t="n">
        <v>39706</v>
      </c>
      <c r="B275" t="n">
        <v>104.11</v>
      </c>
    </row>
    <row r="276" spans="1:2">
      <c r="A276" s="1" t="n">
        <v>39736</v>
      </c>
      <c r="B276" t="n">
        <v>76.61</v>
      </c>
    </row>
    <row r="277" spans="1:2">
      <c r="A277" s="1" t="n">
        <v>39767</v>
      </c>
      <c r="B277" t="n">
        <v>57.31</v>
      </c>
    </row>
    <row r="278" spans="1:2">
      <c r="A278" s="1" t="n">
        <v>39797</v>
      </c>
      <c r="B278" t="n">
        <v>41.12</v>
      </c>
    </row>
    <row r="279" spans="1:2">
      <c r="A279" s="1" t="n">
        <v>39828</v>
      </c>
      <c r="B279" t="n">
        <v>41.71</v>
      </c>
    </row>
    <row r="280" spans="1:2">
      <c r="A280" s="1" t="n">
        <v>39859</v>
      </c>
      <c r="B280" t="n">
        <v>39.09</v>
      </c>
    </row>
    <row r="281" spans="1:2">
      <c r="A281" s="1" t="n">
        <v>39887</v>
      </c>
      <c r="B281" t="n">
        <v>47.94</v>
      </c>
    </row>
    <row r="282" spans="1:2">
      <c r="A282" s="1" t="n">
        <v>39918</v>
      </c>
      <c r="B282" t="n">
        <v>49.65</v>
      </c>
    </row>
    <row r="283" spans="1:2">
      <c r="A283" s="1" t="n">
        <v>39948</v>
      </c>
      <c r="B283" t="n">
        <v>59.03</v>
      </c>
    </row>
    <row r="284" spans="1:2">
      <c r="A284" s="1" t="n">
        <v>39979</v>
      </c>
      <c r="B284" t="n">
        <v>69.64</v>
      </c>
    </row>
    <row r="285" spans="1:2">
      <c r="A285" s="1" t="n">
        <v>40009</v>
      </c>
      <c r="B285" t="n">
        <v>64.15000000000001</v>
      </c>
    </row>
    <row r="286" spans="1:2">
      <c r="A286" s="1" t="n">
        <v>40040</v>
      </c>
      <c r="B286" t="n">
        <v>71.05</v>
      </c>
    </row>
    <row r="287" spans="1:2">
      <c r="A287" s="1" t="n">
        <v>40071</v>
      </c>
      <c r="B287" t="n">
        <v>69.41</v>
      </c>
    </row>
    <row r="288" spans="1:2">
      <c r="A288" s="1" t="n">
        <v>40101</v>
      </c>
      <c r="B288" t="n">
        <v>75.72</v>
      </c>
    </row>
    <row r="289" spans="1:2">
      <c r="A289" s="1" t="n">
        <v>40132</v>
      </c>
      <c r="B289" t="n">
        <v>77.98999999999999</v>
      </c>
    </row>
    <row r="290" spans="1:2">
      <c r="A290" s="1" t="n">
        <v>40162</v>
      </c>
      <c r="B290" t="n">
        <v>74.47</v>
      </c>
    </row>
    <row r="291" spans="1:2">
      <c r="A291" s="1" t="n">
        <v>40193</v>
      </c>
      <c r="B291" t="n">
        <v>78.33</v>
      </c>
    </row>
    <row r="292" spans="1:2">
      <c r="A292" s="1" t="n">
        <v>40224</v>
      </c>
      <c r="B292" t="n">
        <v>76.39</v>
      </c>
    </row>
    <row r="293" spans="1:2">
      <c r="A293" s="1" t="n">
        <v>40252</v>
      </c>
      <c r="B293" t="n">
        <v>81.2</v>
      </c>
    </row>
    <row r="294" spans="1:2">
      <c r="A294" s="1" t="n">
        <v>40283</v>
      </c>
      <c r="B294" t="n">
        <v>84.29000000000001</v>
      </c>
    </row>
    <row r="295" spans="1:2">
      <c r="A295" s="1" t="n">
        <v>40313</v>
      </c>
      <c r="B295" t="n">
        <v>73.73999999999999</v>
      </c>
    </row>
    <row r="296" spans="1:2">
      <c r="A296" s="1" t="n">
        <v>40344</v>
      </c>
      <c r="B296" t="n">
        <v>75.34</v>
      </c>
    </row>
    <row r="297" spans="1:2">
      <c r="A297" s="1" t="n">
        <v>40374</v>
      </c>
      <c r="B297" t="n">
        <v>76.31999999999999</v>
      </c>
    </row>
    <row r="298" spans="1:2">
      <c r="A298" s="1" t="n">
        <v>40405</v>
      </c>
      <c r="B298" t="n">
        <v>76.59999999999999</v>
      </c>
    </row>
    <row r="299" spans="1:2">
      <c r="A299" s="1" t="n">
        <v>40436</v>
      </c>
      <c r="B299" t="n">
        <v>75.23999999999999</v>
      </c>
    </row>
    <row r="300" spans="1:2">
      <c r="A300" s="1" t="n">
        <v>40466</v>
      </c>
      <c r="B300" t="n">
        <v>81.89</v>
      </c>
    </row>
    <row r="301" spans="1:2">
      <c r="A301" s="1" t="n">
        <v>40497</v>
      </c>
      <c r="B301" t="n">
        <v>84.25</v>
      </c>
    </row>
    <row r="302" spans="1:2">
      <c r="A302" s="1" t="n">
        <v>40527</v>
      </c>
      <c r="B302" t="n">
        <v>89.15000000000001</v>
      </c>
    </row>
    <row r="303" spans="1:2">
      <c r="A303" s="1" t="n">
        <v>40558</v>
      </c>
      <c r="B303" t="n">
        <v>89.17</v>
      </c>
    </row>
    <row r="304" spans="1:2">
      <c r="A304" s="1" t="n">
        <v>40589</v>
      </c>
      <c r="B304" t="n">
        <v>88.58</v>
      </c>
    </row>
    <row r="305" spans="1:2">
      <c r="A305" s="1" t="n">
        <v>40617</v>
      </c>
      <c r="B305" t="n">
        <v>102.86</v>
      </c>
    </row>
    <row r="306" spans="1:2">
      <c r="A306" s="1" t="n">
        <v>40648</v>
      </c>
      <c r="B306" t="n">
        <v>109.53</v>
      </c>
    </row>
    <row r="307" spans="1:2">
      <c r="A307" s="1" t="n">
        <v>40678</v>
      </c>
      <c r="B307" t="n">
        <v>100.9</v>
      </c>
    </row>
    <row r="308" spans="1:2">
      <c r="A308" s="1" t="n">
        <v>40709</v>
      </c>
      <c r="B308" t="n">
        <v>96.26000000000001</v>
      </c>
    </row>
    <row r="309" spans="1:2">
      <c r="A309" s="1" t="n">
        <v>40739</v>
      </c>
      <c r="B309" t="n">
        <v>97.3</v>
      </c>
    </row>
    <row r="310" spans="1:2">
      <c r="A310" s="1" t="n">
        <v>40770</v>
      </c>
      <c r="B310" t="n">
        <v>86.33</v>
      </c>
    </row>
    <row r="311" spans="1:2">
      <c r="A311" s="1" t="n">
        <v>40801</v>
      </c>
      <c r="B311" t="n">
        <v>85.52</v>
      </c>
    </row>
    <row r="312" spans="1:2">
      <c r="A312" s="1" t="n">
        <v>40831</v>
      </c>
      <c r="B312" t="n">
        <v>86.31999999999999</v>
      </c>
    </row>
    <row r="313" spans="1:2">
      <c r="A313" s="1" t="n">
        <v>40862</v>
      </c>
      <c r="B313" t="n">
        <v>97.16</v>
      </c>
    </row>
    <row r="314" spans="1:2">
      <c r="A314" s="1" t="n">
        <v>40892</v>
      </c>
      <c r="B314" t="n">
        <v>98.56</v>
      </c>
    </row>
    <row r="315" spans="1:2">
      <c r="A315" s="1" t="n">
        <v>40923</v>
      </c>
      <c r="B315" t="n">
        <v>100.27</v>
      </c>
    </row>
    <row r="316" spans="1:2">
      <c r="A316" s="1" t="n">
        <v>40954</v>
      </c>
      <c r="B316" t="n">
        <v>102.2</v>
      </c>
    </row>
    <row r="317" spans="1:2">
      <c r="A317" s="1" t="n">
        <v>40983</v>
      </c>
      <c r="B317" t="n">
        <v>106.16</v>
      </c>
    </row>
    <row r="318" spans="1:2">
      <c r="A318" s="1" t="n">
        <v>41014</v>
      </c>
      <c r="B318" t="n">
        <v>103.32</v>
      </c>
    </row>
    <row r="319" spans="1:2">
      <c r="A319" s="1" t="n">
        <v>41044</v>
      </c>
      <c r="B319" t="n">
        <v>94.66</v>
      </c>
    </row>
    <row r="320" spans="1:2">
      <c r="A320" s="1" t="n">
        <v>41075</v>
      </c>
      <c r="B320" t="n">
        <v>82.3</v>
      </c>
    </row>
    <row r="321" spans="1:2">
      <c r="A321" s="1" t="n">
        <v>41105</v>
      </c>
      <c r="B321" t="n">
        <v>87.90000000000001</v>
      </c>
    </row>
    <row r="322" spans="1:2">
      <c r="A322" s="1" t="n">
        <v>41136</v>
      </c>
      <c r="B322" t="n">
        <v>94.13</v>
      </c>
    </row>
    <row r="323" spans="1:2">
      <c r="A323" s="1" t="n">
        <v>41167</v>
      </c>
      <c r="B323" t="n">
        <v>94.51000000000001</v>
      </c>
    </row>
    <row r="324" spans="1:2">
      <c r="A324" s="1" t="n">
        <v>41197</v>
      </c>
      <c r="B324" t="n">
        <v>89.48999999999999</v>
      </c>
    </row>
    <row r="325" spans="1:2">
      <c r="A325" s="1" t="n">
        <v>41228</v>
      </c>
      <c r="B325" t="n">
        <v>86.53</v>
      </c>
    </row>
    <row r="326" spans="1:2">
      <c r="A326" s="1" t="n">
        <v>41258</v>
      </c>
      <c r="B326" t="n">
        <v>87.86</v>
      </c>
    </row>
    <row r="327" spans="1:2">
      <c r="A327" s="1" t="n">
        <v>41289</v>
      </c>
      <c r="B327" t="n">
        <v>94.76000000000001</v>
      </c>
    </row>
    <row r="328" spans="1:2">
      <c r="A328" s="1" t="n">
        <v>41320</v>
      </c>
      <c r="B328" t="n">
        <v>95.31</v>
      </c>
    </row>
    <row r="329" spans="1:2">
      <c r="A329" s="1" t="n">
        <v>41348</v>
      </c>
      <c r="B329" t="n">
        <v>92.94</v>
      </c>
    </row>
    <row r="330" spans="1:2">
      <c r="A330" s="1" t="n">
        <v>41379</v>
      </c>
      <c r="B330" t="n">
        <v>92.02</v>
      </c>
    </row>
    <row r="331" spans="1:2">
      <c r="A331" s="1" t="n">
        <v>41409</v>
      </c>
      <c r="B331" t="n">
        <v>94.51000000000001</v>
      </c>
    </row>
    <row r="332" spans="1:2">
      <c r="A332" s="1" t="n">
        <v>41440</v>
      </c>
      <c r="B332" t="n">
        <v>95.77</v>
      </c>
    </row>
    <row r="333" spans="1:2">
      <c r="A333" s="1" t="n">
        <v>41470</v>
      </c>
      <c r="B333" t="n">
        <v>104.67</v>
      </c>
    </row>
    <row r="334" spans="1:2">
      <c r="A334" s="1" t="n">
        <v>41501</v>
      </c>
      <c r="B334" t="n">
        <v>106.57</v>
      </c>
    </row>
    <row r="335" spans="1:2">
      <c r="A335" s="1" t="n">
        <v>41532</v>
      </c>
      <c r="B335" t="n">
        <v>106.29</v>
      </c>
    </row>
    <row r="336" spans="1:2">
      <c r="A336" s="1" t="n">
        <v>41562</v>
      </c>
      <c r="B336" t="n">
        <v>100.54</v>
      </c>
    </row>
    <row r="337" spans="1:2">
      <c r="A337" s="1" t="n">
        <v>41593</v>
      </c>
      <c r="B337" t="n">
        <v>93.86</v>
      </c>
    </row>
    <row r="338" spans="1:2">
      <c r="A338" s="1" t="n">
        <v>41623</v>
      </c>
      <c r="B338" t="n">
        <v>97.63</v>
      </c>
    </row>
    <row r="339" spans="1:2">
      <c r="A339" s="1" t="n">
        <v>41654</v>
      </c>
      <c r="B339" t="n">
        <v>94.62</v>
      </c>
    </row>
    <row r="340" spans="1:2">
      <c r="A340" s="1" t="n">
        <v>41685</v>
      </c>
      <c r="B340" t="n">
        <v>100.82</v>
      </c>
    </row>
    <row r="341" spans="1:2">
      <c r="A341" s="1" t="n">
        <v>41713</v>
      </c>
      <c r="B341" t="n">
        <v>100.8</v>
      </c>
    </row>
    <row r="342" spans="1:2">
      <c r="A342" s="1" t="n">
        <v>41744</v>
      </c>
      <c r="B342" t="n">
        <v>102.07</v>
      </c>
    </row>
    <row r="343" spans="1:2">
      <c r="A343" s="1" t="n">
        <v>41774</v>
      </c>
      <c r="B343" t="n">
        <v>102.18</v>
      </c>
    </row>
    <row r="344" spans="1:2">
      <c r="A344" s="1" t="n">
        <v>41805</v>
      </c>
      <c r="B344" t="n">
        <v>105.79</v>
      </c>
    </row>
    <row r="345" spans="1:2">
      <c r="A345" s="1" t="n">
        <v>41835</v>
      </c>
      <c r="B345" t="n">
        <v>103.59</v>
      </c>
    </row>
    <row r="346" spans="1:2">
      <c r="A346" s="1" t="n">
        <v>41866</v>
      </c>
      <c r="B346" t="n">
        <v>96.54000000000001</v>
      </c>
    </row>
    <row r="347" spans="1:2">
      <c r="A347" s="1" t="n">
        <v>41897</v>
      </c>
      <c r="B347" t="n">
        <v>93.20999999999999</v>
      </c>
    </row>
    <row r="348" spans="1:2">
      <c r="A348" s="1" t="n">
        <v>41927</v>
      </c>
      <c r="B348" t="n">
        <v>84.40000000000001</v>
      </c>
    </row>
    <row r="349" spans="1:2">
      <c r="A349" s="1" t="n">
        <v>41958</v>
      </c>
      <c r="B349" t="n">
        <v>75.79000000000001</v>
      </c>
    </row>
    <row r="350" spans="1:2">
      <c r="A350" s="1" t="n">
        <v>41988</v>
      </c>
      <c r="B350" t="n">
        <v>59.29</v>
      </c>
    </row>
    <row r="351" spans="1:2">
      <c r="A351" s="1" t="n">
        <v>42019</v>
      </c>
      <c r="B351" t="n">
        <v>47.22</v>
      </c>
    </row>
    <row r="352" spans="1:2">
      <c r="A352" s="1" t="n">
        <v>42050</v>
      </c>
      <c r="B352" t="n">
        <v>50.58</v>
      </c>
    </row>
    <row r="353" spans="1:2">
      <c r="A353" s="1" t="n">
        <v>42078</v>
      </c>
      <c r="B353" t="n">
        <v>47.82</v>
      </c>
    </row>
    <row r="354" spans="1:2">
      <c r="A354" s="1" t="n">
        <v>42109</v>
      </c>
      <c r="B354" t="n">
        <v>54.45</v>
      </c>
    </row>
    <row r="355" spans="1:2">
      <c r="A355" s="1" t="n">
        <v>42139</v>
      </c>
      <c r="B355" t="n">
        <v>59.27</v>
      </c>
    </row>
    <row r="356" spans="1:2">
      <c r="A356" s="1" t="n">
        <v>42170</v>
      </c>
      <c r="B356" t="n">
        <v>59.82</v>
      </c>
    </row>
    <row r="357" spans="1:2">
      <c r="A357" s="1" t="n">
        <v>42200</v>
      </c>
      <c r="B357" t="n">
        <v>50.9</v>
      </c>
    </row>
    <row r="358" spans="1:2">
      <c r="A358" s="1" t="n">
        <v>42231</v>
      </c>
      <c r="B358" t="n">
        <v>42.87</v>
      </c>
    </row>
    <row r="359" spans="1:2">
      <c r="A359" s="1" t="n">
        <v>42262</v>
      </c>
      <c r="B359" t="n">
        <v>45.48</v>
      </c>
    </row>
    <row r="360" spans="1:2">
      <c r="A360" s="1" t="n">
        <v>42292</v>
      </c>
      <c r="B360" t="n">
        <v>46.22</v>
      </c>
    </row>
    <row r="361" spans="1:2">
      <c r="A361" s="1" t="n">
        <v>42323</v>
      </c>
      <c r="B361" t="n">
        <v>42.44</v>
      </c>
    </row>
    <row r="362" spans="1:2">
      <c r="A362" s="1" t="n">
        <v>42353</v>
      </c>
      <c r="B362" t="n">
        <v>37.19</v>
      </c>
    </row>
    <row r="363" spans="1:2">
      <c r="A363" s="1" t="n">
        <v>42384</v>
      </c>
      <c r="B363" t="n">
        <v>31.68</v>
      </c>
    </row>
    <row r="364" spans="1:2">
      <c r="A364" s="1" t="n">
        <v>42415</v>
      </c>
      <c r="B364" t="n">
        <v>30.32</v>
      </c>
    </row>
    <row r="365" spans="1:2">
      <c r="A365" s="1" t="n">
        <v>42444</v>
      </c>
      <c r="B365" t="n">
        <v>37.55</v>
      </c>
    </row>
    <row r="366" spans="1:2">
      <c r="A366" s="1" t="n">
        <v>42475</v>
      </c>
      <c r="B366" t="n">
        <v>40.75</v>
      </c>
    </row>
    <row r="367" spans="1:2">
      <c r="A367" s="1" t="n">
        <v>42505</v>
      </c>
      <c r="B367" t="n">
        <v>46.71</v>
      </c>
    </row>
    <row r="368" spans="1:2">
      <c r="A368" s="1" t="n">
        <v>42536</v>
      </c>
      <c r="B368" t="n">
        <v>48.76</v>
      </c>
    </row>
    <row r="369" spans="1:2">
      <c r="A369" s="1" t="n">
        <v>42566</v>
      </c>
      <c r="B369" t="n">
        <v>44.65</v>
      </c>
    </row>
    <row r="370" spans="1:2">
      <c r="A370" s="1" t="n">
        <v>42597</v>
      </c>
      <c r="B370" t="n">
        <v>44.72</v>
      </c>
    </row>
    <row r="371" spans="1:2">
      <c r="A371" s="1" t="n">
        <v>42628</v>
      </c>
      <c r="B371" t="n">
        <v>45.18</v>
      </c>
    </row>
    <row r="372" spans="1:2">
      <c r="A372" s="1" t="n">
        <v>42658</v>
      </c>
      <c r="B372" t="n">
        <v>49.78</v>
      </c>
    </row>
    <row r="373" spans="1:2">
      <c r="A373" s="1" t="n">
        <v>42689</v>
      </c>
      <c r="B373" t="n">
        <v>45.66</v>
      </c>
    </row>
    <row r="374" spans="1:2">
      <c r="A374" s="1" t="n">
        <v>42719</v>
      </c>
      <c r="B374" t="n">
        <v>51.97</v>
      </c>
    </row>
    <row r="375" spans="1:2">
      <c r="A375" s="1" t="n">
        <v>42750</v>
      </c>
      <c r="B375" t="n">
        <v>52.5</v>
      </c>
    </row>
    <row r="376" spans="1:2">
      <c r="A376" s="1" t="n">
        <v>42781</v>
      </c>
      <c r="B376" t="n">
        <v>53.47</v>
      </c>
    </row>
    <row r="377" spans="1:2">
      <c r="A377" s="1" t="n">
        <v>42809</v>
      </c>
      <c r="B377" t="n">
        <v>49.33</v>
      </c>
    </row>
    <row r="378" spans="1:2">
      <c r="A378" s="1" t="n">
        <v>42840</v>
      </c>
      <c r="B378" t="n">
        <v>51.06</v>
      </c>
    </row>
    <row r="379" spans="1:2">
      <c r="A379" s="1" t="n">
        <v>42870</v>
      </c>
      <c r="B379" t="n">
        <v>48.48</v>
      </c>
    </row>
    <row r="380" spans="1:2">
      <c r="A380" s="1" t="n">
        <v>42901</v>
      </c>
      <c r="B380" t="n">
        <v>45.18</v>
      </c>
    </row>
    <row r="381" spans="1:2">
      <c r="A381" s="1" t="n">
        <v>42931</v>
      </c>
      <c r="B381" t="n">
        <v>46.63</v>
      </c>
    </row>
    <row r="382" spans="1:2">
      <c r="A382" s="1" t="n">
        <v>42962</v>
      </c>
      <c r="B382" t="n">
        <v>48.04</v>
      </c>
    </row>
    <row r="383" spans="1:2">
      <c r="A383" s="1" t="n">
        <v>42993</v>
      </c>
      <c r="B383" t="n">
        <v>49.82</v>
      </c>
    </row>
    <row r="384" spans="1:2">
      <c r="A384" s="1" t="n">
        <v>43023</v>
      </c>
      <c r="B384" t="n">
        <v>51.58</v>
      </c>
    </row>
    <row r="385" spans="1:2">
      <c r="A385" s="1" t="n">
        <v>43054</v>
      </c>
      <c r="B385" t="n">
        <v>56.64</v>
      </c>
    </row>
    <row r="386" spans="1:2">
      <c r="A386" s="1" t="n">
        <v>43084</v>
      </c>
      <c r="B386" t="n">
        <v>57.88</v>
      </c>
    </row>
    <row r="387" spans="1:2">
      <c r="A387" s="1" t="n">
        <v>43115</v>
      </c>
      <c r="B387" t="n">
        <v>63.7</v>
      </c>
    </row>
    <row r="388" spans="1:2">
      <c r="A388" s="1" t="n">
        <v>43146</v>
      </c>
      <c r="B388" t="n">
        <v>62.23</v>
      </c>
    </row>
    <row r="389" spans="1:2">
      <c r="A389" s="1" t="n">
        <v>43174</v>
      </c>
      <c r="B389" t="n">
        <v>62.73</v>
      </c>
    </row>
    <row r="390" spans="1:2">
      <c r="A390" s="1" t="n">
        <v>43205</v>
      </c>
      <c r="B390" t="n">
        <v>66.25</v>
      </c>
    </row>
    <row r="391" spans="1:2">
      <c r="A391" s="1" t="n">
        <v>43235</v>
      </c>
      <c r="B391" t="n">
        <v>69.98</v>
      </c>
    </row>
    <row r="392" spans="1:2">
      <c r="A392" s="1" t="n">
        <v>43266</v>
      </c>
      <c r="B392" t="n">
        <v>67.87</v>
      </c>
    </row>
    <row r="393" spans="1:2">
      <c r="A393" s="1" t="n">
        <v>43296</v>
      </c>
      <c r="B393" t="n">
        <v>70.98</v>
      </c>
    </row>
    <row r="394" spans="1:2">
      <c r="A394" s="1" t="n">
        <v>43327</v>
      </c>
      <c r="B394" t="n">
        <v>68.06</v>
      </c>
    </row>
    <row r="395" spans="1:2">
      <c r="A395" s="1" t="n">
        <v>43358</v>
      </c>
      <c r="B395" t="n">
        <v>70.23</v>
      </c>
    </row>
    <row r="396" spans="1:2">
      <c r="A396" s="1" t="n">
        <v>43388</v>
      </c>
    </row>
    <row r="397" spans="1:2">
      <c r="A397" s="1" t="n">
        <v>43419</v>
      </c>
    </row>
    <row r="398" spans="1:2">
      <c r="A398" s="1" t="n">
        <v>43449</v>
      </c>
    </row>
    <row r="399" spans="1:2">
      <c r="A399" s="1" t="n">
        <v>43480</v>
      </c>
    </row>
    <row r="400" spans="1:2">
      <c r="A400" s="1" t="n">
        <v>43511</v>
      </c>
    </row>
    <row r="401" spans="1:2">
      <c r="A401" s="1" t="n">
        <v>43539</v>
      </c>
    </row>
    <row r="402" spans="1:2">
      <c r="A402" s="1" t="n">
        <v>43570</v>
      </c>
    </row>
    <row r="403" spans="1:2">
      <c r="A403" s="1" t="n">
        <v>43600</v>
      </c>
    </row>
    <row r="404" spans="1:2">
      <c r="A404" s="1" t="n">
        <v>43631</v>
      </c>
    </row>
    <row r="405" spans="1:2">
      <c r="A405" s="1" t="n">
        <v>43661</v>
      </c>
    </row>
    <row r="406" spans="1:2">
      <c r="A406" s="1" t="n">
        <v>43692</v>
      </c>
    </row>
    <row r="407" spans="1:2">
      <c r="A407" s="1" t="n">
        <v>43723</v>
      </c>
    </row>
    <row r="408" spans="1:2">
      <c r="A408" s="1" t="n">
        <v>43753</v>
      </c>
    </row>
    <row r="409" spans="1:2">
      <c r="A409" s="1" t="n">
        <v>43784</v>
      </c>
    </row>
    <row r="410" spans="1:2">
      <c r="A410" s="1" t="n">
        <v>43814</v>
      </c>
    </row>
    <row r="411" spans="1:2">
      <c r="A411" s="1" t="n">
        <v>43845</v>
      </c>
    </row>
    <row r="412" spans="1:2">
      <c r="A412" s="1" t="n">
        <v>43876</v>
      </c>
    </row>
    <row r="413" spans="1:2">
      <c r="A413" s="1" t="n">
        <v>43905</v>
      </c>
    </row>
    <row r="414" spans="1:2">
      <c r="A414" s="1" t="n">
        <v>43936</v>
      </c>
    </row>
    <row r="415" spans="1:2">
      <c r="A415" s="1" t="n">
        <v>43966</v>
      </c>
    </row>
    <row r="416" spans="1:2">
      <c r="A416" s="1" t="n">
        <v>43997</v>
      </c>
    </row>
    <row r="417" spans="1:2">
      <c r="A417" s="1" t="n">
        <v>44027</v>
      </c>
    </row>
    <row r="418" spans="1:2">
      <c r="A418" s="1" t="n">
        <v>44058</v>
      </c>
    </row>
    <row r="419" spans="1:2">
      <c r="A419" s="1" t="n">
        <v>44089</v>
      </c>
    </row>
    <row r="420" spans="1:2">
      <c r="A420" s="1" t="n">
        <v>44119</v>
      </c>
    </row>
    <row r="421" spans="1:2">
      <c r="A421" s="1" t="n">
        <v>44150</v>
      </c>
    </row>
    <row r="422" spans="1:2">
      <c r="A422" s="1" t="n">
        <v>44180</v>
      </c>
    </row>
    <row r="423" spans="1:2">
      <c r="A423" s="1" t="n">
        <v>44211</v>
      </c>
    </row>
    <row r="424" spans="1:2">
      <c r="A424" s="1" t="n">
        <v>44242</v>
      </c>
    </row>
    <row r="425" spans="1:2">
      <c r="A425" s="1" t="n">
        <v>44270</v>
      </c>
    </row>
    <row r="426" spans="1:2">
      <c r="A426" s="1" t="n">
        <v>44301</v>
      </c>
    </row>
    <row r="427" spans="1:2">
      <c r="A427" s="1" t="n">
        <v>44331</v>
      </c>
    </row>
    <row r="428" spans="1:2">
      <c r="A428" s="1" t="n">
        <v>44362</v>
      </c>
    </row>
    <row r="429" spans="1:2">
      <c r="A429" s="1" t="n">
        <v>44392</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6.xml><?xml version="1.0" encoding="utf-8"?>
<worksheet xmlns="http://schemas.openxmlformats.org/spreadsheetml/2006/main">
  <sheetPr>
    <tabColor rgb="0000B080"/>
    <outlinePr summaryBelow="1" summaryRight="1"/>
    <pageSetUpPr/>
  </sheetPr>
  <dimension ref="A1:B542"/>
  <sheetViews>
    <sheetView workbookViewId="0">
      <selection activeCell="A1" sqref="A1"/>
    </sheetView>
  </sheetViews>
  <sheetFormatPr baseColWidth="10" defaultRowHeight="15"/>
  <sheetData>
    <row r="1" spans="1:2">
      <c r="A1" t="s">
        <v>178</v>
      </c>
      <c r="B1" t="s">
        <v>184</v>
      </c>
    </row>
    <row r="2" spans="1:2">
      <c r="A2" t="s">
        <v>180</v>
      </c>
      <c r="B2" t="s">
        <v>185</v>
      </c>
    </row>
    <row r="3" spans="1:2">
      <c r="A3" s="1" t="n">
        <v>30331</v>
      </c>
      <c r="B3" t="n">
        <v>0.603</v>
      </c>
    </row>
    <row r="4" spans="1:2">
      <c r="A4" s="1" t="n">
        <v>30362</v>
      </c>
      <c r="B4" t="n">
        <v>0.585</v>
      </c>
    </row>
    <row r="5" spans="1:2">
      <c r="A5" s="1" t="n">
        <v>30390</v>
      </c>
      <c r="B5" t="n">
        <v>0.577</v>
      </c>
    </row>
    <row r="6" spans="1:2">
      <c r="A6" s="1" t="n">
        <v>30421</v>
      </c>
      <c r="B6" t="n">
        <v>0.577</v>
      </c>
    </row>
    <row r="7" spans="1:2">
      <c r="A7" s="1" t="n">
        <v>30451</v>
      </c>
      <c r="B7" t="n">
        <v>0.592</v>
      </c>
    </row>
    <row r="8" spans="1:2">
      <c r="A8" s="1" t="n">
        <v>30482</v>
      </c>
      <c r="B8" t="n">
        <v>0.602</v>
      </c>
    </row>
    <row r="9" spans="1:2">
      <c r="A9" s="1" t="n">
        <v>30512</v>
      </c>
      <c r="B9" t="n">
        <v>0.622</v>
      </c>
    </row>
    <row r="10" spans="1:2">
      <c r="A10" s="1" t="n">
        <v>30543</v>
      </c>
      <c r="B10" t="n">
        <v>0.638</v>
      </c>
    </row>
    <row r="11" spans="1:2">
      <c r="A11" s="1" t="n">
        <v>30574</v>
      </c>
      <c r="B11" t="n">
        <v>0.646</v>
      </c>
    </row>
    <row r="12" spans="1:2">
      <c r="A12" s="1" t="n">
        <v>30604</v>
      </c>
      <c r="B12" t="n">
        <v>0.647</v>
      </c>
    </row>
    <row r="13" spans="1:2">
      <c r="A13" s="1" t="n">
        <v>30635</v>
      </c>
      <c r="B13" t="n">
        <v>0.636</v>
      </c>
    </row>
    <row r="14" spans="1:2">
      <c r="A14" s="1" t="n">
        <v>30665</v>
      </c>
      <c r="B14" t="n">
        <v>0.623</v>
      </c>
    </row>
    <row r="15" spans="1:2">
      <c r="A15" s="1" t="n">
        <v>30696</v>
      </c>
      <c r="B15" t="n">
        <v>0.648</v>
      </c>
    </row>
    <row r="16" spans="1:2">
      <c r="A16" s="1" t="n">
        <v>30727</v>
      </c>
      <c r="B16" t="n">
        <v>0.675</v>
      </c>
    </row>
    <row r="17" spans="1:2">
      <c r="A17" s="1" t="n">
        <v>30756</v>
      </c>
      <c r="B17" t="n">
        <v>0.645</v>
      </c>
    </row>
    <row r="18" spans="1:2">
      <c r="A18" s="1" t="n">
        <v>30787</v>
      </c>
      <c r="B18" t="n">
        <v>0.662</v>
      </c>
    </row>
    <row r="19" spans="1:2">
      <c r="A19" s="1" t="n">
        <v>30817</v>
      </c>
      <c r="B19" t="n">
        <v>0.66</v>
      </c>
    </row>
    <row r="20" spans="1:2">
      <c r="A20" s="1" t="n">
        <v>30848</v>
      </c>
      <c r="B20" t="n">
        <v>0.672</v>
      </c>
    </row>
    <row r="21" spans="1:2">
      <c r="A21" s="1" t="n">
        <v>30878</v>
      </c>
      <c r="B21" t="n">
        <v>0.65</v>
      </c>
    </row>
    <row r="22" spans="1:2">
      <c r="A22" s="1" t="n">
        <v>30909</v>
      </c>
      <c r="B22" t="n">
        <v>0.636</v>
      </c>
    </row>
    <row r="23" spans="1:2">
      <c r="A23" s="1" t="n">
        <v>30940</v>
      </c>
      <c r="B23" t="n">
        <v>0.645</v>
      </c>
    </row>
    <row r="24" spans="1:2">
      <c r="A24" s="1" t="n">
        <v>30970</v>
      </c>
      <c r="B24" t="n">
        <v>0.651</v>
      </c>
    </row>
    <row r="25" spans="1:2">
      <c r="A25" s="1" t="n">
        <v>31001</v>
      </c>
      <c r="B25" t="n">
        <v>0.646</v>
      </c>
    </row>
    <row r="26" spans="1:2">
      <c r="A26" s="1" t="n">
        <v>31031</v>
      </c>
      <c r="B26" t="n">
        <v>0.646</v>
      </c>
    </row>
    <row r="27" spans="1:2">
      <c r="A27" s="1" t="n">
        <v>31062</v>
      </c>
      <c r="B27" t="n">
        <v>0.648</v>
      </c>
    </row>
    <row r="28" spans="1:2">
      <c r="A28" s="1" t="n">
        <v>31093</v>
      </c>
      <c r="B28" t="n">
        <v>0.65</v>
      </c>
    </row>
    <row r="29" spans="1:2">
      <c r="A29" s="1" t="n">
        <v>31121</v>
      </c>
      <c r="B29" t="n">
        <v>0.624</v>
      </c>
    </row>
    <row r="30" spans="1:2">
      <c r="A30" s="1" t="n">
        <v>31152</v>
      </c>
      <c r="B30" t="n">
        <v>0.603</v>
      </c>
    </row>
    <row r="31" spans="1:2">
      <c r="A31" s="1" t="n">
        <v>31182</v>
      </c>
      <c r="B31" t="n">
        <v>0.55</v>
      </c>
    </row>
    <row r="32" spans="1:2">
      <c r="A32" s="1" t="n">
        <v>31213</v>
      </c>
      <c r="B32" t="n">
        <v>0.524</v>
      </c>
    </row>
    <row r="33" spans="1:2">
      <c r="A33" s="1" t="n">
        <v>31243</v>
      </c>
      <c r="B33" t="n">
        <v>0.539</v>
      </c>
    </row>
    <row r="34" spans="1:2">
      <c r="A34" s="1" t="n">
        <v>31274</v>
      </c>
      <c r="B34" t="n">
        <v>0.532</v>
      </c>
    </row>
    <row r="35" spans="1:2">
      <c r="A35" s="1" t="n">
        <v>31305</v>
      </c>
      <c r="B35" t="n">
        <v>0.5610000000000001</v>
      </c>
    </row>
    <row r="36" spans="1:2">
      <c r="A36" s="1" t="n">
        <v>31335</v>
      </c>
      <c r="B36" t="n">
        <v>0.549</v>
      </c>
    </row>
    <row r="37" spans="1:2">
      <c r="A37" s="1" t="n">
        <v>31366</v>
      </c>
      <c r="B37" t="n">
        <v>0.536</v>
      </c>
    </row>
    <row r="38" spans="1:2">
      <c r="A38" s="1" t="n">
        <v>31396</v>
      </c>
      <c r="B38" t="n">
        <v>0.551</v>
      </c>
    </row>
    <row r="39" spans="1:2">
      <c r="A39" s="1" t="n">
        <v>31427</v>
      </c>
      <c r="B39" t="n">
        <v>0.518</v>
      </c>
    </row>
    <row r="40" spans="1:2">
      <c r="A40" s="1" t="n">
        <v>31458</v>
      </c>
      <c r="B40" t="n">
        <v>0.387</v>
      </c>
    </row>
    <row r="41" spans="1:2">
      <c r="A41" s="1" t="n">
        <v>31486</v>
      </c>
      <c r="B41" t="n">
        <v>0.318</v>
      </c>
    </row>
    <row r="42" spans="1:2">
      <c r="A42" s="1" t="n">
        <v>31517</v>
      </c>
      <c r="B42" t="n">
        <v>0.28</v>
      </c>
    </row>
    <row r="43" spans="1:2">
      <c r="A43" s="1" t="n">
        <v>31547</v>
      </c>
      <c r="B43" t="n">
        <v>0.265</v>
      </c>
    </row>
    <row r="44" spans="1:2">
      <c r="A44" s="1" t="n">
        <v>31578</v>
      </c>
      <c r="B44" t="n">
        <v>0.262</v>
      </c>
    </row>
    <row r="45" spans="1:2">
      <c r="A45" s="1" t="n">
        <v>31608</v>
      </c>
      <c r="B45" t="n">
        <v>0.219</v>
      </c>
    </row>
    <row r="46" spans="1:2">
      <c r="A46" s="1" t="n">
        <v>31639</v>
      </c>
      <c r="B46" t="n">
        <v>0.234</v>
      </c>
    </row>
    <row r="47" spans="1:2">
      <c r="A47" s="1" t="n">
        <v>31670</v>
      </c>
      <c r="B47" t="n">
        <v>0.281</v>
      </c>
    </row>
    <row r="48" spans="1:2">
      <c r="A48" s="1" t="n">
        <v>31700</v>
      </c>
      <c r="B48" t="n">
        <v>0.276</v>
      </c>
    </row>
    <row r="49" spans="1:2">
      <c r="A49" s="1" t="n">
        <v>31731</v>
      </c>
      <c r="B49" t="n">
        <v>0.274</v>
      </c>
    </row>
    <row r="50" spans="1:2">
      <c r="A50" s="1" t="n">
        <v>31761</v>
      </c>
      <c r="B50" t="n">
        <v>0.304</v>
      </c>
    </row>
    <row r="51" spans="1:2">
      <c r="A51" s="1" t="n">
        <v>31792</v>
      </c>
      <c r="B51" t="n">
        <v>0.374</v>
      </c>
    </row>
    <row r="52" spans="1:2">
      <c r="A52" s="1" t="n">
        <v>31823</v>
      </c>
      <c r="B52" t="n">
        <v>0.371</v>
      </c>
    </row>
    <row r="53" spans="1:2">
      <c r="A53" s="1" t="n">
        <v>31851</v>
      </c>
      <c r="B53" t="n">
        <v>0.358</v>
      </c>
    </row>
    <row r="54" spans="1:2">
      <c r="A54" s="1" t="n">
        <v>31882</v>
      </c>
      <c r="B54" t="n">
        <v>0.371</v>
      </c>
    </row>
    <row r="55" spans="1:2">
      <c r="A55" s="1" t="n">
        <v>31912</v>
      </c>
      <c r="B55" t="n">
        <v>0.396</v>
      </c>
    </row>
    <row r="56" spans="1:2">
      <c r="A56" s="1" t="n">
        <v>31943</v>
      </c>
      <c r="B56" t="n">
        <v>0.42</v>
      </c>
    </row>
    <row r="57" spans="1:2">
      <c r="A57" s="1" t="n">
        <v>31973</v>
      </c>
      <c r="B57" t="n">
        <v>0.434</v>
      </c>
    </row>
    <row r="58" spans="1:2">
      <c r="A58" s="1" t="n">
        <v>32004</v>
      </c>
      <c r="B58" t="n">
        <v>0.429</v>
      </c>
    </row>
    <row r="59" spans="1:2">
      <c r="A59" s="1" t="n">
        <v>32035</v>
      </c>
      <c r="B59" t="n">
        <v>0.391</v>
      </c>
    </row>
    <row r="60" spans="1:2">
      <c r="A60" s="1" t="n">
        <v>32065</v>
      </c>
      <c r="B60" t="n">
        <v>0.388</v>
      </c>
    </row>
    <row r="61" spans="1:2">
      <c r="A61" s="1" t="n">
        <v>32096</v>
      </c>
      <c r="B61" t="n">
        <v>0.375</v>
      </c>
    </row>
    <row r="62" spans="1:2">
      <c r="A62" s="1" t="n">
        <v>32126</v>
      </c>
      <c r="B62" t="n">
        <v>0.339</v>
      </c>
    </row>
    <row r="63" spans="1:2">
      <c r="A63" s="1" t="n">
        <v>32157</v>
      </c>
      <c r="B63" t="n">
        <v>0.324</v>
      </c>
    </row>
    <row r="64" spans="1:2">
      <c r="A64" s="1" t="n">
        <v>32188</v>
      </c>
      <c r="B64" t="n">
        <v>0.322</v>
      </c>
    </row>
    <row r="65" spans="1:2">
      <c r="A65" s="1" t="n">
        <v>32217</v>
      </c>
      <c r="B65" t="n">
        <v>0.286</v>
      </c>
    </row>
    <row r="66" spans="1:2">
      <c r="A66" s="1" t="n">
        <v>32248</v>
      </c>
      <c r="B66" t="n">
        <v>0.302</v>
      </c>
    </row>
    <row r="67" spans="1:2">
      <c r="A67" s="1" t="n">
        <v>32278</v>
      </c>
      <c r="B67" t="n">
        <v>0.315</v>
      </c>
    </row>
    <row r="68" spans="1:2">
      <c r="A68" s="1" t="n">
        <v>32309</v>
      </c>
      <c r="B68" t="n">
        <v>0.31</v>
      </c>
    </row>
    <row r="69" spans="1:2">
      <c r="A69" s="1" t="n">
        <v>32339</v>
      </c>
      <c r="B69" t="n">
        <v>0.295</v>
      </c>
    </row>
    <row r="70" spans="1:2">
      <c r="A70" s="1" t="n">
        <v>32370</v>
      </c>
      <c r="B70" t="n">
        <v>0.306</v>
      </c>
    </row>
    <row r="71" spans="1:2">
      <c r="A71" s="1" t="n">
        <v>32401</v>
      </c>
      <c r="B71" t="n">
        <v>0.295</v>
      </c>
    </row>
    <row r="72" spans="1:2">
      <c r="A72" s="1" t="n">
        <v>32431</v>
      </c>
      <c r="B72" t="n">
        <v>0.256</v>
      </c>
    </row>
    <row r="73" spans="1:2">
      <c r="A73" s="1" t="n">
        <v>32462</v>
      </c>
      <c r="B73" t="n">
        <v>0.28</v>
      </c>
    </row>
    <row r="74" spans="1:2">
      <c r="A74" s="1" t="n">
        <v>32492</v>
      </c>
      <c r="B74" t="n">
        <v>0.298</v>
      </c>
    </row>
    <row r="75" spans="1:2">
      <c r="A75" s="1" t="n">
        <v>32523</v>
      </c>
      <c r="B75" t="n">
        <v>0.328</v>
      </c>
    </row>
    <row r="76" spans="1:2">
      <c r="A76" s="1" t="n">
        <v>32554</v>
      </c>
      <c r="B76" t="n">
        <v>0.332</v>
      </c>
    </row>
    <row r="77" spans="1:2">
      <c r="A77" s="1" t="n">
        <v>32582</v>
      </c>
      <c r="B77" t="n">
        <v>0.321</v>
      </c>
    </row>
    <row r="78" spans="1:2">
      <c r="A78" s="1" t="n">
        <v>32613</v>
      </c>
      <c r="B78" t="n">
        <v>0.381</v>
      </c>
    </row>
    <row r="79" spans="1:2">
      <c r="A79" s="1" t="n">
        <v>32643</v>
      </c>
      <c r="B79" t="n">
        <v>0.376</v>
      </c>
    </row>
    <row r="80" spans="1:2">
      <c r="A80" s="1" t="n">
        <v>32674</v>
      </c>
      <c r="B80" t="n">
        <v>0.355</v>
      </c>
    </row>
    <row r="81" spans="1:2">
      <c r="A81" s="1" t="n">
        <v>32704</v>
      </c>
      <c r="B81" t="n">
        <v>0.357</v>
      </c>
    </row>
    <row r="82" spans="1:2">
      <c r="A82" s="1" t="n">
        <v>32735</v>
      </c>
      <c r="B82" t="n">
        <v>0.344</v>
      </c>
    </row>
    <row r="83" spans="1:2">
      <c r="A83" s="1" t="n">
        <v>32766</v>
      </c>
      <c r="B83" t="n">
        <v>0.351</v>
      </c>
    </row>
    <row r="84" spans="1:2">
      <c r="A84" s="1" t="n">
        <v>32796</v>
      </c>
      <c r="B84" t="n">
        <v>0.369</v>
      </c>
    </row>
    <row r="85" spans="1:2">
      <c r="A85" s="1" t="n">
        <v>32827</v>
      </c>
      <c r="B85" t="n">
        <v>0.366</v>
      </c>
    </row>
    <row r="86" spans="1:2">
      <c r="A86" s="1" t="n">
        <v>32857</v>
      </c>
      <c r="B86" t="n">
        <v>0.421</v>
      </c>
    </row>
    <row r="87" spans="1:2">
      <c r="A87" s="1" t="n">
        <v>32888</v>
      </c>
      <c r="B87" t="n">
        <v>0.482</v>
      </c>
    </row>
    <row r="88" spans="1:2">
      <c r="A88" s="1" t="n">
        <v>32919</v>
      </c>
      <c r="B88" t="n">
        <v>0.381</v>
      </c>
    </row>
    <row r="89" spans="1:2">
      <c r="A89" s="1" t="n">
        <v>32947</v>
      </c>
      <c r="B89" t="n">
        <v>0.348</v>
      </c>
    </row>
    <row r="90" spans="1:2">
      <c r="A90" s="1" t="n">
        <v>32978</v>
      </c>
      <c r="B90" t="n">
        <v>0.334</v>
      </c>
    </row>
    <row r="91" spans="1:2">
      <c r="A91" s="1" t="n">
        <v>33008</v>
      </c>
      <c r="B91" t="n">
        <v>0.305</v>
      </c>
    </row>
    <row r="92" spans="1:2">
      <c r="A92" s="1" t="n">
        <v>33039</v>
      </c>
      <c r="B92" t="n">
        <v>0.271</v>
      </c>
    </row>
    <row r="93" spans="1:2">
      <c r="A93" s="1" t="n">
        <v>33069</v>
      </c>
      <c r="B93" t="n">
        <v>0.291</v>
      </c>
    </row>
    <row r="94" spans="1:2">
      <c r="A94" s="1" t="n">
        <v>33100</v>
      </c>
      <c r="B94" t="n">
        <v>0.445</v>
      </c>
    </row>
    <row r="95" spans="1:2">
      <c r="A95" s="1" t="n">
        <v>33131</v>
      </c>
      <c r="B95" t="n">
        <v>0.509</v>
      </c>
    </row>
    <row r="96" spans="1:2">
      <c r="A96" s="1" t="n">
        <v>33161</v>
      </c>
      <c r="B96" t="n">
        <v>0.577</v>
      </c>
    </row>
    <row r="97" spans="1:2">
      <c r="A97" s="1" t="n">
        <v>33192</v>
      </c>
      <c r="B97" t="n">
        <v>0.556</v>
      </c>
    </row>
    <row r="98" spans="1:2">
      <c r="A98" s="1" t="n">
        <v>33222</v>
      </c>
      <c r="B98" t="n">
        <v>0.486</v>
      </c>
    </row>
    <row r="99" spans="1:2">
      <c r="A99" s="1" t="n">
        <v>33253</v>
      </c>
      <c r="B99" t="n">
        <v>0.502</v>
      </c>
    </row>
    <row r="100" spans="1:2">
      <c r="A100" s="1" t="n">
        <v>33284</v>
      </c>
      <c r="B100" t="n">
        <v>0.334</v>
      </c>
    </row>
    <row r="101" spans="1:2">
      <c r="A101" s="1" t="n">
        <v>33312</v>
      </c>
      <c r="B101" t="n">
        <v>0.282</v>
      </c>
    </row>
    <row r="102" spans="1:2">
      <c r="A102" s="1" t="n">
        <v>33343</v>
      </c>
      <c r="B102" t="n">
        <v>0.287</v>
      </c>
    </row>
    <row r="103" spans="1:2">
      <c r="A103" s="1" t="n">
        <v>33373</v>
      </c>
      <c r="B103" t="n">
        <v>0.303</v>
      </c>
    </row>
    <row r="104" spans="1:2">
      <c r="A104" s="1" t="n">
        <v>33404</v>
      </c>
      <c r="B104" t="n">
        <v>0.297</v>
      </c>
    </row>
    <row r="105" spans="1:2">
      <c r="A105" s="1" t="n">
        <v>33434</v>
      </c>
      <c r="B105" t="n">
        <v>0.288</v>
      </c>
    </row>
    <row r="106" spans="1:2">
      <c r="A106" s="1" t="n">
        <v>33465</v>
      </c>
      <c r="B106" t="n">
        <v>0.279</v>
      </c>
    </row>
    <row r="107" spans="1:2">
      <c r="A107" s="1" t="n">
        <v>33496</v>
      </c>
      <c r="B107" t="n">
        <v>0.279</v>
      </c>
    </row>
    <row r="108" spans="1:2">
      <c r="A108" s="1" t="n">
        <v>33526</v>
      </c>
      <c r="B108" t="n">
        <v>0.295</v>
      </c>
    </row>
    <row r="109" spans="1:2">
      <c r="A109" s="1" t="n">
        <v>33557</v>
      </c>
      <c r="B109" t="n">
        <v>0.307</v>
      </c>
    </row>
    <row r="110" spans="1:2">
      <c r="A110" s="1" t="n">
        <v>33587</v>
      </c>
      <c r="B110" t="n">
        <v>0.289</v>
      </c>
    </row>
    <row r="111" spans="1:2">
      <c r="A111" s="1" t="n">
        <v>33618</v>
      </c>
      <c r="B111" t="n">
        <v>0.244</v>
      </c>
    </row>
    <row r="112" spans="1:2">
      <c r="A112" s="1" t="n">
        <v>33649</v>
      </c>
      <c r="B112" t="n">
        <v>0.256</v>
      </c>
    </row>
    <row r="113" spans="1:2">
      <c r="A113" s="1" t="n">
        <v>33678</v>
      </c>
      <c r="B113" t="n">
        <v>0.246</v>
      </c>
    </row>
    <row r="114" spans="1:2">
      <c r="A114" s="1" t="n">
        <v>33709</v>
      </c>
      <c r="B114" t="n">
        <v>0.274</v>
      </c>
    </row>
    <row r="115" spans="1:2">
      <c r="A115" s="1" t="n">
        <v>33739</v>
      </c>
      <c r="B115" t="n">
        <v>0.302</v>
      </c>
    </row>
    <row r="116" spans="1:2">
      <c r="A116" s="1" t="n">
        <v>33770</v>
      </c>
      <c r="B116" t="n">
        <v>0.325</v>
      </c>
    </row>
    <row r="117" spans="1:2">
      <c r="A117" s="1" t="n">
        <v>33800</v>
      </c>
      <c r="B117" t="n">
        <v>0.347</v>
      </c>
    </row>
    <row r="118" spans="1:2">
      <c r="A118" s="1" t="n">
        <v>33831</v>
      </c>
      <c r="B118" t="n">
        <v>0.347</v>
      </c>
    </row>
    <row r="119" spans="1:2">
      <c r="A119" s="1" t="n">
        <v>33862</v>
      </c>
      <c r="B119" t="n">
        <v>0.348</v>
      </c>
    </row>
    <row r="120" spans="1:2">
      <c r="A120" s="1" t="n">
        <v>33892</v>
      </c>
      <c r="B120" t="n">
        <v>0.374</v>
      </c>
    </row>
    <row r="121" spans="1:2">
      <c r="A121" s="1" t="n">
        <v>33923</v>
      </c>
      <c r="B121" t="n">
        <v>0.359</v>
      </c>
    </row>
    <row r="122" spans="1:2">
      <c r="A122" s="1" t="n">
        <v>33953</v>
      </c>
      <c r="B122" t="n">
        <v>0.306</v>
      </c>
    </row>
    <row r="123" spans="1:2">
      <c r="A123" s="1" t="n">
        <v>33984</v>
      </c>
      <c r="B123" t="n">
        <v>0.315</v>
      </c>
    </row>
    <row r="124" spans="1:2">
      <c r="A124" s="1" t="n">
        <v>34015</v>
      </c>
      <c r="B124" t="n">
        <v>0.309</v>
      </c>
    </row>
    <row r="125" spans="1:2">
      <c r="A125" s="1" t="n">
        <v>34043</v>
      </c>
      <c r="B125" t="n">
        <v>0.329</v>
      </c>
    </row>
    <row r="126" spans="1:2">
      <c r="A126" s="1" t="n">
        <v>34074</v>
      </c>
      <c r="B126" t="n">
        <v>0.333</v>
      </c>
    </row>
    <row r="127" spans="1:2">
      <c r="A127" s="1" t="n">
        <v>34104</v>
      </c>
      <c r="B127" t="n">
        <v>0.311</v>
      </c>
    </row>
    <row r="128" spans="1:2">
      <c r="A128" s="1" t="n">
        <v>34135</v>
      </c>
      <c r="B128" t="n">
        <v>0.302</v>
      </c>
    </row>
    <row r="129" spans="1:2">
      <c r="A129" s="1" t="n">
        <v>34165</v>
      </c>
      <c r="B129" t="n">
        <v>0.275</v>
      </c>
    </row>
    <row r="130" spans="1:2">
      <c r="A130" s="1" t="n">
        <v>34196</v>
      </c>
      <c r="B130" t="n">
        <v>0.272</v>
      </c>
    </row>
    <row r="131" spans="1:2">
      <c r="A131" s="1" t="n">
        <v>34227</v>
      </c>
      <c r="B131" t="n">
        <v>0.271</v>
      </c>
    </row>
    <row r="132" spans="1:2">
      <c r="A132" s="1" t="n">
        <v>34257</v>
      </c>
      <c r="B132" t="n">
        <v>0.287</v>
      </c>
    </row>
    <row r="133" spans="1:2">
      <c r="A133" s="1" t="n">
        <v>34288</v>
      </c>
      <c r="B133" t="n">
        <v>0.262</v>
      </c>
    </row>
    <row r="134" spans="1:2">
      <c r="A134" s="1" t="n">
        <v>34318</v>
      </c>
      <c r="B134" t="n">
        <v>0.248</v>
      </c>
    </row>
    <row r="135" spans="1:2">
      <c r="A135" s="1" t="n">
        <v>34349</v>
      </c>
      <c r="B135" t="n">
        <v>0.283</v>
      </c>
    </row>
    <row r="136" spans="1:2">
      <c r="A136" s="1" t="n">
        <v>34380</v>
      </c>
      <c r="B136" t="n">
        <v>0.338</v>
      </c>
    </row>
    <row r="137" spans="1:2">
      <c r="A137" s="1" t="n">
        <v>34408</v>
      </c>
      <c r="B137" t="n">
        <v>0.274</v>
      </c>
    </row>
    <row r="138" spans="1:2">
      <c r="A138" s="1" t="n">
        <v>34439</v>
      </c>
      <c r="B138" t="n">
        <v>0.275</v>
      </c>
    </row>
    <row r="139" spans="1:2">
      <c r="A139" s="1" t="n">
        <v>34469</v>
      </c>
      <c r="B139" t="n">
        <v>0.295</v>
      </c>
    </row>
    <row r="140" spans="1:2">
      <c r="A140" s="1" t="n">
        <v>34500</v>
      </c>
      <c r="B140" t="n">
        <v>0.335</v>
      </c>
    </row>
    <row r="141" spans="1:2">
      <c r="A141" s="1" t="n">
        <v>34530</v>
      </c>
      <c r="B141" t="n">
        <v>0.362</v>
      </c>
    </row>
    <row r="142" spans="1:2">
      <c r="A142" s="1" t="n">
        <v>34561</v>
      </c>
      <c r="B142" t="n">
        <v>0.352</v>
      </c>
    </row>
    <row r="143" spans="1:2">
      <c r="A143" s="1" t="n">
        <v>34592</v>
      </c>
      <c r="B143" t="n">
        <v>0.301</v>
      </c>
    </row>
    <row r="144" spans="1:2">
      <c r="A144" s="1" t="n">
        <v>34622</v>
      </c>
      <c r="B144" t="n">
        <v>0.316</v>
      </c>
    </row>
    <row r="145" spans="1:2">
      <c r="A145" s="1" t="n">
        <v>34653</v>
      </c>
      <c r="B145" t="n">
        <v>0.342</v>
      </c>
    </row>
    <row r="146" spans="1:2">
      <c r="A146" s="1" t="n">
        <v>34683</v>
      </c>
      <c r="B146" t="n">
        <v>0.341</v>
      </c>
    </row>
    <row r="147" spans="1:2">
      <c r="A147" s="1" t="n">
        <v>34714</v>
      </c>
      <c r="B147" t="n">
        <v>0.366</v>
      </c>
    </row>
    <row r="148" spans="1:2">
      <c r="A148" s="1" t="n">
        <v>34745</v>
      </c>
      <c r="B148" t="n">
        <v>0.354</v>
      </c>
    </row>
    <row r="149" spans="1:2">
      <c r="A149" s="1" t="n">
        <v>34773</v>
      </c>
      <c r="B149" t="n">
        <v>0.37</v>
      </c>
    </row>
    <row r="150" spans="1:2">
      <c r="A150" s="1" t="n">
        <v>34804</v>
      </c>
      <c r="B150" t="n">
        <v>0.365</v>
      </c>
    </row>
    <row r="151" spans="1:2">
      <c r="A151" s="1" t="n">
        <v>34834</v>
      </c>
      <c r="B151" t="n">
        <v>0.388</v>
      </c>
    </row>
    <row r="152" spans="1:2">
      <c r="A152" s="1" t="n">
        <v>34865</v>
      </c>
      <c r="B152" t="n">
        <v>0.387</v>
      </c>
    </row>
    <row r="153" spans="1:2">
      <c r="A153" s="1" t="n">
        <v>34895</v>
      </c>
      <c r="B153" t="n">
        <v>0.353</v>
      </c>
    </row>
    <row r="154" spans="1:2">
      <c r="A154" s="1" t="n">
        <v>34926</v>
      </c>
      <c r="B154" t="n">
        <v>0.331</v>
      </c>
    </row>
    <row r="155" spans="1:2">
      <c r="A155" s="1" t="n">
        <v>34957</v>
      </c>
      <c r="B155" t="n">
        <v>0.338</v>
      </c>
    </row>
    <row r="156" spans="1:2">
      <c r="A156" s="1" t="n">
        <v>34987</v>
      </c>
      <c r="B156" t="n">
        <v>0.341</v>
      </c>
    </row>
    <row r="157" spans="1:2">
      <c r="A157" s="1" t="n">
        <v>35018</v>
      </c>
      <c r="B157" t="n">
        <v>0.344</v>
      </c>
    </row>
    <row r="158" spans="1:2">
      <c r="A158" s="1" t="n">
        <v>35048</v>
      </c>
      <c r="B158" t="n">
        <v>0.406</v>
      </c>
    </row>
    <row r="159" spans="1:2">
      <c r="A159" s="1" t="n">
        <v>35079</v>
      </c>
      <c r="B159" t="n">
        <v>0.452</v>
      </c>
    </row>
    <row r="160" spans="1:2">
      <c r="A160" s="1" t="n">
        <v>35110</v>
      </c>
      <c r="B160" t="n">
        <v>0.401</v>
      </c>
    </row>
    <row r="161" spans="1:2">
      <c r="A161" s="1" t="n">
        <v>35139</v>
      </c>
      <c r="B161" t="n">
        <v>0.42</v>
      </c>
    </row>
    <row r="162" spans="1:2">
      <c r="A162" s="1" t="n">
        <v>35170</v>
      </c>
      <c r="B162" t="n">
        <v>0.437</v>
      </c>
    </row>
    <row r="163" spans="1:2">
      <c r="A163" s="1" t="n">
        <v>35200</v>
      </c>
      <c r="B163" t="n">
        <v>0.41</v>
      </c>
    </row>
    <row r="164" spans="1:2">
      <c r="A164" s="1" t="n">
        <v>35231</v>
      </c>
      <c r="B164" t="n">
        <v>0.374</v>
      </c>
    </row>
    <row r="165" spans="1:2">
      <c r="A165" s="1" t="n">
        <v>35261</v>
      </c>
      <c r="B165" t="n">
        <v>0.389</v>
      </c>
    </row>
    <row r="166" spans="1:2">
      <c r="A166" s="1" t="n">
        <v>35292</v>
      </c>
      <c r="B166" t="n">
        <v>0.39</v>
      </c>
    </row>
    <row r="167" spans="1:2">
      <c r="A167" s="1" t="n">
        <v>35323</v>
      </c>
      <c r="B167" t="n">
        <v>0.412</v>
      </c>
    </row>
    <row r="168" spans="1:2">
      <c r="A168" s="1" t="n">
        <v>35353</v>
      </c>
      <c r="B168" t="n">
        <v>0.45</v>
      </c>
    </row>
    <row r="169" spans="1:2">
      <c r="A169" s="1" t="n">
        <v>35384</v>
      </c>
      <c r="B169" t="n">
        <v>0.463</v>
      </c>
    </row>
    <row r="170" spans="1:2">
      <c r="A170" s="1" t="n">
        <v>35414</v>
      </c>
      <c r="B170" t="n">
        <v>0.46</v>
      </c>
    </row>
    <row r="171" spans="1:2">
      <c r="A171" s="1" t="n">
        <v>35445</v>
      </c>
      <c r="B171" t="n">
        <v>0.429</v>
      </c>
    </row>
    <row r="172" spans="1:2">
      <c r="A172" s="1" t="n">
        <v>35476</v>
      </c>
      <c r="B172" t="n">
        <v>0.393</v>
      </c>
    </row>
    <row r="173" spans="1:2">
      <c r="A173" s="1" t="n">
        <v>35504</v>
      </c>
      <c r="B173" t="n">
        <v>0.358</v>
      </c>
    </row>
    <row r="174" spans="1:2">
      <c r="A174" s="1" t="n">
        <v>35535</v>
      </c>
      <c r="B174" t="n">
        <v>0.361</v>
      </c>
    </row>
    <row r="175" spans="1:2">
      <c r="A175" s="1" t="n">
        <v>35565</v>
      </c>
      <c r="B175" t="n">
        <v>0.358</v>
      </c>
    </row>
    <row r="176" spans="1:2">
      <c r="A176" s="1" t="n">
        <v>35596</v>
      </c>
      <c r="B176" t="n">
        <v>0.367</v>
      </c>
    </row>
    <row r="177" spans="1:2">
      <c r="A177" s="1" t="n">
        <v>35626</v>
      </c>
      <c r="B177" t="n">
        <v>0.365</v>
      </c>
    </row>
    <row r="178" spans="1:2">
      <c r="A178" s="1" t="n">
        <v>35657</v>
      </c>
      <c r="B178" t="n">
        <v>0.383</v>
      </c>
    </row>
    <row r="179" spans="1:2">
      <c r="A179" s="1" t="n">
        <v>35688</v>
      </c>
      <c r="B179" t="n">
        <v>0.387</v>
      </c>
    </row>
    <row r="180" spans="1:2">
      <c r="A180" s="1" t="n">
        <v>35718</v>
      </c>
      <c r="B180" t="n">
        <v>0.42</v>
      </c>
    </row>
    <row r="181" spans="1:2">
      <c r="A181" s="1" t="n">
        <v>35749</v>
      </c>
      <c r="B181" t="n">
        <v>0.435</v>
      </c>
    </row>
    <row r="182" spans="1:2">
      <c r="A182" s="1" t="n">
        <v>35779</v>
      </c>
      <c r="B182" t="n">
        <v>0.356</v>
      </c>
    </row>
    <row r="183" spans="1:2">
      <c r="A183" s="1" t="n">
        <v>35810</v>
      </c>
      <c r="B183" t="n">
        <v>0.311</v>
      </c>
    </row>
    <row r="184" spans="1:2">
      <c r="A184" s="1" t="n">
        <v>35841</v>
      </c>
      <c r="B184" t="n">
        <v>0.283</v>
      </c>
    </row>
    <row r="185" spans="1:2">
      <c r="A185" s="1" t="n">
        <v>35869</v>
      </c>
      <c r="B185" t="n">
        <v>0.264</v>
      </c>
    </row>
    <row r="186" spans="1:2">
      <c r="A186" s="1" t="n">
        <v>35900</v>
      </c>
      <c r="B186" t="n">
        <v>0.303</v>
      </c>
    </row>
    <row r="187" spans="1:2">
      <c r="A187" s="1" t="n">
        <v>35930</v>
      </c>
      <c r="B187" t="n">
        <v>0.295</v>
      </c>
    </row>
    <row r="188" spans="1:2">
      <c r="A188" s="1" t="n">
        <v>35961</v>
      </c>
      <c r="B188" t="n">
        <v>0.279</v>
      </c>
    </row>
    <row r="189" spans="1:2">
      <c r="A189" s="1" t="n">
        <v>35991</v>
      </c>
      <c r="B189" t="n">
        <v>0.296</v>
      </c>
    </row>
    <row r="190" spans="1:2">
      <c r="A190" s="1" t="n">
        <v>36022</v>
      </c>
      <c r="B190" t="n">
        <v>0.265</v>
      </c>
    </row>
    <row r="191" spans="1:2">
      <c r="A191" s="1" t="n">
        <v>36053</v>
      </c>
      <c r="B191" t="n">
        <v>0.279</v>
      </c>
    </row>
    <row r="192" spans="1:2">
      <c r="A192" s="1" t="n">
        <v>36083</v>
      </c>
      <c r="B192" t="n">
        <v>0.282</v>
      </c>
    </row>
    <row r="193" spans="1:2">
      <c r="A193" s="1" t="n">
        <v>36114</v>
      </c>
      <c r="B193" t="n">
        <v>0.26</v>
      </c>
    </row>
    <row r="194" spans="1:2">
      <c r="A194" s="1" t="n">
        <v>36144</v>
      </c>
      <c r="B194" t="n">
        <v>0.233</v>
      </c>
    </row>
    <row r="195" spans="1:2">
      <c r="A195" s="1" t="n">
        <v>36175</v>
      </c>
      <c r="B195" t="n">
        <v>0.256</v>
      </c>
    </row>
    <row r="196" spans="1:2">
      <c r="A196" s="1" t="n">
        <v>36206</v>
      </c>
      <c r="B196" t="n">
        <v>0.219</v>
      </c>
    </row>
    <row r="197" spans="1:2">
      <c r="A197" s="1" t="n">
        <v>36234</v>
      </c>
      <c r="B197" t="n">
        <v>0.251</v>
      </c>
    </row>
    <row r="198" spans="1:2">
      <c r="A198" s="1" t="n">
        <v>36265</v>
      </c>
      <c r="B198" t="n">
        <v>0.304</v>
      </c>
    </row>
    <row r="199" spans="1:2">
      <c r="A199" s="1" t="n">
        <v>36295</v>
      </c>
      <c r="B199" t="n">
        <v>0.325</v>
      </c>
    </row>
    <row r="200" spans="1:2">
      <c r="A200" s="1" t="n">
        <v>36326</v>
      </c>
      <c r="B200" t="n">
        <v>0.326</v>
      </c>
    </row>
    <row r="201" spans="1:2">
      <c r="A201" s="1" t="n">
        <v>36356</v>
      </c>
      <c r="B201" t="n">
        <v>0.361</v>
      </c>
    </row>
    <row r="202" spans="1:2">
      <c r="A202" s="1" t="n">
        <v>36387</v>
      </c>
      <c r="B202" t="n">
        <v>0.427</v>
      </c>
    </row>
    <row r="203" spans="1:2">
      <c r="A203" s="1" t="n">
        <v>36418</v>
      </c>
      <c r="B203" t="n">
        <v>0.467</v>
      </c>
    </row>
    <row r="204" spans="1:2">
      <c r="A204" s="1" t="n">
        <v>36448</v>
      </c>
      <c r="B204" t="n">
        <v>0.448</v>
      </c>
    </row>
    <row r="205" spans="1:2">
      <c r="A205" s="1" t="n">
        <v>36479</v>
      </c>
      <c r="B205" t="n">
        <v>0.468</v>
      </c>
    </row>
    <row r="206" spans="1:2">
      <c r="A206" s="1" t="n">
        <v>36509</v>
      </c>
      <c r="B206" t="n">
        <v>0.472</v>
      </c>
    </row>
    <row r="207" spans="1:2">
      <c r="A207" s="1" t="n">
        <v>36540</v>
      </c>
      <c r="B207" t="n">
        <v>0.49</v>
      </c>
    </row>
    <row r="208" spans="1:2">
      <c r="A208" s="1" t="n">
        <v>36571</v>
      </c>
      <c r="B208" t="n">
        <v>0.539</v>
      </c>
    </row>
    <row r="209" spans="1:2">
      <c r="A209" s="1" t="n">
        <v>36600</v>
      </c>
      <c r="B209" t="n">
        <v>0.519</v>
      </c>
    </row>
    <row r="210" spans="1:2">
      <c r="A210" s="1" t="n">
        <v>36631</v>
      </c>
      <c r="B210" t="n">
        <v>0.482</v>
      </c>
    </row>
    <row r="211" spans="1:2">
      <c r="A211" s="1" t="n">
        <v>36661</v>
      </c>
      <c r="B211" t="n">
        <v>0.549</v>
      </c>
    </row>
    <row r="212" spans="1:2">
      <c r="A212" s="1" t="n">
        <v>36692</v>
      </c>
      <c r="B212" t="n">
        <v>0.6</v>
      </c>
    </row>
    <row r="213" spans="1:2">
      <c r="A213" s="1" t="n">
        <v>36722</v>
      </c>
      <c r="B213" t="n">
        <v>0.589</v>
      </c>
    </row>
    <row r="214" spans="1:2">
      <c r="A214" s="1" t="n">
        <v>36753</v>
      </c>
      <c r="B214" t="n">
        <v>0.539</v>
      </c>
    </row>
    <row r="215" spans="1:2">
      <c r="A215" s="1" t="n">
        <v>36784</v>
      </c>
      <c r="B215" t="n">
        <v>0.645</v>
      </c>
    </row>
    <row r="216" spans="1:2">
      <c r="A216" s="1" t="n">
        <v>36814</v>
      </c>
      <c r="B216" t="n">
        <v>0.638</v>
      </c>
    </row>
    <row r="217" spans="1:2">
      <c r="A217" s="1" t="n">
        <v>36845</v>
      </c>
      <c r="B217" t="n">
        <v>0.613</v>
      </c>
    </row>
    <row r="218" spans="1:2">
      <c r="A218" s="1" t="n">
        <v>36875</v>
      </c>
      <c r="B218" t="n">
        <v>0.579</v>
      </c>
    </row>
    <row r="219" spans="1:2">
      <c r="A219" s="1" t="n">
        <v>36906</v>
      </c>
      <c r="B219" t="n">
        <v>0.5639999999999999</v>
      </c>
    </row>
    <row r="220" spans="1:2">
      <c r="A220" s="1" t="n">
        <v>36937</v>
      </c>
      <c r="B220" t="n">
        <v>0.5590000000000001</v>
      </c>
    </row>
    <row r="221" spans="1:2">
      <c r="A221" s="1" t="n">
        <v>36965</v>
      </c>
      <c r="B221" t="n">
        <v>0.518</v>
      </c>
    </row>
    <row r="222" spans="1:2">
      <c r="A222" s="1" t="n">
        <v>36996</v>
      </c>
      <c r="B222" t="n">
        <v>0.483</v>
      </c>
    </row>
    <row r="223" spans="1:2">
      <c r="A223" s="1" t="n">
        <v>37026</v>
      </c>
      <c r="B223" t="n">
        <v>0.503</v>
      </c>
    </row>
    <row r="224" spans="1:2">
      <c r="A224" s="1" t="n">
        <v>37057</v>
      </c>
      <c r="B224" t="n">
        <v>0.479</v>
      </c>
    </row>
    <row r="225" spans="1:2">
      <c r="A225" s="1" t="n">
        <v>37087</v>
      </c>
      <c r="B225" t="n">
        <v>0.463</v>
      </c>
    </row>
    <row r="226" spans="1:2">
      <c r="A226" s="1" t="n">
        <v>37118</v>
      </c>
      <c r="B226" t="n">
        <v>0.457</v>
      </c>
    </row>
    <row r="227" spans="1:2">
      <c r="A227" s="1" t="n">
        <v>37149</v>
      </c>
      <c r="B227" t="n">
        <v>0.489</v>
      </c>
    </row>
    <row r="228" spans="1:2">
      <c r="A228" s="1" t="n">
        <v>37179</v>
      </c>
      <c r="B228" t="n">
        <v>0.424</v>
      </c>
    </row>
    <row r="229" spans="1:2">
      <c r="A229" s="1" t="n">
        <v>37210</v>
      </c>
      <c r="B229" t="n">
        <v>0.369</v>
      </c>
    </row>
    <row r="230" spans="1:2">
      <c r="A230" s="1" t="n">
        <v>37240</v>
      </c>
      <c r="B230" t="n">
        <v>0.363</v>
      </c>
    </row>
    <row r="231" spans="1:2">
      <c r="A231" s="1" t="n">
        <v>37271</v>
      </c>
      <c r="B231" t="n">
        <v>0.382</v>
      </c>
    </row>
    <row r="232" spans="1:2">
      <c r="A232" s="1" t="n">
        <v>37302</v>
      </c>
      <c r="B232" t="n">
        <v>0.359</v>
      </c>
    </row>
    <row r="233" spans="1:2">
      <c r="A233" s="1" t="n">
        <v>37330</v>
      </c>
      <c r="B233" t="n">
        <v>0.437</v>
      </c>
    </row>
    <row r="234" spans="1:2">
      <c r="A234" s="1" t="n">
        <v>37361</v>
      </c>
      <c r="B234" t="n">
        <v>0.512</v>
      </c>
    </row>
    <row r="235" spans="1:2">
      <c r="A235" s="1" t="n">
        <v>37391</v>
      </c>
      <c r="B235" t="n">
        <v>0.545</v>
      </c>
    </row>
    <row r="236" spans="1:2">
      <c r="A236" s="1" t="n">
        <v>37422</v>
      </c>
      <c r="B236" t="n">
        <v>0.534</v>
      </c>
    </row>
    <row r="237" spans="1:2">
      <c r="A237" s="1" t="n">
        <v>37452</v>
      </c>
      <c r="B237" t="n">
        <v>0.537</v>
      </c>
    </row>
    <row r="238" spans="1:2">
      <c r="A238" s="1" t="n">
        <v>37483</v>
      </c>
      <c r="B238" t="n">
        <v>0.584</v>
      </c>
    </row>
    <row r="239" spans="1:2">
      <c r="A239" s="1" t="n">
        <v>37514</v>
      </c>
      <c r="B239" t="n">
        <v>0.587</v>
      </c>
    </row>
    <row r="240" spans="1:2">
      <c r="A240" s="1" t="n">
        <v>37544</v>
      </c>
      <c r="B240" t="n">
        <v>0.607</v>
      </c>
    </row>
    <row r="241" spans="1:2">
      <c r="A241" s="1" t="n">
        <v>37575</v>
      </c>
      <c r="B241" t="n">
        <v>0.587</v>
      </c>
    </row>
    <row r="242" spans="1:2">
      <c r="A242" s="1" t="n">
        <v>37605</v>
      </c>
      <c r="B242" t="n">
        <v>0.641</v>
      </c>
    </row>
    <row r="243" spans="1:2">
      <c r="A243" s="1" t="n">
        <v>37636</v>
      </c>
      <c r="B243" t="n">
        <v>0.731</v>
      </c>
    </row>
    <row r="244" spans="1:2">
      <c r="A244" s="1" t="n">
        <v>37667</v>
      </c>
      <c r="B244" t="n">
        <v>0.873</v>
      </c>
    </row>
    <row r="245" spans="1:2">
      <c r="A245" s="1" t="n">
        <v>37695</v>
      </c>
      <c r="B245" t="n">
        <v>0.774</v>
      </c>
    </row>
    <row r="246" spans="1:2">
      <c r="A246" s="1" t="n">
        <v>37726</v>
      </c>
      <c r="B246" t="n">
        <v>0.569</v>
      </c>
    </row>
    <row r="247" spans="1:2">
      <c r="A247" s="1" t="n">
        <v>37756</v>
      </c>
      <c r="B247" t="n">
        <v>0.572</v>
      </c>
    </row>
    <row r="248" spans="1:2">
      <c r="A248" s="1" t="n">
        <v>37787</v>
      </c>
      <c r="B248" t="n">
        <v>0.58</v>
      </c>
    </row>
    <row r="249" spans="1:2">
      <c r="A249" s="1" t="n">
        <v>37817</v>
      </c>
      <c r="B249" t="n">
        <v>0.617</v>
      </c>
    </row>
    <row r="250" spans="1:2">
      <c r="A250" s="1" t="n">
        <v>37848</v>
      </c>
      <c r="B250" t="n">
        <v>0.634</v>
      </c>
    </row>
    <row r="251" spans="1:2">
      <c r="A251" s="1" t="n">
        <v>37879</v>
      </c>
      <c r="B251" t="n">
        <v>0.586</v>
      </c>
    </row>
    <row r="252" spans="1:2">
      <c r="A252" s="1" t="n">
        <v>37909</v>
      </c>
      <c r="B252" t="n">
        <v>0.601</v>
      </c>
    </row>
    <row r="253" spans="1:2">
      <c r="A253" s="1" t="n">
        <v>37940</v>
      </c>
      <c r="B253" t="n">
        <v>0.627</v>
      </c>
    </row>
    <row r="254" spans="1:2">
      <c r="A254" s="1" t="n">
        <v>37970</v>
      </c>
      <c r="B254" t="n">
        <v>0.623</v>
      </c>
    </row>
    <row r="255" spans="1:2">
      <c r="A255" s="1" t="n">
        <v>38001</v>
      </c>
      <c r="B255" t="n">
        <v>0.6899999999999999</v>
      </c>
    </row>
    <row r="256" spans="1:2">
      <c r="A256" s="1" t="n">
        <v>38032</v>
      </c>
      <c r="B256" t="n">
        <v>0.697</v>
      </c>
    </row>
    <row r="257" spans="1:2">
      <c r="A257" s="1" t="n">
        <v>38061</v>
      </c>
      <c r="B257" t="n">
        <v>0.628</v>
      </c>
    </row>
    <row r="258" spans="1:2">
      <c r="A258" s="1" t="n">
        <v>38092</v>
      </c>
      <c r="B258" t="n">
        <v>0.646</v>
      </c>
    </row>
    <row r="259" spans="1:2">
      <c r="A259" s="1" t="n">
        <v>38122</v>
      </c>
      <c r="B259" t="n">
        <v>0.695</v>
      </c>
    </row>
    <row r="260" spans="1:2">
      <c r="A260" s="1" t="n">
        <v>38153</v>
      </c>
      <c r="B260" t="n">
        <v>0.701</v>
      </c>
    </row>
    <row r="261" spans="1:2">
      <c r="A261" s="1" t="n">
        <v>38183</v>
      </c>
      <c r="B261" t="n">
        <v>0.668</v>
      </c>
    </row>
    <row r="262" spans="1:2">
      <c r="A262" s="1" t="n">
        <v>38214</v>
      </c>
      <c r="B262" t="n">
        <v>0.6840000000000001</v>
      </c>
    </row>
    <row r="263" spans="1:2">
      <c r="A263" s="1" t="n">
        <v>38245</v>
      </c>
      <c r="B263" t="n">
        <v>0.679</v>
      </c>
    </row>
    <row r="264" spans="1:2">
      <c r="A264" s="1" t="n">
        <v>38275</v>
      </c>
      <c r="B264" t="n">
        <v>0.786</v>
      </c>
    </row>
    <row r="265" spans="1:2">
      <c r="A265" s="1" t="n">
        <v>38306</v>
      </c>
      <c r="B265" t="n">
        <v>0.712</v>
      </c>
    </row>
    <row r="266" spans="1:2">
      <c r="A266" s="1" t="n">
        <v>38336</v>
      </c>
      <c r="B266" t="n">
        <v>0.626</v>
      </c>
    </row>
    <row r="267" spans="1:2">
      <c r="A267" s="1" t="n">
        <v>38367</v>
      </c>
      <c r="B267" t="n">
        <v>0.721</v>
      </c>
    </row>
    <row r="268" spans="1:2">
      <c r="A268" s="1" t="n">
        <v>38398</v>
      </c>
      <c r="B268" t="n">
        <v>0.722</v>
      </c>
    </row>
    <row r="269" spans="1:2">
      <c r="A269" s="1" t="n">
        <v>38426</v>
      </c>
      <c r="B269" t="n">
        <v>0.829</v>
      </c>
    </row>
    <row r="270" spans="1:2">
      <c r="A270" s="1" t="n">
        <v>38457</v>
      </c>
      <c r="B270" t="n">
        <v>0.896</v>
      </c>
    </row>
    <row r="271" spans="1:2">
      <c r="A271" s="1" t="n">
        <v>38487</v>
      </c>
      <c r="B271" t="n">
        <v>0.891</v>
      </c>
    </row>
    <row r="272" spans="1:2">
      <c r="A272" s="1" t="n">
        <v>38518</v>
      </c>
      <c r="B272" t="n">
        <v>0.905</v>
      </c>
    </row>
    <row r="273" spans="1:2">
      <c r="A273" s="1" t="n">
        <v>38548</v>
      </c>
      <c r="B273" t="n">
        <v>1.011</v>
      </c>
    </row>
    <row r="274" spans="1:2">
      <c r="A274" s="1" t="n">
        <v>38579</v>
      </c>
      <c r="B274" t="n">
        <v>1.151</v>
      </c>
    </row>
    <row r="275" spans="1:2">
      <c r="A275" s="1" t="n">
        <v>38610</v>
      </c>
      <c r="B275" t="n">
        <v>1.219</v>
      </c>
    </row>
    <row r="276" spans="1:2">
      <c r="A276" s="1" t="n">
        <v>38640</v>
      </c>
      <c r="B276" t="n">
        <v>1.247</v>
      </c>
    </row>
    <row r="277" spans="1:2">
      <c r="A277" s="1" t="n">
        <v>38671</v>
      </c>
      <c r="B277" t="n">
        <v>1.114</v>
      </c>
    </row>
    <row r="278" spans="1:2">
      <c r="A278" s="1" t="n">
        <v>38701</v>
      </c>
      <c r="B278" t="n">
        <v>1.196</v>
      </c>
    </row>
    <row r="279" spans="1:2">
      <c r="A279" s="1" t="n">
        <v>38732</v>
      </c>
      <c r="B279" t="n">
        <v>1.182</v>
      </c>
    </row>
    <row r="280" spans="1:2">
      <c r="A280" s="1" t="n">
        <v>38763</v>
      </c>
      <c r="B280" t="n">
        <v>1.194</v>
      </c>
    </row>
    <row r="281" spans="1:2">
      <c r="A281" s="1" t="n">
        <v>38791</v>
      </c>
      <c r="B281" t="n">
        <v>1.192</v>
      </c>
    </row>
    <row r="282" spans="1:2">
      <c r="A282" s="1" t="n">
        <v>38822</v>
      </c>
      <c r="B282" t="n">
        <v>1.18</v>
      </c>
    </row>
    <row r="283" spans="1:2">
      <c r="A283" s="1" t="n">
        <v>38852</v>
      </c>
      <c r="B283" t="n">
        <v>1.243</v>
      </c>
    </row>
    <row r="284" spans="1:2">
      <c r="A284" s="1" t="n">
        <v>38883</v>
      </c>
      <c r="B284" t="n">
        <v>1.169</v>
      </c>
    </row>
    <row r="285" spans="1:2">
      <c r="A285" s="1" t="n">
        <v>38913</v>
      </c>
      <c r="B285" t="n">
        <v>1.195</v>
      </c>
    </row>
    <row r="286" spans="1:2">
      <c r="A286" s="1" t="n">
        <v>38944</v>
      </c>
      <c r="B286" t="n">
        <v>1.246</v>
      </c>
    </row>
    <row r="287" spans="1:2">
      <c r="A287" s="1" t="n">
        <v>38975</v>
      </c>
      <c r="B287" t="n">
        <v>1.073</v>
      </c>
    </row>
    <row r="288" spans="1:2">
      <c r="A288" s="1" t="n">
        <v>39005</v>
      </c>
      <c r="B288" t="n">
        <v>1.025</v>
      </c>
    </row>
    <row r="289" spans="1:2">
      <c r="A289" s="1" t="n">
        <v>39036</v>
      </c>
      <c r="B289" t="n">
        <v>1.025</v>
      </c>
    </row>
    <row r="290" spans="1:2">
      <c r="A290" s="1" t="n">
        <v>39066</v>
      </c>
      <c r="B290" t="n">
        <v>1.043</v>
      </c>
    </row>
    <row r="291" spans="1:2">
      <c r="A291" s="1" t="n">
        <v>39097</v>
      </c>
      <c r="B291" t="n">
        <v>0.976</v>
      </c>
    </row>
    <row r="292" spans="1:2">
      <c r="A292" s="1" t="n">
        <v>39128</v>
      </c>
      <c r="B292" t="n">
        <v>1.073</v>
      </c>
    </row>
    <row r="293" spans="1:2">
      <c r="A293" s="1" t="n">
        <v>39156</v>
      </c>
      <c r="B293" t="n">
        <v>1.076</v>
      </c>
    </row>
    <row r="294" spans="1:2">
      <c r="A294" s="1" t="n">
        <v>39187</v>
      </c>
      <c r="B294" t="n">
        <v>1.15</v>
      </c>
    </row>
    <row r="295" spans="1:2">
      <c r="A295" s="1" t="n">
        <v>39217</v>
      </c>
      <c r="B295" t="n">
        <v>1.238</v>
      </c>
    </row>
    <row r="296" spans="1:2">
      <c r="A296" s="1" t="n">
        <v>39248</v>
      </c>
      <c r="B296" t="n">
        <v>1.28</v>
      </c>
    </row>
    <row r="297" spans="1:2">
      <c r="A297" s="1" t="n">
        <v>39278</v>
      </c>
      <c r="B297" t="n">
        <v>1.378</v>
      </c>
    </row>
    <row r="298" spans="1:2">
      <c r="A298" s="1" t="n">
        <v>39309</v>
      </c>
      <c r="B298" t="n">
        <v>1.367</v>
      </c>
    </row>
    <row r="299" spans="1:2">
      <c r="A299" s="1" t="n">
        <v>39340</v>
      </c>
      <c r="B299" t="n">
        <v>1.393</v>
      </c>
    </row>
    <row r="300" spans="1:2">
      <c r="A300" s="1" t="n">
        <v>39370</v>
      </c>
      <c r="B300" t="n">
        <v>1.536</v>
      </c>
    </row>
    <row r="301" spans="1:2">
      <c r="A301" s="1" t="n">
        <v>39401</v>
      </c>
      <c r="B301" t="n">
        <v>1.742</v>
      </c>
    </row>
    <row r="302" spans="1:2">
      <c r="A302" s="1" t="n">
        <v>39431</v>
      </c>
      <c r="B302" t="n">
        <v>1.765</v>
      </c>
    </row>
    <row r="303" spans="1:2">
      <c r="A303" s="1" t="n">
        <v>39462</v>
      </c>
      <c r="B303" t="n">
        <v>1.764</v>
      </c>
    </row>
    <row r="304" spans="1:2">
      <c r="A304" s="1" t="n">
        <v>39493</v>
      </c>
      <c r="B304" t="n">
        <v>1.714</v>
      </c>
    </row>
    <row r="305" spans="1:2">
      <c r="A305" s="1" t="n">
        <v>39522</v>
      </c>
      <c r="B305" t="n">
        <v>1.769</v>
      </c>
    </row>
    <row r="306" spans="1:2">
      <c r="A306" s="1" t="n">
        <v>39553</v>
      </c>
      <c r="B306" t="n">
        <v>1.88</v>
      </c>
    </row>
    <row r="307" spans="1:2">
      <c r="A307" s="1" t="n">
        <v>39583</v>
      </c>
      <c r="B307" t="n">
        <v>2.042</v>
      </c>
    </row>
    <row r="308" spans="1:2">
      <c r="A308" s="1" t="n">
        <v>39614</v>
      </c>
      <c r="B308" t="n">
        <v>2.274</v>
      </c>
    </row>
    <row r="309" spans="1:2">
      <c r="A309" s="1" t="n">
        <v>39644</v>
      </c>
      <c r="B309" t="n">
        <v>2.636</v>
      </c>
    </row>
    <row r="310" spans="1:2">
      <c r="A310" s="1" t="n">
        <v>39675</v>
      </c>
      <c r="B310" t="n">
        <v>2.486</v>
      </c>
    </row>
    <row r="311" spans="1:2">
      <c r="A311" s="1" t="n">
        <v>39706</v>
      </c>
      <c r="B311" t="n">
        <v>2.179</v>
      </c>
    </row>
    <row r="312" spans="1:2">
      <c r="A312" s="1" t="n">
        <v>39736</v>
      </c>
      <c r="B312" t="n">
        <v>1.592</v>
      </c>
    </row>
    <row r="313" spans="1:2">
      <c r="A313" s="1" t="n">
        <v>39767</v>
      </c>
      <c r="B313" t="n">
        <v>1.004</v>
      </c>
    </row>
    <row r="314" spans="1:2">
      <c r="A314" s="1" t="n">
        <v>39797</v>
      </c>
      <c r="B314" t="n">
        <v>0.876</v>
      </c>
    </row>
    <row r="315" spans="1:2">
      <c r="A315" s="1" t="n">
        <v>39828</v>
      </c>
      <c r="B315" t="n">
        <v>0.926</v>
      </c>
    </row>
    <row r="316" spans="1:2">
      <c r="A316" s="1" t="n">
        <v>39859</v>
      </c>
      <c r="B316" t="n">
        <v>0.954</v>
      </c>
    </row>
    <row r="317" spans="1:2">
      <c r="A317" s="1" t="n">
        <v>39887</v>
      </c>
      <c r="B317" t="n">
        <v>0.952</v>
      </c>
    </row>
    <row r="318" spans="1:2">
      <c r="A318" s="1" t="n">
        <v>39918</v>
      </c>
      <c r="B318" t="n">
        <v>1.017</v>
      </c>
    </row>
    <row r="319" spans="1:2">
      <c r="A319" s="1" t="n">
        <v>39948</v>
      </c>
      <c r="B319" t="n">
        <v>1.195</v>
      </c>
    </row>
    <row r="320" spans="1:2">
      <c r="A320" s="1" t="n">
        <v>39979</v>
      </c>
      <c r="B320" t="n">
        <v>1.381</v>
      </c>
    </row>
    <row r="321" spans="1:2">
      <c r="A321" s="1" t="n">
        <v>40009</v>
      </c>
      <c r="B321" t="n">
        <v>1.405</v>
      </c>
    </row>
    <row r="322" spans="1:2">
      <c r="A322" s="1" t="n">
        <v>40040</v>
      </c>
      <c r="B322" t="n">
        <v>1.572</v>
      </c>
    </row>
    <row r="323" spans="1:2">
      <c r="A323" s="1" t="n">
        <v>40071</v>
      </c>
      <c r="B323" t="n">
        <v>1.549</v>
      </c>
    </row>
    <row r="324" spans="1:2">
      <c r="A324" s="1" t="n">
        <v>40101</v>
      </c>
      <c r="B324" t="n">
        <v>1.56</v>
      </c>
    </row>
    <row r="325" spans="1:2">
      <c r="A325" s="1" t="n">
        <v>40132</v>
      </c>
      <c r="B325" t="n">
        <v>1.711</v>
      </c>
    </row>
    <row r="326" spans="1:2">
      <c r="A326" s="1" t="n">
        <v>40162</v>
      </c>
      <c r="B326" t="n">
        <v>1.685</v>
      </c>
    </row>
    <row r="327" spans="1:2">
      <c r="A327" s="1" t="n">
        <v>40193</v>
      </c>
      <c r="B327" t="n">
        <v>1.721</v>
      </c>
    </row>
    <row r="328" spans="1:2">
      <c r="A328" s="1" t="n">
        <v>40224</v>
      </c>
      <c r="B328" t="n">
        <v>1.666</v>
      </c>
    </row>
    <row r="329" spans="1:2">
      <c r="A329" s="1" t="n">
        <v>40252</v>
      </c>
      <c r="B329" t="n">
        <v>1.711</v>
      </c>
    </row>
    <row r="330" spans="1:2">
      <c r="A330" s="1" t="n">
        <v>40283</v>
      </c>
      <c r="B330" t="n">
        <v>1.748</v>
      </c>
    </row>
    <row r="331" spans="1:2">
      <c r="A331" s="1" t="n">
        <v>40313</v>
      </c>
      <c r="B331" t="n">
        <v>1.675</v>
      </c>
    </row>
    <row r="332" spans="1:2">
      <c r="A332" s="1" t="n">
        <v>40344</v>
      </c>
      <c r="B332" t="n">
        <v>1.612</v>
      </c>
    </row>
    <row r="333" spans="1:2">
      <c r="A333" s="1" t="n">
        <v>40374</v>
      </c>
      <c r="B333" t="n">
        <v>1.629</v>
      </c>
    </row>
    <row r="334" spans="1:2">
      <c r="A334" s="1" t="n">
        <v>40405</v>
      </c>
      <c r="B334" t="n">
        <v>1.642</v>
      </c>
    </row>
    <row r="335" spans="1:2">
      <c r="A335" s="1" t="n">
        <v>40436</v>
      </c>
      <c r="B335" t="n">
        <v>1.632</v>
      </c>
    </row>
    <row r="336" spans="1:2">
      <c r="A336" s="1" t="n">
        <v>40466</v>
      </c>
      <c r="B336" t="n">
        <v>1.712</v>
      </c>
    </row>
    <row r="337" spans="1:2">
      <c r="A337" s="1" t="n">
        <v>40497</v>
      </c>
      <c r="B337" t="n">
        <v>1.768</v>
      </c>
    </row>
    <row r="338" spans="1:2">
      <c r="A338" s="1" t="n">
        <v>40527</v>
      </c>
      <c r="B338" t="n">
        <v>1.865</v>
      </c>
    </row>
    <row r="339" spans="1:2">
      <c r="A339" s="1" t="n">
        <v>40558</v>
      </c>
      <c r="B339" t="n">
        <v>1.918</v>
      </c>
    </row>
    <row r="340" spans="1:2">
      <c r="A340" s="1" t="n">
        <v>40589</v>
      </c>
      <c r="B340" t="n">
        <v>2.086</v>
      </c>
    </row>
    <row r="341" spans="1:2">
      <c r="A341" s="1" t="n">
        <v>40617</v>
      </c>
      <c r="B341" t="n">
        <v>2.321</v>
      </c>
    </row>
    <row r="342" spans="1:2">
      <c r="A342" s="1" t="n">
        <v>40648</v>
      </c>
      <c r="B342" t="n">
        <v>2.448</v>
      </c>
    </row>
    <row r="343" spans="1:2">
      <c r="A343" s="1" t="n">
        <v>40678</v>
      </c>
      <c r="B343" t="n">
        <v>2.392</v>
      </c>
    </row>
    <row r="344" spans="1:2">
      <c r="A344" s="1" t="n">
        <v>40709</v>
      </c>
      <c r="B344" t="n">
        <v>2.402</v>
      </c>
    </row>
    <row r="345" spans="1:2">
      <c r="A345" s="1" t="n">
        <v>40739</v>
      </c>
      <c r="B345" t="n">
        <v>2.474</v>
      </c>
    </row>
    <row r="346" spans="1:2">
      <c r="A346" s="1" t="n">
        <v>40770</v>
      </c>
      <c r="B346" t="n">
        <v>2.392</v>
      </c>
    </row>
    <row r="347" spans="1:2">
      <c r="A347" s="1" t="n">
        <v>40801</v>
      </c>
      <c r="B347" t="n">
        <v>2.369</v>
      </c>
    </row>
    <row r="348" spans="1:2">
      <c r="A348" s="1" t="n">
        <v>40831</v>
      </c>
      <c r="B348" t="n">
        <v>2.406</v>
      </c>
    </row>
    <row r="349" spans="1:2">
      <c r="A349" s="1" t="n">
        <v>40862</v>
      </c>
      <c r="B349" t="n">
        <v>2.459</v>
      </c>
    </row>
    <row r="350" spans="1:2">
      <c r="A350" s="1" t="n">
        <v>40892</v>
      </c>
      <c r="B350" t="n">
        <v>2.371</v>
      </c>
    </row>
    <row r="351" spans="1:2">
      <c r="A351" s="1" t="n">
        <v>40923</v>
      </c>
      <c r="B351" t="n">
        <v>2.512</v>
      </c>
    </row>
    <row r="352" spans="1:2">
      <c r="A352" s="1" t="n">
        <v>40954</v>
      </c>
      <c r="B352" t="n">
        <v>2.654</v>
      </c>
    </row>
    <row r="353" spans="1:2">
      <c r="A353" s="1" t="n">
        <v>40983</v>
      </c>
      <c r="B353" t="n">
        <v>2.772</v>
      </c>
    </row>
    <row r="354" spans="1:2">
      <c r="A354" s="1" t="n">
        <v>41014</v>
      </c>
      <c r="B354" t="n">
        <v>2.67</v>
      </c>
    </row>
    <row r="355" spans="1:2">
      <c r="A355" s="1" t="n">
        <v>41044</v>
      </c>
      <c r="B355" t="n">
        <v>2.527</v>
      </c>
    </row>
    <row r="356" spans="1:2">
      <c r="A356" s="1" t="n">
        <v>41075</v>
      </c>
      <c r="B356" t="n">
        <v>2.211</v>
      </c>
    </row>
    <row r="357" spans="1:2">
      <c r="A357" s="1" t="n">
        <v>41105</v>
      </c>
      <c r="B357" t="n">
        <v>2.234</v>
      </c>
    </row>
    <row r="358" spans="1:2">
      <c r="A358" s="1" t="n">
        <v>41136</v>
      </c>
      <c r="B358" t="n">
        <v>2.483</v>
      </c>
    </row>
    <row r="359" spans="1:2">
      <c r="A359" s="1" t="n">
        <v>41167</v>
      </c>
      <c r="B359" t="n">
        <v>2.501</v>
      </c>
    </row>
    <row r="360" spans="1:2">
      <c r="A360" s="1" t="n">
        <v>41197</v>
      </c>
      <c r="B360" t="n">
        <v>2.409</v>
      </c>
    </row>
    <row r="361" spans="1:2">
      <c r="A361" s="1" t="n">
        <v>41228</v>
      </c>
      <c r="B361" t="n">
        <v>2.3</v>
      </c>
    </row>
    <row r="362" spans="1:2">
      <c r="A362" s="1" t="n">
        <v>41258</v>
      </c>
      <c r="B362" t="n">
        <v>2.268</v>
      </c>
    </row>
    <row r="363" spans="1:2">
      <c r="A363" s="1" t="n">
        <v>41289</v>
      </c>
      <c r="B363" t="n">
        <v>2.388</v>
      </c>
    </row>
    <row r="364" spans="1:2">
      <c r="A364" s="1" t="n">
        <v>41320</v>
      </c>
      <c r="B364" t="n">
        <v>2.415</v>
      </c>
    </row>
    <row r="365" spans="1:2">
      <c r="A365" s="1" t="n">
        <v>41348</v>
      </c>
      <c r="B365" t="n">
        <v>2.346</v>
      </c>
    </row>
    <row r="366" spans="1:2">
      <c r="A366" s="1" t="n">
        <v>41379</v>
      </c>
      <c r="B366" t="n">
        <v>2.246</v>
      </c>
    </row>
    <row r="367" spans="1:2">
      <c r="A367" s="1" t="n">
        <v>41409</v>
      </c>
      <c r="B367" t="n">
        <v>2.24</v>
      </c>
    </row>
    <row r="368" spans="1:2">
      <c r="A368" s="1" t="n">
        <v>41440</v>
      </c>
      <c r="B368" t="n">
        <v>2.234</v>
      </c>
    </row>
    <row r="369" spans="1:2">
      <c r="A369" s="1" t="n">
        <v>41470</v>
      </c>
      <c r="B369" t="n">
        <v>2.242</v>
      </c>
    </row>
    <row r="370" spans="1:2">
      <c r="A370" s="1" t="n">
        <v>41501</v>
      </c>
      <c r="B370" t="n">
        <v>2.277</v>
      </c>
    </row>
    <row r="371" spans="1:2">
      <c r="A371" s="1" t="n">
        <v>41532</v>
      </c>
      <c r="B371" t="n">
        <v>2.286</v>
      </c>
    </row>
    <row r="372" spans="1:2">
      <c r="A372" s="1" t="n">
        <v>41562</v>
      </c>
      <c r="B372" t="n">
        <v>2.255</v>
      </c>
    </row>
    <row r="373" spans="1:2">
      <c r="A373" s="1" t="n">
        <v>41593</v>
      </c>
      <c r="B373" t="n">
        <v>2.224</v>
      </c>
    </row>
    <row r="374" spans="1:2">
      <c r="A374" s="1" t="n">
        <v>41623</v>
      </c>
      <c r="B374" t="n">
        <v>2.209</v>
      </c>
    </row>
    <row r="375" spans="1:2">
      <c r="A375" s="1" t="n">
        <v>41654</v>
      </c>
      <c r="B375" t="n">
        <v>2.173</v>
      </c>
    </row>
    <row r="376" spans="1:2">
      <c r="A376" s="1" t="n">
        <v>41685</v>
      </c>
      <c r="B376" t="n">
        <v>2.207</v>
      </c>
    </row>
    <row r="377" spans="1:2">
      <c r="A377" s="1" t="n">
        <v>41713</v>
      </c>
      <c r="B377" t="n">
        <v>2.255</v>
      </c>
    </row>
    <row r="378" spans="1:2">
      <c r="A378" s="1" t="n">
        <v>41744</v>
      </c>
      <c r="B378" t="n">
        <v>2.226</v>
      </c>
    </row>
    <row r="379" spans="1:2">
      <c r="A379" s="1" t="n">
        <v>41774</v>
      </c>
      <c r="B379" t="n">
        <v>2.267</v>
      </c>
    </row>
    <row r="380" spans="1:2">
      <c r="A380" s="1" t="n">
        <v>41805</v>
      </c>
      <c r="B380" t="n">
        <v>2.293</v>
      </c>
    </row>
    <row r="381" spans="1:2">
      <c r="A381" s="1" t="n">
        <v>41835</v>
      </c>
      <c r="B381" t="n">
        <v>2.223</v>
      </c>
    </row>
    <row r="382" spans="1:2">
      <c r="A382" s="1" t="n">
        <v>41866</v>
      </c>
      <c r="B382" t="n">
        <v>2.136</v>
      </c>
    </row>
    <row r="383" spans="1:2">
      <c r="A383" s="1" t="n">
        <v>41897</v>
      </c>
      <c r="B383" t="n">
        <v>2.077</v>
      </c>
    </row>
    <row r="384" spans="1:2">
      <c r="A384" s="1" t="n">
        <v>41927</v>
      </c>
      <c r="B384" t="n">
        <v>1.866</v>
      </c>
    </row>
    <row r="385" spans="1:2">
      <c r="A385" s="1" t="n">
        <v>41958</v>
      </c>
      <c r="B385" t="n">
        <v>1.611</v>
      </c>
    </row>
    <row r="386" spans="1:2">
      <c r="A386" s="1" t="n">
        <v>41988</v>
      </c>
      <c r="B386" t="n">
        <v>1.287</v>
      </c>
    </row>
    <row r="387" spans="1:2">
      <c r="A387" s="1" t="n">
        <v>42019</v>
      </c>
      <c r="B387" t="n">
        <v>1.023</v>
      </c>
    </row>
    <row r="388" spans="1:2">
      <c r="A388" s="1" t="n">
        <v>42050</v>
      </c>
      <c r="B388" t="n">
        <v>1.126</v>
      </c>
    </row>
    <row r="389" spans="1:2">
      <c r="A389" s="1" t="n">
        <v>42078</v>
      </c>
      <c r="B389" t="n">
        <v>1.126</v>
      </c>
    </row>
    <row r="390" spans="1:2">
      <c r="A390" s="1" t="n">
        <v>42109</v>
      </c>
      <c r="B390" t="n">
        <v>1.114</v>
      </c>
    </row>
    <row r="391" spans="1:2">
      <c r="A391" s="1" t="n">
        <v>42139</v>
      </c>
      <c r="B391" t="n">
        <v>1.234</v>
      </c>
    </row>
    <row r="392" spans="1:2">
      <c r="A392" s="1" t="n">
        <v>42170</v>
      </c>
      <c r="B392" t="n">
        <v>1.233</v>
      </c>
    </row>
    <row r="393" spans="1:2">
      <c r="A393" s="1" t="n">
        <v>42200</v>
      </c>
      <c r="B393" t="n">
        <v>1.122</v>
      </c>
    </row>
    <row r="394" spans="1:2">
      <c r="A394" s="1" t="n">
        <v>42231</v>
      </c>
      <c r="B394" t="n">
        <v>0.918</v>
      </c>
    </row>
    <row r="395" spans="1:2">
      <c r="A395" s="1" t="n">
        <v>42262</v>
      </c>
      <c r="B395" t="n">
        <v>0.852</v>
      </c>
    </row>
    <row r="396" spans="1:2">
      <c r="A396" s="1" t="n">
        <v>42292</v>
      </c>
      <c r="B396" t="n">
        <v>0.836</v>
      </c>
    </row>
    <row r="397" spans="1:2">
      <c r="A397" s="1" t="n">
        <v>42323</v>
      </c>
      <c r="B397" t="n">
        <v>0.787</v>
      </c>
    </row>
    <row r="398" spans="1:2">
      <c r="A398" s="1" t="n">
        <v>42353</v>
      </c>
      <c r="B398" t="n">
        <v>0.633</v>
      </c>
    </row>
    <row r="399" spans="1:2">
      <c r="A399" s="1" t="n">
        <v>42384</v>
      </c>
      <c r="B399" t="n">
        <v>0.499</v>
      </c>
    </row>
    <row r="400" spans="1:2">
      <c r="A400" s="1" t="n">
        <v>42415</v>
      </c>
      <c r="B400" t="n">
        <v>0.504</v>
      </c>
    </row>
    <row r="401" spans="1:2">
      <c r="A401" s="1" t="n">
        <v>42444</v>
      </c>
      <c r="B401" t="n">
        <v>0.5580000000000001</v>
      </c>
    </row>
    <row r="402" spans="1:2">
      <c r="A402" s="1" t="n">
        <v>42475</v>
      </c>
      <c r="B402" t="n">
        <v>0.616</v>
      </c>
    </row>
    <row r="403" spans="1:2">
      <c r="A403" s="1" t="n">
        <v>42505</v>
      </c>
      <c r="B403" t="n">
        <v>0.723</v>
      </c>
    </row>
    <row r="404" spans="1:2">
      <c r="A404" s="1" t="n">
        <v>42536</v>
      </c>
      <c r="B404" t="n">
        <v>0.825</v>
      </c>
    </row>
    <row r="405" spans="1:2">
      <c r="A405" s="1" t="n">
        <v>42566</v>
      </c>
      <c r="B405" t="n">
        <v>0.835</v>
      </c>
    </row>
    <row r="406" spans="1:2">
      <c r="A406" s="1" t="n">
        <v>42597</v>
      </c>
      <c r="B406" t="n">
        <v>0.8149999999999999</v>
      </c>
    </row>
    <row r="407" spans="1:2">
      <c r="A407" s="1" t="n">
        <v>42628</v>
      </c>
      <c r="B407" t="n">
        <v>0.854</v>
      </c>
    </row>
    <row r="408" spans="1:2">
      <c r="A408" s="1" t="n">
        <v>42658</v>
      </c>
      <c r="B408" t="n">
        <v>0.9379999999999999</v>
      </c>
    </row>
    <row r="409" spans="1:2">
      <c r="A409" s="1" t="n">
        <v>42689</v>
      </c>
      <c r="B409" t="n">
        <v>0.908</v>
      </c>
    </row>
    <row r="410" spans="1:2">
      <c r="A410" s="1" t="n">
        <v>42719</v>
      </c>
      <c r="B410" t="n">
        <v>1.03</v>
      </c>
    </row>
    <row r="411" spans="1:2">
      <c r="A411" s="1" t="n">
        <v>42750</v>
      </c>
      <c r="B411" t="n">
        <v>1.119</v>
      </c>
    </row>
    <row r="412" spans="1:2">
      <c r="A412" s="1" t="n">
        <v>42781</v>
      </c>
      <c r="B412" t="n">
        <v>1.121</v>
      </c>
    </row>
    <row r="413" spans="1:2">
      <c r="A413" s="1" t="n">
        <v>42809</v>
      </c>
      <c r="B413" t="n">
        <v>1.077</v>
      </c>
    </row>
    <row r="414" spans="1:2">
      <c r="A414" s="1" t="n">
        <v>42840</v>
      </c>
      <c r="B414" t="n">
        <v>1.039</v>
      </c>
    </row>
    <row r="415" spans="1:2">
      <c r="A415" s="1" t="n">
        <v>42870</v>
      </c>
      <c r="B415" t="n">
        <v>1.043</v>
      </c>
    </row>
    <row r="416" spans="1:2">
      <c r="A416" s="1" t="n">
        <v>42901</v>
      </c>
      <c r="B416" t="n">
        <v>0.991</v>
      </c>
    </row>
    <row r="417" spans="1:2">
      <c r="A417" s="1" t="n">
        <v>42931</v>
      </c>
      <c r="B417" t="n">
        <v>1.039</v>
      </c>
    </row>
    <row r="418" spans="1:2">
      <c r="A418" s="1" t="n">
        <v>42962</v>
      </c>
      <c r="B418" t="n">
        <v>1.079</v>
      </c>
    </row>
    <row r="419" spans="1:2">
      <c r="A419" s="1" t="n">
        <v>42993</v>
      </c>
      <c r="B419" t="n">
        <v>1.138</v>
      </c>
    </row>
    <row r="420" spans="1:2">
      <c r="A420" s="1" t="n">
        <v>43023</v>
      </c>
      <c r="B420" t="n">
        <v>1.176</v>
      </c>
    </row>
    <row r="421" spans="1:2">
      <c r="A421" s="1" t="n">
        <v>43054</v>
      </c>
      <c r="B421" t="n">
        <v>1.279</v>
      </c>
    </row>
    <row r="422" spans="1:2">
      <c r="A422" s="1" t="n">
        <v>43084</v>
      </c>
      <c r="B422" t="n">
        <v>1.249</v>
      </c>
    </row>
    <row r="423" spans="1:2">
      <c r="A423" s="1" t="n">
        <v>43115</v>
      </c>
      <c r="B423" t="n">
        <v>1.31</v>
      </c>
    </row>
    <row r="424" spans="1:2">
      <c r="A424" s="1" t="n">
        <v>43146</v>
      </c>
      <c r="B424" t="n">
        <v>1.319</v>
      </c>
    </row>
    <row r="425" spans="1:2">
      <c r="A425" s="1" t="n">
        <v>43174</v>
      </c>
      <c r="B425" t="n">
        <v>1.302</v>
      </c>
    </row>
    <row r="426" spans="1:2">
      <c r="A426" s="1" t="n">
        <v>43205</v>
      </c>
      <c r="B426" t="n">
        <v>1.348</v>
      </c>
    </row>
    <row r="427" spans="1:2">
      <c r="A427" s="1" t="n">
        <v>43235</v>
      </c>
      <c r="B427" t="n">
        <v>1.5</v>
      </c>
    </row>
    <row r="428" spans="1:2">
      <c r="A428" s="1" t="n">
        <v>43266</v>
      </c>
      <c r="B428" t="n">
        <v>1.553</v>
      </c>
    </row>
    <row r="429" spans="1:2">
      <c r="A429" s="1" t="n">
        <v>43296</v>
      </c>
      <c r="B429" t="n">
        <v>1.581</v>
      </c>
    </row>
    <row r="430" spans="1:2">
      <c r="A430" s="1" t="n">
        <v>44423</v>
      </c>
    </row>
    <row r="431" spans="1:2">
      <c r="A431" s="1" t="n">
        <v>44454</v>
      </c>
    </row>
    <row r="432" spans="1:2">
      <c r="A432" s="1" t="n">
        <v>44484</v>
      </c>
    </row>
    <row r="433" spans="1:2">
      <c r="A433" s="1" t="n">
        <v>44515</v>
      </c>
    </row>
    <row r="434" spans="1:2">
      <c r="A434" s="1" t="n">
        <v>44545</v>
      </c>
    </row>
    <row r="435" spans="1:2">
      <c r="A435" s="1" t="n">
        <v>44576</v>
      </c>
    </row>
    <row r="436" spans="1:2">
      <c r="A436" s="1" t="n">
        <v>44607</v>
      </c>
    </row>
    <row r="437" spans="1:2">
      <c r="A437" s="1" t="n">
        <v>44635</v>
      </c>
    </row>
    <row r="438" spans="1:2">
      <c r="A438" s="1" t="n">
        <v>44666</v>
      </c>
    </row>
    <row r="439" spans="1:2">
      <c r="A439" s="1" t="n">
        <v>44696</v>
      </c>
    </row>
    <row r="440" spans="1:2">
      <c r="A440" s="1" t="n">
        <v>44727</v>
      </c>
    </row>
    <row r="441" spans="1:2">
      <c r="A441" s="1" t="n">
        <v>44757</v>
      </c>
    </row>
    <row r="442" spans="1:2">
      <c r="A442" s="1" t="n">
        <v>44788</v>
      </c>
    </row>
    <row r="443" spans="1:2">
      <c r="A443" s="1" t="n">
        <v>44819</v>
      </c>
    </row>
    <row r="444" spans="1:2">
      <c r="A444" s="1" t="n">
        <v>44849</v>
      </c>
    </row>
    <row r="445" spans="1:2">
      <c r="A445" s="1" t="n">
        <v>44880</v>
      </c>
    </row>
    <row r="446" spans="1:2">
      <c r="A446" s="1" t="n">
        <v>44910</v>
      </c>
    </row>
    <row r="447" spans="1:2">
      <c r="A447" s="1" t="n">
        <v>44941</v>
      </c>
    </row>
    <row r="448" spans="1:2">
      <c r="A448" s="1" t="n">
        <v>44972</v>
      </c>
    </row>
    <row r="449" spans="1:2">
      <c r="A449" s="1" t="n">
        <v>45000</v>
      </c>
    </row>
    <row r="450" spans="1:2">
      <c r="A450" s="1" t="n">
        <v>45031</v>
      </c>
    </row>
    <row r="451" spans="1:2">
      <c r="A451" s="1" t="n">
        <v>45061</v>
      </c>
    </row>
    <row r="452" spans="1:2">
      <c r="A452" s="1" t="n">
        <v>45092</v>
      </c>
    </row>
    <row r="453" spans="1:2">
      <c r="A453" s="1" t="n">
        <v>45122</v>
      </c>
    </row>
    <row r="454" spans="1:2">
      <c r="A454" s="1" t="n">
        <v>45153</v>
      </c>
    </row>
    <row r="455" spans="1:2">
      <c r="A455" s="1" t="n">
        <v>45184</v>
      </c>
    </row>
    <row r="456" spans="1:2">
      <c r="A456" s="1" t="n">
        <v>45214</v>
      </c>
    </row>
    <row r="457" spans="1:2">
      <c r="A457" s="1" t="n">
        <v>45245</v>
      </c>
    </row>
    <row r="458" spans="1:2">
      <c r="A458" s="1" t="n">
        <v>45275</v>
      </c>
    </row>
    <row r="459" spans="1:2">
      <c r="A459" s="1" t="n">
        <v>45306</v>
      </c>
    </row>
    <row r="460" spans="1:2">
      <c r="A460" s="1" t="n">
        <v>45337</v>
      </c>
    </row>
    <row r="461" spans="1:2">
      <c r="A461" s="1" t="n">
        <v>45366</v>
      </c>
    </row>
    <row r="462" spans="1:2">
      <c r="A462" s="1" t="n">
        <v>45397</v>
      </c>
    </row>
    <row r="463" spans="1:2">
      <c r="A463" s="1" t="n">
        <v>45427</v>
      </c>
    </row>
    <row r="464" spans="1:2">
      <c r="A464" s="1" t="n">
        <v>45458</v>
      </c>
    </row>
    <row r="465" spans="1:2">
      <c r="A465" s="1" t="n">
        <v>45488</v>
      </c>
    </row>
    <row r="466" spans="1:2">
      <c r="A466" s="1" t="n">
        <v>45519</v>
      </c>
    </row>
    <row r="467" spans="1:2">
      <c r="A467" s="1" t="n">
        <v>45550</v>
      </c>
    </row>
    <row r="468" spans="1:2">
      <c r="A468" s="1" t="n">
        <v>45580</v>
      </c>
    </row>
    <row r="469" spans="1:2">
      <c r="A469" s="1" t="n">
        <v>45611</v>
      </c>
    </row>
    <row r="470" spans="1:2">
      <c r="A470" s="1" t="n">
        <v>45641</v>
      </c>
    </row>
    <row r="471" spans="1:2">
      <c r="A471" s="1" t="n">
        <v>45672</v>
      </c>
    </row>
    <row r="472" spans="1:2">
      <c r="A472" s="1" t="n">
        <v>45703</v>
      </c>
    </row>
    <row r="473" spans="1:2">
      <c r="A473" s="1" t="n">
        <v>45731</v>
      </c>
    </row>
    <row r="474" spans="1:2">
      <c r="A474" s="1" t="n">
        <v>45762</v>
      </c>
    </row>
    <row r="475" spans="1:2">
      <c r="A475" s="1" t="n">
        <v>45792</v>
      </c>
    </row>
    <row r="476" spans="1:2">
      <c r="A476" s="1" t="n">
        <v>45823</v>
      </c>
    </row>
    <row r="477" spans="1:2">
      <c r="A477" s="1" t="n">
        <v>45853</v>
      </c>
    </row>
    <row r="478" spans="1:2">
      <c r="A478" s="1" t="n">
        <v>45884</v>
      </c>
    </row>
    <row r="479" spans="1:2">
      <c r="A479" s="1" t="n">
        <v>45915</v>
      </c>
    </row>
    <row r="480" spans="1:2">
      <c r="A480" s="1" t="n">
        <v>45945</v>
      </c>
    </row>
    <row r="481" spans="1:2">
      <c r="A481" s="1" t="n">
        <v>45976</v>
      </c>
    </row>
    <row r="482" spans="1:2">
      <c r="A482" s="1" t="n">
        <v>46006</v>
      </c>
    </row>
    <row r="483" spans="1:2">
      <c r="A483" s="1" t="n">
        <v>46037</v>
      </c>
    </row>
    <row r="484" spans="1:2">
      <c r="A484" s="1" t="n">
        <v>46068</v>
      </c>
    </row>
    <row r="485" spans="1:2">
      <c r="A485" s="1" t="n">
        <v>46096</v>
      </c>
    </row>
    <row r="486" spans="1:2">
      <c r="A486" s="1" t="n">
        <v>46127</v>
      </c>
    </row>
    <row r="487" spans="1:2">
      <c r="A487" s="1" t="n">
        <v>46157</v>
      </c>
    </row>
    <row r="488" spans="1:2">
      <c r="A488" s="1" t="n">
        <v>46188</v>
      </c>
    </row>
    <row r="489" spans="1:2">
      <c r="A489" s="1" t="n">
        <v>46218</v>
      </c>
    </row>
    <row r="490" spans="1:2">
      <c r="A490" s="1" t="n">
        <v>46249</v>
      </c>
    </row>
    <row r="491" spans="1:2">
      <c r="A491" s="1" t="n">
        <v>46280</v>
      </c>
    </row>
    <row r="492" spans="1:2">
      <c r="A492" s="1" t="n">
        <v>46310</v>
      </c>
    </row>
    <row r="493" spans="1:2">
      <c r="A493" s="1" t="n">
        <v>46341</v>
      </c>
    </row>
    <row r="494" spans="1:2">
      <c r="A494" s="1" t="n">
        <v>46371</v>
      </c>
    </row>
    <row r="495" spans="1:2">
      <c r="A495" s="1" t="n">
        <v>46402</v>
      </c>
    </row>
    <row r="496" spans="1:2">
      <c r="A496" s="1" t="n">
        <v>46433</v>
      </c>
    </row>
    <row r="497" spans="1:2">
      <c r="A497" s="1" t="n">
        <v>46461</v>
      </c>
    </row>
    <row r="498" spans="1:2">
      <c r="A498" s="1" t="n">
        <v>46492</v>
      </c>
    </row>
    <row r="499" spans="1:2">
      <c r="A499" s="1" t="n">
        <v>46522</v>
      </c>
    </row>
    <row r="500" spans="1:2">
      <c r="A500" s="1" t="n">
        <v>46553</v>
      </c>
    </row>
    <row r="501" spans="1:2">
      <c r="A501" s="1" t="n">
        <v>46583</v>
      </c>
    </row>
    <row r="502" spans="1:2">
      <c r="A502" s="1" t="n">
        <v>46614</v>
      </c>
    </row>
    <row r="503" spans="1:2">
      <c r="A503" s="1" t="n">
        <v>46645</v>
      </c>
    </row>
    <row r="504" spans="1:2">
      <c r="A504" s="1" t="n">
        <v>46675</v>
      </c>
    </row>
    <row r="505" spans="1:2">
      <c r="A505" s="1" t="n">
        <v>46706</v>
      </c>
    </row>
    <row r="506" spans="1:2">
      <c r="A506" s="1" t="n">
        <v>46736</v>
      </c>
    </row>
    <row r="507" spans="1:2">
      <c r="A507" s="1" t="n">
        <v>46767</v>
      </c>
    </row>
    <row r="508" spans="1:2">
      <c r="A508" s="1" t="n">
        <v>46798</v>
      </c>
    </row>
    <row r="509" spans="1:2">
      <c r="A509" s="1" t="n">
        <v>46827</v>
      </c>
    </row>
    <row r="510" spans="1:2">
      <c r="A510" s="1" t="n">
        <v>46858</v>
      </c>
    </row>
    <row r="511" spans="1:2">
      <c r="A511" s="1" t="n">
        <v>46888</v>
      </c>
    </row>
    <row r="512" spans="1:2">
      <c r="A512" s="1" t="n">
        <v>46919</v>
      </c>
    </row>
    <row r="513" spans="1:2">
      <c r="A513" s="1" t="n">
        <v>46949</v>
      </c>
    </row>
    <row r="514" spans="1:2">
      <c r="A514" s="1" t="n">
        <v>46980</v>
      </c>
    </row>
    <row r="515" spans="1:2">
      <c r="A515" s="1" t="n">
        <v>47011</v>
      </c>
    </row>
    <row r="516" spans="1:2">
      <c r="A516" s="1" t="n">
        <v>47041</v>
      </c>
    </row>
    <row r="517" spans="1:2">
      <c r="A517" s="1" t="n">
        <v>47072</v>
      </c>
    </row>
    <row r="518" spans="1:2">
      <c r="A518" s="1" t="n">
        <v>47102</v>
      </c>
    </row>
    <row r="519" spans="1:2">
      <c r="A519" s="1" t="n">
        <v>47133</v>
      </c>
    </row>
    <row r="520" spans="1:2">
      <c r="A520" s="1" t="n">
        <v>47164</v>
      </c>
    </row>
    <row r="521" spans="1:2">
      <c r="A521" s="1" t="n">
        <v>47192</v>
      </c>
    </row>
    <row r="522" spans="1:2">
      <c r="A522" s="1" t="n">
        <v>47223</v>
      </c>
    </row>
    <row r="523" spans="1:2">
      <c r="A523" s="1" t="n">
        <v>47253</v>
      </c>
    </row>
    <row r="524" spans="1:2">
      <c r="A524" s="1" t="n">
        <v>47284</v>
      </c>
    </row>
    <row r="525" spans="1:2">
      <c r="A525" s="1" t="n">
        <v>47314</v>
      </c>
    </row>
    <row r="526" spans="1:2">
      <c r="A526" s="1" t="n">
        <v>47345</v>
      </c>
    </row>
    <row r="527" spans="1:2">
      <c r="A527" s="1" t="n">
        <v>47376</v>
      </c>
    </row>
    <row r="528" spans="1:2">
      <c r="A528" s="1" t="n">
        <v>47406</v>
      </c>
    </row>
    <row r="529" spans="1:2">
      <c r="A529" s="1" t="n">
        <v>47437</v>
      </c>
    </row>
    <row r="530" spans="1:2">
      <c r="A530" s="1" t="n">
        <v>47467</v>
      </c>
    </row>
    <row r="531" spans="1:2">
      <c r="A531" s="1" t="n">
        <v>47498</v>
      </c>
    </row>
    <row r="532" spans="1:2">
      <c r="A532" s="1" t="n">
        <v>47529</v>
      </c>
    </row>
    <row r="533" spans="1:2">
      <c r="A533" s="1" t="n">
        <v>47557</v>
      </c>
    </row>
    <row r="534" spans="1:2">
      <c r="A534" s="1" t="n">
        <v>47588</v>
      </c>
    </row>
    <row r="535" spans="1:2">
      <c r="A535" s="1" t="n">
        <v>47618</v>
      </c>
    </row>
    <row r="536" spans="1:2">
      <c r="A536" s="1" t="n">
        <v>47649</v>
      </c>
    </row>
    <row r="537" spans="1:2">
      <c r="A537" s="1" t="n">
        <v>47679</v>
      </c>
    </row>
    <row r="538" spans="1:2">
      <c r="A538" s="1" t="n">
        <v>47710</v>
      </c>
    </row>
    <row r="539" spans="1:2">
      <c r="A539" s="1" t="n">
        <v>47741</v>
      </c>
    </row>
    <row r="540" spans="1:2">
      <c r="A540" s="1" t="n">
        <v>47771</v>
      </c>
    </row>
    <row r="541" spans="1:2">
      <c r="A541" s="1" t="n">
        <v>47802</v>
      </c>
    </row>
    <row r="542" spans="1:2">
      <c r="A542" s="1" t="n">
        <v>47832</v>
      </c>
    </row>
  </sheetData>
  <pageMargins bottom="1" footer="0.5" header="0.5" left="0.75" right="0.75" top="1"/>
</worksheet>
</file>

<file path=xl/worksheets/sheet7.xml><?xml version="1.0" encoding="utf-8"?>
<worksheet xmlns="http://schemas.openxmlformats.org/spreadsheetml/2006/main">
  <sheetPr>
    <tabColor rgb="0000B080"/>
    <outlinePr summaryBelow="1" summaryRight="1"/>
    <pageSetUpPr/>
  </sheetPr>
  <dimension ref="A1:Z110"/>
  <sheetViews>
    <sheetView workbookViewId="0">
      <selection activeCell="A1" sqref="A1"/>
    </sheetView>
  </sheetViews>
  <sheetFormatPr baseColWidth="10" defaultRowHeight="15"/>
  <sheetData>
    <row r="1" spans="1:26">
      <c r="A1" t="s">
        <v>76</v>
      </c>
      <c r="B1" t="s">
        <v>186</v>
      </c>
      <c r="C1" t="s">
        <v>187</v>
      </c>
      <c r="D1" t="s">
        <v>188</v>
      </c>
      <c r="E1" t="s">
        <v>189</v>
      </c>
      <c r="F1" t="s">
        <v>190</v>
      </c>
      <c r="G1" t="s">
        <v>191</v>
      </c>
      <c r="H1" t="s">
        <v>192</v>
      </c>
      <c r="I1" t="s">
        <v>193</v>
      </c>
      <c r="J1" t="s">
        <v>194</v>
      </c>
      <c r="K1" t="s">
        <v>195</v>
      </c>
      <c r="L1" t="s">
        <v>196</v>
      </c>
      <c r="M1" t="s">
        <v>197</v>
      </c>
      <c r="N1" t="s">
        <v>198</v>
      </c>
    </row>
    <row r="2" spans="1:26">
      <c r="A2" t="n">
        <v>2002</v>
      </c>
      <c r="B2" t="n">
        <v>1</v>
      </c>
      <c r="C2" t="s">
        <v>199</v>
      </c>
      <c r="D2" t="s">
        <v>200</v>
      </c>
      <c r="E2" t="s">
        <v>201</v>
      </c>
      <c r="F2" t="s">
        <v>202</v>
      </c>
      <c r="G2" t="n">
        <v>119940</v>
      </c>
      <c r="H2" t="n">
        <v>5833497</v>
      </c>
      <c r="I2" t="s">
        <v>203</v>
      </c>
      <c r="J2" t="s">
        <v>203</v>
      </c>
      <c r="K2" t="n">
        <v>119940</v>
      </c>
      <c r="L2" t="n">
        <v>5833497</v>
      </c>
      <c r="M2" t="s">
        <v>203</v>
      </c>
      <c r="N2" t="s">
        <v>203</v>
      </c>
    </row>
    <row r="3" spans="1:26">
      <c r="A3" t="n">
        <v>2002</v>
      </c>
      <c r="B3" t="n">
        <v>2</v>
      </c>
      <c r="C3" t="s">
        <v>199</v>
      </c>
      <c r="D3" t="s">
        <v>200</v>
      </c>
      <c r="E3" t="s">
        <v>204</v>
      </c>
      <c r="F3" t="s">
        <v>202</v>
      </c>
      <c r="G3" t="n">
        <v>51305</v>
      </c>
      <c r="H3" t="n">
        <v>1603689</v>
      </c>
      <c r="I3" t="s">
        <v>203</v>
      </c>
      <c r="J3" t="s">
        <v>203</v>
      </c>
      <c r="K3" t="n">
        <v>51305</v>
      </c>
      <c r="L3" t="n">
        <v>1603689</v>
      </c>
      <c r="M3" t="s">
        <v>203</v>
      </c>
      <c r="N3" t="s">
        <v>203</v>
      </c>
    </row>
    <row r="4" spans="1:26">
      <c r="A4" t="n">
        <v>2002</v>
      </c>
      <c r="B4" t="n">
        <v>2</v>
      </c>
      <c r="C4" t="s">
        <v>199</v>
      </c>
      <c r="D4" t="s">
        <v>200</v>
      </c>
      <c r="E4" t="s">
        <v>201</v>
      </c>
      <c r="F4" t="s">
        <v>202</v>
      </c>
      <c r="G4" t="n">
        <v>115358</v>
      </c>
      <c r="H4" t="n">
        <v>5631204</v>
      </c>
      <c r="I4" t="s">
        <v>203</v>
      </c>
      <c r="J4" t="s">
        <v>203</v>
      </c>
      <c r="K4" t="n">
        <v>115358</v>
      </c>
      <c r="L4" t="n">
        <v>5631204</v>
      </c>
      <c r="M4" t="s">
        <v>203</v>
      </c>
      <c r="N4" t="s">
        <v>203</v>
      </c>
    </row>
    <row r="5" spans="1:26">
      <c r="A5" t="n">
        <v>2002</v>
      </c>
      <c r="B5" t="n">
        <v>3</v>
      </c>
      <c r="C5" t="s">
        <v>199</v>
      </c>
      <c r="D5" t="s">
        <v>200</v>
      </c>
      <c r="E5" t="s">
        <v>204</v>
      </c>
      <c r="F5" t="s">
        <v>202</v>
      </c>
      <c r="G5" t="n">
        <v>27822</v>
      </c>
      <c r="H5" t="n">
        <v>858487</v>
      </c>
      <c r="I5" t="s">
        <v>203</v>
      </c>
      <c r="J5" t="s">
        <v>203</v>
      </c>
      <c r="K5" t="n">
        <v>27822</v>
      </c>
      <c r="L5" t="n">
        <v>858487</v>
      </c>
      <c r="M5" t="s">
        <v>203</v>
      </c>
      <c r="N5" t="s">
        <v>203</v>
      </c>
    </row>
    <row r="6" spans="1:26">
      <c r="A6" t="n">
        <v>2002</v>
      </c>
      <c r="B6" t="n">
        <v>3</v>
      </c>
      <c r="C6" t="s">
        <v>199</v>
      </c>
      <c r="D6" t="s">
        <v>200</v>
      </c>
      <c r="E6" t="s">
        <v>201</v>
      </c>
      <c r="F6" t="s">
        <v>202</v>
      </c>
      <c r="G6" t="n">
        <v>180609</v>
      </c>
      <c r="H6" t="n">
        <v>9031872</v>
      </c>
      <c r="I6" t="s">
        <v>203</v>
      </c>
      <c r="J6" t="s">
        <v>203</v>
      </c>
      <c r="K6" t="n">
        <v>180609</v>
      </c>
      <c r="L6" t="n">
        <v>9031872</v>
      </c>
      <c r="M6" t="s">
        <v>203</v>
      </c>
      <c r="N6" t="s">
        <v>203</v>
      </c>
    </row>
    <row r="7" spans="1:26">
      <c r="A7" t="n">
        <v>2002</v>
      </c>
      <c r="B7" t="n">
        <v>4</v>
      </c>
      <c r="C7" t="s">
        <v>199</v>
      </c>
      <c r="D7" t="s">
        <v>200</v>
      </c>
      <c r="E7" t="s">
        <v>204</v>
      </c>
      <c r="F7" t="s">
        <v>202</v>
      </c>
      <c r="G7" t="n">
        <v>32995</v>
      </c>
      <c r="H7" t="n">
        <v>1053396</v>
      </c>
      <c r="I7" t="s">
        <v>203</v>
      </c>
      <c r="J7" t="s">
        <v>203</v>
      </c>
      <c r="K7" t="n">
        <v>32995</v>
      </c>
      <c r="L7" t="n">
        <v>1053396</v>
      </c>
      <c r="M7" t="s">
        <v>203</v>
      </c>
      <c r="N7" t="s">
        <v>203</v>
      </c>
    </row>
    <row r="8" spans="1:26">
      <c r="A8" t="n">
        <v>2002</v>
      </c>
      <c r="B8" t="n">
        <v>4</v>
      </c>
      <c r="C8" t="s">
        <v>199</v>
      </c>
      <c r="D8" t="s">
        <v>200</v>
      </c>
      <c r="E8" t="s">
        <v>201</v>
      </c>
      <c r="F8" t="s">
        <v>202</v>
      </c>
      <c r="G8" t="n">
        <v>58473</v>
      </c>
      <c r="H8" t="n">
        <v>2977213</v>
      </c>
      <c r="I8" t="s">
        <v>203</v>
      </c>
      <c r="J8" t="s">
        <v>203</v>
      </c>
      <c r="K8" t="n">
        <v>58473</v>
      </c>
      <c r="L8" t="n">
        <v>2977213</v>
      </c>
      <c r="M8" t="s">
        <v>203</v>
      </c>
      <c r="N8" t="s">
        <v>203</v>
      </c>
    </row>
    <row r="9" spans="1:26">
      <c r="A9" t="n">
        <v>2003</v>
      </c>
      <c r="B9" t="n">
        <v>1</v>
      </c>
      <c r="C9" t="s">
        <v>199</v>
      </c>
      <c r="D9" t="s">
        <v>200</v>
      </c>
      <c r="E9" t="s">
        <v>204</v>
      </c>
      <c r="F9" t="s">
        <v>202</v>
      </c>
      <c r="G9" t="n">
        <v>39683</v>
      </c>
      <c r="H9" t="n">
        <v>1184335</v>
      </c>
      <c r="I9" t="s">
        <v>203</v>
      </c>
      <c r="J9" t="s">
        <v>203</v>
      </c>
      <c r="K9" t="n">
        <v>39683</v>
      </c>
      <c r="L9" t="n">
        <v>1184335</v>
      </c>
      <c r="M9" t="s">
        <v>203</v>
      </c>
      <c r="N9" t="s">
        <v>203</v>
      </c>
    </row>
    <row r="10" spans="1:26">
      <c r="A10" t="n">
        <v>2003</v>
      </c>
      <c r="B10" t="n">
        <v>1</v>
      </c>
      <c r="C10" t="s">
        <v>199</v>
      </c>
      <c r="D10" t="s">
        <v>200</v>
      </c>
      <c r="E10" t="s">
        <v>201</v>
      </c>
      <c r="F10" t="s">
        <v>202</v>
      </c>
      <c r="G10" t="n">
        <v>178834</v>
      </c>
      <c r="H10" t="n">
        <v>8990546</v>
      </c>
      <c r="I10" t="s">
        <v>203</v>
      </c>
      <c r="J10" t="s">
        <v>203</v>
      </c>
      <c r="K10" t="n">
        <v>178834</v>
      </c>
      <c r="L10" t="n">
        <v>8990546</v>
      </c>
      <c r="M10" t="s">
        <v>203</v>
      </c>
      <c r="N10" t="s">
        <v>203</v>
      </c>
    </row>
    <row r="11" spans="1:26">
      <c r="A11" t="n">
        <v>2003</v>
      </c>
      <c r="B11" t="n">
        <v>2</v>
      </c>
      <c r="C11" t="s">
        <v>199</v>
      </c>
      <c r="D11" t="s">
        <v>200</v>
      </c>
      <c r="E11" t="s">
        <v>204</v>
      </c>
      <c r="F11" t="s">
        <v>202</v>
      </c>
      <c r="G11" t="n">
        <v>20170</v>
      </c>
      <c r="H11" t="n">
        <v>606912</v>
      </c>
      <c r="I11" t="s">
        <v>203</v>
      </c>
      <c r="J11" t="s">
        <v>203</v>
      </c>
      <c r="K11" t="n">
        <v>20170</v>
      </c>
      <c r="L11" t="n">
        <v>606912</v>
      </c>
      <c r="M11" t="s">
        <v>203</v>
      </c>
      <c r="N11" t="s">
        <v>203</v>
      </c>
    </row>
    <row r="12" spans="1:26">
      <c r="A12" t="n">
        <v>2003</v>
      </c>
      <c r="B12" t="n">
        <v>2</v>
      </c>
      <c r="C12" t="s">
        <v>199</v>
      </c>
      <c r="D12" t="s">
        <v>200</v>
      </c>
      <c r="E12" t="s">
        <v>201</v>
      </c>
      <c r="F12" t="s">
        <v>202</v>
      </c>
      <c r="G12" t="n">
        <v>179549</v>
      </c>
      <c r="H12" t="n">
        <v>8951277</v>
      </c>
      <c r="I12" t="s">
        <v>203</v>
      </c>
      <c r="J12" t="s">
        <v>203</v>
      </c>
      <c r="K12" t="n">
        <v>179549</v>
      </c>
      <c r="L12" t="n">
        <v>8951277</v>
      </c>
      <c r="M12" t="s">
        <v>203</v>
      </c>
      <c r="N12" t="s">
        <v>203</v>
      </c>
    </row>
    <row r="13" spans="1:26">
      <c r="A13" t="n">
        <v>2003</v>
      </c>
      <c r="B13" t="n">
        <v>3</v>
      </c>
      <c r="C13" t="s">
        <v>199</v>
      </c>
      <c r="D13" t="s">
        <v>200</v>
      </c>
      <c r="E13" t="s">
        <v>204</v>
      </c>
      <c r="F13" t="s">
        <v>202</v>
      </c>
      <c r="G13" t="n">
        <v>27448</v>
      </c>
      <c r="H13" t="n">
        <v>853764</v>
      </c>
      <c r="I13" t="s">
        <v>203</v>
      </c>
      <c r="J13" t="s">
        <v>203</v>
      </c>
      <c r="K13" t="n">
        <v>27448</v>
      </c>
      <c r="L13" t="n">
        <v>853764</v>
      </c>
      <c r="M13" t="s">
        <v>203</v>
      </c>
      <c r="N13" t="s">
        <v>203</v>
      </c>
    </row>
    <row r="14" spans="1:26">
      <c r="A14" t="n">
        <v>2003</v>
      </c>
      <c r="B14" t="n">
        <v>3</v>
      </c>
      <c r="C14" t="s">
        <v>199</v>
      </c>
      <c r="D14" t="s">
        <v>200</v>
      </c>
      <c r="E14" t="s">
        <v>201</v>
      </c>
      <c r="F14" t="s">
        <v>202</v>
      </c>
      <c r="G14" t="n">
        <v>177342</v>
      </c>
      <c r="H14" t="n">
        <v>7292900</v>
      </c>
      <c r="I14" t="s">
        <v>203</v>
      </c>
      <c r="J14" t="s">
        <v>203</v>
      </c>
      <c r="K14" t="n">
        <v>177342</v>
      </c>
      <c r="L14" t="n">
        <v>7292900</v>
      </c>
      <c r="M14" t="s">
        <v>203</v>
      </c>
      <c r="N14" t="s">
        <v>203</v>
      </c>
    </row>
    <row r="15" spans="1:26">
      <c r="A15" t="n">
        <v>2003</v>
      </c>
      <c r="B15" t="n">
        <v>4</v>
      </c>
      <c r="C15" t="s">
        <v>199</v>
      </c>
      <c r="D15" t="s">
        <v>200</v>
      </c>
      <c r="E15" t="s">
        <v>204</v>
      </c>
      <c r="F15" t="s">
        <v>202</v>
      </c>
      <c r="G15" t="n">
        <v>23082</v>
      </c>
      <c r="H15" t="n">
        <v>701131</v>
      </c>
      <c r="I15" t="s">
        <v>203</v>
      </c>
      <c r="J15" t="s">
        <v>203</v>
      </c>
      <c r="K15" t="n">
        <v>23082</v>
      </c>
      <c r="L15" t="n">
        <v>701131</v>
      </c>
      <c r="M15" t="s">
        <v>203</v>
      </c>
      <c r="N15" t="s">
        <v>203</v>
      </c>
    </row>
    <row r="16" spans="1:26">
      <c r="A16" t="n">
        <v>2003</v>
      </c>
      <c r="B16" t="n">
        <v>4</v>
      </c>
      <c r="C16" t="s">
        <v>199</v>
      </c>
      <c r="D16" t="s">
        <v>200</v>
      </c>
      <c r="E16" t="s">
        <v>201</v>
      </c>
      <c r="F16" t="s">
        <v>202</v>
      </c>
      <c r="G16" t="n">
        <v>179209</v>
      </c>
      <c r="H16" t="n">
        <v>3699339</v>
      </c>
      <c r="I16" t="s">
        <v>203</v>
      </c>
      <c r="J16" t="s">
        <v>203</v>
      </c>
      <c r="K16" t="n">
        <v>179209</v>
      </c>
      <c r="L16" t="n">
        <v>3699339</v>
      </c>
      <c r="M16" t="s">
        <v>203</v>
      </c>
      <c r="N16" t="s">
        <v>203</v>
      </c>
    </row>
    <row r="17" spans="1:26">
      <c r="A17" t="n">
        <v>2004</v>
      </c>
      <c r="B17" t="n">
        <v>1</v>
      </c>
      <c r="C17" t="s">
        <v>199</v>
      </c>
      <c r="D17" t="s">
        <v>200</v>
      </c>
      <c r="E17" t="s">
        <v>204</v>
      </c>
      <c r="F17" t="s">
        <v>202</v>
      </c>
      <c r="G17" t="n">
        <v>32990</v>
      </c>
      <c r="H17" t="n">
        <v>1029793</v>
      </c>
      <c r="I17" t="s">
        <v>203</v>
      </c>
      <c r="J17" t="s">
        <v>203</v>
      </c>
      <c r="K17" t="n">
        <v>32990</v>
      </c>
      <c r="L17" t="n">
        <v>1029793</v>
      </c>
      <c r="M17" t="s">
        <v>203</v>
      </c>
      <c r="N17" t="s">
        <v>203</v>
      </c>
    </row>
    <row r="18" spans="1:26">
      <c r="A18" t="n">
        <v>2004</v>
      </c>
      <c r="B18" t="n">
        <v>1</v>
      </c>
      <c r="C18" t="s">
        <v>199</v>
      </c>
      <c r="D18" t="s">
        <v>200</v>
      </c>
      <c r="E18" t="s">
        <v>201</v>
      </c>
      <c r="F18" t="s">
        <v>202</v>
      </c>
      <c r="G18" t="n">
        <v>176064</v>
      </c>
      <c r="H18" t="n">
        <v>3588792</v>
      </c>
      <c r="I18" t="s">
        <v>203</v>
      </c>
      <c r="J18" t="s">
        <v>203</v>
      </c>
      <c r="K18" t="n">
        <v>176064</v>
      </c>
      <c r="L18" t="n">
        <v>3588792</v>
      </c>
      <c r="M18" t="s">
        <v>203</v>
      </c>
      <c r="N18" t="s">
        <v>203</v>
      </c>
    </row>
    <row r="19" spans="1:26">
      <c r="A19" t="n">
        <v>2004</v>
      </c>
      <c r="B19" t="n">
        <v>2</v>
      </c>
      <c r="C19" t="s">
        <v>199</v>
      </c>
      <c r="D19" t="s">
        <v>200</v>
      </c>
      <c r="E19" t="s">
        <v>204</v>
      </c>
      <c r="F19" t="s">
        <v>202</v>
      </c>
      <c r="G19" t="n">
        <v>33841</v>
      </c>
      <c r="H19" t="n">
        <v>1074295</v>
      </c>
      <c r="I19" t="s">
        <v>203</v>
      </c>
      <c r="J19" t="s">
        <v>203</v>
      </c>
      <c r="K19" t="n">
        <v>33841</v>
      </c>
      <c r="L19" t="n">
        <v>1074295</v>
      </c>
      <c r="M19" t="s">
        <v>203</v>
      </c>
      <c r="N19" t="s">
        <v>203</v>
      </c>
    </row>
    <row r="20" spans="1:26">
      <c r="A20" t="n">
        <v>2004</v>
      </c>
      <c r="B20" t="n">
        <v>2</v>
      </c>
      <c r="C20" t="s">
        <v>199</v>
      </c>
      <c r="D20" t="s">
        <v>200</v>
      </c>
      <c r="E20" t="s">
        <v>201</v>
      </c>
      <c r="F20" t="s">
        <v>202</v>
      </c>
      <c r="G20" t="n">
        <v>122116</v>
      </c>
      <c r="H20" t="n">
        <v>2318274</v>
      </c>
      <c r="I20" t="s">
        <v>203</v>
      </c>
      <c r="J20" t="s">
        <v>203</v>
      </c>
      <c r="K20" t="n">
        <v>122116</v>
      </c>
      <c r="L20" t="n">
        <v>2318274</v>
      </c>
      <c r="M20" t="s">
        <v>203</v>
      </c>
      <c r="N20" t="s">
        <v>203</v>
      </c>
    </row>
    <row r="21" spans="1:26">
      <c r="A21" t="n">
        <v>2004</v>
      </c>
      <c r="B21" t="n">
        <v>3</v>
      </c>
      <c r="C21" t="s">
        <v>199</v>
      </c>
      <c r="D21" t="s">
        <v>200</v>
      </c>
      <c r="E21" t="s">
        <v>204</v>
      </c>
      <c r="F21" t="s">
        <v>202</v>
      </c>
      <c r="G21" t="n">
        <v>27784</v>
      </c>
      <c r="H21" t="n">
        <v>864222</v>
      </c>
      <c r="I21" t="s">
        <v>203</v>
      </c>
      <c r="J21" t="s">
        <v>203</v>
      </c>
      <c r="K21" t="n">
        <v>27784</v>
      </c>
      <c r="L21" t="n">
        <v>864222</v>
      </c>
      <c r="M21" t="s">
        <v>203</v>
      </c>
      <c r="N21" t="s">
        <v>203</v>
      </c>
    </row>
    <row r="22" spans="1:26">
      <c r="A22" t="n">
        <v>2004</v>
      </c>
      <c r="B22" t="n">
        <v>3</v>
      </c>
      <c r="C22" t="s">
        <v>199</v>
      </c>
      <c r="D22" t="s">
        <v>200</v>
      </c>
      <c r="E22" t="s">
        <v>201</v>
      </c>
      <c r="F22" t="s">
        <v>202</v>
      </c>
      <c r="G22" t="n">
        <v>237538</v>
      </c>
      <c r="H22" t="n">
        <v>4575647</v>
      </c>
      <c r="I22" t="s">
        <v>203</v>
      </c>
      <c r="J22" t="s">
        <v>203</v>
      </c>
      <c r="K22" t="n">
        <v>237538</v>
      </c>
      <c r="L22" t="n">
        <v>4575647</v>
      </c>
      <c r="M22" t="s">
        <v>203</v>
      </c>
      <c r="N22" t="s">
        <v>203</v>
      </c>
    </row>
    <row r="23" spans="1:26">
      <c r="A23" t="n">
        <v>2004</v>
      </c>
      <c r="B23" t="n">
        <v>4</v>
      </c>
      <c r="C23" t="s">
        <v>199</v>
      </c>
      <c r="D23" t="s">
        <v>200</v>
      </c>
      <c r="E23" t="s">
        <v>201</v>
      </c>
      <c r="F23" t="s">
        <v>202</v>
      </c>
      <c r="G23" t="n">
        <v>117349</v>
      </c>
      <c r="H23" t="n">
        <v>2186283</v>
      </c>
      <c r="I23" t="s">
        <v>203</v>
      </c>
      <c r="J23" t="s">
        <v>203</v>
      </c>
      <c r="K23" t="n">
        <v>117349</v>
      </c>
      <c r="L23" t="n">
        <v>2186283</v>
      </c>
      <c r="M23" t="s">
        <v>203</v>
      </c>
      <c r="N23" t="s">
        <v>203</v>
      </c>
    </row>
    <row r="24" spans="1:26">
      <c r="A24" t="n">
        <v>2005</v>
      </c>
      <c r="B24" t="n">
        <v>1</v>
      </c>
      <c r="C24" t="s">
        <v>199</v>
      </c>
      <c r="D24" t="s">
        <v>200</v>
      </c>
      <c r="E24" t="s">
        <v>204</v>
      </c>
      <c r="F24" t="s">
        <v>202</v>
      </c>
      <c r="G24" t="n">
        <v>19846</v>
      </c>
      <c r="H24" t="n">
        <v>612354</v>
      </c>
      <c r="I24" t="s">
        <v>203</v>
      </c>
      <c r="J24" t="s">
        <v>203</v>
      </c>
      <c r="K24" t="n">
        <v>19846</v>
      </c>
      <c r="L24" t="n">
        <v>612354</v>
      </c>
      <c r="M24" t="s">
        <v>203</v>
      </c>
      <c r="N24" t="s">
        <v>203</v>
      </c>
    </row>
    <row r="25" spans="1:26">
      <c r="A25" t="n">
        <v>2005</v>
      </c>
      <c r="B25" t="n">
        <v>1</v>
      </c>
      <c r="C25" t="s">
        <v>199</v>
      </c>
      <c r="D25" t="s">
        <v>200</v>
      </c>
      <c r="E25" t="s">
        <v>201</v>
      </c>
      <c r="F25" t="s">
        <v>202</v>
      </c>
      <c r="G25" t="n">
        <v>176780</v>
      </c>
      <c r="H25" t="n">
        <v>3283050</v>
      </c>
      <c r="I25" t="s">
        <v>203</v>
      </c>
      <c r="J25" t="s">
        <v>203</v>
      </c>
      <c r="K25" t="n">
        <v>176780</v>
      </c>
      <c r="L25" t="n">
        <v>3283050</v>
      </c>
      <c r="M25" t="s">
        <v>203</v>
      </c>
      <c r="N25" t="s">
        <v>203</v>
      </c>
    </row>
    <row r="26" spans="1:26">
      <c r="A26" t="n">
        <v>2005</v>
      </c>
      <c r="B26" t="n">
        <v>2</v>
      </c>
      <c r="C26" t="s">
        <v>199</v>
      </c>
      <c r="D26" t="s">
        <v>200</v>
      </c>
      <c r="E26" t="s">
        <v>204</v>
      </c>
      <c r="F26" t="s">
        <v>202</v>
      </c>
      <c r="G26" t="n">
        <v>28087</v>
      </c>
      <c r="H26" t="n">
        <v>911013</v>
      </c>
      <c r="I26" t="s">
        <v>203</v>
      </c>
      <c r="J26" t="s">
        <v>203</v>
      </c>
      <c r="K26" t="n">
        <v>28087</v>
      </c>
      <c r="L26" t="n">
        <v>911013</v>
      </c>
      <c r="M26" t="s">
        <v>203</v>
      </c>
      <c r="N26" t="s">
        <v>203</v>
      </c>
    </row>
    <row r="27" spans="1:26">
      <c r="A27" t="n">
        <v>2005</v>
      </c>
      <c r="B27" t="n">
        <v>2</v>
      </c>
      <c r="C27" t="s">
        <v>199</v>
      </c>
      <c r="D27" t="s">
        <v>200</v>
      </c>
      <c r="E27" t="s">
        <v>201</v>
      </c>
      <c r="F27" t="s">
        <v>202</v>
      </c>
      <c r="G27" t="n">
        <v>178000</v>
      </c>
      <c r="H27" t="n">
        <v>3388451</v>
      </c>
      <c r="I27" t="s">
        <v>203</v>
      </c>
      <c r="J27" t="s">
        <v>203</v>
      </c>
      <c r="K27" t="n">
        <v>178000</v>
      </c>
      <c r="L27" t="n">
        <v>3388451</v>
      </c>
      <c r="M27" t="s">
        <v>203</v>
      </c>
      <c r="N27" t="s">
        <v>203</v>
      </c>
    </row>
    <row r="28" spans="1:26">
      <c r="A28" t="n">
        <v>2005</v>
      </c>
      <c r="B28" t="n">
        <v>3</v>
      </c>
      <c r="C28" t="s">
        <v>199</v>
      </c>
      <c r="D28" t="s">
        <v>200</v>
      </c>
      <c r="E28" t="s">
        <v>201</v>
      </c>
      <c r="F28" t="s">
        <v>202</v>
      </c>
      <c r="G28" t="n">
        <v>179978</v>
      </c>
      <c r="H28" t="n">
        <v>3481699</v>
      </c>
      <c r="I28" t="s">
        <v>203</v>
      </c>
      <c r="J28" t="s">
        <v>203</v>
      </c>
      <c r="K28" t="n">
        <v>179978</v>
      </c>
      <c r="L28" t="n">
        <v>3481699</v>
      </c>
      <c r="M28" t="s">
        <v>203</v>
      </c>
      <c r="N28" t="s">
        <v>203</v>
      </c>
    </row>
    <row r="29" spans="1:26">
      <c r="A29" t="n">
        <v>2005</v>
      </c>
      <c r="B29" t="n">
        <v>4</v>
      </c>
      <c r="C29" t="s">
        <v>199</v>
      </c>
      <c r="D29" t="s">
        <v>200</v>
      </c>
      <c r="E29" t="s">
        <v>204</v>
      </c>
      <c r="F29" t="s">
        <v>202</v>
      </c>
      <c r="G29" t="n">
        <v>24744</v>
      </c>
      <c r="H29" t="n">
        <v>790445</v>
      </c>
      <c r="I29" t="s">
        <v>203</v>
      </c>
      <c r="J29" t="s">
        <v>203</v>
      </c>
      <c r="K29" t="n">
        <v>24744</v>
      </c>
      <c r="L29" t="n">
        <v>790445</v>
      </c>
      <c r="M29" t="s">
        <v>203</v>
      </c>
      <c r="N29" t="s">
        <v>203</v>
      </c>
    </row>
    <row r="30" spans="1:26">
      <c r="A30" t="n">
        <v>2005</v>
      </c>
      <c r="B30" t="n">
        <v>4</v>
      </c>
      <c r="C30" t="s">
        <v>199</v>
      </c>
      <c r="D30" t="s">
        <v>200</v>
      </c>
      <c r="E30" t="s">
        <v>201</v>
      </c>
      <c r="F30" t="s">
        <v>202</v>
      </c>
      <c r="G30" t="n">
        <v>241479</v>
      </c>
      <c r="H30" t="n">
        <v>4670947</v>
      </c>
      <c r="I30" t="s">
        <v>203</v>
      </c>
      <c r="J30" t="s">
        <v>203</v>
      </c>
      <c r="K30" t="n">
        <v>241479</v>
      </c>
      <c r="L30" t="n">
        <v>4670947</v>
      </c>
      <c r="M30" t="s">
        <v>203</v>
      </c>
      <c r="N30" t="s">
        <v>203</v>
      </c>
    </row>
    <row r="31" spans="1:26">
      <c r="A31" t="n">
        <v>2006</v>
      </c>
      <c r="B31" t="n">
        <v>1</v>
      </c>
      <c r="C31" t="s">
        <v>199</v>
      </c>
      <c r="D31" t="s">
        <v>200</v>
      </c>
      <c r="E31" t="s">
        <v>204</v>
      </c>
      <c r="F31" t="s">
        <v>202</v>
      </c>
      <c r="G31" t="n">
        <v>19127</v>
      </c>
      <c r="H31" t="n">
        <v>583186</v>
      </c>
      <c r="I31" t="s">
        <v>203</v>
      </c>
      <c r="J31" t="s">
        <v>203</v>
      </c>
      <c r="K31" t="n">
        <v>19127</v>
      </c>
      <c r="L31" t="n">
        <v>583186</v>
      </c>
      <c r="M31" t="s">
        <v>203</v>
      </c>
      <c r="N31" t="s">
        <v>203</v>
      </c>
    </row>
    <row r="32" spans="1:26">
      <c r="A32" t="n">
        <v>2006</v>
      </c>
      <c r="B32" t="n">
        <v>1</v>
      </c>
      <c r="C32" t="s">
        <v>199</v>
      </c>
      <c r="D32" t="s">
        <v>200</v>
      </c>
      <c r="E32" t="s">
        <v>201</v>
      </c>
      <c r="F32" t="s">
        <v>202</v>
      </c>
      <c r="G32" t="n">
        <v>179045</v>
      </c>
      <c r="H32" t="n">
        <v>3505051</v>
      </c>
      <c r="I32" t="s">
        <v>203</v>
      </c>
      <c r="J32" t="s">
        <v>203</v>
      </c>
      <c r="K32" t="n">
        <v>179045</v>
      </c>
      <c r="L32" t="n">
        <v>3505051</v>
      </c>
      <c r="M32" t="s">
        <v>203</v>
      </c>
      <c r="N32" t="s">
        <v>203</v>
      </c>
    </row>
    <row r="33" spans="1:26">
      <c r="A33" t="n">
        <v>2006</v>
      </c>
      <c r="B33" t="n">
        <v>2</v>
      </c>
      <c r="C33" t="s">
        <v>199</v>
      </c>
      <c r="D33" t="s">
        <v>200</v>
      </c>
      <c r="E33" t="s">
        <v>201</v>
      </c>
      <c r="F33" t="s">
        <v>202</v>
      </c>
      <c r="G33" t="n">
        <v>120696</v>
      </c>
      <c r="H33" t="n">
        <v>2377551</v>
      </c>
      <c r="I33" t="s">
        <v>203</v>
      </c>
      <c r="J33" t="s">
        <v>203</v>
      </c>
      <c r="K33" t="n">
        <v>120696</v>
      </c>
      <c r="L33" t="n">
        <v>2377551</v>
      </c>
      <c r="M33" t="s">
        <v>203</v>
      </c>
      <c r="N33" t="s">
        <v>203</v>
      </c>
    </row>
    <row r="34" spans="1:26">
      <c r="A34" t="n">
        <v>2006</v>
      </c>
      <c r="B34" t="n">
        <v>3</v>
      </c>
      <c r="C34" t="s">
        <v>199</v>
      </c>
      <c r="D34" t="s">
        <v>200</v>
      </c>
      <c r="E34" t="s">
        <v>204</v>
      </c>
      <c r="F34" t="s">
        <v>202</v>
      </c>
      <c r="G34" t="n">
        <v>26375</v>
      </c>
      <c r="H34" t="n">
        <v>803902</v>
      </c>
      <c r="I34" t="s">
        <v>203</v>
      </c>
      <c r="J34" t="s">
        <v>203</v>
      </c>
      <c r="K34" t="n">
        <v>26375</v>
      </c>
      <c r="L34" t="n">
        <v>803902</v>
      </c>
      <c r="M34" t="s">
        <v>203</v>
      </c>
      <c r="N34" t="s">
        <v>203</v>
      </c>
    </row>
    <row r="35" spans="1:26">
      <c r="A35" t="n">
        <v>2006</v>
      </c>
      <c r="B35" t="n">
        <v>3</v>
      </c>
      <c r="C35" t="s">
        <v>199</v>
      </c>
      <c r="D35" t="s">
        <v>200</v>
      </c>
      <c r="E35" t="s">
        <v>201</v>
      </c>
      <c r="F35" t="s">
        <v>202</v>
      </c>
      <c r="G35" t="n">
        <v>242203</v>
      </c>
      <c r="H35" t="n">
        <v>4623461</v>
      </c>
      <c r="I35" t="s">
        <v>203</v>
      </c>
      <c r="J35" t="s">
        <v>203</v>
      </c>
      <c r="K35" t="n">
        <v>242203</v>
      </c>
      <c r="L35" t="n">
        <v>4623461</v>
      </c>
      <c r="M35" t="s">
        <v>203</v>
      </c>
      <c r="N35" t="s">
        <v>203</v>
      </c>
    </row>
    <row r="36" spans="1:26">
      <c r="A36" t="n">
        <v>2006</v>
      </c>
      <c r="B36" t="n">
        <v>4</v>
      </c>
      <c r="C36" t="s">
        <v>199</v>
      </c>
      <c r="D36" t="s">
        <v>200</v>
      </c>
      <c r="E36" t="s">
        <v>201</v>
      </c>
      <c r="F36" t="s">
        <v>202</v>
      </c>
      <c r="G36" t="n">
        <v>118549</v>
      </c>
      <c r="H36" t="n">
        <v>2252284</v>
      </c>
      <c r="I36" t="s">
        <v>203</v>
      </c>
      <c r="J36" t="s">
        <v>203</v>
      </c>
      <c r="K36" t="n">
        <v>118549</v>
      </c>
      <c r="L36" t="n">
        <v>2252284</v>
      </c>
      <c r="M36" t="s">
        <v>203</v>
      </c>
      <c r="N36" t="s">
        <v>203</v>
      </c>
    </row>
    <row r="37" spans="1:26">
      <c r="A37" t="n">
        <v>2007</v>
      </c>
      <c r="B37" t="n">
        <v>1</v>
      </c>
      <c r="C37" t="s">
        <v>199</v>
      </c>
      <c r="D37" t="s">
        <v>200</v>
      </c>
      <c r="E37" t="s">
        <v>204</v>
      </c>
      <c r="F37" t="s">
        <v>202</v>
      </c>
      <c r="G37" t="n">
        <v>27580</v>
      </c>
      <c r="H37" t="n">
        <v>864895</v>
      </c>
      <c r="I37" t="s">
        <v>203</v>
      </c>
      <c r="J37" t="s">
        <v>203</v>
      </c>
      <c r="K37" t="n">
        <v>27580</v>
      </c>
      <c r="L37" t="n">
        <v>864895</v>
      </c>
      <c r="M37" t="s">
        <v>203</v>
      </c>
      <c r="N37" t="s">
        <v>203</v>
      </c>
    </row>
    <row r="38" spans="1:26">
      <c r="A38" t="n">
        <v>2007</v>
      </c>
      <c r="B38" t="n">
        <v>1</v>
      </c>
      <c r="C38" t="s">
        <v>199</v>
      </c>
      <c r="D38" t="s">
        <v>200</v>
      </c>
      <c r="E38" t="s">
        <v>201</v>
      </c>
      <c r="F38" t="s">
        <v>202</v>
      </c>
      <c r="G38" t="n">
        <v>176243</v>
      </c>
      <c r="H38" t="n">
        <v>3435907</v>
      </c>
      <c r="I38" t="s">
        <v>203</v>
      </c>
      <c r="J38" t="s">
        <v>203</v>
      </c>
      <c r="K38" t="n">
        <v>176243</v>
      </c>
      <c r="L38" t="n">
        <v>3435907</v>
      </c>
      <c r="M38" t="s">
        <v>203</v>
      </c>
      <c r="N38" t="s">
        <v>203</v>
      </c>
    </row>
    <row r="39" spans="1:26">
      <c r="A39" t="n">
        <v>2007</v>
      </c>
      <c r="B39" t="n">
        <v>2</v>
      </c>
      <c r="C39" t="s">
        <v>199</v>
      </c>
      <c r="D39" t="s">
        <v>200</v>
      </c>
      <c r="E39" t="s">
        <v>204</v>
      </c>
      <c r="F39" t="s">
        <v>202</v>
      </c>
      <c r="G39" t="n">
        <v>19748</v>
      </c>
      <c r="H39" t="n">
        <v>621263</v>
      </c>
      <c r="I39" t="s">
        <v>203</v>
      </c>
      <c r="J39" t="s">
        <v>203</v>
      </c>
      <c r="K39" t="n">
        <v>19748</v>
      </c>
      <c r="L39" t="n">
        <v>621263</v>
      </c>
      <c r="M39" t="s">
        <v>203</v>
      </c>
      <c r="N39" t="s">
        <v>203</v>
      </c>
    </row>
    <row r="40" spans="1:26">
      <c r="A40" t="n">
        <v>2007</v>
      </c>
      <c r="B40" t="n">
        <v>2</v>
      </c>
      <c r="C40" t="s">
        <v>199</v>
      </c>
      <c r="D40" t="s">
        <v>200</v>
      </c>
      <c r="E40" t="s">
        <v>201</v>
      </c>
      <c r="F40" t="s">
        <v>202</v>
      </c>
      <c r="G40" t="n">
        <v>178075</v>
      </c>
      <c r="H40" t="n">
        <v>3482341</v>
      </c>
      <c r="I40" t="s">
        <v>203</v>
      </c>
      <c r="J40" t="s">
        <v>203</v>
      </c>
      <c r="K40" t="n">
        <v>178075</v>
      </c>
      <c r="L40" t="n">
        <v>3482341</v>
      </c>
      <c r="M40" t="s">
        <v>203</v>
      </c>
      <c r="N40" t="s">
        <v>203</v>
      </c>
    </row>
    <row r="41" spans="1:26">
      <c r="A41" t="n">
        <v>2007</v>
      </c>
      <c r="B41" t="n">
        <v>3</v>
      </c>
      <c r="C41" t="s">
        <v>199</v>
      </c>
      <c r="D41" t="s">
        <v>200</v>
      </c>
      <c r="E41" t="s">
        <v>201</v>
      </c>
      <c r="F41" t="s">
        <v>202</v>
      </c>
      <c r="G41" t="n">
        <v>168080</v>
      </c>
      <c r="H41" t="n">
        <v>3311551</v>
      </c>
      <c r="I41" t="s">
        <v>203</v>
      </c>
      <c r="J41" t="s">
        <v>203</v>
      </c>
      <c r="K41" t="n">
        <v>168080</v>
      </c>
      <c r="L41" t="n">
        <v>3311551</v>
      </c>
      <c r="M41" t="s">
        <v>203</v>
      </c>
      <c r="N41" t="s">
        <v>203</v>
      </c>
    </row>
    <row r="42" spans="1:26">
      <c r="A42" t="n">
        <v>2007</v>
      </c>
      <c r="B42" t="n">
        <v>4</v>
      </c>
      <c r="C42" t="s">
        <v>199</v>
      </c>
      <c r="D42" t="s">
        <v>200</v>
      </c>
      <c r="E42" t="s">
        <v>204</v>
      </c>
      <c r="F42" t="s">
        <v>202</v>
      </c>
      <c r="G42" t="n">
        <v>18310</v>
      </c>
      <c r="H42" t="n">
        <v>593986</v>
      </c>
      <c r="I42" t="s">
        <v>203</v>
      </c>
      <c r="J42" t="s">
        <v>203</v>
      </c>
      <c r="K42" t="n">
        <v>18310</v>
      </c>
      <c r="L42" t="n">
        <v>593986</v>
      </c>
      <c r="M42" t="s">
        <v>203</v>
      </c>
      <c r="N42" t="s">
        <v>203</v>
      </c>
    </row>
    <row r="43" spans="1:26">
      <c r="A43" t="n">
        <v>2007</v>
      </c>
      <c r="B43" t="n">
        <v>4</v>
      </c>
      <c r="C43" t="s">
        <v>199</v>
      </c>
      <c r="D43" t="s">
        <v>200</v>
      </c>
      <c r="E43" t="s">
        <v>205</v>
      </c>
      <c r="F43" t="s">
        <v>202</v>
      </c>
      <c r="G43" t="n">
        <v>60572</v>
      </c>
      <c r="H43" t="n">
        <v>3468444</v>
      </c>
      <c r="I43" t="s">
        <v>203</v>
      </c>
      <c r="J43" t="s">
        <v>203</v>
      </c>
      <c r="K43" t="n">
        <v>60572</v>
      </c>
      <c r="L43" t="n">
        <v>3468444</v>
      </c>
      <c r="M43" t="s">
        <v>203</v>
      </c>
      <c r="N43" t="s">
        <v>203</v>
      </c>
    </row>
    <row r="44" spans="1:26">
      <c r="A44" t="n">
        <v>2007</v>
      </c>
      <c r="B44" t="n">
        <v>4</v>
      </c>
      <c r="C44" t="s">
        <v>199</v>
      </c>
      <c r="D44" t="s">
        <v>200</v>
      </c>
      <c r="E44" t="s">
        <v>201</v>
      </c>
      <c r="F44" t="s">
        <v>202</v>
      </c>
      <c r="G44" t="n">
        <v>120241</v>
      </c>
      <c r="H44" t="n">
        <v>4849555</v>
      </c>
      <c r="I44" t="s">
        <v>203</v>
      </c>
      <c r="J44" t="s">
        <v>203</v>
      </c>
      <c r="K44" t="n">
        <v>120241</v>
      </c>
      <c r="L44" t="n">
        <v>4849555</v>
      </c>
      <c r="M44" t="s">
        <v>203</v>
      </c>
      <c r="N44" t="s">
        <v>203</v>
      </c>
    </row>
    <row r="45" spans="1:26">
      <c r="A45" t="n">
        <v>2008</v>
      </c>
      <c r="B45" t="n">
        <v>1</v>
      </c>
      <c r="C45" t="s">
        <v>199</v>
      </c>
      <c r="D45" t="s">
        <v>200</v>
      </c>
      <c r="E45" t="s">
        <v>204</v>
      </c>
      <c r="F45" t="s">
        <v>202</v>
      </c>
      <c r="G45" t="n">
        <v>39004</v>
      </c>
      <c r="H45" t="n">
        <v>2208384</v>
      </c>
      <c r="I45" t="s">
        <v>203</v>
      </c>
      <c r="J45" t="s">
        <v>203</v>
      </c>
      <c r="K45" t="n">
        <v>39004</v>
      </c>
      <c r="L45" t="n">
        <v>2208384</v>
      </c>
      <c r="M45" t="s">
        <v>203</v>
      </c>
      <c r="N45" t="s">
        <v>203</v>
      </c>
    </row>
    <row r="46" spans="1:26">
      <c r="A46" t="n">
        <v>2008</v>
      </c>
      <c r="B46" t="n">
        <v>1</v>
      </c>
      <c r="C46" t="s">
        <v>199</v>
      </c>
      <c r="D46" t="s">
        <v>200</v>
      </c>
      <c r="E46" t="s">
        <v>205</v>
      </c>
      <c r="F46" t="s">
        <v>202</v>
      </c>
      <c r="G46" t="n">
        <v>59172</v>
      </c>
      <c r="H46" t="n">
        <v>2305556</v>
      </c>
      <c r="I46" t="s">
        <v>203</v>
      </c>
      <c r="J46" t="s">
        <v>203</v>
      </c>
      <c r="K46" t="n">
        <v>59172</v>
      </c>
      <c r="L46" t="n">
        <v>2305556</v>
      </c>
      <c r="M46" t="s">
        <v>203</v>
      </c>
      <c r="N46" t="s">
        <v>203</v>
      </c>
    </row>
    <row r="47" spans="1:26">
      <c r="A47" t="n">
        <v>2008</v>
      </c>
      <c r="B47" t="n">
        <v>1</v>
      </c>
      <c r="C47" t="s">
        <v>199</v>
      </c>
      <c r="D47" t="s">
        <v>200</v>
      </c>
      <c r="E47" t="s">
        <v>201</v>
      </c>
      <c r="F47" t="s">
        <v>202</v>
      </c>
      <c r="G47" t="n">
        <v>117887</v>
      </c>
      <c r="H47" t="n">
        <v>4755424</v>
      </c>
      <c r="I47" t="s">
        <v>203</v>
      </c>
      <c r="J47" t="s">
        <v>203</v>
      </c>
      <c r="K47" t="n">
        <v>117887</v>
      </c>
      <c r="L47" t="n">
        <v>4755424</v>
      </c>
      <c r="M47" t="s">
        <v>203</v>
      </c>
      <c r="N47" t="s">
        <v>203</v>
      </c>
    </row>
    <row r="48" spans="1:26">
      <c r="A48" t="n">
        <v>2008</v>
      </c>
      <c r="B48" t="n">
        <v>2</v>
      </c>
      <c r="C48" t="s">
        <v>199</v>
      </c>
      <c r="D48" t="s">
        <v>200</v>
      </c>
      <c r="E48" t="s">
        <v>204</v>
      </c>
      <c r="F48" t="s">
        <v>202</v>
      </c>
      <c r="G48" t="n">
        <v>17234</v>
      </c>
      <c r="H48" t="n">
        <v>963367</v>
      </c>
      <c r="I48" t="s">
        <v>203</v>
      </c>
      <c r="J48" t="s">
        <v>203</v>
      </c>
      <c r="K48" t="n">
        <v>17234</v>
      </c>
      <c r="L48" t="n">
        <v>963367</v>
      </c>
      <c r="M48" t="s">
        <v>203</v>
      </c>
      <c r="N48" t="s">
        <v>203</v>
      </c>
    </row>
    <row r="49" spans="1:26">
      <c r="A49" t="n">
        <v>2008</v>
      </c>
      <c r="B49" t="n">
        <v>2</v>
      </c>
      <c r="C49" t="s">
        <v>199</v>
      </c>
      <c r="D49" t="s">
        <v>200</v>
      </c>
      <c r="E49" t="s">
        <v>201</v>
      </c>
      <c r="F49" t="s">
        <v>202</v>
      </c>
      <c r="G49" t="n">
        <v>176159</v>
      </c>
      <c r="H49" t="n">
        <v>16145260</v>
      </c>
      <c r="I49" t="s">
        <v>203</v>
      </c>
      <c r="J49" t="s">
        <v>203</v>
      </c>
      <c r="K49" t="n">
        <v>176159</v>
      </c>
      <c r="L49" t="n">
        <v>16145260</v>
      </c>
      <c r="M49" t="s">
        <v>203</v>
      </c>
      <c r="N49" t="s">
        <v>203</v>
      </c>
    </row>
    <row r="50" spans="1:26">
      <c r="A50" t="n">
        <v>2008</v>
      </c>
      <c r="B50" t="n">
        <v>3</v>
      </c>
      <c r="C50" t="s">
        <v>199</v>
      </c>
      <c r="D50" t="s">
        <v>200</v>
      </c>
      <c r="E50" t="s">
        <v>204</v>
      </c>
      <c r="F50" t="s">
        <v>202</v>
      </c>
      <c r="G50" t="n">
        <v>24692</v>
      </c>
      <c r="H50" t="n">
        <v>1406720</v>
      </c>
      <c r="I50" t="s">
        <v>203</v>
      </c>
      <c r="J50" t="s">
        <v>203</v>
      </c>
      <c r="K50" t="n">
        <v>24692</v>
      </c>
      <c r="L50" t="n">
        <v>1406720</v>
      </c>
      <c r="M50" t="s">
        <v>203</v>
      </c>
      <c r="N50" t="s">
        <v>203</v>
      </c>
    </row>
    <row r="51" spans="1:26">
      <c r="A51" t="n">
        <v>2008</v>
      </c>
      <c r="B51" t="n">
        <v>3</v>
      </c>
      <c r="C51" t="s">
        <v>199</v>
      </c>
      <c r="D51" t="s">
        <v>200</v>
      </c>
      <c r="E51" t="s">
        <v>201</v>
      </c>
      <c r="F51" t="s">
        <v>202</v>
      </c>
      <c r="G51" t="n">
        <v>184843</v>
      </c>
      <c r="H51" t="n">
        <v>8706644</v>
      </c>
      <c r="I51" t="s">
        <v>203</v>
      </c>
      <c r="J51" t="s">
        <v>203</v>
      </c>
      <c r="K51" t="n">
        <v>184843</v>
      </c>
      <c r="L51" t="n">
        <v>8706644</v>
      </c>
      <c r="M51" t="s">
        <v>203</v>
      </c>
      <c r="N51" t="s">
        <v>203</v>
      </c>
    </row>
    <row r="52" spans="1:26">
      <c r="A52" t="n">
        <v>2008</v>
      </c>
      <c r="B52" t="n">
        <v>4</v>
      </c>
      <c r="C52" t="s">
        <v>199</v>
      </c>
      <c r="D52" t="s">
        <v>200</v>
      </c>
      <c r="E52" t="s">
        <v>204</v>
      </c>
      <c r="F52" t="s">
        <v>202</v>
      </c>
      <c r="G52" t="n">
        <v>68414</v>
      </c>
      <c r="H52" t="n">
        <v>3364517</v>
      </c>
      <c r="I52" t="s">
        <v>203</v>
      </c>
      <c r="J52" t="s">
        <v>203</v>
      </c>
      <c r="K52" t="n">
        <v>68414</v>
      </c>
      <c r="L52" t="n">
        <v>3364517</v>
      </c>
      <c r="M52" t="s">
        <v>203</v>
      </c>
      <c r="N52" t="s">
        <v>203</v>
      </c>
    </row>
    <row r="53" spans="1:26">
      <c r="A53" t="n">
        <v>2008</v>
      </c>
      <c r="B53" t="n">
        <v>4</v>
      </c>
      <c r="C53" t="s">
        <v>199</v>
      </c>
      <c r="D53" t="s">
        <v>200</v>
      </c>
      <c r="E53" t="s">
        <v>201</v>
      </c>
      <c r="F53" t="s">
        <v>202</v>
      </c>
      <c r="G53" t="n">
        <v>59293</v>
      </c>
      <c r="H53" t="n">
        <v>2409254</v>
      </c>
      <c r="I53" t="s">
        <v>203</v>
      </c>
      <c r="J53" t="s">
        <v>203</v>
      </c>
      <c r="K53" t="n">
        <v>59293</v>
      </c>
      <c r="L53" t="n">
        <v>2409254</v>
      </c>
      <c r="M53" t="s">
        <v>203</v>
      </c>
      <c r="N53" t="s">
        <v>203</v>
      </c>
    </row>
    <row r="54" spans="1:26">
      <c r="A54" t="n">
        <v>2009</v>
      </c>
      <c r="B54" t="n">
        <v>1</v>
      </c>
      <c r="C54" t="s">
        <v>199</v>
      </c>
      <c r="D54" t="s">
        <v>200</v>
      </c>
      <c r="E54" t="s">
        <v>204</v>
      </c>
      <c r="F54" t="s">
        <v>202</v>
      </c>
      <c r="G54" t="n">
        <v>59563</v>
      </c>
      <c r="H54" t="n">
        <v>3461216</v>
      </c>
      <c r="I54" t="s">
        <v>203</v>
      </c>
      <c r="J54" t="s">
        <v>203</v>
      </c>
      <c r="K54" t="n">
        <v>59563</v>
      </c>
      <c r="L54" t="n">
        <v>3461216</v>
      </c>
      <c r="M54" t="s">
        <v>203</v>
      </c>
      <c r="N54" t="s">
        <v>203</v>
      </c>
    </row>
    <row r="55" spans="1:26">
      <c r="A55" t="n">
        <v>2009</v>
      </c>
      <c r="B55" t="n">
        <v>1</v>
      </c>
      <c r="C55" t="s">
        <v>199</v>
      </c>
      <c r="D55" t="s">
        <v>200</v>
      </c>
      <c r="E55" t="s">
        <v>201</v>
      </c>
      <c r="F55" t="s">
        <v>202</v>
      </c>
      <c r="G55" t="n">
        <v>172130</v>
      </c>
      <c r="H55" t="n">
        <v>7123314</v>
      </c>
      <c r="I55" t="s">
        <v>203</v>
      </c>
      <c r="J55" t="s">
        <v>203</v>
      </c>
      <c r="K55" t="n">
        <v>172130</v>
      </c>
      <c r="L55" t="n">
        <v>7123314</v>
      </c>
      <c r="M55" t="s">
        <v>203</v>
      </c>
      <c r="N55" t="s">
        <v>203</v>
      </c>
    </row>
    <row r="56" spans="1:26">
      <c r="A56" t="n">
        <v>2009</v>
      </c>
      <c r="B56" t="n">
        <v>2</v>
      </c>
      <c r="C56" t="s">
        <v>199</v>
      </c>
      <c r="D56" t="s">
        <v>200</v>
      </c>
      <c r="E56" t="s">
        <v>201</v>
      </c>
      <c r="F56" t="s">
        <v>202</v>
      </c>
      <c r="G56" t="n">
        <v>170607</v>
      </c>
      <c r="H56" t="n">
        <v>10616975</v>
      </c>
      <c r="I56" t="s">
        <v>203</v>
      </c>
      <c r="J56" t="s">
        <v>203</v>
      </c>
      <c r="K56" t="n">
        <v>170607</v>
      </c>
      <c r="L56" t="n">
        <v>10616975</v>
      </c>
      <c r="M56" t="s">
        <v>203</v>
      </c>
      <c r="N56" t="s">
        <v>203</v>
      </c>
    </row>
    <row r="57" spans="1:26">
      <c r="A57" t="n">
        <v>2009</v>
      </c>
      <c r="B57" t="n">
        <v>3</v>
      </c>
      <c r="C57" t="s">
        <v>199</v>
      </c>
      <c r="D57" t="s">
        <v>200</v>
      </c>
      <c r="E57" t="s">
        <v>204</v>
      </c>
      <c r="F57" t="s">
        <v>202</v>
      </c>
      <c r="G57" t="n">
        <v>33951</v>
      </c>
      <c r="H57" t="n">
        <v>2007939</v>
      </c>
      <c r="I57" t="s">
        <v>203</v>
      </c>
      <c r="J57" t="s">
        <v>203</v>
      </c>
      <c r="K57" t="n">
        <v>33951</v>
      </c>
      <c r="L57" t="n">
        <v>2007939</v>
      </c>
      <c r="M57" t="s">
        <v>203</v>
      </c>
      <c r="N57" t="s">
        <v>203</v>
      </c>
    </row>
    <row r="58" spans="1:26">
      <c r="A58" t="n">
        <v>2009</v>
      </c>
      <c r="B58" t="n">
        <v>3</v>
      </c>
      <c r="C58" t="s">
        <v>199</v>
      </c>
      <c r="D58" t="s">
        <v>200</v>
      </c>
      <c r="E58" t="s">
        <v>201</v>
      </c>
      <c r="F58" t="s">
        <v>202</v>
      </c>
      <c r="G58" t="n">
        <v>177870</v>
      </c>
      <c r="H58" t="n">
        <v>10229824</v>
      </c>
      <c r="I58" t="s">
        <v>203</v>
      </c>
      <c r="J58" t="s">
        <v>203</v>
      </c>
      <c r="K58" t="n">
        <v>177870</v>
      </c>
      <c r="L58" t="n">
        <v>10229824</v>
      </c>
      <c r="M58" t="s">
        <v>203</v>
      </c>
      <c r="N58" t="s">
        <v>203</v>
      </c>
    </row>
    <row r="59" spans="1:26">
      <c r="A59" t="n">
        <v>2009</v>
      </c>
      <c r="B59" t="n">
        <v>4</v>
      </c>
      <c r="C59" t="s">
        <v>199</v>
      </c>
      <c r="D59" t="s">
        <v>200</v>
      </c>
      <c r="E59" t="s">
        <v>204</v>
      </c>
      <c r="F59" t="s">
        <v>202</v>
      </c>
      <c r="G59" t="n">
        <v>58224</v>
      </c>
      <c r="H59" t="n">
        <v>3261836</v>
      </c>
      <c r="I59" t="s">
        <v>203</v>
      </c>
      <c r="J59" t="s">
        <v>203</v>
      </c>
      <c r="K59" t="n">
        <v>58224</v>
      </c>
      <c r="L59" t="n">
        <v>3261836</v>
      </c>
      <c r="M59" t="s">
        <v>203</v>
      </c>
      <c r="N59" t="s">
        <v>203</v>
      </c>
    </row>
    <row r="60" spans="1:26">
      <c r="A60" t="n">
        <v>2009</v>
      </c>
      <c r="B60" t="n">
        <v>4</v>
      </c>
      <c r="C60" t="s">
        <v>199</v>
      </c>
      <c r="D60" t="s">
        <v>200</v>
      </c>
      <c r="E60" t="s">
        <v>201</v>
      </c>
      <c r="F60" t="s">
        <v>202</v>
      </c>
      <c r="G60" t="n">
        <v>121200</v>
      </c>
      <c r="H60" t="n">
        <v>6494746</v>
      </c>
      <c r="I60" t="s">
        <v>203</v>
      </c>
      <c r="J60" t="s">
        <v>203</v>
      </c>
      <c r="K60" t="n">
        <v>121200</v>
      </c>
      <c r="L60" t="n">
        <v>6494746</v>
      </c>
      <c r="M60" t="s">
        <v>203</v>
      </c>
      <c r="N60" t="s">
        <v>203</v>
      </c>
    </row>
    <row r="61" spans="1:26">
      <c r="A61" t="n">
        <v>2010</v>
      </c>
      <c r="B61" t="n">
        <v>1</v>
      </c>
      <c r="C61" t="s">
        <v>199</v>
      </c>
      <c r="D61" t="s">
        <v>200</v>
      </c>
      <c r="E61" t="s">
        <v>204</v>
      </c>
      <c r="F61" t="s">
        <v>202</v>
      </c>
      <c r="G61" t="n">
        <v>91604</v>
      </c>
      <c r="H61" t="n">
        <v>4977310</v>
      </c>
      <c r="I61" t="s">
        <v>203</v>
      </c>
      <c r="J61" t="s">
        <v>203</v>
      </c>
      <c r="K61" t="n">
        <v>91604</v>
      </c>
      <c r="L61" t="n">
        <v>4977310</v>
      </c>
      <c r="M61" t="s">
        <v>203</v>
      </c>
      <c r="N61" t="s">
        <v>203</v>
      </c>
    </row>
    <row r="62" spans="1:26">
      <c r="A62" t="n">
        <v>2010</v>
      </c>
      <c r="B62" t="n">
        <v>1</v>
      </c>
      <c r="C62" t="s">
        <v>199</v>
      </c>
      <c r="D62" t="s">
        <v>200</v>
      </c>
      <c r="E62" t="s">
        <v>201</v>
      </c>
      <c r="F62" t="s">
        <v>202</v>
      </c>
      <c r="G62" t="n">
        <v>110523</v>
      </c>
      <c r="H62" t="n">
        <v>5922653</v>
      </c>
      <c r="I62" t="s">
        <v>203</v>
      </c>
      <c r="J62" t="s">
        <v>203</v>
      </c>
      <c r="K62" t="n">
        <v>110523</v>
      </c>
      <c r="L62" t="n">
        <v>5922653</v>
      </c>
      <c r="M62" t="s">
        <v>203</v>
      </c>
      <c r="N62" t="s">
        <v>203</v>
      </c>
    </row>
    <row r="63" spans="1:26">
      <c r="A63" t="n">
        <v>2010</v>
      </c>
      <c r="B63" t="n">
        <v>2</v>
      </c>
      <c r="C63" t="s">
        <v>199</v>
      </c>
      <c r="D63" t="s">
        <v>200</v>
      </c>
      <c r="E63" t="s">
        <v>201</v>
      </c>
      <c r="F63" t="s">
        <v>202</v>
      </c>
      <c r="G63" t="n">
        <v>169012</v>
      </c>
      <c r="H63" t="n">
        <v>11161217</v>
      </c>
      <c r="I63" t="s">
        <v>203</v>
      </c>
      <c r="J63" t="s">
        <v>203</v>
      </c>
      <c r="K63" t="n">
        <v>169012</v>
      </c>
      <c r="L63" t="n">
        <v>11161217</v>
      </c>
      <c r="M63" t="s">
        <v>203</v>
      </c>
      <c r="N63" t="s">
        <v>203</v>
      </c>
    </row>
    <row r="64" spans="1:26">
      <c r="A64" t="n">
        <v>2010</v>
      </c>
      <c r="B64" t="n">
        <v>3</v>
      </c>
      <c r="C64" t="s">
        <v>199</v>
      </c>
      <c r="D64" t="s">
        <v>200</v>
      </c>
      <c r="E64" t="s">
        <v>204</v>
      </c>
      <c r="F64" t="s">
        <v>202</v>
      </c>
      <c r="G64" t="n">
        <v>81103</v>
      </c>
      <c r="H64" t="n">
        <v>4258140</v>
      </c>
      <c r="I64" t="s">
        <v>203</v>
      </c>
      <c r="J64" t="s">
        <v>203</v>
      </c>
      <c r="K64" t="n">
        <v>81103</v>
      </c>
      <c r="L64" t="n">
        <v>4258140</v>
      </c>
      <c r="M64" t="s">
        <v>203</v>
      </c>
      <c r="N64" t="s">
        <v>203</v>
      </c>
    </row>
    <row r="65" spans="1:26">
      <c r="A65" t="n">
        <v>2010</v>
      </c>
      <c r="B65" t="n">
        <v>3</v>
      </c>
      <c r="C65" t="s">
        <v>199</v>
      </c>
      <c r="D65" t="s">
        <v>200</v>
      </c>
      <c r="E65" t="s">
        <v>206</v>
      </c>
      <c r="F65" t="s">
        <v>202</v>
      </c>
      <c r="G65" t="n">
        <v>58492</v>
      </c>
      <c r="H65" t="n">
        <v>3555208</v>
      </c>
      <c r="I65" t="s">
        <v>203</v>
      </c>
      <c r="J65" t="s">
        <v>203</v>
      </c>
      <c r="K65" t="n">
        <v>58492</v>
      </c>
      <c r="L65" t="n">
        <v>3555208</v>
      </c>
      <c r="M65" t="s">
        <v>203</v>
      </c>
      <c r="N65" t="s">
        <v>203</v>
      </c>
    </row>
    <row r="66" spans="1:26">
      <c r="A66" t="n">
        <v>2010</v>
      </c>
      <c r="B66" t="n">
        <v>3</v>
      </c>
      <c r="C66" t="s">
        <v>199</v>
      </c>
      <c r="D66" t="s">
        <v>200</v>
      </c>
      <c r="E66" t="s">
        <v>201</v>
      </c>
      <c r="F66" t="s">
        <v>202</v>
      </c>
      <c r="G66" t="n">
        <v>116748</v>
      </c>
      <c r="H66" t="n">
        <v>6256221</v>
      </c>
      <c r="I66" t="s">
        <v>203</v>
      </c>
      <c r="J66" t="s">
        <v>203</v>
      </c>
      <c r="K66" t="n">
        <v>116748</v>
      </c>
      <c r="L66" t="n">
        <v>6256221</v>
      </c>
      <c r="M66" t="s">
        <v>203</v>
      </c>
      <c r="N66" t="s">
        <v>203</v>
      </c>
    </row>
    <row r="67" spans="1:26">
      <c r="A67" t="n">
        <v>2010</v>
      </c>
      <c r="B67" t="n">
        <v>4</v>
      </c>
      <c r="C67" t="s">
        <v>199</v>
      </c>
      <c r="D67" t="s">
        <v>200</v>
      </c>
      <c r="E67" t="s">
        <v>204</v>
      </c>
      <c r="F67" t="s">
        <v>202</v>
      </c>
      <c r="G67" t="n">
        <v>207697</v>
      </c>
      <c r="H67" t="n">
        <v>12350831</v>
      </c>
      <c r="I67" t="s">
        <v>203</v>
      </c>
      <c r="J67" t="s">
        <v>203</v>
      </c>
      <c r="K67" t="n">
        <v>207697</v>
      </c>
      <c r="L67" t="n">
        <v>12350831</v>
      </c>
      <c r="M67" t="s">
        <v>203</v>
      </c>
      <c r="N67" t="s">
        <v>203</v>
      </c>
    </row>
    <row r="68" spans="1:26">
      <c r="A68" t="n">
        <v>2011</v>
      </c>
      <c r="B68" t="n">
        <v>1</v>
      </c>
      <c r="C68" t="s">
        <v>199</v>
      </c>
      <c r="D68" t="s">
        <v>200</v>
      </c>
      <c r="E68" t="s">
        <v>204</v>
      </c>
      <c r="F68" t="s">
        <v>202</v>
      </c>
      <c r="G68" t="n">
        <v>61745</v>
      </c>
      <c r="H68" t="n">
        <v>3254974</v>
      </c>
      <c r="I68" t="s">
        <v>203</v>
      </c>
      <c r="J68" t="s">
        <v>203</v>
      </c>
      <c r="K68" t="n">
        <v>61745</v>
      </c>
      <c r="L68" t="n">
        <v>3254974</v>
      </c>
      <c r="M68" t="s">
        <v>203</v>
      </c>
      <c r="N68" t="s">
        <v>203</v>
      </c>
    </row>
    <row r="69" spans="1:26">
      <c r="A69" t="n">
        <v>2011</v>
      </c>
      <c r="B69" t="n">
        <v>1</v>
      </c>
      <c r="C69" t="s">
        <v>199</v>
      </c>
      <c r="D69" t="s">
        <v>200</v>
      </c>
      <c r="E69" t="s">
        <v>206</v>
      </c>
      <c r="F69" t="s">
        <v>202</v>
      </c>
      <c r="G69" t="n">
        <v>56942</v>
      </c>
      <c r="H69" t="n">
        <v>2686164</v>
      </c>
      <c r="I69" t="s">
        <v>203</v>
      </c>
      <c r="J69" t="s">
        <v>203</v>
      </c>
      <c r="K69" t="n">
        <v>56942</v>
      </c>
      <c r="L69" t="n">
        <v>2686164</v>
      </c>
      <c r="M69" t="s">
        <v>203</v>
      </c>
      <c r="N69" t="s">
        <v>203</v>
      </c>
    </row>
    <row r="70" spans="1:26">
      <c r="A70" t="n">
        <v>2011</v>
      </c>
      <c r="B70" t="n">
        <v>1</v>
      </c>
      <c r="C70" t="s">
        <v>199</v>
      </c>
      <c r="D70" t="s">
        <v>200</v>
      </c>
      <c r="E70" t="s">
        <v>201</v>
      </c>
      <c r="F70" t="s">
        <v>202</v>
      </c>
      <c r="G70" t="n">
        <v>60189</v>
      </c>
      <c r="H70" t="n">
        <v>3112371</v>
      </c>
      <c r="I70" t="s">
        <v>203</v>
      </c>
      <c r="J70" t="s">
        <v>203</v>
      </c>
      <c r="K70" t="n">
        <v>60189</v>
      </c>
      <c r="L70" t="n">
        <v>3112371</v>
      </c>
      <c r="M70" t="s">
        <v>203</v>
      </c>
      <c r="N70" t="s">
        <v>203</v>
      </c>
    </row>
    <row r="71" spans="1:26">
      <c r="A71" t="n">
        <v>2011</v>
      </c>
      <c r="B71" t="n">
        <v>2</v>
      </c>
      <c r="C71" t="s">
        <v>199</v>
      </c>
      <c r="D71" t="s">
        <v>200</v>
      </c>
      <c r="E71" t="s">
        <v>206</v>
      </c>
      <c r="F71" t="s">
        <v>202</v>
      </c>
      <c r="G71" t="n">
        <v>63202</v>
      </c>
      <c r="H71" t="n">
        <v>2981457</v>
      </c>
      <c r="I71" t="s">
        <v>203</v>
      </c>
      <c r="J71" t="s">
        <v>203</v>
      </c>
      <c r="K71" t="n">
        <v>63202</v>
      </c>
      <c r="L71" t="n">
        <v>2981457</v>
      </c>
      <c r="M71" t="s">
        <v>203</v>
      </c>
      <c r="N71" t="s">
        <v>203</v>
      </c>
    </row>
    <row r="72" spans="1:26">
      <c r="A72" t="n">
        <v>2011</v>
      </c>
      <c r="B72" t="n">
        <v>2</v>
      </c>
      <c r="C72" t="s">
        <v>199</v>
      </c>
      <c r="D72" t="s">
        <v>200</v>
      </c>
      <c r="E72" t="s">
        <v>201</v>
      </c>
      <c r="F72" t="s">
        <v>202</v>
      </c>
      <c r="G72" t="n">
        <v>237787</v>
      </c>
      <c r="H72" t="n">
        <v>12560141</v>
      </c>
      <c r="I72" t="s">
        <v>203</v>
      </c>
      <c r="J72" t="s">
        <v>203</v>
      </c>
      <c r="K72" t="n">
        <v>237787</v>
      </c>
      <c r="L72" t="n">
        <v>12560141</v>
      </c>
      <c r="M72" t="s">
        <v>203</v>
      </c>
      <c r="N72" t="s">
        <v>203</v>
      </c>
    </row>
    <row r="73" spans="1:26">
      <c r="A73" t="n">
        <v>2011</v>
      </c>
      <c r="B73" t="n">
        <v>3</v>
      </c>
      <c r="C73" t="s">
        <v>199</v>
      </c>
      <c r="D73" t="s">
        <v>200</v>
      </c>
      <c r="E73" t="s">
        <v>206</v>
      </c>
      <c r="F73" t="s">
        <v>202</v>
      </c>
      <c r="G73" t="n">
        <v>121866</v>
      </c>
      <c r="H73" t="n">
        <v>5634013</v>
      </c>
      <c r="I73" t="s">
        <v>203</v>
      </c>
      <c r="J73" t="s">
        <v>203</v>
      </c>
      <c r="K73" t="n">
        <v>121866</v>
      </c>
      <c r="L73" t="n">
        <v>5634013</v>
      </c>
      <c r="M73" t="s">
        <v>203</v>
      </c>
      <c r="N73" t="s">
        <v>203</v>
      </c>
      <c r="Z73" t="s">
        <v>88</v>
      </c>
    </row>
    <row r="74" spans="1:26">
      <c r="A74" t="n">
        <v>2011</v>
      </c>
      <c r="B74" t="n">
        <v>4</v>
      </c>
      <c r="C74" t="s">
        <v>199</v>
      </c>
      <c r="D74" t="s">
        <v>200</v>
      </c>
      <c r="E74" t="s">
        <v>206</v>
      </c>
      <c r="F74" t="s">
        <v>202</v>
      </c>
      <c r="G74" t="n">
        <v>120995</v>
      </c>
      <c r="H74" t="n">
        <v>5382691</v>
      </c>
      <c r="I74" t="s">
        <v>203</v>
      </c>
      <c r="J74" t="s">
        <v>203</v>
      </c>
      <c r="K74" t="n">
        <v>120995</v>
      </c>
      <c r="L74" t="n">
        <v>5382691</v>
      </c>
      <c r="M74" t="s">
        <v>203</v>
      </c>
      <c r="N74" t="s">
        <v>203</v>
      </c>
    </row>
    <row r="75" spans="1:26">
      <c r="A75" t="n">
        <v>2011</v>
      </c>
      <c r="B75" t="n">
        <v>4</v>
      </c>
      <c r="C75" t="s">
        <v>199</v>
      </c>
      <c r="D75" t="s">
        <v>200</v>
      </c>
      <c r="E75" t="s">
        <v>201</v>
      </c>
      <c r="F75" t="s">
        <v>202</v>
      </c>
      <c r="G75" t="n">
        <v>122613</v>
      </c>
      <c r="H75" t="n">
        <v>5894780</v>
      </c>
      <c r="I75" t="s">
        <v>203</v>
      </c>
      <c r="J75" t="s">
        <v>203</v>
      </c>
      <c r="K75" t="n">
        <v>122613</v>
      </c>
      <c r="L75" t="n">
        <v>5894780</v>
      </c>
      <c r="M75" t="s">
        <v>203</v>
      </c>
      <c r="N75" t="s">
        <v>203</v>
      </c>
    </row>
    <row r="76" spans="1:26">
      <c r="A76" t="n">
        <v>2012</v>
      </c>
      <c r="B76" t="n">
        <v>1</v>
      </c>
      <c r="C76" t="s">
        <v>199</v>
      </c>
      <c r="D76" t="s">
        <v>200</v>
      </c>
      <c r="E76" t="s">
        <v>206</v>
      </c>
      <c r="F76" t="s">
        <v>202</v>
      </c>
      <c r="G76" t="n">
        <v>118081</v>
      </c>
      <c r="H76" t="n">
        <v>6158969</v>
      </c>
      <c r="I76" t="s">
        <v>203</v>
      </c>
      <c r="J76" t="s">
        <v>203</v>
      </c>
      <c r="K76" t="n">
        <v>118081</v>
      </c>
      <c r="L76" t="n">
        <v>6158969</v>
      </c>
      <c r="M76" t="s">
        <v>203</v>
      </c>
      <c r="N76" t="s">
        <v>203</v>
      </c>
    </row>
    <row r="77" spans="1:26">
      <c r="A77" t="n">
        <v>2012</v>
      </c>
      <c r="B77" t="n">
        <v>2</v>
      </c>
      <c r="C77" t="s">
        <v>199</v>
      </c>
      <c r="D77" t="s">
        <v>200</v>
      </c>
      <c r="E77" t="s">
        <v>206</v>
      </c>
      <c r="F77" t="s">
        <v>202</v>
      </c>
      <c r="G77" t="n">
        <v>181879</v>
      </c>
      <c r="H77" t="n">
        <v>9031732</v>
      </c>
      <c r="I77" t="s">
        <v>203</v>
      </c>
      <c r="J77" t="s">
        <v>203</v>
      </c>
      <c r="K77" t="n">
        <v>181879</v>
      </c>
      <c r="L77" t="n">
        <v>9031732</v>
      </c>
      <c r="M77" t="s">
        <v>203</v>
      </c>
      <c r="N77" t="s">
        <v>203</v>
      </c>
    </row>
    <row r="78" spans="1:26">
      <c r="A78" t="n">
        <v>2012</v>
      </c>
      <c r="B78" t="n">
        <v>3</v>
      </c>
      <c r="C78" t="s">
        <v>199</v>
      </c>
      <c r="D78" t="s">
        <v>200</v>
      </c>
      <c r="E78" t="s">
        <v>206</v>
      </c>
      <c r="F78" t="s">
        <v>202</v>
      </c>
      <c r="G78" t="n">
        <v>120912</v>
      </c>
      <c r="H78" t="n">
        <v>6066056</v>
      </c>
      <c r="I78" t="s">
        <v>203</v>
      </c>
      <c r="J78" t="s">
        <v>203</v>
      </c>
      <c r="K78" t="n">
        <v>120912</v>
      </c>
      <c r="L78" t="n">
        <v>6066056</v>
      </c>
      <c r="M78" t="s">
        <v>203</v>
      </c>
      <c r="N78" t="s">
        <v>203</v>
      </c>
    </row>
    <row r="79" spans="1:26">
      <c r="A79" t="n">
        <v>2012</v>
      </c>
      <c r="B79" t="n">
        <v>3</v>
      </c>
      <c r="C79" t="s">
        <v>199</v>
      </c>
      <c r="D79" t="s">
        <v>200</v>
      </c>
      <c r="E79" t="s">
        <v>201</v>
      </c>
      <c r="F79" t="s">
        <v>202</v>
      </c>
      <c r="G79" t="n">
        <v>117500</v>
      </c>
      <c r="H79" t="n">
        <v>6624014</v>
      </c>
      <c r="I79" t="s">
        <v>203</v>
      </c>
      <c r="J79" t="s">
        <v>203</v>
      </c>
      <c r="K79" t="n">
        <v>117500</v>
      </c>
      <c r="L79" t="n">
        <v>6624014</v>
      </c>
      <c r="M79" t="s">
        <v>203</v>
      </c>
      <c r="N79" t="s">
        <v>203</v>
      </c>
    </row>
    <row r="80" spans="1:26">
      <c r="A80" t="n">
        <v>2012</v>
      </c>
      <c r="B80" t="n">
        <v>4</v>
      </c>
      <c r="C80" t="s">
        <v>199</v>
      </c>
      <c r="D80" t="s">
        <v>200</v>
      </c>
      <c r="E80" t="s">
        <v>206</v>
      </c>
      <c r="F80" t="s">
        <v>202</v>
      </c>
      <c r="G80" t="n">
        <v>59280</v>
      </c>
      <c r="H80" t="n">
        <v>2821733</v>
      </c>
      <c r="I80" t="s">
        <v>203</v>
      </c>
      <c r="J80" t="s">
        <v>203</v>
      </c>
      <c r="K80" t="n">
        <v>59280</v>
      </c>
      <c r="L80" t="n">
        <v>2821733</v>
      </c>
      <c r="M80" t="s">
        <v>203</v>
      </c>
      <c r="N80" t="s">
        <v>203</v>
      </c>
    </row>
    <row r="81" spans="1:26">
      <c r="A81" t="n">
        <v>2012</v>
      </c>
      <c r="B81" t="n">
        <v>4</v>
      </c>
      <c r="C81" t="s">
        <v>199</v>
      </c>
      <c r="D81" t="s">
        <v>200</v>
      </c>
      <c r="E81" t="s">
        <v>201</v>
      </c>
      <c r="F81" t="s">
        <v>202</v>
      </c>
      <c r="G81" t="n">
        <v>120129</v>
      </c>
      <c r="H81" t="n">
        <v>6911620</v>
      </c>
      <c r="I81" t="s">
        <v>203</v>
      </c>
      <c r="J81" t="s">
        <v>203</v>
      </c>
      <c r="K81" t="n">
        <v>120129</v>
      </c>
      <c r="L81" t="n">
        <v>6911620</v>
      </c>
      <c r="M81" t="s">
        <v>203</v>
      </c>
      <c r="N81" t="s">
        <v>203</v>
      </c>
    </row>
    <row r="82" spans="1:26">
      <c r="A82" t="n">
        <v>2013</v>
      </c>
      <c r="B82" t="n">
        <v>1</v>
      </c>
      <c r="C82" t="s">
        <v>199</v>
      </c>
      <c r="D82" t="s">
        <v>200</v>
      </c>
      <c r="E82" t="s">
        <v>201</v>
      </c>
      <c r="F82" t="s">
        <v>202</v>
      </c>
      <c r="G82" t="n">
        <v>117481</v>
      </c>
      <c r="H82" t="n">
        <v>7107782</v>
      </c>
      <c r="I82" t="s">
        <v>203</v>
      </c>
      <c r="J82" t="s">
        <v>203</v>
      </c>
      <c r="K82" t="n">
        <v>117481</v>
      </c>
      <c r="L82" t="n">
        <v>7107782</v>
      </c>
      <c r="M82" t="s">
        <v>203</v>
      </c>
      <c r="N82" t="s">
        <v>203</v>
      </c>
    </row>
    <row r="83" spans="1:26">
      <c r="A83" t="n">
        <v>2013</v>
      </c>
      <c r="B83" t="n">
        <v>2</v>
      </c>
      <c r="C83" t="s">
        <v>199</v>
      </c>
      <c r="D83" t="s">
        <v>200</v>
      </c>
      <c r="E83" t="s">
        <v>201</v>
      </c>
      <c r="F83" t="s">
        <v>202</v>
      </c>
      <c r="G83" t="n">
        <v>180355</v>
      </c>
      <c r="H83" t="n">
        <v>11208629</v>
      </c>
      <c r="I83" t="s">
        <v>203</v>
      </c>
      <c r="J83" t="s">
        <v>203</v>
      </c>
      <c r="K83" t="n">
        <v>180355</v>
      </c>
      <c r="L83" t="n">
        <v>11208629</v>
      </c>
      <c r="M83" t="s">
        <v>203</v>
      </c>
      <c r="N83" t="s">
        <v>203</v>
      </c>
    </row>
    <row r="84" spans="1:26">
      <c r="A84" t="n">
        <v>2013</v>
      </c>
      <c r="B84" t="n">
        <v>3</v>
      </c>
      <c r="C84" t="s">
        <v>199</v>
      </c>
      <c r="D84" t="s">
        <v>200</v>
      </c>
      <c r="E84" t="s">
        <v>201</v>
      </c>
      <c r="F84" t="s">
        <v>202</v>
      </c>
      <c r="G84" t="n">
        <v>187311</v>
      </c>
      <c r="H84" t="n">
        <v>11958306</v>
      </c>
      <c r="I84" t="s">
        <v>203</v>
      </c>
      <c r="J84" t="s">
        <v>203</v>
      </c>
      <c r="K84" t="n">
        <v>187311</v>
      </c>
      <c r="L84" t="n">
        <v>11958306</v>
      </c>
      <c r="M84" t="s">
        <v>203</v>
      </c>
      <c r="N84" t="s">
        <v>203</v>
      </c>
    </row>
    <row r="85" spans="1:26">
      <c r="A85" t="n">
        <v>2013</v>
      </c>
      <c r="B85" t="n">
        <v>4</v>
      </c>
      <c r="C85" t="s">
        <v>199</v>
      </c>
      <c r="D85" t="s">
        <v>200</v>
      </c>
      <c r="E85" t="s">
        <v>201</v>
      </c>
      <c r="F85" t="s">
        <v>202</v>
      </c>
      <c r="G85" t="n">
        <v>181496</v>
      </c>
      <c r="H85" t="n">
        <v>10426789</v>
      </c>
      <c r="I85" t="s">
        <v>203</v>
      </c>
      <c r="J85" t="s">
        <v>203</v>
      </c>
      <c r="K85" t="n">
        <v>181496</v>
      </c>
      <c r="L85" t="n">
        <v>10426789</v>
      </c>
      <c r="M85" t="s">
        <v>203</v>
      </c>
      <c r="N85" t="s">
        <v>203</v>
      </c>
    </row>
    <row r="86" spans="1:26">
      <c r="A86" t="n">
        <v>2014</v>
      </c>
      <c r="B86" t="n">
        <v>1</v>
      </c>
      <c r="C86" t="s">
        <v>199</v>
      </c>
      <c r="D86" t="s">
        <v>200</v>
      </c>
      <c r="E86" t="s">
        <v>201</v>
      </c>
      <c r="F86" t="s">
        <v>202</v>
      </c>
      <c r="G86" t="n">
        <v>183238</v>
      </c>
      <c r="H86" t="n">
        <v>11722287</v>
      </c>
      <c r="I86" t="s">
        <v>203</v>
      </c>
      <c r="J86" t="s">
        <v>203</v>
      </c>
      <c r="K86" t="n">
        <v>183238</v>
      </c>
      <c r="L86" t="n">
        <v>11722287</v>
      </c>
      <c r="M86" t="s">
        <v>203</v>
      </c>
      <c r="N86" t="s">
        <v>203</v>
      </c>
    </row>
    <row r="87" spans="1:26">
      <c r="A87" t="n">
        <v>2014</v>
      </c>
      <c r="B87" t="n">
        <v>2</v>
      </c>
      <c r="C87" t="s">
        <v>199</v>
      </c>
      <c r="D87" t="s">
        <v>200</v>
      </c>
      <c r="E87" t="s">
        <v>201</v>
      </c>
      <c r="F87" t="s">
        <v>202</v>
      </c>
      <c r="G87" t="n">
        <v>178525</v>
      </c>
      <c r="H87" t="n">
        <v>11482729</v>
      </c>
      <c r="I87" t="s">
        <v>203</v>
      </c>
      <c r="J87" t="s">
        <v>203</v>
      </c>
      <c r="K87" t="n">
        <v>178525</v>
      </c>
      <c r="L87" t="n">
        <v>11482729</v>
      </c>
      <c r="M87" t="s">
        <v>203</v>
      </c>
      <c r="N87" t="s">
        <v>203</v>
      </c>
    </row>
    <row r="88" spans="1:26">
      <c r="A88" t="n">
        <v>2014</v>
      </c>
      <c r="B88" t="n">
        <v>3</v>
      </c>
      <c r="C88" t="s">
        <v>199</v>
      </c>
      <c r="D88" t="s">
        <v>200</v>
      </c>
      <c r="E88" t="s">
        <v>201</v>
      </c>
      <c r="F88" t="s">
        <v>202</v>
      </c>
      <c r="G88" t="n">
        <v>184083</v>
      </c>
      <c r="H88" t="n">
        <v>11673484</v>
      </c>
      <c r="I88" t="s">
        <v>203</v>
      </c>
      <c r="J88" t="s">
        <v>203</v>
      </c>
      <c r="K88" t="n">
        <v>184083</v>
      </c>
      <c r="L88" t="n">
        <v>11673484</v>
      </c>
      <c r="M88" t="s">
        <v>203</v>
      </c>
      <c r="N88" t="s">
        <v>203</v>
      </c>
    </row>
    <row r="89" spans="1:26">
      <c r="A89" t="n">
        <v>2014</v>
      </c>
      <c r="B89" t="n">
        <v>4</v>
      </c>
      <c r="C89" t="s">
        <v>199</v>
      </c>
      <c r="D89" t="s">
        <v>200</v>
      </c>
      <c r="E89" t="s">
        <v>201</v>
      </c>
      <c r="F89" t="s">
        <v>202</v>
      </c>
      <c r="G89" t="n">
        <v>179281</v>
      </c>
      <c r="H89" t="n">
        <v>11465355</v>
      </c>
      <c r="I89" t="s">
        <v>203</v>
      </c>
      <c r="J89" t="s">
        <v>203</v>
      </c>
      <c r="K89" t="n">
        <v>179281</v>
      </c>
      <c r="L89" t="n">
        <v>11465355</v>
      </c>
      <c r="M89" t="s">
        <v>203</v>
      </c>
      <c r="N89" t="s">
        <v>203</v>
      </c>
    </row>
    <row r="90" spans="1:26">
      <c r="A90" t="n">
        <v>2015</v>
      </c>
      <c r="B90" t="n">
        <v>1</v>
      </c>
      <c r="C90" t="s">
        <v>199</v>
      </c>
      <c r="D90" t="s">
        <v>200</v>
      </c>
      <c r="E90" t="s">
        <v>201</v>
      </c>
      <c r="F90" t="s">
        <v>202</v>
      </c>
      <c r="G90" t="n">
        <v>238083</v>
      </c>
      <c r="H90" t="n">
        <v>14722877</v>
      </c>
      <c r="I90" t="s">
        <v>203</v>
      </c>
      <c r="J90" t="s">
        <v>203</v>
      </c>
      <c r="K90" t="n">
        <v>238083</v>
      </c>
      <c r="L90" t="n">
        <v>14722877</v>
      </c>
      <c r="M90" t="s">
        <v>203</v>
      </c>
      <c r="N90" t="s">
        <v>203</v>
      </c>
    </row>
    <row r="91" spans="1:26">
      <c r="A91" t="n">
        <v>2015</v>
      </c>
      <c r="B91" t="n">
        <v>2</v>
      </c>
      <c r="C91" t="s">
        <v>199</v>
      </c>
      <c r="D91" t="s">
        <v>200</v>
      </c>
      <c r="E91" t="s">
        <v>201</v>
      </c>
      <c r="F91" t="s">
        <v>202</v>
      </c>
      <c r="G91" t="n">
        <v>118443</v>
      </c>
      <c r="H91" t="n">
        <v>7221978</v>
      </c>
      <c r="I91" t="s">
        <v>203</v>
      </c>
      <c r="J91" t="s">
        <v>203</v>
      </c>
      <c r="K91" t="n">
        <v>118443</v>
      </c>
      <c r="L91" t="n">
        <v>7221978</v>
      </c>
      <c r="M91" t="s">
        <v>203</v>
      </c>
      <c r="N91" t="s">
        <v>203</v>
      </c>
    </row>
    <row r="92" spans="1:26">
      <c r="A92" t="n">
        <v>2015</v>
      </c>
      <c r="B92" t="n">
        <v>3</v>
      </c>
      <c r="C92" t="s">
        <v>199</v>
      </c>
      <c r="D92" t="s">
        <v>200</v>
      </c>
      <c r="E92" t="s">
        <v>204</v>
      </c>
      <c r="F92" t="s">
        <v>202</v>
      </c>
      <c r="G92" t="n">
        <v>60657</v>
      </c>
      <c r="H92" t="n">
        <v>3643338</v>
      </c>
      <c r="I92" t="s">
        <v>203</v>
      </c>
      <c r="J92" t="s">
        <v>203</v>
      </c>
      <c r="K92" t="n">
        <v>60657</v>
      </c>
      <c r="L92" t="n">
        <v>3643338</v>
      </c>
      <c r="M92" t="s">
        <v>203</v>
      </c>
      <c r="N92" t="s">
        <v>203</v>
      </c>
    </row>
    <row r="93" spans="1:26">
      <c r="A93" t="n">
        <v>2015</v>
      </c>
      <c r="B93" t="n">
        <v>3</v>
      </c>
      <c r="C93" t="s">
        <v>199</v>
      </c>
      <c r="D93" t="s">
        <v>200</v>
      </c>
      <c r="E93" t="s">
        <v>201</v>
      </c>
      <c r="F93" t="s">
        <v>202</v>
      </c>
      <c r="G93" t="n">
        <v>119658</v>
      </c>
      <c r="H93" t="n">
        <v>7211442</v>
      </c>
      <c r="I93" t="s">
        <v>203</v>
      </c>
      <c r="J93" t="s">
        <v>203</v>
      </c>
      <c r="K93" t="n">
        <v>119658</v>
      </c>
      <c r="L93" t="n">
        <v>7211442</v>
      </c>
      <c r="M93" t="s">
        <v>203</v>
      </c>
      <c r="N93" t="s">
        <v>203</v>
      </c>
    </row>
    <row r="94" spans="1:26">
      <c r="A94" t="n">
        <v>2015</v>
      </c>
      <c r="B94" t="n">
        <v>4</v>
      </c>
      <c r="C94" t="s">
        <v>199</v>
      </c>
      <c r="D94" t="s">
        <v>200</v>
      </c>
      <c r="E94" t="s">
        <v>205</v>
      </c>
      <c r="F94" t="s">
        <v>202</v>
      </c>
      <c r="G94" t="n">
        <v>62122</v>
      </c>
      <c r="H94" t="n">
        <v>2959812</v>
      </c>
      <c r="I94" t="s">
        <v>203</v>
      </c>
      <c r="J94" t="s">
        <v>203</v>
      </c>
      <c r="K94" t="n">
        <v>62122</v>
      </c>
      <c r="L94" t="n">
        <v>2959812</v>
      </c>
      <c r="M94" t="s">
        <v>203</v>
      </c>
      <c r="N94" t="s">
        <v>203</v>
      </c>
    </row>
    <row r="95" spans="1:26">
      <c r="A95" t="n">
        <v>2015</v>
      </c>
      <c r="B95" t="n">
        <v>4</v>
      </c>
      <c r="C95" t="s">
        <v>199</v>
      </c>
      <c r="D95" t="s">
        <v>200</v>
      </c>
      <c r="E95" t="s">
        <v>201</v>
      </c>
      <c r="F95" t="s">
        <v>202</v>
      </c>
      <c r="G95" t="n">
        <v>117694</v>
      </c>
      <c r="H95" t="n">
        <v>7363930</v>
      </c>
      <c r="I95" t="s">
        <v>203</v>
      </c>
      <c r="J95" t="s">
        <v>203</v>
      </c>
      <c r="K95" t="n">
        <v>117694</v>
      </c>
      <c r="L95" t="n">
        <v>7363930</v>
      </c>
      <c r="M95" t="s">
        <v>203</v>
      </c>
      <c r="N95" t="s">
        <v>203</v>
      </c>
    </row>
    <row r="96" spans="1:26">
      <c r="A96" t="n">
        <v>2016</v>
      </c>
      <c r="B96" t="n">
        <v>1</v>
      </c>
      <c r="C96" t="s">
        <v>199</v>
      </c>
      <c r="D96" t="s">
        <v>200</v>
      </c>
      <c r="E96" t="s">
        <v>204</v>
      </c>
      <c r="F96" t="s">
        <v>202</v>
      </c>
      <c r="G96" t="n">
        <v>59398</v>
      </c>
      <c r="H96" t="n">
        <v>2939676</v>
      </c>
      <c r="I96" t="s">
        <v>203</v>
      </c>
      <c r="J96" t="s">
        <v>203</v>
      </c>
      <c r="K96" t="n">
        <v>59398</v>
      </c>
      <c r="L96" t="n">
        <v>2939676</v>
      </c>
      <c r="M96" t="s">
        <v>203</v>
      </c>
      <c r="N96" t="s">
        <v>203</v>
      </c>
    </row>
    <row r="97" spans="1:26">
      <c r="A97" t="n">
        <v>2016</v>
      </c>
      <c r="B97" t="n">
        <v>1</v>
      </c>
      <c r="C97" t="s">
        <v>199</v>
      </c>
      <c r="D97" t="s">
        <v>200</v>
      </c>
      <c r="E97" t="s">
        <v>205</v>
      </c>
      <c r="F97" t="s">
        <v>202</v>
      </c>
      <c r="G97" t="n">
        <v>58976</v>
      </c>
      <c r="H97" t="n">
        <v>3169994</v>
      </c>
      <c r="I97" t="s">
        <v>203</v>
      </c>
      <c r="J97" t="s">
        <v>203</v>
      </c>
      <c r="K97" t="n">
        <v>58976</v>
      </c>
      <c r="L97" t="n">
        <v>3169994</v>
      </c>
      <c r="M97" t="s">
        <v>203</v>
      </c>
      <c r="N97" t="s">
        <v>203</v>
      </c>
    </row>
    <row r="98" spans="1:26">
      <c r="A98" t="n">
        <v>2016</v>
      </c>
      <c r="B98" t="n">
        <v>1</v>
      </c>
      <c r="C98" t="s">
        <v>199</v>
      </c>
      <c r="D98" t="s">
        <v>200</v>
      </c>
      <c r="E98" t="s">
        <v>201</v>
      </c>
      <c r="F98" t="s">
        <v>202</v>
      </c>
      <c r="G98" t="n">
        <v>115968</v>
      </c>
      <c r="H98" t="n">
        <v>6964632</v>
      </c>
      <c r="I98" t="s">
        <v>203</v>
      </c>
      <c r="J98" t="s">
        <v>203</v>
      </c>
      <c r="K98" t="n">
        <v>115968</v>
      </c>
      <c r="L98" t="n">
        <v>6964632</v>
      </c>
      <c r="M98" t="s">
        <v>203</v>
      </c>
      <c r="N98" t="s">
        <v>203</v>
      </c>
    </row>
    <row r="99" spans="1:26">
      <c r="A99" t="n">
        <v>2016</v>
      </c>
      <c r="B99" t="n">
        <v>2</v>
      </c>
      <c r="C99" t="s">
        <v>199</v>
      </c>
      <c r="D99" t="s">
        <v>200</v>
      </c>
      <c r="E99" t="s">
        <v>204</v>
      </c>
      <c r="F99" t="s">
        <v>202</v>
      </c>
      <c r="G99" t="n">
        <v>62569</v>
      </c>
      <c r="H99" t="n">
        <v>2873027</v>
      </c>
      <c r="I99" t="s">
        <v>203</v>
      </c>
      <c r="J99" t="s">
        <v>203</v>
      </c>
      <c r="K99" t="n">
        <v>62569</v>
      </c>
      <c r="L99" t="n">
        <v>2873027</v>
      </c>
      <c r="M99" t="s">
        <v>203</v>
      </c>
      <c r="N99" t="s">
        <v>203</v>
      </c>
    </row>
    <row r="100" spans="1:26">
      <c r="A100" t="n">
        <v>2016</v>
      </c>
      <c r="B100" t="n">
        <v>2</v>
      </c>
      <c r="C100" t="s">
        <v>199</v>
      </c>
      <c r="D100" t="s">
        <v>200</v>
      </c>
      <c r="E100" t="s">
        <v>205</v>
      </c>
      <c r="F100" t="s">
        <v>202</v>
      </c>
      <c r="G100" t="n">
        <v>59205</v>
      </c>
      <c r="H100" t="n">
        <v>3079516</v>
      </c>
      <c r="I100" t="s">
        <v>203</v>
      </c>
      <c r="J100" t="s">
        <v>203</v>
      </c>
      <c r="K100" t="n">
        <v>59205</v>
      </c>
      <c r="L100" t="n">
        <v>3079516</v>
      </c>
      <c r="M100" t="s">
        <v>203</v>
      </c>
      <c r="N100" t="s">
        <v>203</v>
      </c>
    </row>
    <row r="101" spans="1:26">
      <c r="A101" t="n">
        <v>2016</v>
      </c>
      <c r="B101" t="n">
        <v>3</v>
      </c>
      <c r="C101" t="s">
        <v>199</v>
      </c>
      <c r="D101" t="s">
        <v>200</v>
      </c>
      <c r="E101" t="s">
        <v>205</v>
      </c>
      <c r="F101" t="s">
        <v>202</v>
      </c>
      <c r="G101" t="n">
        <v>61981</v>
      </c>
      <c r="H101" t="n">
        <v>3270501</v>
      </c>
      <c r="I101" t="s">
        <v>203</v>
      </c>
      <c r="J101" t="s">
        <v>203</v>
      </c>
      <c r="K101" t="n">
        <v>61981</v>
      </c>
      <c r="L101" t="n">
        <v>3270501</v>
      </c>
      <c r="M101" t="s">
        <v>203</v>
      </c>
      <c r="N101" t="s">
        <v>203</v>
      </c>
    </row>
    <row r="102" spans="1:26">
      <c r="A102" t="n">
        <v>2016</v>
      </c>
      <c r="B102" t="n">
        <v>3</v>
      </c>
      <c r="C102" t="s">
        <v>199</v>
      </c>
      <c r="D102" t="s">
        <v>200</v>
      </c>
      <c r="E102" t="s">
        <v>201</v>
      </c>
      <c r="F102" t="s">
        <v>202</v>
      </c>
      <c r="G102" t="n">
        <v>168154</v>
      </c>
      <c r="H102" t="n">
        <v>7169709</v>
      </c>
      <c r="I102" t="s">
        <v>203</v>
      </c>
      <c r="J102" t="s">
        <v>203</v>
      </c>
      <c r="K102" t="n">
        <v>168154</v>
      </c>
      <c r="L102" t="n">
        <v>7169709</v>
      </c>
      <c r="M102" t="s">
        <v>203</v>
      </c>
      <c r="N102" t="s">
        <v>203</v>
      </c>
    </row>
    <row r="103" spans="1:26">
      <c r="A103" t="n">
        <v>2016</v>
      </c>
      <c r="B103" t="n">
        <v>4</v>
      </c>
      <c r="C103" t="s">
        <v>199</v>
      </c>
      <c r="D103" t="s">
        <v>200</v>
      </c>
      <c r="E103" t="s">
        <v>201</v>
      </c>
      <c r="F103" t="s">
        <v>202</v>
      </c>
      <c r="G103" t="n">
        <v>244944</v>
      </c>
      <c r="H103" t="n">
        <v>14727049</v>
      </c>
      <c r="I103" t="s">
        <v>203</v>
      </c>
      <c r="J103" t="s">
        <v>203</v>
      </c>
      <c r="K103" t="n">
        <v>244944</v>
      </c>
      <c r="L103" t="n">
        <v>14727049</v>
      </c>
      <c r="M103" t="s">
        <v>203</v>
      </c>
      <c r="N103" t="s">
        <v>203</v>
      </c>
    </row>
    <row r="104" spans="1:26">
      <c r="A104" t="n">
        <v>2017</v>
      </c>
      <c r="B104" t="n">
        <v>1</v>
      </c>
      <c r="C104" t="s">
        <v>199</v>
      </c>
      <c r="D104" t="s">
        <v>200</v>
      </c>
      <c r="E104" t="s">
        <v>205</v>
      </c>
      <c r="F104" t="s">
        <v>202</v>
      </c>
      <c r="G104" t="n">
        <v>66034</v>
      </c>
      <c r="H104" t="n">
        <v>3249831</v>
      </c>
      <c r="I104" t="s">
        <v>203</v>
      </c>
      <c r="J104" t="s">
        <v>203</v>
      </c>
      <c r="K104" t="n">
        <v>66034</v>
      </c>
      <c r="L104" t="n">
        <v>3249831</v>
      </c>
      <c r="M104" t="s">
        <v>203</v>
      </c>
      <c r="N104" t="s">
        <v>203</v>
      </c>
    </row>
    <row r="105" spans="1:26">
      <c r="A105" t="n">
        <v>2017</v>
      </c>
      <c r="B105" t="n">
        <v>1</v>
      </c>
      <c r="C105" t="s">
        <v>199</v>
      </c>
      <c r="D105" t="s">
        <v>200</v>
      </c>
      <c r="E105" t="s">
        <v>201</v>
      </c>
      <c r="F105" t="s">
        <v>202</v>
      </c>
      <c r="G105" t="n">
        <v>58863</v>
      </c>
      <c r="H105" t="n">
        <v>3914754</v>
      </c>
      <c r="I105" t="s">
        <v>203</v>
      </c>
      <c r="J105" t="s">
        <v>203</v>
      </c>
      <c r="K105" t="n">
        <v>58863</v>
      </c>
      <c r="L105" t="n">
        <v>3914754</v>
      </c>
      <c r="M105" t="s">
        <v>203</v>
      </c>
      <c r="N105" t="s">
        <v>203</v>
      </c>
    </row>
    <row r="106" spans="1:26">
      <c r="A106" t="n">
        <v>2017</v>
      </c>
      <c r="B106" t="n">
        <v>2</v>
      </c>
      <c r="C106" t="s">
        <v>199</v>
      </c>
      <c r="D106" t="s">
        <v>200</v>
      </c>
      <c r="E106" t="s">
        <v>201</v>
      </c>
      <c r="F106" t="s">
        <v>202</v>
      </c>
      <c r="G106" t="n">
        <v>199996</v>
      </c>
      <c r="H106" t="n">
        <v>11161211</v>
      </c>
      <c r="I106" t="s">
        <v>203</v>
      </c>
      <c r="J106" t="s">
        <v>203</v>
      </c>
      <c r="K106" t="n">
        <v>199996</v>
      </c>
      <c r="L106" t="n">
        <v>11161211</v>
      </c>
      <c r="M106" t="s">
        <v>203</v>
      </c>
      <c r="N106" t="s">
        <v>203</v>
      </c>
    </row>
    <row r="107" spans="1:26">
      <c r="A107" t="n">
        <v>2017</v>
      </c>
      <c r="B107" t="n">
        <v>3</v>
      </c>
      <c r="C107" t="s">
        <v>199</v>
      </c>
      <c r="D107" t="s">
        <v>200</v>
      </c>
      <c r="E107" t="s">
        <v>201</v>
      </c>
      <c r="F107" t="s">
        <v>202</v>
      </c>
      <c r="G107" t="n">
        <v>196208</v>
      </c>
      <c r="H107" t="n">
        <v>11774096</v>
      </c>
      <c r="I107" t="s">
        <v>203</v>
      </c>
      <c r="J107" t="s">
        <v>203</v>
      </c>
      <c r="K107" t="n">
        <v>196208</v>
      </c>
      <c r="L107" t="n">
        <v>11774096</v>
      </c>
      <c r="M107" t="s">
        <v>203</v>
      </c>
      <c r="N107" t="s">
        <v>203</v>
      </c>
    </row>
    <row r="108" spans="1:26">
      <c r="A108" t="n">
        <v>2017</v>
      </c>
      <c r="B108" t="n">
        <v>4</v>
      </c>
      <c r="C108" t="s">
        <v>199</v>
      </c>
      <c r="D108" t="s">
        <v>200</v>
      </c>
      <c r="E108" t="s">
        <v>201</v>
      </c>
      <c r="F108" t="s">
        <v>202</v>
      </c>
      <c r="G108" t="n">
        <v>244386</v>
      </c>
      <c r="H108" t="n">
        <v>17988547</v>
      </c>
      <c r="I108" t="s">
        <v>203</v>
      </c>
      <c r="J108" t="s">
        <v>203</v>
      </c>
      <c r="K108" t="n">
        <v>244386</v>
      </c>
      <c r="L108" t="n">
        <v>17988547</v>
      </c>
      <c r="M108" t="s">
        <v>203</v>
      </c>
      <c r="N108" t="s">
        <v>203</v>
      </c>
    </row>
    <row r="109" spans="1:26">
      <c r="A109" t="n">
        <v>2018</v>
      </c>
      <c r="B109" t="n">
        <v>1</v>
      </c>
      <c r="C109" t="s">
        <v>199</v>
      </c>
      <c r="D109" t="s">
        <v>200</v>
      </c>
      <c r="E109" t="s">
        <v>201</v>
      </c>
      <c r="F109" t="s">
        <v>202</v>
      </c>
      <c r="G109" t="n">
        <v>196457</v>
      </c>
      <c r="H109" t="n">
        <v>14547090</v>
      </c>
      <c r="I109" t="s">
        <v>203</v>
      </c>
      <c r="J109" t="s">
        <v>203</v>
      </c>
      <c r="K109" t="n">
        <v>196457</v>
      </c>
      <c r="L109" t="n">
        <v>14547090</v>
      </c>
      <c r="M109" t="s">
        <v>203</v>
      </c>
      <c r="N109" t="s">
        <v>203</v>
      </c>
    </row>
    <row r="110" spans="1:26">
      <c r="A110" t="n">
        <v>2018</v>
      </c>
      <c r="B110" t="n">
        <v>2</v>
      </c>
      <c r="C110" t="s">
        <v>199</v>
      </c>
      <c r="D110" t="s">
        <v>200</v>
      </c>
      <c r="E110" t="s">
        <v>201</v>
      </c>
      <c r="F110" t="s">
        <v>202</v>
      </c>
      <c r="G110" t="n">
        <v>198228</v>
      </c>
      <c r="H110" t="n">
        <v>13913793</v>
      </c>
      <c r="I110" t="s">
        <v>203</v>
      </c>
      <c r="J110" t="s">
        <v>203</v>
      </c>
      <c r="K110" t="n">
        <v>198228</v>
      </c>
      <c r="L110" t="n">
        <v>13913793</v>
      </c>
      <c r="M110" t="s">
        <v>203</v>
      </c>
      <c r="N110" t="s">
        <v>203</v>
      </c>
    </row>
  </sheetData>
  <pageMargins bottom="1" footer="0.5" header="0.5" left="0.75" right="0.75" top="1"/>
</worksheet>
</file>

<file path=xl/worksheets/sheet8.xml><?xml version="1.0" encoding="utf-8"?>
<worksheet xmlns="http://schemas.openxmlformats.org/spreadsheetml/2006/main">
  <sheetPr>
    <tabColor rgb="0000B080"/>
    <outlinePr summaryBelow="1" summaryRight="1"/>
    <pageSetUpPr/>
  </sheetPr>
  <dimension ref="A1:T4489"/>
  <sheetViews>
    <sheetView workbookViewId="0">
      <selection activeCell="A1" sqref="A1"/>
    </sheetView>
  </sheetViews>
  <sheetFormatPr baseColWidth="10" defaultRowHeight="15"/>
  <sheetData>
    <row r="1" spans="1:20">
      <c r="A1" t="s">
        <v>207</v>
      </c>
      <c r="B1" t="s">
        <v>208</v>
      </c>
      <c r="C1" t="s">
        <v>209</v>
      </c>
      <c r="D1" t="s">
        <v>210</v>
      </c>
      <c r="E1" t="s">
        <v>211</v>
      </c>
      <c r="F1" t="s">
        <v>212</v>
      </c>
      <c r="G1" t="s">
        <v>213</v>
      </c>
      <c r="H1" t="s">
        <v>214</v>
      </c>
      <c r="I1" t="s">
        <v>215</v>
      </c>
      <c r="J1" t="s">
        <v>216</v>
      </c>
      <c r="K1" t="s">
        <v>217</v>
      </c>
      <c r="L1" t="s">
        <v>218</v>
      </c>
      <c r="M1" t="s">
        <v>219</v>
      </c>
      <c r="N1" t="s">
        <v>220</v>
      </c>
      <c r="O1" t="s">
        <v>221</v>
      </c>
      <c r="P1" t="s">
        <v>222</v>
      </c>
      <c r="Q1" t="s">
        <v>223</v>
      </c>
      <c r="R1" t="s">
        <v>224</v>
      </c>
      <c r="S1" t="s">
        <v>225</v>
      </c>
      <c r="T1" t="s">
        <v>226</v>
      </c>
    </row>
    <row r="2" spans="1:20">
      <c r="A2" s="1" t="n">
        <v>31443</v>
      </c>
      <c r="B2" t="s">
        <v>227</v>
      </c>
      <c r="C2" t="n">
        <v>1</v>
      </c>
      <c r="D2" t="n">
        <v>20</v>
      </c>
      <c r="E2" t="s">
        <v>52</v>
      </c>
      <c r="F2" t="n">
        <v>3201</v>
      </c>
      <c r="G2" t="s">
        <v>228</v>
      </c>
      <c r="H2" t="s">
        <v>229</v>
      </c>
      <c r="I2" t="n">
        <v>5</v>
      </c>
      <c r="J2" t="n">
        <v>458</v>
      </c>
      <c r="K2" t="s">
        <v>230</v>
      </c>
      <c r="L2" t="n">
        <v>584</v>
      </c>
      <c r="M2" t="n">
        <v>0.1</v>
      </c>
      <c r="N2" t="n">
        <v>25</v>
      </c>
      <c r="O2" t="s">
        <v>231</v>
      </c>
      <c r="P2" t="s">
        <v>232</v>
      </c>
      <c r="Q2" t="s">
        <v>232</v>
      </c>
      <c r="R2" t="s">
        <v>233</v>
      </c>
      <c r="S2" t="s">
        <v>229</v>
      </c>
      <c r="T2" t="n">
        <v>5</v>
      </c>
    </row>
    <row r="3" spans="1:20">
      <c r="A3" s="1" t="n">
        <v>31471</v>
      </c>
      <c r="B3" t="s">
        <v>227</v>
      </c>
      <c r="C3" t="n">
        <v>1</v>
      </c>
      <c r="D3" t="n">
        <v>213</v>
      </c>
      <c r="E3" t="s">
        <v>234</v>
      </c>
      <c r="F3" t="n">
        <v>3201</v>
      </c>
      <c r="G3" t="s">
        <v>228</v>
      </c>
      <c r="H3" t="s">
        <v>229</v>
      </c>
      <c r="I3" t="n">
        <v>5</v>
      </c>
      <c r="J3" t="n">
        <v>940</v>
      </c>
      <c r="K3" t="s">
        <v>235</v>
      </c>
      <c r="L3" t="n">
        <v>37</v>
      </c>
      <c r="M3" t="n">
        <v>0</v>
      </c>
      <c r="N3" t="n">
        <v>0</v>
      </c>
    </row>
    <row r="4" spans="1:20">
      <c r="A4" s="1" t="n">
        <v>31471</v>
      </c>
      <c r="B4" t="s">
        <v>227</v>
      </c>
      <c r="C4" t="n">
        <v>2</v>
      </c>
      <c r="D4" t="n">
        <v>20</v>
      </c>
      <c r="E4" t="s">
        <v>52</v>
      </c>
      <c r="F4" t="n">
        <v>3201</v>
      </c>
      <c r="G4" t="s">
        <v>228</v>
      </c>
      <c r="H4" t="s">
        <v>229</v>
      </c>
      <c r="I4" t="n">
        <v>5</v>
      </c>
      <c r="J4" t="n">
        <v>458</v>
      </c>
      <c r="K4" t="s">
        <v>230</v>
      </c>
      <c r="L4" t="n">
        <v>704</v>
      </c>
      <c r="M4" t="n">
        <v>0.1</v>
      </c>
      <c r="N4" t="n">
        <v>36.2</v>
      </c>
      <c r="O4" t="s">
        <v>231</v>
      </c>
      <c r="P4" t="s">
        <v>232</v>
      </c>
      <c r="Q4" t="s">
        <v>232</v>
      </c>
      <c r="R4" t="s">
        <v>233</v>
      </c>
      <c r="S4" t="s">
        <v>229</v>
      </c>
      <c r="T4" t="n">
        <v>5</v>
      </c>
    </row>
    <row r="5" spans="1:20">
      <c r="A5" s="1" t="n">
        <v>31471</v>
      </c>
      <c r="B5" t="s">
        <v>227</v>
      </c>
      <c r="C5" t="n">
        <v>3</v>
      </c>
      <c r="D5" t="n">
        <v>20</v>
      </c>
      <c r="E5" t="s">
        <v>52</v>
      </c>
      <c r="F5" t="n">
        <v>3201</v>
      </c>
      <c r="G5" t="s">
        <v>228</v>
      </c>
      <c r="H5" t="s">
        <v>229</v>
      </c>
      <c r="I5" t="n">
        <v>5</v>
      </c>
      <c r="J5" t="n">
        <v>458</v>
      </c>
      <c r="K5" t="s">
        <v>230</v>
      </c>
      <c r="L5" t="n">
        <v>1037</v>
      </c>
      <c r="M5" t="n">
        <v>0.1</v>
      </c>
      <c r="N5" t="n">
        <v>36.3</v>
      </c>
      <c r="O5" t="s">
        <v>231</v>
      </c>
      <c r="P5" t="s">
        <v>232</v>
      </c>
      <c r="Q5" t="s">
        <v>232</v>
      </c>
      <c r="R5" t="s">
        <v>233</v>
      </c>
      <c r="S5" t="s">
        <v>229</v>
      </c>
      <c r="T5" t="n">
        <v>5</v>
      </c>
    </row>
    <row r="6" spans="1:20">
      <c r="A6" s="1" t="n">
        <v>31471</v>
      </c>
      <c r="B6" t="s">
        <v>236</v>
      </c>
      <c r="C6" t="n">
        <v>1</v>
      </c>
      <c r="D6" t="n">
        <v>213</v>
      </c>
      <c r="E6" t="s">
        <v>234</v>
      </c>
      <c r="F6" t="n">
        <v>3201</v>
      </c>
      <c r="G6" t="s">
        <v>228</v>
      </c>
      <c r="H6" t="s">
        <v>229</v>
      </c>
      <c r="I6" t="n">
        <v>5</v>
      </c>
      <c r="J6" t="n">
        <v>940</v>
      </c>
      <c r="K6" t="s">
        <v>235</v>
      </c>
      <c r="L6" t="n">
        <v>37</v>
      </c>
      <c r="M6" t="n">
        <v>0</v>
      </c>
      <c r="N6" t="n">
        <v>0</v>
      </c>
    </row>
    <row r="7" spans="1:20">
      <c r="A7" s="1" t="n">
        <v>31471</v>
      </c>
      <c r="B7" t="s">
        <v>237</v>
      </c>
      <c r="C7" t="n">
        <v>1</v>
      </c>
      <c r="D7" t="n">
        <v>888</v>
      </c>
      <c r="E7" t="s">
        <v>238</v>
      </c>
      <c r="F7" t="n">
        <v>3201</v>
      </c>
      <c r="G7" t="s">
        <v>228</v>
      </c>
      <c r="H7" t="s">
        <v>229</v>
      </c>
      <c r="I7" t="n">
        <v>5</v>
      </c>
      <c r="J7" t="n">
        <v>515</v>
      </c>
      <c r="K7" t="s">
        <v>239</v>
      </c>
      <c r="L7" t="n">
        <v>28</v>
      </c>
      <c r="M7" t="n">
        <v>0</v>
      </c>
      <c r="N7" t="n">
        <v>0</v>
      </c>
    </row>
    <row r="8" spans="1:20">
      <c r="A8" s="1" t="n">
        <v>31502</v>
      </c>
      <c r="B8" t="s">
        <v>227</v>
      </c>
      <c r="C8" t="n">
        <v>1</v>
      </c>
      <c r="D8" t="n">
        <v>213</v>
      </c>
      <c r="E8" t="s">
        <v>234</v>
      </c>
      <c r="F8" t="n">
        <v>3201</v>
      </c>
      <c r="G8" t="s">
        <v>228</v>
      </c>
      <c r="H8" t="s">
        <v>229</v>
      </c>
      <c r="I8" t="n">
        <v>5</v>
      </c>
      <c r="J8" t="n">
        <v>795</v>
      </c>
      <c r="K8" t="s">
        <v>240</v>
      </c>
      <c r="L8" t="n">
        <v>9</v>
      </c>
      <c r="M8" t="n">
        <v>0</v>
      </c>
      <c r="N8" t="n">
        <v>0</v>
      </c>
    </row>
    <row r="9" spans="1:20">
      <c r="A9" s="1" t="n">
        <v>31502</v>
      </c>
      <c r="B9" t="s">
        <v>227</v>
      </c>
      <c r="C9" t="n">
        <v>2</v>
      </c>
      <c r="D9" t="n">
        <v>20</v>
      </c>
      <c r="E9" t="s">
        <v>52</v>
      </c>
      <c r="F9" t="n">
        <v>3201</v>
      </c>
      <c r="G9" t="s">
        <v>228</v>
      </c>
      <c r="H9" t="s">
        <v>229</v>
      </c>
      <c r="I9" t="n">
        <v>5</v>
      </c>
      <c r="J9" t="n">
        <v>458</v>
      </c>
      <c r="K9" t="s">
        <v>230</v>
      </c>
      <c r="L9" t="n">
        <v>1023</v>
      </c>
      <c r="M9" t="n">
        <v>0.1</v>
      </c>
      <c r="N9" t="n">
        <v>36.4</v>
      </c>
      <c r="O9" t="s">
        <v>231</v>
      </c>
      <c r="P9" t="s">
        <v>232</v>
      </c>
      <c r="Q9" t="s">
        <v>232</v>
      </c>
      <c r="R9" t="s">
        <v>233</v>
      </c>
      <c r="S9" t="s">
        <v>229</v>
      </c>
      <c r="T9" t="n">
        <v>5</v>
      </c>
    </row>
    <row r="10" spans="1:20">
      <c r="A10" s="1" t="n">
        <v>31532</v>
      </c>
      <c r="B10" t="s">
        <v>227</v>
      </c>
      <c r="C10" t="n">
        <v>1</v>
      </c>
      <c r="D10" t="n">
        <v>20</v>
      </c>
      <c r="E10" t="s">
        <v>52</v>
      </c>
      <c r="F10" t="n">
        <v>3201</v>
      </c>
      <c r="G10" t="s">
        <v>228</v>
      </c>
      <c r="H10" t="s">
        <v>229</v>
      </c>
      <c r="I10" t="n">
        <v>5</v>
      </c>
      <c r="J10" t="n">
        <v>458</v>
      </c>
      <c r="K10" t="s">
        <v>230</v>
      </c>
      <c r="L10" t="n">
        <v>1077</v>
      </c>
      <c r="M10" t="n">
        <v>0.1</v>
      </c>
      <c r="N10" t="n">
        <v>36.4</v>
      </c>
      <c r="O10" t="s">
        <v>231</v>
      </c>
      <c r="P10" t="s">
        <v>232</v>
      </c>
      <c r="Q10" t="s">
        <v>232</v>
      </c>
      <c r="R10" t="s">
        <v>233</v>
      </c>
      <c r="S10" t="s">
        <v>229</v>
      </c>
      <c r="T10" t="n">
        <v>5</v>
      </c>
    </row>
    <row r="11" spans="1:20">
      <c r="A11" s="1" t="n">
        <v>31532</v>
      </c>
      <c r="B11" t="s">
        <v>241</v>
      </c>
      <c r="C11" t="n">
        <v>1</v>
      </c>
      <c r="D11" t="n">
        <v>213</v>
      </c>
      <c r="E11" t="s">
        <v>234</v>
      </c>
      <c r="F11" t="n">
        <v>3201</v>
      </c>
      <c r="G11" t="s">
        <v>228</v>
      </c>
      <c r="H11" t="s">
        <v>229</v>
      </c>
      <c r="I11" t="n">
        <v>5</v>
      </c>
      <c r="J11" t="n">
        <v>795</v>
      </c>
      <c r="K11" t="s">
        <v>240</v>
      </c>
      <c r="L11" t="n">
        <v>20</v>
      </c>
      <c r="M11" t="n">
        <v>0</v>
      </c>
      <c r="N11" t="n">
        <v>0</v>
      </c>
    </row>
    <row r="12" spans="1:20">
      <c r="A12" s="1" t="n">
        <v>31563</v>
      </c>
      <c r="B12" t="s">
        <v>227</v>
      </c>
      <c r="C12" t="n">
        <v>1</v>
      </c>
      <c r="D12" t="n">
        <v>20</v>
      </c>
      <c r="E12" t="s">
        <v>52</v>
      </c>
      <c r="F12" t="n">
        <v>3201</v>
      </c>
      <c r="G12" t="s">
        <v>228</v>
      </c>
      <c r="H12" t="s">
        <v>229</v>
      </c>
      <c r="I12" t="n">
        <v>5</v>
      </c>
      <c r="J12" t="n">
        <v>458</v>
      </c>
      <c r="K12" t="s">
        <v>230</v>
      </c>
      <c r="L12" t="n">
        <v>1065</v>
      </c>
      <c r="M12" t="n">
        <v>0.1</v>
      </c>
      <c r="N12" t="n">
        <v>36.2</v>
      </c>
      <c r="O12" t="s">
        <v>231</v>
      </c>
      <c r="P12" t="s">
        <v>232</v>
      </c>
      <c r="Q12" t="s">
        <v>232</v>
      </c>
      <c r="R12" t="s">
        <v>233</v>
      </c>
      <c r="S12" t="s">
        <v>229</v>
      </c>
      <c r="T12" t="n">
        <v>5</v>
      </c>
    </row>
    <row r="13" spans="1:20">
      <c r="A13" s="1" t="n">
        <v>31563</v>
      </c>
      <c r="B13" t="s">
        <v>236</v>
      </c>
      <c r="C13" t="n">
        <v>1</v>
      </c>
      <c r="D13" t="n">
        <v>213</v>
      </c>
      <c r="E13" t="s">
        <v>234</v>
      </c>
      <c r="F13" t="n">
        <v>3201</v>
      </c>
      <c r="G13" t="s">
        <v>228</v>
      </c>
      <c r="H13" t="s">
        <v>229</v>
      </c>
      <c r="I13" t="n">
        <v>5</v>
      </c>
      <c r="J13" t="n">
        <v>795</v>
      </c>
      <c r="K13" t="s">
        <v>240</v>
      </c>
      <c r="L13" t="n">
        <v>80</v>
      </c>
      <c r="M13" t="n">
        <v>0</v>
      </c>
      <c r="N13" t="n">
        <v>0</v>
      </c>
    </row>
    <row r="14" spans="1:20">
      <c r="A14" s="1" t="n">
        <v>31593</v>
      </c>
      <c r="B14" t="s">
        <v>227</v>
      </c>
      <c r="C14" t="n">
        <v>1</v>
      </c>
      <c r="D14" t="n">
        <v>213</v>
      </c>
      <c r="E14" t="s">
        <v>234</v>
      </c>
      <c r="F14" t="n">
        <v>3201</v>
      </c>
      <c r="G14" t="s">
        <v>228</v>
      </c>
      <c r="H14" t="s">
        <v>229</v>
      </c>
      <c r="I14" t="n">
        <v>5</v>
      </c>
      <c r="J14" t="n">
        <v>795</v>
      </c>
      <c r="K14" t="s">
        <v>240</v>
      </c>
      <c r="L14" t="n">
        <v>79</v>
      </c>
      <c r="M14" t="n">
        <v>0</v>
      </c>
      <c r="N14" t="n">
        <v>0</v>
      </c>
    </row>
    <row r="15" spans="1:20">
      <c r="A15" s="1" t="n">
        <v>31593</v>
      </c>
      <c r="B15" t="s">
        <v>227</v>
      </c>
      <c r="C15" t="n">
        <v>2</v>
      </c>
      <c r="D15" t="n">
        <v>213</v>
      </c>
      <c r="E15" t="s">
        <v>234</v>
      </c>
      <c r="F15" t="n">
        <v>3201</v>
      </c>
      <c r="G15" t="s">
        <v>228</v>
      </c>
      <c r="H15" t="s">
        <v>229</v>
      </c>
      <c r="I15" t="n">
        <v>5</v>
      </c>
      <c r="J15" t="n">
        <v>795</v>
      </c>
      <c r="K15" t="s">
        <v>240</v>
      </c>
      <c r="L15" t="n">
        <v>114</v>
      </c>
      <c r="M15" t="n">
        <v>0</v>
      </c>
      <c r="N15" t="n">
        <v>0</v>
      </c>
    </row>
    <row r="16" spans="1:20">
      <c r="A16" s="1" t="n">
        <v>31593</v>
      </c>
      <c r="B16" t="s">
        <v>227</v>
      </c>
      <c r="C16" t="n">
        <v>3</v>
      </c>
      <c r="D16" t="n">
        <v>20</v>
      </c>
      <c r="E16" t="s">
        <v>52</v>
      </c>
      <c r="F16" t="n">
        <v>3201</v>
      </c>
      <c r="G16" t="s">
        <v>228</v>
      </c>
      <c r="H16" t="s">
        <v>229</v>
      </c>
      <c r="I16" t="n">
        <v>5</v>
      </c>
      <c r="J16" t="n">
        <v>458</v>
      </c>
      <c r="K16" t="s">
        <v>230</v>
      </c>
      <c r="L16" t="n">
        <v>582</v>
      </c>
      <c r="M16" t="n">
        <v>0.1</v>
      </c>
      <c r="N16" t="n">
        <v>34.8</v>
      </c>
      <c r="O16" t="s">
        <v>231</v>
      </c>
      <c r="P16" t="s">
        <v>232</v>
      </c>
      <c r="Q16" t="s">
        <v>232</v>
      </c>
      <c r="R16" t="s">
        <v>233</v>
      </c>
      <c r="S16" t="s">
        <v>229</v>
      </c>
      <c r="T16" t="n">
        <v>5</v>
      </c>
    </row>
    <row r="17" spans="1:20">
      <c r="A17" s="1" t="n">
        <v>31624</v>
      </c>
      <c r="B17" t="s">
        <v>242</v>
      </c>
      <c r="C17" t="n">
        <v>1</v>
      </c>
      <c r="D17" t="n">
        <v>213</v>
      </c>
      <c r="E17" t="s">
        <v>234</v>
      </c>
      <c r="F17" t="n">
        <v>3201</v>
      </c>
      <c r="G17" t="s">
        <v>228</v>
      </c>
      <c r="H17" t="s">
        <v>229</v>
      </c>
      <c r="I17" t="n">
        <v>5</v>
      </c>
      <c r="J17" t="n">
        <v>795</v>
      </c>
      <c r="K17" t="s">
        <v>240</v>
      </c>
      <c r="L17" t="n">
        <v>228</v>
      </c>
      <c r="M17" t="n">
        <v>0</v>
      </c>
      <c r="N17" t="n">
        <v>0</v>
      </c>
    </row>
    <row r="18" spans="1:20">
      <c r="A18" s="1" t="n">
        <v>31624</v>
      </c>
      <c r="B18" t="s">
        <v>227</v>
      </c>
      <c r="C18" t="n">
        <v>1</v>
      </c>
      <c r="D18" t="n">
        <v>20</v>
      </c>
      <c r="E18" t="s">
        <v>52</v>
      </c>
      <c r="F18" t="n">
        <v>3201</v>
      </c>
      <c r="G18" t="s">
        <v>228</v>
      </c>
      <c r="H18" t="s">
        <v>229</v>
      </c>
      <c r="I18" t="n">
        <v>5</v>
      </c>
      <c r="J18" t="n">
        <v>458</v>
      </c>
      <c r="K18" t="s">
        <v>230</v>
      </c>
      <c r="L18" t="n">
        <v>1106</v>
      </c>
      <c r="M18" t="n">
        <v>0.1</v>
      </c>
      <c r="N18" t="n">
        <v>34.8</v>
      </c>
      <c r="O18" t="s">
        <v>231</v>
      </c>
      <c r="P18" t="s">
        <v>232</v>
      </c>
      <c r="Q18" t="s">
        <v>232</v>
      </c>
      <c r="R18" t="s">
        <v>233</v>
      </c>
      <c r="S18" t="s">
        <v>229</v>
      </c>
      <c r="T18" t="n">
        <v>5</v>
      </c>
    </row>
    <row r="19" spans="1:20">
      <c r="A19" s="1" t="n">
        <v>31624</v>
      </c>
      <c r="B19" t="s">
        <v>227</v>
      </c>
      <c r="C19" t="n">
        <v>2</v>
      </c>
      <c r="D19" t="n">
        <v>20</v>
      </c>
      <c r="E19" t="s">
        <v>52</v>
      </c>
      <c r="F19" t="n">
        <v>3201</v>
      </c>
      <c r="G19" t="s">
        <v>228</v>
      </c>
      <c r="H19" t="s">
        <v>229</v>
      </c>
      <c r="I19" t="n">
        <v>5</v>
      </c>
      <c r="J19" t="n">
        <v>458</v>
      </c>
      <c r="K19" t="s">
        <v>230</v>
      </c>
      <c r="L19" t="n">
        <v>195</v>
      </c>
      <c r="M19" t="n">
        <v>0.1</v>
      </c>
      <c r="N19" t="n">
        <v>34.8</v>
      </c>
      <c r="O19" t="s">
        <v>231</v>
      </c>
      <c r="P19" t="s">
        <v>232</v>
      </c>
      <c r="Q19" t="s">
        <v>232</v>
      </c>
      <c r="R19" t="s">
        <v>233</v>
      </c>
      <c r="S19" t="s">
        <v>229</v>
      </c>
      <c r="T19" t="n">
        <v>5</v>
      </c>
    </row>
    <row r="20" spans="1:20">
      <c r="A20" s="1" t="n">
        <v>31624</v>
      </c>
      <c r="B20" t="s">
        <v>241</v>
      </c>
      <c r="C20" t="n">
        <v>1</v>
      </c>
      <c r="D20" t="n">
        <v>213</v>
      </c>
      <c r="E20" t="s">
        <v>234</v>
      </c>
      <c r="F20" t="n">
        <v>3201</v>
      </c>
      <c r="G20" t="s">
        <v>228</v>
      </c>
      <c r="H20" t="s">
        <v>229</v>
      </c>
      <c r="I20" t="n">
        <v>5</v>
      </c>
      <c r="J20" t="n">
        <v>515</v>
      </c>
      <c r="K20" t="s">
        <v>239</v>
      </c>
      <c r="L20" t="n">
        <v>40</v>
      </c>
      <c r="M20" t="n">
        <v>0</v>
      </c>
      <c r="N20" t="n">
        <v>0</v>
      </c>
    </row>
    <row r="21" spans="1:20">
      <c r="A21" s="1" t="n">
        <v>31624</v>
      </c>
      <c r="B21" t="s">
        <v>237</v>
      </c>
      <c r="C21" t="n">
        <v>1</v>
      </c>
      <c r="D21" t="n">
        <v>134</v>
      </c>
      <c r="E21" t="s">
        <v>243</v>
      </c>
      <c r="F21" t="n">
        <v>3201</v>
      </c>
      <c r="G21" t="s">
        <v>228</v>
      </c>
      <c r="H21" t="s">
        <v>229</v>
      </c>
      <c r="I21" t="n">
        <v>5</v>
      </c>
      <c r="J21" t="n">
        <v>515</v>
      </c>
      <c r="K21" t="s">
        <v>239</v>
      </c>
      <c r="L21" t="n">
        <v>28</v>
      </c>
      <c r="M21" t="n">
        <v>0</v>
      </c>
      <c r="N21" t="n">
        <v>0</v>
      </c>
      <c r="O21" t="s">
        <v>231</v>
      </c>
      <c r="P21" t="s">
        <v>232</v>
      </c>
      <c r="Q21" t="s">
        <v>232</v>
      </c>
      <c r="R21" t="s">
        <v>233</v>
      </c>
      <c r="S21" t="s">
        <v>229</v>
      </c>
      <c r="T21" t="n">
        <v>5</v>
      </c>
    </row>
    <row r="22" spans="1:20">
      <c r="A22" s="1" t="n">
        <v>31655</v>
      </c>
      <c r="B22" t="s">
        <v>227</v>
      </c>
      <c r="C22" t="n">
        <v>1</v>
      </c>
      <c r="D22" t="n">
        <v>20</v>
      </c>
      <c r="E22" t="s">
        <v>52</v>
      </c>
      <c r="F22" t="n">
        <v>3201</v>
      </c>
      <c r="G22" t="s">
        <v>228</v>
      </c>
      <c r="H22" t="s">
        <v>229</v>
      </c>
      <c r="I22" t="n">
        <v>5</v>
      </c>
      <c r="J22" t="n">
        <v>458</v>
      </c>
      <c r="K22" t="s">
        <v>230</v>
      </c>
      <c r="L22" t="n">
        <v>1078</v>
      </c>
      <c r="M22" t="n">
        <v>0.1</v>
      </c>
      <c r="N22" t="n">
        <v>36.1</v>
      </c>
      <c r="O22" t="s">
        <v>231</v>
      </c>
      <c r="P22" t="s">
        <v>232</v>
      </c>
      <c r="Q22" t="s">
        <v>232</v>
      </c>
      <c r="R22" t="s">
        <v>233</v>
      </c>
      <c r="S22" t="s">
        <v>229</v>
      </c>
      <c r="T22" t="n">
        <v>5</v>
      </c>
    </row>
    <row r="23" spans="1:20">
      <c r="A23" s="1" t="n">
        <v>31655</v>
      </c>
      <c r="B23" t="s">
        <v>227</v>
      </c>
      <c r="C23" t="n">
        <v>2</v>
      </c>
      <c r="D23" t="n">
        <v>20</v>
      </c>
      <c r="E23" t="s">
        <v>52</v>
      </c>
      <c r="F23" t="n">
        <v>3201</v>
      </c>
      <c r="G23" t="s">
        <v>228</v>
      </c>
      <c r="H23" t="s">
        <v>229</v>
      </c>
      <c r="I23" t="n">
        <v>5</v>
      </c>
      <c r="J23" t="n">
        <v>458</v>
      </c>
      <c r="K23" t="s">
        <v>230</v>
      </c>
      <c r="L23" t="n">
        <v>575</v>
      </c>
      <c r="M23" t="n">
        <v>0.1</v>
      </c>
      <c r="N23" t="n">
        <v>36.1</v>
      </c>
      <c r="O23" t="s">
        <v>231</v>
      </c>
      <c r="P23" t="s">
        <v>232</v>
      </c>
      <c r="Q23" t="s">
        <v>232</v>
      </c>
      <c r="R23" t="s">
        <v>233</v>
      </c>
      <c r="S23" t="s">
        <v>229</v>
      </c>
      <c r="T23" t="n">
        <v>5</v>
      </c>
    </row>
    <row r="24" spans="1:20">
      <c r="A24" s="1" t="n">
        <v>31655</v>
      </c>
      <c r="B24" t="s">
        <v>237</v>
      </c>
      <c r="C24" t="n">
        <v>1</v>
      </c>
      <c r="D24" t="n">
        <v>134</v>
      </c>
      <c r="E24" t="s">
        <v>243</v>
      </c>
      <c r="F24" t="n">
        <v>3201</v>
      </c>
      <c r="G24" t="s">
        <v>228</v>
      </c>
      <c r="H24" t="s">
        <v>229</v>
      </c>
      <c r="I24" t="n">
        <v>5</v>
      </c>
      <c r="J24" t="n">
        <v>490</v>
      </c>
      <c r="K24" t="s">
        <v>244</v>
      </c>
      <c r="L24" t="n">
        <v>36</v>
      </c>
      <c r="M24" t="n">
        <v>0</v>
      </c>
      <c r="N24" t="n">
        <v>0</v>
      </c>
      <c r="O24" t="s">
        <v>231</v>
      </c>
      <c r="P24" t="s">
        <v>232</v>
      </c>
      <c r="Q24" t="s">
        <v>232</v>
      </c>
      <c r="R24" t="s">
        <v>233</v>
      </c>
      <c r="S24" t="s">
        <v>229</v>
      </c>
      <c r="T24" t="n">
        <v>5</v>
      </c>
    </row>
    <row r="25" spans="1:20">
      <c r="A25" s="1" t="n">
        <v>31685</v>
      </c>
      <c r="B25" t="s">
        <v>227</v>
      </c>
      <c r="C25" t="n">
        <v>1</v>
      </c>
      <c r="D25" t="n">
        <v>213</v>
      </c>
      <c r="E25" t="s">
        <v>234</v>
      </c>
      <c r="F25" t="n">
        <v>3201</v>
      </c>
      <c r="G25" t="s">
        <v>228</v>
      </c>
      <c r="H25" t="s">
        <v>229</v>
      </c>
      <c r="I25" t="n">
        <v>5</v>
      </c>
      <c r="J25" t="n">
        <v>490</v>
      </c>
      <c r="K25" t="s">
        <v>244</v>
      </c>
      <c r="L25" t="n">
        <v>103</v>
      </c>
      <c r="M25" t="n">
        <v>0</v>
      </c>
      <c r="N25" t="n">
        <v>0</v>
      </c>
    </row>
    <row r="26" spans="1:20">
      <c r="A26" s="1" t="n">
        <v>31685</v>
      </c>
      <c r="B26" t="s">
        <v>241</v>
      </c>
      <c r="C26" t="n">
        <v>1</v>
      </c>
      <c r="D26" t="n">
        <v>213</v>
      </c>
      <c r="E26" t="s">
        <v>234</v>
      </c>
      <c r="F26" t="n">
        <v>3201</v>
      </c>
      <c r="G26" t="s">
        <v>228</v>
      </c>
      <c r="H26" t="s">
        <v>229</v>
      </c>
      <c r="I26" t="n">
        <v>5</v>
      </c>
      <c r="J26" t="n">
        <v>515</v>
      </c>
      <c r="K26" t="s">
        <v>239</v>
      </c>
      <c r="L26" t="n">
        <v>65</v>
      </c>
      <c r="M26" t="n">
        <v>0</v>
      </c>
      <c r="N26" t="n">
        <v>0</v>
      </c>
    </row>
    <row r="27" spans="1:20">
      <c r="A27" s="1" t="n">
        <v>31685</v>
      </c>
      <c r="B27" t="s">
        <v>245</v>
      </c>
      <c r="C27" t="n">
        <v>1</v>
      </c>
      <c r="D27" t="n">
        <v>508</v>
      </c>
      <c r="E27" t="s">
        <v>246</v>
      </c>
      <c r="F27" t="n">
        <v>3201</v>
      </c>
      <c r="G27" t="s">
        <v>228</v>
      </c>
      <c r="H27" t="s">
        <v>229</v>
      </c>
      <c r="I27" t="n">
        <v>5</v>
      </c>
      <c r="J27" t="n">
        <v>458</v>
      </c>
      <c r="K27" t="s">
        <v>230</v>
      </c>
      <c r="L27" t="n">
        <v>460</v>
      </c>
      <c r="M27" t="n">
        <v>0.11</v>
      </c>
      <c r="N27" t="n">
        <v>0</v>
      </c>
    </row>
    <row r="28" spans="1:20">
      <c r="A28" s="1" t="n">
        <v>31716</v>
      </c>
      <c r="B28" t="s">
        <v>227</v>
      </c>
      <c r="C28" t="n">
        <v>1</v>
      </c>
      <c r="D28" t="n">
        <v>20</v>
      </c>
      <c r="E28" t="s">
        <v>52</v>
      </c>
      <c r="F28" t="n">
        <v>3201</v>
      </c>
      <c r="G28" t="s">
        <v>228</v>
      </c>
      <c r="H28" t="s">
        <v>229</v>
      </c>
      <c r="I28" t="n">
        <v>5</v>
      </c>
      <c r="J28" t="n">
        <v>458</v>
      </c>
      <c r="K28" t="s">
        <v>230</v>
      </c>
      <c r="L28" t="n">
        <v>732</v>
      </c>
      <c r="M28" t="n">
        <v>0.1</v>
      </c>
      <c r="N28" t="n">
        <v>36.3</v>
      </c>
      <c r="O28" t="s">
        <v>231</v>
      </c>
      <c r="P28" t="s">
        <v>232</v>
      </c>
      <c r="Q28" t="s">
        <v>232</v>
      </c>
      <c r="R28" t="s">
        <v>233</v>
      </c>
      <c r="S28" t="s">
        <v>229</v>
      </c>
      <c r="T28" t="n">
        <v>5</v>
      </c>
    </row>
    <row r="29" spans="1:20">
      <c r="A29" s="1" t="n">
        <v>31716</v>
      </c>
      <c r="B29" t="s">
        <v>227</v>
      </c>
      <c r="C29" t="n">
        <v>2</v>
      </c>
      <c r="D29" t="n">
        <v>509</v>
      </c>
      <c r="E29" t="s">
        <v>247</v>
      </c>
      <c r="F29" t="n">
        <v>3201</v>
      </c>
      <c r="G29" t="s">
        <v>228</v>
      </c>
      <c r="H29" t="s">
        <v>229</v>
      </c>
      <c r="I29" t="n">
        <v>5</v>
      </c>
      <c r="J29" t="n">
        <v>580</v>
      </c>
      <c r="K29" t="s">
        <v>248</v>
      </c>
      <c r="L29" t="n">
        <v>265</v>
      </c>
      <c r="M29" t="n">
        <v>1</v>
      </c>
      <c r="N29" t="n">
        <v>0</v>
      </c>
    </row>
    <row r="30" spans="1:20">
      <c r="A30" s="1" t="n">
        <v>31716</v>
      </c>
      <c r="B30" t="s">
        <v>241</v>
      </c>
      <c r="C30" t="n">
        <v>1</v>
      </c>
      <c r="D30" t="n">
        <v>213</v>
      </c>
      <c r="E30" t="s">
        <v>234</v>
      </c>
      <c r="F30" t="n">
        <v>3201</v>
      </c>
      <c r="G30" t="s">
        <v>228</v>
      </c>
      <c r="H30" t="s">
        <v>229</v>
      </c>
      <c r="I30" t="n">
        <v>5</v>
      </c>
      <c r="J30" t="n">
        <v>78</v>
      </c>
      <c r="K30" t="s">
        <v>249</v>
      </c>
      <c r="L30" t="n">
        <v>63</v>
      </c>
      <c r="M30" t="n">
        <v>0</v>
      </c>
      <c r="N30" t="n">
        <v>0</v>
      </c>
    </row>
    <row r="31" spans="1:20">
      <c r="A31" s="1" t="n">
        <v>31716</v>
      </c>
      <c r="B31" t="s">
        <v>237</v>
      </c>
      <c r="C31" t="n">
        <v>1</v>
      </c>
      <c r="D31" t="n">
        <v>134</v>
      </c>
      <c r="E31" t="s">
        <v>243</v>
      </c>
      <c r="F31" t="n">
        <v>3201</v>
      </c>
      <c r="G31" t="s">
        <v>228</v>
      </c>
      <c r="H31" t="s">
        <v>229</v>
      </c>
      <c r="I31" t="n">
        <v>5</v>
      </c>
      <c r="J31" t="n">
        <v>515</v>
      </c>
      <c r="K31" t="s">
        <v>239</v>
      </c>
      <c r="L31" t="n">
        <v>30</v>
      </c>
      <c r="M31" t="n">
        <v>0</v>
      </c>
      <c r="N31" t="n">
        <v>0</v>
      </c>
      <c r="O31" t="s">
        <v>231</v>
      </c>
      <c r="P31" t="s">
        <v>232</v>
      </c>
      <c r="Q31" t="s">
        <v>232</v>
      </c>
      <c r="R31" t="s">
        <v>233</v>
      </c>
      <c r="S31" t="s">
        <v>229</v>
      </c>
      <c r="T31" t="n">
        <v>5</v>
      </c>
    </row>
    <row r="32" spans="1:20">
      <c r="A32" s="1" t="n">
        <v>31746</v>
      </c>
      <c r="B32" t="s">
        <v>227</v>
      </c>
      <c r="C32" t="n">
        <v>1</v>
      </c>
      <c r="D32" t="n">
        <v>213</v>
      </c>
      <c r="E32" t="s">
        <v>234</v>
      </c>
      <c r="F32" t="n">
        <v>3201</v>
      </c>
      <c r="G32" t="s">
        <v>228</v>
      </c>
      <c r="H32" t="s">
        <v>229</v>
      </c>
      <c r="I32" t="n">
        <v>5</v>
      </c>
      <c r="J32" t="n">
        <v>940</v>
      </c>
      <c r="K32" t="s">
        <v>235</v>
      </c>
      <c r="L32" t="n">
        <v>40</v>
      </c>
      <c r="M32" t="n">
        <v>0</v>
      </c>
      <c r="N32" t="n">
        <v>0</v>
      </c>
    </row>
    <row r="33" spans="1:20">
      <c r="A33" s="1" t="n">
        <v>31746</v>
      </c>
      <c r="B33" t="s">
        <v>227</v>
      </c>
      <c r="C33" t="n">
        <v>2</v>
      </c>
      <c r="D33" t="n">
        <v>20</v>
      </c>
      <c r="E33" t="s">
        <v>52</v>
      </c>
      <c r="F33" t="n">
        <v>3201</v>
      </c>
      <c r="G33" t="s">
        <v>228</v>
      </c>
      <c r="H33" t="s">
        <v>229</v>
      </c>
      <c r="I33" t="n">
        <v>5</v>
      </c>
      <c r="J33" t="n">
        <v>458</v>
      </c>
      <c r="K33" t="s">
        <v>230</v>
      </c>
      <c r="L33" t="n">
        <v>1105</v>
      </c>
      <c r="M33" t="n">
        <v>0.1</v>
      </c>
      <c r="N33" t="n">
        <v>35.1</v>
      </c>
      <c r="O33" t="s">
        <v>231</v>
      </c>
      <c r="P33" t="s">
        <v>232</v>
      </c>
      <c r="Q33" t="s">
        <v>232</v>
      </c>
      <c r="R33" t="s">
        <v>233</v>
      </c>
      <c r="S33" t="s">
        <v>229</v>
      </c>
      <c r="T33" t="n">
        <v>5</v>
      </c>
    </row>
    <row r="34" spans="1:20">
      <c r="A34" s="1" t="n">
        <v>31746</v>
      </c>
      <c r="B34" t="s">
        <v>227</v>
      </c>
      <c r="C34" t="n">
        <v>3</v>
      </c>
      <c r="D34" t="n">
        <v>20</v>
      </c>
      <c r="E34" t="s">
        <v>52</v>
      </c>
      <c r="F34" t="n">
        <v>3201</v>
      </c>
      <c r="G34" t="s">
        <v>228</v>
      </c>
      <c r="H34" t="s">
        <v>229</v>
      </c>
      <c r="I34" t="n">
        <v>5</v>
      </c>
      <c r="J34" t="n">
        <v>458</v>
      </c>
      <c r="K34" t="s">
        <v>230</v>
      </c>
      <c r="L34" t="n">
        <v>255</v>
      </c>
      <c r="M34" t="n">
        <v>0.1</v>
      </c>
      <c r="N34" t="n">
        <v>21.9</v>
      </c>
      <c r="O34" t="s">
        <v>231</v>
      </c>
      <c r="P34" t="s">
        <v>232</v>
      </c>
      <c r="Q34" t="s">
        <v>232</v>
      </c>
      <c r="R34" t="s">
        <v>233</v>
      </c>
      <c r="S34" t="s">
        <v>229</v>
      </c>
      <c r="T34" t="n">
        <v>5</v>
      </c>
    </row>
    <row r="35" spans="1:20">
      <c r="A35" s="1" t="n">
        <v>31777</v>
      </c>
      <c r="B35" t="s">
        <v>227</v>
      </c>
      <c r="C35" t="n">
        <v>1</v>
      </c>
      <c r="D35" t="n">
        <v>20</v>
      </c>
      <c r="E35" t="s">
        <v>52</v>
      </c>
      <c r="F35" t="n">
        <v>3201</v>
      </c>
      <c r="G35" t="s">
        <v>228</v>
      </c>
      <c r="H35" t="s">
        <v>229</v>
      </c>
      <c r="I35" t="n">
        <v>5</v>
      </c>
      <c r="J35" t="n">
        <v>458</v>
      </c>
      <c r="K35" t="s">
        <v>230</v>
      </c>
      <c r="L35" t="n">
        <v>574</v>
      </c>
      <c r="M35" t="n">
        <v>0.1</v>
      </c>
      <c r="N35" t="n">
        <v>35.7</v>
      </c>
      <c r="O35" t="s">
        <v>231</v>
      </c>
      <c r="P35" t="s">
        <v>232</v>
      </c>
      <c r="Q35" t="s">
        <v>232</v>
      </c>
      <c r="R35" t="s">
        <v>233</v>
      </c>
      <c r="S35" t="s">
        <v>229</v>
      </c>
      <c r="T35" t="n">
        <v>5</v>
      </c>
    </row>
    <row r="36" spans="1:20">
      <c r="A36" s="1" t="n">
        <v>31777</v>
      </c>
      <c r="B36" t="s">
        <v>236</v>
      </c>
      <c r="C36" t="n">
        <v>1</v>
      </c>
      <c r="D36" t="n">
        <v>213</v>
      </c>
      <c r="E36" t="s">
        <v>234</v>
      </c>
      <c r="F36" t="n">
        <v>3201</v>
      </c>
      <c r="G36" t="s">
        <v>228</v>
      </c>
      <c r="H36" t="s">
        <v>229</v>
      </c>
      <c r="I36" t="n">
        <v>5</v>
      </c>
      <c r="J36" t="n">
        <v>260</v>
      </c>
      <c r="K36" t="s">
        <v>250</v>
      </c>
      <c r="L36" t="n">
        <v>3</v>
      </c>
      <c r="M36" t="n">
        <v>0</v>
      </c>
      <c r="N36" t="n">
        <v>0</v>
      </c>
    </row>
    <row r="37" spans="1:20">
      <c r="A37" s="1" t="n">
        <v>31808</v>
      </c>
      <c r="B37" t="s">
        <v>227</v>
      </c>
      <c r="C37" t="n">
        <v>1</v>
      </c>
      <c r="D37" t="n">
        <v>20</v>
      </c>
      <c r="E37" t="s">
        <v>52</v>
      </c>
      <c r="F37" t="n">
        <v>3201</v>
      </c>
      <c r="G37" t="s">
        <v>228</v>
      </c>
      <c r="H37" t="s">
        <v>229</v>
      </c>
      <c r="I37" t="n">
        <v>5</v>
      </c>
      <c r="J37" t="n">
        <v>458</v>
      </c>
      <c r="K37" t="s">
        <v>230</v>
      </c>
      <c r="L37" t="n">
        <v>757</v>
      </c>
      <c r="M37" t="n">
        <v>0.1</v>
      </c>
      <c r="N37" t="n">
        <v>35.5</v>
      </c>
      <c r="O37" t="s">
        <v>231</v>
      </c>
      <c r="P37" t="s">
        <v>232</v>
      </c>
      <c r="Q37" t="s">
        <v>232</v>
      </c>
      <c r="R37" t="s">
        <v>233</v>
      </c>
      <c r="S37" t="s">
        <v>229</v>
      </c>
      <c r="T37" t="n">
        <v>5</v>
      </c>
    </row>
    <row r="38" spans="1:20">
      <c r="A38" s="1" t="n">
        <v>31808</v>
      </c>
      <c r="B38" t="s">
        <v>227</v>
      </c>
      <c r="C38" t="n">
        <v>2</v>
      </c>
      <c r="D38" t="n">
        <v>508</v>
      </c>
      <c r="E38" t="s">
        <v>246</v>
      </c>
      <c r="F38" t="n">
        <v>3201</v>
      </c>
      <c r="G38" t="s">
        <v>228</v>
      </c>
      <c r="H38" t="s">
        <v>229</v>
      </c>
      <c r="I38" t="n">
        <v>5</v>
      </c>
      <c r="J38" t="n">
        <v>795</v>
      </c>
      <c r="K38" t="s">
        <v>240</v>
      </c>
      <c r="L38" t="n">
        <v>104</v>
      </c>
      <c r="M38" t="n">
        <v>0.17</v>
      </c>
      <c r="N38" t="n">
        <v>0</v>
      </c>
    </row>
    <row r="39" spans="1:20">
      <c r="A39" s="1" t="n">
        <v>31808</v>
      </c>
      <c r="B39" t="s">
        <v>236</v>
      </c>
      <c r="C39" t="n">
        <v>1</v>
      </c>
      <c r="D39" t="n">
        <v>20</v>
      </c>
      <c r="E39" t="s">
        <v>52</v>
      </c>
      <c r="F39" t="n">
        <v>3201</v>
      </c>
      <c r="G39" t="s">
        <v>228</v>
      </c>
      <c r="H39" t="s">
        <v>229</v>
      </c>
      <c r="I39" t="n">
        <v>5</v>
      </c>
      <c r="J39" t="n">
        <v>280</v>
      </c>
      <c r="K39" t="s">
        <v>251</v>
      </c>
      <c r="L39" t="n">
        <v>2</v>
      </c>
      <c r="M39" t="n">
        <v>0.08</v>
      </c>
      <c r="N39" t="n">
        <v>32.3</v>
      </c>
      <c r="O39" t="s">
        <v>252</v>
      </c>
      <c r="P39" t="s">
        <v>253</v>
      </c>
      <c r="Q39" t="s">
        <v>253</v>
      </c>
      <c r="R39" t="s">
        <v>233</v>
      </c>
      <c r="S39" t="s">
        <v>229</v>
      </c>
      <c r="T39" t="n">
        <v>5</v>
      </c>
    </row>
    <row r="40" spans="1:20">
      <c r="A40" s="1" t="n">
        <v>31808</v>
      </c>
      <c r="B40" t="s">
        <v>254</v>
      </c>
      <c r="C40" t="n">
        <v>1</v>
      </c>
      <c r="D40" t="n">
        <v>20</v>
      </c>
      <c r="E40" t="s">
        <v>52</v>
      </c>
      <c r="F40" t="n">
        <v>3201</v>
      </c>
      <c r="G40" t="s">
        <v>228</v>
      </c>
      <c r="H40" t="s">
        <v>229</v>
      </c>
      <c r="I40" t="n">
        <v>5</v>
      </c>
      <c r="J40" t="n">
        <v>458</v>
      </c>
      <c r="K40" t="s">
        <v>230</v>
      </c>
      <c r="L40" t="n">
        <v>251</v>
      </c>
      <c r="M40" t="n">
        <v>0.18</v>
      </c>
      <c r="N40" t="n">
        <v>21.6</v>
      </c>
      <c r="O40" t="s">
        <v>252</v>
      </c>
      <c r="P40" t="s">
        <v>253</v>
      </c>
      <c r="Q40" t="s">
        <v>253</v>
      </c>
      <c r="R40" t="s">
        <v>233</v>
      </c>
      <c r="S40" t="s">
        <v>229</v>
      </c>
      <c r="T40" t="n">
        <v>5</v>
      </c>
    </row>
    <row r="41" spans="1:20">
      <c r="A41" s="1" t="n">
        <v>31808</v>
      </c>
      <c r="B41" t="s">
        <v>254</v>
      </c>
      <c r="C41" t="n">
        <v>2</v>
      </c>
      <c r="D41" t="n">
        <v>20</v>
      </c>
      <c r="E41" t="s">
        <v>52</v>
      </c>
      <c r="F41" t="n">
        <v>3201</v>
      </c>
      <c r="G41" t="s">
        <v>228</v>
      </c>
      <c r="H41" t="s">
        <v>229</v>
      </c>
      <c r="I41" t="n">
        <v>5</v>
      </c>
      <c r="J41" t="n">
        <v>458</v>
      </c>
      <c r="K41" t="s">
        <v>230</v>
      </c>
      <c r="L41" t="n">
        <v>296</v>
      </c>
      <c r="M41" t="n">
        <v>0.04</v>
      </c>
      <c r="N41" t="n">
        <v>42.9</v>
      </c>
      <c r="O41" t="s">
        <v>252</v>
      </c>
      <c r="P41" t="s">
        <v>253</v>
      </c>
      <c r="Q41" t="s">
        <v>253</v>
      </c>
      <c r="R41" t="s">
        <v>233</v>
      </c>
      <c r="S41" t="s">
        <v>229</v>
      </c>
      <c r="T41" t="n">
        <v>5</v>
      </c>
    </row>
    <row r="42" spans="1:20">
      <c r="A42" s="1" t="n">
        <v>31808</v>
      </c>
      <c r="B42" t="s">
        <v>254</v>
      </c>
      <c r="C42" t="n">
        <v>3</v>
      </c>
      <c r="D42" t="n">
        <v>20</v>
      </c>
      <c r="E42" t="s">
        <v>52</v>
      </c>
      <c r="F42" t="n">
        <v>3201</v>
      </c>
      <c r="G42" t="s">
        <v>228</v>
      </c>
      <c r="H42" t="s">
        <v>229</v>
      </c>
      <c r="I42" t="n">
        <v>5</v>
      </c>
      <c r="J42" t="n">
        <v>580</v>
      </c>
      <c r="K42" t="s">
        <v>248</v>
      </c>
      <c r="L42" t="n">
        <v>658</v>
      </c>
      <c r="M42" t="n">
        <v>0.03</v>
      </c>
      <c r="N42" t="n">
        <v>46.5</v>
      </c>
      <c r="O42" t="s">
        <v>252</v>
      </c>
      <c r="P42" t="s">
        <v>253</v>
      </c>
      <c r="Q42" t="s">
        <v>253</v>
      </c>
      <c r="R42" t="s">
        <v>233</v>
      </c>
      <c r="S42" t="s">
        <v>229</v>
      </c>
      <c r="T42" t="n">
        <v>5</v>
      </c>
    </row>
    <row r="43" spans="1:20">
      <c r="A43" s="1" t="n">
        <v>31836</v>
      </c>
      <c r="B43" t="s">
        <v>227</v>
      </c>
      <c r="C43" t="n">
        <v>1</v>
      </c>
      <c r="D43" t="n">
        <v>510</v>
      </c>
      <c r="E43" t="s">
        <v>255</v>
      </c>
      <c r="F43" t="n">
        <v>3201</v>
      </c>
      <c r="G43" t="s">
        <v>228</v>
      </c>
      <c r="H43" t="s">
        <v>229</v>
      </c>
      <c r="I43" t="n">
        <v>5</v>
      </c>
      <c r="J43" t="n">
        <v>795</v>
      </c>
      <c r="K43" t="s">
        <v>240</v>
      </c>
      <c r="L43" t="n">
        <v>242</v>
      </c>
      <c r="M43" t="n">
        <v>1.12</v>
      </c>
      <c r="N43" t="n">
        <v>0</v>
      </c>
    </row>
    <row r="44" spans="1:20">
      <c r="A44" s="1" t="n">
        <v>31836</v>
      </c>
      <c r="B44" t="s">
        <v>227</v>
      </c>
      <c r="C44" t="n">
        <v>2</v>
      </c>
      <c r="D44" t="n">
        <v>20</v>
      </c>
      <c r="E44" t="s">
        <v>52</v>
      </c>
      <c r="F44" t="n">
        <v>3201</v>
      </c>
      <c r="G44" t="s">
        <v>228</v>
      </c>
      <c r="H44" t="s">
        <v>229</v>
      </c>
      <c r="I44" t="n">
        <v>5</v>
      </c>
      <c r="J44" t="n">
        <v>458</v>
      </c>
      <c r="K44" t="s">
        <v>230</v>
      </c>
      <c r="L44" t="n">
        <v>375</v>
      </c>
      <c r="M44" t="n">
        <v>0.1</v>
      </c>
      <c r="N44" t="n">
        <v>35.6</v>
      </c>
      <c r="O44" t="s">
        <v>231</v>
      </c>
      <c r="P44" t="s">
        <v>232</v>
      </c>
      <c r="Q44" t="s">
        <v>232</v>
      </c>
      <c r="R44" t="s">
        <v>233</v>
      </c>
      <c r="S44" t="s">
        <v>229</v>
      </c>
      <c r="T44" t="n">
        <v>5</v>
      </c>
    </row>
    <row r="45" spans="1:20">
      <c r="A45" s="1" t="n">
        <v>31836</v>
      </c>
      <c r="B45" t="s">
        <v>227</v>
      </c>
      <c r="C45" t="n">
        <v>3</v>
      </c>
      <c r="D45" t="n">
        <v>20</v>
      </c>
      <c r="E45" t="s">
        <v>52</v>
      </c>
      <c r="F45" t="n">
        <v>3201</v>
      </c>
      <c r="G45" t="s">
        <v>228</v>
      </c>
      <c r="H45" t="s">
        <v>229</v>
      </c>
      <c r="I45" t="n">
        <v>5</v>
      </c>
      <c r="J45" t="n">
        <v>458</v>
      </c>
      <c r="K45" t="s">
        <v>230</v>
      </c>
      <c r="L45" t="n">
        <v>184</v>
      </c>
      <c r="M45" t="n">
        <v>0.2</v>
      </c>
      <c r="N45" t="n">
        <v>22.4</v>
      </c>
      <c r="O45" t="s">
        <v>231</v>
      </c>
      <c r="P45" t="s">
        <v>232</v>
      </c>
      <c r="Q45" t="s">
        <v>232</v>
      </c>
      <c r="R45" t="s">
        <v>233</v>
      </c>
      <c r="S45" t="s">
        <v>229</v>
      </c>
      <c r="T45" t="n">
        <v>5</v>
      </c>
    </row>
    <row r="46" spans="1:20">
      <c r="A46" s="1" t="n">
        <v>31836</v>
      </c>
      <c r="B46" t="s">
        <v>227</v>
      </c>
      <c r="C46" t="n">
        <v>4</v>
      </c>
      <c r="D46" t="n">
        <v>20</v>
      </c>
      <c r="E46" t="s">
        <v>52</v>
      </c>
      <c r="F46" t="n">
        <v>3201</v>
      </c>
      <c r="G46" t="s">
        <v>228</v>
      </c>
      <c r="H46" t="s">
        <v>229</v>
      </c>
      <c r="I46" t="n">
        <v>5</v>
      </c>
      <c r="J46" t="n">
        <v>458</v>
      </c>
      <c r="K46" t="s">
        <v>230</v>
      </c>
      <c r="L46" t="n">
        <v>1019</v>
      </c>
      <c r="M46" t="n">
        <v>0.1</v>
      </c>
      <c r="N46" t="n">
        <v>35.7</v>
      </c>
      <c r="O46" t="s">
        <v>231</v>
      </c>
      <c r="P46" t="s">
        <v>232</v>
      </c>
      <c r="Q46" t="s">
        <v>232</v>
      </c>
      <c r="R46" t="s">
        <v>233</v>
      </c>
      <c r="S46" t="s">
        <v>229</v>
      </c>
      <c r="T46" t="n">
        <v>5</v>
      </c>
    </row>
    <row r="47" spans="1:20">
      <c r="A47" s="1" t="n">
        <v>31836</v>
      </c>
      <c r="B47" t="s">
        <v>256</v>
      </c>
      <c r="C47" t="n">
        <v>1</v>
      </c>
      <c r="D47" t="n">
        <v>510</v>
      </c>
      <c r="E47" t="s">
        <v>255</v>
      </c>
      <c r="F47" t="n">
        <v>3201</v>
      </c>
      <c r="G47" t="s">
        <v>228</v>
      </c>
      <c r="H47" t="s">
        <v>229</v>
      </c>
      <c r="I47" t="n">
        <v>5</v>
      </c>
      <c r="J47" t="n">
        <v>400</v>
      </c>
      <c r="K47" t="s">
        <v>257</v>
      </c>
      <c r="L47" t="n">
        <v>7</v>
      </c>
      <c r="M47" t="n">
        <v>2.2</v>
      </c>
      <c r="N47" t="n">
        <v>0</v>
      </c>
    </row>
    <row r="48" spans="1:20">
      <c r="A48" s="1" t="n">
        <v>31836</v>
      </c>
      <c r="B48" t="s">
        <v>254</v>
      </c>
      <c r="C48" t="n">
        <v>1</v>
      </c>
      <c r="D48" t="n">
        <v>20</v>
      </c>
      <c r="E48" t="s">
        <v>52</v>
      </c>
      <c r="F48" t="n">
        <v>3201</v>
      </c>
      <c r="G48" t="s">
        <v>228</v>
      </c>
      <c r="H48" t="s">
        <v>229</v>
      </c>
      <c r="I48" t="n">
        <v>5</v>
      </c>
      <c r="J48" t="n">
        <v>458</v>
      </c>
      <c r="K48" t="s">
        <v>230</v>
      </c>
      <c r="L48" t="n">
        <v>283</v>
      </c>
      <c r="M48" t="n">
        <v>0.2</v>
      </c>
      <c r="N48" t="n">
        <v>21.8</v>
      </c>
      <c r="O48" t="s">
        <v>252</v>
      </c>
      <c r="P48" t="s">
        <v>253</v>
      </c>
      <c r="Q48" t="s">
        <v>253</v>
      </c>
      <c r="R48" t="s">
        <v>233</v>
      </c>
      <c r="S48" t="s">
        <v>229</v>
      </c>
      <c r="T48" t="n">
        <v>5</v>
      </c>
    </row>
    <row r="49" spans="1:20">
      <c r="A49" s="1" t="n">
        <v>31836</v>
      </c>
      <c r="B49" t="s">
        <v>254</v>
      </c>
      <c r="C49" t="n">
        <v>2</v>
      </c>
      <c r="D49" t="n">
        <v>20</v>
      </c>
      <c r="E49" t="s">
        <v>52</v>
      </c>
      <c r="F49" t="n">
        <v>3201</v>
      </c>
      <c r="G49" t="s">
        <v>228</v>
      </c>
      <c r="H49" t="s">
        <v>229</v>
      </c>
      <c r="I49" t="n">
        <v>5</v>
      </c>
      <c r="J49" t="n">
        <v>458</v>
      </c>
      <c r="K49" t="s">
        <v>230</v>
      </c>
      <c r="L49" t="n">
        <v>300</v>
      </c>
      <c r="M49" t="n">
        <v>0</v>
      </c>
      <c r="N49" t="n">
        <v>46.2</v>
      </c>
      <c r="O49" t="s">
        <v>252</v>
      </c>
      <c r="P49" t="s">
        <v>253</v>
      </c>
      <c r="Q49" t="s">
        <v>253</v>
      </c>
      <c r="R49" t="s">
        <v>233</v>
      </c>
      <c r="S49" t="s">
        <v>229</v>
      </c>
      <c r="T49" t="n">
        <v>5</v>
      </c>
    </row>
    <row r="50" spans="1:20">
      <c r="A50" s="1" t="n">
        <v>31836</v>
      </c>
      <c r="B50" t="s">
        <v>254</v>
      </c>
      <c r="C50" t="n">
        <v>3</v>
      </c>
      <c r="D50" t="n">
        <v>20</v>
      </c>
      <c r="E50" t="s">
        <v>52</v>
      </c>
      <c r="F50" t="n">
        <v>3201</v>
      </c>
      <c r="G50" t="s">
        <v>228</v>
      </c>
      <c r="H50" t="s">
        <v>229</v>
      </c>
      <c r="I50" t="n">
        <v>5</v>
      </c>
      <c r="J50" t="n">
        <v>458</v>
      </c>
      <c r="K50" t="s">
        <v>230</v>
      </c>
      <c r="L50" t="n">
        <v>589</v>
      </c>
      <c r="M50" t="n">
        <v>0.13</v>
      </c>
      <c r="N50" t="n">
        <v>37.2</v>
      </c>
      <c r="O50" t="s">
        <v>252</v>
      </c>
      <c r="P50" t="s">
        <v>253</v>
      </c>
      <c r="Q50" t="s">
        <v>253</v>
      </c>
      <c r="R50" t="s">
        <v>233</v>
      </c>
      <c r="S50" t="s">
        <v>229</v>
      </c>
      <c r="T50" t="n">
        <v>5</v>
      </c>
    </row>
    <row r="51" spans="1:20">
      <c r="A51" s="1" t="n">
        <v>31867</v>
      </c>
      <c r="B51" t="s">
        <v>227</v>
      </c>
      <c r="C51" t="n">
        <v>1</v>
      </c>
      <c r="D51" t="n">
        <v>508</v>
      </c>
      <c r="E51" t="s">
        <v>246</v>
      </c>
      <c r="F51" t="n">
        <v>3201</v>
      </c>
      <c r="G51" t="s">
        <v>228</v>
      </c>
      <c r="H51" t="s">
        <v>229</v>
      </c>
      <c r="I51" t="n">
        <v>5</v>
      </c>
      <c r="J51" t="n">
        <v>795</v>
      </c>
      <c r="K51" t="s">
        <v>240</v>
      </c>
      <c r="L51" t="n">
        <v>151</v>
      </c>
      <c r="M51" t="n">
        <v>0.18</v>
      </c>
      <c r="N51" t="n">
        <v>0</v>
      </c>
    </row>
    <row r="52" spans="1:20">
      <c r="A52" s="1" t="n">
        <v>31867</v>
      </c>
      <c r="B52" t="s">
        <v>227</v>
      </c>
      <c r="C52" t="n">
        <v>2</v>
      </c>
      <c r="D52" t="n">
        <v>508</v>
      </c>
      <c r="E52" t="s">
        <v>246</v>
      </c>
      <c r="F52" t="n">
        <v>3201</v>
      </c>
      <c r="G52" t="s">
        <v>228</v>
      </c>
      <c r="H52" t="s">
        <v>229</v>
      </c>
      <c r="I52" t="n">
        <v>5</v>
      </c>
      <c r="J52" t="n">
        <v>795</v>
      </c>
      <c r="K52" t="s">
        <v>240</v>
      </c>
      <c r="L52" t="n">
        <v>131</v>
      </c>
      <c r="M52" t="n">
        <v>0.19</v>
      </c>
      <c r="N52" t="n">
        <v>0</v>
      </c>
    </row>
    <row r="53" spans="1:20">
      <c r="A53" s="1" t="n">
        <v>31867</v>
      </c>
      <c r="B53" t="s">
        <v>227</v>
      </c>
      <c r="C53" t="n">
        <v>3</v>
      </c>
      <c r="D53" t="n">
        <v>20</v>
      </c>
      <c r="E53" t="s">
        <v>52</v>
      </c>
      <c r="F53" t="n">
        <v>3201</v>
      </c>
      <c r="G53" t="s">
        <v>228</v>
      </c>
      <c r="H53" t="s">
        <v>229</v>
      </c>
      <c r="I53" t="n">
        <v>5</v>
      </c>
      <c r="J53" t="n">
        <v>458</v>
      </c>
      <c r="K53" t="s">
        <v>230</v>
      </c>
      <c r="L53" t="n">
        <v>388</v>
      </c>
      <c r="M53" t="n">
        <v>0.1</v>
      </c>
      <c r="N53" t="n">
        <v>34</v>
      </c>
      <c r="O53" t="s">
        <v>231</v>
      </c>
      <c r="P53" t="s">
        <v>232</v>
      </c>
      <c r="Q53" t="s">
        <v>232</v>
      </c>
      <c r="R53" t="s">
        <v>233</v>
      </c>
      <c r="S53" t="s">
        <v>229</v>
      </c>
      <c r="T53" t="n">
        <v>5</v>
      </c>
    </row>
    <row r="54" spans="1:20">
      <c r="A54" s="1" t="n">
        <v>31867</v>
      </c>
      <c r="B54" t="s">
        <v>227</v>
      </c>
      <c r="C54" t="n">
        <v>4</v>
      </c>
      <c r="D54" t="n">
        <v>20</v>
      </c>
      <c r="E54" t="s">
        <v>52</v>
      </c>
      <c r="F54" t="n">
        <v>3201</v>
      </c>
      <c r="G54" t="s">
        <v>228</v>
      </c>
      <c r="H54" t="s">
        <v>229</v>
      </c>
      <c r="I54" t="n">
        <v>5</v>
      </c>
      <c r="J54" t="n">
        <v>458</v>
      </c>
      <c r="K54" t="s">
        <v>230</v>
      </c>
      <c r="L54" t="n">
        <v>100</v>
      </c>
      <c r="M54" t="n">
        <v>0.2</v>
      </c>
      <c r="N54" t="n">
        <v>31.6</v>
      </c>
      <c r="O54" t="s">
        <v>231</v>
      </c>
      <c r="P54" t="s">
        <v>232</v>
      </c>
      <c r="Q54" t="s">
        <v>232</v>
      </c>
      <c r="R54" t="s">
        <v>233</v>
      </c>
      <c r="S54" t="s">
        <v>229</v>
      </c>
      <c r="T54" t="n">
        <v>5</v>
      </c>
    </row>
    <row r="55" spans="1:20">
      <c r="A55" s="1" t="n">
        <v>31867</v>
      </c>
      <c r="B55" t="s">
        <v>236</v>
      </c>
      <c r="C55" t="n">
        <v>1</v>
      </c>
      <c r="D55" t="n">
        <v>213</v>
      </c>
      <c r="E55" t="s">
        <v>234</v>
      </c>
      <c r="F55" t="n">
        <v>3201</v>
      </c>
      <c r="G55" t="s">
        <v>228</v>
      </c>
      <c r="H55" t="s">
        <v>229</v>
      </c>
      <c r="I55" t="n">
        <v>5</v>
      </c>
      <c r="J55" t="n">
        <v>795</v>
      </c>
      <c r="K55" t="s">
        <v>240</v>
      </c>
      <c r="L55" t="n">
        <v>2</v>
      </c>
      <c r="M55" t="n">
        <v>0</v>
      </c>
      <c r="N55" t="n">
        <v>0</v>
      </c>
    </row>
    <row r="56" spans="1:20">
      <c r="A56" s="1" t="n">
        <v>31867</v>
      </c>
      <c r="B56" t="s">
        <v>254</v>
      </c>
      <c r="C56" t="n">
        <v>1</v>
      </c>
      <c r="D56" t="n">
        <v>509</v>
      </c>
      <c r="E56" t="s">
        <v>247</v>
      </c>
      <c r="F56" t="n">
        <v>3201</v>
      </c>
      <c r="G56" t="s">
        <v>228</v>
      </c>
      <c r="H56" t="s">
        <v>229</v>
      </c>
      <c r="I56" t="n">
        <v>5</v>
      </c>
      <c r="J56" t="n">
        <v>160</v>
      </c>
      <c r="K56" t="s">
        <v>258</v>
      </c>
      <c r="L56" t="n">
        <v>52</v>
      </c>
      <c r="M56" t="n">
        <v>0.35</v>
      </c>
      <c r="N56" t="n">
        <v>0</v>
      </c>
    </row>
    <row r="57" spans="1:20">
      <c r="A57" s="1" t="n">
        <v>31867</v>
      </c>
      <c r="B57" t="s">
        <v>254</v>
      </c>
      <c r="C57" t="n">
        <v>2</v>
      </c>
      <c r="D57" t="n">
        <v>20</v>
      </c>
      <c r="E57" t="s">
        <v>52</v>
      </c>
      <c r="F57" t="n">
        <v>3201</v>
      </c>
      <c r="G57" t="s">
        <v>228</v>
      </c>
      <c r="H57" t="s">
        <v>229</v>
      </c>
      <c r="I57" t="n">
        <v>5</v>
      </c>
      <c r="J57" t="n">
        <v>160</v>
      </c>
      <c r="K57" t="s">
        <v>258</v>
      </c>
      <c r="L57" t="n">
        <v>872</v>
      </c>
      <c r="M57" t="n">
        <v>0.1</v>
      </c>
      <c r="N57" t="n">
        <v>44.8</v>
      </c>
      <c r="O57" t="s">
        <v>252</v>
      </c>
      <c r="P57" t="s">
        <v>253</v>
      </c>
      <c r="Q57" t="s">
        <v>253</v>
      </c>
      <c r="R57" t="s">
        <v>233</v>
      </c>
      <c r="S57" t="s">
        <v>229</v>
      </c>
      <c r="T57" t="n">
        <v>5</v>
      </c>
    </row>
    <row r="58" spans="1:20">
      <c r="A58" s="1" t="n">
        <v>31867</v>
      </c>
      <c r="B58" t="s">
        <v>254</v>
      </c>
      <c r="C58" t="n">
        <v>3</v>
      </c>
      <c r="D58" t="n">
        <v>20</v>
      </c>
      <c r="E58" t="s">
        <v>52</v>
      </c>
      <c r="F58" t="n">
        <v>3201</v>
      </c>
      <c r="G58" t="s">
        <v>228</v>
      </c>
      <c r="H58" t="s">
        <v>229</v>
      </c>
      <c r="I58" t="n">
        <v>5</v>
      </c>
      <c r="J58" t="n">
        <v>160</v>
      </c>
      <c r="K58" t="s">
        <v>258</v>
      </c>
      <c r="L58" t="n">
        <v>590</v>
      </c>
      <c r="M58" t="n">
        <v>0.08</v>
      </c>
      <c r="N58" t="n">
        <v>44.4</v>
      </c>
      <c r="O58" t="s">
        <v>252</v>
      </c>
      <c r="P58" t="s">
        <v>253</v>
      </c>
      <c r="Q58" t="s">
        <v>253</v>
      </c>
      <c r="R58" t="s">
        <v>233</v>
      </c>
      <c r="S58" t="s">
        <v>229</v>
      </c>
      <c r="T58" t="n">
        <v>5</v>
      </c>
    </row>
    <row r="59" spans="1:20">
      <c r="A59" s="1" t="n">
        <v>31867</v>
      </c>
      <c r="B59" t="s">
        <v>254</v>
      </c>
      <c r="C59" t="n">
        <v>4</v>
      </c>
      <c r="D59" t="n">
        <v>20</v>
      </c>
      <c r="E59" t="s">
        <v>52</v>
      </c>
      <c r="F59" t="n">
        <v>3201</v>
      </c>
      <c r="G59" t="s">
        <v>228</v>
      </c>
      <c r="H59" t="s">
        <v>229</v>
      </c>
      <c r="I59" t="n">
        <v>5</v>
      </c>
      <c r="J59" t="n">
        <v>160</v>
      </c>
      <c r="K59" t="s">
        <v>258</v>
      </c>
      <c r="L59" t="n">
        <v>113</v>
      </c>
      <c r="M59" t="n">
        <v>0.08</v>
      </c>
      <c r="N59" t="n">
        <v>43.2</v>
      </c>
      <c r="O59" t="s">
        <v>252</v>
      </c>
      <c r="P59" t="s">
        <v>253</v>
      </c>
      <c r="Q59" t="s">
        <v>253</v>
      </c>
      <c r="R59" t="s">
        <v>233</v>
      </c>
      <c r="S59" t="s">
        <v>229</v>
      </c>
      <c r="T59" t="n">
        <v>5</v>
      </c>
    </row>
    <row r="60" spans="1:20">
      <c r="A60" s="1" t="n">
        <v>31897</v>
      </c>
      <c r="B60" t="s">
        <v>227</v>
      </c>
      <c r="C60" t="n">
        <v>1</v>
      </c>
      <c r="D60" t="n">
        <v>213</v>
      </c>
      <c r="E60" t="s">
        <v>234</v>
      </c>
      <c r="F60" t="n">
        <v>3201</v>
      </c>
      <c r="G60" t="s">
        <v>228</v>
      </c>
      <c r="H60" t="s">
        <v>229</v>
      </c>
      <c r="I60" t="n">
        <v>5</v>
      </c>
      <c r="J60" t="n">
        <v>785</v>
      </c>
      <c r="K60" t="s">
        <v>259</v>
      </c>
      <c r="L60" t="n">
        <v>101</v>
      </c>
      <c r="M60" t="n">
        <v>0</v>
      </c>
      <c r="N60" t="n">
        <v>0</v>
      </c>
    </row>
    <row r="61" spans="1:20">
      <c r="A61" s="1" t="n">
        <v>31897</v>
      </c>
      <c r="B61" t="s">
        <v>227</v>
      </c>
      <c r="C61" t="n">
        <v>2</v>
      </c>
      <c r="D61" t="n">
        <v>508</v>
      </c>
      <c r="E61" t="s">
        <v>246</v>
      </c>
      <c r="F61" t="n">
        <v>3201</v>
      </c>
      <c r="G61" t="s">
        <v>228</v>
      </c>
      <c r="H61" t="s">
        <v>229</v>
      </c>
      <c r="I61" t="n">
        <v>5</v>
      </c>
      <c r="J61" t="n">
        <v>795</v>
      </c>
      <c r="K61" t="s">
        <v>240</v>
      </c>
      <c r="L61" t="n">
        <v>148</v>
      </c>
      <c r="M61" t="n">
        <v>0.11</v>
      </c>
      <c r="N61" t="n">
        <v>0</v>
      </c>
    </row>
    <row r="62" spans="1:20">
      <c r="A62" s="1" t="n">
        <v>31897</v>
      </c>
      <c r="B62" t="s">
        <v>227</v>
      </c>
      <c r="C62" t="n">
        <v>3</v>
      </c>
      <c r="D62" t="n">
        <v>508</v>
      </c>
      <c r="E62" t="s">
        <v>246</v>
      </c>
      <c r="F62" t="n">
        <v>3201</v>
      </c>
      <c r="G62" t="s">
        <v>228</v>
      </c>
      <c r="H62" t="s">
        <v>229</v>
      </c>
      <c r="I62" t="n">
        <v>5</v>
      </c>
      <c r="J62" t="n">
        <v>795</v>
      </c>
      <c r="K62" t="s">
        <v>240</v>
      </c>
      <c r="L62" t="n">
        <v>198</v>
      </c>
      <c r="M62" t="n">
        <v>0.2</v>
      </c>
      <c r="N62" t="n">
        <v>0</v>
      </c>
    </row>
    <row r="63" spans="1:20">
      <c r="A63" s="1" t="n">
        <v>31897</v>
      </c>
      <c r="B63" t="s">
        <v>227</v>
      </c>
      <c r="C63" t="n">
        <v>4</v>
      </c>
      <c r="D63" t="n">
        <v>20</v>
      </c>
      <c r="E63" t="s">
        <v>52</v>
      </c>
      <c r="F63" t="n">
        <v>3201</v>
      </c>
      <c r="G63" t="s">
        <v>228</v>
      </c>
      <c r="H63" t="s">
        <v>229</v>
      </c>
      <c r="I63" t="n">
        <v>5</v>
      </c>
      <c r="J63" t="n">
        <v>458</v>
      </c>
      <c r="K63" t="s">
        <v>230</v>
      </c>
      <c r="L63" t="n">
        <v>231</v>
      </c>
      <c r="M63" t="n">
        <v>0.2</v>
      </c>
      <c r="N63" t="n">
        <v>21.8</v>
      </c>
      <c r="O63" t="s">
        <v>231</v>
      </c>
      <c r="P63" t="s">
        <v>232</v>
      </c>
      <c r="Q63" t="s">
        <v>232</v>
      </c>
      <c r="R63" t="s">
        <v>233</v>
      </c>
      <c r="S63" t="s">
        <v>229</v>
      </c>
      <c r="T63" t="n">
        <v>5</v>
      </c>
    </row>
    <row r="64" spans="1:20">
      <c r="A64" s="1" t="n">
        <v>31897</v>
      </c>
      <c r="B64" t="s">
        <v>227</v>
      </c>
      <c r="C64" t="n">
        <v>5</v>
      </c>
      <c r="D64" t="n">
        <v>20</v>
      </c>
      <c r="E64" t="s">
        <v>52</v>
      </c>
      <c r="F64" t="n">
        <v>3201</v>
      </c>
      <c r="G64" t="s">
        <v>228</v>
      </c>
      <c r="H64" t="s">
        <v>229</v>
      </c>
      <c r="I64" t="n">
        <v>5</v>
      </c>
      <c r="J64" t="n">
        <v>458</v>
      </c>
      <c r="K64" t="s">
        <v>230</v>
      </c>
      <c r="L64" t="n">
        <v>273</v>
      </c>
      <c r="M64" t="n">
        <v>0.1</v>
      </c>
      <c r="N64" t="n">
        <v>36.1</v>
      </c>
      <c r="O64" t="s">
        <v>231</v>
      </c>
      <c r="P64" t="s">
        <v>232</v>
      </c>
      <c r="Q64" t="s">
        <v>232</v>
      </c>
      <c r="R64" t="s">
        <v>233</v>
      </c>
      <c r="S64" t="s">
        <v>229</v>
      </c>
      <c r="T64" t="n">
        <v>5</v>
      </c>
    </row>
    <row r="65" spans="1:20">
      <c r="A65" s="1" t="n">
        <v>31897</v>
      </c>
      <c r="B65" t="s">
        <v>227</v>
      </c>
      <c r="C65" t="n">
        <v>6</v>
      </c>
      <c r="D65" t="n">
        <v>20</v>
      </c>
      <c r="E65" t="s">
        <v>52</v>
      </c>
      <c r="F65" t="n">
        <v>3201</v>
      </c>
      <c r="G65" t="s">
        <v>228</v>
      </c>
      <c r="H65" t="s">
        <v>229</v>
      </c>
      <c r="I65" t="n">
        <v>5</v>
      </c>
      <c r="J65" t="n">
        <v>458</v>
      </c>
      <c r="K65" t="s">
        <v>230</v>
      </c>
      <c r="L65" t="n">
        <v>596</v>
      </c>
      <c r="M65" t="n">
        <v>0.1</v>
      </c>
      <c r="N65" t="n">
        <v>35.2</v>
      </c>
      <c r="O65" t="s">
        <v>231</v>
      </c>
      <c r="P65" t="s">
        <v>232</v>
      </c>
      <c r="Q65" t="s">
        <v>232</v>
      </c>
      <c r="R65" t="s">
        <v>233</v>
      </c>
      <c r="S65" t="s">
        <v>229</v>
      </c>
      <c r="T65" t="n">
        <v>5</v>
      </c>
    </row>
    <row r="66" spans="1:20">
      <c r="A66" s="1" t="n">
        <v>31897</v>
      </c>
      <c r="B66" t="s">
        <v>227</v>
      </c>
      <c r="C66" t="n">
        <v>7</v>
      </c>
      <c r="D66" t="n">
        <v>20</v>
      </c>
      <c r="E66" t="s">
        <v>52</v>
      </c>
      <c r="F66" t="n">
        <v>3201</v>
      </c>
      <c r="G66" t="s">
        <v>228</v>
      </c>
      <c r="H66" t="s">
        <v>229</v>
      </c>
      <c r="I66" t="n">
        <v>5</v>
      </c>
      <c r="J66" t="n">
        <v>458</v>
      </c>
      <c r="K66" t="s">
        <v>230</v>
      </c>
      <c r="L66" t="n">
        <v>349</v>
      </c>
      <c r="M66" t="n">
        <v>0.1</v>
      </c>
      <c r="N66" t="n">
        <v>35.2</v>
      </c>
      <c r="O66" t="s">
        <v>231</v>
      </c>
      <c r="P66" t="s">
        <v>232</v>
      </c>
      <c r="Q66" t="s">
        <v>232</v>
      </c>
      <c r="R66" t="s">
        <v>233</v>
      </c>
      <c r="S66" t="s">
        <v>229</v>
      </c>
      <c r="T66" t="n">
        <v>5</v>
      </c>
    </row>
    <row r="67" spans="1:20">
      <c r="A67" s="1" t="n">
        <v>31897</v>
      </c>
      <c r="B67" t="s">
        <v>227</v>
      </c>
      <c r="C67" t="n">
        <v>8</v>
      </c>
      <c r="D67" t="n">
        <v>20</v>
      </c>
      <c r="E67" t="s">
        <v>52</v>
      </c>
      <c r="F67" t="n">
        <v>3201</v>
      </c>
      <c r="G67" t="s">
        <v>228</v>
      </c>
      <c r="H67" t="s">
        <v>229</v>
      </c>
      <c r="I67" t="n">
        <v>5</v>
      </c>
      <c r="J67" t="n">
        <v>458</v>
      </c>
      <c r="K67" t="s">
        <v>230</v>
      </c>
      <c r="L67" t="n">
        <v>104</v>
      </c>
      <c r="M67" t="n">
        <v>0.2</v>
      </c>
      <c r="N67" t="n">
        <v>21.9</v>
      </c>
      <c r="O67" t="s">
        <v>231</v>
      </c>
      <c r="P67" t="s">
        <v>232</v>
      </c>
      <c r="Q67" t="s">
        <v>232</v>
      </c>
      <c r="R67" t="s">
        <v>233</v>
      </c>
      <c r="S67" t="s">
        <v>229</v>
      </c>
      <c r="T67" t="n">
        <v>5</v>
      </c>
    </row>
    <row r="68" spans="1:20">
      <c r="A68" s="1" t="n">
        <v>31897</v>
      </c>
      <c r="B68" t="s">
        <v>236</v>
      </c>
      <c r="C68" t="n">
        <v>1</v>
      </c>
      <c r="D68" t="n">
        <v>213</v>
      </c>
      <c r="E68" t="s">
        <v>234</v>
      </c>
      <c r="F68" t="n">
        <v>3201</v>
      </c>
      <c r="G68" t="s">
        <v>228</v>
      </c>
      <c r="H68" t="s">
        <v>229</v>
      </c>
      <c r="I68" t="n">
        <v>5</v>
      </c>
      <c r="J68" t="n">
        <v>795</v>
      </c>
      <c r="K68" t="s">
        <v>240</v>
      </c>
      <c r="L68" t="n">
        <v>2</v>
      </c>
      <c r="M68" t="n">
        <v>0</v>
      </c>
      <c r="N68" t="n">
        <v>0</v>
      </c>
    </row>
    <row r="69" spans="1:20">
      <c r="A69" s="1" t="n">
        <v>31897</v>
      </c>
      <c r="B69" t="s">
        <v>241</v>
      </c>
      <c r="C69" t="n">
        <v>1</v>
      </c>
      <c r="D69" t="n">
        <v>213</v>
      </c>
      <c r="E69" t="s">
        <v>234</v>
      </c>
      <c r="F69" t="n">
        <v>3201</v>
      </c>
      <c r="G69" t="s">
        <v>228</v>
      </c>
      <c r="H69" t="s">
        <v>229</v>
      </c>
      <c r="I69" t="n">
        <v>5</v>
      </c>
      <c r="J69" t="n">
        <v>940</v>
      </c>
      <c r="K69" t="s">
        <v>235</v>
      </c>
      <c r="L69" t="n">
        <v>46</v>
      </c>
      <c r="M69" t="n">
        <v>0</v>
      </c>
      <c r="N69" t="n">
        <v>0</v>
      </c>
    </row>
    <row r="70" spans="1:20">
      <c r="A70" s="1" t="n">
        <v>31897</v>
      </c>
      <c r="B70" t="s">
        <v>254</v>
      </c>
      <c r="C70" t="n">
        <v>1</v>
      </c>
      <c r="D70" t="n">
        <v>20</v>
      </c>
      <c r="E70" t="s">
        <v>52</v>
      </c>
      <c r="F70" t="n">
        <v>3201</v>
      </c>
      <c r="G70" t="s">
        <v>228</v>
      </c>
      <c r="H70" t="s">
        <v>229</v>
      </c>
      <c r="I70" t="n">
        <v>5</v>
      </c>
      <c r="J70" t="n">
        <v>458</v>
      </c>
      <c r="K70" t="s">
        <v>230</v>
      </c>
      <c r="L70" t="n">
        <v>262</v>
      </c>
      <c r="M70" t="n">
        <v>0.19</v>
      </c>
      <c r="N70" t="n">
        <v>21.6</v>
      </c>
      <c r="O70" t="s">
        <v>252</v>
      </c>
      <c r="P70" t="s">
        <v>253</v>
      </c>
      <c r="Q70" t="s">
        <v>253</v>
      </c>
      <c r="R70" t="s">
        <v>233</v>
      </c>
      <c r="S70" t="s">
        <v>229</v>
      </c>
      <c r="T70" t="n">
        <v>5</v>
      </c>
    </row>
    <row r="71" spans="1:20">
      <c r="A71" s="1" t="n">
        <v>31897</v>
      </c>
      <c r="B71" t="s">
        <v>254</v>
      </c>
      <c r="C71" t="n">
        <v>2</v>
      </c>
      <c r="D71" t="n">
        <v>510</v>
      </c>
      <c r="E71" t="s">
        <v>255</v>
      </c>
      <c r="F71" t="n">
        <v>3201</v>
      </c>
      <c r="G71" t="s">
        <v>228</v>
      </c>
      <c r="H71" t="s">
        <v>229</v>
      </c>
      <c r="I71" t="n">
        <v>5</v>
      </c>
      <c r="J71" t="n">
        <v>160</v>
      </c>
      <c r="K71" t="s">
        <v>258</v>
      </c>
      <c r="L71" t="n">
        <v>63</v>
      </c>
      <c r="M71" t="n">
        <v>2.9</v>
      </c>
      <c r="N71" t="n">
        <v>0</v>
      </c>
    </row>
    <row r="72" spans="1:20">
      <c r="A72" s="1" t="n">
        <v>31897</v>
      </c>
      <c r="B72" t="s">
        <v>254</v>
      </c>
      <c r="C72" t="n">
        <v>3</v>
      </c>
      <c r="D72" t="n">
        <v>20</v>
      </c>
      <c r="E72" t="s">
        <v>52</v>
      </c>
      <c r="F72" t="n">
        <v>3201</v>
      </c>
      <c r="G72" t="s">
        <v>228</v>
      </c>
      <c r="H72" t="s">
        <v>229</v>
      </c>
      <c r="I72" t="n">
        <v>5</v>
      </c>
      <c r="J72" t="n">
        <v>458</v>
      </c>
      <c r="K72" t="s">
        <v>230</v>
      </c>
      <c r="L72" t="n">
        <v>411</v>
      </c>
      <c r="M72" t="n">
        <v>0.03</v>
      </c>
      <c r="N72" t="n">
        <v>43.4</v>
      </c>
      <c r="O72" t="s">
        <v>252</v>
      </c>
      <c r="P72" t="s">
        <v>253</v>
      </c>
      <c r="Q72" t="s">
        <v>253</v>
      </c>
      <c r="R72" t="s">
        <v>233</v>
      </c>
      <c r="S72" t="s">
        <v>229</v>
      </c>
      <c r="T72" t="n">
        <v>5</v>
      </c>
    </row>
    <row r="73" spans="1:20">
      <c r="A73" s="1" t="n">
        <v>31928</v>
      </c>
      <c r="B73" t="s">
        <v>254</v>
      </c>
      <c r="C73" t="n">
        <v>1</v>
      </c>
      <c r="D73" t="n">
        <v>508</v>
      </c>
      <c r="E73" t="s">
        <v>246</v>
      </c>
      <c r="F73" t="n">
        <v>3201</v>
      </c>
      <c r="G73" t="s">
        <v>228</v>
      </c>
      <c r="H73" t="s">
        <v>229</v>
      </c>
      <c r="I73" t="n">
        <v>5</v>
      </c>
      <c r="J73" t="n">
        <v>160</v>
      </c>
      <c r="K73" t="s">
        <v>258</v>
      </c>
      <c r="L73" t="n">
        <v>79</v>
      </c>
      <c r="M73" t="n">
        <v>0.29</v>
      </c>
      <c r="N73" t="n">
        <v>0</v>
      </c>
    </row>
    <row r="74" spans="1:20">
      <c r="A74" s="1" t="n">
        <v>31928</v>
      </c>
      <c r="B74" t="s">
        <v>254</v>
      </c>
      <c r="C74" t="n">
        <v>2</v>
      </c>
      <c r="D74" t="n">
        <v>20</v>
      </c>
      <c r="E74" t="s">
        <v>52</v>
      </c>
      <c r="F74" t="n">
        <v>3201</v>
      </c>
      <c r="G74" t="s">
        <v>228</v>
      </c>
      <c r="H74" t="s">
        <v>229</v>
      </c>
      <c r="I74" t="n">
        <v>5</v>
      </c>
      <c r="J74" t="n">
        <v>458</v>
      </c>
      <c r="K74" t="s">
        <v>230</v>
      </c>
      <c r="L74" t="n">
        <v>300</v>
      </c>
      <c r="M74" t="n">
        <v>0.2</v>
      </c>
      <c r="N74" t="n">
        <v>21.7</v>
      </c>
      <c r="O74" t="s">
        <v>252</v>
      </c>
      <c r="P74" t="s">
        <v>253</v>
      </c>
      <c r="Q74" t="s">
        <v>253</v>
      </c>
      <c r="R74" t="s">
        <v>233</v>
      </c>
      <c r="S74" t="s">
        <v>229</v>
      </c>
      <c r="T74" t="n">
        <v>5</v>
      </c>
    </row>
    <row r="75" spans="1:20">
      <c r="A75" s="1" t="n">
        <v>31928</v>
      </c>
      <c r="B75" t="s">
        <v>254</v>
      </c>
      <c r="C75" t="n">
        <v>3</v>
      </c>
      <c r="D75" t="n">
        <v>20</v>
      </c>
      <c r="E75" t="s">
        <v>52</v>
      </c>
      <c r="F75" t="n">
        <v>3201</v>
      </c>
      <c r="G75" t="s">
        <v>228</v>
      </c>
      <c r="H75" t="s">
        <v>229</v>
      </c>
      <c r="I75" t="n">
        <v>5</v>
      </c>
      <c r="J75" t="n">
        <v>458</v>
      </c>
      <c r="K75" t="s">
        <v>230</v>
      </c>
      <c r="L75" t="n">
        <v>210</v>
      </c>
      <c r="M75" t="n">
        <v>0.19</v>
      </c>
      <c r="N75" t="n">
        <v>21.4</v>
      </c>
      <c r="O75" t="s">
        <v>252</v>
      </c>
      <c r="P75" t="s">
        <v>253</v>
      </c>
      <c r="Q75" t="s">
        <v>253</v>
      </c>
      <c r="R75" t="s">
        <v>233</v>
      </c>
      <c r="S75" t="s">
        <v>229</v>
      </c>
      <c r="T75" t="n">
        <v>5</v>
      </c>
    </row>
    <row r="76" spans="1:20">
      <c r="A76" s="1" t="n">
        <v>31928</v>
      </c>
      <c r="B76" t="s">
        <v>254</v>
      </c>
      <c r="C76" t="n">
        <v>4</v>
      </c>
      <c r="D76" t="n">
        <v>20</v>
      </c>
      <c r="E76" t="s">
        <v>52</v>
      </c>
      <c r="F76" t="n">
        <v>3201</v>
      </c>
      <c r="G76" t="s">
        <v>228</v>
      </c>
      <c r="H76" t="s">
        <v>229</v>
      </c>
      <c r="I76" t="n">
        <v>5</v>
      </c>
      <c r="J76" t="n">
        <v>458</v>
      </c>
      <c r="K76" t="s">
        <v>230</v>
      </c>
      <c r="L76" t="n">
        <v>192</v>
      </c>
      <c r="M76" t="n">
        <v>0.03</v>
      </c>
      <c r="N76" t="n">
        <v>50.4</v>
      </c>
      <c r="O76" t="s">
        <v>252</v>
      </c>
      <c r="P76" t="s">
        <v>253</v>
      </c>
      <c r="Q76" t="s">
        <v>253</v>
      </c>
      <c r="R76" t="s">
        <v>233</v>
      </c>
      <c r="S76" t="s">
        <v>229</v>
      </c>
      <c r="T76" t="n">
        <v>5</v>
      </c>
    </row>
    <row r="77" spans="1:20">
      <c r="A77" s="1" t="n">
        <v>31928</v>
      </c>
      <c r="B77" t="s">
        <v>254</v>
      </c>
      <c r="C77" t="n">
        <v>5</v>
      </c>
      <c r="D77" t="n">
        <v>20</v>
      </c>
      <c r="E77" t="s">
        <v>52</v>
      </c>
      <c r="F77" t="n">
        <v>3201</v>
      </c>
      <c r="G77" t="s">
        <v>228</v>
      </c>
      <c r="H77" t="s">
        <v>229</v>
      </c>
      <c r="I77" t="n">
        <v>5</v>
      </c>
      <c r="J77" t="n">
        <v>458</v>
      </c>
      <c r="K77" t="s">
        <v>230</v>
      </c>
      <c r="L77" t="n">
        <v>303</v>
      </c>
      <c r="M77" t="n">
        <v>0.05</v>
      </c>
      <c r="N77" t="n">
        <v>41.4</v>
      </c>
      <c r="O77" t="s">
        <v>252</v>
      </c>
      <c r="P77" t="s">
        <v>253</v>
      </c>
      <c r="Q77" t="s">
        <v>253</v>
      </c>
      <c r="R77" t="s">
        <v>233</v>
      </c>
      <c r="S77" t="s">
        <v>229</v>
      </c>
      <c r="T77" t="n">
        <v>5</v>
      </c>
    </row>
    <row r="78" spans="1:20">
      <c r="A78" s="1" t="n">
        <v>31928</v>
      </c>
      <c r="B78" t="s">
        <v>254</v>
      </c>
      <c r="C78" t="n">
        <v>6</v>
      </c>
      <c r="D78" t="n">
        <v>20</v>
      </c>
      <c r="E78" t="s">
        <v>52</v>
      </c>
      <c r="F78" t="n">
        <v>3201</v>
      </c>
      <c r="G78" t="s">
        <v>228</v>
      </c>
      <c r="H78" t="s">
        <v>229</v>
      </c>
      <c r="I78" t="n">
        <v>5</v>
      </c>
      <c r="J78" t="n">
        <v>458</v>
      </c>
      <c r="K78" t="s">
        <v>230</v>
      </c>
      <c r="L78" t="n">
        <v>295</v>
      </c>
      <c r="M78" t="n">
        <v>0</v>
      </c>
      <c r="N78" t="n">
        <v>46.4</v>
      </c>
      <c r="O78" t="s">
        <v>252</v>
      </c>
      <c r="P78" t="s">
        <v>253</v>
      </c>
      <c r="Q78" t="s">
        <v>253</v>
      </c>
      <c r="R78" t="s">
        <v>233</v>
      </c>
      <c r="S78" t="s">
        <v>229</v>
      </c>
      <c r="T78" t="n">
        <v>5</v>
      </c>
    </row>
    <row r="79" spans="1:20">
      <c r="A79" s="1" t="n">
        <v>31928</v>
      </c>
      <c r="B79" t="s">
        <v>254</v>
      </c>
      <c r="C79" t="n">
        <v>7</v>
      </c>
      <c r="D79" t="n">
        <v>20</v>
      </c>
      <c r="E79" t="s">
        <v>52</v>
      </c>
      <c r="F79" t="n">
        <v>3201</v>
      </c>
      <c r="G79" t="s">
        <v>228</v>
      </c>
      <c r="H79" t="s">
        <v>229</v>
      </c>
      <c r="I79" t="n">
        <v>5</v>
      </c>
      <c r="J79" t="n">
        <v>795</v>
      </c>
      <c r="K79" t="s">
        <v>240</v>
      </c>
      <c r="L79" t="n">
        <v>299</v>
      </c>
      <c r="M79" t="n">
        <v>0.2</v>
      </c>
      <c r="N79" t="n">
        <v>23.5</v>
      </c>
      <c r="O79" t="s">
        <v>252</v>
      </c>
      <c r="P79" t="s">
        <v>253</v>
      </c>
      <c r="Q79" t="s">
        <v>253</v>
      </c>
      <c r="R79" t="s">
        <v>233</v>
      </c>
      <c r="S79" t="s">
        <v>229</v>
      </c>
      <c r="T79" t="n">
        <v>5</v>
      </c>
    </row>
    <row r="80" spans="1:20">
      <c r="A80" s="1" t="n">
        <v>31958</v>
      </c>
      <c r="B80" t="s">
        <v>227</v>
      </c>
      <c r="C80" t="n">
        <v>1</v>
      </c>
      <c r="D80" t="n">
        <v>213</v>
      </c>
      <c r="E80" t="s">
        <v>234</v>
      </c>
      <c r="F80" t="n">
        <v>3201</v>
      </c>
      <c r="G80" t="s">
        <v>228</v>
      </c>
      <c r="H80" t="s">
        <v>229</v>
      </c>
      <c r="I80" t="n">
        <v>5</v>
      </c>
      <c r="J80" t="n">
        <v>260</v>
      </c>
      <c r="K80" t="s">
        <v>250</v>
      </c>
      <c r="L80" t="n">
        <v>62</v>
      </c>
      <c r="M80" t="n">
        <v>0</v>
      </c>
      <c r="N80" t="n">
        <v>0</v>
      </c>
    </row>
    <row r="81" spans="1:20">
      <c r="A81" s="1" t="n">
        <v>31958</v>
      </c>
      <c r="B81" t="s">
        <v>227</v>
      </c>
      <c r="C81" t="n">
        <v>2</v>
      </c>
      <c r="D81" t="n">
        <v>411</v>
      </c>
      <c r="E81" t="s">
        <v>260</v>
      </c>
      <c r="F81" t="n">
        <v>3201</v>
      </c>
      <c r="G81" t="s">
        <v>228</v>
      </c>
      <c r="H81" t="s">
        <v>229</v>
      </c>
      <c r="I81" t="n">
        <v>5</v>
      </c>
      <c r="J81" t="n">
        <v>260</v>
      </c>
      <c r="K81" t="s">
        <v>250</v>
      </c>
      <c r="L81" t="n">
        <v>45</v>
      </c>
      <c r="M81" t="n">
        <v>0</v>
      </c>
      <c r="N81" t="n">
        <v>0</v>
      </c>
    </row>
    <row r="82" spans="1:20">
      <c r="A82" s="1" t="n">
        <v>31958</v>
      </c>
      <c r="B82" t="s">
        <v>227</v>
      </c>
      <c r="C82" t="n">
        <v>3</v>
      </c>
      <c r="D82" t="n">
        <v>20</v>
      </c>
      <c r="E82" t="s">
        <v>52</v>
      </c>
      <c r="F82" t="n">
        <v>3201</v>
      </c>
      <c r="G82" t="s">
        <v>228</v>
      </c>
      <c r="H82" t="s">
        <v>229</v>
      </c>
      <c r="I82" t="n">
        <v>5</v>
      </c>
      <c r="J82" t="n">
        <v>458</v>
      </c>
      <c r="K82" t="s">
        <v>230</v>
      </c>
      <c r="L82" t="n">
        <v>919</v>
      </c>
      <c r="M82" t="n">
        <v>0.2</v>
      </c>
      <c r="N82" t="n">
        <v>35</v>
      </c>
      <c r="O82" t="s">
        <v>231</v>
      </c>
      <c r="P82" t="s">
        <v>232</v>
      </c>
      <c r="Q82" t="s">
        <v>232</v>
      </c>
      <c r="R82" t="s">
        <v>233</v>
      </c>
      <c r="S82" t="s">
        <v>229</v>
      </c>
      <c r="T82" t="n">
        <v>5</v>
      </c>
    </row>
    <row r="83" spans="1:20">
      <c r="A83" s="1" t="n">
        <v>31958</v>
      </c>
      <c r="B83" t="s">
        <v>227</v>
      </c>
      <c r="C83" t="n">
        <v>11</v>
      </c>
      <c r="D83" t="n">
        <v>20</v>
      </c>
      <c r="E83" t="s">
        <v>52</v>
      </c>
      <c r="F83" t="n">
        <v>3201</v>
      </c>
      <c r="G83" t="s">
        <v>228</v>
      </c>
      <c r="H83" t="s">
        <v>229</v>
      </c>
      <c r="I83" t="n">
        <v>5</v>
      </c>
      <c r="J83" t="n">
        <v>458</v>
      </c>
      <c r="K83" t="s">
        <v>230</v>
      </c>
      <c r="L83" t="n">
        <v>126</v>
      </c>
      <c r="M83" t="n">
        <v>0.1</v>
      </c>
      <c r="N83" t="n">
        <v>23</v>
      </c>
      <c r="O83" t="s">
        <v>231</v>
      </c>
      <c r="P83" t="s">
        <v>232</v>
      </c>
      <c r="Q83" t="s">
        <v>232</v>
      </c>
      <c r="R83" t="s">
        <v>233</v>
      </c>
      <c r="S83" t="s">
        <v>229</v>
      </c>
      <c r="T83" t="n">
        <v>5</v>
      </c>
    </row>
    <row r="84" spans="1:20">
      <c r="A84" s="1" t="n">
        <v>31958</v>
      </c>
      <c r="B84" t="s">
        <v>236</v>
      </c>
      <c r="C84" t="n">
        <v>1</v>
      </c>
      <c r="D84" t="n">
        <v>213</v>
      </c>
      <c r="E84" t="s">
        <v>234</v>
      </c>
      <c r="F84" t="n">
        <v>3201</v>
      </c>
      <c r="G84" t="s">
        <v>228</v>
      </c>
      <c r="H84" t="s">
        <v>229</v>
      </c>
      <c r="I84" t="n">
        <v>5</v>
      </c>
      <c r="J84" t="n">
        <v>458</v>
      </c>
      <c r="K84" t="s">
        <v>230</v>
      </c>
      <c r="L84" t="n">
        <v>1</v>
      </c>
      <c r="M84" t="n">
        <v>0</v>
      </c>
      <c r="N84" t="n">
        <v>0</v>
      </c>
    </row>
    <row r="85" spans="1:20">
      <c r="A85" s="1" t="n">
        <v>31958</v>
      </c>
      <c r="B85" t="s">
        <v>236</v>
      </c>
      <c r="C85" t="n">
        <v>2</v>
      </c>
      <c r="D85" t="n">
        <v>213</v>
      </c>
      <c r="E85" t="s">
        <v>234</v>
      </c>
      <c r="F85" t="n">
        <v>3201</v>
      </c>
      <c r="G85" t="s">
        <v>228</v>
      </c>
      <c r="H85" t="s">
        <v>229</v>
      </c>
      <c r="I85" t="n">
        <v>5</v>
      </c>
      <c r="J85" t="n">
        <v>785</v>
      </c>
      <c r="K85" t="s">
        <v>259</v>
      </c>
      <c r="L85" t="n">
        <v>1</v>
      </c>
      <c r="M85" t="n">
        <v>0</v>
      </c>
      <c r="N85" t="n">
        <v>0</v>
      </c>
    </row>
    <row r="86" spans="1:20">
      <c r="A86" s="1" t="n">
        <v>31958</v>
      </c>
      <c r="B86" t="s">
        <v>241</v>
      </c>
      <c r="C86" t="n">
        <v>1</v>
      </c>
      <c r="D86" t="n">
        <v>213</v>
      </c>
      <c r="E86" t="s">
        <v>234</v>
      </c>
      <c r="F86" t="n">
        <v>3201</v>
      </c>
      <c r="G86" t="s">
        <v>228</v>
      </c>
      <c r="H86" t="s">
        <v>229</v>
      </c>
      <c r="I86" t="n">
        <v>5</v>
      </c>
      <c r="J86" t="n">
        <v>940</v>
      </c>
      <c r="K86" t="s">
        <v>235</v>
      </c>
      <c r="L86" t="n">
        <v>35</v>
      </c>
      <c r="M86" t="n">
        <v>0</v>
      </c>
      <c r="N86" t="n">
        <v>0</v>
      </c>
    </row>
    <row r="87" spans="1:20">
      <c r="A87" s="1" t="n">
        <v>31958</v>
      </c>
      <c r="B87" t="s">
        <v>254</v>
      </c>
      <c r="C87" t="n">
        <v>1</v>
      </c>
      <c r="D87" t="n">
        <v>508</v>
      </c>
      <c r="E87" t="s">
        <v>246</v>
      </c>
      <c r="F87" t="n">
        <v>3201</v>
      </c>
      <c r="G87" t="s">
        <v>228</v>
      </c>
      <c r="H87" t="s">
        <v>229</v>
      </c>
      <c r="I87" t="n">
        <v>5</v>
      </c>
      <c r="J87" t="n">
        <v>160</v>
      </c>
      <c r="K87" t="s">
        <v>258</v>
      </c>
      <c r="L87" t="n">
        <v>59</v>
      </c>
      <c r="M87" t="n">
        <v>0.1</v>
      </c>
      <c r="N87" t="n">
        <v>0</v>
      </c>
    </row>
    <row r="88" spans="1:20">
      <c r="A88" s="1" t="n">
        <v>31958</v>
      </c>
      <c r="B88" t="s">
        <v>254</v>
      </c>
      <c r="C88" t="n">
        <v>2</v>
      </c>
      <c r="D88" t="n">
        <v>20</v>
      </c>
      <c r="E88" t="s">
        <v>52</v>
      </c>
      <c r="F88" t="n">
        <v>3201</v>
      </c>
      <c r="G88" t="s">
        <v>228</v>
      </c>
      <c r="H88" t="s">
        <v>229</v>
      </c>
      <c r="I88" t="n">
        <v>5</v>
      </c>
      <c r="J88" t="n">
        <v>160</v>
      </c>
      <c r="K88" t="s">
        <v>258</v>
      </c>
      <c r="L88" t="n">
        <v>603</v>
      </c>
      <c r="M88" t="n">
        <v>0.08</v>
      </c>
      <c r="N88" t="n">
        <v>45.1</v>
      </c>
      <c r="O88" t="s">
        <v>252</v>
      </c>
      <c r="P88" t="s">
        <v>253</v>
      </c>
      <c r="Q88" t="s">
        <v>253</v>
      </c>
      <c r="R88" t="s">
        <v>233</v>
      </c>
      <c r="S88" t="s">
        <v>229</v>
      </c>
      <c r="T88" t="n">
        <v>5</v>
      </c>
    </row>
    <row r="89" spans="1:20">
      <c r="A89" s="1" t="n">
        <v>31989</v>
      </c>
      <c r="B89" t="s">
        <v>227</v>
      </c>
      <c r="C89" t="n">
        <v>1</v>
      </c>
      <c r="D89" t="n">
        <v>213</v>
      </c>
      <c r="E89" t="s">
        <v>234</v>
      </c>
      <c r="F89" t="n">
        <v>3201</v>
      </c>
      <c r="G89" t="s">
        <v>228</v>
      </c>
      <c r="H89" t="s">
        <v>229</v>
      </c>
      <c r="I89" t="n">
        <v>5</v>
      </c>
      <c r="J89" t="n">
        <v>795</v>
      </c>
      <c r="K89" t="s">
        <v>240</v>
      </c>
      <c r="L89" t="n">
        <v>99</v>
      </c>
      <c r="M89" t="n">
        <v>0</v>
      </c>
      <c r="N89" t="n">
        <v>0</v>
      </c>
    </row>
    <row r="90" spans="1:20">
      <c r="A90" s="1" t="n">
        <v>31989</v>
      </c>
      <c r="B90" t="s">
        <v>227</v>
      </c>
      <c r="C90" t="n">
        <v>2</v>
      </c>
      <c r="D90" t="n">
        <v>508</v>
      </c>
      <c r="E90" t="s">
        <v>246</v>
      </c>
      <c r="F90" t="n">
        <v>3201</v>
      </c>
      <c r="G90" t="s">
        <v>228</v>
      </c>
      <c r="H90" t="s">
        <v>229</v>
      </c>
      <c r="I90" t="n">
        <v>5</v>
      </c>
      <c r="J90" t="n">
        <v>795</v>
      </c>
      <c r="K90" t="s">
        <v>240</v>
      </c>
      <c r="L90" t="n">
        <v>243</v>
      </c>
      <c r="M90" t="n">
        <v>0.13</v>
      </c>
      <c r="N90" t="n">
        <v>0</v>
      </c>
    </row>
    <row r="91" spans="1:20">
      <c r="A91" s="1" t="n">
        <v>31989</v>
      </c>
      <c r="B91" t="s">
        <v>227</v>
      </c>
      <c r="C91" t="n">
        <v>3</v>
      </c>
      <c r="D91" t="n">
        <v>20</v>
      </c>
      <c r="E91" t="s">
        <v>52</v>
      </c>
      <c r="F91" t="n">
        <v>3201</v>
      </c>
      <c r="G91" t="s">
        <v>228</v>
      </c>
      <c r="H91" t="s">
        <v>229</v>
      </c>
      <c r="I91" t="n">
        <v>5</v>
      </c>
      <c r="J91" t="n">
        <v>458</v>
      </c>
      <c r="K91" t="s">
        <v>230</v>
      </c>
      <c r="L91" t="n">
        <v>91</v>
      </c>
      <c r="M91" t="n">
        <v>0.2</v>
      </c>
      <c r="N91" t="n">
        <v>23.3</v>
      </c>
      <c r="O91" t="s">
        <v>231</v>
      </c>
      <c r="P91" t="s">
        <v>232</v>
      </c>
      <c r="Q91" t="s">
        <v>232</v>
      </c>
      <c r="R91" t="s">
        <v>233</v>
      </c>
      <c r="S91" t="s">
        <v>229</v>
      </c>
      <c r="T91" t="n">
        <v>5</v>
      </c>
    </row>
    <row r="92" spans="1:20">
      <c r="A92" s="1" t="n">
        <v>31989</v>
      </c>
      <c r="B92" t="s">
        <v>227</v>
      </c>
      <c r="C92" t="n">
        <v>10</v>
      </c>
      <c r="D92" t="n">
        <v>20</v>
      </c>
      <c r="E92" t="s">
        <v>52</v>
      </c>
      <c r="F92" t="n">
        <v>3201</v>
      </c>
      <c r="G92" t="s">
        <v>228</v>
      </c>
      <c r="H92" t="s">
        <v>229</v>
      </c>
      <c r="I92" t="n">
        <v>5</v>
      </c>
      <c r="J92" t="n">
        <v>458</v>
      </c>
      <c r="K92" t="s">
        <v>230</v>
      </c>
      <c r="L92" t="n">
        <v>760</v>
      </c>
      <c r="M92" t="n">
        <v>0.1</v>
      </c>
      <c r="N92" t="n">
        <v>34.8</v>
      </c>
      <c r="O92" t="s">
        <v>231</v>
      </c>
      <c r="P92" t="s">
        <v>232</v>
      </c>
      <c r="Q92" t="s">
        <v>232</v>
      </c>
      <c r="R92" t="s">
        <v>233</v>
      </c>
      <c r="S92" t="s">
        <v>229</v>
      </c>
      <c r="T92" t="n">
        <v>5</v>
      </c>
    </row>
    <row r="93" spans="1:20">
      <c r="A93" s="1" t="n">
        <v>31989</v>
      </c>
      <c r="B93" t="s">
        <v>254</v>
      </c>
      <c r="C93" t="n">
        <v>1</v>
      </c>
      <c r="D93" t="n">
        <v>20</v>
      </c>
      <c r="E93" t="s">
        <v>52</v>
      </c>
      <c r="F93" t="n">
        <v>3201</v>
      </c>
      <c r="G93" t="s">
        <v>228</v>
      </c>
      <c r="H93" t="s">
        <v>229</v>
      </c>
      <c r="I93" t="n">
        <v>5</v>
      </c>
      <c r="J93" t="n">
        <v>458</v>
      </c>
      <c r="K93" t="s">
        <v>230</v>
      </c>
      <c r="L93" t="n">
        <v>170</v>
      </c>
      <c r="M93" t="n">
        <v>0.23</v>
      </c>
      <c r="N93" t="n">
        <v>21.8</v>
      </c>
      <c r="O93" t="s">
        <v>252</v>
      </c>
      <c r="P93" t="s">
        <v>253</v>
      </c>
      <c r="Q93" t="s">
        <v>253</v>
      </c>
      <c r="R93" t="s">
        <v>233</v>
      </c>
      <c r="S93" t="s">
        <v>229</v>
      </c>
      <c r="T93" t="n">
        <v>5</v>
      </c>
    </row>
    <row r="94" spans="1:20">
      <c r="A94" s="1" t="n">
        <v>31989</v>
      </c>
      <c r="B94" t="s">
        <v>254</v>
      </c>
      <c r="C94" t="n">
        <v>2</v>
      </c>
      <c r="D94" t="n">
        <v>20</v>
      </c>
      <c r="E94" t="s">
        <v>52</v>
      </c>
      <c r="F94" t="n">
        <v>3201</v>
      </c>
      <c r="G94" t="s">
        <v>228</v>
      </c>
      <c r="H94" t="s">
        <v>229</v>
      </c>
      <c r="I94" t="n">
        <v>5</v>
      </c>
      <c r="J94" t="n">
        <v>458</v>
      </c>
      <c r="K94" t="s">
        <v>230</v>
      </c>
      <c r="L94" t="n">
        <v>411</v>
      </c>
      <c r="M94" t="n">
        <v>0.07000000000000001</v>
      </c>
      <c r="N94" t="n">
        <v>49.5</v>
      </c>
      <c r="O94" t="s">
        <v>252</v>
      </c>
      <c r="P94" t="s">
        <v>253</v>
      </c>
      <c r="Q94" t="s">
        <v>253</v>
      </c>
      <c r="R94" t="s">
        <v>233</v>
      </c>
      <c r="S94" t="s">
        <v>229</v>
      </c>
      <c r="T94" t="n">
        <v>5</v>
      </c>
    </row>
    <row r="95" spans="1:20">
      <c r="A95" s="1" t="n">
        <v>31989</v>
      </c>
      <c r="B95" t="s">
        <v>254</v>
      </c>
      <c r="C95" t="n">
        <v>3</v>
      </c>
      <c r="D95" t="n">
        <v>20</v>
      </c>
      <c r="E95" t="s">
        <v>52</v>
      </c>
      <c r="F95" t="n">
        <v>3201</v>
      </c>
      <c r="G95" t="s">
        <v>228</v>
      </c>
      <c r="H95" t="s">
        <v>229</v>
      </c>
      <c r="I95" t="n">
        <v>5</v>
      </c>
      <c r="J95" t="n">
        <v>458</v>
      </c>
      <c r="K95" t="s">
        <v>230</v>
      </c>
      <c r="L95" t="n">
        <v>249</v>
      </c>
      <c r="M95" t="n">
        <v>0.21</v>
      </c>
      <c r="N95" t="n">
        <v>21.9</v>
      </c>
      <c r="O95" t="s">
        <v>252</v>
      </c>
      <c r="P95" t="s">
        <v>253</v>
      </c>
      <c r="Q95" t="s">
        <v>253</v>
      </c>
      <c r="R95" t="s">
        <v>233</v>
      </c>
      <c r="S95" t="s">
        <v>229</v>
      </c>
      <c r="T95" t="n">
        <v>5</v>
      </c>
    </row>
    <row r="96" spans="1:20">
      <c r="A96" s="1" t="n">
        <v>31989</v>
      </c>
      <c r="B96" t="s">
        <v>254</v>
      </c>
      <c r="C96" t="n">
        <v>4</v>
      </c>
      <c r="D96" t="n">
        <v>20</v>
      </c>
      <c r="E96" t="s">
        <v>52</v>
      </c>
      <c r="F96" t="n">
        <v>3201</v>
      </c>
      <c r="G96" t="s">
        <v>228</v>
      </c>
      <c r="H96" t="s">
        <v>229</v>
      </c>
      <c r="I96" t="n">
        <v>5</v>
      </c>
      <c r="J96" t="n">
        <v>580</v>
      </c>
      <c r="K96" t="s">
        <v>248</v>
      </c>
      <c r="L96" t="n">
        <v>332</v>
      </c>
      <c r="M96" t="n">
        <v>0.04</v>
      </c>
      <c r="N96" t="n">
        <v>47</v>
      </c>
      <c r="O96" t="s">
        <v>252</v>
      </c>
      <c r="P96" t="s">
        <v>253</v>
      </c>
      <c r="Q96" t="s">
        <v>253</v>
      </c>
      <c r="R96" t="s">
        <v>233</v>
      </c>
      <c r="S96" t="s">
        <v>229</v>
      </c>
      <c r="T96" t="n">
        <v>5</v>
      </c>
    </row>
    <row r="97" spans="1:20">
      <c r="A97" s="1" t="n">
        <v>32020</v>
      </c>
      <c r="B97" t="s">
        <v>227</v>
      </c>
      <c r="C97" t="n">
        <v>1</v>
      </c>
      <c r="D97" t="n">
        <v>508</v>
      </c>
      <c r="E97" t="s">
        <v>246</v>
      </c>
      <c r="F97" t="n">
        <v>3201</v>
      </c>
      <c r="G97" t="s">
        <v>228</v>
      </c>
      <c r="H97" t="s">
        <v>229</v>
      </c>
      <c r="I97" t="n">
        <v>5</v>
      </c>
      <c r="J97" t="n">
        <v>795</v>
      </c>
      <c r="K97" t="s">
        <v>240</v>
      </c>
      <c r="L97" t="n">
        <v>401</v>
      </c>
      <c r="M97" t="n">
        <v>0.2</v>
      </c>
      <c r="N97" t="n">
        <v>0</v>
      </c>
    </row>
    <row r="98" spans="1:20">
      <c r="A98" s="1" t="n">
        <v>32020</v>
      </c>
      <c r="B98" t="s">
        <v>227</v>
      </c>
      <c r="C98" t="n">
        <v>2</v>
      </c>
      <c r="D98" t="n">
        <v>20</v>
      </c>
      <c r="E98" t="s">
        <v>52</v>
      </c>
      <c r="F98" t="n">
        <v>3201</v>
      </c>
      <c r="G98" t="s">
        <v>228</v>
      </c>
      <c r="H98" t="s">
        <v>229</v>
      </c>
      <c r="I98" t="n">
        <v>5</v>
      </c>
      <c r="J98" t="n">
        <v>458</v>
      </c>
      <c r="K98" t="s">
        <v>230</v>
      </c>
      <c r="L98" t="n">
        <v>616</v>
      </c>
      <c r="M98" t="n">
        <v>0.1</v>
      </c>
      <c r="N98" t="n">
        <v>35.6</v>
      </c>
      <c r="O98" t="s">
        <v>231</v>
      </c>
      <c r="P98" t="s">
        <v>232</v>
      </c>
      <c r="Q98" t="s">
        <v>232</v>
      </c>
      <c r="R98" t="s">
        <v>233</v>
      </c>
      <c r="S98" t="s">
        <v>229</v>
      </c>
      <c r="T98" t="n">
        <v>5</v>
      </c>
    </row>
    <row r="99" spans="1:20">
      <c r="A99" s="1" t="n">
        <v>32020</v>
      </c>
      <c r="B99" t="s">
        <v>254</v>
      </c>
      <c r="C99" t="n">
        <v>1</v>
      </c>
      <c r="D99" t="n">
        <v>20</v>
      </c>
      <c r="E99" t="s">
        <v>52</v>
      </c>
      <c r="F99" t="n">
        <v>3201</v>
      </c>
      <c r="G99" t="s">
        <v>228</v>
      </c>
      <c r="H99" t="s">
        <v>229</v>
      </c>
      <c r="I99" t="n">
        <v>5</v>
      </c>
      <c r="J99" t="n">
        <v>160</v>
      </c>
      <c r="K99" t="s">
        <v>258</v>
      </c>
      <c r="L99" t="n">
        <v>100</v>
      </c>
      <c r="M99" t="n">
        <v>0.33</v>
      </c>
      <c r="N99" t="n">
        <v>12.3</v>
      </c>
      <c r="O99" t="s">
        <v>252</v>
      </c>
      <c r="P99" t="s">
        <v>253</v>
      </c>
      <c r="Q99" t="s">
        <v>253</v>
      </c>
      <c r="R99" t="s">
        <v>233</v>
      </c>
      <c r="S99" t="s">
        <v>229</v>
      </c>
      <c r="T99" t="n">
        <v>5</v>
      </c>
    </row>
    <row r="100" spans="1:20">
      <c r="A100" s="1" t="n">
        <v>32020</v>
      </c>
      <c r="B100" t="s">
        <v>254</v>
      </c>
      <c r="C100" t="n">
        <v>2</v>
      </c>
      <c r="D100" t="n">
        <v>20</v>
      </c>
      <c r="E100" t="s">
        <v>52</v>
      </c>
      <c r="F100" t="n">
        <v>3201</v>
      </c>
      <c r="G100" t="s">
        <v>228</v>
      </c>
      <c r="H100" t="s">
        <v>229</v>
      </c>
      <c r="I100" t="n">
        <v>5</v>
      </c>
      <c r="J100" t="n">
        <v>458</v>
      </c>
      <c r="K100" t="s">
        <v>230</v>
      </c>
      <c r="L100" t="n">
        <v>160</v>
      </c>
      <c r="M100" t="n">
        <v>0.14</v>
      </c>
      <c r="N100" t="n">
        <v>20.3</v>
      </c>
      <c r="O100" t="s">
        <v>252</v>
      </c>
      <c r="P100" t="s">
        <v>253</v>
      </c>
      <c r="Q100" t="s">
        <v>253</v>
      </c>
      <c r="R100" t="s">
        <v>233</v>
      </c>
      <c r="S100" t="s">
        <v>229</v>
      </c>
      <c r="T100" t="n">
        <v>5</v>
      </c>
    </row>
    <row r="101" spans="1:20">
      <c r="A101" s="1" t="n">
        <v>32020</v>
      </c>
      <c r="B101" t="s">
        <v>254</v>
      </c>
      <c r="C101" t="n">
        <v>3</v>
      </c>
      <c r="D101" t="n">
        <v>20</v>
      </c>
      <c r="E101" t="s">
        <v>52</v>
      </c>
      <c r="F101" t="n">
        <v>3201</v>
      </c>
      <c r="G101" t="s">
        <v>228</v>
      </c>
      <c r="H101" t="s">
        <v>229</v>
      </c>
      <c r="I101" t="n">
        <v>5</v>
      </c>
      <c r="J101" t="n">
        <v>458</v>
      </c>
      <c r="K101" t="s">
        <v>230</v>
      </c>
      <c r="L101" t="n">
        <v>402</v>
      </c>
      <c r="M101" t="n">
        <v>0.19</v>
      </c>
      <c r="N101" t="n">
        <v>21.3</v>
      </c>
      <c r="O101" t="s">
        <v>252</v>
      </c>
      <c r="P101" t="s">
        <v>253</v>
      </c>
      <c r="Q101" t="s">
        <v>253</v>
      </c>
      <c r="R101" t="s">
        <v>233</v>
      </c>
      <c r="S101" t="s">
        <v>229</v>
      </c>
      <c r="T101" t="n">
        <v>5</v>
      </c>
    </row>
    <row r="102" spans="1:20">
      <c r="A102" s="1" t="n">
        <v>32020</v>
      </c>
      <c r="B102" t="s">
        <v>254</v>
      </c>
      <c r="C102" t="n">
        <v>4</v>
      </c>
      <c r="D102" t="n">
        <v>20</v>
      </c>
      <c r="E102" t="s">
        <v>52</v>
      </c>
      <c r="F102" t="n">
        <v>3201</v>
      </c>
      <c r="G102" t="s">
        <v>228</v>
      </c>
      <c r="H102" t="s">
        <v>229</v>
      </c>
      <c r="I102" t="n">
        <v>5</v>
      </c>
      <c r="J102" t="n">
        <v>458</v>
      </c>
      <c r="K102" t="s">
        <v>230</v>
      </c>
      <c r="L102" t="n">
        <v>454</v>
      </c>
      <c r="M102" t="n">
        <v>1.8</v>
      </c>
      <c r="N102" t="n">
        <v>49.4</v>
      </c>
      <c r="O102" t="s">
        <v>252</v>
      </c>
      <c r="P102" t="s">
        <v>253</v>
      </c>
      <c r="Q102" t="s">
        <v>253</v>
      </c>
      <c r="R102" t="s">
        <v>233</v>
      </c>
      <c r="S102" t="s">
        <v>229</v>
      </c>
      <c r="T102" t="n">
        <v>5</v>
      </c>
    </row>
    <row r="103" spans="1:20">
      <c r="A103" s="1" t="n">
        <v>32050</v>
      </c>
      <c r="B103" t="s">
        <v>227</v>
      </c>
      <c r="C103" t="n">
        <v>1</v>
      </c>
      <c r="D103" t="n">
        <v>213</v>
      </c>
      <c r="E103" t="s">
        <v>234</v>
      </c>
      <c r="F103" t="n">
        <v>3201</v>
      </c>
      <c r="G103" t="s">
        <v>228</v>
      </c>
      <c r="H103" t="s">
        <v>229</v>
      </c>
      <c r="I103" t="n">
        <v>5</v>
      </c>
      <c r="J103" t="n">
        <v>795</v>
      </c>
      <c r="K103" t="s">
        <v>240</v>
      </c>
      <c r="L103" t="n">
        <v>48</v>
      </c>
      <c r="M103" t="n">
        <v>0</v>
      </c>
      <c r="N103" t="n">
        <v>0</v>
      </c>
    </row>
    <row r="104" spans="1:20">
      <c r="A104" s="1" t="n">
        <v>32050</v>
      </c>
      <c r="B104" t="s">
        <v>227</v>
      </c>
      <c r="C104" t="n">
        <v>2</v>
      </c>
      <c r="D104" t="n">
        <v>213</v>
      </c>
      <c r="E104" t="s">
        <v>234</v>
      </c>
      <c r="F104" t="n">
        <v>3201</v>
      </c>
      <c r="G104" t="s">
        <v>228</v>
      </c>
      <c r="H104" t="s">
        <v>229</v>
      </c>
      <c r="I104" t="n">
        <v>5</v>
      </c>
      <c r="J104" t="n">
        <v>795</v>
      </c>
      <c r="K104" t="s">
        <v>240</v>
      </c>
      <c r="L104" t="n">
        <v>59</v>
      </c>
      <c r="M104" t="n">
        <v>0</v>
      </c>
      <c r="N104" t="n">
        <v>0</v>
      </c>
    </row>
    <row r="105" spans="1:20">
      <c r="A105" s="1" t="n">
        <v>32050</v>
      </c>
      <c r="B105" t="s">
        <v>227</v>
      </c>
      <c r="C105" t="n">
        <v>3</v>
      </c>
      <c r="D105" t="n">
        <v>508</v>
      </c>
      <c r="E105" t="s">
        <v>246</v>
      </c>
      <c r="F105" t="n">
        <v>3201</v>
      </c>
      <c r="G105" t="s">
        <v>228</v>
      </c>
      <c r="H105" t="s">
        <v>229</v>
      </c>
      <c r="I105" t="n">
        <v>5</v>
      </c>
      <c r="J105" t="n">
        <v>795</v>
      </c>
      <c r="K105" t="s">
        <v>240</v>
      </c>
      <c r="L105" t="n">
        <v>50</v>
      </c>
      <c r="M105" t="n">
        <v>0.3</v>
      </c>
      <c r="N105" t="n">
        <v>0</v>
      </c>
    </row>
    <row r="106" spans="1:20">
      <c r="A106" s="1" t="n">
        <v>32050</v>
      </c>
      <c r="B106" t="s">
        <v>227</v>
      </c>
      <c r="C106" t="n">
        <v>4</v>
      </c>
      <c r="D106" t="n">
        <v>508</v>
      </c>
      <c r="E106" t="s">
        <v>246</v>
      </c>
      <c r="F106" t="n">
        <v>3201</v>
      </c>
      <c r="G106" t="s">
        <v>228</v>
      </c>
      <c r="H106" t="s">
        <v>229</v>
      </c>
      <c r="I106" t="n">
        <v>5</v>
      </c>
      <c r="J106" t="n">
        <v>795</v>
      </c>
      <c r="K106" t="s">
        <v>240</v>
      </c>
      <c r="L106" t="n">
        <v>207</v>
      </c>
      <c r="M106" t="n">
        <v>0.3</v>
      </c>
      <c r="N106" t="n">
        <v>0</v>
      </c>
    </row>
    <row r="107" spans="1:20">
      <c r="A107" s="1" t="n">
        <v>32050</v>
      </c>
      <c r="B107" t="s">
        <v>227</v>
      </c>
      <c r="C107" t="n">
        <v>14</v>
      </c>
      <c r="D107" t="n">
        <v>20</v>
      </c>
      <c r="E107" t="s">
        <v>52</v>
      </c>
      <c r="F107" t="n">
        <v>3201</v>
      </c>
      <c r="G107" t="s">
        <v>228</v>
      </c>
      <c r="H107" t="s">
        <v>229</v>
      </c>
      <c r="I107" t="n">
        <v>5</v>
      </c>
      <c r="J107" t="n">
        <v>458</v>
      </c>
      <c r="K107" t="s">
        <v>230</v>
      </c>
      <c r="L107" t="n">
        <v>810</v>
      </c>
      <c r="M107" t="n">
        <v>0.1</v>
      </c>
      <c r="N107" t="n">
        <v>35.9</v>
      </c>
      <c r="O107" t="s">
        <v>231</v>
      </c>
      <c r="P107" t="s">
        <v>232</v>
      </c>
      <c r="Q107" t="s">
        <v>232</v>
      </c>
      <c r="R107" t="s">
        <v>233</v>
      </c>
      <c r="S107" t="s">
        <v>229</v>
      </c>
      <c r="T107" t="n">
        <v>5</v>
      </c>
    </row>
    <row r="108" spans="1:20">
      <c r="A108" s="1" t="n">
        <v>32050</v>
      </c>
      <c r="B108" t="s">
        <v>227</v>
      </c>
      <c r="C108" t="n">
        <v>15</v>
      </c>
      <c r="D108" t="n">
        <v>20</v>
      </c>
      <c r="E108" t="s">
        <v>52</v>
      </c>
      <c r="F108" t="n">
        <v>3201</v>
      </c>
      <c r="G108" t="s">
        <v>228</v>
      </c>
      <c r="H108" t="s">
        <v>229</v>
      </c>
      <c r="I108" t="n">
        <v>5</v>
      </c>
      <c r="J108" t="n">
        <v>458</v>
      </c>
      <c r="K108" t="s">
        <v>230</v>
      </c>
      <c r="L108" t="n">
        <v>32</v>
      </c>
      <c r="M108" t="n">
        <v>0.2</v>
      </c>
      <c r="N108" t="n">
        <v>22.1</v>
      </c>
      <c r="O108" t="s">
        <v>231</v>
      </c>
      <c r="P108" t="s">
        <v>232</v>
      </c>
      <c r="Q108" t="s">
        <v>232</v>
      </c>
      <c r="R108" t="s">
        <v>233</v>
      </c>
      <c r="S108" t="s">
        <v>229</v>
      </c>
      <c r="T108" t="n">
        <v>5</v>
      </c>
    </row>
    <row r="109" spans="1:20">
      <c r="A109" s="1" t="n">
        <v>32050</v>
      </c>
      <c r="B109" t="s">
        <v>236</v>
      </c>
      <c r="C109" t="n">
        <v>1</v>
      </c>
      <c r="D109" t="n">
        <v>213</v>
      </c>
      <c r="E109" t="s">
        <v>234</v>
      </c>
      <c r="F109" t="n">
        <v>3201</v>
      </c>
      <c r="G109" t="s">
        <v>228</v>
      </c>
      <c r="H109" t="s">
        <v>229</v>
      </c>
      <c r="I109" t="n">
        <v>5</v>
      </c>
      <c r="J109" t="n">
        <v>795</v>
      </c>
      <c r="K109" t="s">
        <v>240</v>
      </c>
      <c r="L109" t="n">
        <v>1</v>
      </c>
      <c r="M109" t="n">
        <v>0</v>
      </c>
      <c r="N109" t="n">
        <v>0</v>
      </c>
    </row>
    <row r="110" spans="1:20">
      <c r="A110" s="1" t="n">
        <v>32050</v>
      </c>
      <c r="B110" t="s">
        <v>241</v>
      </c>
      <c r="C110" t="n">
        <v>1</v>
      </c>
      <c r="D110" t="n">
        <v>213</v>
      </c>
      <c r="E110" t="s">
        <v>234</v>
      </c>
      <c r="F110" t="n">
        <v>3201</v>
      </c>
      <c r="G110" t="s">
        <v>228</v>
      </c>
      <c r="H110" t="s">
        <v>229</v>
      </c>
      <c r="I110" t="n">
        <v>5</v>
      </c>
      <c r="J110" t="n">
        <v>795</v>
      </c>
      <c r="K110" t="s">
        <v>240</v>
      </c>
      <c r="L110" t="n">
        <v>30</v>
      </c>
      <c r="M110" t="n">
        <v>0</v>
      </c>
      <c r="N110" t="n">
        <v>0</v>
      </c>
    </row>
    <row r="111" spans="1:20">
      <c r="A111" s="1" t="n">
        <v>32050</v>
      </c>
      <c r="B111" t="s">
        <v>254</v>
      </c>
      <c r="C111" t="n">
        <v>1</v>
      </c>
      <c r="D111" t="n">
        <v>20</v>
      </c>
      <c r="E111" t="s">
        <v>52</v>
      </c>
      <c r="F111" t="n">
        <v>3201</v>
      </c>
      <c r="G111" t="s">
        <v>228</v>
      </c>
      <c r="H111" t="s">
        <v>229</v>
      </c>
      <c r="I111" t="n">
        <v>5</v>
      </c>
      <c r="J111" t="n">
        <v>160</v>
      </c>
      <c r="K111" t="s">
        <v>258</v>
      </c>
      <c r="L111" t="n">
        <v>500</v>
      </c>
      <c r="M111" t="n">
        <v>0.04</v>
      </c>
      <c r="N111" t="n">
        <v>42</v>
      </c>
      <c r="O111" t="s">
        <v>252</v>
      </c>
      <c r="P111" t="s">
        <v>253</v>
      </c>
      <c r="Q111" t="s">
        <v>253</v>
      </c>
      <c r="R111" t="s">
        <v>233</v>
      </c>
      <c r="S111" t="s">
        <v>229</v>
      </c>
      <c r="T111" t="n">
        <v>5</v>
      </c>
    </row>
    <row r="112" spans="1:20">
      <c r="A112" s="1" t="n">
        <v>32050</v>
      </c>
      <c r="B112" t="s">
        <v>254</v>
      </c>
      <c r="C112" t="n">
        <v>2</v>
      </c>
      <c r="D112" t="n">
        <v>20</v>
      </c>
      <c r="E112" t="s">
        <v>52</v>
      </c>
      <c r="F112" t="n">
        <v>3201</v>
      </c>
      <c r="G112" t="s">
        <v>228</v>
      </c>
      <c r="H112" t="s">
        <v>229</v>
      </c>
      <c r="I112" t="n">
        <v>5</v>
      </c>
      <c r="J112" t="n">
        <v>160</v>
      </c>
      <c r="K112" t="s">
        <v>258</v>
      </c>
      <c r="L112" t="n">
        <v>528</v>
      </c>
      <c r="M112" t="n">
        <v>0.04</v>
      </c>
      <c r="N112" t="n">
        <v>45.8</v>
      </c>
      <c r="O112" t="s">
        <v>252</v>
      </c>
      <c r="P112" t="s">
        <v>253</v>
      </c>
      <c r="Q112" t="s">
        <v>253</v>
      </c>
      <c r="R112" t="s">
        <v>233</v>
      </c>
      <c r="S112" t="s">
        <v>229</v>
      </c>
      <c r="T112" t="n">
        <v>5</v>
      </c>
    </row>
    <row r="113" spans="1:20">
      <c r="A113" s="1" t="n">
        <v>32050</v>
      </c>
      <c r="B113" t="s">
        <v>254</v>
      </c>
      <c r="C113" t="n">
        <v>3</v>
      </c>
      <c r="D113" t="n">
        <v>20</v>
      </c>
      <c r="E113" t="s">
        <v>52</v>
      </c>
      <c r="F113" t="n">
        <v>3201</v>
      </c>
      <c r="G113" t="s">
        <v>228</v>
      </c>
      <c r="H113" t="s">
        <v>229</v>
      </c>
      <c r="I113" t="n">
        <v>5</v>
      </c>
      <c r="J113" t="n">
        <v>458</v>
      </c>
      <c r="K113" t="s">
        <v>230</v>
      </c>
      <c r="L113" t="n">
        <v>451</v>
      </c>
      <c r="M113" t="n">
        <v>0.02</v>
      </c>
      <c r="N113" t="n">
        <v>43</v>
      </c>
      <c r="O113" t="s">
        <v>252</v>
      </c>
      <c r="P113" t="s">
        <v>253</v>
      </c>
      <c r="Q113" t="s">
        <v>253</v>
      </c>
      <c r="R113" t="s">
        <v>233</v>
      </c>
      <c r="S113" t="s">
        <v>229</v>
      </c>
      <c r="T113" t="n">
        <v>5</v>
      </c>
    </row>
    <row r="114" spans="1:20">
      <c r="A114" s="1" t="n">
        <v>32081</v>
      </c>
      <c r="B114" t="s">
        <v>227</v>
      </c>
      <c r="C114" t="n">
        <v>1</v>
      </c>
      <c r="D114" t="n">
        <v>20</v>
      </c>
      <c r="E114" t="s">
        <v>52</v>
      </c>
      <c r="F114" t="n">
        <v>3201</v>
      </c>
      <c r="G114" t="s">
        <v>228</v>
      </c>
      <c r="H114" t="s">
        <v>229</v>
      </c>
      <c r="I114" t="n">
        <v>5</v>
      </c>
      <c r="J114" t="n">
        <v>458</v>
      </c>
      <c r="K114" t="s">
        <v>230</v>
      </c>
      <c r="L114" t="n">
        <v>363</v>
      </c>
      <c r="M114" t="n">
        <v>0.1</v>
      </c>
      <c r="N114" t="n">
        <v>35.7</v>
      </c>
      <c r="O114" t="s">
        <v>231</v>
      </c>
      <c r="P114" t="s">
        <v>232</v>
      </c>
      <c r="Q114" t="s">
        <v>232</v>
      </c>
      <c r="R114" t="s">
        <v>233</v>
      </c>
      <c r="S114" t="s">
        <v>229</v>
      </c>
      <c r="T114" t="n">
        <v>5</v>
      </c>
    </row>
    <row r="115" spans="1:20">
      <c r="A115" s="1" t="n">
        <v>32081</v>
      </c>
      <c r="B115" t="s">
        <v>227</v>
      </c>
      <c r="C115" t="n">
        <v>3</v>
      </c>
      <c r="D115" t="n">
        <v>213</v>
      </c>
      <c r="E115" t="s">
        <v>234</v>
      </c>
      <c r="F115" t="n">
        <v>3201</v>
      </c>
      <c r="G115" t="s">
        <v>228</v>
      </c>
      <c r="H115" t="s">
        <v>229</v>
      </c>
      <c r="I115" t="n">
        <v>5</v>
      </c>
      <c r="J115" t="n">
        <v>785</v>
      </c>
      <c r="K115" t="s">
        <v>259</v>
      </c>
      <c r="L115" t="n">
        <v>99</v>
      </c>
      <c r="M115" t="n">
        <v>0</v>
      </c>
      <c r="N115" t="n">
        <v>0</v>
      </c>
    </row>
    <row r="116" spans="1:20">
      <c r="A116" s="1" t="n">
        <v>32081</v>
      </c>
      <c r="B116" t="s">
        <v>227</v>
      </c>
      <c r="C116" t="n">
        <v>4</v>
      </c>
      <c r="D116" t="n">
        <v>213</v>
      </c>
      <c r="E116" t="s">
        <v>234</v>
      </c>
      <c r="F116" t="n">
        <v>3201</v>
      </c>
      <c r="G116" t="s">
        <v>228</v>
      </c>
      <c r="H116" t="s">
        <v>229</v>
      </c>
      <c r="I116" t="n">
        <v>5</v>
      </c>
      <c r="J116" t="n">
        <v>785</v>
      </c>
      <c r="K116" t="s">
        <v>259</v>
      </c>
      <c r="L116" t="n">
        <v>43</v>
      </c>
      <c r="M116" t="n">
        <v>0</v>
      </c>
      <c r="N116" t="n">
        <v>0</v>
      </c>
    </row>
    <row r="117" spans="1:20">
      <c r="A117" s="1" t="n">
        <v>32081</v>
      </c>
      <c r="B117" t="s">
        <v>227</v>
      </c>
      <c r="C117" t="n">
        <v>5</v>
      </c>
      <c r="D117" t="n">
        <v>508</v>
      </c>
      <c r="E117" t="s">
        <v>246</v>
      </c>
      <c r="F117" t="n">
        <v>3201</v>
      </c>
      <c r="G117" t="s">
        <v>228</v>
      </c>
      <c r="H117" t="s">
        <v>229</v>
      </c>
      <c r="I117" t="n">
        <v>5</v>
      </c>
      <c r="J117" t="n">
        <v>795</v>
      </c>
      <c r="K117" t="s">
        <v>240</v>
      </c>
      <c r="L117" t="n">
        <v>98</v>
      </c>
      <c r="M117" t="n">
        <v>0.19</v>
      </c>
      <c r="N117" t="n">
        <v>0</v>
      </c>
    </row>
    <row r="118" spans="1:20">
      <c r="A118" s="1" t="n">
        <v>32081</v>
      </c>
      <c r="B118" t="s">
        <v>241</v>
      </c>
      <c r="C118" t="n">
        <v>1</v>
      </c>
      <c r="D118" t="n">
        <v>213</v>
      </c>
      <c r="E118" t="s">
        <v>234</v>
      </c>
      <c r="F118" t="n">
        <v>3201</v>
      </c>
      <c r="G118" t="s">
        <v>228</v>
      </c>
      <c r="H118" t="s">
        <v>229</v>
      </c>
      <c r="I118" t="n">
        <v>5</v>
      </c>
      <c r="J118" t="n">
        <v>795</v>
      </c>
      <c r="K118" t="s">
        <v>240</v>
      </c>
      <c r="L118" t="n">
        <v>30</v>
      </c>
      <c r="M118" t="n">
        <v>0</v>
      </c>
      <c r="N118" t="n">
        <v>0</v>
      </c>
    </row>
    <row r="119" spans="1:20">
      <c r="A119" s="1" t="n">
        <v>32081</v>
      </c>
      <c r="B119" t="s">
        <v>254</v>
      </c>
      <c r="C119" t="n">
        <v>1</v>
      </c>
      <c r="D119" t="n">
        <v>20</v>
      </c>
      <c r="E119" t="s">
        <v>52</v>
      </c>
      <c r="F119" t="n">
        <v>3201</v>
      </c>
      <c r="G119" t="s">
        <v>228</v>
      </c>
      <c r="H119" t="s">
        <v>229</v>
      </c>
      <c r="I119" t="n">
        <v>5</v>
      </c>
      <c r="J119" t="n">
        <v>458</v>
      </c>
      <c r="K119" t="s">
        <v>230</v>
      </c>
      <c r="L119" t="n">
        <v>370</v>
      </c>
      <c r="M119" t="n">
        <v>0.09</v>
      </c>
      <c r="N119" t="n">
        <v>22.7</v>
      </c>
      <c r="O119" t="s">
        <v>252</v>
      </c>
      <c r="P119" t="s">
        <v>253</v>
      </c>
      <c r="Q119" t="s">
        <v>253</v>
      </c>
      <c r="R119" t="s">
        <v>233</v>
      </c>
      <c r="S119" t="s">
        <v>229</v>
      </c>
      <c r="T119" t="n">
        <v>5</v>
      </c>
    </row>
    <row r="120" spans="1:20">
      <c r="A120" s="1" t="n">
        <v>32081</v>
      </c>
      <c r="B120" t="s">
        <v>254</v>
      </c>
      <c r="C120" t="n">
        <v>2</v>
      </c>
      <c r="D120" t="n">
        <v>20</v>
      </c>
      <c r="E120" t="s">
        <v>52</v>
      </c>
      <c r="F120" t="n">
        <v>3201</v>
      </c>
      <c r="G120" t="s">
        <v>228</v>
      </c>
      <c r="H120" t="s">
        <v>229</v>
      </c>
      <c r="I120" t="n">
        <v>5</v>
      </c>
      <c r="J120" t="n">
        <v>580</v>
      </c>
      <c r="K120" t="s">
        <v>248</v>
      </c>
      <c r="L120" t="n">
        <v>280</v>
      </c>
      <c r="M120" t="n">
        <v>0.01</v>
      </c>
      <c r="N120" t="n">
        <v>44.9</v>
      </c>
      <c r="O120" t="s">
        <v>252</v>
      </c>
      <c r="P120" t="s">
        <v>253</v>
      </c>
      <c r="Q120" t="s">
        <v>253</v>
      </c>
      <c r="R120" t="s">
        <v>233</v>
      </c>
      <c r="S120" t="s">
        <v>229</v>
      </c>
      <c r="T120" t="n">
        <v>5</v>
      </c>
    </row>
    <row r="121" spans="1:20">
      <c r="A121" s="1" t="n">
        <v>32111</v>
      </c>
      <c r="B121" t="s">
        <v>227</v>
      </c>
      <c r="C121" t="n">
        <v>1</v>
      </c>
      <c r="D121" t="n">
        <v>508</v>
      </c>
      <c r="E121" t="s">
        <v>246</v>
      </c>
      <c r="F121" t="n">
        <v>3201</v>
      </c>
      <c r="G121" t="s">
        <v>228</v>
      </c>
      <c r="H121" t="s">
        <v>229</v>
      </c>
      <c r="I121" t="n">
        <v>5</v>
      </c>
      <c r="J121" t="n">
        <v>795</v>
      </c>
      <c r="K121" t="s">
        <v>240</v>
      </c>
      <c r="L121" t="n">
        <v>246</v>
      </c>
      <c r="M121" t="n">
        <v>0.23</v>
      </c>
      <c r="N121" t="n">
        <v>0</v>
      </c>
    </row>
    <row r="122" spans="1:20">
      <c r="A122" s="1" t="n">
        <v>32111</v>
      </c>
      <c r="B122" t="s">
        <v>227</v>
      </c>
      <c r="C122" t="n">
        <v>9</v>
      </c>
      <c r="D122" t="n">
        <v>20</v>
      </c>
      <c r="E122" t="s">
        <v>52</v>
      </c>
      <c r="F122" t="n">
        <v>3201</v>
      </c>
      <c r="G122" t="s">
        <v>228</v>
      </c>
      <c r="H122" t="s">
        <v>229</v>
      </c>
      <c r="I122" t="n">
        <v>5</v>
      </c>
      <c r="J122" t="n">
        <v>458</v>
      </c>
      <c r="K122" t="s">
        <v>230</v>
      </c>
      <c r="L122" t="n">
        <v>141</v>
      </c>
      <c r="M122" t="n">
        <v>0.2</v>
      </c>
      <c r="N122" t="n">
        <v>21.9</v>
      </c>
      <c r="O122" t="s">
        <v>231</v>
      </c>
      <c r="P122" t="s">
        <v>232</v>
      </c>
      <c r="Q122" t="s">
        <v>232</v>
      </c>
      <c r="R122" t="s">
        <v>233</v>
      </c>
      <c r="S122" t="s">
        <v>229</v>
      </c>
      <c r="T122" t="n">
        <v>5</v>
      </c>
    </row>
    <row r="123" spans="1:20">
      <c r="A123" s="1" t="n">
        <v>32111</v>
      </c>
      <c r="B123" t="s">
        <v>227</v>
      </c>
      <c r="C123" t="n">
        <v>10</v>
      </c>
      <c r="D123" t="n">
        <v>20</v>
      </c>
      <c r="E123" t="s">
        <v>52</v>
      </c>
      <c r="F123" t="n">
        <v>3201</v>
      </c>
      <c r="G123" t="s">
        <v>228</v>
      </c>
      <c r="H123" t="s">
        <v>229</v>
      </c>
      <c r="I123" t="n">
        <v>5</v>
      </c>
      <c r="J123" t="n">
        <v>458</v>
      </c>
      <c r="K123" t="s">
        <v>230</v>
      </c>
      <c r="L123" t="n">
        <v>698</v>
      </c>
      <c r="M123" t="n">
        <v>0.1</v>
      </c>
      <c r="N123" t="n">
        <v>35.2</v>
      </c>
      <c r="O123" t="s">
        <v>231</v>
      </c>
      <c r="P123" t="s">
        <v>232</v>
      </c>
      <c r="Q123" t="s">
        <v>232</v>
      </c>
      <c r="R123" t="s">
        <v>233</v>
      </c>
      <c r="S123" t="s">
        <v>229</v>
      </c>
      <c r="T123" t="n">
        <v>5</v>
      </c>
    </row>
    <row r="124" spans="1:20">
      <c r="A124" s="1" t="n">
        <v>32111</v>
      </c>
      <c r="B124" t="s">
        <v>236</v>
      </c>
      <c r="C124" t="n">
        <v>1</v>
      </c>
      <c r="D124" t="n">
        <v>213</v>
      </c>
      <c r="E124" t="s">
        <v>234</v>
      </c>
      <c r="F124" t="n">
        <v>3201</v>
      </c>
      <c r="G124" t="s">
        <v>228</v>
      </c>
      <c r="H124" t="s">
        <v>229</v>
      </c>
      <c r="I124" t="n">
        <v>5</v>
      </c>
      <c r="J124" t="n">
        <v>795</v>
      </c>
      <c r="K124" t="s">
        <v>240</v>
      </c>
      <c r="L124" t="n">
        <v>1</v>
      </c>
      <c r="M124" t="n">
        <v>0</v>
      </c>
      <c r="N124" t="n">
        <v>0</v>
      </c>
    </row>
    <row r="125" spans="1:20">
      <c r="A125" s="1" t="n">
        <v>32111</v>
      </c>
      <c r="B125" t="s">
        <v>254</v>
      </c>
      <c r="C125" t="n">
        <v>1</v>
      </c>
      <c r="D125" t="n">
        <v>134</v>
      </c>
      <c r="E125" t="s">
        <v>243</v>
      </c>
      <c r="F125" t="n">
        <v>3201</v>
      </c>
      <c r="G125" t="s">
        <v>228</v>
      </c>
      <c r="H125" t="s">
        <v>229</v>
      </c>
      <c r="I125" t="n">
        <v>5</v>
      </c>
      <c r="J125" t="n">
        <v>795</v>
      </c>
      <c r="K125" t="s">
        <v>240</v>
      </c>
      <c r="L125" t="n">
        <v>17</v>
      </c>
      <c r="M125" t="n">
        <v>0</v>
      </c>
      <c r="N125" t="n">
        <v>0</v>
      </c>
      <c r="O125" t="s">
        <v>252</v>
      </c>
      <c r="P125" t="s">
        <v>253</v>
      </c>
      <c r="Q125" t="s">
        <v>253</v>
      </c>
      <c r="R125" t="s">
        <v>233</v>
      </c>
      <c r="S125" t="s">
        <v>229</v>
      </c>
      <c r="T125" t="n">
        <v>5</v>
      </c>
    </row>
    <row r="126" spans="1:20">
      <c r="A126" s="1" t="n">
        <v>32111</v>
      </c>
      <c r="B126" t="s">
        <v>254</v>
      </c>
      <c r="C126" t="n">
        <v>2</v>
      </c>
      <c r="D126" t="n">
        <v>20</v>
      </c>
      <c r="E126" t="s">
        <v>52</v>
      </c>
      <c r="F126" t="n">
        <v>3201</v>
      </c>
      <c r="G126" t="s">
        <v>228</v>
      </c>
      <c r="H126" t="s">
        <v>229</v>
      </c>
      <c r="I126" t="n">
        <v>5</v>
      </c>
      <c r="J126" t="n">
        <v>458</v>
      </c>
      <c r="K126" t="s">
        <v>230</v>
      </c>
      <c r="L126" t="n">
        <v>201</v>
      </c>
      <c r="M126" t="n">
        <v>0.13</v>
      </c>
      <c r="N126" t="n">
        <v>19.4</v>
      </c>
      <c r="O126" t="s">
        <v>252</v>
      </c>
      <c r="P126" t="s">
        <v>253</v>
      </c>
      <c r="Q126" t="s">
        <v>253</v>
      </c>
      <c r="R126" t="s">
        <v>233</v>
      </c>
      <c r="S126" t="s">
        <v>229</v>
      </c>
      <c r="T126" t="n">
        <v>5</v>
      </c>
    </row>
    <row r="127" spans="1:20">
      <c r="A127" s="1" t="n">
        <v>32111</v>
      </c>
      <c r="B127" t="s">
        <v>254</v>
      </c>
      <c r="C127" t="n">
        <v>3</v>
      </c>
      <c r="D127" t="n">
        <v>20</v>
      </c>
      <c r="E127" t="s">
        <v>52</v>
      </c>
      <c r="F127" t="n">
        <v>3201</v>
      </c>
      <c r="G127" t="s">
        <v>228</v>
      </c>
      <c r="H127" t="s">
        <v>229</v>
      </c>
      <c r="I127" t="n">
        <v>5</v>
      </c>
      <c r="J127" t="n">
        <v>580</v>
      </c>
      <c r="K127" t="s">
        <v>248</v>
      </c>
      <c r="L127" t="n">
        <v>479</v>
      </c>
      <c r="M127" t="n">
        <v>0.04</v>
      </c>
      <c r="N127" t="n">
        <v>46</v>
      </c>
      <c r="O127" t="s">
        <v>252</v>
      </c>
      <c r="P127" t="s">
        <v>253</v>
      </c>
      <c r="Q127" t="s">
        <v>253</v>
      </c>
      <c r="R127" t="s">
        <v>233</v>
      </c>
      <c r="S127" t="s">
        <v>229</v>
      </c>
      <c r="T127" t="n">
        <v>5</v>
      </c>
    </row>
    <row r="128" spans="1:20">
      <c r="A128" s="1" t="n">
        <v>32142</v>
      </c>
      <c r="B128" t="s">
        <v>227</v>
      </c>
      <c r="C128" t="n">
        <v>1</v>
      </c>
      <c r="D128" t="n">
        <v>20</v>
      </c>
      <c r="E128" t="s">
        <v>52</v>
      </c>
      <c r="F128" t="n">
        <v>3201</v>
      </c>
      <c r="G128" t="s">
        <v>228</v>
      </c>
      <c r="H128" t="s">
        <v>229</v>
      </c>
      <c r="I128" t="n">
        <v>5</v>
      </c>
      <c r="J128" t="n">
        <v>458</v>
      </c>
      <c r="K128" t="s">
        <v>230</v>
      </c>
      <c r="L128" t="n">
        <v>126</v>
      </c>
      <c r="M128" t="n">
        <v>0.1</v>
      </c>
      <c r="N128" t="n">
        <v>21.7</v>
      </c>
      <c r="O128" t="s">
        <v>231</v>
      </c>
      <c r="P128" t="s">
        <v>232</v>
      </c>
      <c r="Q128" t="s">
        <v>232</v>
      </c>
      <c r="R128" t="s">
        <v>233</v>
      </c>
      <c r="S128" t="s">
        <v>229</v>
      </c>
      <c r="T128" t="n">
        <v>5</v>
      </c>
    </row>
    <row r="129" spans="1:20">
      <c r="A129" s="1" t="n">
        <v>32142</v>
      </c>
      <c r="B129" t="s">
        <v>227</v>
      </c>
      <c r="C129" t="n">
        <v>8</v>
      </c>
      <c r="D129" t="n">
        <v>20</v>
      </c>
      <c r="E129" t="s">
        <v>52</v>
      </c>
      <c r="F129" t="n">
        <v>3201</v>
      </c>
      <c r="G129" t="s">
        <v>228</v>
      </c>
      <c r="H129" t="s">
        <v>229</v>
      </c>
      <c r="I129" t="n">
        <v>5</v>
      </c>
      <c r="J129" t="n">
        <v>458</v>
      </c>
      <c r="K129" t="s">
        <v>230</v>
      </c>
      <c r="L129" t="n">
        <v>899</v>
      </c>
      <c r="M129" t="n">
        <v>0.1</v>
      </c>
      <c r="N129" t="n">
        <v>35.5</v>
      </c>
      <c r="O129" t="s">
        <v>231</v>
      </c>
      <c r="P129" t="s">
        <v>232</v>
      </c>
      <c r="Q129" t="s">
        <v>232</v>
      </c>
      <c r="R129" t="s">
        <v>233</v>
      </c>
      <c r="S129" t="s">
        <v>229</v>
      </c>
      <c r="T129" t="n">
        <v>5</v>
      </c>
    </row>
    <row r="130" spans="1:20">
      <c r="A130" s="1" t="n">
        <v>32142</v>
      </c>
      <c r="B130" t="s">
        <v>254</v>
      </c>
      <c r="C130" t="n">
        <v>1</v>
      </c>
      <c r="D130" t="n">
        <v>20</v>
      </c>
      <c r="E130" t="s">
        <v>52</v>
      </c>
      <c r="F130" t="n">
        <v>3201</v>
      </c>
      <c r="G130" t="s">
        <v>228</v>
      </c>
      <c r="H130" t="s">
        <v>229</v>
      </c>
      <c r="I130" t="n">
        <v>5</v>
      </c>
      <c r="J130" t="n">
        <v>458</v>
      </c>
      <c r="K130" t="s">
        <v>230</v>
      </c>
      <c r="L130" t="n">
        <v>250</v>
      </c>
      <c r="M130" t="n">
        <v>0.19</v>
      </c>
      <c r="N130" t="n">
        <v>21.8</v>
      </c>
      <c r="O130" t="s">
        <v>252</v>
      </c>
      <c r="P130" t="s">
        <v>253</v>
      </c>
      <c r="Q130" t="s">
        <v>253</v>
      </c>
      <c r="R130" t="s">
        <v>233</v>
      </c>
      <c r="S130" t="s">
        <v>229</v>
      </c>
      <c r="T130" t="n">
        <v>5</v>
      </c>
    </row>
    <row r="131" spans="1:20">
      <c r="A131" s="1" t="n">
        <v>32142</v>
      </c>
      <c r="B131" t="s">
        <v>254</v>
      </c>
      <c r="C131" t="n">
        <v>2</v>
      </c>
      <c r="D131" t="n">
        <v>20</v>
      </c>
      <c r="E131" t="s">
        <v>52</v>
      </c>
      <c r="F131" t="n">
        <v>3201</v>
      </c>
      <c r="G131" t="s">
        <v>228</v>
      </c>
      <c r="H131" t="s">
        <v>229</v>
      </c>
      <c r="I131" t="n">
        <v>5</v>
      </c>
      <c r="J131" t="n">
        <v>580</v>
      </c>
      <c r="K131" t="s">
        <v>248</v>
      </c>
      <c r="L131" t="n">
        <v>335</v>
      </c>
      <c r="M131" t="n">
        <v>0.02</v>
      </c>
      <c r="N131" t="n">
        <v>45.9</v>
      </c>
      <c r="O131" t="s">
        <v>252</v>
      </c>
      <c r="P131" t="s">
        <v>253</v>
      </c>
      <c r="Q131" t="s">
        <v>253</v>
      </c>
      <c r="R131" t="s">
        <v>233</v>
      </c>
      <c r="S131" t="s">
        <v>229</v>
      </c>
      <c r="T131" t="n">
        <v>5</v>
      </c>
    </row>
    <row r="132" spans="1:20">
      <c r="A132" s="1" t="n">
        <v>32173</v>
      </c>
      <c r="B132" t="s">
        <v>227</v>
      </c>
      <c r="C132" t="n">
        <v>1</v>
      </c>
      <c r="D132" t="n">
        <v>508</v>
      </c>
      <c r="E132" t="s">
        <v>246</v>
      </c>
      <c r="F132" t="n">
        <v>3201</v>
      </c>
      <c r="G132" t="s">
        <v>228</v>
      </c>
      <c r="H132" t="s">
        <v>229</v>
      </c>
      <c r="I132" t="n">
        <v>5</v>
      </c>
      <c r="J132" t="n">
        <v>795</v>
      </c>
      <c r="K132" t="s">
        <v>240</v>
      </c>
      <c r="L132" t="n">
        <v>330</v>
      </c>
      <c r="M132" t="n">
        <v>0.19</v>
      </c>
      <c r="N132" t="n">
        <v>0</v>
      </c>
    </row>
    <row r="133" spans="1:20">
      <c r="A133" s="1" t="n">
        <v>32173</v>
      </c>
      <c r="B133" t="s">
        <v>227</v>
      </c>
      <c r="C133" t="n">
        <v>5</v>
      </c>
      <c r="D133" t="n">
        <v>20</v>
      </c>
      <c r="E133" t="s">
        <v>52</v>
      </c>
      <c r="F133" t="n">
        <v>3201</v>
      </c>
      <c r="G133" t="s">
        <v>228</v>
      </c>
      <c r="H133" t="s">
        <v>229</v>
      </c>
      <c r="I133" t="n">
        <v>5</v>
      </c>
      <c r="J133" t="n">
        <v>458</v>
      </c>
      <c r="K133" t="s">
        <v>230</v>
      </c>
      <c r="L133" t="n">
        <v>773</v>
      </c>
      <c r="M133" t="n">
        <v>0.1</v>
      </c>
      <c r="N133" t="n">
        <v>35.4</v>
      </c>
      <c r="O133" t="s">
        <v>231</v>
      </c>
      <c r="P133" t="s">
        <v>232</v>
      </c>
      <c r="Q133" t="s">
        <v>232</v>
      </c>
      <c r="R133" t="s">
        <v>233</v>
      </c>
      <c r="S133" t="s">
        <v>229</v>
      </c>
      <c r="T133" t="n">
        <v>5</v>
      </c>
    </row>
    <row r="134" spans="1:20">
      <c r="A134" s="1" t="n">
        <v>32173</v>
      </c>
      <c r="B134" t="s">
        <v>236</v>
      </c>
      <c r="C134" t="n">
        <v>1</v>
      </c>
      <c r="D134" t="n">
        <v>213</v>
      </c>
      <c r="E134" t="s">
        <v>234</v>
      </c>
      <c r="F134" t="n">
        <v>3201</v>
      </c>
      <c r="G134" t="s">
        <v>228</v>
      </c>
      <c r="H134" t="s">
        <v>229</v>
      </c>
      <c r="I134" t="n">
        <v>5</v>
      </c>
      <c r="J134" t="n">
        <v>785</v>
      </c>
      <c r="K134" t="s">
        <v>259</v>
      </c>
      <c r="L134" t="n">
        <v>1</v>
      </c>
      <c r="M134" t="n">
        <v>0</v>
      </c>
      <c r="N134" t="n">
        <v>0</v>
      </c>
    </row>
    <row r="135" spans="1:20">
      <c r="A135" s="1" t="n">
        <v>32173</v>
      </c>
      <c r="B135" t="s">
        <v>236</v>
      </c>
      <c r="C135" t="n">
        <v>2</v>
      </c>
      <c r="D135" t="n">
        <v>213</v>
      </c>
      <c r="E135" t="s">
        <v>234</v>
      </c>
      <c r="F135" t="n">
        <v>3201</v>
      </c>
      <c r="G135" t="s">
        <v>228</v>
      </c>
      <c r="H135" t="s">
        <v>229</v>
      </c>
      <c r="I135" t="n">
        <v>5</v>
      </c>
      <c r="J135" t="n">
        <v>785</v>
      </c>
      <c r="K135" t="s">
        <v>259</v>
      </c>
      <c r="L135" t="n">
        <v>1</v>
      </c>
      <c r="M135" t="n">
        <v>0</v>
      </c>
      <c r="N135" t="n">
        <v>0</v>
      </c>
    </row>
    <row r="136" spans="1:20">
      <c r="A136" s="1" t="n">
        <v>32173</v>
      </c>
      <c r="B136" t="s">
        <v>241</v>
      </c>
      <c r="C136" t="n">
        <v>1</v>
      </c>
      <c r="D136" t="n">
        <v>213</v>
      </c>
      <c r="E136" t="s">
        <v>234</v>
      </c>
      <c r="F136" t="n">
        <v>3201</v>
      </c>
      <c r="G136" t="s">
        <v>228</v>
      </c>
      <c r="H136" t="s">
        <v>229</v>
      </c>
      <c r="I136" t="n">
        <v>5</v>
      </c>
      <c r="J136" t="n">
        <v>785</v>
      </c>
      <c r="K136" t="s">
        <v>259</v>
      </c>
      <c r="L136" t="n">
        <v>10</v>
      </c>
      <c r="M136" t="n">
        <v>0</v>
      </c>
      <c r="N136" t="n">
        <v>0</v>
      </c>
    </row>
    <row r="137" spans="1:20">
      <c r="A137" s="1" t="n">
        <v>32173</v>
      </c>
      <c r="B137" t="s">
        <v>254</v>
      </c>
      <c r="C137" t="n">
        <v>1</v>
      </c>
      <c r="D137" t="n">
        <v>20</v>
      </c>
      <c r="E137" t="s">
        <v>52</v>
      </c>
      <c r="F137" t="n">
        <v>3201</v>
      </c>
      <c r="G137" t="s">
        <v>228</v>
      </c>
      <c r="H137" t="s">
        <v>229</v>
      </c>
      <c r="I137" t="n">
        <v>5</v>
      </c>
      <c r="J137" t="n">
        <v>160</v>
      </c>
      <c r="K137" t="s">
        <v>258</v>
      </c>
      <c r="L137" t="n">
        <v>418</v>
      </c>
      <c r="M137" t="n">
        <v>0.1</v>
      </c>
      <c r="N137" t="n">
        <v>44.6</v>
      </c>
      <c r="O137" t="s">
        <v>252</v>
      </c>
      <c r="P137" t="s">
        <v>253</v>
      </c>
      <c r="Q137" t="s">
        <v>253</v>
      </c>
      <c r="R137" t="s">
        <v>233</v>
      </c>
      <c r="S137" t="s">
        <v>229</v>
      </c>
      <c r="T137" t="n">
        <v>5</v>
      </c>
    </row>
    <row r="138" spans="1:20">
      <c r="A138" s="1" t="n">
        <v>32173</v>
      </c>
      <c r="B138" t="s">
        <v>254</v>
      </c>
      <c r="C138" t="n">
        <v>2</v>
      </c>
      <c r="D138" t="n">
        <v>20</v>
      </c>
      <c r="E138" t="s">
        <v>52</v>
      </c>
      <c r="F138" t="n">
        <v>3201</v>
      </c>
      <c r="G138" t="s">
        <v>228</v>
      </c>
      <c r="H138" t="s">
        <v>229</v>
      </c>
      <c r="I138" t="n">
        <v>5</v>
      </c>
      <c r="J138" t="n">
        <v>458</v>
      </c>
      <c r="K138" t="s">
        <v>230</v>
      </c>
      <c r="L138" t="n">
        <v>333</v>
      </c>
      <c r="M138" t="n">
        <v>0.05</v>
      </c>
      <c r="N138" t="n">
        <v>38.7</v>
      </c>
      <c r="O138" t="s">
        <v>252</v>
      </c>
      <c r="P138" t="s">
        <v>253</v>
      </c>
      <c r="Q138" t="s">
        <v>253</v>
      </c>
      <c r="R138" t="s">
        <v>233</v>
      </c>
      <c r="S138" t="s">
        <v>229</v>
      </c>
      <c r="T138" t="n">
        <v>5</v>
      </c>
    </row>
    <row r="139" spans="1:20">
      <c r="A139" s="1" t="n">
        <v>32173</v>
      </c>
      <c r="B139" t="s">
        <v>254</v>
      </c>
      <c r="C139" t="n">
        <v>3</v>
      </c>
      <c r="D139" t="n">
        <v>20</v>
      </c>
      <c r="E139" t="s">
        <v>52</v>
      </c>
      <c r="F139" t="n">
        <v>3201</v>
      </c>
      <c r="G139" t="s">
        <v>228</v>
      </c>
      <c r="H139" t="s">
        <v>229</v>
      </c>
      <c r="I139" t="n">
        <v>5</v>
      </c>
      <c r="J139" t="n">
        <v>458</v>
      </c>
      <c r="K139" t="s">
        <v>230</v>
      </c>
      <c r="L139" t="n">
        <v>297</v>
      </c>
      <c r="M139" t="n">
        <v>0.21</v>
      </c>
      <c r="N139" t="n">
        <v>21.9</v>
      </c>
      <c r="O139" t="s">
        <v>252</v>
      </c>
      <c r="P139" t="s">
        <v>253</v>
      </c>
      <c r="Q139" t="s">
        <v>253</v>
      </c>
      <c r="R139" t="s">
        <v>233</v>
      </c>
      <c r="S139" t="s">
        <v>229</v>
      </c>
      <c r="T139" t="n">
        <v>5</v>
      </c>
    </row>
    <row r="140" spans="1:20">
      <c r="A140" s="1" t="n">
        <v>32202</v>
      </c>
      <c r="B140" t="s">
        <v>227</v>
      </c>
      <c r="C140" t="n">
        <v>2</v>
      </c>
      <c r="D140" t="n">
        <v>508</v>
      </c>
      <c r="E140" t="s">
        <v>246</v>
      </c>
      <c r="F140" t="n">
        <v>3201</v>
      </c>
      <c r="G140" t="s">
        <v>228</v>
      </c>
      <c r="H140" t="s">
        <v>229</v>
      </c>
      <c r="I140" t="n">
        <v>5</v>
      </c>
      <c r="J140" t="n">
        <v>795</v>
      </c>
      <c r="K140" t="s">
        <v>240</v>
      </c>
      <c r="L140" t="n">
        <v>168</v>
      </c>
      <c r="M140" t="n">
        <v>0.05</v>
      </c>
      <c r="N140" t="n">
        <v>0</v>
      </c>
    </row>
    <row r="141" spans="1:20">
      <c r="A141" s="1" t="n">
        <v>32202</v>
      </c>
      <c r="B141" t="s">
        <v>227</v>
      </c>
      <c r="C141" t="n">
        <v>3</v>
      </c>
      <c r="D141" t="n">
        <v>508</v>
      </c>
      <c r="E141" t="s">
        <v>246</v>
      </c>
      <c r="F141" t="n">
        <v>3201</v>
      </c>
      <c r="G141" t="s">
        <v>228</v>
      </c>
      <c r="H141" t="s">
        <v>229</v>
      </c>
      <c r="I141" t="n">
        <v>5</v>
      </c>
      <c r="J141" t="n">
        <v>795</v>
      </c>
      <c r="K141" t="s">
        <v>240</v>
      </c>
      <c r="L141" t="n">
        <v>220</v>
      </c>
      <c r="M141" t="n">
        <v>0.05</v>
      </c>
      <c r="N141" t="n">
        <v>0</v>
      </c>
    </row>
    <row r="142" spans="1:20">
      <c r="A142" s="1" t="n">
        <v>32202</v>
      </c>
      <c r="B142" t="s">
        <v>227</v>
      </c>
      <c r="C142" t="n">
        <v>5</v>
      </c>
      <c r="D142" t="n">
        <v>20</v>
      </c>
      <c r="E142" t="s">
        <v>52</v>
      </c>
      <c r="F142" t="n">
        <v>3201</v>
      </c>
      <c r="G142" t="s">
        <v>228</v>
      </c>
      <c r="H142" t="s">
        <v>229</v>
      </c>
      <c r="I142" t="n">
        <v>5</v>
      </c>
      <c r="J142" t="n">
        <v>458</v>
      </c>
      <c r="K142" t="s">
        <v>230</v>
      </c>
      <c r="L142" t="n">
        <v>228</v>
      </c>
      <c r="M142" t="n">
        <v>0.1</v>
      </c>
      <c r="N142" t="n">
        <v>36.2</v>
      </c>
      <c r="O142" t="s">
        <v>231</v>
      </c>
      <c r="P142" t="s">
        <v>232</v>
      </c>
      <c r="Q142" t="s">
        <v>232</v>
      </c>
      <c r="R142" t="s">
        <v>233</v>
      </c>
      <c r="S142" t="s">
        <v>229</v>
      </c>
      <c r="T142" t="n">
        <v>5</v>
      </c>
    </row>
    <row r="143" spans="1:20">
      <c r="A143" s="1" t="n">
        <v>32202</v>
      </c>
      <c r="B143" t="s">
        <v>236</v>
      </c>
      <c r="C143" t="n">
        <v>1</v>
      </c>
      <c r="D143" t="n">
        <v>213</v>
      </c>
      <c r="E143" t="s">
        <v>234</v>
      </c>
      <c r="F143" t="n">
        <v>3201</v>
      </c>
      <c r="G143" t="s">
        <v>228</v>
      </c>
      <c r="H143" t="s">
        <v>229</v>
      </c>
      <c r="I143" t="n">
        <v>5</v>
      </c>
      <c r="J143" t="n">
        <v>785</v>
      </c>
      <c r="K143" t="s">
        <v>259</v>
      </c>
      <c r="L143" t="n">
        <v>1</v>
      </c>
      <c r="M143" t="n">
        <v>0</v>
      </c>
      <c r="N143" t="n">
        <v>0</v>
      </c>
    </row>
    <row r="144" spans="1:20">
      <c r="A144" s="1" t="n">
        <v>32202</v>
      </c>
      <c r="B144" t="s">
        <v>254</v>
      </c>
      <c r="C144" t="n">
        <v>1</v>
      </c>
      <c r="D144" t="n">
        <v>20</v>
      </c>
      <c r="E144" t="s">
        <v>52</v>
      </c>
      <c r="F144" t="n">
        <v>3201</v>
      </c>
      <c r="G144" t="s">
        <v>228</v>
      </c>
      <c r="H144" t="s">
        <v>229</v>
      </c>
      <c r="I144" t="n">
        <v>5</v>
      </c>
      <c r="J144" t="n">
        <v>458</v>
      </c>
      <c r="K144" t="s">
        <v>230</v>
      </c>
      <c r="L144" t="n">
        <v>292</v>
      </c>
      <c r="M144" t="n">
        <v>0.2</v>
      </c>
      <c r="N144" t="n">
        <v>21.4</v>
      </c>
      <c r="O144" t="s">
        <v>252</v>
      </c>
      <c r="P144" t="s">
        <v>253</v>
      </c>
      <c r="Q144" t="s">
        <v>253</v>
      </c>
      <c r="R144" t="s">
        <v>233</v>
      </c>
      <c r="S144" t="s">
        <v>229</v>
      </c>
      <c r="T144" t="n">
        <v>5</v>
      </c>
    </row>
    <row r="145" spans="1:20">
      <c r="A145" s="1" t="n">
        <v>32233</v>
      </c>
      <c r="B145" t="s">
        <v>227</v>
      </c>
      <c r="C145" t="n">
        <v>1</v>
      </c>
      <c r="D145" t="n">
        <v>508</v>
      </c>
      <c r="E145" t="s">
        <v>246</v>
      </c>
      <c r="F145" t="n">
        <v>3201</v>
      </c>
      <c r="G145" t="s">
        <v>228</v>
      </c>
      <c r="H145" t="s">
        <v>229</v>
      </c>
      <c r="I145" t="n">
        <v>5</v>
      </c>
      <c r="J145" t="n">
        <v>795</v>
      </c>
      <c r="K145" t="s">
        <v>240</v>
      </c>
      <c r="L145" t="n">
        <v>200</v>
      </c>
      <c r="M145" t="n">
        <v>0.25</v>
      </c>
      <c r="N145" t="n">
        <v>0</v>
      </c>
    </row>
    <row r="146" spans="1:20">
      <c r="A146" s="1" t="n">
        <v>32233</v>
      </c>
      <c r="B146" t="s">
        <v>227</v>
      </c>
      <c r="C146" t="n">
        <v>2</v>
      </c>
      <c r="D146" t="n">
        <v>508</v>
      </c>
      <c r="E146" t="s">
        <v>246</v>
      </c>
      <c r="F146" t="n">
        <v>3201</v>
      </c>
      <c r="G146" t="s">
        <v>228</v>
      </c>
      <c r="H146" t="s">
        <v>229</v>
      </c>
      <c r="I146" t="n">
        <v>5</v>
      </c>
      <c r="J146" t="n">
        <v>795</v>
      </c>
      <c r="K146" t="s">
        <v>240</v>
      </c>
      <c r="L146" t="n">
        <v>110</v>
      </c>
      <c r="M146" t="n">
        <v>0.25</v>
      </c>
      <c r="N146" t="n">
        <v>0</v>
      </c>
    </row>
    <row r="147" spans="1:20">
      <c r="A147" s="1" t="n">
        <v>32233</v>
      </c>
      <c r="B147" t="s">
        <v>227</v>
      </c>
      <c r="C147" t="n">
        <v>3</v>
      </c>
      <c r="D147" t="n">
        <v>20</v>
      </c>
      <c r="E147" t="s">
        <v>52</v>
      </c>
      <c r="F147" t="n">
        <v>3201</v>
      </c>
      <c r="G147" t="s">
        <v>228</v>
      </c>
      <c r="H147" t="s">
        <v>229</v>
      </c>
      <c r="I147" t="n">
        <v>5</v>
      </c>
      <c r="J147" t="n">
        <v>458</v>
      </c>
      <c r="K147" t="s">
        <v>230</v>
      </c>
      <c r="L147" t="n">
        <v>777</v>
      </c>
      <c r="M147" t="n">
        <v>0.1</v>
      </c>
      <c r="N147" t="n">
        <v>35.9</v>
      </c>
      <c r="O147" t="s">
        <v>231</v>
      </c>
      <c r="P147" t="s">
        <v>232</v>
      </c>
      <c r="Q147" t="s">
        <v>232</v>
      </c>
      <c r="R147" t="s">
        <v>233</v>
      </c>
      <c r="S147" t="s">
        <v>229</v>
      </c>
      <c r="T147" t="n">
        <v>5</v>
      </c>
    </row>
    <row r="148" spans="1:20">
      <c r="A148" s="1" t="n">
        <v>32233</v>
      </c>
      <c r="B148" t="s">
        <v>241</v>
      </c>
      <c r="C148" t="n">
        <v>1</v>
      </c>
      <c r="D148" t="n">
        <v>213</v>
      </c>
      <c r="E148" t="s">
        <v>234</v>
      </c>
      <c r="F148" t="n">
        <v>3201</v>
      </c>
      <c r="G148" t="s">
        <v>228</v>
      </c>
      <c r="H148" t="s">
        <v>229</v>
      </c>
      <c r="I148" t="n">
        <v>5</v>
      </c>
      <c r="J148" t="n">
        <v>795</v>
      </c>
      <c r="K148" t="s">
        <v>240</v>
      </c>
      <c r="L148" t="n">
        <v>25</v>
      </c>
      <c r="M148" t="n">
        <v>0</v>
      </c>
      <c r="N148" t="n">
        <v>0</v>
      </c>
    </row>
    <row r="149" spans="1:20">
      <c r="A149" s="1" t="n">
        <v>32233</v>
      </c>
      <c r="B149" t="s">
        <v>254</v>
      </c>
      <c r="C149" t="n">
        <v>1</v>
      </c>
      <c r="D149" t="n">
        <v>20</v>
      </c>
      <c r="E149" t="s">
        <v>52</v>
      </c>
      <c r="F149" t="n">
        <v>3201</v>
      </c>
      <c r="G149" t="s">
        <v>228</v>
      </c>
      <c r="H149" t="s">
        <v>229</v>
      </c>
      <c r="I149" t="n">
        <v>5</v>
      </c>
      <c r="J149" t="n">
        <v>160</v>
      </c>
      <c r="K149" t="s">
        <v>258</v>
      </c>
      <c r="L149" t="n">
        <v>276</v>
      </c>
      <c r="M149" t="n">
        <v>0.01</v>
      </c>
      <c r="N149" t="n">
        <v>41.6</v>
      </c>
      <c r="O149" t="s">
        <v>252</v>
      </c>
      <c r="P149" t="s">
        <v>253</v>
      </c>
      <c r="Q149" t="s">
        <v>253</v>
      </c>
      <c r="R149" t="s">
        <v>233</v>
      </c>
      <c r="S149" t="s">
        <v>229</v>
      </c>
      <c r="T149" t="n">
        <v>5</v>
      </c>
    </row>
    <row r="150" spans="1:20">
      <c r="A150" s="1" t="n">
        <v>32233</v>
      </c>
      <c r="B150" t="s">
        <v>254</v>
      </c>
      <c r="C150" t="n">
        <v>2</v>
      </c>
      <c r="D150" t="n">
        <v>20</v>
      </c>
      <c r="E150" t="s">
        <v>52</v>
      </c>
      <c r="F150" t="n">
        <v>3201</v>
      </c>
      <c r="G150" t="s">
        <v>228</v>
      </c>
      <c r="H150" t="s">
        <v>229</v>
      </c>
      <c r="I150" t="n">
        <v>5</v>
      </c>
      <c r="J150" t="n">
        <v>160</v>
      </c>
      <c r="K150" t="s">
        <v>258</v>
      </c>
      <c r="L150" t="n">
        <v>598</v>
      </c>
      <c r="M150" t="n">
        <v>0.01</v>
      </c>
      <c r="N150" t="n">
        <v>45.3</v>
      </c>
      <c r="O150" t="s">
        <v>252</v>
      </c>
      <c r="P150" t="s">
        <v>253</v>
      </c>
      <c r="Q150" t="s">
        <v>253</v>
      </c>
      <c r="R150" t="s">
        <v>233</v>
      </c>
      <c r="S150" t="s">
        <v>229</v>
      </c>
      <c r="T150" t="n">
        <v>5</v>
      </c>
    </row>
    <row r="151" spans="1:20">
      <c r="A151" s="1" t="n">
        <v>32233</v>
      </c>
      <c r="B151" t="s">
        <v>254</v>
      </c>
      <c r="C151" t="n">
        <v>3</v>
      </c>
      <c r="D151" t="n">
        <v>20</v>
      </c>
      <c r="E151" t="s">
        <v>52</v>
      </c>
      <c r="F151" t="n">
        <v>3201</v>
      </c>
      <c r="G151" t="s">
        <v>228</v>
      </c>
      <c r="H151" t="s">
        <v>229</v>
      </c>
      <c r="I151" t="n">
        <v>5</v>
      </c>
      <c r="J151" t="n">
        <v>458</v>
      </c>
      <c r="K151" t="s">
        <v>230</v>
      </c>
      <c r="L151" t="n">
        <v>285</v>
      </c>
      <c r="M151" t="n">
        <v>0.2</v>
      </c>
      <c r="N151" t="n">
        <v>21.2</v>
      </c>
      <c r="O151" t="s">
        <v>252</v>
      </c>
      <c r="P151" t="s">
        <v>253</v>
      </c>
      <c r="Q151" t="s">
        <v>253</v>
      </c>
      <c r="R151" t="s">
        <v>233</v>
      </c>
      <c r="S151" t="s">
        <v>229</v>
      </c>
      <c r="T151" t="n">
        <v>5</v>
      </c>
    </row>
    <row r="152" spans="1:20">
      <c r="A152" s="1" t="n">
        <v>32263</v>
      </c>
      <c r="B152" t="s">
        <v>227</v>
      </c>
      <c r="C152" t="n">
        <v>1</v>
      </c>
      <c r="D152" t="n">
        <v>213</v>
      </c>
      <c r="E152" t="s">
        <v>234</v>
      </c>
      <c r="F152" t="n">
        <v>3201</v>
      </c>
      <c r="G152" t="s">
        <v>228</v>
      </c>
      <c r="H152" t="s">
        <v>229</v>
      </c>
      <c r="I152" t="n">
        <v>5</v>
      </c>
      <c r="J152" t="n">
        <v>785</v>
      </c>
      <c r="K152" t="s">
        <v>259</v>
      </c>
      <c r="L152" t="n">
        <v>102</v>
      </c>
      <c r="M152" t="n">
        <v>0</v>
      </c>
      <c r="N152" t="n">
        <v>0</v>
      </c>
    </row>
    <row r="153" spans="1:20">
      <c r="A153" s="1" t="n">
        <v>32263</v>
      </c>
      <c r="B153" t="s">
        <v>227</v>
      </c>
      <c r="C153" t="n">
        <v>2</v>
      </c>
      <c r="D153" t="n">
        <v>20</v>
      </c>
      <c r="E153" t="s">
        <v>52</v>
      </c>
      <c r="F153" t="n">
        <v>3201</v>
      </c>
      <c r="G153" t="s">
        <v>228</v>
      </c>
      <c r="H153" t="s">
        <v>229</v>
      </c>
      <c r="I153" t="n">
        <v>5</v>
      </c>
      <c r="J153" t="n">
        <v>458</v>
      </c>
      <c r="K153" t="s">
        <v>230</v>
      </c>
      <c r="L153" t="n">
        <v>1117</v>
      </c>
      <c r="M153" t="n">
        <v>0.1</v>
      </c>
      <c r="N153" t="n">
        <v>35.7</v>
      </c>
      <c r="O153" t="s">
        <v>231</v>
      </c>
      <c r="P153" t="s">
        <v>232</v>
      </c>
      <c r="Q153" t="s">
        <v>232</v>
      </c>
      <c r="R153" t="s">
        <v>233</v>
      </c>
      <c r="S153" t="s">
        <v>229</v>
      </c>
      <c r="T153" t="n">
        <v>5</v>
      </c>
    </row>
    <row r="154" spans="1:20">
      <c r="A154" s="1" t="n">
        <v>32263</v>
      </c>
      <c r="B154" t="s">
        <v>254</v>
      </c>
      <c r="C154" t="n">
        <v>1</v>
      </c>
      <c r="D154" t="n">
        <v>20</v>
      </c>
      <c r="E154" t="s">
        <v>52</v>
      </c>
      <c r="F154" t="n">
        <v>3201</v>
      </c>
      <c r="G154" t="s">
        <v>228</v>
      </c>
      <c r="H154" t="s">
        <v>229</v>
      </c>
      <c r="I154" t="n">
        <v>5</v>
      </c>
      <c r="J154" t="n">
        <v>160</v>
      </c>
      <c r="K154" t="s">
        <v>258</v>
      </c>
      <c r="L154" t="n">
        <v>659</v>
      </c>
      <c r="M154" t="n">
        <v>0.06</v>
      </c>
      <c r="N154" t="n">
        <v>44.9</v>
      </c>
      <c r="O154" t="s">
        <v>252</v>
      </c>
      <c r="P154" t="s">
        <v>253</v>
      </c>
      <c r="Q154" t="s">
        <v>253</v>
      </c>
      <c r="R154" t="s">
        <v>233</v>
      </c>
      <c r="S154" t="s">
        <v>229</v>
      </c>
      <c r="T154" t="n">
        <v>5</v>
      </c>
    </row>
    <row r="155" spans="1:20">
      <c r="A155" s="1" t="n">
        <v>32263</v>
      </c>
      <c r="B155" t="s">
        <v>254</v>
      </c>
      <c r="C155" t="n">
        <v>2</v>
      </c>
      <c r="D155" t="n">
        <v>20</v>
      </c>
      <c r="E155" t="s">
        <v>52</v>
      </c>
      <c r="F155" t="n">
        <v>3201</v>
      </c>
      <c r="G155" t="s">
        <v>228</v>
      </c>
      <c r="H155" t="s">
        <v>229</v>
      </c>
      <c r="I155" t="n">
        <v>5</v>
      </c>
      <c r="J155" t="n">
        <v>280</v>
      </c>
      <c r="K155" t="s">
        <v>251</v>
      </c>
      <c r="L155" t="n">
        <v>420</v>
      </c>
      <c r="M155" t="n">
        <v>0.12</v>
      </c>
      <c r="N155" t="n">
        <v>32.3</v>
      </c>
      <c r="O155" t="s">
        <v>252</v>
      </c>
      <c r="P155" t="s">
        <v>253</v>
      </c>
      <c r="Q155" t="s">
        <v>253</v>
      </c>
      <c r="R155" t="s">
        <v>233</v>
      </c>
      <c r="S155" t="s">
        <v>229</v>
      </c>
      <c r="T155" t="n">
        <v>5</v>
      </c>
    </row>
    <row r="156" spans="1:20">
      <c r="A156" s="1" t="n">
        <v>32294</v>
      </c>
      <c r="B156" t="s">
        <v>227</v>
      </c>
      <c r="C156" t="n">
        <v>1</v>
      </c>
      <c r="D156" t="n">
        <v>213</v>
      </c>
      <c r="E156" t="s">
        <v>234</v>
      </c>
      <c r="F156" t="n">
        <v>3201</v>
      </c>
      <c r="G156" t="s">
        <v>228</v>
      </c>
      <c r="H156" t="s">
        <v>229</v>
      </c>
      <c r="I156" t="n">
        <v>5</v>
      </c>
      <c r="J156" t="n">
        <v>785</v>
      </c>
      <c r="K156" t="s">
        <v>259</v>
      </c>
      <c r="L156" t="n">
        <v>99</v>
      </c>
      <c r="M156" t="n">
        <v>0</v>
      </c>
      <c r="N156" t="n">
        <v>0</v>
      </c>
    </row>
    <row r="157" spans="1:20">
      <c r="A157" s="1" t="n">
        <v>32294</v>
      </c>
      <c r="B157" t="s">
        <v>227</v>
      </c>
      <c r="C157" t="n">
        <v>2</v>
      </c>
      <c r="D157" t="n">
        <v>213</v>
      </c>
      <c r="E157" t="s">
        <v>234</v>
      </c>
      <c r="F157" t="n">
        <v>3201</v>
      </c>
      <c r="G157" t="s">
        <v>228</v>
      </c>
      <c r="H157" t="s">
        <v>229</v>
      </c>
      <c r="I157" t="n">
        <v>5</v>
      </c>
      <c r="J157" t="n">
        <v>940</v>
      </c>
      <c r="K157" t="s">
        <v>235</v>
      </c>
      <c r="L157" t="n">
        <v>54</v>
      </c>
      <c r="M157" t="n">
        <v>0</v>
      </c>
      <c r="N157" t="n">
        <v>0</v>
      </c>
    </row>
    <row r="158" spans="1:20">
      <c r="A158" s="1" t="n">
        <v>32294</v>
      </c>
      <c r="B158" t="s">
        <v>227</v>
      </c>
      <c r="C158" t="n">
        <v>3</v>
      </c>
      <c r="D158" t="n">
        <v>213</v>
      </c>
      <c r="E158" t="s">
        <v>234</v>
      </c>
      <c r="F158" t="n">
        <v>3201</v>
      </c>
      <c r="G158" t="s">
        <v>228</v>
      </c>
      <c r="H158" t="s">
        <v>229</v>
      </c>
      <c r="I158" t="n">
        <v>5</v>
      </c>
      <c r="J158" t="n">
        <v>940</v>
      </c>
      <c r="K158" t="s">
        <v>235</v>
      </c>
      <c r="L158" t="n">
        <v>60</v>
      </c>
      <c r="M158" t="n">
        <v>0</v>
      </c>
      <c r="N158" t="n">
        <v>0</v>
      </c>
    </row>
    <row r="159" spans="1:20">
      <c r="A159" s="1" t="n">
        <v>32294</v>
      </c>
      <c r="B159" t="s">
        <v>227</v>
      </c>
      <c r="C159" t="n">
        <v>4</v>
      </c>
      <c r="D159" t="n">
        <v>20</v>
      </c>
      <c r="E159" t="s">
        <v>52</v>
      </c>
      <c r="F159" t="n">
        <v>3201</v>
      </c>
      <c r="G159" t="s">
        <v>228</v>
      </c>
      <c r="H159" t="s">
        <v>229</v>
      </c>
      <c r="I159" t="n">
        <v>5</v>
      </c>
      <c r="J159" t="n">
        <v>458</v>
      </c>
      <c r="K159" t="s">
        <v>230</v>
      </c>
      <c r="L159" t="n">
        <v>673</v>
      </c>
      <c r="M159" t="n">
        <v>0.1</v>
      </c>
      <c r="N159" t="n">
        <v>35.6</v>
      </c>
      <c r="O159" t="s">
        <v>231</v>
      </c>
      <c r="P159" t="s">
        <v>232</v>
      </c>
      <c r="Q159" t="s">
        <v>232</v>
      </c>
      <c r="R159" t="s">
        <v>233</v>
      </c>
      <c r="S159" t="s">
        <v>229</v>
      </c>
      <c r="T159" t="n">
        <v>5</v>
      </c>
    </row>
    <row r="160" spans="1:20">
      <c r="A160" s="1" t="n">
        <v>32294</v>
      </c>
      <c r="B160" t="s">
        <v>227</v>
      </c>
      <c r="C160" t="n">
        <v>11</v>
      </c>
      <c r="D160" t="n">
        <v>20</v>
      </c>
      <c r="E160" t="s">
        <v>52</v>
      </c>
      <c r="F160" t="n">
        <v>3201</v>
      </c>
      <c r="G160" t="s">
        <v>228</v>
      </c>
      <c r="H160" t="s">
        <v>229</v>
      </c>
      <c r="I160" t="n">
        <v>5</v>
      </c>
      <c r="J160" t="n">
        <v>458</v>
      </c>
      <c r="K160" t="s">
        <v>230</v>
      </c>
      <c r="L160" t="n">
        <v>292</v>
      </c>
      <c r="M160" t="n">
        <v>0.1</v>
      </c>
      <c r="N160" t="n">
        <v>35.5</v>
      </c>
      <c r="O160" t="s">
        <v>231</v>
      </c>
      <c r="P160" t="s">
        <v>232</v>
      </c>
      <c r="Q160" t="s">
        <v>232</v>
      </c>
      <c r="R160" t="s">
        <v>233</v>
      </c>
      <c r="S160" t="s">
        <v>229</v>
      </c>
      <c r="T160" t="n">
        <v>5</v>
      </c>
    </row>
    <row r="161" spans="1:20">
      <c r="A161" s="1" t="n">
        <v>32294</v>
      </c>
      <c r="B161" t="s">
        <v>241</v>
      </c>
      <c r="C161" t="n">
        <v>1</v>
      </c>
      <c r="D161" t="n">
        <v>213</v>
      </c>
      <c r="E161" t="s">
        <v>234</v>
      </c>
      <c r="F161" t="n">
        <v>3201</v>
      </c>
      <c r="G161" t="s">
        <v>228</v>
      </c>
      <c r="H161" t="s">
        <v>229</v>
      </c>
      <c r="I161" t="n">
        <v>5</v>
      </c>
      <c r="J161" t="n">
        <v>515</v>
      </c>
      <c r="K161" t="s">
        <v>239</v>
      </c>
      <c r="L161" t="n">
        <v>10</v>
      </c>
      <c r="M161" t="n">
        <v>0</v>
      </c>
      <c r="N161" t="n">
        <v>0</v>
      </c>
    </row>
    <row r="162" spans="1:20">
      <c r="A162" s="1" t="n">
        <v>32294</v>
      </c>
      <c r="B162" t="s">
        <v>254</v>
      </c>
      <c r="C162" t="n">
        <v>1</v>
      </c>
      <c r="D162" t="n">
        <v>508</v>
      </c>
      <c r="E162" t="s">
        <v>246</v>
      </c>
      <c r="F162" t="n">
        <v>3201</v>
      </c>
      <c r="G162" t="s">
        <v>228</v>
      </c>
      <c r="H162" t="s">
        <v>229</v>
      </c>
      <c r="I162" t="n">
        <v>5</v>
      </c>
      <c r="J162" t="n">
        <v>795</v>
      </c>
      <c r="K162" t="s">
        <v>240</v>
      </c>
      <c r="L162" t="n">
        <v>184</v>
      </c>
      <c r="M162" t="n">
        <v>0.12</v>
      </c>
      <c r="N162" t="n">
        <v>0</v>
      </c>
    </row>
    <row r="163" spans="1:20">
      <c r="A163" s="1" t="n">
        <v>32294</v>
      </c>
      <c r="B163" t="s">
        <v>254</v>
      </c>
      <c r="C163" t="n">
        <v>2</v>
      </c>
      <c r="D163" t="n">
        <v>20</v>
      </c>
      <c r="E163" t="s">
        <v>52</v>
      </c>
      <c r="F163" t="n">
        <v>3201</v>
      </c>
      <c r="G163" t="s">
        <v>228</v>
      </c>
      <c r="H163" t="s">
        <v>229</v>
      </c>
      <c r="I163" t="n">
        <v>5</v>
      </c>
      <c r="J163" t="n">
        <v>160</v>
      </c>
      <c r="K163" t="s">
        <v>258</v>
      </c>
      <c r="L163" t="n">
        <v>630</v>
      </c>
      <c r="M163" t="n">
        <v>0.07000000000000001</v>
      </c>
      <c r="N163" t="n">
        <v>45</v>
      </c>
      <c r="O163" t="s">
        <v>252</v>
      </c>
      <c r="P163" t="s">
        <v>253</v>
      </c>
      <c r="Q163" t="s">
        <v>253</v>
      </c>
      <c r="R163" t="s">
        <v>233</v>
      </c>
      <c r="S163" t="s">
        <v>229</v>
      </c>
      <c r="T163" t="n">
        <v>5</v>
      </c>
    </row>
    <row r="164" spans="1:20">
      <c r="A164" s="1" t="n">
        <v>32294</v>
      </c>
      <c r="B164" t="s">
        <v>254</v>
      </c>
      <c r="C164" t="n">
        <v>3</v>
      </c>
      <c r="D164" t="n">
        <v>20</v>
      </c>
      <c r="E164" t="s">
        <v>52</v>
      </c>
      <c r="F164" t="n">
        <v>3201</v>
      </c>
      <c r="G164" t="s">
        <v>228</v>
      </c>
      <c r="H164" t="s">
        <v>229</v>
      </c>
      <c r="I164" t="n">
        <v>5</v>
      </c>
      <c r="J164" t="n">
        <v>280</v>
      </c>
      <c r="K164" t="s">
        <v>251</v>
      </c>
      <c r="L164" t="n">
        <v>445</v>
      </c>
      <c r="M164" t="n">
        <v>0.07000000000000001</v>
      </c>
      <c r="N164" t="n">
        <v>32.9</v>
      </c>
      <c r="O164" t="s">
        <v>252</v>
      </c>
      <c r="P164" t="s">
        <v>253</v>
      </c>
      <c r="Q164" t="s">
        <v>253</v>
      </c>
      <c r="R164" t="s">
        <v>233</v>
      </c>
      <c r="S164" t="s">
        <v>229</v>
      </c>
      <c r="T164" t="n">
        <v>5</v>
      </c>
    </row>
    <row r="165" spans="1:20">
      <c r="A165" s="1" t="n">
        <v>32324</v>
      </c>
      <c r="B165" t="s">
        <v>227</v>
      </c>
      <c r="C165" t="n">
        <v>1</v>
      </c>
      <c r="D165" t="n">
        <v>20</v>
      </c>
      <c r="E165" t="s">
        <v>52</v>
      </c>
      <c r="F165" t="n">
        <v>3201</v>
      </c>
      <c r="G165" t="s">
        <v>228</v>
      </c>
      <c r="H165" t="s">
        <v>229</v>
      </c>
      <c r="I165" t="n">
        <v>5</v>
      </c>
      <c r="J165" t="n">
        <v>458</v>
      </c>
      <c r="K165" t="s">
        <v>230</v>
      </c>
      <c r="L165" t="n">
        <v>1069</v>
      </c>
      <c r="M165" t="n">
        <v>0.1</v>
      </c>
      <c r="N165" t="n">
        <v>35.5</v>
      </c>
      <c r="O165" t="s">
        <v>231</v>
      </c>
      <c r="P165" t="s">
        <v>232</v>
      </c>
      <c r="Q165" t="s">
        <v>232</v>
      </c>
      <c r="R165" t="s">
        <v>233</v>
      </c>
      <c r="S165" t="s">
        <v>229</v>
      </c>
      <c r="T165" t="n">
        <v>5</v>
      </c>
    </row>
    <row r="166" spans="1:20">
      <c r="A166" s="1" t="n">
        <v>32324</v>
      </c>
      <c r="B166" t="s">
        <v>227</v>
      </c>
      <c r="C166" t="n">
        <v>4</v>
      </c>
      <c r="D166" t="n">
        <v>20</v>
      </c>
      <c r="E166" t="s">
        <v>52</v>
      </c>
      <c r="F166" t="n">
        <v>3201</v>
      </c>
      <c r="G166" t="s">
        <v>228</v>
      </c>
      <c r="H166" t="s">
        <v>229</v>
      </c>
      <c r="I166" t="n">
        <v>5</v>
      </c>
      <c r="J166" t="n">
        <v>458</v>
      </c>
      <c r="K166" t="s">
        <v>230</v>
      </c>
      <c r="L166" t="n">
        <v>107</v>
      </c>
      <c r="M166" t="n">
        <v>0.1</v>
      </c>
      <c r="N166" t="n">
        <v>35.8</v>
      </c>
      <c r="O166" t="s">
        <v>231</v>
      </c>
      <c r="P166" t="s">
        <v>232</v>
      </c>
      <c r="Q166" t="s">
        <v>232</v>
      </c>
      <c r="R166" t="s">
        <v>233</v>
      </c>
      <c r="S166" t="s">
        <v>229</v>
      </c>
      <c r="T166" t="n">
        <v>5</v>
      </c>
    </row>
    <row r="167" spans="1:20">
      <c r="A167" s="1" t="n">
        <v>32324</v>
      </c>
      <c r="B167" t="s">
        <v>254</v>
      </c>
      <c r="C167" t="n">
        <v>1</v>
      </c>
      <c r="D167" t="n">
        <v>509</v>
      </c>
      <c r="E167" t="s">
        <v>247</v>
      </c>
      <c r="F167" t="n">
        <v>3201</v>
      </c>
      <c r="G167" t="s">
        <v>228</v>
      </c>
      <c r="H167" t="s">
        <v>229</v>
      </c>
      <c r="I167" t="n">
        <v>5</v>
      </c>
      <c r="J167" t="n">
        <v>795</v>
      </c>
      <c r="K167" t="s">
        <v>240</v>
      </c>
      <c r="L167" t="n">
        <v>160</v>
      </c>
      <c r="M167" t="n">
        <v>0.39</v>
      </c>
      <c r="N167" t="n">
        <v>0</v>
      </c>
    </row>
    <row r="168" spans="1:20">
      <c r="A168" s="1" t="n">
        <v>32324</v>
      </c>
      <c r="B168" t="s">
        <v>254</v>
      </c>
      <c r="C168" t="n">
        <v>2</v>
      </c>
      <c r="D168" t="n">
        <v>20</v>
      </c>
      <c r="E168" t="s">
        <v>52</v>
      </c>
      <c r="F168" t="n">
        <v>3201</v>
      </c>
      <c r="G168" t="s">
        <v>228</v>
      </c>
      <c r="H168" t="s">
        <v>229</v>
      </c>
      <c r="I168" t="n">
        <v>5</v>
      </c>
      <c r="J168" t="n">
        <v>160</v>
      </c>
      <c r="K168" t="s">
        <v>258</v>
      </c>
      <c r="L168" t="n">
        <v>431</v>
      </c>
      <c r="M168" t="n">
        <v>0.02</v>
      </c>
      <c r="N168" t="n">
        <v>45.5</v>
      </c>
      <c r="O168" t="s">
        <v>252</v>
      </c>
      <c r="P168" t="s">
        <v>253</v>
      </c>
      <c r="Q168" t="s">
        <v>253</v>
      </c>
      <c r="R168" t="s">
        <v>233</v>
      </c>
      <c r="S168" t="s">
        <v>229</v>
      </c>
      <c r="T168" t="n">
        <v>5</v>
      </c>
    </row>
    <row r="169" spans="1:20">
      <c r="A169" s="1" t="n">
        <v>32324</v>
      </c>
      <c r="B169" t="s">
        <v>254</v>
      </c>
      <c r="C169" t="n">
        <v>3</v>
      </c>
      <c r="D169" t="n">
        <v>20</v>
      </c>
      <c r="E169" t="s">
        <v>52</v>
      </c>
      <c r="F169" t="n">
        <v>3201</v>
      </c>
      <c r="G169" t="s">
        <v>228</v>
      </c>
      <c r="H169" t="s">
        <v>229</v>
      </c>
      <c r="I169" t="n">
        <v>5</v>
      </c>
      <c r="J169" t="n">
        <v>280</v>
      </c>
      <c r="K169" t="s">
        <v>251</v>
      </c>
      <c r="L169" t="n">
        <v>442</v>
      </c>
      <c r="M169" t="n">
        <v>0.11</v>
      </c>
      <c r="N169" t="n">
        <v>32.4</v>
      </c>
      <c r="O169" t="s">
        <v>252</v>
      </c>
      <c r="P169" t="s">
        <v>253</v>
      </c>
      <c r="Q169" t="s">
        <v>253</v>
      </c>
      <c r="R169" t="s">
        <v>233</v>
      </c>
      <c r="S169" t="s">
        <v>229</v>
      </c>
      <c r="T169" t="n">
        <v>5</v>
      </c>
    </row>
    <row r="170" spans="1:20">
      <c r="A170" s="1" t="n">
        <v>32355</v>
      </c>
      <c r="B170" t="s">
        <v>227</v>
      </c>
      <c r="C170" t="n">
        <v>1</v>
      </c>
      <c r="D170" t="n">
        <v>20</v>
      </c>
      <c r="E170" t="s">
        <v>52</v>
      </c>
      <c r="F170" t="n">
        <v>3201</v>
      </c>
      <c r="G170" t="s">
        <v>228</v>
      </c>
      <c r="H170" t="s">
        <v>229</v>
      </c>
      <c r="I170" t="n">
        <v>5</v>
      </c>
      <c r="J170" t="n">
        <v>458</v>
      </c>
      <c r="K170" t="s">
        <v>230</v>
      </c>
      <c r="L170" t="n">
        <v>765</v>
      </c>
      <c r="M170" t="n">
        <v>0.1</v>
      </c>
      <c r="N170" t="n">
        <v>35.8</v>
      </c>
      <c r="O170" t="s">
        <v>231</v>
      </c>
      <c r="P170" t="s">
        <v>232</v>
      </c>
      <c r="Q170" t="s">
        <v>232</v>
      </c>
      <c r="R170" t="s">
        <v>233</v>
      </c>
      <c r="S170" t="s">
        <v>229</v>
      </c>
      <c r="T170" t="n">
        <v>5</v>
      </c>
    </row>
    <row r="171" spans="1:20">
      <c r="A171" s="1" t="n">
        <v>32355</v>
      </c>
      <c r="B171" t="s">
        <v>254</v>
      </c>
      <c r="C171" t="n">
        <v>1</v>
      </c>
      <c r="D171" t="n">
        <v>508</v>
      </c>
      <c r="E171" t="s">
        <v>246</v>
      </c>
      <c r="F171" t="n">
        <v>3201</v>
      </c>
      <c r="G171" t="s">
        <v>228</v>
      </c>
      <c r="H171" t="s">
        <v>229</v>
      </c>
      <c r="I171" t="n">
        <v>5</v>
      </c>
      <c r="J171" t="n">
        <v>795</v>
      </c>
      <c r="K171" t="s">
        <v>240</v>
      </c>
      <c r="L171" t="n">
        <v>258</v>
      </c>
      <c r="M171" t="n">
        <v>0.28</v>
      </c>
      <c r="N171" t="n">
        <v>0</v>
      </c>
    </row>
    <row r="172" spans="1:20">
      <c r="A172" s="1" t="n">
        <v>32386</v>
      </c>
      <c r="B172" t="s">
        <v>227</v>
      </c>
      <c r="C172" t="n">
        <v>3</v>
      </c>
      <c r="D172" t="n">
        <v>213</v>
      </c>
      <c r="E172" t="s">
        <v>234</v>
      </c>
      <c r="F172" t="n">
        <v>3201</v>
      </c>
      <c r="G172" t="s">
        <v>228</v>
      </c>
      <c r="H172" t="s">
        <v>229</v>
      </c>
      <c r="I172" t="n">
        <v>5</v>
      </c>
      <c r="J172" t="n">
        <v>785</v>
      </c>
      <c r="K172" t="s">
        <v>259</v>
      </c>
      <c r="L172" t="n">
        <v>72</v>
      </c>
      <c r="M172" t="n">
        <v>0</v>
      </c>
      <c r="N172" t="n">
        <v>0</v>
      </c>
    </row>
    <row r="173" spans="1:20">
      <c r="A173" s="1" t="n">
        <v>32386</v>
      </c>
      <c r="B173" t="s">
        <v>227</v>
      </c>
      <c r="C173" t="n">
        <v>4</v>
      </c>
      <c r="D173" t="n">
        <v>508</v>
      </c>
      <c r="E173" t="s">
        <v>246</v>
      </c>
      <c r="F173" t="n">
        <v>3201</v>
      </c>
      <c r="G173" t="s">
        <v>228</v>
      </c>
      <c r="H173" t="s">
        <v>229</v>
      </c>
      <c r="I173" t="n">
        <v>5</v>
      </c>
      <c r="J173" t="n">
        <v>795</v>
      </c>
      <c r="K173" t="s">
        <v>240</v>
      </c>
      <c r="L173" t="n">
        <v>193</v>
      </c>
      <c r="M173" t="n">
        <v>0.25</v>
      </c>
      <c r="N173" t="n">
        <v>0</v>
      </c>
    </row>
    <row r="174" spans="1:20">
      <c r="A174" s="1" t="n">
        <v>32386</v>
      </c>
      <c r="B174" t="s">
        <v>227</v>
      </c>
      <c r="C174" t="n">
        <v>5</v>
      </c>
      <c r="D174" t="n">
        <v>20</v>
      </c>
      <c r="E174" t="s">
        <v>52</v>
      </c>
      <c r="F174" t="n">
        <v>3201</v>
      </c>
      <c r="G174" t="s">
        <v>228</v>
      </c>
      <c r="H174" t="s">
        <v>229</v>
      </c>
      <c r="I174" t="n">
        <v>5</v>
      </c>
      <c r="J174" t="n">
        <v>458</v>
      </c>
      <c r="K174" t="s">
        <v>230</v>
      </c>
      <c r="L174" t="n">
        <v>565</v>
      </c>
      <c r="M174" t="n">
        <v>0.1</v>
      </c>
      <c r="N174" t="n">
        <v>35.5</v>
      </c>
      <c r="O174" t="s">
        <v>231</v>
      </c>
      <c r="P174" t="s">
        <v>232</v>
      </c>
      <c r="Q174" t="s">
        <v>232</v>
      </c>
      <c r="R174" t="s">
        <v>233</v>
      </c>
      <c r="S174" t="s">
        <v>229</v>
      </c>
      <c r="T174" t="n">
        <v>5</v>
      </c>
    </row>
    <row r="175" spans="1:20">
      <c r="A175" s="1" t="n">
        <v>32386</v>
      </c>
      <c r="B175" t="s">
        <v>241</v>
      </c>
      <c r="C175" t="n">
        <v>1</v>
      </c>
      <c r="D175" t="n">
        <v>213</v>
      </c>
      <c r="E175" t="s">
        <v>234</v>
      </c>
      <c r="F175" t="n">
        <v>3201</v>
      </c>
      <c r="G175" t="s">
        <v>228</v>
      </c>
      <c r="H175" t="s">
        <v>229</v>
      </c>
      <c r="I175" t="n">
        <v>5</v>
      </c>
      <c r="J175" t="n">
        <v>515</v>
      </c>
      <c r="K175" t="s">
        <v>239</v>
      </c>
      <c r="L175" t="n">
        <v>18</v>
      </c>
      <c r="M175" t="n">
        <v>0</v>
      </c>
      <c r="N175" t="n">
        <v>0</v>
      </c>
    </row>
    <row r="176" spans="1:20">
      <c r="A176" s="1" t="n">
        <v>32386</v>
      </c>
      <c r="B176" t="s">
        <v>254</v>
      </c>
      <c r="C176" t="n">
        <v>1</v>
      </c>
      <c r="D176" t="n">
        <v>20</v>
      </c>
      <c r="E176" t="s">
        <v>52</v>
      </c>
      <c r="F176" t="n">
        <v>3201</v>
      </c>
      <c r="G176" t="s">
        <v>228</v>
      </c>
      <c r="H176" t="s">
        <v>229</v>
      </c>
      <c r="I176" t="n">
        <v>5</v>
      </c>
      <c r="J176" t="n">
        <v>160</v>
      </c>
      <c r="K176" t="s">
        <v>258</v>
      </c>
      <c r="L176" t="n">
        <v>655</v>
      </c>
      <c r="M176" t="n">
        <v>0.1</v>
      </c>
      <c r="N176" t="n">
        <v>45.5</v>
      </c>
      <c r="O176" t="s">
        <v>252</v>
      </c>
      <c r="P176" t="s">
        <v>253</v>
      </c>
      <c r="Q176" t="s">
        <v>253</v>
      </c>
      <c r="R176" t="s">
        <v>233</v>
      </c>
      <c r="S176" t="s">
        <v>229</v>
      </c>
      <c r="T176" t="n">
        <v>5</v>
      </c>
    </row>
    <row r="177" spans="1:20">
      <c r="A177" s="1" t="n">
        <v>32386</v>
      </c>
      <c r="B177" t="s">
        <v>254</v>
      </c>
      <c r="C177" t="n">
        <v>2</v>
      </c>
      <c r="D177" t="n">
        <v>20</v>
      </c>
      <c r="E177" t="s">
        <v>52</v>
      </c>
      <c r="F177" t="n">
        <v>3201</v>
      </c>
      <c r="G177" t="s">
        <v>228</v>
      </c>
      <c r="H177" t="s">
        <v>229</v>
      </c>
      <c r="I177" t="n">
        <v>5</v>
      </c>
      <c r="J177" t="n">
        <v>160</v>
      </c>
      <c r="K177" t="s">
        <v>258</v>
      </c>
      <c r="L177" t="n">
        <v>606</v>
      </c>
      <c r="M177" t="n">
        <v>0.08</v>
      </c>
      <c r="N177" t="n">
        <v>45.8</v>
      </c>
      <c r="O177" t="s">
        <v>252</v>
      </c>
      <c r="P177" t="s">
        <v>253</v>
      </c>
      <c r="Q177" t="s">
        <v>253</v>
      </c>
      <c r="R177" t="s">
        <v>233</v>
      </c>
      <c r="S177" t="s">
        <v>229</v>
      </c>
      <c r="T177" t="n">
        <v>5</v>
      </c>
    </row>
    <row r="178" spans="1:20">
      <c r="A178" s="1" t="n">
        <v>32386</v>
      </c>
      <c r="B178" t="s">
        <v>254</v>
      </c>
      <c r="C178" t="n">
        <v>3</v>
      </c>
      <c r="D178" t="n">
        <v>20</v>
      </c>
      <c r="E178" t="s">
        <v>52</v>
      </c>
      <c r="F178" t="n">
        <v>3201</v>
      </c>
      <c r="G178" t="s">
        <v>228</v>
      </c>
      <c r="H178" t="s">
        <v>229</v>
      </c>
      <c r="I178" t="n">
        <v>5</v>
      </c>
      <c r="J178" t="n">
        <v>280</v>
      </c>
      <c r="K178" t="s">
        <v>251</v>
      </c>
      <c r="L178" t="n">
        <v>404</v>
      </c>
      <c r="M178" t="n">
        <v>0.07000000000000001</v>
      </c>
      <c r="N178" t="n">
        <v>32.3</v>
      </c>
      <c r="O178" t="s">
        <v>252</v>
      </c>
      <c r="P178" t="s">
        <v>253</v>
      </c>
      <c r="Q178" t="s">
        <v>253</v>
      </c>
      <c r="R178" t="s">
        <v>233</v>
      </c>
      <c r="S178" t="s">
        <v>229</v>
      </c>
      <c r="T178" t="n">
        <v>5</v>
      </c>
    </row>
    <row r="179" spans="1:20">
      <c r="A179" s="1" t="n">
        <v>32416</v>
      </c>
      <c r="B179" t="s">
        <v>227</v>
      </c>
      <c r="C179" t="n">
        <v>1</v>
      </c>
      <c r="D179" t="n">
        <v>20</v>
      </c>
      <c r="E179" t="s">
        <v>52</v>
      </c>
      <c r="F179" t="n">
        <v>3201</v>
      </c>
      <c r="G179" t="s">
        <v>228</v>
      </c>
      <c r="H179" t="s">
        <v>229</v>
      </c>
      <c r="I179" t="n">
        <v>5</v>
      </c>
      <c r="J179" t="n">
        <v>458</v>
      </c>
      <c r="K179" t="s">
        <v>230</v>
      </c>
      <c r="L179" t="n">
        <v>1061</v>
      </c>
      <c r="M179" t="n">
        <v>0.1</v>
      </c>
      <c r="N179" t="n">
        <v>35.5</v>
      </c>
      <c r="O179" t="s">
        <v>231</v>
      </c>
      <c r="P179" t="s">
        <v>232</v>
      </c>
      <c r="Q179" t="s">
        <v>232</v>
      </c>
      <c r="R179" t="s">
        <v>233</v>
      </c>
      <c r="S179" t="s">
        <v>229</v>
      </c>
      <c r="T179" t="n">
        <v>5</v>
      </c>
    </row>
    <row r="180" spans="1:20">
      <c r="A180" s="1" t="n">
        <v>32416</v>
      </c>
      <c r="B180" t="s">
        <v>254</v>
      </c>
      <c r="C180" t="n">
        <v>1</v>
      </c>
      <c r="D180" t="n">
        <v>20</v>
      </c>
      <c r="E180" t="s">
        <v>52</v>
      </c>
      <c r="F180" t="n">
        <v>3201</v>
      </c>
      <c r="G180" t="s">
        <v>228</v>
      </c>
      <c r="H180" t="s">
        <v>229</v>
      </c>
      <c r="I180" t="n">
        <v>5</v>
      </c>
      <c r="J180" t="n">
        <v>280</v>
      </c>
      <c r="K180" t="s">
        <v>251</v>
      </c>
      <c r="L180" t="n">
        <v>421</v>
      </c>
      <c r="M180" t="n">
        <v>0.1</v>
      </c>
      <c r="N180" t="n">
        <v>32.4</v>
      </c>
      <c r="O180" t="s">
        <v>252</v>
      </c>
      <c r="P180" t="s">
        <v>253</v>
      </c>
      <c r="Q180" t="s">
        <v>253</v>
      </c>
      <c r="R180" t="s">
        <v>233</v>
      </c>
      <c r="S180" t="s">
        <v>229</v>
      </c>
      <c r="T180" t="n">
        <v>5</v>
      </c>
    </row>
    <row r="181" spans="1:20">
      <c r="A181" s="1" t="n">
        <v>32447</v>
      </c>
      <c r="B181" t="s">
        <v>227</v>
      </c>
      <c r="C181" t="n">
        <v>1</v>
      </c>
      <c r="D181" t="n">
        <v>20</v>
      </c>
      <c r="E181" t="s">
        <v>52</v>
      </c>
      <c r="F181" t="n">
        <v>3201</v>
      </c>
      <c r="G181" t="s">
        <v>228</v>
      </c>
      <c r="H181" t="s">
        <v>229</v>
      </c>
      <c r="I181" t="n">
        <v>5</v>
      </c>
      <c r="J181" t="n">
        <v>458</v>
      </c>
      <c r="K181" t="s">
        <v>230</v>
      </c>
      <c r="L181" t="n">
        <v>669</v>
      </c>
      <c r="M181" t="n">
        <v>0.1</v>
      </c>
      <c r="N181" t="n">
        <v>35.6</v>
      </c>
      <c r="O181" t="s">
        <v>231</v>
      </c>
      <c r="P181" t="s">
        <v>232</v>
      </c>
      <c r="Q181" t="s">
        <v>232</v>
      </c>
      <c r="R181" t="s">
        <v>233</v>
      </c>
      <c r="S181" t="s">
        <v>229</v>
      </c>
      <c r="T181" t="n">
        <v>5</v>
      </c>
    </row>
    <row r="182" spans="1:20">
      <c r="A182" s="1" t="n">
        <v>32447</v>
      </c>
      <c r="B182" t="s">
        <v>227</v>
      </c>
      <c r="C182" t="n">
        <v>2</v>
      </c>
      <c r="D182" t="n">
        <v>213</v>
      </c>
      <c r="E182" t="s">
        <v>234</v>
      </c>
      <c r="F182" t="n">
        <v>3201</v>
      </c>
      <c r="G182" t="s">
        <v>228</v>
      </c>
      <c r="H182" t="s">
        <v>229</v>
      </c>
      <c r="I182" t="n">
        <v>5</v>
      </c>
      <c r="J182" t="n">
        <v>520</v>
      </c>
      <c r="K182" t="s">
        <v>261</v>
      </c>
      <c r="L182" t="n">
        <v>45</v>
      </c>
      <c r="M182" t="n">
        <v>0</v>
      </c>
      <c r="N182" t="n">
        <v>0</v>
      </c>
    </row>
    <row r="183" spans="1:20">
      <c r="A183" s="1" t="n">
        <v>32447</v>
      </c>
      <c r="B183" t="s">
        <v>227</v>
      </c>
      <c r="C183" t="n">
        <v>3</v>
      </c>
      <c r="D183" t="n">
        <v>508</v>
      </c>
      <c r="E183" t="s">
        <v>246</v>
      </c>
      <c r="F183" t="n">
        <v>3201</v>
      </c>
      <c r="G183" t="s">
        <v>228</v>
      </c>
      <c r="H183" t="s">
        <v>229</v>
      </c>
      <c r="I183" t="n">
        <v>5</v>
      </c>
      <c r="J183" t="n">
        <v>795</v>
      </c>
      <c r="K183" t="s">
        <v>240</v>
      </c>
      <c r="L183" t="n">
        <v>270</v>
      </c>
      <c r="M183" t="n">
        <v>0.19</v>
      </c>
      <c r="N183" t="n">
        <v>0</v>
      </c>
    </row>
    <row r="184" spans="1:20">
      <c r="A184" s="1" t="n">
        <v>32447</v>
      </c>
      <c r="B184" t="s">
        <v>227</v>
      </c>
      <c r="C184" t="n">
        <v>4</v>
      </c>
      <c r="D184" t="n">
        <v>20</v>
      </c>
      <c r="E184" t="s">
        <v>52</v>
      </c>
      <c r="F184" t="n">
        <v>3201</v>
      </c>
      <c r="G184" t="s">
        <v>228</v>
      </c>
      <c r="H184" t="s">
        <v>229</v>
      </c>
      <c r="I184" t="n">
        <v>5</v>
      </c>
      <c r="J184" t="n">
        <v>458</v>
      </c>
      <c r="K184" t="s">
        <v>230</v>
      </c>
      <c r="L184" t="n">
        <v>14</v>
      </c>
      <c r="M184" t="n">
        <v>0.1</v>
      </c>
      <c r="N184" t="n">
        <v>35.4</v>
      </c>
      <c r="O184" t="s">
        <v>231</v>
      </c>
      <c r="P184" t="s">
        <v>232</v>
      </c>
      <c r="Q184" t="s">
        <v>232</v>
      </c>
      <c r="R184" t="s">
        <v>233</v>
      </c>
      <c r="S184" t="s">
        <v>229</v>
      </c>
      <c r="T184" t="n">
        <v>5</v>
      </c>
    </row>
    <row r="185" spans="1:20">
      <c r="A185" s="1" t="n">
        <v>32447</v>
      </c>
      <c r="B185" t="s">
        <v>227</v>
      </c>
      <c r="C185" t="n">
        <v>8</v>
      </c>
      <c r="D185" t="n">
        <v>20</v>
      </c>
      <c r="E185" t="s">
        <v>52</v>
      </c>
      <c r="F185" t="n">
        <v>3201</v>
      </c>
      <c r="G185" t="s">
        <v>228</v>
      </c>
      <c r="H185" t="s">
        <v>229</v>
      </c>
      <c r="I185" t="n">
        <v>5</v>
      </c>
      <c r="J185" t="n">
        <v>458</v>
      </c>
      <c r="K185" t="s">
        <v>230</v>
      </c>
      <c r="L185" t="n">
        <v>732</v>
      </c>
      <c r="M185" t="n">
        <v>0.1</v>
      </c>
      <c r="N185" t="n">
        <v>35.3</v>
      </c>
      <c r="O185" t="s">
        <v>231</v>
      </c>
      <c r="P185" t="s">
        <v>232</v>
      </c>
      <c r="Q185" t="s">
        <v>232</v>
      </c>
      <c r="R185" t="s">
        <v>233</v>
      </c>
      <c r="S185" t="s">
        <v>229</v>
      </c>
      <c r="T185" t="n">
        <v>5</v>
      </c>
    </row>
    <row r="186" spans="1:20">
      <c r="A186" s="1" t="n">
        <v>32447</v>
      </c>
      <c r="B186" t="s">
        <v>241</v>
      </c>
      <c r="C186" t="n">
        <v>1</v>
      </c>
      <c r="D186" t="n">
        <v>213</v>
      </c>
      <c r="E186" t="s">
        <v>234</v>
      </c>
      <c r="F186" t="n">
        <v>3201</v>
      </c>
      <c r="G186" t="s">
        <v>228</v>
      </c>
      <c r="H186" t="s">
        <v>229</v>
      </c>
      <c r="I186" t="n">
        <v>5</v>
      </c>
      <c r="J186" t="n">
        <v>795</v>
      </c>
      <c r="K186" t="s">
        <v>240</v>
      </c>
      <c r="L186" t="n">
        <v>19</v>
      </c>
      <c r="M186" t="n">
        <v>0</v>
      </c>
      <c r="N186" t="n">
        <v>0</v>
      </c>
    </row>
    <row r="187" spans="1:20">
      <c r="A187" s="1" t="n">
        <v>32447</v>
      </c>
      <c r="B187" t="s">
        <v>254</v>
      </c>
      <c r="C187" t="n">
        <v>1</v>
      </c>
      <c r="D187" t="n">
        <v>508</v>
      </c>
      <c r="E187" t="s">
        <v>246</v>
      </c>
      <c r="F187" t="n">
        <v>3201</v>
      </c>
      <c r="G187" t="s">
        <v>228</v>
      </c>
      <c r="H187" t="s">
        <v>229</v>
      </c>
      <c r="I187" t="n">
        <v>5</v>
      </c>
      <c r="J187" t="n">
        <v>795</v>
      </c>
      <c r="K187" t="s">
        <v>240</v>
      </c>
      <c r="L187" t="n">
        <v>233</v>
      </c>
      <c r="M187" t="n">
        <v>0.12</v>
      </c>
      <c r="N187" t="n">
        <v>0</v>
      </c>
    </row>
    <row r="188" spans="1:20">
      <c r="A188" s="1" t="n">
        <v>32447</v>
      </c>
      <c r="B188" t="s">
        <v>254</v>
      </c>
      <c r="C188" t="n">
        <v>2</v>
      </c>
      <c r="D188" t="n">
        <v>20</v>
      </c>
      <c r="E188" t="s">
        <v>52</v>
      </c>
      <c r="F188" t="n">
        <v>3201</v>
      </c>
      <c r="G188" t="s">
        <v>228</v>
      </c>
      <c r="H188" t="s">
        <v>229</v>
      </c>
      <c r="I188" t="n">
        <v>5</v>
      </c>
      <c r="J188" t="n">
        <v>458</v>
      </c>
      <c r="K188" t="s">
        <v>230</v>
      </c>
      <c r="L188" t="n">
        <v>199</v>
      </c>
      <c r="M188" t="n">
        <v>0.2</v>
      </c>
      <c r="N188" t="n">
        <v>21.3</v>
      </c>
      <c r="O188" t="s">
        <v>252</v>
      </c>
      <c r="P188" t="s">
        <v>253</v>
      </c>
      <c r="Q188" t="s">
        <v>253</v>
      </c>
      <c r="R188" t="s">
        <v>233</v>
      </c>
      <c r="S188" t="s">
        <v>229</v>
      </c>
      <c r="T188" t="n">
        <v>5</v>
      </c>
    </row>
    <row r="189" spans="1:20">
      <c r="A189" s="1" t="n">
        <v>32447</v>
      </c>
      <c r="B189" t="s">
        <v>254</v>
      </c>
      <c r="C189" t="n">
        <v>3</v>
      </c>
      <c r="D189" t="n">
        <v>20</v>
      </c>
      <c r="E189" t="s">
        <v>52</v>
      </c>
      <c r="F189" t="n">
        <v>3201</v>
      </c>
      <c r="G189" t="s">
        <v>228</v>
      </c>
      <c r="H189" t="s">
        <v>229</v>
      </c>
      <c r="I189" t="n">
        <v>5</v>
      </c>
      <c r="J189" t="n">
        <v>458</v>
      </c>
      <c r="K189" t="s">
        <v>230</v>
      </c>
      <c r="L189" t="n">
        <v>191</v>
      </c>
      <c r="M189" t="n">
        <v>0.18</v>
      </c>
      <c r="N189" t="n">
        <v>21</v>
      </c>
      <c r="O189" t="s">
        <v>252</v>
      </c>
      <c r="P189" t="s">
        <v>253</v>
      </c>
      <c r="Q189" t="s">
        <v>253</v>
      </c>
      <c r="R189" t="s">
        <v>233</v>
      </c>
      <c r="S189" t="s">
        <v>229</v>
      </c>
      <c r="T189" t="n">
        <v>5</v>
      </c>
    </row>
    <row r="190" spans="1:20">
      <c r="A190" s="1" t="n">
        <v>32447</v>
      </c>
      <c r="B190" t="s">
        <v>254</v>
      </c>
      <c r="C190" t="n">
        <v>4</v>
      </c>
      <c r="D190" t="n">
        <v>20</v>
      </c>
      <c r="E190" t="s">
        <v>52</v>
      </c>
      <c r="F190" t="n">
        <v>3201</v>
      </c>
      <c r="G190" t="s">
        <v>228</v>
      </c>
      <c r="H190" t="s">
        <v>229</v>
      </c>
      <c r="I190" t="n">
        <v>5</v>
      </c>
      <c r="J190" t="n">
        <v>580</v>
      </c>
      <c r="K190" t="s">
        <v>248</v>
      </c>
      <c r="L190" t="n">
        <v>451</v>
      </c>
      <c r="M190" t="n">
        <v>0.01</v>
      </c>
      <c r="N190" t="n">
        <v>45.9</v>
      </c>
      <c r="O190" t="s">
        <v>252</v>
      </c>
      <c r="P190" t="s">
        <v>253</v>
      </c>
      <c r="Q190" t="s">
        <v>253</v>
      </c>
      <c r="R190" t="s">
        <v>233</v>
      </c>
      <c r="S190" t="s">
        <v>229</v>
      </c>
      <c r="T190" t="n">
        <v>5</v>
      </c>
    </row>
    <row r="191" spans="1:20">
      <c r="A191" s="1" t="n">
        <v>32477</v>
      </c>
      <c r="B191" t="s">
        <v>227</v>
      </c>
      <c r="C191" t="n">
        <v>1</v>
      </c>
      <c r="D191" t="n">
        <v>20</v>
      </c>
      <c r="E191" t="s">
        <v>52</v>
      </c>
      <c r="F191" t="n">
        <v>3201</v>
      </c>
      <c r="G191" t="s">
        <v>228</v>
      </c>
      <c r="H191" t="s">
        <v>229</v>
      </c>
      <c r="I191" t="n">
        <v>5</v>
      </c>
      <c r="J191" t="n">
        <v>458</v>
      </c>
      <c r="K191" t="s">
        <v>230</v>
      </c>
      <c r="L191" t="n">
        <v>847</v>
      </c>
      <c r="M191" t="n">
        <v>0.1</v>
      </c>
      <c r="N191" t="n">
        <v>35.5</v>
      </c>
      <c r="O191" t="s">
        <v>231</v>
      </c>
      <c r="P191" t="s">
        <v>232</v>
      </c>
      <c r="Q191" t="s">
        <v>232</v>
      </c>
      <c r="R191" t="s">
        <v>233</v>
      </c>
      <c r="S191" t="s">
        <v>229</v>
      </c>
      <c r="T191" t="n">
        <v>5</v>
      </c>
    </row>
    <row r="192" spans="1:20">
      <c r="A192" s="1" t="n">
        <v>32477</v>
      </c>
      <c r="B192" t="s">
        <v>227</v>
      </c>
      <c r="C192" t="n">
        <v>2</v>
      </c>
      <c r="D192" t="n">
        <v>508</v>
      </c>
      <c r="E192" t="s">
        <v>246</v>
      </c>
      <c r="F192" t="n">
        <v>3201</v>
      </c>
      <c r="G192" t="s">
        <v>228</v>
      </c>
      <c r="H192" t="s">
        <v>229</v>
      </c>
      <c r="I192" t="n">
        <v>5</v>
      </c>
      <c r="J192" t="n">
        <v>795</v>
      </c>
      <c r="K192" t="s">
        <v>240</v>
      </c>
      <c r="L192" t="n">
        <v>247</v>
      </c>
      <c r="M192" t="n">
        <v>0.25</v>
      </c>
      <c r="N192" t="n">
        <v>0</v>
      </c>
    </row>
    <row r="193" spans="1:20">
      <c r="A193" s="1" t="n">
        <v>32477</v>
      </c>
      <c r="B193" t="s">
        <v>241</v>
      </c>
      <c r="C193" t="n">
        <v>1</v>
      </c>
      <c r="D193" t="n">
        <v>213</v>
      </c>
      <c r="E193" t="s">
        <v>234</v>
      </c>
      <c r="F193" t="n">
        <v>3201</v>
      </c>
      <c r="G193" t="s">
        <v>228</v>
      </c>
      <c r="H193" t="s">
        <v>229</v>
      </c>
      <c r="I193" t="n">
        <v>5</v>
      </c>
      <c r="J193" t="n">
        <v>795</v>
      </c>
      <c r="K193" t="s">
        <v>240</v>
      </c>
      <c r="L193" t="n">
        <v>19</v>
      </c>
      <c r="M193" t="n">
        <v>0</v>
      </c>
      <c r="N193" t="n">
        <v>0</v>
      </c>
    </row>
    <row r="194" spans="1:20">
      <c r="A194" s="1" t="n">
        <v>32477</v>
      </c>
      <c r="B194" t="s">
        <v>254</v>
      </c>
      <c r="C194" t="n">
        <v>1</v>
      </c>
      <c r="D194" t="n">
        <v>509</v>
      </c>
      <c r="E194" t="s">
        <v>247</v>
      </c>
      <c r="F194" t="n">
        <v>3201</v>
      </c>
      <c r="G194" t="s">
        <v>228</v>
      </c>
      <c r="H194" t="s">
        <v>229</v>
      </c>
      <c r="I194" t="n">
        <v>5</v>
      </c>
      <c r="J194" t="n">
        <v>160</v>
      </c>
      <c r="K194" t="s">
        <v>258</v>
      </c>
      <c r="L194" t="n">
        <v>45</v>
      </c>
      <c r="M194" t="n">
        <v>0.43</v>
      </c>
      <c r="N194" t="n">
        <v>0</v>
      </c>
    </row>
    <row r="195" spans="1:20">
      <c r="A195" s="1" t="n">
        <v>32477</v>
      </c>
      <c r="B195" t="s">
        <v>254</v>
      </c>
      <c r="C195" t="n">
        <v>2</v>
      </c>
      <c r="D195" t="n">
        <v>20</v>
      </c>
      <c r="E195" t="s">
        <v>52</v>
      </c>
      <c r="F195" t="n">
        <v>3201</v>
      </c>
      <c r="G195" t="s">
        <v>228</v>
      </c>
      <c r="H195" t="s">
        <v>229</v>
      </c>
      <c r="I195" t="n">
        <v>5</v>
      </c>
      <c r="J195" t="n">
        <v>160</v>
      </c>
      <c r="K195" t="s">
        <v>258</v>
      </c>
      <c r="L195" t="n">
        <v>496</v>
      </c>
      <c r="M195" t="n">
        <v>0.01</v>
      </c>
      <c r="N195" t="n">
        <v>42.6</v>
      </c>
      <c r="O195" t="s">
        <v>252</v>
      </c>
      <c r="P195" t="s">
        <v>253</v>
      </c>
      <c r="Q195" t="s">
        <v>253</v>
      </c>
      <c r="R195" t="s">
        <v>233</v>
      </c>
      <c r="S195" t="s">
        <v>229</v>
      </c>
      <c r="T195" t="n">
        <v>5</v>
      </c>
    </row>
    <row r="196" spans="1:20">
      <c r="A196" s="1" t="n">
        <v>32477</v>
      </c>
      <c r="B196" t="s">
        <v>254</v>
      </c>
      <c r="C196" t="n">
        <v>3</v>
      </c>
      <c r="D196" t="n">
        <v>20</v>
      </c>
      <c r="E196" t="s">
        <v>52</v>
      </c>
      <c r="F196" t="n">
        <v>3201</v>
      </c>
      <c r="G196" t="s">
        <v>228</v>
      </c>
      <c r="H196" t="s">
        <v>229</v>
      </c>
      <c r="I196" t="n">
        <v>5</v>
      </c>
      <c r="J196" t="n">
        <v>580</v>
      </c>
      <c r="K196" t="s">
        <v>248</v>
      </c>
      <c r="L196" t="n">
        <v>201</v>
      </c>
      <c r="M196" t="n">
        <v>0.06</v>
      </c>
      <c r="N196" t="n">
        <v>32.4</v>
      </c>
      <c r="O196" t="s">
        <v>252</v>
      </c>
      <c r="P196" t="s">
        <v>253</v>
      </c>
      <c r="Q196" t="s">
        <v>253</v>
      </c>
      <c r="R196" t="s">
        <v>233</v>
      </c>
      <c r="S196" t="s">
        <v>229</v>
      </c>
      <c r="T196" t="n">
        <v>5</v>
      </c>
    </row>
    <row r="197" spans="1:20">
      <c r="A197" s="1" t="n">
        <v>32477</v>
      </c>
      <c r="B197" t="s">
        <v>254</v>
      </c>
      <c r="C197" t="n">
        <v>4</v>
      </c>
      <c r="D197" t="n">
        <v>20</v>
      </c>
      <c r="E197" t="s">
        <v>52</v>
      </c>
      <c r="F197" t="n">
        <v>3201</v>
      </c>
      <c r="G197" t="s">
        <v>228</v>
      </c>
      <c r="H197" t="s">
        <v>229</v>
      </c>
      <c r="I197" t="n">
        <v>5</v>
      </c>
      <c r="J197" t="n">
        <v>458</v>
      </c>
      <c r="K197" t="s">
        <v>230</v>
      </c>
      <c r="L197" t="n">
        <v>178</v>
      </c>
      <c r="M197" t="n">
        <v>0.24</v>
      </c>
      <c r="N197" t="n">
        <v>21.6</v>
      </c>
      <c r="O197" t="s">
        <v>252</v>
      </c>
      <c r="P197" t="s">
        <v>253</v>
      </c>
      <c r="Q197" t="s">
        <v>253</v>
      </c>
      <c r="R197" t="s">
        <v>233</v>
      </c>
      <c r="S197" t="s">
        <v>229</v>
      </c>
      <c r="T197" t="n">
        <v>5</v>
      </c>
    </row>
    <row r="198" spans="1:20">
      <c r="A198" s="1" t="n">
        <v>32477</v>
      </c>
      <c r="B198" t="s">
        <v>254</v>
      </c>
      <c r="C198" t="n">
        <v>5</v>
      </c>
      <c r="D198" t="n">
        <v>20</v>
      </c>
      <c r="E198" t="s">
        <v>52</v>
      </c>
      <c r="F198" t="n">
        <v>3201</v>
      </c>
      <c r="G198" t="s">
        <v>228</v>
      </c>
      <c r="H198" t="s">
        <v>229</v>
      </c>
      <c r="I198" t="n">
        <v>5</v>
      </c>
      <c r="J198" t="n">
        <v>458</v>
      </c>
      <c r="K198" t="s">
        <v>230</v>
      </c>
      <c r="L198" t="n">
        <v>249</v>
      </c>
      <c r="M198" t="n">
        <v>0.01</v>
      </c>
      <c r="N198" t="n">
        <v>46.4</v>
      </c>
      <c r="O198" t="s">
        <v>252</v>
      </c>
      <c r="P198" t="s">
        <v>253</v>
      </c>
      <c r="Q198" t="s">
        <v>253</v>
      </c>
      <c r="R198" t="s">
        <v>233</v>
      </c>
      <c r="S198" t="s">
        <v>229</v>
      </c>
      <c r="T198" t="n">
        <v>5</v>
      </c>
    </row>
    <row r="199" spans="1:20">
      <c r="A199" s="1" t="n">
        <v>32477</v>
      </c>
      <c r="B199" t="s">
        <v>254</v>
      </c>
      <c r="C199" t="n">
        <v>6</v>
      </c>
      <c r="D199" t="n">
        <v>20</v>
      </c>
      <c r="E199" t="s">
        <v>52</v>
      </c>
      <c r="F199" t="n">
        <v>3201</v>
      </c>
      <c r="G199" t="s">
        <v>228</v>
      </c>
      <c r="H199" t="s">
        <v>229</v>
      </c>
      <c r="I199" t="n">
        <v>5</v>
      </c>
      <c r="J199" t="n">
        <v>458</v>
      </c>
      <c r="K199" t="s">
        <v>230</v>
      </c>
      <c r="L199" t="n">
        <v>118</v>
      </c>
      <c r="M199" t="n">
        <v>0.17</v>
      </c>
      <c r="N199" t="n">
        <v>21.5</v>
      </c>
      <c r="O199" t="s">
        <v>252</v>
      </c>
      <c r="P199" t="s">
        <v>253</v>
      </c>
      <c r="Q199" t="s">
        <v>253</v>
      </c>
      <c r="R199" t="s">
        <v>233</v>
      </c>
      <c r="S199" t="s">
        <v>229</v>
      </c>
      <c r="T199" t="n">
        <v>5</v>
      </c>
    </row>
    <row r="200" spans="1:20">
      <c r="A200" s="1" t="n">
        <v>32477</v>
      </c>
      <c r="B200" t="s">
        <v>254</v>
      </c>
      <c r="C200" t="n">
        <v>7</v>
      </c>
      <c r="D200" t="n">
        <v>20</v>
      </c>
      <c r="E200" t="s">
        <v>52</v>
      </c>
      <c r="F200" t="n">
        <v>3201</v>
      </c>
      <c r="G200" t="s">
        <v>228</v>
      </c>
      <c r="H200" t="s">
        <v>229</v>
      </c>
      <c r="I200" t="n">
        <v>5</v>
      </c>
      <c r="J200" t="n">
        <v>580</v>
      </c>
      <c r="K200" t="s">
        <v>248</v>
      </c>
      <c r="L200" t="n">
        <v>326</v>
      </c>
      <c r="M200" t="n">
        <v>0.05</v>
      </c>
      <c r="N200" t="n">
        <v>46.4</v>
      </c>
      <c r="O200" t="s">
        <v>252</v>
      </c>
      <c r="P200" t="s">
        <v>253</v>
      </c>
      <c r="Q200" t="s">
        <v>253</v>
      </c>
      <c r="R200" t="s">
        <v>233</v>
      </c>
      <c r="S200" t="s">
        <v>229</v>
      </c>
      <c r="T200" t="n">
        <v>5</v>
      </c>
    </row>
    <row r="201" spans="1:20">
      <c r="A201" s="1" t="n">
        <v>32477</v>
      </c>
      <c r="B201" t="s">
        <v>254</v>
      </c>
      <c r="C201" t="n">
        <v>8</v>
      </c>
      <c r="D201" t="n">
        <v>20</v>
      </c>
      <c r="E201" t="s">
        <v>52</v>
      </c>
      <c r="F201" t="n">
        <v>3201</v>
      </c>
      <c r="G201" t="s">
        <v>228</v>
      </c>
      <c r="H201" t="s">
        <v>229</v>
      </c>
      <c r="I201" t="n">
        <v>5</v>
      </c>
      <c r="J201" t="n">
        <v>580</v>
      </c>
      <c r="K201" t="s">
        <v>248</v>
      </c>
      <c r="L201" t="n">
        <v>100</v>
      </c>
      <c r="M201" t="n">
        <v>0.01</v>
      </c>
      <c r="N201" t="n">
        <v>46.1</v>
      </c>
      <c r="O201" t="s">
        <v>252</v>
      </c>
      <c r="P201" t="s">
        <v>253</v>
      </c>
      <c r="Q201" t="s">
        <v>253</v>
      </c>
      <c r="R201" t="s">
        <v>233</v>
      </c>
      <c r="S201" t="s">
        <v>229</v>
      </c>
      <c r="T201" t="n">
        <v>5</v>
      </c>
    </row>
    <row r="202" spans="1:20">
      <c r="A202" s="1" t="n">
        <v>32508</v>
      </c>
      <c r="B202" t="s">
        <v>227</v>
      </c>
      <c r="C202" t="n">
        <v>1</v>
      </c>
      <c r="D202" t="n">
        <v>508</v>
      </c>
      <c r="E202" t="s">
        <v>246</v>
      </c>
      <c r="F202" t="n">
        <v>3201</v>
      </c>
      <c r="G202" t="s">
        <v>228</v>
      </c>
      <c r="H202" t="s">
        <v>229</v>
      </c>
      <c r="I202" t="n">
        <v>5</v>
      </c>
      <c r="J202" t="n">
        <v>795</v>
      </c>
      <c r="K202" t="s">
        <v>240</v>
      </c>
      <c r="L202" t="n">
        <v>249</v>
      </c>
      <c r="M202" t="n">
        <v>0.25</v>
      </c>
      <c r="N202" t="n">
        <v>0</v>
      </c>
    </row>
    <row r="203" spans="1:20">
      <c r="A203" s="1" t="n">
        <v>32508</v>
      </c>
      <c r="B203" t="s">
        <v>227</v>
      </c>
      <c r="C203" t="n">
        <v>7</v>
      </c>
      <c r="D203" t="n">
        <v>20</v>
      </c>
      <c r="E203" t="s">
        <v>52</v>
      </c>
      <c r="F203" t="n">
        <v>3201</v>
      </c>
      <c r="G203" t="s">
        <v>228</v>
      </c>
      <c r="H203" t="s">
        <v>229</v>
      </c>
      <c r="I203" t="n">
        <v>5</v>
      </c>
      <c r="J203" t="n">
        <v>458</v>
      </c>
      <c r="K203" t="s">
        <v>230</v>
      </c>
      <c r="L203" t="n">
        <v>627</v>
      </c>
      <c r="M203" t="n">
        <v>0.1</v>
      </c>
      <c r="N203" t="n">
        <v>35.3</v>
      </c>
      <c r="O203" t="s">
        <v>231</v>
      </c>
      <c r="P203" t="s">
        <v>232</v>
      </c>
      <c r="Q203" t="s">
        <v>232</v>
      </c>
      <c r="R203" t="s">
        <v>233</v>
      </c>
      <c r="S203" t="s">
        <v>229</v>
      </c>
      <c r="T203" t="n">
        <v>5</v>
      </c>
    </row>
    <row r="204" spans="1:20">
      <c r="A204" s="1" t="n">
        <v>32508</v>
      </c>
      <c r="B204" t="s">
        <v>227</v>
      </c>
      <c r="C204" t="n">
        <v>8</v>
      </c>
      <c r="D204" t="n">
        <v>20</v>
      </c>
      <c r="E204" t="s">
        <v>52</v>
      </c>
      <c r="F204" t="n">
        <v>3201</v>
      </c>
      <c r="G204" t="s">
        <v>228</v>
      </c>
      <c r="H204" t="s">
        <v>229</v>
      </c>
      <c r="I204" t="n">
        <v>5</v>
      </c>
      <c r="J204" t="n">
        <v>458</v>
      </c>
      <c r="K204" t="s">
        <v>230</v>
      </c>
      <c r="L204" t="n">
        <v>846</v>
      </c>
      <c r="M204" t="n">
        <v>0.01</v>
      </c>
      <c r="N204" t="n">
        <v>35.5</v>
      </c>
      <c r="O204" t="s">
        <v>231</v>
      </c>
      <c r="P204" t="s">
        <v>232</v>
      </c>
      <c r="Q204" t="s">
        <v>232</v>
      </c>
      <c r="R204" t="s">
        <v>233</v>
      </c>
      <c r="S204" t="s">
        <v>229</v>
      </c>
      <c r="T204" t="n">
        <v>5</v>
      </c>
    </row>
    <row r="205" spans="1:20">
      <c r="A205" s="1" t="n">
        <v>32508</v>
      </c>
      <c r="B205" t="s">
        <v>236</v>
      </c>
      <c r="C205" t="n">
        <v>1</v>
      </c>
      <c r="D205" t="n">
        <v>213</v>
      </c>
      <c r="E205" t="s">
        <v>234</v>
      </c>
      <c r="F205" t="n">
        <v>3201</v>
      </c>
      <c r="G205" t="s">
        <v>228</v>
      </c>
      <c r="H205" t="s">
        <v>229</v>
      </c>
      <c r="I205" t="n">
        <v>5</v>
      </c>
      <c r="J205" t="n">
        <v>520</v>
      </c>
      <c r="K205" t="s">
        <v>261</v>
      </c>
      <c r="L205" t="n">
        <v>1</v>
      </c>
      <c r="M205" t="n">
        <v>0</v>
      </c>
      <c r="N205" t="n">
        <v>0</v>
      </c>
    </row>
    <row r="206" spans="1:20">
      <c r="A206" s="1" t="n">
        <v>32508</v>
      </c>
      <c r="B206" t="s">
        <v>241</v>
      </c>
      <c r="C206" t="n">
        <v>1</v>
      </c>
      <c r="D206" t="n">
        <v>213</v>
      </c>
      <c r="E206" t="s">
        <v>234</v>
      </c>
      <c r="F206" t="n">
        <v>3201</v>
      </c>
      <c r="G206" t="s">
        <v>228</v>
      </c>
      <c r="H206" t="s">
        <v>229</v>
      </c>
      <c r="I206" t="n">
        <v>5</v>
      </c>
      <c r="J206" t="n">
        <v>795</v>
      </c>
      <c r="K206" t="s">
        <v>240</v>
      </c>
      <c r="L206" t="n">
        <v>10</v>
      </c>
      <c r="M206" t="n">
        <v>0</v>
      </c>
      <c r="N206" t="n">
        <v>0</v>
      </c>
    </row>
    <row r="207" spans="1:20">
      <c r="A207" s="1" t="n">
        <v>32508</v>
      </c>
      <c r="B207" t="s">
        <v>254</v>
      </c>
      <c r="C207" t="n">
        <v>1</v>
      </c>
      <c r="D207" t="n">
        <v>20</v>
      </c>
      <c r="E207" t="s">
        <v>52</v>
      </c>
      <c r="F207" t="n">
        <v>3201</v>
      </c>
      <c r="G207" t="s">
        <v>228</v>
      </c>
      <c r="H207" t="s">
        <v>229</v>
      </c>
      <c r="I207" t="n">
        <v>5</v>
      </c>
      <c r="J207" t="n">
        <v>280</v>
      </c>
      <c r="K207" t="s">
        <v>251</v>
      </c>
      <c r="L207" t="n">
        <v>459</v>
      </c>
      <c r="M207" t="n">
        <v>0.09</v>
      </c>
      <c r="N207" t="n">
        <v>32.4</v>
      </c>
      <c r="O207" t="s">
        <v>252</v>
      </c>
      <c r="P207" t="s">
        <v>253</v>
      </c>
      <c r="Q207" t="s">
        <v>253</v>
      </c>
      <c r="R207" t="s">
        <v>233</v>
      </c>
      <c r="S207" t="s">
        <v>229</v>
      </c>
      <c r="T207" t="n">
        <v>5</v>
      </c>
    </row>
    <row r="208" spans="1:20">
      <c r="A208" s="1" t="n">
        <v>32539</v>
      </c>
      <c r="B208" t="s">
        <v>227</v>
      </c>
      <c r="C208" t="n">
        <v>12</v>
      </c>
      <c r="D208" t="n">
        <v>20</v>
      </c>
      <c r="E208" t="s">
        <v>52</v>
      </c>
      <c r="F208" t="n">
        <v>3201</v>
      </c>
      <c r="G208" t="s">
        <v>228</v>
      </c>
      <c r="H208" t="s">
        <v>229</v>
      </c>
      <c r="I208" t="n">
        <v>5</v>
      </c>
      <c r="J208" t="n">
        <v>458</v>
      </c>
      <c r="K208" t="s">
        <v>230</v>
      </c>
      <c r="L208" t="n">
        <v>259</v>
      </c>
      <c r="M208" t="n">
        <v>0.1</v>
      </c>
      <c r="N208" t="n">
        <v>35.7</v>
      </c>
      <c r="O208" t="s">
        <v>231</v>
      </c>
      <c r="P208" t="s">
        <v>232</v>
      </c>
      <c r="Q208" t="s">
        <v>232</v>
      </c>
      <c r="R208" t="s">
        <v>233</v>
      </c>
      <c r="S208" t="s">
        <v>229</v>
      </c>
      <c r="T208" t="n">
        <v>5</v>
      </c>
    </row>
    <row r="209" spans="1:20">
      <c r="A209" s="1" t="n">
        <v>32539</v>
      </c>
      <c r="B209" t="s">
        <v>241</v>
      </c>
      <c r="C209" t="n">
        <v>1</v>
      </c>
      <c r="D209" t="n">
        <v>213</v>
      </c>
      <c r="E209" t="s">
        <v>234</v>
      </c>
      <c r="F209" t="n">
        <v>3201</v>
      </c>
      <c r="G209" t="s">
        <v>228</v>
      </c>
      <c r="H209" t="s">
        <v>229</v>
      </c>
      <c r="I209" t="n">
        <v>5</v>
      </c>
      <c r="J209" t="n">
        <v>940</v>
      </c>
      <c r="K209" t="s">
        <v>235</v>
      </c>
      <c r="L209" t="n">
        <v>16</v>
      </c>
      <c r="M209" t="n">
        <v>0</v>
      </c>
      <c r="N209" t="n">
        <v>0</v>
      </c>
    </row>
    <row r="210" spans="1:20">
      <c r="A210" s="1" t="n">
        <v>32539</v>
      </c>
      <c r="B210" t="s">
        <v>254</v>
      </c>
      <c r="C210" t="n">
        <v>1</v>
      </c>
      <c r="D210" t="n">
        <v>508</v>
      </c>
      <c r="E210" t="s">
        <v>246</v>
      </c>
      <c r="F210" t="n">
        <v>3201</v>
      </c>
      <c r="G210" t="s">
        <v>228</v>
      </c>
      <c r="H210" t="s">
        <v>229</v>
      </c>
      <c r="I210" t="n">
        <v>5</v>
      </c>
      <c r="J210" t="n">
        <v>795</v>
      </c>
      <c r="K210" t="s">
        <v>240</v>
      </c>
      <c r="L210" t="n">
        <v>81</v>
      </c>
      <c r="M210" t="n">
        <v>0.2</v>
      </c>
      <c r="N210" t="n">
        <v>0</v>
      </c>
    </row>
    <row r="211" spans="1:20">
      <c r="A211" s="1" t="n">
        <v>32539</v>
      </c>
      <c r="B211" t="s">
        <v>254</v>
      </c>
      <c r="C211" t="n">
        <v>2</v>
      </c>
      <c r="D211" t="n">
        <v>20</v>
      </c>
      <c r="E211" t="s">
        <v>52</v>
      </c>
      <c r="F211" t="n">
        <v>3201</v>
      </c>
      <c r="G211" t="s">
        <v>228</v>
      </c>
      <c r="H211" t="s">
        <v>229</v>
      </c>
      <c r="I211" t="n">
        <v>5</v>
      </c>
      <c r="J211" t="n">
        <v>280</v>
      </c>
      <c r="K211" t="s">
        <v>251</v>
      </c>
      <c r="L211" t="n">
        <v>441</v>
      </c>
      <c r="M211" t="n">
        <v>0.11</v>
      </c>
      <c r="N211" t="n">
        <v>32.8</v>
      </c>
      <c r="O211" t="s">
        <v>252</v>
      </c>
      <c r="P211" t="s">
        <v>253</v>
      </c>
      <c r="Q211" t="s">
        <v>253</v>
      </c>
      <c r="R211" t="s">
        <v>233</v>
      </c>
      <c r="S211" t="s">
        <v>229</v>
      </c>
      <c r="T211" t="n">
        <v>5</v>
      </c>
    </row>
    <row r="212" spans="1:20">
      <c r="A212" s="1" t="n">
        <v>32539</v>
      </c>
      <c r="B212" t="s">
        <v>254</v>
      </c>
      <c r="C212" t="n">
        <v>3</v>
      </c>
      <c r="D212" t="n">
        <v>20</v>
      </c>
      <c r="E212" t="s">
        <v>52</v>
      </c>
      <c r="F212" t="n">
        <v>3201</v>
      </c>
      <c r="G212" t="s">
        <v>228</v>
      </c>
      <c r="H212" t="s">
        <v>229</v>
      </c>
      <c r="I212" t="n">
        <v>5</v>
      </c>
      <c r="J212" t="n">
        <v>580</v>
      </c>
      <c r="K212" t="s">
        <v>248</v>
      </c>
      <c r="L212" t="n">
        <v>469</v>
      </c>
      <c r="M212" t="n">
        <v>0.09</v>
      </c>
      <c r="N212" t="n">
        <v>31.9</v>
      </c>
      <c r="O212" t="s">
        <v>252</v>
      </c>
      <c r="P212" t="s">
        <v>253</v>
      </c>
      <c r="Q212" t="s">
        <v>253</v>
      </c>
      <c r="R212" t="s">
        <v>233</v>
      </c>
      <c r="S212" t="s">
        <v>229</v>
      </c>
      <c r="T212" t="n">
        <v>5</v>
      </c>
    </row>
    <row r="213" spans="1:20">
      <c r="A213" s="1" t="n">
        <v>32567</v>
      </c>
      <c r="B213" t="s">
        <v>227</v>
      </c>
      <c r="C213" t="n">
        <v>8</v>
      </c>
      <c r="D213" t="n">
        <v>20</v>
      </c>
      <c r="E213" t="s">
        <v>52</v>
      </c>
      <c r="F213" t="n">
        <v>3201</v>
      </c>
      <c r="G213" t="s">
        <v>228</v>
      </c>
      <c r="H213" t="s">
        <v>229</v>
      </c>
      <c r="I213" t="n">
        <v>5</v>
      </c>
      <c r="J213" t="n">
        <v>458</v>
      </c>
      <c r="K213" t="s">
        <v>230</v>
      </c>
      <c r="L213" t="n">
        <v>725</v>
      </c>
      <c r="M213" t="n">
        <v>0.1</v>
      </c>
      <c r="N213" t="n">
        <v>35.6</v>
      </c>
      <c r="O213" t="s">
        <v>231</v>
      </c>
      <c r="P213" t="s">
        <v>232</v>
      </c>
      <c r="Q213" t="s">
        <v>232</v>
      </c>
      <c r="R213" t="s">
        <v>233</v>
      </c>
      <c r="S213" t="s">
        <v>229</v>
      </c>
      <c r="T213" t="n">
        <v>5</v>
      </c>
    </row>
    <row r="214" spans="1:20">
      <c r="A214" s="1" t="n">
        <v>32567</v>
      </c>
      <c r="B214" t="s">
        <v>241</v>
      </c>
      <c r="C214" t="n">
        <v>1</v>
      </c>
      <c r="D214" t="n">
        <v>213</v>
      </c>
      <c r="E214" t="s">
        <v>234</v>
      </c>
      <c r="F214" t="n">
        <v>3201</v>
      </c>
      <c r="G214" t="s">
        <v>228</v>
      </c>
      <c r="H214" t="s">
        <v>229</v>
      </c>
      <c r="I214" t="n">
        <v>5</v>
      </c>
      <c r="J214" t="n">
        <v>515</v>
      </c>
      <c r="K214" t="s">
        <v>239</v>
      </c>
      <c r="L214" t="n">
        <v>15</v>
      </c>
      <c r="M214" t="n">
        <v>0</v>
      </c>
      <c r="N214" t="n">
        <v>0</v>
      </c>
    </row>
    <row r="215" spans="1:20">
      <c r="A215" s="1" t="n">
        <v>32567</v>
      </c>
      <c r="B215" t="s">
        <v>254</v>
      </c>
      <c r="C215" t="n">
        <v>1</v>
      </c>
      <c r="D215" t="n">
        <v>133</v>
      </c>
      <c r="E215" t="s">
        <v>262</v>
      </c>
      <c r="F215" t="n">
        <v>3201</v>
      </c>
      <c r="G215" t="s">
        <v>228</v>
      </c>
      <c r="H215" t="s">
        <v>229</v>
      </c>
      <c r="I215" t="n">
        <v>5</v>
      </c>
      <c r="J215" t="n">
        <v>260</v>
      </c>
      <c r="K215" t="s">
        <v>250</v>
      </c>
      <c r="L215" t="n">
        <v>65</v>
      </c>
      <c r="M215" t="n">
        <v>0</v>
      </c>
      <c r="N215" t="n">
        <v>0</v>
      </c>
    </row>
    <row r="216" spans="1:20">
      <c r="A216" s="1" t="n">
        <v>32567</v>
      </c>
      <c r="B216" t="s">
        <v>254</v>
      </c>
      <c r="C216" t="n">
        <v>2</v>
      </c>
      <c r="D216" t="n">
        <v>133</v>
      </c>
      <c r="E216" t="s">
        <v>262</v>
      </c>
      <c r="F216" t="n">
        <v>3201</v>
      </c>
      <c r="G216" t="s">
        <v>228</v>
      </c>
      <c r="H216" t="s">
        <v>229</v>
      </c>
      <c r="I216" t="n">
        <v>5</v>
      </c>
      <c r="J216" t="n">
        <v>260</v>
      </c>
      <c r="K216" t="s">
        <v>250</v>
      </c>
      <c r="L216" t="n">
        <v>27</v>
      </c>
      <c r="M216" t="n">
        <v>0</v>
      </c>
      <c r="N216" t="n">
        <v>0</v>
      </c>
    </row>
    <row r="217" spans="1:20">
      <c r="A217" s="1" t="n">
        <v>32567</v>
      </c>
      <c r="B217" t="s">
        <v>254</v>
      </c>
      <c r="C217" t="n">
        <v>3</v>
      </c>
      <c r="D217" t="n">
        <v>411</v>
      </c>
      <c r="E217" t="s">
        <v>260</v>
      </c>
      <c r="F217" t="n">
        <v>3201</v>
      </c>
      <c r="G217" t="s">
        <v>228</v>
      </c>
      <c r="H217" t="s">
        <v>229</v>
      </c>
      <c r="I217" t="n">
        <v>5</v>
      </c>
      <c r="J217" t="n">
        <v>260</v>
      </c>
      <c r="K217" t="s">
        <v>250</v>
      </c>
      <c r="L217" t="n">
        <v>30</v>
      </c>
      <c r="M217" t="n">
        <v>0</v>
      </c>
      <c r="N217" t="n">
        <v>0</v>
      </c>
    </row>
    <row r="218" spans="1:20">
      <c r="A218" s="1" t="n">
        <v>32567</v>
      </c>
      <c r="B218" t="s">
        <v>254</v>
      </c>
      <c r="C218" t="n">
        <v>4</v>
      </c>
      <c r="D218" t="n">
        <v>508</v>
      </c>
      <c r="E218" t="s">
        <v>246</v>
      </c>
      <c r="F218" t="n">
        <v>3201</v>
      </c>
      <c r="G218" t="s">
        <v>228</v>
      </c>
      <c r="H218" t="s">
        <v>229</v>
      </c>
      <c r="I218" t="n">
        <v>5</v>
      </c>
      <c r="J218" t="n">
        <v>458</v>
      </c>
      <c r="K218" t="s">
        <v>230</v>
      </c>
      <c r="L218" t="n">
        <v>287</v>
      </c>
      <c r="M218" t="n">
        <v>0.16</v>
      </c>
      <c r="N218" t="n">
        <v>0</v>
      </c>
    </row>
    <row r="219" spans="1:20">
      <c r="A219" s="1" t="n">
        <v>32567</v>
      </c>
      <c r="B219" t="s">
        <v>254</v>
      </c>
      <c r="C219" t="n">
        <v>5</v>
      </c>
      <c r="D219" t="n">
        <v>508</v>
      </c>
      <c r="E219" t="s">
        <v>246</v>
      </c>
      <c r="F219" t="n">
        <v>3201</v>
      </c>
      <c r="G219" t="s">
        <v>228</v>
      </c>
      <c r="H219" t="s">
        <v>229</v>
      </c>
      <c r="I219" t="n">
        <v>5</v>
      </c>
      <c r="J219" t="n">
        <v>795</v>
      </c>
      <c r="K219" t="s">
        <v>240</v>
      </c>
      <c r="L219" t="n">
        <v>123</v>
      </c>
      <c r="M219" t="n">
        <v>0.3</v>
      </c>
      <c r="N219" t="n">
        <v>0</v>
      </c>
    </row>
    <row r="220" spans="1:20">
      <c r="A220" s="1" t="n">
        <v>32567</v>
      </c>
      <c r="B220" t="s">
        <v>254</v>
      </c>
      <c r="C220" t="n">
        <v>6</v>
      </c>
      <c r="D220" t="n">
        <v>20</v>
      </c>
      <c r="E220" t="s">
        <v>52</v>
      </c>
      <c r="F220" t="n">
        <v>3201</v>
      </c>
      <c r="G220" t="s">
        <v>228</v>
      </c>
      <c r="H220" t="s">
        <v>229</v>
      </c>
      <c r="I220" t="n">
        <v>5</v>
      </c>
      <c r="J220" t="n">
        <v>160</v>
      </c>
      <c r="K220" t="s">
        <v>258</v>
      </c>
      <c r="L220" t="n">
        <v>761</v>
      </c>
      <c r="M220" t="n">
        <v>0.06</v>
      </c>
      <c r="N220" t="n">
        <v>45.7</v>
      </c>
      <c r="O220" t="s">
        <v>252</v>
      </c>
      <c r="P220" t="s">
        <v>253</v>
      </c>
      <c r="Q220" t="s">
        <v>253</v>
      </c>
      <c r="R220" t="s">
        <v>233</v>
      </c>
      <c r="S220" t="s">
        <v>229</v>
      </c>
      <c r="T220" t="n">
        <v>5</v>
      </c>
    </row>
    <row r="221" spans="1:20">
      <c r="A221" s="1" t="n">
        <v>32567</v>
      </c>
      <c r="B221" t="s">
        <v>254</v>
      </c>
      <c r="C221" t="n">
        <v>7</v>
      </c>
      <c r="D221" t="n">
        <v>20</v>
      </c>
      <c r="E221" t="s">
        <v>52</v>
      </c>
      <c r="F221" t="n">
        <v>3201</v>
      </c>
      <c r="G221" t="s">
        <v>228</v>
      </c>
      <c r="H221" t="s">
        <v>229</v>
      </c>
      <c r="I221" t="n">
        <v>5</v>
      </c>
      <c r="J221" t="n">
        <v>458</v>
      </c>
      <c r="K221" t="s">
        <v>230</v>
      </c>
      <c r="L221" t="n">
        <v>282</v>
      </c>
      <c r="M221" t="n">
        <v>0.02</v>
      </c>
      <c r="N221" t="n">
        <v>53.6</v>
      </c>
      <c r="O221" t="s">
        <v>252</v>
      </c>
      <c r="P221" t="s">
        <v>253</v>
      </c>
      <c r="Q221" t="s">
        <v>253</v>
      </c>
      <c r="R221" t="s">
        <v>233</v>
      </c>
      <c r="S221" t="s">
        <v>229</v>
      </c>
      <c r="T221" t="n">
        <v>5</v>
      </c>
    </row>
    <row r="222" spans="1:20">
      <c r="A222" s="1" t="n">
        <v>32567</v>
      </c>
      <c r="B222" t="s">
        <v>254</v>
      </c>
      <c r="C222" t="n">
        <v>8</v>
      </c>
      <c r="D222" t="n">
        <v>20</v>
      </c>
      <c r="E222" t="s">
        <v>52</v>
      </c>
      <c r="F222" t="n">
        <v>3201</v>
      </c>
      <c r="G222" t="s">
        <v>228</v>
      </c>
      <c r="H222" t="s">
        <v>229</v>
      </c>
      <c r="I222" t="n">
        <v>5</v>
      </c>
      <c r="J222" t="n">
        <v>580</v>
      </c>
      <c r="K222" t="s">
        <v>248</v>
      </c>
      <c r="L222" t="n">
        <v>269</v>
      </c>
      <c r="M222" t="n">
        <v>0.06</v>
      </c>
      <c r="N222" t="n">
        <v>45.8</v>
      </c>
      <c r="O222" t="s">
        <v>252</v>
      </c>
      <c r="P222" t="s">
        <v>253</v>
      </c>
      <c r="Q222" t="s">
        <v>253</v>
      </c>
      <c r="R222" t="s">
        <v>233</v>
      </c>
      <c r="S222" t="s">
        <v>229</v>
      </c>
      <c r="T222" t="n">
        <v>5</v>
      </c>
    </row>
    <row r="223" spans="1:20">
      <c r="A223" s="1" t="n">
        <v>32598</v>
      </c>
      <c r="B223" t="s">
        <v>227</v>
      </c>
      <c r="C223" t="n">
        <v>1</v>
      </c>
      <c r="D223" t="n">
        <v>20</v>
      </c>
      <c r="E223" t="s">
        <v>52</v>
      </c>
      <c r="F223" t="n">
        <v>3201</v>
      </c>
      <c r="G223" t="s">
        <v>228</v>
      </c>
      <c r="H223" t="s">
        <v>229</v>
      </c>
      <c r="I223" t="n">
        <v>5</v>
      </c>
      <c r="J223" t="n">
        <v>458</v>
      </c>
      <c r="K223" t="s">
        <v>230</v>
      </c>
      <c r="L223" t="n">
        <v>669</v>
      </c>
      <c r="M223" t="n">
        <v>0.1</v>
      </c>
      <c r="N223" t="n">
        <v>35.6</v>
      </c>
      <c r="O223" t="s">
        <v>231</v>
      </c>
      <c r="P223" t="s">
        <v>232</v>
      </c>
      <c r="Q223" t="s">
        <v>232</v>
      </c>
      <c r="R223" t="s">
        <v>233</v>
      </c>
      <c r="S223" t="s">
        <v>229</v>
      </c>
      <c r="T223" t="n">
        <v>5</v>
      </c>
    </row>
    <row r="224" spans="1:20">
      <c r="A224" s="1" t="n">
        <v>32598</v>
      </c>
      <c r="B224" t="s">
        <v>241</v>
      </c>
      <c r="C224" t="n">
        <v>1</v>
      </c>
      <c r="D224" t="n">
        <v>213</v>
      </c>
      <c r="E224" t="s">
        <v>234</v>
      </c>
      <c r="F224" t="n">
        <v>3201</v>
      </c>
      <c r="G224" t="s">
        <v>228</v>
      </c>
      <c r="H224" t="s">
        <v>229</v>
      </c>
      <c r="I224" t="n">
        <v>5</v>
      </c>
      <c r="J224" t="n">
        <v>940</v>
      </c>
      <c r="K224" t="s">
        <v>235</v>
      </c>
      <c r="L224" t="n">
        <v>30</v>
      </c>
      <c r="M224" t="n">
        <v>0</v>
      </c>
      <c r="N224" t="n">
        <v>0</v>
      </c>
    </row>
    <row r="225" spans="1:20">
      <c r="A225" s="1" t="n">
        <v>32598</v>
      </c>
      <c r="B225" t="s">
        <v>254</v>
      </c>
      <c r="C225" t="n">
        <v>1</v>
      </c>
      <c r="D225" t="n">
        <v>508</v>
      </c>
      <c r="E225" t="s">
        <v>246</v>
      </c>
      <c r="F225" t="n">
        <v>3201</v>
      </c>
      <c r="G225" t="s">
        <v>228</v>
      </c>
      <c r="H225" t="s">
        <v>229</v>
      </c>
      <c r="I225" t="n">
        <v>5</v>
      </c>
      <c r="J225" t="n">
        <v>795</v>
      </c>
      <c r="K225" t="s">
        <v>240</v>
      </c>
      <c r="L225" t="n">
        <v>164</v>
      </c>
      <c r="M225" t="n">
        <v>0.22</v>
      </c>
      <c r="N225" t="n">
        <v>0</v>
      </c>
    </row>
    <row r="226" spans="1:20">
      <c r="A226" s="1" t="n">
        <v>32598</v>
      </c>
      <c r="B226" t="s">
        <v>254</v>
      </c>
      <c r="C226" t="n">
        <v>2</v>
      </c>
      <c r="D226" t="n">
        <v>20</v>
      </c>
      <c r="E226" t="s">
        <v>52</v>
      </c>
      <c r="F226" t="n">
        <v>3201</v>
      </c>
      <c r="G226" t="s">
        <v>228</v>
      </c>
      <c r="H226" t="s">
        <v>229</v>
      </c>
      <c r="I226" t="n">
        <v>5</v>
      </c>
      <c r="J226" t="n">
        <v>580</v>
      </c>
      <c r="K226" t="s">
        <v>248</v>
      </c>
      <c r="L226" t="n">
        <v>469</v>
      </c>
      <c r="M226" t="n">
        <v>0.05</v>
      </c>
      <c r="N226" t="n">
        <v>45.8</v>
      </c>
      <c r="O226" t="s">
        <v>252</v>
      </c>
      <c r="P226" t="s">
        <v>253</v>
      </c>
      <c r="Q226" t="s">
        <v>253</v>
      </c>
      <c r="R226" t="s">
        <v>233</v>
      </c>
      <c r="S226" t="s">
        <v>229</v>
      </c>
      <c r="T226" t="n">
        <v>5</v>
      </c>
    </row>
    <row r="227" spans="1:20">
      <c r="A227" s="1" t="n">
        <v>32598</v>
      </c>
      <c r="B227" t="s">
        <v>263</v>
      </c>
      <c r="C227" t="n">
        <v>1</v>
      </c>
      <c r="D227" t="n">
        <v>216</v>
      </c>
      <c r="E227" t="s">
        <v>264</v>
      </c>
      <c r="F227" t="n">
        <v>3201</v>
      </c>
      <c r="G227" t="s">
        <v>228</v>
      </c>
      <c r="H227" t="s">
        <v>229</v>
      </c>
      <c r="I227" t="n">
        <v>5</v>
      </c>
      <c r="J227" t="n">
        <v>785</v>
      </c>
      <c r="K227" t="s">
        <v>259</v>
      </c>
      <c r="L227" t="n">
        <v>59</v>
      </c>
      <c r="M227" t="n">
        <v>0</v>
      </c>
      <c r="N227" t="n">
        <v>0</v>
      </c>
    </row>
    <row r="228" spans="1:20">
      <c r="A228" s="1" t="n">
        <v>32628</v>
      </c>
      <c r="B228" t="s">
        <v>227</v>
      </c>
      <c r="C228" t="n">
        <v>1</v>
      </c>
      <c r="D228" t="n">
        <v>508</v>
      </c>
      <c r="E228" t="s">
        <v>246</v>
      </c>
      <c r="F228" t="n">
        <v>3201</v>
      </c>
      <c r="G228" t="s">
        <v>228</v>
      </c>
      <c r="H228" t="s">
        <v>229</v>
      </c>
      <c r="I228" t="n">
        <v>5</v>
      </c>
      <c r="J228" t="n">
        <v>795</v>
      </c>
      <c r="K228" t="s">
        <v>240</v>
      </c>
      <c r="L228" t="n">
        <v>271</v>
      </c>
      <c r="M228" t="n">
        <v>0.2</v>
      </c>
      <c r="N228" t="n">
        <v>0</v>
      </c>
    </row>
    <row r="229" spans="1:20">
      <c r="A229" s="1" t="n">
        <v>32628</v>
      </c>
      <c r="B229" t="s">
        <v>227</v>
      </c>
      <c r="C229" t="n">
        <v>2</v>
      </c>
      <c r="D229" t="n">
        <v>20</v>
      </c>
      <c r="E229" t="s">
        <v>52</v>
      </c>
      <c r="F229" t="n">
        <v>3201</v>
      </c>
      <c r="G229" t="s">
        <v>228</v>
      </c>
      <c r="H229" t="s">
        <v>229</v>
      </c>
      <c r="I229" t="n">
        <v>5</v>
      </c>
      <c r="J229" t="n">
        <v>458</v>
      </c>
      <c r="K229" t="s">
        <v>230</v>
      </c>
      <c r="L229" t="n">
        <v>403</v>
      </c>
      <c r="M229" t="n">
        <v>0.1</v>
      </c>
      <c r="N229" t="n">
        <v>35.7</v>
      </c>
      <c r="O229" t="s">
        <v>231</v>
      </c>
      <c r="P229" t="s">
        <v>232</v>
      </c>
      <c r="Q229" t="s">
        <v>232</v>
      </c>
      <c r="R229" t="s">
        <v>233</v>
      </c>
      <c r="S229" t="s">
        <v>229</v>
      </c>
      <c r="T229" t="n">
        <v>5</v>
      </c>
    </row>
    <row r="230" spans="1:20">
      <c r="A230" s="1" t="n">
        <v>32628</v>
      </c>
      <c r="B230" t="s">
        <v>227</v>
      </c>
      <c r="C230" t="n">
        <v>8</v>
      </c>
      <c r="D230" t="n">
        <v>20</v>
      </c>
      <c r="E230" t="s">
        <v>52</v>
      </c>
      <c r="F230" t="n">
        <v>3201</v>
      </c>
      <c r="G230" t="s">
        <v>228</v>
      </c>
      <c r="H230" t="s">
        <v>229</v>
      </c>
      <c r="I230" t="n">
        <v>5</v>
      </c>
      <c r="J230" t="n">
        <v>458</v>
      </c>
      <c r="K230" t="s">
        <v>230</v>
      </c>
      <c r="L230" t="n">
        <v>770</v>
      </c>
      <c r="M230" t="n">
        <v>0.1</v>
      </c>
      <c r="N230" t="n">
        <v>35.9</v>
      </c>
      <c r="O230" t="s">
        <v>231</v>
      </c>
      <c r="P230" t="s">
        <v>232</v>
      </c>
      <c r="Q230" t="s">
        <v>232</v>
      </c>
      <c r="R230" t="s">
        <v>233</v>
      </c>
      <c r="S230" t="s">
        <v>229</v>
      </c>
      <c r="T230" t="n">
        <v>5</v>
      </c>
    </row>
    <row r="231" spans="1:20">
      <c r="A231" s="1" t="n">
        <v>32628</v>
      </c>
      <c r="B231" t="s">
        <v>241</v>
      </c>
      <c r="C231" t="n">
        <v>1</v>
      </c>
      <c r="D231" t="n">
        <v>213</v>
      </c>
      <c r="E231" t="s">
        <v>234</v>
      </c>
      <c r="F231" t="n">
        <v>3201</v>
      </c>
      <c r="G231" t="s">
        <v>228</v>
      </c>
      <c r="H231" t="s">
        <v>229</v>
      </c>
      <c r="I231" t="n">
        <v>5</v>
      </c>
      <c r="J231" t="n">
        <v>515</v>
      </c>
      <c r="K231" t="s">
        <v>239</v>
      </c>
      <c r="L231" t="n">
        <v>25</v>
      </c>
      <c r="M231" t="n">
        <v>0</v>
      </c>
      <c r="N231" t="n">
        <v>0</v>
      </c>
    </row>
    <row r="232" spans="1:20">
      <c r="A232" s="1" t="n">
        <v>32628</v>
      </c>
      <c r="B232" t="s">
        <v>254</v>
      </c>
      <c r="C232" t="n">
        <v>1</v>
      </c>
      <c r="D232" t="n">
        <v>509</v>
      </c>
      <c r="E232" t="s">
        <v>247</v>
      </c>
      <c r="F232" t="n">
        <v>3201</v>
      </c>
      <c r="G232" t="s">
        <v>228</v>
      </c>
      <c r="H232" t="s">
        <v>229</v>
      </c>
      <c r="I232" t="n">
        <v>5</v>
      </c>
      <c r="J232" t="n">
        <v>160</v>
      </c>
      <c r="K232" t="s">
        <v>258</v>
      </c>
      <c r="L232" t="n">
        <v>42</v>
      </c>
      <c r="M232" t="n">
        <v>0.66</v>
      </c>
      <c r="N232" t="n">
        <v>0</v>
      </c>
    </row>
    <row r="233" spans="1:20">
      <c r="A233" s="1" t="n">
        <v>32628</v>
      </c>
      <c r="B233" t="s">
        <v>254</v>
      </c>
      <c r="C233" t="n">
        <v>2</v>
      </c>
      <c r="D233" t="n">
        <v>508</v>
      </c>
      <c r="E233" t="s">
        <v>246</v>
      </c>
      <c r="F233" t="n">
        <v>3201</v>
      </c>
      <c r="G233" t="s">
        <v>228</v>
      </c>
      <c r="H233" t="s">
        <v>229</v>
      </c>
      <c r="I233" t="n">
        <v>5</v>
      </c>
      <c r="J233" t="n">
        <v>795</v>
      </c>
      <c r="K233" t="s">
        <v>240</v>
      </c>
      <c r="L233" t="n">
        <v>107</v>
      </c>
      <c r="M233" t="n">
        <v>0.19</v>
      </c>
      <c r="N233" t="n">
        <v>0</v>
      </c>
    </row>
    <row r="234" spans="1:20">
      <c r="A234" s="1" t="n">
        <v>32628</v>
      </c>
      <c r="B234" t="s">
        <v>254</v>
      </c>
      <c r="C234" t="n">
        <v>3</v>
      </c>
      <c r="D234" t="n">
        <v>20</v>
      </c>
      <c r="E234" t="s">
        <v>52</v>
      </c>
      <c r="F234" t="n">
        <v>3201</v>
      </c>
      <c r="G234" t="s">
        <v>228</v>
      </c>
      <c r="H234" t="s">
        <v>229</v>
      </c>
      <c r="I234" t="n">
        <v>5</v>
      </c>
      <c r="J234" t="n">
        <v>160</v>
      </c>
      <c r="K234" t="s">
        <v>258</v>
      </c>
      <c r="L234" t="n">
        <v>588</v>
      </c>
      <c r="M234" t="n">
        <v>1</v>
      </c>
      <c r="N234" t="n">
        <v>43.4</v>
      </c>
      <c r="O234" t="s">
        <v>252</v>
      </c>
      <c r="P234" t="s">
        <v>253</v>
      </c>
      <c r="Q234" t="s">
        <v>253</v>
      </c>
      <c r="R234" t="s">
        <v>233</v>
      </c>
      <c r="S234" t="s">
        <v>229</v>
      </c>
      <c r="T234" t="n">
        <v>5</v>
      </c>
    </row>
    <row r="235" spans="1:20">
      <c r="A235" s="1" t="n">
        <v>32628</v>
      </c>
      <c r="B235" t="s">
        <v>254</v>
      </c>
      <c r="C235" t="n">
        <v>4</v>
      </c>
      <c r="D235" t="n">
        <v>20</v>
      </c>
      <c r="E235" t="s">
        <v>52</v>
      </c>
      <c r="F235" t="n">
        <v>3201</v>
      </c>
      <c r="G235" t="s">
        <v>228</v>
      </c>
      <c r="H235" t="s">
        <v>229</v>
      </c>
      <c r="I235" t="n">
        <v>5</v>
      </c>
      <c r="J235" t="n">
        <v>160</v>
      </c>
      <c r="K235" t="s">
        <v>258</v>
      </c>
      <c r="L235" t="n">
        <v>653</v>
      </c>
      <c r="M235" t="n">
        <v>0.05</v>
      </c>
      <c r="N235" t="n">
        <v>35.3</v>
      </c>
      <c r="O235" t="s">
        <v>252</v>
      </c>
      <c r="P235" t="s">
        <v>253</v>
      </c>
      <c r="Q235" t="s">
        <v>253</v>
      </c>
      <c r="R235" t="s">
        <v>233</v>
      </c>
      <c r="S235" t="s">
        <v>229</v>
      </c>
      <c r="T235" t="n">
        <v>5</v>
      </c>
    </row>
    <row r="236" spans="1:20">
      <c r="A236" s="1" t="n">
        <v>32628</v>
      </c>
      <c r="B236" t="s">
        <v>254</v>
      </c>
      <c r="C236" t="n">
        <v>5</v>
      </c>
      <c r="D236" t="n">
        <v>20</v>
      </c>
      <c r="E236" t="s">
        <v>52</v>
      </c>
      <c r="F236" t="n">
        <v>3201</v>
      </c>
      <c r="G236" t="s">
        <v>228</v>
      </c>
      <c r="H236" t="s">
        <v>229</v>
      </c>
      <c r="I236" t="n">
        <v>5</v>
      </c>
      <c r="J236" t="n">
        <v>280</v>
      </c>
      <c r="K236" t="s">
        <v>251</v>
      </c>
      <c r="L236" t="n">
        <v>500</v>
      </c>
      <c r="M236" t="n">
        <v>0.09</v>
      </c>
      <c r="N236" t="n">
        <v>33.1</v>
      </c>
      <c r="O236" t="s">
        <v>252</v>
      </c>
      <c r="P236" t="s">
        <v>253</v>
      </c>
      <c r="Q236" t="s">
        <v>253</v>
      </c>
      <c r="R236" t="s">
        <v>233</v>
      </c>
      <c r="S236" t="s">
        <v>229</v>
      </c>
      <c r="T236" t="n">
        <v>5</v>
      </c>
    </row>
    <row r="237" spans="1:20">
      <c r="A237" s="1" t="n">
        <v>32628</v>
      </c>
      <c r="B237" t="s">
        <v>254</v>
      </c>
      <c r="C237" t="n">
        <v>6</v>
      </c>
      <c r="D237" t="n">
        <v>20</v>
      </c>
      <c r="E237" t="s">
        <v>52</v>
      </c>
      <c r="F237" t="n">
        <v>3201</v>
      </c>
      <c r="G237" t="s">
        <v>228</v>
      </c>
      <c r="H237" t="s">
        <v>229</v>
      </c>
      <c r="I237" t="n">
        <v>5</v>
      </c>
      <c r="J237" t="n">
        <v>580</v>
      </c>
      <c r="K237" t="s">
        <v>248</v>
      </c>
      <c r="L237" t="n">
        <v>502</v>
      </c>
      <c r="M237" t="n">
        <v>0.03</v>
      </c>
      <c r="N237" t="n">
        <v>46.2</v>
      </c>
      <c r="O237" t="s">
        <v>252</v>
      </c>
      <c r="P237" t="s">
        <v>253</v>
      </c>
      <c r="Q237" t="s">
        <v>253</v>
      </c>
      <c r="R237" t="s">
        <v>233</v>
      </c>
      <c r="S237" t="s">
        <v>229</v>
      </c>
      <c r="T237" t="n">
        <v>5</v>
      </c>
    </row>
    <row r="238" spans="1:20">
      <c r="A238" s="1" t="n">
        <v>32659</v>
      </c>
      <c r="B238" t="s">
        <v>227</v>
      </c>
      <c r="C238" t="n">
        <v>1</v>
      </c>
      <c r="D238" t="n">
        <v>508</v>
      </c>
      <c r="E238" t="s">
        <v>246</v>
      </c>
      <c r="F238" t="n">
        <v>3201</v>
      </c>
      <c r="G238" t="s">
        <v>228</v>
      </c>
      <c r="H238" t="s">
        <v>229</v>
      </c>
      <c r="I238" t="n">
        <v>5</v>
      </c>
      <c r="J238" t="n">
        <v>795</v>
      </c>
      <c r="K238" t="s">
        <v>240</v>
      </c>
      <c r="L238" t="n">
        <v>223</v>
      </c>
      <c r="M238" t="n">
        <v>0.2</v>
      </c>
      <c r="N238" t="n">
        <v>0</v>
      </c>
    </row>
    <row r="239" spans="1:20">
      <c r="A239" s="1" t="n">
        <v>32659</v>
      </c>
      <c r="B239" t="s">
        <v>227</v>
      </c>
      <c r="C239" t="n">
        <v>2</v>
      </c>
      <c r="D239" t="n">
        <v>20</v>
      </c>
      <c r="E239" t="s">
        <v>52</v>
      </c>
      <c r="F239" t="n">
        <v>3201</v>
      </c>
      <c r="G239" t="s">
        <v>228</v>
      </c>
      <c r="H239" t="s">
        <v>229</v>
      </c>
      <c r="I239" t="n">
        <v>5</v>
      </c>
      <c r="J239" t="n">
        <v>458</v>
      </c>
      <c r="K239" t="s">
        <v>230</v>
      </c>
      <c r="L239" t="n">
        <v>508</v>
      </c>
      <c r="M239" t="n">
        <v>0.1</v>
      </c>
      <c r="N239" t="n">
        <v>35.6</v>
      </c>
      <c r="O239" t="s">
        <v>231</v>
      </c>
      <c r="P239" t="s">
        <v>232</v>
      </c>
      <c r="Q239" t="s">
        <v>232</v>
      </c>
      <c r="R239" t="s">
        <v>233</v>
      </c>
      <c r="S239" t="s">
        <v>229</v>
      </c>
      <c r="T239" t="n">
        <v>5</v>
      </c>
    </row>
    <row r="240" spans="1:20">
      <c r="A240" s="1" t="n">
        <v>32659</v>
      </c>
      <c r="B240" t="s">
        <v>227</v>
      </c>
      <c r="C240" t="n">
        <v>10</v>
      </c>
      <c r="D240" t="n">
        <v>20</v>
      </c>
      <c r="E240" t="s">
        <v>52</v>
      </c>
      <c r="F240" t="n">
        <v>3201</v>
      </c>
      <c r="G240" t="s">
        <v>228</v>
      </c>
      <c r="H240" t="s">
        <v>229</v>
      </c>
      <c r="I240" t="n">
        <v>5</v>
      </c>
      <c r="J240" t="n">
        <v>458</v>
      </c>
      <c r="K240" t="s">
        <v>230</v>
      </c>
      <c r="L240" t="n">
        <v>758</v>
      </c>
      <c r="M240" t="n">
        <v>0.1</v>
      </c>
      <c r="N240" t="n">
        <v>35.6</v>
      </c>
      <c r="O240" t="s">
        <v>231</v>
      </c>
      <c r="P240" t="s">
        <v>232</v>
      </c>
      <c r="Q240" t="s">
        <v>232</v>
      </c>
      <c r="R240" t="s">
        <v>233</v>
      </c>
      <c r="S240" t="s">
        <v>229</v>
      </c>
      <c r="T240" t="n">
        <v>5</v>
      </c>
    </row>
    <row r="241" spans="1:20">
      <c r="A241" s="1" t="n">
        <v>32659</v>
      </c>
      <c r="B241" t="s">
        <v>241</v>
      </c>
      <c r="C241" t="n">
        <v>1</v>
      </c>
      <c r="D241" t="n">
        <v>213</v>
      </c>
      <c r="E241" t="s">
        <v>234</v>
      </c>
      <c r="F241" t="n">
        <v>3201</v>
      </c>
      <c r="G241" t="s">
        <v>228</v>
      </c>
      <c r="H241" t="s">
        <v>229</v>
      </c>
      <c r="I241" t="n">
        <v>5</v>
      </c>
      <c r="J241" t="n">
        <v>795</v>
      </c>
      <c r="K241" t="s">
        <v>240</v>
      </c>
      <c r="L241" t="n">
        <v>29</v>
      </c>
      <c r="M241" t="n">
        <v>0</v>
      </c>
      <c r="N241" t="n">
        <v>0</v>
      </c>
    </row>
    <row r="242" spans="1:20">
      <c r="A242" s="1" t="n">
        <v>32659</v>
      </c>
      <c r="B242" t="s">
        <v>254</v>
      </c>
      <c r="C242" t="n">
        <v>1</v>
      </c>
      <c r="D242" t="n">
        <v>20</v>
      </c>
      <c r="E242" t="s">
        <v>52</v>
      </c>
      <c r="F242" t="n">
        <v>3201</v>
      </c>
      <c r="G242" t="s">
        <v>228</v>
      </c>
      <c r="H242" t="s">
        <v>229</v>
      </c>
      <c r="I242" t="n">
        <v>5</v>
      </c>
      <c r="J242" t="n">
        <v>458</v>
      </c>
      <c r="K242" t="s">
        <v>230</v>
      </c>
      <c r="L242" t="n">
        <v>498</v>
      </c>
      <c r="M242" t="n">
        <v>0.01</v>
      </c>
      <c r="N242" t="n">
        <v>40.4</v>
      </c>
      <c r="O242" t="s">
        <v>252</v>
      </c>
      <c r="P242" t="s">
        <v>253</v>
      </c>
      <c r="Q242" t="s">
        <v>253</v>
      </c>
      <c r="R242" t="s">
        <v>233</v>
      </c>
      <c r="S242" t="s">
        <v>229</v>
      </c>
      <c r="T242" t="n">
        <v>5</v>
      </c>
    </row>
    <row r="243" spans="1:20">
      <c r="A243" s="1" t="n">
        <v>32659</v>
      </c>
      <c r="B243" t="s">
        <v>254</v>
      </c>
      <c r="C243" t="n">
        <v>2</v>
      </c>
      <c r="D243" t="n">
        <v>20</v>
      </c>
      <c r="E243" t="s">
        <v>52</v>
      </c>
      <c r="F243" t="n">
        <v>3201</v>
      </c>
      <c r="G243" t="s">
        <v>228</v>
      </c>
      <c r="H243" t="s">
        <v>229</v>
      </c>
      <c r="I243" t="n">
        <v>5</v>
      </c>
      <c r="J243" t="n">
        <v>458</v>
      </c>
      <c r="K243" t="s">
        <v>230</v>
      </c>
      <c r="L243" t="n">
        <v>193</v>
      </c>
      <c r="M243" t="n">
        <v>0.19</v>
      </c>
      <c r="N243" t="n">
        <v>21.6</v>
      </c>
      <c r="O243" t="s">
        <v>252</v>
      </c>
      <c r="P243" t="s">
        <v>253</v>
      </c>
      <c r="Q243" t="s">
        <v>253</v>
      </c>
      <c r="R243" t="s">
        <v>233</v>
      </c>
      <c r="S243" t="s">
        <v>229</v>
      </c>
      <c r="T243" t="n">
        <v>5</v>
      </c>
    </row>
    <row r="244" spans="1:20">
      <c r="A244" s="1" t="n">
        <v>32659</v>
      </c>
      <c r="B244" t="s">
        <v>254</v>
      </c>
      <c r="C244" t="n">
        <v>3</v>
      </c>
      <c r="D244" t="n">
        <v>20</v>
      </c>
      <c r="E244" t="s">
        <v>52</v>
      </c>
      <c r="F244" t="n">
        <v>3201</v>
      </c>
      <c r="G244" t="s">
        <v>228</v>
      </c>
      <c r="H244" t="s">
        <v>229</v>
      </c>
      <c r="I244" t="n">
        <v>5</v>
      </c>
      <c r="J244" t="n">
        <v>580</v>
      </c>
      <c r="K244" t="s">
        <v>248</v>
      </c>
      <c r="L244" t="n">
        <v>285</v>
      </c>
      <c r="M244" t="n">
        <v>0.01</v>
      </c>
      <c r="N244" t="n">
        <v>46.6</v>
      </c>
      <c r="O244" t="s">
        <v>252</v>
      </c>
      <c r="P244" t="s">
        <v>253</v>
      </c>
      <c r="Q244" t="s">
        <v>253</v>
      </c>
      <c r="R244" t="s">
        <v>233</v>
      </c>
      <c r="S244" t="s">
        <v>229</v>
      </c>
      <c r="T244" t="n">
        <v>5</v>
      </c>
    </row>
    <row r="245" spans="1:20">
      <c r="A245" s="1" t="n">
        <v>32689</v>
      </c>
      <c r="B245" t="s">
        <v>227</v>
      </c>
      <c r="C245" t="n">
        <v>1</v>
      </c>
      <c r="D245" t="n">
        <v>508</v>
      </c>
      <c r="E245" t="s">
        <v>246</v>
      </c>
      <c r="F245" t="n">
        <v>3201</v>
      </c>
      <c r="G245" t="s">
        <v>228</v>
      </c>
      <c r="H245" t="s">
        <v>229</v>
      </c>
      <c r="I245" t="n">
        <v>5</v>
      </c>
      <c r="J245" t="n">
        <v>795</v>
      </c>
      <c r="K245" t="s">
        <v>240</v>
      </c>
      <c r="L245" t="n">
        <v>262</v>
      </c>
      <c r="M245" t="n">
        <v>0.1</v>
      </c>
      <c r="N245" t="n">
        <v>0</v>
      </c>
    </row>
    <row r="246" spans="1:20">
      <c r="A246" s="1" t="n">
        <v>32689</v>
      </c>
      <c r="B246" t="s">
        <v>227</v>
      </c>
      <c r="C246" t="n">
        <v>2</v>
      </c>
      <c r="D246" t="n">
        <v>213</v>
      </c>
      <c r="E246" t="s">
        <v>234</v>
      </c>
      <c r="F246" t="n">
        <v>3201</v>
      </c>
      <c r="G246" t="s">
        <v>228</v>
      </c>
      <c r="H246" t="s">
        <v>229</v>
      </c>
      <c r="I246" t="n">
        <v>5</v>
      </c>
      <c r="J246" t="n">
        <v>520</v>
      </c>
      <c r="K246" t="s">
        <v>261</v>
      </c>
      <c r="L246" t="n">
        <v>169</v>
      </c>
      <c r="M246" t="n">
        <v>0</v>
      </c>
      <c r="N246" t="n">
        <v>0</v>
      </c>
    </row>
    <row r="247" spans="1:20">
      <c r="A247" s="1" t="n">
        <v>32689</v>
      </c>
      <c r="B247" t="s">
        <v>227</v>
      </c>
      <c r="C247" t="n">
        <v>3</v>
      </c>
      <c r="D247" t="n">
        <v>20</v>
      </c>
      <c r="E247" t="s">
        <v>52</v>
      </c>
      <c r="F247" t="n">
        <v>3201</v>
      </c>
      <c r="G247" t="s">
        <v>228</v>
      </c>
      <c r="H247" t="s">
        <v>229</v>
      </c>
      <c r="I247" t="n">
        <v>5</v>
      </c>
      <c r="J247" t="n">
        <v>458</v>
      </c>
      <c r="K247" t="s">
        <v>230</v>
      </c>
      <c r="L247" t="n">
        <v>456</v>
      </c>
      <c r="M247" t="n">
        <v>0.1</v>
      </c>
      <c r="N247" t="n">
        <v>35.8</v>
      </c>
      <c r="O247" t="s">
        <v>231</v>
      </c>
      <c r="P247" t="s">
        <v>232</v>
      </c>
      <c r="Q247" t="s">
        <v>232</v>
      </c>
      <c r="R247" t="s">
        <v>233</v>
      </c>
      <c r="S247" t="s">
        <v>229</v>
      </c>
      <c r="T247" t="n">
        <v>5</v>
      </c>
    </row>
    <row r="248" spans="1:20">
      <c r="A248" s="1" t="n">
        <v>32689</v>
      </c>
      <c r="B248" t="s">
        <v>227</v>
      </c>
      <c r="C248" t="n">
        <v>9</v>
      </c>
      <c r="D248" t="n">
        <v>20</v>
      </c>
      <c r="E248" t="s">
        <v>52</v>
      </c>
      <c r="F248" t="n">
        <v>3201</v>
      </c>
      <c r="G248" t="s">
        <v>228</v>
      </c>
      <c r="H248" t="s">
        <v>229</v>
      </c>
      <c r="I248" t="n">
        <v>5</v>
      </c>
      <c r="J248" t="n">
        <v>458</v>
      </c>
      <c r="K248" t="s">
        <v>230</v>
      </c>
      <c r="L248" t="n">
        <v>403</v>
      </c>
      <c r="M248" t="n">
        <v>0.1</v>
      </c>
      <c r="N248" t="n">
        <v>35.5</v>
      </c>
      <c r="O248" t="s">
        <v>231</v>
      </c>
      <c r="P248" t="s">
        <v>232</v>
      </c>
      <c r="Q248" t="s">
        <v>232</v>
      </c>
      <c r="R248" t="s">
        <v>233</v>
      </c>
      <c r="S248" t="s">
        <v>229</v>
      </c>
      <c r="T248" t="n">
        <v>5</v>
      </c>
    </row>
    <row r="249" spans="1:20">
      <c r="A249" s="1" t="n">
        <v>32689</v>
      </c>
      <c r="B249" t="s">
        <v>241</v>
      </c>
      <c r="C249" t="n">
        <v>1</v>
      </c>
      <c r="D249" t="n">
        <v>213</v>
      </c>
      <c r="E249" t="s">
        <v>234</v>
      </c>
      <c r="F249" t="n">
        <v>3201</v>
      </c>
      <c r="G249" t="s">
        <v>228</v>
      </c>
      <c r="H249" t="s">
        <v>229</v>
      </c>
      <c r="I249" t="n">
        <v>5</v>
      </c>
      <c r="J249" t="n">
        <v>795</v>
      </c>
      <c r="K249" t="s">
        <v>240</v>
      </c>
      <c r="L249" t="n">
        <v>15</v>
      </c>
      <c r="M249" t="n">
        <v>0</v>
      </c>
      <c r="N249" t="n">
        <v>0</v>
      </c>
    </row>
    <row r="250" spans="1:20">
      <c r="A250" s="1" t="n">
        <v>32689</v>
      </c>
      <c r="B250" t="s">
        <v>254</v>
      </c>
      <c r="C250" t="n">
        <v>1</v>
      </c>
      <c r="D250" t="n">
        <v>20</v>
      </c>
      <c r="E250" t="s">
        <v>52</v>
      </c>
      <c r="F250" t="n">
        <v>3201</v>
      </c>
      <c r="G250" t="s">
        <v>228</v>
      </c>
      <c r="H250" t="s">
        <v>229</v>
      </c>
      <c r="I250" t="n">
        <v>5</v>
      </c>
      <c r="J250" t="n">
        <v>160</v>
      </c>
      <c r="K250" t="s">
        <v>258</v>
      </c>
      <c r="L250" t="n">
        <v>342</v>
      </c>
      <c r="M250" t="n">
        <v>0.02</v>
      </c>
      <c r="N250" t="n">
        <v>37.2</v>
      </c>
      <c r="O250" t="s">
        <v>252</v>
      </c>
      <c r="P250" t="s">
        <v>253</v>
      </c>
      <c r="Q250" t="s">
        <v>253</v>
      </c>
      <c r="R250" t="s">
        <v>233</v>
      </c>
      <c r="S250" t="s">
        <v>229</v>
      </c>
      <c r="T250" t="n">
        <v>5</v>
      </c>
    </row>
    <row r="251" spans="1:20">
      <c r="A251" s="1" t="n">
        <v>32689</v>
      </c>
      <c r="B251" t="s">
        <v>254</v>
      </c>
      <c r="C251" t="n">
        <v>2</v>
      </c>
      <c r="D251" t="n">
        <v>20</v>
      </c>
      <c r="E251" t="s">
        <v>52</v>
      </c>
      <c r="F251" t="n">
        <v>3201</v>
      </c>
      <c r="G251" t="s">
        <v>228</v>
      </c>
      <c r="H251" t="s">
        <v>229</v>
      </c>
      <c r="I251" t="n">
        <v>5</v>
      </c>
      <c r="J251" t="n">
        <v>580</v>
      </c>
      <c r="K251" t="s">
        <v>248</v>
      </c>
      <c r="L251" t="n">
        <v>513</v>
      </c>
      <c r="M251" t="n">
        <v>0.01</v>
      </c>
      <c r="N251" t="n">
        <v>46</v>
      </c>
      <c r="O251" t="s">
        <v>252</v>
      </c>
      <c r="P251" t="s">
        <v>253</v>
      </c>
      <c r="Q251" t="s">
        <v>253</v>
      </c>
      <c r="R251" t="s">
        <v>233</v>
      </c>
      <c r="S251" t="s">
        <v>229</v>
      </c>
      <c r="T251" t="n">
        <v>5</v>
      </c>
    </row>
    <row r="252" spans="1:20">
      <c r="A252" s="1" t="n">
        <v>32689</v>
      </c>
      <c r="B252" t="s">
        <v>254</v>
      </c>
      <c r="C252" t="n">
        <v>3</v>
      </c>
      <c r="D252" t="n">
        <v>20</v>
      </c>
      <c r="E252" t="s">
        <v>52</v>
      </c>
      <c r="F252" t="n">
        <v>3201</v>
      </c>
      <c r="G252" t="s">
        <v>228</v>
      </c>
      <c r="H252" t="s">
        <v>229</v>
      </c>
      <c r="I252" t="n">
        <v>5</v>
      </c>
      <c r="J252" t="n">
        <v>580</v>
      </c>
      <c r="K252" t="s">
        <v>248</v>
      </c>
      <c r="L252" t="n">
        <v>589</v>
      </c>
      <c r="M252" t="n">
        <v>0.01</v>
      </c>
      <c r="N252" t="n">
        <v>46.3</v>
      </c>
      <c r="O252" t="s">
        <v>252</v>
      </c>
      <c r="P252" t="s">
        <v>253</v>
      </c>
      <c r="Q252" t="s">
        <v>253</v>
      </c>
      <c r="R252" t="s">
        <v>233</v>
      </c>
      <c r="S252" t="s">
        <v>229</v>
      </c>
      <c r="T252" t="n">
        <v>5</v>
      </c>
    </row>
    <row r="253" spans="1:20">
      <c r="A253" s="1" t="n">
        <v>32720</v>
      </c>
      <c r="B253" t="s">
        <v>227</v>
      </c>
      <c r="C253" t="n">
        <v>6</v>
      </c>
      <c r="D253" t="n">
        <v>20</v>
      </c>
      <c r="E253" t="s">
        <v>52</v>
      </c>
      <c r="F253" t="n">
        <v>3201</v>
      </c>
      <c r="G253" t="s">
        <v>228</v>
      </c>
      <c r="H253" t="s">
        <v>229</v>
      </c>
      <c r="I253" t="n">
        <v>5</v>
      </c>
      <c r="J253" t="n">
        <v>458</v>
      </c>
      <c r="K253" t="s">
        <v>230</v>
      </c>
      <c r="L253" t="n">
        <v>723</v>
      </c>
      <c r="M253" t="n">
        <v>0.1</v>
      </c>
      <c r="N253" t="n">
        <v>35.6</v>
      </c>
      <c r="O253" t="s">
        <v>231</v>
      </c>
      <c r="P253" t="s">
        <v>232</v>
      </c>
      <c r="Q253" t="s">
        <v>232</v>
      </c>
      <c r="R253" t="s">
        <v>233</v>
      </c>
      <c r="S253" t="s">
        <v>229</v>
      </c>
      <c r="T253" t="n">
        <v>5</v>
      </c>
    </row>
    <row r="254" spans="1:20">
      <c r="A254" s="1" t="n">
        <v>32720</v>
      </c>
      <c r="B254" t="s">
        <v>254</v>
      </c>
      <c r="C254" t="n">
        <v>1</v>
      </c>
      <c r="D254" t="n">
        <v>20</v>
      </c>
      <c r="E254" t="s">
        <v>52</v>
      </c>
      <c r="F254" t="n">
        <v>3201</v>
      </c>
      <c r="G254" t="s">
        <v>228</v>
      </c>
      <c r="H254" t="s">
        <v>229</v>
      </c>
      <c r="I254" t="n">
        <v>5</v>
      </c>
      <c r="J254" t="n">
        <v>160</v>
      </c>
      <c r="K254" t="s">
        <v>258</v>
      </c>
      <c r="L254" t="n">
        <v>625</v>
      </c>
      <c r="M254" t="n">
        <v>0.01</v>
      </c>
      <c r="N254" t="n">
        <v>48.8</v>
      </c>
      <c r="O254" t="s">
        <v>252</v>
      </c>
      <c r="P254" t="s">
        <v>253</v>
      </c>
      <c r="Q254" t="s">
        <v>253</v>
      </c>
      <c r="R254" t="s">
        <v>233</v>
      </c>
      <c r="S254" t="s">
        <v>229</v>
      </c>
      <c r="T254" t="n">
        <v>5</v>
      </c>
    </row>
    <row r="255" spans="1:20">
      <c r="A255" s="1" t="n">
        <v>32720</v>
      </c>
      <c r="B255" t="s">
        <v>254</v>
      </c>
      <c r="C255" t="n">
        <v>2</v>
      </c>
      <c r="D255" t="n">
        <v>20</v>
      </c>
      <c r="E255" t="s">
        <v>52</v>
      </c>
      <c r="F255" t="n">
        <v>3201</v>
      </c>
      <c r="G255" t="s">
        <v>228</v>
      </c>
      <c r="H255" t="s">
        <v>229</v>
      </c>
      <c r="I255" t="n">
        <v>5</v>
      </c>
      <c r="J255" t="n">
        <v>280</v>
      </c>
      <c r="K255" t="s">
        <v>251</v>
      </c>
      <c r="L255" t="n">
        <v>569</v>
      </c>
      <c r="M255" t="n">
        <v>0.07000000000000001</v>
      </c>
      <c r="N255" t="n">
        <v>32.3</v>
      </c>
      <c r="O255" t="s">
        <v>252</v>
      </c>
      <c r="P255" t="s">
        <v>253</v>
      </c>
      <c r="Q255" t="s">
        <v>253</v>
      </c>
      <c r="R255" t="s">
        <v>233</v>
      </c>
      <c r="S255" t="s">
        <v>229</v>
      </c>
      <c r="T255" t="n">
        <v>5</v>
      </c>
    </row>
    <row r="256" spans="1:20">
      <c r="A256" s="1" t="n">
        <v>32720</v>
      </c>
      <c r="B256" t="s">
        <v>254</v>
      </c>
      <c r="C256" t="n">
        <v>3</v>
      </c>
      <c r="D256" t="n">
        <v>20</v>
      </c>
      <c r="E256" t="s">
        <v>52</v>
      </c>
      <c r="F256" t="n">
        <v>3201</v>
      </c>
      <c r="G256" t="s">
        <v>228</v>
      </c>
      <c r="H256" t="s">
        <v>229</v>
      </c>
      <c r="I256" t="n">
        <v>5</v>
      </c>
      <c r="J256" t="n">
        <v>458</v>
      </c>
      <c r="K256" t="s">
        <v>230</v>
      </c>
      <c r="L256" t="n">
        <v>504</v>
      </c>
      <c r="M256" t="n">
        <v>0.19</v>
      </c>
      <c r="N256" t="n">
        <v>23.1</v>
      </c>
      <c r="O256" t="s">
        <v>252</v>
      </c>
      <c r="P256" t="s">
        <v>253</v>
      </c>
      <c r="Q256" t="s">
        <v>253</v>
      </c>
      <c r="R256" t="s">
        <v>233</v>
      </c>
      <c r="S256" t="s">
        <v>229</v>
      </c>
      <c r="T256" t="n">
        <v>5</v>
      </c>
    </row>
    <row r="257" spans="1:20">
      <c r="A257" s="1" t="n">
        <v>32751</v>
      </c>
      <c r="B257" t="s">
        <v>227</v>
      </c>
      <c r="C257" t="n">
        <v>1</v>
      </c>
      <c r="D257" t="n">
        <v>508</v>
      </c>
      <c r="E257" t="s">
        <v>246</v>
      </c>
      <c r="F257" t="n">
        <v>3201</v>
      </c>
      <c r="G257" t="s">
        <v>228</v>
      </c>
      <c r="H257" t="s">
        <v>229</v>
      </c>
      <c r="I257" t="n">
        <v>5</v>
      </c>
      <c r="J257" t="n">
        <v>795</v>
      </c>
      <c r="K257" t="s">
        <v>240</v>
      </c>
      <c r="L257" t="n">
        <v>246</v>
      </c>
      <c r="M257" t="n">
        <v>0.24</v>
      </c>
      <c r="N257" t="n">
        <v>0</v>
      </c>
    </row>
    <row r="258" spans="1:20">
      <c r="A258" s="1" t="n">
        <v>32751</v>
      </c>
      <c r="B258" t="s">
        <v>227</v>
      </c>
      <c r="C258" t="n">
        <v>13</v>
      </c>
      <c r="D258" t="n">
        <v>20</v>
      </c>
      <c r="E258" t="s">
        <v>52</v>
      </c>
      <c r="F258" t="n">
        <v>3201</v>
      </c>
      <c r="G258" t="s">
        <v>228</v>
      </c>
      <c r="H258" t="s">
        <v>229</v>
      </c>
      <c r="I258" t="n">
        <v>5</v>
      </c>
      <c r="J258" t="n">
        <v>458</v>
      </c>
      <c r="K258" t="s">
        <v>230</v>
      </c>
      <c r="L258" t="n">
        <v>1077</v>
      </c>
      <c r="M258" t="n">
        <v>0.1</v>
      </c>
      <c r="N258" t="n">
        <v>35.8</v>
      </c>
      <c r="O258" t="s">
        <v>231</v>
      </c>
      <c r="P258" t="s">
        <v>232</v>
      </c>
      <c r="Q258" t="s">
        <v>232</v>
      </c>
      <c r="R258" t="s">
        <v>233</v>
      </c>
      <c r="S258" t="s">
        <v>229</v>
      </c>
      <c r="T258" t="n">
        <v>5</v>
      </c>
    </row>
    <row r="259" spans="1:20">
      <c r="A259" s="1" t="n">
        <v>32751</v>
      </c>
      <c r="B259" t="s">
        <v>227</v>
      </c>
      <c r="C259" t="n">
        <v>14</v>
      </c>
      <c r="D259" t="n">
        <v>20</v>
      </c>
      <c r="E259" t="s">
        <v>52</v>
      </c>
      <c r="F259" t="n">
        <v>3201</v>
      </c>
      <c r="G259" t="s">
        <v>228</v>
      </c>
      <c r="H259" t="s">
        <v>229</v>
      </c>
      <c r="I259" t="n">
        <v>5</v>
      </c>
      <c r="J259" t="n">
        <v>458</v>
      </c>
      <c r="K259" t="s">
        <v>230</v>
      </c>
      <c r="L259" t="n">
        <v>399</v>
      </c>
      <c r="M259" t="n">
        <v>0.1</v>
      </c>
      <c r="N259" t="n">
        <v>35.2</v>
      </c>
      <c r="O259" t="s">
        <v>231</v>
      </c>
      <c r="P259" t="s">
        <v>232</v>
      </c>
      <c r="Q259" t="s">
        <v>232</v>
      </c>
      <c r="R259" t="s">
        <v>233</v>
      </c>
      <c r="S259" t="s">
        <v>229</v>
      </c>
      <c r="T259" t="n">
        <v>5</v>
      </c>
    </row>
    <row r="260" spans="1:20">
      <c r="A260" s="1" t="n">
        <v>32751</v>
      </c>
      <c r="B260" t="s">
        <v>241</v>
      </c>
      <c r="C260" t="n">
        <v>1</v>
      </c>
      <c r="D260" t="n">
        <v>213</v>
      </c>
      <c r="E260" t="s">
        <v>234</v>
      </c>
      <c r="F260" t="n">
        <v>3201</v>
      </c>
      <c r="G260" t="s">
        <v>228</v>
      </c>
      <c r="H260" t="s">
        <v>229</v>
      </c>
      <c r="I260" t="n">
        <v>5</v>
      </c>
      <c r="J260" t="n">
        <v>785</v>
      </c>
      <c r="K260" t="s">
        <v>259</v>
      </c>
      <c r="L260" t="n">
        <v>15</v>
      </c>
      <c r="M260" t="n">
        <v>0</v>
      </c>
      <c r="N260" t="n">
        <v>0</v>
      </c>
    </row>
    <row r="261" spans="1:20">
      <c r="A261" s="1" t="n">
        <v>32751</v>
      </c>
      <c r="B261" t="s">
        <v>241</v>
      </c>
      <c r="C261" t="n">
        <v>2</v>
      </c>
      <c r="D261" t="n">
        <v>213</v>
      </c>
      <c r="E261" t="s">
        <v>234</v>
      </c>
      <c r="F261" t="n">
        <v>3201</v>
      </c>
      <c r="G261" t="s">
        <v>228</v>
      </c>
      <c r="H261" t="s">
        <v>229</v>
      </c>
      <c r="I261" t="n">
        <v>5</v>
      </c>
      <c r="J261" t="n">
        <v>795</v>
      </c>
      <c r="K261" t="s">
        <v>240</v>
      </c>
      <c r="L261" t="n">
        <v>15</v>
      </c>
      <c r="M261" t="n">
        <v>0</v>
      </c>
      <c r="N261" t="n">
        <v>0</v>
      </c>
    </row>
    <row r="262" spans="1:20">
      <c r="A262" s="1" t="n">
        <v>32751</v>
      </c>
      <c r="B262" t="s">
        <v>254</v>
      </c>
      <c r="C262" t="n">
        <v>1</v>
      </c>
      <c r="D262" t="n">
        <v>20</v>
      </c>
      <c r="E262" t="s">
        <v>52</v>
      </c>
      <c r="F262" t="n">
        <v>3201</v>
      </c>
      <c r="G262" t="s">
        <v>228</v>
      </c>
      <c r="H262" t="s">
        <v>229</v>
      </c>
      <c r="I262" t="n">
        <v>5</v>
      </c>
      <c r="J262" t="n">
        <v>160</v>
      </c>
      <c r="K262" t="s">
        <v>258</v>
      </c>
      <c r="L262" t="n">
        <v>307</v>
      </c>
      <c r="M262" t="n">
        <v>0.09</v>
      </c>
      <c r="N262" t="n">
        <v>46.5</v>
      </c>
      <c r="O262" t="s">
        <v>252</v>
      </c>
      <c r="P262" t="s">
        <v>253</v>
      </c>
      <c r="Q262" t="s">
        <v>253</v>
      </c>
      <c r="R262" t="s">
        <v>233</v>
      </c>
      <c r="S262" t="s">
        <v>229</v>
      </c>
      <c r="T262" t="n">
        <v>5</v>
      </c>
    </row>
    <row r="263" spans="1:20">
      <c r="A263" s="1" t="n">
        <v>32751</v>
      </c>
      <c r="B263" t="s">
        <v>254</v>
      </c>
      <c r="C263" t="n">
        <v>2</v>
      </c>
      <c r="D263" t="n">
        <v>20</v>
      </c>
      <c r="E263" t="s">
        <v>52</v>
      </c>
      <c r="F263" t="n">
        <v>3201</v>
      </c>
      <c r="G263" t="s">
        <v>228</v>
      </c>
      <c r="H263" t="s">
        <v>229</v>
      </c>
      <c r="I263" t="n">
        <v>5</v>
      </c>
      <c r="J263" t="n">
        <v>458</v>
      </c>
      <c r="K263" t="s">
        <v>230</v>
      </c>
      <c r="L263" t="n">
        <v>258</v>
      </c>
      <c r="M263" t="n">
        <v>0.67</v>
      </c>
      <c r="N263" t="n">
        <v>35.6</v>
      </c>
      <c r="O263" t="s">
        <v>252</v>
      </c>
      <c r="P263" t="s">
        <v>253</v>
      </c>
      <c r="Q263" t="s">
        <v>253</v>
      </c>
      <c r="R263" t="s">
        <v>233</v>
      </c>
      <c r="S263" t="s">
        <v>229</v>
      </c>
      <c r="T263" t="n">
        <v>5</v>
      </c>
    </row>
    <row r="264" spans="1:20">
      <c r="A264" s="1" t="n">
        <v>32751</v>
      </c>
      <c r="B264" t="s">
        <v>254</v>
      </c>
      <c r="C264" t="n">
        <v>3</v>
      </c>
      <c r="D264" t="n">
        <v>20</v>
      </c>
      <c r="E264" t="s">
        <v>52</v>
      </c>
      <c r="F264" t="n">
        <v>3201</v>
      </c>
      <c r="G264" t="s">
        <v>228</v>
      </c>
      <c r="H264" t="s">
        <v>229</v>
      </c>
      <c r="I264" t="n">
        <v>5</v>
      </c>
      <c r="J264" t="n">
        <v>580</v>
      </c>
      <c r="K264" t="s">
        <v>248</v>
      </c>
      <c r="L264" t="n">
        <v>411</v>
      </c>
      <c r="M264" t="n">
        <v>0.01</v>
      </c>
      <c r="N264" t="n">
        <v>47</v>
      </c>
      <c r="O264" t="s">
        <v>252</v>
      </c>
      <c r="P264" t="s">
        <v>253</v>
      </c>
      <c r="Q264" t="s">
        <v>253</v>
      </c>
      <c r="R264" t="s">
        <v>233</v>
      </c>
      <c r="S264" t="s">
        <v>229</v>
      </c>
      <c r="T264" t="n">
        <v>5</v>
      </c>
    </row>
    <row r="265" spans="1:20">
      <c r="A265" s="1" t="n">
        <v>32781</v>
      </c>
      <c r="B265" t="s">
        <v>227</v>
      </c>
      <c r="C265" t="n">
        <v>8</v>
      </c>
      <c r="D265" t="n">
        <v>20</v>
      </c>
      <c r="E265" t="s">
        <v>52</v>
      </c>
      <c r="F265" t="n">
        <v>3201</v>
      </c>
      <c r="G265" t="s">
        <v>228</v>
      </c>
      <c r="H265" t="s">
        <v>229</v>
      </c>
      <c r="I265" t="n">
        <v>5</v>
      </c>
      <c r="J265" t="n">
        <v>458</v>
      </c>
      <c r="K265" t="s">
        <v>230</v>
      </c>
      <c r="L265" t="n">
        <v>770</v>
      </c>
      <c r="M265" t="n">
        <v>0.1</v>
      </c>
      <c r="N265" t="n">
        <v>36</v>
      </c>
      <c r="O265" t="s">
        <v>231</v>
      </c>
      <c r="P265" t="s">
        <v>232</v>
      </c>
      <c r="Q265" t="s">
        <v>232</v>
      </c>
      <c r="R265" t="s">
        <v>233</v>
      </c>
      <c r="S265" t="s">
        <v>229</v>
      </c>
      <c r="T265" t="n">
        <v>5</v>
      </c>
    </row>
    <row r="266" spans="1:20">
      <c r="A266" s="1" t="n">
        <v>32781</v>
      </c>
      <c r="B266" t="s">
        <v>227</v>
      </c>
      <c r="C266" t="n">
        <v>9</v>
      </c>
      <c r="D266" t="n">
        <v>20</v>
      </c>
      <c r="E266" t="s">
        <v>52</v>
      </c>
      <c r="F266" t="n">
        <v>3201</v>
      </c>
      <c r="G266" t="s">
        <v>228</v>
      </c>
      <c r="H266" t="s">
        <v>229</v>
      </c>
      <c r="I266" t="n">
        <v>5</v>
      </c>
      <c r="J266" t="n">
        <v>458</v>
      </c>
      <c r="K266" t="s">
        <v>230</v>
      </c>
      <c r="L266" t="n">
        <v>437</v>
      </c>
      <c r="M266" t="n">
        <v>0.1</v>
      </c>
      <c r="N266" t="n">
        <v>35.8</v>
      </c>
      <c r="O266" t="s">
        <v>231</v>
      </c>
      <c r="P266" t="s">
        <v>232</v>
      </c>
      <c r="Q266" t="s">
        <v>232</v>
      </c>
      <c r="R266" t="s">
        <v>233</v>
      </c>
      <c r="S266" t="s">
        <v>229</v>
      </c>
      <c r="T266" t="n">
        <v>5</v>
      </c>
    </row>
    <row r="267" spans="1:20">
      <c r="A267" s="1" t="n">
        <v>32781</v>
      </c>
      <c r="B267" t="s">
        <v>241</v>
      </c>
      <c r="C267" t="n">
        <v>1</v>
      </c>
      <c r="D267" t="n">
        <v>213</v>
      </c>
      <c r="E267" t="s">
        <v>234</v>
      </c>
      <c r="F267" t="n">
        <v>3201</v>
      </c>
      <c r="G267" t="s">
        <v>228</v>
      </c>
      <c r="H267" t="s">
        <v>229</v>
      </c>
      <c r="I267" t="n">
        <v>5</v>
      </c>
      <c r="J267" t="n">
        <v>260</v>
      </c>
      <c r="K267" t="s">
        <v>250</v>
      </c>
      <c r="L267" t="n">
        <v>121</v>
      </c>
      <c r="M267" t="n">
        <v>0</v>
      </c>
      <c r="N267" t="n">
        <v>0</v>
      </c>
    </row>
    <row r="268" spans="1:20">
      <c r="A268" s="1" t="n">
        <v>32781</v>
      </c>
      <c r="B268" t="s">
        <v>254</v>
      </c>
      <c r="C268" t="n">
        <v>1</v>
      </c>
      <c r="D268" t="n">
        <v>509</v>
      </c>
      <c r="E268" t="s">
        <v>247</v>
      </c>
      <c r="F268" t="n">
        <v>3201</v>
      </c>
      <c r="G268" t="s">
        <v>228</v>
      </c>
      <c r="H268" t="s">
        <v>229</v>
      </c>
      <c r="I268" t="n">
        <v>5</v>
      </c>
      <c r="J268" t="n">
        <v>160</v>
      </c>
      <c r="K268" t="s">
        <v>258</v>
      </c>
      <c r="L268" t="n">
        <v>57</v>
      </c>
      <c r="M268" t="n">
        <v>0.59</v>
      </c>
      <c r="N268" t="n">
        <v>0</v>
      </c>
    </row>
    <row r="269" spans="1:20">
      <c r="A269" s="1" t="n">
        <v>32781</v>
      </c>
      <c r="B269" t="s">
        <v>254</v>
      </c>
      <c r="C269" t="n">
        <v>2</v>
      </c>
      <c r="D269" t="n">
        <v>20</v>
      </c>
      <c r="E269" t="s">
        <v>52</v>
      </c>
      <c r="F269" t="n">
        <v>3201</v>
      </c>
      <c r="G269" t="s">
        <v>228</v>
      </c>
      <c r="H269" t="s">
        <v>229</v>
      </c>
      <c r="I269" t="n">
        <v>5</v>
      </c>
      <c r="J269" t="n">
        <v>160</v>
      </c>
      <c r="K269" t="s">
        <v>258</v>
      </c>
      <c r="L269" t="n">
        <v>200</v>
      </c>
      <c r="M269" t="n">
        <v>0.08</v>
      </c>
      <c r="N269" t="n">
        <v>46</v>
      </c>
      <c r="O269" t="s">
        <v>252</v>
      </c>
      <c r="P269" t="s">
        <v>253</v>
      </c>
      <c r="Q269" t="s">
        <v>253</v>
      </c>
      <c r="R269" t="s">
        <v>233</v>
      </c>
      <c r="S269" t="s">
        <v>229</v>
      </c>
      <c r="T269" t="n">
        <v>5</v>
      </c>
    </row>
    <row r="270" spans="1:20">
      <c r="A270" s="1" t="n">
        <v>32781</v>
      </c>
      <c r="B270" t="s">
        <v>254</v>
      </c>
      <c r="C270" t="n">
        <v>3</v>
      </c>
      <c r="D270" t="n">
        <v>20</v>
      </c>
      <c r="E270" t="s">
        <v>52</v>
      </c>
      <c r="F270" t="n">
        <v>3201</v>
      </c>
      <c r="G270" t="s">
        <v>228</v>
      </c>
      <c r="H270" t="s">
        <v>229</v>
      </c>
      <c r="I270" t="n">
        <v>5</v>
      </c>
      <c r="J270" t="n">
        <v>280</v>
      </c>
      <c r="K270" t="s">
        <v>251</v>
      </c>
      <c r="L270" t="n">
        <v>596</v>
      </c>
      <c r="M270" t="n">
        <v>0.07000000000000001</v>
      </c>
      <c r="N270" t="n">
        <v>32.1</v>
      </c>
      <c r="O270" t="s">
        <v>252</v>
      </c>
      <c r="P270" t="s">
        <v>253</v>
      </c>
      <c r="Q270" t="s">
        <v>253</v>
      </c>
      <c r="R270" t="s">
        <v>233</v>
      </c>
      <c r="S270" t="s">
        <v>229</v>
      </c>
      <c r="T270" t="n">
        <v>5</v>
      </c>
    </row>
    <row r="271" spans="1:20">
      <c r="A271" s="1" t="n">
        <v>32812</v>
      </c>
      <c r="B271" t="s">
        <v>227</v>
      </c>
      <c r="C271" t="n">
        <v>1</v>
      </c>
      <c r="D271" t="n">
        <v>213</v>
      </c>
      <c r="E271" t="s">
        <v>234</v>
      </c>
      <c r="F271" t="n">
        <v>3201</v>
      </c>
      <c r="G271" t="s">
        <v>228</v>
      </c>
      <c r="H271" t="s">
        <v>229</v>
      </c>
      <c r="I271" t="n">
        <v>5</v>
      </c>
      <c r="J271" t="n">
        <v>795</v>
      </c>
      <c r="K271" t="s">
        <v>240</v>
      </c>
      <c r="L271" t="n">
        <v>117</v>
      </c>
      <c r="M271" t="n">
        <v>0</v>
      </c>
      <c r="N271" t="n">
        <v>0</v>
      </c>
    </row>
    <row r="272" spans="1:20">
      <c r="A272" s="1" t="n">
        <v>32812</v>
      </c>
      <c r="B272" t="s">
        <v>227</v>
      </c>
      <c r="C272" t="n">
        <v>2</v>
      </c>
      <c r="D272" t="n">
        <v>20</v>
      </c>
      <c r="E272" t="s">
        <v>52</v>
      </c>
      <c r="F272" t="n">
        <v>3201</v>
      </c>
      <c r="G272" t="s">
        <v>228</v>
      </c>
      <c r="H272" t="s">
        <v>229</v>
      </c>
      <c r="I272" t="n">
        <v>5</v>
      </c>
      <c r="J272" t="n">
        <v>458</v>
      </c>
      <c r="K272" t="s">
        <v>230</v>
      </c>
      <c r="L272" t="n">
        <v>15</v>
      </c>
      <c r="M272" t="n">
        <v>0.1</v>
      </c>
      <c r="N272" t="n">
        <v>35.4</v>
      </c>
      <c r="O272" t="s">
        <v>231</v>
      </c>
      <c r="P272" t="s">
        <v>232</v>
      </c>
      <c r="Q272" t="s">
        <v>232</v>
      </c>
      <c r="R272" t="s">
        <v>233</v>
      </c>
      <c r="S272" t="s">
        <v>229</v>
      </c>
      <c r="T272" t="n">
        <v>5</v>
      </c>
    </row>
    <row r="273" spans="1:20">
      <c r="A273" s="1" t="n">
        <v>32812</v>
      </c>
      <c r="B273" t="s">
        <v>227</v>
      </c>
      <c r="C273" t="n">
        <v>4</v>
      </c>
      <c r="D273" t="n">
        <v>510</v>
      </c>
      <c r="E273" t="s">
        <v>255</v>
      </c>
      <c r="F273" t="n">
        <v>3201</v>
      </c>
      <c r="G273" t="s">
        <v>228</v>
      </c>
      <c r="H273" t="s">
        <v>229</v>
      </c>
      <c r="I273" t="n">
        <v>5</v>
      </c>
      <c r="J273" t="n">
        <v>795</v>
      </c>
      <c r="K273" t="s">
        <v>240</v>
      </c>
      <c r="L273" t="n">
        <v>240</v>
      </c>
      <c r="M273" t="n">
        <v>3.59</v>
      </c>
      <c r="N273" t="n">
        <v>0</v>
      </c>
    </row>
    <row r="274" spans="1:20">
      <c r="A274" s="1" t="n">
        <v>32812</v>
      </c>
      <c r="B274" t="s">
        <v>254</v>
      </c>
      <c r="C274" t="n">
        <v>1</v>
      </c>
      <c r="D274" t="n">
        <v>20</v>
      </c>
      <c r="E274" t="s">
        <v>52</v>
      </c>
      <c r="F274" t="n">
        <v>3201</v>
      </c>
      <c r="G274" t="s">
        <v>228</v>
      </c>
      <c r="H274" t="s">
        <v>229</v>
      </c>
      <c r="I274" t="n">
        <v>5</v>
      </c>
      <c r="J274" t="n">
        <v>160</v>
      </c>
      <c r="K274" t="s">
        <v>258</v>
      </c>
      <c r="L274" t="n">
        <v>87</v>
      </c>
      <c r="M274" t="n">
        <v>0.05</v>
      </c>
      <c r="N274" t="n">
        <v>46</v>
      </c>
      <c r="O274" t="s">
        <v>252</v>
      </c>
      <c r="P274" t="s">
        <v>253</v>
      </c>
      <c r="Q274" t="s">
        <v>253</v>
      </c>
      <c r="R274" t="s">
        <v>233</v>
      </c>
      <c r="S274" t="s">
        <v>229</v>
      </c>
      <c r="T274" t="n">
        <v>5</v>
      </c>
    </row>
    <row r="275" spans="1:20">
      <c r="A275" s="1" t="n">
        <v>32812</v>
      </c>
      <c r="B275" t="s">
        <v>254</v>
      </c>
      <c r="C275" t="n">
        <v>2</v>
      </c>
      <c r="D275" t="n">
        <v>20</v>
      </c>
      <c r="E275" t="s">
        <v>52</v>
      </c>
      <c r="F275" t="n">
        <v>3201</v>
      </c>
      <c r="G275" t="s">
        <v>228</v>
      </c>
      <c r="H275" t="s">
        <v>229</v>
      </c>
      <c r="I275" t="n">
        <v>5</v>
      </c>
      <c r="J275" t="n">
        <v>160</v>
      </c>
      <c r="K275" t="s">
        <v>258</v>
      </c>
      <c r="L275" t="n">
        <v>260</v>
      </c>
      <c r="M275" t="n">
        <v>0.06</v>
      </c>
      <c r="N275" t="n">
        <v>45.5</v>
      </c>
      <c r="O275" t="s">
        <v>252</v>
      </c>
      <c r="P275" t="s">
        <v>253</v>
      </c>
      <c r="Q275" t="s">
        <v>253</v>
      </c>
      <c r="R275" t="s">
        <v>233</v>
      </c>
      <c r="S275" t="s">
        <v>229</v>
      </c>
      <c r="T275" t="n">
        <v>5</v>
      </c>
    </row>
    <row r="276" spans="1:20">
      <c r="A276" s="1" t="n">
        <v>32812</v>
      </c>
      <c r="B276" t="s">
        <v>254</v>
      </c>
      <c r="C276" t="n">
        <v>3</v>
      </c>
      <c r="D276" t="n">
        <v>20</v>
      </c>
      <c r="E276" t="s">
        <v>52</v>
      </c>
      <c r="F276" t="n">
        <v>3201</v>
      </c>
      <c r="G276" t="s">
        <v>228</v>
      </c>
      <c r="H276" t="s">
        <v>229</v>
      </c>
      <c r="I276" t="n">
        <v>5</v>
      </c>
      <c r="J276" t="n">
        <v>280</v>
      </c>
      <c r="K276" t="s">
        <v>251</v>
      </c>
      <c r="L276" t="n">
        <v>539</v>
      </c>
      <c r="M276" t="n">
        <v>0.08</v>
      </c>
      <c r="N276" t="n">
        <v>33.4</v>
      </c>
      <c r="O276" t="s">
        <v>252</v>
      </c>
      <c r="P276" t="s">
        <v>253</v>
      </c>
      <c r="Q276" t="s">
        <v>253</v>
      </c>
      <c r="R276" t="s">
        <v>233</v>
      </c>
      <c r="S276" t="s">
        <v>229</v>
      </c>
      <c r="T276" t="n">
        <v>5</v>
      </c>
    </row>
    <row r="277" spans="1:20">
      <c r="A277" s="1" t="n">
        <v>32812</v>
      </c>
      <c r="B277" t="s">
        <v>254</v>
      </c>
      <c r="C277" t="n">
        <v>4</v>
      </c>
      <c r="D277" t="n">
        <v>20</v>
      </c>
      <c r="E277" t="s">
        <v>52</v>
      </c>
      <c r="F277" t="n">
        <v>3201</v>
      </c>
      <c r="G277" t="s">
        <v>228</v>
      </c>
      <c r="H277" t="s">
        <v>229</v>
      </c>
      <c r="I277" t="n">
        <v>5</v>
      </c>
      <c r="J277" t="n">
        <v>325</v>
      </c>
      <c r="K277" t="s">
        <v>265</v>
      </c>
      <c r="L277" t="n">
        <v>623</v>
      </c>
      <c r="M277" t="n">
        <v>1.06</v>
      </c>
      <c r="N277" t="n">
        <v>28.9</v>
      </c>
      <c r="O277" t="s">
        <v>252</v>
      </c>
      <c r="P277" t="s">
        <v>253</v>
      </c>
      <c r="Q277" t="s">
        <v>253</v>
      </c>
      <c r="R277" t="s">
        <v>233</v>
      </c>
      <c r="S277" t="s">
        <v>229</v>
      </c>
      <c r="T277" t="n">
        <v>5</v>
      </c>
    </row>
    <row r="278" spans="1:20">
      <c r="A278" s="1" t="n">
        <v>32812</v>
      </c>
      <c r="B278" t="s">
        <v>254</v>
      </c>
      <c r="C278" t="n">
        <v>5</v>
      </c>
      <c r="D278" t="n">
        <v>20</v>
      </c>
      <c r="E278" t="s">
        <v>52</v>
      </c>
      <c r="F278" t="n">
        <v>3201</v>
      </c>
      <c r="G278" t="s">
        <v>228</v>
      </c>
      <c r="H278" t="s">
        <v>229</v>
      </c>
      <c r="I278" t="n">
        <v>5</v>
      </c>
      <c r="J278" t="n">
        <v>458</v>
      </c>
      <c r="K278" t="s">
        <v>230</v>
      </c>
      <c r="L278" t="n">
        <v>262</v>
      </c>
      <c r="M278" t="n">
        <v>0.2</v>
      </c>
      <c r="N278" t="n">
        <v>22</v>
      </c>
      <c r="O278" t="s">
        <v>252</v>
      </c>
      <c r="P278" t="s">
        <v>253</v>
      </c>
      <c r="Q278" t="s">
        <v>253</v>
      </c>
      <c r="R278" t="s">
        <v>233</v>
      </c>
      <c r="S278" t="s">
        <v>229</v>
      </c>
      <c r="T278" t="n">
        <v>5</v>
      </c>
    </row>
    <row r="279" spans="1:20">
      <c r="A279" s="1" t="n">
        <v>32812</v>
      </c>
      <c r="B279" t="s">
        <v>254</v>
      </c>
      <c r="C279" t="n">
        <v>6</v>
      </c>
      <c r="D279" t="n">
        <v>20</v>
      </c>
      <c r="E279" t="s">
        <v>52</v>
      </c>
      <c r="F279" t="n">
        <v>3201</v>
      </c>
      <c r="G279" t="s">
        <v>228</v>
      </c>
      <c r="H279" t="s">
        <v>229</v>
      </c>
      <c r="I279" t="n">
        <v>5</v>
      </c>
      <c r="J279" t="n">
        <v>580</v>
      </c>
      <c r="K279" t="s">
        <v>248</v>
      </c>
      <c r="L279" t="n">
        <v>359</v>
      </c>
      <c r="M279" t="n">
        <v>0.01</v>
      </c>
      <c r="N279" t="n">
        <v>46.6</v>
      </c>
      <c r="O279" t="s">
        <v>252</v>
      </c>
      <c r="P279" t="s">
        <v>253</v>
      </c>
      <c r="Q279" t="s">
        <v>253</v>
      </c>
      <c r="R279" t="s">
        <v>233</v>
      </c>
      <c r="S279" t="s">
        <v>229</v>
      </c>
      <c r="T279" t="n">
        <v>5</v>
      </c>
    </row>
    <row r="280" spans="1:20">
      <c r="A280" s="1" t="n">
        <v>32812</v>
      </c>
      <c r="B280" t="s">
        <v>254</v>
      </c>
      <c r="C280" t="n">
        <v>7</v>
      </c>
      <c r="D280" t="n">
        <v>20</v>
      </c>
      <c r="E280" t="s">
        <v>52</v>
      </c>
      <c r="F280" t="n">
        <v>3201</v>
      </c>
      <c r="G280" t="s">
        <v>228</v>
      </c>
      <c r="H280" t="s">
        <v>229</v>
      </c>
      <c r="I280" t="n">
        <v>5</v>
      </c>
      <c r="J280" t="n">
        <v>580</v>
      </c>
      <c r="K280" t="s">
        <v>248</v>
      </c>
      <c r="L280" t="n">
        <v>520</v>
      </c>
      <c r="M280" t="n">
        <v>0.01</v>
      </c>
      <c r="N280" t="n">
        <v>46.2</v>
      </c>
      <c r="O280" t="s">
        <v>252</v>
      </c>
      <c r="P280" t="s">
        <v>253</v>
      </c>
      <c r="Q280" t="s">
        <v>253</v>
      </c>
      <c r="R280" t="s">
        <v>233</v>
      </c>
      <c r="S280" t="s">
        <v>229</v>
      </c>
      <c r="T280" t="n">
        <v>5</v>
      </c>
    </row>
    <row r="281" spans="1:20">
      <c r="A281" s="1" t="n">
        <v>32812</v>
      </c>
      <c r="B281" t="s">
        <v>254</v>
      </c>
      <c r="C281" t="n">
        <v>8</v>
      </c>
      <c r="D281" t="n">
        <v>20</v>
      </c>
      <c r="E281" t="s">
        <v>52</v>
      </c>
      <c r="F281" t="n">
        <v>3201</v>
      </c>
      <c r="G281" t="s">
        <v>228</v>
      </c>
      <c r="H281" t="s">
        <v>229</v>
      </c>
      <c r="I281" t="n">
        <v>5</v>
      </c>
      <c r="J281" t="n">
        <v>160</v>
      </c>
      <c r="K281" t="s">
        <v>258</v>
      </c>
      <c r="L281" t="n">
        <v>262</v>
      </c>
      <c r="M281" t="n">
        <v>0.01</v>
      </c>
      <c r="N281" t="n">
        <v>44.5</v>
      </c>
      <c r="O281" t="s">
        <v>252</v>
      </c>
      <c r="P281" t="s">
        <v>253</v>
      </c>
      <c r="Q281" t="s">
        <v>253</v>
      </c>
      <c r="R281" t="s">
        <v>233</v>
      </c>
      <c r="S281" t="s">
        <v>229</v>
      </c>
      <c r="T281" t="n">
        <v>5</v>
      </c>
    </row>
    <row r="282" spans="1:20">
      <c r="A282" s="1" t="n">
        <v>32842</v>
      </c>
      <c r="B282" t="s">
        <v>227</v>
      </c>
      <c r="C282" t="n">
        <v>1</v>
      </c>
      <c r="D282" t="n">
        <v>509</v>
      </c>
      <c r="E282" t="s">
        <v>247</v>
      </c>
      <c r="F282" t="n">
        <v>3201</v>
      </c>
      <c r="G282" t="s">
        <v>228</v>
      </c>
      <c r="H282" t="s">
        <v>229</v>
      </c>
      <c r="I282" t="n">
        <v>5</v>
      </c>
      <c r="J282" t="n">
        <v>795</v>
      </c>
      <c r="K282" t="s">
        <v>240</v>
      </c>
      <c r="L282" t="n">
        <v>247</v>
      </c>
      <c r="M282" t="n">
        <v>0.5</v>
      </c>
      <c r="N282" t="n">
        <v>0</v>
      </c>
    </row>
    <row r="283" spans="1:20">
      <c r="A283" s="1" t="n">
        <v>32842</v>
      </c>
      <c r="B283" t="s">
        <v>227</v>
      </c>
      <c r="C283" t="n">
        <v>2</v>
      </c>
      <c r="D283" t="n">
        <v>20</v>
      </c>
      <c r="E283" t="s">
        <v>52</v>
      </c>
      <c r="F283" t="n">
        <v>3201</v>
      </c>
      <c r="G283" t="s">
        <v>228</v>
      </c>
      <c r="H283" t="s">
        <v>229</v>
      </c>
      <c r="I283" t="n">
        <v>5</v>
      </c>
      <c r="J283" t="n">
        <v>458</v>
      </c>
      <c r="K283" t="s">
        <v>230</v>
      </c>
      <c r="L283" t="n">
        <v>1114</v>
      </c>
      <c r="M283" t="n">
        <v>0.1</v>
      </c>
      <c r="N283" t="n">
        <v>35.9</v>
      </c>
      <c r="O283" t="s">
        <v>231</v>
      </c>
      <c r="P283" t="s">
        <v>232</v>
      </c>
      <c r="Q283" t="s">
        <v>232</v>
      </c>
      <c r="R283" t="s">
        <v>233</v>
      </c>
      <c r="S283" t="s">
        <v>229</v>
      </c>
      <c r="T283" t="n">
        <v>5</v>
      </c>
    </row>
    <row r="284" spans="1:20">
      <c r="A284" s="1" t="n">
        <v>32842</v>
      </c>
      <c r="B284" t="s">
        <v>254</v>
      </c>
      <c r="C284" t="n">
        <v>1</v>
      </c>
      <c r="D284" t="n">
        <v>508</v>
      </c>
      <c r="E284" t="s">
        <v>246</v>
      </c>
      <c r="F284" t="n">
        <v>3201</v>
      </c>
      <c r="G284" t="s">
        <v>228</v>
      </c>
      <c r="H284" t="s">
        <v>229</v>
      </c>
      <c r="I284" t="n">
        <v>5</v>
      </c>
      <c r="J284" t="n">
        <v>795</v>
      </c>
      <c r="K284" t="s">
        <v>240</v>
      </c>
      <c r="L284" t="n">
        <v>132</v>
      </c>
      <c r="M284" t="n">
        <v>0.17</v>
      </c>
      <c r="N284" t="n">
        <v>0</v>
      </c>
    </row>
    <row r="285" spans="1:20">
      <c r="A285" s="1" t="n">
        <v>32842</v>
      </c>
      <c r="B285" t="s">
        <v>254</v>
      </c>
      <c r="C285" t="n">
        <v>2</v>
      </c>
      <c r="D285" t="n">
        <v>20</v>
      </c>
      <c r="E285" t="s">
        <v>52</v>
      </c>
      <c r="F285" t="n">
        <v>3201</v>
      </c>
      <c r="G285" t="s">
        <v>228</v>
      </c>
      <c r="H285" t="s">
        <v>229</v>
      </c>
      <c r="I285" t="n">
        <v>5</v>
      </c>
      <c r="J285" t="n">
        <v>160</v>
      </c>
      <c r="K285" t="s">
        <v>258</v>
      </c>
      <c r="L285" t="n">
        <v>421</v>
      </c>
      <c r="M285" t="n">
        <v>0.06</v>
      </c>
      <c r="N285" t="n">
        <v>45.58</v>
      </c>
      <c r="O285" t="s">
        <v>252</v>
      </c>
      <c r="P285" t="s">
        <v>253</v>
      </c>
      <c r="Q285" t="s">
        <v>253</v>
      </c>
      <c r="R285" t="s">
        <v>233</v>
      </c>
      <c r="S285" t="s">
        <v>229</v>
      </c>
      <c r="T285" t="n">
        <v>5</v>
      </c>
    </row>
    <row r="286" spans="1:20">
      <c r="A286" s="1" t="n">
        <v>32842</v>
      </c>
      <c r="B286" t="s">
        <v>254</v>
      </c>
      <c r="C286" t="n">
        <v>3</v>
      </c>
      <c r="D286" t="n">
        <v>20</v>
      </c>
      <c r="E286" t="s">
        <v>52</v>
      </c>
      <c r="F286" t="n">
        <v>3201</v>
      </c>
      <c r="G286" t="s">
        <v>228</v>
      </c>
      <c r="H286" t="s">
        <v>229</v>
      </c>
      <c r="I286" t="n">
        <v>5</v>
      </c>
      <c r="J286" t="n">
        <v>160</v>
      </c>
      <c r="K286" t="s">
        <v>258</v>
      </c>
      <c r="L286" t="n">
        <v>604</v>
      </c>
      <c r="M286" t="n">
        <v>0.06</v>
      </c>
      <c r="N286" t="n">
        <v>45.6</v>
      </c>
      <c r="O286" t="s">
        <v>252</v>
      </c>
      <c r="P286" t="s">
        <v>253</v>
      </c>
      <c r="Q286" t="s">
        <v>253</v>
      </c>
      <c r="R286" t="s">
        <v>233</v>
      </c>
      <c r="S286" t="s">
        <v>229</v>
      </c>
      <c r="T286" t="n">
        <v>5</v>
      </c>
    </row>
    <row r="287" spans="1:20">
      <c r="A287" s="1" t="n">
        <v>32842</v>
      </c>
      <c r="B287" t="s">
        <v>254</v>
      </c>
      <c r="C287" t="n">
        <v>4</v>
      </c>
      <c r="D287" t="n">
        <v>20</v>
      </c>
      <c r="E287" t="s">
        <v>52</v>
      </c>
      <c r="F287" t="n">
        <v>3201</v>
      </c>
      <c r="G287" t="s">
        <v>228</v>
      </c>
      <c r="H287" t="s">
        <v>229</v>
      </c>
      <c r="I287" t="n">
        <v>5</v>
      </c>
      <c r="J287" t="n">
        <v>580</v>
      </c>
      <c r="K287" t="s">
        <v>248</v>
      </c>
      <c r="L287" t="n">
        <v>521</v>
      </c>
      <c r="M287" t="n">
        <v>0.01</v>
      </c>
      <c r="N287" t="n">
        <v>46.6</v>
      </c>
      <c r="O287" t="s">
        <v>252</v>
      </c>
      <c r="P287" t="s">
        <v>253</v>
      </c>
      <c r="Q287" t="s">
        <v>253</v>
      </c>
      <c r="R287" t="s">
        <v>233</v>
      </c>
      <c r="S287" t="s">
        <v>229</v>
      </c>
      <c r="T287" t="n">
        <v>5</v>
      </c>
    </row>
    <row r="288" spans="1:20">
      <c r="A288" s="1" t="n">
        <v>32873</v>
      </c>
      <c r="B288" t="s">
        <v>227</v>
      </c>
      <c r="C288" t="n">
        <v>1</v>
      </c>
      <c r="D288" t="n">
        <v>508</v>
      </c>
      <c r="E288" t="s">
        <v>246</v>
      </c>
      <c r="F288" t="n">
        <v>3201</v>
      </c>
      <c r="G288" t="s">
        <v>228</v>
      </c>
      <c r="H288" t="s">
        <v>229</v>
      </c>
      <c r="I288" t="n">
        <v>5</v>
      </c>
      <c r="J288" t="n">
        <v>795</v>
      </c>
      <c r="K288" t="s">
        <v>240</v>
      </c>
      <c r="L288" t="n">
        <v>247</v>
      </c>
      <c r="M288" t="n">
        <v>0.02</v>
      </c>
      <c r="N288" t="n">
        <v>0</v>
      </c>
    </row>
    <row r="289" spans="1:20">
      <c r="A289" s="1" t="n">
        <v>32873</v>
      </c>
      <c r="B289" t="s">
        <v>227</v>
      </c>
      <c r="C289" t="n">
        <v>2</v>
      </c>
      <c r="D289" t="n">
        <v>20</v>
      </c>
      <c r="E289" t="s">
        <v>52</v>
      </c>
      <c r="F289" t="n">
        <v>3201</v>
      </c>
      <c r="G289" t="s">
        <v>228</v>
      </c>
      <c r="H289" t="s">
        <v>229</v>
      </c>
      <c r="I289" t="n">
        <v>5</v>
      </c>
      <c r="J289" t="n">
        <v>458</v>
      </c>
      <c r="K289" t="s">
        <v>230</v>
      </c>
      <c r="L289" t="n">
        <v>459</v>
      </c>
      <c r="M289" t="n">
        <v>0.1</v>
      </c>
      <c r="N289" t="n">
        <v>36.1</v>
      </c>
      <c r="O289" t="s">
        <v>231</v>
      </c>
      <c r="P289" t="s">
        <v>232</v>
      </c>
      <c r="Q289" t="s">
        <v>232</v>
      </c>
      <c r="R289" t="s">
        <v>233</v>
      </c>
      <c r="S289" t="s">
        <v>229</v>
      </c>
      <c r="T289" t="n">
        <v>5</v>
      </c>
    </row>
    <row r="290" spans="1:20">
      <c r="A290" s="1" t="n">
        <v>32873</v>
      </c>
      <c r="B290" t="s">
        <v>227</v>
      </c>
      <c r="C290" t="n">
        <v>11</v>
      </c>
      <c r="D290" t="n">
        <v>20</v>
      </c>
      <c r="E290" t="s">
        <v>52</v>
      </c>
      <c r="F290" t="n">
        <v>3201</v>
      </c>
      <c r="G290" t="s">
        <v>228</v>
      </c>
      <c r="H290" t="s">
        <v>229</v>
      </c>
      <c r="I290" t="n">
        <v>5</v>
      </c>
      <c r="J290" t="n">
        <v>458</v>
      </c>
      <c r="K290" t="s">
        <v>230</v>
      </c>
      <c r="L290" t="n">
        <v>647</v>
      </c>
      <c r="M290" t="n">
        <v>0.1</v>
      </c>
      <c r="N290" t="n">
        <v>35.9</v>
      </c>
      <c r="O290" t="s">
        <v>231</v>
      </c>
      <c r="P290" t="s">
        <v>232</v>
      </c>
      <c r="Q290" t="s">
        <v>232</v>
      </c>
      <c r="R290" t="s">
        <v>233</v>
      </c>
      <c r="S290" t="s">
        <v>229</v>
      </c>
      <c r="T290" t="n">
        <v>5</v>
      </c>
    </row>
    <row r="291" spans="1:20">
      <c r="A291" s="1" t="n">
        <v>32873</v>
      </c>
      <c r="B291" t="s">
        <v>254</v>
      </c>
      <c r="C291" t="n">
        <v>1</v>
      </c>
      <c r="D291" t="n">
        <v>20</v>
      </c>
      <c r="E291" t="s">
        <v>52</v>
      </c>
      <c r="F291" t="n">
        <v>3201</v>
      </c>
      <c r="G291" t="s">
        <v>228</v>
      </c>
      <c r="H291" t="s">
        <v>229</v>
      </c>
      <c r="I291" t="n">
        <v>5</v>
      </c>
      <c r="J291" t="n">
        <v>160</v>
      </c>
      <c r="K291" t="s">
        <v>258</v>
      </c>
      <c r="L291" t="n">
        <v>268</v>
      </c>
      <c r="M291" t="n">
        <v>0.03</v>
      </c>
      <c r="N291" t="n">
        <v>41.8</v>
      </c>
      <c r="O291" t="s">
        <v>252</v>
      </c>
      <c r="P291" t="s">
        <v>253</v>
      </c>
      <c r="Q291" t="s">
        <v>253</v>
      </c>
      <c r="R291" t="s">
        <v>233</v>
      </c>
      <c r="S291" t="s">
        <v>229</v>
      </c>
      <c r="T291" t="n">
        <v>5</v>
      </c>
    </row>
    <row r="292" spans="1:20">
      <c r="A292" s="1" t="n">
        <v>32873</v>
      </c>
      <c r="B292" t="s">
        <v>254</v>
      </c>
      <c r="C292" t="n">
        <v>2</v>
      </c>
      <c r="D292" t="n">
        <v>20</v>
      </c>
      <c r="E292" t="s">
        <v>52</v>
      </c>
      <c r="F292" t="n">
        <v>3201</v>
      </c>
      <c r="G292" t="s">
        <v>228</v>
      </c>
      <c r="H292" t="s">
        <v>229</v>
      </c>
      <c r="I292" t="n">
        <v>5</v>
      </c>
      <c r="J292" t="n">
        <v>232</v>
      </c>
      <c r="K292" t="s">
        <v>266</v>
      </c>
      <c r="L292" t="n">
        <v>464</v>
      </c>
      <c r="M292" t="n">
        <v>0.05</v>
      </c>
      <c r="N292" t="n">
        <v>39.6</v>
      </c>
      <c r="O292" t="s">
        <v>252</v>
      </c>
      <c r="P292" t="s">
        <v>253</v>
      </c>
      <c r="Q292" t="s">
        <v>253</v>
      </c>
      <c r="R292" t="s">
        <v>233</v>
      </c>
      <c r="S292" t="s">
        <v>229</v>
      </c>
      <c r="T292" t="n">
        <v>5</v>
      </c>
    </row>
    <row r="293" spans="1:20">
      <c r="A293" s="1" t="n">
        <v>32873</v>
      </c>
      <c r="B293" t="s">
        <v>254</v>
      </c>
      <c r="C293" t="n">
        <v>3</v>
      </c>
      <c r="D293" t="n">
        <v>20</v>
      </c>
      <c r="E293" t="s">
        <v>52</v>
      </c>
      <c r="F293" t="n">
        <v>3201</v>
      </c>
      <c r="G293" t="s">
        <v>228</v>
      </c>
      <c r="H293" t="s">
        <v>229</v>
      </c>
      <c r="I293" t="n">
        <v>5</v>
      </c>
      <c r="J293" t="n">
        <v>458</v>
      </c>
      <c r="K293" t="s">
        <v>230</v>
      </c>
      <c r="L293" t="n">
        <v>116</v>
      </c>
      <c r="M293" t="n">
        <v>0.2</v>
      </c>
      <c r="N293" t="n">
        <v>21.6</v>
      </c>
      <c r="O293" t="s">
        <v>252</v>
      </c>
      <c r="P293" t="s">
        <v>253</v>
      </c>
      <c r="Q293" t="s">
        <v>253</v>
      </c>
      <c r="R293" t="s">
        <v>233</v>
      </c>
      <c r="S293" t="s">
        <v>229</v>
      </c>
      <c r="T293" t="n">
        <v>5</v>
      </c>
    </row>
    <row r="294" spans="1:20">
      <c r="A294" s="1" t="n">
        <v>32873</v>
      </c>
      <c r="B294" t="s">
        <v>254</v>
      </c>
      <c r="C294" t="n">
        <v>4</v>
      </c>
      <c r="D294" t="n">
        <v>20</v>
      </c>
      <c r="E294" t="s">
        <v>52</v>
      </c>
      <c r="F294" t="n">
        <v>3201</v>
      </c>
      <c r="G294" t="s">
        <v>228</v>
      </c>
      <c r="H294" t="s">
        <v>229</v>
      </c>
      <c r="I294" t="n">
        <v>5</v>
      </c>
      <c r="J294" t="n">
        <v>458</v>
      </c>
      <c r="K294" t="s">
        <v>230</v>
      </c>
      <c r="L294" t="n">
        <v>271</v>
      </c>
      <c r="M294" t="n">
        <v>0.04</v>
      </c>
      <c r="N294" t="n">
        <v>41.1</v>
      </c>
      <c r="O294" t="s">
        <v>252</v>
      </c>
      <c r="P294" t="s">
        <v>253</v>
      </c>
      <c r="Q294" t="s">
        <v>253</v>
      </c>
      <c r="R294" t="s">
        <v>233</v>
      </c>
      <c r="S294" t="s">
        <v>229</v>
      </c>
      <c r="T294" t="n">
        <v>5</v>
      </c>
    </row>
    <row r="295" spans="1:20">
      <c r="A295" s="1" t="n">
        <v>32873</v>
      </c>
      <c r="B295" t="s">
        <v>254</v>
      </c>
      <c r="C295" t="n">
        <v>5</v>
      </c>
      <c r="D295" t="n">
        <v>20</v>
      </c>
      <c r="E295" t="s">
        <v>52</v>
      </c>
      <c r="F295" t="n">
        <v>3201</v>
      </c>
      <c r="G295" t="s">
        <v>228</v>
      </c>
      <c r="H295" t="s">
        <v>229</v>
      </c>
      <c r="I295" t="n">
        <v>5</v>
      </c>
      <c r="J295" t="n">
        <v>580</v>
      </c>
      <c r="K295" t="s">
        <v>248</v>
      </c>
      <c r="L295" t="n">
        <v>64</v>
      </c>
      <c r="M295" t="n">
        <v>0.02</v>
      </c>
      <c r="N295" t="n">
        <v>46.1</v>
      </c>
      <c r="O295" t="s">
        <v>252</v>
      </c>
      <c r="P295" t="s">
        <v>253</v>
      </c>
      <c r="Q295" t="s">
        <v>253</v>
      </c>
      <c r="R295" t="s">
        <v>233</v>
      </c>
      <c r="S295" t="s">
        <v>229</v>
      </c>
      <c r="T295" t="n">
        <v>5</v>
      </c>
    </row>
    <row r="296" spans="1:20">
      <c r="A296" s="1" t="n">
        <v>32873</v>
      </c>
      <c r="B296" t="s">
        <v>254</v>
      </c>
      <c r="C296" t="n">
        <v>6</v>
      </c>
      <c r="D296" t="n">
        <v>20</v>
      </c>
      <c r="E296" t="s">
        <v>52</v>
      </c>
      <c r="F296" t="n">
        <v>3201</v>
      </c>
      <c r="G296" t="s">
        <v>228</v>
      </c>
      <c r="H296" t="s">
        <v>229</v>
      </c>
      <c r="I296" t="n">
        <v>5</v>
      </c>
      <c r="J296" t="n">
        <v>580</v>
      </c>
      <c r="K296" t="s">
        <v>248</v>
      </c>
      <c r="L296" t="n">
        <v>179</v>
      </c>
      <c r="M296" t="n">
        <v>0.02</v>
      </c>
      <c r="N296" t="n">
        <v>46.1</v>
      </c>
      <c r="O296" t="s">
        <v>252</v>
      </c>
      <c r="P296" t="s">
        <v>253</v>
      </c>
      <c r="Q296" t="s">
        <v>253</v>
      </c>
      <c r="R296" t="s">
        <v>233</v>
      </c>
      <c r="S296" t="s">
        <v>229</v>
      </c>
      <c r="T296" t="n">
        <v>5</v>
      </c>
    </row>
    <row r="297" spans="1:20">
      <c r="A297" s="1" t="n">
        <v>32904</v>
      </c>
      <c r="B297" t="s">
        <v>227</v>
      </c>
      <c r="C297" t="n">
        <v>1</v>
      </c>
      <c r="D297" t="n">
        <v>20</v>
      </c>
      <c r="E297" t="s">
        <v>52</v>
      </c>
      <c r="F297" t="n">
        <v>3201</v>
      </c>
      <c r="G297" t="s">
        <v>228</v>
      </c>
      <c r="H297" t="s">
        <v>229</v>
      </c>
      <c r="I297" t="n">
        <v>5</v>
      </c>
      <c r="J297" t="n">
        <v>280</v>
      </c>
      <c r="K297" t="s">
        <v>251</v>
      </c>
      <c r="L297" t="n">
        <v>282</v>
      </c>
      <c r="M297" t="n">
        <v>0.1</v>
      </c>
      <c r="N297" t="n">
        <v>32.3</v>
      </c>
      <c r="O297" t="s">
        <v>231</v>
      </c>
      <c r="P297" t="s">
        <v>232</v>
      </c>
      <c r="Q297" t="s">
        <v>232</v>
      </c>
      <c r="R297" t="s">
        <v>233</v>
      </c>
      <c r="S297" t="s">
        <v>229</v>
      </c>
      <c r="T297" t="n">
        <v>5</v>
      </c>
    </row>
    <row r="298" spans="1:20">
      <c r="A298" s="1" t="n">
        <v>32904</v>
      </c>
      <c r="B298" t="s">
        <v>227</v>
      </c>
      <c r="C298" t="n">
        <v>2</v>
      </c>
      <c r="D298" t="n">
        <v>213</v>
      </c>
      <c r="E298" t="s">
        <v>234</v>
      </c>
      <c r="F298" t="n">
        <v>3201</v>
      </c>
      <c r="G298" t="s">
        <v>228</v>
      </c>
      <c r="H298" t="s">
        <v>229</v>
      </c>
      <c r="I298" t="n">
        <v>5</v>
      </c>
      <c r="J298" t="n">
        <v>795</v>
      </c>
      <c r="K298" t="s">
        <v>240</v>
      </c>
      <c r="L298" t="n">
        <v>3</v>
      </c>
      <c r="M298" t="n">
        <v>0</v>
      </c>
      <c r="N298" t="n">
        <v>0</v>
      </c>
    </row>
    <row r="299" spans="1:20">
      <c r="A299" s="1" t="n">
        <v>32904</v>
      </c>
      <c r="B299" t="s">
        <v>227</v>
      </c>
      <c r="C299" t="n">
        <v>4</v>
      </c>
      <c r="D299" t="n">
        <v>508</v>
      </c>
      <c r="E299" t="s">
        <v>246</v>
      </c>
      <c r="F299" t="n">
        <v>3201</v>
      </c>
      <c r="G299" t="s">
        <v>228</v>
      </c>
      <c r="H299" t="s">
        <v>229</v>
      </c>
      <c r="I299" t="n">
        <v>5</v>
      </c>
      <c r="J299" t="n">
        <v>795</v>
      </c>
      <c r="K299" t="s">
        <v>240</v>
      </c>
      <c r="L299" t="n">
        <v>147</v>
      </c>
      <c r="M299" t="n">
        <v>0.1</v>
      </c>
      <c r="N299" t="n">
        <v>0</v>
      </c>
    </row>
    <row r="300" spans="1:20">
      <c r="A300" s="1" t="n">
        <v>32904</v>
      </c>
      <c r="B300" t="s">
        <v>227</v>
      </c>
      <c r="C300" t="n">
        <v>12</v>
      </c>
      <c r="D300" t="n">
        <v>20</v>
      </c>
      <c r="E300" t="s">
        <v>52</v>
      </c>
      <c r="F300" t="n">
        <v>3201</v>
      </c>
      <c r="G300" t="s">
        <v>228</v>
      </c>
      <c r="H300" t="s">
        <v>229</v>
      </c>
      <c r="I300" t="n">
        <v>5</v>
      </c>
      <c r="J300" t="n">
        <v>458</v>
      </c>
      <c r="K300" t="s">
        <v>230</v>
      </c>
      <c r="L300" t="n">
        <v>652</v>
      </c>
      <c r="M300" t="n">
        <v>0.1</v>
      </c>
      <c r="N300" t="n">
        <v>36.6</v>
      </c>
      <c r="O300" t="s">
        <v>231</v>
      </c>
      <c r="P300" t="s">
        <v>232</v>
      </c>
      <c r="Q300" t="s">
        <v>232</v>
      </c>
      <c r="R300" t="s">
        <v>233</v>
      </c>
      <c r="S300" t="s">
        <v>229</v>
      </c>
      <c r="T300" t="n">
        <v>5</v>
      </c>
    </row>
    <row r="301" spans="1:20">
      <c r="A301" s="1" t="n">
        <v>32904</v>
      </c>
      <c r="B301" t="s">
        <v>254</v>
      </c>
      <c r="C301" t="n">
        <v>1</v>
      </c>
      <c r="D301" t="n">
        <v>20</v>
      </c>
      <c r="E301" t="s">
        <v>52</v>
      </c>
      <c r="F301" t="n">
        <v>3201</v>
      </c>
      <c r="G301" t="s">
        <v>228</v>
      </c>
      <c r="H301" t="s">
        <v>229</v>
      </c>
      <c r="I301" t="n">
        <v>5</v>
      </c>
      <c r="J301" t="n">
        <v>160</v>
      </c>
      <c r="K301" t="s">
        <v>258</v>
      </c>
      <c r="L301" t="n">
        <v>380</v>
      </c>
      <c r="M301" t="n">
        <v>0.01</v>
      </c>
      <c r="N301" t="n">
        <v>42.3</v>
      </c>
      <c r="O301" t="s">
        <v>252</v>
      </c>
      <c r="P301" t="s">
        <v>253</v>
      </c>
      <c r="Q301" t="s">
        <v>253</v>
      </c>
      <c r="R301" t="s">
        <v>233</v>
      </c>
      <c r="S301" t="s">
        <v>229</v>
      </c>
      <c r="T301" t="n">
        <v>5</v>
      </c>
    </row>
    <row r="302" spans="1:20">
      <c r="A302" s="1" t="n">
        <v>32904</v>
      </c>
      <c r="B302" t="s">
        <v>254</v>
      </c>
      <c r="C302" t="n">
        <v>2</v>
      </c>
      <c r="D302" t="n">
        <v>20</v>
      </c>
      <c r="E302" t="s">
        <v>52</v>
      </c>
      <c r="F302" t="n">
        <v>3201</v>
      </c>
      <c r="G302" t="s">
        <v>228</v>
      </c>
      <c r="H302" t="s">
        <v>229</v>
      </c>
      <c r="I302" t="n">
        <v>5</v>
      </c>
      <c r="J302" t="n">
        <v>280</v>
      </c>
      <c r="K302" t="s">
        <v>251</v>
      </c>
      <c r="L302" t="n">
        <v>377</v>
      </c>
      <c r="M302" t="n">
        <v>0.1</v>
      </c>
      <c r="N302" t="n">
        <v>32.5</v>
      </c>
      <c r="O302" t="s">
        <v>252</v>
      </c>
      <c r="P302" t="s">
        <v>253</v>
      </c>
      <c r="Q302" t="s">
        <v>253</v>
      </c>
      <c r="R302" t="s">
        <v>233</v>
      </c>
      <c r="S302" t="s">
        <v>229</v>
      </c>
      <c r="T302" t="n">
        <v>5</v>
      </c>
    </row>
    <row r="303" spans="1:20">
      <c r="A303" s="1" t="n">
        <v>32904</v>
      </c>
      <c r="B303" t="s">
        <v>263</v>
      </c>
      <c r="C303" t="n">
        <v>1</v>
      </c>
      <c r="D303" t="n">
        <v>216</v>
      </c>
      <c r="E303" t="s">
        <v>264</v>
      </c>
      <c r="F303" t="n">
        <v>3201</v>
      </c>
      <c r="G303" t="s">
        <v>228</v>
      </c>
      <c r="H303" t="s">
        <v>229</v>
      </c>
      <c r="I303" t="n">
        <v>5</v>
      </c>
      <c r="J303" t="n">
        <v>785</v>
      </c>
      <c r="K303" t="s">
        <v>259</v>
      </c>
      <c r="L303" t="n">
        <v>72</v>
      </c>
      <c r="M303" t="n">
        <v>0</v>
      </c>
      <c r="N303" t="n">
        <v>0</v>
      </c>
    </row>
    <row r="304" spans="1:20">
      <c r="A304" s="1" t="n">
        <v>32932</v>
      </c>
      <c r="B304" t="s">
        <v>227</v>
      </c>
      <c r="C304" t="n">
        <v>2</v>
      </c>
      <c r="D304" t="n">
        <v>508</v>
      </c>
      <c r="E304" t="s">
        <v>246</v>
      </c>
      <c r="F304" t="n">
        <v>3201</v>
      </c>
      <c r="G304" t="s">
        <v>228</v>
      </c>
      <c r="H304" t="s">
        <v>229</v>
      </c>
      <c r="I304" t="n">
        <v>5</v>
      </c>
      <c r="J304" t="n">
        <v>580</v>
      </c>
      <c r="K304" t="s">
        <v>248</v>
      </c>
      <c r="L304" t="n">
        <v>117</v>
      </c>
      <c r="M304" t="n">
        <v>0.17</v>
      </c>
      <c r="N304" t="n">
        <v>0</v>
      </c>
    </row>
    <row r="305" spans="1:20">
      <c r="A305" s="1" t="n">
        <v>32932</v>
      </c>
      <c r="B305" t="s">
        <v>227</v>
      </c>
      <c r="C305" t="n">
        <v>4</v>
      </c>
      <c r="D305" t="n">
        <v>508</v>
      </c>
      <c r="E305" t="s">
        <v>246</v>
      </c>
      <c r="F305" t="n">
        <v>3201</v>
      </c>
      <c r="G305" t="s">
        <v>228</v>
      </c>
      <c r="H305" t="s">
        <v>229</v>
      </c>
      <c r="I305" t="n">
        <v>5</v>
      </c>
      <c r="J305" t="n">
        <v>795</v>
      </c>
      <c r="K305" t="s">
        <v>240</v>
      </c>
      <c r="L305" t="n">
        <v>202</v>
      </c>
      <c r="M305" t="n">
        <v>0.17</v>
      </c>
      <c r="N305" t="n">
        <v>0</v>
      </c>
    </row>
    <row r="306" spans="1:20">
      <c r="A306" s="1" t="n">
        <v>32932</v>
      </c>
      <c r="B306" t="s">
        <v>227</v>
      </c>
      <c r="C306" t="n">
        <v>11</v>
      </c>
      <c r="D306" t="n">
        <v>20</v>
      </c>
      <c r="E306" t="s">
        <v>52</v>
      </c>
      <c r="F306" t="n">
        <v>3201</v>
      </c>
      <c r="G306" t="s">
        <v>228</v>
      </c>
      <c r="H306" t="s">
        <v>229</v>
      </c>
      <c r="I306" t="n">
        <v>5</v>
      </c>
      <c r="J306" t="n">
        <v>458</v>
      </c>
      <c r="K306" t="s">
        <v>230</v>
      </c>
      <c r="L306" t="n">
        <v>323</v>
      </c>
      <c r="M306" t="n">
        <v>0.1</v>
      </c>
      <c r="N306" t="n">
        <v>35.6</v>
      </c>
      <c r="O306" t="s">
        <v>231</v>
      </c>
      <c r="P306" t="s">
        <v>232</v>
      </c>
      <c r="Q306" t="s">
        <v>232</v>
      </c>
      <c r="R306" t="s">
        <v>233</v>
      </c>
      <c r="S306" t="s">
        <v>229</v>
      </c>
      <c r="T306" t="n">
        <v>5</v>
      </c>
    </row>
    <row r="307" spans="1:20">
      <c r="A307" s="1" t="n">
        <v>32932</v>
      </c>
      <c r="B307" t="s">
        <v>227</v>
      </c>
      <c r="C307" t="n">
        <v>12</v>
      </c>
      <c r="D307" t="n">
        <v>20</v>
      </c>
      <c r="E307" t="s">
        <v>52</v>
      </c>
      <c r="F307" t="n">
        <v>3201</v>
      </c>
      <c r="G307" t="s">
        <v>228</v>
      </c>
      <c r="H307" t="s">
        <v>229</v>
      </c>
      <c r="I307" t="n">
        <v>5</v>
      </c>
      <c r="J307" t="n">
        <v>458</v>
      </c>
      <c r="K307" t="s">
        <v>230</v>
      </c>
      <c r="L307" t="n">
        <v>438</v>
      </c>
      <c r="M307" t="n">
        <v>0.1</v>
      </c>
      <c r="N307" t="n">
        <v>36.5</v>
      </c>
      <c r="O307" t="s">
        <v>231</v>
      </c>
      <c r="P307" t="s">
        <v>232</v>
      </c>
      <c r="Q307" t="s">
        <v>232</v>
      </c>
      <c r="R307" t="s">
        <v>233</v>
      </c>
      <c r="S307" t="s">
        <v>229</v>
      </c>
      <c r="T307" t="n">
        <v>5</v>
      </c>
    </row>
    <row r="308" spans="1:20">
      <c r="A308" s="1" t="n">
        <v>32932</v>
      </c>
      <c r="B308" t="s">
        <v>254</v>
      </c>
      <c r="C308" t="n">
        <v>2</v>
      </c>
      <c r="D308" t="n">
        <v>509</v>
      </c>
      <c r="E308" t="s">
        <v>247</v>
      </c>
      <c r="F308" t="n">
        <v>3201</v>
      </c>
      <c r="G308" t="s">
        <v>228</v>
      </c>
      <c r="H308" t="s">
        <v>229</v>
      </c>
      <c r="I308" t="n">
        <v>5</v>
      </c>
      <c r="J308" t="n">
        <v>160</v>
      </c>
      <c r="K308" t="s">
        <v>258</v>
      </c>
      <c r="L308" t="n">
        <v>43</v>
      </c>
      <c r="M308" t="n">
        <v>0.44</v>
      </c>
      <c r="N308" t="n">
        <v>0</v>
      </c>
    </row>
    <row r="309" spans="1:20">
      <c r="A309" s="1" t="n">
        <v>32932</v>
      </c>
      <c r="B309" t="s">
        <v>254</v>
      </c>
      <c r="C309" t="n">
        <v>4</v>
      </c>
      <c r="D309" t="n">
        <v>509</v>
      </c>
      <c r="E309" t="s">
        <v>247</v>
      </c>
      <c r="F309" t="n">
        <v>3201</v>
      </c>
      <c r="G309" t="s">
        <v>228</v>
      </c>
      <c r="H309" t="s">
        <v>229</v>
      </c>
      <c r="I309" t="n">
        <v>5</v>
      </c>
      <c r="J309" t="n">
        <v>160</v>
      </c>
      <c r="K309" t="s">
        <v>258</v>
      </c>
      <c r="L309" t="n">
        <v>40</v>
      </c>
      <c r="M309" t="n">
        <v>0.47</v>
      </c>
      <c r="N309" t="n">
        <v>0</v>
      </c>
    </row>
    <row r="310" spans="1:20">
      <c r="A310" s="1" t="n">
        <v>32932</v>
      </c>
      <c r="B310" t="s">
        <v>254</v>
      </c>
      <c r="C310" t="n">
        <v>5</v>
      </c>
      <c r="D310" t="n">
        <v>20</v>
      </c>
      <c r="E310" t="s">
        <v>52</v>
      </c>
      <c r="F310" t="n">
        <v>3201</v>
      </c>
      <c r="G310" t="s">
        <v>228</v>
      </c>
      <c r="H310" t="s">
        <v>229</v>
      </c>
      <c r="I310" t="n">
        <v>5</v>
      </c>
      <c r="J310" t="n">
        <v>160</v>
      </c>
      <c r="K310" t="s">
        <v>258</v>
      </c>
      <c r="L310" t="n">
        <v>256</v>
      </c>
      <c r="M310" t="n">
        <v>0.01</v>
      </c>
      <c r="N310" t="n">
        <v>43.1</v>
      </c>
      <c r="O310" t="s">
        <v>252</v>
      </c>
      <c r="P310" t="s">
        <v>253</v>
      </c>
      <c r="Q310" t="s">
        <v>253</v>
      </c>
      <c r="R310" t="s">
        <v>233</v>
      </c>
      <c r="S310" t="s">
        <v>229</v>
      </c>
      <c r="T310" t="n">
        <v>5</v>
      </c>
    </row>
    <row r="311" spans="1:20">
      <c r="A311" s="1" t="n">
        <v>32932</v>
      </c>
      <c r="B311" t="s">
        <v>254</v>
      </c>
      <c r="C311" t="n">
        <v>6</v>
      </c>
      <c r="D311" t="n">
        <v>20</v>
      </c>
      <c r="E311" t="s">
        <v>52</v>
      </c>
      <c r="F311" t="n">
        <v>3201</v>
      </c>
      <c r="G311" t="s">
        <v>228</v>
      </c>
      <c r="H311" t="s">
        <v>229</v>
      </c>
      <c r="I311" t="n">
        <v>5</v>
      </c>
      <c r="J311" t="n">
        <v>160</v>
      </c>
      <c r="K311" t="s">
        <v>258</v>
      </c>
      <c r="L311" t="n">
        <v>668</v>
      </c>
      <c r="M311" t="n">
        <v>0.03</v>
      </c>
      <c r="N311" t="n">
        <v>42.1</v>
      </c>
      <c r="O311" t="s">
        <v>252</v>
      </c>
      <c r="P311" t="s">
        <v>253</v>
      </c>
      <c r="Q311" t="s">
        <v>253</v>
      </c>
      <c r="R311" t="s">
        <v>233</v>
      </c>
      <c r="S311" t="s">
        <v>229</v>
      </c>
      <c r="T311" t="n">
        <v>5</v>
      </c>
    </row>
    <row r="312" spans="1:20">
      <c r="A312" s="1" t="n">
        <v>32932</v>
      </c>
      <c r="B312" t="s">
        <v>254</v>
      </c>
      <c r="C312" t="n">
        <v>7</v>
      </c>
      <c r="D312" t="n">
        <v>20</v>
      </c>
      <c r="E312" t="s">
        <v>52</v>
      </c>
      <c r="F312" t="n">
        <v>3201</v>
      </c>
      <c r="G312" t="s">
        <v>228</v>
      </c>
      <c r="H312" t="s">
        <v>229</v>
      </c>
      <c r="I312" t="n">
        <v>5</v>
      </c>
      <c r="J312" t="n">
        <v>458</v>
      </c>
      <c r="K312" t="s">
        <v>230</v>
      </c>
      <c r="L312" t="n">
        <v>390</v>
      </c>
      <c r="M312" t="n">
        <v>0.24</v>
      </c>
      <c r="N312" t="n">
        <v>22</v>
      </c>
      <c r="O312" t="s">
        <v>252</v>
      </c>
      <c r="P312" t="s">
        <v>253</v>
      </c>
      <c r="Q312" t="s">
        <v>253</v>
      </c>
      <c r="R312" t="s">
        <v>233</v>
      </c>
      <c r="S312" t="s">
        <v>229</v>
      </c>
      <c r="T312" t="n">
        <v>5</v>
      </c>
    </row>
    <row r="313" spans="1:20">
      <c r="A313" s="1" t="n">
        <v>32932</v>
      </c>
      <c r="B313" t="s">
        <v>254</v>
      </c>
      <c r="C313" t="n">
        <v>8</v>
      </c>
      <c r="D313" t="n">
        <v>20</v>
      </c>
      <c r="E313" t="s">
        <v>52</v>
      </c>
      <c r="F313" t="n">
        <v>3201</v>
      </c>
      <c r="G313" t="s">
        <v>228</v>
      </c>
      <c r="H313" t="s">
        <v>229</v>
      </c>
      <c r="I313" t="n">
        <v>5</v>
      </c>
      <c r="J313" t="n">
        <v>458</v>
      </c>
      <c r="K313" t="s">
        <v>230</v>
      </c>
      <c r="L313" t="n">
        <v>470</v>
      </c>
      <c r="M313" t="n">
        <v>0.01</v>
      </c>
      <c r="N313" t="n">
        <v>45.4</v>
      </c>
      <c r="O313" t="s">
        <v>252</v>
      </c>
      <c r="P313" t="s">
        <v>253</v>
      </c>
      <c r="Q313" t="s">
        <v>253</v>
      </c>
      <c r="R313" t="s">
        <v>233</v>
      </c>
      <c r="S313" t="s">
        <v>229</v>
      </c>
      <c r="T313" t="n">
        <v>5</v>
      </c>
    </row>
    <row r="314" spans="1:20">
      <c r="A314" s="1" t="n">
        <v>32932</v>
      </c>
      <c r="B314" t="s">
        <v>254</v>
      </c>
      <c r="C314" t="n">
        <v>9</v>
      </c>
      <c r="D314" t="n">
        <v>20</v>
      </c>
      <c r="E314" t="s">
        <v>52</v>
      </c>
      <c r="F314" t="n">
        <v>3201</v>
      </c>
      <c r="G314" t="s">
        <v>228</v>
      </c>
      <c r="H314" t="s">
        <v>229</v>
      </c>
      <c r="I314" t="n">
        <v>5</v>
      </c>
      <c r="J314" t="n">
        <v>458</v>
      </c>
      <c r="K314" t="s">
        <v>230</v>
      </c>
      <c r="L314" t="n">
        <v>199</v>
      </c>
      <c r="M314" t="n">
        <v>0.01</v>
      </c>
      <c r="N314" t="n">
        <v>45.4</v>
      </c>
      <c r="O314" t="s">
        <v>252</v>
      </c>
      <c r="P314" t="s">
        <v>253</v>
      </c>
      <c r="Q314" t="s">
        <v>253</v>
      </c>
      <c r="R314" t="s">
        <v>233</v>
      </c>
      <c r="S314" t="s">
        <v>229</v>
      </c>
      <c r="T314" t="n">
        <v>5</v>
      </c>
    </row>
    <row r="315" spans="1:20">
      <c r="A315" s="1" t="n">
        <v>32932</v>
      </c>
      <c r="B315" t="s">
        <v>254</v>
      </c>
      <c r="C315" t="n">
        <v>10</v>
      </c>
      <c r="D315" t="n">
        <v>20</v>
      </c>
      <c r="E315" t="s">
        <v>52</v>
      </c>
      <c r="F315" t="n">
        <v>3201</v>
      </c>
      <c r="G315" t="s">
        <v>228</v>
      </c>
      <c r="H315" t="s">
        <v>229</v>
      </c>
      <c r="I315" t="n">
        <v>5</v>
      </c>
      <c r="J315" t="n">
        <v>580</v>
      </c>
      <c r="K315" t="s">
        <v>248</v>
      </c>
      <c r="L315" t="n">
        <v>263</v>
      </c>
      <c r="M315" t="n">
        <v>0.02</v>
      </c>
      <c r="N315" t="n">
        <v>45.9</v>
      </c>
      <c r="O315" t="s">
        <v>252</v>
      </c>
      <c r="P315" t="s">
        <v>253</v>
      </c>
      <c r="Q315" t="s">
        <v>253</v>
      </c>
      <c r="R315" t="s">
        <v>233</v>
      </c>
      <c r="S315" t="s">
        <v>229</v>
      </c>
      <c r="T315" t="n">
        <v>5</v>
      </c>
    </row>
    <row r="316" spans="1:20">
      <c r="A316" s="1" t="n">
        <v>32963</v>
      </c>
      <c r="B316" t="s">
        <v>227</v>
      </c>
      <c r="C316" t="n">
        <v>1</v>
      </c>
      <c r="D316" t="n">
        <v>20</v>
      </c>
      <c r="E316" t="s">
        <v>52</v>
      </c>
      <c r="F316" t="n">
        <v>3201</v>
      </c>
      <c r="G316" t="s">
        <v>228</v>
      </c>
      <c r="H316" t="s">
        <v>229</v>
      </c>
      <c r="I316" t="n">
        <v>5</v>
      </c>
      <c r="J316" t="n">
        <v>325</v>
      </c>
      <c r="K316" t="s">
        <v>265</v>
      </c>
      <c r="L316" t="n">
        <v>423</v>
      </c>
      <c r="M316" t="n">
        <v>1</v>
      </c>
      <c r="N316" t="n">
        <v>28.6</v>
      </c>
      <c r="O316" t="s">
        <v>231</v>
      </c>
      <c r="P316" t="s">
        <v>232</v>
      </c>
      <c r="Q316" t="s">
        <v>232</v>
      </c>
      <c r="R316" t="s">
        <v>233</v>
      </c>
      <c r="S316" t="s">
        <v>229</v>
      </c>
      <c r="T316" t="n">
        <v>5</v>
      </c>
    </row>
    <row r="317" spans="1:20">
      <c r="A317" s="1" t="n">
        <v>32963</v>
      </c>
      <c r="B317" t="s">
        <v>227</v>
      </c>
      <c r="C317" t="n">
        <v>2</v>
      </c>
      <c r="D317" t="n">
        <v>20</v>
      </c>
      <c r="E317" t="s">
        <v>52</v>
      </c>
      <c r="F317" t="n">
        <v>3201</v>
      </c>
      <c r="G317" t="s">
        <v>228</v>
      </c>
      <c r="H317" t="s">
        <v>229</v>
      </c>
      <c r="I317" t="n">
        <v>5</v>
      </c>
      <c r="J317" t="n">
        <v>458</v>
      </c>
      <c r="K317" t="s">
        <v>230</v>
      </c>
      <c r="L317" t="n">
        <v>497</v>
      </c>
      <c r="M317" t="n">
        <v>0.1</v>
      </c>
      <c r="N317" t="n">
        <v>35.5</v>
      </c>
      <c r="O317" t="s">
        <v>231</v>
      </c>
      <c r="P317" t="s">
        <v>232</v>
      </c>
      <c r="Q317" t="s">
        <v>232</v>
      </c>
      <c r="R317" t="s">
        <v>233</v>
      </c>
      <c r="S317" t="s">
        <v>229</v>
      </c>
      <c r="T317" t="n">
        <v>5</v>
      </c>
    </row>
    <row r="318" spans="1:20">
      <c r="A318" s="1" t="n">
        <v>32963</v>
      </c>
      <c r="B318" t="s">
        <v>227</v>
      </c>
      <c r="C318" t="n">
        <v>3</v>
      </c>
      <c r="D318" t="n">
        <v>20</v>
      </c>
      <c r="E318" t="s">
        <v>52</v>
      </c>
      <c r="F318" t="n">
        <v>3201</v>
      </c>
      <c r="G318" t="s">
        <v>228</v>
      </c>
      <c r="H318" t="s">
        <v>229</v>
      </c>
      <c r="I318" t="n">
        <v>5</v>
      </c>
      <c r="J318" t="n">
        <v>458</v>
      </c>
      <c r="K318" t="s">
        <v>230</v>
      </c>
      <c r="L318" t="n">
        <v>151</v>
      </c>
      <c r="M318" t="n">
        <v>0.2</v>
      </c>
      <c r="N318" t="n">
        <v>22.1</v>
      </c>
      <c r="O318" t="s">
        <v>231</v>
      </c>
      <c r="P318" t="s">
        <v>232</v>
      </c>
      <c r="Q318" t="s">
        <v>232</v>
      </c>
      <c r="R318" t="s">
        <v>233</v>
      </c>
      <c r="S318" t="s">
        <v>229</v>
      </c>
      <c r="T318" t="n">
        <v>5</v>
      </c>
    </row>
    <row r="319" spans="1:20">
      <c r="A319" s="1" t="n">
        <v>32963</v>
      </c>
      <c r="B319" t="s">
        <v>227</v>
      </c>
      <c r="C319" t="n">
        <v>4</v>
      </c>
      <c r="D319" t="n">
        <v>20</v>
      </c>
      <c r="E319" t="s">
        <v>52</v>
      </c>
      <c r="F319" t="n">
        <v>3201</v>
      </c>
      <c r="G319" t="s">
        <v>228</v>
      </c>
      <c r="H319" t="s">
        <v>229</v>
      </c>
      <c r="I319" t="n">
        <v>5</v>
      </c>
      <c r="J319" t="n">
        <v>458</v>
      </c>
      <c r="K319" t="s">
        <v>230</v>
      </c>
      <c r="L319" t="n">
        <v>555</v>
      </c>
      <c r="M319" t="n">
        <v>0.1</v>
      </c>
      <c r="N319" t="n">
        <v>35.4</v>
      </c>
      <c r="O319" t="s">
        <v>231</v>
      </c>
      <c r="P319" t="s">
        <v>232</v>
      </c>
      <c r="Q319" t="s">
        <v>232</v>
      </c>
      <c r="R319" t="s">
        <v>233</v>
      </c>
      <c r="S319" t="s">
        <v>229</v>
      </c>
      <c r="T319" t="n">
        <v>5</v>
      </c>
    </row>
    <row r="320" spans="1:20">
      <c r="A320" s="1" t="n">
        <v>32963</v>
      </c>
      <c r="B320" t="s">
        <v>254</v>
      </c>
      <c r="C320" t="n">
        <v>2</v>
      </c>
      <c r="D320" t="n">
        <v>509</v>
      </c>
      <c r="E320" t="s">
        <v>247</v>
      </c>
      <c r="F320" t="n">
        <v>3201</v>
      </c>
      <c r="G320" t="s">
        <v>228</v>
      </c>
      <c r="H320" t="s">
        <v>229</v>
      </c>
      <c r="I320" t="n">
        <v>5</v>
      </c>
      <c r="J320" t="n">
        <v>795</v>
      </c>
      <c r="K320" t="s">
        <v>240</v>
      </c>
      <c r="L320" t="n">
        <v>148</v>
      </c>
      <c r="M320" t="n">
        <v>0.64</v>
      </c>
      <c r="N320" t="n">
        <v>0</v>
      </c>
    </row>
    <row r="321" spans="1:20">
      <c r="A321" s="1" t="n">
        <v>32963</v>
      </c>
      <c r="B321" t="s">
        <v>254</v>
      </c>
      <c r="C321" t="n">
        <v>3</v>
      </c>
      <c r="D321" t="n">
        <v>20</v>
      </c>
      <c r="E321" t="s">
        <v>52</v>
      </c>
      <c r="F321" t="n">
        <v>3201</v>
      </c>
      <c r="G321" t="s">
        <v>228</v>
      </c>
      <c r="H321" t="s">
        <v>229</v>
      </c>
      <c r="I321" t="n">
        <v>5</v>
      </c>
      <c r="J321" t="n">
        <v>160</v>
      </c>
      <c r="K321" t="s">
        <v>258</v>
      </c>
      <c r="L321" t="n">
        <v>656</v>
      </c>
      <c r="M321" t="n">
        <v>0.01</v>
      </c>
      <c r="N321" t="n">
        <v>47.9</v>
      </c>
      <c r="O321" t="s">
        <v>252</v>
      </c>
      <c r="P321" t="s">
        <v>253</v>
      </c>
      <c r="Q321" t="s">
        <v>253</v>
      </c>
      <c r="R321" t="s">
        <v>233</v>
      </c>
      <c r="S321" t="s">
        <v>229</v>
      </c>
      <c r="T321" t="n">
        <v>5</v>
      </c>
    </row>
    <row r="322" spans="1:20">
      <c r="A322" s="1" t="n">
        <v>32963</v>
      </c>
      <c r="B322" t="s">
        <v>254</v>
      </c>
      <c r="C322" t="n">
        <v>4</v>
      </c>
      <c r="D322" t="n">
        <v>20</v>
      </c>
      <c r="E322" t="s">
        <v>52</v>
      </c>
      <c r="F322" t="n">
        <v>3201</v>
      </c>
      <c r="G322" t="s">
        <v>228</v>
      </c>
      <c r="H322" t="s">
        <v>229</v>
      </c>
      <c r="I322" t="n">
        <v>5</v>
      </c>
      <c r="J322" t="n">
        <v>280</v>
      </c>
      <c r="K322" t="s">
        <v>251</v>
      </c>
      <c r="L322" t="n">
        <v>508</v>
      </c>
      <c r="M322" t="n">
        <v>0.07000000000000001</v>
      </c>
      <c r="N322" t="n">
        <v>32.4</v>
      </c>
      <c r="O322" t="s">
        <v>252</v>
      </c>
      <c r="P322" t="s">
        <v>253</v>
      </c>
      <c r="Q322" t="s">
        <v>253</v>
      </c>
      <c r="R322" t="s">
        <v>233</v>
      </c>
      <c r="S322" t="s">
        <v>229</v>
      </c>
      <c r="T322" t="n">
        <v>5</v>
      </c>
    </row>
    <row r="323" spans="1:20">
      <c r="A323" s="1" t="n">
        <v>32963</v>
      </c>
      <c r="B323" t="s">
        <v>254</v>
      </c>
      <c r="C323" t="n">
        <v>5</v>
      </c>
      <c r="D323" t="n">
        <v>20</v>
      </c>
      <c r="E323" t="s">
        <v>52</v>
      </c>
      <c r="F323" t="n">
        <v>3201</v>
      </c>
      <c r="G323" t="s">
        <v>228</v>
      </c>
      <c r="H323" t="s">
        <v>229</v>
      </c>
      <c r="I323" t="n">
        <v>5</v>
      </c>
      <c r="J323" t="n">
        <v>458</v>
      </c>
      <c r="K323" t="s">
        <v>230</v>
      </c>
      <c r="L323" t="n">
        <v>81</v>
      </c>
      <c r="M323" t="n">
        <v>0.15</v>
      </c>
      <c r="N323" t="n">
        <v>21.9</v>
      </c>
      <c r="O323" t="s">
        <v>252</v>
      </c>
      <c r="P323" t="s">
        <v>253</v>
      </c>
      <c r="Q323" t="s">
        <v>253</v>
      </c>
      <c r="R323" t="s">
        <v>233</v>
      </c>
      <c r="S323" t="s">
        <v>229</v>
      </c>
      <c r="T323" t="n">
        <v>5</v>
      </c>
    </row>
    <row r="324" spans="1:20">
      <c r="A324" s="1" t="n">
        <v>32993</v>
      </c>
      <c r="B324" t="s">
        <v>227</v>
      </c>
      <c r="C324" t="n">
        <v>1</v>
      </c>
      <c r="D324" t="n">
        <v>20</v>
      </c>
      <c r="E324" t="s">
        <v>52</v>
      </c>
      <c r="F324" t="n">
        <v>3201</v>
      </c>
      <c r="G324" t="s">
        <v>228</v>
      </c>
      <c r="H324" t="s">
        <v>229</v>
      </c>
      <c r="I324" t="n">
        <v>5</v>
      </c>
      <c r="J324" t="n">
        <v>458</v>
      </c>
      <c r="K324" t="s">
        <v>230</v>
      </c>
      <c r="L324" t="n">
        <v>941</v>
      </c>
      <c r="M324" t="n">
        <v>0.1</v>
      </c>
      <c r="N324" t="n">
        <v>36.1</v>
      </c>
      <c r="O324" t="s">
        <v>231</v>
      </c>
      <c r="P324" t="s">
        <v>232</v>
      </c>
      <c r="Q324" t="s">
        <v>232</v>
      </c>
      <c r="R324" t="s">
        <v>233</v>
      </c>
      <c r="S324" t="s">
        <v>229</v>
      </c>
      <c r="T324" t="n">
        <v>5</v>
      </c>
    </row>
    <row r="325" spans="1:20">
      <c r="A325" s="1" t="n">
        <v>32993</v>
      </c>
      <c r="B325" t="s">
        <v>254</v>
      </c>
      <c r="C325" t="n">
        <v>2</v>
      </c>
      <c r="D325" t="n">
        <v>509</v>
      </c>
      <c r="E325" t="s">
        <v>247</v>
      </c>
      <c r="F325" t="n">
        <v>3201</v>
      </c>
      <c r="G325" t="s">
        <v>228</v>
      </c>
      <c r="H325" t="s">
        <v>229</v>
      </c>
      <c r="I325" t="n">
        <v>5</v>
      </c>
      <c r="J325" t="n">
        <v>160</v>
      </c>
      <c r="K325" t="s">
        <v>258</v>
      </c>
      <c r="L325" t="n">
        <v>62</v>
      </c>
      <c r="M325" t="n">
        <v>0.44</v>
      </c>
      <c r="N325" t="n">
        <v>0</v>
      </c>
    </row>
    <row r="326" spans="1:20">
      <c r="A326" s="1" t="n">
        <v>32993</v>
      </c>
      <c r="B326" t="s">
        <v>254</v>
      </c>
      <c r="C326" t="n">
        <v>4</v>
      </c>
      <c r="D326" t="n">
        <v>508</v>
      </c>
      <c r="E326" t="s">
        <v>246</v>
      </c>
      <c r="F326" t="n">
        <v>3201</v>
      </c>
      <c r="G326" t="s">
        <v>228</v>
      </c>
      <c r="H326" t="s">
        <v>229</v>
      </c>
      <c r="I326" t="n">
        <v>5</v>
      </c>
      <c r="J326" t="n">
        <v>160</v>
      </c>
      <c r="K326" t="s">
        <v>258</v>
      </c>
      <c r="L326" t="n">
        <v>81</v>
      </c>
      <c r="M326" t="n">
        <v>0.26</v>
      </c>
      <c r="N326" t="n">
        <v>0</v>
      </c>
    </row>
    <row r="327" spans="1:20">
      <c r="A327" s="1" t="n">
        <v>32993</v>
      </c>
      <c r="B327" t="s">
        <v>254</v>
      </c>
      <c r="C327" t="n">
        <v>5</v>
      </c>
      <c r="D327" t="n">
        <v>20</v>
      </c>
      <c r="E327" t="s">
        <v>52</v>
      </c>
      <c r="F327" t="n">
        <v>3201</v>
      </c>
      <c r="G327" t="s">
        <v>228</v>
      </c>
      <c r="H327" t="s">
        <v>229</v>
      </c>
      <c r="I327" t="n">
        <v>5</v>
      </c>
      <c r="J327" t="n">
        <v>160</v>
      </c>
      <c r="K327" t="s">
        <v>258</v>
      </c>
      <c r="L327" t="n">
        <v>201</v>
      </c>
      <c r="M327" t="n">
        <v>0.06</v>
      </c>
      <c r="N327" t="n">
        <v>48.3</v>
      </c>
      <c r="O327" t="s">
        <v>252</v>
      </c>
      <c r="P327" t="s">
        <v>253</v>
      </c>
      <c r="Q327" t="s">
        <v>253</v>
      </c>
      <c r="R327" t="s">
        <v>233</v>
      </c>
      <c r="S327" t="s">
        <v>229</v>
      </c>
      <c r="T327" t="n">
        <v>5</v>
      </c>
    </row>
    <row r="328" spans="1:20">
      <c r="A328" s="1" t="n">
        <v>32993</v>
      </c>
      <c r="B328" t="s">
        <v>254</v>
      </c>
      <c r="C328" t="n">
        <v>6</v>
      </c>
      <c r="D328" t="n">
        <v>20</v>
      </c>
      <c r="E328" t="s">
        <v>52</v>
      </c>
      <c r="F328" t="n">
        <v>3201</v>
      </c>
      <c r="G328" t="s">
        <v>228</v>
      </c>
      <c r="H328" t="s">
        <v>229</v>
      </c>
      <c r="I328" t="n">
        <v>5</v>
      </c>
      <c r="J328" t="n">
        <v>160</v>
      </c>
      <c r="K328" t="s">
        <v>258</v>
      </c>
      <c r="L328" t="n">
        <v>404</v>
      </c>
      <c r="M328" t="n">
        <v>0.06</v>
      </c>
      <c r="N328" t="n">
        <v>48.3</v>
      </c>
      <c r="O328" t="s">
        <v>252</v>
      </c>
      <c r="P328" t="s">
        <v>253</v>
      </c>
      <c r="Q328" t="s">
        <v>253</v>
      </c>
      <c r="R328" t="s">
        <v>233</v>
      </c>
      <c r="S328" t="s">
        <v>229</v>
      </c>
      <c r="T328" t="n">
        <v>5</v>
      </c>
    </row>
    <row r="329" spans="1:20">
      <c r="A329" s="1" t="n">
        <v>32993</v>
      </c>
      <c r="B329" t="s">
        <v>254</v>
      </c>
      <c r="C329" t="n">
        <v>7</v>
      </c>
      <c r="D329" t="n">
        <v>20</v>
      </c>
      <c r="E329" t="s">
        <v>52</v>
      </c>
      <c r="F329" t="n">
        <v>3201</v>
      </c>
      <c r="G329" t="s">
        <v>228</v>
      </c>
      <c r="H329" t="s">
        <v>229</v>
      </c>
      <c r="I329" t="n">
        <v>5</v>
      </c>
      <c r="J329" t="n">
        <v>280</v>
      </c>
      <c r="K329" t="s">
        <v>251</v>
      </c>
      <c r="L329" t="n">
        <v>126</v>
      </c>
      <c r="M329" t="n">
        <v>0.07000000000000001</v>
      </c>
      <c r="N329" t="n">
        <v>32.4</v>
      </c>
      <c r="O329" t="s">
        <v>252</v>
      </c>
      <c r="P329" t="s">
        <v>253</v>
      </c>
      <c r="Q329" t="s">
        <v>253</v>
      </c>
      <c r="R329" t="s">
        <v>233</v>
      </c>
      <c r="S329" t="s">
        <v>229</v>
      </c>
      <c r="T329" t="n">
        <v>5</v>
      </c>
    </row>
    <row r="330" spans="1:20">
      <c r="A330" s="1" t="n">
        <v>33024</v>
      </c>
      <c r="B330" t="s">
        <v>227</v>
      </c>
      <c r="C330" t="n">
        <v>1</v>
      </c>
      <c r="D330" t="n">
        <v>20</v>
      </c>
      <c r="E330" t="s">
        <v>52</v>
      </c>
      <c r="F330" t="n">
        <v>3201</v>
      </c>
      <c r="G330" t="s">
        <v>228</v>
      </c>
      <c r="H330" t="s">
        <v>229</v>
      </c>
      <c r="I330" t="n">
        <v>5</v>
      </c>
      <c r="J330" t="n">
        <v>458</v>
      </c>
      <c r="K330" t="s">
        <v>230</v>
      </c>
      <c r="L330" t="n">
        <v>1285</v>
      </c>
      <c r="M330" t="n">
        <v>0.1</v>
      </c>
      <c r="N330" t="n">
        <v>35.4</v>
      </c>
      <c r="O330" t="s">
        <v>231</v>
      </c>
      <c r="P330" t="s">
        <v>232</v>
      </c>
      <c r="Q330" t="s">
        <v>232</v>
      </c>
      <c r="R330" t="s">
        <v>233</v>
      </c>
      <c r="S330" t="s">
        <v>229</v>
      </c>
      <c r="T330" t="n">
        <v>5</v>
      </c>
    </row>
    <row r="331" spans="1:20">
      <c r="A331" s="1" t="n">
        <v>33024</v>
      </c>
      <c r="B331" t="s">
        <v>227</v>
      </c>
      <c r="C331" t="n">
        <v>2</v>
      </c>
      <c r="D331" t="n">
        <v>20</v>
      </c>
      <c r="E331" t="s">
        <v>52</v>
      </c>
      <c r="F331" t="n">
        <v>3201</v>
      </c>
      <c r="G331" t="s">
        <v>228</v>
      </c>
      <c r="H331" t="s">
        <v>229</v>
      </c>
      <c r="I331" t="n">
        <v>5</v>
      </c>
      <c r="J331" t="n">
        <v>458</v>
      </c>
      <c r="K331" t="s">
        <v>230</v>
      </c>
      <c r="L331" t="n">
        <v>250</v>
      </c>
      <c r="M331" t="n">
        <v>0.1</v>
      </c>
      <c r="N331" t="n">
        <v>35.9</v>
      </c>
      <c r="O331" t="s">
        <v>231</v>
      </c>
      <c r="P331" t="s">
        <v>232</v>
      </c>
      <c r="Q331" t="s">
        <v>232</v>
      </c>
      <c r="R331" t="s">
        <v>233</v>
      </c>
      <c r="S331" t="s">
        <v>229</v>
      </c>
      <c r="T331" t="n">
        <v>5</v>
      </c>
    </row>
    <row r="332" spans="1:20">
      <c r="A332" s="1" t="n">
        <v>33024</v>
      </c>
      <c r="B332" t="s">
        <v>227</v>
      </c>
      <c r="C332" t="n">
        <v>3</v>
      </c>
      <c r="D332" t="n">
        <v>20</v>
      </c>
      <c r="E332" t="s">
        <v>52</v>
      </c>
      <c r="F332" t="n">
        <v>3201</v>
      </c>
      <c r="G332" t="s">
        <v>228</v>
      </c>
      <c r="H332" t="s">
        <v>229</v>
      </c>
      <c r="I332" t="n">
        <v>5</v>
      </c>
      <c r="J332" t="n">
        <v>458</v>
      </c>
      <c r="K332" t="s">
        <v>230</v>
      </c>
      <c r="L332" t="n">
        <v>109</v>
      </c>
      <c r="M332" t="n">
        <v>0.2</v>
      </c>
      <c r="N332" t="n">
        <v>21.6</v>
      </c>
      <c r="O332" t="s">
        <v>231</v>
      </c>
      <c r="P332" t="s">
        <v>232</v>
      </c>
      <c r="Q332" t="s">
        <v>232</v>
      </c>
      <c r="R332" t="s">
        <v>233</v>
      </c>
      <c r="S332" t="s">
        <v>229</v>
      </c>
      <c r="T332" t="n">
        <v>5</v>
      </c>
    </row>
    <row r="333" spans="1:20">
      <c r="A333" s="1" t="n">
        <v>33024</v>
      </c>
      <c r="B333" t="s">
        <v>254</v>
      </c>
      <c r="C333" t="n">
        <v>1</v>
      </c>
      <c r="D333" t="n">
        <v>213</v>
      </c>
      <c r="E333" t="s">
        <v>234</v>
      </c>
      <c r="F333" t="n">
        <v>3201</v>
      </c>
      <c r="G333" t="s">
        <v>228</v>
      </c>
      <c r="H333" t="s">
        <v>229</v>
      </c>
      <c r="I333" t="n">
        <v>5</v>
      </c>
      <c r="J333" t="n">
        <v>400</v>
      </c>
      <c r="K333" t="s">
        <v>257</v>
      </c>
      <c r="L333" t="n">
        <v>172</v>
      </c>
      <c r="M333" t="n">
        <v>0</v>
      </c>
      <c r="N333" t="n">
        <v>0</v>
      </c>
    </row>
    <row r="334" spans="1:20">
      <c r="A334" s="1" t="n">
        <v>33024</v>
      </c>
      <c r="B334" t="s">
        <v>254</v>
      </c>
      <c r="C334" t="n">
        <v>2</v>
      </c>
      <c r="D334" t="n">
        <v>20</v>
      </c>
      <c r="E334" t="s">
        <v>52</v>
      </c>
      <c r="F334" t="n">
        <v>3201</v>
      </c>
      <c r="G334" t="s">
        <v>228</v>
      </c>
      <c r="H334" t="s">
        <v>229</v>
      </c>
      <c r="I334" t="n">
        <v>5</v>
      </c>
      <c r="J334" t="n">
        <v>160</v>
      </c>
      <c r="K334" t="s">
        <v>258</v>
      </c>
      <c r="L334" t="n">
        <v>139</v>
      </c>
      <c r="M334" t="n">
        <v>0.05</v>
      </c>
      <c r="N334" t="n">
        <v>40</v>
      </c>
      <c r="O334" t="s">
        <v>252</v>
      </c>
      <c r="P334" t="s">
        <v>253</v>
      </c>
      <c r="Q334" t="s">
        <v>253</v>
      </c>
      <c r="R334" t="s">
        <v>233</v>
      </c>
      <c r="S334" t="s">
        <v>229</v>
      </c>
      <c r="T334" t="n">
        <v>5</v>
      </c>
    </row>
    <row r="335" spans="1:20">
      <c r="A335" s="1" t="n">
        <v>33024</v>
      </c>
      <c r="B335" t="s">
        <v>254</v>
      </c>
      <c r="C335" t="n">
        <v>3</v>
      </c>
      <c r="D335" t="n">
        <v>20</v>
      </c>
      <c r="E335" t="s">
        <v>52</v>
      </c>
      <c r="F335" t="n">
        <v>3201</v>
      </c>
      <c r="G335" t="s">
        <v>228</v>
      </c>
      <c r="H335" t="s">
        <v>229</v>
      </c>
      <c r="I335" t="n">
        <v>5</v>
      </c>
      <c r="J335" t="n">
        <v>160</v>
      </c>
      <c r="K335" t="s">
        <v>258</v>
      </c>
      <c r="L335" t="n">
        <v>391</v>
      </c>
      <c r="M335" t="n">
        <v>0.08</v>
      </c>
      <c r="N335" t="n">
        <v>46.4</v>
      </c>
      <c r="O335" t="s">
        <v>252</v>
      </c>
      <c r="P335" t="s">
        <v>253</v>
      </c>
      <c r="Q335" t="s">
        <v>253</v>
      </c>
      <c r="R335" t="s">
        <v>233</v>
      </c>
      <c r="S335" t="s">
        <v>229</v>
      </c>
      <c r="T335" t="n">
        <v>5</v>
      </c>
    </row>
    <row r="336" spans="1:20">
      <c r="A336" s="1" t="n">
        <v>33024</v>
      </c>
      <c r="B336" t="s">
        <v>254</v>
      </c>
      <c r="C336" t="n">
        <v>4</v>
      </c>
      <c r="D336" t="n">
        <v>20</v>
      </c>
      <c r="E336" t="s">
        <v>52</v>
      </c>
      <c r="F336" t="n">
        <v>3201</v>
      </c>
      <c r="G336" t="s">
        <v>228</v>
      </c>
      <c r="H336" t="s">
        <v>229</v>
      </c>
      <c r="I336" t="n">
        <v>5</v>
      </c>
      <c r="J336" t="n">
        <v>160</v>
      </c>
      <c r="K336" t="s">
        <v>258</v>
      </c>
      <c r="L336" t="n">
        <v>662</v>
      </c>
      <c r="M336" t="n">
        <v>0.01</v>
      </c>
      <c r="N336" t="n">
        <v>48.3</v>
      </c>
      <c r="O336" t="s">
        <v>252</v>
      </c>
      <c r="P336" t="s">
        <v>253</v>
      </c>
      <c r="Q336" t="s">
        <v>253</v>
      </c>
      <c r="R336" t="s">
        <v>233</v>
      </c>
      <c r="S336" t="s">
        <v>229</v>
      </c>
      <c r="T336" t="n">
        <v>5</v>
      </c>
    </row>
    <row r="337" spans="1:20">
      <c r="A337" s="1" t="n">
        <v>33024</v>
      </c>
      <c r="B337" t="s">
        <v>254</v>
      </c>
      <c r="C337" t="n">
        <v>5</v>
      </c>
      <c r="D337" t="n">
        <v>20</v>
      </c>
      <c r="E337" t="s">
        <v>52</v>
      </c>
      <c r="F337" t="n">
        <v>3201</v>
      </c>
      <c r="G337" t="s">
        <v>228</v>
      </c>
      <c r="H337" t="s">
        <v>229</v>
      </c>
      <c r="I337" t="n">
        <v>5</v>
      </c>
      <c r="J337" t="n">
        <v>458</v>
      </c>
      <c r="K337" t="s">
        <v>230</v>
      </c>
      <c r="L337" t="n">
        <v>220</v>
      </c>
      <c r="M337" t="n">
        <v>0.21</v>
      </c>
      <c r="N337" t="n">
        <v>21.5</v>
      </c>
      <c r="O337" t="s">
        <v>252</v>
      </c>
      <c r="P337" t="s">
        <v>253</v>
      </c>
      <c r="Q337" t="s">
        <v>253</v>
      </c>
      <c r="R337" t="s">
        <v>233</v>
      </c>
      <c r="S337" t="s">
        <v>229</v>
      </c>
      <c r="T337" t="n">
        <v>5</v>
      </c>
    </row>
    <row r="338" spans="1:20">
      <c r="A338" s="1" t="n">
        <v>33024</v>
      </c>
      <c r="B338" t="s">
        <v>263</v>
      </c>
      <c r="C338" t="n">
        <v>1</v>
      </c>
      <c r="D338" t="n">
        <v>216</v>
      </c>
      <c r="E338" t="s">
        <v>264</v>
      </c>
      <c r="F338" t="n">
        <v>3201</v>
      </c>
      <c r="G338" t="s">
        <v>228</v>
      </c>
      <c r="H338" t="s">
        <v>229</v>
      </c>
      <c r="I338" t="n">
        <v>5</v>
      </c>
      <c r="J338" t="n">
        <v>785</v>
      </c>
      <c r="K338" t="s">
        <v>259</v>
      </c>
      <c r="L338" t="n">
        <v>20</v>
      </c>
      <c r="M338" t="n">
        <v>0</v>
      </c>
      <c r="N338" t="n">
        <v>0</v>
      </c>
    </row>
    <row r="339" spans="1:20">
      <c r="A339" s="1" t="n">
        <v>33054</v>
      </c>
      <c r="B339" t="s">
        <v>227</v>
      </c>
      <c r="C339" t="n">
        <v>2</v>
      </c>
      <c r="D339" t="n">
        <v>509</v>
      </c>
      <c r="E339" t="s">
        <v>247</v>
      </c>
      <c r="F339" t="n">
        <v>3201</v>
      </c>
      <c r="G339" t="s">
        <v>228</v>
      </c>
      <c r="H339" t="s">
        <v>229</v>
      </c>
      <c r="I339" t="n">
        <v>5</v>
      </c>
      <c r="J339" t="n">
        <v>795</v>
      </c>
      <c r="K339" t="s">
        <v>240</v>
      </c>
      <c r="L339" t="n">
        <v>199</v>
      </c>
      <c r="M339" t="n">
        <v>0.34</v>
      </c>
      <c r="N339" t="n">
        <v>0</v>
      </c>
    </row>
    <row r="340" spans="1:20">
      <c r="A340" s="1" t="n">
        <v>33054</v>
      </c>
      <c r="B340" t="s">
        <v>227</v>
      </c>
      <c r="C340" t="n">
        <v>6</v>
      </c>
      <c r="D340" t="n">
        <v>20</v>
      </c>
      <c r="E340" t="s">
        <v>52</v>
      </c>
      <c r="F340" t="n">
        <v>3201</v>
      </c>
      <c r="G340" t="s">
        <v>228</v>
      </c>
      <c r="H340" t="s">
        <v>229</v>
      </c>
      <c r="I340" t="n">
        <v>5</v>
      </c>
      <c r="J340" t="n">
        <v>458</v>
      </c>
      <c r="K340" t="s">
        <v>230</v>
      </c>
      <c r="L340" t="n">
        <v>400</v>
      </c>
      <c r="M340" t="n">
        <v>0.1</v>
      </c>
      <c r="N340" t="n">
        <v>35.8</v>
      </c>
      <c r="O340" t="s">
        <v>231</v>
      </c>
      <c r="P340" t="s">
        <v>232</v>
      </c>
      <c r="Q340" t="s">
        <v>232</v>
      </c>
      <c r="R340" t="s">
        <v>233</v>
      </c>
      <c r="S340" t="s">
        <v>229</v>
      </c>
      <c r="T340" t="n">
        <v>5</v>
      </c>
    </row>
    <row r="341" spans="1:20">
      <c r="A341" s="1" t="n">
        <v>33054</v>
      </c>
      <c r="B341" t="s">
        <v>227</v>
      </c>
      <c r="C341" t="n">
        <v>8</v>
      </c>
      <c r="D341" t="n">
        <v>20</v>
      </c>
      <c r="E341" t="s">
        <v>52</v>
      </c>
      <c r="F341" t="n">
        <v>3201</v>
      </c>
      <c r="G341" t="s">
        <v>228</v>
      </c>
      <c r="H341" t="s">
        <v>229</v>
      </c>
      <c r="I341" t="n">
        <v>5</v>
      </c>
      <c r="J341" t="n">
        <v>458</v>
      </c>
      <c r="K341" t="s">
        <v>230</v>
      </c>
      <c r="L341" t="n">
        <v>309</v>
      </c>
      <c r="M341" t="n">
        <v>0.1</v>
      </c>
      <c r="N341" t="n">
        <v>35.5</v>
      </c>
      <c r="O341" t="s">
        <v>231</v>
      </c>
      <c r="P341" t="s">
        <v>232</v>
      </c>
      <c r="Q341" t="s">
        <v>232</v>
      </c>
      <c r="R341" t="s">
        <v>233</v>
      </c>
      <c r="S341" t="s">
        <v>229</v>
      </c>
      <c r="T341" t="n">
        <v>5</v>
      </c>
    </row>
    <row r="342" spans="1:20">
      <c r="A342" s="1" t="n">
        <v>33054</v>
      </c>
      <c r="B342" t="s">
        <v>227</v>
      </c>
      <c r="C342" t="n">
        <v>9</v>
      </c>
      <c r="D342" t="n">
        <v>20</v>
      </c>
      <c r="E342" t="s">
        <v>52</v>
      </c>
      <c r="F342" t="n">
        <v>3201</v>
      </c>
      <c r="G342" t="s">
        <v>228</v>
      </c>
      <c r="H342" t="s">
        <v>229</v>
      </c>
      <c r="I342" t="n">
        <v>5</v>
      </c>
      <c r="J342" t="n">
        <v>458</v>
      </c>
      <c r="K342" t="s">
        <v>230</v>
      </c>
      <c r="L342" t="n">
        <v>97</v>
      </c>
      <c r="M342" t="n">
        <v>0.2</v>
      </c>
      <c r="N342" t="n">
        <v>22.2</v>
      </c>
      <c r="O342" t="s">
        <v>231</v>
      </c>
      <c r="P342" t="s">
        <v>232</v>
      </c>
      <c r="Q342" t="s">
        <v>232</v>
      </c>
      <c r="R342" t="s">
        <v>233</v>
      </c>
      <c r="S342" t="s">
        <v>229</v>
      </c>
      <c r="T342" t="n">
        <v>5</v>
      </c>
    </row>
    <row r="343" spans="1:20">
      <c r="A343" s="1" t="n">
        <v>33054</v>
      </c>
      <c r="B343" t="s">
        <v>241</v>
      </c>
      <c r="C343" t="n">
        <v>1</v>
      </c>
      <c r="D343" t="n">
        <v>213</v>
      </c>
      <c r="E343" t="s">
        <v>234</v>
      </c>
      <c r="F343" t="n">
        <v>3201</v>
      </c>
      <c r="G343" t="s">
        <v>228</v>
      </c>
      <c r="H343" t="s">
        <v>229</v>
      </c>
      <c r="I343" t="n">
        <v>5</v>
      </c>
      <c r="J343" t="n">
        <v>520</v>
      </c>
      <c r="K343" t="s">
        <v>261</v>
      </c>
      <c r="L343" t="n">
        <v>35</v>
      </c>
      <c r="M343" t="n">
        <v>0</v>
      </c>
      <c r="N343" t="n">
        <v>0</v>
      </c>
    </row>
    <row r="344" spans="1:20">
      <c r="A344" s="1" t="n">
        <v>33054</v>
      </c>
      <c r="B344" t="s">
        <v>241</v>
      </c>
      <c r="C344" t="n">
        <v>2</v>
      </c>
      <c r="D344" t="n">
        <v>213</v>
      </c>
      <c r="E344" t="s">
        <v>234</v>
      </c>
      <c r="F344" t="n">
        <v>3201</v>
      </c>
      <c r="G344" t="s">
        <v>228</v>
      </c>
      <c r="H344" t="s">
        <v>229</v>
      </c>
      <c r="I344" t="n">
        <v>5</v>
      </c>
      <c r="J344" t="n">
        <v>795</v>
      </c>
      <c r="K344" t="s">
        <v>240</v>
      </c>
      <c r="L344" t="n">
        <v>15</v>
      </c>
      <c r="M344" t="n">
        <v>0</v>
      </c>
      <c r="N344" t="n">
        <v>0</v>
      </c>
    </row>
    <row r="345" spans="1:20">
      <c r="A345" s="1" t="n">
        <v>33054</v>
      </c>
      <c r="B345" t="s">
        <v>254</v>
      </c>
      <c r="C345" t="n">
        <v>1</v>
      </c>
      <c r="D345" t="n">
        <v>20</v>
      </c>
      <c r="E345" t="s">
        <v>52</v>
      </c>
      <c r="F345" t="n">
        <v>3201</v>
      </c>
      <c r="G345" t="s">
        <v>228</v>
      </c>
      <c r="H345" t="s">
        <v>229</v>
      </c>
      <c r="I345" t="n">
        <v>5</v>
      </c>
      <c r="J345" t="n">
        <v>160</v>
      </c>
      <c r="K345" t="s">
        <v>258</v>
      </c>
      <c r="L345" t="n">
        <v>672</v>
      </c>
      <c r="M345" t="n">
        <v>0.03</v>
      </c>
      <c r="N345" t="n">
        <v>42.6</v>
      </c>
      <c r="O345" t="s">
        <v>252</v>
      </c>
      <c r="P345" t="s">
        <v>253</v>
      </c>
      <c r="Q345" t="s">
        <v>253</v>
      </c>
      <c r="R345" t="s">
        <v>233</v>
      </c>
      <c r="S345" t="s">
        <v>229</v>
      </c>
      <c r="T345" t="n">
        <v>5</v>
      </c>
    </row>
    <row r="346" spans="1:20">
      <c r="A346" s="1" t="n">
        <v>33054</v>
      </c>
      <c r="B346" t="s">
        <v>254</v>
      </c>
      <c r="C346" t="n">
        <v>2</v>
      </c>
      <c r="D346" t="n">
        <v>20</v>
      </c>
      <c r="E346" t="s">
        <v>52</v>
      </c>
      <c r="F346" t="n">
        <v>3201</v>
      </c>
      <c r="G346" t="s">
        <v>228</v>
      </c>
      <c r="H346" t="s">
        <v>229</v>
      </c>
      <c r="I346" t="n">
        <v>5</v>
      </c>
      <c r="J346" t="n">
        <v>160</v>
      </c>
      <c r="K346" t="s">
        <v>258</v>
      </c>
      <c r="L346" t="n">
        <v>309</v>
      </c>
      <c r="M346" t="n">
        <v>0.17</v>
      </c>
      <c r="N346" t="n">
        <v>21.7</v>
      </c>
      <c r="O346" t="s">
        <v>252</v>
      </c>
      <c r="P346" t="s">
        <v>253</v>
      </c>
      <c r="Q346" t="s">
        <v>253</v>
      </c>
      <c r="R346" t="s">
        <v>233</v>
      </c>
      <c r="S346" t="s">
        <v>229</v>
      </c>
      <c r="T346" t="n">
        <v>5</v>
      </c>
    </row>
    <row r="347" spans="1:20">
      <c r="A347" s="1" t="n">
        <v>33054</v>
      </c>
      <c r="B347" t="s">
        <v>254</v>
      </c>
      <c r="C347" t="n">
        <v>3</v>
      </c>
      <c r="D347" t="n">
        <v>20</v>
      </c>
      <c r="E347" t="s">
        <v>52</v>
      </c>
      <c r="F347" t="n">
        <v>3201</v>
      </c>
      <c r="G347" t="s">
        <v>228</v>
      </c>
      <c r="H347" t="s">
        <v>229</v>
      </c>
      <c r="I347" t="n">
        <v>5</v>
      </c>
      <c r="J347" t="n">
        <v>458</v>
      </c>
      <c r="K347" t="s">
        <v>230</v>
      </c>
      <c r="L347" t="n">
        <v>349</v>
      </c>
      <c r="M347" t="n">
        <v>0.01</v>
      </c>
      <c r="N347" t="n">
        <v>51</v>
      </c>
      <c r="O347" t="s">
        <v>252</v>
      </c>
      <c r="P347" t="s">
        <v>253</v>
      </c>
      <c r="Q347" t="s">
        <v>253</v>
      </c>
      <c r="R347" t="s">
        <v>233</v>
      </c>
      <c r="S347" t="s">
        <v>229</v>
      </c>
      <c r="T347" t="n">
        <v>5</v>
      </c>
    </row>
    <row r="348" spans="1:20">
      <c r="A348" s="1" t="n">
        <v>33054</v>
      </c>
      <c r="B348" t="s">
        <v>254</v>
      </c>
      <c r="C348" t="n">
        <v>4</v>
      </c>
      <c r="D348" t="n">
        <v>20</v>
      </c>
      <c r="E348" t="s">
        <v>52</v>
      </c>
      <c r="F348" t="n">
        <v>3201</v>
      </c>
      <c r="G348" t="s">
        <v>228</v>
      </c>
      <c r="H348" t="s">
        <v>229</v>
      </c>
      <c r="I348" t="n">
        <v>5</v>
      </c>
      <c r="J348" t="n">
        <v>580</v>
      </c>
      <c r="K348" t="s">
        <v>248</v>
      </c>
      <c r="L348" t="n">
        <v>23</v>
      </c>
      <c r="M348" t="n">
        <v>0.02</v>
      </c>
      <c r="N348" t="n">
        <v>47.3</v>
      </c>
      <c r="O348" t="s">
        <v>252</v>
      </c>
      <c r="P348" t="s">
        <v>253</v>
      </c>
      <c r="Q348" t="s">
        <v>253</v>
      </c>
      <c r="R348" t="s">
        <v>233</v>
      </c>
      <c r="S348" t="s">
        <v>229</v>
      </c>
      <c r="T348" t="n">
        <v>5</v>
      </c>
    </row>
    <row r="349" spans="1:20">
      <c r="A349" s="1" t="n">
        <v>33085</v>
      </c>
      <c r="B349" t="s">
        <v>227</v>
      </c>
      <c r="C349" t="n">
        <v>1</v>
      </c>
      <c r="D349" t="n">
        <v>20</v>
      </c>
      <c r="E349" t="s">
        <v>52</v>
      </c>
      <c r="F349" t="n">
        <v>3201</v>
      </c>
      <c r="G349" t="s">
        <v>228</v>
      </c>
      <c r="H349" t="s">
        <v>229</v>
      </c>
      <c r="I349" t="n">
        <v>5</v>
      </c>
      <c r="J349" t="n">
        <v>458</v>
      </c>
      <c r="K349" t="s">
        <v>230</v>
      </c>
      <c r="L349" t="n">
        <v>207</v>
      </c>
      <c r="M349" t="n">
        <v>0.1</v>
      </c>
      <c r="N349" t="n">
        <v>39.6</v>
      </c>
      <c r="O349" t="s">
        <v>231</v>
      </c>
      <c r="P349" t="s">
        <v>232</v>
      </c>
      <c r="Q349" t="s">
        <v>232</v>
      </c>
      <c r="R349" t="s">
        <v>233</v>
      </c>
      <c r="S349" t="s">
        <v>229</v>
      </c>
      <c r="T349" t="n">
        <v>5</v>
      </c>
    </row>
    <row r="350" spans="1:20">
      <c r="A350" s="1" t="n">
        <v>33085</v>
      </c>
      <c r="B350" t="s">
        <v>227</v>
      </c>
      <c r="C350" t="n">
        <v>3</v>
      </c>
      <c r="D350" t="n">
        <v>508</v>
      </c>
      <c r="E350" t="s">
        <v>246</v>
      </c>
      <c r="F350" t="n">
        <v>3201</v>
      </c>
      <c r="G350" t="s">
        <v>228</v>
      </c>
      <c r="H350" t="s">
        <v>229</v>
      </c>
      <c r="I350" t="n">
        <v>5</v>
      </c>
      <c r="J350" t="n">
        <v>795</v>
      </c>
      <c r="K350" t="s">
        <v>240</v>
      </c>
      <c r="L350" t="n">
        <v>132</v>
      </c>
      <c r="M350" t="n">
        <v>0.21</v>
      </c>
      <c r="N350" t="n">
        <v>0</v>
      </c>
    </row>
    <row r="351" spans="1:20">
      <c r="A351" s="1" t="n">
        <v>33085</v>
      </c>
      <c r="B351" t="s">
        <v>227</v>
      </c>
      <c r="C351" t="n">
        <v>5</v>
      </c>
      <c r="D351" t="n">
        <v>508</v>
      </c>
      <c r="E351" t="s">
        <v>246</v>
      </c>
      <c r="F351" t="n">
        <v>3201</v>
      </c>
      <c r="G351" t="s">
        <v>228</v>
      </c>
      <c r="H351" t="s">
        <v>229</v>
      </c>
      <c r="I351" t="n">
        <v>5</v>
      </c>
      <c r="J351" t="n">
        <v>795</v>
      </c>
      <c r="K351" t="s">
        <v>240</v>
      </c>
      <c r="L351" t="n">
        <v>2</v>
      </c>
      <c r="M351" t="n">
        <v>0.21</v>
      </c>
      <c r="N351" t="n">
        <v>0</v>
      </c>
    </row>
    <row r="352" spans="1:20">
      <c r="A352" s="1" t="n">
        <v>33085</v>
      </c>
      <c r="B352" t="s">
        <v>227</v>
      </c>
      <c r="C352" t="n">
        <v>7</v>
      </c>
      <c r="D352" t="n">
        <v>508</v>
      </c>
      <c r="E352" t="s">
        <v>246</v>
      </c>
      <c r="F352" t="n">
        <v>3201</v>
      </c>
      <c r="G352" t="s">
        <v>228</v>
      </c>
      <c r="H352" t="s">
        <v>229</v>
      </c>
      <c r="I352" t="n">
        <v>5</v>
      </c>
      <c r="J352" t="n">
        <v>795</v>
      </c>
      <c r="K352" t="s">
        <v>240</v>
      </c>
      <c r="L352" t="n">
        <v>138</v>
      </c>
      <c r="M352" t="n">
        <v>0.19</v>
      </c>
      <c r="N352" t="n">
        <v>0</v>
      </c>
    </row>
    <row r="353" spans="1:20">
      <c r="A353" s="1" t="n">
        <v>33085</v>
      </c>
      <c r="B353" t="s">
        <v>227</v>
      </c>
      <c r="C353" t="n">
        <v>8</v>
      </c>
      <c r="D353" t="n">
        <v>20</v>
      </c>
      <c r="E353" t="s">
        <v>52</v>
      </c>
      <c r="F353" t="n">
        <v>3201</v>
      </c>
      <c r="G353" t="s">
        <v>228</v>
      </c>
      <c r="H353" t="s">
        <v>229</v>
      </c>
      <c r="I353" t="n">
        <v>5</v>
      </c>
      <c r="J353" t="n">
        <v>458</v>
      </c>
      <c r="K353" t="s">
        <v>230</v>
      </c>
      <c r="L353" t="n">
        <v>652</v>
      </c>
      <c r="M353" t="n">
        <v>0.1</v>
      </c>
      <c r="N353" t="n">
        <v>35</v>
      </c>
      <c r="O353" t="s">
        <v>231</v>
      </c>
      <c r="P353" t="s">
        <v>232</v>
      </c>
      <c r="Q353" t="s">
        <v>232</v>
      </c>
      <c r="R353" t="s">
        <v>233</v>
      </c>
      <c r="S353" t="s">
        <v>229</v>
      </c>
      <c r="T353" t="n">
        <v>5</v>
      </c>
    </row>
    <row r="354" spans="1:20">
      <c r="A354" s="1" t="n">
        <v>33085</v>
      </c>
      <c r="B354" t="s">
        <v>227</v>
      </c>
      <c r="C354" t="n">
        <v>9</v>
      </c>
      <c r="D354" t="n">
        <v>20</v>
      </c>
      <c r="E354" t="s">
        <v>52</v>
      </c>
      <c r="F354" t="n">
        <v>3201</v>
      </c>
      <c r="G354" t="s">
        <v>228</v>
      </c>
      <c r="H354" t="s">
        <v>229</v>
      </c>
      <c r="I354" t="n">
        <v>5</v>
      </c>
      <c r="J354" t="n">
        <v>458</v>
      </c>
      <c r="K354" t="s">
        <v>230</v>
      </c>
      <c r="L354" t="n">
        <v>98</v>
      </c>
      <c r="M354" t="n">
        <v>0.2</v>
      </c>
      <c r="N354" t="n">
        <v>21.5</v>
      </c>
      <c r="O354" t="s">
        <v>231</v>
      </c>
      <c r="P354" t="s">
        <v>232</v>
      </c>
      <c r="Q354" t="s">
        <v>232</v>
      </c>
      <c r="R354" t="s">
        <v>233</v>
      </c>
      <c r="S354" t="s">
        <v>229</v>
      </c>
      <c r="T354" t="n">
        <v>5</v>
      </c>
    </row>
    <row r="355" spans="1:20">
      <c r="A355" s="1" t="n">
        <v>33085</v>
      </c>
      <c r="B355" t="s">
        <v>227</v>
      </c>
      <c r="C355" t="n">
        <v>10</v>
      </c>
      <c r="D355" t="n">
        <v>20</v>
      </c>
      <c r="E355" t="s">
        <v>52</v>
      </c>
      <c r="F355" t="n">
        <v>3201</v>
      </c>
      <c r="G355" t="s">
        <v>228</v>
      </c>
      <c r="H355" t="s">
        <v>229</v>
      </c>
      <c r="I355" t="n">
        <v>5</v>
      </c>
      <c r="J355" t="n">
        <v>458</v>
      </c>
      <c r="K355" t="s">
        <v>230</v>
      </c>
      <c r="L355" t="n">
        <v>275</v>
      </c>
      <c r="M355" t="n">
        <v>0.1</v>
      </c>
      <c r="N355" t="n">
        <v>35.2</v>
      </c>
      <c r="O355" t="s">
        <v>231</v>
      </c>
      <c r="P355" t="s">
        <v>232</v>
      </c>
      <c r="Q355" t="s">
        <v>232</v>
      </c>
      <c r="R355" t="s">
        <v>233</v>
      </c>
      <c r="S355" t="s">
        <v>229</v>
      </c>
      <c r="T355" t="n">
        <v>5</v>
      </c>
    </row>
    <row r="356" spans="1:20">
      <c r="A356" s="1" t="n">
        <v>33085</v>
      </c>
      <c r="B356" t="s">
        <v>254</v>
      </c>
      <c r="C356" t="n">
        <v>1</v>
      </c>
      <c r="D356" t="n">
        <v>20</v>
      </c>
      <c r="E356" t="s">
        <v>52</v>
      </c>
      <c r="F356" t="n">
        <v>3201</v>
      </c>
      <c r="G356" t="s">
        <v>228</v>
      </c>
      <c r="H356" t="s">
        <v>229</v>
      </c>
      <c r="I356" t="n">
        <v>5</v>
      </c>
      <c r="J356" t="n">
        <v>160</v>
      </c>
      <c r="K356" t="s">
        <v>258</v>
      </c>
      <c r="L356" t="n">
        <v>210</v>
      </c>
      <c r="M356" t="n">
        <v>0.01</v>
      </c>
      <c r="N356" t="n">
        <v>48.4</v>
      </c>
      <c r="O356" t="s">
        <v>252</v>
      </c>
      <c r="P356" t="s">
        <v>253</v>
      </c>
      <c r="Q356" t="s">
        <v>253</v>
      </c>
      <c r="R356" t="s">
        <v>233</v>
      </c>
      <c r="S356" t="s">
        <v>229</v>
      </c>
      <c r="T356" t="n">
        <v>5</v>
      </c>
    </row>
    <row r="357" spans="1:20">
      <c r="A357" s="1" t="n">
        <v>33085</v>
      </c>
      <c r="B357" t="s">
        <v>254</v>
      </c>
      <c r="C357" t="n">
        <v>2</v>
      </c>
      <c r="D357" t="n">
        <v>20</v>
      </c>
      <c r="E357" t="s">
        <v>52</v>
      </c>
      <c r="F357" t="n">
        <v>3201</v>
      </c>
      <c r="G357" t="s">
        <v>228</v>
      </c>
      <c r="H357" t="s">
        <v>229</v>
      </c>
      <c r="I357" t="n">
        <v>5</v>
      </c>
      <c r="J357" t="n">
        <v>160</v>
      </c>
      <c r="K357" t="s">
        <v>258</v>
      </c>
      <c r="L357" t="n">
        <v>249</v>
      </c>
      <c r="M357" t="n">
        <v>0.03</v>
      </c>
      <c r="N357" t="n">
        <v>40.1</v>
      </c>
      <c r="O357" t="s">
        <v>252</v>
      </c>
      <c r="P357" t="s">
        <v>253</v>
      </c>
      <c r="Q357" t="s">
        <v>253</v>
      </c>
      <c r="R357" t="s">
        <v>233</v>
      </c>
      <c r="S357" t="s">
        <v>229</v>
      </c>
      <c r="T357" t="n">
        <v>5</v>
      </c>
    </row>
    <row r="358" spans="1:20">
      <c r="A358" s="1" t="n">
        <v>33085</v>
      </c>
      <c r="B358" t="s">
        <v>254</v>
      </c>
      <c r="C358" t="n">
        <v>3</v>
      </c>
      <c r="D358" t="n">
        <v>20</v>
      </c>
      <c r="E358" t="s">
        <v>52</v>
      </c>
      <c r="F358" t="n">
        <v>3201</v>
      </c>
      <c r="G358" t="s">
        <v>228</v>
      </c>
      <c r="H358" t="s">
        <v>229</v>
      </c>
      <c r="I358" t="n">
        <v>5</v>
      </c>
      <c r="J358" t="n">
        <v>458</v>
      </c>
      <c r="K358" t="s">
        <v>230</v>
      </c>
      <c r="L358" t="n">
        <v>296</v>
      </c>
      <c r="M358" t="n">
        <v>0.01</v>
      </c>
      <c r="N358" t="n">
        <v>50.4</v>
      </c>
      <c r="O358" t="s">
        <v>252</v>
      </c>
      <c r="P358" t="s">
        <v>253</v>
      </c>
      <c r="Q358" t="s">
        <v>253</v>
      </c>
      <c r="R358" t="s">
        <v>233</v>
      </c>
      <c r="S358" t="s">
        <v>229</v>
      </c>
      <c r="T358" t="n">
        <v>5</v>
      </c>
    </row>
    <row r="359" spans="1:20">
      <c r="A359" s="1" t="n">
        <v>33085</v>
      </c>
      <c r="B359" t="s">
        <v>254</v>
      </c>
      <c r="C359" t="n">
        <v>4</v>
      </c>
      <c r="D359" t="n">
        <v>20</v>
      </c>
      <c r="E359" t="s">
        <v>52</v>
      </c>
      <c r="F359" t="n">
        <v>3201</v>
      </c>
      <c r="G359" t="s">
        <v>228</v>
      </c>
      <c r="H359" t="s">
        <v>229</v>
      </c>
      <c r="I359" t="n">
        <v>5</v>
      </c>
      <c r="J359" t="n">
        <v>458</v>
      </c>
      <c r="K359" t="s">
        <v>230</v>
      </c>
      <c r="L359" t="n">
        <v>149</v>
      </c>
      <c r="M359" t="n">
        <v>0.17</v>
      </c>
      <c r="N359" t="n">
        <v>21.5</v>
      </c>
      <c r="O359" t="s">
        <v>252</v>
      </c>
      <c r="P359" t="s">
        <v>253</v>
      </c>
      <c r="Q359" t="s">
        <v>253</v>
      </c>
      <c r="R359" t="s">
        <v>233</v>
      </c>
      <c r="S359" t="s">
        <v>229</v>
      </c>
      <c r="T359" t="n">
        <v>5</v>
      </c>
    </row>
    <row r="360" spans="1:20">
      <c r="A360" s="1" t="n">
        <v>33085</v>
      </c>
      <c r="B360" t="s">
        <v>254</v>
      </c>
      <c r="C360" t="n">
        <v>5</v>
      </c>
      <c r="D360" t="n">
        <v>20</v>
      </c>
      <c r="E360" t="s">
        <v>52</v>
      </c>
      <c r="F360" t="n">
        <v>3201</v>
      </c>
      <c r="G360" t="s">
        <v>228</v>
      </c>
      <c r="H360" t="s">
        <v>229</v>
      </c>
      <c r="I360" t="n">
        <v>5</v>
      </c>
      <c r="J360" t="n">
        <v>458</v>
      </c>
      <c r="K360" t="s">
        <v>230</v>
      </c>
      <c r="L360" t="n">
        <v>225</v>
      </c>
      <c r="M360" t="n">
        <v>0.21</v>
      </c>
      <c r="N360" t="n">
        <v>21.5</v>
      </c>
      <c r="O360" t="s">
        <v>252</v>
      </c>
      <c r="P360" t="s">
        <v>253</v>
      </c>
      <c r="Q360" t="s">
        <v>253</v>
      </c>
      <c r="R360" t="s">
        <v>233</v>
      </c>
      <c r="S360" t="s">
        <v>229</v>
      </c>
      <c r="T360" t="n">
        <v>5</v>
      </c>
    </row>
    <row r="361" spans="1:20">
      <c r="A361" s="1" t="n">
        <v>33116</v>
      </c>
      <c r="B361" t="s">
        <v>267</v>
      </c>
      <c r="C361" t="n">
        <v>1</v>
      </c>
      <c r="D361" t="n">
        <v>216</v>
      </c>
      <c r="E361" t="s">
        <v>264</v>
      </c>
      <c r="F361" t="n">
        <v>3201</v>
      </c>
      <c r="G361" t="s">
        <v>228</v>
      </c>
      <c r="H361" t="s">
        <v>229</v>
      </c>
      <c r="I361" t="n">
        <v>5</v>
      </c>
      <c r="J361" t="n">
        <v>940</v>
      </c>
      <c r="K361" t="s">
        <v>235</v>
      </c>
      <c r="L361" t="n">
        <v>237</v>
      </c>
      <c r="M361" t="n">
        <v>0</v>
      </c>
      <c r="N361" t="n">
        <v>0</v>
      </c>
    </row>
    <row r="362" spans="1:20">
      <c r="A362" s="1" t="n">
        <v>33116</v>
      </c>
      <c r="B362" t="s">
        <v>227</v>
      </c>
      <c r="C362" t="n">
        <v>1</v>
      </c>
      <c r="D362" t="n">
        <v>20</v>
      </c>
      <c r="E362" t="s">
        <v>52</v>
      </c>
      <c r="F362" t="n">
        <v>3201</v>
      </c>
      <c r="G362" t="s">
        <v>228</v>
      </c>
      <c r="H362" t="s">
        <v>229</v>
      </c>
      <c r="I362" t="n">
        <v>5</v>
      </c>
      <c r="J362" t="n">
        <v>458</v>
      </c>
      <c r="K362" t="s">
        <v>230</v>
      </c>
      <c r="L362" t="n">
        <v>549</v>
      </c>
      <c r="M362" t="n">
        <v>0.1</v>
      </c>
      <c r="N362" t="n">
        <v>35.4</v>
      </c>
      <c r="O362" t="s">
        <v>231</v>
      </c>
      <c r="P362" t="s">
        <v>232</v>
      </c>
      <c r="Q362" t="s">
        <v>232</v>
      </c>
      <c r="R362" t="s">
        <v>233</v>
      </c>
      <c r="S362" t="s">
        <v>229</v>
      </c>
      <c r="T362" t="n">
        <v>5</v>
      </c>
    </row>
    <row r="363" spans="1:20">
      <c r="A363" s="1" t="n">
        <v>33116</v>
      </c>
      <c r="B363" t="s">
        <v>254</v>
      </c>
      <c r="C363" t="n">
        <v>1</v>
      </c>
      <c r="D363" t="n">
        <v>20</v>
      </c>
      <c r="E363" t="s">
        <v>52</v>
      </c>
      <c r="F363" t="n">
        <v>3201</v>
      </c>
      <c r="G363" t="s">
        <v>228</v>
      </c>
      <c r="H363" t="s">
        <v>229</v>
      </c>
      <c r="I363" t="n">
        <v>5</v>
      </c>
      <c r="J363" t="n">
        <v>160</v>
      </c>
      <c r="K363" t="s">
        <v>258</v>
      </c>
      <c r="L363" t="n">
        <v>679</v>
      </c>
      <c r="M363" t="n">
        <v>0.01</v>
      </c>
      <c r="N363" t="n">
        <v>42.1</v>
      </c>
      <c r="O363" t="s">
        <v>252</v>
      </c>
      <c r="P363" t="s">
        <v>253</v>
      </c>
      <c r="Q363" t="s">
        <v>253</v>
      </c>
      <c r="R363" t="s">
        <v>233</v>
      </c>
      <c r="S363" t="s">
        <v>229</v>
      </c>
      <c r="T363" t="n">
        <v>5</v>
      </c>
    </row>
    <row r="364" spans="1:20">
      <c r="A364" s="1" t="n">
        <v>33116</v>
      </c>
      <c r="B364" t="s">
        <v>254</v>
      </c>
      <c r="C364" t="n">
        <v>2</v>
      </c>
      <c r="D364" t="n">
        <v>20</v>
      </c>
      <c r="E364" t="s">
        <v>52</v>
      </c>
      <c r="F364" t="n">
        <v>3201</v>
      </c>
      <c r="G364" t="s">
        <v>228</v>
      </c>
      <c r="H364" t="s">
        <v>229</v>
      </c>
      <c r="I364" t="n">
        <v>5</v>
      </c>
      <c r="J364" t="n">
        <v>280</v>
      </c>
      <c r="K364" t="s">
        <v>251</v>
      </c>
      <c r="L364" t="n">
        <v>266</v>
      </c>
      <c r="M364" t="n">
        <v>0.11</v>
      </c>
      <c r="N364" t="n">
        <v>31.6</v>
      </c>
      <c r="O364" t="s">
        <v>252</v>
      </c>
      <c r="P364" t="s">
        <v>253</v>
      </c>
      <c r="Q364" t="s">
        <v>253</v>
      </c>
      <c r="R364" t="s">
        <v>233</v>
      </c>
      <c r="S364" t="s">
        <v>229</v>
      </c>
      <c r="T364" t="n">
        <v>5</v>
      </c>
    </row>
    <row r="365" spans="1:20">
      <c r="A365" s="1" t="n">
        <v>33146</v>
      </c>
      <c r="B365" t="s">
        <v>267</v>
      </c>
      <c r="C365" t="n">
        <v>1</v>
      </c>
      <c r="D365" t="n">
        <v>216</v>
      </c>
      <c r="E365" t="s">
        <v>264</v>
      </c>
      <c r="F365" t="n">
        <v>3201</v>
      </c>
      <c r="G365" t="s">
        <v>228</v>
      </c>
      <c r="H365" t="s">
        <v>229</v>
      </c>
      <c r="I365" t="n">
        <v>5</v>
      </c>
      <c r="J365" t="n">
        <v>940</v>
      </c>
      <c r="K365" t="s">
        <v>235</v>
      </c>
      <c r="L365" t="n">
        <v>239</v>
      </c>
      <c r="M365" t="n">
        <v>0</v>
      </c>
      <c r="N365" t="n">
        <v>0</v>
      </c>
    </row>
    <row r="366" spans="1:20">
      <c r="A366" s="1" t="n">
        <v>33146</v>
      </c>
      <c r="B366" t="s">
        <v>227</v>
      </c>
      <c r="C366" t="n">
        <v>1</v>
      </c>
      <c r="D366" t="n">
        <v>20</v>
      </c>
      <c r="E366" t="s">
        <v>52</v>
      </c>
      <c r="F366" t="n">
        <v>3201</v>
      </c>
      <c r="G366" t="s">
        <v>228</v>
      </c>
      <c r="H366" t="s">
        <v>229</v>
      </c>
      <c r="I366" t="n">
        <v>5</v>
      </c>
      <c r="J366" t="n">
        <v>458</v>
      </c>
      <c r="K366" t="s">
        <v>230</v>
      </c>
      <c r="L366" t="n">
        <v>38</v>
      </c>
      <c r="M366" t="n">
        <v>0.2</v>
      </c>
      <c r="N366" t="n">
        <v>22.5</v>
      </c>
      <c r="O366" t="s">
        <v>231</v>
      </c>
      <c r="P366" t="s">
        <v>232</v>
      </c>
      <c r="Q366" t="s">
        <v>232</v>
      </c>
      <c r="R366" t="s">
        <v>233</v>
      </c>
      <c r="S366" t="s">
        <v>229</v>
      </c>
      <c r="T366" t="n">
        <v>5</v>
      </c>
    </row>
    <row r="367" spans="1:20">
      <c r="A367" s="1" t="n">
        <v>33146</v>
      </c>
      <c r="B367" t="s">
        <v>227</v>
      </c>
      <c r="C367" t="n">
        <v>3</v>
      </c>
      <c r="D367" t="n">
        <v>509</v>
      </c>
      <c r="E367" t="s">
        <v>247</v>
      </c>
      <c r="F367" t="n">
        <v>3201</v>
      </c>
      <c r="G367" t="s">
        <v>228</v>
      </c>
      <c r="H367" t="s">
        <v>229</v>
      </c>
      <c r="I367" t="n">
        <v>5</v>
      </c>
      <c r="J367" t="n">
        <v>795</v>
      </c>
      <c r="K367" t="s">
        <v>240</v>
      </c>
      <c r="L367" t="n">
        <v>207</v>
      </c>
      <c r="M367" t="n">
        <v>0.34</v>
      </c>
      <c r="N367" t="n">
        <v>0</v>
      </c>
    </row>
    <row r="368" spans="1:20">
      <c r="A368" s="1" t="n">
        <v>33146</v>
      </c>
      <c r="B368" t="s">
        <v>227</v>
      </c>
      <c r="C368" t="n">
        <v>4</v>
      </c>
      <c r="D368" t="n">
        <v>20</v>
      </c>
      <c r="E368" t="s">
        <v>52</v>
      </c>
      <c r="F368" t="n">
        <v>3201</v>
      </c>
      <c r="G368" t="s">
        <v>228</v>
      </c>
      <c r="H368" t="s">
        <v>229</v>
      </c>
      <c r="I368" t="n">
        <v>5</v>
      </c>
      <c r="J368" t="n">
        <v>458</v>
      </c>
      <c r="K368" t="s">
        <v>230</v>
      </c>
      <c r="L368" t="n">
        <v>331</v>
      </c>
      <c r="M368" t="n">
        <v>0.1</v>
      </c>
      <c r="N368" t="n">
        <v>35.8</v>
      </c>
      <c r="O368" t="s">
        <v>231</v>
      </c>
      <c r="P368" t="s">
        <v>232</v>
      </c>
      <c r="Q368" t="s">
        <v>232</v>
      </c>
      <c r="R368" t="s">
        <v>233</v>
      </c>
      <c r="S368" t="s">
        <v>229</v>
      </c>
      <c r="T368" t="n">
        <v>5</v>
      </c>
    </row>
    <row r="369" spans="1:20">
      <c r="A369" s="1" t="n">
        <v>33146</v>
      </c>
      <c r="B369" t="s">
        <v>227</v>
      </c>
      <c r="C369" t="n">
        <v>5</v>
      </c>
      <c r="D369" t="n">
        <v>20</v>
      </c>
      <c r="E369" t="s">
        <v>52</v>
      </c>
      <c r="F369" t="n">
        <v>3201</v>
      </c>
      <c r="G369" t="s">
        <v>228</v>
      </c>
      <c r="H369" t="s">
        <v>229</v>
      </c>
      <c r="I369" t="n">
        <v>5</v>
      </c>
      <c r="J369" t="n">
        <v>458</v>
      </c>
      <c r="K369" t="s">
        <v>230</v>
      </c>
      <c r="L369" t="n">
        <v>359</v>
      </c>
      <c r="M369" t="n">
        <v>0.1</v>
      </c>
      <c r="N369" t="n">
        <v>35.1</v>
      </c>
      <c r="O369" t="s">
        <v>231</v>
      </c>
      <c r="P369" t="s">
        <v>232</v>
      </c>
      <c r="Q369" t="s">
        <v>232</v>
      </c>
      <c r="R369" t="s">
        <v>233</v>
      </c>
      <c r="S369" t="s">
        <v>229</v>
      </c>
      <c r="T369" t="n">
        <v>5</v>
      </c>
    </row>
    <row r="370" spans="1:20">
      <c r="A370" s="1" t="n">
        <v>33146</v>
      </c>
      <c r="B370" t="s">
        <v>254</v>
      </c>
      <c r="C370" t="n">
        <v>1</v>
      </c>
      <c r="D370" t="n">
        <v>20</v>
      </c>
      <c r="E370" t="s">
        <v>52</v>
      </c>
      <c r="F370" t="n">
        <v>3201</v>
      </c>
      <c r="G370" t="s">
        <v>228</v>
      </c>
      <c r="H370" t="s">
        <v>229</v>
      </c>
      <c r="I370" t="n">
        <v>5</v>
      </c>
      <c r="J370" t="n">
        <v>160</v>
      </c>
      <c r="K370" t="s">
        <v>258</v>
      </c>
      <c r="L370" t="n">
        <v>149</v>
      </c>
      <c r="M370" t="n">
        <v>0.02</v>
      </c>
      <c r="N370" t="n">
        <v>39.4</v>
      </c>
      <c r="O370" t="s">
        <v>252</v>
      </c>
      <c r="P370" t="s">
        <v>253</v>
      </c>
      <c r="Q370" t="s">
        <v>253</v>
      </c>
      <c r="R370" t="s">
        <v>233</v>
      </c>
      <c r="S370" t="s">
        <v>229</v>
      </c>
      <c r="T370" t="n">
        <v>5</v>
      </c>
    </row>
    <row r="371" spans="1:20">
      <c r="A371" s="1" t="n">
        <v>33146</v>
      </c>
      <c r="B371" t="s">
        <v>254</v>
      </c>
      <c r="C371" t="n">
        <v>2</v>
      </c>
      <c r="D371" t="n">
        <v>20</v>
      </c>
      <c r="E371" t="s">
        <v>52</v>
      </c>
      <c r="F371" t="n">
        <v>3201</v>
      </c>
      <c r="G371" t="s">
        <v>228</v>
      </c>
      <c r="H371" t="s">
        <v>229</v>
      </c>
      <c r="I371" t="n">
        <v>5</v>
      </c>
      <c r="J371" t="n">
        <v>160</v>
      </c>
      <c r="K371" t="s">
        <v>258</v>
      </c>
      <c r="L371" t="n">
        <v>541</v>
      </c>
      <c r="M371" t="n">
        <v>0.01</v>
      </c>
      <c r="N371" t="n">
        <v>38</v>
      </c>
      <c r="O371" t="s">
        <v>252</v>
      </c>
      <c r="P371" t="s">
        <v>253</v>
      </c>
      <c r="Q371" t="s">
        <v>253</v>
      </c>
      <c r="R371" t="s">
        <v>233</v>
      </c>
      <c r="S371" t="s">
        <v>229</v>
      </c>
      <c r="T371" t="n">
        <v>5</v>
      </c>
    </row>
    <row r="372" spans="1:20">
      <c r="A372" s="1" t="n">
        <v>33146</v>
      </c>
      <c r="B372" t="s">
        <v>254</v>
      </c>
      <c r="C372" t="n">
        <v>3</v>
      </c>
      <c r="D372" t="n">
        <v>20</v>
      </c>
      <c r="E372" t="s">
        <v>52</v>
      </c>
      <c r="F372" t="n">
        <v>3201</v>
      </c>
      <c r="G372" t="s">
        <v>228</v>
      </c>
      <c r="H372" t="s">
        <v>229</v>
      </c>
      <c r="I372" t="n">
        <v>5</v>
      </c>
      <c r="J372" t="n">
        <v>458</v>
      </c>
      <c r="K372" t="s">
        <v>230</v>
      </c>
      <c r="L372" t="n">
        <v>41</v>
      </c>
      <c r="M372" t="n">
        <v>0.18</v>
      </c>
      <c r="N372" t="n">
        <v>21.6</v>
      </c>
      <c r="O372" t="s">
        <v>252</v>
      </c>
      <c r="P372" t="s">
        <v>253</v>
      </c>
      <c r="Q372" t="s">
        <v>253</v>
      </c>
      <c r="R372" t="s">
        <v>233</v>
      </c>
      <c r="S372" t="s">
        <v>229</v>
      </c>
      <c r="T372" t="n">
        <v>5</v>
      </c>
    </row>
    <row r="373" spans="1:20">
      <c r="A373" s="1" t="n">
        <v>33146</v>
      </c>
      <c r="B373" t="s">
        <v>254</v>
      </c>
      <c r="C373" t="n">
        <v>4</v>
      </c>
      <c r="D373" t="n">
        <v>20</v>
      </c>
      <c r="E373" t="s">
        <v>52</v>
      </c>
      <c r="F373" t="n">
        <v>3201</v>
      </c>
      <c r="G373" t="s">
        <v>228</v>
      </c>
      <c r="H373" t="s">
        <v>229</v>
      </c>
      <c r="I373" t="n">
        <v>5</v>
      </c>
      <c r="J373" t="n">
        <v>458</v>
      </c>
      <c r="K373" t="s">
        <v>230</v>
      </c>
      <c r="L373" t="n">
        <v>417</v>
      </c>
      <c r="M373" t="n">
        <v>0.18</v>
      </c>
      <c r="N373" t="n">
        <v>21.5</v>
      </c>
      <c r="O373" t="s">
        <v>252</v>
      </c>
      <c r="P373" t="s">
        <v>253</v>
      </c>
      <c r="Q373" t="s">
        <v>253</v>
      </c>
      <c r="R373" t="s">
        <v>233</v>
      </c>
      <c r="S373" t="s">
        <v>229</v>
      </c>
      <c r="T373" t="n">
        <v>5</v>
      </c>
    </row>
    <row r="374" spans="1:20">
      <c r="A374" s="1" t="n">
        <v>33146</v>
      </c>
      <c r="B374" t="s">
        <v>254</v>
      </c>
      <c r="C374" t="n">
        <v>5</v>
      </c>
      <c r="D374" t="n">
        <v>20</v>
      </c>
      <c r="E374" t="s">
        <v>52</v>
      </c>
      <c r="F374" t="n">
        <v>3201</v>
      </c>
      <c r="G374" t="s">
        <v>228</v>
      </c>
      <c r="H374" t="s">
        <v>229</v>
      </c>
      <c r="I374" t="n">
        <v>5</v>
      </c>
      <c r="J374" t="n">
        <v>458</v>
      </c>
      <c r="K374" t="s">
        <v>230</v>
      </c>
      <c r="L374" t="n">
        <v>251</v>
      </c>
      <c r="M374" t="n">
        <v>0.17</v>
      </c>
      <c r="N374" t="n">
        <v>21.8</v>
      </c>
      <c r="O374" t="s">
        <v>252</v>
      </c>
      <c r="P374" t="s">
        <v>253</v>
      </c>
      <c r="Q374" t="s">
        <v>253</v>
      </c>
      <c r="R374" t="s">
        <v>233</v>
      </c>
      <c r="S374" t="s">
        <v>229</v>
      </c>
      <c r="T374" t="n">
        <v>5</v>
      </c>
    </row>
    <row r="375" spans="1:20">
      <c r="A375" s="1" t="n">
        <v>33146</v>
      </c>
      <c r="B375" t="s">
        <v>254</v>
      </c>
      <c r="C375" t="n">
        <v>6</v>
      </c>
      <c r="D375" t="n">
        <v>20</v>
      </c>
      <c r="E375" t="s">
        <v>52</v>
      </c>
      <c r="F375" t="n">
        <v>3201</v>
      </c>
      <c r="G375" t="s">
        <v>228</v>
      </c>
      <c r="H375" t="s">
        <v>229</v>
      </c>
      <c r="I375" t="n">
        <v>5</v>
      </c>
      <c r="J375" t="n">
        <v>580</v>
      </c>
      <c r="K375" t="s">
        <v>248</v>
      </c>
      <c r="L375" t="n">
        <v>280</v>
      </c>
      <c r="M375" t="n">
        <v>0.04</v>
      </c>
      <c r="N375" t="n">
        <v>47.2</v>
      </c>
      <c r="O375" t="s">
        <v>252</v>
      </c>
      <c r="P375" t="s">
        <v>253</v>
      </c>
      <c r="Q375" t="s">
        <v>253</v>
      </c>
      <c r="R375" t="s">
        <v>233</v>
      </c>
      <c r="S375" t="s">
        <v>229</v>
      </c>
      <c r="T375" t="n">
        <v>5</v>
      </c>
    </row>
    <row r="376" spans="1:20">
      <c r="A376" s="1" t="n">
        <v>33146</v>
      </c>
      <c r="B376" t="s">
        <v>254</v>
      </c>
      <c r="C376" t="n">
        <v>7</v>
      </c>
      <c r="D376" t="n">
        <v>20</v>
      </c>
      <c r="E376" t="s">
        <v>52</v>
      </c>
      <c r="F376" t="n">
        <v>3201</v>
      </c>
      <c r="G376" t="s">
        <v>228</v>
      </c>
      <c r="H376" t="s">
        <v>229</v>
      </c>
      <c r="I376" t="n">
        <v>5</v>
      </c>
      <c r="J376" t="n">
        <v>580</v>
      </c>
      <c r="K376" t="s">
        <v>248</v>
      </c>
      <c r="L376" t="n">
        <v>624</v>
      </c>
      <c r="M376" t="n">
        <v>0.01</v>
      </c>
      <c r="N376" t="n">
        <v>47.3</v>
      </c>
      <c r="O376" t="s">
        <v>252</v>
      </c>
      <c r="P376" t="s">
        <v>253</v>
      </c>
      <c r="Q376" t="s">
        <v>253</v>
      </c>
      <c r="R376" t="s">
        <v>233</v>
      </c>
      <c r="S376" t="s">
        <v>229</v>
      </c>
      <c r="T376" t="n">
        <v>5</v>
      </c>
    </row>
    <row r="377" spans="1:20">
      <c r="A377" s="1" t="n">
        <v>33177</v>
      </c>
      <c r="B377" t="s">
        <v>267</v>
      </c>
      <c r="C377" t="n">
        <v>4</v>
      </c>
      <c r="D377" t="n">
        <v>216</v>
      </c>
      <c r="E377" t="s">
        <v>264</v>
      </c>
      <c r="F377" t="n">
        <v>3201</v>
      </c>
      <c r="G377" t="s">
        <v>228</v>
      </c>
      <c r="H377" t="s">
        <v>229</v>
      </c>
      <c r="I377" t="n">
        <v>5</v>
      </c>
      <c r="J377" t="n">
        <v>940</v>
      </c>
      <c r="K377" t="s">
        <v>235</v>
      </c>
      <c r="L377" t="n">
        <v>246</v>
      </c>
      <c r="M377" t="n">
        <v>0</v>
      </c>
      <c r="N377" t="n">
        <v>0</v>
      </c>
    </row>
    <row r="378" spans="1:20">
      <c r="A378" s="1" t="n">
        <v>33177</v>
      </c>
      <c r="B378" t="s">
        <v>227</v>
      </c>
      <c r="C378" t="n">
        <v>6</v>
      </c>
      <c r="D378" t="n">
        <v>508</v>
      </c>
      <c r="E378" t="s">
        <v>246</v>
      </c>
      <c r="F378" t="n">
        <v>3201</v>
      </c>
      <c r="G378" t="s">
        <v>228</v>
      </c>
      <c r="H378" t="s">
        <v>229</v>
      </c>
      <c r="I378" t="n">
        <v>5</v>
      </c>
      <c r="J378" t="n">
        <v>795</v>
      </c>
      <c r="K378" t="s">
        <v>240</v>
      </c>
      <c r="L378" t="n">
        <v>509</v>
      </c>
      <c r="M378" t="n">
        <v>0.1</v>
      </c>
      <c r="N378" t="n">
        <v>0</v>
      </c>
    </row>
    <row r="379" spans="1:20">
      <c r="A379" s="1" t="n">
        <v>33177</v>
      </c>
      <c r="B379" t="s">
        <v>227</v>
      </c>
      <c r="C379" t="n">
        <v>11</v>
      </c>
      <c r="D379" t="n">
        <v>20</v>
      </c>
      <c r="E379" t="s">
        <v>52</v>
      </c>
      <c r="F379" t="n">
        <v>3201</v>
      </c>
      <c r="G379" t="s">
        <v>228</v>
      </c>
      <c r="H379" t="s">
        <v>229</v>
      </c>
      <c r="I379" t="n">
        <v>5</v>
      </c>
      <c r="J379" t="n">
        <v>458</v>
      </c>
      <c r="K379" t="s">
        <v>230</v>
      </c>
      <c r="L379" t="n">
        <v>337</v>
      </c>
      <c r="M379" t="n">
        <v>0.1</v>
      </c>
      <c r="N379" t="n">
        <v>35.3</v>
      </c>
      <c r="O379" t="s">
        <v>231</v>
      </c>
      <c r="P379" t="s">
        <v>232</v>
      </c>
      <c r="Q379" t="s">
        <v>232</v>
      </c>
      <c r="R379" t="s">
        <v>233</v>
      </c>
      <c r="S379" t="s">
        <v>229</v>
      </c>
      <c r="T379" t="n">
        <v>5</v>
      </c>
    </row>
    <row r="380" spans="1:20">
      <c r="A380" s="1" t="n">
        <v>33177</v>
      </c>
      <c r="B380" t="s">
        <v>227</v>
      </c>
      <c r="C380" t="n">
        <v>12</v>
      </c>
      <c r="D380" t="n">
        <v>20</v>
      </c>
      <c r="E380" t="s">
        <v>52</v>
      </c>
      <c r="F380" t="n">
        <v>3201</v>
      </c>
      <c r="G380" t="s">
        <v>228</v>
      </c>
      <c r="H380" t="s">
        <v>229</v>
      </c>
      <c r="I380" t="n">
        <v>5</v>
      </c>
      <c r="J380" t="n">
        <v>458</v>
      </c>
      <c r="K380" t="s">
        <v>230</v>
      </c>
      <c r="L380" t="n">
        <v>228</v>
      </c>
      <c r="M380" t="n">
        <v>0.1</v>
      </c>
      <c r="N380" t="n">
        <v>32.4</v>
      </c>
      <c r="O380" t="s">
        <v>231</v>
      </c>
      <c r="P380" t="s">
        <v>232</v>
      </c>
      <c r="Q380" t="s">
        <v>232</v>
      </c>
      <c r="R380" t="s">
        <v>233</v>
      </c>
      <c r="S380" t="s">
        <v>229</v>
      </c>
      <c r="T380" t="n">
        <v>5</v>
      </c>
    </row>
    <row r="381" spans="1:20">
      <c r="A381" s="1" t="n">
        <v>33177</v>
      </c>
      <c r="B381" t="s">
        <v>227</v>
      </c>
      <c r="C381" t="n">
        <v>13</v>
      </c>
      <c r="D381" t="n">
        <v>20</v>
      </c>
      <c r="E381" t="s">
        <v>52</v>
      </c>
      <c r="F381" t="n">
        <v>3201</v>
      </c>
      <c r="G381" t="s">
        <v>228</v>
      </c>
      <c r="H381" t="s">
        <v>229</v>
      </c>
      <c r="I381" t="n">
        <v>5</v>
      </c>
      <c r="J381" t="n">
        <v>458</v>
      </c>
      <c r="K381" t="s">
        <v>230</v>
      </c>
      <c r="L381" t="n">
        <v>54</v>
      </c>
      <c r="M381" t="n">
        <v>0.2</v>
      </c>
      <c r="N381" t="n">
        <v>21.7</v>
      </c>
      <c r="O381" t="s">
        <v>231</v>
      </c>
      <c r="P381" t="s">
        <v>232</v>
      </c>
      <c r="Q381" t="s">
        <v>232</v>
      </c>
      <c r="R381" t="s">
        <v>233</v>
      </c>
      <c r="S381" t="s">
        <v>229</v>
      </c>
      <c r="T381" t="n">
        <v>5</v>
      </c>
    </row>
    <row r="382" spans="1:20">
      <c r="A382" s="1" t="n">
        <v>33177</v>
      </c>
      <c r="B382" t="s">
        <v>227</v>
      </c>
      <c r="C382" t="n">
        <v>14</v>
      </c>
      <c r="D382" t="n">
        <v>20</v>
      </c>
      <c r="E382" t="s">
        <v>52</v>
      </c>
      <c r="F382" t="n">
        <v>3201</v>
      </c>
      <c r="G382" t="s">
        <v>228</v>
      </c>
      <c r="H382" t="s">
        <v>229</v>
      </c>
      <c r="I382" t="n">
        <v>5</v>
      </c>
      <c r="J382" t="n">
        <v>458</v>
      </c>
      <c r="K382" t="s">
        <v>230</v>
      </c>
      <c r="L382" t="n">
        <v>311</v>
      </c>
      <c r="M382" t="n">
        <v>0.1</v>
      </c>
      <c r="N382" t="n">
        <v>35.4</v>
      </c>
      <c r="O382" t="s">
        <v>231</v>
      </c>
      <c r="P382" t="s">
        <v>232</v>
      </c>
      <c r="Q382" t="s">
        <v>232</v>
      </c>
      <c r="R382" t="s">
        <v>233</v>
      </c>
      <c r="S382" t="s">
        <v>229</v>
      </c>
      <c r="T382" t="n">
        <v>5</v>
      </c>
    </row>
    <row r="383" spans="1:20">
      <c r="A383" s="1" t="n">
        <v>33177</v>
      </c>
      <c r="B383" t="s">
        <v>227</v>
      </c>
      <c r="C383" t="n">
        <v>15</v>
      </c>
      <c r="D383" t="n">
        <v>20</v>
      </c>
      <c r="E383" t="s">
        <v>52</v>
      </c>
      <c r="F383" t="n">
        <v>3201</v>
      </c>
      <c r="G383" t="s">
        <v>228</v>
      </c>
      <c r="H383" t="s">
        <v>229</v>
      </c>
      <c r="I383" t="n">
        <v>5</v>
      </c>
      <c r="J383" t="n">
        <v>458</v>
      </c>
      <c r="K383" t="s">
        <v>230</v>
      </c>
      <c r="L383" t="n">
        <v>347</v>
      </c>
      <c r="M383" t="n">
        <v>0.1</v>
      </c>
      <c r="N383" t="n">
        <v>35.9</v>
      </c>
      <c r="O383" t="s">
        <v>231</v>
      </c>
      <c r="P383" t="s">
        <v>232</v>
      </c>
      <c r="Q383" t="s">
        <v>232</v>
      </c>
      <c r="R383" t="s">
        <v>233</v>
      </c>
      <c r="S383" t="s">
        <v>229</v>
      </c>
      <c r="T383" t="n">
        <v>5</v>
      </c>
    </row>
    <row r="384" spans="1:20">
      <c r="A384" s="1" t="n">
        <v>33177</v>
      </c>
      <c r="B384" t="s">
        <v>227</v>
      </c>
      <c r="C384" t="n">
        <v>16</v>
      </c>
      <c r="D384" t="n">
        <v>20</v>
      </c>
      <c r="E384" t="s">
        <v>52</v>
      </c>
      <c r="F384" t="n">
        <v>3201</v>
      </c>
      <c r="G384" t="s">
        <v>228</v>
      </c>
      <c r="H384" t="s">
        <v>229</v>
      </c>
      <c r="I384" t="n">
        <v>5</v>
      </c>
      <c r="J384" t="n">
        <v>458</v>
      </c>
      <c r="K384" t="s">
        <v>230</v>
      </c>
      <c r="L384" t="n">
        <v>99</v>
      </c>
      <c r="M384" t="n">
        <v>0.2</v>
      </c>
      <c r="N384" t="n">
        <v>21.5</v>
      </c>
      <c r="O384" t="s">
        <v>231</v>
      </c>
      <c r="P384" t="s">
        <v>232</v>
      </c>
      <c r="Q384" t="s">
        <v>232</v>
      </c>
      <c r="R384" t="s">
        <v>233</v>
      </c>
      <c r="S384" t="s">
        <v>229</v>
      </c>
      <c r="T384" t="n">
        <v>5</v>
      </c>
    </row>
    <row r="385" spans="1:20">
      <c r="A385" s="1" t="n">
        <v>33177</v>
      </c>
      <c r="B385" t="s">
        <v>254</v>
      </c>
      <c r="C385" t="n">
        <v>1</v>
      </c>
      <c r="D385" t="n">
        <v>20</v>
      </c>
      <c r="E385" t="s">
        <v>52</v>
      </c>
      <c r="F385" t="n">
        <v>3201</v>
      </c>
      <c r="G385" t="s">
        <v>228</v>
      </c>
      <c r="H385" t="s">
        <v>229</v>
      </c>
      <c r="I385" t="n">
        <v>5</v>
      </c>
      <c r="J385" t="n">
        <v>160</v>
      </c>
      <c r="K385" t="s">
        <v>258</v>
      </c>
      <c r="L385" t="n">
        <v>698</v>
      </c>
      <c r="M385" t="n">
        <v>0.06</v>
      </c>
      <c r="N385" t="n">
        <v>46.7</v>
      </c>
      <c r="O385" t="s">
        <v>252</v>
      </c>
      <c r="P385" t="s">
        <v>253</v>
      </c>
      <c r="Q385" t="s">
        <v>253</v>
      </c>
      <c r="R385" t="s">
        <v>233</v>
      </c>
      <c r="S385" t="s">
        <v>229</v>
      </c>
      <c r="T385" t="n">
        <v>5</v>
      </c>
    </row>
    <row r="386" spans="1:20">
      <c r="A386" s="1" t="n">
        <v>33177</v>
      </c>
      <c r="B386" t="s">
        <v>254</v>
      </c>
      <c r="C386" t="n">
        <v>2</v>
      </c>
      <c r="D386" t="n">
        <v>20</v>
      </c>
      <c r="E386" t="s">
        <v>52</v>
      </c>
      <c r="F386" t="n">
        <v>3201</v>
      </c>
      <c r="G386" t="s">
        <v>228</v>
      </c>
      <c r="H386" t="s">
        <v>229</v>
      </c>
      <c r="I386" t="n">
        <v>5</v>
      </c>
      <c r="J386" t="n">
        <v>160</v>
      </c>
      <c r="K386" t="s">
        <v>258</v>
      </c>
      <c r="L386" t="n">
        <v>249</v>
      </c>
      <c r="M386" t="n">
        <v>0.06</v>
      </c>
      <c r="N386" t="n">
        <v>44.4</v>
      </c>
      <c r="O386" t="s">
        <v>252</v>
      </c>
      <c r="P386" t="s">
        <v>253</v>
      </c>
      <c r="Q386" t="s">
        <v>253</v>
      </c>
      <c r="R386" t="s">
        <v>233</v>
      </c>
      <c r="S386" t="s">
        <v>229</v>
      </c>
      <c r="T386" t="n">
        <v>5</v>
      </c>
    </row>
    <row r="387" spans="1:20">
      <c r="A387" s="1" t="n">
        <v>33177</v>
      </c>
      <c r="B387" t="s">
        <v>254</v>
      </c>
      <c r="C387" t="n">
        <v>3</v>
      </c>
      <c r="D387" t="n">
        <v>20</v>
      </c>
      <c r="E387" t="s">
        <v>52</v>
      </c>
      <c r="F387" t="n">
        <v>3201</v>
      </c>
      <c r="G387" t="s">
        <v>228</v>
      </c>
      <c r="H387" t="s">
        <v>229</v>
      </c>
      <c r="I387" t="n">
        <v>5</v>
      </c>
      <c r="J387" t="n">
        <v>325</v>
      </c>
      <c r="K387" t="s">
        <v>265</v>
      </c>
      <c r="L387" t="n">
        <v>550</v>
      </c>
      <c r="M387" t="n">
        <v>1.07</v>
      </c>
      <c r="N387" t="n">
        <v>29.1</v>
      </c>
      <c r="O387" t="s">
        <v>252</v>
      </c>
      <c r="P387" t="s">
        <v>253</v>
      </c>
      <c r="Q387" t="s">
        <v>253</v>
      </c>
      <c r="R387" t="s">
        <v>233</v>
      </c>
      <c r="S387" t="s">
        <v>229</v>
      </c>
      <c r="T387" t="n">
        <v>5</v>
      </c>
    </row>
    <row r="388" spans="1:20">
      <c r="A388" s="1" t="n">
        <v>33177</v>
      </c>
      <c r="B388" t="s">
        <v>254</v>
      </c>
      <c r="C388" t="n">
        <v>4</v>
      </c>
      <c r="D388" t="n">
        <v>20</v>
      </c>
      <c r="E388" t="s">
        <v>52</v>
      </c>
      <c r="F388" t="n">
        <v>3201</v>
      </c>
      <c r="G388" t="s">
        <v>228</v>
      </c>
      <c r="H388" t="s">
        <v>229</v>
      </c>
      <c r="I388" t="n">
        <v>5</v>
      </c>
      <c r="J388" t="n">
        <v>458</v>
      </c>
      <c r="K388" t="s">
        <v>230</v>
      </c>
      <c r="L388" t="n">
        <v>188</v>
      </c>
      <c r="M388" t="n">
        <v>0.1</v>
      </c>
      <c r="N388" t="n">
        <v>37</v>
      </c>
      <c r="O388" t="s">
        <v>252</v>
      </c>
      <c r="P388" t="s">
        <v>253</v>
      </c>
      <c r="Q388" t="s">
        <v>253</v>
      </c>
      <c r="R388" t="s">
        <v>233</v>
      </c>
      <c r="S388" t="s">
        <v>229</v>
      </c>
      <c r="T388" t="n">
        <v>5</v>
      </c>
    </row>
    <row r="389" spans="1:20">
      <c r="A389" s="1" t="n">
        <v>33177</v>
      </c>
      <c r="B389" t="s">
        <v>254</v>
      </c>
      <c r="C389" t="n">
        <v>5</v>
      </c>
      <c r="D389" t="n">
        <v>20</v>
      </c>
      <c r="E389" t="s">
        <v>52</v>
      </c>
      <c r="F389" t="n">
        <v>3201</v>
      </c>
      <c r="G389" t="s">
        <v>228</v>
      </c>
      <c r="H389" t="s">
        <v>229</v>
      </c>
      <c r="I389" t="n">
        <v>5</v>
      </c>
      <c r="J389" t="n">
        <v>458</v>
      </c>
      <c r="K389" t="s">
        <v>230</v>
      </c>
      <c r="L389" t="n">
        <v>205</v>
      </c>
      <c r="M389" t="n">
        <v>0.18</v>
      </c>
      <c r="N389" t="n">
        <v>21.5</v>
      </c>
      <c r="O389" t="s">
        <v>252</v>
      </c>
      <c r="P389" t="s">
        <v>253</v>
      </c>
      <c r="Q389" t="s">
        <v>253</v>
      </c>
      <c r="R389" t="s">
        <v>233</v>
      </c>
      <c r="S389" t="s">
        <v>229</v>
      </c>
      <c r="T389" t="n">
        <v>5</v>
      </c>
    </row>
    <row r="390" spans="1:20">
      <c r="A390" s="1" t="n">
        <v>33177</v>
      </c>
      <c r="B390" t="s">
        <v>254</v>
      </c>
      <c r="C390" t="n">
        <v>6</v>
      </c>
      <c r="D390" t="n">
        <v>20</v>
      </c>
      <c r="E390" t="s">
        <v>52</v>
      </c>
      <c r="F390" t="n">
        <v>3201</v>
      </c>
      <c r="G390" t="s">
        <v>228</v>
      </c>
      <c r="H390" t="s">
        <v>229</v>
      </c>
      <c r="I390" t="n">
        <v>5</v>
      </c>
      <c r="J390" t="n">
        <v>580</v>
      </c>
      <c r="K390" t="s">
        <v>248</v>
      </c>
      <c r="L390" t="n">
        <v>455</v>
      </c>
      <c r="M390" t="n">
        <v>0.05</v>
      </c>
      <c r="N390" t="n">
        <v>47.1</v>
      </c>
      <c r="O390" t="s">
        <v>252</v>
      </c>
      <c r="P390" t="s">
        <v>253</v>
      </c>
      <c r="Q390" t="s">
        <v>253</v>
      </c>
      <c r="R390" t="s">
        <v>233</v>
      </c>
      <c r="S390" t="s">
        <v>229</v>
      </c>
      <c r="T390" t="n">
        <v>5</v>
      </c>
    </row>
    <row r="391" spans="1:20">
      <c r="A391" s="1" t="n">
        <v>33177</v>
      </c>
      <c r="B391" t="s">
        <v>254</v>
      </c>
      <c r="C391" t="n">
        <v>7</v>
      </c>
      <c r="D391" t="n">
        <v>20</v>
      </c>
      <c r="E391" t="s">
        <v>52</v>
      </c>
      <c r="F391" t="n">
        <v>3201</v>
      </c>
      <c r="G391" t="s">
        <v>228</v>
      </c>
      <c r="H391" t="s">
        <v>229</v>
      </c>
      <c r="I391" t="n">
        <v>5</v>
      </c>
      <c r="J391" t="n">
        <v>580</v>
      </c>
      <c r="K391" t="s">
        <v>248</v>
      </c>
      <c r="L391" t="n">
        <v>267</v>
      </c>
      <c r="M391" t="n">
        <v>0.08</v>
      </c>
      <c r="N391" t="n">
        <v>47.3</v>
      </c>
      <c r="O391" t="s">
        <v>252</v>
      </c>
      <c r="P391" t="s">
        <v>253</v>
      </c>
      <c r="Q391" t="s">
        <v>253</v>
      </c>
      <c r="R391" t="s">
        <v>233</v>
      </c>
      <c r="S391" t="s">
        <v>229</v>
      </c>
      <c r="T391" t="n">
        <v>5</v>
      </c>
    </row>
    <row r="392" spans="1:20">
      <c r="A392" s="1" t="n">
        <v>33207</v>
      </c>
      <c r="B392" t="s">
        <v>267</v>
      </c>
      <c r="C392" t="n">
        <v>1</v>
      </c>
      <c r="D392" t="n">
        <v>216</v>
      </c>
      <c r="E392" t="s">
        <v>264</v>
      </c>
      <c r="F392" t="n">
        <v>3201</v>
      </c>
      <c r="G392" t="s">
        <v>228</v>
      </c>
      <c r="H392" t="s">
        <v>229</v>
      </c>
      <c r="I392" t="n">
        <v>5</v>
      </c>
      <c r="J392" t="n">
        <v>595</v>
      </c>
      <c r="K392" t="s">
        <v>268</v>
      </c>
      <c r="L392" t="n">
        <v>183</v>
      </c>
      <c r="M392" t="n">
        <v>0</v>
      </c>
      <c r="N392" t="n">
        <v>0</v>
      </c>
    </row>
    <row r="393" spans="1:20">
      <c r="A393" s="1" t="n">
        <v>33207</v>
      </c>
      <c r="B393" t="s">
        <v>227</v>
      </c>
      <c r="C393" t="n">
        <v>2</v>
      </c>
      <c r="D393" t="n">
        <v>508</v>
      </c>
      <c r="E393" t="s">
        <v>246</v>
      </c>
      <c r="F393" t="n">
        <v>3201</v>
      </c>
      <c r="G393" t="s">
        <v>228</v>
      </c>
      <c r="H393" t="s">
        <v>229</v>
      </c>
      <c r="I393" t="n">
        <v>5</v>
      </c>
      <c r="J393" t="n">
        <v>795</v>
      </c>
      <c r="K393" t="s">
        <v>240</v>
      </c>
      <c r="L393" t="n">
        <v>266</v>
      </c>
      <c r="M393" t="n">
        <v>0.1</v>
      </c>
      <c r="N393" t="n">
        <v>0</v>
      </c>
    </row>
    <row r="394" spans="1:20">
      <c r="A394" s="1" t="n">
        <v>33207</v>
      </c>
      <c r="B394" t="s">
        <v>227</v>
      </c>
      <c r="C394" t="n">
        <v>3</v>
      </c>
      <c r="D394" t="n">
        <v>20</v>
      </c>
      <c r="E394" t="s">
        <v>52</v>
      </c>
      <c r="F394" t="n">
        <v>3201</v>
      </c>
      <c r="G394" t="s">
        <v>228</v>
      </c>
      <c r="H394" t="s">
        <v>229</v>
      </c>
      <c r="I394" t="n">
        <v>5</v>
      </c>
      <c r="J394" t="n">
        <v>458</v>
      </c>
      <c r="K394" t="s">
        <v>230</v>
      </c>
      <c r="L394" t="n">
        <v>592</v>
      </c>
      <c r="M394" t="n">
        <v>0.1</v>
      </c>
      <c r="N394" t="n">
        <v>36.3</v>
      </c>
      <c r="O394" t="s">
        <v>231</v>
      </c>
      <c r="P394" t="s">
        <v>232</v>
      </c>
      <c r="Q394" t="s">
        <v>232</v>
      </c>
      <c r="R394" t="s">
        <v>233</v>
      </c>
      <c r="S394" t="s">
        <v>229</v>
      </c>
      <c r="T394" t="n">
        <v>5</v>
      </c>
    </row>
    <row r="395" spans="1:20">
      <c r="A395" s="1" t="n">
        <v>33207</v>
      </c>
      <c r="B395" t="s">
        <v>227</v>
      </c>
      <c r="C395" t="n">
        <v>4</v>
      </c>
      <c r="D395" t="n">
        <v>20</v>
      </c>
      <c r="E395" t="s">
        <v>52</v>
      </c>
      <c r="F395" t="n">
        <v>3201</v>
      </c>
      <c r="G395" t="s">
        <v>228</v>
      </c>
      <c r="H395" t="s">
        <v>229</v>
      </c>
      <c r="I395" t="n">
        <v>5</v>
      </c>
      <c r="J395" t="n">
        <v>458</v>
      </c>
      <c r="K395" t="s">
        <v>230</v>
      </c>
      <c r="L395" t="n">
        <v>30</v>
      </c>
      <c r="M395" t="n">
        <v>0.2</v>
      </c>
      <c r="N395" t="n">
        <v>22</v>
      </c>
      <c r="O395" t="s">
        <v>231</v>
      </c>
      <c r="P395" t="s">
        <v>232</v>
      </c>
      <c r="Q395" t="s">
        <v>232</v>
      </c>
      <c r="R395" t="s">
        <v>233</v>
      </c>
      <c r="S395" t="s">
        <v>229</v>
      </c>
      <c r="T395" t="n">
        <v>5</v>
      </c>
    </row>
    <row r="396" spans="1:20">
      <c r="A396" s="1" t="n">
        <v>33207</v>
      </c>
      <c r="B396" t="s">
        <v>227</v>
      </c>
      <c r="C396" t="n">
        <v>5</v>
      </c>
      <c r="D396" t="n">
        <v>20</v>
      </c>
      <c r="E396" t="s">
        <v>52</v>
      </c>
      <c r="F396" t="n">
        <v>3201</v>
      </c>
      <c r="G396" t="s">
        <v>228</v>
      </c>
      <c r="H396" t="s">
        <v>229</v>
      </c>
      <c r="I396" t="n">
        <v>5</v>
      </c>
      <c r="J396" t="n">
        <v>458</v>
      </c>
      <c r="K396" t="s">
        <v>230</v>
      </c>
      <c r="L396" t="n">
        <v>572</v>
      </c>
      <c r="M396" t="n">
        <v>0.1</v>
      </c>
      <c r="N396" t="n">
        <v>36</v>
      </c>
      <c r="O396" t="s">
        <v>231</v>
      </c>
      <c r="P396" t="s">
        <v>232</v>
      </c>
      <c r="Q396" t="s">
        <v>232</v>
      </c>
      <c r="R396" t="s">
        <v>233</v>
      </c>
      <c r="S396" t="s">
        <v>229</v>
      </c>
      <c r="T396" t="n">
        <v>5</v>
      </c>
    </row>
    <row r="397" spans="1:20">
      <c r="A397" s="1" t="n">
        <v>33207</v>
      </c>
      <c r="B397" t="s">
        <v>256</v>
      </c>
      <c r="C397" t="n">
        <v>2</v>
      </c>
      <c r="D397" t="n">
        <v>213</v>
      </c>
      <c r="E397" t="s">
        <v>234</v>
      </c>
      <c r="F397" t="n">
        <v>3201</v>
      </c>
      <c r="G397" t="s">
        <v>228</v>
      </c>
      <c r="H397" t="s">
        <v>229</v>
      </c>
      <c r="I397" t="n">
        <v>5</v>
      </c>
      <c r="J397" t="n">
        <v>78</v>
      </c>
      <c r="K397" t="s">
        <v>249</v>
      </c>
      <c r="L397" t="n">
        <v>264</v>
      </c>
      <c r="M397" t="n">
        <v>0</v>
      </c>
      <c r="N397" t="n">
        <v>0</v>
      </c>
    </row>
    <row r="398" spans="1:20">
      <c r="A398" s="1" t="n">
        <v>33207</v>
      </c>
      <c r="B398" t="s">
        <v>254</v>
      </c>
      <c r="C398" t="n">
        <v>1</v>
      </c>
      <c r="D398" t="n">
        <v>20</v>
      </c>
      <c r="E398" t="s">
        <v>52</v>
      </c>
      <c r="F398" t="n">
        <v>3201</v>
      </c>
      <c r="G398" t="s">
        <v>228</v>
      </c>
      <c r="H398" t="s">
        <v>229</v>
      </c>
      <c r="I398" t="n">
        <v>5</v>
      </c>
      <c r="J398" t="n">
        <v>458</v>
      </c>
      <c r="K398" t="s">
        <v>230</v>
      </c>
      <c r="L398" t="n">
        <v>70</v>
      </c>
      <c r="M398" t="n">
        <v>0.19</v>
      </c>
      <c r="N398" t="n">
        <v>21.5</v>
      </c>
      <c r="O398" t="s">
        <v>252</v>
      </c>
      <c r="P398" t="s">
        <v>253</v>
      </c>
      <c r="Q398" t="s">
        <v>253</v>
      </c>
      <c r="R398" t="s">
        <v>233</v>
      </c>
      <c r="S398" t="s">
        <v>229</v>
      </c>
      <c r="T398" t="n">
        <v>5</v>
      </c>
    </row>
    <row r="399" spans="1:20">
      <c r="A399" s="1" t="n">
        <v>33207</v>
      </c>
      <c r="B399" t="s">
        <v>254</v>
      </c>
      <c r="C399" t="n">
        <v>2</v>
      </c>
      <c r="D399" t="n">
        <v>20</v>
      </c>
      <c r="E399" t="s">
        <v>52</v>
      </c>
      <c r="F399" t="n">
        <v>3201</v>
      </c>
      <c r="G399" t="s">
        <v>228</v>
      </c>
      <c r="H399" t="s">
        <v>229</v>
      </c>
      <c r="I399" t="n">
        <v>5</v>
      </c>
      <c r="J399" t="n">
        <v>580</v>
      </c>
      <c r="K399" t="s">
        <v>248</v>
      </c>
      <c r="L399" t="n">
        <v>238</v>
      </c>
      <c r="M399" t="n">
        <v>0.08</v>
      </c>
      <c r="N399" t="n">
        <v>47.3</v>
      </c>
      <c r="O399" t="s">
        <v>252</v>
      </c>
      <c r="P399" t="s">
        <v>253</v>
      </c>
      <c r="Q399" t="s">
        <v>253</v>
      </c>
      <c r="R399" t="s">
        <v>233</v>
      </c>
      <c r="S399" t="s">
        <v>229</v>
      </c>
      <c r="T399" t="n">
        <v>5</v>
      </c>
    </row>
    <row r="400" spans="1:20">
      <c r="A400" s="1" t="n">
        <v>33238</v>
      </c>
      <c r="B400" t="s">
        <v>227</v>
      </c>
      <c r="C400" t="n">
        <v>2</v>
      </c>
      <c r="D400" t="n">
        <v>20</v>
      </c>
      <c r="E400" t="s">
        <v>52</v>
      </c>
      <c r="F400" t="n">
        <v>3201</v>
      </c>
      <c r="G400" t="s">
        <v>228</v>
      </c>
      <c r="H400" t="s">
        <v>229</v>
      </c>
      <c r="I400" t="n">
        <v>5</v>
      </c>
      <c r="J400" t="n">
        <v>458</v>
      </c>
      <c r="K400" t="s">
        <v>230</v>
      </c>
      <c r="L400" t="n">
        <v>761</v>
      </c>
      <c r="M400" t="n">
        <v>0.1</v>
      </c>
      <c r="N400" t="n">
        <v>35.3</v>
      </c>
      <c r="O400" t="s">
        <v>231</v>
      </c>
      <c r="P400" t="s">
        <v>232</v>
      </c>
      <c r="Q400" t="s">
        <v>232</v>
      </c>
      <c r="R400" t="s">
        <v>233</v>
      </c>
      <c r="S400" t="s">
        <v>229</v>
      </c>
      <c r="T400" t="n">
        <v>5</v>
      </c>
    </row>
    <row r="401" spans="1:20">
      <c r="A401" s="1" t="n">
        <v>33238</v>
      </c>
      <c r="B401" t="s">
        <v>227</v>
      </c>
      <c r="C401" t="n">
        <v>3</v>
      </c>
      <c r="D401" t="n">
        <v>508</v>
      </c>
      <c r="E401" t="s">
        <v>246</v>
      </c>
      <c r="F401" t="n">
        <v>3201</v>
      </c>
      <c r="G401" t="s">
        <v>228</v>
      </c>
      <c r="H401" t="s">
        <v>229</v>
      </c>
      <c r="I401" t="n">
        <v>5</v>
      </c>
      <c r="J401" t="n">
        <v>458</v>
      </c>
      <c r="K401" t="s">
        <v>230</v>
      </c>
      <c r="L401" t="n">
        <v>207</v>
      </c>
      <c r="M401" t="n">
        <v>0.1</v>
      </c>
      <c r="N401" t="n">
        <v>0</v>
      </c>
    </row>
    <row r="402" spans="1:20">
      <c r="A402" s="1" t="n">
        <v>33238</v>
      </c>
      <c r="B402" t="s">
        <v>256</v>
      </c>
      <c r="C402" t="n">
        <v>1</v>
      </c>
      <c r="D402" t="n">
        <v>213</v>
      </c>
      <c r="E402" t="s">
        <v>234</v>
      </c>
      <c r="F402" t="n">
        <v>3201</v>
      </c>
      <c r="G402" t="s">
        <v>228</v>
      </c>
      <c r="H402" t="s">
        <v>229</v>
      </c>
      <c r="I402" t="n">
        <v>5</v>
      </c>
      <c r="J402" t="n">
        <v>78</v>
      </c>
      <c r="K402" t="s">
        <v>249</v>
      </c>
      <c r="L402" t="n">
        <v>296</v>
      </c>
      <c r="M402" t="n">
        <v>0</v>
      </c>
      <c r="N402" t="n">
        <v>0</v>
      </c>
    </row>
    <row r="403" spans="1:20">
      <c r="A403" s="1" t="n">
        <v>33238</v>
      </c>
      <c r="B403" t="s">
        <v>254</v>
      </c>
      <c r="C403" t="n">
        <v>2</v>
      </c>
      <c r="D403" t="n">
        <v>20</v>
      </c>
      <c r="E403" t="s">
        <v>52</v>
      </c>
      <c r="F403" t="n">
        <v>3201</v>
      </c>
      <c r="G403" t="s">
        <v>228</v>
      </c>
      <c r="H403" t="s">
        <v>229</v>
      </c>
      <c r="I403" t="n">
        <v>5</v>
      </c>
      <c r="J403" t="n">
        <v>160</v>
      </c>
      <c r="K403" t="s">
        <v>258</v>
      </c>
      <c r="L403" t="n">
        <v>352</v>
      </c>
      <c r="M403" t="n">
        <v>0.03</v>
      </c>
      <c r="N403" t="n">
        <v>42</v>
      </c>
      <c r="O403" t="s">
        <v>252</v>
      </c>
      <c r="P403" t="s">
        <v>253</v>
      </c>
      <c r="Q403" t="s">
        <v>253</v>
      </c>
      <c r="R403" t="s">
        <v>233</v>
      </c>
      <c r="S403" t="s">
        <v>229</v>
      </c>
      <c r="T403" t="n">
        <v>5</v>
      </c>
    </row>
    <row r="404" spans="1:20">
      <c r="A404" s="1" t="n">
        <v>33238</v>
      </c>
      <c r="B404" t="s">
        <v>254</v>
      </c>
      <c r="C404" t="n">
        <v>3</v>
      </c>
      <c r="D404" t="n">
        <v>509</v>
      </c>
      <c r="E404" t="s">
        <v>247</v>
      </c>
      <c r="F404" t="n">
        <v>3201</v>
      </c>
      <c r="G404" t="s">
        <v>228</v>
      </c>
      <c r="H404" t="s">
        <v>229</v>
      </c>
      <c r="I404" t="n">
        <v>5</v>
      </c>
      <c r="J404" t="n">
        <v>160</v>
      </c>
      <c r="K404" t="s">
        <v>258</v>
      </c>
      <c r="L404" t="n">
        <v>72</v>
      </c>
      <c r="M404" t="n">
        <v>0.8</v>
      </c>
      <c r="N404" t="n">
        <v>0</v>
      </c>
    </row>
    <row r="405" spans="1:20">
      <c r="A405" s="1" t="n">
        <v>33238</v>
      </c>
      <c r="B405" t="s">
        <v>254</v>
      </c>
      <c r="C405" t="n">
        <v>5</v>
      </c>
      <c r="D405" t="n">
        <v>509</v>
      </c>
      <c r="E405" t="s">
        <v>247</v>
      </c>
      <c r="F405" t="n">
        <v>3201</v>
      </c>
      <c r="G405" t="s">
        <v>228</v>
      </c>
      <c r="H405" t="s">
        <v>229</v>
      </c>
      <c r="I405" t="n">
        <v>5</v>
      </c>
      <c r="J405" t="n">
        <v>160</v>
      </c>
      <c r="K405" t="s">
        <v>258</v>
      </c>
      <c r="L405" t="n">
        <v>57</v>
      </c>
      <c r="M405" t="n">
        <v>0.57</v>
      </c>
      <c r="N405" t="n">
        <v>0</v>
      </c>
    </row>
    <row r="406" spans="1:20">
      <c r="A406" s="1" t="n">
        <v>33238</v>
      </c>
      <c r="B406" t="s">
        <v>254</v>
      </c>
      <c r="C406" t="n">
        <v>6</v>
      </c>
      <c r="D406" t="n">
        <v>20</v>
      </c>
      <c r="E406" t="s">
        <v>52</v>
      </c>
      <c r="F406" t="n">
        <v>3201</v>
      </c>
      <c r="G406" t="s">
        <v>228</v>
      </c>
      <c r="H406" t="s">
        <v>229</v>
      </c>
      <c r="I406" t="n">
        <v>5</v>
      </c>
      <c r="J406" t="n">
        <v>160</v>
      </c>
      <c r="K406" t="s">
        <v>258</v>
      </c>
      <c r="L406" t="n">
        <v>644</v>
      </c>
      <c r="M406" t="n">
        <v>0.04</v>
      </c>
      <c r="N406" t="n">
        <v>41.6</v>
      </c>
      <c r="O406" t="s">
        <v>252</v>
      </c>
      <c r="P406" t="s">
        <v>253</v>
      </c>
      <c r="Q406" t="s">
        <v>253</v>
      </c>
      <c r="R406" t="s">
        <v>233</v>
      </c>
      <c r="S406" t="s">
        <v>229</v>
      </c>
      <c r="T406" t="n">
        <v>5</v>
      </c>
    </row>
    <row r="407" spans="1:20">
      <c r="A407" s="1" t="n">
        <v>33238</v>
      </c>
      <c r="B407" t="s">
        <v>254</v>
      </c>
      <c r="C407" t="n">
        <v>7</v>
      </c>
      <c r="D407" t="n">
        <v>20</v>
      </c>
      <c r="E407" t="s">
        <v>52</v>
      </c>
      <c r="F407" t="n">
        <v>3201</v>
      </c>
      <c r="G407" t="s">
        <v>228</v>
      </c>
      <c r="H407" t="s">
        <v>229</v>
      </c>
      <c r="I407" t="n">
        <v>5</v>
      </c>
      <c r="J407" t="n">
        <v>160</v>
      </c>
      <c r="K407" t="s">
        <v>258</v>
      </c>
      <c r="L407" t="n">
        <v>301</v>
      </c>
      <c r="M407" t="n">
        <v>0.01</v>
      </c>
      <c r="N407" t="n">
        <v>47.5</v>
      </c>
      <c r="O407" t="s">
        <v>252</v>
      </c>
      <c r="P407" t="s">
        <v>253</v>
      </c>
      <c r="Q407" t="s">
        <v>253</v>
      </c>
      <c r="R407" t="s">
        <v>233</v>
      </c>
      <c r="S407" t="s">
        <v>229</v>
      </c>
      <c r="T407" t="n">
        <v>5</v>
      </c>
    </row>
    <row r="408" spans="1:20">
      <c r="A408" s="1" t="n">
        <v>33238</v>
      </c>
      <c r="B408" t="s">
        <v>254</v>
      </c>
      <c r="C408" t="n">
        <v>8</v>
      </c>
      <c r="D408" t="n">
        <v>20</v>
      </c>
      <c r="E408" t="s">
        <v>52</v>
      </c>
      <c r="F408" t="n">
        <v>3201</v>
      </c>
      <c r="G408" t="s">
        <v>228</v>
      </c>
      <c r="H408" t="s">
        <v>229</v>
      </c>
      <c r="I408" t="n">
        <v>5</v>
      </c>
      <c r="J408" t="n">
        <v>458</v>
      </c>
      <c r="K408" t="s">
        <v>230</v>
      </c>
      <c r="L408" t="n">
        <v>357</v>
      </c>
      <c r="M408" t="n">
        <v>0.21</v>
      </c>
      <c r="N408" t="n">
        <v>21.5</v>
      </c>
      <c r="O408" t="s">
        <v>252</v>
      </c>
      <c r="P408" t="s">
        <v>253</v>
      </c>
      <c r="Q408" t="s">
        <v>253</v>
      </c>
      <c r="R408" t="s">
        <v>233</v>
      </c>
      <c r="S408" t="s">
        <v>229</v>
      </c>
      <c r="T408" t="n">
        <v>5</v>
      </c>
    </row>
    <row r="409" spans="1:20">
      <c r="A409" s="1" t="n">
        <v>33238</v>
      </c>
      <c r="B409" t="s">
        <v>254</v>
      </c>
      <c r="C409" t="n">
        <v>9</v>
      </c>
      <c r="D409" t="n">
        <v>20</v>
      </c>
      <c r="E409" t="s">
        <v>52</v>
      </c>
      <c r="F409" t="n">
        <v>3201</v>
      </c>
      <c r="G409" t="s">
        <v>228</v>
      </c>
      <c r="H409" t="s">
        <v>229</v>
      </c>
      <c r="I409" t="n">
        <v>5</v>
      </c>
      <c r="J409" t="n">
        <v>580</v>
      </c>
      <c r="K409" t="s">
        <v>248</v>
      </c>
      <c r="L409" t="n">
        <v>182</v>
      </c>
      <c r="M409" t="n">
        <v>0.03</v>
      </c>
      <c r="N409" t="n">
        <v>47.3</v>
      </c>
      <c r="O409" t="s">
        <v>252</v>
      </c>
      <c r="P409" t="s">
        <v>253</v>
      </c>
      <c r="Q409" t="s">
        <v>253</v>
      </c>
      <c r="R409" t="s">
        <v>233</v>
      </c>
      <c r="S409" t="s">
        <v>229</v>
      </c>
      <c r="T409" t="n">
        <v>5</v>
      </c>
    </row>
    <row r="410" spans="1:20">
      <c r="A410" s="1" t="n">
        <v>33269</v>
      </c>
      <c r="B410" t="s">
        <v>227</v>
      </c>
      <c r="C410" t="n">
        <v>1</v>
      </c>
      <c r="D410" t="n">
        <v>20</v>
      </c>
      <c r="E410" t="s">
        <v>52</v>
      </c>
      <c r="F410" t="n">
        <v>3201</v>
      </c>
      <c r="G410" t="s">
        <v>228</v>
      </c>
      <c r="H410" t="s">
        <v>229</v>
      </c>
      <c r="I410" t="n">
        <v>5</v>
      </c>
      <c r="J410" t="n">
        <v>458</v>
      </c>
      <c r="K410" t="s">
        <v>230</v>
      </c>
      <c r="L410" t="n">
        <v>123</v>
      </c>
      <c r="M410" t="n">
        <v>0.2</v>
      </c>
      <c r="N410" t="n">
        <v>21.6</v>
      </c>
      <c r="O410" t="s">
        <v>231</v>
      </c>
      <c r="P410" t="s">
        <v>232</v>
      </c>
      <c r="Q410" t="s">
        <v>232</v>
      </c>
      <c r="R410" t="s">
        <v>233</v>
      </c>
      <c r="S410" t="s">
        <v>229</v>
      </c>
      <c r="T410" t="n">
        <v>5</v>
      </c>
    </row>
    <row r="411" spans="1:20">
      <c r="A411" s="1" t="n">
        <v>33269</v>
      </c>
      <c r="B411" t="s">
        <v>227</v>
      </c>
      <c r="C411" t="n">
        <v>3</v>
      </c>
      <c r="D411" t="n">
        <v>508</v>
      </c>
      <c r="E411" t="s">
        <v>246</v>
      </c>
      <c r="F411" t="n">
        <v>3201</v>
      </c>
      <c r="G411" t="s">
        <v>228</v>
      </c>
      <c r="H411" t="s">
        <v>229</v>
      </c>
      <c r="I411" t="n">
        <v>5</v>
      </c>
      <c r="J411" t="n">
        <v>150</v>
      </c>
      <c r="K411" t="s">
        <v>269</v>
      </c>
      <c r="L411" t="n">
        <v>208</v>
      </c>
      <c r="M411" t="n">
        <v>0.2</v>
      </c>
      <c r="N411" t="n">
        <v>0</v>
      </c>
    </row>
    <row r="412" spans="1:20">
      <c r="A412" s="1" t="n">
        <v>33269</v>
      </c>
      <c r="B412" t="s">
        <v>227</v>
      </c>
      <c r="C412" t="n">
        <v>4</v>
      </c>
      <c r="D412" t="n">
        <v>20</v>
      </c>
      <c r="E412" t="s">
        <v>52</v>
      </c>
      <c r="F412" t="n">
        <v>3201</v>
      </c>
      <c r="G412" t="s">
        <v>228</v>
      </c>
      <c r="H412" t="s">
        <v>229</v>
      </c>
      <c r="I412" t="n">
        <v>5</v>
      </c>
      <c r="J412" t="n">
        <v>458</v>
      </c>
      <c r="K412" t="s">
        <v>230</v>
      </c>
      <c r="L412" t="n">
        <v>301</v>
      </c>
      <c r="M412" t="n">
        <v>0.1</v>
      </c>
      <c r="N412" t="n">
        <v>35.4</v>
      </c>
      <c r="O412" t="s">
        <v>231</v>
      </c>
      <c r="P412" t="s">
        <v>232</v>
      </c>
      <c r="Q412" t="s">
        <v>232</v>
      </c>
      <c r="R412" t="s">
        <v>233</v>
      </c>
      <c r="S412" t="s">
        <v>229</v>
      </c>
      <c r="T412" t="n">
        <v>5</v>
      </c>
    </row>
    <row r="413" spans="1:20">
      <c r="A413" s="1" t="n">
        <v>33269</v>
      </c>
      <c r="B413" t="s">
        <v>227</v>
      </c>
      <c r="C413" t="n">
        <v>5</v>
      </c>
      <c r="D413" t="n">
        <v>20</v>
      </c>
      <c r="E413" t="s">
        <v>52</v>
      </c>
      <c r="F413" t="n">
        <v>3201</v>
      </c>
      <c r="G413" t="s">
        <v>228</v>
      </c>
      <c r="H413" t="s">
        <v>229</v>
      </c>
      <c r="I413" t="n">
        <v>5</v>
      </c>
      <c r="J413" t="n">
        <v>458</v>
      </c>
      <c r="K413" t="s">
        <v>230</v>
      </c>
      <c r="L413" t="n">
        <v>532</v>
      </c>
      <c r="M413" t="n">
        <v>0.1</v>
      </c>
      <c r="N413" t="n">
        <v>36.3</v>
      </c>
      <c r="O413" t="s">
        <v>231</v>
      </c>
      <c r="P413" t="s">
        <v>232</v>
      </c>
      <c r="Q413" t="s">
        <v>232</v>
      </c>
      <c r="R413" t="s">
        <v>233</v>
      </c>
      <c r="S413" t="s">
        <v>229</v>
      </c>
      <c r="T413" t="n">
        <v>5</v>
      </c>
    </row>
    <row r="414" spans="1:20">
      <c r="A414" s="1" t="n">
        <v>33269</v>
      </c>
      <c r="B414" t="s">
        <v>227</v>
      </c>
      <c r="C414" t="n">
        <v>6</v>
      </c>
      <c r="D414" t="n">
        <v>20</v>
      </c>
      <c r="E414" t="s">
        <v>52</v>
      </c>
      <c r="F414" t="n">
        <v>3201</v>
      </c>
      <c r="G414" t="s">
        <v>228</v>
      </c>
      <c r="H414" t="s">
        <v>229</v>
      </c>
      <c r="I414" t="n">
        <v>5</v>
      </c>
      <c r="J414" t="n">
        <v>458</v>
      </c>
      <c r="K414" t="s">
        <v>230</v>
      </c>
      <c r="L414" t="n">
        <v>47</v>
      </c>
      <c r="M414" t="n">
        <v>0.2</v>
      </c>
      <c r="N414" t="n">
        <v>39</v>
      </c>
      <c r="O414" t="s">
        <v>231</v>
      </c>
      <c r="P414" t="s">
        <v>232</v>
      </c>
      <c r="Q414" t="s">
        <v>232</v>
      </c>
      <c r="R414" t="s">
        <v>233</v>
      </c>
      <c r="S414" t="s">
        <v>229</v>
      </c>
      <c r="T414" t="n">
        <v>5</v>
      </c>
    </row>
    <row r="415" spans="1:20">
      <c r="A415" s="1" t="n">
        <v>33269</v>
      </c>
      <c r="B415" t="s">
        <v>241</v>
      </c>
      <c r="C415" t="n">
        <v>1</v>
      </c>
      <c r="D415" t="n">
        <v>213</v>
      </c>
      <c r="E415" t="s">
        <v>234</v>
      </c>
      <c r="F415" t="n">
        <v>3201</v>
      </c>
      <c r="G415" t="s">
        <v>228</v>
      </c>
      <c r="H415" t="s">
        <v>229</v>
      </c>
      <c r="I415" t="n">
        <v>5</v>
      </c>
      <c r="J415" t="n">
        <v>785</v>
      </c>
      <c r="K415" t="s">
        <v>259</v>
      </c>
      <c r="L415" t="n">
        <v>75</v>
      </c>
      <c r="M415" t="n">
        <v>0</v>
      </c>
      <c r="N415" t="n">
        <v>0</v>
      </c>
    </row>
    <row r="416" spans="1:20">
      <c r="A416" s="1" t="n">
        <v>33269</v>
      </c>
      <c r="B416" t="s">
        <v>254</v>
      </c>
      <c r="C416" t="n">
        <v>1</v>
      </c>
      <c r="D416" t="n">
        <v>20</v>
      </c>
      <c r="E416" t="s">
        <v>52</v>
      </c>
      <c r="F416" t="n">
        <v>3201</v>
      </c>
      <c r="G416" t="s">
        <v>228</v>
      </c>
      <c r="H416" t="s">
        <v>229</v>
      </c>
      <c r="I416" t="n">
        <v>5</v>
      </c>
      <c r="J416" t="n">
        <v>160</v>
      </c>
      <c r="K416" t="s">
        <v>258</v>
      </c>
      <c r="L416" t="n">
        <v>636</v>
      </c>
      <c r="M416" t="n">
        <v>0.01</v>
      </c>
      <c r="N416" t="n">
        <v>48</v>
      </c>
      <c r="O416" t="s">
        <v>252</v>
      </c>
      <c r="P416" t="s">
        <v>253</v>
      </c>
      <c r="Q416" t="s">
        <v>253</v>
      </c>
      <c r="R416" t="s">
        <v>233</v>
      </c>
      <c r="S416" t="s">
        <v>229</v>
      </c>
      <c r="T416" t="n">
        <v>5</v>
      </c>
    </row>
    <row r="417" spans="1:20">
      <c r="A417" s="1" t="n">
        <v>33269</v>
      </c>
      <c r="B417" t="s">
        <v>254</v>
      </c>
      <c r="C417" t="n">
        <v>2</v>
      </c>
      <c r="D417" t="n">
        <v>20</v>
      </c>
      <c r="E417" t="s">
        <v>52</v>
      </c>
      <c r="F417" t="n">
        <v>3201</v>
      </c>
      <c r="G417" t="s">
        <v>228</v>
      </c>
      <c r="H417" t="s">
        <v>229</v>
      </c>
      <c r="I417" t="n">
        <v>5</v>
      </c>
      <c r="J417" t="n">
        <v>458</v>
      </c>
      <c r="K417" t="s">
        <v>230</v>
      </c>
      <c r="L417" t="n">
        <v>299</v>
      </c>
      <c r="M417" t="n">
        <v>0.01</v>
      </c>
      <c r="N417" t="n">
        <v>51.7</v>
      </c>
      <c r="O417" t="s">
        <v>252</v>
      </c>
      <c r="P417" t="s">
        <v>253</v>
      </c>
      <c r="Q417" t="s">
        <v>253</v>
      </c>
      <c r="R417" t="s">
        <v>233</v>
      </c>
      <c r="S417" t="s">
        <v>229</v>
      </c>
      <c r="T417" t="n">
        <v>5</v>
      </c>
    </row>
    <row r="418" spans="1:20">
      <c r="A418" s="1" t="n">
        <v>33269</v>
      </c>
      <c r="B418" t="s">
        <v>254</v>
      </c>
      <c r="C418" t="n">
        <v>3</v>
      </c>
      <c r="D418" t="n">
        <v>20</v>
      </c>
      <c r="E418" t="s">
        <v>52</v>
      </c>
      <c r="F418" t="n">
        <v>3201</v>
      </c>
      <c r="G418" t="s">
        <v>228</v>
      </c>
      <c r="H418" t="s">
        <v>229</v>
      </c>
      <c r="I418" t="n">
        <v>5</v>
      </c>
      <c r="J418" t="n">
        <v>458</v>
      </c>
      <c r="K418" t="s">
        <v>230</v>
      </c>
      <c r="L418" t="n">
        <v>139</v>
      </c>
      <c r="M418" t="n">
        <v>0.37</v>
      </c>
      <c r="N418" t="n">
        <v>20.5</v>
      </c>
      <c r="O418" t="s">
        <v>252</v>
      </c>
      <c r="P418" t="s">
        <v>253</v>
      </c>
      <c r="Q418" t="s">
        <v>253</v>
      </c>
      <c r="R418" t="s">
        <v>233</v>
      </c>
      <c r="S418" t="s">
        <v>229</v>
      </c>
      <c r="T418" t="n">
        <v>5</v>
      </c>
    </row>
    <row r="419" spans="1:20">
      <c r="A419" s="1" t="n">
        <v>33269</v>
      </c>
      <c r="B419" t="s">
        <v>254</v>
      </c>
      <c r="C419" t="n">
        <v>4</v>
      </c>
      <c r="D419" t="n">
        <v>20</v>
      </c>
      <c r="E419" t="s">
        <v>52</v>
      </c>
      <c r="F419" t="n">
        <v>3201</v>
      </c>
      <c r="G419" t="s">
        <v>228</v>
      </c>
      <c r="H419" t="s">
        <v>229</v>
      </c>
      <c r="I419" t="n">
        <v>5</v>
      </c>
      <c r="J419" t="n">
        <v>458</v>
      </c>
      <c r="K419" t="s">
        <v>230</v>
      </c>
      <c r="L419" t="n">
        <v>67</v>
      </c>
      <c r="M419" t="n">
        <v>0.18</v>
      </c>
      <c r="N419" t="n">
        <v>22.5</v>
      </c>
      <c r="O419" t="s">
        <v>252</v>
      </c>
      <c r="P419" t="s">
        <v>253</v>
      </c>
      <c r="Q419" t="s">
        <v>253</v>
      </c>
      <c r="R419" t="s">
        <v>233</v>
      </c>
      <c r="S419" t="s">
        <v>229</v>
      </c>
      <c r="T419" t="n">
        <v>5</v>
      </c>
    </row>
    <row r="420" spans="1:20">
      <c r="A420" s="1" t="n">
        <v>33269</v>
      </c>
      <c r="B420" t="s">
        <v>254</v>
      </c>
      <c r="C420" t="n">
        <v>5</v>
      </c>
      <c r="D420" t="n">
        <v>20</v>
      </c>
      <c r="E420" t="s">
        <v>52</v>
      </c>
      <c r="F420" t="n">
        <v>3201</v>
      </c>
      <c r="G420" t="s">
        <v>228</v>
      </c>
      <c r="H420" t="s">
        <v>229</v>
      </c>
      <c r="I420" t="n">
        <v>5</v>
      </c>
      <c r="J420" t="n">
        <v>458</v>
      </c>
      <c r="K420" t="s">
        <v>230</v>
      </c>
      <c r="L420" t="n">
        <v>13</v>
      </c>
      <c r="M420" t="n">
        <v>0.01</v>
      </c>
      <c r="N420" t="n">
        <v>51.7</v>
      </c>
      <c r="O420" t="s">
        <v>252</v>
      </c>
      <c r="P420" t="s">
        <v>253</v>
      </c>
      <c r="Q420" t="s">
        <v>253</v>
      </c>
      <c r="R420" t="s">
        <v>233</v>
      </c>
      <c r="S420" t="s">
        <v>229</v>
      </c>
      <c r="T420" t="n">
        <v>5</v>
      </c>
    </row>
    <row r="421" spans="1:20">
      <c r="A421" s="1" t="n">
        <v>33269</v>
      </c>
      <c r="B421" t="s">
        <v>254</v>
      </c>
      <c r="C421" t="n">
        <v>6</v>
      </c>
      <c r="D421" t="n">
        <v>20</v>
      </c>
      <c r="E421" t="s">
        <v>52</v>
      </c>
      <c r="F421" t="n">
        <v>3201</v>
      </c>
      <c r="G421" t="s">
        <v>228</v>
      </c>
      <c r="H421" t="s">
        <v>229</v>
      </c>
      <c r="I421" t="n">
        <v>5</v>
      </c>
      <c r="J421" t="n">
        <v>458</v>
      </c>
      <c r="K421" t="s">
        <v>230</v>
      </c>
      <c r="L421" t="n">
        <v>247</v>
      </c>
      <c r="M421" t="n">
        <v>0.18</v>
      </c>
      <c r="N421" t="n">
        <v>22.5</v>
      </c>
      <c r="O421" t="s">
        <v>252</v>
      </c>
      <c r="P421" t="s">
        <v>253</v>
      </c>
      <c r="Q421" t="s">
        <v>253</v>
      </c>
      <c r="R421" t="s">
        <v>233</v>
      </c>
      <c r="S421" t="s">
        <v>229</v>
      </c>
      <c r="T421" t="n">
        <v>5</v>
      </c>
    </row>
    <row r="422" spans="1:20">
      <c r="A422" s="1" t="n">
        <v>33297</v>
      </c>
      <c r="B422" t="s">
        <v>227</v>
      </c>
      <c r="C422" t="n">
        <v>2</v>
      </c>
      <c r="D422" t="n">
        <v>508</v>
      </c>
      <c r="E422" t="s">
        <v>246</v>
      </c>
      <c r="F422" t="n">
        <v>3201</v>
      </c>
      <c r="G422" t="s">
        <v>228</v>
      </c>
      <c r="H422" t="s">
        <v>229</v>
      </c>
      <c r="I422" t="n">
        <v>5</v>
      </c>
      <c r="J422" t="n">
        <v>458</v>
      </c>
      <c r="K422" t="s">
        <v>230</v>
      </c>
      <c r="L422" t="n">
        <v>238</v>
      </c>
      <c r="M422" t="n">
        <v>0.1</v>
      </c>
      <c r="N422" t="n">
        <v>0</v>
      </c>
    </row>
    <row r="423" spans="1:20">
      <c r="A423" s="1" t="n">
        <v>33297</v>
      </c>
      <c r="B423" t="s">
        <v>227</v>
      </c>
      <c r="C423" t="n">
        <v>3</v>
      </c>
      <c r="D423" t="n">
        <v>20</v>
      </c>
      <c r="E423" t="s">
        <v>52</v>
      </c>
      <c r="F423" t="n">
        <v>3201</v>
      </c>
      <c r="G423" t="s">
        <v>228</v>
      </c>
      <c r="H423" t="s">
        <v>229</v>
      </c>
      <c r="I423" t="n">
        <v>5</v>
      </c>
      <c r="J423" t="n">
        <v>458</v>
      </c>
      <c r="K423" t="s">
        <v>230</v>
      </c>
      <c r="L423" t="n">
        <v>1251</v>
      </c>
      <c r="M423" t="n">
        <v>0.1</v>
      </c>
      <c r="N423" t="n">
        <v>35.6</v>
      </c>
      <c r="O423" t="s">
        <v>231</v>
      </c>
      <c r="P423" t="s">
        <v>232</v>
      </c>
      <c r="Q423" t="s">
        <v>232</v>
      </c>
      <c r="R423" t="s">
        <v>233</v>
      </c>
      <c r="S423" t="s">
        <v>229</v>
      </c>
      <c r="T423" t="n">
        <v>5</v>
      </c>
    </row>
    <row r="424" spans="1:20">
      <c r="A424" s="1" t="n">
        <v>33297</v>
      </c>
      <c r="B424" t="s">
        <v>227</v>
      </c>
      <c r="C424" t="n">
        <v>4</v>
      </c>
      <c r="D424" t="n">
        <v>20</v>
      </c>
      <c r="E424" t="s">
        <v>52</v>
      </c>
      <c r="F424" t="n">
        <v>3201</v>
      </c>
      <c r="G424" t="s">
        <v>228</v>
      </c>
      <c r="H424" t="s">
        <v>229</v>
      </c>
      <c r="I424" t="n">
        <v>5</v>
      </c>
      <c r="J424" t="n">
        <v>458</v>
      </c>
      <c r="K424" t="s">
        <v>230</v>
      </c>
      <c r="L424" t="n">
        <v>99</v>
      </c>
      <c r="M424" t="n">
        <v>0.1</v>
      </c>
      <c r="N424" t="n">
        <v>21.4</v>
      </c>
      <c r="O424" t="s">
        <v>231</v>
      </c>
      <c r="P424" t="s">
        <v>232</v>
      </c>
      <c r="Q424" t="s">
        <v>232</v>
      </c>
      <c r="R424" t="s">
        <v>233</v>
      </c>
      <c r="S424" t="s">
        <v>229</v>
      </c>
      <c r="T424" t="n">
        <v>5</v>
      </c>
    </row>
    <row r="425" spans="1:20">
      <c r="A425" s="1" t="n">
        <v>33297</v>
      </c>
      <c r="B425" t="s">
        <v>254</v>
      </c>
      <c r="C425" t="n">
        <v>2</v>
      </c>
      <c r="D425" t="n">
        <v>508</v>
      </c>
      <c r="E425" t="s">
        <v>246</v>
      </c>
      <c r="F425" t="n">
        <v>3201</v>
      </c>
      <c r="G425" t="s">
        <v>228</v>
      </c>
      <c r="H425" t="s">
        <v>229</v>
      </c>
      <c r="I425" t="n">
        <v>5</v>
      </c>
      <c r="J425" t="n">
        <v>795</v>
      </c>
      <c r="K425" t="s">
        <v>240</v>
      </c>
      <c r="L425" t="n">
        <v>135</v>
      </c>
      <c r="M425" t="n">
        <v>0.16</v>
      </c>
      <c r="N425" t="n">
        <v>0</v>
      </c>
    </row>
    <row r="426" spans="1:20">
      <c r="A426" s="1" t="n">
        <v>33297</v>
      </c>
      <c r="B426" t="s">
        <v>254</v>
      </c>
      <c r="C426" t="n">
        <v>3</v>
      </c>
      <c r="D426" t="n">
        <v>20</v>
      </c>
      <c r="E426" t="s">
        <v>52</v>
      </c>
      <c r="F426" t="n">
        <v>3201</v>
      </c>
      <c r="G426" t="s">
        <v>228</v>
      </c>
      <c r="H426" t="s">
        <v>229</v>
      </c>
      <c r="I426" t="n">
        <v>5</v>
      </c>
      <c r="J426" t="n">
        <v>458</v>
      </c>
      <c r="K426" t="s">
        <v>230</v>
      </c>
      <c r="L426" t="n">
        <v>263</v>
      </c>
      <c r="M426" t="n">
        <v>0.19</v>
      </c>
      <c r="N426" t="n">
        <v>21.5</v>
      </c>
      <c r="O426" t="s">
        <v>252</v>
      </c>
      <c r="P426" t="s">
        <v>253</v>
      </c>
      <c r="Q426" t="s">
        <v>253</v>
      </c>
      <c r="R426" t="s">
        <v>233</v>
      </c>
      <c r="S426" t="s">
        <v>229</v>
      </c>
      <c r="T426" t="n">
        <v>5</v>
      </c>
    </row>
    <row r="427" spans="1:20">
      <c r="A427" s="1" t="n">
        <v>33297</v>
      </c>
      <c r="B427" t="s">
        <v>254</v>
      </c>
      <c r="C427" t="n">
        <v>4</v>
      </c>
      <c r="D427" t="n">
        <v>20</v>
      </c>
      <c r="E427" t="s">
        <v>52</v>
      </c>
      <c r="F427" t="n">
        <v>3201</v>
      </c>
      <c r="G427" t="s">
        <v>228</v>
      </c>
      <c r="H427" t="s">
        <v>229</v>
      </c>
      <c r="I427" t="n">
        <v>5</v>
      </c>
      <c r="J427" t="n">
        <v>458</v>
      </c>
      <c r="K427" t="s">
        <v>230</v>
      </c>
      <c r="L427" t="n">
        <v>323</v>
      </c>
      <c r="M427" t="n">
        <v>0.01</v>
      </c>
      <c r="N427" t="n">
        <v>50.9</v>
      </c>
      <c r="O427" t="s">
        <v>252</v>
      </c>
      <c r="P427" t="s">
        <v>253</v>
      </c>
      <c r="Q427" t="s">
        <v>253</v>
      </c>
      <c r="R427" t="s">
        <v>233</v>
      </c>
      <c r="S427" t="s">
        <v>229</v>
      </c>
      <c r="T427" t="n">
        <v>5</v>
      </c>
    </row>
    <row r="428" spans="1:20">
      <c r="A428" s="1" t="n">
        <v>33297</v>
      </c>
      <c r="B428" t="s">
        <v>254</v>
      </c>
      <c r="C428" t="n">
        <v>5</v>
      </c>
      <c r="D428" t="n">
        <v>20</v>
      </c>
      <c r="E428" t="s">
        <v>52</v>
      </c>
      <c r="F428" t="n">
        <v>3201</v>
      </c>
      <c r="G428" t="s">
        <v>228</v>
      </c>
      <c r="H428" t="s">
        <v>229</v>
      </c>
      <c r="I428" t="n">
        <v>5</v>
      </c>
      <c r="J428" t="n">
        <v>458</v>
      </c>
      <c r="K428" t="s">
        <v>230</v>
      </c>
      <c r="L428" t="n">
        <v>296</v>
      </c>
      <c r="M428" t="n">
        <v>0.19</v>
      </c>
      <c r="N428" t="n">
        <v>21.8</v>
      </c>
      <c r="O428" t="s">
        <v>252</v>
      </c>
      <c r="P428" t="s">
        <v>253</v>
      </c>
      <c r="Q428" t="s">
        <v>253</v>
      </c>
      <c r="R428" t="s">
        <v>233</v>
      </c>
      <c r="S428" t="s">
        <v>229</v>
      </c>
      <c r="T428" t="n">
        <v>5</v>
      </c>
    </row>
    <row r="429" spans="1:20">
      <c r="A429" s="1" t="n">
        <v>33297</v>
      </c>
      <c r="B429" t="s">
        <v>254</v>
      </c>
      <c r="C429" t="n">
        <v>6</v>
      </c>
      <c r="D429" t="n">
        <v>20</v>
      </c>
      <c r="E429" t="s">
        <v>52</v>
      </c>
      <c r="F429" t="n">
        <v>3201</v>
      </c>
      <c r="G429" t="s">
        <v>228</v>
      </c>
      <c r="H429" t="s">
        <v>229</v>
      </c>
      <c r="I429" t="n">
        <v>5</v>
      </c>
      <c r="J429" t="n">
        <v>458</v>
      </c>
      <c r="K429" t="s">
        <v>230</v>
      </c>
      <c r="L429" t="n">
        <v>235</v>
      </c>
      <c r="M429" t="n">
        <v>0.18</v>
      </c>
      <c r="N429" t="n">
        <v>21.5</v>
      </c>
      <c r="O429" t="s">
        <v>252</v>
      </c>
      <c r="P429" t="s">
        <v>253</v>
      </c>
      <c r="Q429" t="s">
        <v>253</v>
      </c>
      <c r="R429" t="s">
        <v>233</v>
      </c>
      <c r="S429" t="s">
        <v>229</v>
      </c>
      <c r="T429" t="n">
        <v>5</v>
      </c>
    </row>
    <row r="430" spans="1:20">
      <c r="A430" s="1" t="n">
        <v>33297</v>
      </c>
      <c r="B430" t="s">
        <v>254</v>
      </c>
      <c r="C430" t="n">
        <v>7</v>
      </c>
      <c r="D430" t="n">
        <v>20</v>
      </c>
      <c r="E430" t="s">
        <v>52</v>
      </c>
      <c r="F430" t="n">
        <v>3201</v>
      </c>
      <c r="G430" t="s">
        <v>228</v>
      </c>
      <c r="H430" t="s">
        <v>229</v>
      </c>
      <c r="I430" t="n">
        <v>5</v>
      </c>
      <c r="J430" t="n">
        <v>580</v>
      </c>
      <c r="K430" t="s">
        <v>248</v>
      </c>
      <c r="L430" t="n">
        <v>257</v>
      </c>
      <c r="M430" t="n">
        <v>0.01</v>
      </c>
      <c r="N430" t="n">
        <v>46.8</v>
      </c>
      <c r="O430" t="s">
        <v>252</v>
      </c>
      <c r="P430" t="s">
        <v>253</v>
      </c>
      <c r="Q430" t="s">
        <v>253</v>
      </c>
      <c r="R430" t="s">
        <v>233</v>
      </c>
      <c r="S430" t="s">
        <v>229</v>
      </c>
      <c r="T430" t="n">
        <v>5</v>
      </c>
    </row>
    <row r="431" spans="1:20">
      <c r="A431" s="1" t="n">
        <v>33328</v>
      </c>
      <c r="B431" t="s">
        <v>227</v>
      </c>
      <c r="C431" t="n">
        <v>1</v>
      </c>
      <c r="D431" t="n">
        <v>20</v>
      </c>
      <c r="E431" t="s">
        <v>52</v>
      </c>
      <c r="F431" t="n">
        <v>3201</v>
      </c>
      <c r="G431" t="s">
        <v>228</v>
      </c>
      <c r="H431" t="s">
        <v>229</v>
      </c>
      <c r="I431" t="n">
        <v>5</v>
      </c>
      <c r="J431" t="n">
        <v>458</v>
      </c>
      <c r="K431" t="s">
        <v>230</v>
      </c>
      <c r="L431" t="n">
        <v>199</v>
      </c>
      <c r="M431" t="n">
        <v>0.2</v>
      </c>
      <c r="N431" t="n">
        <v>22</v>
      </c>
      <c r="O431" t="s">
        <v>231</v>
      </c>
      <c r="P431" t="s">
        <v>232</v>
      </c>
      <c r="Q431" t="s">
        <v>232</v>
      </c>
      <c r="R431" t="s">
        <v>233</v>
      </c>
      <c r="S431" t="s">
        <v>229</v>
      </c>
      <c r="T431" t="n">
        <v>5</v>
      </c>
    </row>
    <row r="432" spans="1:20">
      <c r="A432" s="1" t="n">
        <v>33328</v>
      </c>
      <c r="B432" t="s">
        <v>254</v>
      </c>
      <c r="C432" t="n">
        <v>1</v>
      </c>
      <c r="D432" t="n">
        <v>20</v>
      </c>
      <c r="E432" t="s">
        <v>52</v>
      </c>
      <c r="F432" t="n">
        <v>3201</v>
      </c>
      <c r="G432" t="s">
        <v>228</v>
      </c>
      <c r="H432" t="s">
        <v>229</v>
      </c>
      <c r="I432" t="n">
        <v>5</v>
      </c>
      <c r="J432" t="n">
        <v>458</v>
      </c>
      <c r="K432" t="s">
        <v>230</v>
      </c>
      <c r="L432" t="n">
        <v>148</v>
      </c>
      <c r="M432" t="n">
        <v>0.18</v>
      </c>
      <c r="N432" t="n">
        <v>21.8</v>
      </c>
      <c r="O432" t="s">
        <v>252</v>
      </c>
      <c r="P432" t="s">
        <v>253</v>
      </c>
      <c r="Q432" t="s">
        <v>253</v>
      </c>
      <c r="R432" t="s">
        <v>233</v>
      </c>
      <c r="S432" t="s">
        <v>229</v>
      </c>
      <c r="T432" t="n">
        <v>5</v>
      </c>
    </row>
    <row r="433" spans="1:20">
      <c r="A433" s="1" t="n">
        <v>33328</v>
      </c>
      <c r="B433" t="s">
        <v>254</v>
      </c>
      <c r="C433" t="n">
        <v>2</v>
      </c>
      <c r="D433" t="n">
        <v>20</v>
      </c>
      <c r="E433" t="s">
        <v>52</v>
      </c>
      <c r="F433" t="n">
        <v>3201</v>
      </c>
      <c r="G433" t="s">
        <v>228</v>
      </c>
      <c r="H433" t="s">
        <v>229</v>
      </c>
      <c r="I433" t="n">
        <v>5</v>
      </c>
      <c r="J433" t="n">
        <v>458</v>
      </c>
      <c r="K433" t="s">
        <v>230</v>
      </c>
      <c r="L433" t="n">
        <v>256</v>
      </c>
      <c r="M433" t="n">
        <v>0.04</v>
      </c>
      <c r="N433" t="n">
        <v>43</v>
      </c>
      <c r="O433" t="s">
        <v>252</v>
      </c>
      <c r="P433" t="s">
        <v>253</v>
      </c>
      <c r="Q433" t="s">
        <v>253</v>
      </c>
      <c r="R433" t="s">
        <v>233</v>
      </c>
      <c r="S433" t="s">
        <v>229</v>
      </c>
      <c r="T433" t="n">
        <v>5</v>
      </c>
    </row>
    <row r="434" spans="1:20">
      <c r="A434" s="1" t="n">
        <v>33328</v>
      </c>
      <c r="B434" t="s">
        <v>254</v>
      </c>
      <c r="C434" t="n">
        <v>3</v>
      </c>
      <c r="D434" t="n">
        <v>20</v>
      </c>
      <c r="E434" t="s">
        <v>52</v>
      </c>
      <c r="F434" t="n">
        <v>3201</v>
      </c>
      <c r="G434" t="s">
        <v>228</v>
      </c>
      <c r="H434" t="s">
        <v>229</v>
      </c>
      <c r="I434" t="n">
        <v>5</v>
      </c>
      <c r="J434" t="n">
        <v>458</v>
      </c>
      <c r="K434" t="s">
        <v>230</v>
      </c>
      <c r="L434" t="n">
        <v>224</v>
      </c>
      <c r="M434" t="n">
        <v>0.01</v>
      </c>
      <c r="N434" t="n">
        <v>48.1</v>
      </c>
      <c r="O434" t="s">
        <v>252</v>
      </c>
      <c r="P434" t="s">
        <v>253</v>
      </c>
      <c r="Q434" t="s">
        <v>253</v>
      </c>
      <c r="R434" t="s">
        <v>233</v>
      </c>
      <c r="S434" t="s">
        <v>229</v>
      </c>
      <c r="T434" t="n">
        <v>5</v>
      </c>
    </row>
    <row r="435" spans="1:20">
      <c r="A435" s="1" t="n">
        <v>33328</v>
      </c>
      <c r="B435" t="s">
        <v>254</v>
      </c>
      <c r="C435" t="n">
        <v>4</v>
      </c>
      <c r="D435" t="n">
        <v>20</v>
      </c>
      <c r="E435" t="s">
        <v>52</v>
      </c>
      <c r="F435" t="n">
        <v>3201</v>
      </c>
      <c r="G435" t="s">
        <v>228</v>
      </c>
      <c r="H435" t="s">
        <v>229</v>
      </c>
      <c r="I435" t="n">
        <v>5</v>
      </c>
      <c r="J435" t="n">
        <v>580</v>
      </c>
      <c r="K435" t="s">
        <v>248</v>
      </c>
      <c r="L435" t="n">
        <v>662</v>
      </c>
      <c r="M435" t="n">
        <v>0.01</v>
      </c>
      <c r="N435" t="n">
        <v>46.8</v>
      </c>
      <c r="O435" t="s">
        <v>252</v>
      </c>
      <c r="P435" t="s">
        <v>253</v>
      </c>
      <c r="Q435" t="s">
        <v>253</v>
      </c>
      <c r="R435" t="s">
        <v>233</v>
      </c>
      <c r="S435" t="s">
        <v>229</v>
      </c>
      <c r="T435" t="n">
        <v>5</v>
      </c>
    </row>
    <row r="436" spans="1:20">
      <c r="A436" s="1" t="n">
        <v>33358</v>
      </c>
      <c r="B436" t="s">
        <v>227</v>
      </c>
      <c r="C436" t="n">
        <v>1</v>
      </c>
      <c r="D436" t="n">
        <v>20</v>
      </c>
      <c r="E436" t="s">
        <v>52</v>
      </c>
      <c r="F436" t="n">
        <v>3201</v>
      </c>
      <c r="G436" t="s">
        <v>228</v>
      </c>
      <c r="H436" t="s">
        <v>229</v>
      </c>
      <c r="I436" t="n">
        <v>5</v>
      </c>
      <c r="J436" t="n">
        <v>458</v>
      </c>
      <c r="K436" t="s">
        <v>230</v>
      </c>
      <c r="L436" t="n">
        <v>427</v>
      </c>
      <c r="M436" t="n">
        <v>0.1</v>
      </c>
      <c r="N436" t="n">
        <v>35.6</v>
      </c>
      <c r="O436" t="s">
        <v>231</v>
      </c>
      <c r="P436" t="s">
        <v>232</v>
      </c>
      <c r="Q436" t="s">
        <v>232</v>
      </c>
      <c r="R436" t="s">
        <v>233</v>
      </c>
      <c r="S436" t="s">
        <v>229</v>
      </c>
      <c r="T436" t="n">
        <v>5</v>
      </c>
    </row>
    <row r="437" spans="1:20">
      <c r="A437" s="1" t="n">
        <v>33358</v>
      </c>
      <c r="B437" t="s">
        <v>227</v>
      </c>
      <c r="C437" t="n">
        <v>4</v>
      </c>
      <c r="D437" t="n">
        <v>20</v>
      </c>
      <c r="E437" t="s">
        <v>52</v>
      </c>
      <c r="F437" t="n">
        <v>3201</v>
      </c>
      <c r="G437" t="s">
        <v>228</v>
      </c>
      <c r="H437" t="s">
        <v>229</v>
      </c>
      <c r="I437" t="n">
        <v>5</v>
      </c>
      <c r="J437" t="n">
        <v>458</v>
      </c>
      <c r="K437" t="s">
        <v>230</v>
      </c>
      <c r="L437" t="n">
        <v>196</v>
      </c>
      <c r="M437" t="n">
        <v>0.1</v>
      </c>
      <c r="N437" t="n">
        <v>35.3</v>
      </c>
      <c r="O437" t="s">
        <v>231</v>
      </c>
      <c r="P437" t="s">
        <v>232</v>
      </c>
      <c r="Q437" t="s">
        <v>232</v>
      </c>
      <c r="R437" t="s">
        <v>233</v>
      </c>
      <c r="S437" t="s">
        <v>229</v>
      </c>
      <c r="T437" t="n">
        <v>5</v>
      </c>
    </row>
    <row r="438" spans="1:20">
      <c r="A438" s="1" t="n">
        <v>33358</v>
      </c>
      <c r="B438" t="s">
        <v>227</v>
      </c>
      <c r="C438" t="n">
        <v>6</v>
      </c>
      <c r="D438" t="n">
        <v>20</v>
      </c>
      <c r="E438" t="s">
        <v>52</v>
      </c>
      <c r="F438" t="n">
        <v>3201</v>
      </c>
      <c r="G438" t="s">
        <v>228</v>
      </c>
      <c r="H438" t="s">
        <v>229</v>
      </c>
      <c r="I438" t="n">
        <v>5</v>
      </c>
      <c r="J438" t="n">
        <v>458</v>
      </c>
      <c r="K438" t="s">
        <v>230</v>
      </c>
      <c r="L438" t="n">
        <v>578</v>
      </c>
      <c r="M438" t="n">
        <v>0.1</v>
      </c>
      <c r="N438" t="n">
        <v>32.5</v>
      </c>
      <c r="O438" t="s">
        <v>231</v>
      </c>
      <c r="P438" t="s">
        <v>232</v>
      </c>
      <c r="Q438" t="s">
        <v>232</v>
      </c>
      <c r="R438" t="s">
        <v>233</v>
      </c>
      <c r="S438" t="s">
        <v>229</v>
      </c>
      <c r="T438" t="n">
        <v>5</v>
      </c>
    </row>
    <row r="439" spans="1:20">
      <c r="A439" s="1" t="n">
        <v>33358</v>
      </c>
      <c r="B439" t="s">
        <v>254</v>
      </c>
      <c r="C439" t="n">
        <v>1</v>
      </c>
      <c r="D439" t="n">
        <v>20</v>
      </c>
      <c r="E439" t="s">
        <v>52</v>
      </c>
      <c r="F439" t="n">
        <v>3201</v>
      </c>
      <c r="G439" t="s">
        <v>228</v>
      </c>
      <c r="H439" t="s">
        <v>229</v>
      </c>
      <c r="I439" t="n">
        <v>5</v>
      </c>
      <c r="J439" t="n">
        <v>160</v>
      </c>
      <c r="K439" t="s">
        <v>258</v>
      </c>
      <c r="L439" t="n">
        <v>436</v>
      </c>
      <c r="M439" t="n">
        <v>0.02</v>
      </c>
      <c r="N439" t="n">
        <v>48</v>
      </c>
      <c r="O439" t="s">
        <v>252</v>
      </c>
      <c r="P439" t="s">
        <v>253</v>
      </c>
      <c r="Q439" t="s">
        <v>253</v>
      </c>
      <c r="R439" t="s">
        <v>233</v>
      </c>
      <c r="S439" t="s">
        <v>229</v>
      </c>
      <c r="T439" t="n">
        <v>5</v>
      </c>
    </row>
    <row r="440" spans="1:20">
      <c r="A440" s="1" t="n">
        <v>33358</v>
      </c>
      <c r="B440" t="s">
        <v>254</v>
      </c>
      <c r="C440" t="n">
        <v>2</v>
      </c>
      <c r="D440" t="n">
        <v>20</v>
      </c>
      <c r="E440" t="s">
        <v>52</v>
      </c>
      <c r="F440" t="n">
        <v>3201</v>
      </c>
      <c r="G440" t="s">
        <v>228</v>
      </c>
      <c r="H440" t="s">
        <v>229</v>
      </c>
      <c r="I440" t="n">
        <v>5</v>
      </c>
      <c r="J440" t="n">
        <v>160</v>
      </c>
      <c r="K440" t="s">
        <v>258</v>
      </c>
      <c r="L440" t="n">
        <v>406</v>
      </c>
      <c r="M440" t="n">
        <v>0.09</v>
      </c>
      <c r="N440" t="n">
        <v>47</v>
      </c>
      <c r="O440" t="s">
        <v>252</v>
      </c>
      <c r="P440" t="s">
        <v>253</v>
      </c>
      <c r="Q440" t="s">
        <v>253</v>
      </c>
      <c r="R440" t="s">
        <v>233</v>
      </c>
      <c r="S440" t="s">
        <v>229</v>
      </c>
      <c r="T440" t="n">
        <v>5</v>
      </c>
    </row>
    <row r="441" spans="1:20">
      <c r="A441" s="1" t="n">
        <v>33358</v>
      </c>
      <c r="B441" t="s">
        <v>254</v>
      </c>
      <c r="C441" t="n">
        <v>3</v>
      </c>
      <c r="D441" t="n">
        <v>20</v>
      </c>
      <c r="E441" t="s">
        <v>52</v>
      </c>
      <c r="F441" t="n">
        <v>3201</v>
      </c>
      <c r="G441" t="s">
        <v>228</v>
      </c>
      <c r="H441" t="s">
        <v>229</v>
      </c>
      <c r="I441" t="n">
        <v>5</v>
      </c>
      <c r="J441" t="n">
        <v>280</v>
      </c>
      <c r="K441" t="s">
        <v>251</v>
      </c>
      <c r="L441" t="n">
        <v>565</v>
      </c>
      <c r="M441" t="n">
        <v>0.08</v>
      </c>
      <c r="N441" t="n">
        <v>32.6</v>
      </c>
      <c r="O441" t="s">
        <v>252</v>
      </c>
      <c r="P441" t="s">
        <v>253</v>
      </c>
      <c r="Q441" t="s">
        <v>253</v>
      </c>
      <c r="R441" t="s">
        <v>233</v>
      </c>
      <c r="S441" t="s">
        <v>229</v>
      </c>
      <c r="T441" t="n">
        <v>5</v>
      </c>
    </row>
    <row r="442" spans="1:20">
      <c r="A442" s="1" t="n">
        <v>33389</v>
      </c>
      <c r="B442" t="s">
        <v>227</v>
      </c>
      <c r="C442" t="n">
        <v>7</v>
      </c>
      <c r="D442" t="n">
        <v>20</v>
      </c>
      <c r="E442" t="s">
        <v>52</v>
      </c>
      <c r="F442" t="n">
        <v>3201</v>
      </c>
      <c r="G442" t="s">
        <v>228</v>
      </c>
      <c r="H442" t="s">
        <v>229</v>
      </c>
      <c r="I442" t="n">
        <v>5</v>
      </c>
      <c r="J442" t="n">
        <v>280</v>
      </c>
      <c r="K442" t="s">
        <v>251</v>
      </c>
      <c r="L442" t="n">
        <v>375</v>
      </c>
      <c r="M442" t="n">
        <v>0.1</v>
      </c>
      <c r="N442" t="n">
        <v>32.5</v>
      </c>
      <c r="O442" t="s">
        <v>231</v>
      </c>
      <c r="P442" t="s">
        <v>232</v>
      </c>
      <c r="Q442" t="s">
        <v>232</v>
      </c>
      <c r="R442" t="s">
        <v>233</v>
      </c>
      <c r="S442" t="s">
        <v>229</v>
      </c>
      <c r="T442" t="n">
        <v>5</v>
      </c>
    </row>
    <row r="443" spans="1:20">
      <c r="A443" s="1" t="n">
        <v>33389</v>
      </c>
      <c r="B443" t="s">
        <v>227</v>
      </c>
      <c r="C443" t="n">
        <v>8</v>
      </c>
      <c r="D443" t="n">
        <v>20</v>
      </c>
      <c r="E443" t="s">
        <v>52</v>
      </c>
      <c r="F443" t="n">
        <v>3201</v>
      </c>
      <c r="G443" t="s">
        <v>228</v>
      </c>
      <c r="H443" t="s">
        <v>229</v>
      </c>
      <c r="I443" t="n">
        <v>5</v>
      </c>
      <c r="J443" t="n">
        <v>458</v>
      </c>
      <c r="K443" t="s">
        <v>230</v>
      </c>
      <c r="L443" t="n">
        <v>957</v>
      </c>
      <c r="M443" t="n">
        <v>0.1</v>
      </c>
      <c r="N443" t="n">
        <v>35.6</v>
      </c>
      <c r="O443" t="s">
        <v>231</v>
      </c>
      <c r="P443" t="s">
        <v>232</v>
      </c>
      <c r="Q443" t="s">
        <v>232</v>
      </c>
      <c r="R443" t="s">
        <v>233</v>
      </c>
      <c r="S443" t="s">
        <v>229</v>
      </c>
      <c r="T443" t="n">
        <v>5</v>
      </c>
    </row>
    <row r="444" spans="1:20">
      <c r="A444" s="1" t="n">
        <v>33389</v>
      </c>
      <c r="B444" t="s">
        <v>254</v>
      </c>
      <c r="C444" t="n">
        <v>1</v>
      </c>
      <c r="D444" t="n">
        <v>411</v>
      </c>
      <c r="E444" t="s">
        <v>260</v>
      </c>
      <c r="F444" t="n">
        <v>3201</v>
      </c>
      <c r="G444" t="s">
        <v>228</v>
      </c>
      <c r="H444" t="s">
        <v>229</v>
      </c>
      <c r="I444" t="n">
        <v>5</v>
      </c>
      <c r="J444" t="n">
        <v>795</v>
      </c>
      <c r="K444" t="s">
        <v>240</v>
      </c>
      <c r="L444" t="n">
        <v>85</v>
      </c>
      <c r="M444" t="n">
        <v>0</v>
      </c>
      <c r="N444" t="n">
        <v>0</v>
      </c>
    </row>
    <row r="445" spans="1:20">
      <c r="A445" s="1" t="n">
        <v>33389</v>
      </c>
      <c r="B445" t="s">
        <v>254</v>
      </c>
      <c r="C445" t="n">
        <v>2</v>
      </c>
      <c r="D445" t="n">
        <v>20</v>
      </c>
      <c r="E445" t="s">
        <v>52</v>
      </c>
      <c r="F445" t="n">
        <v>3201</v>
      </c>
      <c r="G445" t="s">
        <v>228</v>
      </c>
      <c r="H445" t="s">
        <v>229</v>
      </c>
      <c r="I445" t="n">
        <v>5</v>
      </c>
      <c r="J445" t="n">
        <v>160</v>
      </c>
      <c r="K445" t="s">
        <v>258</v>
      </c>
      <c r="L445" t="n">
        <v>430</v>
      </c>
      <c r="M445" t="n">
        <v>0.01</v>
      </c>
      <c r="N445" t="n">
        <v>48.4</v>
      </c>
      <c r="O445" t="s">
        <v>252</v>
      </c>
      <c r="P445" t="s">
        <v>253</v>
      </c>
      <c r="Q445" t="s">
        <v>253</v>
      </c>
      <c r="R445" t="s">
        <v>233</v>
      </c>
      <c r="S445" t="s">
        <v>229</v>
      </c>
      <c r="T445" t="n">
        <v>5</v>
      </c>
    </row>
    <row r="446" spans="1:20">
      <c r="A446" s="1" t="n">
        <v>33389</v>
      </c>
      <c r="B446" t="s">
        <v>254</v>
      </c>
      <c r="C446" t="n">
        <v>3</v>
      </c>
      <c r="D446" t="n">
        <v>20</v>
      </c>
      <c r="E446" t="s">
        <v>52</v>
      </c>
      <c r="F446" t="n">
        <v>3201</v>
      </c>
      <c r="G446" t="s">
        <v>228</v>
      </c>
      <c r="H446" t="s">
        <v>229</v>
      </c>
      <c r="I446" t="n">
        <v>5</v>
      </c>
      <c r="J446" t="n">
        <v>160</v>
      </c>
      <c r="K446" t="s">
        <v>258</v>
      </c>
      <c r="L446" t="n">
        <v>281</v>
      </c>
      <c r="M446" t="n">
        <v>0.04</v>
      </c>
      <c r="N446" t="n">
        <v>40.5</v>
      </c>
      <c r="O446" t="s">
        <v>252</v>
      </c>
      <c r="P446" t="s">
        <v>253</v>
      </c>
      <c r="Q446" t="s">
        <v>253</v>
      </c>
      <c r="R446" t="s">
        <v>233</v>
      </c>
      <c r="S446" t="s">
        <v>229</v>
      </c>
      <c r="T446" t="n">
        <v>5</v>
      </c>
    </row>
    <row r="447" spans="1:20">
      <c r="A447" s="1" t="n">
        <v>33389</v>
      </c>
      <c r="B447" t="s">
        <v>254</v>
      </c>
      <c r="C447" t="n">
        <v>4</v>
      </c>
      <c r="D447" t="n">
        <v>20</v>
      </c>
      <c r="E447" t="s">
        <v>52</v>
      </c>
      <c r="F447" t="n">
        <v>3201</v>
      </c>
      <c r="G447" t="s">
        <v>228</v>
      </c>
      <c r="H447" t="s">
        <v>229</v>
      </c>
      <c r="I447" t="n">
        <v>5</v>
      </c>
      <c r="J447" t="n">
        <v>160</v>
      </c>
      <c r="K447" t="s">
        <v>258</v>
      </c>
      <c r="L447" t="n">
        <v>685</v>
      </c>
      <c r="M447" t="n">
        <v>0.09</v>
      </c>
      <c r="N447" t="n">
        <v>47.4</v>
      </c>
      <c r="O447" t="s">
        <v>252</v>
      </c>
      <c r="P447" t="s">
        <v>253</v>
      </c>
      <c r="Q447" t="s">
        <v>253</v>
      </c>
      <c r="R447" t="s">
        <v>233</v>
      </c>
      <c r="S447" t="s">
        <v>229</v>
      </c>
      <c r="T447" t="n">
        <v>5</v>
      </c>
    </row>
    <row r="448" spans="1:20">
      <c r="A448" s="1" t="n">
        <v>33389</v>
      </c>
      <c r="B448" t="s">
        <v>254</v>
      </c>
      <c r="C448" t="n">
        <v>5</v>
      </c>
      <c r="D448" t="n">
        <v>20</v>
      </c>
      <c r="E448" t="s">
        <v>52</v>
      </c>
      <c r="F448" t="n">
        <v>3201</v>
      </c>
      <c r="G448" t="s">
        <v>228</v>
      </c>
      <c r="H448" t="s">
        <v>229</v>
      </c>
      <c r="I448" t="n">
        <v>5</v>
      </c>
      <c r="J448" t="n">
        <v>458</v>
      </c>
      <c r="K448" t="s">
        <v>230</v>
      </c>
      <c r="L448" t="n">
        <v>547</v>
      </c>
      <c r="M448" t="n">
        <v>0.2</v>
      </c>
      <c r="N448" t="n">
        <v>21.2</v>
      </c>
      <c r="O448" t="s">
        <v>252</v>
      </c>
      <c r="P448" t="s">
        <v>253</v>
      </c>
      <c r="Q448" t="s">
        <v>253</v>
      </c>
      <c r="R448" t="s">
        <v>233</v>
      </c>
      <c r="S448" t="s">
        <v>229</v>
      </c>
      <c r="T448" t="n">
        <v>5</v>
      </c>
    </row>
    <row r="449" spans="1:20">
      <c r="A449" s="1" t="n">
        <v>33419</v>
      </c>
      <c r="B449" t="s">
        <v>227</v>
      </c>
      <c r="C449" t="n">
        <v>1</v>
      </c>
      <c r="D449" t="n">
        <v>20</v>
      </c>
      <c r="E449" t="s">
        <v>52</v>
      </c>
      <c r="F449" t="n">
        <v>3201</v>
      </c>
      <c r="G449" t="s">
        <v>228</v>
      </c>
      <c r="H449" t="s">
        <v>229</v>
      </c>
      <c r="I449" t="n">
        <v>5</v>
      </c>
      <c r="J449" t="n">
        <v>458</v>
      </c>
      <c r="K449" t="s">
        <v>230</v>
      </c>
      <c r="L449" t="n">
        <v>1123</v>
      </c>
      <c r="M449" t="n">
        <v>0.1</v>
      </c>
      <c r="N449" t="n">
        <v>35.8</v>
      </c>
      <c r="O449" t="s">
        <v>231</v>
      </c>
      <c r="P449" t="s">
        <v>232</v>
      </c>
      <c r="Q449" t="s">
        <v>232</v>
      </c>
      <c r="R449" t="s">
        <v>233</v>
      </c>
      <c r="S449" t="s">
        <v>229</v>
      </c>
      <c r="T449" t="n">
        <v>5</v>
      </c>
    </row>
    <row r="450" spans="1:20">
      <c r="A450" s="1" t="n">
        <v>33419</v>
      </c>
      <c r="B450" t="s">
        <v>227</v>
      </c>
      <c r="C450" t="n">
        <v>2</v>
      </c>
      <c r="D450" t="n">
        <v>20</v>
      </c>
      <c r="E450" t="s">
        <v>52</v>
      </c>
      <c r="F450" t="n">
        <v>3201</v>
      </c>
      <c r="G450" t="s">
        <v>228</v>
      </c>
      <c r="H450" t="s">
        <v>229</v>
      </c>
      <c r="I450" t="n">
        <v>5</v>
      </c>
      <c r="J450" t="n">
        <v>458</v>
      </c>
      <c r="K450" t="s">
        <v>230</v>
      </c>
      <c r="L450" t="n">
        <v>100</v>
      </c>
      <c r="M450" t="n">
        <v>0.2</v>
      </c>
      <c r="N450" t="n">
        <v>21.5</v>
      </c>
      <c r="O450" t="s">
        <v>231</v>
      </c>
      <c r="P450" t="s">
        <v>232</v>
      </c>
      <c r="Q450" t="s">
        <v>232</v>
      </c>
      <c r="R450" t="s">
        <v>233</v>
      </c>
      <c r="S450" t="s">
        <v>229</v>
      </c>
      <c r="T450" t="n">
        <v>5</v>
      </c>
    </row>
    <row r="451" spans="1:20">
      <c r="A451" s="1" t="n">
        <v>33419</v>
      </c>
      <c r="B451" t="s">
        <v>254</v>
      </c>
      <c r="C451" t="n">
        <v>1</v>
      </c>
      <c r="D451" t="n">
        <v>20</v>
      </c>
      <c r="E451" t="s">
        <v>52</v>
      </c>
      <c r="F451" t="n">
        <v>3201</v>
      </c>
      <c r="G451" t="s">
        <v>228</v>
      </c>
      <c r="H451" t="s">
        <v>229</v>
      </c>
      <c r="I451" t="n">
        <v>5</v>
      </c>
      <c r="J451" t="n">
        <v>458</v>
      </c>
      <c r="K451" t="s">
        <v>230</v>
      </c>
      <c r="L451" t="n">
        <v>267</v>
      </c>
      <c r="M451" t="n">
        <v>0.2</v>
      </c>
      <c r="N451" t="n">
        <v>21.1</v>
      </c>
      <c r="O451" t="s">
        <v>252</v>
      </c>
      <c r="P451" t="s">
        <v>253</v>
      </c>
      <c r="Q451" t="s">
        <v>253</v>
      </c>
      <c r="R451" t="s">
        <v>233</v>
      </c>
      <c r="S451" t="s">
        <v>229</v>
      </c>
      <c r="T451" t="n">
        <v>5</v>
      </c>
    </row>
    <row r="452" spans="1:20">
      <c r="A452" s="1" t="n">
        <v>33419</v>
      </c>
      <c r="B452" t="s">
        <v>254</v>
      </c>
      <c r="C452" t="n">
        <v>2</v>
      </c>
      <c r="D452" t="n">
        <v>20</v>
      </c>
      <c r="E452" t="s">
        <v>52</v>
      </c>
      <c r="F452" t="n">
        <v>3201</v>
      </c>
      <c r="G452" t="s">
        <v>228</v>
      </c>
      <c r="H452" t="s">
        <v>229</v>
      </c>
      <c r="I452" t="n">
        <v>5</v>
      </c>
      <c r="J452" t="n">
        <v>458</v>
      </c>
      <c r="K452" t="s">
        <v>230</v>
      </c>
      <c r="L452" t="n">
        <v>361</v>
      </c>
      <c r="M452" t="n">
        <v>0.01</v>
      </c>
      <c r="N452" t="n">
        <v>50.5</v>
      </c>
      <c r="O452" t="s">
        <v>252</v>
      </c>
      <c r="P452" t="s">
        <v>253</v>
      </c>
      <c r="Q452" t="s">
        <v>253</v>
      </c>
      <c r="R452" t="s">
        <v>233</v>
      </c>
      <c r="S452" t="s">
        <v>229</v>
      </c>
      <c r="T452" t="n">
        <v>5</v>
      </c>
    </row>
    <row r="453" spans="1:20">
      <c r="A453" s="1" t="n">
        <v>33419</v>
      </c>
      <c r="B453" t="s">
        <v>254</v>
      </c>
      <c r="C453" t="n">
        <v>3</v>
      </c>
      <c r="D453" t="n">
        <v>20</v>
      </c>
      <c r="E453" t="s">
        <v>52</v>
      </c>
      <c r="F453" t="n">
        <v>3201</v>
      </c>
      <c r="G453" t="s">
        <v>228</v>
      </c>
      <c r="H453" t="s">
        <v>229</v>
      </c>
      <c r="I453" t="n">
        <v>5</v>
      </c>
      <c r="J453" t="n">
        <v>458</v>
      </c>
      <c r="K453" t="s">
        <v>230</v>
      </c>
      <c r="L453" t="n">
        <v>250</v>
      </c>
      <c r="M453" t="n">
        <v>0.18</v>
      </c>
      <c r="N453" t="n">
        <v>21.7</v>
      </c>
      <c r="O453" t="s">
        <v>252</v>
      </c>
      <c r="P453" t="s">
        <v>253</v>
      </c>
      <c r="Q453" t="s">
        <v>253</v>
      </c>
      <c r="R453" t="s">
        <v>233</v>
      </c>
      <c r="S453" t="s">
        <v>229</v>
      </c>
      <c r="T453" t="n">
        <v>5</v>
      </c>
    </row>
    <row r="454" spans="1:20">
      <c r="A454" s="1" t="n">
        <v>33419</v>
      </c>
      <c r="B454" t="s">
        <v>254</v>
      </c>
      <c r="C454" t="n">
        <v>4</v>
      </c>
      <c r="D454" t="n">
        <v>20</v>
      </c>
      <c r="E454" t="s">
        <v>52</v>
      </c>
      <c r="F454" t="n">
        <v>3201</v>
      </c>
      <c r="G454" t="s">
        <v>228</v>
      </c>
      <c r="H454" t="s">
        <v>229</v>
      </c>
      <c r="I454" t="n">
        <v>5</v>
      </c>
      <c r="J454" t="n">
        <v>580</v>
      </c>
      <c r="K454" t="s">
        <v>248</v>
      </c>
      <c r="L454" t="n">
        <v>438</v>
      </c>
      <c r="M454" t="n">
        <v>0.01</v>
      </c>
      <c r="N454" t="n">
        <v>46.7</v>
      </c>
      <c r="O454" t="s">
        <v>252</v>
      </c>
      <c r="P454" t="s">
        <v>253</v>
      </c>
      <c r="Q454" t="s">
        <v>253</v>
      </c>
      <c r="R454" t="s">
        <v>233</v>
      </c>
      <c r="S454" t="s">
        <v>229</v>
      </c>
      <c r="T454" t="n">
        <v>5</v>
      </c>
    </row>
    <row r="455" spans="1:20">
      <c r="A455" s="1" t="n">
        <v>33450</v>
      </c>
      <c r="B455" t="s">
        <v>227</v>
      </c>
      <c r="C455" t="n">
        <v>3</v>
      </c>
      <c r="D455" t="n">
        <v>20</v>
      </c>
      <c r="E455" t="s">
        <v>52</v>
      </c>
      <c r="F455" t="n">
        <v>3201</v>
      </c>
      <c r="G455" t="s">
        <v>228</v>
      </c>
      <c r="H455" t="s">
        <v>229</v>
      </c>
      <c r="I455" t="n">
        <v>5</v>
      </c>
      <c r="J455" t="n">
        <v>458</v>
      </c>
      <c r="K455" t="s">
        <v>230</v>
      </c>
      <c r="L455" t="n">
        <v>487</v>
      </c>
      <c r="M455" t="n">
        <v>0.1</v>
      </c>
      <c r="N455" t="n">
        <v>35.5</v>
      </c>
      <c r="O455" t="s">
        <v>231</v>
      </c>
      <c r="P455" t="s">
        <v>232</v>
      </c>
      <c r="Q455" t="s">
        <v>232</v>
      </c>
      <c r="R455" t="s">
        <v>233</v>
      </c>
      <c r="S455" t="s">
        <v>229</v>
      </c>
      <c r="T455" t="n">
        <v>5</v>
      </c>
    </row>
    <row r="456" spans="1:20">
      <c r="A456" s="1" t="n">
        <v>33450</v>
      </c>
      <c r="B456" t="s">
        <v>227</v>
      </c>
      <c r="C456" t="n">
        <v>4</v>
      </c>
      <c r="D456" t="n">
        <v>20</v>
      </c>
      <c r="E456" t="s">
        <v>52</v>
      </c>
      <c r="F456" t="n">
        <v>3201</v>
      </c>
      <c r="G456" t="s">
        <v>228</v>
      </c>
      <c r="H456" t="s">
        <v>229</v>
      </c>
      <c r="I456" t="n">
        <v>5</v>
      </c>
      <c r="J456" t="n">
        <v>458</v>
      </c>
      <c r="K456" t="s">
        <v>230</v>
      </c>
      <c r="L456" t="n">
        <v>609</v>
      </c>
      <c r="M456" t="n">
        <v>0.1</v>
      </c>
      <c r="N456" t="n">
        <v>35.6</v>
      </c>
      <c r="O456" t="s">
        <v>231</v>
      </c>
      <c r="P456" t="s">
        <v>232</v>
      </c>
      <c r="Q456" t="s">
        <v>232</v>
      </c>
      <c r="R456" t="s">
        <v>233</v>
      </c>
      <c r="S456" t="s">
        <v>229</v>
      </c>
      <c r="T456" t="n">
        <v>5</v>
      </c>
    </row>
    <row r="457" spans="1:20">
      <c r="A457" s="1" t="n">
        <v>33450</v>
      </c>
      <c r="B457" t="s">
        <v>227</v>
      </c>
      <c r="C457" t="n">
        <v>5</v>
      </c>
      <c r="D457" t="n">
        <v>20</v>
      </c>
      <c r="E457" t="s">
        <v>52</v>
      </c>
      <c r="F457" t="n">
        <v>3201</v>
      </c>
      <c r="G457" t="s">
        <v>228</v>
      </c>
      <c r="H457" t="s">
        <v>229</v>
      </c>
      <c r="I457" t="n">
        <v>5</v>
      </c>
      <c r="J457" t="n">
        <v>940</v>
      </c>
      <c r="K457" t="s">
        <v>235</v>
      </c>
      <c r="L457" t="n">
        <v>69</v>
      </c>
      <c r="M457" t="n">
        <v>5.5</v>
      </c>
      <c r="N457" t="n">
        <v>10.2</v>
      </c>
      <c r="O457" t="s">
        <v>231</v>
      </c>
      <c r="P457" t="s">
        <v>232</v>
      </c>
      <c r="Q457" t="s">
        <v>232</v>
      </c>
      <c r="R457" t="s">
        <v>233</v>
      </c>
      <c r="S457" t="s">
        <v>229</v>
      </c>
      <c r="T457" t="n">
        <v>5</v>
      </c>
    </row>
    <row r="458" spans="1:20">
      <c r="A458" s="1" t="n">
        <v>33450</v>
      </c>
      <c r="B458" t="s">
        <v>254</v>
      </c>
      <c r="C458" t="n">
        <v>1</v>
      </c>
      <c r="D458" t="n">
        <v>20</v>
      </c>
      <c r="E458" t="s">
        <v>52</v>
      </c>
      <c r="F458" t="n">
        <v>3201</v>
      </c>
      <c r="G458" t="s">
        <v>228</v>
      </c>
      <c r="H458" t="s">
        <v>229</v>
      </c>
      <c r="I458" t="n">
        <v>5</v>
      </c>
      <c r="J458" t="n">
        <v>280</v>
      </c>
      <c r="K458" t="s">
        <v>251</v>
      </c>
      <c r="L458" t="n">
        <v>298</v>
      </c>
      <c r="M458" t="n">
        <v>0.01</v>
      </c>
      <c r="N458" t="n">
        <v>43.8</v>
      </c>
      <c r="O458" t="s">
        <v>252</v>
      </c>
      <c r="P458" t="s">
        <v>253</v>
      </c>
      <c r="Q458" t="s">
        <v>253</v>
      </c>
      <c r="R458" t="s">
        <v>233</v>
      </c>
      <c r="S458" t="s">
        <v>229</v>
      </c>
      <c r="T458" t="n">
        <v>5</v>
      </c>
    </row>
    <row r="459" spans="1:20">
      <c r="A459" s="1" t="n">
        <v>33450</v>
      </c>
      <c r="B459" t="s">
        <v>254</v>
      </c>
      <c r="C459" t="n">
        <v>2</v>
      </c>
      <c r="D459" t="n">
        <v>20</v>
      </c>
      <c r="E459" t="s">
        <v>52</v>
      </c>
      <c r="F459" t="n">
        <v>3201</v>
      </c>
      <c r="G459" t="s">
        <v>228</v>
      </c>
      <c r="H459" t="s">
        <v>229</v>
      </c>
      <c r="I459" t="n">
        <v>5</v>
      </c>
      <c r="J459" t="n">
        <v>458</v>
      </c>
      <c r="K459" t="s">
        <v>230</v>
      </c>
      <c r="L459" t="n">
        <v>340</v>
      </c>
      <c r="M459" t="n">
        <v>0.18</v>
      </c>
      <c r="N459" t="n">
        <v>21.3</v>
      </c>
      <c r="O459" t="s">
        <v>252</v>
      </c>
      <c r="P459" t="s">
        <v>253</v>
      </c>
      <c r="Q459" t="s">
        <v>253</v>
      </c>
      <c r="R459" t="s">
        <v>233</v>
      </c>
      <c r="S459" t="s">
        <v>229</v>
      </c>
      <c r="T459" t="n">
        <v>5</v>
      </c>
    </row>
    <row r="460" spans="1:20">
      <c r="A460" s="1" t="n">
        <v>33450</v>
      </c>
      <c r="B460" t="s">
        <v>254</v>
      </c>
      <c r="C460" t="n">
        <v>3</v>
      </c>
      <c r="D460" t="n">
        <v>20</v>
      </c>
      <c r="E460" t="s">
        <v>52</v>
      </c>
      <c r="F460" t="n">
        <v>3201</v>
      </c>
      <c r="G460" t="s">
        <v>228</v>
      </c>
      <c r="H460" t="s">
        <v>229</v>
      </c>
      <c r="I460" t="n">
        <v>5</v>
      </c>
      <c r="J460" t="n">
        <v>458</v>
      </c>
      <c r="K460" t="s">
        <v>230</v>
      </c>
      <c r="L460" t="n">
        <v>157</v>
      </c>
      <c r="M460" t="n">
        <v>0.18</v>
      </c>
      <c r="N460" t="n">
        <v>21.2</v>
      </c>
      <c r="O460" t="s">
        <v>252</v>
      </c>
      <c r="P460" t="s">
        <v>253</v>
      </c>
      <c r="Q460" t="s">
        <v>253</v>
      </c>
      <c r="R460" t="s">
        <v>233</v>
      </c>
      <c r="S460" t="s">
        <v>229</v>
      </c>
      <c r="T460" t="n">
        <v>5</v>
      </c>
    </row>
    <row r="461" spans="1:20">
      <c r="A461" s="1" t="n">
        <v>33450</v>
      </c>
      <c r="B461" t="s">
        <v>254</v>
      </c>
      <c r="C461" t="n">
        <v>4</v>
      </c>
      <c r="D461" t="n">
        <v>20</v>
      </c>
      <c r="E461" t="s">
        <v>52</v>
      </c>
      <c r="F461" t="n">
        <v>3201</v>
      </c>
      <c r="G461" t="s">
        <v>228</v>
      </c>
      <c r="H461" t="s">
        <v>229</v>
      </c>
      <c r="I461" t="n">
        <v>5</v>
      </c>
      <c r="J461" t="n">
        <v>580</v>
      </c>
      <c r="K461" t="s">
        <v>248</v>
      </c>
      <c r="L461" t="n">
        <v>275</v>
      </c>
      <c r="M461" t="n">
        <v>0.01</v>
      </c>
      <c r="N461" t="n">
        <v>45.7</v>
      </c>
      <c r="O461" t="s">
        <v>252</v>
      </c>
      <c r="P461" t="s">
        <v>253</v>
      </c>
      <c r="Q461" t="s">
        <v>253</v>
      </c>
      <c r="R461" t="s">
        <v>233</v>
      </c>
      <c r="S461" t="s">
        <v>229</v>
      </c>
      <c r="T461" t="n">
        <v>5</v>
      </c>
    </row>
    <row r="462" spans="1:20">
      <c r="A462" s="1" t="n">
        <v>33481</v>
      </c>
      <c r="B462" t="s">
        <v>227</v>
      </c>
      <c r="C462" t="n">
        <v>1</v>
      </c>
      <c r="D462" t="n">
        <v>20</v>
      </c>
      <c r="E462" t="s">
        <v>52</v>
      </c>
      <c r="F462" t="n">
        <v>3201</v>
      </c>
      <c r="G462" t="s">
        <v>228</v>
      </c>
      <c r="H462" t="s">
        <v>229</v>
      </c>
      <c r="I462" t="n">
        <v>5</v>
      </c>
      <c r="J462" t="n">
        <v>458</v>
      </c>
      <c r="K462" t="s">
        <v>230</v>
      </c>
      <c r="L462" t="n">
        <v>348</v>
      </c>
      <c r="M462" t="n">
        <v>0.1</v>
      </c>
      <c r="N462" t="n">
        <v>35.8</v>
      </c>
      <c r="O462" t="s">
        <v>231</v>
      </c>
      <c r="P462" t="s">
        <v>232</v>
      </c>
      <c r="Q462" t="s">
        <v>232</v>
      </c>
      <c r="R462" t="s">
        <v>233</v>
      </c>
      <c r="S462" t="s">
        <v>229</v>
      </c>
      <c r="T462" t="n">
        <v>5</v>
      </c>
    </row>
    <row r="463" spans="1:20">
      <c r="A463" s="1" t="n">
        <v>33481</v>
      </c>
      <c r="B463" t="s">
        <v>227</v>
      </c>
      <c r="C463" t="n">
        <v>3</v>
      </c>
      <c r="D463" t="n">
        <v>508</v>
      </c>
      <c r="E463" t="s">
        <v>246</v>
      </c>
      <c r="F463" t="n">
        <v>3201</v>
      </c>
      <c r="G463" t="s">
        <v>228</v>
      </c>
      <c r="H463" t="s">
        <v>229</v>
      </c>
      <c r="I463" t="n">
        <v>5</v>
      </c>
      <c r="J463" t="n">
        <v>458</v>
      </c>
      <c r="K463" t="s">
        <v>230</v>
      </c>
      <c r="L463" t="n">
        <v>198</v>
      </c>
      <c r="M463" t="n">
        <v>0.13</v>
      </c>
      <c r="N463" t="n">
        <v>0</v>
      </c>
    </row>
    <row r="464" spans="1:20">
      <c r="A464" s="1" t="n">
        <v>33481</v>
      </c>
      <c r="B464" t="s">
        <v>227</v>
      </c>
      <c r="C464" t="n">
        <v>5</v>
      </c>
      <c r="D464" t="n">
        <v>508</v>
      </c>
      <c r="E464" t="s">
        <v>246</v>
      </c>
      <c r="F464" t="n">
        <v>3201</v>
      </c>
      <c r="G464" t="s">
        <v>228</v>
      </c>
      <c r="H464" t="s">
        <v>229</v>
      </c>
      <c r="I464" t="n">
        <v>5</v>
      </c>
      <c r="J464" t="n">
        <v>795</v>
      </c>
      <c r="K464" t="s">
        <v>240</v>
      </c>
      <c r="L464" t="n">
        <v>7</v>
      </c>
      <c r="M464" t="n">
        <v>0.13</v>
      </c>
      <c r="N464" t="n">
        <v>0</v>
      </c>
    </row>
    <row r="465" spans="1:20">
      <c r="A465" s="1" t="n">
        <v>33481</v>
      </c>
      <c r="B465" t="s">
        <v>227</v>
      </c>
      <c r="C465" t="n">
        <v>10</v>
      </c>
      <c r="D465" t="n">
        <v>20</v>
      </c>
      <c r="E465" t="s">
        <v>52</v>
      </c>
      <c r="F465" t="n">
        <v>3201</v>
      </c>
      <c r="G465" t="s">
        <v>228</v>
      </c>
      <c r="H465" t="s">
        <v>229</v>
      </c>
      <c r="I465" t="n">
        <v>5</v>
      </c>
      <c r="J465" t="n">
        <v>458</v>
      </c>
      <c r="K465" t="s">
        <v>230</v>
      </c>
      <c r="L465" t="n">
        <v>131</v>
      </c>
      <c r="M465" t="n">
        <v>0.1</v>
      </c>
      <c r="N465" t="n">
        <v>32.4</v>
      </c>
      <c r="O465" t="s">
        <v>231</v>
      </c>
      <c r="P465" t="s">
        <v>232</v>
      </c>
      <c r="Q465" t="s">
        <v>232</v>
      </c>
      <c r="R465" t="s">
        <v>233</v>
      </c>
      <c r="S465" t="s">
        <v>229</v>
      </c>
      <c r="T465" t="n">
        <v>5</v>
      </c>
    </row>
    <row r="466" spans="1:20">
      <c r="A466" s="1" t="n">
        <v>33481</v>
      </c>
      <c r="B466" t="s">
        <v>227</v>
      </c>
      <c r="C466" t="n">
        <v>11</v>
      </c>
      <c r="D466" t="n">
        <v>20</v>
      </c>
      <c r="E466" t="s">
        <v>52</v>
      </c>
      <c r="F466" t="n">
        <v>3201</v>
      </c>
      <c r="G466" t="s">
        <v>228</v>
      </c>
      <c r="H466" t="s">
        <v>229</v>
      </c>
      <c r="I466" t="n">
        <v>5</v>
      </c>
      <c r="J466" t="n">
        <v>458</v>
      </c>
      <c r="K466" t="s">
        <v>230</v>
      </c>
      <c r="L466" t="n">
        <v>114</v>
      </c>
      <c r="M466" t="n">
        <v>0.1</v>
      </c>
      <c r="N466" t="n">
        <v>35.8</v>
      </c>
      <c r="O466" t="s">
        <v>231</v>
      </c>
      <c r="P466" t="s">
        <v>232</v>
      </c>
      <c r="Q466" t="s">
        <v>232</v>
      </c>
      <c r="R466" t="s">
        <v>233</v>
      </c>
      <c r="S466" t="s">
        <v>229</v>
      </c>
      <c r="T466" t="n">
        <v>5</v>
      </c>
    </row>
    <row r="467" spans="1:20">
      <c r="A467" s="1" t="n">
        <v>33481</v>
      </c>
      <c r="B467" t="s">
        <v>227</v>
      </c>
      <c r="C467" t="n">
        <v>12</v>
      </c>
      <c r="D467" t="n">
        <v>20</v>
      </c>
      <c r="E467" t="s">
        <v>52</v>
      </c>
      <c r="F467" t="n">
        <v>3201</v>
      </c>
      <c r="G467" t="s">
        <v>228</v>
      </c>
      <c r="H467" t="s">
        <v>229</v>
      </c>
      <c r="I467" t="n">
        <v>5</v>
      </c>
      <c r="J467" t="n">
        <v>458</v>
      </c>
      <c r="K467" t="s">
        <v>230</v>
      </c>
      <c r="L467" t="n">
        <v>347</v>
      </c>
      <c r="M467" t="n">
        <v>0.1</v>
      </c>
      <c r="N467" t="n">
        <v>35.6</v>
      </c>
      <c r="O467" t="s">
        <v>231</v>
      </c>
      <c r="P467" t="s">
        <v>232</v>
      </c>
      <c r="Q467" t="s">
        <v>232</v>
      </c>
      <c r="R467" t="s">
        <v>233</v>
      </c>
      <c r="S467" t="s">
        <v>229</v>
      </c>
      <c r="T467" t="n">
        <v>5</v>
      </c>
    </row>
    <row r="468" spans="1:20">
      <c r="A468" s="1" t="n">
        <v>33481</v>
      </c>
      <c r="B468" t="s">
        <v>227</v>
      </c>
      <c r="C468" t="n">
        <v>13</v>
      </c>
      <c r="D468" t="n">
        <v>20</v>
      </c>
      <c r="E468" t="s">
        <v>52</v>
      </c>
      <c r="F468" t="n">
        <v>3201</v>
      </c>
      <c r="G468" t="s">
        <v>228</v>
      </c>
      <c r="H468" t="s">
        <v>229</v>
      </c>
      <c r="I468" t="n">
        <v>5</v>
      </c>
      <c r="J468" t="n">
        <v>458</v>
      </c>
      <c r="K468" t="s">
        <v>230</v>
      </c>
      <c r="L468" t="n">
        <v>99</v>
      </c>
      <c r="M468" t="n">
        <v>0.2</v>
      </c>
      <c r="N468" t="n">
        <v>21.5</v>
      </c>
      <c r="O468" t="s">
        <v>231</v>
      </c>
      <c r="P468" t="s">
        <v>232</v>
      </c>
      <c r="Q468" t="s">
        <v>232</v>
      </c>
      <c r="R468" t="s">
        <v>233</v>
      </c>
      <c r="S468" t="s">
        <v>229</v>
      </c>
      <c r="T468" t="n">
        <v>5</v>
      </c>
    </row>
    <row r="469" spans="1:20">
      <c r="A469" s="1" t="n">
        <v>33481</v>
      </c>
      <c r="B469" t="s">
        <v>254</v>
      </c>
      <c r="C469" t="n">
        <v>1</v>
      </c>
      <c r="D469" t="n">
        <v>20</v>
      </c>
      <c r="E469" t="s">
        <v>52</v>
      </c>
      <c r="F469" t="n">
        <v>3201</v>
      </c>
      <c r="G469" t="s">
        <v>228</v>
      </c>
      <c r="H469" t="s">
        <v>229</v>
      </c>
      <c r="I469" t="n">
        <v>5</v>
      </c>
      <c r="J469" t="n">
        <v>160</v>
      </c>
      <c r="K469" t="s">
        <v>258</v>
      </c>
      <c r="L469" t="n">
        <v>97</v>
      </c>
      <c r="M469" t="n">
        <v>0.01</v>
      </c>
      <c r="N469" t="n">
        <v>40.3</v>
      </c>
      <c r="O469" t="s">
        <v>252</v>
      </c>
      <c r="P469" t="s">
        <v>253</v>
      </c>
      <c r="Q469" t="s">
        <v>253</v>
      </c>
      <c r="R469" t="s">
        <v>233</v>
      </c>
      <c r="S469" t="s">
        <v>229</v>
      </c>
      <c r="T469" t="n">
        <v>5</v>
      </c>
    </row>
    <row r="470" spans="1:20">
      <c r="A470" s="1" t="n">
        <v>33481</v>
      </c>
      <c r="B470" t="s">
        <v>254</v>
      </c>
      <c r="C470" t="n">
        <v>2</v>
      </c>
      <c r="D470" t="n">
        <v>20</v>
      </c>
      <c r="E470" t="s">
        <v>52</v>
      </c>
      <c r="F470" t="n">
        <v>3201</v>
      </c>
      <c r="G470" t="s">
        <v>228</v>
      </c>
      <c r="H470" t="s">
        <v>229</v>
      </c>
      <c r="I470" t="n">
        <v>5</v>
      </c>
      <c r="J470" t="n">
        <v>160</v>
      </c>
      <c r="K470" t="s">
        <v>258</v>
      </c>
      <c r="L470" t="n">
        <v>576</v>
      </c>
      <c r="M470" t="n">
        <v>0.01</v>
      </c>
      <c r="N470" t="n">
        <v>38.3</v>
      </c>
      <c r="O470" t="s">
        <v>252</v>
      </c>
      <c r="P470" t="s">
        <v>253</v>
      </c>
      <c r="Q470" t="s">
        <v>253</v>
      </c>
      <c r="R470" t="s">
        <v>233</v>
      </c>
      <c r="S470" t="s">
        <v>229</v>
      </c>
      <c r="T470" t="n">
        <v>5</v>
      </c>
    </row>
    <row r="471" spans="1:20">
      <c r="A471" s="1" t="n">
        <v>33481</v>
      </c>
      <c r="B471" t="s">
        <v>254</v>
      </c>
      <c r="C471" t="n">
        <v>3</v>
      </c>
      <c r="D471" t="n">
        <v>20</v>
      </c>
      <c r="E471" t="s">
        <v>52</v>
      </c>
      <c r="F471" t="n">
        <v>3201</v>
      </c>
      <c r="G471" t="s">
        <v>228</v>
      </c>
      <c r="H471" t="s">
        <v>229</v>
      </c>
      <c r="I471" t="n">
        <v>5</v>
      </c>
      <c r="J471" t="n">
        <v>458</v>
      </c>
      <c r="K471" t="s">
        <v>230</v>
      </c>
      <c r="L471" t="n">
        <v>266</v>
      </c>
      <c r="M471" t="n">
        <v>0.19</v>
      </c>
      <c r="N471" t="n">
        <v>22.3</v>
      </c>
      <c r="O471" t="s">
        <v>252</v>
      </c>
      <c r="P471" t="s">
        <v>253</v>
      </c>
      <c r="Q471" t="s">
        <v>253</v>
      </c>
      <c r="R471" t="s">
        <v>233</v>
      </c>
      <c r="S471" t="s">
        <v>229</v>
      </c>
      <c r="T471" t="n">
        <v>5</v>
      </c>
    </row>
    <row r="472" spans="1:20">
      <c r="A472" s="1" t="n">
        <v>33481</v>
      </c>
      <c r="B472" t="s">
        <v>254</v>
      </c>
      <c r="C472" t="n">
        <v>4</v>
      </c>
      <c r="D472" t="n">
        <v>20</v>
      </c>
      <c r="E472" t="s">
        <v>52</v>
      </c>
      <c r="F472" t="n">
        <v>3201</v>
      </c>
      <c r="G472" t="s">
        <v>228</v>
      </c>
      <c r="H472" t="s">
        <v>229</v>
      </c>
      <c r="I472" t="n">
        <v>5</v>
      </c>
      <c r="J472" t="n">
        <v>580</v>
      </c>
      <c r="K472" t="s">
        <v>248</v>
      </c>
      <c r="L472" t="n">
        <v>430</v>
      </c>
      <c r="M472" t="n">
        <v>0.11</v>
      </c>
      <c r="N472" t="n">
        <v>46.8</v>
      </c>
      <c r="O472" t="s">
        <v>252</v>
      </c>
      <c r="P472" t="s">
        <v>253</v>
      </c>
      <c r="Q472" t="s">
        <v>253</v>
      </c>
      <c r="R472" t="s">
        <v>233</v>
      </c>
      <c r="S472" t="s">
        <v>229</v>
      </c>
      <c r="T472" t="n">
        <v>5</v>
      </c>
    </row>
    <row r="473" spans="1:20">
      <c r="A473" s="1" t="n">
        <v>33511</v>
      </c>
      <c r="B473" t="s">
        <v>227</v>
      </c>
      <c r="C473" t="n">
        <v>1</v>
      </c>
      <c r="D473" t="n">
        <v>20</v>
      </c>
      <c r="E473" t="s">
        <v>52</v>
      </c>
      <c r="F473" t="n">
        <v>3201</v>
      </c>
      <c r="G473" t="s">
        <v>228</v>
      </c>
      <c r="H473" t="s">
        <v>229</v>
      </c>
      <c r="I473" t="n">
        <v>5</v>
      </c>
      <c r="J473" t="n">
        <v>458</v>
      </c>
      <c r="K473" t="s">
        <v>230</v>
      </c>
      <c r="L473" t="n">
        <v>260</v>
      </c>
      <c r="M473" t="n">
        <v>0.1</v>
      </c>
      <c r="N473" t="n">
        <v>36.2</v>
      </c>
      <c r="O473" t="s">
        <v>231</v>
      </c>
      <c r="P473" t="s">
        <v>232</v>
      </c>
      <c r="Q473" t="s">
        <v>232</v>
      </c>
      <c r="R473" t="s">
        <v>233</v>
      </c>
      <c r="S473" t="s">
        <v>229</v>
      </c>
      <c r="T473" t="n">
        <v>5</v>
      </c>
    </row>
    <row r="474" spans="1:20">
      <c r="A474" s="1" t="n">
        <v>33511</v>
      </c>
      <c r="B474" t="s">
        <v>227</v>
      </c>
      <c r="C474" t="n">
        <v>2</v>
      </c>
      <c r="D474" t="n">
        <v>213</v>
      </c>
      <c r="E474" t="s">
        <v>234</v>
      </c>
      <c r="F474" t="n">
        <v>3201</v>
      </c>
      <c r="G474" t="s">
        <v>228</v>
      </c>
      <c r="H474" t="s">
        <v>229</v>
      </c>
      <c r="I474" t="n">
        <v>5</v>
      </c>
      <c r="J474" t="n">
        <v>595</v>
      </c>
      <c r="K474" t="s">
        <v>268</v>
      </c>
      <c r="L474" t="n">
        <v>74</v>
      </c>
      <c r="M474" t="n">
        <v>0</v>
      </c>
      <c r="N474" t="n">
        <v>0</v>
      </c>
    </row>
    <row r="475" spans="1:20">
      <c r="A475" s="1" t="n">
        <v>33511</v>
      </c>
      <c r="B475" t="s">
        <v>227</v>
      </c>
      <c r="C475" t="n">
        <v>3</v>
      </c>
      <c r="D475" t="n">
        <v>411</v>
      </c>
      <c r="E475" t="s">
        <v>260</v>
      </c>
      <c r="F475" t="n">
        <v>3201</v>
      </c>
      <c r="G475" t="s">
        <v>228</v>
      </c>
      <c r="H475" t="s">
        <v>229</v>
      </c>
      <c r="I475" t="n">
        <v>5</v>
      </c>
      <c r="J475" t="n">
        <v>940</v>
      </c>
      <c r="K475" t="s">
        <v>235</v>
      </c>
      <c r="L475" t="n">
        <v>111</v>
      </c>
      <c r="M475" t="n">
        <v>0</v>
      </c>
      <c r="N475" t="n">
        <v>0</v>
      </c>
    </row>
    <row r="476" spans="1:20">
      <c r="A476" s="1" t="n">
        <v>33511</v>
      </c>
      <c r="B476" t="s">
        <v>256</v>
      </c>
      <c r="C476" t="n">
        <v>2</v>
      </c>
      <c r="D476" t="n">
        <v>213</v>
      </c>
      <c r="E476" t="s">
        <v>234</v>
      </c>
      <c r="F476" t="n">
        <v>3201</v>
      </c>
      <c r="G476" t="s">
        <v>228</v>
      </c>
      <c r="H476" t="s">
        <v>229</v>
      </c>
      <c r="I476" t="n">
        <v>5</v>
      </c>
      <c r="J476" t="n">
        <v>78</v>
      </c>
      <c r="K476" t="s">
        <v>249</v>
      </c>
      <c r="L476" t="n">
        <v>182</v>
      </c>
      <c r="M476" t="n">
        <v>0</v>
      </c>
      <c r="N476" t="n">
        <v>0</v>
      </c>
    </row>
    <row r="477" spans="1:20">
      <c r="A477" s="1" t="n">
        <v>33511</v>
      </c>
      <c r="B477" t="s">
        <v>254</v>
      </c>
      <c r="C477" t="n">
        <v>2</v>
      </c>
      <c r="D477" t="n">
        <v>508</v>
      </c>
      <c r="E477" t="s">
        <v>246</v>
      </c>
      <c r="F477" t="n">
        <v>3201</v>
      </c>
      <c r="G477" t="s">
        <v>228</v>
      </c>
      <c r="H477" t="s">
        <v>229</v>
      </c>
      <c r="I477" t="n">
        <v>5</v>
      </c>
      <c r="J477" t="n">
        <v>795</v>
      </c>
      <c r="K477" t="s">
        <v>240</v>
      </c>
      <c r="L477" t="n">
        <v>105</v>
      </c>
      <c r="M477" t="n">
        <v>0.17</v>
      </c>
      <c r="N477" t="n">
        <v>0</v>
      </c>
    </row>
    <row r="478" spans="1:20">
      <c r="A478" s="1" t="n">
        <v>33511</v>
      </c>
      <c r="B478" t="s">
        <v>254</v>
      </c>
      <c r="C478" t="n">
        <v>3</v>
      </c>
      <c r="D478" t="n">
        <v>20</v>
      </c>
      <c r="E478" t="s">
        <v>52</v>
      </c>
      <c r="F478" t="n">
        <v>3201</v>
      </c>
      <c r="G478" t="s">
        <v>228</v>
      </c>
      <c r="H478" t="s">
        <v>229</v>
      </c>
      <c r="I478" t="n">
        <v>5</v>
      </c>
      <c r="J478" t="n">
        <v>458</v>
      </c>
      <c r="K478" t="s">
        <v>230</v>
      </c>
      <c r="L478" t="n">
        <v>355</v>
      </c>
      <c r="M478" t="n">
        <v>0.2</v>
      </c>
      <c r="N478" t="n">
        <v>21.6</v>
      </c>
      <c r="O478" t="s">
        <v>252</v>
      </c>
      <c r="P478" t="s">
        <v>253</v>
      </c>
      <c r="Q478" t="s">
        <v>253</v>
      </c>
      <c r="R478" t="s">
        <v>233</v>
      </c>
      <c r="S478" t="s">
        <v>229</v>
      </c>
      <c r="T478" t="n">
        <v>5</v>
      </c>
    </row>
    <row r="479" spans="1:20">
      <c r="A479" s="1" t="n">
        <v>33511</v>
      </c>
      <c r="B479" t="s">
        <v>254</v>
      </c>
      <c r="C479" t="n">
        <v>4</v>
      </c>
      <c r="D479" t="n">
        <v>20</v>
      </c>
      <c r="E479" t="s">
        <v>52</v>
      </c>
      <c r="F479" t="n">
        <v>3201</v>
      </c>
      <c r="G479" t="s">
        <v>228</v>
      </c>
      <c r="H479" t="s">
        <v>229</v>
      </c>
      <c r="I479" t="n">
        <v>5</v>
      </c>
      <c r="J479" t="n">
        <v>458</v>
      </c>
      <c r="K479" t="s">
        <v>230</v>
      </c>
      <c r="L479" t="n">
        <v>324</v>
      </c>
      <c r="M479" t="n">
        <v>0.02</v>
      </c>
      <c r="N479" t="n">
        <v>51.5</v>
      </c>
      <c r="O479" t="s">
        <v>252</v>
      </c>
      <c r="P479" t="s">
        <v>253</v>
      </c>
      <c r="Q479" t="s">
        <v>253</v>
      </c>
      <c r="R479" t="s">
        <v>233</v>
      </c>
      <c r="S479" t="s">
        <v>229</v>
      </c>
      <c r="T479" t="n">
        <v>5</v>
      </c>
    </row>
    <row r="480" spans="1:20">
      <c r="A480" s="1" t="n">
        <v>33511</v>
      </c>
      <c r="B480" t="s">
        <v>254</v>
      </c>
      <c r="C480" t="n">
        <v>5</v>
      </c>
      <c r="D480" t="n">
        <v>20</v>
      </c>
      <c r="E480" t="s">
        <v>52</v>
      </c>
      <c r="F480" t="n">
        <v>3201</v>
      </c>
      <c r="G480" t="s">
        <v>228</v>
      </c>
      <c r="H480" t="s">
        <v>229</v>
      </c>
      <c r="I480" t="n">
        <v>5</v>
      </c>
      <c r="J480" t="n">
        <v>458</v>
      </c>
      <c r="K480" t="s">
        <v>230</v>
      </c>
      <c r="L480" t="n">
        <v>271</v>
      </c>
      <c r="M480" t="n">
        <v>0.22</v>
      </c>
      <c r="N480" t="n">
        <v>21.9</v>
      </c>
      <c r="O480" t="s">
        <v>252</v>
      </c>
      <c r="P480" t="s">
        <v>253</v>
      </c>
      <c r="Q480" t="s">
        <v>253</v>
      </c>
      <c r="R480" t="s">
        <v>233</v>
      </c>
      <c r="S480" t="s">
        <v>229</v>
      </c>
      <c r="T480" t="n">
        <v>5</v>
      </c>
    </row>
    <row r="481" spans="1:20">
      <c r="A481" s="1" t="n">
        <v>33511</v>
      </c>
      <c r="B481" t="s">
        <v>254</v>
      </c>
      <c r="C481" t="n">
        <v>6</v>
      </c>
      <c r="D481" t="n">
        <v>20</v>
      </c>
      <c r="E481" t="s">
        <v>52</v>
      </c>
      <c r="F481" t="n">
        <v>3201</v>
      </c>
      <c r="G481" t="s">
        <v>228</v>
      </c>
      <c r="H481" t="s">
        <v>229</v>
      </c>
      <c r="I481" t="n">
        <v>5</v>
      </c>
      <c r="J481" t="n">
        <v>580</v>
      </c>
      <c r="K481" t="s">
        <v>248</v>
      </c>
      <c r="L481" t="n">
        <v>313</v>
      </c>
      <c r="M481" t="n">
        <v>0.01</v>
      </c>
      <c r="N481" t="n">
        <v>46.3</v>
      </c>
      <c r="O481" t="s">
        <v>252</v>
      </c>
      <c r="P481" t="s">
        <v>253</v>
      </c>
      <c r="Q481" t="s">
        <v>253</v>
      </c>
      <c r="R481" t="s">
        <v>233</v>
      </c>
      <c r="S481" t="s">
        <v>229</v>
      </c>
      <c r="T481" t="n">
        <v>5</v>
      </c>
    </row>
    <row r="482" spans="1:20">
      <c r="A482" s="1" t="n">
        <v>33542</v>
      </c>
      <c r="B482" t="s">
        <v>227</v>
      </c>
      <c r="C482" t="n">
        <v>1</v>
      </c>
      <c r="D482" t="n">
        <v>20</v>
      </c>
      <c r="E482" t="s">
        <v>52</v>
      </c>
      <c r="F482" t="n">
        <v>3201</v>
      </c>
      <c r="G482" t="s">
        <v>228</v>
      </c>
      <c r="H482" t="s">
        <v>229</v>
      </c>
      <c r="I482" t="n">
        <v>5</v>
      </c>
      <c r="J482" t="n">
        <v>458</v>
      </c>
      <c r="K482" t="s">
        <v>230</v>
      </c>
      <c r="L482" t="n">
        <v>733</v>
      </c>
      <c r="M482" t="n">
        <v>0.1</v>
      </c>
      <c r="N482" t="n">
        <v>36</v>
      </c>
      <c r="O482" t="s">
        <v>231</v>
      </c>
      <c r="P482" t="s">
        <v>232</v>
      </c>
      <c r="Q482" t="s">
        <v>232</v>
      </c>
      <c r="R482" t="s">
        <v>233</v>
      </c>
      <c r="S482" t="s">
        <v>229</v>
      </c>
      <c r="T482" t="n">
        <v>5</v>
      </c>
    </row>
    <row r="483" spans="1:20">
      <c r="A483" s="1" t="n">
        <v>33542</v>
      </c>
      <c r="B483" t="s">
        <v>227</v>
      </c>
      <c r="C483" t="n">
        <v>3</v>
      </c>
      <c r="D483" t="n">
        <v>508</v>
      </c>
      <c r="E483" t="s">
        <v>246</v>
      </c>
      <c r="F483" t="n">
        <v>3201</v>
      </c>
      <c r="G483" t="s">
        <v>228</v>
      </c>
      <c r="H483" t="s">
        <v>229</v>
      </c>
      <c r="I483" t="n">
        <v>5</v>
      </c>
      <c r="J483" t="n">
        <v>458</v>
      </c>
      <c r="K483" t="s">
        <v>230</v>
      </c>
      <c r="L483" t="n">
        <v>201</v>
      </c>
      <c r="M483" t="n">
        <v>0.14</v>
      </c>
      <c r="N483" t="n">
        <v>0</v>
      </c>
    </row>
    <row r="484" spans="1:20">
      <c r="A484" s="1" t="n">
        <v>33542</v>
      </c>
      <c r="B484" t="s">
        <v>227</v>
      </c>
      <c r="C484" t="n">
        <v>5</v>
      </c>
      <c r="D484" t="n">
        <v>509</v>
      </c>
      <c r="E484" t="s">
        <v>247</v>
      </c>
      <c r="F484" t="n">
        <v>3201</v>
      </c>
      <c r="G484" t="s">
        <v>228</v>
      </c>
      <c r="H484" t="s">
        <v>229</v>
      </c>
      <c r="I484" t="n">
        <v>5</v>
      </c>
      <c r="J484" t="n">
        <v>795</v>
      </c>
      <c r="K484" t="s">
        <v>240</v>
      </c>
      <c r="L484" t="n">
        <v>310</v>
      </c>
      <c r="M484" t="n">
        <v>0.72</v>
      </c>
      <c r="N484" t="n">
        <v>0</v>
      </c>
    </row>
    <row r="485" spans="1:20">
      <c r="A485" s="1" t="n">
        <v>33542</v>
      </c>
      <c r="B485" t="s">
        <v>227</v>
      </c>
      <c r="C485" t="n">
        <v>6</v>
      </c>
      <c r="D485" t="n">
        <v>20</v>
      </c>
      <c r="E485" t="s">
        <v>52</v>
      </c>
      <c r="F485" t="n">
        <v>3201</v>
      </c>
      <c r="G485" t="s">
        <v>228</v>
      </c>
      <c r="H485" t="s">
        <v>229</v>
      </c>
      <c r="I485" t="n">
        <v>5</v>
      </c>
      <c r="J485" t="n">
        <v>940</v>
      </c>
      <c r="K485" t="s">
        <v>235</v>
      </c>
      <c r="L485" t="n">
        <v>63</v>
      </c>
      <c r="M485" t="n">
        <v>5.5</v>
      </c>
      <c r="N485" t="n">
        <v>10.6</v>
      </c>
      <c r="O485" t="s">
        <v>231</v>
      </c>
      <c r="P485" t="s">
        <v>232</v>
      </c>
      <c r="Q485" t="s">
        <v>232</v>
      </c>
      <c r="R485" t="s">
        <v>233</v>
      </c>
      <c r="S485" t="s">
        <v>229</v>
      </c>
      <c r="T485" t="n">
        <v>5</v>
      </c>
    </row>
    <row r="486" spans="1:20">
      <c r="A486" s="1" t="n">
        <v>33542</v>
      </c>
      <c r="B486" t="s">
        <v>254</v>
      </c>
      <c r="C486" t="n">
        <v>2</v>
      </c>
      <c r="D486" t="n">
        <v>509</v>
      </c>
      <c r="E486" t="s">
        <v>247</v>
      </c>
      <c r="F486" t="n">
        <v>3201</v>
      </c>
      <c r="G486" t="s">
        <v>228</v>
      </c>
      <c r="H486" t="s">
        <v>229</v>
      </c>
      <c r="I486" t="n">
        <v>5</v>
      </c>
      <c r="J486" t="n">
        <v>160</v>
      </c>
      <c r="K486" t="s">
        <v>258</v>
      </c>
      <c r="L486" t="n">
        <v>53</v>
      </c>
      <c r="M486" t="n">
        <v>0.44</v>
      </c>
      <c r="N486" t="n">
        <v>0</v>
      </c>
    </row>
    <row r="487" spans="1:20">
      <c r="A487" s="1" t="n">
        <v>33542</v>
      </c>
      <c r="B487" t="s">
        <v>254</v>
      </c>
      <c r="C487" t="n">
        <v>4</v>
      </c>
      <c r="D487" t="n">
        <v>508</v>
      </c>
      <c r="E487" t="s">
        <v>246</v>
      </c>
      <c r="F487" t="n">
        <v>3201</v>
      </c>
      <c r="G487" t="s">
        <v>228</v>
      </c>
      <c r="H487" t="s">
        <v>229</v>
      </c>
      <c r="I487" t="n">
        <v>5</v>
      </c>
      <c r="J487" t="n">
        <v>795</v>
      </c>
      <c r="K487" t="s">
        <v>240</v>
      </c>
      <c r="L487" t="n">
        <v>149</v>
      </c>
      <c r="M487" t="n">
        <v>0.14</v>
      </c>
      <c r="N487" t="n">
        <v>0</v>
      </c>
    </row>
    <row r="488" spans="1:20">
      <c r="A488" s="1" t="n">
        <v>33542</v>
      </c>
      <c r="B488" t="s">
        <v>254</v>
      </c>
      <c r="C488" t="n">
        <v>5</v>
      </c>
      <c r="D488" t="n">
        <v>20</v>
      </c>
      <c r="E488" t="s">
        <v>52</v>
      </c>
      <c r="F488" t="n">
        <v>3201</v>
      </c>
      <c r="G488" t="s">
        <v>228</v>
      </c>
      <c r="H488" t="s">
        <v>229</v>
      </c>
      <c r="I488" t="n">
        <v>5</v>
      </c>
      <c r="J488" t="n">
        <v>458</v>
      </c>
      <c r="K488" t="s">
        <v>230</v>
      </c>
      <c r="L488" t="n">
        <v>406</v>
      </c>
      <c r="M488" t="n">
        <v>0.02</v>
      </c>
      <c r="N488" t="n">
        <v>50.9</v>
      </c>
      <c r="O488" t="s">
        <v>252</v>
      </c>
      <c r="P488" t="s">
        <v>253</v>
      </c>
      <c r="Q488" t="s">
        <v>253</v>
      </c>
      <c r="R488" t="s">
        <v>233</v>
      </c>
      <c r="S488" t="s">
        <v>229</v>
      </c>
      <c r="T488" t="n">
        <v>5</v>
      </c>
    </row>
    <row r="489" spans="1:20">
      <c r="A489" s="1" t="n">
        <v>33542</v>
      </c>
      <c r="B489" t="s">
        <v>254</v>
      </c>
      <c r="C489" t="n">
        <v>6</v>
      </c>
      <c r="D489" t="n">
        <v>20</v>
      </c>
      <c r="E489" t="s">
        <v>52</v>
      </c>
      <c r="F489" t="n">
        <v>3201</v>
      </c>
      <c r="G489" t="s">
        <v>228</v>
      </c>
      <c r="H489" t="s">
        <v>229</v>
      </c>
      <c r="I489" t="n">
        <v>5</v>
      </c>
      <c r="J489" t="n">
        <v>458</v>
      </c>
      <c r="K489" t="s">
        <v>230</v>
      </c>
      <c r="L489" t="n">
        <v>157</v>
      </c>
      <c r="M489" t="n">
        <v>0.22</v>
      </c>
      <c r="N489" t="n">
        <v>21.2</v>
      </c>
      <c r="O489" t="s">
        <v>252</v>
      </c>
      <c r="P489" t="s">
        <v>253</v>
      </c>
      <c r="Q489" t="s">
        <v>253</v>
      </c>
      <c r="R489" t="s">
        <v>233</v>
      </c>
      <c r="S489" t="s">
        <v>229</v>
      </c>
      <c r="T489" t="n">
        <v>5</v>
      </c>
    </row>
    <row r="490" spans="1:20">
      <c r="A490" s="1" t="n">
        <v>33542</v>
      </c>
      <c r="B490" t="s">
        <v>254</v>
      </c>
      <c r="C490" t="n">
        <v>7</v>
      </c>
      <c r="D490" t="n">
        <v>20</v>
      </c>
      <c r="E490" t="s">
        <v>52</v>
      </c>
      <c r="F490" t="n">
        <v>3201</v>
      </c>
      <c r="G490" t="s">
        <v>228</v>
      </c>
      <c r="H490" t="s">
        <v>229</v>
      </c>
      <c r="I490" t="n">
        <v>5</v>
      </c>
      <c r="J490" t="n">
        <v>580</v>
      </c>
      <c r="K490" t="s">
        <v>248</v>
      </c>
      <c r="L490" t="n">
        <v>672</v>
      </c>
      <c r="M490" t="n">
        <v>0.01</v>
      </c>
      <c r="N490" t="n">
        <v>46.2</v>
      </c>
      <c r="O490" t="s">
        <v>252</v>
      </c>
      <c r="P490" t="s">
        <v>253</v>
      </c>
      <c r="Q490" t="s">
        <v>253</v>
      </c>
      <c r="R490" t="s">
        <v>233</v>
      </c>
      <c r="S490" t="s">
        <v>229</v>
      </c>
      <c r="T490" t="n">
        <v>5</v>
      </c>
    </row>
    <row r="491" spans="1:20">
      <c r="A491" s="1" t="n">
        <v>33572</v>
      </c>
      <c r="B491" t="s">
        <v>270</v>
      </c>
      <c r="C491" t="n">
        <v>1</v>
      </c>
      <c r="D491" t="n">
        <v>216</v>
      </c>
      <c r="E491" t="s">
        <v>264</v>
      </c>
      <c r="F491" t="n">
        <v>3201</v>
      </c>
      <c r="G491" t="s">
        <v>228</v>
      </c>
      <c r="H491" t="s">
        <v>229</v>
      </c>
      <c r="I491" t="n">
        <v>5</v>
      </c>
      <c r="J491" t="n">
        <v>595</v>
      </c>
      <c r="K491" t="s">
        <v>268</v>
      </c>
      <c r="L491" t="n">
        <v>206</v>
      </c>
      <c r="M491" t="n">
        <v>0</v>
      </c>
      <c r="N491" t="n">
        <v>0</v>
      </c>
    </row>
    <row r="492" spans="1:20">
      <c r="A492" s="1" t="n">
        <v>33572</v>
      </c>
      <c r="B492" t="s">
        <v>227</v>
      </c>
      <c r="C492" t="n">
        <v>1</v>
      </c>
      <c r="D492" t="n">
        <v>20</v>
      </c>
      <c r="E492" t="s">
        <v>52</v>
      </c>
      <c r="F492" t="n">
        <v>3201</v>
      </c>
      <c r="G492" t="s">
        <v>228</v>
      </c>
      <c r="H492" t="s">
        <v>229</v>
      </c>
      <c r="I492" t="n">
        <v>5</v>
      </c>
      <c r="J492" t="n">
        <v>458</v>
      </c>
      <c r="K492" t="s">
        <v>230</v>
      </c>
      <c r="L492" t="n">
        <v>625</v>
      </c>
      <c r="M492" t="n">
        <v>0.1</v>
      </c>
      <c r="N492" t="n">
        <v>35.9</v>
      </c>
      <c r="O492" t="s">
        <v>231</v>
      </c>
      <c r="P492" t="s">
        <v>232</v>
      </c>
      <c r="Q492" t="s">
        <v>232</v>
      </c>
      <c r="R492" t="s">
        <v>233</v>
      </c>
      <c r="S492" t="s">
        <v>229</v>
      </c>
      <c r="T492" t="n">
        <v>5</v>
      </c>
    </row>
    <row r="493" spans="1:20">
      <c r="A493" s="1" t="n">
        <v>33572</v>
      </c>
      <c r="B493" t="s">
        <v>227</v>
      </c>
      <c r="C493" t="n">
        <v>2</v>
      </c>
      <c r="D493" t="n">
        <v>20</v>
      </c>
      <c r="E493" t="s">
        <v>52</v>
      </c>
      <c r="F493" t="n">
        <v>3201</v>
      </c>
      <c r="G493" t="s">
        <v>228</v>
      </c>
      <c r="H493" t="s">
        <v>229</v>
      </c>
      <c r="I493" t="n">
        <v>5</v>
      </c>
      <c r="J493" t="n">
        <v>458</v>
      </c>
      <c r="K493" t="s">
        <v>230</v>
      </c>
      <c r="L493" t="n">
        <v>137</v>
      </c>
      <c r="M493" t="n">
        <v>0.1</v>
      </c>
      <c r="N493" t="n">
        <v>35.4</v>
      </c>
      <c r="O493" t="s">
        <v>231</v>
      </c>
      <c r="P493" t="s">
        <v>232</v>
      </c>
      <c r="Q493" t="s">
        <v>232</v>
      </c>
      <c r="R493" t="s">
        <v>233</v>
      </c>
      <c r="S493" t="s">
        <v>229</v>
      </c>
      <c r="T493" t="n">
        <v>5</v>
      </c>
    </row>
    <row r="494" spans="1:20">
      <c r="A494" s="1" t="n">
        <v>33572</v>
      </c>
      <c r="B494" t="s">
        <v>254</v>
      </c>
      <c r="C494" t="n">
        <v>2</v>
      </c>
      <c r="D494" t="n">
        <v>508</v>
      </c>
      <c r="E494" t="s">
        <v>246</v>
      </c>
      <c r="F494" t="n">
        <v>3201</v>
      </c>
      <c r="G494" t="s">
        <v>228</v>
      </c>
      <c r="H494" t="s">
        <v>229</v>
      </c>
      <c r="I494" t="n">
        <v>5</v>
      </c>
      <c r="J494" t="n">
        <v>795</v>
      </c>
      <c r="K494" t="s">
        <v>240</v>
      </c>
      <c r="L494" t="n">
        <v>125</v>
      </c>
      <c r="M494" t="n">
        <v>0.15</v>
      </c>
      <c r="N494" t="n">
        <v>0</v>
      </c>
    </row>
    <row r="495" spans="1:20">
      <c r="A495" s="1" t="n">
        <v>33572</v>
      </c>
      <c r="B495" t="s">
        <v>254</v>
      </c>
      <c r="C495" t="n">
        <v>3</v>
      </c>
      <c r="D495" t="n">
        <v>20</v>
      </c>
      <c r="E495" t="s">
        <v>52</v>
      </c>
      <c r="F495" t="n">
        <v>3201</v>
      </c>
      <c r="G495" t="s">
        <v>228</v>
      </c>
      <c r="H495" t="s">
        <v>229</v>
      </c>
      <c r="I495" t="n">
        <v>5</v>
      </c>
      <c r="J495" t="n">
        <v>160</v>
      </c>
      <c r="K495" t="s">
        <v>258</v>
      </c>
      <c r="L495" t="n">
        <v>402</v>
      </c>
      <c r="M495" t="n">
        <v>0.01</v>
      </c>
      <c r="N495" t="n">
        <v>48.2</v>
      </c>
      <c r="O495" t="s">
        <v>252</v>
      </c>
      <c r="P495" t="s">
        <v>253</v>
      </c>
      <c r="Q495" t="s">
        <v>253</v>
      </c>
      <c r="R495" t="s">
        <v>233</v>
      </c>
      <c r="S495" t="s">
        <v>229</v>
      </c>
      <c r="T495" t="n">
        <v>5</v>
      </c>
    </row>
    <row r="496" spans="1:20">
      <c r="A496" s="1" t="n">
        <v>33572</v>
      </c>
      <c r="B496" t="s">
        <v>254</v>
      </c>
      <c r="C496" t="n">
        <v>4</v>
      </c>
      <c r="D496" t="n">
        <v>20</v>
      </c>
      <c r="E496" t="s">
        <v>52</v>
      </c>
      <c r="F496" t="n">
        <v>3201</v>
      </c>
      <c r="G496" t="s">
        <v>228</v>
      </c>
      <c r="H496" t="s">
        <v>229</v>
      </c>
      <c r="I496" t="n">
        <v>5</v>
      </c>
      <c r="J496" t="n">
        <v>325</v>
      </c>
      <c r="K496" t="s">
        <v>265</v>
      </c>
      <c r="L496" t="n">
        <v>700</v>
      </c>
      <c r="M496" t="n">
        <v>0.96</v>
      </c>
      <c r="N496" t="n">
        <v>28.9</v>
      </c>
      <c r="O496" t="s">
        <v>252</v>
      </c>
      <c r="P496" t="s">
        <v>253</v>
      </c>
      <c r="Q496" t="s">
        <v>253</v>
      </c>
      <c r="R496" t="s">
        <v>233</v>
      </c>
      <c r="S496" t="s">
        <v>229</v>
      </c>
      <c r="T496" t="n">
        <v>5</v>
      </c>
    </row>
    <row r="497" spans="1:20">
      <c r="A497" s="1" t="n">
        <v>33572</v>
      </c>
      <c r="B497" t="s">
        <v>254</v>
      </c>
      <c r="C497" t="n">
        <v>5</v>
      </c>
      <c r="D497" t="n">
        <v>20</v>
      </c>
      <c r="E497" t="s">
        <v>52</v>
      </c>
      <c r="F497" t="n">
        <v>3201</v>
      </c>
      <c r="G497" t="s">
        <v>228</v>
      </c>
      <c r="H497" t="s">
        <v>229</v>
      </c>
      <c r="I497" t="n">
        <v>5</v>
      </c>
      <c r="J497" t="n">
        <v>458</v>
      </c>
      <c r="K497" t="s">
        <v>230</v>
      </c>
      <c r="L497" t="n">
        <v>249</v>
      </c>
      <c r="M497" t="n">
        <v>0.2</v>
      </c>
      <c r="N497" t="n">
        <v>21.7</v>
      </c>
      <c r="O497" t="s">
        <v>252</v>
      </c>
      <c r="P497" t="s">
        <v>253</v>
      </c>
      <c r="Q497" t="s">
        <v>253</v>
      </c>
      <c r="R497" t="s">
        <v>233</v>
      </c>
      <c r="S497" t="s">
        <v>229</v>
      </c>
      <c r="T497" t="n">
        <v>5</v>
      </c>
    </row>
    <row r="498" spans="1:20">
      <c r="A498" s="1" t="n">
        <v>33572</v>
      </c>
      <c r="B498" t="s">
        <v>254</v>
      </c>
      <c r="C498" t="n">
        <v>6</v>
      </c>
      <c r="D498" t="n">
        <v>20</v>
      </c>
      <c r="E498" t="s">
        <v>52</v>
      </c>
      <c r="F498" t="n">
        <v>3201</v>
      </c>
      <c r="G498" t="s">
        <v>228</v>
      </c>
      <c r="H498" t="s">
        <v>229</v>
      </c>
      <c r="I498" t="n">
        <v>5</v>
      </c>
      <c r="J498" t="n">
        <v>458</v>
      </c>
      <c r="K498" t="s">
        <v>230</v>
      </c>
      <c r="L498" t="n">
        <v>220</v>
      </c>
      <c r="M498" t="n">
        <v>0.19</v>
      </c>
      <c r="N498" t="n">
        <v>22.8</v>
      </c>
      <c r="O498" t="s">
        <v>252</v>
      </c>
      <c r="P498" t="s">
        <v>253</v>
      </c>
      <c r="Q498" t="s">
        <v>253</v>
      </c>
      <c r="R498" t="s">
        <v>233</v>
      </c>
      <c r="S498" t="s">
        <v>229</v>
      </c>
      <c r="T498" t="n">
        <v>5</v>
      </c>
    </row>
    <row r="499" spans="1:20">
      <c r="A499" s="1" t="n">
        <v>33572</v>
      </c>
      <c r="B499" t="s">
        <v>254</v>
      </c>
      <c r="C499" t="n">
        <v>7</v>
      </c>
      <c r="D499" t="n">
        <v>20</v>
      </c>
      <c r="E499" t="s">
        <v>52</v>
      </c>
      <c r="F499" t="n">
        <v>3201</v>
      </c>
      <c r="G499" t="s">
        <v>228</v>
      </c>
      <c r="H499" t="s">
        <v>229</v>
      </c>
      <c r="I499" t="n">
        <v>5</v>
      </c>
      <c r="J499" t="n">
        <v>580</v>
      </c>
      <c r="K499" t="s">
        <v>248</v>
      </c>
      <c r="L499" t="n">
        <v>306</v>
      </c>
      <c r="M499" t="n">
        <v>0.02</v>
      </c>
      <c r="N499" t="n">
        <v>46.6</v>
      </c>
      <c r="O499" t="s">
        <v>252</v>
      </c>
      <c r="P499" t="s">
        <v>253</v>
      </c>
      <c r="Q499" t="s">
        <v>253</v>
      </c>
      <c r="R499" t="s">
        <v>233</v>
      </c>
      <c r="S499" t="s">
        <v>229</v>
      </c>
      <c r="T499" t="n">
        <v>5</v>
      </c>
    </row>
    <row r="500" spans="1:20">
      <c r="A500" s="1" t="n">
        <v>33603</v>
      </c>
      <c r="B500" t="s">
        <v>227</v>
      </c>
      <c r="C500" t="n">
        <v>2</v>
      </c>
      <c r="D500" t="n">
        <v>508</v>
      </c>
      <c r="E500" t="s">
        <v>246</v>
      </c>
      <c r="F500" t="n">
        <v>3201</v>
      </c>
      <c r="G500" t="s">
        <v>228</v>
      </c>
      <c r="H500" t="s">
        <v>229</v>
      </c>
      <c r="I500" t="n">
        <v>5</v>
      </c>
      <c r="J500" t="n">
        <v>458</v>
      </c>
      <c r="K500" t="s">
        <v>230</v>
      </c>
      <c r="L500" t="n">
        <v>206</v>
      </c>
      <c r="M500" t="n">
        <v>0.16</v>
      </c>
      <c r="N500" t="n">
        <v>0</v>
      </c>
    </row>
    <row r="501" spans="1:20">
      <c r="A501" s="1" t="n">
        <v>33603</v>
      </c>
      <c r="B501" t="s">
        <v>227</v>
      </c>
      <c r="C501" t="n">
        <v>3</v>
      </c>
      <c r="D501" t="n">
        <v>20</v>
      </c>
      <c r="E501" t="s">
        <v>52</v>
      </c>
      <c r="F501" t="n">
        <v>3201</v>
      </c>
      <c r="G501" t="s">
        <v>228</v>
      </c>
      <c r="H501" t="s">
        <v>229</v>
      </c>
      <c r="I501" t="n">
        <v>5</v>
      </c>
      <c r="J501" t="n">
        <v>458</v>
      </c>
      <c r="K501" t="s">
        <v>230</v>
      </c>
      <c r="L501" t="n">
        <v>365</v>
      </c>
      <c r="M501" t="n">
        <v>0.1</v>
      </c>
      <c r="N501" t="n">
        <v>35.8</v>
      </c>
      <c r="O501" t="s">
        <v>231</v>
      </c>
      <c r="P501" t="s">
        <v>232</v>
      </c>
      <c r="Q501" t="s">
        <v>232</v>
      </c>
      <c r="R501" t="s">
        <v>233</v>
      </c>
      <c r="S501" t="s">
        <v>229</v>
      </c>
      <c r="T501" t="n">
        <v>5</v>
      </c>
    </row>
    <row r="502" spans="1:20">
      <c r="A502" s="1" t="n">
        <v>33603</v>
      </c>
      <c r="B502" t="s">
        <v>227</v>
      </c>
      <c r="C502" t="n">
        <v>7</v>
      </c>
      <c r="D502" t="n">
        <v>20</v>
      </c>
      <c r="E502" t="s">
        <v>52</v>
      </c>
      <c r="F502" t="n">
        <v>3201</v>
      </c>
      <c r="G502" t="s">
        <v>228</v>
      </c>
      <c r="H502" t="s">
        <v>229</v>
      </c>
      <c r="I502" t="n">
        <v>5</v>
      </c>
      <c r="J502" t="n">
        <v>458</v>
      </c>
      <c r="K502" t="s">
        <v>230</v>
      </c>
      <c r="L502" t="n">
        <v>639</v>
      </c>
      <c r="M502" t="n">
        <v>0.1</v>
      </c>
      <c r="N502" t="n">
        <v>35.6</v>
      </c>
      <c r="O502" t="s">
        <v>231</v>
      </c>
      <c r="P502" t="s">
        <v>232</v>
      </c>
      <c r="Q502" t="s">
        <v>232</v>
      </c>
      <c r="R502" t="s">
        <v>233</v>
      </c>
      <c r="S502" t="s">
        <v>229</v>
      </c>
      <c r="T502" t="n">
        <v>5</v>
      </c>
    </row>
    <row r="503" spans="1:20">
      <c r="A503" s="1" t="n">
        <v>33603</v>
      </c>
      <c r="B503" t="s">
        <v>227</v>
      </c>
      <c r="C503" t="n">
        <v>8</v>
      </c>
      <c r="D503" t="n">
        <v>20</v>
      </c>
      <c r="E503" t="s">
        <v>52</v>
      </c>
      <c r="F503" t="n">
        <v>3201</v>
      </c>
      <c r="G503" t="s">
        <v>228</v>
      </c>
      <c r="H503" t="s">
        <v>229</v>
      </c>
      <c r="I503" t="n">
        <v>5</v>
      </c>
      <c r="J503" t="n">
        <v>940</v>
      </c>
      <c r="K503" t="s">
        <v>235</v>
      </c>
      <c r="L503" t="n">
        <v>38</v>
      </c>
      <c r="M503" t="n">
        <v>5.5</v>
      </c>
      <c r="N503" t="n">
        <v>10.8</v>
      </c>
      <c r="O503" t="s">
        <v>231</v>
      </c>
      <c r="P503" t="s">
        <v>232</v>
      </c>
      <c r="Q503" t="s">
        <v>232</v>
      </c>
      <c r="R503" t="s">
        <v>233</v>
      </c>
      <c r="S503" t="s">
        <v>229</v>
      </c>
      <c r="T503" t="n">
        <v>5</v>
      </c>
    </row>
    <row r="504" spans="1:20">
      <c r="A504" s="1" t="n">
        <v>33603</v>
      </c>
      <c r="B504" t="s">
        <v>254</v>
      </c>
      <c r="C504" t="n">
        <v>2</v>
      </c>
      <c r="D504" t="n">
        <v>508</v>
      </c>
      <c r="E504" t="s">
        <v>246</v>
      </c>
      <c r="F504" t="n">
        <v>3201</v>
      </c>
      <c r="G504" t="s">
        <v>228</v>
      </c>
      <c r="H504" t="s">
        <v>229</v>
      </c>
      <c r="I504" t="n">
        <v>5</v>
      </c>
      <c r="J504" t="n">
        <v>795</v>
      </c>
      <c r="K504" t="s">
        <v>240</v>
      </c>
      <c r="L504" t="n">
        <v>151</v>
      </c>
      <c r="M504" t="n">
        <v>0.15</v>
      </c>
      <c r="N504" t="n">
        <v>0</v>
      </c>
    </row>
    <row r="505" spans="1:20">
      <c r="A505" s="1" t="n">
        <v>33603</v>
      </c>
      <c r="B505" t="s">
        <v>254</v>
      </c>
      <c r="C505" t="n">
        <v>3</v>
      </c>
      <c r="D505" t="n">
        <v>20</v>
      </c>
      <c r="E505" t="s">
        <v>52</v>
      </c>
      <c r="F505" t="n">
        <v>3201</v>
      </c>
      <c r="G505" t="s">
        <v>228</v>
      </c>
      <c r="H505" t="s">
        <v>229</v>
      </c>
      <c r="I505" t="n">
        <v>5</v>
      </c>
      <c r="J505" t="n">
        <v>160</v>
      </c>
      <c r="K505" t="s">
        <v>258</v>
      </c>
      <c r="L505" t="n">
        <v>399</v>
      </c>
      <c r="M505" t="n">
        <v>0.03</v>
      </c>
      <c r="N505" t="n">
        <v>48.3</v>
      </c>
      <c r="O505" t="s">
        <v>252</v>
      </c>
      <c r="P505" t="s">
        <v>253</v>
      </c>
      <c r="Q505" t="s">
        <v>253</v>
      </c>
      <c r="R505" t="s">
        <v>233</v>
      </c>
      <c r="S505" t="s">
        <v>229</v>
      </c>
      <c r="T505" t="n">
        <v>5</v>
      </c>
    </row>
    <row r="506" spans="1:20">
      <c r="A506" s="1" t="n">
        <v>33603</v>
      </c>
      <c r="B506" t="s">
        <v>254</v>
      </c>
      <c r="C506" t="n">
        <v>4</v>
      </c>
      <c r="D506" t="n">
        <v>20</v>
      </c>
      <c r="E506" t="s">
        <v>52</v>
      </c>
      <c r="F506" t="n">
        <v>3201</v>
      </c>
      <c r="G506" t="s">
        <v>228</v>
      </c>
      <c r="H506" t="s">
        <v>229</v>
      </c>
      <c r="I506" t="n">
        <v>5</v>
      </c>
      <c r="J506" t="n">
        <v>458</v>
      </c>
      <c r="K506" t="s">
        <v>230</v>
      </c>
      <c r="L506" t="n">
        <v>252</v>
      </c>
      <c r="M506" t="n">
        <v>0.26</v>
      </c>
      <c r="N506" t="n">
        <v>21</v>
      </c>
      <c r="O506" t="s">
        <v>252</v>
      </c>
      <c r="P506" t="s">
        <v>253</v>
      </c>
      <c r="Q506" t="s">
        <v>253</v>
      </c>
      <c r="R506" t="s">
        <v>233</v>
      </c>
      <c r="S506" t="s">
        <v>229</v>
      </c>
      <c r="T506" t="n">
        <v>5</v>
      </c>
    </row>
    <row r="507" spans="1:20">
      <c r="A507" s="1" t="n">
        <v>33603</v>
      </c>
      <c r="B507" t="s">
        <v>254</v>
      </c>
      <c r="C507" t="n">
        <v>5</v>
      </c>
      <c r="D507" t="n">
        <v>20</v>
      </c>
      <c r="E507" t="s">
        <v>52</v>
      </c>
      <c r="F507" t="n">
        <v>3201</v>
      </c>
      <c r="G507" t="s">
        <v>228</v>
      </c>
      <c r="H507" t="s">
        <v>229</v>
      </c>
      <c r="I507" t="n">
        <v>5</v>
      </c>
      <c r="J507" t="n">
        <v>580</v>
      </c>
      <c r="K507" t="s">
        <v>248</v>
      </c>
      <c r="L507" t="n">
        <v>431</v>
      </c>
      <c r="M507" t="n">
        <v>0.04</v>
      </c>
      <c r="N507" t="n">
        <v>39.5</v>
      </c>
      <c r="O507" t="s">
        <v>252</v>
      </c>
      <c r="P507" t="s">
        <v>253</v>
      </c>
      <c r="Q507" t="s">
        <v>253</v>
      </c>
      <c r="R507" t="s">
        <v>233</v>
      </c>
      <c r="S507" t="s">
        <v>229</v>
      </c>
      <c r="T507" t="n">
        <v>5</v>
      </c>
    </row>
    <row r="508" spans="1:20">
      <c r="A508" s="1" t="n">
        <v>33634</v>
      </c>
      <c r="B508" t="s">
        <v>227</v>
      </c>
      <c r="C508" t="n">
        <v>2</v>
      </c>
      <c r="D508" t="n">
        <v>508</v>
      </c>
      <c r="E508" t="s">
        <v>246</v>
      </c>
      <c r="F508" t="n">
        <v>3201</v>
      </c>
      <c r="G508" t="s">
        <v>228</v>
      </c>
      <c r="H508" t="s">
        <v>229</v>
      </c>
      <c r="I508" t="n">
        <v>5</v>
      </c>
      <c r="J508" t="n">
        <v>458</v>
      </c>
      <c r="K508" t="s">
        <v>230</v>
      </c>
      <c r="L508" t="n">
        <v>200</v>
      </c>
      <c r="M508" t="n">
        <v>0.16</v>
      </c>
      <c r="N508" t="n">
        <v>0</v>
      </c>
    </row>
    <row r="509" spans="1:20">
      <c r="A509" s="1" t="n">
        <v>33634</v>
      </c>
      <c r="B509" t="s">
        <v>227</v>
      </c>
      <c r="C509" t="n">
        <v>3</v>
      </c>
      <c r="D509" t="n">
        <v>20</v>
      </c>
      <c r="E509" t="s">
        <v>52</v>
      </c>
      <c r="F509" t="n">
        <v>3201</v>
      </c>
      <c r="G509" t="s">
        <v>228</v>
      </c>
      <c r="H509" t="s">
        <v>229</v>
      </c>
      <c r="I509" t="n">
        <v>5</v>
      </c>
      <c r="J509" t="n">
        <v>458</v>
      </c>
      <c r="K509" t="s">
        <v>230</v>
      </c>
      <c r="L509" t="n">
        <v>365</v>
      </c>
      <c r="M509" t="n">
        <v>0.1</v>
      </c>
      <c r="N509" t="n">
        <v>35.9</v>
      </c>
      <c r="O509" t="s">
        <v>231</v>
      </c>
      <c r="P509" t="s">
        <v>232</v>
      </c>
      <c r="Q509" t="s">
        <v>232</v>
      </c>
      <c r="R509" t="s">
        <v>233</v>
      </c>
      <c r="S509" t="s">
        <v>229</v>
      </c>
      <c r="T509" t="n">
        <v>5</v>
      </c>
    </row>
    <row r="510" spans="1:20">
      <c r="A510" s="1" t="n">
        <v>33634</v>
      </c>
      <c r="B510" t="s">
        <v>227</v>
      </c>
      <c r="C510" t="n">
        <v>4</v>
      </c>
      <c r="D510" t="n">
        <v>20</v>
      </c>
      <c r="E510" t="s">
        <v>52</v>
      </c>
      <c r="F510" t="n">
        <v>3201</v>
      </c>
      <c r="G510" t="s">
        <v>228</v>
      </c>
      <c r="H510" t="s">
        <v>229</v>
      </c>
      <c r="I510" t="n">
        <v>5</v>
      </c>
      <c r="J510" t="n">
        <v>458</v>
      </c>
      <c r="K510" t="s">
        <v>230</v>
      </c>
      <c r="L510" t="n">
        <v>236</v>
      </c>
      <c r="M510" t="n">
        <v>0.1</v>
      </c>
      <c r="N510" t="n">
        <v>35.9</v>
      </c>
      <c r="O510" t="s">
        <v>231</v>
      </c>
      <c r="P510" t="s">
        <v>232</v>
      </c>
      <c r="Q510" t="s">
        <v>232</v>
      </c>
      <c r="R510" t="s">
        <v>233</v>
      </c>
      <c r="S510" t="s">
        <v>229</v>
      </c>
      <c r="T510" t="n">
        <v>5</v>
      </c>
    </row>
    <row r="511" spans="1:20">
      <c r="A511" s="1" t="n">
        <v>33634</v>
      </c>
      <c r="B511" t="s">
        <v>227</v>
      </c>
      <c r="C511" t="n">
        <v>5</v>
      </c>
      <c r="D511" t="n">
        <v>20</v>
      </c>
      <c r="E511" t="s">
        <v>52</v>
      </c>
      <c r="F511" t="n">
        <v>3201</v>
      </c>
      <c r="G511" t="s">
        <v>228</v>
      </c>
      <c r="H511" t="s">
        <v>229</v>
      </c>
      <c r="I511" t="n">
        <v>5</v>
      </c>
      <c r="J511" t="n">
        <v>458</v>
      </c>
      <c r="K511" t="s">
        <v>230</v>
      </c>
      <c r="L511" t="n">
        <v>497</v>
      </c>
      <c r="M511" t="n">
        <v>0.1</v>
      </c>
      <c r="N511" t="n">
        <v>35.9</v>
      </c>
      <c r="O511" t="s">
        <v>231</v>
      </c>
      <c r="P511" t="s">
        <v>232</v>
      </c>
      <c r="Q511" t="s">
        <v>232</v>
      </c>
      <c r="R511" t="s">
        <v>233</v>
      </c>
      <c r="S511" t="s">
        <v>229</v>
      </c>
      <c r="T511" t="n">
        <v>5</v>
      </c>
    </row>
    <row r="512" spans="1:20">
      <c r="A512" s="1" t="n">
        <v>33634</v>
      </c>
      <c r="B512" t="s">
        <v>254</v>
      </c>
      <c r="C512" t="n">
        <v>1</v>
      </c>
      <c r="D512" t="n">
        <v>20</v>
      </c>
      <c r="E512" t="s">
        <v>52</v>
      </c>
      <c r="F512" t="n">
        <v>3201</v>
      </c>
      <c r="G512" t="s">
        <v>228</v>
      </c>
      <c r="H512" t="s">
        <v>229</v>
      </c>
      <c r="I512" t="n">
        <v>5</v>
      </c>
      <c r="J512" t="n">
        <v>160</v>
      </c>
      <c r="K512" t="s">
        <v>258</v>
      </c>
      <c r="L512" t="n">
        <v>343</v>
      </c>
      <c r="M512" t="n">
        <v>0.06</v>
      </c>
      <c r="N512" t="n">
        <v>36.7</v>
      </c>
      <c r="O512" t="s">
        <v>252</v>
      </c>
      <c r="P512" t="s">
        <v>253</v>
      </c>
      <c r="Q512" t="s">
        <v>253</v>
      </c>
      <c r="R512" t="s">
        <v>233</v>
      </c>
      <c r="S512" t="s">
        <v>229</v>
      </c>
      <c r="T512" t="n">
        <v>5</v>
      </c>
    </row>
    <row r="513" spans="1:20">
      <c r="A513" s="1" t="n">
        <v>33634</v>
      </c>
      <c r="B513" t="s">
        <v>254</v>
      </c>
      <c r="C513" t="n">
        <v>2</v>
      </c>
      <c r="D513" t="n">
        <v>20</v>
      </c>
      <c r="E513" t="s">
        <v>52</v>
      </c>
      <c r="F513" t="n">
        <v>3201</v>
      </c>
      <c r="G513" t="s">
        <v>228</v>
      </c>
      <c r="H513" t="s">
        <v>229</v>
      </c>
      <c r="I513" t="n">
        <v>5</v>
      </c>
      <c r="J513" t="n">
        <v>280</v>
      </c>
      <c r="K513" t="s">
        <v>251</v>
      </c>
      <c r="L513" t="n">
        <v>295</v>
      </c>
      <c r="M513" t="n">
        <v>0.24</v>
      </c>
      <c r="N513" t="n">
        <v>38.9</v>
      </c>
      <c r="O513" t="s">
        <v>252</v>
      </c>
      <c r="P513" t="s">
        <v>253</v>
      </c>
      <c r="Q513" t="s">
        <v>253</v>
      </c>
      <c r="R513" t="s">
        <v>233</v>
      </c>
      <c r="S513" t="s">
        <v>229</v>
      </c>
      <c r="T513" t="n">
        <v>5</v>
      </c>
    </row>
    <row r="514" spans="1:20">
      <c r="A514" s="1" t="n">
        <v>33634</v>
      </c>
      <c r="B514" t="s">
        <v>254</v>
      </c>
      <c r="C514" t="n">
        <v>3</v>
      </c>
      <c r="D514" t="n">
        <v>20</v>
      </c>
      <c r="E514" t="s">
        <v>52</v>
      </c>
      <c r="F514" t="n">
        <v>3201</v>
      </c>
      <c r="G514" t="s">
        <v>228</v>
      </c>
      <c r="H514" t="s">
        <v>229</v>
      </c>
      <c r="I514" t="n">
        <v>5</v>
      </c>
      <c r="J514" t="n">
        <v>458</v>
      </c>
      <c r="K514" t="s">
        <v>230</v>
      </c>
      <c r="L514" t="n">
        <v>380</v>
      </c>
      <c r="M514" t="n">
        <v>0.19</v>
      </c>
      <c r="N514" t="n">
        <v>22</v>
      </c>
      <c r="O514" t="s">
        <v>252</v>
      </c>
      <c r="P514" t="s">
        <v>253</v>
      </c>
      <c r="Q514" t="s">
        <v>253</v>
      </c>
      <c r="R514" t="s">
        <v>233</v>
      </c>
      <c r="S514" t="s">
        <v>229</v>
      </c>
      <c r="T514" t="n">
        <v>5</v>
      </c>
    </row>
    <row r="515" spans="1:20">
      <c r="A515" s="1" t="n">
        <v>33634</v>
      </c>
      <c r="B515" t="s">
        <v>254</v>
      </c>
      <c r="C515" t="n">
        <v>4</v>
      </c>
      <c r="D515" t="n">
        <v>20</v>
      </c>
      <c r="E515" t="s">
        <v>52</v>
      </c>
      <c r="F515" t="n">
        <v>3201</v>
      </c>
      <c r="G515" t="s">
        <v>228</v>
      </c>
      <c r="H515" t="s">
        <v>229</v>
      </c>
      <c r="I515" t="n">
        <v>5</v>
      </c>
      <c r="J515" t="n">
        <v>458</v>
      </c>
      <c r="K515" t="s">
        <v>230</v>
      </c>
      <c r="L515" t="n">
        <v>234</v>
      </c>
      <c r="M515" t="n">
        <v>0.2</v>
      </c>
      <c r="N515" t="n">
        <v>21.5</v>
      </c>
      <c r="O515" t="s">
        <v>252</v>
      </c>
      <c r="P515" t="s">
        <v>253</v>
      </c>
      <c r="Q515" t="s">
        <v>253</v>
      </c>
      <c r="R515" t="s">
        <v>233</v>
      </c>
      <c r="S515" t="s">
        <v>229</v>
      </c>
      <c r="T515" t="n">
        <v>5</v>
      </c>
    </row>
    <row r="516" spans="1:20">
      <c r="A516" s="1" t="n">
        <v>33634</v>
      </c>
      <c r="B516" t="s">
        <v>254</v>
      </c>
      <c r="C516" t="n">
        <v>5</v>
      </c>
      <c r="D516" t="n">
        <v>20</v>
      </c>
      <c r="E516" t="s">
        <v>52</v>
      </c>
      <c r="F516" t="n">
        <v>3201</v>
      </c>
      <c r="G516" t="s">
        <v>228</v>
      </c>
      <c r="H516" t="s">
        <v>229</v>
      </c>
      <c r="I516" t="n">
        <v>5</v>
      </c>
      <c r="J516" t="n">
        <v>458</v>
      </c>
      <c r="K516" t="s">
        <v>230</v>
      </c>
      <c r="L516" t="n">
        <v>351</v>
      </c>
      <c r="M516" t="n">
        <v>0.07000000000000001</v>
      </c>
      <c r="N516" t="n">
        <v>36.5</v>
      </c>
      <c r="O516" t="s">
        <v>252</v>
      </c>
      <c r="P516" t="s">
        <v>253</v>
      </c>
      <c r="Q516" t="s">
        <v>253</v>
      </c>
      <c r="R516" t="s">
        <v>233</v>
      </c>
      <c r="S516" t="s">
        <v>229</v>
      </c>
      <c r="T516" t="n">
        <v>5</v>
      </c>
    </row>
    <row r="517" spans="1:20">
      <c r="A517" s="1" t="n">
        <v>33634</v>
      </c>
      <c r="B517" t="s">
        <v>254</v>
      </c>
      <c r="C517" t="n">
        <v>6</v>
      </c>
      <c r="D517" t="n">
        <v>20</v>
      </c>
      <c r="E517" t="s">
        <v>52</v>
      </c>
      <c r="F517" t="n">
        <v>3201</v>
      </c>
      <c r="G517" t="s">
        <v>228</v>
      </c>
      <c r="H517" t="s">
        <v>229</v>
      </c>
      <c r="I517" t="n">
        <v>5</v>
      </c>
      <c r="J517" t="n">
        <v>458</v>
      </c>
      <c r="K517" t="s">
        <v>230</v>
      </c>
      <c r="L517" t="n">
        <v>346</v>
      </c>
      <c r="M517" t="n">
        <v>0.19</v>
      </c>
      <c r="N517" t="n">
        <v>21.1</v>
      </c>
      <c r="O517" t="s">
        <v>252</v>
      </c>
      <c r="P517" t="s">
        <v>253</v>
      </c>
      <c r="Q517" t="s">
        <v>253</v>
      </c>
      <c r="R517" t="s">
        <v>233</v>
      </c>
      <c r="S517" t="s">
        <v>229</v>
      </c>
      <c r="T517" t="n">
        <v>5</v>
      </c>
    </row>
    <row r="518" spans="1:20">
      <c r="A518" s="1" t="n">
        <v>33663</v>
      </c>
      <c r="B518" t="s">
        <v>227</v>
      </c>
      <c r="C518" t="n">
        <v>1</v>
      </c>
      <c r="D518" t="n">
        <v>20</v>
      </c>
      <c r="E518" t="s">
        <v>52</v>
      </c>
      <c r="F518" t="n">
        <v>3201</v>
      </c>
      <c r="G518" t="s">
        <v>228</v>
      </c>
      <c r="H518" t="s">
        <v>229</v>
      </c>
      <c r="I518" t="n">
        <v>5</v>
      </c>
      <c r="J518" t="n">
        <v>458</v>
      </c>
      <c r="K518" t="s">
        <v>230</v>
      </c>
      <c r="L518" t="n">
        <v>209</v>
      </c>
      <c r="M518" t="n">
        <v>0.2</v>
      </c>
      <c r="N518" t="n">
        <v>32.7</v>
      </c>
      <c r="O518" t="s">
        <v>231</v>
      </c>
      <c r="P518" t="s">
        <v>232</v>
      </c>
      <c r="Q518" t="s">
        <v>232</v>
      </c>
      <c r="R518" t="s">
        <v>233</v>
      </c>
      <c r="S518" t="s">
        <v>229</v>
      </c>
      <c r="T518" t="n">
        <v>5</v>
      </c>
    </row>
    <row r="519" spans="1:20">
      <c r="A519" s="1" t="n">
        <v>33663</v>
      </c>
      <c r="B519" t="s">
        <v>227</v>
      </c>
      <c r="C519" t="n">
        <v>4</v>
      </c>
      <c r="D519" t="n">
        <v>20</v>
      </c>
      <c r="E519" t="s">
        <v>52</v>
      </c>
      <c r="F519" t="n">
        <v>3201</v>
      </c>
      <c r="G519" t="s">
        <v>228</v>
      </c>
      <c r="H519" t="s">
        <v>229</v>
      </c>
      <c r="I519" t="n">
        <v>5</v>
      </c>
      <c r="J519" t="n">
        <v>458</v>
      </c>
      <c r="K519" t="s">
        <v>230</v>
      </c>
      <c r="L519" t="n">
        <v>218</v>
      </c>
      <c r="M519" t="n">
        <v>0.1</v>
      </c>
      <c r="N519" t="n">
        <v>35.5</v>
      </c>
      <c r="O519" t="s">
        <v>231</v>
      </c>
      <c r="P519" t="s">
        <v>232</v>
      </c>
      <c r="Q519" t="s">
        <v>232</v>
      </c>
      <c r="R519" t="s">
        <v>233</v>
      </c>
      <c r="S519" t="s">
        <v>229</v>
      </c>
      <c r="T519" t="n">
        <v>5</v>
      </c>
    </row>
    <row r="520" spans="1:20">
      <c r="A520" s="1" t="n">
        <v>33663</v>
      </c>
      <c r="B520" t="s">
        <v>254</v>
      </c>
      <c r="C520" t="n">
        <v>1</v>
      </c>
      <c r="D520" t="n">
        <v>20</v>
      </c>
      <c r="E520" t="s">
        <v>52</v>
      </c>
      <c r="F520" t="n">
        <v>3201</v>
      </c>
      <c r="G520" t="s">
        <v>228</v>
      </c>
      <c r="H520" t="s">
        <v>229</v>
      </c>
      <c r="I520" t="n">
        <v>5</v>
      </c>
      <c r="J520" t="n">
        <v>160</v>
      </c>
      <c r="K520" t="s">
        <v>258</v>
      </c>
      <c r="L520" t="n">
        <v>281</v>
      </c>
      <c r="M520" t="n">
        <v>0.01</v>
      </c>
      <c r="N520" t="n">
        <v>42.3</v>
      </c>
      <c r="O520" t="s">
        <v>252</v>
      </c>
      <c r="P520" t="s">
        <v>253</v>
      </c>
      <c r="Q520" t="s">
        <v>253</v>
      </c>
      <c r="R520" t="s">
        <v>233</v>
      </c>
      <c r="S520" t="s">
        <v>229</v>
      </c>
      <c r="T520" t="n">
        <v>5</v>
      </c>
    </row>
    <row r="521" spans="1:20">
      <c r="A521" s="1" t="n">
        <v>33663</v>
      </c>
      <c r="B521" t="s">
        <v>254</v>
      </c>
      <c r="C521" t="n">
        <v>2</v>
      </c>
      <c r="D521" t="n">
        <v>20</v>
      </c>
      <c r="E521" t="s">
        <v>52</v>
      </c>
      <c r="F521" t="n">
        <v>3201</v>
      </c>
      <c r="G521" t="s">
        <v>228</v>
      </c>
      <c r="H521" t="s">
        <v>229</v>
      </c>
      <c r="I521" t="n">
        <v>5</v>
      </c>
      <c r="J521" t="n">
        <v>458</v>
      </c>
      <c r="K521" t="s">
        <v>230</v>
      </c>
      <c r="L521" t="n">
        <v>356</v>
      </c>
      <c r="M521" t="n">
        <v>0.2</v>
      </c>
      <c r="N521" t="n">
        <v>21.4</v>
      </c>
      <c r="O521" t="s">
        <v>252</v>
      </c>
      <c r="P521" t="s">
        <v>253</v>
      </c>
      <c r="Q521" t="s">
        <v>253</v>
      </c>
      <c r="R521" t="s">
        <v>233</v>
      </c>
      <c r="S521" t="s">
        <v>229</v>
      </c>
      <c r="T521" t="n">
        <v>5</v>
      </c>
    </row>
    <row r="522" spans="1:20">
      <c r="A522" s="1" t="n">
        <v>33694</v>
      </c>
      <c r="B522" t="s">
        <v>227</v>
      </c>
      <c r="C522" t="n">
        <v>2</v>
      </c>
      <c r="D522" t="n">
        <v>508</v>
      </c>
      <c r="E522" t="s">
        <v>246</v>
      </c>
      <c r="F522" t="n">
        <v>3201</v>
      </c>
      <c r="G522" t="s">
        <v>228</v>
      </c>
      <c r="H522" t="s">
        <v>229</v>
      </c>
      <c r="I522" t="n">
        <v>5</v>
      </c>
      <c r="J522" t="n">
        <v>458</v>
      </c>
      <c r="K522" t="s">
        <v>230</v>
      </c>
      <c r="L522" t="n">
        <v>63</v>
      </c>
      <c r="M522" t="n">
        <v>0.18</v>
      </c>
      <c r="N522" t="n">
        <v>0</v>
      </c>
    </row>
    <row r="523" spans="1:20">
      <c r="A523" s="1" t="n">
        <v>33694</v>
      </c>
      <c r="B523" t="s">
        <v>227</v>
      </c>
      <c r="C523" t="n">
        <v>6</v>
      </c>
      <c r="D523" t="n">
        <v>20</v>
      </c>
      <c r="E523" t="s">
        <v>52</v>
      </c>
      <c r="F523" t="n">
        <v>3201</v>
      </c>
      <c r="G523" t="s">
        <v>228</v>
      </c>
      <c r="H523" t="s">
        <v>229</v>
      </c>
      <c r="I523" t="n">
        <v>5</v>
      </c>
      <c r="J523" t="n">
        <v>458</v>
      </c>
      <c r="K523" t="s">
        <v>230</v>
      </c>
      <c r="L523" t="n">
        <v>302</v>
      </c>
      <c r="M523" t="n">
        <v>0.1</v>
      </c>
      <c r="N523" t="n">
        <v>35.5</v>
      </c>
      <c r="O523" t="s">
        <v>231</v>
      </c>
      <c r="P523" t="s">
        <v>232</v>
      </c>
      <c r="Q523" t="s">
        <v>232</v>
      </c>
      <c r="R523" t="s">
        <v>233</v>
      </c>
      <c r="S523" t="s">
        <v>229</v>
      </c>
      <c r="T523" t="n">
        <v>5</v>
      </c>
    </row>
    <row r="524" spans="1:20">
      <c r="A524" s="1" t="n">
        <v>33694</v>
      </c>
      <c r="B524" t="s">
        <v>227</v>
      </c>
      <c r="C524" t="n">
        <v>9</v>
      </c>
      <c r="D524" t="n">
        <v>20</v>
      </c>
      <c r="E524" t="s">
        <v>52</v>
      </c>
      <c r="F524" t="n">
        <v>3201</v>
      </c>
      <c r="G524" t="s">
        <v>228</v>
      </c>
      <c r="H524" t="s">
        <v>229</v>
      </c>
      <c r="I524" t="n">
        <v>5</v>
      </c>
      <c r="J524" t="n">
        <v>458</v>
      </c>
      <c r="K524" t="s">
        <v>230</v>
      </c>
      <c r="L524" t="n">
        <v>301</v>
      </c>
      <c r="M524" t="n">
        <v>0.2</v>
      </c>
      <c r="N524" t="n">
        <v>32.7</v>
      </c>
      <c r="O524" t="s">
        <v>231</v>
      </c>
      <c r="P524" t="s">
        <v>232</v>
      </c>
      <c r="Q524" t="s">
        <v>232</v>
      </c>
      <c r="R524" t="s">
        <v>233</v>
      </c>
      <c r="S524" t="s">
        <v>229</v>
      </c>
      <c r="T524" t="n">
        <v>5</v>
      </c>
    </row>
    <row r="525" spans="1:20">
      <c r="A525" s="1" t="n">
        <v>33694</v>
      </c>
      <c r="B525" t="s">
        <v>227</v>
      </c>
      <c r="C525" t="n">
        <v>10</v>
      </c>
      <c r="D525" t="n">
        <v>20</v>
      </c>
      <c r="E525" t="s">
        <v>52</v>
      </c>
      <c r="F525" t="n">
        <v>3201</v>
      </c>
      <c r="G525" t="s">
        <v>228</v>
      </c>
      <c r="H525" t="s">
        <v>229</v>
      </c>
      <c r="I525" t="n">
        <v>5</v>
      </c>
      <c r="J525" t="n">
        <v>458</v>
      </c>
      <c r="K525" t="s">
        <v>230</v>
      </c>
      <c r="L525" t="n">
        <v>463</v>
      </c>
      <c r="M525" t="n">
        <v>0.1</v>
      </c>
      <c r="N525" t="n">
        <v>35.5</v>
      </c>
      <c r="O525" t="s">
        <v>231</v>
      </c>
      <c r="P525" t="s">
        <v>232</v>
      </c>
      <c r="Q525" t="s">
        <v>232</v>
      </c>
      <c r="R525" t="s">
        <v>233</v>
      </c>
      <c r="S525" t="s">
        <v>229</v>
      </c>
      <c r="T525" t="n">
        <v>5</v>
      </c>
    </row>
    <row r="526" spans="1:20">
      <c r="A526" s="1" t="n">
        <v>33694</v>
      </c>
      <c r="B526" t="s">
        <v>254</v>
      </c>
      <c r="C526" t="n">
        <v>1</v>
      </c>
      <c r="D526" t="n">
        <v>20</v>
      </c>
      <c r="E526" t="s">
        <v>52</v>
      </c>
      <c r="F526" t="n">
        <v>3201</v>
      </c>
      <c r="G526" t="s">
        <v>228</v>
      </c>
      <c r="H526" t="s">
        <v>229</v>
      </c>
      <c r="I526" t="n">
        <v>5</v>
      </c>
      <c r="J526" t="n">
        <v>280</v>
      </c>
      <c r="K526" t="s">
        <v>251</v>
      </c>
      <c r="L526" t="n">
        <v>302</v>
      </c>
      <c r="M526" t="n">
        <v>0.43</v>
      </c>
      <c r="N526" t="n">
        <v>41.3</v>
      </c>
      <c r="O526" t="s">
        <v>252</v>
      </c>
      <c r="P526" t="s">
        <v>253</v>
      </c>
      <c r="Q526" t="s">
        <v>253</v>
      </c>
      <c r="R526" t="s">
        <v>233</v>
      </c>
      <c r="S526" t="s">
        <v>229</v>
      </c>
      <c r="T526" t="n">
        <v>5</v>
      </c>
    </row>
    <row r="527" spans="1:20">
      <c r="A527" s="1" t="n">
        <v>33694</v>
      </c>
      <c r="B527" t="s">
        <v>254</v>
      </c>
      <c r="C527" t="n">
        <v>2</v>
      </c>
      <c r="D527" t="n">
        <v>20</v>
      </c>
      <c r="E527" t="s">
        <v>52</v>
      </c>
      <c r="F527" t="n">
        <v>3201</v>
      </c>
      <c r="G527" t="s">
        <v>228</v>
      </c>
      <c r="H527" t="s">
        <v>229</v>
      </c>
      <c r="I527" t="n">
        <v>5</v>
      </c>
      <c r="J527" t="n">
        <v>458</v>
      </c>
      <c r="K527" t="s">
        <v>230</v>
      </c>
      <c r="L527" t="n">
        <v>358</v>
      </c>
      <c r="M527" t="n">
        <v>0.19</v>
      </c>
      <c r="N527" t="n">
        <v>22.9</v>
      </c>
      <c r="O527" t="s">
        <v>252</v>
      </c>
      <c r="P527" t="s">
        <v>253</v>
      </c>
      <c r="Q527" t="s">
        <v>253</v>
      </c>
      <c r="R527" t="s">
        <v>233</v>
      </c>
      <c r="S527" t="s">
        <v>229</v>
      </c>
      <c r="T527" t="n">
        <v>5</v>
      </c>
    </row>
    <row r="528" spans="1:20">
      <c r="A528" s="1" t="n">
        <v>33724</v>
      </c>
      <c r="B528" t="s">
        <v>227</v>
      </c>
      <c r="C528" t="n">
        <v>3</v>
      </c>
      <c r="D528" t="n">
        <v>20</v>
      </c>
      <c r="E528" t="s">
        <v>52</v>
      </c>
      <c r="F528" t="n">
        <v>3201</v>
      </c>
      <c r="G528" t="s">
        <v>228</v>
      </c>
      <c r="H528" t="s">
        <v>229</v>
      </c>
      <c r="I528" t="n">
        <v>5</v>
      </c>
      <c r="J528" t="n">
        <v>458</v>
      </c>
      <c r="K528" t="s">
        <v>230</v>
      </c>
      <c r="L528" t="n">
        <v>197</v>
      </c>
      <c r="M528" t="n">
        <v>0.2</v>
      </c>
      <c r="N528" t="n">
        <v>33</v>
      </c>
      <c r="O528" t="s">
        <v>231</v>
      </c>
      <c r="P528" t="s">
        <v>232</v>
      </c>
      <c r="Q528" t="s">
        <v>232</v>
      </c>
      <c r="R528" t="s">
        <v>233</v>
      </c>
      <c r="S528" t="s">
        <v>229</v>
      </c>
      <c r="T528" t="n">
        <v>5</v>
      </c>
    </row>
    <row r="529" spans="1:20">
      <c r="A529" s="1" t="n">
        <v>33724</v>
      </c>
      <c r="B529" t="s">
        <v>227</v>
      </c>
      <c r="C529" t="n">
        <v>4</v>
      </c>
      <c r="D529" t="n">
        <v>20</v>
      </c>
      <c r="E529" t="s">
        <v>52</v>
      </c>
      <c r="F529" t="n">
        <v>3201</v>
      </c>
      <c r="G529" t="s">
        <v>228</v>
      </c>
      <c r="H529" t="s">
        <v>229</v>
      </c>
      <c r="I529" t="n">
        <v>5</v>
      </c>
      <c r="J529" t="n">
        <v>458</v>
      </c>
      <c r="K529" t="s">
        <v>230</v>
      </c>
      <c r="L529" t="n">
        <v>297</v>
      </c>
      <c r="M529" t="n">
        <v>0.1</v>
      </c>
      <c r="N529" t="n">
        <v>35.3</v>
      </c>
      <c r="O529" t="s">
        <v>231</v>
      </c>
      <c r="P529" t="s">
        <v>232</v>
      </c>
      <c r="Q529" t="s">
        <v>232</v>
      </c>
      <c r="R529" t="s">
        <v>233</v>
      </c>
      <c r="S529" t="s">
        <v>229</v>
      </c>
      <c r="T529" t="n">
        <v>5</v>
      </c>
    </row>
    <row r="530" spans="1:20">
      <c r="A530" s="1" t="n">
        <v>33724</v>
      </c>
      <c r="B530" t="s">
        <v>227</v>
      </c>
      <c r="C530" t="n">
        <v>5</v>
      </c>
      <c r="D530" t="n">
        <v>20</v>
      </c>
      <c r="E530" t="s">
        <v>52</v>
      </c>
      <c r="F530" t="n">
        <v>3201</v>
      </c>
      <c r="G530" t="s">
        <v>228</v>
      </c>
      <c r="H530" t="s">
        <v>229</v>
      </c>
      <c r="I530" t="n">
        <v>5</v>
      </c>
      <c r="J530" t="n">
        <v>458</v>
      </c>
      <c r="K530" t="s">
        <v>230</v>
      </c>
      <c r="L530" t="n">
        <v>498</v>
      </c>
      <c r="M530" t="n">
        <v>0.1</v>
      </c>
      <c r="N530" t="n">
        <v>35</v>
      </c>
      <c r="O530" t="s">
        <v>231</v>
      </c>
      <c r="P530" t="s">
        <v>232</v>
      </c>
      <c r="Q530" t="s">
        <v>232</v>
      </c>
      <c r="R530" t="s">
        <v>233</v>
      </c>
      <c r="S530" t="s">
        <v>229</v>
      </c>
      <c r="T530" t="n">
        <v>5</v>
      </c>
    </row>
    <row r="531" spans="1:20">
      <c r="A531" s="1" t="n">
        <v>33724</v>
      </c>
      <c r="B531" t="s">
        <v>254</v>
      </c>
      <c r="C531" t="n">
        <v>2</v>
      </c>
      <c r="D531" t="n">
        <v>508</v>
      </c>
      <c r="E531" t="s">
        <v>246</v>
      </c>
      <c r="F531" t="n">
        <v>3201</v>
      </c>
      <c r="G531" t="s">
        <v>228</v>
      </c>
      <c r="H531" t="s">
        <v>229</v>
      </c>
      <c r="I531" t="n">
        <v>5</v>
      </c>
      <c r="J531" t="n">
        <v>458</v>
      </c>
      <c r="K531" t="s">
        <v>230</v>
      </c>
      <c r="L531" t="n">
        <v>151</v>
      </c>
      <c r="M531" t="n">
        <v>0.13</v>
      </c>
      <c r="N531" t="n">
        <v>0</v>
      </c>
    </row>
    <row r="532" spans="1:20">
      <c r="A532" s="1" t="n">
        <v>33724</v>
      </c>
      <c r="B532" t="s">
        <v>254</v>
      </c>
      <c r="C532" t="n">
        <v>3</v>
      </c>
      <c r="D532" t="n">
        <v>411</v>
      </c>
      <c r="E532" t="s">
        <v>260</v>
      </c>
      <c r="F532" t="n">
        <v>3201</v>
      </c>
      <c r="G532" t="s">
        <v>228</v>
      </c>
      <c r="H532" t="s">
        <v>229</v>
      </c>
      <c r="I532" t="n">
        <v>5</v>
      </c>
      <c r="J532" t="n">
        <v>595</v>
      </c>
      <c r="K532" t="s">
        <v>268</v>
      </c>
      <c r="L532" t="n">
        <v>84</v>
      </c>
      <c r="M532" t="n">
        <v>0</v>
      </c>
      <c r="N532" t="n">
        <v>0</v>
      </c>
    </row>
    <row r="533" spans="1:20">
      <c r="A533" s="1" t="n">
        <v>33724</v>
      </c>
      <c r="B533" t="s">
        <v>254</v>
      </c>
      <c r="C533" t="n">
        <v>4</v>
      </c>
      <c r="D533" t="n">
        <v>20</v>
      </c>
      <c r="E533" t="s">
        <v>52</v>
      </c>
      <c r="F533" t="n">
        <v>3201</v>
      </c>
      <c r="G533" t="s">
        <v>228</v>
      </c>
      <c r="H533" t="s">
        <v>229</v>
      </c>
      <c r="I533" t="n">
        <v>5</v>
      </c>
      <c r="J533" t="n">
        <v>458</v>
      </c>
      <c r="K533" t="s">
        <v>230</v>
      </c>
      <c r="L533" t="n">
        <v>470</v>
      </c>
      <c r="M533" t="n">
        <v>0.08</v>
      </c>
      <c r="N533" t="n">
        <v>22.3</v>
      </c>
      <c r="O533" t="s">
        <v>252</v>
      </c>
      <c r="P533" t="s">
        <v>253</v>
      </c>
      <c r="Q533" t="s">
        <v>253</v>
      </c>
      <c r="R533" t="s">
        <v>233</v>
      </c>
      <c r="S533" t="s">
        <v>229</v>
      </c>
      <c r="T533" t="n">
        <v>5</v>
      </c>
    </row>
    <row r="534" spans="1:20">
      <c r="A534" s="1" t="n">
        <v>33755</v>
      </c>
      <c r="B534" t="s">
        <v>227</v>
      </c>
      <c r="C534" t="n">
        <v>2</v>
      </c>
      <c r="D534" t="n">
        <v>508</v>
      </c>
      <c r="E534" t="s">
        <v>246</v>
      </c>
      <c r="F534" t="n">
        <v>3201</v>
      </c>
      <c r="G534" t="s">
        <v>228</v>
      </c>
      <c r="H534" t="s">
        <v>229</v>
      </c>
      <c r="I534" t="n">
        <v>5</v>
      </c>
      <c r="J534" t="n">
        <v>795</v>
      </c>
      <c r="K534" t="s">
        <v>240</v>
      </c>
      <c r="L534" t="n">
        <v>197</v>
      </c>
      <c r="M534" t="n">
        <v>0.18</v>
      </c>
      <c r="N534" t="n">
        <v>0</v>
      </c>
    </row>
    <row r="535" spans="1:20">
      <c r="A535" s="1" t="n">
        <v>33755</v>
      </c>
      <c r="B535" t="s">
        <v>227</v>
      </c>
      <c r="C535" t="n">
        <v>6</v>
      </c>
      <c r="D535" t="n">
        <v>20</v>
      </c>
      <c r="E535" t="s">
        <v>52</v>
      </c>
      <c r="F535" t="n">
        <v>3201</v>
      </c>
      <c r="G535" t="s">
        <v>228</v>
      </c>
      <c r="H535" t="s">
        <v>229</v>
      </c>
      <c r="I535" t="n">
        <v>5</v>
      </c>
      <c r="J535" t="n">
        <v>280</v>
      </c>
      <c r="K535" t="s">
        <v>251</v>
      </c>
      <c r="L535" t="n">
        <v>203</v>
      </c>
      <c r="M535" t="n">
        <v>0.06</v>
      </c>
      <c r="N535" t="n">
        <v>40.9</v>
      </c>
      <c r="O535" t="s">
        <v>231</v>
      </c>
      <c r="P535" t="s">
        <v>232</v>
      </c>
      <c r="Q535" t="s">
        <v>232</v>
      </c>
      <c r="R535" t="s">
        <v>233</v>
      </c>
      <c r="S535" t="s">
        <v>229</v>
      </c>
      <c r="T535" t="n">
        <v>5</v>
      </c>
    </row>
    <row r="536" spans="1:20">
      <c r="A536" s="1" t="n">
        <v>33755</v>
      </c>
      <c r="B536" t="s">
        <v>227</v>
      </c>
      <c r="C536" t="n">
        <v>7</v>
      </c>
      <c r="D536" t="n">
        <v>20</v>
      </c>
      <c r="E536" t="s">
        <v>52</v>
      </c>
      <c r="F536" t="n">
        <v>3201</v>
      </c>
      <c r="G536" t="s">
        <v>228</v>
      </c>
      <c r="H536" t="s">
        <v>229</v>
      </c>
      <c r="I536" t="n">
        <v>5</v>
      </c>
      <c r="J536" t="n">
        <v>458</v>
      </c>
      <c r="K536" t="s">
        <v>230</v>
      </c>
      <c r="L536" t="n">
        <v>247</v>
      </c>
      <c r="M536" t="n">
        <v>0.1</v>
      </c>
      <c r="N536" t="n">
        <v>34.4</v>
      </c>
      <c r="O536" t="s">
        <v>231</v>
      </c>
      <c r="P536" t="s">
        <v>232</v>
      </c>
      <c r="Q536" t="s">
        <v>232</v>
      </c>
      <c r="R536" t="s">
        <v>233</v>
      </c>
      <c r="S536" t="s">
        <v>229</v>
      </c>
      <c r="T536" t="n">
        <v>5</v>
      </c>
    </row>
    <row r="537" spans="1:20">
      <c r="A537" s="1" t="n">
        <v>33755</v>
      </c>
      <c r="B537" t="s">
        <v>227</v>
      </c>
      <c r="C537" t="n">
        <v>8</v>
      </c>
      <c r="D537" t="n">
        <v>20</v>
      </c>
      <c r="E537" t="s">
        <v>52</v>
      </c>
      <c r="F537" t="n">
        <v>3201</v>
      </c>
      <c r="G537" t="s">
        <v>228</v>
      </c>
      <c r="H537" t="s">
        <v>229</v>
      </c>
      <c r="I537" t="n">
        <v>5</v>
      </c>
      <c r="J537" t="n">
        <v>458</v>
      </c>
      <c r="K537" t="s">
        <v>230</v>
      </c>
      <c r="L537" t="n">
        <v>607</v>
      </c>
      <c r="M537" t="n">
        <v>0.1</v>
      </c>
      <c r="N537" t="n">
        <v>37.2</v>
      </c>
      <c r="O537" t="s">
        <v>231</v>
      </c>
      <c r="P537" t="s">
        <v>232</v>
      </c>
      <c r="Q537" t="s">
        <v>232</v>
      </c>
      <c r="R537" t="s">
        <v>233</v>
      </c>
      <c r="S537" t="s">
        <v>229</v>
      </c>
      <c r="T537" t="n">
        <v>5</v>
      </c>
    </row>
    <row r="538" spans="1:20">
      <c r="A538" s="1" t="n">
        <v>33755</v>
      </c>
      <c r="B538" t="s">
        <v>227</v>
      </c>
      <c r="C538" t="n">
        <v>9</v>
      </c>
      <c r="D538" t="n">
        <v>20</v>
      </c>
      <c r="E538" t="s">
        <v>52</v>
      </c>
      <c r="F538" t="n">
        <v>3201</v>
      </c>
      <c r="G538" t="s">
        <v>228</v>
      </c>
      <c r="H538" t="s">
        <v>229</v>
      </c>
      <c r="I538" t="n">
        <v>5</v>
      </c>
      <c r="J538" t="n">
        <v>458</v>
      </c>
      <c r="K538" t="s">
        <v>230</v>
      </c>
      <c r="L538" t="n">
        <v>217</v>
      </c>
      <c r="M538" t="n">
        <v>0.1</v>
      </c>
      <c r="N538" t="n">
        <v>35.4</v>
      </c>
      <c r="O538" t="s">
        <v>231</v>
      </c>
      <c r="P538" t="s">
        <v>232</v>
      </c>
      <c r="Q538" t="s">
        <v>232</v>
      </c>
      <c r="R538" t="s">
        <v>233</v>
      </c>
      <c r="S538" t="s">
        <v>229</v>
      </c>
      <c r="T538" t="n">
        <v>5</v>
      </c>
    </row>
    <row r="539" spans="1:20">
      <c r="A539" s="1" t="n">
        <v>33755</v>
      </c>
      <c r="B539" t="s">
        <v>227</v>
      </c>
      <c r="C539" t="n">
        <v>10</v>
      </c>
      <c r="D539" t="n">
        <v>20</v>
      </c>
      <c r="E539" t="s">
        <v>52</v>
      </c>
      <c r="F539" t="n">
        <v>3201</v>
      </c>
      <c r="G539" t="s">
        <v>228</v>
      </c>
      <c r="H539" t="s">
        <v>229</v>
      </c>
      <c r="I539" t="n">
        <v>5</v>
      </c>
      <c r="J539" t="n">
        <v>940</v>
      </c>
      <c r="K539" t="s">
        <v>235</v>
      </c>
      <c r="L539" t="n">
        <v>67</v>
      </c>
      <c r="M539" t="n">
        <v>5.5</v>
      </c>
      <c r="N539" t="n">
        <v>10.8</v>
      </c>
      <c r="O539" t="s">
        <v>231</v>
      </c>
      <c r="P539" t="s">
        <v>232</v>
      </c>
      <c r="Q539" t="s">
        <v>232</v>
      </c>
      <c r="R539" t="s">
        <v>233</v>
      </c>
      <c r="S539" t="s">
        <v>229</v>
      </c>
      <c r="T539" t="n">
        <v>5</v>
      </c>
    </row>
    <row r="540" spans="1:20">
      <c r="A540" s="1" t="n">
        <v>33755</v>
      </c>
      <c r="B540" t="s">
        <v>254</v>
      </c>
      <c r="C540" t="n">
        <v>1</v>
      </c>
      <c r="D540" t="n">
        <v>20</v>
      </c>
      <c r="E540" t="s">
        <v>52</v>
      </c>
      <c r="F540" t="n">
        <v>3201</v>
      </c>
      <c r="G540" t="s">
        <v>228</v>
      </c>
      <c r="H540" t="s">
        <v>229</v>
      </c>
      <c r="I540" t="n">
        <v>5</v>
      </c>
      <c r="J540" t="n">
        <v>280</v>
      </c>
      <c r="K540" t="s">
        <v>251</v>
      </c>
      <c r="L540" t="n">
        <v>317</v>
      </c>
      <c r="M540" t="n">
        <v>0.02</v>
      </c>
      <c r="N540" t="n">
        <v>42.2</v>
      </c>
      <c r="O540" t="s">
        <v>252</v>
      </c>
      <c r="P540" t="s">
        <v>253</v>
      </c>
      <c r="Q540" t="s">
        <v>253</v>
      </c>
      <c r="R540" t="s">
        <v>233</v>
      </c>
      <c r="S540" t="s">
        <v>229</v>
      </c>
      <c r="T540" t="n">
        <v>5</v>
      </c>
    </row>
    <row r="541" spans="1:20">
      <c r="A541" s="1" t="n">
        <v>33755</v>
      </c>
      <c r="B541" t="s">
        <v>254</v>
      </c>
      <c r="C541" t="n">
        <v>2</v>
      </c>
      <c r="D541" t="n">
        <v>20</v>
      </c>
      <c r="E541" t="s">
        <v>52</v>
      </c>
      <c r="F541" t="n">
        <v>3201</v>
      </c>
      <c r="G541" t="s">
        <v>228</v>
      </c>
      <c r="H541" t="s">
        <v>229</v>
      </c>
      <c r="I541" t="n">
        <v>5</v>
      </c>
      <c r="J541" t="n">
        <v>280</v>
      </c>
      <c r="K541" t="s">
        <v>251</v>
      </c>
      <c r="L541" t="n">
        <v>309</v>
      </c>
      <c r="M541" t="n">
        <v>0.02</v>
      </c>
      <c r="N541" t="n">
        <v>40.7</v>
      </c>
      <c r="O541" t="s">
        <v>252</v>
      </c>
      <c r="P541" t="s">
        <v>253</v>
      </c>
      <c r="Q541" t="s">
        <v>253</v>
      </c>
      <c r="R541" t="s">
        <v>233</v>
      </c>
      <c r="S541" t="s">
        <v>229</v>
      </c>
      <c r="T541" t="n">
        <v>5</v>
      </c>
    </row>
    <row r="542" spans="1:20">
      <c r="A542" s="1" t="n">
        <v>33755</v>
      </c>
      <c r="B542" t="s">
        <v>254</v>
      </c>
      <c r="C542" t="n">
        <v>3</v>
      </c>
      <c r="D542" t="n">
        <v>20</v>
      </c>
      <c r="E542" t="s">
        <v>52</v>
      </c>
      <c r="F542" t="n">
        <v>3201</v>
      </c>
      <c r="G542" t="s">
        <v>228</v>
      </c>
      <c r="H542" t="s">
        <v>229</v>
      </c>
      <c r="I542" t="n">
        <v>5</v>
      </c>
      <c r="J542" t="n">
        <v>458</v>
      </c>
      <c r="K542" t="s">
        <v>230</v>
      </c>
      <c r="L542" t="n">
        <v>193</v>
      </c>
      <c r="M542" t="n">
        <v>0.19</v>
      </c>
      <c r="N542" t="n">
        <v>21.3</v>
      </c>
      <c r="O542" t="s">
        <v>252</v>
      </c>
      <c r="P542" t="s">
        <v>253</v>
      </c>
      <c r="Q542" t="s">
        <v>253</v>
      </c>
      <c r="R542" t="s">
        <v>233</v>
      </c>
      <c r="S542" t="s">
        <v>229</v>
      </c>
      <c r="T542" t="n">
        <v>5</v>
      </c>
    </row>
    <row r="543" spans="1:20">
      <c r="A543" s="1" t="n">
        <v>33755</v>
      </c>
      <c r="B543" t="s">
        <v>254</v>
      </c>
      <c r="C543" t="n">
        <v>4</v>
      </c>
      <c r="D543" t="n">
        <v>20</v>
      </c>
      <c r="E543" t="s">
        <v>52</v>
      </c>
      <c r="F543" t="n">
        <v>3201</v>
      </c>
      <c r="G543" t="s">
        <v>228</v>
      </c>
      <c r="H543" t="s">
        <v>229</v>
      </c>
      <c r="I543" t="n">
        <v>5</v>
      </c>
      <c r="J543" t="n">
        <v>458</v>
      </c>
      <c r="K543" t="s">
        <v>230</v>
      </c>
      <c r="L543" t="n">
        <v>292</v>
      </c>
      <c r="M543" t="n">
        <v>0.2</v>
      </c>
      <c r="N543" t="n">
        <v>21.1</v>
      </c>
      <c r="O543" t="s">
        <v>252</v>
      </c>
      <c r="P543" t="s">
        <v>253</v>
      </c>
      <c r="Q543" t="s">
        <v>253</v>
      </c>
      <c r="R543" t="s">
        <v>233</v>
      </c>
      <c r="S543" t="s">
        <v>229</v>
      </c>
      <c r="T543" t="n">
        <v>5</v>
      </c>
    </row>
    <row r="544" spans="1:20">
      <c r="A544" s="1" t="n">
        <v>33755</v>
      </c>
      <c r="B544" t="s">
        <v>254</v>
      </c>
      <c r="C544" t="n">
        <v>5</v>
      </c>
      <c r="D544" t="n">
        <v>20</v>
      </c>
      <c r="E544" t="s">
        <v>52</v>
      </c>
      <c r="F544" t="n">
        <v>3201</v>
      </c>
      <c r="G544" t="s">
        <v>228</v>
      </c>
      <c r="H544" t="s">
        <v>229</v>
      </c>
      <c r="I544" t="n">
        <v>5</v>
      </c>
      <c r="J544" t="n">
        <v>580</v>
      </c>
      <c r="K544" t="s">
        <v>248</v>
      </c>
      <c r="L544" t="n">
        <v>155</v>
      </c>
      <c r="M544" t="n">
        <v>0.03</v>
      </c>
      <c r="N544" t="n">
        <v>39.6</v>
      </c>
      <c r="O544" t="s">
        <v>252</v>
      </c>
      <c r="P544" t="s">
        <v>253</v>
      </c>
      <c r="Q544" t="s">
        <v>253</v>
      </c>
      <c r="R544" t="s">
        <v>233</v>
      </c>
      <c r="S544" t="s">
        <v>229</v>
      </c>
      <c r="T544" t="n">
        <v>5</v>
      </c>
    </row>
    <row r="545" spans="1:20">
      <c r="A545" s="1" t="n">
        <v>33785</v>
      </c>
      <c r="B545" t="s">
        <v>227</v>
      </c>
      <c r="C545" t="n">
        <v>3</v>
      </c>
      <c r="D545" t="n">
        <v>20</v>
      </c>
      <c r="E545" t="s">
        <v>52</v>
      </c>
      <c r="F545" t="n">
        <v>3201</v>
      </c>
      <c r="G545" t="s">
        <v>228</v>
      </c>
      <c r="H545" t="s">
        <v>229</v>
      </c>
      <c r="I545" t="n">
        <v>5</v>
      </c>
      <c r="J545" t="n">
        <v>458</v>
      </c>
      <c r="K545" t="s">
        <v>230</v>
      </c>
      <c r="L545" t="n">
        <v>503</v>
      </c>
      <c r="M545" t="n">
        <v>0.1</v>
      </c>
      <c r="N545" t="n">
        <v>37.3</v>
      </c>
      <c r="O545" t="s">
        <v>231</v>
      </c>
      <c r="P545" t="s">
        <v>232</v>
      </c>
      <c r="Q545" t="s">
        <v>232</v>
      </c>
      <c r="R545" t="s">
        <v>233</v>
      </c>
      <c r="S545" t="s">
        <v>229</v>
      </c>
      <c r="T545" t="n">
        <v>5</v>
      </c>
    </row>
    <row r="546" spans="1:20">
      <c r="A546" s="1" t="n">
        <v>33785</v>
      </c>
      <c r="B546" t="s">
        <v>227</v>
      </c>
      <c r="C546" t="n">
        <v>4</v>
      </c>
      <c r="D546" t="n">
        <v>20</v>
      </c>
      <c r="E546" t="s">
        <v>52</v>
      </c>
      <c r="F546" t="n">
        <v>3201</v>
      </c>
      <c r="G546" t="s">
        <v>228</v>
      </c>
      <c r="H546" t="s">
        <v>229</v>
      </c>
      <c r="I546" t="n">
        <v>5</v>
      </c>
      <c r="J546" t="n">
        <v>458</v>
      </c>
      <c r="K546" t="s">
        <v>230</v>
      </c>
      <c r="L546" t="n">
        <v>348</v>
      </c>
      <c r="M546" t="n">
        <v>0.1</v>
      </c>
      <c r="N546" t="n">
        <v>34.8</v>
      </c>
      <c r="O546" t="s">
        <v>231</v>
      </c>
      <c r="P546" t="s">
        <v>232</v>
      </c>
      <c r="Q546" t="s">
        <v>232</v>
      </c>
      <c r="R546" t="s">
        <v>233</v>
      </c>
      <c r="S546" t="s">
        <v>229</v>
      </c>
      <c r="T546" t="n">
        <v>5</v>
      </c>
    </row>
    <row r="547" spans="1:20">
      <c r="A547" s="1" t="n">
        <v>33785</v>
      </c>
      <c r="B547" t="s">
        <v>227</v>
      </c>
      <c r="C547" t="n">
        <v>5</v>
      </c>
      <c r="D547" t="n">
        <v>20</v>
      </c>
      <c r="E547" t="s">
        <v>52</v>
      </c>
      <c r="F547" t="n">
        <v>3201</v>
      </c>
      <c r="G547" t="s">
        <v>228</v>
      </c>
      <c r="H547" t="s">
        <v>229</v>
      </c>
      <c r="I547" t="n">
        <v>5</v>
      </c>
      <c r="J547" t="n">
        <v>458</v>
      </c>
      <c r="K547" t="s">
        <v>230</v>
      </c>
      <c r="L547" t="n">
        <v>134</v>
      </c>
      <c r="M547" t="n">
        <v>0.1</v>
      </c>
      <c r="N547" t="n">
        <v>36.9</v>
      </c>
      <c r="O547" t="s">
        <v>231</v>
      </c>
      <c r="P547" t="s">
        <v>232</v>
      </c>
      <c r="Q547" t="s">
        <v>232</v>
      </c>
      <c r="R547" t="s">
        <v>233</v>
      </c>
      <c r="S547" t="s">
        <v>229</v>
      </c>
      <c r="T547" t="n">
        <v>5</v>
      </c>
    </row>
    <row r="548" spans="1:20">
      <c r="A548" s="1" t="n">
        <v>33785</v>
      </c>
      <c r="B548" t="s">
        <v>227</v>
      </c>
      <c r="C548" t="n">
        <v>6</v>
      </c>
      <c r="D548" t="n">
        <v>20</v>
      </c>
      <c r="E548" t="s">
        <v>52</v>
      </c>
      <c r="F548" t="n">
        <v>3201</v>
      </c>
      <c r="G548" t="s">
        <v>228</v>
      </c>
      <c r="H548" t="s">
        <v>229</v>
      </c>
      <c r="I548" t="n">
        <v>5</v>
      </c>
      <c r="J548" t="n">
        <v>580</v>
      </c>
      <c r="K548" t="s">
        <v>248</v>
      </c>
      <c r="L548" t="n">
        <v>232</v>
      </c>
      <c r="M548" t="n">
        <v>0.1</v>
      </c>
      <c r="N548" t="n">
        <v>46.5</v>
      </c>
      <c r="O548" t="s">
        <v>231</v>
      </c>
      <c r="P548" t="s">
        <v>232</v>
      </c>
      <c r="Q548" t="s">
        <v>232</v>
      </c>
      <c r="R548" t="s">
        <v>233</v>
      </c>
      <c r="S548" t="s">
        <v>229</v>
      </c>
      <c r="T548" t="n">
        <v>5</v>
      </c>
    </row>
    <row r="549" spans="1:20">
      <c r="A549" s="1" t="n">
        <v>33785</v>
      </c>
      <c r="B549" t="s">
        <v>254</v>
      </c>
      <c r="C549" t="n">
        <v>2</v>
      </c>
      <c r="D549" t="n">
        <v>508</v>
      </c>
      <c r="E549" t="s">
        <v>246</v>
      </c>
      <c r="F549" t="n">
        <v>3201</v>
      </c>
      <c r="G549" t="s">
        <v>228</v>
      </c>
      <c r="H549" t="s">
        <v>229</v>
      </c>
      <c r="I549" t="n">
        <v>5</v>
      </c>
      <c r="J549" t="n">
        <v>458</v>
      </c>
      <c r="K549" t="s">
        <v>230</v>
      </c>
      <c r="L549" t="n">
        <v>196</v>
      </c>
      <c r="M549" t="n">
        <v>0.13</v>
      </c>
      <c r="N549" t="n">
        <v>0</v>
      </c>
    </row>
    <row r="550" spans="1:20">
      <c r="A550" s="1" t="n">
        <v>33785</v>
      </c>
      <c r="B550" t="s">
        <v>254</v>
      </c>
      <c r="C550" t="n">
        <v>3</v>
      </c>
      <c r="D550" t="n">
        <v>20</v>
      </c>
      <c r="E550" t="s">
        <v>52</v>
      </c>
      <c r="F550" t="n">
        <v>3201</v>
      </c>
      <c r="G550" t="s">
        <v>228</v>
      </c>
      <c r="H550" t="s">
        <v>229</v>
      </c>
      <c r="I550" t="n">
        <v>5</v>
      </c>
      <c r="J550" t="n">
        <v>280</v>
      </c>
      <c r="K550" t="s">
        <v>251</v>
      </c>
      <c r="L550" t="n">
        <v>355</v>
      </c>
      <c r="M550" t="n">
        <v>0.04</v>
      </c>
      <c r="N550" t="n">
        <v>32.2</v>
      </c>
      <c r="O550" t="s">
        <v>252</v>
      </c>
      <c r="P550" t="s">
        <v>253</v>
      </c>
      <c r="Q550" t="s">
        <v>253</v>
      </c>
      <c r="R550" t="s">
        <v>233</v>
      </c>
      <c r="S550" t="s">
        <v>229</v>
      </c>
      <c r="T550" t="n">
        <v>5</v>
      </c>
    </row>
    <row r="551" spans="1:20">
      <c r="A551" s="1" t="n">
        <v>33785</v>
      </c>
      <c r="B551" t="s">
        <v>254</v>
      </c>
      <c r="C551" t="n">
        <v>4</v>
      </c>
      <c r="D551" t="n">
        <v>20</v>
      </c>
      <c r="E551" t="s">
        <v>52</v>
      </c>
      <c r="F551" t="n">
        <v>3201</v>
      </c>
      <c r="G551" t="s">
        <v>228</v>
      </c>
      <c r="H551" t="s">
        <v>229</v>
      </c>
      <c r="I551" t="n">
        <v>5</v>
      </c>
      <c r="J551" t="n">
        <v>280</v>
      </c>
      <c r="K551" t="s">
        <v>251</v>
      </c>
      <c r="L551" t="n">
        <v>290</v>
      </c>
      <c r="M551" t="n">
        <v>0.01</v>
      </c>
      <c r="N551" t="n">
        <v>41</v>
      </c>
      <c r="O551" t="s">
        <v>252</v>
      </c>
      <c r="P551" t="s">
        <v>253</v>
      </c>
      <c r="Q551" t="s">
        <v>253</v>
      </c>
      <c r="R551" t="s">
        <v>233</v>
      </c>
      <c r="S551" t="s">
        <v>229</v>
      </c>
      <c r="T551" t="n">
        <v>5</v>
      </c>
    </row>
    <row r="552" spans="1:20">
      <c r="A552" s="1" t="n">
        <v>33785</v>
      </c>
      <c r="B552" t="s">
        <v>254</v>
      </c>
      <c r="C552" t="n">
        <v>5</v>
      </c>
      <c r="D552" t="n">
        <v>20</v>
      </c>
      <c r="E552" t="s">
        <v>52</v>
      </c>
      <c r="F552" t="n">
        <v>3201</v>
      </c>
      <c r="G552" t="s">
        <v>228</v>
      </c>
      <c r="H552" t="s">
        <v>229</v>
      </c>
      <c r="I552" t="n">
        <v>5</v>
      </c>
      <c r="J552" t="n">
        <v>325</v>
      </c>
      <c r="K552" t="s">
        <v>265</v>
      </c>
      <c r="L552" t="n">
        <v>694</v>
      </c>
      <c r="M552" t="n">
        <v>0.96</v>
      </c>
      <c r="N552" t="n">
        <v>28.6</v>
      </c>
      <c r="O552" t="s">
        <v>252</v>
      </c>
      <c r="P552" t="s">
        <v>253</v>
      </c>
      <c r="Q552" t="s">
        <v>253</v>
      </c>
      <c r="R552" t="s">
        <v>233</v>
      </c>
      <c r="S552" t="s">
        <v>229</v>
      </c>
      <c r="T552" t="n">
        <v>5</v>
      </c>
    </row>
    <row r="553" spans="1:20">
      <c r="A553" s="1" t="n">
        <v>33785</v>
      </c>
      <c r="B553" t="s">
        <v>254</v>
      </c>
      <c r="C553" t="n">
        <v>6</v>
      </c>
      <c r="D553" t="n">
        <v>20</v>
      </c>
      <c r="E553" t="s">
        <v>52</v>
      </c>
      <c r="F553" t="n">
        <v>3201</v>
      </c>
      <c r="G553" t="s">
        <v>228</v>
      </c>
      <c r="H553" t="s">
        <v>229</v>
      </c>
      <c r="I553" t="n">
        <v>5</v>
      </c>
      <c r="J553" t="n">
        <v>458</v>
      </c>
      <c r="K553" t="s">
        <v>230</v>
      </c>
      <c r="L553" t="n">
        <v>207</v>
      </c>
      <c r="M553" t="n">
        <v>0.06</v>
      </c>
      <c r="N553" t="n">
        <v>31.1</v>
      </c>
      <c r="O553" t="s">
        <v>252</v>
      </c>
      <c r="P553" t="s">
        <v>253</v>
      </c>
      <c r="Q553" t="s">
        <v>253</v>
      </c>
      <c r="R553" t="s">
        <v>233</v>
      </c>
      <c r="S553" t="s">
        <v>229</v>
      </c>
      <c r="T553" t="n">
        <v>5</v>
      </c>
    </row>
    <row r="554" spans="1:20">
      <c r="A554" s="1" t="n">
        <v>33785</v>
      </c>
      <c r="B554" t="s">
        <v>254</v>
      </c>
      <c r="C554" t="n">
        <v>7</v>
      </c>
      <c r="D554" t="n">
        <v>20</v>
      </c>
      <c r="E554" t="s">
        <v>52</v>
      </c>
      <c r="F554" t="n">
        <v>3201</v>
      </c>
      <c r="G554" t="s">
        <v>228</v>
      </c>
      <c r="H554" t="s">
        <v>229</v>
      </c>
      <c r="I554" t="n">
        <v>5</v>
      </c>
      <c r="J554" t="n">
        <v>458</v>
      </c>
      <c r="K554" t="s">
        <v>230</v>
      </c>
      <c r="L554" t="n">
        <v>142</v>
      </c>
      <c r="M554" t="n">
        <v>0.21</v>
      </c>
      <c r="N554" t="n">
        <v>22</v>
      </c>
      <c r="O554" t="s">
        <v>252</v>
      </c>
      <c r="P554" t="s">
        <v>253</v>
      </c>
      <c r="Q554" t="s">
        <v>253</v>
      </c>
      <c r="R554" t="s">
        <v>233</v>
      </c>
      <c r="S554" t="s">
        <v>229</v>
      </c>
      <c r="T554" t="n">
        <v>5</v>
      </c>
    </row>
    <row r="555" spans="1:20">
      <c r="A555" s="1" t="n">
        <v>33816</v>
      </c>
      <c r="B555" t="s">
        <v>227</v>
      </c>
      <c r="C555" t="n">
        <v>1</v>
      </c>
      <c r="D555" t="n">
        <v>20</v>
      </c>
      <c r="E555" t="s">
        <v>52</v>
      </c>
      <c r="F555" t="n">
        <v>3201</v>
      </c>
      <c r="G555" t="s">
        <v>228</v>
      </c>
      <c r="H555" t="s">
        <v>229</v>
      </c>
      <c r="I555" t="n">
        <v>5</v>
      </c>
      <c r="J555" t="n">
        <v>280</v>
      </c>
      <c r="K555" t="s">
        <v>251</v>
      </c>
      <c r="L555" t="n">
        <v>286</v>
      </c>
      <c r="M555" t="n">
        <v>0.05</v>
      </c>
      <c r="N555" t="n">
        <v>43.8</v>
      </c>
      <c r="O555" t="s">
        <v>231</v>
      </c>
      <c r="P555" t="s">
        <v>232</v>
      </c>
      <c r="Q555" t="s">
        <v>232</v>
      </c>
      <c r="R555" t="s">
        <v>233</v>
      </c>
      <c r="S555" t="s">
        <v>229</v>
      </c>
      <c r="T555" t="n">
        <v>5</v>
      </c>
    </row>
    <row r="556" spans="1:20">
      <c r="A556" s="1" t="n">
        <v>33816</v>
      </c>
      <c r="B556" t="s">
        <v>227</v>
      </c>
      <c r="C556" t="n">
        <v>3</v>
      </c>
      <c r="D556" t="n">
        <v>20</v>
      </c>
      <c r="E556" t="s">
        <v>52</v>
      </c>
      <c r="F556" t="n">
        <v>3201</v>
      </c>
      <c r="G556" t="s">
        <v>228</v>
      </c>
      <c r="H556" t="s">
        <v>229</v>
      </c>
      <c r="I556" t="n">
        <v>5</v>
      </c>
      <c r="J556" t="n">
        <v>458</v>
      </c>
      <c r="K556" t="s">
        <v>230</v>
      </c>
      <c r="L556" t="n">
        <v>140</v>
      </c>
      <c r="M556" t="n">
        <v>0.1</v>
      </c>
      <c r="N556" t="n">
        <v>33.5</v>
      </c>
      <c r="O556" t="s">
        <v>231</v>
      </c>
      <c r="P556" t="s">
        <v>232</v>
      </c>
      <c r="Q556" t="s">
        <v>232</v>
      </c>
      <c r="R556" t="s">
        <v>233</v>
      </c>
      <c r="S556" t="s">
        <v>229</v>
      </c>
      <c r="T556" t="n">
        <v>5</v>
      </c>
    </row>
    <row r="557" spans="1:20">
      <c r="A557" s="1" t="n">
        <v>33816</v>
      </c>
      <c r="B557" t="s">
        <v>227</v>
      </c>
      <c r="C557" t="n">
        <v>4</v>
      </c>
      <c r="D557" t="n">
        <v>20</v>
      </c>
      <c r="E557" t="s">
        <v>52</v>
      </c>
      <c r="F557" t="n">
        <v>3201</v>
      </c>
      <c r="G557" t="s">
        <v>228</v>
      </c>
      <c r="H557" t="s">
        <v>229</v>
      </c>
      <c r="I557" t="n">
        <v>5</v>
      </c>
      <c r="J557" t="n">
        <v>458</v>
      </c>
      <c r="K557" t="s">
        <v>230</v>
      </c>
      <c r="L557" t="n">
        <v>275</v>
      </c>
      <c r="M557" t="n">
        <v>0.2</v>
      </c>
      <c r="N557" t="n">
        <v>21.3</v>
      </c>
      <c r="O557" t="s">
        <v>231</v>
      </c>
      <c r="P557" t="s">
        <v>232</v>
      </c>
      <c r="Q557" t="s">
        <v>232</v>
      </c>
      <c r="R557" t="s">
        <v>233</v>
      </c>
      <c r="S557" t="s">
        <v>229</v>
      </c>
      <c r="T557" t="n">
        <v>5</v>
      </c>
    </row>
    <row r="558" spans="1:20">
      <c r="A558" s="1" t="n">
        <v>33816</v>
      </c>
      <c r="B558" t="s">
        <v>227</v>
      </c>
      <c r="C558" t="n">
        <v>5</v>
      </c>
      <c r="D558" t="n">
        <v>20</v>
      </c>
      <c r="E558" t="s">
        <v>52</v>
      </c>
      <c r="F558" t="n">
        <v>3201</v>
      </c>
      <c r="G558" t="s">
        <v>228</v>
      </c>
      <c r="H558" t="s">
        <v>229</v>
      </c>
      <c r="I558" t="n">
        <v>5</v>
      </c>
      <c r="J558" t="n">
        <v>580</v>
      </c>
      <c r="K558" t="s">
        <v>248</v>
      </c>
      <c r="L558" t="n">
        <v>285</v>
      </c>
      <c r="M558" t="n">
        <v>0.1</v>
      </c>
      <c r="N558" t="n">
        <v>46.4</v>
      </c>
      <c r="O558" t="s">
        <v>231</v>
      </c>
      <c r="P558" t="s">
        <v>232</v>
      </c>
      <c r="Q558" t="s">
        <v>232</v>
      </c>
      <c r="R558" t="s">
        <v>233</v>
      </c>
      <c r="S558" t="s">
        <v>229</v>
      </c>
      <c r="T558" t="n">
        <v>5</v>
      </c>
    </row>
    <row r="559" spans="1:20">
      <c r="A559" s="1" t="n">
        <v>33816</v>
      </c>
      <c r="B559" t="s">
        <v>254</v>
      </c>
      <c r="C559" t="n">
        <v>1</v>
      </c>
      <c r="D559" t="n">
        <v>311</v>
      </c>
      <c r="E559" t="s">
        <v>271</v>
      </c>
      <c r="F559" t="n">
        <v>3201</v>
      </c>
      <c r="G559" t="s">
        <v>228</v>
      </c>
      <c r="H559" t="s">
        <v>229</v>
      </c>
      <c r="I559" t="n">
        <v>5</v>
      </c>
      <c r="J559" t="n">
        <v>595</v>
      </c>
      <c r="K559" t="s">
        <v>268</v>
      </c>
      <c r="L559" t="n">
        <v>201</v>
      </c>
      <c r="M559" t="n">
        <v>0</v>
      </c>
      <c r="N559" t="n">
        <v>0</v>
      </c>
    </row>
    <row r="560" spans="1:20">
      <c r="A560" s="1" t="n">
        <v>33816</v>
      </c>
      <c r="B560" t="s">
        <v>254</v>
      </c>
      <c r="C560" t="n">
        <v>2</v>
      </c>
      <c r="D560" t="n">
        <v>20</v>
      </c>
      <c r="E560" t="s">
        <v>52</v>
      </c>
      <c r="F560" t="n">
        <v>3201</v>
      </c>
      <c r="G560" t="s">
        <v>228</v>
      </c>
      <c r="H560" t="s">
        <v>229</v>
      </c>
      <c r="I560" t="n">
        <v>5</v>
      </c>
      <c r="J560" t="n">
        <v>458</v>
      </c>
      <c r="K560" t="s">
        <v>230</v>
      </c>
      <c r="L560" t="n">
        <v>318</v>
      </c>
      <c r="M560" t="n">
        <v>0.23</v>
      </c>
      <c r="N560" t="n">
        <v>21.5</v>
      </c>
      <c r="O560" t="s">
        <v>252</v>
      </c>
      <c r="P560" t="s">
        <v>253</v>
      </c>
      <c r="Q560" t="s">
        <v>253</v>
      </c>
      <c r="R560" t="s">
        <v>233</v>
      </c>
      <c r="S560" t="s">
        <v>229</v>
      </c>
      <c r="T560" t="n">
        <v>5</v>
      </c>
    </row>
    <row r="561" spans="1:20">
      <c r="A561" s="1" t="n">
        <v>33816</v>
      </c>
      <c r="B561" t="s">
        <v>254</v>
      </c>
      <c r="C561" t="n">
        <v>3</v>
      </c>
      <c r="D561" t="n">
        <v>20</v>
      </c>
      <c r="E561" t="s">
        <v>52</v>
      </c>
      <c r="F561" t="n">
        <v>3201</v>
      </c>
      <c r="G561" t="s">
        <v>228</v>
      </c>
      <c r="H561" t="s">
        <v>229</v>
      </c>
      <c r="I561" t="n">
        <v>5</v>
      </c>
      <c r="J561" t="n">
        <v>580</v>
      </c>
      <c r="K561" t="s">
        <v>248</v>
      </c>
      <c r="L561" t="n">
        <v>365</v>
      </c>
      <c r="M561" t="n">
        <v>0.01</v>
      </c>
      <c r="N561" t="n">
        <v>46.4</v>
      </c>
      <c r="O561" t="s">
        <v>252</v>
      </c>
      <c r="P561" t="s">
        <v>253</v>
      </c>
      <c r="Q561" t="s">
        <v>253</v>
      </c>
      <c r="R561" t="s">
        <v>233</v>
      </c>
      <c r="S561" t="s">
        <v>229</v>
      </c>
      <c r="T561" t="n">
        <v>5</v>
      </c>
    </row>
    <row r="562" spans="1:20">
      <c r="A562" s="1" t="n">
        <v>33816</v>
      </c>
      <c r="B562" t="s">
        <v>254</v>
      </c>
      <c r="C562" t="n">
        <v>4</v>
      </c>
      <c r="D562" t="n">
        <v>20</v>
      </c>
      <c r="E562" t="s">
        <v>52</v>
      </c>
      <c r="F562" t="n">
        <v>3201</v>
      </c>
      <c r="G562" t="s">
        <v>228</v>
      </c>
      <c r="H562" t="s">
        <v>229</v>
      </c>
      <c r="I562" t="n">
        <v>5</v>
      </c>
      <c r="J562" t="n">
        <v>580</v>
      </c>
      <c r="K562" t="s">
        <v>248</v>
      </c>
      <c r="L562" t="n">
        <v>579</v>
      </c>
      <c r="M562" t="n">
        <v>0.01</v>
      </c>
      <c r="N562" t="n">
        <v>45.8</v>
      </c>
      <c r="O562" t="s">
        <v>252</v>
      </c>
      <c r="P562" t="s">
        <v>253</v>
      </c>
      <c r="Q562" t="s">
        <v>253</v>
      </c>
      <c r="R562" t="s">
        <v>233</v>
      </c>
      <c r="S562" t="s">
        <v>229</v>
      </c>
      <c r="T562" t="n">
        <v>5</v>
      </c>
    </row>
    <row r="563" spans="1:20">
      <c r="A563" s="1" t="n">
        <v>33847</v>
      </c>
      <c r="B563" t="s">
        <v>227</v>
      </c>
      <c r="C563" t="n">
        <v>1</v>
      </c>
      <c r="D563" t="n">
        <v>20</v>
      </c>
      <c r="E563" t="s">
        <v>52</v>
      </c>
      <c r="F563" t="n">
        <v>3201</v>
      </c>
      <c r="G563" t="s">
        <v>228</v>
      </c>
      <c r="H563" t="s">
        <v>229</v>
      </c>
      <c r="I563" t="n">
        <v>5</v>
      </c>
      <c r="J563" t="n">
        <v>458</v>
      </c>
      <c r="K563" t="s">
        <v>230</v>
      </c>
      <c r="L563" t="n">
        <v>349</v>
      </c>
      <c r="M563" t="n">
        <v>0.1</v>
      </c>
      <c r="N563" t="n">
        <v>33.6</v>
      </c>
      <c r="O563" t="s">
        <v>231</v>
      </c>
      <c r="P563" t="s">
        <v>232</v>
      </c>
      <c r="Q563" t="s">
        <v>232</v>
      </c>
      <c r="R563" t="s">
        <v>233</v>
      </c>
      <c r="S563" t="s">
        <v>229</v>
      </c>
      <c r="T563" t="n">
        <v>5</v>
      </c>
    </row>
    <row r="564" spans="1:20">
      <c r="A564" s="1" t="n">
        <v>33847</v>
      </c>
      <c r="B564" t="s">
        <v>227</v>
      </c>
      <c r="C564" t="n">
        <v>3</v>
      </c>
      <c r="D564" t="n">
        <v>508</v>
      </c>
      <c r="E564" t="s">
        <v>246</v>
      </c>
      <c r="F564" t="n">
        <v>3201</v>
      </c>
      <c r="G564" t="s">
        <v>228</v>
      </c>
      <c r="H564" t="s">
        <v>229</v>
      </c>
      <c r="I564" t="n">
        <v>5</v>
      </c>
      <c r="J564" t="n">
        <v>458</v>
      </c>
      <c r="K564" t="s">
        <v>230</v>
      </c>
      <c r="L564" t="n">
        <v>200</v>
      </c>
      <c r="M564" t="n">
        <v>0.18</v>
      </c>
      <c r="N564" t="n">
        <v>0</v>
      </c>
    </row>
    <row r="565" spans="1:20">
      <c r="A565" s="1" t="n">
        <v>33847</v>
      </c>
      <c r="B565" t="s">
        <v>227</v>
      </c>
      <c r="C565" t="n">
        <v>4</v>
      </c>
      <c r="D565" t="n">
        <v>213</v>
      </c>
      <c r="E565" t="s">
        <v>234</v>
      </c>
      <c r="F565" t="n">
        <v>3201</v>
      </c>
      <c r="G565" t="s">
        <v>228</v>
      </c>
      <c r="H565" t="s">
        <v>229</v>
      </c>
      <c r="I565" t="n">
        <v>5</v>
      </c>
      <c r="J565" t="n">
        <v>887</v>
      </c>
      <c r="K565" t="s">
        <v>272</v>
      </c>
      <c r="L565" t="n">
        <v>50</v>
      </c>
      <c r="M565" t="n">
        <v>0</v>
      </c>
      <c r="N565" t="n">
        <v>0</v>
      </c>
    </row>
    <row r="566" spans="1:20">
      <c r="A566" s="1" t="n">
        <v>33847</v>
      </c>
      <c r="B566" t="s">
        <v>227</v>
      </c>
      <c r="C566" t="n">
        <v>7</v>
      </c>
      <c r="D566" t="n">
        <v>20</v>
      </c>
      <c r="E566" t="s">
        <v>52</v>
      </c>
      <c r="F566" t="n">
        <v>3201</v>
      </c>
      <c r="G566" t="s">
        <v>228</v>
      </c>
      <c r="H566" t="s">
        <v>229</v>
      </c>
      <c r="I566" t="n">
        <v>5</v>
      </c>
      <c r="J566" t="n">
        <v>458</v>
      </c>
      <c r="K566" t="s">
        <v>230</v>
      </c>
      <c r="L566" t="n">
        <v>349</v>
      </c>
      <c r="M566" t="n">
        <v>0.1</v>
      </c>
      <c r="N566" t="n">
        <v>36.8</v>
      </c>
      <c r="O566" t="s">
        <v>231</v>
      </c>
      <c r="P566" t="s">
        <v>232</v>
      </c>
      <c r="Q566" t="s">
        <v>232</v>
      </c>
      <c r="R566" t="s">
        <v>233</v>
      </c>
      <c r="S566" t="s">
        <v>229</v>
      </c>
      <c r="T566" t="n">
        <v>5</v>
      </c>
    </row>
    <row r="567" spans="1:20">
      <c r="A567" s="1" t="n">
        <v>33847</v>
      </c>
      <c r="B567" t="s">
        <v>227</v>
      </c>
      <c r="C567" t="n">
        <v>8</v>
      </c>
      <c r="D567" t="n">
        <v>20</v>
      </c>
      <c r="E567" t="s">
        <v>52</v>
      </c>
      <c r="F567" t="n">
        <v>3201</v>
      </c>
      <c r="G567" t="s">
        <v>228</v>
      </c>
      <c r="H567" t="s">
        <v>229</v>
      </c>
      <c r="I567" t="n">
        <v>5</v>
      </c>
      <c r="J567" t="n">
        <v>458</v>
      </c>
      <c r="K567" t="s">
        <v>230</v>
      </c>
      <c r="L567" t="n">
        <v>100</v>
      </c>
      <c r="M567" t="n">
        <v>0.1</v>
      </c>
      <c r="N567" t="n">
        <v>40.1</v>
      </c>
      <c r="O567" t="s">
        <v>231</v>
      </c>
      <c r="P567" t="s">
        <v>232</v>
      </c>
      <c r="Q567" t="s">
        <v>232</v>
      </c>
      <c r="R567" t="s">
        <v>233</v>
      </c>
      <c r="S567" t="s">
        <v>229</v>
      </c>
      <c r="T567" t="n">
        <v>5</v>
      </c>
    </row>
    <row r="568" spans="1:20">
      <c r="A568" s="1" t="n">
        <v>33847</v>
      </c>
      <c r="B568" t="s">
        <v>227</v>
      </c>
      <c r="C568" t="n">
        <v>9</v>
      </c>
      <c r="D568" t="n">
        <v>20</v>
      </c>
      <c r="E568" t="s">
        <v>52</v>
      </c>
      <c r="F568" t="n">
        <v>3201</v>
      </c>
      <c r="G568" t="s">
        <v>228</v>
      </c>
      <c r="H568" t="s">
        <v>229</v>
      </c>
      <c r="I568" t="n">
        <v>5</v>
      </c>
      <c r="J568" t="n">
        <v>580</v>
      </c>
      <c r="K568" t="s">
        <v>248</v>
      </c>
      <c r="L568" t="n">
        <v>232</v>
      </c>
      <c r="M568" t="n">
        <v>0.1</v>
      </c>
      <c r="N568" t="n">
        <v>46.9</v>
      </c>
      <c r="O568" t="s">
        <v>231</v>
      </c>
      <c r="P568" t="s">
        <v>232</v>
      </c>
      <c r="Q568" t="s">
        <v>232</v>
      </c>
      <c r="R568" t="s">
        <v>233</v>
      </c>
      <c r="S568" t="s">
        <v>229</v>
      </c>
      <c r="T568" t="n">
        <v>5</v>
      </c>
    </row>
    <row r="569" spans="1:20">
      <c r="A569" s="1" t="n">
        <v>33847</v>
      </c>
      <c r="B569" t="s">
        <v>227</v>
      </c>
      <c r="C569" t="n">
        <v>10</v>
      </c>
      <c r="D569" t="n">
        <v>20</v>
      </c>
      <c r="E569" t="s">
        <v>52</v>
      </c>
      <c r="F569" t="n">
        <v>3201</v>
      </c>
      <c r="G569" t="s">
        <v>228</v>
      </c>
      <c r="H569" t="s">
        <v>229</v>
      </c>
      <c r="I569" t="n">
        <v>5</v>
      </c>
      <c r="J569" t="n">
        <v>888</v>
      </c>
      <c r="K569" t="s">
        <v>273</v>
      </c>
      <c r="L569" t="n">
        <v>196</v>
      </c>
      <c r="M569" t="n">
        <v>0.8</v>
      </c>
      <c r="N569" t="n">
        <v>35.3</v>
      </c>
      <c r="O569" t="s">
        <v>231</v>
      </c>
      <c r="P569" t="s">
        <v>232</v>
      </c>
      <c r="Q569" t="s">
        <v>232</v>
      </c>
      <c r="R569" t="s">
        <v>233</v>
      </c>
      <c r="S569" t="s">
        <v>229</v>
      </c>
      <c r="T569" t="n">
        <v>5</v>
      </c>
    </row>
    <row r="570" spans="1:20">
      <c r="A570" s="1" t="n">
        <v>33847</v>
      </c>
      <c r="B570" t="s">
        <v>254</v>
      </c>
      <c r="C570" t="n">
        <v>1</v>
      </c>
      <c r="D570" t="n">
        <v>20</v>
      </c>
      <c r="E570" t="s">
        <v>52</v>
      </c>
      <c r="F570" t="n">
        <v>3201</v>
      </c>
      <c r="G570" t="s">
        <v>228</v>
      </c>
      <c r="H570" t="s">
        <v>229</v>
      </c>
      <c r="I570" t="n">
        <v>5</v>
      </c>
      <c r="J570" t="n">
        <v>280</v>
      </c>
      <c r="K570" t="s">
        <v>251</v>
      </c>
      <c r="L570" t="n">
        <v>422</v>
      </c>
      <c r="M570" t="n">
        <v>0.01</v>
      </c>
      <c r="N570" t="n">
        <v>41.2</v>
      </c>
      <c r="O570" t="s">
        <v>252</v>
      </c>
      <c r="P570" t="s">
        <v>253</v>
      </c>
      <c r="Q570" t="s">
        <v>253</v>
      </c>
      <c r="R570" t="s">
        <v>233</v>
      </c>
      <c r="S570" t="s">
        <v>229</v>
      </c>
      <c r="T570" t="n">
        <v>5</v>
      </c>
    </row>
    <row r="571" spans="1:20">
      <c r="A571" s="1" t="n">
        <v>33847</v>
      </c>
      <c r="B571" t="s">
        <v>254</v>
      </c>
      <c r="C571" t="n">
        <v>2</v>
      </c>
      <c r="D571" t="n">
        <v>20</v>
      </c>
      <c r="E571" t="s">
        <v>52</v>
      </c>
      <c r="F571" t="n">
        <v>3201</v>
      </c>
      <c r="G571" t="s">
        <v>228</v>
      </c>
      <c r="H571" t="s">
        <v>229</v>
      </c>
      <c r="I571" t="n">
        <v>5</v>
      </c>
      <c r="J571" t="n">
        <v>458</v>
      </c>
      <c r="K571" t="s">
        <v>230</v>
      </c>
      <c r="L571" t="n">
        <v>252</v>
      </c>
      <c r="M571" t="n">
        <v>0.08</v>
      </c>
      <c r="N571" t="n">
        <v>21.4</v>
      </c>
      <c r="O571" t="s">
        <v>252</v>
      </c>
      <c r="P571" t="s">
        <v>253</v>
      </c>
      <c r="Q571" t="s">
        <v>253</v>
      </c>
      <c r="R571" t="s">
        <v>233</v>
      </c>
      <c r="S571" t="s">
        <v>229</v>
      </c>
      <c r="T571" t="n">
        <v>5</v>
      </c>
    </row>
    <row r="572" spans="1:20">
      <c r="A572" s="1" t="n">
        <v>33847</v>
      </c>
      <c r="B572" t="s">
        <v>254</v>
      </c>
      <c r="C572" t="n">
        <v>3</v>
      </c>
      <c r="D572" t="n">
        <v>20</v>
      </c>
      <c r="E572" t="s">
        <v>52</v>
      </c>
      <c r="F572" t="n">
        <v>3201</v>
      </c>
      <c r="G572" t="s">
        <v>228</v>
      </c>
      <c r="H572" t="s">
        <v>229</v>
      </c>
      <c r="I572" t="n">
        <v>5</v>
      </c>
      <c r="J572" t="n">
        <v>458</v>
      </c>
      <c r="K572" t="s">
        <v>230</v>
      </c>
      <c r="L572" t="n">
        <v>148</v>
      </c>
      <c r="M572" t="n">
        <v>0.2</v>
      </c>
      <c r="N572" t="n">
        <v>21</v>
      </c>
      <c r="O572" t="s">
        <v>252</v>
      </c>
      <c r="P572" t="s">
        <v>253</v>
      </c>
      <c r="Q572" t="s">
        <v>253</v>
      </c>
      <c r="R572" t="s">
        <v>233</v>
      </c>
      <c r="S572" t="s">
        <v>229</v>
      </c>
      <c r="T572" t="n">
        <v>5</v>
      </c>
    </row>
    <row r="573" spans="1:20">
      <c r="A573" s="1" t="n">
        <v>33847</v>
      </c>
      <c r="B573" t="s">
        <v>254</v>
      </c>
      <c r="C573" t="n">
        <v>4</v>
      </c>
      <c r="D573" t="n">
        <v>20</v>
      </c>
      <c r="E573" t="s">
        <v>52</v>
      </c>
      <c r="F573" t="n">
        <v>3201</v>
      </c>
      <c r="G573" t="s">
        <v>228</v>
      </c>
      <c r="H573" t="s">
        <v>229</v>
      </c>
      <c r="I573" t="n">
        <v>5</v>
      </c>
      <c r="J573" t="n">
        <v>580</v>
      </c>
      <c r="K573" t="s">
        <v>248</v>
      </c>
      <c r="L573" t="n">
        <v>463</v>
      </c>
      <c r="M573" t="n">
        <v>0.01</v>
      </c>
      <c r="N573" t="n">
        <v>46.1</v>
      </c>
      <c r="O573" t="s">
        <v>252</v>
      </c>
      <c r="P573" t="s">
        <v>253</v>
      </c>
      <c r="Q573" t="s">
        <v>253</v>
      </c>
      <c r="R573" t="s">
        <v>233</v>
      </c>
      <c r="S573" t="s">
        <v>229</v>
      </c>
      <c r="T573" t="n">
        <v>5</v>
      </c>
    </row>
    <row r="574" spans="1:20">
      <c r="A574" s="1" t="n">
        <v>33877</v>
      </c>
      <c r="B574" t="s">
        <v>227</v>
      </c>
      <c r="C574" t="n">
        <v>3</v>
      </c>
      <c r="D574" t="n">
        <v>20</v>
      </c>
      <c r="E574" t="s">
        <v>52</v>
      </c>
      <c r="F574" t="n">
        <v>3201</v>
      </c>
      <c r="G574" t="s">
        <v>228</v>
      </c>
      <c r="H574" t="s">
        <v>229</v>
      </c>
      <c r="I574" t="n">
        <v>5</v>
      </c>
      <c r="J574" t="n">
        <v>458</v>
      </c>
      <c r="K574" t="s">
        <v>230</v>
      </c>
      <c r="L574" t="n">
        <v>154</v>
      </c>
      <c r="M574" t="n">
        <v>0.07000000000000001</v>
      </c>
      <c r="N574" t="n">
        <v>33.8</v>
      </c>
      <c r="O574" t="s">
        <v>231</v>
      </c>
      <c r="P574" t="s">
        <v>232</v>
      </c>
      <c r="Q574" t="s">
        <v>232</v>
      </c>
      <c r="R574" t="s">
        <v>233</v>
      </c>
      <c r="S574" t="s">
        <v>229</v>
      </c>
      <c r="T574" t="n">
        <v>5</v>
      </c>
    </row>
    <row r="575" spans="1:20">
      <c r="A575" s="1" t="n">
        <v>33877</v>
      </c>
      <c r="B575" t="s">
        <v>227</v>
      </c>
      <c r="C575" t="n">
        <v>4</v>
      </c>
      <c r="D575" t="n">
        <v>20</v>
      </c>
      <c r="E575" t="s">
        <v>52</v>
      </c>
      <c r="F575" t="n">
        <v>3201</v>
      </c>
      <c r="G575" t="s">
        <v>228</v>
      </c>
      <c r="H575" t="s">
        <v>229</v>
      </c>
      <c r="I575" t="n">
        <v>5</v>
      </c>
      <c r="J575" t="n">
        <v>458</v>
      </c>
      <c r="K575" t="s">
        <v>230</v>
      </c>
      <c r="L575" t="n">
        <v>221</v>
      </c>
      <c r="M575" t="n">
        <v>0.09</v>
      </c>
      <c r="N575" t="n">
        <v>36.9</v>
      </c>
      <c r="O575" t="s">
        <v>231</v>
      </c>
      <c r="P575" t="s">
        <v>232</v>
      </c>
      <c r="Q575" t="s">
        <v>232</v>
      </c>
      <c r="R575" t="s">
        <v>233</v>
      </c>
      <c r="S575" t="s">
        <v>229</v>
      </c>
      <c r="T575" t="n">
        <v>5</v>
      </c>
    </row>
    <row r="576" spans="1:20">
      <c r="A576" s="1" t="n">
        <v>33877</v>
      </c>
      <c r="B576" t="s">
        <v>227</v>
      </c>
      <c r="C576" t="n">
        <v>5</v>
      </c>
      <c r="D576" t="n">
        <v>20</v>
      </c>
      <c r="E576" t="s">
        <v>52</v>
      </c>
      <c r="F576" t="n">
        <v>3201</v>
      </c>
      <c r="G576" t="s">
        <v>228</v>
      </c>
      <c r="H576" t="s">
        <v>229</v>
      </c>
      <c r="I576" t="n">
        <v>5</v>
      </c>
      <c r="J576" t="n">
        <v>458</v>
      </c>
      <c r="K576" t="s">
        <v>230</v>
      </c>
      <c r="L576" t="n">
        <v>317</v>
      </c>
      <c r="M576" t="n">
        <v>0.09</v>
      </c>
      <c r="N576" t="n">
        <v>36.9</v>
      </c>
      <c r="O576" t="s">
        <v>231</v>
      </c>
      <c r="P576" t="s">
        <v>232</v>
      </c>
      <c r="Q576" t="s">
        <v>232</v>
      </c>
      <c r="R576" t="s">
        <v>233</v>
      </c>
      <c r="S576" t="s">
        <v>229</v>
      </c>
      <c r="T576" t="n">
        <v>5</v>
      </c>
    </row>
    <row r="577" spans="1:20">
      <c r="A577" s="1" t="n">
        <v>33877</v>
      </c>
      <c r="B577" t="s">
        <v>227</v>
      </c>
      <c r="C577" t="n">
        <v>6</v>
      </c>
      <c r="D577" t="n">
        <v>20</v>
      </c>
      <c r="E577" t="s">
        <v>52</v>
      </c>
      <c r="F577" t="n">
        <v>3201</v>
      </c>
      <c r="G577" t="s">
        <v>228</v>
      </c>
      <c r="H577" t="s">
        <v>229</v>
      </c>
      <c r="I577" t="n">
        <v>5</v>
      </c>
      <c r="J577" t="n">
        <v>458</v>
      </c>
      <c r="K577" t="s">
        <v>230</v>
      </c>
      <c r="L577" t="n">
        <v>191</v>
      </c>
      <c r="M577" t="n">
        <v>0.07000000000000001</v>
      </c>
      <c r="N577" t="n">
        <v>33.7</v>
      </c>
      <c r="O577" t="s">
        <v>231</v>
      </c>
      <c r="P577" t="s">
        <v>232</v>
      </c>
      <c r="Q577" t="s">
        <v>232</v>
      </c>
      <c r="R577" t="s">
        <v>233</v>
      </c>
      <c r="S577" t="s">
        <v>229</v>
      </c>
      <c r="T577" t="n">
        <v>5</v>
      </c>
    </row>
    <row r="578" spans="1:20">
      <c r="A578" s="1" t="n">
        <v>33877</v>
      </c>
      <c r="B578" t="s">
        <v>227</v>
      </c>
      <c r="C578" t="n">
        <v>7</v>
      </c>
      <c r="D578" t="n">
        <v>20</v>
      </c>
      <c r="E578" t="s">
        <v>52</v>
      </c>
      <c r="F578" t="n">
        <v>3201</v>
      </c>
      <c r="G578" t="s">
        <v>228</v>
      </c>
      <c r="H578" t="s">
        <v>229</v>
      </c>
      <c r="I578" t="n">
        <v>5</v>
      </c>
      <c r="J578" t="n">
        <v>580</v>
      </c>
      <c r="K578" t="s">
        <v>248</v>
      </c>
      <c r="L578" t="n">
        <v>225</v>
      </c>
      <c r="M578" t="n">
        <v>0.02</v>
      </c>
      <c r="N578" t="n">
        <v>46.9</v>
      </c>
      <c r="O578" t="s">
        <v>231</v>
      </c>
      <c r="P578" t="s">
        <v>232</v>
      </c>
      <c r="Q578" t="s">
        <v>232</v>
      </c>
      <c r="R578" t="s">
        <v>233</v>
      </c>
      <c r="S578" t="s">
        <v>229</v>
      </c>
      <c r="T578" t="n">
        <v>5</v>
      </c>
    </row>
    <row r="579" spans="1:20">
      <c r="A579" s="1" t="n">
        <v>33877</v>
      </c>
      <c r="B579" t="s">
        <v>227</v>
      </c>
      <c r="C579" t="n">
        <v>8</v>
      </c>
      <c r="D579" t="n">
        <v>20</v>
      </c>
      <c r="E579" t="s">
        <v>52</v>
      </c>
      <c r="F579" t="n">
        <v>3201</v>
      </c>
      <c r="G579" t="s">
        <v>228</v>
      </c>
      <c r="H579" t="s">
        <v>229</v>
      </c>
      <c r="I579" t="n">
        <v>5</v>
      </c>
      <c r="J579" t="n">
        <v>940</v>
      </c>
      <c r="K579" t="s">
        <v>235</v>
      </c>
      <c r="L579" t="n">
        <v>66</v>
      </c>
      <c r="M579" t="n">
        <v>5.5</v>
      </c>
      <c r="N579" t="n">
        <v>9.699999999999999</v>
      </c>
      <c r="O579" t="s">
        <v>231</v>
      </c>
      <c r="P579" t="s">
        <v>232</v>
      </c>
      <c r="Q579" t="s">
        <v>232</v>
      </c>
      <c r="R579" t="s">
        <v>233</v>
      </c>
      <c r="S579" t="s">
        <v>229</v>
      </c>
      <c r="T579" t="n">
        <v>5</v>
      </c>
    </row>
    <row r="580" spans="1:20">
      <c r="A580" s="1" t="n">
        <v>33877</v>
      </c>
      <c r="B580" t="s">
        <v>254</v>
      </c>
      <c r="C580" t="n">
        <v>1</v>
      </c>
      <c r="D580" t="n">
        <v>20</v>
      </c>
      <c r="E580" t="s">
        <v>52</v>
      </c>
      <c r="F580" t="n">
        <v>3201</v>
      </c>
      <c r="G580" t="s">
        <v>228</v>
      </c>
      <c r="H580" t="s">
        <v>229</v>
      </c>
      <c r="I580" t="n">
        <v>5</v>
      </c>
      <c r="J580" t="n">
        <v>417</v>
      </c>
      <c r="K580" t="s">
        <v>274</v>
      </c>
      <c r="L580" t="n">
        <v>465</v>
      </c>
      <c r="M580" t="n">
        <v>0.02</v>
      </c>
      <c r="N580" t="n">
        <v>43.2</v>
      </c>
      <c r="O580" t="s">
        <v>252</v>
      </c>
      <c r="P580" t="s">
        <v>253</v>
      </c>
      <c r="Q580" t="s">
        <v>253</v>
      </c>
      <c r="R580" t="s">
        <v>233</v>
      </c>
      <c r="S580" t="s">
        <v>229</v>
      </c>
      <c r="T580" t="n">
        <v>5</v>
      </c>
    </row>
    <row r="581" spans="1:20">
      <c r="A581" s="1" t="n">
        <v>33877</v>
      </c>
      <c r="B581" t="s">
        <v>254</v>
      </c>
      <c r="C581" t="n">
        <v>2</v>
      </c>
      <c r="D581" t="n">
        <v>20</v>
      </c>
      <c r="E581" t="s">
        <v>52</v>
      </c>
      <c r="F581" t="n">
        <v>3201</v>
      </c>
      <c r="G581" t="s">
        <v>228</v>
      </c>
      <c r="H581" t="s">
        <v>229</v>
      </c>
      <c r="I581" t="n">
        <v>5</v>
      </c>
      <c r="J581" t="n">
        <v>458</v>
      </c>
      <c r="K581" t="s">
        <v>230</v>
      </c>
      <c r="L581" t="n">
        <v>266</v>
      </c>
      <c r="M581" t="n">
        <v>0.2</v>
      </c>
      <c r="N581" t="n">
        <v>20.7</v>
      </c>
      <c r="O581" t="s">
        <v>252</v>
      </c>
      <c r="P581" t="s">
        <v>253</v>
      </c>
      <c r="Q581" t="s">
        <v>253</v>
      </c>
      <c r="R581" t="s">
        <v>233</v>
      </c>
      <c r="S581" t="s">
        <v>229</v>
      </c>
      <c r="T581" t="n">
        <v>5</v>
      </c>
    </row>
    <row r="582" spans="1:20">
      <c r="A582" s="1" t="n">
        <v>33877</v>
      </c>
      <c r="B582" t="s">
        <v>254</v>
      </c>
      <c r="C582" t="n">
        <v>3</v>
      </c>
      <c r="D582" t="n">
        <v>20</v>
      </c>
      <c r="E582" t="s">
        <v>52</v>
      </c>
      <c r="F582" t="n">
        <v>3201</v>
      </c>
      <c r="G582" t="s">
        <v>228</v>
      </c>
      <c r="H582" t="s">
        <v>229</v>
      </c>
      <c r="I582" t="n">
        <v>5</v>
      </c>
      <c r="J582" t="n">
        <v>580</v>
      </c>
      <c r="K582" t="s">
        <v>248</v>
      </c>
      <c r="L582" t="n">
        <v>275</v>
      </c>
      <c r="M582" t="n">
        <v>0.01</v>
      </c>
      <c r="N582" t="n">
        <v>46</v>
      </c>
      <c r="O582" t="s">
        <v>252</v>
      </c>
      <c r="P582" t="s">
        <v>253</v>
      </c>
      <c r="Q582" t="s">
        <v>253</v>
      </c>
      <c r="R582" t="s">
        <v>233</v>
      </c>
      <c r="S582" t="s">
        <v>229</v>
      </c>
      <c r="T582" t="n">
        <v>5</v>
      </c>
    </row>
    <row r="583" spans="1:20">
      <c r="A583" s="1" t="n">
        <v>33908</v>
      </c>
      <c r="B583" t="s">
        <v>227</v>
      </c>
      <c r="C583" t="n">
        <v>1</v>
      </c>
      <c r="D583" t="n">
        <v>20</v>
      </c>
      <c r="E583" t="s">
        <v>52</v>
      </c>
      <c r="F583" t="n">
        <v>3201</v>
      </c>
      <c r="G583" t="s">
        <v>228</v>
      </c>
      <c r="H583" t="s">
        <v>229</v>
      </c>
      <c r="I583" t="n">
        <v>5</v>
      </c>
      <c r="J583" t="n">
        <v>458</v>
      </c>
      <c r="K583" t="s">
        <v>230</v>
      </c>
      <c r="L583" t="n">
        <v>250</v>
      </c>
      <c r="M583" t="n">
        <v>0.09</v>
      </c>
      <c r="N583" t="n">
        <v>37</v>
      </c>
      <c r="O583" t="s">
        <v>231</v>
      </c>
      <c r="P583" t="s">
        <v>232</v>
      </c>
      <c r="Q583" t="s">
        <v>232</v>
      </c>
      <c r="R583" t="s">
        <v>233</v>
      </c>
      <c r="S583" t="s">
        <v>229</v>
      </c>
      <c r="T583" t="n">
        <v>5</v>
      </c>
    </row>
    <row r="584" spans="1:20">
      <c r="A584" s="1" t="n">
        <v>33908</v>
      </c>
      <c r="B584" t="s">
        <v>227</v>
      </c>
      <c r="C584" t="n">
        <v>2</v>
      </c>
      <c r="D584" t="n">
        <v>20</v>
      </c>
      <c r="E584" t="s">
        <v>52</v>
      </c>
      <c r="F584" t="n">
        <v>3201</v>
      </c>
      <c r="G584" t="s">
        <v>228</v>
      </c>
      <c r="H584" t="s">
        <v>229</v>
      </c>
      <c r="I584" t="n">
        <v>5</v>
      </c>
      <c r="J584" t="n">
        <v>458</v>
      </c>
      <c r="K584" t="s">
        <v>230</v>
      </c>
      <c r="L584" t="n">
        <v>241</v>
      </c>
      <c r="M584" t="n">
        <v>0.14</v>
      </c>
      <c r="N584" t="n">
        <v>21.1</v>
      </c>
      <c r="O584" t="s">
        <v>231</v>
      </c>
      <c r="P584" t="s">
        <v>232</v>
      </c>
      <c r="Q584" t="s">
        <v>232</v>
      </c>
      <c r="R584" t="s">
        <v>233</v>
      </c>
      <c r="S584" t="s">
        <v>229</v>
      </c>
      <c r="T584" t="n">
        <v>5</v>
      </c>
    </row>
    <row r="585" spans="1:20">
      <c r="A585" s="1" t="n">
        <v>33908</v>
      </c>
      <c r="B585" t="s">
        <v>227</v>
      </c>
      <c r="C585" t="n">
        <v>3</v>
      </c>
      <c r="D585" t="n">
        <v>20</v>
      </c>
      <c r="E585" t="s">
        <v>52</v>
      </c>
      <c r="F585" t="n">
        <v>3201</v>
      </c>
      <c r="G585" t="s">
        <v>228</v>
      </c>
      <c r="H585" t="s">
        <v>229</v>
      </c>
      <c r="I585" t="n">
        <v>5</v>
      </c>
      <c r="J585" t="n">
        <v>458</v>
      </c>
      <c r="K585" t="s">
        <v>230</v>
      </c>
      <c r="L585" t="n">
        <v>214</v>
      </c>
      <c r="M585" t="n">
        <v>0.07000000000000001</v>
      </c>
      <c r="N585" t="n">
        <v>33.9</v>
      </c>
      <c r="O585" t="s">
        <v>231</v>
      </c>
      <c r="P585" t="s">
        <v>232</v>
      </c>
      <c r="Q585" t="s">
        <v>232</v>
      </c>
      <c r="R585" t="s">
        <v>233</v>
      </c>
      <c r="S585" t="s">
        <v>229</v>
      </c>
      <c r="T585" t="n">
        <v>5</v>
      </c>
    </row>
    <row r="586" spans="1:20">
      <c r="A586" s="1" t="n">
        <v>33908</v>
      </c>
      <c r="B586" t="s">
        <v>227</v>
      </c>
      <c r="C586" t="n">
        <v>4</v>
      </c>
      <c r="D586" t="n">
        <v>20</v>
      </c>
      <c r="E586" t="s">
        <v>52</v>
      </c>
      <c r="F586" t="n">
        <v>3201</v>
      </c>
      <c r="G586" t="s">
        <v>228</v>
      </c>
      <c r="H586" t="s">
        <v>229</v>
      </c>
      <c r="I586" t="n">
        <v>5</v>
      </c>
      <c r="J586" t="n">
        <v>458</v>
      </c>
      <c r="K586" t="s">
        <v>230</v>
      </c>
      <c r="L586" t="n">
        <v>193</v>
      </c>
      <c r="M586" t="n">
        <v>0.09</v>
      </c>
      <c r="N586" t="n">
        <v>37.3</v>
      </c>
      <c r="O586" t="s">
        <v>231</v>
      </c>
      <c r="P586" t="s">
        <v>232</v>
      </c>
      <c r="Q586" t="s">
        <v>232</v>
      </c>
      <c r="R586" t="s">
        <v>233</v>
      </c>
      <c r="S586" t="s">
        <v>229</v>
      </c>
      <c r="T586" t="n">
        <v>5</v>
      </c>
    </row>
    <row r="587" spans="1:20">
      <c r="A587" s="1" t="n">
        <v>33908</v>
      </c>
      <c r="B587" t="s">
        <v>227</v>
      </c>
      <c r="C587" t="n">
        <v>5</v>
      </c>
      <c r="D587" t="n">
        <v>20</v>
      </c>
      <c r="E587" t="s">
        <v>52</v>
      </c>
      <c r="F587" t="n">
        <v>3201</v>
      </c>
      <c r="G587" t="s">
        <v>228</v>
      </c>
      <c r="H587" t="s">
        <v>229</v>
      </c>
      <c r="I587" t="n">
        <v>5</v>
      </c>
      <c r="J587" t="n">
        <v>580</v>
      </c>
      <c r="K587" t="s">
        <v>248</v>
      </c>
      <c r="L587" t="n">
        <v>229</v>
      </c>
      <c r="M587" t="n">
        <v>0.02</v>
      </c>
      <c r="N587" t="n">
        <v>47</v>
      </c>
      <c r="O587" t="s">
        <v>231</v>
      </c>
      <c r="P587" t="s">
        <v>232</v>
      </c>
      <c r="Q587" t="s">
        <v>232</v>
      </c>
      <c r="R587" t="s">
        <v>233</v>
      </c>
      <c r="S587" t="s">
        <v>229</v>
      </c>
      <c r="T587" t="n">
        <v>5</v>
      </c>
    </row>
    <row r="588" spans="1:20">
      <c r="A588" s="1" t="n">
        <v>33908</v>
      </c>
      <c r="B588" t="s">
        <v>227</v>
      </c>
      <c r="C588" t="n">
        <v>6</v>
      </c>
      <c r="D588" t="n">
        <v>20</v>
      </c>
      <c r="E588" t="s">
        <v>52</v>
      </c>
      <c r="F588" t="n">
        <v>3201</v>
      </c>
      <c r="G588" t="s">
        <v>228</v>
      </c>
      <c r="H588" t="s">
        <v>229</v>
      </c>
      <c r="I588" t="n">
        <v>5</v>
      </c>
      <c r="J588" t="n">
        <v>458</v>
      </c>
      <c r="K588" t="s">
        <v>230</v>
      </c>
      <c r="L588" t="n">
        <v>130</v>
      </c>
      <c r="M588" t="n">
        <v>0.07000000000000001</v>
      </c>
      <c r="N588" t="n">
        <v>33.6</v>
      </c>
      <c r="O588" t="s">
        <v>231</v>
      </c>
      <c r="P588" t="s">
        <v>232</v>
      </c>
      <c r="Q588" t="s">
        <v>232</v>
      </c>
      <c r="R588" t="s">
        <v>233</v>
      </c>
      <c r="S588" t="s">
        <v>229</v>
      </c>
      <c r="T588" t="n">
        <v>5</v>
      </c>
    </row>
    <row r="589" spans="1:20">
      <c r="A589" s="1" t="n">
        <v>33908</v>
      </c>
      <c r="B589" t="s">
        <v>254</v>
      </c>
      <c r="C589" t="n">
        <v>2</v>
      </c>
      <c r="D589" t="n">
        <v>508</v>
      </c>
      <c r="E589" t="s">
        <v>246</v>
      </c>
      <c r="F589" t="n">
        <v>3201</v>
      </c>
      <c r="G589" t="s">
        <v>228</v>
      </c>
      <c r="H589" t="s">
        <v>229</v>
      </c>
      <c r="I589" t="n">
        <v>5</v>
      </c>
      <c r="J589" t="n">
        <v>458</v>
      </c>
      <c r="K589" t="s">
        <v>230</v>
      </c>
      <c r="L589" t="n">
        <v>94</v>
      </c>
      <c r="M589" t="n">
        <v>0.15</v>
      </c>
      <c r="N589" t="n">
        <v>0</v>
      </c>
    </row>
    <row r="590" spans="1:20">
      <c r="A590" s="1" t="n">
        <v>33908</v>
      </c>
      <c r="B590" t="s">
        <v>254</v>
      </c>
      <c r="C590" t="n">
        <v>3</v>
      </c>
      <c r="D590" t="n">
        <v>20</v>
      </c>
      <c r="E590" t="s">
        <v>52</v>
      </c>
      <c r="F590" t="n">
        <v>3201</v>
      </c>
      <c r="G590" t="s">
        <v>228</v>
      </c>
      <c r="H590" t="s">
        <v>229</v>
      </c>
      <c r="I590" t="n">
        <v>5</v>
      </c>
      <c r="J590" t="n">
        <v>160</v>
      </c>
      <c r="K590" t="s">
        <v>258</v>
      </c>
      <c r="L590" t="n">
        <v>350</v>
      </c>
      <c r="M590" t="n">
        <v>0.01</v>
      </c>
      <c r="N590" t="n">
        <v>42.1</v>
      </c>
      <c r="O590" t="s">
        <v>252</v>
      </c>
      <c r="P590" t="s">
        <v>253</v>
      </c>
      <c r="Q590" t="s">
        <v>253</v>
      </c>
      <c r="R590" t="s">
        <v>233</v>
      </c>
      <c r="S590" t="s">
        <v>229</v>
      </c>
      <c r="T590" t="n">
        <v>5</v>
      </c>
    </row>
    <row r="591" spans="1:20">
      <c r="A591" s="1" t="n">
        <v>33908</v>
      </c>
      <c r="B591" t="s">
        <v>254</v>
      </c>
      <c r="C591" t="n">
        <v>4</v>
      </c>
      <c r="D591" t="n">
        <v>20</v>
      </c>
      <c r="E591" t="s">
        <v>52</v>
      </c>
      <c r="F591" t="n">
        <v>3201</v>
      </c>
      <c r="G591" t="s">
        <v>228</v>
      </c>
      <c r="H591" t="s">
        <v>229</v>
      </c>
      <c r="I591" t="n">
        <v>5</v>
      </c>
      <c r="J591" t="n">
        <v>280</v>
      </c>
      <c r="K591" t="s">
        <v>251</v>
      </c>
      <c r="L591" t="n">
        <v>580</v>
      </c>
      <c r="M591" t="n">
        <v>0.6</v>
      </c>
      <c r="N591" t="n">
        <v>32.1</v>
      </c>
      <c r="O591" t="s">
        <v>252</v>
      </c>
      <c r="P591" t="s">
        <v>253</v>
      </c>
      <c r="Q591" t="s">
        <v>253</v>
      </c>
      <c r="R591" t="s">
        <v>233</v>
      </c>
      <c r="S591" t="s">
        <v>229</v>
      </c>
      <c r="T591" t="n">
        <v>5</v>
      </c>
    </row>
    <row r="592" spans="1:20">
      <c r="A592" s="1" t="n">
        <v>33908</v>
      </c>
      <c r="B592" t="s">
        <v>254</v>
      </c>
      <c r="C592" t="n">
        <v>5</v>
      </c>
      <c r="D592" t="n">
        <v>20</v>
      </c>
      <c r="E592" t="s">
        <v>52</v>
      </c>
      <c r="F592" t="n">
        <v>3201</v>
      </c>
      <c r="G592" t="s">
        <v>228</v>
      </c>
      <c r="H592" t="s">
        <v>229</v>
      </c>
      <c r="I592" t="n">
        <v>5</v>
      </c>
      <c r="J592" t="n">
        <v>458</v>
      </c>
      <c r="K592" t="s">
        <v>230</v>
      </c>
      <c r="L592" t="n">
        <v>318</v>
      </c>
      <c r="M592" t="n">
        <v>0.17</v>
      </c>
      <c r="N592" t="n">
        <v>20.9</v>
      </c>
      <c r="O592" t="s">
        <v>252</v>
      </c>
      <c r="P592" t="s">
        <v>253</v>
      </c>
      <c r="Q592" t="s">
        <v>253</v>
      </c>
      <c r="R592" t="s">
        <v>233</v>
      </c>
      <c r="S592" t="s">
        <v>229</v>
      </c>
      <c r="T592" t="n">
        <v>5</v>
      </c>
    </row>
    <row r="593" spans="1:20">
      <c r="A593" s="1" t="n">
        <v>33938</v>
      </c>
      <c r="B593" t="s">
        <v>227</v>
      </c>
      <c r="C593" t="n">
        <v>1</v>
      </c>
      <c r="D593" t="n">
        <v>20</v>
      </c>
      <c r="E593" t="s">
        <v>52</v>
      </c>
      <c r="F593" t="n">
        <v>3201</v>
      </c>
      <c r="G593" t="s">
        <v>228</v>
      </c>
      <c r="H593" t="s">
        <v>229</v>
      </c>
      <c r="I593" t="n">
        <v>5</v>
      </c>
      <c r="J593" t="n">
        <v>160</v>
      </c>
      <c r="K593" t="s">
        <v>258</v>
      </c>
      <c r="L593" t="n">
        <v>227</v>
      </c>
      <c r="M593" t="n">
        <v>0.02</v>
      </c>
      <c r="N593" t="n">
        <v>48.7</v>
      </c>
      <c r="O593" t="s">
        <v>231</v>
      </c>
      <c r="P593" t="s">
        <v>232</v>
      </c>
      <c r="Q593" t="s">
        <v>232</v>
      </c>
      <c r="R593" t="s">
        <v>233</v>
      </c>
      <c r="S593" t="s">
        <v>229</v>
      </c>
      <c r="T593" t="n">
        <v>5</v>
      </c>
    </row>
    <row r="594" spans="1:20">
      <c r="A594" s="1" t="n">
        <v>33938</v>
      </c>
      <c r="B594" t="s">
        <v>227</v>
      </c>
      <c r="C594" t="n">
        <v>3</v>
      </c>
      <c r="D594" t="n">
        <v>20</v>
      </c>
      <c r="E594" t="s">
        <v>52</v>
      </c>
      <c r="F594" t="n">
        <v>3201</v>
      </c>
      <c r="G594" t="s">
        <v>228</v>
      </c>
      <c r="H594" t="s">
        <v>229</v>
      </c>
      <c r="I594" t="n">
        <v>5</v>
      </c>
      <c r="J594" t="n">
        <v>458</v>
      </c>
      <c r="K594" t="s">
        <v>230</v>
      </c>
      <c r="L594" t="n">
        <v>223</v>
      </c>
      <c r="M594" t="n">
        <v>0.07000000000000001</v>
      </c>
      <c r="N594" t="n">
        <v>33.3</v>
      </c>
      <c r="O594" t="s">
        <v>231</v>
      </c>
      <c r="P594" t="s">
        <v>232</v>
      </c>
      <c r="Q594" t="s">
        <v>232</v>
      </c>
      <c r="R594" t="s">
        <v>233</v>
      </c>
      <c r="S594" t="s">
        <v>229</v>
      </c>
      <c r="T594" t="n">
        <v>5</v>
      </c>
    </row>
    <row r="595" spans="1:20">
      <c r="A595" s="1" t="n">
        <v>33938</v>
      </c>
      <c r="B595" t="s">
        <v>227</v>
      </c>
      <c r="C595" t="n">
        <v>4</v>
      </c>
      <c r="D595" t="n">
        <v>20</v>
      </c>
      <c r="E595" t="s">
        <v>52</v>
      </c>
      <c r="F595" t="n">
        <v>3201</v>
      </c>
      <c r="G595" t="s">
        <v>228</v>
      </c>
      <c r="H595" t="s">
        <v>229</v>
      </c>
      <c r="I595" t="n">
        <v>5</v>
      </c>
      <c r="J595" t="n">
        <v>458</v>
      </c>
      <c r="K595" t="s">
        <v>230</v>
      </c>
      <c r="L595" t="n">
        <v>454</v>
      </c>
      <c r="M595" t="n">
        <v>0.07000000000000001</v>
      </c>
      <c r="N595" t="n">
        <v>33</v>
      </c>
      <c r="O595" t="s">
        <v>231</v>
      </c>
      <c r="P595" t="s">
        <v>232</v>
      </c>
      <c r="Q595" t="s">
        <v>232</v>
      </c>
      <c r="R595" t="s">
        <v>233</v>
      </c>
      <c r="S595" t="s">
        <v>229</v>
      </c>
      <c r="T595" t="n">
        <v>5</v>
      </c>
    </row>
    <row r="596" spans="1:20">
      <c r="A596" s="1" t="n">
        <v>33938</v>
      </c>
      <c r="B596" t="s">
        <v>227</v>
      </c>
      <c r="C596" t="n">
        <v>5</v>
      </c>
      <c r="D596" t="n">
        <v>20</v>
      </c>
      <c r="E596" t="s">
        <v>52</v>
      </c>
      <c r="F596" t="n">
        <v>3201</v>
      </c>
      <c r="G596" t="s">
        <v>228</v>
      </c>
      <c r="H596" t="s">
        <v>229</v>
      </c>
      <c r="I596" t="n">
        <v>5</v>
      </c>
      <c r="J596" t="n">
        <v>458</v>
      </c>
      <c r="K596" t="s">
        <v>230</v>
      </c>
      <c r="L596" t="n">
        <v>13</v>
      </c>
      <c r="M596" t="n">
        <v>0.14</v>
      </c>
      <c r="N596" t="n">
        <v>21.5</v>
      </c>
      <c r="O596" t="s">
        <v>231</v>
      </c>
      <c r="P596" t="s">
        <v>232</v>
      </c>
      <c r="Q596" t="s">
        <v>232</v>
      </c>
      <c r="R596" t="s">
        <v>233</v>
      </c>
      <c r="S596" t="s">
        <v>229</v>
      </c>
      <c r="T596" t="n">
        <v>5</v>
      </c>
    </row>
    <row r="597" spans="1:20">
      <c r="A597" s="1" t="n">
        <v>33938</v>
      </c>
      <c r="B597" t="s">
        <v>254</v>
      </c>
      <c r="C597" t="n">
        <v>2</v>
      </c>
      <c r="D597" t="n">
        <v>509</v>
      </c>
      <c r="E597" t="s">
        <v>247</v>
      </c>
      <c r="F597" t="n">
        <v>3201</v>
      </c>
      <c r="G597" t="s">
        <v>228</v>
      </c>
      <c r="H597" t="s">
        <v>229</v>
      </c>
      <c r="I597" t="n">
        <v>5</v>
      </c>
      <c r="J597" t="n">
        <v>160</v>
      </c>
      <c r="K597" t="s">
        <v>258</v>
      </c>
      <c r="L597" t="n">
        <v>106</v>
      </c>
      <c r="M597" t="n">
        <v>0.76</v>
      </c>
      <c r="N597" t="n">
        <v>0</v>
      </c>
    </row>
    <row r="598" spans="1:20">
      <c r="A598" s="1" t="n">
        <v>33938</v>
      </c>
      <c r="B598" t="s">
        <v>254</v>
      </c>
      <c r="C598" t="n">
        <v>3</v>
      </c>
      <c r="D598" t="n">
        <v>20</v>
      </c>
      <c r="E598" t="s">
        <v>52</v>
      </c>
      <c r="F598" t="n">
        <v>3201</v>
      </c>
      <c r="G598" t="s">
        <v>228</v>
      </c>
      <c r="H598" t="s">
        <v>229</v>
      </c>
      <c r="I598" t="n">
        <v>5</v>
      </c>
      <c r="J598" t="n">
        <v>160</v>
      </c>
      <c r="K598" t="s">
        <v>258</v>
      </c>
      <c r="L598" t="n">
        <v>238</v>
      </c>
      <c r="M598" t="n">
        <v>0.04</v>
      </c>
      <c r="N598" t="n">
        <v>46.6</v>
      </c>
      <c r="O598" t="s">
        <v>252</v>
      </c>
      <c r="P598" t="s">
        <v>253</v>
      </c>
      <c r="Q598" t="s">
        <v>253</v>
      </c>
      <c r="R598" t="s">
        <v>233</v>
      </c>
      <c r="S598" t="s">
        <v>229</v>
      </c>
      <c r="T598" t="n">
        <v>5</v>
      </c>
    </row>
    <row r="599" spans="1:20">
      <c r="A599" s="1" t="n">
        <v>33938</v>
      </c>
      <c r="B599" t="s">
        <v>254</v>
      </c>
      <c r="C599" t="n">
        <v>4</v>
      </c>
      <c r="D599" t="n">
        <v>20</v>
      </c>
      <c r="E599" t="s">
        <v>52</v>
      </c>
      <c r="F599" t="n">
        <v>3201</v>
      </c>
      <c r="G599" t="s">
        <v>228</v>
      </c>
      <c r="H599" t="s">
        <v>229</v>
      </c>
      <c r="I599" t="n">
        <v>5</v>
      </c>
      <c r="J599" t="n">
        <v>160</v>
      </c>
      <c r="K599" t="s">
        <v>258</v>
      </c>
      <c r="L599" t="n">
        <v>287</v>
      </c>
      <c r="M599" t="n">
        <v>0.2</v>
      </c>
      <c r="N599" t="n">
        <v>46.9</v>
      </c>
      <c r="O599" t="s">
        <v>252</v>
      </c>
      <c r="P599" t="s">
        <v>253</v>
      </c>
      <c r="Q599" t="s">
        <v>253</v>
      </c>
      <c r="R599" t="s">
        <v>233</v>
      </c>
      <c r="S599" t="s">
        <v>229</v>
      </c>
      <c r="T599" t="n">
        <v>5</v>
      </c>
    </row>
    <row r="600" spans="1:20">
      <c r="A600" s="1" t="n">
        <v>33938</v>
      </c>
      <c r="B600" t="s">
        <v>254</v>
      </c>
      <c r="C600" t="n">
        <v>5</v>
      </c>
      <c r="D600" t="n">
        <v>20</v>
      </c>
      <c r="E600" t="s">
        <v>52</v>
      </c>
      <c r="F600" t="n">
        <v>3201</v>
      </c>
      <c r="G600" t="s">
        <v>228</v>
      </c>
      <c r="H600" t="s">
        <v>229</v>
      </c>
      <c r="I600" t="n">
        <v>5</v>
      </c>
      <c r="J600" t="n">
        <v>417</v>
      </c>
      <c r="K600" t="s">
        <v>274</v>
      </c>
      <c r="L600" t="n">
        <v>277</v>
      </c>
      <c r="M600" t="n">
        <v>0.01</v>
      </c>
      <c r="N600" t="n">
        <v>43.6</v>
      </c>
      <c r="O600" t="s">
        <v>252</v>
      </c>
      <c r="P600" t="s">
        <v>253</v>
      </c>
      <c r="Q600" t="s">
        <v>253</v>
      </c>
      <c r="R600" t="s">
        <v>233</v>
      </c>
      <c r="S600" t="s">
        <v>229</v>
      </c>
      <c r="T600" t="n">
        <v>5</v>
      </c>
    </row>
    <row r="601" spans="1:20">
      <c r="A601" s="1" t="n">
        <v>33969</v>
      </c>
      <c r="B601" t="s">
        <v>227</v>
      </c>
      <c r="C601" t="n">
        <v>3</v>
      </c>
      <c r="D601" t="n">
        <v>20</v>
      </c>
      <c r="E601" t="s">
        <v>52</v>
      </c>
      <c r="F601" t="n">
        <v>3201</v>
      </c>
      <c r="G601" t="s">
        <v>228</v>
      </c>
      <c r="H601" t="s">
        <v>229</v>
      </c>
      <c r="I601" t="n">
        <v>5</v>
      </c>
      <c r="J601" t="n">
        <v>150</v>
      </c>
      <c r="K601" t="s">
        <v>269</v>
      </c>
      <c r="L601" t="n">
        <v>375</v>
      </c>
      <c r="M601" t="n">
        <v>0.18</v>
      </c>
      <c r="N601" t="n">
        <v>27.3</v>
      </c>
      <c r="O601" t="s">
        <v>231</v>
      </c>
      <c r="P601" t="s">
        <v>232</v>
      </c>
      <c r="Q601" t="s">
        <v>232</v>
      </c>
      <c r="R601" t="s">
        <v>233</v>
      </c>
      <c r="S601" t="s">
        <v>229</v>
      </c>
      <c r="T601" t="n">
        <v>5</v>
      </c>
    </row>
    <row r="602" spans="1:20">
      <c r="A602" s="1" t="n">
        <v>33969</v>
      </c>
      <c r="B602" t="s">
        <v>227</v>
      </c>
      <c r="C602" t="n">
        <v>4</v>
      </c>
      <c r="D602" t="n">
        <v>20</v>
      </c>
      <c r="E602" t="s">
        <v>52</v>
      </c>
      <c r="F602" t="n">
        <v>3201</v>
      </c>
      <c r="G602" t="s">
        <v>228</v>
      </c>
      <c r="H602" t="s">
        <v>229</v>
      </c>
      <c r="I602" t="n">
        <v>5</v>
      </c>
      <c r="J602" t="n">
        <v>160</v>
      </c>
      <c r="K602" t="s">
        <v>258</v>
      </c>
      <c r="L602" t="n">
        <v>219</v>
      </c>
      <c r="M602" t="n">
        <v>0.02</v>
      </c>
      <c r="N602" t="n">
        <v>48.8</v>
      </c>
      <c r="O602" t="s">
        <v>231</v>
      </c>
      <c r="P602" t="s">
        <v>232</v>
      </c>
      <c r="Q602" t="s">
        <v>232</v>
      </c>
      <c r="R602" t="s">
        <v>233</v>
      </c>
      <c r="S602" t="s">
        <v>229</v>
      </c>
      <c r="T602" t="n">
        <v>5</v>
      </c>
    </row>
    <row r="603" spans="1:20">
      <c r="A603" s="1" t="n">
        <v>33969</v>
      </c>
      <c r="B603" t="s">
        <v>227</v>
      </c>
      <c r="C603" t="n">
        <v>5</v>
      </c>
      <c r="D603" t="n">
        <v>20</v>
      </c>
      <c r="E603" t="s">
        <v>52</v>
      </c>
      <c r="F603" t="n">
        <v>3201</v>
      </c>
      <c r="G603" t="s">
        <v>228</v>
      </c>
      <c r="H603" t="s">
        <v>229</v>
      </c>
      <c r="I603" t="n">
        <v>5</v>
      </c>
      <c r="J603" t="n">
        <v>260</v>
      </c>
      <c r="K603" t="s">
        <v>250</v>
      </c>
      <c r="L603" t="n">
        <v>174</v>
      </c>
      <c r="M603" t="n">
        <v>0.19</v>
      </c>
      <c r="N603" t="n">
        <v>38.2</v>
      </c>
      <c r="O603" t="s">
        <v>231</v>
      </c>
      <c r="P603" t="s">
        <v>232</v>
      </c>
      <c r="Q603" t="s">
        <v>232</v>
      </c>
      <c r="R603" t="s">
        <v>233</v>
      </c>
      <c r="S603" t="s">
        <v>229</v>
      </c>
      <c r="T603" t="n">
        <v>5</v>
      </c>
    </row>
    <row r="604" spans="1:20">
      <c r="A604" s="1" t="n">
        <v>33969</v>
      </c>
      <c r="B604" t="s">
        <v>227</v>
      </c>
      <c r="C604" t="n">
        <v>6</v>
      </c>
      <c r="D604" t="n">
        <v>20</v>
      </c>
      <c r="E604" t="s">
        <v>52</v>
      </c>
      <c r="F604" t="n">
        <v>3201</v>
      </c>
      <c r="G604" t="s">
        <v>228</v>
      </c>
      <c r="H604" t="s">
        <v>229</v>
      </c>
      <c r="I604" t="n">
        <v>5</v>
      </c>
      <c r="J604" t="n">
        <v>458</v>
      </c>
      <c r="K604" t="s">
        <v>230</v>
      </c>
      <c r="L604" t="n">
        <v>100</v>
      </c>
      <c r="M604" t="n">
        <v>0.04</v>
      </c>
      <c r="N604" t="n">
        <v>39</v>
      </c>
      <c r="O604" t="s">
        <v>231</v>
      </c>
      <c r="P604" t="s">
        <v>232</v>
      </c>
      <c r="Q604" t="s">
        <v>232</v>
      </c>
      <c r="R604" t="s">
        <v>233</v>
      </c>
      <c r="S604" t="s">
        <v>229</v>
      </c>
      <c r="T604" t="n">
        <v>5</v>
      </c>
    </row>
    <row r="605" spans="1:20">
      <c r="A605" s="1" t="n">
        <v>33969</v>
      </c>
      <c r="B605" t="s">
        <v>227</v>
      </c>
      <c r="C605" t="n">
        <v>7</v>
      </c>
      <c r="D605" t="n">
        <v>20</v>
      </c>
      <c r="E605" t="s">
        <v>52</v>
      </c>
      <c r="F605" t="n">
        <v>3201</v>
      </c>
      <c r="G605" t="s">
        <v>228</v>
      </c>
      <c r="H605" t="s">
        <v>229</v>
      </c>
      <c r="I605" t="n">
        <v>5</v>
      </c>
      <c r="J605" t="n">
        <v>458</v>
      </c>
      <c r="K605" t="s">
        <v>230</v>
      </c>
      <c r="L605" t="n">
        <v>327</v>
      </c>
      <c r="M605" t="n">
        <v>0.04</v>
      </c>
      <c r="N605" t="n">
        <v>37.2</v>
      </c>
      <c r="O605" t="s">
        <v>231</v>
      </c>
      <c r="P605" t="s">
        <v>232</v>
      </c>
      <c r="Q605" t="s">
        <v>232</v>
      </c>
      <c r="R605" t="s">
        <v>233</v>
      </c>
      <c r="S605" t="s">
        <v>229</v>
      </c>
      <c r="T605" t="n">
        <v>5</v>
      </c>
    </row>
    <row r="606" spans="1:20">
      <c r="A606" s="1" t="n">
        <v>33969</v>
      </c>
      <c r="B606" t="s">
        <v>227</v>
      </c>
      <c r="C606" t="n">
        <v>8</v>
      </c>
      <c r="D606" t="n">
        <v>20</v>
      </c>
      <c r="E606" t="s">
        <v>52</v>
      </c>
      <c r="F606" t="n">
        <v>3201</v>
      </c>
      <c r="G606" t="s">
        <v>228</v>
      </c>
      <c r="H606" t="s">
        <v>229</v>
      </c>
      <c r="I606" t="n">
        <v>5</v>
      </c>
      <c r="J606" t="n">
        <v>940</v>
      </c>
      <c r="K606" t="s">
        <v>235</v>
      </c>
      <c r="L606" t="n">
        <v>27</v>
      </c>
      <c r="M606" t="n">
        <v>5.4</v>
      </c>
      <c r="N606" t="n">
        <v>9.9</v>
      </c>
      <c r="O606" t="s">
        <v>231</v>
      </c>
      <c r="P606" t="s">
        <v>232</v>
      </c>
      <c r="Q606" t="s">
        <v>232</v>
      </c>
      <c r="R606" t="s">
        <v>233</v>
      </c>
      <c r="S606" t="s">
        <v>229</v>
      </c>
      <c r="T606" t="n">
        <v>5</v>
      </c>
    </row>
    <row r="607" spans="1:20">
      <c r="A607" s="1" t="n">
        <v>33969</v>
      </c>
      <c r="B607" t="s">
        <v>254</v>
      </c>
      <c r="C607" t="n">
        <v>1</v>
      </c>
      <c r="D607" t="n">
        <v>20</v>
      </c>
      <c r="E607" t="s">
        <v>52</v>
      </c>
      <c r="F607" t="n">
        <v>3201</v>
      </c>
      <c r="G607" t="s">
        <v>228</v>
      </c>
      <c r="H607" t="s">
        <v>229</v>
      </c>
      <c r="I607" t="n">
        <v>5</v>
      </c>
      <c r="J607" t="n">
        <v>160</v>
      </c>
      <c r="K607" t="s">
        <v>258</v>
      </c>
      <c r="L607" t="n">
        <v>325</v>
      </c>
      <c r="M607" t="n">
        <v>0.09</v>
      </c>
      <c r="N607" t="n">
        <v>47.1</v>
      </c>
      <c r="O607" t="s">
        <v>252</v>
      </c>
      <c r="P607" t="s">
        <v>253</v>
      </c>
      <c r="Q607" t="s">
        <v>253</v>
      </c>
      <c r="R607" t="s">
        <v>233</v>
      </c>
      <c r="S607" t="s">
        <v>229</v>
      </c>
      <c r="T607" t="n">
        <v>5</v>
      </c>
    </row>
    <row r="608" spans="1:20">
      <c r="A608" s="1" t="n">
        <v>33969</v>
      </c>
      <c r="B608" t="s">
        <v>254</v>
      </c>
      <c r="C608" t="n">
        <v>2</v>
      </c>
      <c r="D608" t="n">
        <v>20</v>
      </c>
      <c r="E608" t="s">
        <v>52</v>
      </c>
      <c r="F608" t="n">
        <v>3201</v>
      </c>
      <c r="G608" t="s">
        <v>228</v>
      </c>
      <c r="H608" t="s">
        <v>229</v>
      </c>
      <c r="I608" t="n">
        <v>5</v>
      </c>
      <c r="J608" t="n">
        <v>280</v>
      </c>
      <c r="K608" t="s">
        <v>251</v>
      </c>
      <c r="L608" t="n">
        <v>246</v>
      </c>
      <c r="M608" t="n">
        <v>0.02</v>
      </c>
      <c r="N608" t="n">
        <v>40.7</v>
      </c>
      <c r="O608" t="s">
        <v>252</v>
      </c>
      <c r="P608" t="s">
        <v>253</v>
      </c>
      <c r="Q608" t="s">
        <v>253</v>
      </c>
      <c r="R608" t="s">
        <v>233</v>
      </c>
      <c r="S608" t="s">
        <v>229</v>
      </c>
      <c r="T608" t="n">
        <v>5</v>
      </c>
    </row>
    <row r="609" spans="1:20">
      <c r="A609" s="1" t="n">
        <v>33969</v>
      </c>
      <c r="B609" t="s">
        <v>254</v>
      </c>
      <c r="C609" t="n">
        <v>3</v>
      </c>
      <c r="D609" t="n">
        <v>20</v>
      </c>
      <c r="E609" t="s">
        <v>52</v>
      </c>
      <c r="F609" t="n">
        <v>3201</v>
      </c>
      <c r="G609" t="s">
        <v>228</v>
      </c>
      <c r="H609" t="s">
        <v>229</v>
      </c>
      <c r="I609" t="n">
        <v>5</v>
      </c>
      <c r="J609" t="n">
        <v>458</v>
      </c>
      <c r="K609" t="s">
        <v>230</v>
      </c>
      <c r="L609" t="n">
        <v>437</v>
      </c>
      <c r="M609" t="n">
        <v>0.18</v>
      </c>
      <c r="N609" t="n">
        <v>21</v>
      </c>
      <c r="O609" t="s">
        <v>252</v>
      </c>
      <c r="P609" t="s">
        <v>253</v>
      </c>
      <c r="Q609" t="s">
        <v>253</v>
      </c>
      <c r="R609" t="s">
        <v>233</v>
      </c>
      <c r="S609" t="s">
        <v>229</v>
      </c>
      <c r="T609" t="n">
        <v>5</v>
      </c>
    </row>
    <row r="610" spans="1:20">
      <c r="A610" s="1" t="n">
        <v>33969</v>
      </c>
      <c r="B610" t="s">
        <v>254</v>
      </c>
      <c r="C610" t="n">
        <v>4</v>
      </c>
      <c r="D610" t="n">
        <v>20</v>
      </c>
      <c r="E610" t="s">
        <v>52</v>
      </c>
      <c r="F610" t="n">
        <v>3201</v>
      </c>
      <c r="G610" t="s">
        <v>228</v>
      </c>
      <c r="H610" t="s">
        <v>229</v>
      </c>
      <c r="I610" t="n">
        <v>5</v>
      </c>
      <c r="J610" t="n">
        <v>458</v>
      </c>
      <c r="K610" t="s">
        <v>230</v>
      </c>
      <c r="L610" t="n">
        <v>247</v>
      </c>
      <c r="M610" t="n">
        <v>0.21</v>
      </c>
      <c r="N610" t="n">
        <v>22.8</v>
      </c>
      <c r="O610" t="s">
        <v>252</v>
      </c>
      <c r="P610" t="s">
        <v>253</v>
      </c>
      <c r="Q610" t="s">
        <v>253</v>
      </c>
      <c r="R610" t="s">
        <v>233</v>
      </c>
      <c r="S610" t="s">
        <v>229</v>
      </c>
      <c r="T610" t="n">
        <v>5</v>
      </c>
    </row>
    <row r="611" spans="1:20">
      <c r="A611" s="1" t="n">
        <v>34000</v>
      </c>
      <c r="B611" t="s">
        <v>227</v>
      </c>
      <c r="C611" t="n">
        <v>1</v>
      </c>
      <c r="D611" t="n">
        <v>20</v>
      </c>
      <c r="E611" t="s">
        <v>52</v>
      </c>
      <c r="F611" t="n">
        <v>3201</v>
      </c>
      <c r="G611" t="s">
        <v>228</v>
      </c>
      <c r="H611" t="s">
        <v>229</v>
      </c>
      <c r="I611" t="n">
        <v>5</v>
      </c>
      <c r="J611" t="n">
        <v>458</v>
      </c>
      <c r="K611" t="s">
        <v>230</v>
      </c>
      <c r="L611" t="n">
        <v>377</v>
      </c>
      <c r="M611" t="n">
        <v>0.07000000000000001</v>
      </c>
      <c r="N611" t="n">
        <v>32.6</v>
      </c>
      <c r="O611" t="s">
        <v>231</v>
      </c>
      <c r="P611" t="s">
        <v>232</v>
      </c>
      <c r="Q611" t="s">
        <v>232</v>
      </c>
      <c r="R611" t="s">
        <v>233</v>
      </c>
      <c r="S611" t="s">
        <v>229</v>
      </c>
      <c r="T611" t="n">
        <v>5</v>
      </c>
    </row>
    <row r="612" spans="1:20">
      <c r="A612" s="1" t="n">
        <v>34000</v>
      </c>
      <c r="B612" t="s">
        <v>236</v>
      </c>
      <c r="C612" t="n">
        <v>1</v>
      </c>
      <c r="D612" t="n">
        <v>213</v>
      </c>
      <c r="E612" t="s">
        <v>234</v>
      </c>
      <c r="F612" t="n">
        <v>3202</v>
      </c>
      <c r="G612" t="s">
        <v>275</v>
      </c>
      <c r="H612" t="s">
        <v>229</v>
      </c>
      <c r="I612" t="n">
        <v>5</v>
      </c>
      <c r="J612" t="n">
        <v>160</v>
      </c>
      <c r="K612" t="s">
        <v>258</v>
      </c>
      <c r="L612" t="n">
        <v>1</v>
      </c>
      <c r="M612" t="n">
        <v>0</v>
      </c>
      <c r="N612" t="n">
        <v>0</v>
      </c>
    </row>
    <row r="613" spans="1:20">
      <c r="A613" s="1" t="n">
        <v>34000</v>
      </c>
      <c r="B613" t="s">
        <v>236</v>
      </c>
      <c r="C613" t="n">
        <v>2</v>
      </c>
      <c r="D613" t="n">
        <v>213</v>
      </c>
      <c r="E613" t="s">
        <v>234</v>
      </c>
      <c r="F613" t="n">
        <v>3202</v>
      </c>
      <c r="G613" t="s">
        <v>275</v>
      </c>
      <c r="H613" t="s">
        <v>229</v>
      </c>
      <c r="I613" t="n">
        <v>5</v>
      </c>
      <c r="J613" t="n">
        <v>785</v>
      </c>
      <c r="K613" t="s">
        <v>259</v>
      </c>
      <c r="L613" t="n">
        <v>1</v>
      </c>
      <c r="M613" t="n">
        <v>0</v>
      </c>
      <c r="N613" t="n">
        <v>0</v>
      </c>
    </row>
    <row r="614" spans="1:20">
      <c r="A614" s="1" t="n">
        <v>34000</v>
      </c>
      <c r="B614" t="s">
        <v>254</v>
      </c>
      <c r="C614" t="n">
        <v>1</v>
      </c>
      <c r="D614" t="n">
        <v>20</v>
      </c>
      <c r="E614" t="s">
        <v>52</v>
      </c>
      <c r="F614" t="n">
        <v>3201</v>
      </c>
      <c r="G614" t="s">
        <v>228</v>
      </c>
      <c r="H614" t="s">
        <v>229</v>
      </c>
      <c r="I614" t="n">
        <v>5</v>
      </c>
      <c r="J614" t="n">
        <v>325</v>
      </c>
      <c r="K614" t="s">
        <v>265</v>
      </c>
      <c r="L614" t="n">
        <v>703</v>
      </c>
      <c r="M614" t="n">
        <v>0.99</v>
      </c>
      <c r="N614" t="n">
        <v>28.8</v>
      </c>
      <c r="O614" t="s">
        <v>252</v>
      </c>
      <c r="P614" t="s">
        <v>253</v>
      </c>
      <c r="Q614" t="s">
        <v>253</v>
      </c>
      <c r="R614" t="s">
        <v>233</v>
      </c>
      <c r="S614" t="s">
        <v>229</v>
      </c>
      <c r="T614" t="n">
        <v>5</v>
      </c>
    </row>
    <row r="615" spans="1:20">
      <c r="A615" s="1" t="n">
        <v>34000</v>
      </c>
      <c r="B615" t="s">
        <v>254</v>
      </c>
      <c r="C615" t="n">
        <v>2</v>
      </c>
      <c r="D615" t="n">
        <v>20</v>
      </c>
      <c r="E615" t="s">
        <v>52</v>
      </c>
      <c r="F615" t="n">
        <v>3201</v>
      </c>
      <c r="G615" t="s">
        <v>228</v>
      </c>
      <c r="H615" t="s">
        <v>229</v>
      </c>
      <c r="I615" t="n">
        <v>5</v>
      </c>
      <c r="J615" t="n">
        <v>458</v>
      </c>
      <c r="K615" t="s">
        <v>230</v>
      </c>
      <c r="L615" t="n">
        <v>385</v>
      </c>
      <c r="M615" t="n">
        <v>0.2</v>
      </c>
      <c r="N615" t="n">
        <v>22.4</v>
      </c>
      <c r="O615" t="s">
        <v>252</v>
      </c>
      <c r="P615" t="s">
        <v>253</v>
      </c>
      <c r="Q615" t="s">
        <v>253</v>
      </c>
      <c r="R615" t="s">
        <v>233</v>
      </c>
      <c r="S615" t="s">
        <v>229</v>
      </c>
      <c r="T615" t="n">
        <v>5</v>
      </c>
    </row>
    <row r="616" spans="1:20">
      <c r="A616" s="1" t="n">
        <v>34028</v>
      </c>
      <c r="B616" t="s">
        <v>270</v>
      </c>
      <c r="C616" t="n">
        <v>1</v>
      </c>
      <c r="D616" t="n">
        <v>216</v>
      </c>
      <c r="E616" t="s">
        <v>264</v>
      </c>
      <c r="F616" t="n">
        <v>3201</v>
      </c>
      <c r="G616" t="s">
        <v>228</v>
      </c>
      <c r="H616" t="s">
        <v>229</v>
      </c>
      <c r="I616" t="n">
        <v>5</v>
      </c>
      <c r="J616" t="n">
        <v>595</v>
      </c>
      <c r="K616" t="s">
        <v>268</v>
      </c>
      <c r="L616" t="n">
        <v>194</v>
      </c>
      <c r="M616" t="n">
        <v>0</v>
      </c>
      <c r="N616" t="n">
        <v>0</v>
      </c>
    </row>
    <row r="617" spans="1:20">
      <c r="A617" s="1" t="n">
        <v>34028</v>
      </c>
      <c r="B617" t="s">
        <v>227</v>
      </c>
      <c r="C617" t="n">
        <v>2</v>
      </c>
      <c r="D617" t="n">
        <v>20</v>
      </c>
      <c r="E617" t="s">
        <v>52</v>
      </c>
      <c r="F617" t="n">
        <v>3201</v>
      </c>
      <c r="G617" t="s">
        <v>228</v>
      </c>
      <c r="H617" t="s">
        <v>229</v>
      </c>
      <c r="I617" t="n">
        <v>5</v>
      </c>
      <c r="J617" t="n">
        <v>260</v>
      </c>
      <c r="K617" t="s">
        <v>250</v>
      </c>
      <c r="L617" t="n">
        <v>128</v>
      </c>
      <c r="M617" t="n">
        <v>0.19</v>
      </c>
      <c r="N617" t="n">
        <v>38.4</v>
      </c>
      <c r="O617" t="s">
        <v>231</v>
      </c>
      <c r="P617" t="s">
        <v>232</v>
      </c>
      <c r="Q617" t="s">
        <v>232</v>
      </c>
      <c r="R617" t="s">
        <v>233</v>
      </c>
      <c r="S617" t="s">
        <v>229</v>
      </c>
      <c r="T617" t="n">
        <v>5</v>
      </c>
    </row>
    <row r="618" spans="1:20">
      <c r="A618" s="1" t="n">
        <v>34028</v>
      </c>
      <c r="B618" t="s">
        <v>227</v>
      </c>
      <c r="C618" t="n">
        <v>3</v>
      </c>
      <c r="D618" t="n">
        <v>20</v>
      </c>
      <c r="E618" t="s">
        <v>52</v>
      </c>
      <c r="F618" t="n">
        <v>3201</v>
      </c>
      <c r="G618" t="s">
        <v>228</v>
      </c>
      <c r="H618" t="s">
        <v>229</v>
      </c>
      <c r="I618" t="n">
        <v>5</v>
      </c>
      <c r="J618" t="n">
        <v>458</v>
      </c>
      <c r="K618" t="s">
        <v>230</v>
      </c>
      <c r="L618" t="n">
        <v>174</v>
      </c>
      <c r="M618" t="n">
        <v>0.2</v>
      </c>
      <c r="N618" t="n">
        <v>22.7</v>
      </c>
      <c r="O618" t="s">
        <v>231</v>
      </c>
      <c r="P618" t="s">
        <v>232</v>
      </c>
      <c r="Q618" t="s">
        <v>232</v>
      </c>
      <c r="R618" t="s">
        <v>233</v>
      </c>
      <c r="S618" t="s">
        <v>229</v>
      </c>
      <c r="T618" t="n">
        <v>5</v>
      </c>
    </row>
    <row r="619" spans="1:20">
      <c r="A619" s="1" t="n">
        <v>34028</v>
      </c>
      <c r="B619" t="s">
        <v>227</v>
      </c>
      <c r="C619" t="n">
        <v>4</v>
      </c>
      <c r="D619" t="n">
        <v>20</v>
      </c>
      <c r="E619" t="s">
        <v>52</v>
      </c>
      <c r="F619" t="n">
        <v>3201</v>
      </c>
      <c r="G619" t="s">
        <v>228</v>
      </c>
      <c r="H619" t="s">
        <v>229</v>
      </c>
      <c r="I619" t="n">
        <v>5</v>
      </c>
      <c r="J619" t="n">
        <v>458</v>
      </c>
      <c r="K619" t="s">
        <v>230</v>
      </c>
      <c r="L619" t="n">
        <v>149</v>
      </c>
      <c r="M619" t="n">
        <v>0.07000000000000001</v>
      </c>
      <c r="N619" t="n">
        <v>32.5</v>
      </c>
      <c r="O619" t="s">
        <v>231</v>
      </c>
      <c r="P619" t="s">
        <v>232</v>
      </c>
      <c r="Q619" t="s">
        <v>232</v>
      </c>
      <c r="R619" t="s">
        <v>233</v>
      </c>
      <c r="S619" t="s">
        <v>229</v>
      </c>
      <c r="T619" t="n">
        <v>5</v>
      </c>
    </row>
    <row r="620" spans="1:20">
      <c r="A620" s="1" t="n">
        <v>34028</v>
      </c>
      <c r="B620" t="s">
        <v>227</v>
      </c>
      <c r="C620" t="n">
        <v>5</v>
      </c>
      <c r="D620" t="n">
        <v>20</v>
      </c>
      <c r="E620" t="s">
        <v>52</v>
      </c>
      <c r="F620" t="n">
        <v>3201</v>
      </c>
      <c r="G620" t="s">
        <v>228</v>
      </c>
      <c r="H620" t="s">
        <v>229</v>
      </c>
      <c r="I620" t="n">
        <v>5</v>
      </c>
      <c r="J620" t="n">
        <v>458</v>
      </c>
      <c r="K620" t="s">
        <v>230</v>
      </c>
      <c r="L620" t="n">
        <v>318</v>
      </c>
      <c r="M620" t="n">
        <v>0.04</v>
      </c>
      <c r="N620" t="n">
        <v>38.1</v>
      </c>
      <c r="O620" t="s">
        <v>231</v>
      </c>
      <c r="P620" t="s">
        <v>232</v>
      </c>
      <c r="Q620" t="s">
        <v>232</v>
      </c>
      <c r="R620" t="s">
        <v>233</v>
      </c>
      <c r="S620" t="s">
        <v>229</v>
      </c>
      <c r="T620" t="n">
        <v>5</v>
      </c>
    </row>
    <row r="621" spans="1:20">
      <c r="A621" s="1" t="n">
        <v>34028</v>
      </c>
      <c r="B621" t="s">
        <v>227</v>
      </c>
      <c r="C621" t="n">
        <v>6</v>
      </c>
      <c r="D621" t="n">
        <v>20</v>
      </c>
      <c r="E621" t="s">
        <v>52</v>
      </c>
      <c r="F621" t="n">
        <v>3201</v>
      </c>
      <c r="G621" t="s">
        <v>228</v>
      </c>
      <c r="H621" t="s">
        <v>229</v>
      </c>
      <c r="I621" t="n">
        <v>5</v>
      </c>
      <c r="J621" t="n">
        <v>940</v>
      </c>
      <c r="K621" t="s">
        <v>235</v>
      </c>
      <c r="L621" t="n">
        <v>69</v>
      </c>
      <c r="M621" t="n">
        <v>5.5</v>
      </c>
      <c r="N621" t="n">
        <v>10.7</v>
      </c>
      <c r="O621" t="s">
        <v>231</v>
      </c>
      <c r="P621" t="s">
        <v>232</v>
      </c>
      <c r="Q621" t="s">
        <v>232</v>
      </c>
      <c r="R621" t="s">
        <v>233</v>
      </c>
      <c r="S621" t="s">
        <v>229</v>
      </c>
      <c r="T621" t="n">
        <v>5</v>
      </c>
    </row>
    <row r="622" spans="1:20">
      <c r="A622" s="1" t="n">
        <v>34028</v>
      </c>
      <c r="B622" t="s">
        <v>254</v>
      </c>
      <c r="C622" t="n">
        <v>1</v>
      </c>
      <c r="D622" t="n">
        <v>20</v>
      </c>
      <c r="E622" t="s">
        <v>52</v>
      </c>
      <c r="F622" t="n">
        <v>3201</v>
      </c>
      <c r="G622" t="s">
        <v>228</v>
      </c>
      <c r="H622" t="s">
        <v>229</v>
      </c>
      <c r="I622" t="n">
        <v>5</v>
      </c>
      <c r="J622" t="n">
        <v>280</v>
      </c>
      <c r="K622" t="s">
        <v>251</v>
      </c>
      <c r="L622" t="n">
        <v>282</v>
      </c>
      <c r="M622" t="n">
        <v>0.06</v>
      </c>
      <c r="N622" t="n">
        <v>41.6</v>
      </c>
      <c r="O622" t="s">
        <v>252</v>
      </c>
      <c r="P622" t="s">
        <v>253</v>
      </c>
      <c r="Q622" t="s">
        <v>253</v>
      </c>
      <c r="R622" t="s">
        <v>233</v>
      </c>
      <c r="S622" t="s">
        <v>229</v>
      </c>
      <c r="T622" t="n">
        <v>5</v>
      </c>
    </row>
    <row r="623" spans="1:20">
      <c r="A623" s="1" t="n">
        <v>34028</v>
      </c>
      <c r="B623" t="s">
        <v>254</v>
      </c>
      <c r="C623" t="n">
        <v>2</v>
      </c>
      <c r="D623" t="n">
        <v>20</v>
      </c>
      <c r="E623" t="s">
        <v>52</v>
      </c>
      <c r="F623" t="n">
        <v>3201</v>
      </c>
      <c r="G623" t="s">
        <v>228</v>
      </c>
      <c r="H623" t="s">
        <v>229</v>
      </c>
      <c r="I623" t="n">
        <v>5</v>
      </c>
      <c r="J623" t="n">
        <v>280</v>
      </c>
      <c r="K623" t="s">
        <v>251</v>
      </c>
      <c r="L623" t="n">
        <v>301</v>
      </c>
      <c r="M623" t="n">
        <v>0.06</v>
      </c>
      <c r="N623" t="n">
        <v>40.8</v>
      </c>
      <c r="O623" t="s">
        <v>252</v>
      </c>
      <c r="P623" t="s">
        <v>253</v>
      </c>
      <c r="Q623" t="s">
        <v>253</v>
      </c>
      <c r="R623" t="s">
        <v>233</v>
      </c>
      <c r="S623" t="s">
        <v>229</v>
      </c>
      <c r="T623" t="n">
        <v>5</v>
      </c>
    </row>
    <row r="624" spans="1:20">
      <c r="A624" s="1" t="n">
        <v>34028</v>
      </c>
      <c r="B624" t="s">
        <v>254</v>
      </c>
      <c r="C624" t="n">
        <v>3</v>
      </c>
      <c r="D624" t="n">
        <v>20</v>
      </c>
      <c r="E624" t="s">
        <v>52</v>
      </c>
      <c r="F624" t="n">
        <v>3201</v>
      </c>
      <c r="G624" t="s">
        <v>228</v>
      </c>
      <c r="H624" t="s">
        <v>229</v>
      </c>
      <c r="I624" t="n">
        <v>5</v>
      </c>
      <c r="J624" t="n">
        <v>458</v>
      </c>
      <c r="K624" t="s">
        <v>230</v>
      </c>
      <c r="L624" t="n">
        <v>349</v>
      </c>
      <c r="M624" t="n">
        <v>0.15</v>
      </c>
      <c r="N624" t="n">
        <v>22.8</v>
      </c>
      <c r="O624" t="s">
        <v>252</v>
      </c>
      <c r="P624" t="s">
        <v>253</v>
      </c>
      <c r="Q624" t="s">
        <v>253</v>
      </c>
      <c r="R624" t="s">
        <v>233</v>
      </c>
      <c r="S624" t="s">
        <v>229</v>
      </c>
      <c r="T624" t="n">
        <v>5</v>
      </c>
    </row>
    <row r="625" spans="1:20">
      <c r="A625" s="1" t="n">
        <v>34028</v>
      </c>
      <c r="B625" t="s">
        <v>254</v>
      </c>
      <c r="C625" t="n">
        <v>4</v>
      </c>
      <c r="D625" t="n">
        <v>20</v>
      </c>
      <c r="E625" t="s">
        <v>52</v>
      </c>
      <c r="F625" t="n">
        <v>3201</v>
      </c>
      <c r="G625" t="s">
        <v>228</v>
      </c>
      <c r="H625" t="s">
        <v>229</v>
      </c>
      <c r="I625" t="n">
        <v>5</v>
      </c>
      <c r="J625" t="n">
        <v>458</v>
      </c>
      <c r="K625" t="s">
        <v>230</v>
      </c>
      <c r="L625" t="n">
        <v>332</v>
      </c>
      <c r="M625" t="n">
        <v>0.21</v>
      </c>
      <c r="N625" t="n">
        <v>21</v>
      </c>
      <c r="O625" t="s">
        <v>252</v>
      </c>
      <c r="P625" t="s">
        <v>253</v>
      </c>
      <c r="Q625" t="s">
        <v>253</v>
      </c>
      <c r="R625" t="s">
        <v>233</v>
      </c>
      <c r="S625" t="s">
        <v>229</v>
      </c>
      <c r="T625" t="n">
        <v>5</v>
      </c>
    </row>
    <row r="626" spans="1:20">
      <c r="A626" s="1" t="n">
        <v>34059</v>
      </c>
      <c r="B626" t="s">
        <v>227</v>
      </c>
      <c r="C626" t="n">
        <v>1</v>
      </c>
      <c r="D626" t="n">
        <v>20</v>
      </c>
      <c r="E626" t="s">
        <v>52</v>
      </c>
      <c r="F626" t="n">
        <v>3201</v>
      </c>
      <c r="G626" t="s">
        <v>228</v>
      </c>
      <c r="H626" t="s">
        <v>229</v>
      </c>
      <c r="I626" t="n">
        <v>5</v>
      </c>
      <c r="J626" t="n">
        <v>458</v>
      </c>
      <c r="K626" t="s">
        <v>230</v>
      </c>
      <c r="L626" t="n">
        <v>165</v>
      </c>
      <c r="M626" t="n">
        <v>0.1</v>
      </c>
      <c r="N626" t="n">
        <v>35</v>
      </c>
      <c r="O626" t="s">
        <v>231</v>
      </c>
      <c r="P626" t="s">
        <v>232</v>
      </c>
      <c r="Q626" t="s">
        <v>232</v>
      </c>
      <c r="R626" t="s">
        <v>233</v>
      </c>
      <c r="S626" t="s">
        <v>229</v>
      </c>
      <c r="T626" t="n">
        <v>5</v>
      </c>
    </row>
    <row r="627" spans="1:20">
      <c r="A627" s="1" t="n">
        <v>34059</v>
      </c>
      <c r="B627" t="s">
        <v>227</v>
      </c>
      <c r="C627" t="n">
        <v>3</v>
      </c>
      <c r="D627" t="n">
        <v>508</v>
      </c>
      <c r="E627" t="s">
        <v>246</v>
      </c>
      <c r="F627" t="n">
        <v>3201</v>
      </c>
      <c r="G627" t="s">
        <v>228</v>
      </c>
      <c r="H627" t="s">
        <v>229</v>
      </c>
      <c r="I627" t="n">
        <v>5</v>
      </c>
      <c r="J627" t="n">
        <v>458</v>
      </c>
      <c r="K627" t="s">
        <v>230</v>
      </c>
      <c r="L627" t="n">
        <v>100</v>
      </c>
      <c r="M627" t="n">
        <v>0.09</v>
      </c>
      <c r="N627" t="n">
        <v>0</v>
      </c>
    </row>
    <row r="628" spans="1:20">
      <c r="A628" s="1" t="n">
        <v>34059</v>
      </c>
      <c r="B628" t="s">
        <v>227</v>
      </c>
      <c r="C628" t="n">
        <v>5</v>
      </c>
      <c r="D628" t="n">
        <v>20</v>
      </c>
      <c r="E628" t="s">
        <v>52</v>
      </c>
      <c r="F628" t="n">
        <v>3201</v>
      </c>
      <c r="G628" t="s">
        <v>228</v>
      </c>
      <c r="H628" t="s">
        <v>229</v>
      </c>
      <c r="I628" t="n">
        <v>5</v>
      </c>
      <c r="J628" t="n">
        <v>458</v>
      </c>
      <c r="K628" t="s">
        <v>230</v>
      </c>
      <c r="L628" t="n">
        <v>326</v>
      </c>
      <c r="M628" t="n">
        <v>0.04</v>
      </c>
      <c r="N628" t="n">
        <v>37.7</v>
      </c>
      <c r="O628" t="s">
        <v>231</v>
      </c>
      <c r="P628" t="s">
        <v>232</v>
      </c>
      <c r="Q628" t="s">
        <v>232</v>
      </c>
      <c r="R628" t="s">
        <v>233</v>
      </c>
      <c r="S628" t="s">
        <v>229</v>
      </c>
      <c r="T628" t="n">
        <v>5</v>
      </c>
    </row>
    <row r="629" spans="1:20">
      <c r="A629" s="1" t="n">
        <v>34059</v>
      </c>
      <c r="B629" t="s">
        <v>227</v>
      </c>
      <c r="C629" t="n">
        <v>6</v>
      </c>
      <c r="D629" t="n">
        <v>20</v>
      </c>
      <c r="E629" t="s">
        <v>52</v>
      </c>
      <c r="F629" t="n">
        <v>3201</v>
      </c>
      <c r="G629" t="s">
        <v>228</v>
      </c>
      <c r="H629" t="s">
        <v>229</v>
      </c>
      <c r="I629" t="n">
        <v>5</v>
      </c>
      <c r="J629" t="n">
        <v>458</v>
      </c>
      <c r="K629" t="s">
        <v>230</v>
      </c>
      <c r="L629" t="n">
        <v>241</v>
      </c>
      <c r="M629" t="n">
        <v>0.02</v>
      </c>
      <c r="N629" t="n">
        <v>46.2</v>
      </c>
      <c r="O629" t="s">
        <v>231</v>
      </c>
      <c r="P629" t="s">
        <v>232</v>
      </c>
      <c r="Q629" t="s">
        <v>232</v>
      </c>
      <c r="R629" t="s">
        <v>233</v>
      </c>
      <c r="S629" t="s">
        <v>229</v>
      </c>
      <c r="T629" t="n">
        <v>5</v>
      </c>
    </row>
    <row r="630" spans="1:20">
      <c r="A630" s="1" t="n">
        <v>34059</v>
      </c>
      <c r="B630" t="s">
        <v>227</v>
      </c>
      <c r="C630" t="n">
        <v>7</v>
      </c>
      <c r="D630" t="n">
        <v>20</v>
      </c>
      <c r="E630" t="s">
        <v>52</v>
      </c>
      <c r="F630" t="n">
        <v>3201</v>
      </c>
      <c r="G630" t="s">
        <v>228</v>
      </c>
      <c r="H630" t="s">
        <v>229</v>
      </c>
      <c r="I630" t="n">
        <v>5</v>
      </c>
      <c r="J630" t="n">
        <v>458</v>
      </c>
      <c r="K630" t="s">
        <v>230</v>
      </c>
      <c r="L630" t="n">
        <v>121</v>
      </c>
      <c r="M630" t="n">
        <v>0.2</v>
      </c>
      <c r="N630" t="n">
        <v>21.1</v>
      </c>
      <c r="O630" t="s">
        <v>231</v>
      </c>
      <c r="P630" t="s">
        <v>232</v>
      </c>
      <c r="Q630" t="s">
        <v>232</v>
      </c>
      <c r="R630" t="s">
        <v>233</v>
      </c>
      <c r="S630" t="s">
        <v>229</v>
      </c>
      <c r="T630" t="n">
        <v>5</v>
      </c>
    </row>
    <row r="631" spans="1:20">
      <c r="A631" s="1" t="n">
        <v>34059</v>
      </c>
      <c r="B631" t="s">
        <v>227</v>
      </c>
      <c r="C631" t="n">
        <v>8</v>
      </c>
      <c r="D631" t="n">
        <v>20</v>
      </c>
      <c r="E631" t="s">
        <v>52</v>
      </c>
      <c r="F631" t="n">
        <v>3201</v>
      </c>
      <c r="G631" t="s">
        <v>228</v>
      </c>
      <c r="H631" t="s">
        <v>229</v>
      </c>
      <c r="I631" t="n">
        <v>5</v>
      </c>
      <c r="J631" t="n">
        <v>458</v>
      </c>
      <c r="K631" t="s">
        <v>230</v>
      </c>
      <c r="L631" t="n">
        <v>104</v>
      </c>
      <c r="M631" t="n">
        <v>0.09</v>
      </c>
      <c r="N631" t="n">
        <v>35.4</v>
      </c>
      <c r="O631" t="s">
        <v>231</v>
      </c>
      <c r="P631" t="s">
        <v>232</v>
      </c>
      <c r="Q631" t="s">
        <v>232</v>
      </c>
      <c r="R631" t="s">
        <v>233</v>
      </c>
      <c r="S631" t="s">
        <v>229</v>
      </c>
      <c r="T631" t="n">
        <v>5</v>
      </c>
    </row>
    <row r="632" spans="1:20">
      <c r="A632" s="1" t="n">
        <v>34059</v>
      </c>
      <c r="B632" t="s">
        <v>236</v>
      </c>
      <c r="C632" t="n">
        <v>1</v>
      </c>
      <c r="D632" t="n">
        <v>213</v>
      </c>
      <c r="E632" t="s">
        <v>234</v>
      </c>
      <c r="F632" t="n">
        <v>3201</v>
      </c>
      <c r="G632" t="s">
        <v>228</v>
      </c>
      <c r="H632" t="s">
        <v>229</v>
      </c>
      <c r="I632" t="n">
        <v>5</v>
      </c>
      <c r="J632" t="n">
        <v>785</v>
      </c>
      <c r="K632" t="s">
        <v>259</v>
      </c>
      <c r="L632" t="n">
        <v>1</v>
      </c>
      <c r="M632" t="n">
        <v>0</v>
      </c>
      <c r="N632" t="n">
        <v>0</v>
      </c>
    </row>
    <row r="633" spans="1:20">
      <c r="A633" s="1" t="n">
        <v>34059</v>
      </c>
      <c r="B633" t="s">
        <v>254</v>
      </c>
      <c r="C633" t="n">
        <v>1</v>
      </c>
      <c r="D633" t="n">
        <v>20</v>
      </c>
      <c r="E633" t="s">
        <v>52</v>
      </c>
      <c r="F633" t="n">
        <v>3201</v>
      </c>
      <c r="G633" t="s">
        <v>228</v>
      </c>
      <c r="H633" t="s">
        <v>229</v>
      </c>
      <c r="I633" t="n">
        <v>5</v>
      </c>
      <c r="J633" t="n">
        <v>280</v>
      </c>
      <c r="K633" t="s">
        <v>251</v>
      </c>
      <c r="L633" t="n">
        <v>246</v>
      </c>
      <c r="M633" t="n">
        <v>0.01</v>
      </c>
      <c r="N633" t="n">
        <v>40</v>
      </c>
      <c r="O633" t="s">
        <v>252</v>
      </c>
      <c r="P633" t="s">
        <v>253</v>
      </c>
      <c r="Q633" t="s">
        <v>253</v>
      </c>
      <c r="R633" t="s">
        <v>233</v>
      </c>
      <c r="S633" t="s">
        <v>229</v>
      </c>
      <c r="T633" t="n">
        <v>5</v>
      </c>
    </row>
    <row r="634" spans="1:20">
      <c r="A634" s="1" t="n">
        <v>34059</v>
      </c>
      <c r="B634" t="s">
        <v>254</v>
      </c>
      <c r="C634" t="n">
        <v>2</v>
      </c>
      <c r="D634" t="n">
        <v>20</v>
      </c>
      <c r="E634" t="s">
        <v>52</v>
      </c>
      <c r="F634" t="n">
        <v>3201</v>
      </c>
      <c r="G634" t="s">
        <v>228</v>
      </c>
      <c r="H634" t="s">
        <v>229</v>
      </c>
      <c r="I634" t="n">
        <v>5</v>
      </c>
      <c r="J634" t="n">
        <v>458</v>
      </c>
      <c r="K634" t="s">
        <v>230</v>
      </c>
      <c r="L634" t="n">
        <v>427</v>
      </c>
      <c r="M634" t="n">
        <v>0.21</v>
      </c>
      <c r="N634" t="n">
        <v>20.8</v>
      </c>
      <c r="O634" t="s">
        <v>252</v>
      </c>
      <c r="P634" t="s">
        <v>253</v>
      </c>
      <c r="Q634" t="s">
        <v>253</v>
      </c>
      <c r="R634" t="s">
        <v>233</v>
      </c>
      <c r="S634" t="s">
        <v>229</v>
      </c>
      <c r="T634" t="n">
        <v>5</v>
      </c>
    </row>
    <row r="635" spans="1:20">
      <c r="A635" s="1" t="n">
        <v>34059</v>
      </c>
      <c r="B635" t="s">
        <v>254</v>
      </c>
      <c r="C635" t="n">
        <v>3</v>
      </c>
      <c r="D635" t="n">
        <v>20</v>
      </c>
      <c r="E635" t="s">
        <v>52</v>
      </c>
      <c r="F635" t="n">
        <v>3201</v>
      </c>
      <c r="G635" t="s">
        <v>228</v>
      </c>
      <c r="H635" t="s">
        <v>229</v>
      </c>
      <c r="I635" t="n">
        <v>5</v>
      </c>
      <c r="J635" t="n">
        <v>458</v>
      </c>
      <c r="K635" t="s">
        <v>230</v>
      </c>
      <c r="L635" t="n">
        <v>270</v>
      </c>
      <c r="M635" t="n">
        <v>0.04</v>
      </c>
      <c r="N635" t="n">
        <v>46.2</v>
      </c>
      <c r="O635" t="s">
        <v>252</v>
      </c>
      <c r="P635" t="s">
        <v>253</v>
      </c>
      <c r="Q635" t="s">
        <v>253</v>
      </c>
      <c r="R635" t="s">
        <v>233</v>
      </c>
      <c r="S635" t="s">
        <v>229</v>
      </c>
      <c r="T635" t="n">
        <v>5</v>
      </c>
    </row>
    <row r="636" spans="1:20">
      <c r="A636" s="1" t="n">
        <v>34059</v>
      </c>
      <c r="B636" t="s">
        <v>254</v>
      </c>
      <c r="C636" t="n">
        <v>4</v>
      </c>
      <c r="D636" t="n">
        <v>20</v>
      </c>
      <c r="E636" t="s">
        <v>52</v>
      </c>
      <c r="F636" t="n">
        <v>3201</v>
      </c>
      <c r="G636" t="s">
        <v>228</v>
      </c>
      <c r="H636" t="s">
        <v>229</v>
      </c>
      <c r="I636" t="n">
        <v>5</v>
      </c>
      <c r="J636" t="n">
        <v>458</v>
      </c>
      <c r="K636" t="s">
        <v>230</v>
      </c>
      <c r="L636" t="n">
        <v>332</v>
      </c>
      <c r="M636" t="n">
        <v>0.22</v>
      </c>
      <c r="N636" t="n">
        <v>20.5</v>
      </c>
      <c r="O636" t="s">
        <v>252</v>
      </c>
      <c r="P636" t="s">
        <v>253</v>
      </c>
      <c r="Q636" t="s">
        <v>253</v>
      </c>
      <c r="R636" t="s">
        <v>233</v>
      </c>
      <c r="S636" t="s">
        <v>229</v>
      </c>
      <c r="T636" t="n">
        <v>5</v>
      </c>
    </row>
    <row r="637" spans="1:20">
      <c r="A637" s="1" t="n">
        <v>34089</v>
      </c>
      <c r="B637" t="s">
        <v>227</v>
      </c>
      <c r="C637" t="n">
        <v>1</v>
      </c>
      <c r="D637" t="n">
        <v>20</v>
      </c>
      <c r="E637" t="s">
        <v>52</v>
      </c>
      <c r="F637" t="n">
        <v>3201</v>
      </c>
      <c r="G637" t="s">
        <v>228</v>
      </c>
      <c r="H637" t="s">
        <v>229</v>
      </c>
      <c r="I637" t="n">
        <v>5</v>
      </c>
      <c r="J637" t="n">
        <v>458</v>
      </c>
      <c r="K637" t="s">
        <v>230</v>
      </c>
      <c r="L637" t="n">
        <v>211</v>
      </c>
      <c r="M637" t="n">
        <v>0.04</v>
      </c>
      <c r="N637" t="n">
        <v>37.8</v>
      </c>
      <c r="O637" t="s">
        <v>231</v>
      </c>
      <c r="P637" t="s">
        <v>232</v>
      </c>
      <c r="Q637" t="s">
        <v>232</v>
      </c>
      <c r="R637" t="s">
        <v>233</v>
      </c>
      <c r="S637" t="s">
        <v>229</v>
      </c>
      <c r="T637" t="n">
        <v>5</v>
      </c>
    </row>
    <row r="638" spans="1:20">
      <c r="A638" s="1" t="n">
        <v>34089</v>
      </c>
      <c r="B638" t="s">
        <v>227</v>
      </c>
      <c r="C638" t="n">
        <v>4</v>
      </c>
      <c r="D638" t="n">
        <v>20</v>
      </c>
      <c r="E638" t="s">
        <v>52</v>
      </c>
      <c r="F638" t="n">
        <v>3201</v>
      </c>
      <c r="G638" t="s">
        <v>228</v>
      </c>
      <c r="H638" t="s">
        <v>229</v>
      </c>
      <c r="I638" t="n">
        <v>5</v>
      </c>
      <c r="J638" t="n">
        <v>458</v>
      </c>
      <c r="K638" t="s">
        <v>230</v>
      </c>
      <c r="L638" t="n">
        <v>347</v>
      </c>
      <c r="M638" t="n">
        <v>0.07000000000000001</v>
      </c>
      <c r="N638" t="n">
        <v>32.6</v>
      </c>
      <c r="O638" t="s">
        <v>231</v>
      </c>
      <c r="P638" t="s">
        <v>232</v>
      </c>
      <c r="Q638" t="s">
        <v>232</v>
      </c>
      <c r="R638" t="s">
        <v>233</v>
      </c>
      <c r="S638" t="s">
        <v>229</v>
      </c>
      <c r="T638" t="n">
        <v>5</v>
      </c>
    </row>
    <row r="639" spans="1:20">
      <c r="A639" s="1" t="n">
        <v>34089</v>
      </c>
      <c r="B639" t="s">
        <v>227</v>
      </c>
      <c r="C639" t="n">
        <v>5</v>
      </c>
      <c r="D639" t="n">
        <v>20</v>
      </c>
      <c r="E639" t="s">
        <v>52</v>
      </c>
      <c r="F639" t="n">
        <v>3201</v>
      </c>
      <c r="G639" t="s">
        <v>228</v>
      </c>
      <c r="H639" t="s">
        <v>229</v>
      </c>
      <c r="I639" t="n">
        <v>5</v>
      </c>
      <c r="J639" t="n">
        <v>458</v>
      </c>
      <c r="K639" t="s">
        <v>230</v>
      </c>
      <c r="L639" t="n">
        <v>247</v>
      </c>
      <c r="M639" t="n">
        <v>0.07000000000000001</v>
      </c>
      <c r="N639" t="n">
        <v>33</v>
      </c>
      <c r="O639" t="s">
        <v>231</v>
      </c>
      <c r="P639" t="s">
        <v>232</v>
      </c>
      <c r="Q639" t="s">
        <v>232</v>
      </c>
      <c r="R639" t="s">
        <v>233</v>
      </c>
      <c r="S639" t="s">
        <v>229</v>
      </c>
      <c r="T639" t="n">
        <v>5</v>
      </c>
    </row>
    <row r="640" spans="1:20">
      <c r="A640" s="1" t="n">
        <v>34089</v>
      </c>
      <c r="B640" t="s">
        <v>227</v>
      </c>
      <c r="C640" t="n">
        <v>6</v>
      </c>
      <c r="D640" t="n">
        <v>20</v>
      </c>
      <c r="E640" t="s">
        <v>52</v>
      </c>
      <c r="F640" t="n">
        <v>3201</v>
      </c>
      <c r="G640" t="s">
        <v>228</v>
      </c>
      <c r="H640" t="s">
        <v>229</v>
      </c>
      <c r="I640" t="n">
        <v>5</v>
      </c>
      <c r="J640" t="n">
        <v>458</v>
      </c>
      <c r="K640" t="s">
        <v>230</v>
      </c>
      <c r="L640" t="n">
        <v>80</v>
      </c>
      <c r="M640" t="n">
        <v>0.09</v>
      </c>
      <c r="N640" t="n">
        <v>35</v>
      </c>
      <c r="O640" t="s">
        <v>231</v>
      </c>
      <c r="P640" t="s">
        <v>232</v>
      </c>
      <c r="Q640" t="s">
        <v>232</v>
      </c>
      <c r="R640" t="s">
        <v>233</v>
      </c>
      <c r="S640" t="s">
        <v>229</v>
      </c>
      <c r="T640" t="n">
        <v>5</v>
      </c>
    </row>
    <row r="641" spans="1:20">
      <c r="A641" s="1" t="n">
        <v>34089</v>
      </c>
      <c r="B641" t="s">
        <v>227</v>
      </c>
      <c r="C641" t="n">
        <v>7</v>
      </c>
      <c r="D641" t="n">
        <v>20</v>
      </c>
      <c r="E641" t="s">
        <v>52</v>
      </c>
      <c r="F641" t="n">
        <v>3201</v>
      </c>
      <c r="G641" t="s">
        <v>228</v>
      </c>
      <c r="H641" t="s">
        <v>229</v>
      </c>
      <c r="I641" t="n">
        <v>5</v>
      </c>
      <c r="J641" t="n">
        <v>458</v>
      </c>
      <c r="K641" t="s">
        <v>230</v>
      </c>
      <c r="L641" t="n">
        <v>197</v>
      </c>
      <c r="M641" t="n">
        <v>0.04</v>
      </c>
      <c r="N641" t="n">
        <v>38.1</v>
      </c>
      <c r="O641" t="s">
        <v>231</v>
      </c>
      <c r="P641" t="s">
        <v>232</v>
      </c>
      <c r="Q641" t="s">
        <v>232</v>
      </c>
      <c r="R641" t="s">
        <v>233</v>
      </c>
      <c r="S641" t="s">
        <v>229</v>
      </c>
      <c r="T641" t="n">
        <v>5</v>
      </c>
    </row>
    <row r="642" spans="1:20">
      <c r="A642" s="1" t="n">
        <v>34089</v>
      </c>
      <c r="B642" t="s">
        <v>227</v>
      </c>
      <c r="C642" t="n">
        <v>8</v>
      </c>
      <c r="D642" t="n">
        <v>20</v>
      </c>
      <c r="E642" t="s">
        <v>52</v>
      </c>
      <c r="F642" t="n">
        <v>3201</v>
      </c>
      <c r="G642" t="s">
        <v>228</v>
      </c>
      <c r="H642" t="s">
        <v>229</v>
      </c>
      <c r="I642" t="n">
        <v>5</v>
      </c>
      <c r="J642" t="n">
        <v>580</v>
      </c>
      <c r="K642" t="s">
        <v>248</v>
      </c>
      <c r="L642" t="n">
        <v>246</v>
      </c>
      <c r="M642" t="n">
        <v>0.02</v>
      </c>
      <c r="N642" t="n">
        <v>46.5</v>
      </c>
      <c r="O642" t="s">
        <v>231</v>
      </c>
      <c r="P642" t="s">
        <v>232</v>
      </c>
      <c r="Q642" t="s">
        <v>232</v>
      </c>
      <c r="R642" t="s">
        <v>233</v>
      </c>
      <c r="S642" t="s">
        <v>229</v>
      </c>
      <c r="T642" t="n">
        <v>5</v>
      </c>
    </row>
    <row r="643" spans="1:20">
      <c r="A643" s="1" t="n">
        <v>34089</v>
      </c>
      <c r="B643" t="s">
        <v>241</v>
      </c>
      <c r="C643" t="n">
        <v>1</v>
      </c>
      <c r="D643" t="n">
        <v>311</v>
      </c>
      <c r="E643" t="s">
        <v>271</v>
      </c>
      <c r="F643" t="n">
        <v>3201</v>
      </c>
      <c r="G643" t="s">
        <v>228</v>
      </c>
      <c r="H643" t="s">
        <v>229</v>
      </c>
      <c r="I643" t="n">
        <v>5</v>
      </c>
      <c r="J643" t="n">
        <v>640</v>
      </c>
      <c r="K643" t="s">
        <v>276</v>
      </c>
      <c r="L643" t="n">
        <v>19</v>
      </c>
      <c r="M643" t="n">
        <v>0</v>
      </c>
      <c r="N643" t="n">
        <v>0</v>
      </c>
    </row>
    <row r="644" spans="1:20">
      <c r="A644" s="1" t="n">
        <v>34089</v>
      </c>
      <c r="B644" t="s">
        <v>254</v>
      </c>
      <c r="C644" t="n">
        <v>1</v>
      </c>
      <c r="D644" t="n">
        <v>20</v>
      </c>
      <c r="E644" t="s">
        <v>52</v>
      </c>
      <c r="F644" t="n">
        <v>3201</v>
      </c>
      <c r="G644" t="s">
        <v>228</v>
      </c>
      <c r="H644" t="s">
        <v>229</v>
      </c>
      <c r="I644" t="n">
        <v>5</v>
      </c>
      <c r="J644" t="n">
        <v>458</v>
      </c>
      <c r="K644" t="s">
        <v>230</v>
      </c>
      <c r="L644" t="n">
        <v>248</v>
      </c>
      <c r="M644" t="n">
        <v>0.04</v>
      </c>
      <c r="N644" t="n">
        <v>45.8</v>
      </c>
      <c r="O644" t="s">
        <v>252</v>
      </c>
      <c r="P644" t="s">
        <v>253</v>
      </c>
      <c r="Q644" t="s">
        <v>253</v>
      </c>
      <c r="R644" t="s">
        <v>233</v>
      </c>
      <c r="S644" t="s">
        <v>229</v>
      </c>
      <c r="T644" t="n">
        <v>5</v>
      </c>
    </row>
    <row r="645" spans="1:20">
      <c r="A645" s="1" t="n">
        <v>34089</v>
      </c>
      <c r="B645" t="s">
        <v>254</v>
      </c>
      <c r="C645" t="n">
        <v>2</v>
      </c>
      <c r="D645" t="n">
        <v>20</v>
      </c>
      <c r="E645" t="s">
        <v>52</v>
      </c>
      <c r="F645" t="n">
        <v>3201</v>
      </c>
      <c r="G645" t="s">
        <v>228</v>
      </c>
      <c r="H645" t="s">
        <v>229</v>
      </c>
      <c r="I645" t="n">
        <v>5</v>
      </c>
      <c r="J645" t="n">
        <v>458</v>
      </c>
      <c r="K645" t="s">
        <v>230</v>
      </c>
      <c r="L645" t="n">
        <v>411</v>
      </c>
      <c r="M645" t="n">
        <v>0.21</v>
      </c>
      <c r="N645" t="n">
        <v>21.3</v>
      </c>
      <c r="O645" t="s">
        <v>252</v>
      </c>
      <c r="P645" t="s">
        <v>253</v>
      </c>
      <c r="Q645" t="s">
        <v>253</v>
      </c>
      <c r="R645" t="s">
        <v>233</v>
      </c>
      <c r="S645" t="s">
        <v>229</v>
      </c>
      <c r="T645" t="n">
        <v>5</v>
      </c>
    </row>
    <row r="646" spans="1:20">
      <c r="A646" s="1" t="n">
        <v>34120</v>
      </c>
      <c r="B646" t="s">
        <v>227</v>
      </c>
      <c r="C646" t="n">
        <v>1</v>
      </c>
      <c r="D646" t="n">
        <v>20</v>
      </c>
      <c r="E646" t="s">
        <v>52</v>
      </c>
      <c r="F646" t="n">
        <v>3201</v>
      </c>
      <c r="G646" t="s">
        <v>228</v>
      </c>
      <c r="H646" t="s">
        <v>229</v>
      </c>
      <c r="I646" t="n">
        <v>5</v>
      </c>
      <c r="J646" t="n">
        <v>458</v>
      </c>
      <c r="K646" t="s">
        <v>230</v>
      </c>
      <c r="L646" t="n">
        <v>357</v>
      </c>
      <c r="M646" t="n">
        <v>0.14</v>
      </c>
      <c r="N646" t="n">
        <v>35.5</v>
      </c>
      <c r="O646" t="s">
        <v>231</v>
      </c>
      <c r="P646" t="s">
        <v>232</v>
      </c>
      <c r="Q646" t="s">
        <v>232</v>
      </c>
      <c r="R646" t="s">
        <v>233</v>
      </c>
      <c r="S646" t="s">
        <v>229</v>
      </c>
      <c r="T646" t="n">
        <v>5</v>
      </c>
    </row>
    <row r="647" spans="1:20">
      <c r="A647" s="1" t="n">
        <v>34120</v>
      </c>
      <c r="B647" t="s">
        <v>227</v>
      </c>
      <c r="C647" t="n">
        <v>5</v>
      </c>
      <c r="D647" t="n">
        <v>20</v>
      </c>
      <c r="E647" t="s">
        <v>52</v>
      </c>
      <c r="F647" t="n">
        <v>3201</v>
      </c>
      <c r="G647" t="s">
        <v>228</v>
      </c>
      <c r="H647" t="s">
        <v>229</v>
      </c>
      <c r="I647" t="n">
        <v>5</v>
      </c>
      <c r="J647" t="n">
        <v>458</v>
      </c>
      <c r="K647" t="s">
        <v>230</v>
      </c>
      <c r="L647" t="n">
        <v>179</v>
      </c>
      <c r="M647" t="n">
        <v>0.07000000000000001</v>
      </c>
      <c r="N647" t="n">
        <v>33.1</v>
      </c>
      <c r="O647" t="s">
        <v>231</v>
      </c>
      <c r="P647" t="s">
        <v>232</v>
      </c>
      <c r="Q647" t="s">
        <v>232</v>
      </c>
      <c r="R647" t="s">
        <v>233</v>
      </c>
      <c r="S647" t="s">
        <v>229</v>
      </c>
      <c r="T647" t="n">
        <v>5</v>
      </c>
    </row>
    <row r="648" spans="1:20">
      <c r="A648" s="1" t="n">
        <v>34120</v>
      </c>
      <c r="B648" t="s">
        <v>227</v>
      </c>
      <c r="C648" t="n">
        <v>6</v>
      </c>
      <c r="D648" t="n">
        <v>20</v>
      </c>
      <c r="E648" t="s">
        <v>52</v>
      </c>
      <c r="F648" t="n">
        <v>3201</v>
      </c>
      <c r="G648" t="s">
        <v>228</v>
      </c>
      <c r="H648" t="s">
        <v>229</v>
      </c>
      <c r="I648" t="n">
        <v>5</v>
      </c>
      <c r="J648" t="n">
        <v>458</v>
      </c>
      <c r="K648" t="s">
        <v>230</v>
      </c>
      <c r="L648" t="n">
        <v>184</v>
      </c>
      <c r="M648" t="n">
        <v>0.04</v>
      </c>
      <c r="N648" t="n">
        <v>37.5</v>
      </c>
      <c r="O648" t="s">
        <v>231</v>
      </c>
      <c r="P648" t="s">
        <v>232</v>
      </c>
      <c r="Q648" t="s">
        <v>232</v>
      </c>
      <c r="R648" t="s">
        <v>233</v>
      </c>
      <c r="S648" t="s">
        <v>229</v>
      </c>
      <c r="T648" t="n">
        <v>5</v>
      </c>
    </row>
    <row r="649" spans="1:20">
      <c r="A649" s="1" t="n">
        <v>34120</v>
      </c>
      <c r="B649" t="s">
        <v>227</v>
      </c>
      <c r="C649" t="n">
        <v>7</v>
      </c>
      <c r="D649" t="n">
        <v>20</v>
      </c>
      <c r="E649" t="s">
        <v>52</v>
      </c>
      <c r="F649" t="n">
        <v>3201</v>
      </c>
      <c r="G649" t="s">
        <v>228</v>
      </c>
      <c r="H649" t="s">
        <v>229</v>
      </c>
      <c r="I649" t="n">
        <v>5</v>
      </c>
      <c r="J649" t="n">
        <v>458</v>
      </c>
      <c r="K649" t="s">
        <v>230</v>
      </c>
      <c r="L649" t="n">
        <v>265</v>
      </c>
      <c r="M649" t="n">
        <v>0.09</v>
      </c>
      <c r="N649" t="n">
        <v>35.7</v>
      </c>
      <c r="O649" t="s">
        <v>231</v>
      </c>
      <c r="P649" t="s">
        <v>232</v>
      </c>
      <c r="Q649" t="s">
        <v>232</v>
      </c>
      <c r="R649" t="s">
        <v>233</v>
      </c>
      <c r="S649" t="s">
        <v>229</v>
      </c>
      <c r="T649" t="n">
        <v>5</v>
      </c>
    </row>
    <row r="650" spans="1:20">
      <c r="A650" s="1" t="n">
        <v>34120</v>
      </c>
      <c r="B650" t="s">
        <v>227</v>
      </c>
      <c r="C650" t="n">
        <v>8</v>
      </c>
      <c r="D650" t="n">
        <v>20</v>
      </c>
      <c r="E650" t="s">
        <v>52</v>
      </c>
      <c r="F650" t="n">
        <v>3201</v>
      </c>
      <c r="G650" t="s">
        <v>228</v>
      </c>
      <c r="H650" t="s">
        <v>229</v>
      </c>
      <c r="I650" t="n">
        <v>5</v>
      </c>
      <c r="J650" t="n">
        <v>458</v>
      </c>
      <c r="K650" t="s">
        <v>230</v>
      </c>
      <c r="L650" t="n">
        <v>100</v>
      </c>
      <c r="M650" t="n">
        <v>0.14</v>
      </c>
      <c r="N650" t="n">
        <v>21.4</v>
      </c>
      <c r="O650" t="s">
        <v>231</v>
      </c>
      <c r="P650" t="s">
        <v>232</v>
      </c>
      <c r="Q650" t="s">
        <v>232</v>
      </c>
      <c r="R650" t="s">
        <v>233</v>
      </c>
      <c r="S650" t="s">
        <v>229</v>
      </c>
      <c r="T650" t="n">
        <v>5</v>
      </c>
    </row>
    <row r="651" spans="1:20">
      <c r="A651" s="1" t="n">
        <v>34120</v>
      </c>
      <c r="B651" t="s">
        <v>227</v>
      </c>
      <c r="C651" t="n">
        <v>9</v>
      </c>
      <c r="D651" t="n">
        <v>20</v>
      </c>
      <c r="E651" t="s">
        <v>52</v>
      </c>
      <c r="F651" t="n">
        <v>3201</v>
      </c>
      <c r="G651" t="s">
        <v>228</v>
      </c>
      <c r="H651" t="s">
        <v>229</v>
      </c>
      <c r="I651" t="n">
        <v>5</v>
      </c>
      <c r="J651" t="n">
        <v>580</v>
      </c>
      <c r="K651" t="s">
        <v>248</v>
      </c>
      <c r="L651" t="n">
        <v>204</v>
      </c>
      <c r="M651" t="n">
        <v>0.02</v>
      </c>
      <c r="N651" t="n">
        <v>46.2</v>
      </c>
      <c r="O651" t="s">
        <v>231</v>
      </c>
      <c r="P651" t="s">
        <v>232</v>
      </c>
      <c r="Q651" t="s">
        <v>232</v>
      </c>
      <c r="R651" t="s">
        <v>233</v>
      </c>
      <c r="S651" t="s">
        <v>229</v>
      </c>
      <c r="T651" t="n">
        <v>5</v>
      </c>
    </row>
    <row r="652" spans="1:20">
      <c r="A652" s="1" t="n">
        <v>34120</v>
      </c>
      <c r="B652" t="s">
        <v>254</v>
      </c>
      <c r="C652" t="n">
        <v>1</v>
      </c>
      <c r="D652" t="n">
        <v>20</v>
      </c>
      <c r="E652" t="s">
        <v>52</v>
      </c>
      <c r="F652" t="n">
        <v>3201</v>
      </c>
      <c r="G652" t="s">
        <v>228</v>
      </c>
      <c r="H652" t="s">
        <v>229</v>
      </c>
      <c r="I652" t="n">
        <v>5</v>
      </c>
      <c r="J652" t="n">
        <v>160</v>
      </c>
      <c r="K652" t="s">
        <v>258</v>
      </c>
      <c r="L652" t="n">
        <v>407</v>
      </c>
      <c r="M652" t="n">
        <v>0.06</v>
      </c>
      <c r="N652" t="n">
        <v>41.1</v>
      </c>
      <c r="O652" t="s">
        <v>277</v>
      </c>
      <c r="P652" t="s">
        <v>253</v>
      </c>
      <c r="Q652" t="s">
        <v>253</v>
      </c>
      <c r="R652" t="s">
        <v>233</v>
      </c>
      <c r="S652" t="s">
        <v>229</v>
      </c>
      <c r="T652" t="n">
        <v>5</v>
      </c>
    </row>
    <row r="653" spans="1:20">
      <c r="A653" s="1" t="n">
        <v>34120</v>
      </c>
      <c r="B653" t="s">
        <v>254</v>
      </c>
      <c r="C653" t="n">
        <v>2</v>
      </c>
      <c r="D653" t="n">
        <v>20</v>
      </c>
      <c r="E653" t="s">
        <v>52</v>
      </c>
      <c r="F653" t="n">
        <v>3201</v>
      </c>
      <c r="G653" t="s">
        <v>228</v>
      </c>
      <c r="H653" t="s">
        <v>229</v>
      </c>
      <c r="I653" t="n">
        <v>5</v>
      </c>
      <c r="J653" t="n">
        <v>458</v>
      </c>
      <c r="K653" t="s">
        <v>230</v>
      </c>
      <c r="L653" t="n">
        <v>206</v>
      </c>
      <c r="M653" t="n">
        <v>0.05</v>
      </c>
      <c r="N653" t="n">
        <v>46</v>
      </c>
      <c r="O653" t="s">
        <v>277</v>
      </c>
      <c r="P653" t="s">
        <v>253</v>
      </c>
      <c r="Q653" t="s">
        <v>253</v>
      </c>
      <c r="R653" t="s">
        <v>233</v>
      </c>
      <c r="S653" t="s">
        <v>229</v>
      </c>
      <c r="T653" t="n">
        <v>5</v>
      </c>
    </row>
    <row r="654" spans="1:20">
      <c r="A654" s="1" t="n">
        <v>34120</v>
      </c>
      <c r="B654" t="s">
        <v>254</v>
      </c>
      <c r="C654" t="n">
        <v>3</v>
      </c>
      <c r="D654" t="n">
        <v>20</v>
      </c>
      <c r="E654" t="s">
        <v>52</v>
      </c>
      <c r="F654" t="n">
        <v>3201</v>
      </c>
      <c r="G654" t="s">
        <v>228</v>
      </c>
      <c r="H654" t="s">
        <v>229</v>
      </c>
      <c r="I654" t="n">
        <v>5</v>
      </c>
      <c r="J654" t="n">
        <v>458</v>
      </c>
      <c r="K654" t="s">
        <v>230</v>
      </c>
      <c r="L654" t="n">
        <v>166</v>
      </c>
      <c r="M654" t="n">
        <v>0.04</v>
      </c>
      <c r="N654" t="n">
        <v>45.9</v>
      </c>
      <c r="O654" t="s">
        <v>277</v>
      </c>
      <c r="P654" t="s">
        <v>253</v>
      </c>
      <c r="Q654" t="s">
        <v>253</v>
      </c>
      <c r="R654" t="s">
        <v>233</v>
      </c>
      <c r="S654" t="s">
        <v>229</v>
      </c>
      <c r="T654" t="n">
        <v>5</v>
      </c>
    </row>
    <row r="655" spans="1:20">
      <c r="A655" s="1" t="n">
        <v>34120</v>
      </c>
      <c r="B655" t="s">
        <v>254</v>
      </c>
      <c r="C655" t="n">
        <v>4</v>
      </c>
      <c r="D655" t="n">
        <v>20</v>
      </c>
      <c r="E655" t="s">
        <v>52</v>
      </c>
      <c r="F655" t="n">
        <v>3201</v>
      </c>
      <c r="G655" t="s">
        <v>228</v>
      </c>
      <c r="H655" t="s">
        <v>229</v>
      </c>
      <c r="I655" t="n">
        <v>5</v>
      </c>
      <c r="J655" t="n">
        <v>458</v>
      </c>
      <c r="K655" t="s">
        <v>230</v>
      </c>
      <c r="L655" t="n">
        <v>303</v>
      </c>
      <c r="M655" t="n">
        <v>0.21</v>
      </c>
      <c r="N655" t="n">
        <v>20.7</v>
      </c>
      <c r="O655" t="s">
        <v>277</v>
      </c>
      <c r="P655" t="s">
        <v>253</v>
      </c>
      <c r="Q655" t="s">
        <v>253</v>
      </c>
      <c r="R655" t="s">
        <v>233</v>
      </c>
      <c r="S655" t="s">
        <v>229</v>
      </c>
      <c r="T655" t="n">
        <v>5</v>
      </c>
    </row>
    <row r="656" spans="1:20">
      <c r="A656" s="1" t="n">
        <v>34120</v>
      </c>
      <c r="B656" t="s">
        <v>254</v>
      </c>
      <c r="C656" t="n">
        <v>5</v>
      </c>
      <c r="D656" t="n">
        <v>20</v>
      </c>
      <c r="E656" t="s">
        <v>52</v>
      </c>
      <c r="F656" t="n">
        <v>3201</v>
      </c>
      <c r="G656" t="s">
        <v>228</v>
      </c>
      <c r="H656" t="s">
        <v>229</v>
      </c>
      <c r="I656" t="n">
        <v>5</v>
      </c>
      <c r="J656" t="n">
        <v>458</v>
      </c>
      <c r="K656" t="s">
        <v>230</v>
      </c>
      <c r="L656" t="n">
        <v>294</v>
      </c>
      <c r="M656" t="n">
        <v>0.22</v>
      </c>
      <c r="N656" t="n">
        <v>20.8</v>
      </c>
      <c r="O656" t="s">
        <v>277</v>
      </c>
      <c r="P656" t="s">
        <v>253</v>
      </c>
      <c r="Q656" t="s">
        <v>253</v>
      </c>
      <c r="R656" t="s">
        <v>233</v>
      </c>
      <c r="S656" t="s">
        <v>229</v>
      </c>
      <c r="T656" t="n">
        <v>5</v>
      </c>
    </row>
    <row r="657" spans="1:20">
      <c r="A657" s="1" t="n">
        <v>34150</v>
      </c>
      <c r="B657" t="s">
        <v>227</v>
      </c>
      <c r="C657" t="n">
        <v>1</v>
      </c>
      <c r="D657" t="n">
        <v>20</v>
      </c>
      <c r="E657" t="s">
        <v>52</v>
      </c>
      <c r="F657" t="n">
        <v>3201</v>
      </c>
      <c r="G657" t="s">
        <v>228</v>
      </c>
      <c r="H657" t="s">
        <v>229</v>
      </c>
      <c r="I657" t="n">
        <v>5</v>
      </c>
      <c r="J657" t="n">
        <v>458</v>
      </c>
      <c r="K657" t="s">
        <v>230</v>
      </c>
      <c r="L657" t="n">
        <v>273</v>
      </c>
      <c r="M657" t="n">
        <v>0.04</v>
      </c>
      <c r="N657" t="n">
        <v>38</v>
      </c>
      <c r="O657" t="s">
        <v>231</v>
      </c>
      <c r="P657" t="s">
        <v>232</v>
      </c>
      <c r="Q657" t="s">
        <v>232</v>
      </c>
      <c r="R657" t="s">
        <v>233</v>
      </c>
      <c r="S657" t="s">
        <v>229</v>
      </c>
      <c r="T657" t="n">
        <v>5</v>
      </c>
    </row>
    <row r="658" spans="1:20">
      <c r="A658" s="1" t="n">
        <v>34150</v>
      </c>
      <c r="B658" t="s">
        <v>227</v>
      </c>
      <c r="C658" t="n">
        <v>4</v>
      </c>
      <c r="D658" t="n">
        <v>20</v>
      </c>
      <c r="E658" t="s">
        <v>52</v>
      </c>
      <c r="F658" t="n">
        <v>3201</v>
      </c>
      <c r="G658" t="s">
        <v>228</v>
      </c>
      <c r="H658" t="s">
        <v>229</v>
      </c>
      <c r="I658" t="n">
        <v>5</v>
      </c>
      <c r="J658" t="n">
        <v>458</v>
      </c>
      <c r="K658" t="s">
        <v>230</v>
      </c>
      <c r="L658" t="n">
        <v>159</v>
      </c>
      <c r="M658" t="n">
        <v>0.09</v>
      </c>
      <c r="N658" t="n">
        <v>35.2</v>
      </c>
      <c r="O658" t="s">
        <v>231</v>
      </c>
      <c r="P658" t="s">
        <v>232</v>
      </c>
      <c r="Q658" t="s">
        <v>232</v>
      </c>
      <c r="R658" t="s">
        <v>233</v>
      </c>
      <c r="S658" t="s">
        <v>229</v>
      </c>
      <c r="T658" t="n">
        <v>5</v>
      </c>
    </row>
    <row r="659" spans="1:20">
      <c r="A659" s="1" t="n">
        <v>34150</v>
      </c>
      <c r="B659" t="s">
        <v>227</v>
      </c>
      <c r="C659" t="n">
        <v>5</v>
      </c>
      <c r="D659" t="n">
        <v>20</v>
      </c>
      <c r="E659" t="s">
        <v>52</v>
      </c>
      <c r="F659" t="n">
        <v>3201</v>
      </c>
      <c r="G659" t="s">
        <v>228</v>
      </c>
      <c r="H659" t="s">
        <v>229</v>
      </c>
      <c r="I659" t="n">
        <v>5</v>
      </c>
      <c r="J659" t="n">
        <v>458</v>
      </c>
      <c r="K659" t="s">
        <v>230</v>
      </c>
      <c r="L659" t="n">
        <v>476</v>
      </c>
      <c r="M659" t="n">
        <v>0.07000000000000001</v>
      </c>
      <c r="N659" t="n">
        <v>32.4</v>
      </c>
      <c r="O659" t="s">
        <v>231</v>
      </c>
      <c r="P659" t="s">
        <v>232</v>
      </c>
      <c r="Q659" t="s">
        <v>232</v>
      </c>
      <c r="R659" t="s">
        <v>233</v>
      </c>
      <c r="S659" t="s">
        <v>229</v>
      </c>
      <c r="T659" t="n">
        <v>5</v>
      </c>
    </row>
    <row r="660" spans="1:20">
      <c r="A660" s="1" t="n">
        <v>34150</v>
      </c>
      <c r="B660" t="s">
        <v>227</v>
      </c>
      <c r="C660" t="n">
        <v>6</v>
      </c>
      <c r="D660" t="n">
        <v>20</v>
      </c>
      <c r="E660" t="s">
        <v>52</v>
      </c>
      <c r="F660" t="n">
        <v>3201</v>
      </c>
      <c r="G660" t="s">
        <v>228</v>
      </c>
      <c r="H660" t="s">
        <v>229</v>
      </c>
      <c r="I660" t="n">
        <v>5</v>
      </c>
      <c r="J660" t="n">
        <v>458</v>
      </c>
      <c r="K660" t="s">
        <v>230</v>
      </c>
      <c r="L660" t="n">
        <v>105</v>
      </c>
      <c r="M660" t="n">
        <v>0.14</v>
      </c>
      <c r="N660" t="n">
        <v>21.3</v>
      </c>
      <c r="O660" t="s">
        <v>231</v>
      </c>
      <c r="P660" t="s">
        <v>232</v>
      </c>
      <c r="Q660" t="s">
        <v>232</v>
      </c>
      <c r="R660" t="s">
        <v>233</v>
      </c>
      <c r="S660" t="s">
        <v>229</v>
      </c>
      <c r="T660" t="n">
        <v>5</v>
      </c>
    </row>
    <row r="661" spans="1:20">
      <c r="A661" s="1" t="n">
        <v>34150</v>
      </c>
      <c r="B661" t="s">
        <v>227</v>
      </c>
      <c r="C661" t="n">
        <v>7</v>
      </c>
      <c r="D661" t="n">
        <v>20</v>
      </c>
      <c r="E661" t="s">
        <v>52</v>
      </c>
      <c r="F661" t="n">
        <v>3201</v>
      </c>
      <c r="G661" t="s">
        <v>228</v>
      </c>
      <c r="H661" t="s">
        <v>229</v>
      </c>
      <c r="I661" t="n">
        <v>5</v>
      </c>
      <c r="J661" t="n">
        <v>712</v>
      </c>
      <c r="K661" t="s">
        <v>278</v>
      </c>
      <c r="L661" t="n">
        <v>177</v>
      </c>
      <c r="M661" t="n">
        <v>0.04</v>
      </c>
      <c r="N661" t="n">
        <v>44.5</v>
      </c>
      <c r="O661" t="s">
        <v>231</v>
      </c>
      <c r="P661" t="s">
        <v>232</v>
      </c>
      <c r="Q661" t="s">
        <v>232</v>
      </c>
      <c r="R661" t="s">
        <v>233</v>
      </c>
      <c r="S661" t="s">
        <v>229</v>
      </c>
      <c r="T661" t="n">
        <v>5</v>
      </c>
    </row>
    <row r="662" spans="1:20">
      <c r="A662" s="1" t="n">
        <v>34150</v>
      </c>
      <c r="B662" t="s">
        <v>227</v>
      </c>
      <c r="C662" t="n">
        <v>8</v>
      </c>
      <c r="D662" t="n">
        <v>20</v>
      </c>
      <c r="E662" t="s">
        <v>52</v>
      </c>
      <c r="F662" t="n">
        <v>3201</v>
      </c>
      <c r="G662" t="s">
        <v>228</v>
      </c>
      <c r="H662" t="s">
        <v>229</v>
      </c>
      <c r="I662" t="n">
        <v>5</v>
      </c>
      <c r="J662" t="n">
        <v>888</v>
      </c>
      <c r="K662" t="s">
        <v>273</v>
      </c>
      <c r="L662" t="n">
        <v>208</v>
      </c>
      <c r="M662" t="n">
        <v>0.8</v>
      </c>
      <c r="N662" t="n">
        <v>35.2</v>
      </c>
      <c r="O662" t="s">
        <v>231</v>
      </c>
      <c r="P662" t="s">
        <v>232</v>
      </c>
      <c r="Q662" t="s">
        <v>232</v>
      </c>
      <c r="R662" t="s">
        <v>233</v>
      </c>
      <c r="S662" t="s">
        <v>229</v>
      </c>
      <c r="T662" t="n">
        <v>5</v>
      </c>
    </row>
    <row r="663" spans="1:20">
      <c r="A663" s="1" t="n">
        <v>34150</v>
      </c>
      <c r="B663" t="s">
        <v>227</v>
      </c>
      <c r="C663" t="n">
        <v>9</v>
      </c>
      <c r="D663" t="n">
        <v>20</v>
      </c>
      <c r="E663" t="s">
        <v>52</v>
      </c>
      <c r="F663" t="n">
        <v>3201</v>
      </c>
      <c r="G663" t="s">
        <v>228</v>
      </c>
      <c r="H663" t="s">
        <v>229</v>
      </c>
      <c r="I663" t="n">
        <v>5</v>
      </c>
      <c r="J663" t="n">
        <v>940</v>
      </c>
      <c r="K663" t="s">
        <v>235</v>
      </c>
      <c r="L663" t="n">
        <v>123</v>
      </c>
      <c r="M663" t="n">
        <v>5.4</v>
      </c>
      <c r="N663" t="n">
        <v>10.2</v>
      </c>
      <c r="O663" t="s">
        <v>231</v>
      </c>
      <c r="P663" t="s">
        <v>232</v>
      </c>
      <c r="Q663" t="s">
        <v>232</v>
      </c>
      <c r="R663" t="s">
        <v>233</v>
      </c>
      <c r="S663" t="s">
        <v>229</v>
      </c>
      <c r="T663" t="n">
        <v>5</v>
      </c>
    </row>
    <row r="664" spans="1:20">
      <c r="A664" s="1" t="n">
        <v>34150</v>
      </c>
      <c r="B664" t="s">
        <v>254</v>
      </c>
      <c r="C664" t="n">
        <v>1</v>
      </c>
      <c r="D664" t="n">
        <v>20</v>
      </c>
      <c r="E664" t="s">
        <v>52</v>
      </c>
      <c r="F664" t="n">
        <v>3201</v>
      </c>
      <c r="G664" t="s">
        <v>228</v>
      </c>
      <c r="H664" t="s">
        <v>229</v>
      </c>
      <c r="I664" t="n">
        <v>5</v>
      </c>
      <c r="J664" t="n">
        <v>160</v>
      </c>
      <c r="K664" t="s">
        <v>258</v>
      </c>
      <c r="L664" t="n">
        <v>391</v>
      </c>
      <c r="M664" t="n">
        <v>0.04</v>
      </c>
      <c r="N664" t="n">
        <v>41.5</v>
      </c>
      <c r="O664" t="s">
        <v>277</v>
      </c>
      <c r="P664" t="s">
        <v>253</v>
      </c>
      <c r="Q664" t="s">
        <v>253</v>
      </c>
      <c r="R664" t="s">
        <v>233</v>
      </c>
      <c r="S664" t="s">
        <v>229</v>
      </c>
      <c r="T664" t="n">
        <v>5</v>
      </c>
    </row>
    <row r="665" spans="1:20">
      <c r="A665" s="1" t="n">
        <v>34150</v>
      </c>
      <c r="B665" t="s">
        <v>254</v>
      </c>
      <c r="C665" t="n">
        <v>2</v>
      </c>
      <c r="D665" t="n">
        <v>20</v>
      </c>
      <c r="E665" t="s">
        <v>52</v>
      </c>
      <c r="F665" t="n">
        <v>3201</v>
      </c>
      <c r="G665" t="s">
        <v>228</v>
      </c>
      <c r="H665" t="s">
        <v>229</v>
      </c>
      <c r="I665" t="n">
        <v>5</v>
      </c>
      <c r="J665" t="n">
        <v>458</v>
      </c>
      <c r="K665" t="s">
        <v>230</v>
      </c>
      <c r="L665" t="n">
        <v>292</v>
      </c>
      <c r="M665" t="n">
        <v>0.22</v>
      </c>
      <c r="N665" t="n">
        <v>20.8</v>
      </c>
      <c r="O665" t="s">
        <v>277</v>
      </c>
      <c r="P665" t="s">
        <v>253</v>
      </c>
      <c r="Q665" t="s">
        <v>253</v>
      </c>
      <c r="R665" t="s">
        <v>233</v>
      </c>
      <c r="S665" t="s">
        <v>229</v>
      </c>
      <c r="T665" t="n">
        <v>5</v>
      </c>
    </row>
    <row r="666" spans="1:20">
      <c r="A666" s="1" t="n">
        <v>34150</v>
      </c>
      <c r="B666" t="s">
        <v>254</v>
      </c>
      <c r="C666" t="n">
        <v>3</v>
      </c>
      <c r="D666" t="n">
        <v>20</v>
      </c>
      <c r="E666" t="s">
        <v>52</v>
      </c>
      <c r="F666" t="n">
        <v>3201</v>
      </c>
      <c r="G666" t="s">
        <v>228</v>
      </c>
      <c r="H666" t="s">
        <v>229</v>
      </c>
      <c r="I666" t="n">
        <v>5</v>
      </c>
      <c r="J666" t="n">
        <v>458</v>
      </c>
      <c r="K666" t="s">
        <v>230</v>
      </c>
      <c r="L666" t="n">
        <v>166</v>
      </c>
      <c r="M666" t="n">
        <v>0.21</v>
      </c>
      <c r="N666" t="n">
        <v>20.8</v>
      </c>
      <c r="O666" t="s">
        <v>277</v>
      </c>
      <c r="P666" t="s">
        <v>253</v>
      </c>
      <c r="Q666" t="s">
        <v>253</v>
      </c>
      <c r="R666" t="s">
        <v>233</v>
      </c>
      <c r="S666" t="s">
        <v>229</v>
      </c>
      <c r="T666" t="n">
        <v>5</v>
      </c>
    </row>
    <row r="667" spans="1:20">
      <c r="A667" s="1" t="n">
        <v>34150</v>
      </c>
      <c r="B667" t="s">
        <v>254</v>
      </c>
      <c r="C667" t="n">
        <v>4</v>
      </c>
      <c r="D667" t="n">
        <v>20</v>
      </c>
      <c r="E667" t="s">
        <v>52</v>
      </c>
      <c r="F667" t="n">
        <v>3201</v>
      </c>
      <c r="G667" t="s">
        <v>228</v>
      </c>
      <c r="H667" t="s">
        <v>229</v>
      </c>
      <c r="I667" t="n">
        <v>5</v>
      </c>
      <c r="J667" t="n">
        <v>712</v>
      </c>
      <c r="K667" t="s">
        <v>278</v>
      </c>
      <c r="L667" t="n">
        <v>351</v>
      </c>
      <c r="M667" t="n">
        <v>0.06</v>
      </c>
      <c r="N667" t="n">
        <v>43.9</v>
      </c>
      <c r="O667" t="s">
        <v>277</v>
      </c>
      <c r="P667" t="s">
        <v>253</v>
      </c>
      <c r="Q667" t="s">
        <v>253</v>
      </c>
      <c r="R667" t="s">
        <v>233</v>
      </c>
      <c r="S667" t="s">
        <v>229</v>
      </c>
      <c r="T667" t="n">
        <v>5</v>
      </c>
    </row>
    <row r="668" spans="1:20">
      <c r="A668" s="1" t="n">
        <v>34150</v>
      </c>
      <c r="B668" t="s">
        <v>254</v>
      </c>
      <c r="C668" t="n">
        <v>5</v>
      </c>
      <c r="D668" t="n">
        <v>20</v>
      </c>
      <c r="E668" t="s">
        <v>52</v>
      </c>
      <c r="F668" t="n">
        <v>3201</v>
      </c>
      <c r="G668" t="s">
        <v>228</v>
      </c>
      <c r="H668" t="s">
        <v>229</v>
      </c>
      <c r="I668" t="n">
        <v>5</v>
      </c>
      <c r="J668" t="n">
        <v>888</v>
      </c>
      <c r="K668" t="s">
        <v>273</v>
      </c>
      <c r="L668" t="n">
        <v>104</v>
      </c>
      <c r="M668" t="n">
        <v>1.03</v>
      </c>
      <c r="N668" t="n">
        <v>33.9</v>
      </c>
      <c r="O668" t="s">
        <v>277</v>
      </c>
      <c r="P668" t="s">
        <v>253</v>
      </c>
      <c r="Q668" t="s">
        <v>253</v>
      </c>
      <c r="R668" t="s">
        <v>233</v>
      </c>
      <c r="S668" t="s">
        <v>229</v>
      </c>
      <c r="T668" t="n">
        <v>5</v>
      </c>
    </row>
    <row r="669" spans="1:20">
      <c r="A669" s="1" t="n">
        <v>34181</v>
      </c>
      <c r="B669" t="s">
        <v>227</v>
      </c>
      <c r="C669" t="n">
        <v>1</v>
      </c>
      <c r="D669" t="n">
        <v>20</v>
      </c>
      <c r="E669" t="s">
        <v>52</v>
      </c>
      <c r="F669" t="n">
        <v>3201</v>
      </c>
      <c r="G669" t="s">
        <v>228</v>
      </c>
      <c r="H669" t="s">
        <v>229</v>
      </c>
      <c r="I669" t="n">
        <v>5</v>
      </c>
      <c r="J669" t="n">
        <v>458</v>
      </c>
      <c r="K669" t="s">
        <v>230</v>
      </c>
      <c r="L669" t="n">
        <v>504</v>
      </c>
      <c r="M669" t="n">
        <v>0.07000000000000001</v>
      </c>
      <c r="N669" t="n">
        <v>32.7</v>
      </c>
      <c r="O669" t="s">
        <v>231</v>
      </c>
      <c r="P669" t="s">
        <v>232</v>
      </c>
      <c r="Q669" t="s">
        <v>232</v>
      </c>
      <c r="R669" t="s">
        <v>233</v>
      </c>
      <c r="S669" t="s">
        <v>229</v>
      </c>
      <c r="T669" t="n">
        <v>5</v>
      </c>
    </row>
    <row r="670" spans="1:20">
      <c r="A670" s="1" t="n">
        <v>34181</v>
      </c>
      <c r="B670" t="s">
        <v>227</v>
      </c>
      <c r="C670" t="n">
        <v>5</v>
      </c>
      <c r="D670" t="n">
        <v>20</v>
      </c>
      <c r="E670" t="s">
        <v>52</v>
      </c>
      <c r="F670" t="n">
        <v>3201</v>
      </c>
      <c r="G670" t="s">
        <v>228</v>
      </c>
      <c r="H670" t="s">
        <v>229</v>
      </c>
      <c r="I670" t="n">
        <v>5</v>
      </c>
      <c r="J670" t="n">
        <v>458</v>
      </c>
      <c r="K670" t="s">
        <v>230</v>
      </c>
      <c r="L670" t="n">
        <v>246</v>
      </c>
      <c r="M670" t="n">
        <v>0.04</v>
      </c>
      <c r="N670" t="n">
        <v>38.2</v>
      </c>
      <c r="O670" t="s">
        <v>231</v>
      </c>
      <c r="P670" t="s">
        <v>232</v>
      </c>
      <c r="Q670" t="s">
        <v>232</v>
      </c>
      <c r="R670" t="s">
        <v>233</v>
      </c>
      <c r="S670" t="s">
        <v>229</v>
      </c>
      <c r="T670" t="n">
        <v>5</v>
      </c>
    </row>
    <row r="671" spans="1:20">
      <c r="A671" s="1" t="n">
        <v>34181</v>
      </c>
      <c r="B671" t="s">
        <v>227</v>
      </c>
      <c r="C671" t="n">
        <v>6</v>
      </c>
      <c r="D671" t="n">
        <v>20</v>
      </c>
      <c r="E671" t="s">
        <v>52</v>
      </c>
      <c r="F671" t="n">
        <v>3201</v>
      </c>
      <c r="G671" t="s">
        <v>228</v>
      </c>
      <c r="H671" t="s">
        <v>229</v>
      </c>
      <c r="I671" t="n">
        <v>5</v>
      </c>
      <c r="J671" t="n">
        <v>458</v>
      </c>
      <c r="K671" t="s">
        <v>230</v>
      </c>
      <c r="L671" t="n">
        <v>231</v>
      </c>
      <c r="M671" t="n">
        <v>0.1</v>
      </c>
      <c r="N671" t="n">
        <v>35.6</v>
      </c>
      <c r="O671" t="s">
        <v>231</v>
      </c>
      <c r="P671" t="s">
        <v>232</v>
      </c>
      <c r="Q671" t="s">
        <v>232</v>
      </c>
      <c r="R671" t="s">
        <v>233</v>
      </c>
      <c r="S671" t="s">
        <v>229</v>
      </c>
      <c r="T671" t="n">
        <v>5</v>
      </c>
    </row>
    <row r="672" spans="1:20">
      <c r="A672" s="1" t="n">
        <v>34181</v>
      </c>
      <c r="B672" t="s">
        <v>227</v>
      </c>
      <c r="C672" t="n">
        <v>7</v>
      </c>
      <c r="D672" t="n">
        <v>20</v>
      </c>
      <c r="E672" t="s">
        <v>52</v>
      </c>
      <c r="F672" t="n">
        <v>3201</v>
      </c>
      <c r="G672" t="s">
        <v>228</v>
      </c>
      <c r="H672" t="s">
        <v>229</v>
      </c>
      <c r="I672" t="n">
        <v>5</v>
      </c>
      <c r="J672" t="n">
        <v>580</v>
      </c>
      <c r="K672" t="s">
        <v>248</v>
      </c>
      <c r="L672" t="n">
        <v>217</v>
      </c>
      <c r="M672" t="n">
        <v>0.02</v>
      </c>
      <c r="N672" t="n">
        <v>45.7</v>
      </c>
      <c r="O672" t="s">
        <v>231</v>
      </c>
      <c r="P672" t="s">
        <v>232</v>
      </c>
      <c r="Q672" t="s">
        <v>232</v>
      </c>
      <c r="R672" t="s">
        <v>233</v>
      </c>
      <c r="S672" t="s">
        <v>229</v>
      </c>
      <c r="T672" t="n">
        <v>5</v>
      </c>
    </row>
    <row r="673" spans="1:20">
      <c r="A673" s="1" t="n">
        <v>34181</v>
      </c>
      <c r="B673" t="s">
        <v>227</v>
      </c>
      <c r="C673" t="n">
        <v>8</v>
      </c>
      <c r="D673" t="n">
        <v>20</v>
      </c>
      <c r="E673" t="s">
        <v>52</v>
      </c>
      <c r="F673" t="n">
        <v>3201</v>
      </c>
      <c r="G673" t="s">
        <v>228</v>
      </c>
      <c r="H673" t="s">
        <v>229</v>
      </c>
      <c r="I673" t="n">
        <v>5</v>
      </c>
      <c r="J673" t="n">
        <v>580</v>
      </c>
      <c r="K673" t="s">
        <v>248</v>
      </c>
      <c r="L673" t="n">
        <v>109</v>
      </c>
      <c r="M673" t="n">
        <v>0.02</v>
      </c>
      <c r="N673" t="n">
        <v>46.3</v>
      </c>
      <c r="O673" t="s">
        <v>231</v>
      </c>
      <c r="P673" t="s">
        <v>232</v>
      </c>
      <c r="Q673" t="s">
        <v>232</v>
      </c>
      <c r="R673" t="s">
        <v>233</v>
      </c>
      <c r="S673" t="s">
        <v>229</v>
      </c>
      <c r="T673" t="n">
        <v>5</v>
      </c>
    </row>
    <row r="674" spans="1:20">
      <c r="A674" s="1" t="n">
        <v>34181</v>
      </c>
      <c r="B674" t="s">
        <v>227</v>
      </c>
      <c r="C674" t="n">
        <v>9</v>
      </c>
      <c r="D674" t="n">
        <v>20</v>
      </c>
      <c r="E674" t="s">
        <v>52</v>
      </c>
      <c r="F674" t="n">
        <v>3201</v>
      </c>
      <c r="G674" t="s">
        <v>228</v>
      </c>
      <c r="H674" t="s">
        <v>229</v>
      </c>
      <c r="I674" t="n">
        <v>5</v>
      </c>
      <c r="J674" t="n">
        <v>888</v>
      </c>
      <c r="K674" t="s">
        <v>273</v>
      </c>
      <c r="L674" t="n">
        <v>200</v>
      </c>
      <c r="M674" t="n">
        <v>0.8</v>
      </c>
      <c r="N674" t="n">
        <v>33.9</v>
      </c>
      <c r="O674" t="s">
        <v>231</v>
      </c>
      <c r="P674" t="s">
        <v>232</v>
      </c>
      <c r="Q674" t="s">
        <v>232</v>
      </c>
      <c r="R674" t="s">
        <v>233</v>
      </c>
      <c r="S674" t="s">
        <v>229</v>
      </c>
      <c r="T674" t="n">
        <v>5</v>
      </c>
    </row>
    <row r="675" spans="1:20">
      <c r="A675" s="1" t="n">
        <v>34181</v>
      </c>
      <c r="B675" t="s">
        <v>236</v>
      </c>
      <c r="C675" t="n">
        <v>1</v>
      </c>
      <c r="D675" t="n">
        <v>213</v>
      </c>
      <c r="E675" t="s">
        <v>234</v>
      </c>
      <c r="F675" t="n">
        <v>3201</v>
      </c>
      <c r="G675" t="s">
        <v>228</v>
      </c>
      <c r="H675" t="s">
        <v>229</v>
      </c>
      <c r="I675" t="n">
        <v>5</v>
      </c>
      <c r="J675" t="n">
        <v>458</v>
      </c>
      <c r="K675" t="s">
        <v>230</v>
      </c>
      <c r="L675" t="n">
        <v>1</v>
      </c>
      <c r="M675" t="n">
        <v>0</v>
      </c>
      <c r="N675" t="n">
        <v>0</v>
      </c>
    </row>
    <row r="676" spans="1:20">
      <c r="A676" s="1" t="n">
        <v>34181</v>
      </c>
      <c r="B676" t="s">
        <v>254</v>
      </c>
      <c r="C676" t="n">
        <v>1</v>
      </c>
      <c r="D676" t="n">
        <v>20</v>
      </c>
      <c r="E676" t="s">
        <v>52</v>
      </c>
      <c r="F676" t="n">
        <v>3201</v>
      </c>
      <c r="G676" t="s">
        <v>228</v>
      </c>
      <c r="H676" t="s">
        <v>229</v>
      </c>
      <c r="I676" t="n">
        <v>5</v>
      </c>
      <c r="J676" t="n">
        <v>160</v>
      </c>
      <c r="K676" t="s">
        <v>258</v>
      </c>
      <c r="L676" t="n">
        <v>676</v>
      </c>
      <c r="M676" t="n">
        <v>0.09</v>
      </c>
      <c r="N676" t="n">
        <v>47.2</v>
      </c>
      <c r="O676" t="s">
        <v>277</v>
      </c>
      <c r="P676" t="s">
        <v>253</v>
      </c>
      <c r="Q676" t="s">
        <v>253</v>
      </c>
      <c r="R676" t="s">
        <v>233</v>
      </c>
      <c r="S676" t="s">
        <v>229</v>
      </c>
      <c r="T676" t="n">
        <v>5</v>
      </c>
    </row>
    <row r="677" spans="1:20">
      <c r="A677" s="1" t="n">
        <v>34181</v>
      </c>
      <c r="B677" t="s">
        <v>254</v>
      </c>
      <c r="C677" t="n">
        <v>2</v>
      </c>
      <c r="D677" t="n">
        <v>20</v>
      </c>
      <c r="E677" t="s">
        <v>52</v>
      </c>
      <c r="F677" t="n">
        <v>3201</v>
      </c>
      <c r="G677" t="s">
        <v>228</v>
      </c>
      <c r="H677" t="s">
        <v>229</v>
      </c>
      <c r="I677" t="n">
        <v>5</v>
      </c>
      <c r="J677" t="n">
        <v>458</v>
      </c>
      <c r="K677" t="s">
        <v>230</v>
      </c>
      <c r="L677" t="n">
        <v>420</v>
      </c>
      <c r="M677" t="n">
        <v>0.03</v>
      </c>
      <c r="N677" t="n">
        <v>46</v>
      </c>
      <c r="O677" t="s">
        <v>277</v>
      </c>
      <c r="P677" t="s">
        <v>253</v>
      </c>
      <c r="Q677" t="s">
        <v>253</v>
      </c>
      <c r="R677" t="s">
        <v>233</v>
      </c>
      <c r="S677" t="s">
        <v>229</v>
      </c>
      <c r="T677" t="n">
        <v>5</v>
      </c>
    </row>
    <row r="678" spans="1:20">
      <c r="A678" s="1" t="n">
        <v>34181</v>
      </c>
      <c r="B678" t="s">
        <v>254</v>
      </c>
      <c r="C678" t="n">
        <v>3</v>
      </c>
      <c r="D678" t="n">
        <v>20</v>
      </c>
      <c r="E678" t="s">
        <v>52</v>
      </c>
      <c r="F678" t="n">
        <v>3201</v>
      </c>
      <c r="G678" t="s">
        <v>228</v>
      </c>
      <c r="H678" t="s">
        <v>229</v>
      </c>
      <c r="I678" t="n">
        <v>5</v>
      </c>
      <c r="J678" t="n">
        <v>458</v>
      </c>
      <c r="K678" t="s">
        <v>230</v>
      </c>
      <c r="L678" t="n">
        <v>315</v>
      </c>
      <c r="M678" t="n">
        <v>0.2</v>
      </c>
      <c r="N678" t="n">
        <v>20.7</v>
      </c>
      <c r="O678" t="s">
        <v>277</v>
      </c>
      <c r="P678" t="s">
        <v>253</v>
      </c>
      <c r="Q678" t="s">
        <v>253</v>
      </c>
      <c r="R678" t="s">
        <v>233</v>
      </c>
      <c r="S678" t="s">
        <v>229</v>
      </c>
      <c r="T678" t="n">
        <v>5</v>
      </c>
    </row>
    <row r="679" spans="1:20">
      <c r="A679" s="1" t="n">
        <v>34181</v>
      </c>
      <c r="B679" t="s">
        <v>254</v>
      </c>
      <c r="C679" t="n">
        <v>4</v>
      </c>
      <c r="D679" t="n">
        <v>20</v>
      </c>
      <c r="E679" t="s">
        <v>52</v>
      </c>
      <c r="F679" t="n">
        <v>3201</v>
      </c>
      <c r="G679" t="s">
        <v>228</v>
      </c>
      <c r="H679" t="s">
        <v>229</v>
      </c>
      <c r="I679" t="n">
        <v>5</v>
      </c>
      <c r="J679" t="n">
        <v>888</v>
      </c>
      <c r="K679" t="s">
        <v>273</v>
      </c>
      <c r="L679" t="n">
        <v>99</v>
      </c>
      <c r="M679" t="n">
        <v>1.02</v>
      </c>
      <c r="N679" t="n">
        <v>33.9</v>
      </c>
      <c r="O679" t="s">
        <v>277</v>
      </c>
      <c r="P679" t="s">
        <v>253</v>
      </c>
      <c r="Q679" t="s">
        <v>253</v>
      </c>
      <c r="R679" t="s">
        <v>233</v>
      </c>
      <c r="S679" t="s">
        <v>229</v>
      </c>
      <c r="T679" t="n">
        <v>5</v>
      </c>
    </row>
    <row r="680" spans="1:20">
      <c r="A680" s="1" t="n">
        <v>34212</v>
      </c>
      <c r="B680" t="s">
        <v>227</v>
      </c>
      <c r="C680" t="n">
        <v>1</v>
      </c>
      <c r="D680" t="n">
        <v>20</v>
      </c>
      <c r="E680" t="s">
        <v>52</v>
      </c>
      <c r="F680" t="n">
        <v>3201</v>
      </c>
      <c r="G680" t="s">
        <v>228</v>
      </c>
      <c r="H680" t="s">
        <v>229</v>
      </c>
      <c r="I680" t="n">
        <v>5</v>
      </c>
      <c r="J680" t="n">
        <v>160</v>
      </c>
      <c r="K680" t="s">
        <v>258</v>
      </c>
      <c r="L680" t="n">
        <v>207</v>
      </c>
      <c r="M680" t="n">
        <v>0.02</v>
      </c>
      <c r="N680" t="n">
        <v>48.4</v>
      </c>
      <c r="O680" t="s">
        <v>231</v>
      </c>
      <c r="P680" t="s">
        <v>232</v>
      </c>
      <c r="Q680" t="s">
        <v>232</v>
      </c>
      <c r="R680" t="s">
        <v>233</v>
      </c>
      <c r="S680" t="s">
        <v>229</v>
      </c>
      <c r="T680" t="n">
        <v>5</v>
      </c>
    </row>
    <row r="681" spans="1:20">
      <c r="A681" s="1" t="n">
        <v>34212</v>
      </c>
      <c r="B681" t="s">
        <v>227</v>
      </c>
      <c r="C681" t="n">
        <v>2</v>
      </c>
      <c r="D681" t="n">
        <v>20</v>
      </c>
      <c r="E681" t="s">
        <v>52</v>
      </c>
      <c r="F681" t="n">
        <v>3201</v>
      </c>
      <c r="G681" t="s">
        <v>228</v>
      </c>
      <c r="H681" t="s">
        <v>229</v>
      </c>
      <c r="I681" t="n">
        <v>5</v>
      </c>
      <c r="J681" t="n">
        <v>458</v>
      </c>
      <c r="K681" t="s">
        <v>230</v>
      </c>
      <c r="L681" t="n">
        <v>171</v>
      </c>
      <c r="M681" t="n">
        <v>0.04</v>
      </c>
      <c r="N681" t="n">
        <v>37.9</v>
      </c>
      <c r="O681" t="s">
        <v>231</v>
      </c>
      <c r="P681" t="s">
        <v>232</v>
      </c>
      <c r="Q681" t="s">
        <v>232</v>
      </c>
      <c r="R681" t="s">
        <v>233</v>
      </c>
      <c r="S681" t="s">
        <v>229</v>
      </c>
      <c r="T681" t="n">
        <v>5</v>
      </c>
    </row>
    <row r="682" spans="1:20">
      <c r="A682" s="1" t="n">
        <v>34212</v>
      </c>
      <c r="B682" t="s">
        <v>227</v>
      </c>
      <c r="C682" t="n">
        <v>3</v>
      </c>
      <c r="D682" t="n">
        <v>20</v>
      </c>
      <c r="E682" t="s">
        <v>52</v>
      </c>
      <c r="F682" t="n">
        <v>3201</v>
      </c>
      <c r="G682" t="s">
        <v>228</v>
      </c>
      <c r="H682" t="s">
        <v>229</v>
      </c>
      <c r="I682" t="n">
        <v>5</v>
      </c>
      <c r="J682" t="n">
        <v>458</v>
      </c>
      <c r="K682" t="s">
        <v>230</v>
      </c>
      <c r="L682" t="n">
        <v>236</v>
      </c>
      <c r="M682" t="n">
        <v>0.07000000000000001</v>
      </c>
      <c r="N682" t="n">
        <v>32.6</v>
      </c>
      <c r="O682" t="s">
        <v>231</v>
      </c>
      <c r="P682" t="s">
        <v>232</v>
      </c>
      <c r="Q682" t="s">
        <v>232</v>
      </c>
      <c r="R682" t="s">
        <v>233</v>
      </c>
      <c r="S682" t="s">
        <v>229</v>
      </c>
      <c r="T682" t="n">
        <v>5</v>
      </c>
    </row>
    <row r="683" spans="1:20">
      <c r="A683" s="1" t="n">
        <v>34212</v>
      </c>
      <c r="B683" t="s">
        <v>227</v>
      </c>
      <c r="C683" t="n">
        <v>4</v>
      </c>
      <c r="D683" t="n">
        <v>20</v>
      </c>
      <c r="E683" t="s">
        <v>52</v>
      </c>
      <c r="F683" t="n">
        <v>3201</v>
      </c>
      <c r="G683" t="s">
        <v>228</v>
      </c>
      <c r="H683" t="s">
        <v>229</v>
      </c>
      <c r="I683" t="n">
        <v>5</v>
      </c>
      <c r="J683" t="n">
        <v>458</v>
      </c>
      <c r="K683" t="s">
        <v>230</v>
      </c>
      <c r="L683" t="n">
        <v>512</v>
      </c>
      <c r="M683" t="n">
        <v>0.07000000000000001</v>
      </c>
      <c r="N683" t="n">
        <v>31.5</v>
      </c>
      <c r="O683" t="s">
        <v>231</v>
      </c>
      <c r="P683" t="s">
        <v>232</v>
      </c>
      <c r="Q683" t="s">
        <v>232</v>
      </c>
      <c r="R683" t="s">
        <v>233</v>
      </c>
      <c r="S683" t="s">
        <v>229</v>
      </c>
      <c r="T683" t="n">
        <v>5</v>
      </c>
    </row>
    <row r="684" spans="1:20">
      <c r="A684" s="1" t="n">
        <v>34212</v>
      </c>
      <c r="B684" t="s">
        <v>254</v>
      </c>
      <c r="C684" t="n">
        <v>1</v>
      </c>
      <c r="D684" t="n">
        <v>20</v>
      </c>
      <c r="E684" t="s">
        <v>52</v>
      </c>
      <c r="F684" t="n">
        <v>3201</v>
      </c>
      <c r="G684" t="s">
        <v>228</v>
      </c>
      <c r="H684" t="s">
        <v>229</v>
      </c>
      <c r="I684" t="n">
        <v>5</v>
      </c>
      <c r="J684" t="n">
        <v>458</v>
      </c>
      <c r="K684" t="s">
        <v>230</v>
      </c>
      <c r="L684" t="n">
        <v>251</v>
      </c>
      <c r="M684" t="n">
        <v>0.19</v>
      </c>
      <c r="N684" t="n">
        <v>20.7</v>
      </c>
      <c r="O684" t="s">
        <v>277</v>
      </c>
      <c r="P684" t="s">
        <v>253</v>
      </c>
      <c r="Q684" t="s">
        <v>253</v>
      </c>
      <c r="R684" t="s">
        <v>233</v>
      </c>
      <c r="S684" t="s">
        <v>229</v>
      </c>
      <c r="T684" t="n">
        <v>5</v>
      </c>
    </row>
    <row r="685" spans="1:20">
      <c r="A685" s="1" t="n">
        <v>34212</v>
      </c>
      <c r="B685" t="s">
        <v>254</v>
      </c>
      <c r="C685" t="n">
        <v>2</v>
      </c>
      <c r="D685" t="n">
        <v>20</v>
      </c>
      <c r="E685" t="s">
        <v>52</v>
      </c>
      <c r="F685" t="n">
        <v>3201</v>
      </c>
      <c r="G685" t="s">
        <v>228</v>
      </c>
      <c r="H685" t="s">
        <v>229</v>
      </c>
      <c r="I685" t="n">
        <v>5</v>
      </c>
      <c r="J685" t="n">
        <v>458</v>
      </c>
      <c r="K685" t="s">
        <v>230</v>
      </c>
      <c r="L685" t="n">
        <v>351</v>
      </c>
      <c r="M685" t="n">
        <v>0.02</v>
      </c>
      <c r="N685" t="n">
        <v>46</v>
      </c>
      <c r="O685" t="s">
        <v>277</v>
      </c>
      <c r="P685" t="s">
        <v>253</v>
      </c>
      <c r="Q685" t="s">
        <v>253</v>
      </c>
      <c r="R685" t="s">
        <v>233</v>
      </c>
      <c r="S685" t="s">
        <v>229</v>
      </c>
      <c r="T685" t="n">
        <v>5</v>
      </c>
    </row>
    <row r="686" spans="1:20">
      <c r="A686" s="1" t="n">
        <v>34212</v>
      </c>
      <c r="B686" t="s">
        <v>254</v>
      </c>
      <c r="C686" t="n">
        <v>3</v>
      </c>
      <c r="D686" t="n">
        <v>20</v>
      </c>
      <c r="E686" t="s">
        <v>52</v>
      </c>
      <c r="F686" t="n">
        <v>3201</v>
      </c>
      <c r="G686" t="s">
        <v>228</v>
      </c>
      <c r="H686" t="s">
        <v>229</v>
      </c>
      <c r="I686" t="n">
        <v>5</v>
      </c>
      <c r="J686" t="n">
        <v>458</v>
      </c>
      <c r="K686" t="s">
        <v>230</v>
      </c>
      <c r="L686" t="n">
        <v>314</v>
      </c>
      <c r="M686" t="n">
        <v>0.21</v>
      </c>
      <c r="N686" t="n">
        <v>20.9</v>
      </c>
      <c r="O686" t="s">
        <v>277</v>
      </c>
      <c r="P686" t="s">
        <v>253</v>
      </c>
      <c r="Q686" t="s">
        <v>253</v>
      </c>
      <c r="R686" t="s">
        <v>233</v>
      </c>
      <c r="S686" t="s">
        <v>229</v>
      </c>
      <c r="T686" t="n">
        <v>5</v>
      </c>
    </row>
    <row r="687" spans="1:20">
      <c r="A687" s="1" t="n">
        <v>34212</v>
      </c>
      <c r="B687" t="s">
        <v>254</v>
      </c>
      <c r="C687" t="n">
        <v>4</v>
      </c>
      <c r="D687" t="n">
        <v>20</v>
      </c>
      <c r="E687" t="s">
        <v>52</v>
      </c>
      <c r="F687" t="n">
        <v>3201</v>
      </c>
      <c r="G687" t="s">
        <v>228</v>
      </c>
      <c r="H687" t="s">
        <v>229</v>
      </c>
      <c r="I687" t="n">
        <v>5</v>
      </c>
      <c r="J687" t="n">
        <v>712</v>
      </c>
      <c r="K687" t="s">
        <v>278</v>
      </c>
      <c r="L687" t="n">
        <v>465</v>
      </c>
      <c r="M687" t="n">
        <v>0.04</v>
      </c>
      <c r="N687" t="n">
        <v>44.1</v>
      </c>
      <c r="O687" t="s">
        <v>277</v>
      </c>
      <c r="P687" t="s">
        <v>253</v>
      </c>
      <c r="Q687" t="s">
        <v>253</v>
      </c>
      <c r="R687" t="s">
        <v>233</v>
      </c>
      <c r="S687" t="s">
        <v>229</v>
      </c>
      <c r="T687" t="n">
        <v>5</v>
      </c>
    </row>
    <row r="688" spans="1:20">
      <c r="A688" s="1" t="n">
        <v>34242</v>
      </c>
      <c r="B688" t="s">
        <v>227</v>
      </c>
      <c r="C688" t="n">
        <v>1</v>
      </c>
      <c r="D688" t="n">
        <v>20</v>
      </c>
      <c r="E688" t="s">
        <v>52</v>
      </c>
      <c r="F688" t="n">
        <v>3201</v>
      </c>
      <c r="G688" t="s">
        <v>228</v>
      </c>
      <c r="H688" t="s">
        <v>229</v>
      </c>
      <c r="I688" t="n">
        <v>5</v>
      </c>
      <c r="J688" t="n">
        <v>458</v>
      </c>
      <c r="K688" t="s">
        <v>230</v>
      </c>
      <c r="L688" t="n">
        <v>106</v>
      </c>
      <c r="M688" t="n">
        <v>0.2</v>
      </c>
      <c r="N688" t="n">
        <v>21.1</v>
      </c>
      <c r="O688" t="s">
        <v>231</v>
      </c>
      <c r="P688" t="s">
        <v>232</v>
      </c>
      <c r="Q688" t="s">
        <v>232</v>
      </c>
      <c r="R688" t="s">
        <v>233</v>
      </c>
      <c r="S688" t="s">
        <v>229</v>
      </c>
      <c r="T688" t="n">
        <v>5</v>
      </c>
    </row>
    <row r="689" spans="1:20">
      <c r="A689" s="1" t="n">
        <v>34242</v>
      </c>
      <c r="B689" t="s">
        <v>227</v>
      </c>
      <c r="C689" t="n">
        <v>3</v>
      </c>
      <c r="D689" t="n">
        <v>20</v>
      </c>
      <c r="E689" t="s">
        <v>52</v>
      </c>
      <c r="F689" t="n">
        <v>3201</v>
      </c>
      <c r="G689" t="s">
        <v>228</v>
      </c>
      <c r="H689" t="s">
        <v>229</v>
      </c>
      <c r="I689" t="n">
        <v>5</v>
      </c>
      <c r="J689" t="n">
        <v>458</v>
      </c>
      <c r="K689" t="s">
        <v>230</v>
      </c>
      <c r="L689" t="n">
        <v>224</v>
      </c>
      <c r="M689" t="n">
        <v>0.04</v>
      </c>
      <c r="N689" t="n">
        <v>37.8</v>
      </c>
      <c r="O689" t="s">
        <v>231</v>
      </c>
      <c r="P689" t="s">
        <v>232</v>
      </c>
      <c r="Q689" t="s">
        <v>232</v>
      </c>
      <c r="R689" t="s">
        <v>233</v>
      </c>
      <c r="S689" t="s">
        <v>229</v>
      </c>
      <c r="T689" t="n">
        <v>5</v>
      </c>
    </row>
    <row r="690" spans="1:20">
      <c r="A690" s="1" t="n">
        <v>34242</v>
      </c>
      <c r="B690" t="s">
        <v>227</v>
      </c>
      <c r="C690" t="n">
        <v>4</v>
      </c>
      <c r="D690" t="n">
        <v>20</v>
      </c>
      <c r="E690" t="s">
        <v>52</v>
      </c>
      <c r="F690" t="n">
        <v>3201</v>
      </c>
      <c r="G690" t="s">
        <v>228</v>
      </c>
      <c r="H690" t="s">
        <v>229</v>
      </c>
      <c r="I690" t="n">
        <v>5</v>
      </c>
      <c r="J690" t="n">
        <v>458</v>
      </c>
      <c r="K690" t="s">
        <v>230</v>
      </c>
      <c r="L690" t="n">
        <v>243</v>
      </c>
      <c r="M690" t="n">
        <v>0.02</v>
      </c>
      <c r="N690" t="n">
        <v>46.1</v>
      </c>
      <c r="O690" t="s">
        <v>231</v>
      </c>
      <c r="P690" t="s">
        <v>232</v>
      </c>
      <c r="Q690" t="s">
        <v>232</v>
      </c>
      <c r="R690" t="s">
        <v>233</v>
      </c>
      <c r="S690" t="s">
        <v>229</v>
      </c>
      <c r="T690" t="n">
        <v>5</v>
      </c>
    </row>
    <row r="691" spans="1:20">
      <c r="A691" s="1" t="n">
        <v>34242</v>
      </c>
      <c r="B691" t="s">
        <v>227</v>
      </c>
      <c r="C691" t="n">
        <v>5</v>
      </c>
      <c r="D691" t="n">
        <v>20</v>
      </c>
      <c r="E691" t="s">
        <v>52</v>
      </c>
      <c r="F691" t="n">
        <v>3201</v>
      </c>
      <c r="G691" t="s">
        <v>228</v>
      </c>
      <c r="H691" t="s">
        <v>229</v>
      </c>
      <c r="I691" t="n">
        <v>5</v>
      </c>
      <c r="J691" t="n">
        <v>940</v>
      </c>
      <c r="K691" t="s">
        <v>235</v>
      </c>
      <c r="L691" t="n">
        <v>41</v>
      </c>
      <c r="M691" t="n">
        <v>5.5</v>
      </c>
      <c r="N691" t="n">
        <v>10.6</v>
      </c>
      <c r="O691" t="s">
        <v>231</v>
      </c>
      <c r="P691" t="s">
        <v>232</v>
      </c>
      <c r="Q691" t="s">
        <v>232</v>
      </c>
      <c r="R691" t="s">
        <v>233</v>
      </c>
      <c r="S691" t="s">
        <v>229</v>
      </c>
      <c r="T691" t="n">
        <v>5</v>
      </c>
    </row>
    <row r="692" spans="1:20">
      <c r="A692" s="1" t="n">
        <v>34242</v>
      </c>
      <c r="B692" t="s">
        <v>254</v>
      </c>
      <c r="C692" t="n">
        <v>1</v>
      </c>
      <c r="D692" t="n">
        <v>20</v>
      </c>
      <c r="E692" t="s">
        <v>52</v>
      </c>
      <c r="F692" t="n">
        <v>3201</v>
      </c>
      <c r="G692" t="s">
        <v>228</v>
      </c>
      <c r="H692" t="s">
        <v>229</v>
      </c>
      <c r="I692" t="n">
        <v>5</v>
      </c>
      <c r="J692" t="n">
        <v>458</v>
      </c>
      <c r="K692" t="s">
        <v>230</v>
      </c>
      <c r="L692" t="n">
        <v>304</v>
      </c>
      <c r="M692" t="n">
        <v>0.02</v>
      </c>
      <c r="N692" t="n">
        <v>45.5</v>
      </c>
      <c r="O692" t="s">
        <v>277</v>
      </c>
      <c r="P692" t="s">
        <v>253</v>
      </c>
      <c r="Q692" t="s">
        <v>253</v>
      </c>
      <c r="R692" t="s">
        <v>233</v>
      </c>
      <c r="S692" t="s">
        <v>229</v>
      </c>
      <c r="T692" t="n">
        <v>5</v>
      </c>
    </row>
    <row r="693" spans="1:20">
      <c r="A693" s="1" t="n">
        <v>34242</v>
      </c>
      <c r="B693" t="s">
        <v>254</v>
      </c>
      <c r="C693" t="n">
        <v>2</v>
      </c>
      <c r="D693" t="n">
        <v>20</v>
      </c>
      <c r="E693" t="s">
        <v>52</v>
      </c>
      <c r="F693" t="n">
        <v>3201</v>
      </c>
      <c r="G693" t="s">
        <v>228</v>
      </c>
      <c r="H693" t="s">
        <v>229</v>
      </c>
      <c r="I693" t="n">
        <v>5</v>
      </c>
      <c r="J693" t="n">
        <v>458</v>
      </c>
      <c r="K693" t="s">
        <v>230</v>
      </c>
      <c r="L693" t="n">
        <v>315</v>
      </c>
      <c r="M693" t="n">
        <v>0.2</v>
      </c>
      <c r="N693" t="n">
        <v>20.7</v>
      </c>
      <c r="O693" t="s">
        <v>277</v>
      </c>
      <c r="P693" t="s">
        <v>253</v>
      </c>
      <c r="Q693" t="s">
        <v>253</v>
      </c>
      <c r="R693" t="s">
        <v>233</v>
      </c>
      <c r="S693" t="s">
        <v>229</v>
      </c>
      <c r="T693" t="n">
        <v>5</v>
      </c>
    </row>
    <row r="694" spans="1:20">
      <c r="A694" s="1" t="n">
        <v>34273</v>
      </c>
      <c r="B694" t="s">
        <v>279</v>
      </c>
      <c r="C694" t="n">
        <v>1</v>
      </c>
      <c r="D694" t="n">
        <v>20</v>
      </c>
      <c r="E694" t="s">
        <v>52</v>
      </c>
      <c r="F694" t="n">
        <v>3201</v>
      </c>
      <c r="G694" t="s">
        <v>228</v>
      </c>
      <c r="H694" t="s">
        <v>229</v>
      </c>
      <c r="I694" t="n">
        <v>5</v>
      </c>
      <c r="J694" t="n">
        <v>160</v>
      </c>
      <c r="K694" t="s">
        <v>258</v>
      </c>
      <c r="L694" t="n">
        <v>701</v>
      </c>
      <c r="M694" t="n">
        <v>0.09</v>
      </c>
      <c r="N694" t="n">
        <v>47</v>
      </c>
      <c r="O694" t="s">
        <v>277</v>
      </c>
      <c r="P694" t="s">
        <v>253</v>
      </c>
      <c r="Q694" t="s">
        <v>253</v>
      </c>
      <c r="R694" t="s">
        <v>233</v>
      </c>
      <c r="S694" t="s">
        <v>229</v>
      </c>
      <c r="T694" t="n">
        <v>5</v>
      </c>
    </row>
    <row r="695" spans="1:20">
      <c r="A695" s="1" t="n">
        <v>34273</v>
      </c>
      <c r="B695" t="s">
        <v>279</v>
      </c>
      <c r="C695" t="n">
        <v>2</v>
      </c>
      <c r="D695" t="n">
        <v>20</v>
      </c>
      <c r="E695" t="s">
        <v>52</v>
      </c>
      <c r="F695" t="n">
        <v>3201</v>
      </c>
      <c r="G695" t="s">
        <v>228</v>
      </c>
      <c r="H695" t="s">
        <v>229</v>
      </c>
      <c r="I695" t="n">
        <v>5</v>
      </c>
      <c r="J695" t="n">
        <v>160</v>
      </c>
      <c r="K695" t="s">
        <v>258</v>
      </c>
      <c r="L695" t="n">
        <v>437</v>
      </c>
      <c r="M695" t="n">
        <v>0.09</v>
      </c>
      <c r="N695" t="n">
        <v>46.9</v>
      </c>
      <c r="O695" t="s">
        <v>277</v>
      </c>
      <c r="P695" t="s">
        <v>253</v>
      </c>
      <c r="Q695" t="s">
        <v>253</v>
      </c>
      <c r="R695" t="s">
        <v>233</v>
      </c>
      <c r="S695" t="s">
        <v>229</v>
      </c>
      <c r="T695" t="n">
        <v>5</v>
      </c>
    </row>
    <row r="696" spans="1:20">
      <c r="A696" s="1" t="n">
        <v>34273</v>
      </c>
      <c r="B696" t="s">
        <v>279</v>
      </c>
      <c r="C696" t="n">
        <v>3</v>
      </c>
      <c r="D696" t="n">
        <v>20</v>
      </c>
      <c r="E696" t="s">
        <v>52</v>
      </c>
      <c r="F696" t="n">
        <v>3201</v>
      </c>
      <c r="G696" t="s">
        <v>228</v>
      </c>
      <c r="H696" t="s">
        <v>229</v>
      </c>
      <c r="I696" t="n">
        <v>5</v>
      </c>
      <c r="J696" t="n">
        <v>458</v>
      </c>
      <c r="K696" t="s">
        <v>230</v>
      </c>
      <c r="L696" t="n">
        <v>361</v>
      </c>
      <c r="M696" t="n">
        <v>0.19</v>
      </c>
      <c r="N696" t="n">
        <v>20.5</v>
      </c>
      <c r="O696" t="s">
        <v>277</v>
      </c>
      <c r="P696" t="s">
        <v>253</v>
      </c>
      <c r="Q696" t="s">
        <v>253</v>
      </c>
      <c r="R696" t="s">
        <v>233</v>
      </c>
      <c r="S696" t="s">
        <v>229</v>
      </c>
      <c r="T696" t="n">
        <v>5</v>
      </c>
    </row>
    <row r="697" spans="1:20">
      <c r="A697" s="1" t="n">
        <v>34273</v>
      </c>
      <c r="B697" t="s">
        <v>279</v>
      </c>
      <c r="C697" t="n">
        <v>4</v>
      </c>
      <c r="D697" t="n">
        <v>20</v>
      </c>
      <c r="E697" t="s">
        <v>52</v>
      </c>
      <c r="F697" t="n">
        <v>3201</v>
      </c>
      <c r="G697" t="s">
        <v>228</v>
      </c>
      <c r="H697" t="s">
        <v>229</v>
      </c>
      <c r="I697" t="n">
        <v>5</v>
      </c>
      <c r="J697" t="n">
        <v>458</v>
      </c>
      <c r="K697" t="s">
        <v>230</v>
      </c>
      <c r="L697" t="n">
        <v>308</v>
      </c>
      <c r="M697" t="n">
        <v>0.2</v>
      </c>
      <c r="N697" t="n">
        <v>20.8</v>
      </c>
      <c r="O697" t="s">
        <v>277</v>
      </c>
      <c r="P697" t="s">
        <v>253</v>
      </c>
      <c r="Q697" t="s">
        <v>253</v>
      </c>
      <c r="R697" t="s">
        <v>233</v>
      </c>
      <c r="S697" t="s">
        <v>229</v>
      </c>
      <c r="T697" t="n">
        <v>5</v>
      </c>
    </row>
    <row r="698" spans="1:20">
      <c r="A698" s="1" t="n">
        <v>34273</v>
      </c>
      <c r="B698" t="s">
        <v>279</v>
      </c>
      <c r="C698" t="n">
        <v>5</v>
      </c>
      <c r="D698" t="n">
        <v>20</v>
      </c>
      <c r="E698" t="s">
        <v>52</v>
      </c>
      <c r="F698" t="n">
        <v>3201</v>
      </c>
      <c r="G698" t="s">
        <v>228</v>
      </c>
      <c r="H698" t="s">
        <v>229</v>
      </c>
      <c r="I698" t="n">
        <v>5</v>
      </c>
      <c r="J698" t="n">
        <v>458</v>
      </c>
      <c r="K698" t="s">
        <v>230</v>
      </c>
      <c r="L698" t="n">
        <v>334</v>
      </c>
      <c r="M698" t="n">
        <v>0.02</v>
      </c>
      <c r="N698" t="n">
        <v>45.5</v>
      </c>
      <c r="O698" t="s">
        <v>277</v>
      </c>
      <c r="P698" t="s">
        <v>253</v>
      </c>
      <c r="Q698" t="s">
        <v>253</v>
      </c>
      <c r="R698" t="s">
        <v>233</v>
      </c>
      <c r="S698" t="s">
        <v>229</v>
      </c>
      <c r="T698" t="n">
        <v>5</v>
      </c>
    </row>
    <row r="699" spans="1:20">
      <c r="A699" s="1" t="n">
        <v>34273</v>
      </c>
      <c r="B699" t="s">
        <v>227</v>
      </c>
      <c r="C699" t="n">
        <v>1</v>
      </c>
      <c r="D699" t="n">
        <v>20</v>
      </c>
      <c r="E699" t="s">
        <v>52</v>
      </c>
      <c r="F699" t="n">
        <v>3201</v>
      </c>
      <c r="G699" t="s">
        <v>228</v>
      </c>
      <c r="H699" t="s">
        <v>229</v>
      </c>
      <c r="I699" t="n">
        <v>5</v>
      </c>
      <c r="J699" t="n">
        <v>458</v>
      </c>
      <c r="K699" t="s">
        <v>230</v>
      </c>
      <c r="L699" t="n">
        <v>246</v>
      </c>
      <c r="M699" t="n">
        <v>0.1</v>
      </c>
      <c r="N699" t="n">
        <v>35.4</v>
      </c>
      <c r="O699" t="s">
        <v>231</v>
      </c>
      <c r="P699" t="s">
        <v>232</v>
      </c>
      <c r="Q699" t="s">
        <v>232</v>
      </c>
      <c r="R699" t="s">
        <v>233</v>
      </c>
      <c r="S699" t="s">
        <v>229</v>
      </c>
      <c r="T699" t="n">
        <v>5</v>
      </c>
    </row>
    <row r="700" spans="1:20">
      <c r="A700" s="1" t="n">
        <v>34273</v>
      </c>
      <c r="B700" t="s">
        <v>227</v>
      </c>
      <c r="C700" t="n">
        <v>2</v>
      </c>
      <c r="D700" t="n">
        <v>213</v>
      </c>
      <c r="E700" t="s">
        <v>234</v>
      </c>
      <c r="F700" t="n">
        <v>3201</v>
      </c>
      <c r="G700" t="s">
        <v>228</v>
      </c>
      <c r="H700" t="s">
        <v>229</v>
      </c>
      <c r="I700" t="n">
        <v>5</v>
      </c>
      <c r="J700" t="n">
        <v>795</v>
      </c>
      <c r="K700" t="s">
        <v>240</v>
      </c>
      <c r="L700" t="n">
        <v>266</v>
      </c>
      <c r="M700" t="n">
        <v>0</v>
      </c>
      <c r="N700" t="n">
        <v>0</v>
      </c>
    </row>
    <row r="701" spans="1:20">
      <c r="A701" s="1" t="n">
        <v>34273</v>
      </c>
      <c r="B701" t="s">
        <v>227</v>
      </c>
      <c r="C701" t="n">
        <v>4</v>
      </c>
      <c r="D701" t="n">
        <v>20</v>
      </c>
      <c r="E701" t="s">
        <v>52</v>
      </c>
      <c r="F701" t="n">
        <v>3201</v>
      </c>
      <c r="G701" t="s">
        <v>228</v>
      </c>
      <c r="H701" t="s">
        <v>229</v>
      </c>
      <c r="I701" t="n">
        <v>5</v>
      </c>
      <c r="J701" t="n">
        <v>458</v>
      </c>
      <c r="K701" t="s">
        <v>230</v>
      </c>
      <c r="L701" t="n">
        <v>319</v>
      </c>
      <c r="M701" t="n">
        <v>0.07000000000000001</v>
      </c>
      <c r="N701" t="n">
        <v>34</v>
      </c>
      <c r="O701" t="s">
        <v>231</v>
      </c>
      <c r="P701" t="s">
        <v>232</v>
      </c>
      <c r="Q701" t="s">
        <v>232</v>
      </c>
      <c r="R701" t="s">
        <v>233</v>
      </c>
      <c r="S701" t="s">
        <v>229</v>
      </c>
      <c r="T701" t="n">
        <v>5</v>
      </c>
    </row>
    <row r="702" spans="1:20">
      <c r="A702" s="1" t="n">
        <v>34273</v>
      </c>
      <c r="B702" t="s">
        <v>227</v>
      </c>
      <c r="C702" t="n">
        <v>5</v>
      </c>
      <c r="D702" t="n">
        <v>20</v>
      </c>
      <c r="E702" t="s">
        <v>52</v>
      </c>
      <c r="F702" t="n">
        <v>3201</v>
      </c>
      <c r="G702" t="s">
        <v>228</v>
      </c>
      <c r="H702" t="s">
        <v>229</v>
      </c>
      <c r="I702" t="n">
        <v>5</v>
      </c>
      <c r="J702" t="n">
        <v>458</v>
      </c>
      <c r="K702" t="s">
        <v>230</v>
      </c>
      <c r="L702" t="n">
        <v>105</v>
      </c>
      <c r="M702" t="n">
        <v>0.2</v>
      </c>
      <c r="N702" t="n">
        <v>20.8</v>
      </c>
      <c r="O702" t="s">
        <v>231</v>
      </c>
      <c r="P702" t="s">
        <v>232</v>
      </c>
      <c r="Q702" t="s">
        <v>232</v>
      </c>
      <c r="R702" t="s">
        <v>233</v>
      </c>
      <c r="S702" t="s">
        <v>229</v>
      </c>
      <c r="T702" t="n">
        <v>5</v>
      </c>
    </row>
    <row r="703" spans="1:20">
      <c r="A703" s="1" t="n">
        <v>34273</v>
      </c>
      <c r="B703" t="s">
        <v>227</v>
      </c>
      <c r="C703" t="n">
        <v>6</v>
      </c>
      <c r="D703" t="n">
        <v>20</v>
      </c>
      <c r="E703" t="s">
        <v>52</v>
      </c>
      <c r="F703" t="n">
        <v>3201</v>
      </c>
      <c r="G703" t="s">
        <v>228</v>
      </c>
      <c r="H703" t="s">
        <v>229</v>
      </c>
      <c r="I703" t="n">
        <v>5</v>
      </c>
      <c r="J703" t="n">
        <v>458</v>
      </c>
      <c r="K703" t="s">
        <v>230</v>
      </c>
      <c r="L703" t="n">
        <v>221</v>
      </c>
      <c r="M703" t="n">
        <v>0.02</v>
      </c>
      <c r="N703" t="n">
        <v>45.5</v>
      </c>
      <c r="O703" t="s">
        <v>231</v>
      </c>
      <c r="P703" t="s">
        <v>232</v>
      </c>
      <c r="Q703" t="s">
        <v>232</v>
      </c>
      <c r="R703" t="s">
        <v>233</v>
      </c>
      <c r="S703" t="s">
        <v>229</v>
      </c>
      <c r="T703" t="n">
        <v>5</v>
      </c>
    </row>
    <row r="704" spans="1:20">
      <c r="A704" s="1" t="n">
        <v>34273</v>
      </c>
      <c r="B704" t="s">
        <v>227</v>
      </c>
      <c r="C704" t="n">
        <v>7</v>
      </c>
      <c r="D704" t="n">
        <v>20</v>
      </c>
      <c r="E704" t="s">
        <v>52</v>
      </c>
      <c r="F704" t="n">
        <v>3201</v>
      </c>
      <c r="G704" t="s">
        <v>228</v>
      </c>
      <c r="H704" t="s">
        <v>229</v>
      </c>
      <c r="I704" t="n">
        <v>5</v>
      </c>
      <c r="J704" t="n">
        <v>458</v>
      </c>
      <c r="K704" t="s">
        <v>230</v>
      </c>
      <c r="L704" t="n">
        <v>254</v>
      </c>
      <c r="M704" t="n">
        <v>0.07000000000000001</v>
      </c>
      <c r="N704" t="n">
        <v>32.3</v>
      </c>
      <c r="O704" t="s">
        <v>231</v>
      </c>
      <c r="P704" t="s">
        <v>232</v>
      </c>
      <c r="Q704" t="s">
        <v>232</v>
      </c>
      <c r="R704" t="s">
        <v>233</v>
      </c>
      <c r="S704" t="s">
        <v>229</v>
      </c>
      <c r="T704" t="n">
        <v>5</v>
      </c>
    </row>
    <row r="705" spans="1:20">
      <c r="A705" s="1" t="n">
        <v>34303</v>
      </c>
      <c r="B705" t="s">
        <v>279</v>
      </c>
      <c r="C705" t="n">
        <v>1</v>
      </c>
      <c r="D705" t="n">
        <v>20</v>
      </c>
      <c r="E705" t="s">
        <v>52</v>
      </c>
      <c r="F705" t="n">
        <v>3201</v>
      </c>
      <c r="G705" t="s">
        <v>228</v>
      </c>
      <c r="H705" t="s">
        <v>229</v>
      </c>
      <c r="I705" t="n">
        <v>5</v>
      </c>
      <c r="J705" t="n">
        <v>458</v>
      </c>
      <c r="K705" t="s">
        <v>230</v>
      </c>
      <c r="L705" t="n">
        <v>341</v>
      </c>
      <c r="M705" t="n">
        <v>0.23</v>
      </c>
      <c r="N705" t="n">
        <v>20.8</v>
      </c>
      <c r="O705" t="s">
        <v>277</v>
      </c>
      <c r="P705" t="s">
        <v>253</v>
      </c>
      <c r="Q705" t="s">
        <v>253</v>
      </c>
      <c r="R705" t="s">
        <v>233</v>
      </c>
      <c r="S705" t="s">
        <v>229</v>
      </c>
      <c r="T705" t="n">
        <v>5</v>
      </c>
    </row>
    <row r="706" spans="1:20">
      <c r="A706" s="1" t="n">
        <v>34303</v>
      </c>
      <c r="B706" t="s">
        <v>279</v>
      </c>
      <c r="C706" t="n">
        <v>2</v>
      </c>
      <c r="D706" t="n">
        <v>20</v>
      </c>
      <c r="E706" t="s">
        <v>52</v>
      </c>
      <c r="F706" t="n">
        <v>3201</v>
      </c>
      <c r="G706" t="s">
        <v>228</v>
      </c>
      <c r="H706" t="s">
        <v>229</v>
      </c>
      <c r="I706" t="n">
        <v>5</v>
      </c>
      <c r="J706" t="n">
        <v>458</v>
      </c>
      <c r="K706" t="s">
        <v>230</v>
      </c>
      <c r="L706" t="n">
        <v>245</v>
      </c>
      <c r="M706" t="n">
        <v>0.02</v>
      </c>
      <c r="N706" t="n">
        <v>45.6</v>
      </c>
      <c r="O706" t="s">
        <v>277</v>
      </c>
      <c r="P706" t="s">
        <v>253</v>
      </c>
      <c r="Q706" t="s">
        <v>253</v>
      </c>
      <c r="R706" t="s">
        <v>233</v>
      </c>
      <c r="S706" t="s">
        <v>229</v>
      </c>
      <c r="T706" t="n">
        <v>5</v>
      </c>
    </row>
    <row r="707" spans="1:20">
      <c r="A707" s="1" t="n">
        <v>34303</v>
      </c>
      <c r="B707" t="s">
        <v>227</v>
      </c>
      <c r="C707" t="n">
        <v>1</v>
      </c>
      <c r="D707" t="n">
        <v>20</v>
      </c>
      <c r="E707" t="s">
        <v>52</v>
      </c>
      <c r="F707" t="n">
        <v>3201</v>
      </c>
      <c r="G707" t="s">
        <v>228</v>
      </c>
      <c r="H707" t="s">
        <v>229</v>
      </c>
      <c r="I707" t="n">
        <v>5</v>
      </c>
      <c r="J707" t="n">
        <v>458</v>
      </c>
      <c r="K707" t="s">
        <v>230</v>
      </c>
      <c r="L707" t="n">
        <v>228</v>
      </c>
      <c r="M707" t="n">
        <v>0.04</v>
      </c>
      <c r="N707" t="n">
        <v>38.4</v>
      </c>
      <c r="O707" t="s">
        <v>231</v>
      </c>
      <c r="P707" t="s">
        <v>232</v>
      </c>
      <c r="Q707" t="s">
        <v>232</v>
      </c>
      <c r="R707" t="s">
        <v>233</v>
      </c>
      <c r="S707" t="s">
        <v>229</v>
      </c>
      <c r="T707" t="n">
        <v>5</v>
      </c>
    </row>
    <row r="708" spans="1:20">
      <c r="A708" s="1" t="n">
        <v>34303</v>
      </c>
      <c r="B708" t="s">
        <v>227</v>
      </c>
      <c r="C708" t="n">
        <v>2</v>
      </c>
      <c r="D708" t="n">
        <v>213</v>
      </c>
      <c r="E708" t="s">
        <v>234</v>
      </c>
      <c r="F708" t="n">
        <v>3201</v>
      </c>
      <c r="G708" t="s">
        <v>228</v>
      </c>
      <c r="H708" t="s">
        <v>229</v>
      </c>
      <c r="I708" t="n">
        <v>5</v>
      </c>
      <c r="J708" t="n">
        <v>795</v>
      </c>
      <c r="K708" t="s">
        <v>240</v>
      </c>
      <c r="L708" t="n">
        <v>295</v>
      </c>
      <c r="M708" t="n">
        <v>0</v>
      </c>
      <c r="N708" t="n">
        <v>0</v>
      </c>
    </row>
    <row r="709" spans="1:20">
      <c r="A709" s="1" t="n">
        <v>34303</v>
      </c>
      <c r="B709" t="s">
        <v>227</v>
      </c>
      <c r="C709" t="n">
        <v>4</v>
      </c>
      <c r="D709" t="n">
        <v>850</v>
      </c>
      <c r="E709" t="s">
        <v>280</v>
      </c>
      <c r="F709" t="n">
        <v>3201</v>
      </c>
      <c r="G709" t="s">
        <v>228</v>
      </c>
      <c r="H709" t="s">
        <v>229</v>
      </c>
      <c r="I709" t="n">
        <v>5</v>
      </c>
      <c r="J709" t="n">
        <v>458</v>
      </c>
      <c r="K709" t="s">
        <v>230</v>
      </c>
      <c r="L709" t="n">
        <v>219</v>
      </c>
      <c r="M709" t="n">
        <v>0</v>
      </c>
      <c r="N709" t="n">
        <v>0</v>
      </c>
      <c r="O709" t="s">
        <v>231</v>
      </c>
      <c r="P709" t="s">
        <v>232</v>
      </c>
      <c r="Q709" t="s">
        <v>232</v>
      </c>
      <c r="R709" t="s">
        <v>233</v>
      </c>
      <c r="S709" t="s">
        <v>229</v>
      </c>
      <c r="T709" t="n">
        <v>5</v>
      </c>
    </row>
    <row r="710" spans="1:20">
      <c r="A710" s="1" t="n">
        <v>34303</v>
      </c>
      <c r="B710" t="s">
        <v>241</v>
      </c>
      <c r="C710" t="n">
        <v>1</v>
      </c>
      <c r="D710" t="n">
        <v>213</v>
      </c>
      <c r="E710" t="s">
        <v>234</v>
      </c>
      <c r="F710" t="n">
        <v>3201</v>
      </c>
      <c r="G710" t="s">
        <v>228</v>
      </c>
      <c r="H710" t="s">
        <v>229</v>
      </c>
      <c r="I710" t="n">
        <v>5</v>
      </c>
      <c r="K710" t="s">
        <v>281</v>
      </c>
      <c r="L710" t="n">
        <v>20</v>
      </c>
      <c r="M710" t="n">
        <v>0</v>
      </c>
      <c r="N710" t="n">
        <v>0</v>
      </c>
    </row>
    <row r="711" spans="1:20">
      <c r="A711" s="1" t="n">
        <v>34334</v>
      </c>
      <c r="B711" t="s">
        <v>279</v>
      </c>
      <c r="C711" t="n">
        <v>1</v>
      </c>
      <c r="D711" t="n">
        <v>20</v>
      </c>
      <c r="E711" t="s">
        <v>52</v>
      </c>
      <c r="F711" t="n">
        <v>3201</v>
      </c>
      <c r="G711" t="s">
        <v>228</v>
      </c>
      <c r="H711" t="s">
        <v>229</v>
      </c>
      <c r="I711" t="n">
        <v>5</v>
      </c>
      <c r="J711" t="n">
        <v>458</v>
      </c>
      <c r="K711" t="s">
        <v>230</v>
      </c>
      <c r="L711" t="n">
        <v>260</v>
      </c>
      <c r="M711" t="n">
        <v>0.04</v>
      </c>
      <c r="N711" t="n">
        <v>45.4</v>
      </c>
      <c r="O711" t="s">
        <v>277</v>
      </c>
      <c r="P711" t="s">
        <v>253</v>
      </c>
      <c r="Q711" t="s">
        <v>253</v>
      </c>
      <c r="R711" t="s">
        <v>233</v>
      </c>
      <c r="S711" t="s">
        <v>229</v>
      </c>
      <c r="T711" t="n">
        <v>5</v>
      </c>
    </row>
    <row r="712" spans="1:20">
      <c r="A712" s="1" t="n">
        <v>34334</v>
      </c>
      <c r="B712" t="s">
        <v>279</v>
      </c>
      <c r="C712" t="n">
        <v>2</v>
      </c>
      <c r="D712" t="n">
        <v>20</v>
      </c>
      <c r="E712" t="s">
        <v>52</v>
      </c>
      <c r="F712" t="n">
        <v>3201</v>
      </c>
      <c r="G712" t="s">
        <v>228</v>
      </c>
      <c r="H712" t="s">
        <v>229</v>
      </c>
      <c r="I712" t="n">
        <v>5</v>
      </c>
      <c r="J712" t="n">
        <v>458</v>
      </c>
      <c r="K712" t="s">
        <v>230</v>
      </c>
      <c r="L712" t="n">
        <v>324</v>
      </c>
      <c r="M712" t="n">
        <v>0.2</v>
      </c>
      <c r="N712" t="n">
        <v>22.6</v>
      </c>
      <c r="O712" t="s">
        <v>277</v>
      </c>
      <c r="P712" t="s">
        <v>253</v>
      </c>
      <c r="Q712" t="s">
        <v>253</v>
      </c>
      <c r="R712" t="s">
        <v>233</v>
      </c>
      <c r="S712" t="s">
        <v>229</v>
      </c>
      <c r="T712" t="n">
        <v>5</v>
      </c>
    </row>
    <row r="713" spans="1:20">
      <c r="A713" s="1" t="n">
        <v>34334</v>
      </c>
      <c r="B713" t="s">
        <v>279</v>
      </c>
      <c r="C713" t="n">
        <v>3</v>
      </c>
      <c r="D713" t="n">
        <v>20</v>
      </c>
      <c r="E713" t="s">
        <v>52</v>
      </c>
      <c r="F713" t="n">
        <v>3201</v>
      </c>
      <c r="G713" t="s">
        <v>228</v>
      </c>
      <c r="H713" t="s">
        <v>229</v>
      </c>
      <c r="I713" t="n">
        <v>5</v>
      </c>
      <c r="J713" t="n">
        <v>458</v>
      </c>
      <c r="K713" t="s">
        <v>230</v>
      </c>
      <c r="L713" t="n">
        <v>113</v>
      </c>
      <c r="M713" t="n">
        <v>0.06</v>
      </c>
      <c r="N713" t="n">
        <v>42.5</v>
      </c>
      <c r="O713" t="s">
        <v>277</v>
      </c>
      <c r="P713" t="s">
        <v>253</v>
      </c>
      <c r="Q713" t="s">
        <v>253</v>
      </c>
      <c r="R713" t="s">
        <v>233</v>
      </c>
      <c r="S713" t="s">
        <v>229</v>
      </c>
      <c r="T713" t="n">
        <v>5</v>
      </c>
    </row>
    <row r="714" spans="1:20">
      <c r="A714" s="1" t="n">
        <v>34334</v>
      </c>
      <c r="B714" t="s">
        <v>279</v>
      </c>
      <c r="C714" t="n">
        <v>4</v>
      </c>
      <c r="D714" t="n">
        <v>20</v>
      </c>
      <c r="E714" t="s">
        <v>52</v>
      </c>
      <c r="F714" t="n">
        <v>3201</v>
      </c>
      <c r="G714" t="s">
        <v>228</v>
      </c>
      <c r="H714" t="s">
        <v>229</v>
      </c>
      <c r="I714" t="n">
        <v>5</v>
      </c>
      <c r="J714" t="n">
        <v>580</v>
      </c>
      <c r="K714" t="s">
        <v>248</v>
      </c>
      <c r="L714" t="n">
        <v>238</v>
      </c>
      <c r="M714" t="n">
        <v>0.03</v>
      </c>
      <c r="N714" t="n">
        <v>46.2</v>
      </c>
      <c r="O714" t="s">
        <v>277</v>
      </c>
      <c r="P714" t="s">
        <v>253</v>
      </c>
      <c r="Q714" t="s">
        <v>253</v>
      </c>
      <c r="R714" t="s">
        <v>233</v>
      </c>
      <c r="S714" t="s">
        <v>229</v>
      </c>
      <c r="T714" t="n">
        <v>5</v>
      </c>
    </row>
    <row r="715" spans="1:20">
      <c r="A715" s="1" t="n">
        <v>34334</v>
      </c>
      <c r="B715" t="s">
        <v>227</v>
      </c>
      <c r="C715" t="n">
        <v>1</v>
      </c>
      <c r="D715" t="n">
        <v>20</v>
      </c>
      <c r="E715" t="s">
        <v>52</v>
      </c>
      <c r="F715" t="n">
        <v>3201</v>
      </c>
      <c r="G715" t="s">
        <v>228</v>
      </c>
      <c r="H715" t="s">
        <v>229</v>
      </c>
      <c r="I715" t="n">
        <v>5</v>
      </c>
      <c r="J715" t="n">
        <v>458</v>
      </c>
      <c r="K715" t="s">
        <v>230</v>
      </c>
      <c r="L715" t="n">
        <v>249</v>
      </c>
      <c r="M715" t="n">
        <v>0.07000000000000001</v>
      </c>
      <c r="N715" t="n">
        <v>32.7</v>
      </c>
      <c r="O715" t="s">
        <v>231</v>
      </c>
      <c r="P715" t="s">
        <v>232</v>
      </c>
      <c r="Q715" t="s">
        <v>232</v>
      </c>
      <c r="R715" t="s">
        <v>233</v>
      </c>
      <c r="S715" t="s">
        <v>229</v>
      </c>
      <c r="T715" t="n">
        <v>5</v>
      </c>
    </row>
    <row r="716" spans="1:20">
      <c r="A716" s="1" t="n">
        <v>34334</v>
      </c>
      <c r="B716" t="s">
        <v>227</v>
      </c>
      <c r="C716" t="n">
        <v>2</v>
      </c>
      <c r="D716" t="n">
        <v>216</v>
      </c>
      <c r="E716" t="s">
        <v>264</v>
      </c>
      <c r="F716" t="n">
        <v>3201</v>
      </c>
      <c r="G716" t="s">
        <v>228</v>
      </c>
      <c r="H716" t="s">
        <v>229</v>
      </c>
      <c r="I716" t="n">
        <v>5</v>
      </c>
      <c r="J716" t="n">
        <v>795</v>
      </c>
      <c r="K716" t="s">
        <v>240</v>
      </c>
      <c r="L716" t="n">
        <v>33</v>
      </c>
      <c r="M716" t="n">
        <v>0</v>
      </c>
      <c r="N716" t="n">
        <v>0</v>
      </c>
    </row>
    <row r="717" spans="1:20">
      <c r="A717" s="1" t="n">
        <v>34334</v>
      </c>
      <c r="B717" t="s">
        <v>227</v>
      </c>
      <c r="C717" t="n">
        <v>3</v>
      </c>
      <c r="D717" t="n">
        <v>20</v>
      </c>
      <c r="E717" t="s">
        <v>52</v>
      </c>
      <c r="F717" t="n">
        <v>3201</v>
      </c>
      <c r="G717" t="s">
        <v>228</v>
      </c>
      <c r="H717" t="s">
        <v>229</v>
      </c>
      <c r="I717" t="n">
        <v>5</v>
      </c>
      <c r="J717" t="n">
        <v>458</v>
      </c>
      <c r="K717" t="s">
        <v>230</v>
      </c>
      <c r="L717" t="n">
        <v>218</v>
      </c>
      <c r="M717" t="n">
        <v>0.04</v>
      </c>
      <c r="N717" t="n">
        <v>38.6</v>
      </c>
      <c r="O717" t="s">
        <v>231</v>
      </c>
      <c r="P717" t="s">
        <v>232</v>
      </c>
      <c r="Q717" t="s">
        <v>232</v>
      </c>
      <c r="R717" t="s">
        <v>233</v>
      </c>
      <c r="S717" t="s">
        <v>229</v>
      </c>
      <c r="T717" t="n">
        <v>5</v>
      </c>
    </row>
    <row r="718" spans="1:20">
      <c r="A718" s="1" t="n">
        <v>34334</v>
      </c>
      <c r="B718" t="s">
        <v>227</v>
      </c>
      <c r="C718" t="n">
        <v>4</v>
      </c>
      <c r="D718" t="n">
        <v>20</v>
      </c>
      <c r="E718" t="s">
        <v>52</v>
      </c>
      <c r="F718" t="n">
        <v>3201</v>
      </c>
      <c r="G718" t="s">
        <v>228</v>
      </c>
      <c r="H718" t="s">
        <v>229</v>
      </c>
      <c r="I718" t="n">
        <v>5</v>
      </c>
      <c r="J718" t="n">
        <v>458</v>
      </c>
      <c r="K718" t="s">
        <v>230</v>
      </c>
      <c r="L718" t="n">
        <v>219</v>
      </c>
      <c r="M718" t="n">
        <v>0.02</v>
      </c>
      <c r="N718" t="n">
        <v>45.6</v>
      </c>
      <c r="O718" t="s">
        <v>231</v>
      </c>
      <c r="P718" t="s">
        <v>232</v>
      </c>
      <c r="Q718" t="s">
        <v>232</v>
      </c>
      <c r="R718" t="s">
        <v>233</v>
      </c>
      <c r="S718" t="s">
        <v>229</v>
      </c>
      <c r="T718" t="n">
        <v>5</v>
      </c>
    </row>
    <row r="719" spans="1:20">
      <c r="A719" s="1" t="n">
        <v>34334</v>
      </c>
      <c r="B719" t="s">
        <v>227</v>
      </c>
      <c r="C719" t="n">
        <v>5</v>
      </c>
      <c r="D719" t="n">
        <v>20</v>
      </c>
      <c r="E719" t="s">
        <v>52</v>
      </c>
      <c r="F719" t="n">
        <v>3201</v>
      </c>
      <c r="G719" t="s">
        <v>228</v>
      </c>
      <c r="H719" t="s">
        <v>229</v>
      </c>
      <c r="I719" t="n">
        <v>5</v>
      </c>
      <c r="J719" t="n">
        <v>458</v>
      </c>
      <c r="K719" t="s">
        <v>230</v>
      </c>
      <c r="L719" t="n">
        <v>189</v>
      </c>
      <c r="M719" t="n">
        <v>0.1</v>
      </c>
      <c r="N719" t="n">
        <v>35</v>
      </c>
      <c r="O719" t="s">
        <v>231</v>
      </c>
      <c r="P719" t="s">
        <v>232</v>
      </c>
      <c r="Q719" t="s">
        <v>232</v>
      </c>
      <c r="R719" t="s">
        <v>233</v>
      </c>
      <c r="S719" t="s">
        <v>229</v>
      </c>
      <c r="T719" t="n">
        <v>5</v>
      </c>
    </row>
    <row r="720" spans="1:20">
      <c r="A720" s="1" t="n">
        <v>34334</v>
      </c>
      <c r="B720" t="s">
        <v>227</v>
      </c>
      <c r="C720" t="n">
        <v>6</v>
      </c>
      <c r="D720" t="n">
        <v>20</v>
      </c>
      <c r="E720" t="s">
        <v>52</v>
      </c>
      <c r="F720" t="n">
        <v>3201</v>
      </c>
      <c r="G720" t="s">
        <v>228</v>
      </c>
      <c r="H720" t="s">
        <v>229</v>
      </c>
      <c r="I720" t="n">
        <v>5</v>
      </c>
      <c r="J720" t="n">
        <v>458</v>
      </c>
      <c r="K720" t="s">
        <v>230</v>
      </c>
      <c r="L720" t="n">
        <v>346</v>
      </c>
      <c r="M720" t="n">
        <v>0.1</v>
      </c>
      <c r="N720" t="n">
        <v>35.2</v>
      </c>
      <c r="O720" t="s">
        <v>231</v>
      </c>
      <c r="P720" t="s">
        <v>232</v>
      </c>
      <c r="Q720" t="s">
        <v>232</v>
      </c>
      <c r="R720" t="s">
        <v>233</v>
      </c>
      <c r="S720" t="s">
        <v>229</v>
      </c>
      <c r="T720" t="n">
        <v>5</v>
      </c>
    </row>
    <row r="721" spans="1:20">
      <c r="A721" s="1" t="n">
        <v>34334</v>
      </c>
      <c r="B721" t="s">
        <v>227</v>
      </c>
      <c r="C721" t="n">
        <v>7</v>
      </c>
      <c r="D721" t="n">
        <v>20</v>
      </c>
      <c r="E721" t="s">
        <v>52</v>
      </c>
      <c r="F721" t="n">
        <v>3201</v>
      </c>
      <c r="G721" t="s">
        <v>228</v>
      </c>
      <c r="H721" t="s">
        <v>229</v>
      </c>
      <c r="I721" t="n">
        <v>5</v>
      </c>
      <c r="J721" t="n">
        <v>458</v>
      </c>
      <c r="K721" t="s">
        <v>230</v>
      </c>
      <c r="L721" t="n">
        <v>92</v>
      </c>
      <c r="M721" t="n">
        <v>0.2</v>
      </c>
      <c r="N721" t="n">
        <v>21.4</v>
      </c>
      <c r="O721" t="s">
        <v>231</v>
      </c>
      <c r="P721" t="s">
        <v>232</v>
      </c>
      <c r="Q721" t="s">
        <v>232</v>
      </c>
      <c r="R721" t="s">
        <v>233</v>
      </c>
      <c r="S721" t="s">
        <v>229</v>
      </c>
      <c r="T721" t="n">
        <v>5</v>
      </c>
    </row>
    <row r="722" spans="1:20">
      <c r="A722" s="1" t="n">
        <v>34334</v>
      </c>
      <c r="B722" t="s">
        <v>227</v>
      </c>
      <c r="C722" t="n">
        <v>8</v>
      </c>
      <c r="D722" t="n">
        <v>20</v>
      </c>
      <c r="E722" t="s">
        <v>52</v>
      </c>
      <c r="F722" t="n">
        <v>3201</v>
      </c>
      <c r="G722" t="s">
        <v>228</v>
      </c>
      <c r="H722" t="s">
        <v>229</v>
      </c>
      <c r="I722" t="n">
        <v>5</v>
      </c>
      <c r="J722" t="n">
        <v>458</v>
      </c>
      <c r="K722" t="s">
        <v>230</v>
      </c>
      <c r="L722" t="n">
        <v>244</v>
      </c>
      <c r="M722" t="n">
        <v>0.07000000000000001</v>
      </c>
      <c r="N722" t="n">
        <v>32.5</v>
      </c>
      <c r="O722" t="s">
        <v>231</v>
      </c>
      <c r="P722" t="s">
        <v>232</v>
      </c>
      <c r="Q722" t="s">
        <v>232</v>
      </c>
      <c r="R722" t="s">
        <v>233</v>
      </c>
      <c r="S722" t="s">
        <v>229</v>
      </c>
      <c r="T722" t="n">
        <v>5</v>
      </c>
    </row>
    <row r="723" spans="1:20">
      <c r="A723" s="1" t="n">
        <v>34334</v>
      </c>
      <c r="B723" t="s">
        <v>227</v>
      </c>
      <c r="C723" t="n">
        <v>9</v>
      </c>
      <c r="D723" t="n">
        <v>20</v>
      </c>
      <c r="E723" t="s">
        <v>52</v>
      </c>
      <c r="F723" t="n">
        <v>3201</v>
      </c>
      <c r="G723" t="s">
        <v>228</v>
      </c>
      <c r="H723" t="s">
        <v>229</v>
      </c>
      <c r="I723" t="n">
        <v>5</v>
      </c>
      <c r="J723" t="n">
        <v>940</v>
      </c>
      <c r="K723" t="s">
        <v>235</v>
      </c>
      <c r="L723" t="n">
        <v>119</v>
      </c>
      <c r="M723" t="n">
        <v>5.5</v>
      </c>
      <c r="N723" t="n">
        <v>10.8</v>
      </c>
      <c r="O723" t="s">
        <v>231</v>
      </c>
      <c r="P723" t="s">
        <v>232</v>
      </c>
      <c r="Q723" t="s">
        <v>232</v>
      </c>
      <c r="R723" t="s">
        <v>233</v>
      </c>
      <c r="S723" t="s">
        <v>229</v>
      </c>
      <c r="T723" t="n">
        <v>5</v>
      </c>
    </row>
    <row r="724" spans="1:20">
      <c r="A724" s="1" t="n">
        <v>34365</v>
      </c>
      <c r="B724" t="s">
        <v>279</v>
      </c>
      <c r="C724" t="n">
        <v>1</v>
      </c>
      <c r="D724" t="n">
        <v>20</v>
      </c>
      <c r="E724" t="s">
        <v>52</v>
      </c>
      <c r="F724" t="n">
        <v>3201</v>
      </c>
      <c r="G724" t="s">
        <v>228</v>
      </c>
      <c r="H724" t="s">
        <v>229</v>
      </c>
      <c r="I724" t="n">
        <v>5</v>
      </c>
      <c r="J724" t="n">
        <v>325</v>
      </c>
      <c r="K724" t="s">
        <v>265</v>
      </c>
      <c r="L724" t="n">
        <v>672</v>
      </c>
      <c r="M724" t="n">
        <v>1.07</v>
      </c>
      <c r="N724" t="n">
        <v>27.9</v>
      </c>
      <c r="O724" t="s">
        <v>277</v>
      </c>
      <c r="P724" t="s">
        <v>253</v>
      </c>
      <c r="Q724" t="s">
        <v>253</v>
      </c>
      <c r="R724" t="s">
        <v>233</v>
      </c>
      <c r="S724" t="s">
        <v>229</v>
      </c>
      <c r="T724" t="n">
        <v>5</v>
      </c>
    </row>
    <row r="725" spans="1:20">
      <c r="A725" s="1" t="n">
        <v>34365</v>
      </c>
      <c r="B725" t="s">
        <v>279</v>
      </c>
      <c r="C725" t="n">
        <v>2</v>
      </c>
      <c r="D725" t="n">
        <v>20</v>
      </c>
      <c r="E725" t="s">
        <v>52</v>
      </c>
      <c r="F725" t="n">
        <v>3201</v>
      </c>
      <c r="G725" t="s">
        <v>228</v>
      </c>
      <c r="H725" t="s">
        <v>229</v>
      </c>
      <c r="I725" t="n">
        <v>5</v>
      </c>
      <c r="J725" t="n">
        <v>458</v>
      </c>
      <c r="K725" t="s">
        <v>230</v>
      </c>
      <c r="L725" t="n">
        <v>259</v>
      </c>
      <c r="M725" t="n">
        <v>0.21</v>
      </c>
      <c r="N725" t="n">
        <v>21.5</v>
      </c>
      <c r="O725" t="s">
        <v>277</v>
      </c>
      <c r="P725" t="s">
        <v>253</v>
      </c>
      <c r="Q725" t="s">
        <v>253</v>
      </c>
      <c r="R725" t="s">
        <v>233</v>
      </c>
      <c r="S725" t="s">
        <v>229</v>
      </c>
      <c r="T725" t="n">
        <v>5</v>
      </c>
    </row>
    <row r="726" spans="1:20">
      <c r="A726" s="1" t="n">
        <v>34365</v>
      </c>
      <c r="B726" t="s">
        <v>279</v>
      </c>
      <c r="C726" t="n">
        <v>3</v>
      </c>
      <c r="D726" t="n">
        <v>20</v>
      </c>
      <c r="E726" t="s">
        <v>52</v>
      </c>
      <c r="F726" t="n">
        <v>3201</v>
      </c>
      <c r="G726" t="s">
        <v>228</v>
      </c>
      <c r="H726" t="s">
        <v>229</v>
      </c>
      <c r="I726" t="n">
        <v>5</v>
      </c>
      <c r="J726" t="n">
        <v>458</v>
      </c>
      <c r="K726" t="s">
        <v>230</v>
      </c>
      <c r="L726" t="n">
        <v>352</v>
      </c>
      <c r="M726" t="n">
        <v>0.03</v>
      </c>
      <c r="N726" t="n">
        <v>45.2</v>
      </c>
      <c r="O726" t="s">
        <v>277</v>
      </c>
      <c r="P726" t="s">
        <v>253</v>
      </c>
      <c r="Q726" t="s">
        <v>253</v>
      </c>
      <c r="R726" t="s">
        <v>233</v>
      </c>
      <c r="S726" t="s">
        <v>229</v>
      </c>
      <c r="T726" t="n">
        <v>5</v>
      </c>
    </row>
    <row r="727" spans="1:20">
      <c r="A727" s="1" t="n">
        <v>34365</v>
      </c>
      <c r="B727" t="s">
        <v>279</v>
      </c>
      <c r="C727" t="n">
        <v>4</v>
      </c>
      <c r="D727" t="n">
        <v>20</v>
      </c>
      <c r="E727" t="s">
        <v>52</v>
      </c>
      <c r="F727" t="n">
        <v>3201</v>
      </c>
      <c r="G727" t="s">
        <v>228</v>
      </c>
      <c r="H727" t="s">
        <v>229</v>
      </c>
      <c r="I727" t="n">
        <v>5</v>
      </c>
      <c r="J727" t="n">
        <v>458</v>
      </c>
      <c r="K727" t="s">
        <v>230</v>
      </c>
      <c r="L727" t="n">
        <v>229</v>
      </c>
      <c r="M727" t="n">
        <v>0.31</v>
      </c>
      <c r="N727" t="n">
        <v>23</v>
      </c>
      <c r="O727" t="s">
        <v>277</v>
      </c>
      <c r="P727" t="s">
        <v>253</v>
      </c>
      <c r="Q727" t="s">
        <v>253</v>
      </c>
      <c r="R727" t="s">
        <v>233</v>
      </c>
      <c r="S727" t="s">
        <v>229</v>
      </c>
      <c r="T727" t="n">
        <v>5</v>
      </c>
    </row>
    <row r="728" spans="1:20">
      <c r="A728" s="1" t="n">
        <v>34365</v>
      </c>
      <c r="B728" t="s">
        <v>279</v>
      </c>
      <c r="C728" t="n">
        <v>5</v>
      </c>
      <c r="D728" t="n">
        <v>20</v>
      </c>
      <c r="E728" t="s">
        <v>52</v>
      </c>
      <c r="F728" t="n">
        <v>3201</v>
      </c>
      <c r="G728" t="s">
        <v>228</v>
      </c>
      <c r="H728" t="s">
        <v>229</v>
      </c>
      <c r="I728" t="n">
        <v>5</v>
      </c>
      <c r="J728" t="n">
        <v>458</v>
      </c>
      <c r="K728" t="s">
        <v>230</v>
      </c>
      <c r="L728" t="n">
        <v>105</v>
      </c>
      <c r="M728" t="n">
        <v>0.23</v>
      </c>
      <c r="N728" t="n">
        <v>21.2</v>
      </c>
      <c r="O728" t="s">
        <v>277</v>
      </c>
      <c r="P728" t="s">
        <v>253</v>
      </c>
      <c r="Q728" t="s">
        <v>253</v>
      </c>
      <c r="R728" t="s">
        <v>233</v>
      </c>
      <c r="S728" t="s">
        <v>229</v>
      </c>
      <c r="T728" t="n">
        <v>5</v>
      </c>
    </row>
    <row r="729" spans="1:20">
      <c r="A729" s="1" t="n">
        <v>34365</v>
      </c>
      <c r="B729" t="s">
        <v>279</v>
      </c>
      <c r="C729" t="n">
        <v>6</v>
      </c>
      <c r="D729" t="n">
        <v>20</v>
      </c>
      <c r="E729" t="s">
        <v>52</v>
      </c>
      <c r="F729" t="n">
        <v>3201</v>
      </c>
      <c r="G729" t="s">
        <v>228</v>
      </c>
      <c r="H729" t="s">
        <v>229</v>
      </c>
      <c r="I729" t="n">
        <v>5</v>
      </c>
      <c r="J729" t="n">
        <v>712</v>
      </c>
      <c r="K729" t="s">
        <v>278</v>
      </c>
      <c r="L729" t="n">
        <v>462</v>
      </c>
      <c r="M729" t="n">
        <v>0.04</v>
      </c>
      <c r="N729" t="n">
        <v>44.3</v>
      </c>
      <c r="O729" t="s">
        <v>277</v>
      </c>
      <c r="P729" t="s">
        <v>253</v>
      </c>
      <c r="Q729" t="s">
        <v>253</v>
      </c>
      <c r="R729" t="s">
        <v>233</v>
      </c>
      <c r="S729" t="s">
        <v>229</v>
      </c>
      <c r="T729" t="n">
        <v>5</v>
      </c>
    </row>
    <row r="730" spans="1:20">
      <c r="A730" s="1" t="n">
        <v>34365</v>
      </c>
      <c r="B730" t="s">
        <v>227</v>
      </c>
      <c r="C730" t="n">
        <v>1</v>
      </c>
      <c r="D730" t="n">
        <v>20</v>
      </c>
      <c r="E730" t="s">
        <v>52</v>
      </c>
      <c r="F730" t="n">
        <v>3201</v>
      </c>
      <c r="G730" t="s">
        <v>228</v>
      </c>
      <c r="H730" t="s">
        <v>229</v>
      </c>
      <c r="I730" t="n">
        <v>5</v>
      </c>
      <c r="J730" t="n">
        <v>458</v>
      </c>
      <c r="K730" t="s">
        <v>230</v>
      </c>
      <c r="L730" t="n">
        <v>99</v>
      </c>
      <c r="M730" t="n">
        <v>0.2</v>
      </c>
      <c r="N730" t="n">
        <v>21.7</v>
      </c>
      <c r="O730" t="s">
        <v>231</v>
      </c>
      <c r="P730" t="s">
        <v>232</v>
      </c>
      <c r="Q730" t="s">
        <v>232</v>
      </c>
      <c r="R730" t="s">
        <v>233</v>
      </c>
      <c r="S730" t="s">
        <v>229</v>
      </c>
      <c r="T730" t="n">
        <v>5</v>
      </c>
    </row>
    <row r="731" spans="1:20">
      <c r="A731" s="1" t="n">
        <v>34365</v>
      </c>
      <c r="B731" t="s">
        <v>227</v>
      </c>
      <c r="C731" t="n">
        <v>7</v>
      </c>
      <c r="D731" t="n">
        <v>20</v>
      </c>
      <c r="E731" t="s">
        <v>52</v>
      </c>
      <c r="F731" t="n">
        <v>3201</v>
      </c>
      <c r="G731" t="s">
        <v>228</v>
      </c>
      <c r="H731" t="s">
        <v>229</v>
      </c>
      <c r="I731" t="n">
        <v>5</v>
      </c>
      <c r="J731" t="n">
        <v>458</v>
      </c>
      <c r="K731" t="s">
        <v>230</v>
      </c>
      <c r="L731" t="n">
        <v>250</v>
      </c>
      <c r="M731" t="n">
        <v>0.07000000000000001</v>
      </c>
      <c r="N731" t="n">
        <v>32.9</v>
      </c>
      <c r="O731" t="s">
        <v>231</v>
      </c>
      <c r="P731" t="s">
        <v>232</v>
      </c>
      <c r="Q731" t="s">
        <v>232</v>
      </c>
      <c r="R731" t="s">
        <v>233</v>
      </c>
      <c r="S731" t="s">
        <v>229</v>
      </c>
      <c r="T731" t="n">
        <v>5</v>
      </c>
    </row>
    <row r="732" spans="1:20">
      <c r="A732" s="1" t="n">
        <v>34365</v>
      </c>
      <c r="B732" t="s">
        <v>227</v>
      </c>
      <c r="C732" t="n">
        <v>8</v>
      </c>
      <c r="D732" t="n">
        <v>20</v>
      </c>
      <c r="E732" t="s">
        <v>52</v>
      </c>
      <c r="F732" t="n">
        <v>3201</v>
      </c>
      <c r="G732" t="s">
        <v>228</v>
      </c>
      <c r="H732" t="s">
        <v>229</v>
      </c>
      <c r="I732" t="n">
        <v>5</v>
      </c>
      <c r="J732" t="n">
        <v>458</v>
      </c>
      <c r="K732" t="s">
        <v>230</v>
      </c>
      <c r="L732" t="n">
        <v>213</v>
      </c>
      <c r="M732" t="n">
        <v>0.04</v>
      </c>
      <c r="N732" t="n">
        <v>38</v>
      </c>
      <c r="O732" t="s">
        <v>231</v>
      </c>
      <c r="P732" t="s">
        <v>232</v>
      </c>
      <c r="Q732" t="s">
        <v>232</v>
      </c>
      <c r="R732" t="s">
        <v>233</v>
      </c>
      <c r="S732" t="s">
        <v>229</v>
      </c>
      <c r="T732" t="n">
        <v>5</v>
      </c>
    </row>
    <row r="733" spans="1:20">
      <c r="A733" s="1" t="n">
        <v>34365</v>
      </c>
      <c r="B733" t="s">
        <v>227</v>
      </c>
      <c r="C733" t="n">
        <v>9</v>
      </c>
      <c r="D733" t="n">
        <v>20</v>
      </c>
      <c r="E733" t="s">
        <v>52</v>
      </c>
      <c r="F733" t="n">
        <v>3201</v>
      </c>
      <c r="G733" t="s">
        <v>228</v>
      </c>
      <c r="H733" t="s">
        <v>229</v>
      </c>
      <c r="I733" t="n">
        <v>5</v>
      </c>
      <c r="J733" t="n">
        <v>458</v>
      </c>
      <c r="K733" t="s">
        <v>230</v>
      </c>
      <c r="L733" t="n">
        <v>183</v>
      </c>
      <c r="M733" t="n">
        <v>0.02</v>
      </c>
      <c r="N733" t="n">
        <v>45</v>
      </c>
      <c r="O733" t="s">
        <v>231</v>
      </c>
      <c r="P733" t="s">
        <v>232</v>
      </c>
      <c r="Q733" t="s">
        <v>232</v>
      </c>
      <c r="R733" t="s">
        <v>233</v>
      </c>
      <c r="S733" t="s">
        <v>229</v>
      </c>
      <c r="T733" t="n">
        <v>5</v>
      </c>
    </row>
    <row r="734" spans="1:20">
      <c r="A734" s="1" t="n">
        <v>34365</v>
      </c>
      <c r="B734" t="s">
        <v>227</v>
      </c>
      <c r="C734" t="n">
        <v>10</v>
      </c>
      <c r="D734" t="n">
        <v>20</v>
      </c>
      <c r="E734" t="s">
        <v>52</v>
      </c>
      <c r="F734" t="n">
        <v>3201</v>
      </c>
      <c r="G734" t="s">
        <v>228</v>
      </c>
      <c r="H734" t="s">
        <v>229</v>
      </c>
      <c r="I734" t="n">
        <v>5</v>
      </c>
      <c r="J734" t="n">
        <v>458</v>
      </c>
      <c r="K734" t="s">
        <v>230</v>
      </c>
      <c r="L734" t="n">
        <v>14</v>
      </c>
      <c r="M734" t="n">
        <v>0.02</v>
      </c>
      <c r="N734" t="n">
        <v>45.8</v>
      </c>
      <c r="O734" t="s">
        <v>231</v>
      </c>
      <c r="P734" t="s">
        <v>232</v>
      </c>
      <c r="Q734" t="s">
        <v>232</v>
      </c>
      <c r="R734" t="s">
        <v>233</v>
      </c>
      <c r="S734" t="s">
        <v>229</v>
      </c>
      <c r="T734" t="n">
        <v>5</v>
      </c>
    </row>
    <row r="735" spans="1:20">
      <c r="A735" s="1" t="n">
        <v>34365</v>
      </c>
      <c r="B735" t="s">
        <v>227</v>
      </c>
      <c r="C735" t="n">
        <v>11</v>
      </c>
      <c r="D735" t="n">
        <v>20</v>
      </c>
      <c r="E735" t="s">
        <v>52</v>
      </c>
      <c r="F735" t="n">
        <v>3201</v>
      </c>
      <c r="G735" t="s">
        <v>228</v>
      </c>
      <c r="H735" t="s">
        <v>229</v>
      </c>
      <c r="I735" t="n">
        <v>5</v>
      </c>
      <c r="J735" t="n">
        <v>458</v>
      </c>
      <c r="K735" t="s">
        <v>230</v>
      </c>
      <c r="L735" t="n">
        <v>410</v>
      </c>
      <c r="M735" t="n">
        <v>0.07000000000000001</v>
      </c>
      <c r="N735" t="n">
        <v>32.5</v>
      </c>
      <c r="O735" t="s">
        <v>231</v>
      </c>
      <c r="P735" t="s">
        <v>232</v>
      </c>
      <c r="Q735" t="s">
        <v>232</v>
      </c>
      <c r="R735" t="s">
        <v>233</v>
      </c>
      <c r="S735" t="s">
        <v>229</v>
      </c>
      <c r="T735" t="n">
        <v>5</v>
      </c>
    </row>
    <row r="736" spans="1:20">
      <c r="A736" s="1" t="n">
        <v>34365</v>
      </c>
      <c r="B736" t="s">
        <v>236</v>
      </c>
      <c r="C736" t="n">
        <v>1</v>
      </c>
      <c r="D736" t="n">
        <v>213</v>
      </c>
      <c r="E736" t="s">
        <v>234</v>
      </c>
      <c r="F736" t="n">
        <v>3201</v>
      </c>
      <c r="G736" t="s">
        <v>228</v>
      </c>
      <c r="H736" t="s">
        <v>229</v>
      </c>
      <c r="I736" t="n">
        <v>5</v>
      </c>
      <c r="J736" t="n">
        <v>160</v>
      </c>
      <c r="K736" t="s">
        <v>258</v>
      </c>
      <c r="L736" t="n">
        <v>1</v>
      </c>
      <c r="M736" t="n">
        <v>0</v>
      </c>
      <c r="N736" t="n">
        <v>0</v>
      </c>
    </row>
    <row r="737" spans="1:20">
      <c r="A737" s="1" t="n">
        <v>34365</v>
      </c>
      <c r="B737" t="s">
        <v>241</v>
      </c>
      <c r="C737" t="n">
        <v>1</v>
      </c>
      <c r="D737" t="n">
        <v>213</v>
      </c>
      <c r="E737" t="s">
        <v>234</v>
      </c>
      <c r="F737" t="n">
        <v>3201</v>
      </c>
      <c r="G737" t="s">
        <v>228</v>
      </c>
      <c r="H737" t="s">
        <v>229</v>
      </c>
      <c r="I737" t="n">
        <v>5</v>
      </c>
      <c r="J737" t="n">
        <v>785</v>
      </c>
      <c r="K737" t="s">
        <v>259</v>
      </c>
      <c r="L737" t="n">
        <v>25</v>
      </c>
      <c r="M737" t="n">
        <v>0</v>
      </c>
      <c r="N737" t="n">
        <v>0</v>
      </c>
    </row>
    <row r="738" spans="1:20">
      <c r="A738" s="1" t="n">
        <v>34393</v>
      </c>
      <c r="B738" t="s">
        <v>279</v>
      </c>
      <c r="C738" t="n">
        <v>1</v>
      </c>
      <c r="D738" t="n">
        <v>20</v>
      </c>
      <c r="E738" t="s">
        <v>52</v>
      </c>
      <c r="F738" t="n">
        <v>3201</v>
      </c>
      <c r="G738" t="s">
        <v>228</v>
      </c>
      <c r="H738" t="s">
        <v>229</v>
      </c>
      <c r="I738" t="n">
        <v>5</v>
      </c>
      <c r="J738" t="n">
        <v>458</v>
      </c>
      <c r="K738" t="s">
        <v>230</v>
      </c>
      <c r="L738" t="n">
        <v>292</v>
      </c>
      <c r="M738" t="n">
        <v>0.2</v>
      </c>
      <c r="N738" t="n">
        <v>20.7</v>
      </c>
      <c r="O738" t="s">
        <v>277</v>
      </c>
      <c r="P738" t="s">
        <v>253</v>
      </c>
      <c r="Q738" t="s">
        <v>253</v>
      </c>
      <c r="R738" t="s">
        <v>233</v>
      </c>
      <c r="S738" t="s">
        <v>229</v>
      </c>
      <c r="T738" t="n">
        <v>5</v>
      </c>
    </row>
    <row r="739" spans="1:20">
      <c r="A739" s="1" t="n">
        <v>34393</v>
      </c>
      <c r="B739" t="s">
        <v>279</v>
      </c>
      <c r="C739" t="n">
        <v>2</v>
      </c>
      <c r="D739" t="n">
        <v>20</v>
      </c>
      <c r="E739" t="s">
        <v>52</v>
      </c>
      <c r="F739" t="n">
        <v>3201</v>
      </c>
      <c r="G739" t="s">
        <v>228</v>
      </c>
      <c r="H739" t="s">
        <v>229</v>
      </c>
      <c r="I739" t="n">
        <v>5</v>
      </c>
      <c r="J739" t="n">
        <v>712</v>
      </c>
      <c r="K739" t="s">
        <v>278</v>
      </c>
      <c r="L739" t="n">
        <v>457</v>
      </c>
      <c r="M739" t="n">
        <v>0.05</v>
      </c>
      <c r="N739" t="n">
        <v>44</v>
      </c>
      <c r="O739" t="s">
        <v>277</v>
      </c>
      <c r="P739" t="s">
        <v>253</v>
      </c>
      <c r="Q739" t="s">
        <v>253</v>
      </c>
      <c r="R739" t="s">
        <v>233</v>
      </c>
      <c r="S739" t="s">
        <v>229</v>
      </c>
      <c r="T739" t="n">
        <v>5</v>
      </c>
    </row>
    <row r="740" spans="1:20">
      <c r="A740" s="1" t="n">
        <v>34393</v>
      </c>
      <c r="B740" t="s">
        <v>227</v>
      </c>
      <c r="C740" t="n">
        <v>3</v>
      </c>
      <c r="D740" t="n">
        <v>20</v>
      </c>
      <c r="E740" t="s">
        <v>52</v>
      </c>
      <c r="F740" t="n">
        <v>3201</v>
      </c>
      <c r="G740" t="s">
        <v>228</v>
      </c>
      <c r="H740" t="s">
        <v>229</v>
      </c>
      <c r="I740" t="n">
        <v>5</v>
      </c>
      <c r="J740" t="n">
        <v>458</v>
      </c>
      <c r="K740" t="s">
        <v>230</v>
      </c>
      <c r="L740" t="n">
        <v>200</v>
      </c>
      <c r="M740" t="n">
        <v>0.02</v>
      </c>
      <c r="N740" t="n">
        <v>43.5</v>
      </c>
      <c r="O740" t="s">
        <v>231</v>
      </c>
      <c r="P740" t="s">
        <v>232</v>
      </c>
      <c r="Q740" t="s">
        <v>232</v>
      </c>
      <c r="R740" t="s">
        <v>233</v>
      </c>
      <c r="S740" t="s">
        <v>229</v>
      </c>
      <c r="T740" t="n">
        <v>5</v>
      </c>
    </row>
    <row r="741" spans="1:20">
      <c r="A741" s="1" t="n">
        <v>34393</v>
      </c>
      <c r="B741" t="s">
        <v>227</v>
      </c>
      <c r="C741" t="n">
        <v>4</v>
      </c>
      <c r="D741" t="n">
        <v>20</v>
      </c>
      <c r="E741" t="s">
        <v>52</v>
      </c>
      <c r="F741" t="n">
        <v>3201</v>
      </c>
      <c r="G741" t="s">
        <v>228</v>
      </c>
      <c r="H741" t="s">
        <v>229</v>
      </c>
      <c r="I741" t="n">
        <v>5</v>
      </c>
      <c r="J741" t="n">
        <v>458</v>
      </c>
      <c r="K741" t="s">
        <v>230</v>
      </c>
      <c r="L741" t="n">
        <v>210</v>
      </c>
      <c r="M741" t="n">
        <v>0.1</v>
      </c>
      <c r="N741" t="n">
        <v>34.7</v>
      </c>
      <c r="O741" t="s">
        <v>231</v>
      </c>
      <c r="P741" t="s">
        <v>232</v>
      </c>
      <c r="Q741" t="s">
        <v>232</v>
      </c>
      <c r="R741" t="s">
        <v>233</v>
      </c>
      <c r="S741" t="s">
        <v>229</v>
      </c>
      <c r="T741" t="n">
        <v>5</v>
      </c>
    </row>
    <row r="742" spans="1:20">
      <c r="A742" s="1" t="n">
        <v>34393</v>
      </c>
      <c r="B742" t="s">
        <v>227</v>
      </c>
      <c r="C742" t="n">
        <v>5</v>
      </c>
      <c r="D742" t="n">
        <v>20</v>
      </c>
      <c r="E742" t="s">
        <v>52</v>
      </c>
      <c r="F742" t="n">
        <v>3201</v>
      </c>
      <c r="G742" t="s">
        <v>228</v>
      </c>
      <c r="H742" t="s">
        <v>229</v>
      </c>
      <c r="I742" t="n">
        <v>5</v>
      </c>
      <c r="J742" t="n">
        <v>458</v>
      </c>
      <c r="K742" t="s">
        <v>230</v>
      </c>
      <c r="L742" t="n">
        <v>229</v>
      </c>
      <c r="M742" t="n">
        <v>0.04</v>
      </c>
      <c r="N742" t="n">
        <v>38.1</v>
      </c>
      <c r="O742" t="s">
        <v>231</v>
      </c>
      <c r="P742" t="s">
        <v>232</v>
      </c>
      <c r="Q742" t="s">
        <v>232</v>
      </c>
      <c r="R742" t="s">
        <v>233</v>
      </c>
      <c r="S742" t="s">
        <v>229</v>
      </c>
      <c r="T742" t="n">
        <v>5</v>
      </c>
    </row>
    <row r="743" spans="1:20">
      <c r="A743" s="1" t="n">
        <v>34393</v>
      </c>
      <c r="B743" t="s">
        <v>227</v>
      </c>
      <c r="C743" t="n">
        <v>6</v>
      </c>
      <c r="D743" t="n">
        <v>20</v>
      </c>
      <c r="E743" t="s">
        <v>52</v>
      </c>
      <c r="F743" t="n">
        <v>3201</v>
      </c>
      <c r="G743" t="s">
        <v>228</v>
      </c>
      <c r="H743" t="s">
        <v>229</v>
      </c>
      <c r="I743" t="n">
        <v>5</v>
      </c>
      <c r="J743" t="n">
        <v>458</v>
      </c>
      <c r="K743" t="s">
        <v>230</v>
      </c>
      <c r="L743" t="n">
        <v>344</v>
      </c>
      <c r="M743" t="n">
        <v>0.07000000000000001</v>
      </c>
      <c r="N743" t="n">
        <v>33</v>
      </c>
      <c r="O743" t="s">
        <v>231</v>
      </c>
      <c r="P743" t="s">
        <v>232</v>
      </c>
      <c r="Q743" t="s">
        <v>232</v>
      </c>
      <c r="R743" t="s">
        <v>233</v>
      </c>
      <c r="S743" t="s">
        <v>229</v>
      </c>
      <c r="T743" t="n">
        <v>5</v>
      </c>
    </row>
    <row r="744" spans="1:20">
      <c r="A744" s="1" t="n">
        <v>34393</v>
      </c>
      <c r="B744" t="s">
        <v>227</v>
      </c>
      <c r="C744" t="n">
        <v>7</v>
      </c>
      <c r="D744" t="n">
        <v>20</v>
      </c>
      <c r="E744" t="s">
        <v>52</v>
      </c>
      <c r="F744" t="n">
        <v>3201</v>
      </c>
      <c r="G744" t="s">
        <v>228</v>
      </c>
      <c r="H744" t="s">
        <v>229</v>
      </c>
      <c r="I744" t="n">
        <v>5</v>
      </c>
      <c r="J744" t="n">
        <v>458</v>
      </c>
      <c r="K744" t="s">
        <v>230</v>
      </c>
      <c r="L744" t="n">
        <v>218</v>
      </c>
      <c r="M744" t="n">
        <v>0.02</v>
      </c>
      <c r="N744" t="n">
        <v>46.1</v>
      </c>
      <c r="O744" t="s">
        <v>231</v>
      </c>
      <c r="P744" t="s">
        <v>232</v>
      </c>
      <c r="Q744" t="s">
        <v>232</v>
      </c>
      <c r="R744" t="s">
        <v>233</v>
      </c>
      <c r="S744" t="s">
        <v>229</v>
      </c>
      <c r="T744" t="n">
        <v>5</v>
      </c>
    </row>
    <row r="745" spans="1:20">
      <c r="A745" s="1" t="n">
        <v>34393</v>
      </c>
      <c r="B745" t="s">
        <v>236</v>
      </c>
      <c r="C745" t="n">
        <v>1</v>
      </c>
      <c r="D745" t="n">
        <v>213</v>
      </c>
      <c r="E745" t="s">
        <v>234</v>
      </c>
      <c r="F745" t="n">
        <v>3201</v>
      </c>
      <c r="G745" t="s">
        <v>228</v>
      </c>
      <c r="H745" t="s">
        <v>229</v>
      </c>
      <c r="I745" t="n">
        <v>5</v>
      </c>
      <c r="J745" t="n">
        <v>458</v>
      </c>
      <c r="K745" t="s">
        <v>230</v>
      </c>
      <c r="L745" t="n">
        <v>1</v>
      </c>
      <c r="M745" t="n">
        <v>0</v>
      </c>
      <c r="N745" t="n">
        <v>0</v>
      </c>
    </row>
    <row r="746" spans="1:20">
      <c r="A746" s="1" t="n">
        <v>34393</v>
      </c>
      <c r="B746" t="s">
        <v>236</v>
      </c>
      <c r="C746" t="n">
        <v>2</v>
      </c>
      <c r="D746" t="n">
        <v>213</v>
      </c>
      <c r="E746" t="s">
        <v>234</v>
      </c>
      <c r="F746" t="n">
        <v>3201</v>
      </c>
      <c r="G746" t="s">
        <v>228</v>
      </c>
      <c r="H746" t="s">
        <v>229</v>
      </c>
      <c r="I746" t="n">
        <v>5</v>
      </c>
      <c r="J746" t="n">
        <v>595</v>
      </c>
      <c r="K746" t="s">
        <v>268</v>
      </c>
      <c r="L746" t="n">
        <v>1</v>
      </c>
      <c r="M746" t="n">
        <v>0</v>
      </c>
      <c r="N746" t="n">
        <v>0</v>
      </c>
    </row>
    <row r="747" spans="1:20">
      <c r="A747" s="1" t="n">
        <v>34393</v>
      </c>
      <c r="B747" t="s">
        <v>241</v>
      </c>
      <c r="C747" t="n">
        <v>1</v>
      </c>
      <c r="D747" t="n">
        <v>213</v>
      </c>
      <c r="E747" t="s">
        <v>234</v>
      </c>
      <c r="F747" t="n">
        <v>3201</v>
      </c>
      <c r="G747" t="s">
        <v>228</v>
      </c>
      <c r="H747" t="s">
        <v>229</v>
      </c>
      <c r="I747" t="n">
        <v>5</v>
      </c>
      <c r="J747" t="n">
        <v>595</v>
      </c>
      <c r="K747" t="s">
        <v>268</v>
      </c>
      <c r="L747" t="n">
        <v>23</v>
      </c>
      <c r="M747" t="n">
        <v>0</v>
      </c>
      <c r="N747" t="n">
        <v>0</v>
      </c>
    </row>
    <row r="748" spans="1:20">
      <c r="A748" s="1" t="n">
        <v>34424</v>
      </c>
      <c r="B748" t="s">
        <v>279</v>
      </c>
      <c r="C748" t="n">
        <v>1</v>
      </c>
      <c r="D748" t="n">
        <v>20</v>
      </c>
      <c r="E748" t="s">
        <v>52</v>
      </c>
      <c r="F748" t="n">
        <v>3201</v>
      </c>
      <c r="G748" t="s">
        <v>228</v>
      </c>
      <c r="H748" t="s">
        <v>229</v>
      </c>
      <c r="I748" t="n">
        <v>5</v>
      </c>
      <c r="J748" t="n">
        <v>160</v>
      </c>
      <c r="K748" t="s">
        <v>258</v>
      </c>
      <c r="L748" t="n">
        <v>343</v>
      </c>
      <c r="M748" t="n">
        <v>0.01</v>
      </c>
      <c r="N748" t="n">
        <v>54.1</v>
      </c>
      <c r="O748" t="s">
        <v>277</v>
      </c>
      <c r="P748" t="s">
        <v>253</v>
      </c>
      <c r="Q748" t="s">
        <v>253</v>
      </c>
      <c r="R748" t="s">
        <v>233</v>
      </c>
      <c r="S748" t="s">
        <v>229</v>
      </c>
      <c r="T748" t="n">
        <v>5</v>
      </c>
    </row>
    <row r="749" spans="1:20">
      <c r="A749" s="1" t="n">
        <v>34424</v>
      </c>
      <c r="B749" t="s">
        <v>279</v>
      </c>
      <c r="C749" t="n">
        <v>2</v>
      </c>
      <c r="D749" t="n">
        <v>20</v>
      </c>
      <c r="E749" t="s">
        <v>52</v>
      </c>
      <c r="F749" t="n">
        <v>3201</v>
      </c>
      <c r="G749" t="s">
        <v>228</v>
      </c>
      <c r="H749" t="s">
        <v>229</v>
      </c>
      <c r="I749" t="n">
        <v>5</v>
      </c>
      <c r="J749" t="n">
        <v>458</v>
      </c>
      <c r="K749" t="s">
        <v>230</v>
      </c>
      <c r="L749" t="n">
        <v>303</v>
      </c>
      <c r="M749" t="n">
        <v>0.2</v>
      </c>
      <c r="N749" t="n">
        <v>21.2</v>
      </c>
      <c r="O749" t="s">
        <v>277</v>
      </c>
      <c r="P749" t="s">
        <v>253</v>
      </c>
      <c r="Q749" t="s">
        <v>253</v>
      </c>
      <c r="R749" t="s">
        <v>233</v>
      </c>
      <c r="S749" t="s">
        <v>229</v>
      </c>
      <c r="T749" t="n">
        <v>5</v>
      </c>
    </row>
    <row r="750" spans="1:20">
      <c r="A750" s="1" t="n">
        <v>34424</v>
      </c>
      <c r="B750" t="s">
        <v>227</v>
      </c>
      <c r="C750" t="n">
        <v>1</v>
      </c>
      <c r="D750" t="n">
        <v>20</v>
      </c>
      <c r="E750" t="s">
        <v>52</v>
      </c>
      <c r="F750" t="n">
        <v>3201</v>
      </c>
      <c r="G750" t="s">
        <v>228</v>
      </c>
      <c r="H750" t="s">
        <v>229</v>
      </c>
      <c r="I750" t="n">
        <v>5</v>
      </c>
      <c r="J750" t="n">
        <v>458</v>
      </c>
      <c r="K750" t="s">
        <v>230</v>
      </c>
      <c r="L750" t="n">
        <v>415</v>
      </c>
      <c r="M750" t="n">
        <v>0.07000000000000001</v>
      </c>
      <c r="N750" t="n">
        <v>32.4</v>
      </c>
      <c r="O750" t="s">
        <v>231</v>
      </c>
      <c r="P750" t="s">
        <v>232</v>
      </c>
      <c r="Q750" t="s">
        <v>232</v>
      </c>
      <c r="R750" t="s">
        <v>233</v>
      </c>
      <c r="S750" t="s">
        <v>229</v>
      </c>
      <c r="T750" t="n">
        <v>5</v>
      </c>
    </row>
    <row r="751" spans="1:20">
      <c r="A751" s="1" t="n">
        <v>34424</v>
      </c>
      <c r="B751" t="s">
        <v>227</v>
      </c>
      <c r="C751" t="n">
        <v>4</v>
      </c>
      <c r="D751" t="n">
        <v>20</v>
      </c>
      <c r="E751" t="s">
        <v>52</v>
      </c>
      <c r="F751" t="n">
        <v>3201</v>
      </c>
      <c r="G751" t="s">
        <v>228</v>
      </c>
      <c r="H751" t="s">
        <v>229</v>
      </c>
      <c r="I751" t="n">
        <v>5</v>
      </c>
      <c r="J751" t="n">
        <v>458</v>
      </c>
      <c r="K751" t="s">
        <v>230</v>
      </c>
      <c r="L751" t="n">
        <v>410</v>
      </c>
      <c r="M751" t="n">
        <v>0.07000000000000001</v>
      </c>
      <c r="N751" t="n">
        <v>32.5</v>
      </c>
      <c r="O751" t="s">
        <v>231</v>
      </c>
      <c r="P751" t="s">
        <v>232</v>
      </c>
      <c r="Q751" t="s">
        <v>232</v>
      </c>
      <c r="R751" t="s">
        <v>233</v>
      </c>
      <c r="S751" t="s">
        <v>229</v>
      </c>
      <c r="T751" t="n">
        <v>5</v>
      </c>
    </row>
    <row r="752" spans="1:20">
      <c r="A752" s="1" t="n">
        <v>34424</v>
      </c>
      <c r="B752" t="s">
        <v>227</v>
      </c>
      <c r="C752" t="n">
        <v>5</v>
      </c>
      <c r="D752" t="n">
        <v>20</v>
      </c>
      <c r="E752" t="s">
        <v>52</v>
      </c>
      <c r="F752" t="n">
        <v>3201</v>
      </c>
      <c r="G752" t="s">
        <v>228</v>
      </c>
      <c r="H752" t="s">
        <v>229</v>
      </c>
      <c r="I752" t="n">
        <v>5</v>
      </c>
      <c r="J752" t="n">
        <v>458</v>
      </c>
      <c r="K752" t="s">
        <v>230</v>
      </c>
      <c r="L752" t="n">
        <v>216</v>
      </c>
      <c r="M752" t="n">
        <v>0.04</v>
      </c>
      <c r="N752" t="n">
        <v>37.2</v>
      </c>
      <c r="O752" t="s">
        <v>231</v>
      </c>
      <c r="P752" t="s">
        <v>232</v>
      </c>
      <c r="Q752" t="s">
        <v>232</v>
      </c>
      <c r="R752" t="s">
        <v>233</v>
      </c>
      <c r="S752" t="s">
        <v>229</v>
      </c>
      <c r="T752" t="n">
        <v>5</v>
      </c>
    </row>
    <row r="753" spans="1:20">
      <c r="A753" s="1" t="n">
        <v>34424</v>
      </c>
      <c r="B753" t="s">
        <v>227</v>
      </c>
      <c r="C753" t="n">
        <v>6</v>
      </c>
      <c r="D753" t="n">
        <v>20</v>
      </c>
      <c r="E753" t="s">
        <v>52</v>
      </c>
      <c r="F753" t="n">
        <v>3201</v>
      </c>
      <c r="G753" t="s">
        <v>228</v>
      </c>
      <c r="H753" t="s">
        <v>229</v>
      </c>
      <c r="I753" t="n">
        <v>5</v>
      </c>
      <c r="J753" t="n">
        <v>458</v>
      </c>
      <c r="K753" t="s">
        <v>230</v>
      </c>
      <c r="L753" t="n">
        <v>199</v>
      </c>
      <c r="M753" t="n">
        <v>0.02</v>
      </c>
      <c r="N753" t="n">
        <v>45.8</v>
      </c>
      <c r="O753" t="s">
        <v>231</v>
      </c>
      <c r="P753" t="s">
        <v>232</v>
      </c>
      <c r="Q753" t="s">
        <v>232</v>
      </c>
      <c r="R753" t="s">
        <v>233</v>
      </c>
      <c r="S753" t="s">
        <v>229</v>
      </c>
      <c r="T753" t="n">
        <v>5</v>
      </c>
    </row>
    <row r="754" spans="1:20">
      <c r="A754" s="1" t="n">
        <v>34424</v>
      </c>
      <c r="B754" t="s">
        <v>241</v>
      </c>
      <c r="C754" t="n">
        <v>1</v>
      </c>
      <c r="D754" t="n">
        <v>213</v>
      </c>
      <c r="E754" t="s">
        <v>234</v>
      </c>
      <c r="F754" t="n">
        <v>3201</v>
      </c>
      <c r="G754" t="s">
        <v>228</v>
      </c>
      <c r="H754" t="s">
        <v>229</v>
      </c>
      <c r="I754" t="n">
        <v>5</v>
      </c>
      <c r="J754" t="n">
        <v>640</v>
      </c>
      <c r="K754" t="s">
        <v>276</v>
      </c>
      <c r="L754" t="n">
        <v>20</v>
      </c>
      <c r="M754" t="n">
        <v>0</v>
      </c>
      <c r="N754" t="n">
        <v>0</v>
      </c>
    </row>
    <row r="755" spans="1:20">
      <c r="A755" s="1" t="n">
        <v>34454</v>
      </c>
      <c r="B755" t="s">
        <v>279</v>
      </c>
      <c r="C755" t="n">
        <v>1</v>
      </c>
      <c r="D755" t="n">
        <v>20</v>
      </c>
      <c r="E755" t="s">
        <v>52</v>
      </c>
      <c r="F755" t="n">
        <v>3201</v>
      </c>
      <c r="G755" t="s">
        <v>228</v>
      </c>
      <c r="H755" t="s">
        <v>229</v>
      </c>
      <c r="I755" t="n">
        <v>5</v>
      </c>
      <c r="J755" t="n">
        <v>458</v>
      </c>
      <c r="K755" t="s">
        <v>230</v>
      </c>
      <c r="L755" t="n">
        <v>276</v>
      </c>
      <c r="M755" t="n">
        <v>0.22</v>
      </c>
      <c r="N755" t="n">
        <v>21</v>
      </c>
      <c r="O755" t="s">
        <v>277</v>
      </c>
      <c r="P755" t="s">
        <v>253</v>
      </c>
      <c r="Q755" t="s">
        <v>253</v>
      </c>
      <c r="R755" t="s">
        <v>233</v>
      </c>
      <c r="S755" t="s">
        <v>229</v>
      </c>
      <c r="T755" t="n">
        <v>5</v>
      </c>
    </row>
    <row r="756" spans="1:20">
      <c r="A756" s="1" t="n">
        <v>34454</v>
      </c>
      <c r="B756" t="s">
        <v>279</v>
      </c>
      <c r="C756" t="n">
        <v>2</v>
      </c>
      <c r="D756" t="n">
        <v>20</v>
      </c>
      <c r="E756" t="s">
        <v>52</v>
      </c>
      <c r="F756" t="n">
        <v>3201</v>
      </c>
      <c r="G756" t="s">
        <v>228</v>
      </c>
      <c r="H756" t="s">
        <v>229</v>
      </c>
      <c r="I756" t="n">
        <v>5</v>
      </c>
      <c r="J756" t="n">
        <v>458</v>
      </c>
      <c r="K756" t="s">
        <v>230</v>
      </c>
      <c r="L756" t="n">
        <v>349</v>
      </c>
      <c r="M756" t="n">
        <v>0.24</v>
      </c>
      <c r="N756" t="n">
        <v>21.3</v>
      </c>
      <c r="O756" t="s">
        <v>277</v>
      </c>
      <c r="P756" t="s">
        <v>253</v>
      </c>
      <c r="Q756" t="s">
        <v>253</v>
      </c>
      <c r="R756" t="s">
        <v>233</v>
      </c>
      <c r="S756" t="s">
        <v>229</v>
      </c>
      <c r="T756" t="n">
        <v>5</v>
      </c>
    </row>
    <row r="757" spans="1:20">
      <c r="A757" s="1" t="n">
        <v>34454</v>
      </c>
      <c r="B757" t="s">
        <v>279</v>
      </c>
      <c r="C757" t="n">
        <v>3</v>
      </c>
      <c r="D757" t="n">
        <v>20</v>
      </c>
      <c r="E757" t="s">
        <v>52</v>
      </c>
      <c r="F757" t="n">
        <v>3201</v>
      </c>
      <c r="G757" t="s">
        <v>228</v>
      </c>
      <c r="H757" t="s">
        <v>229</v>
      </c>
      <c r="I757" t="n">
        <v>5</v>
      </c>
      <c r="J757" t="n">
        <v>458</v>
      </c>
      <c r="K757" t="s">
        <v>230</v>
      </c>
      <c r="L757" t="n">
        <v>362</v>
      </c>
      <c r="M757" t="n">
        <v>0.03</v>
      </c>
      <c r="N757" t="n">
        <v>45.2</v>
      </c>
      <c r="O757" t="s">
        <v>277</v>
      </c>
      <c r="P757" t="s">
        <v>253</v>
      </c>
      <c r="Q757" t="s">
        <v>253</v>
      </c>
      <c r="R757" t="s">
        <v>233</v>
      </c>
      <c r="S757" t="s">
        <v>229</v>
      </c>
      <c r="T757" t="n">
        <v>5</v>
      </c>
    </row>
    <row r="758" spans="1:20">
      <c r="A758" s="1" t="n">
        <v>34454</v>
      </c>
      <c r="B758" t="s">
        <v>279</v>
      </c>
      <c r="C758" t="n">
        <v>4</v>
      </c>
      <c r="D758" t="n">
        <v>20</v>
      </c>
      <c r="E758" t="s">
        <v>52</v>
      </c>
      <c r="F758" t="n">
        <v>3201</v>
      </c>
      <c r="G758" t="s">
        <v>228</v>
      </c>
      <c r="H758" t="s">
        <v>229</v>
      </c>
      <c r="I758" t="n">
        <v>5</v>
      </c>
      <c r="J758" t="n">
        <v>712</v>
      </c>
      <c r="K758" t="s">
        <v>278</v>
      </c>
      <c r="L758" t="n">
        <v>448</v>
      </c>
      <c r="M758" t="n">
        <v>0.06</v>
      </c>
      <c r="N758" t="n">
        <v>44.1</v>
      </c>
      <c r="O758" t="s">
        <v>277</v>
      </c>
      <c r="P758" t="s">
        <v>253</v>
      </c>
      <c r="Q758" t="s">
        <v>253</v>
      </c>
      <c r="R758" t="s">
        <v>233</v>
      </c>
      <c r="S758" t="s">
        <v>229</v>
      </c>
      <c r="T758" t="n">
        <v>5</v>
      </c>
    </row>
    <row r="759" spans="1:20">
      <c r="A759" s="1" t="n">
        <v>34454</v>
      </c>
      <c r="B759" t="s">
        <v>227</v>
      </c>
      <c r="C759" t="n">
        <v>1</v>
      </c>
      <c r="D759" t="n">
        <v>20</v>
      </c>
      <c r="E759" t="s">
        <v>52</v>
      </c>
      <c r="F759" t="n">
        <v>3201</v>
      </c>
      <c r="G759" t="s">
        <v>228</v>
      </c>
      <c r="H759" t="s">
        <v>229</v>
      </c>
      <c r="I759" t="n">
        <v>5</v>
      </c>
      <c r="J759" t="n">
        <v>458</v>
      </c>
      <c r="K759" t="s">
        <v>230</v>
      </c>
      <c r="L759" t="n">
        <v>297</v>
      </c>
      <c r="M759" t="n">
        <v>0.1</v>
      </c>
      <c r="N759" t="n">
        <v>35.1</v>
      </c>
      <c r="O759" t="s">
        <v>231</v>
      </c>
      <c r="P759" t="s">
        <v>232</v>
      </c>
      <c r="Q759" t="s">
        <v>232</v>
      </c>
      <c r="R759" t="s">
        <v>233</v>
      </c>
      <c r="S759" t="s">
        <v>229</v>
      </c>
      <c r="T759" t="n">
        <v>5</v>
      </c>
    </row>
    <row r="760" spans="1:20">
      <c r="A760" s="1" t="n">
        <v>34454</v>
      </c>
      <c r="B760" t="s">
        <v>227</v>
      </c>
      <c r="C760" t="n">
        <v>3</v>
      </c>
      <c r="D760" t="n">
        <v>20</v>
      </c>
      <c r="E760" t="s">
        <v>52</v>
      </c>
      <c r="F760" t="n">
        <v>3201</v>
      </c>
      <c r="G760" t="s">
        <v>228</v>
      </c>
      <c r="H760" t="s">
        <v>229</v>
      </c>
      <c r="I760" t="n">
        <v>5</v>
      </c>
      <c r="J760" t="n">
        <v>458</v>
      </c>
      <c r="K760" t="s">
        <v>230</v>
      </c>
      <c r="L760" t="n">
        <v>70</v>
      </c>
      <c r="M760" t="n">
        <v>0.2</v>
      </c>
      <c r="N760" t="n">
        <v>21.1</v>
      </c>
      <c r="O760" t="s">
        <v>231</v>
      </c>
      <c r="P760" t="s">
        <v>232</v>
      </c>
      <c r="Q760" t="s">
        <v>232</v>
      </c>
      <c r="R760" t="s">
        <v>233</v>
      </c>
      <c r="S760" t="s">
        <v>229</v>
      </c>
      <c r="T760" t="n">
        <v>5</v>
      </c>
    </row>
    <row r="761" spans="1:20">
      <c r="A761" s="1" t="n">
        <v>34454</v>
      </c>
      <c r="B761" t="s">
        <v>227</v>
      </c>
      <c r="C761" t="n">
        <v>4</v>
      </c>
      <c r="D761" t="n">
        <v>20</v>
      </c>
      <c r="E761" t="s">
        <v>52</v>
      </c>
      <c r="F761" t="n">
        <v>3201</v>
      </c>
      <c r="G761" t="s">
        <v>228</v>
      </c>
      <c r="H761" t="s">
        <v>229</v>
      </c>
      <c r="I761" t="n">
        <v>5</v>
      </c>
      <c r="J761" t="n">
        <v>458</v>
      </c>
      <c r="K761" t="s">
        <v>230</v>
      </c>
      <c r="L761" t="n">
        <v>99</v>
      </c>
      <c r="M761" t="n">
        <v>0.2</v>
      </c>
      <c r="N761" t="n">
        <v>21.4</v>
      </c>
      <c r="O761" t="s">
        <v>231</v>
      </c>
      <c r="P761" t="s">
        <v>232</v>
      </c>
      <c r="Q761" t="s">
        <v>232</v>
      </c>
      <c r="R761" t="s">
        <v>233</v>
      </c>
      <c r="S761" t="s">
        <v>229</v>
      </c>
      <c r="T761" t="n">
        <v>5</v>
      </c>
    </row>
    <row r="762" spans="1:20">
      <c r="A762" s="1" t="n">
        <v>34454</v>
      </c>
      <c r="B762" t="s">
        <v>227</v>
      </c>
      <c r="C762" t="n">
        <v>5</v>
      </c>
      <c r="D762" t="n">
        <v>20</v>
      </c>
      <c r="E762" t="s">
        <v>52</v>
      </c>
      <c r="F762" t="n">
        <v>3201</v>
      </c>
      <c r="G762" t="s">
        <v>228</v>
      </c>
      <c r="H762" t="s">
        <v>229</v>
      </c>
      <c r="I762" t="n">
        <v>5</v>
      </c>
      <c r="J762" t="n">
        <v>458</v>
      </c>
      <c r="K762" t="s">
        <v>230</v>
      </c>
      <c r="L762" t="n">
        <v>300</v>
      </c>
      <c r="M762" t="n">
        <v>0.07000000000000001</v>
      </c>
      <c r="N762" t="n">
        <v>32.4</v>
      </c>
      <c r="O762" t="s">
        <v>231</v>
      </c>
      <c r="P762" t="s">
        <v>232</v>
      </c>
      <c r="Q762" t="s">
        <v>232</v>
      </c>
      <c r="R762" t="s">
        <v>233</v>
      </c>
      <c r="S762" t="s">
        <v>229</v>
      </c>
      <c r="T762" t="n">
        <v>5</v>
      </c>
    </row>
    <row r="763" spans="1:20">
      <c r="A763" s="1" t="n">
        <v>34454</v>
      </c>
      <c r="B763" t="s">
        <v>227</v>
      </c>
      <c r="C763" t="n">
        <v>6</v>
      </c>
      <c r="D763" t="n">
        <v>20</v>
      </c>
      <c r="E763" t="s">
        <v>52</v>
      </c>
      <c r="F763" t="n">
        <v>3201</v>
      </c>
      <c r="G763" t="s">
        <v>228</v>
      </c>
      <c r="H763" t="s">
        <v>229</v>
      </c>
      <c r="I763" t="n">
        <v>5</v>
      </c>
      <c r="J763" t="n">
        <v>458</v>
      </c>
      <c r="K763" t="s">
        <v>230</v>
      </c>
      <c r="L763" t="n">
        <v>417</v>
      </c>
      <c r="M763" t="n">
        <v>0.07000000000000001</v>
      </c>
      <c r="N763" t="n">
        <v>32.6</v>
      </c>
      <c r="O763" t="s">
        <v>231</v>
      </c>
      <c r="P763" t="s">
        <v>232</v>
      </c>
      <c r="Q763" t="s">
        <v>232</v>
      </c>
      <c r="R763" t="s">
        <v>233</v>
      </c>
      <c r="S763" t="s">
        <v>229</v>
      </c>
      <c r="T763" t="n">
        <v>5</v>
      </c>
    </row>
    <row r="764" spans="1:20">
      <c r="A764" s="1" t="n">
        <v>34454</v>
      </c>
      <c r="B764" t="s">
        <v>227</v>
      </c>
      <c r="C764" t="n">
        <v>7</v>
      </c>
      <c r="D764" t="n">
        <v>20</v>
      </c>
      <c r="E764" t="s">
        <v>52</v>
      </c>
      <c r="F764" t="n">
        <v>3201</v>
      </c>
      <c r="G764" t="s">
        <v>228</v>
      </c>
      <c r="H764" t="s">
        <v>229</v>
      </c>
      <c r="I764" t="n">
        <v>5</v>
      </c>
      <c r="J764" t="n">
        <v>458</v>
      </c>
      <c r="K764" t="s">
        <v>230</v>
      </c>
      <c r="L764" t="n">
        <v>198</v>
      </c>
      <c r="M764" t="n">
        <v>0.02</v>
      </c>
      <c r="N764" t="n">
        <v>45.9</v>
      </c>
      <c r="O764" t="s">
        <v>231</v>
      </c>
      <c r="P764" t="s">
        <v>232</v>
      </c>
      <c r="Q764" t="s">
        <v>232</v>
      </c>
      <c r="R764" t="s">
        <v>233</v>
      </c>
      <c r="S764" t="s">
        <v>229</v>
      </c>
      <c r="T764" t="n">
        <v>5</v>
      </c>
    </row>
    <row r="765" spans="1:20">
      <c r="A765" s="1" t="n">
        <v>34454</v>
      </c>
      <c r="B765" t="s">
        <v>227</v>
      </c>
      <c r="C765" t="n">
        <v>8</v>
      </c>
      <c r="D765" t="n">
        <v>20</v>
      </c>
      <c r="E765" t="s">
        <v>52</v>
      </c>
      <c r="F765" t="n">
        <v>3201</v>
      </c>
      <c r="G765" t="s">
        <v>228</v>
      </c>
      <c r="H765" t="s">
        <v>229</v>
      </c>
      <c r="I765" t="n">
        <v>5</v>
      </c>
      <c r="J765" t="n">
        <v>458</v>
      </c>
      <c r="K765" t="s">
        <v>230</v>
      </c>
      <c r="L765" t="n">
        <v>132</v>
      </c>
      <c r="M765" t="n">
        <v>0.02</v>
      </c>
      <c r="N765" t="n">
        <v>45.9</v>
      </c>
      <c r="O765" t="s">
        <v>231</v>
      </c>
      <c r="P765" t="s">
        <v>232</v>
      </c>
      <c r="Q765" t="s">
        <v>232</v>
      </c>
      <c r="R765" t="s">
        <v>233</v>
      </c>
      <c r="S765" t="s">
        <v>229</v>
      </c>
      <c r="T765" t="n">
        <v>5</v>
      </c>
    </row>
    <row r="766" spans="1:20">
      <c r="A766" s="1" t="n">
        <v>34454</v>
      </c>
      <c r="B766" t="s">
        <v>227</v>
      </c>
      <c r="C766" t="n">
        <v>9</v>
      </c>
      <c r="D766" t="n">
        <v>20</v>
      </c>
      <c r="E766" t="s">
        <v>52</v>
      </c>
      <c r="F766" t="n">
        <v>3201</v>
      </c>
      <c r="G766" t="s">
        <v>228</v>
      </c>
      <c r="H766" t="s">
        <v>229</v>
      </c>
      <c r="I766" t="n">
        <v>5</v>
      </c>
      <c r="J766" t="n">
        <v>940</v>
      </c>
      <c r="K766" t="s">
        <v>235</v>
      </c>
      <c r="L766" t="n">
        <v>76</v>
      </c>
      <c r="M766" t="n">
        <v>5.5</v>
      </c>
      <c r="N766" t="n">
        <v>10.7</v>
      </c>
      <c r="O766" t="s">
        <v>231</v>
      </c>
      <c r="P766" t="s">
        <v>232</v>
      </c>
      <c r="Q766" t="s">
        <v>232</v>
      </c>
      <c r="R766" t="s">
        <v>233</v>
      </c>
      <c r="S766" t="s">
        <v>229</v>
      </c>
      <c r="T766" t="n">
        <v>5</v>
      </c>
    </row>
    <row r="767" spans="1:20">
      <c r="A767" s="1" t="n">
        <v>34454</v>
      </c>
      <c r="B767" t="s">
        <v>236</v>
      </c>
      <c r="C767" t="n">
        <v>1</v>
      </c>
      <c r="D767" t="n">
        <v>213</v>
      </c>
      <c r="E767" t="s">
        <v>234</v>
      </c>
      <c r="F767" t="n">
        <v>3201</v>
      </c>
      <c r="G767" t="s">
        <v>228</v>
      </c>
      <c r="H767" t="s">
        <v>229</v>
      </c>
      <c r="I767" t="n">
        <v>5</v>
      </c>
      <c r="J767" t="n">
        <v>785</v>
      </c>
      <c r="K767" t="s">
        <v>259</v>
      </c>
      <c r="L767" t="n">
        <v>1</v>
      </c>
      <c r="M767" t="n">
        <v>0</v>
      </c>
      <c r="N767" t="n">
        <v>0</v>
      </c>
    </row>
    <row r="768" spans="1:20">
      <c r="A768" s="1" t="n">
        <v>34454</v>
      </c>
      <c r="B768" t="s">
        <v>241</v>
      </c>
      <c r="C768" t="n">
        <v>1</v>
      </c>
      <c r="D768" t="n">
        <v>213</v>
      </c>
      <c r="E768" t="s">
        <v>234</v>
      </c>
      <c r="F768" t="n">
        <v>3201</v>
      </c>
      <c r="G768" t="s">
        <v>228</v>
      </c>
      <c r="H768" t="s">
        <v>229</v>
      </c>
      <c r="I768" t="n">
        <v>5</v>
      </c>
      <c r="J768" t="n">
        <v>795</v>
      </c>
      <c r="K768" t="s">
        <v>240</v>
      </c>
      <c r="L768" t="n">
        <v>40</v>
      </c>
      <c r="M768" t="n">
        <v>0</v>
      </c>
      <c r="N768" t="n">
        <v>0</v>
      </c>
    </row>
    <row r="769" spans="1:20">
      <c r="A769" s="1" t="n">
        <v>34485</v>
      </c>
      <c r="B769" t="s">
        <v>279</v>
      </c>
      <c r="C769" t="n">
        <v>1</v>
      </c>
      <c r="D769" t="n">
        <v>20</v>
      </c>
      <c r="E769" t="s">
        <v>52</v>
      </c>
      <c r="F769" t="n">
        <v>3201</v>
      </c>
      <c r="G769" t="s">
        <v>228</v>
      </c>
      <c r="H769" t="s">
        <v>229</v>
      </c>
      <c r="I769" t="n">
        <v>5</v>
      </c>
      <c r="J769" t="n">
        <v>160</v>
      </c>
      <c r="K769" t="s">
        <v>258</v>
      </c>
      <c r="L769" t="n">
        <v>399</v>
      </c>
      <c r="M769" t="n">
        <v>0.1</v>
      </c>
      <c r="N769" t="n">
        <v>45.9</v>
      </c>
      <c r="O769" t="s">
        <v>277</v>
      </c>
      <c r="P769" t="s">
        <v>253</v>
      </c>
      <c r="Q769" t="s">
        <v>253</v>
      </c>
      <c r="R769" t="s">
        <v>233</v>
      </c>
      <c r="S769" t="s">
        <v>229</v>
      </c>
      <c r="T769" t="n">
        <v>5</v>
      </c>
    </row>
    <row r="770" spans="1:20">
      <c r="A770" s="1" t="n">
        <v>34485</v>
      </c>
      <c r="B770" t="s">
        <v>279</v>
      </c>
      <c r="C770" t="n">
        <v>2</v>
      </c>
      <c r="D770" t="n">
        <v>20</v>
      </c>
      <c r="E770" t="s">
        <v>52</v>
      </c>
      <c r="F770" t="n">
        <v>3201</v>
      </c>
      <c r="G770" t="s">
        <v>228</v>
      </c>
      <c r="H770" t="s">
        <v>229</v>
      </c>
      <c r="I770" t="n">
        <v>5</v>
      </c>
      <c r="J770" t="n">
        <v>458</v>
      </c>
      <c r="K770" t="s">
        <v>230</v>
      </c>
      <c r="L770" t="n">
        <v>302</v>
      </c>
      <c r="M770" t="n">
        <v>0.21</v>
      </c>
      <c r="N770" t="n">
        <v>20.8</v>
      </c>
      <c r="O770" t="s">
        <v>277</v>
      </c>
      <c r="P770" t="s">
        <v>253</v>
      </c>
      <c r="Q770" t="s">
        <v>253</v>
      </c>
      <c r="R770" t="s">
        <v>233</v>
      </c>
      <c r="S770" t="s">
        <v>229</v>
      </c>
      <c r="T770" t="n">
        <v>5</v>
      </c>
    </row>
    <row r="771" spans="1:20">
      <c r="A771" s="1" t="n">
        <v>34485</v>
      </c>
      <c r="B771" t="s">
        <v>279</v>
      </c>
      <c r="C771" t="n">
        <v>3</v>
      </c>
      <c r="D771" t="n">
        <v>20</v>
      </c>
      <c r="E771" t="s">
        <v>52</v>
      </c>
      <c r="F771" t="n">
        <v>3201</v>
      </c>
      <c r="G771" t="s">
        <v>228</v>
      </c>
      <c r="H771" t="s">
        <v>229</v>
      </c>
      <c r="I771" t="n">
        <v>5</v>
      </c>
      <c r="J771" t="n">
        <v>458</v>
      </c>
      <c r="K771" t="s">
        <v>230</v>
      </c>
      <c r="L771" t="n">
        <v>336</v>
      </c>
      <c r="M771" t="n">
        <v>0.04</v>
      </c>
      <c r="N771" t="n">
        <v>45.3</v>
      </c>
      <c r="O771" t="s">
        <v>277</v>
      </c>
      <c r="P771" t="s">
        <v>253</v>
      </c>
      <c r="Q771" t="s">
        <v>253</v>
      </c>
      <c r="R771" t="s">
        <v>233</v>
      </c>
      <c r="S771" t="s">
        <v>229</v>
      </c>
      <c r="T771" t="n">
        <v>5</v>
      </c>
    </row>
    <row r="772" spans="1:20">
      <c r="A772" s="1" t="n">
        <v>34485</v>
      </c>
      <c r="B772" t="s">
        <v>279</v>
      </c>
      <c r="C772" t="n">
        <v>4</v>
      </c>
      <c r="D772" t="n">
        <v>20</v>
      </c>
      <c r="E772" t="s">
        <v>52</v>
      </c>
      <c r="F772" t="n">
        <v>3201</v>
      </c>
      <c r="G772" t="s">
        <v>228</v>
      </c>
      <c r="H772" t="s">
        <v>229</v>
      </c>
      <c r="I772" t="n">
        <v>5</v>
      </c>
      <c r="J772" t="n">
        <v>458</v>
      </c>
      <c r="K772" t="s">
        <v>230</v>
      </c>
      <c r="L772" t="n">
        <v>299</v>
      </c>
      <c r="M772" t="n">
        <v>0.21</v>
      </c>
      <c r="N772" t="n">
        <v>20.8</v>
      </c>
      <c r="O772" t="s">
        <v>277</v>
      </c>
      <c r="P772" t="s">
        <v>253</v>
      </c>
      <c r="Q772" t="s">
        <v>253</v>
      </c>
      <c r="R772" t="s">
        <v>233</v>
      </c>
      <c r="S772" t="s">
        <v>229</v>
      </c>
      <c r="T772" t="n">
        <v>5</v>
      </c>
    </row>
    <row r="773" spans="1:20">
      <c r="A773" s="1" t="n">
        <v>34485</v>
      </c>
      <c r="B773" t="s">
        <v>279</v>
      </c>
      <c r="C773" t="n">
        <v>5</v>
      </c>
      <c r="D773" t="n">
        <v>20</v>
      </c>
      <c r="E773" t="s">
        <v>52</v>
      </c>
      <c r="F773" t="n">
        <v>3201</v>
      </c>
      <c r="G773" t="s">
        <v>228</v>
      </c>
      <c r="H773" t="s">
        <v>229</v>
      </c>
      <c r="I773" t="n">
        <v>5</v>
      </c>
      <c r="J773" t="n">
        <v>458</v>
      </c>
      <c r="K773" t="s">
        <v>230</v>
      </c>
      <c r="L773" t="n">
        <v>118</v>
      </c>
      <c r="M773" t="n">
        <v>0.21</v>
      </c>
      <c r="N773" t="n">
        <v>20.9</v>
      </c>
      <c r="O773" t="s">
        <v>277</v>
      </c>
      <c r="P773" t="s">
        <v>253</v>
      </c>
      <c r="Q773" t="s">
        <v>253</v>
      </c>
      <c r="R773" t="s">
        <v>233</v>
      </c>
      <c r="S773" t="s">
        <v>229</v>
      </c>
      <c r="T773" t="n">
        <v>5</v>
      </c>
    </row>
    <row r="774" spans="1:20">
      <c r="A774" s="1" t="n">
        <v>34485</v>
      </c>
      <c r="B774" t="s">
        <v>279</v>
      </c>
      <c r="C774" t="n">
        <v>6</v>
      </c>
      <c r="D774" t="n">
        <v>20</v>
      </c>
      <c r="E774" t="s">
        <v>52</v>
      </c>
      <c r="F774" t="n">
        <v>3201</v>
      </c>
      <c r="G774" t="s">
        <v>228</v>
      </c>
      <c r="H774" t="s">
        <v>229</v>
      </c>
      <c r="I774" t="n">
        <v>5</v>
      </c>
      <c r="J774" t="n">
        <v>712</v>
      </c>
      <c r="K774" t="s">
        <v>278</v>
      </c>
      <c r="L774" t="n">
        <v>751</v>
      </c>
      <c r="M774" t="n">
        <v>0.04</v>
      </c>
      <c r="N774" t="n">
        <v>44</v>
      </c>
      <c r="O774" t="s">
        <v>277</v>
      </c>
      <c r="P774" t="s">
        <v>253</v>
      </c>
      <c r="Q774" t="s">
        <v>253</v>
      </c>
      <c r="R774" t="s">
        <v>233</v>
      </c>
      <c r="S774" t="s">
        <v>229</v>
      </c>
      <c r="T774" t="n">
        <v>5</v>
      </c>
    </row>
    <row r="775" spans="1:20">
      <c r="A775" s="1" t="n">
        <v>34485</v>
      </c>
      <c r="B775" t="s">
        <v>227</v>
      </c>
      <c r="C775" t="n">
        <v>1</v>
      </c>
      <c r="D775" t="n">
        <v>20</v>
      </c>
      <c r="E775" t="s">
        <v>52</v>
      </c>
      <c r="F775" t="n">
        <v>3201</v>
      </c>
      <c r="G775" t="s">
        <v>228</v>
      </c>
      <c r="H775" t="s">
        <v>229</v>
      </c>
      <c r="I775" t="n">
        <v>5</v>
      </c>
      <c r="J775" t="n">
        <v>458</v>
      </c>
      <c r="K775" t="s">
        <v>230</v>
      </c>
      <c r="L775" t="n">
        <v>44</v>
      </c>
      <c r="M775" t="n">
        <v>0.2</v>
      </c>
      <c r="N775" t="n">
        <v>21.1</v>
      </c>
      <c r="O775" t="s">
        <v>231</v>
      </c>
      <c r="P775" t="s">
        <v>232</v>
      </c>
      <c r="Q775" t="s">
        <v>232</v>
      </c>
      <c r="R775" t="s">
        <v>233</v>
      </c>
      <c r="S775" t="s">
        <v>229</v>
      </c>
      <c r="T775" t="n">
        <v>5</v>
      </c>
    </row>
    <row r="776" spans="1:20">
      <c r="A776" s="1" t="n">
        <v>34485</v>
      </c>
      <c r="B776" t="s">
        <v>227</v>
      </c>
      <c r="C776" t="n">
        <v>3</v>
      </c>
      <c r="D776" t="n">
        <v>850</v>
      </c>
      <c r="E776" t="s">
        <v>280</v>
      </c>
      <c r="F776" t="n">
        <v>3201</v>
      </c>
      <c r="G776" t="s">
        <v>228</v>
      </c>
      <c r="H776" t="s">
        <v>229</v>
      </c>
      <c r="I776" t="n">
        <v>5</v>
      </c>
      <c r="J776" t="n">
        <v>795</v>
      </c>
      <c r="K776" t="s">
        <v>240</v>
      </c>
      <c r="L776" t="n">
        <v>201</v>
      </c>
      <c r="M776" t="n">
        <v>0</v>
      </c>
      <c r="N776" t="n">
        <v>0</v>
      </c>
      <c r="O776" t="s">
        <v>231</v>
      </c>
      <c r="P776" t="s">
        <v>232</v>
      </c>
      <c r="Q776" t="s">
        <v>232</v>
      </c>
      <c r="R776" t="s">
        <v>233</v>
      </c>
      <c r="S776" t="s">
        <v>229</v>
      </c>
      <c r="T776" t="n">
        <v>5</v>
      </c>
    </row>
    <row r="777" spans="1:20">
      <c r="A777" s="1" t="n">
        <v>34485</v>
      </c>
      <c r="B777" t="s">
        <v>227</v>
      </c>
      <c r="C777" t="n">
        <v>5</v>
      </c>
      <c r="D777" t="n">
        <v>20</v>
      </c>
      <c r="E777" t="s">
        <v>52</v>
      </c>
      <c r="F777" t="n">
        <v>3201</v>
      </c>
      <c r="G777" t="s">
        <v>228</v>
      </c>
      <c r="H777" t="s">
        <v>229</v>
      </c>
      <c r="I777" t="n">
        <v>5</v>
      </c>
      <c r="J777" t="n">
        <v>458</v>
      </c>
      <c r="K777" t="s">
        <v>230</v>
      </c>
      <c r="L777" t="n">
        <v>382</v>
      </c>
      <c r="M777" t="n">
        <v>0.07000000000000001</v>
      </c>
      <c r="N777" t="n">
        <v>32.3</v>
      </c>
      <c r="O777" t="s">
        <v>231</v>
      </c>
      <c r="P777" t="s">
        <v>232</v>
      </c>
      <c r="Q777" t="s">
        <v>232</v>
      </c>
      <c r="R777" t="s">
        <v>233</v>
      </c>
      <c r="S777" t="s">
        <v>229</v>
      </c>
      <c r="T777" t="n">
        <v>5</v>
      </c>
    </row>
    <row r="778" spans="1:20">
      <c r="A778" s="1" t="n">
        <v>34485</v>
      </c>
      <c r="B778" t="s">
        <v>227</v>
      </c>
      <c r="C778" t="n">
        <v>6</v>
      </c>
      <c r="D778" t="n">
        <v>20</v>
      </c>
      <c r="E778" t="s">
        <v>52</v>
      </c>
      <c r="F778" t="n">
        <v>3201</v>
      </c>
      <c r="G778" t="s">
        <v>228</v>
      </c>
      <c r="H778" t="s">
        <v>229</v>
      </c>
      <c r="I778" t="n">
        <v>5</v>
      </c>
      <c r="J778" t="n">
        <v>458</v>
      </c>
      <c r="K778" t="s">
        <v>230</v>
      </c>
      <c r="L778" t="n">
        <v>110</v>
      </c>
      <c r="M778" t="n">
        <v>0.07000000000000001</v>
      </c>
      <c r="N778" t="n">
        <v>32.4</v>
      </c>
      <c r="O778" t="s">
        <v>231</v>
      </c>
      <c r="P778" t="s">
        <v>232</v>
      </c>
      <c r="Q778" t="s">
        <v>232</v>
      </c>
      <c r="R778" t="s">
        <v>233</v>
      </c>
      <c r="S778" t="s">
        <v>229</v>
      </c>
      <c r="T778" t="n">
        <v>5</v>
      </c>
    </row>
    <row r="779" spans="1:20">
      <c r="A779" s="1" t="n">
        <v>34485</v>
      </c>
      <c r="B779" t="s">
        <v>227</v>
      </c>
      <c r="C779" t="n">
        <v>7</v>
      </c>
      <c r="D779" t="n">
        <v>20</v>
      </c>
      <c r="E779" t="s">
        <v>52</v>
      </c>
      <c r="F779" t="n">
        <v>3201</v>
      </c>
      <c r="G779" t="s">
        <v>228</v>
      </c>
      <c r="H779" t="s">
        <v>229</v>
      </c>
      <c r="I779" t="n">
        <v>5</v>
      </c>
      <c r="J779" t="n">
        <v>458</v>
      </c>
      <c r="K779" t="s">
        <v>230</v>
      </c>
      <c r="L779" t="n">
        <v>137</v>
      </c>
      <c r="M779" t="n">
        <v>0.07000000000000001</v>
      </c>
      <c r="N779" t="n">
        <v>32.6</v>
      </c>
      <c r="O779" t="s">
        <v>231</v>
      </c>
      <c r="P779" t="s">
        <v>232</v>
      </c>
      <c r="Q779" t="s">
        <v>232</v>
      </c>
      <c r="R779" t="s">
        <v>233</v>
      </c>
      <c r="S779" t="s">
        <v>229</v>
      </c>
      <c r="T779" t="n">
        <v>5</v>
      </c>
    </row>
    <row r="780" spans="1:20">
      <c r="A780" s="1" t="n">
        <v>34485</v>
      </c>
      <c r="B780" t="s">
        <v>227</v>
      </c>
      <c r="C780" t="n">
        <v>8</v>
      </c>
      <c r="D780" t="n">
        <v>20</v>
      </c>
      <c r="E780" t="s">
        <v>52</v>
      </c>
      <c r="F780" t="n">
        <v>3201</v>
      </c>
      <c r="G780" t="s">
        <v>228</v>
      </c>
      <c r="H780" t="s">
        <v>229</v>
      </c>
      <c r="I780" t="n">
        <v>5</v>
      </c>
      <c r="J780" t="n">
        <v>458</v>
      </c>
      <c r="K780" t="s">
        <v>230</v>
      </c>
      <c r="L780" t="n">
        <v>210</v>
      </c>
      <c r="M780" t="n">
        <v>0.04</v>
      </c>
      <c r="N780" t="n">
        <v>37.9</v>
      </c>
      <c r="O780" t="s">
        <v>231</v>
      </c>
      <c r="P780" t="s">
        <v>232</v>
      </c>
      <c r="Q780" t="s">
        <v>232</v>
      </c>
      <c r="R780" t="s">
        <v>233</v>
      </c>
      <c r="S780" t="s">
        <v>229</v>
      </c>
      <c r="T780" t="n">
        <v>5</v>
      </c>
    </row>
    <row r="781" spans="1:20">
      <c r="A781" s="1" t="n">
        <v>34485</v>
      </c>
      <c r="B781" t="s">
        <v>227</v>
      </c>
      <c r="C781" t="n">
        <v>9</v>
      </c>
      <c r="D781" t="n">
        <v>20</v>
      </c>
      <c r="E781" t="s">
        <v>52</v>
      </c>
      <c r="F781" t="n">
        <v>3201</v>
      </c>
      <c r="G781" t="s">
        <v>228</v>
      </c>
      <c r="H781" t="s">
        <v>229</v>
      </c>
      <c r="I781" t="n">
        <v>5</v>
      </c>
      <c r="J781" t="n">
        <v>458</v>
      </c>
      <c r="K781" t="s">
        <v>230</v>
      </c>
      <c r="L781" t="n">
        <v>211</v>
      </c>
      <c r="M781" t="n">
        <v>0.02</v>
      </c>
      <c r="N781" t="n">
        <v>44.9</v>
      </c>
      <c r="O781" t="s">
        <v>231</v>
      </c>
      <c r="P781" t="s">
        <v>232</v>
      </c>
      <c r="Q781" t="s">
        <v>232</v>
      </c>
      <c r="R781" t="s">
        <v>233</v>
      </c>
      <c r="S781" t="s">
        <v>229</v>
      </c>
      <c r="T781" t="n">
        <v>5</v>
      </c>
    </row>
    <row r="782" spans="1:20">
      <c r="A782" s="1" t="n">
        <v>34485</v>
      </c>
      <c r="B782" t="s">
        <v>227</v>
      </c>
      <c r="C782" t="n">
        <v>10</v>
      </c>
      <c r="D782" t="n">
        <v>20</v>
      </c>
      <c r="E782" t="s">
        <v>52</v>
      </c>
      <c r="F782" t="n">
        <v>3201</v>
      </c>
      <c r="G782" t="s">
        <v>228</v>
      </c>
      <c r="H782" t="s">
        <v>229</v>
      </c>
      <c r="I782" t="n">
        <v>5</v>
      </c>
      <c r="J782" t="n">
        <v>458</v>
      </c>
      <c r="K782" t="s">
        <v>230</v>
      </c>
      <c r="L782" t="n">
        <v>195</v>
      </c>
      <c r="M782" t="n">
        <v>0.02</v>
      </c>
      <c r="N782" t="n">
        <v>45.3</v>
      </c>
      <c r="O782" t="s">
        <v>231</v>
      </c>
      <c r="P782" t="s">
        <v>232</v>
      </c>
      <c r="Q782" t="s">
        <v>232</v>
      </c>
      <c r="R782" t="s">
        <v>233</v>
      </c>
      <c r="S782" t="s">
        <v>229</v>
      </c>
      <c r="T782" t="n">
        <v>5</v>
      </c>
    </row>
    <row r="783" spans="1:20">
      <c r="A783" s="1" t="n">
        <v>34485</v>
      </c>
      <c r="B783" t="s">
        <v>236</v>
      </c>
      <c r="C783" t="n">
        <v>1</v>
      </c>
      <c r="D783" t="n">
        <v>213</v>
      </c>
      <c r="E783" t="s">
        <v>234</v>
      </c>
      <c r="F783" t="n">
        <v>3201</v>
      </c>
      <c r="G783" t="s">
        <v>228</v>
      </c>
      <c r="H783" t="s">
        <v>229</v>
      </c>
      <c r="I783" t="n">
        <v>5</v>
      </c>
      <c r="J783" t="n">
        <v>795</v>
      </c>
      <c r="K783" t="s">
        <v>240</v>
      </c>
      <c r="L783" t="n">
        <v>1</v>
      </c>
      <c r="M783" t="n">
        <v>0</v>
      </c>
      <c r="N783" t="n">
        <v>0</v>
      </c>
    </row>
    <row r="784" spans="1:20">
      <c r="A784" s="1" t="n">
        <v>34485</v>
      </c>
      <c r="B784" t="s">
        <v>241</v>
      </c>
      <c r="C784" t="n">
        <v>1</v>
      </c>
      <c r="D784" t="n">
        <v>213</v>
      </c>
      <c r="E784" t="s">
        <v>234</v>
      </c>
      <c r="F784" t="n">
        <v>3201</v>
      </c>
      <c r="G784" t="s">
        <v>228</v>
      </c>
      <c r="H784" t="s">
        <v>229</v>
      </c>
      <c r="I784" t="n">
        <v>5</v>
      </c>
      <c r="J784" t="n">
        <v>595</v>
      </c>
      <c r="K784" t="s">
        <v>268</v>
      </c>
      <c r="L784" t="n">
        <v>5</v>
      </c>
      <c r="M784" t="n">
        <v>0</v>
      </c>
      <c r="N784" t="n">
        <v>0</v>
      </c>
    </row>
    <row r="785" spans="1:20">
      <c r="A785" s="1" t="n">
        <v>34515</v>
      </c>
      <c r="B785" t="s">
        <v>279</v>
      </c>
      <c r="C785" t="n">
        <v>1</v>
      </c>
      <c r="D785" t="n">
        <v>20</v>
      </c>
      <c r="E785" t="s">
        <v>52</v>
      </c>
      <c r="F785" t="n">
        <v>3201</v>
      </c>
      <c r="G785" t="s">
        <v>228</v>
      </c>
      <c r="H785" t="s">
        <v>229</v>
      </c>
      <c r="I785" t="n">
        <v>5</v>
      </c>
      <c r="J785" t="n">
        <v>160</v>
      </c>
      <c r="K785" t="s">
        <v>258</v>
      </c>
      <c r="L785" t="n">
        <v>320</v>
      </c>
      <c r="M785" t="n">
        <v>0.03</v>
      </c>
      <c r="N785" t="n">
        <v>53.3</v>
      </c>
      <c r="O785" t="s">
        <v>277</v>
      </c>
      <c r="P785" t="s">
        <v>253</v>
      </c>
      <c r="Q785" t="s">
        <v>253</v>
      </c>
      <c r="R785" t="s">
        <v>233</v>
      </c>
      <c r="S785" t="s">
        <v>229</v>
      </c>
      <c r="T785" t="n">
        <v>5</v>
      </c>
    </row>
    <row r="786" spans="1:20">
      <c r="A786" s="1" t="n">
        <v>34515</v>
      </c>
      <c r="B786" t="s">
        <v>279</v>
      </c>
      <c r="C786" t="n">
        <v>2</v>
      </c>
      <c r="D786" t="n">
        <v>20</v>
      </c>
      <c r="E786" t="s">
        <v>52</v>
      </c>
      <c r="F786" t="n">
        <v>3201</v>
      </c>
      <c r="G786" t="s">
        <v>228</v>
      </c>
      <c r="H786" t="s">
        <v>229</v>
      </c>
      <c r="I786" t="n">
        <v>5</v>
      </c>
      <c r="J786" t="n">
        <v>458</v>
      </c>
      <c r="K786" t="s">
        <v>230</v>
      </c>
      <c r="L786" t="n">
        <v>85</v>
      </c>
      <c r="M786" t="n">
        <v>0.23</v>
      </c>
      <c r="N786" t="n">
        <v>20.4</v>
      </c>
      <c r="O786" t="s">
        <v>277</v>
      </c>
      <c r="P786" t="s">
        <v>253</v>
      </c>
      <c r="Q786" t="s">
        <v>253</v>
      </c>
      <c r="R786" t="s">
        <v>233</v>
      </c>
      <c r="S786" t="s">
        <v>229</v>
      </c>
      <c r="T786" t="n">
        <v>5</v>
      </c>
    </row>
    <row r="787" spans="1:20">
      <c r="A787" s="1" t="n">
        <v>34515</v>
      </c>
      <c r="B787" t="s">
        <v>279</v>
      </c>
      <c r="C787" t="n">
        <v>3</v>
      </c>
      <c r="D787" t="n">
        <v>20</v>
      </c>
      <c r="E787" t="s">
        <v>52</v>
      </c>
      <c r="F787" t="n">
        <v>3201</v>
      </c>
      <c r="G787" t="s">
        <v>228</v>
      </c>
      <c r="H787" t="s">
        <v>229</v>
      </c>
      <c r="I787" t="n">
        <v>5</v>
      </c>
      <c r="J787" t="n">
        <v>458</v>
      </c>
      <c r="K787" t="s">
        <v>230</v>
      </c>
      <c r="L787" t="n">
        <v>213</v>
      </c>
      <c r="M787" t="n">
        <v>0.02</v>
      </c>
      <c r="N787" t="n">
        <v>45.4</v>
      </c>
      <c r="O787" t="s">
        <v>277</v>
      </c>
      <c r="P787" t="s">
        <v>253</v>
      </c>
      <c r="Q787" t="s">
        <v>253</v>
      </c>
      <c r="R787" t="s">
        <v>233</v>
      </c>
      <c r="S787" t="s">
        <v>229</v>
      </c>
      <c r="T787" t="n">
        <v>5</v>
      </c>
    </row>
    <row r="788" spans="1:20">
      <c r="A788" s="1" t="n">
        <v>34515</v>
      </c>
      <c r="B788" t="s">
        <v>279</v>
      </c>
      <c r="C788" t="n">
        <v>4</v>
      </c>
      <c r="D788" t="n">
        <v>20</v>
      </c>
      <c r="E788" t="s">
        <v>52</v>
      </c>
      <c r="F788" t="n">
        <v>3201</v>
      </c>
      <c r="G788" t="s">
        <v>228</v>
      </c>
      <c r="H788" t="s">
        <v>229</v>
      </c>
      <c r="I788" t="n">
        <v>5</v>
      </c>
      <c r="J788" t="n">
        <v>458</v>
      </c>
      <c r="K788" t="s">
        <v>230</v>
      </c>
      <c r="L788" t="n">
        <v>468</v>
      </c>
      <c r="M788" t="n">
        <v>0.21</v>
      </c>
      <c r="N788" t="n">
        <v>20.8</v>
      </c>
      <c r="O788" t="s">
        <v>277</v>
      </c>
      <c r="P788" t="s">
        <v>253</v>
      </c>
      <c r="Q788" t="s">
        <v>253</v>
      </c>
      <c r="R788" t="s">
        <v>233</v>
      </c>
      <c r="S788" t="s">
        <v>229</v>
      </c>
      <c r="T788" t="n">
        <v>5</v>
      </c>
    </row>
    <row r="789" spans="1:20">
      <c r="A789" s="1" t="n">
        <v>34515</v>
      </c>
      <c r="B789" t="s">
        <v>279</v>
      </c>
      <c r="C789" t="n">
        <v>5</v>
      </c>
      <c r="D789" t="n">
        <v>20</v>
      </c>
      <c r="E789" t="s">
        <v>52</v>
      </c>
      <c r="F789" t="n">
        <v>3201</v>
      </c>
      <c r="G789" t="s">
        <v>228</v>
      </c>
      <c r="H789" t="s">
        <v>229</v>
      </c>
      <c r="I789" t="n">
        <v>5</v>
      </c>
      <c r="J789" t="n">
        <v>458</v>
      </c>
      <c r="K789" t="s">
        <v>230</v>
      </c>
      <c r="L789" t="n">
        <v>103</v>
      </c>
      <c r="M789" t="n">
        <v>0.04</v>
      </c>
      <c r="N789" t="n">
        <v>45.5</v>
      </c>
      <c r="O789" t="s">
        <v>277</v>
      </c>
      <c r="P789" t="s">
        <v>253</v>
      </c>
      <c r="Q789" t="s">
        <v>253</v>
      </c>
      <c r="R789" t="s">
        <v>233</v>
      </c>
      <c r="S789" t="s">
        <v>229</v>
      </c>
      <c r="T789" t="n">
        <v>5</v>
      </c>
    </row>
    <row r="790" spans="1:20">
      <c r="A790" s="1" t="n">
        <v>34515</v>
      </c>
      <c r="B790" t="s">
        <v>279</v>
      </c>
      <c r="C790" t="n">
        <v>6</v>
      </c>
      <c r="D790" t="n">
        <v>20</v>
      </c>
      <c r="E790" t="s">
        <v>52</v>
      </c>
      <c r="F790" t="n">
        <v>3201</v>
      </c>
      <c r="G790" t="s">
        <v>228</v>
      </c>
      <c r="H790" t="s">
        <v>229</v>
      </c>
      <c r="I790" t="n">
        <v>5</v>
      </c>
      <c r="J790" t="n">
        <v>458</v>
      </c>
      <c r="K790" t="s">
        <v>230</v>
      </c>
      <c r="L790" t="n">
        <v>339</v>
      </c>
      <c r="M790" t="n">
        <v>0.2</v>
      </c>
      <c r="N790" t="n">
        <v>20.8</v>
      </c>
      <c r="O790" t="s">
        <v>277</v>
      </c>
      <c r="P790" t="s">
        <v>253</v>
      </c>
      <c r="Q790" t="s">
        <v>253</v>
      </c>
      <c r="R790" t="s">
        <v>233</v>
      </c>
      <c r="S790" t="s">
        <v>229</v>
      </c>
      <c r="T790" t="n">
        <v>5</v>
      </c>
    </row>
    <row r="791" spans="1:20">
      <c r="A791" s="1" t="n">
        <v>34515</v>
      </c>
      <c r="B791" t="s">
        <v>227</v>
      </c>
      <c r="C791" t="n">
        <v>1</v>
      </c>
      <c r="D791" t="n">
        <v>213</v>
      </c>
      <c r="E791" t="s">
        <v>234</v>
      </c>
      <c r="F791" t="n">
        <v>3201</v>
      </c>
      <c r="G791" t="s">
        <v>228</v>
      </c>
      <c r="H791" t="s">
        <v>229</v>
      </c>
      <c r="I791" t="n">
        <v>5</v>
      </c>
      <c r="J791" t="n">
        <v>595</v>
      </c>
      <c r="K791" t="s">
        <v>268</v>
      </c>
      <c r="L791" t="n">
        <v>225</v>
      </c>
      <c r="M791" t="n">
        <v>0</v>
      </c>
      <c r="N791" t="n">
        <v>0</v>
      </c>
    </row>
    <row r="792" spans="1:20">
      <c r="A792" s="1" t="n">
        <v>34515</v>
      </c>
      <c r="B792" t="s">
        <v>227</v>
      </c>
      <c r="C792" t="n">
        <v>3</v>
      </c>
      <c r="D792" t="n">
        <v>20</v>
      </c>
      <c r="E792" t="s">
        <v>52</v>
      </c>
      <c r="F792" t="n">
        <v>3201</v>
      </c>
      <c r="G792" t="s">
        <v>228</v>
      </c>
      <c r="H792" t="s">
        <v>229</v>
      </c>
      <c r="I792" t="n">
        <v>5</v>
      </c>
      <c r="J792" t="n">
        <v>458</v>
      </c>
      <c r="K792" t="s">
        <v>230</v>
      </c>
      <c r="L792" t="n">
        <v>102</v>
      </c>
      <c r="M792" t="n">
        <v>0.2</v>
      </c>
      <c r="N792" t="n">
        <v>21.2</v>
      </c>
      <c r="O792" t="s">
        <v>231</v>
      </c>
      <c r="P792" t="s">
        <v>232</v>
      </c>
      <c r="Q792" t="s">
        <v>232</v>
      </c>
      <c r="R792" t="s">
        <v>233</v>
      </c>
      <c r="S792" t="s">
        <v>229</v>
      </c>
      <c r="T792" t="n">
        <v>5</v>
      </c>
    </row>
    <row r="793" spans="1:20">
      <c r="A793" s="1" t="n">
        <v>34515</v>
      </c>
      <c r="B793" t="s">
        <v>227</v>
      </c>
      <c r="C793" t="n">
        <v>4</v>
      </c>
      <c r="D793" t="n">
        <v>20</v>
      </c>
      <c r="E793" t="s">
        <v>52</v>
      </c>
      <c r="F793" t="n">
        <v>3201</v>
      </c>
      <c r="G793" t="s">
        <v>228</v>
      </c>
      <c r="H793" t="s">
        <v>229</v>
      </c>
      <c r="I793" t="n">
        <v>5</v>
      </c>
      <c r="J793" t="n">
        <v>458</v>
      </c>
      <c r="K793" t="s">
        <v>230</v>
      </c>
      <c r="L793" t="n">
        <v>266</v>
      </c>
      <c r="M793" t="n">
        <v>0.02</v>
      </c>
      <c r="N793" t="n">
        <v>45.6</v>
      </c>
      <c r="O793" t="s">
        <v>231</v>
      </c>
      <c r="P793" t="s">
        <v>232</v>
      </c>
      <c r="Q793" t="s">
        <v>232</v>
      </c>
      <c r="R793" t="s">
        <v>233</v>
      </c>
      <c r="S793" t="s">
        <v>229</v>
      </c>
      <c r="T793" t="n">
        <v>5</v>
      </c>
    </row>
    <row r="794" spans="1:20">
      <c r="A794" s="1" t="n">
        <v>34515</v>
      </c>
      <c r="B794" t="s">
        <v>227</v>
      </c>
      <c r="C794" t="n">
        <v>5</v>
      </c>
      <c r="D794" t="n">
        <v>20</v>
      </c>
      <c r="E794" t="s">
        <v>52</v>
      </c>
      <c r="F794" t="n">
        <v>3201</v>
      </c>
      <c r="G794" t="s">
        <v>228</v>
      </c>
      <c r="H794" t="s">
        <v>229</v>
      </c>
      <c r="I794" t="n">
        <v>5</v>
      </c>
      <c r="J794" t="n">
        <v>458</v>
      </c>
      <c r="K794" t="s">
        <v>230</v>
      </c>
      <c r="L794" t="n">
        <v>361</v>
      </c>
      <c r="M794" t="n">
        <v>0.07000000000000001</v>
      </c>
      <c r="N794" t="n">
        <v>32.2</v>
      </c>
      <c r="O794" t="s">
        <v>231</v>
      </c>
      <c r="P794" t="s">
        <v>232</v>
      </c>
      <c r="Q794" t="s">
        <v>232</v>
      </c>
      <c r="R794" t="s">
        <v>233</v>
      </c>
      <c r="S794" t="s">
        <v>229</v>
      </c>
      <c r="T794" t="n">
        <v>5</v>
      </c>
    </row>
    <row r="795" spans="1:20">
      <c r="A795" s="1" t="n">
        <v>34515</v>
      </c>
      <c r="B795" t="s">
        <v>227</v>
      </c>
      <c r="C795" t="n">
        <v>6</v>
      </c>
      <c r="D795" t="n">
        <v>20</v>
      </c>
      <c r="E795" t="s">
        <v>52</v>
      </c>
      <c r="F795" t="n">
        <v>3201</v>
      </c>
      <c r="G795" t="s">
        <v>228</v>
      </c>
      <c r="H795" t="s">
        <v>229</v>
      </c>
      <c r="I795" t="n">
        <v>5</v>
      </c>
      <c r="J795" t="n">
        <v>458</v>
      </c>
      <c r="K795" t="s">
        <v>230</v>
      </c>
      <c r="L795" t="n">
        <v>294</v>
      </c>
      <c r="M795" t="n">
        <v>0.07000000000000001</v>
      </c>
      <c r="N795" t="n">
        <v>32.4</v>
      </c>
      <c r="O795" t="s">
        <v>231</v>
      </c>
      <c r="P795" t="s">
        <v>232</v>
      </c>
      <c r="Q795" t="s">
        <v>232</v>
      </c>
      <c r="R795" t="s">
        <v>233</v>
      </c>
      <c r="S795" t="s">
        <v>229</v>
      </c>
      <c r="T795" t="n">
        <v>5</v>
      </c>
    </row>
    <row r="796" spans="1:20">
      <c r="A796" s="1" t="n">
        <v>34515</v>
      </c>
      <c r="B796" t="s">
        <v>227</v>
      </c>
      <c r="C796" t="n">
        <v>7</v>
      </c>
      <c r="D796" t="n">
        <v>20</v>
      </c>
      <c r="E796" t="s">
        <v>52</v>
      </c>
      <c r="F796" t="n">
        <v>3201</v>
      </c>
      <c r="G796" t="s">
        <v>228</v>
      </c>
      <c r="H796" t="s">
        <v>229</v>
      </c>
      <c r="I796" t="n">
        <v>5</v>
      </c>
      <c r="J796" t="n">
        <v>458</v>
      </c>
      <c r="K796" t="s">
        <v>230</v>
      </c>
      <c r="L796" t="n">
        <v>423</v>
      </c>
      <c r="M796" t="n">
        <v>0.04</v>
      </c>
      <c r="N796" t="n">
        <v>38.1</v>
      </c>
      <c r="O796" t="s">
        <v>231</v>
      </c>
      <c r="P796" t="s">
        <v>232</v>
      </c>
      <c r="Q796" t="s">
        <v>232</v>
      </c>
      <c r="R796" t="s">
        <v>233</v>
      </c>
      <c r="S796" t="s">
        <v>229</v>
      </c>
      <c r="T796" t="n">
        <v>5</v>
      </c>
    </row>
    <row r="797" spans="1:20">
      <c r="A797" s="1" t="n">
        <v>34546</v>
      </c>
      <c r="B797" t="s">
        <v>279</v>
      </c>
      <c r="C797" t="n">
        <v>1</v>
      </c>
      <c r="D797" t="n">
        <v>20</v>
      </c>
      <c r="E797" t="s">
        <v>52</v>
      </c>
      <c r="F797" t="n">
        <v>3201</v>
      </c>
      <c r="G797" t="s">
        <v>228</v>
      </c>
      <c r="H797" t="s">
        <v>229</v>
      </c>
      <c r="I797" t="n">
        <v>5</v>
      </c>
      <c r="J797" t="n">
        <v>160</v>
      </c>
      <c r="K797" t="s">
        <v>258</v>
      </c>
      <c r="L797" t="n">
        <v>651</v>
      </c>
      <c r="M797" t="n">
        <v>0.02</v>
      </c>
      <c r="N797" t="n">
        <v>54</v>
      </c>
      <c r="O797" t="s">
        <v>277</v>
      </c>
      <c r="P797" t="s">
        <v>253</v>
      </c>
      <c r="Q797" t="s">
        <v>253</v>
      </c>
      <c r="R797" t="s">
        <v>233</v>
      </c>
      <c r="S797" t="s">
        <v>229</v>
      </c>
      <c r="T797" t="n">
        <v>5</v>
      </c>
    </row>
    <row r="798" spans="1:20">
      <c r="A798" s="1" t="n">
        <v>34546</v>
      </c>
      <c r="B798" t="s">
        <v>279</v>
      </c>
      <c r="C798" t="n">
        <v>2</v>
      </c>
      <c r="D798" t="n">
        <v>20</v>
      </c>
      <c r="E798" t="s">
        <v>52</v>
      </c>
      <c r="F798" t="n">
        <v>3201</v>
      </c>
      <c r="G798" t="s">
        <v>228</v>
      </c>
      <c r="H798" t="s">
        <v>229</v>
      </c>
      <c r="I798" t="n">
        <v>5</v>
      </c>
      <c r="J798" t="n">
        <v>458</v>
      </c>
      <c r="K798" t="s">
        <v>230</v>
      </c>
      <c r="L798" t="n">
        <v>384</v>
      </c>
      <c r="M798" t="n">
        <v>0.03</v>
      </c>
      <c r="N798" t="n">
        <v>45.3</v>
      </c>
      <c r="O798" t="s">
        <v>277</v>
      </c>
      <c r="P798" t="s">
        <v>253</v>
      </c>
      <c r="Q798" t="s">
        <v>253</v>
      </c>
      <c r="R798" t="s">
        <v>233</v>
      </c>
      <c r="S798" t="s">
        <v>229</v>
      </c>
      <c r="T798" t="n">
        <v>5</v>
      </c>
    </row>
    <row r="799" spans="1:20">
      <c r="A799" s="1" t="n">
        <v>34546</v>
      </c>
      <c r="B799" t="s">
        <v>279</v>
      </c>
      <c r="C799" t="n">
        <v>3</v>
      </c>
      <c r="D799" t="n">
        <v>20</v>
      </c>
      <c r="E799" t="s">
        <v>52</v>
      </c>
      <c r="F799" t="n">
        <v>3201</v>
      </c>
      <c r="G799" t="s">
        <v>228</v>
      </c>
      <c r="H799" t="s">
        <v>229</v>
      </c>
      <c r="I799" t="n">
        <v>5</v>
      </c>
      <c r="J799" t="n">
        <v>458</v>
      </c>
      <c r="K799" t="s">
        <v>230</v>
      </c>
      <c r="L799" t="n">
        <v>349</v>
      </c>
      <c r="M799" t="n">
        <v>0.21</v>
      </c>
      <c r="N799" t="n">
        <v>20.8</v>
      </c>
      <c r="O799" t="s">
        <v>277</v>
      </c>
      <c r="P799" t="s">
        <v>253</v>
      </c>
      <c r="Q799" t="s">
        <v>253</v>
      </c>
      <c r="R799" t="s">
        <v>233</v>
      </c>
      <c r="S799" t="s">
        <v>229</v>
      </c>
      <c r="T799" t="n">
        <v>5</v>
      </c>
    </row>
    <row r="800" spans="1:20">
      <c r="A800" s="1" t="n">
        <v>34546</v>
      </c>
      <c r="B800" t="s">
        <v>279</v>
      </c>
      <c r="C800" t="n">
        <v>4</v>
      </c>
      <c r="D800" t="n">
        <v>20</v>
      </c>
      <c r="E800" t="s">
        <v>52</v>
      </c>
      <c r="F800" t="n">
        <v>3201</v>
      </c>
      <c r="G800" t="s">
        <v>228</v>
      </c>
      <c r="H800" t="s">
        <v>229</v>
      </c>
      <c r="I800" t="n">
        <v>5</v>
      </c>
      <c r="J800" t="n">
        <v>712</v>
      </c>
      <c r="K800" t="s">
        <v>278</v>
      </c>
      <c r="L800" t="n">
        <v>675</v>
      </c>
      <c r="M800" t="n">
        <v>0.06</v>
      </c>
      <c r="N800" t="n">
        <v>43.6</v>
      </c>
      <c r="O800" t="s">
        <v>277</v>
      </c>
      <c r="P800" t="s">
        <v>253</v>
      </c>
      <c r="Q800" t="s">
        <v>253</v>
      </c>
      <c r="R800" t="s">
        <v>233</v>
      </c>
      <c r="S800" t="s">
        <v>229</v>
      </c>
      <c r="T800" t="n">
        <v>5</v>
      </c>
    </row>
    <row r="801" spans="1:20">
      <c r="A801" s="1" t="n">
        <v>34546</v>
      </c>
      <c r="B801" t="s">
        <v>227</v>
      </c>
      <c r="C801" t="n">
        <v>1</v>
      </c>
      <c r="D801" t="n">
        <v>20</v>
      </c>
      <c r="E801" t="s">
        <v>52</v>
      </c>
      <c r="F801" t="n">
        <v>3201</v>
      </c>
      <c r="G801" t="s">
        <v>228</v>
      </c>
      <c r="H801" t="s">
        <v>229</v>
      </c>
      <c r="I801" t="n">
        <v>5</v>
      </c>
      <c r="J801" t="n">
        <v>458</v>
      </c>
      <c r="K801" t="s">
        <v>230</v>
      </c>
      <c r="L801" t="n">
        <v>99</v>
      </c>
      <c r="M801" t="n">
        <v>0.2</v>
      </c>
      <c r="N801" t="n">
        <v>21.1</v>
      </c>
      <c r="O801" t="s">
        <v>231</v>
      </c>
      <c r="P801" t="s">
        <v>232</v>
      </c>
      <c r="Q801" t="s">
        <v>232</v>
      </c>
      <c r="R801" t="s">
        <v>233</v>
      </c>
      <c r="S801" t="s">
        <v>229</v>
      </c>
      <c r="T801" t="n">
        <v>5</v>
      </c>
    </row>
    <row r="802" spans="1:20">
      <c r="A802" s="1" t="n">
        <v>34546</v>
      </c>
      <c r="B802" t="s">
        <v>227</v>
      </c>
      <c r="C802" t="n">
        <v>3</v>
      </c>
      <c r="D802" t="n">
        <v>20</v>
      </c>
      <c r="E802" t="s">
        <v>52</v>
      </c>
      <c r="F802" t="n">
        <v>3201</v>
      </c>
      <c r="G802" t="s">
        <v>228</v>
      </c>
      <c r="H802" t="s">
        <v>229</v>
      </c>
      <c r="I802" t="n">
        <v>5</v>
      </c>
      <c r="J802" t="n">
        <v>458</v>
      </c>
      <c r="K802" t="s">
        <v>230</v>
      </c>
      <c r="L802" t="n">
        <v>501</v>
      </c>
      <c r="M802" t="n">
        <v>0.07000000000000001</v>
      </c>
      <c r="N802" t="n">
        <v>32.6</v>
      </c>
      <c r="O802" t="s">
        <v>231</v>
      </c>
      <c r="P802" t="s">
        <v>232</v>
      </c>
      <c r="Q802" t="s">
        <v>232</v>
      </c>
      <c r="R802" t="s">
        <v>233</v>
      </c>
      <c r="S802" t="s">
        <v>229</v>
      </c>
      <c r="T802" t="n">
        <v>5</v>
      </c>
    </row>
    <row r="803" spans="1:20">
      <c r="A803" s="1" t="n">
        <v>34546</v>
      </c>
      <c r="B803" t="s">
        <v>227</v>
      </c>
      <c r="C803" t="n">
        <v>4</v>
      </c>
      <c r="D803" t="n">
        <v>20</v>
      </c>
      <c r="E803" t="s">
        <v>52</v>
      </c>
      <c r="F803" t="n">
        <v>3201</v>
      </c>
      <c r="G803" t="s">
        <v>228</v>
      </c>
      <c r="H803" t="s">
        <v>229</v>
      </c>
      <c r="I803" t="n">
        <v>5</v>
      </c>
      <c r="J803" t="n">
        <v>458</v>
      </c>
      <c r="K803" t="s">
        <v>230</v>
      </c>
      <c r="L803" t="n">
        <v>234</v>
      </c>
      <c r="M803" t="n">
        <v>0.04</v>
      </c>
      <c r="N803" t="n">
        <v>37.9</v>
      </c>
      <c r="O803" t="s">
        <v>231</v>
      </c>
      <c r="P803" t="s">
        <v>232</v>
      </c>
      <c r="Q803" t="s">
        <v>232</v>
      </c>
      <c r="R803" t="s">
        <v>233</v>
      </c>
      <c r="S803" t="s">
        <v>229</v>
      </c>
      <c r="T803" t="n">
        <v>5</v>
      </c>
    </row>
    <row r="804" spans="1:20">
      <c r="A804" s="1" t="n">
        <v>34546</v>
      </c>
      <c r="B804" t="s">
        <v>227</v>
      </c>
      <c r="C804" t="n">
        <v>5</v>
      </c>
      <c r="D804" t="n">
        <v>20</v>
      </c>
      <c r="E804" t="s">
        <v>52</v>
      </c>
      <c r="F804" t="n">
        <v>3201</v>
      </c>
      <c r="G804" t="s">
        <v>228</v>
      </c>
      <c r="H804" t="s">
        <v>229</v>
      </c>
      <c r="I804" t="n">
        <v>5</v>
      </c>
      <c r="J804" t="n">
        <v>458</v>
      </c>
      <c r="K804" t="s">
        <v>230</v>
      </c>
      <c r="L804" t="n">
        <v>231</v>
      </c>
      <c r="M804" t="n">
        <v>0.04</v>
      </c>
      <c r="N804" t="n">
        <v>38.3</v>
      </c>
      <c r="O804" t="s">
        <v>231</v>
      </c>
      <c r="P804" t="s">
        <v>232</v>
      </c>
      <c r="Q804" t="s">
        <v>232</v>
      </c>
      <c r="R804" t="s">
        <v>233</v>
      </c>
      <c r="S804" t="s">
        <v>229</v>
      </c>
      <c r="T804" t="n">
        <v>5</v>
      </c>
    </row>
    <row r="805" spans="1:20">
      <c r="A805" s="1" t="n">
        <v>34546</v>
      </c>
      <c r="B805" t="s">
        <v>227</v>
      </c>
      <c r="C805" t="n">
        <v>6</v>
      </c>
      <c r="D805" t="n">
        <v>20</v>
      </c>
      <c r="E805" t="s">
        <v>52</v>
      </c>
      <c r="F805" t="n">
        <v>3201</v>
      </c>
      <c r="G805" t="s">
        <v>228</v>
      </c>
      <c r="H805" t="s">
        <v>229</v>
      </c>
      <c r="I805" t="n">
        <v>5</v>
      </c>
      <c r="J805" t="n">
        <v>458</v>
      </c>
      <c r="K805" t="s">
        <v>230</v>
      </c>
      <c r="L805" t="n">
        <v>203</v>
      </c>
      <c r="M805" t="n">
        <v>0.02</v>
      </c>
      <c r="N805" t="n">
        <v>45.2</v>
      </c>
      <c r="O805" t="s">
        <v>231</v>
      </c>
      <c r="P805" t="s">
        <v>232</v>
      </c>
      <c r="Q805" t="s">
        <v>232</v>
      </c>
      <c r="R805" t="s">
        <v>233</v>
      </c>
      <c r="S805" t="s">
        <v>229</v>
      </c>
      <c r="T805" t="n">
        <v>5</v>
      </c>
    </row>
    <row r="806" spans="1:20">
      <c r="A806" s="1" t="n">
        <v>34546</v>
      </c>
      <c r="B806" t="s">
        <v>241</v>
      </c>
      <c r="C806" t="n">
        <v>1</v>
      </c>
      <c r="D806" t="n">
        <v>213</v>
      </c>
      <c r="E806" t="s">
        <v>234</v>
      </c>
      <c r="F806" t="n">
        <v>3201</v>
      </c>
      <c r="G806" t="s">
        <v>228</v>
      </c>
      <c r="H806" t="s">
        <v>229</v>
      </c>
      <c r="I806" t="n">
        <v>5</v>
      </c>
      <c r="J806" t="n">
        <v>785</v>
      </c>
      <c r="K806" t="s">
        <v>259</v>
      </c>
      <c r="L806" t="n">
        <v>40</v>
      </c>
      <c r="M806" t="n">
        <v>0</v>
      </c>
      <c r="N806" t="n">
        <v>0</v>
      </c>
    </row>
    <row r="807" spans="1:20">
      <c r="A807" s="1" t="n">
        <v>34577</v>
      </c>
      <c r="B807" t="s">
        <v>279</v>
      </c>
      <c r="C807" t="n">
        <v>1</v>
      </c>
      <c r="D807" t="n">
        <v>20</v>
      </c>
      <c r="E807" t="s">
        <v>52</v>
      </c>
      <c r="F807" t="n">
        <v>3201</v>
      </c>
      <c r="G807" t="s">
        <v>228</v>
      </c>
      <c r="H807" t="s">
        <v>229</v>
      </c>
      <c r="I807" t="n">
        <v>5</v>
      </c>
      <c r="J807" t="n">
        <v>458</v>
      </c>
      <c r="K807" t="s">
        <v>230</v>
      </c>
      <c r="L807" t="n">
        <v>399</v>
      </c>
      <c r="M807" t="n">
        <v>0.22</v>
      </c>
      <c r="N807" t="n">
        <v>20.8</v>
      </c>
      <c r="O807" t="s">
        <v>277</v>
      </c>
      <c r="P807" t="s">
        <v>253</v>
      </c>
      <c r="Q807" t="s">
        <v>253</v>
      </c>
      <c r="R807" t="s">
        <v>233</v>
      </c>
      <c r="S807" t="s">
        <v>229</v>
      </c>
      <c r="T807" t="n">
        <v>5</v>
      </c>
    </row>
    <row r="808" spans="1:20">
      <c r="A808" s="1" t="n">
        <v>34577</v>
      </c>
      <c r="B808" t="s">
        <v>279</v>
      </c>
      <c r="C808" t="n">
        <v>2</v>
      </c>
      <c r="D808" t="n">
        <v>20</v>
      </c>
      <c r="E808" t="s">
        <v>52</v>
      </c>
      <c r="F808" t="n">
        <v>3201</v>
      </c>
      <c r="G808" t="s">
        <v>228</v>
      </c>
      <c r="H808" t="s">
        <v>229</v>
      </c>
      <c r="I808" t="n">
        <v>5</v>
      </c>
      <c r="J808" t="n">
        <v>458</v>
      </c>
      <c r="K808" t="s">
        <v>230</v>
      </c>
      <c r="L808" t="n">
        <v>307</v>
      </c>
      <c r="M808" t="n">
        <v>0.19</v>
      </c>
      <c r="N808" t="n">
        <v>21.2</v>
      </c>
      <c r="O808" t="s">
        <v>277</v>
      </c>
      <c r="P808" t="s">
        <v>253</v>
      </c>
      <c r="Q808" t="s">
        <v>253</v>
      </c>
      <c r="R808" t="s">
        <v>233</v>
      </c>
      <c r="S808" t="s">
        <v>229</v>
      </c>
      <c r="T808" t="n">
        <v>5</v>
      </c>
    </row>
    <row r="809" spans="1:20">
      <c r="A809" s="1" t="n">
        <v>34577</v>
      </c>
      <c r="B809" t="s">
        <v>279</v>
      </c>
      <c r="C809" t="n">
        <v>3</v>
      </c>
      <c r="D809" t="n">
        <v>20</v>
      </c>
      <c r="E809" t="s">
        <v>52</v>
      </c>
      <c r="F809" t="n">
        <v>3201</v>
      </c>
      <c r="G809" t="s">
        <v>228</v>
      </c>
      <c r="H809" t="s">
        <v>229</v>
      </c>
      <c r="I809" t="n">
        <v>5</v>
      </c>
      <c r="J809" t="n">
        <v>458</v>
      </c>
      <c r="K809" t="s">
        <v>230</v>
      </c>
      <c r="L809" t="n">
        <v>404</v>
      </c>
      <c r="M809" t="n">
        <v>0.03</v>
      </c>
      <c r="N809" t="n">
        <v>54.6</v>
      </c>
      <c r="O809" t="s">
        <v>277</v>
      </c>
      <c r="P809" t="s">
        <v>253</v>
      </c>
      <c r="Q809" t="s">
        <v>253</v>
      </c>
      <c r="R809" t="s">
        <v>233</v>
      </c>
      <c r="S809" t="s">
        <v>229</v>
      </c>
      <c r="T809" t="n">
        <v>5</v>
      </c>
    </row>
    <row r="810" spans="1:20">
      <c r="A810" s="1" t="n">
        <v>34577</v>
      </c>
      <c r="B810" t="s">
        <v>227</v>
      </c>
      <c r="C810" t="n">
        <v>2</v>
      </c>
      <c r="D810" t="n">
        <v>20</v>
      </c>
      <c r="E810" t="s">
        <v>52</v>
      </c>
      <c r="F810" t="n">
        <v>3201</v>
      </c>
      <c r="G810" t="s">
        <v>228</v>
      </c>
      <c r="H810" t="s">
        <v>229</v>
      </c>
      <c r="I810" t="n">
        <v>5</v>
      </c>
      <c r="J810" t="n">
        <v>458</v>
      </c>
      <c r="K810" t="s">
        <v>230</v>
      </c>
      <c r="L810" t="n">
        <v>397</v>
      </c>
      <c r="M810" t="n">
        <v>0.07000000000000001</v>
      </c>
      <c r="N810" t="n">
        <v>32.5</v>
      </c>
      <c r="O810" t="s">
        <v>231</v>
      </c>
      <c r="P810" t="s">
        <v>232</v>
      </c>
      <c r="Q810" t="s">
        <v>232</v>
      </c>
      <c r="R810" t="s">
        <v>233</v>
      </c>
      <c r="S810" t="s">
        <v>229</v>
      </c>
      <c r="T810" t="n">
        <v>5</v>
      </c>
    </row>
    <row r="811" spans="1:20">
      <c r="A811" s="1" t="n">
        <v>34577</v>
      </c>
      <c r="B811" t="s">
        <v>227</v>
      </c>
      <c r="C811" t="n">
        <v>3</v>
      </c>
      <c r="D811" t="n">
        <v>20</v>
      </c>
      <c r="E811" t="s">
        <v>52</v>
      </c>
      <c r="F811" t="n">
        <v>3201</v>
      </c>
      <c r="G811" t="s">
        <v>228</v>
      </c>
      <c r="H811" t="s">
        <v>229</v>
      </c>
      <c r="I811" t="n">
        <v>5</v>
      </c>
      <c r="J811" t="n">
        <v>458</v>
      </c>
      <c r="K811" t="s">
        <v>230</v>
      </c>
      <c r="L811" t="n">
        <v>419</v>
      </c>
      <c r="M811" t="n">
        <v>0.07000000000000001</v>
      </c>
      <c r="N811" t="n">
        <v>32.6</v>
      </c>
      <c r="O811" t="s">
        <v>231</v>
      </c>
      <c r="P811" t="s">
        <v>232</v>
      </c>
      <c r="Q811" t="s">
        <v>232</v>
      </c>
      <c r="R811" t="s">
        <v>233</v>
      </c>
      <c r="S811" t="s">
        <v>229</v>
      </c>
      <c r="T811" t="n">
        <v>5</v>
      </c>
    </row>
    <row r="812" spans="1:20">
      <c r="A812" s="1" t="n">
        <v>34577</v>
      </c>
      <c r="B812" t="s">
        <v>227</v>
      </c>
      <c r="C812" t="n">
        <v>4</v>
      </c>
      <c r="D812" t="n">
        <v>20</v>
      </c>
      <c r="E812" t="s">
        <v>52</v>
      </c>
      <c r="F812" t="n">
        <v>3201</v>
      </c>
      <c r="G812" t="s">
        <v>228</v>
      </c>
      <c r="H812" t="s">
        <v>229</v>
      </c>
      <c r="I812" t="n">
        <v>5</v>
      </c>
      <c r="J812" t="n">
        <v>458</v>
      </c>
      <c r="K812" t="s">
        <v>230</v>
      </c>
      <c r="L812" t="n">
        <v>232</v>
      </c>
      <c r="M812" t="n">
        <v>0.04</v>
      </c>
      <c r="N812" t="n">
        <v>38.5</v>
      </c>
      <c r="O812" t="s">
        <v>231</v>
      </c>
      <c r="P812" t="s">
        <v>232</v>
      </c>
      <c r="Q812" t="s">
        <v>232</v>
      </c>
      <c r="R812" t="s">
        <v>233</v>
      </c>
      <c r="S812" t="s">
        <v>229</v>
      </c>
      <c r="T812" t="n">
        <v>5</v>
      </c>
    </row>
    <row r="813" spans="1:20">
      <c r="A813" s="1" t="n">
        <v>34577</v>
      </c>
      <c r="B813" t="s">
        <v>227</v>
      </c>
      <c r="C813" t="n">
        <v>5</v>
      </c>
      <c r="D813" t="n">
        <v>20</v>
      </c>
      <c r="E813" t="s">
        <v>52</v>
      </c>
      <c r="F813" t="n">
        <v>3201</v>
      </c>
      <c r="G813" t="s">
        <v>228</v>
      </c>
      <c r="H813" t="s">
        <v>229</v>
      </c>
      <c r="I813" t="n">
        <v>5</v>
      </c>
      <c r="J813" t="n">
        <v>458</v>
      </c>
      <c r="K813" t="s">
        <v>230</v>
      </c>
      <c r="L813" t="n">
        <v>153</v>
      </c>
      <c r="M813" t="n">
        <v>0.02</v>
      </c>
      <c r="N813" t="n">
        <v>45.8</v>
      </c>
      <c r="O813" t="s">
        <v>231</v>
      </c>
      <c r="P813" t="s">
        <v>232</v>
      </c>
      <c r="Q813" t="s">
        <v>232</v>
      </c>
      <c r="R813" t="s">
        <v>233</v>
      </c>
      <c r="S813" t="s">
        <v>229</v>
      </c>
      <c r="T813" t="n">
        <v>5</v>
      </c>
    </row>
    <row r="814" spans="1:20">
      <c r="A814" s="1" t="n">
        <v>34577</v>
      </c>
      <c r="B814" t="s">
        <v>227</v>
      </c>
      <c r="C814" t="n">
        <v>6</v>
      </c>
      <c r="D814" t="n">
        <v>20</v>
      </c>
      <c r="E814" t="s">
        <v>52</v>
      </c>
      <c r="F814" t="n">
        <v>3201</v>
      </c>
      <c r="G814" t="s">
        <v>228</v>
      </c>
      <c r="H814" t="s">
        <v>229</v>
      </c>
      <c r="I814" t="n">
        <v>5</v>
      </c>
      <c r="J814" t="n">
        <v>458</v>
      </c>
      <c r="K814" t="s">
        <v>230</v>
      </c>
      <c r="L814" t="n">
        <v>200</v>
      </c>
      <c r="M814" t="n">
        <v>0.02</v>
      </c>
      <c r="N814" t="n">
        <v>45.8</v>
      </c>
      <c r="O814" t="s">
        <v>231</v>
      </c>
      <c r="P814" t="s">
        <v>232</v>
      </c>
      <c r="Q814" t="s">
        <v>232</v>
      </c>
      <c r="R814" t="s">
        <v>233</v>
      </c>
      <c r="S814" t="s">
        <v>229</v>
      </c>
      <c r="T814" t="n">
        <v>5</v>
      </c>
    </row>
    <row r="815" spans="1:20">
      <c r="A815" s="1" t="n">
        <v>34577</v>
      </c>
      <c r="B815" t="s">
        <v>236</v>
      </c>
      <c r="C815" t="n">
        <v>1</v>
      </c>
      <c r="D815" t="n">
        <v>213</v>
      </c>
      <c r="E815" t="s">
        <v>234</v>
      </c>
      <c r="F815" t="n">
        <v>3201</v>
      </c>
      <c r="G815" t="s">
        <v>228</v>
      </c>
      <c r="H815" t="s">
        <v>229</v>
      </c>
      <c r="I815" t="n">
        <v>5</v>
      </c>
      <c r="J815" t="n">
        <v>785</v>
      </c>
      <c r="K815" t="s">
        <v>259</v>
      </c>
      <c r="L815" t="n">
        <v>1</v>
      </c>
      <c r="M815" t="n">
        <v>0</v>
      </c>
      <c r="N815" t="n">
        <v>0</v>
      </c>
    </row>
    <row r="816" spans="1:20">
      <c r="A816" s="1" t="n">
        <v>34607</v>
      </c>
      <c r="B816" t="s">
        <v>279</v>
      </c>
      <c r="C816" t="n">
        <v>1</v>
      </c>
      <c r="D816" t="n">
        <v>20</v>
      </c>
      <c r="E816" t="s">
        <v>52</v>
      </c>
      <c r="F816" t="n">
        <v>3201</v>
      </c>
      <c r="G816" t="s">
        <v>228</v>
      </c>
      <c r="H816" t="s">
        <v>229</v>
      </c>
      <c r="I816" t="n">
        <v>5</v>
      </c>
      <c r="J816" t="n">
        <v>160</v>
      </c>
      <c r="K816" t="s">
        <v>258</v>
      </c>
      <c r="L816" t="n">
        <v>309</v>
      </c>
      <c r="M816" t="n">
        <v>0.06</v>
      </c>
      <c r="N816" t="n">
        <v>35.4</v>
      </c>
      <c r="O816" t="s">
        <v>277</v>
      </c>
      <c r="P816" t="s">
        <v>253</v>
      </c>
      <c r="Q816" t="s">
        <v>253</v>
      </c>
      <c r="R816" t="s">
        <v>233</v>
      </c>
      <c r="S816" t="s">
        <v>229</v>
      </c>
      <c r="T816" t="n">
        <v>5</v>
      </c>
    </row>
    <row r="817" spans="1:20">
      <c r="A817" s="1" t="n">
        <v>34607</v>
      </c>
      <c r="B817" t="s">
        <v>279</v>
      </c>
      <c r="C817" t="n">
        <v>2</v>
      </c>
      <c r="D817" t="n">
        <v>20</v>
      </c>
      <c r="E817" t="s">
        <v>52</v>
      </c>
      <c r="F817" t="n">
        <v>3201</v>
      </c>
      <c r="G817" t="s">
        <v>228</v>
      </c>
      <c r="H817" t="s">
        <v>229</v>
      </c>
      <c r="I817" t="n">
        <v>5</v>
      </c>
      <c r="J817" t="n">
        <v>160</v>
      </c>
      <c r="K817" t="s">
        <v>258</v>
      </c>
      <c r="L817" t="n">
        <v>250</v>
      </c>
      <c r="M817" t="n">
        <v>0.05</v>
      </c>
      <c r="N817" t="n">
        <v>36.3</v>
      </c>
      <c r="O817" t="s">
        <v>277</v>
      </c>
      <c r="P817" t="s">
        <v>253</v>
      </c>
      <c r="Q817" t="s">
        <v>253</v>
      </c>
      <c r="R817" t="s">
        <v>233</v>
      </c>
      <c r="S817" t="s">
        <v>229</v>
      </c>
      <c r="T817" t="n">
        <v>5</v>
      </c>
    </row>
    <row r="818" spans="1:20">
      <c r="A818" s="1" t="n">
        <v>34607</v>
      </c>
      <c r="B818" t="s">
        <v>279</v>
      </c>
      <c r="C818" t="n">
        <v>3</v>
      </c>
      <c r="D818" t="n">
        <v>20</v>
      </c>
      <c r="E818" t="s">
        <v>52</v>
      </c>
      <c r="F818" t="n">
        <v>3201</v>
      </c>
      <c r="G818" t="s">
        <v>228</v>
      </c>
      <c r="H818" t="s">
        <v>229</v>
      </c>
      <c r="I818" t="n">
        <v>5</v>
      </c>
      <c r="J818" t="n">
        <v>160</v>
      </c>
      <c r="K818" t="s">
        <v>258</v>
      </c>
      <c r="L818" t="n">
        <v>504</v>
      </c>
      <c r="M818" t="n">
        <v>0.02</v>
      </c>
      <c r="N818" t="n">
        <v>53.3</v>
      </c>
      <c r="O818" t="s">
        <v>277</v>
      </c>
      <c r="P818" t="s">
        <v>253</v>
      </c>
      <c r="Q818" t="s">
        <v>253</v>
      </c>
      <c r="R818" t="s">
        <v>233</v>
      </c>
      <c r="S818" t="s">
        <v>229</v>
      </c>
      <c r="T818" t="n">
        <v>5</v>
      </c>
    </row>
    <row r="819" spans="1:20">
      <c r="A819" s="1" t="n">
        <v>34607</v>
      </c>
      <c r="B819" t="s">
        <v>279</v>
      </c>
      <c r="C819" t="n">
        <v>4</v>
      </c>
      <c r="D819" t="n">
        <v>20</v>
      </c>
      <c r="E819" t="s">
        <v>52</v>
      </c>
      <c r="F819" t="n">
        <v>3201</v>
      </c>
      <c r="G819" t="s">
        <v>228</v>
      </c>
      <c r="H819" t="s">
        <v>229</v>
      </c>
      <c r="I819" t="n">
        <v>5</v>
      </c>
      <c r="J819" t="n">
        <v>458</v>
      </c>
      <c r="K819" t="s">
        <v>230</v>
      </c>
      <c r="L819" t="n">
        <v>463</v>
      </c>
      <c r="M819" t="n">
        <v>0.22</v>
      </c>
      <c r="N819" t="n">
        <v>21</v>
      </c>
      <c r="O819" t="s">
        <v>277</v>
      </c>
      <c r="P819" t="s">
        <v>253</v>
      </c>
      <c r="Q819" t="s">
        <v>253</v>
      </c>
      <c r="R819" t="s">
        <v>233</v>
      </c>
      <c r="S819" t="s">
        <v>229</v>
      </c>
      <c r="T819" t="n">
        <v>5</v>
      </c>
    </row>
    <row r="820" spans="1:20">
      <c r="A820" s="1" t="n">
        <v>34607</v>
      </c>
      <c r="B820" t="s">
        <v>227</v>
      </c>
      <c r="C820" t="n">
        <v>2</v>
      </c>
      <c r="D820" t="n">
        <v>20</v>
      </c>
      <c r="E820" t="s">
        <v>52</v>
      </c>
      <c r="F820" t="n">
        <v>3201</v>
      </c>
      <c r="G820" t="s">
        <v>228</v>
      </c>
      <c r="H820" t="s">
        <v>229</v>
      </c>
      <c r="I820" t="n">
        <v>5</v>
      </c>
      <c r="J820" t="n">
        <v>458</v>
      </c>
      <c r="K820" t="s">
        <v>230</v>
      </c>
      <c r="L820" t="n">
        <v>409</v>
      </c>
      <c r="M820" t="n">
        <v>0.07000000000000001</v>
      </c>
      <c r="N820" t="n">
        <v>32.5</v>
      </c>
      <c r="O820" t="s">
        <v>231</v>
      </c>
      <c r="P820" t="s">
        <v>232</v>
      </c>
      <c r="Q820" t="s">
        <v>232</v>
      </c>
      <c r="R820" t="s">
        <v>233</v>
      </c>
      <c r="S820" t="s">
        <v>229</v>
      </c>
      <c r="T820" t="n">
        <v>5</v>
      </c>
    </row>
    <row r="821" spans="1:20">
      <c r="A821" s="1" t="n">
        <v>34607</v>
      </c>
      <c r="B821" t="s">
        <v>227</v>
      </c>
      <c r="C821" t="n">
        <v>3</v>
      </c>
      <c r="D821" t="n">
        <v>20</v>
      </c>
      <c r="E821" t="s">
        <v>52</v>
      </c>
      <c r="F821" t="n">
        <v>3201</v>
      </c>
      <c r="G821" t="s">
        <v>228</v>
      </c>
      <c r="H821" t="s">
        <v>229</v>
      </c>
      <c r="I821" t="n">
        <v>5</v>
      </c>
      <c r="J821" t="n">
        <v>458</v>
      </c>
      <c r="K821" t="s">
        <v>230</v>
      </c>
      <c r="L821" t="n">
        <v>408</v>
      </c>
      <c r="M821" t="n">
        <v>0.07000000000000001</v>
      </c>
      <c r="N821" t="n">
        <v>32.7</v>
      </c>
      <c r="O821" t="s">
        <v>231</v>
      </c>
      <c r="P821" t="s">
        <v>232</v>
      </c>
      <c r="Q821" t="s">
        <v>232</v>
      </c>
      <c r="R821" t="s">
        <v>233</v>
      </c>
      <c r="S821" t="s">
        <v>229</v>
      </c>
      <c r="T821" t="n">
        <v>5</v>
      </c>
    </row>
    <row r="822" spans="1:20">
      <c r="A822" s="1" t="n">
        <v>34607</v>
      </c>
      <c r="B822" t="s">
        <v>227</v>
      </c>
      <c r="C822" t="n">
        <v>4</v>
      </c>
      <c r="D822" t="n">
        <v>20</v>
      </c>
      <c r="E822" t="s">
        <v>52</v>
      </c>
      <c r="F822" t="n">
        <v>3201</v>
      </c>
      <c r="G822" t="s">
        <v>228</v>
      </c>
      <c r="H822" t="s">
        <v>229</v>
      </c>
      <c r="I822" t="n">
        <v>5</v>
      </c>
      <c r="J822" t="n">
        <v>458</v>
      </c>
      <c r="K822" t="s">
        <v>230</v>
      </c>
      <c r="L822" t="n">
        <v>231</v>
      </c>
      <c r="M822" t="n">
        <v>0.04</v>
      </c>
      <c r="N822" t="n">
        <v>38.2</v>
      </c>
      <c r="O822" t="s">
        <v>231</v>
      </c>
      <c r="P822" t="s">
        <v>232</v>
      </c>
      <c r="Q822" t="s">
        <v>232</v>
      </c>
      <c r="R822" t="s">
        <v>233</v>
      </c>
      <c r="S822" t="s">
        <v>229</v>
      </c>
      <c r="T822" t="n">
        <v>5</v>
      </c>
    </row>
    <row r="823" spans="1:20">
      <c r="A823" s="1" t="n">
        <v>34607</v>
      </c>
      <c r="B823" t="s">
        <v>227</v>
      </c>
      <c r="C823" t="n">
        <v>5</v>
      </c>
      <c r="D823" t="n">
        <v>20</v>
      </c>
      <c r="E823" t="s">
        <v>52</v>
      </c>
      <c r="F823" t="n">
        <v>3201</v>
      </c>
      <c r="G823" t="s">
        <v>228</v>
      </c>
      <c r="H823" t="s">
        <v>229</v>
      </c>
      <c r="I823" t="n">
        <v>5</v>
      </c>
      <c r="J823" t="n">
        <v>458</v>
      </c>
      <c r="K823" t="s">
        <v>230</v>
      </c>
      <c r="L823" t="n">
        <v>317</v>
      </c>
      <c r="M823" t="n">
        <v>0.02</v>
      </c>
      <c r="N823" t="n">
        <v>45.6</v>
      </c>
      <c r="O823" t="s">
        <v>231</v>
      </c>
      <c r="P823" t="s">
        <v>232</v>
      </c>
      <c r="Q823" t="s">
        <v>232</v>
      </c>
      <c r="R823" t="s">
        <v>233</v>
      </c>
      <c r="S823" t="s">
        <v>229</v>
      </c>
      <c r="T823" t="n">
        <v>5</v>
      </c>
    </row>
    <row r="824" spans="1:20">
      <c r="A824" s="1" t="n">
        <v>34607</v>
      </c>
      <c r="B824" t="s">
        <v>227</v>
      </c>
      <c r="C824" t="n">
        <v>6</v>
      </c>
      <c r="D824" t="n">
        <v>20</v>
      </c>
      <c r="E824" t="s">
        <v>52</v>
      </c>
      <c r="F824" t="n">
        <v>3201</v>
      </c>
      <c r="G824" t="s">
        <v>228</v>
      </c>
      <c r="H824" t="s">
        <v>229</v>
      </c>
      <c r="I824" t="n">
        <v>5</v>
      </c>
      <c r="J824" t="n">
        <v>940</v>
      </c>
      <c r="K824" t="s">
        <v>235</v>
      </c>
      <c r="L824" t="n">
        <v>90</v>
      </c>
      <c r="M824" t="n">
        <v>5.5</v>
      </c>
      <c r="N824" t="n">
        <v>10.9</v>
      </c>
      <c r="O824" t="s">
        <v>231</v>
      </c>
      <c r="P824" t="s">
        <v>232</v>
      </c>
      <c r="Q824" t="s">
        <v>232</v>
      </c>
      <c r="R824" t="s">
        <v>233</v>
      </c>
      <c r="S824" t="s">
        <v>229</v>
      </c>
      <c r="T824" t="n">
        <v>5</v>
      </c>
    </row>
    <row r="825" spans="1:20">
      <c r="A825" s="1" t="n">
        <v>34607</v>
      </c>
      <c r="B825" t="s">
        <v>236</v>
      </c>
      <c r="C825" t="n">
        <v>1</v>
      </c>
      <c r="D825" t="n">
        <v>213</v>
      </c>
      <c r="E825" t="s">
        <v>234</v>
      </c>
      <c r="F825" t="n">
        <v>3201</v>
      </c>
      <c r="G825" t="s">
        <v>228</v>
      </c>
      <c r="H825" t="s">
        <v>229</v>
      </c>
      <c r="I825" t="n">
        <v>5</v>
      </c>
      <c r="J825" t="n">
        <v>458</v>
      </c>
      <c r="K825" t="s">
        <v>230</v>
      </c>
      <c r="L825" t="n">
        <v>1</v>
      </c>
      <c r="M825" t="n">
        <v>0</v>
      </c>
      <c r="N825" t="n">
        <v>0</v>
      </c>
    </row>
    <row r="826" spans="1:20">
      <c r="A826" s="1" t="n">
        <v>34607</v>
      </c>
      <c r="B826" t="s">
        <v>236</v>
      </c>
      <c r="C826" t="n">
        <v>2</v>
      </c>
      <c r="D826" t="n">
        <v>213</v>
      </c>
      <c r="E826" t="s">
        <v>234</v>
      </c>
      <c r="F826" t="n">
        <v>3201</v>
      </c>
      <c r="G826" t="s">
        <v>228</v>
      </c>
      <c r="H826" t="s">
        <v>229</v>
      </c>
      <c r="I826" t="n">
        <v>5</v>
      </c>
      <c r="J826" t="n">
        <v>785</v>
      </c>
      <c r="K826" t="s">
        <v>259</v>
      </c>
      <c r="L826" t="n">
        <v>1</v>
      </c>
      <c r="M826" t="n">
        <v>0</v>
      </c>
      <c r="N826" t="n">
        <v>0</v>
      </c>
    </row>
    <row r="827" spans="1:20">
      <c r="A827" s="1" t="n">
        <v>34607</v>
      </c>
      <c r="B827" t="s">
        <v>236</v>
      </c>
      <c r="C827" t="n">
        <v>3</v>
      </c>
      <c r="D827" t="n">
        <v>213</v>
      </c>
      <c r="E827" t="s">
        <v>234</v>
      </c>
      <c r="F827" t="n">
        <v>3201</v>
      </c>
      <c r="G827" t="s">
        <v>228</v>
      </c>
      <c r="H827" t="s">
        <v>229</v>
      </c>
      <c r="I827" t="n">
        <v>5</v>
      </c>
      <c r="J827" t="n">
        <v>785</v>
      </c>
      <c r="K827" t="s">
        <v>259</v>
      </c>
      <c r="L827" t="n">
        <v>1</v>
      </c>
      <c r="M827" t="n">
        <v>0</v>
      </c>
      <c r="N827" t="n">
        <v>0</v>
      </c>
    </row>
    <row r="828" spans="1:20">
      <c r="A828" s="1" t="n">
        <v>34607</v>
      </c>
      <c r="B828" t="s">
        <v>236</v>
      </c>
      <c r="C828" t="n">
        <v>4</v>
      </c>
      <c r="D828" t="n">
        <v>213</v>
      </c>
      <c r="E828" t="s">
        <v>234</v>
      </c>
      <c r="F828" t="n">
        <v>3201</v>
      </c>
      <c r="G828" t="s">
        <v>228</v>
      </c>
      <c r="H828" t="s">
        <v>229</v>
      </c>
      <c r="I828" t="n">
        <v>5</v>
      </c>
      <c r="J828" t="n">
        <v>785</v>
      </c>
      <c r="K828" t="s">
        <v>259</v>
      </c>
      <c r="L828" t="n">
        <v>1</v>
      </c>
      <c r="M828" t="n">
        <v>0</v>
      </c>
      <c r="N828" t="n">
        <v>0</v>
      </c>
    </row>
    <row r="829" spans="1:20">
      <c r="A829" s="1" t="n">
        <v>34638</v>
      </c>
      <c r="B829" t="s">
        <v>279</v>
      </c>
      <c r="C829" t="n">
        <v>1</v>
      </c>
      <c r="D829" t="n">
        <v>20</v>
      </c>
      <c r="E829" t="s">
        <v>52</v>
      </c>
      <c r="F829" t="n">
        <v>3201</v>
      </c>
      <c r="G829" t="s">
        <v>228</v>
      </c>
      <c r="H829" t="s">
        <v>229</v>
      </c>
      <c r="I829" t="n">
        <v>5</v>
      </c>
      <c r="J829" t="n">
        <v>458</v>
      </c>
      <c r="K829" t="s">
        <v>230</v>
      </c>
      <c r="L829" t="n">
        <v>207</v>
      </c>
      <c r="M829" t="n">
        <v>0.03</v>
      </c>
      <c r="N829" t="n">
        <v>45.9</v>
      </c>
      <c r="O829" t="s">
        <v>277</v>
      </c>
      <c r="P829" t="s">
        <v>253</v>
      </c>
      <c r="Q829" t="s">
        <v>253</v>
      </c>
      <c r="R829" t="s">
        <v>233</v>
      </c>
      <c r="S829" t="s">
        <v>229</v>
      </c>
      <c r="T829" t="n">
        <v>5</v>
      </c>
    </row>
    <row r="830" spans="1:20">
      <c r="A830" s="1" t="n">
        <v>34638</v>
      </c>
      <c r="B830" t="s">
        <v>279</v>
      </c>
      <c r="C830" t="n">
        <v>2</v>
      </c>
      <c r="D830" t="n">
        <v>20</v>
      </c>
      <c r="E830" t="s">
        <v>52</v>
      </c>
      <c r="F830" t="n">
        <v>3201</v>
      </c>
      <c r="G830" t="s">
        <v>228</v>
      </c>
      <c r="H830" t="s">
        <v>229</v>
      </c>
      <c r="I830" t="n">
        <v>5</v>
      </c>
      <c r="J830" t="n">
        <v>458</v>
      </c>
      <c r="K830" t="s">
        <v>230</v>
      </c>
      <c r="L830" t="n">
        <v>422</v>
      </c>
      <c r="M830" t="n">
        <v>0.22</v>
      </c>
      <c r="N830" t="n">
        <v>20.7</v>
      </c>
      <c r="O830" t="s">
        <v>277</v>
      </c>
      <c r="P830" t="s">
        <v>253</v>
      </c>
      <c r="Q830" t="s">
        <v>253</v>
      </c>
      <c r="R830" t="s">
        <v>233</v>
      </c>
      <c r="S830" t="s">
        <v>229</v>
      </c>
      <c r="T830" t="n">
        <v>5</v>
      </c>
    </row>
    <row r="831" spans="1:20">
      <c r="A831" s="1" t="n">
        <v>34638</v>
      </c>
      <c r="B831" t="s">
        <v>279</v>
      </c>
      <c r="C831" t="n">
        <v>3</v>
      </c>
      <c r="D831" t="n">
        <v>20</v>
      </c>
      <c r="E831" t="s">
        <v>52</v>
      </c>
      <c r="F831" t="n">
        <v>3201</v>
      </c>
      <c r="G831" t="s">
        <v>228</v>
      </c>
      <c r="H831" t="s">
        <v>229</v>
      </c>
      <c r="I831" t="n">
        <v>5</v>
      </c>
      <c r="J831" t="n">
        <v>458</v>
      </c>
      <c r="K831" t="s">
        <v>230</v>
      </c>
      <c r="L831" t="n">
        <v>306</v>
      </c>
      <c r="M831" t="n">
        <v>0.03</v>
      </c>
      <c r="N831" t="n">
        <v>45</v>
      </c>
      <c r="O831" t="s">
        <v>277</v>
      </c>
      <c r="P831" t="s">
        <v>253</v>
      </c>
      <c r="Q831" t="s">
        <v>253</v>
      </c>
      <c r="R831" t="s">
        <v>233</v>
      </c>
      <c r="S831" t="s">
        <v>229</v>
      </c>
      <c r="T831" t="n">
        <v>5</v>
      </c>
    </row>
    <row r="832" spans="1:20">
      <c r="A832" s="1" t="n">
        <v>34638</v>
      </c>
      <c r="B832" t="s">
        <v>279</v>
      </c>
      <c r="C832" t="n">
        <v>4</v>
      </c>
      <c r="D832" t="n">
        <v>20</v>
      </c>
      <c r="E832" t="s">
        <v>52</v>
      </c>
      <c r="F832" t="n">
        <v>3201</v>
      </c>
      <c r="G832" t="s">
        <v>228</v>
      </c>
      <c r="H832" t="s">
        <v>229</v>
      </c>
      <c r="I832" t="n">
        <v>5</v>
      </c>
      <c r="J832" t="n">
        <v>160</v>
      </c>
      <c r="K832" t="s">
        <v>258</v>
      </c>
      <c r="L832" t="n">
        <v>668</v>
      </c>
      <c r="M832" t="n">
        <v>0.03</v>
      </c>
      <c r="N832" t="n">
        <v>54.7</v>
      </c>
      <c r="O832" t="s">
        <v>277</v>
      </c>
      <c r="P832" t="s">
        <v>253</v>
      </c>
      <c r="Q832" t="s">
        <v>253</v>
      </c>
      <c r="R832" t="s">
        <v>233</v>
      </c>
      <c r="S832" t="s">
        <v>229</v>
      </c>
      <c r="T832" t="n">
        <v>5</v>
      </c>
    </row>
    <row r="833" spans="1:20">
      <c r="A833" s="1" t="n">
        <v>34638</v>
      </c>
      <c r="B833" t="s">
        <v>279</v>
      </c>
      <c r="C833" t="n">
        <v>5</v>
      </c>
      <c r="D833" t="n">
        <v>20</v>
      </c>
      <c r="E833" t="s">
        <v>52</v>
      </c>
      <c r="F833" t="n">
        <v>3201</v>
      </c>
      <c r="G833" t="s">
        <v>228</v>
      </c>
      <c r="H833" t="s">
        <v>229</v>
      </c>
      <c r="I833" t="n">
        <v>5</v>
      </c>
      <c r="J833" t="n">
        <v>458</v>
      </c>
      <c r="K833" t="s">
        <v>230</v>
      </c>
      <c r="L833" t="n">
        <v>479</v>
      </c>
      <c r="M833" t="n">
        <v>0.2</v>
      </c>
      <c r="N833" t="n">
        <v>22</v>
      </c>
      <c r="O833" t="s">
        <v>277</v>
      </c>
      <c r="P833" t="s">
        <v>253</v>
      </c>
      <c r="Q833" t="s">
        <v>253</v>
      </c>
      <c r="R833" t="s">
        <v>233</v>
      </c>
      <c r="S833" t="s">
        <v>229</v>
      </c>
      <c r="T833" t="n">
        <v>5</v>
      </c>
    </row>
    <row r="834" spans="1:20">
      <c r="A834" s="1" t="n">
        <v>34638</v>
      </c>
      <c r="B834" t="s">
        <v>227</v>
      </c>
      <c r="C834" t="n">
        <v>1</v>
      </c>
      <c r="D834" t="n">
        <v>20</v>
      </c>
      <c r="E834" t="s">
        <v>52</v>
      </c>
      <c r="F834" t="n">
        <v>3201</v>
      </c>
      <c r="G834" t="s">
        <v>228</v>
      </c>
      <c r="H834" t="s">
        <v>229</v>
      </c>
      <c r="I834" t="n">
        <v>5</v>
      </c>
      <c r="J834" t="n">
        <v>458</v>
      </c>
      <c r="K834" t="s">
        <v>230</v>
      </c>
      <c r="L834" t="n">
        <v>362</v>
      </c>
      <c r="M834" t="n">
        <v>0.07000000000000001</v>
      </c>
      <c r="N834" t="n">
        <v>32.6</v>
      </c>
      <c r="O834" t="s">
        <v>231</v>
      </c>
      <c r="P834" t="s">
        <v>232</v>
      </c>
      <c r="Q834" t="s">
        <v>232</v>
      </c>
      <c r="R834" t="s">
        <v>233</v>
      </c>
      <c r="S834" t="s">
        <v>229</v>
      </c>
      <c r="T834" t="n">
        <v>5</v>
      </c>
    </row>
    <row r="835" spans="1:20">
      <c r="A835" s="1" t="n">
        <v>34638</v>
      </c>
      <c r="B835" t="s">
        <v>227</v>
      </c>
      <c r="C835" t="n">
        <v>3</v>
      </c>
      <c r="D835" t="n">
        <v>20</v>
      </c>
      <c r="E835" t="s">
        <v>52</v>
      </c>
      <c r="F835" t="n">
        <v>3201</v>
      </c>
      <c r="G835" t="s">
        <v>228</v>
      </c>
      <c r="H835" t="s">
        <v>229</v>
      </c>
      <c r="I835" t="n">
        <v>5</v>
      </c>
      <c r="J835" t="n">
        <v>458</v>
      </c>
      <c r="K835" t="s">
        <v>230</v>
      </c>
      <c r="L835" t="n">
        <v>209</v>
      </c>
      <c r="M835" t="n">
        <v>0.07000000000000001</v>
      </c>
      <c r="N835" t="n">
        <v>32.7</v>
      </c>
      <c r="O835" t="s">
        <v>231</v>
      </c>
      <c r="P835" t="s">
        <v>232</v>
      </c>
      <c r="Q835" t="s">
        <v>232</v>
      </c>
      <c r="R835" t="s">
        <v>233</v>
      </c>
      <c r="S835" t="s">
        <v>229</v>
      </c>
      <c r="T835" t="n">
        <v>5</v>
      </c>
    </row>
    <row r="836" spans="1:20">
      <c r="A836" s="1" t="n">
        <v>34638</v>
      </c>
      <c r="B836" t="s">
        <v>227</v>
      </c>
      <c r="C836" t="n">
        <v>5</v>
      </c>
      <c r="D836" t="n">
        <v>850</v>
      </c>
      <c r="E836" t="s">
        <v>280</v>
      </c>
      <c r="F836" t="n">
        <v>3201</v>
      </c>
      <c r="G836" t="s">
        <v>228</v>
      </c>
      <c r="H836" t="s">
        <v>229</v>
      </c>
      <c r="I836" t="n">
        <v>5</v>
      </c>
      <c r="J836" t="n">
        <v>458</v>
      </c>
      <c r="K836" t="s">
        <v>230</v>
      </c>
      <c r="L836" t="n">
        <v>211</v>
      </c>
      <c r="M836" t="n">
        <v>0</v>
      </c>
      <c r="N836" t="n">
        <v>0</v>
      </c>
      <c r="O836" t="s">
        <v>231</v>
      </c>
      <c r="P836" t="s">
        <v>232</v>
      </c>
      <c r="Q836" t="s">
        <v>232</v>
      </c>
      <c r="R836" t="s">
        <v>233</v>
      </c>
      <c r="S836" t="s">
        <v>229</v>
      </c>
      <c r="T836" t="n">
        <v>5</v>
      </c>
    </row>
    <row r="837" spans="1:20">
      <c r="A837" s="1" t="n">
        <v>34638</v>
      </c>
      <c r="B837" t="s">
        <v>227</v>
      </c>
      <c r="C837" t="n">
        <v>6</v>
      </c>
      <c r="D837" t="n">
        <v>20</v>
      </c>
      <c r="E837" t="s">
        <v>52</v>
      </c>
      <c r="F837" t="n">
        <v>3201</v>
      </c>
      <c r="G837" t="s">
        <v>228</v>
      </c>
      <c r="H837" t="s">
        <v>229</v>
      </c>
      <c r="I837" t="n">
        <v>5</v>
      </c>
      <c r="J837" t="n">
        <v>458</v>
      </c>
      <c r="K837" t="s">
        <v>230</v>
      </c>
      <c r="L837" t="n">
        <v>370</v>
      </c>
      <c r="M837" t="n">
        <v>0.02</v>
      </c>
      <c r="N837" t="n">
        <v>45.5</v>
      </c>
      <c r="O837" t="s">
        <v>231</v>
      </c>
      <c r="P837" t="s">
        <v>232</v>
      </c>
      <c r="Q837" t="s">
        <v>232</v>
      </c>
      <c r="R837" t="s">
        <v>233</v>
      </c>
      <c r="S837" t="s">
        <v>229</v>
      </c>
      <c r="T837" t="n">
        <v>5</v>
      </c>
    </row>
    <row r="838" spans="1:20">
      <c r="A838" s="1" t="n">
        <v>34638</v>
      </c>
      <c r="B838" t="s">
        <v>227</v>
      </c>
      <c r="C838" t="n">
        <v>7</v>
      </c>
      <c r="D838" t="n">
        <v>20</v>
      </c>
      <c r="E838" t="s">
        <v>52</v>
      </c>
      <c r="F838" t="n">
        <v>3201</v>
      </c>
      <c r="G838" t="s">
        <v>228</v>
      </c>
      <c r="H838" t="s">
        <v>229</v>
      </c>
      <c r="I838" t="n">
        <v>5</v>
      </c>
      <c r="J838" t="n">
        <v>458</v>
      </c>
      <c r="K838" t="s">
        <v>230</v>
      </c>
      <c r="L838" t="n">
        <v>395</v>
      </c>
      <c r="M838" t="n">
        <v>0.02</v>
      </c>
      <c r="N838" t="n">
        <v>46.6</v>
      </c>
      <c r="O838" t="s">
        <v>231</v>
      </c>
      <c r="P838" t="s">
        <v>232</v>
      </c>
      <c r="Q838" t="s">
        <v>232</v>
      </c>
      <c r="R838" t="s">
        <v>233</v>
      </c>
      <c r="S838" t="s">
        <v>229</v>
      </c>
      <c r="T838" t="n">
        <v>5</v>
      </c>
    </row>
    <row r="839" spans="1:20">
      <c r="A839" s="1" t="n">
        <v>34638</v>
      </c>
      <c r="B839" t="s">
        <v>241</v>
      </c>
      <c r="C839" t="n">
        <v>1</v>
      </c>
      <c r="D839" t="n">
        <v>213</v>
      </c>
      <c r="E839" t="s">
        <v>234</v>
      </c>
      <c r="F839" t="n">
        <v>3201</v>
      </c>
      <c r="G839" t="s">
        <v>228</v>
      </c>
      <c r="H839" t="s">
        <v>229</v>
      </c>
      <c r="I839" t="n">
        <v>5</v>
      </c>
      <c r="J839" t="n">
        <v>785</v>
      </c>
      <c r="K839" t="s">
        <v>259</v>
      </c>
      <c r="L839" t="n">
        <v>35</v>
      </c>
      <c r="M839" t="n">
        <v>0</v>
      </c>
      <c r="N839" t="n">
        <v>0</v>
      </c>
    </row>
    <row r="840" spans="1:20">
      <c r="A840" s="1" t="n">
        <v>34668</v>
      </c>
      <c r="B840" t="s">
        <v>279</v>
      </c>
      <c r="C840" t="n">
        <v>1</v>
      </c>
      <c r="D840" t="n">
        <v>20</v>
      </c>
      <c r="E840" t="s">
        <v>52</v>
      </c>
      <c r="F840" t="n">
        <v>3201</v>
      </c>
      <c r="G840" t="s">
        <v>228</v>
      </c>
      <c r="H840" t="s">
        <v>229</v>
      </c>
      <c r="I840" t="n">
        <v>5</v>
      </c>
      <c r="J840" t="n">
        <v>160</v>
      </c>
      <c r="K840" t="s">
        <v>258</v>
      </c>
      <c r="L840" t="n">
        <v>652</v>
      </c>
      <c r="M840" t="n">
        <v>0.03</v>
      </c>
      <c r="N840" t="n">
        <v>54.6</v>
      </c>
      <c r="O840" t="s">
        <v>277</v>
      </c>
      <c r="P840" t="s">
        <v>253</v>
      </c>
      <c r="Q840" t="s">
        <v>253</v>
      </c>
      <c r="R840" t="s">
        <v>233</v>
      </c>
      <c r="S840" t="s">
        <v>229</v>
      </c>
      <c r="T840" t="n">
        <v>5</v>
      </c>
    </row>
    <row r="841" spans="1:20">
      <c r="A841" s="1" t="n">
        <v>34668</v>
      </c>
      <c r="B841" t="s">
        <v>279</v>
      </c>
      <c r="C841" t="n">
        <v>2</v>
      </c>
      <c r="D841" t="n">
        <v>20</v>
      </c>
      <c r="E841" t="s">
        <v>52</v>
      </c>
      <c r="F841" t="n">
        <v>3201</v>
      </c>
      <c r="G841" t="s">
        <v>228</v>
      </c>
      <c r="H841" t="s">
        <v>229</v>
      </c>
      <c r="I841" t="n">
        <v>5</v>
      </c>
      <c r="J841" t="n">
        <v>458</v>
      </c>
      <c r="K841" t="s">
        <v>230</v>
      </c>
      <c r="L841" t="n">
        <v>248</v>
      </c>
      <c r="M841" t="n">
        <v>0.08</v>
      </c>
      <c r="N841" t="n">
        <v>32.7</v>
      </c>
      <c r="O841" t="s">
        <v>277</v>
      </c>
      <c r="P841" t="s">
        <v>253</v>
      </c>
      <c r="Q841" t="s">
        <v>253</v>
      </c>
      <c r="R841" t="s">
        <v>233</v>
      </c>
      <c r="S841" t="s">
        <v>229</v>
      </c>
      <c r="T841" t="n">
        <v>5</v>
      </c>
    </row>
    <row r="842" spans="1:20">
      <c r="A842" s="1" t="n">
        <v>34668</v>
      </c>
      <c r="B842" t="s">
        <v>279</v>
      </c>
      <c r="C842" t="n">
        <v>3</v>
      </c>
      <c r="D842" t="n">
        <v>20</v>
      </c>
      <c r="E842" t="s">
        <v>52</v>
      </c>
      <c r="F842" t="n">
        <v>3201</v>
      </c>
      <c r="G842" t="s">
        <v>228</v>
      </c>
      <c r="H842" t="s">
        <v>229</v>
      </c>
      <c r="I842" t="n">
        <v>5</v>
      </c>
      <c r="J842" t="n">
        <v>458</v>
      </c>
      <c r="K842" t="s">
        <v>230</v>
      </c>
      <c r="L842" t="n">
        <v>246</v>
      </c>
      <c r="M842" t="n">
        <v>0.04</v>
      </c>
      <c r="N842" t="n">
        <v>45.5</v>
      </c>
      <c r="O842" t="s">
        <v>277</v>
      </c>
      <c r="P842" t="s">
        <v>253</v>
      </c>
      <c r="Q842" t="s">
        <v>253</v>
      </c>
      <c r="R842" t="s">
        <v>233</v>
      </c>
      <c r="S842" t="s">
        <v>229</v>
      </c>
      <c r="T842" t="n">
        <v>5</v>
      </c>
    </row>
    <row r="843" spans="1:20">
      <c r="A843" s="1" t="n">
        <v>34668</v>
      </c>
      <c r="B843" t="s">
        <v>279</v>
      </c>
      <c r="C843" t="n">
        <v>4</v>
      </c>
      <c r="D843" t="n">
        <v>20</v>
      </c>
      <c r="E843" t="s">
        <v>52</v>
      </c>
      <c r="F843" t="n">
        <v>3201</v>
      </c>
      <c r="G843" t="s">
        <v>228</v>
      </c>
      <c r="H843" t="s">
        <v>229</v>
      </c>
      <c r="I843" t="n">
        <v>5</v>
      </c>
      <c r="J843" t="n">
        <v>712</v>
      </c>
      <c r="K843" t="s">
        <v>278</v>
      </c>
      <c r="L843" t="n">
        <v>682</v>
      </c>
      <c r="M843" t="n">
        <v>0.02</v>
      </c>
      <c r="N843" t="n">
        <v>44.5</v>
      </c>
      <c r="O843" t="s">
        <v>277</v>
      </c>
      <c r="P843" t="s">
        <v>253</v>
      </c>
      <c r="Q843" t="s">
        <v>253</v>
      </c>
      <c r="R843" t="s">
        <v>233</v>
      </c>
      <c r="S843" t="s">
        <v>229</v>
      </c>
      <c r="T843" t="n">
        <v>5</v>
      </c>
    </row>
    <row r="844" spans="1:20">
      <c r="A844" s="1" t="n">
        <v>34668</v>
      </c>
      <c r="B844" t="s">
        <v>227</v>
      </c>
      <c r="C844" t="n">
        <v>1</v>
      </c>
      <c r="D844" t="n">
        <v>20</v>
      </c>
      <c r="E844" t="s">
        <v>52</v>
      </c>
      <c r="F844" t="n">
        <v>3201</v>
      </c>
      <c r="G844" t="s">
        <v>228</v>
      </c>
      <c r="H844" t="s">
        <v>229</v>
      </c>
      <c r="I844" t="n">
        <v>5</v>
      </c>
      <c r="J844" t="n">
        <v>458</v>
      </c>
      <c r="K844" t="s">
        <v>230</v>
      </c>
      <c r="L844" t="n">
        <v>399</v>
      </c>
      <c r="M844" t="n">
        <v>0.07000000000000001</v>
      </c>
      <c r="N844" t="n">
        <v>32.6</v>
      </c>
      <c r="O844" t="s">
        <v>231</v>
      </c>
      <c r="P844" t="s">
        <v>232</v>
      </c>
      <c r="Q844" t="s">
        <v>232</v>
      </c>
      <c r="R844" t="s">
        <v>233</v>
      </c>
      <c r="S844" t="s">
        <v>229</v>
      </c>
      <c r="T844" t="n">
        <v>5</v>
      </c>
    </row>
    <row r="845" spans="1:20">
      <c r="A845" s="1" t="n">
        <v>34668</v>
      </c>
      <c r="B845" t="s">
        <v>227</v>
      </c>
      <c r="C845" t="n">
        <v>4</v>
      </c>
      <c r="D845" t="n">
        <v>20</v>
      </c>
      <c r="E845" t="s">
        <v>52</v>
      </c>
      <c r="F845" t="n">
        <v>3201</v>
      </c>
      <c r="G845" t="s">
        <v>228</v>
      </c>
      <c r="H845" t="s">
        <v>229</v>
      </c>
      <c r="I845" t="n">
        <v>5</v>
      </c>
      <c r="J845" t="n">
        <v>458</v>
      </c>
      <c r="K845" t="s">
        <v>230</v>
      </c>
      <c r="L845" t="n">
        <v>398</v>
      </c>
      <c r="M845" t="n">
        <v>0.02</v>
      </c>
      <c r="N845" t="n">
        <v>45.5</v>
      </c>
      <c r="O845" t="s">
        <v>231</v>
      </c>
      <c r="P845" t="s">
        <v>232</v>
      </c>
      <c r="Q845" t="s">
        <v>232</v>
      </c>
      <c r="R845" t="s">
        <v>233</v>
      </c>
      <c r="S845" t="s">
        <v>229</v>
      </c>
      <c r="T845" t="n">
        <v>5</v>
      </c>
    </row>
    <row r="846" spans="1:20">
      <c r="A846" s="1" t="n">
        <v>34668</v>
      </c>
      <c r="B846" t="s">
        <v>227</v>
      </c>
      <c r="C846" t="n">
        <v>5</v>
      </c>
      <c r="D846" t="n">
        <v>20</v>
      </c>
      <c r="E846" t="s">
        <v>52</v>
      </c>
      <c r="F846" t="n">
        <v>3201</v>
      </c>
      <c r="G846" t="s">
        <v>228</v>
      </c>
      <c r="H846" t="s">
        <v>229</v>
      </c>
      <c r="I846" t="n">
        <v>5</v>
      </c>
      <c r="J846" t="n">
        <v>458</v>
      </c>
      <c r="K846" t="s">
        <v>230</v>
      </c>
      <c r="L846" t="n">
        <v>151</v>
      </c>
      <c r="M846" t="n">
        <v>0.02</v>
      </c>
      <c r="N846" t="n">
        <v>45.7</v>
      </c>
      <c r="O846" t="s">
        <v>231</v>
      </c>
      <c r="P846" t="s">
        <v>232</v>
      </c>
      <c r="Q846" t="s">
        <v>232</v>
      </c>
      <c r="R846" t="s">
        <v>233</v>
      </c>
      <c r="S846" t="s">
        <v>229</v>
      </c>
      <c r="T846" t="n">
        <v>5</v>
      </c>
    </row>
    <row r="847" spans="1:20">
      <c r="A847" s="1" t="n">
        <v>34699</v>
      </c>
      <c r="B847" t="s">
        <v>279</v>
      </c>
      <c r="C847" t="n">
        <v>1</v>
      </c>
      <c r="D847" t="n">
        <v>20</v>
      </c>
      <c r="E847" t="s">
        <v>52</v>
      </c>
      <c r="F847" t="n">
        <v>3201</v>
      </c>
      <c r="G847" t="s">
        <v>228</v>
      </c>
      <c r="H847" t="s">
        <v>229</v>
      </c>
      <c r="I847" t="n">
        <v>5</v>
      </c>
      <c r="J847" t="n">
        <v>458</v>
      </c>
      <c r="K847" t="s">
        <v>230</v>
      </c>
      <c r="L847" t="n">
        <v>476</v>
      </c>
      <c r="M847" t="n">
        <v>0.03</v>
      </c>
      <c r="N847" t="n">
        <v>21.3</v>
      </c>
      <c r="O847" t="s">
        <v>277</v>
      </c>
      <c r="P847" t="s">
        <v>253</v>
      </c>
      <c r="Q847" t="s">
        <v>253</v>
      </c>
      <c r="R847" t="s">
        <v>233</v>
      </c>
      <c r="S847" t="s">
        <v>229</v>
      </c>
      <c r="T847" t="n">
        <v>5</v>
      </c>
    </row>
    <row r="848" spans="1:20">
      <c r="A848" s="1" t="n">
        <v>34699</v>
      </c>
      <c r="B848" t="s">
        <v>279</v>
      </c>
      <c r="C848" t="n">
        <v>2</v>
      </c>
      <c r="D848" t="n">
        <v>20</v>
      </c>
      <c r="E848" t="s">
        <v>52</v>
      </c>
      <c r="F848" t="n">
        <v>3201</v>
      </c>
      <c r="G848" t="s">
        <v>228</v>
      </c>
      <c r="H848" t="s">
        <v>229</v>
      </c>
      <c r="I848" t="n">
        <v>5</v>
      </c>
      <c r="J848" t="n">
        <v>458</v>
      </c>
      <c r="K848" t="s">
        <v>230</v>
      </c>
      <c r="L848" t="n">
        <v>180</v>
      </c>
      <c r="M848" t="n">
        <v>0.03</v>
      </c>
      <c r="N848" t="n">
        <v>45.5</v>
      </c>
      <c r="O848" t="s">
        <v>277</v>
      </c>
      <c r="P848" t="s">
        <v>253</v>
      </c>
      <c r="Q848" t="s">
        <v>253</v>
      </c>
      <c r="R848" t="s">
        <v>233</v>
      </c>
      <c r="S848" t="s">
        <v>229</v>
      </c>
      <c r="T848" t="n">
        <v>5</v>
      </c>
    </row>
    <row r="849" spans="1:20">
      <c r="A849" s="1" t="n">
        <v>34699</v>
      </c>
      <c r="B849" t="s">
        <v>279</v>
      </c>
      <c r="C849" t="n">
        <v>3</v>
      </c>
      <c r="D849" t="n">
        <v>20</v>
      </c>
      <c r="E849" t="s">
        <v>52</v>
      </c>
      <c r="F849" t="n">
        <v>3201</v>
      </c>
      <c r="G849" t="s">
        <v>228</v>
      </c>
      <c r="H849" t="s">
        <v>229</v>
      </c>
      <c r="I849" t="n">
        <v>5</v>
      </c>
      <c r="J849" t="n">
        <v>458</v>
      </c>
      <c r="K849" t="s">
        <v>230</v>
      </c>
      <c r="L849" t="n">
        <v>445</v>
      </c>
      <c r="M849" t="n">
        <v>0.03</v>
      </c>
      <c r="N849" t="n">
        <v>46.5</v>
      </c>
      <c r="O849" t="s">
        <v>277</v>
      </c>
      <c r="P849" t="s">
        <v>253</v>
      </c>
      <c r="Q849" t="s">
        <v>253</v>
      </c>
      <c r="R849" t="s">
        <v>233</v>
      </c>
      <c r="S849" t="s">
        <v>229</v>
      </c>
      <c r="T849" t="n">
        <v>5</v>
      </c>
    </row>
    <row r="850" spans="1:20">
      <c r="A850" s="1" t="n">
        <v>34699</v>
      </c>
      <c r="B850" t="s">
        <v>227</v>
      </c>
      <c r="C850" t="n">
        <v>1</v>
      </c>
      <c r="D850" t="n">
        <v>20</v>
      </c>
      <c r="E850" t="s">
        <v>52</v>
      </c>
      <c r="F850" t="n">
        <v>3201</v>
      </c>
      <c r="G850" t="s">
        <v>228</v>
      </c>
      <c r="H850" t="s">
        <v>229</v>
      </c>
      <c r="I850" t="n">
        <v>5</v>
      </c>
      <c r="J850" t="n">
        <v>458</v>
      </c>
      <c r="K850" t="s">
        <v>230</v>
      </c>
      <c r="L850" t="n">
        <v>329</v>
      </c>
      <c r="M850" t="n">
        <v>0.07000000000000001</v>
      </c>
      <c r="N850" t="n">
        <v>32.5</v>
      </c>
      <c r="O850" t="s">
        <v>231</v>
      </c>
      <c r="P850" t="s">
        <v>232</v>
      </c>
      <c r="Q850" t="s">
        <v>232</v>
      </c>
      <c r="R850" t="s">
        <v>233</v>
      </c>
      <c r="S850" t="s">
        <v>229</v>
      </c>
      <c r="T850" t="n">
        <v>5</v>
      </c>
    </row>
    <row r="851" spans="1:20">
      <c r="A851" s="1" t="n">
        <v>34699</v>
      </c>
      <c r="B851" t="s">
        <v>227</v>
      </c>
      <c r="C851" t="n">
        <v>3</v>
      </c>
      <c r="D851" t="n">
        <v>20</v>
      </c>
      <c r="E851" t="s">
        <v>52</v>
      </c>
      <c r="F851" t="n">
        <v>3201</v>
      </c>
      <c r="G851" t="s">
        <v>228</v>
      </c>
      <c r="H851" t="s">
        <v>229</v>
      </c>
      <c r="I851" t="n">
        <v>5</v>
      </c>
      <c r="J851" t="n">
        <v>458</v>
      </c>
      <c r="K851" t="s">
        <v>230</v>
      </c>
      <c r="L851" t="n">
        <v>396</v>
      </c>
      <c r="M851" t="n">
        <v>0.07000000000000001</v>
      </c>
      <c r="N851" t="n">
        <v>32.6</v>
      </c>
      <c r="O851" t="s">
        <v>231</v>
      </c>
      <c r="P851" t="s">
        <v>232</v>
      </c>
      <c r="Q851" t="s">
        <v>232</v>
      </c>
      <c r="R851" t="s">
        <v>233</v>
      </c>
      <c r="S851" t="s">
        <v>229</v>
      </c>
      <c r="T851" t="n">
        <v>5</v>
      </c>
    </row>
    <row r="852" spans="1:20">
      <c r="A852" s="1" t="n">
        <v>34699</v>
      </c>
      <c r="B852" t="s">
        <v>227</v>
      </c>
      <c r="C852" t="n">
        <v>4</v>
      </c>
      <c r="D852" t="n">
        <v>20</v>
      </c>
      <c r="E852" t="s">
        <v>52</v>
      </c>
      <c r="F852" t="n">
        <v>3201</v>
      </c>
      <c r="G852" t="s">
        <v>228</v>
      </c>
      <c r="H852" t="s">
        <v>229</v>
      </c>
      <c r="I852" t="n">
        <v>5</v>
      </c>
      <c r="J852" t="n">
        <v>458</v>
      </c>
      <c r="K852" t="s">
        <v>230</v>
      </c>
      <c r="L852" t="n">
        <v>398</v>
      </c>
      <c r="M852" t="n">
        <v>0.02</v>
      </c>
      <c r="N852" t="n">
        <v>45.4</v>
      </c>
      <c r="O852" t="s">
        <v>231</v>
      </c>
      <c r="P852" t="s">
        <v>232</v>
      </c>
      <c r="Q852" t="s">
        <v>232</v>
      </c>
      <c r="R852" t="s">
        <v>233</v>
      </c>
      <c r="S852" t="s">
        <v>229</v>
      </c>
      <c r="T852" t="n">
        <v>5</v>
      </c>
    </row>
    <row r="853" spans="1:20">
      <c r="A853" s="1" t="n">
        <v>34699</v>
      </c>
      <c r="B853" t="s">
        <v>227</v>
      </c>
      <c r="C853" t="n">
        <v>5</v>
      </c>
      <c r="D853" t="n">
        <v>20</v>
      </c>
      <c r="E853" t="s">
        <v>52</v>
      </c>
      <c r="F853" t="n">
        <v>3201</v>
      </c>
      <c r="G853" t="s">
        <v>228</v>
      </c>
      <c r="H853" t="s">
        <v>229</v>
      </c>
      <c r="I853" t="n">
        <v>5</v>
      </c>
      <c r="J853" t="n">
        <v>458</v>
      </c>
      <c r="K853" t="s">
        <v>230</v>
      </c>
      <c r="L853" t="n">
        <v>393</v>
      </c>
      <c r="M853" t="n">
        <v>0.02</v>
      </c>
      <c r="N853" t="n">
        <v>45.9</v>
      </c>
      <c r="O853" t="s">
        <v>231</v>
      </c>
      <c r="P853" t="s">
        <v>232</v>
      </c>
      <c r="Q853" t="s">
        <v>232</v>
      </c>
      <c r="R853" t="s">
        <v>233</v>
      </c>
      <c r="S853" t="s">
        <v>229</v>
      </c>
      <c r="T853" t="n">
        <v>5</v>
      </c>
    </row>
    <row r="854" spans="1:20">
      <c r="A854" s="1" t="n">
        <v>34730</v>
      </c>
      <c r="B854" t="s">
        <v>279</v>
      </c>
      <c r="C854" t="n">
        <v>1</v>
      </c>
      <c r="D854" t="n">
        <v>20</v>
      </c>
      <c r="E854" t="s">
        <v>52</v>
      </c>
      <c r="F854" t="n">
        <v>3201</v>
      </c>
      <c r="G854" t="s">
        <v>228</v>
      </c>
      <c r="H854" t="s">
        <v>229</v>
      </c>
      <c r="I854" t="n">
        <v>5</v>
      </c>
      <c r="J854" t="n">
        <v>160</v>
      </c>
      <c r="K854" t="s">
        <v>258</v>
      </c>
      <c r="L854" t="n">
        <v>652</v>
      </c>
      <c r="M854" t="n">
        <v>0.1</v>
      </c>
      <c r="N854" t="n">
        <v>46.2</v>
      </c>
      <c r="O854" t="s">
        <v>277</v>
      </c>
      <c r="P854" t="s">
        <v>253</v>
      </c>
      <c r="Q854" t="s">
        <v>253</v>
      </c>
      <c r="R854" t="s">
        <v>233</v>
      </c>
      <c r="S854" t="s">
        <v>229</v>
      </c>
      <c r="T854" t="n">
        <v>5</v>
      </c>
    </row>
    <row r="855" spans="1:20">
      <c r="A855" s="1" t="n">
        <v>34730</v>
      </c>
      <c r="B855" t="s">
        <v>279</v>
      </c>
      <c r="C855" t="n">
        <v>2</v>
      </c>
      <c r="D855" t="n">
        <v>20</v>
      </c>
      <c r="E855" t="s">
        <v>52</v>
      </c>
      <c r="F855" t="n">
        <v>3201</v>
      </c>
      <c r="G855" t="s">
        <v>228</v>
      </c>
      <c r="H855" t="s">
        <v>229</v>
      </c>
      <c r="I855" t="n">
        <v>5</v>
      </c>
      <c r="J855" t="n">
        <v>458</v>
      </c>
      <c r="K855" t="s">
        <v>230</v>
      </c>
      <c r="L855" t="n">
        <v>221</v>
      </c>
      <c r="M855" t="n">
        <v>0.21</v>
      </c>
      <c r="N855" t="n">
        <v>21</v>
      </c>
      <c r="O855" t="s">
        <v>277</v>
      </c>
      <c r="P855" t="s">
        <v>253</v>
      </c>
      <c r="Q855" t="s">
        <v>253</v>
      </c>
      <c r="R855" t="s">
        <v>233</v>
      </c>
      <c r="S855" t="s">
        <v>229</v>
      </c>
      <c r="T855" t="n">
        <v>5</v>
      </c>
    </row>
    <row r="856" spans="1:20">
      <c r="A856" s="1" t="n">
        <v>34730</v>
      </c>
      <c r="B856" t="s">
        <v>279</v>
      </c>
      <c r="C856" t="n">
        <v>3</v>
      </c>
      <c r="D856" t="n">
        <v>20</v>
      </c>
      <c r="E856" t="s">
        <v>52</v>
      </c>
      <c r="F856" t="n">
        <v>3201</v>
      </c>
      <c r="G856" t="s">
        <v>228</v>
      </c>
      <c r="H856" t="s">
        <v>229</v>
      </c>
      <c r="I856" t="n">
        <v>5</v>
      </c>
      <c r="J856" t="n">
        <v>458</v>
      </c>
      <c r="K856" t="s">
        <v>230</v>
      </c>
      <c r="L856" t="n">
        <v>73</v>
      </c>
      <c r="M856" t="n">
        <v>0.09</v>
      </c>
      <c r="N856" t="n">
        <v>33.1</v>
      </c>
      <c r="O856" t="s">
        <v>277</v>
      </c>
      <c r="P856" t="s">
        <v>253</v>
      </c>
      <c r="Q856" t="s">
        <v>253</v>
      </c>
      <c r="R856" t="s">
        <v>233</v>
      </c>
      <c r="S856" t="s">
        <v>229</v>
      </c>
      <c r="T856" t="n">
        <v>5</v>
      </c>
    </row>
    <row r="857" spans="1:20">
      <c r="A857" s="1" t="n">
        <v>34730</v>
      </c>
      <c r="B857" t="s">
        <v>279</v>
      </c>
      <c r="C857" t="n">
        <v>4</v>
      </c>
      <c r="D857" t="n">
        <v>20</v>
      </c>
      <c r="E857" t="s">
        <v>52</v>
      </c>
      <c r="F857" t="n">
        <v>3201</v>
      </c>
      <c r="G857" t="s">
        <v>228</v>
      </c>
      <c r="H857" t="s">
        <v>229</v>
      </c>
      <c r="I857" t="n">
        <v>5</v>
      </c>
      <c r="J857" t="n">
        <v>458</v>
      </c>
      <c r="K857" t="s">
        <v>230</v>
      </c>
      <c r="L857" t="n">
        <v>175</v>
      </c>
      <c r="M857" t="n">
        <v>0.21</v>
      </c>
      <c r="N857" t="n">
        <v>20.7</v>
      </c>
      <c r="O857" t="s">
        <v>277</v>
      </c>
      <c r="P857" t="s">
        <v>253</v>
      </c>
      <c r="Q857" t="s">
        <v>253</v>
      </c>
      <c r="R857" t="s">
        <v>233</v>
      </c>
      <c r="S857" t="s">
        <v>229</v>
      </c>
      <c r="T857" t="n">
        <v>5</v>
      </c>
    </row>
    <row r="858" spans="1:20">
      <c r="A858" s="1" t="n">
        <v>34730</v>
      </c>
      <c r="B858" t="s">
        <v>279</v>
      </c>
      <c r="C858" t="n">
        <v>5</v>
      </c>
      <c r="D858" t="n">
        <v>20</v>
      </c>
      <c r="E858" t="s">
        <v>52</v>
      </c>
      <c r="F858" t="n">
        <v>3201</v>
      </c>
      <c r="G858" t="s">
        <v>228</v>
      </c>
      <c r="H858" t="s">
        <v>229</v>
      </c>
      <c r="I858" t="n">
        <v>5</v>
      </c>
      <c r="J858" t="n">
        <v>712</v>
      </c>
      <c r="K858" t="s">
        <v>278</v>
      </c>
      <c r="L858" t="n">
        <v>702</v>
      </c>
      <c r="M858" t="n">
        <v>0.04</v>
      </c>
      <c r="N858" t="n">
        <v>44.5</v>
      </c>
      <c r="O858" t="s">
        <v>277</v>
      </c>
      <c r="P858" t="s">
        <v>253</v>
      </c>
      <c r="Q858" t="s">
        <v>253</v>
      </c>
      <c r="R858" t="s">
        <v>233</v>
      </c>
      <c r="S858" t="s">
        <v>229</v>
      </c>
      <c r="T858" t="n">
        <v>5</v>
      </c>
    </row>
    <row r="859" spans="1:20">
      <c r="A859" s="1" t="n">
        <v>34730</v>
      </c>
      <c r="B859" t="s">
        <v>227</v>
      </c>
      <c r="C859" t="n">
        <v>1</v>
      </c>
      <c r="D859" t="n">
        <v>20</v>
      </c>
      <c r="E859" t="s">
        <v>52</v>
      </c>
      <c r="F859" t="n">
        <v>3201</v>
      </c>
      <c r="G859" t="s">
        <v>228</v>
      </c>
      <c r="H859" t="s">
        <v>229</v>
      </c>
      <c r="I859" t="n">
        <v>5</v>
      </c>
      <c r="J859" t="n">
        <v>458</v>
      </c>
      <c r="K859" t="s">
        <v>230</v>
      </c>
      <c r="L859" t="n">
        <v>398</v>
      </c>
      <c r="M859" t="n">
        <v>0.07000000000000001</v>
      </c>
      <c r="N859" t="n">
        <v>32.5</v>
      </c>
      <c r="O859" t="s">
        <v>231</v>
      </c>
      <c r="P859" t="s">
        <v>232</v>
      </c>
      <c r="Q859" t="s">
        <v>232</v>
      </c>
      <c r="R859" t="s">
        <v>233</v>
      </c>
      <c r="S859" t="s">
        <v>229</v>
      </c>
      <c r="T859" t="n">
        <v>5</v>
      </c>
    </row>
    <row r="860" spans="1:20">
      <c r="A860" s="1" t="n">
        <v>34730</v>
      </c>
      <c r="B860" t="s">
        <v>227</v>
      </c>
      <c r="C860" t="n">
        <v>3</v>
      </c>
      <c r="D860" t="n">
        <v>20</v>
      </c>
      <c r="E860" t="s">
        <v>52</v>
      </c>
      <c r="F860" t="n">
        <v>3201</v>
      </c>
      <c r="G860" t="s">
        <v>228</v>
      </c>
      <c r="H860" t="s">
        <v>229</v>
      </c>
      <c r="I860" t="n">
        <v>5</v>
      </c>
      <c r="J860" t="n">
        <v>458</v>
      </c>
      <c r="K860" t="s">
        <v>230</v>
      </c>
      <c r="L860" t="n">
        <v>126</v>
      </c>
      <c r="M860" t="n">
        <v>0.04</v>
      </c>
      <c r="N860" t="n">
        <v>38.3</v>
      </c>
      <c r="O860" t="s">
        <v>231</v>
      </c>
      <c r="P860" t="s">
        <v>232</v>
      </c>
      <c r="Q860" t="s">
        <v>232</v>
      </c>
      <c r="R860" t="s">
        <v>233</v>
      </c>
      <c r="S860" t="s">
        <v>229</v>
      </c>
      <c r="T860" t="n">
        <v>5</v>
      </c>
    </row>
    <row r="861" spans="1:20">
      <c r="A861" s="1" t="n">
        <v>34730</v>
      </c>
      <c r="B861" t="s">
        <v>227</v>
      </c>
      <c r="C861" t="n">
        <v>4</v>
      </c>
      <c r="D861" t="n">
        <v>20</v>
      </c>
      <c r="E861" t="s">
        <v>52</v>
      </c>
      <c r="F861" t="n">
        <v>3201</v>
      </c>
      <c r="G861" t="s">
        <v>228</v>
      </c>
      <c r="H861" t="s">
        <v>229</v>
      </c>
      <c r="I861" t="n">
        <v>5</v>
      </c>
      <c r="J861" t="n">
        <v>458</v>
      </c>
      <c r="K861" t="s">
        <v>230</v>
      </c>
      <c r="L861" t="n">
        <v>198</v>
      </c>
      <c r="M861" t="n">
        <v>0.1</v>
      </c>
      <c r="N861" t="n">
        <v>46.1</v>
      </c>
      <c r="O861" t="s">
        <v>231</v>
      </c>
      <c r="P861" t="s">
        <v>232</v>
      </c>
      <c r="Q861" t="s">
        <v>232</v>
      </c>
      <c r="R861" t="s">
        <v>233</v>
      </c>
      <c r="S861" t="s">
        <v>229</v>
      </c>
      <c r="T861" t="n">
        <v>5</v>
      </c>
    </row>
    <row r="862" spans="1:20">
      <c r="A862" s="1" t="n">
        <v>34730</v>
      </c>
      <c r="B862" t="s">
        <v>236</v>
      </c>
      <c r="C862" t="n">
        <v>1</v>
      </c>
      <c r="D862" t="n">
        <v>213</v>
      </c>
      <c r="E862" t="s">
        <v>234</v>
      </c>
      <c r="F862" t="n">
        <v>3201</v>
      </c>
      <c r="G862" t="s">
        <v>228</v>
      </c>
      <c r="H862" t="s">
        <v>229</v>
      </c>
      <c r="I862" t="n">
        <v>5</v>
      </c>
      <c r="J862" t="n">
        <v>458</v>
      </c>
      <c r="K862" t="s">
        <v>230</v>
      </c>
      <c r="L862" t="n">
        <v>1</v>
      </c>
      <c r="M862" t="n">
        <v>0</v>
      </c>
      <c r="N862" t="n">
        <v>0</v>
      </c>
    </row>
    <row r="863" spans="1:20">
      <c r="A863" s="1" t="n">
        <v>34730</v>
      </c>
      <c r="B863" t="s">
        <v>241</v>
      </c>
      <c r="C863" t="n">
        <v>1</v>
      </c>
      <c r="D863" t="n">
        <v>213</v>
      </c>
      <c r="E863" t="s">
        <v>234</v>
      </c>
      <c r="F863" t="n">
        <v>3201</v>
      </c>
      <c r="G863" t="s">
        <v>228</v>
      </c>
      <c r="H863" t="s">
        <v>229</v>
      </c>
      <c r="I863" t="n">
        <v>5</v>
      </c>
      <c r="J863" t="n">
        <v>595</v>
      </c>
      <c r="K863" t="s">
        <v>268</v>
      </c>
      <c r="L863" t="n">
        <v>21</v>
      </c>
      <c r="M863" t="n">
        <v>0</v>
      </c>
      <c r="N863" t="n">
        <v>0</v>
      </c>
    </row>
    <row r="864" spans="1:20">
      <c r="A864" s="1" t="n">
        <v>34758</v>
      </c>
      <c r="B864" t="s">
        <v>279</v>
      </c>
      <c r="C864" t="n">
        <v>1</v>
      </c>
      <c r="D864" t="n">
        <v>20</v>
      </c>
      <c r="E864" t="s">
        <v>52</v>
      </c>
      <c r="F864" t="n">
        <v>3201</v>
      </c>
      <c r="G864" t="s">
        <v>228</v>
      </c>
      <c r="H864" t="s">
        <v>229</v>
      </c>
      <c r="I864" t="n">
        <v>5</v>
      </c>
      <c r="J864" t="n">
        <v>160</v>
      </c>
      <c r="K864" t="s">
        <v>258</v>
      </c>
      <c r="L864" t="n">
        <v>278</v>
      </c>
      <c r="M864" t="n">
        <v>0.02</v>
      </c>
      <c r="N864" t="n">
        <v>53.9</v>
      </c>
      <c r="O864" t="s">
        <v>277</v>
      </c>
      <c r="P864" t="s">
        <v>253</v>
      </c>
      <c r="Q864" t="s">
        <v>253</v>
      </c>
      <c r="R864" t="s">
        <v>233</v>
      </c>
      <c r="S864" t="s">
        <v>229</v>
      </c>
      <c r="T864" t="n">
        <v>5</v>
      </c>
    </row>
    <row r="865" spans="1:20">
      <c r="A865" s="1" t="n">
        <v>34758</v>
      </c>
      <c r="B865" t="s">
        <v>279</v>
      </c>
      <c r="C865" t="n">
        <v>2</v>
      </c>
      <c r="D865" t="n">
        <v>20</v>
      </c>
      <c r="E865" t="s">
        <v>52</v>
      </c>
      <c r="F865" t="n">
        <v>3201</v>
      </c>
      <c r="G865" t="s">
        <v>228</v>
      </c>
      <c r="H865" t="s">
        <v>229</v>
      </c>
      <c r="I865" t="n">
        <v>5</v>
      </c>
      <c r="J865" t="n">
        <v>160</v>
      </c>
      <c r="K865" t="s">
        <v>258</v>
      </c>
      <c r="L865" t="n">
        <v>348</v>
      </c>
      <c r="M865" t="n">
        <v>0.02</v>
      </c>
      <c r="N865" t="n">
        <v>54.6</v>
      </c>
      <c r="O865" t="s">
        <v>277</v>
      </c>
      <c r="P865" t="s">
        <v>253</v>
      </c>
      <c r="Q865" t="s">
        <v>253</v>
      </c>
      <c r="R865" t="s">
        <v>233</v>
      </c>
      <c r="S865" t="s">
        <v>229</v>
      </c>
      <c r="T865" t="n">
        <v>5</v>
      </c>
    </row>
    <row r="866" spans="1:20">
      <c r="A866" s="1" t="n">
        <v>34758</v>
      </c>
      <c r="B866" t="s">
        <v>279</v>
      </c>
      <c r="C866" t="n">
        <v>3</v>
      </c>
      <c r="D866" t="n">
        <v>20</v>
      </c>
      <c r="E866" t="s">
        <v>52</v>
      </c>
      <c r="F866" t="n">
        <v>3201</v>
      </c>
      <c r="G866" t="s">
        <v>228</v>
      </c>
      <c r="H866" t="s">
        <v>229</v>
      </c>
      <c r="I866" t="n">
        <v>5</v>
      </c>
      <c r="J866" t="n">
        <v>458</v>
      </c>
      <c r="K866" t="s">
        <v>230</v>
      </c>
      <c r="L866" t="n">
        <v>351</v>
      </c>
      <c r="M866" t="n">
        <v>0.03</v>
      </c>
      <c r="N866" t="n">
        <v>46.4</v>
      </c>
      <c r="O866" t="s">
        <v>277</v>
      </c>
      <c r="P866" t="s">
        <v>253</v>
      </c>
      <c r="Q866" t="s">
        <v>253</v>
      </c>
      <c r="R866" t="s">
        <v>233</v>
      </c>
      <c r="S866" t="s">
        <v>229</v>
      </c>
      <c r="T866" t="n">
        <v>5</v>
      </c>
    </row>
    <row r="867" spans="1:20">
      <c r="A867" s="1" t="n">
        <v>34758</v>
      </c>
      <c r="B867" t="s">
        <v>279</v>
      </c>
      <c r="C867" t="n">
        <v>4</v>
      </c>
      <c r="D867" t="n">
        <v>20</v>
      </c>
      <c r="E867" t="s">
        <v>52</v>
      </c>
      <c r="F867" t="n">
        <v>3201</v>
      </c>
      <c r="G867" t="s">
        <v>228</v>
      </c>
      <c r="H867" t="s">
        <v>229</v>
      </c>
      <c r="I867" t="n">
        <v>5</v>
      </c>
      <c r="J867" t="n">
        <v>458</v>
      </c>
      <c r="K867" t="s">
        <v>230</v>
      </c>
      <c r="L867" t="n">
        <v>368</v>
      </c>
      <c r="M867" t="n">
        <v>0.21</v>
      </c>
      <c r="N867" t="n">
        <v>20.1</v>
      </c>
      <c r="O867" t="s">
        <v>277</v>
      </c>
      <c r="P867" t="s">
        <v>253</v>
      </c>
      <c r="Q867" t="s">
        <v>253</v>
      </c>
      <c r="R867" t="s">
        <v>233</v>
      </c>
      <c r="S867" t="s">
        <v>229</v>
      </c>
      <c r="T867" t="n">
        <v>5</v>
      </c>
    </row>
    <row r="868" spans="1:20">
      <c r="A868" s="1" t="n">
        <v>34758</v>
      </c>
      <c r="B868" t="s">
        <v>227</v>
      </c>
      <c r="C868" t="n">
        <v>1</v>
      </c>
      <c r="D868" t="n">
        <v>20</v>
      </c>
      <c r="E868" t="s">
        <v>52</v>
      </c>
      <c r="F868" t="n">
        <v>3201</v>
      </c>
      <c r="G868" t="s">
        <v>228</v>
      </c>
      <c r="H868" t="s">
        <v>229</v>
      </c>
      <c r="I868" t="n">
        <v>5</v>
      </c>
      <c r="J868" t="n">
        <v>458</v>
      </c>
      <c r="K868" t="s">
        <v>230</v>
      </c>
      <c r="L868" t="n">
        <v>198</v>
      </c>
      <c r="M868" t="n">
        <v>0.1</v>
      </c>
      <c r="N868" t="n">
        <v>35.4</v>
      </c>
      <c r="O868" t="s">
        <v>231</v>
      </c>
      <c r="P868" t="s">
        <v>232</v>
      </c>
      <c r="Q868" t="s">
        <v>232</v>
      </c>
      <c r="R868" t="s">
        <v>233</v>
      </c>
      <c r="S868" t="s">
        <v>229</v>
      </c>
      <c r="T868" t="n">
        <v>5</v>
      </c>
    </row>
    <row r="869" spans="1:20">
      <c r="A869" s="1" t="n">
        <v>34758</v>
      </c>
      <c r="B869" t="s">
        <v>227</v>
      </c>
      <c r="C869" t="n">
        <v>4</v>
      </c>
      <c r="D869" t="n">
        <v>20</v>
      </c>
      <c r="E869" t="s">
        <v>52</v>
      </c>
      <c r="F869" t="n">
        <v>3201</v>
      </c>
      <c r="G869" t="s">
        <v>228</v>
      </c>
      <c r="H869" t="s">
        <v>229</v>
      </c>
      <c r="I869" t="n">
        <v>5</v>
      </c>
      <c r="J869" t="n">
        <v>458</v>
      </c>
      <c r="K869" t="s">
        <v>230</v>
      </c>
      <c r="L869" t="n">
        <v>149</v>
      </c>
      <c r="M869" t="n">
        <v>0.04</v>
      </c>
      <c r="N869" t="n">
        <v>38.4</v>
      </c>
      <c r="O869" t="s">
        <v>231</v>
      </c>
      <c r="P869" t="s">
        <v>232</v>
      </c>
      <c r="Q869" t="s">
        <v>232</v>
      </c>
      <c r="R869" t="s">
        <v>233</v>
      </c>
      <c r="S869" t="s">
        <v>229</v>
      </c>
      <c r="T869" t="n">
        <v>5</v>
      </c>
    </row>
    <row r="870" spans="1:20">
      <c r="A870" s="1" t="n">
        <v>34758</v>
      </c>
      <c r="B870" t="s">
        <v>227</v>
      </c>
      <c r="C870" t="n">
        <v>5</v>
      </c>
      <c r="D870" t="n">
        <v>20</v>
      </c>
      <c r="E870" t="s">
        <v>52</v>
      </c>
      <c r="F870" t="n">
        <v>3201</v>
      </c>
      <c r="G870" t="s">
        <v>228</v>
      </c>
      <c r="H870" t="s">
        <v>229</v>
      </c>
      <c r="I870" t="n">
        <v>5</v>
      </c>
      <c r="J870" t="n">
        <v>458</v>
      </c>
      <c r="K870" t="s">
        <v>230</v>
      </c>
      <c r="L870" t="n">
        <v>168</v>
      </c>
      <c r="M870" t="n">
        <v>0.04</v>
      </c>
      <c r="N870" t="n">
        <v>38.5</v>
      </c>
      <c r="O870" t="s">
        <v>231</v>
      </c>
      <c r="P870" t="s">
        <v>232</v>
      </c>
      <c r="Q870" t="s">
        <v>232</v>
      </c>
      <c r="R870" t="s">
        <v>233</v>
      </c>
      <c r="S870" t="s">
        <v>229</v>
      </c>
      <c r="T870" t="n">
        <v>5</v>
      </c>
    </row>
    <row r="871" spans="1:20">
      <c r="A871" s="1" t="n">
        <v>34758</v>
      </c>
      <c r="B871" t="s">
        <v>227</v>
      </c>
      <c r="C871" t="n">
        <v>6</v>
      </c>
      <c r="D871" t="n">
        <v>20</v>
      </c>
      <c r="E871" t="s">
        <v>52</v>
      </c>
      <c r="F871" t="n">
        <v>3201</v>
      </c>
      <c r="G871" t="s">
        <v>228</v>
      </c>
      <c r="H871" t="s">
        <v>229</v>
      </c>
      <c r="I871" t="n">
        <v>5</v>
      </c>
      <c r="J871" t="n">
        <v>458</v>
      </c>
      <c r="K871" t="s">
        <v>230</v>
      </c>
      <c r="L871" t="n">
        <v>196</v>
      </c>
      <c r="M871" t="n">
        <v>0.02</v>
      </c>
      <c r="N871" t="n">
        <v>45.5</v>
      </c>
      <c r="O871" t="s">
        <v>231</v>
      </c>
      <c r="P871" t="s">
        <v>232</v>
      </c>
      <c r="Q871" t="s">
        <v>232</v>
      </c>
      <c r="R871" t="s">
        <v>233</v>
      </c>
      <c r="S871" t="s">
        <v>229</v>
      </c>
      <c r="T871" t="n">
        <v>5</v>
      </c>
    </row>
    <row r="872" spans="1:20">
      <c r="A872" s="1" t="n">
        <v>34758</v>
      </c>
      <c r="B872" t="s">
        <v>227</v>
      </c>
      <c r="C872" t="n">
        <v>7</v>
      </c>
      <c r="D872" t="n">
        <v>20</v>
      </c>
      <c r="E872" t="s">
        <v>52</v>
      </c>
      <c r="F872" t="n">
        <v>3201</v>
      </c>
      <c r="G872" t="s">
        <v>228</v>
      </c>
      <c r="H872" t="s">
        <v>229</v>
      </c>
      <c r="I872" t="n">
        <v>5</v>
      </c>
      <c r="J872" t="n">
        <v>458</v>
      </c>
      <c r="K872" t="s">
        <v>230</v>
      </c>
      <c r="L872" t="n">
        <v>350</v>
      </c>
      <c r="M872" t="n">
        <v>0.07000000000000001</v>
      </c>
      <c r="N872" t="n">
        <v>32.5</v>
      </c>
      <c r="O872" t="s">
        <v>231</v>
      </c>
      <c r="P872" t="s">
        <v>232</v>
      </c>
      <c r="Q872" t="s">
        <v>232</v>
      </c>
      <c r="R872" t="s">
        <v>233</v>
      </c>
      <c r="S872" t="s">
        <v>229</v>
      </c>
      <c r="T872" t="n">
        <v>5</v>
      </c>
    </row>
    <row r="873" spans="1:20">
      <c r="A873" s="1" t="n">
        <v>34758</v>
      </c>
      <c r="B873" t="s">
        <v>227</v>
      </c>
      <c r="C873" t="n">
        <v>8</v>
      </c>
      <c r="D873" t="n">
        <v>20</v>
      </c>
      <c r="E873" t="s">
        <v>52</v>
      </c>
      <c r="F873" t="n">
        <v>3201</v>
      </c>
      <c r="G873" t="s">
        <v>228</v>
      </c>
      <c r="H873" t="s">
        <v>229</v>
      </c>
      <c r="I873" t="n">
        <v>5</v>
      </c>
      <c r="J873" t="n">
        <v>458</v>
      </c>
      <c r="K873" t="s">
        <v>230</v>
      </c>
      <c r="L873" t="n">
        <v>202</v>
      </c>
      <c r="M873" t="n">
        <v>0.07000000000000001</v>
      </c>
      <c r="N873" t="n">
        <v>32.6</v>
      </c>
      <c r="O873" t="s">
        <v>231</v>
      </c>
      <c r="P873" t="s">
        <v>232</v>
      </c>
      <c r="Q873" t="s">
        <v>232</v>
      </c>
      <c r="R873" t="s">
        <v>233</v>
      </c>
      <c r="S873" t="s">
        <v>229</v>
      </c>
      <c r="T873" t="n">
        <v>5</v>
      </c>
    </row>
    <row r="874" spans="1:20">
      <c r="A874" s="1" t="n">
        <v>34758</v>
      </c>
      <c r="B874" t="s">
        <v>236</v>
      </c>
      <c r="C874" t="n">
        <v>1</v>
      </c>
      <c r="D874" t="n">
        <v>213</v>
      </c>
      <c r="E874" t="s">
        <v>234</v>
      </c>
      <c r="F874" t="n">
        <v>3201</v>
      </c>
      <c r="G874" t="s">
        <v>228</v>
      </c>
      <c r="H874" t="s">
        <v>229</v>
      </c>
      <c r="I874" t="n">
        <v>5</v>
      </c>
      <c r="J874" t="n">
        <v>160</v>
      </c>
      <c r="K874" t="s">
        <v>258</v>
      </c>
      <c r="L874" t="n">
        <v>1</v>
      </c>
      <c r="M874" t="n">
        <v>0</v>
      </c>
      <c r="N874" t="n">
        <v>0</v>
      </c>
    </row>
    <row r="875" spans="1:20">
      <c r="A875" s="1" t="n">
        <v>34789</v>
      </c>
      <c r="B875" t="s">
        <v>279</v>
      </c>
      <c r="C875" t="n">
        <v>1</v>
      </c>
      <c r="D875" t="n">
        <v>20</v>
      </c>
      <c r="E875" t="s">
        <v>52</v>
      </c>
      <c r="F875" t="n">
        <v>3201</v>
      </c>
      <c r="G875" t="s">
        <v>228</v>
      </c>
      <c r="H875" t="s">
        <v>229</v>
      </c>
      <c r="I875" t="n">
        <v>5</v>
      </c>
      <c r="J875" t="n">
        <v>280</v>
      </c>
      <c r="K875" t="s">
        <v>251</v>
      </c>
      <c r="L875" t="n">
        <v>632</v>
      </c>
      <c r="M875" t="n">
        <v>0.05</v>
      </c>
      <c r="N875" t="n">
        <v>38.6</v>
      </c>
      <c r="O875" t="s">
        <v>277</v>
      </c>
      <c r="P875" t="s">
        <v>253</v>
      </c>
      <c r="Q875" t="s">
        <v>253</v>
      </c>
      <c r="R875" t="s">
        <v>233</v>
      </c>
      <c r="S875" t="s">
        <v>229</v>
      </c>
      <c r="T875" t="n">
        <v>5</v>
      </c>
    </row>
    <row r="876" spans="1:20">
      <c r="A876" s="1" t="n">
        <v>34789</v>
      </c>
      <c r="B876" t="s">
        <v>227</v>
      </c>
      <c r="C876" t="n">
        <v>1</v>
      </c>
      <c r="D876" t="n">
        <v>20</v>
      </c>
      <c r="E876" t="s">
        <v>52</v>
      </c>
      <c r="F876" t="n">
        <v>3201</v>
      </c>
      <c r="G876" t="s">
        <v>228</v>
      </c>
      <c r="H876" t="s">
        <v>229</v>
      </c>
      <c r="I876" t="n">
        <v>5</v>
      </c>
      <c r="J876" t="n">
        <v>280</v>
      </c>
      <c r="K876" t="s">
        <v>251</v>
      </c>
      <c r="L876" t="n">
        <v>381</v>
      </c>
      <c r="M876" t="n">
        <v>0.1</v>
      </c>
      <c r="N876" t="n">
        <v>39.5</v>
      </c>
      <c r="O876" t="s">
        <v>231</v>
      </c>
      <c r="P876" t="s">
        <v>232</v>
      </c>
      <c r="Q876" t="s">
        <v>232</v>
      </c>
      <c r="R876" t="s">
        <v>233</v>
      </c>
      <c r="S876" t="s">
        <v>229</v>
      </c>
      <c r="T876" t="n">
        <v>5</v>
      </c>
    </row>
    <row r="877" spans="1:20">
      <c r="A877" s="1" t="n">
        <v>34789</v>
      </c>
      <c r="B877" t="s">
        <v>227</v>
      </c>
      <c r="C877" t="n">
        <v>3</v>
      </c>
      <c r="D877" t="n">
        <v>20</v>
      </c>
      <c r="E877" t="s">
        <v>52</v>
      </c>
      <c r="F877" t="n">
        <v>3201</v>
      </c>
      <c r="G877" t="s">
        <v>228</v>
      </c>
      <c r="H877" t="s">
        <v>229</v>
      </c>
      <c r="I877" t="n">
        <v>5</v>
      </c>
      <c r="J877" t="n">
        <v>458</v>
      </c>
      <c r="K877" t="s">
        <v>230</v>
      </c>
      <c r="L877" t="n">
        <v>218</v>
      </c>
      <c r="M877" t="n">
        <v>0.07000000000000001</v>
      </c>
      <c r="N877" t="n">
        <v>32.5</v>
      </c>
      <c r="O877" t="s">
        <v>231</v>
      </c>
      <c r="P877" t="s">
        <v>232</v>
      </c>
      <c r="Q877" t="s">
        <v>232</v>
      </c>
      <c r="R877" t="s">
        <v>233</v>
      </c>
      <c r="S877" t="s">
        <v>229</v>
      </c>
      <c r="T877" t="n">
        <v>5</v>
      </c>
    </row>
    <row r="878" spans="1:20">
      <c r="A878" s="1" t="n">
        <v>34789</v>
      </c>
      <c r="B878" t="s">
        <v>227</v>
      </c>
      <c r="C878" t="n">
        <v>4</v>
      </c>
      <c r="D878" t="n">
        <v>20</v>
      </c>
      <c r="E878" t="s">
        <v>52</v>
      </c>
      <c r="F878" t="n">
        <v>3201</v>
      </c>
      <c r="G878" t="s">
        <v>228</v>
      </c>
      <c r="H878" t="s">
        <v>229</v>
      </c>
      <c r="I878" t="n">
        <v>5</v>
      </c>
      <c r="J878" t="n">
        <v>458</v>
      </c>
      <c r="K878" t="s">
        <v>230</v>
      </c>
      <c r="L878" t="n">
        <v>177</v>
      </c>
      <c r="M878" t="n">
        <v>0.07000000000000001</v>
      </c>
      <c r="N878" t="n">
        <v>32.6</v>
      </c>
      <c r="O878" t="s">
        <v>231</v>
      </c>
      <c r="P878" t="s">
        <v>232</v>
      </c>
      <c r="Q878" t="s">
        <v>232</v>
      </c>
      <c r="R878" t="s">
        <v>233</v>
      </c>
      <c r="S878" t="s">
        <v>229</v>
      </c>
      <c r="T878" t="n">
        <v>5</v>
      </c>
    </row>
    <row r="879" spans="1:20">
      <c r="A879" s="1" t="n">
        <v>34789</v>
      </c>
      <c r="B879" t="s">
        <v>227</v>
      </c>
      <c r="C879" t="n">
        <v>5</v>
      </c>
      <c r="D879" t="n">
        <v>20</v>
      </c>
      <c r="E879" t="s">
        <v>52</v>
      </c>
      <c r="F879" t="n">
        <v>3201</v>
      </c>
      <c r="G879" t="s">
        <v>228</v>
      </c>
      <c r="H879" t="s">
        <v>229</v>
      </c>
      <c r="I879" t="n">
        <v>5</v>
      </c>
      <c r="J879" t="n">
        <v>458</v>
      </c>
      <c r="K879" t="s">
        <v>230</v>
      </c>
      <c r="L879" t="n">
        <v>177</v>
      </c>
      <c r="M879" t="n">
        <v>0.04</v>
      </c>
      <c r="N879" t="n">
        <v>38.8</v>
      </c>
      <c r="O879" t="s">
        <v>231</v>
      </c>
      <c r="P879" t="s">
        <v>232</v>
      </c>
      <c r="Q879" t="s">
        <v>232</v>
      </c>
      <c r="R879" t="s">
        <v>233</v>
      </c>
      <c r="S879" t="s">
        <v>229</v>
      </c>
      <c r="T879" t="n">
        <v>5</v>
      </c>
    </row>
    <row r="880" spans="1:20">
      <c r="A880" s="1" t="n">
        <v>34789</v>
      </c>
      <c r="B880" t="s">
        <v>227</v>
      </c>
      <c r="C880" t="n">
        <v>6</v>
      </c>
      <c r="D880" t="n">
        <v>20</v>
      </c>
      <c r="E880" t="s">
        <v>52</v>
      </c>
      <c r="F880" t="n">
        <v>3201</v>
      </c>
      <c r="G880" t="s">
        <v>228</v>
      </c>
      <c r="H880" t="s">
        <v>229</v>
      </c>
      <c r="I880" t="n">
        <v>5</v>
      </c>
      <c r="J880" t="n">
        <v>458</v>
      </c>
      <c r="K880" t="s">
        <v>230</v>
      </c>
      <c r="L880" t="n">
        <v>180</v>
      </c>
      <c r="M880" t="n">
        <v>0.02</v>
      </c>
      <c r="N880" t="n">
        <v>46.5</v>
      </c>
      <c r="O880" t="s">
        <v>231</v>
      </c>
      <c r="P880" t="s">
        <v>232</v>
      </c>
      <c r="Q880" t="s">
        <v>232</v>
      </c>
      <c r="R880" t="s">
        <v>233</v>
      </c>
      <c r="S880" t="s">
        <v>229</v>
      </c>
      <c r="T880" t="n">
        <v>5</v>
      </c>
    </row>
    <row r="881" spans="1:20">
      <c r="A881" s="1" t="n">
        <v>34789</v>
      </c>
      <c r="B881" t="s">
        <v>227</v>
      </c>
      <c r="C881" t="n">
        <v>7</v>
      </c>
      <c r="D881" t="n">
        <v>20</v>
      </c>
      <c r="E881" t="s">
        <v>52</v>
      </c>
      <c r="F881" t="n">
        <v>3201</v>
      </c>
      <c r="G881" t="s">
        <v>228</v>
      </c>
      <c r="H881" t="s">
        <v>229</v>
      </c>
      <c r="I881" t="n">
        <v>5</v>
      </c>
      <c r="J881" t="n">
        <v>458</v>
      </c>
      <c r="K881" t="s">
        <v>230</v>
      </c>
      <c r="L881" t="n">
        <v>160</v>
      </c>
      <c r="M881" t="n">
        <v>0.01</v>
      </c>
      <c r="N881" t="n">
        <v>45.4</v>
      </c>
      <c r="O881" t="s">
        <v>231</v>
      </c>
      <c r="P881" t="s">
        <v>232</v>
      </c>
      <c r="Q881" t="s">
        <v>232</v>
      </c>
      <c r="R881" t="s">
        <v>233</v>
      </c>
      <c r="S881" t="s">
        <v>229</v>
      </c>
      <c r="T881" t="n">
        <v>5</v>
      </c>
    </row>
    <row r="882" spans="1:20">
      <c r="A882" s="1" t="n">
        <v>34789</v>
      </c>
      <c r="B882" t="s">
        <v>241</v>
      </c>
      <c r="C882" t="n">
        <v>1</v>
      </c>
      <c r="D882" t="n">
        <v>213</v>
      </c>
      <c r="E882" t="s">
        <v>234</v>
      </c>
      <c r="F882" t="n">
        <v>3201</v>
      </c>
      <c r="G882" t="s">
        <v>228</v>
      </c>
      <c r="H882" t="s">
        <v>229</v>
      </c>
      <c r="I882" t="n">
        <v>5</v>
      </c>
      <c r="J882" t="n">
        <v>595</v>
      </c>
      <c r="K882" t="s">
        <v>268</v>
      </c>
      <c r="L882" t="n">
        <v>23</v>
      </c>
      <c r="M882" t="n">
        <v>0</v>
      </c>
      <c r="N882" t="n">
        <v>0</v>
      </c>
    </row>
    <row r="883" spans="1:20">
      <c r="A883" s="1" t="n">
        <v>34819</v>
      </c>
      <c r="B883" t="s">
        <v>279</v>
      </c>
      <c r="C883" t="n">
        <v>1</v>
      </c>
      <c r="D883" t="n">
        <v>213</v>
      </c>
      <c r="E883" t="s">
        <v>234</v>
      </c>
      <c r="F883" t="n">
        <v>3201</v>
      </c>
      <c r="G883" t="s">
        <v>228</v>
      </c>
      <c r="H883" t="s">
        <v>229</v>
      </c>
      <c r="I883" t="n">
        <v>5</v>
      </c>
      <c r="J883" t="n">
        <v>795</v>
      </c>
      <c r="K883" t="s">
        <v>240</v>
      </c>
      <c r="L883" t="n">
        <v>54</v>
      </c>
      <c r="M883" t="n">
        <v>0</v>
      </c>
      <c r="N883" t="n">
        <v>0</v>
      </c>
    </row>
    <row r="884" spans="1:20">
      <c r="A884" s="1" t="n">
        <v>34819</v>
      </c>
      <c r="B884" t="s">
        <v>279</v>
      </c>
      <c r="C884" t="n">
        <v>2</v>
      </c>
      <c r="D884" t="n">
        <v>20</v>
      </c>
      <c r="E884" t="s">
        <v>52</v>
      </c>
      <c r="F884" t="n">
        <v>3201</v>
      </c>
      <c r="G884" t="s">
        <v>228</v>
      </c>
      <c r="H884" t="s">
        <v>229</v>
      </c>
      <c r="I884" t="n">
        <v>5</v>
      </c>
      <c r="J884" t="n">
        <v>160</v>
      </c>
      <c r="K884" t="s">
        <v>258</v>
      </c>
      <c r="L884" t="n">
        <v>326</v>
      </c>
      <c r="M884" t="n">
        <v>0.01</v>
      </c>
      <c r="N884" t="n">
        <v>54.5</v>
      </c>
      <c r="O884" t="s">
        <v>277</v>
      </c>
      <c r="P884" t="s">
        <v>253</v>
      </c>
      <c r="Q884" t="s">
        <v>253</v>
      </c>
      <c r="R884" t="s">
        <v>233</v>
      </c>
      <c r="S884" t="s">
        <v>229</v>
      </c>
      <c r="T884" t="n">
        <v>5</v>
      </c>
    </row>
    <row r="885" spans="1:20">
      <c r="A885" s="1" t="n">
        <v>34819</v>
      </c>
      <c r="B885" t="s">
        <v>279</v>
      </c>
      <c r="C885" t="n">
        <v>3</v>
      </c>
      <c r="D885" t="n">
        <v>20</v>
      </c>
      <c r="E885" t="s">
        <v>52</v>
      </c>
      <c r="F885" t="n">
        <v>3201</v>
      </c>
      <c r="G885" t="s">
        <v>228</v>
      </c>
      <c r="H885" t="s">
        <v>229</v>
      </c>
      <c r="I885" t="n">
        <v>5</v>
      </c>
      <c r="J885" t="n">
        <v>160</v>
      </c>
      <c r="K885" t="s">
        <v>258</v>
      </c>
      <c r="L885" t="n">
        <v>343</v>
      </c>
      <c r="M885" t="n">
        <v>0.05</v>
      </c>
      <c r="N885" t="n">
        <v>51.6</v>
      </c>
      <c r="O885" t="s">
        <v>277</v>
      </c>
      <c r="P885" t="s">
        <v>253</v>
      </c>
      <c r="Q885" t="s">
        <v>253</v>
      </c>
      <c r="R885" t="s">
        <v>233</v>
      </c>
      <c r="S885" t="s">
        <v>229</v>
      </c>
      <c r="T885" t="n">
        <v>5</v>
      </c>
    </row>
    <row r="886" spans="1:20">
      <c r="A886" s="1" t="n">
        <v>34819</v>
      </c>
      <c r="B886" t="s">
        <v>279</v>
      </c>
      <c r="C886" t="n">
        <v>4</v>
      </c>
      <c r="D886" t="n">
        <v>20</v>
      </c>
      <c r="E886" t="s">
        <v>52</v>
      </c>
      <c r="F886" t="n">
        <v>3201</v>
      </c>
      <c r="G886" t="s">
        <v>228</v>
      </c>
      <c r="H886" t="s">
        <v>229</v>
      </c>
      <c r="I886" t="n">
        <v>5</v>
      </c>
      <c r="J886" t="n">
        <v>160</v>
      </c>
      <c r="K886" t="s">
        <v>258</v>
      </c>
      <c r="L886" t="n">
        <v>327</v>
      </c>
      <c r="M886" t="n">
        <v>0.04</v>
      </c>
      <c r="N886" t="n">
        <v>38.5</v>
      </c>
      <c r="O886" t="s">
        <v>277</v>
      </c>
      <c r="P886" t="s">
        <v>253</v>
      </c>
      <c r="Q886" t="s">
        <v>253</v>
      </c>
      <c r="R886" t="s">
        <v>233</v>
      </c>
      <c r="S886" t="s">
        <v>229</v>
      </c>
      <c r="T886" t="n">
        <v>5</v>
      </c>
    </row>
    <row r="887" spans="1:20">
      <c r="A887" s="1" t="n">
        <v>34819</v>
      </c>
      <c r="B887" t="s">
        <v>279</v>
      </c>
      <c r="C887" t="n">
        <v>5</v>
      </c>
      <c r="D887" t="n">
        <v>20</v>
      </c>
      <c r="E887" t="s">
        <v>52</v>
      </c>
      <c r="F887" t="n">
        <v>3201</v>
      </c>
      <c r="G887" t="s">
        <v>228</v>
      </c>
      <c r="H887" t="s">
        <v>229</v>
      </c>
      <c r="I887" t="n">
        <v>5</v>
      </c>
      <c r="J887" t="n">
        <v>458</v>
      </c>
      <c r="K887" t="s">
        <v>230</v>
      </c>
      <c r="L887" t="n">
        <v>385</v>
      </c>
      <c r="M887" t="n">
        <v>0.21</v>
      </c>
      <c r="N887" t="n">
        <v>20.8</v>
      </c>
      <c r="O887" t="s">
        <v>277</v>
      </c>
      <c r="P887" t="s">
        <v>253</v>
      </c>
      <c r="Q887" t="s">
        <v>253</v>
      </c>
      <c r="R887" t="s">
        <v>233</v>
      </c>
      <c r="S887" t="s">
        <v>229</v>
      </c>
      <c r="T887" t="n">
        <v>5</v>
      </c>
    </row>
    <row r="888" spans="1:20">
      <c r="A888" s="1" t="n">
        <v>34819</v>
      </c>
      <c r="B888" t="s">
        <v>279</v>
      </c>
      <c r="C888" t="n">
        <v>6</v>
      </c>
      <c r="D888" t="n">
        <v>20</v>
      </c>
      <c r="E888" t="s">
        <v>52</v>
      </c>
      <c r="F888" t="n">
        <v>3201</v>
      </c>
      <c r="G888" t="s">
        <v>228</v>
      </c>
      <c r="H888" t="s">
        <v>229</v>
      </c>
      <c r="I888" t="n">
        <v>5</v>
      </c>
      <c r="J888" t="n">
        <v>458</v>
      </c>
      <c r="K888" t="s">
        <v>230</v>
      </c>
      <c r="L888" t="n">
        <v>215</v>
      </c>
      <c r="M888" t="n">
        <v>0.21</v>
      </c>
      <c r="N888" t="n">
        <v>20.7</v>
      </c>
      <c r="O888" t="s">
        <v>277</v>
      </c>
      <c r="P888" t="s">
        <v>253</v>
      </c>
      <c r="Q888" t="s">
        <v>253</v>
      </c>
      <c r="R888" t="s">
        <v>233</v>
      </c>
      <c r="S888" t="s">
        <v>229</v>
      </c>
      <c r="T888" t="n">
        <v>5</v>
      </c>
    </row>
    <row r="889" spans="1:20">
      <c r="A889" s="1" t="n">
        <v>34819</v>
      </c>
      <c r="B889" t="s">
        <v>227</v>
      </c>
      <c r="C889" t="n">
        <v>2</v>
      </c>
      <c r="D889" t="n">
        <v>20</v>
      </c>
      <c r="E889" t="s">
        <v>52</v>
      </c>
      <c r="F889" t="n">
        <v>3201</v>
      </c>
      <c r="G889" t="s">
        <v>228</v>
      </c>
      <c r="H889" t="s">
        <v>229</v>
      </c>
      <c r="I889" t="n">
        <v>5</v>
      </c>
      <c r="J889" t="n">
        <v>458</v>
      </c>
      <c r="K889" t="s">
        <v>230</v>
      </c>
      <c r="L889" t="n">
        <v>206</v>
      </c>
      <c r="M889" t="n">
        <v>0.01</v>
      </c>
      <c r="N889" t="n">
        <v>45.7</v>
      </c>
      <c r="O889" t="s">
        <v>231</v>
      </c>
      <c r="P889" t="s">
        <v>232</v>
      </c>
      <c r="Q889" t="s">
        <v>232</v>
      </c>
      <c r="R889" t="s">
        <v>233</v>
      </c>
      <c r="S889" t="s">
        <v>229</v>
      </c>
      <c r="T889" t="n">
        <v>5</v>
      </c>
    </row>
    <row r="890" spans="1:20">
      <c r="A890" s="1" t="n">
        <v>34819</v>
      </c>
      <c r="B890" t="s">
        <v>227</v>
      </c>
      <c r="C890" t="n">
        <v>3</v>
      </c>
      <c r="D890" t="n">
        <v>20</v>
      </c>
      <c r="E890" t="s">
        <v>52</v>
      </c>
      <c r="F890" t="n">
        <v>3201</v>
      </c>
      <c r="G890" t="s">
        <v>228</v>
      </c>
      <c r="H890" t="s">
        <v>229</v>
      </c>
      <c r="I890" t="n">
        <v>5</v>
      </c>
      <c r="J890" t="n">
        <v>458</v>
      </c>
      <c r="K890" t="s">
        <v>230</v>
      </c>
      <c r="L890" t="n">
        <v>299</v>
      </c>
      <c r="M890" t="n">
        <v>0.07000000000000001</v>
      </c>
      <c r="N890" t="n">
        <v>32.4</v>
      </c>
      <c r="O890" t="s">
        <v>231</v>
      </c>
      <c r="P890" t="s">
        <v>232</v>
      </c>
      <c r="Q890" t="s">
        <v>232</v>
      </c>
      <c r="R890" t="s">
        <v>233</v>
      </c>
      <c r="S890" t="s">
        <v>229</v>
      </c>
      <c r="T890" t="n">
        <v>5</v>
      </c>
    </row>
    <row r="891" spans="1:20">
      <c r="A891" s="1" t="n">
        <v>34819</v>
      </c>
      <c r="B891" t="s">
        <v>227</v>
      </c>
      <c r="C891" t="n">
        <v>4</v>
      </c>
      <c r="D891" t="n">
        <v>20</v>
      </c>
      <c r="E891" t="s">
        <v>52</v>
      </c>
      <c r="F891" t="n">
        <v>3201</v>
      </c>
      <c r="G891" t="s">
        <v>228</v>
      </c>
      <c r="H891" t="s">
        <v>229</v>
      </c>
      <c r="I891" t="n">
        <v>5</v>
      </c>
      <c r="J891" t="n">
        <v>458</v>
      </c>
      <c r="K891" t="s">
        <v>230</v>
      </c>
      <c r="L891" t="n">
        <v>414</v>
      </c>
      <c r="M891" t="n">
        <v>0.07000000000000001</v>
      </c>
      <c r="N891" t="n">
        <v>32.5</v>
      </c>
      <c r="O891" t="s">
        <v>231</v>
      </c>
      <c r="P891" t="s">
        <v>232</v>
      </c>
      <c r="Q891" t="s">
        <v>232</v>
      </c>
      <c r="R891" t="s">
        <v>233</v>
      </c>
      <c r="S891" t="s">
        <v>229</v>
      </c>
      <c r="T891" t="n">
        <v>5</v>
      </c>
    </row>
    <row r="892" spans="1:20">
      <c r="A892" s="1" t="n">
        <v>34819</v>
      </c>
      <c r="B892" t="s">
        <v>227</v>
      </c>
      <c r="C892" t="n">
        <v>5</v>
      </c>
      <c r="D892" t="n">
        <v>20</v>
      </c>
      <c r="E892" t="s">
        <v>52</v>
      </c>
      <c r="F892" t="n">
        <v>3201</v>
      </c>
      <c r="G892" t="s">
        <v>228</v>
      </c>
      <c r="H892" t="s">
        <v>229</v>
      </c>
      <c r="I892" t="n">
        <v>5</v>
      </c>
      <c r="J892" t="n">
        <v>458</v>
      </c>
      <c r="K892" t="s">
        <v>230</v>
      </c>
      <c r="L892" t="n">
        <v>193</v>
      </c>
      <c r="M892" t="n">
        <v>0.04</v>
      </c>
      <c r="N892" t="n">
        <v>38.6</v>
      </c>
      <c r="O892" t="s">
        <v>231</v>
      </c>
      <c r="P892" t="s">
        <v>232</v>
      </c>
      <c r="Q892" t="s">
        <v>232</v>
      </c>
      <c r="R892" t="s">
        <v>233</v>
      </c>
      <c r="S892" t="s">
        <v>229</v>
      </c>
      <c r="T892" t="n">
        <v>5</v>
      </c>
    </row>
    <row r="893" spans="1:20">
      <c r="A893" s="1" t="n">
        <v>34819</v>
      </c>
      <c r="B893" t="s">
        <v>227</v>
      </c>
      <c r="C893" t="n">
        <v>6</v>
      </c>
      <c r="D893" t="n">
        <v>20</v>
      </c>
      <c r="E893" t="s">
        <v>52</v>
      </c>
      <c r="F893" t="n">
        <v>3201</v>
      </c>
      <c r="G893" t="s">
        <v>228</v>
      </c>
      <c r="H893" t="s">
        <v>229</v>
      </c>
      <c r="I893" t="n">
        <v>5</v>
      </c>
      <c r="J893" t="n">
        <v>458</v>
      </c>
      <c r="K893" t="s">
        <v>230</v>
      </c>
      <c r="L893" t="n">
        <v>395</v>
      </c>
      <c r="M893" t="n">
        <v>0.02</v>
      </c>
      <c r="N893" t="n">
        <v>46.3</v>
      </c>
      <c r="O893" t="s">
        <v>231</v>
      </c>
      <c r="P893" t="s">
        <v>232</v>
      </c>
      <c r="Q893" t="s">
        <v>232</v>
      </c>
      <c r="R893" t="s">
        <v>233</v>
      </c>
      <c r="S893" t="s">
        <v>229</v>
      </c>
      <c r="T893" t="n">
        <v>5</v>
      </c>
    </row>
    <row r="894" spans="1:20">
      <c r="A894" s="1" t="n">
        <v>34819</v>
      </c>
      <c r="B894" t="s">
        <v>227</v>
      </c>
      <c r="C894" t="n">
        <v>7</v>
      </c>
      <c r="D894" t="n">
        <v>20</v>
      </c>
      <c r="E894" t="s">
        <v>52</v>
      </c>
      <c r="F894" t="n">
        <v>3201</v>
      </c>
      <c r="G894" t="s">
        <v>228</v>
      </c>
      <c r="H894" t="s">
        <v>229</v>
      </c>
      <c r="I894" t="n">
        <v>5</v>
      </c>
      <c r="J894" t="n">
        <v>940</v>
      </c>
      <c r="K894" t="s">
        <v>235</v>
      </c>
      <c r="L894" t="n">
        <v>105</v>
      </c>
      <c r="M894" t="n">
        <v>5.5</v>
      </c>
      <c r="N894" t="n">
        <v>10.6</v>
      </c>
      <c r="O894" t="s">
        <v>231</v>
      </c>
      <c r="P894" t="s">
        <v>232</v>
      </c>
      <c r="Q894" t="s">
        <v>232</v>
      </c>
      <c r="R894" t="s">
        <v>233</v>
      </c>
      <c r="S894" t="s">
        <v>229</v>
      </c>
      <c r="T894" t="n">
        <v>5</v>
      </c>
    </row>
    <row r="895" spans="1:20">
      <c r="A895" s="1" t="n">
        <v>34850</v>
      </c>
      <c r="B895" t="s">
        <v>279</v>
      </c>
      <c r="C895" t="n">
        <v>1</v>
      </c>
      <c r="D895" t="n">
        <v>20</v>
      </c>
      <c r="E895" t="s">
        <v>52</v>
      </c>
      <c r="F895" t="n">
        <v>3201</v>
      </c>
      <c r="G895" t="s">
        <v>228</v>
      </c>
      <c r="H895" t="s">
        <v>229</v>
      </c>
      <c r="I895" t="n">
        <v>5</v>
      </c>
      <c r="J895" t="n">
        <v>160</v>
      </c>
      <c r="K895" t="s">
        <v>258</v>
      </c>
      <c r="L895" t="n">
        <v>318</v>
      </c>
      <c r="M895" t="n">
        <v>0.02</v>
      </c>
      <c r="N895" t="n">
        <v>54.7</v>
      </c>
      <c r="O895" t="s">
        <v>277</v>
      </c>
      <c r="P895" t="s">
        <v>253</v>
      </c>
      <c r="Q895" t="s">
        <v>253</v>
      </c>
      <c r="R895" t="s">
        <v>233</v>
      </c>
      <c r="S895" t="s">
        <v>229</v>
      </c>
      <c r="T895" t="n">
        <v>5</v>
      </c>
    </row>
    <row r="896" spans="1:20">
      <c r="A896" s="1" t="n">
        <v>34850</v>
      </c>
      <c r="B896" t="s">
        <v>279</v>
      </c>
      <c r="C896" t="n">
        <v>2</v>
      </c>
      <c r="D896" t="n">
        <v>20</v>
      </c>
      <c r="E896" t="s">
        <v>52</v>
      </c>
      <c r="F896" t="n">
        <v>3201</v>
      </c>
      <c r="G896" t="s">
        <v>228</v>
      </c>
      <c r="H896" t="s">
        <v>229</v>
      </c>
      <c r="I896" t="n">
        <v>5</v>
      </c>
      <c r="J896" t="n">
        <v>160</v>
      </c>
      <c r="K896" t="s">
        <v>258</v>
      </c>
      <c r="L896" t="n">
        <v>331</v>
      </c>
      <c r="M896" t="n">
        <v>0.04</v>
      </c>
      <c r="N896" t="n">
        <v>37.6</v>
      </c>
      <c r="O896" t="s">
        <v>277</v>
      </c>
      <c r="P896" t="s">
        <v>253</v>
      </c>
      <c r="Q896" t="s">
        <v>253</v>
      </c>
      <c r="R896" t="s">
        <v>233</v>
      </c>
      <c r="S896" t="s">
        <v>229</v>
      </c>
      <c r="T896" t="n">
        <v>5</v>
      </c>
    </row>
    <row r="897" spans="1:20">
      <c r="A897" s="1" t="n">
        <v>34850</v>
      </c>
      <c r="B897" t="s">
        <v>279</v>
      </c>
      <c r="C897" t="n">
        <v>3</v>
      </c>
      <c r="D897" t="n">
        <v>20</v>
      </c>
      <c r="E897" t="s">
        <v>52</v>
      </c>
      <c r="F897" t="n">
        <v>3201</v>
      </c>
      <c r="G897" t="s">
        <v>228</v>
      </c>
      <c r="H897" t="s">
        <v>229</v>
      </c>
      <c r="I897" t="n">
        <v>5</v>
      </c>
      <c r="J897" t="n">
        <v>458</v>
      </c>
      <c r="K897" t="s">
        <v>230</v>
      </c>
      <c r="L897" t="n">
        <v>426</v>
      </c>
      <c r="M897" t="n">
        <v>0.19</v>
      </c>
      <c r="N897" t="n">
        <v>21.8</v>
      </c>
      <c r="O897" t="s">
        <v>277</v>
      </c>
      <c r="P897" t="s">
        <v>253</v>
      </c>
      <c r="Q897" t="s">
        <v>253</v>
      </c>
      <c r="R897" t="s">
        <v>233</v>
      </c>
      <c r="S897" t="s">
        <v>229</v>
      </c>
      <c r="T897" t="n">
        <v>5</v>
      </c>
    </row>
    <row r="898" spans="1:20">
      <c r="A898" s="1" t="n">
        <v>34850</v>
      </c>
      <c r="B898" t="s">
        <v>279</v>
      </c>
      <c r="C898" t="n">
        <v>4</v>
      </c>
      <c r="D898" t="n">
        <v>20</v>
      </c>
      <c r="E898" t="s">
        <v>52</v>
      </c>
      <c r="F898" t="n">
        <v>3201</v>
      </c>
      <c r="G898" t="s">
        <v>228</v>
      </c>
      <c r="H898" t="s">
        <v>229</v>
      </c>
      <c r="I898" t="n">
        <v>5</v>
      </c>
      <c r="J898" t="n">
        <v>712</v>
      </c>
      <c r="K898" t="s">
        <v>278</v>
      </c>
      <c r="L898" t="n">
        <v>292</v>
      </c>
      <c r="M898" t="n">
        <v>0.05</v>
      </c>
      <c r="N898" t="n">
        <v>44.4</v>
      </c>
      <c r="O898" t="s">
        <v>277</v>
      </c>
      <c r="P898" t="s">
        <v>253</v>
      </c>
      <c r="Q898" t="s">
        <v>253</v>
      </c>
      <c r="R898" t="s">
        <v>233</v>
      </c>
      <c r="S898" t="s">
        <v>229</v>
      </c>
      <c r="T898" t="n">
        <v>5</v>
      </c>
    </row>
    <row r="899" spans="1:20">
      <c r="A899" s="1" t="n">
        <v>34850</v>
      </c>
      <c r="B899" t="s">
        <v>227</v>
      </c>
      <c r="C899" t="n">
        <v>1</v>
      </c>
      <c r="D899" t="n">
        <v>20</v>
      </c>
      <c r="E899" t="s">
        <v>52</v>
      </c>
      <c r="F899" t="n">
        <v>3201</v>
      </c>
      <c r="G899" t="s">
        <v>228</v>
      </c>
      <c r="H899" t="s">
        <v>229</v>
      </c>
      <c r="I899" t="n">
        <v>5</v>
      </c>
      <c r="J899" t="n">
        <v>458</v>
      </c>
      <c r="K899" t="s">
        <v>230</v>
      </c>
      <c r="L899" t="n">
        <v>346</v>
      </c>
      <c r="M899" t="n">
        <v>0.07000000000000001</v>
      </c>
      <c r="N899" t="n">
        <v>32.6</v>
      </c>
      <c r="O899" t="s">
        <v>231</v>
      </c>
      <c r="P899" t="s">
        <v>232</v>
      </c>
      <c r="Q899" t="s">
        <v>232</v>
      </c>
      <c r="R899" t="s">
        <v>233</v>
      </c>
      <c r="S899" t="s">
        <v>229</v>
      </c>
      <c r="T899" t="n">
        <v>5</v>
      </c>
    </row>
    <row r="900" spans="1:20">
      <c r="A900" s="1" t="n">
        <v>34850</v>
      </c>
      <c r="B900" t="s">
        <v>227</v>
      </c>
      <c r="C900" t="n">
        <v>5</v>
      </c>
      <c r="D900" t="n">
        <v>20</v>
      </c>
      <c r="E900" t="s">
        <v>52</v>
      </c>
      <c r="F900" t="n">
        <v>3201</v>
      </c>
      <c r="G900" t="s">
        <v>228</v>
      </c>
      <c r="H900" t="s">
        <v>229</v>
      </c>
      <c r="I900" t="n">
        <v>5</v>
      </c>
      <c r="J900" t="n">
        <v>458</v>
      </c>
      <c r="K900" t="s">
        <v>230</v>
      </c>
      <c r="L900" t="n">
        <v>356</v>
      </c>
      <c r="M900" t="n">
        <v>0.02</v>
      </c>
      <c r="N900" t="n">
        <v>46.3</v>
      </c>
      <c r="O900" t="s">
        <v>231</v>
      </c>
      <c r="P900" t="s">
        <v>232</v>
      </c>
      <c r="Q900" t="s">
        <v>232</v>
      </c>
      <c r="R900" t="s">
        <v>233</v>
      </c>
      <c r="S900" t="s">
        <v>229</v>
      </c>
      <c r="T900" t="n">
        <v>5</v>
      </c>
    </row>
    <row r="901" spans="1:20">
      <c r="A901" s="1" t="n">
        <v>34880</v>
      </c>
      <c r="B901" t="s">
        <v>279</v>
      </c>
      <c r="C901" t="n">
        <v>1</v>
      </c>
      <c r="D901" t="n">
        <v>20</v>
      </c>
      <c r="E901" t="s">
        <v>52</v>
      </c>
      <c r="F901" t="n">
        <v>3201</v>
      </c>
      <c r="G901" t="s">
        <v>228</v>
      </c>
      <c r="H901" t="s">
        <v>229</v>
      </c>
      <c r="I901" t="n">
        <v>5</v>
      </c>
      <c r="J901" t="n">
        <v>160</v>
      </c>
      <c r="K901" t="s">
        <v>258</v>
      </c>
      <c r="L901" t="n">
        <v>301</v>
      </c>
      <c r="M901" t="n">
        <v>0.01</v>
      </c>
      <c r="N901" t="n">
        <v>54</v>
      </c>
      <c r="O901" t="s">
        <v>277</v>
      </c>
      <c r="P901" t="s">
        <v>253</v>
      </c>
      <c r="Q901" t="s">
        <v>253</v>
      </c>
      <c r="R901" t="s">
        <v>233</v>
      </c>
      <c r="S901" t="s">
        <v>229</v>
      </c>
      <c r="T901" t="n">
        <v>5</v>
      </c>
    </row>
    <row r="902" spans="1:20">
      <c r="A902" s="1" t="n">
        <v>34880</v>
      </c>
      <c r="B902" t="s">
        <v>279</v>
      </c>
      <c r="C902" t="n">
        <v>2</v>
      </c>
      <c r="D902" t="n">
        <v>20</v>
      </c>
      <c r="E902" t="s">
        <v>52</v>
      </c>
      <c r="F902" t="n">
        <v>3201</v>
      </c>
      <c r="G902" t="s">
        <v>228</v>
      </c>
      <c r="H902" t="s">
        <v>229</v>
      </c>
      <c r="I902" t="n">
        <v>5</v>
      </c>
      <c r="J902" t="n">
        <v>458</v>
      </c>
      <c r="K902" t="s">
        <v>230</v>
      </c>
      <c r="L902" t="n">
        <v>192</v>
      </c>
      <c r="M902" t="n">
        <v>0.21</v>
      </c>
      <c r="N902" t="n">
        <v>20.8</v>
      </c>
      <c r="O902" t="s">
        <v>277</v>
      </c>
      <c r="P902" t="s">
        <v>253</v>
      </c>
      <c r="Q902" t="s">
        <v>253</v>
      </c>
      <c r="R902" t="s">
        <v>233</v>
      </c>
      <c r="S902" t="s">
        <v>229</v>
      </c>
      <c r="T902" t="n">
        <v>5</v>
      </c>
    </row>
    <row r="903" spans="1:20">
      <c r="A903" s="1" t="n">
        <v>34880</v>
      </c>
      <c r="B903" t="s">
        <v>227</v>
      </c>
      <c r="C903" t="n">
        <v>1</v>
      </c>
      <c r="D903" t="n">
        <v>20</v>
      </c>
      <c r="E903" t="s">
        <v>52</v>
      </c>
      <c r="F903" t="n">
        <v>3201</v>
      </c>
      <c r="G903" t="s">
        <v>228</v>
      </c>
      <c r="H903" t="s">
        <v>229</v>
      </c>
      <c r="I903" t="n">
        <v>5</v>
      </c>
      <c r="J903" t="n">
        <v>458</v>
      </c>
      <c r="K903" t="s">
        <v>230</v>
      </c>
      <c r="L903" t="n">
        <v>370</v>
      </c>
      <c r="M903" t="n">
        <v>0.07000000000000001</v>
      </c>
      <c r="N903" t="n">
        <v>32.3</v>
      </c>
      <c r="O903" t="s">
        <v>231</v>
      </c>
      <c r="P903" t="s">
        <v>232</v>
      </c>
      <c r="Q903" t="s">
        <v>232</v>
      </c>
      <c r="R903" t="s">
        <v>233</v>
      </c>
      <c r="S903" t="s">
        <v>229</v>
      </c>
      <c r="T903" t="n">
        <v>5</v>
      </c>
    </row>
    <row r="904" spans="1:20">
      <c r="A904" s="1" t="n">
        <v>34880</v>
      </c>
      <c r="B904" t="s">
        <v>227</v>
      </c>
      <c r="C904" t="n">
        <v>3</v>
      </c>
      <c r="D904" t="n">
        <v>20</v>
      </c>
      <c r="E904" t="s">
        <v>52</v>
      </c>
      <c r="F904" t="n">
        <v>3201</v>
      </c>
      <c r="G904" t="s">
        <v>228</v>
      </c>
      <c r="H904" t="s">
        <v>229</v>
      </c>
      <c r="I904" t="n">
        <v>5</v>
      </c>
      <c r="J904" t="n">
        <v>458</v>
      </c>
      <c r="K904" t="s">
        <v>230</v>
      </c>
      <c r="L904" t="n">
        <v>485</v>
      </c>
      <c r="M904" t="n">
        <v>0.02</v>
      </c>
      <c r="N904" t="n">
        <v>46.1</v>
      </c>
      <c r="O904" t="s">
        <v>231</v>
      </c>
      <c r="P904" t="s">
        <v>232</v>
      </c>
      <c r="Q904" t="s">
        <v>232</v>
      </c>
      <c r="R904" t="s">
        <v>233</v>
      </c>
      <c r="S904" t="s">
        <v>229</v>
      </c>
      <c r="T904" t="n">
        <v>5</v>
      </c>
    </row>
    <row r="905" spans="1:20">
      <c r="A905" s="1" t="n">
        <v>34880</v>
      </c>
      <c r="B905" t="s">
        <v>241</v>
      </c>
      <c r="C905" t="n">
        <v>1</v>
      </c>
      <c r="D905" t="n">
        <v>213</v>
      </c>
      <c r="E905" t="s">
        <v>234</v>
      </c>
      <c r="F905" t="n">
        <v>3201</v>
      </c>
      <c r="G905" t="s">
        <v>228</v>
      </c>
      <c r="H905" t="s">
        <v>229</v>
      </c>
      <c r="I905" t="n">
        <v>5</v>
      </c>
      <c r="J905" t="n">
        <v>520</v>
      </c>
      <c r="K905" t="s">
        <v>261</v>
      </c>
      <c r="L905" t="n">
        <v>31</v>
      </c>
      <c r="M905" t="n">
        <v>0</v>
      </c>
      <c r="N905" t="n">
        <v>0</v>
      </c>
    </row>
    <row r="906" spans="1:20">
      <c r="A906" s="1" t="n">
        <v>34880</v>
      </c>
      <c r="B906" t="s">
        <v>241</v>
      </c>
      <c r="C906" t="n">
        <v>2</v>
      </c>
      <c r="D906" t="n">
        <v>213</v>
      </c>
      <c r="E906" t="s">
        <v>234</v>
      </c>
      <c r="F906" t="n">
        <v>3201</v>
      </c>
      <c r="G906" t="s">
        <v>228</v>
      </c>
      <c r="H906" t="s">
        <v>229</v>
      </c>
      <c r="I906" t="n">
        <v>5</v>
      </c>
      <c r="J906" t="n">
        <v>595</v>
      </c>
      <c r="K906" t="s">
        <v>268</v>
      </c>
      <c r="L906" t="n">
        <v>30</v>
      </c>
      <c r="M906" t="n">
        <v>0</v>
      </c>
      <c r="N906" t="n">
        <v>0</v>
      </c>
    </row>
    <row r="907" spans="1:20">
      <c r="A907" s="1" t="n">
        <v>34911</v>
      </c>
      <c r="B907" t="s">
        <v>279</v>
      </c>
      <c r="C907" t="n">
        <v>1</v>
      </c>
      <c r="D907" t="n">
        <v>20</v>
      </c>
      <c r="E907" t="s">
        <v>52</v>
      </c>
      <c r="F907" t="n">
        <v>3201</v>
      </c>
      <c r="G907" t="s">
        <v>228</v>
      </c>
      <c r="H907" t="s">
        <v>229</v>
      </c>
      <c r="I907" t="n">
        <v>5</v>
      </c>
      <c r="J907" t="n">
        <v>160</v>
      </c>
      <c r="K907" t="s">
        <v>258</v>
      </c>
      <c r="L907" t="n">
        <v>647</v>
      </c>
      <c r="M907" t="n">
        <v>0.05</v>
      </c>
      <c r="N907" t="n">
        <v>54.4</v>
      </c>
      <c r="O907" t="s">
        <v>277</v>
      </c>
      <c r="P907" t="s">
        <v>253</v>
      </c>
      <c r="Q907" t="s">
        <v>253</v>
      </c>
      <c r="R907" t="s">
        <v>233</v>
      </c>
      <c r="S907" t="s">
        <v>229</v>
      </c>
      <c r="T907" t="n">
        <v>5</v>
      </c>
    </row>
    <row r="908" spans="1:20">
      <c r="A908" s="1" t="n">
        <v>34911</v>
      </c>
      <c r="B908" t="s">
        <v>279</v>
      </c>
      <c r="C908" t="n">
        <v>2</v>
      </c>
      <c r="D908" t="n">
        <v>20</v>
      </c>
      <c r="E908" t="s">
        <v>52</v>
      </c>
      <c r="F908" t="n">
        <v>3201</v>
      </c>
      <c r="G908" t="s">
        <v>228</v>
      </c>
      <c r="H908" t="s">
        <v>229</v>
      </c>
      <c r="I908" t="n">
        <v>5</v>
      </c>
      <c r="J908" t="n">
        <v>458</v>
      </c>
      <c r="K908" t="s">
        <v>230</v>
      </c>
      <c r="L908" t="n">
        <v>468</v>
      </c>
      <c r="M908" t="n">
        <v>0.03</v>
      </c>
      <c r="N908" t="n">
        <v>46.7</v>
      </c>
      <c r="O908" t="s">
        <v>277</v>
      </c>
      <c r="P908" t="s">
        <v>253</v>
      </c>
      <c r="Q908" t="s">
        <v>253</v>
      </c>
      <c r="R908" t="s">
        <v>233</v>
      </c>
      <c r="S908" t="s">
        <v>229</v>
      </c>
      <c r="T908" t="n">
        <v>5</v>
      </c>
    </row>
    <row r="909" spans="1:20">
      <c r="A909" s="1" t="n">
        <v>34911</v>
      </c>
      <c r="B909" t="s">
        <v>279</v>
      </c>
      <c r="C909" t="n">
        <v>3</v>
      </c>
      <c r="D909" t="n">
        <v>20</v>
      </c>
      <c r="E909" t="s">
        <v>52</v>
      </c>
      <c r="F909" t="n">
        <v>3201</v>
      </c>
      <c r="G909" t="s">
        <v>228</v>
      </c>
      <c r="H909" t="s">
        <v>229</v>
      </c>
      <c r="I909" t="n">
        <v>5</v>
      </c>
      <c r="J909" t="n">
        <v>458</v>
      </c>
      <c r="K909" t="s">
        <v>230</v>
      </c>
      <c r="L909" t="n">
        <v>268</v>
      </c>
      <c r="M909" t="n">
        <v>0.21</v>
      </c>
      <c r="N909" t="n">
        <v>21.2</v>
      </c>
      <c r="O909" t="s">
        <v>277</v>
      </c>
      <c r="P909" t="s">
        <v>253</v>
      </c>
      <c r="Q909" t="s">
        <v>253</v>
      </c>
      <c r="R909" t="s">
        <v>233</v>
      </c>
      <c r="S909" t="s">
        <v>229</v>
      </c>
      <c r="T909" t="n">
        <v>5</v>
      </c>
    </row>
    <row r="910" spans="1:20">
      <c r="A910" s="1" t="n">
        <v>34911</v>
      </c>
      <c r="B910" t="s">
        <v>279</v>
      </c>
      <c r="C910" t="n">
        <v>4</v>
      </c>
      <c r="D910" t="n">
        <v>20</v>
      </c>
      <c r="E910" t="s">
        <v>52</v>
      </c>
      <c r="F910" t="n">
        <v>3201</v>
      </c>
      <c r="G910" t="s">
        <v>228</v>
      </c>
      <c r="H910" t="s">
        <v>229</v>
      </c>
      <c r="I910" t="n">
        <v>5</v>
      </c>
      <c r="J910" t="n">
        <v>458</v>
      </c>
      <c r="K910" t="s">
        <v>230</v>
      </c>
      <c r="L910" t="n">
        <v>257</v>
      </c>
      <c r="M910" t="n">
        <v>0.21</v>
      </c>
      <c r="N910" t="n">
        <v>20.7</v>
      </c>
      <c r="O910" t="s">
        <v>277</v>
      </c>
      <c r="P910" t="s">
        <v>253</v>
      </c>
      <c r="Q910" t="s">
        <v>253</v>
      </c>
      <c r="R910" t="s">
        <v>233</v>
      </c>
      <c r="S910" t="s">
        <v>229</v>
      </c>
      <c r="T910" t="n">
        <v>5</v>
      </c>
    </row>
    <row r="911" spans="1:20">
      <c r="A911" s="1" t="n">
        <v>34911</v>
      </c>
      <c r="B911" t="s">
        <v>279</v>
      </c>
      <c r="C911" t="n">
        <v>5</v>
      </c>
      <c r="D911" t="n">
        <v>20</v>
      </c>
      <c r="E911" t="s">
        <v>52</v>
      </c>
      <c r="F911" t="n">
        <v>3201</v>
      </c>
      <c r="G911" t="s">
        <v>228</v>
      </c>
      <c r="H911" t="s">
        <v>229</v>
      </c>
      <c r="I911" t="n">
        <v>5</v>
      </c>
      <c r="J911" t="n">
        <v>458</v>
      </c>
      <c r="K911" t="s">
        <v>230</v>
      </c>
      <c r="L911" t="n">
        <v>421</v>
      </c>
      <c r="M911" t="n">
        <v>0.04</v>
      </c>
      <c r="N911" t="n">
        <v>45.4</v>
      </c>
      <c r="O911" t="s">
        <v>277</v>
      </c>
      <c r="P911" t="s">
        <v>253</v>
      </c>
      <c r="Q911" t="s">
        <v>253</v>
      </c>
      <c r="R911" t="s">
        <v>233</v>
      </c>
      <c r="S911" t="s">
        <v>229</v>
      </c>
      <c r="T911" t="n">
        <v>5</v>
      </c>
    </row>
    <row r="912" spans="1:20">
      <c r="A912" s="1" t="n">
        <v>34911</v>
      </c>
      <c r="B912" t="s">
        <v>279</v>
      </c>
      <c r="C912" t="n">
        <v>6</v>
      </c>
      <c r="D912" t="n">
        <v>20</v>
      </c>
      <c r="E912" t="s">
        <v>52</v>
      </c>
      <c r="F912" t="n">
        <v>3201</v>
      </c>
      <c r="G912" t="s">
        <v>228</v>
      </c>
      <c r="H912" t="s">
        <v>229</v>
      </c>
      <c r="I912" t="n">
        <v>5</v>
      </c>
      <c r="J912" t="n">
        <v>888</v>
      </c>
      <c r="K912" t="s">
        <v>273</v>
      </c>
      <c r="L912" t="n">
        <v>289</v>
      </c>
      <c r="M912" t="n">
        <v>1.06</v>
      </c>
      <c r="N912" t="n">
        <v>33.5</v>
      </c>
      <c r="O912" t="s">
        <v>277</v>
      </c>
      <c r="P912" t="s">
        <v>253</v>
      </c>
      <c r="Q912" t="s">
        <v>253</v>
      </c>
      <c r="R912" t="s">
        <v>233</v>
      </c>
      <c r="S912" t="s">
        <v>229</v>
      </c>
      <c r="T912" t="n">
        <v>5</v>
      </c>
    </row>
    <row r="913" spans="1:20">
      <c r="A913" s="1" t="n">
        <v>34911</v>
      </c>
      <c r="B913" t="s">
        <v>227</v>
      </c>
      <c r="C913" t="n">
        <v>1</v>
      </c>
      <c r="D913" t="n">
        <v>20</v>
      </c>
      <c r="E913" t="s">
        <v>52</v>
      </c>
      <c r="F913" t="n">
        <v>3201</v>
      </c>
      <c r="G913" t="s">
        <v>228</v>
      </c>
      <c r="H913" t="s">
        <v>229</v>
      </c>
      <c r="I913" t="n">
        <v>5</v>
      </c>
      <c r="J913" t="n">
        <v>458</v>
      </c>
      <c r="K913" t="s">
        <v>230</v>
      </c>
      <c r="L913" t="n">
        <v>184</v>
      </c>
      <c r="M913" t="n">
        <v>0.07000000000000001</v>
      </c>
      <c r="N913" t="n">
        <v>32.4</v>
      </c>
      <c r="O913" t="s">
        <v>231</v>
      </c>
      <c r="P913" t="s">
        <v>232</v>
      </c>
      <c r="Q913" t="s">
        <v>232</v>
      </c>
      <c r="R913" t="s">
        <v>233</v>
      </c>
      <c r="S913" t="s">
        <v>229</v>
      </c>
      <c r="T913" t="n">
        <v>5</v>
      </c>
    </row>
    <row r="914" spans="1:20">
      <c r="A914" s="1" t="n">
        <v>34911</v>
      </c>
      <c r="B914" t="s">
        <v>227</v>
      </c>
      <c r="C914" t="n">
        <v>3</v>
      </c>
      <c r="D914" t="n">
        <v>20</v>
      </c>
      <c r="E914" t="s">
        <v>52</v>
      </c>
      <c r="F914" t="n">
        <v>3201</v>
      </c>
      <c r="G914" t="s">
        <v>228</v>
      </c>
      <c r="H914" t="s">
        <v>229</v>
      </c>
      <c r="I914" t="n">
        <v>5</v>
      </c>
      <c r="J914" t="n">
        <v>458</v>
      </c>
      <c r="K914" t="s">
        <v>230</v>
      </c>
      <c r="L914" t="n">
        <v>162</v>
      </c>
      <c r="M914" t="n">
        <v>0.07000000000000001</v>
      </c>
      <c r="N914" t="n">
        <v>32.4</v>
      </c>
      <c r="O914" t="s">
        <v>231</v>
      </c>
      <c r="P914" t="s">
        <v>232</v>
      </c>
      <c r="Q914" t="s">
        <v>232</v>
      </c>
      <c r="R914" t="s">
        <v>233</v>
      </c>
      <c r="S914" t="s">
        <v>229</v>
      </c>
      <c r="T914" t="n">
        <v>5</v>
      </c>
    </row>
    <row r="915" spans="1:20">
      <c r="A915" s="1" t="n">
        <v>34911</v>
      </c>
      <c r="B915" t="s">
        <v>227</v>
      </c>
      <c r="C915" t="n">
        <v>5</v>
      </c>
      <c r="D915" t="n">
        <v>850</v>
      </c>
      <c r="E915" t="s">
        <v>280</v>
      </c>
      <c r="F915" t="n">
        <v>3201</v>
      </c>
      <c r="G915" t="s">
        <v>228</v>
      </c>
      <c r="H915" t="s">
        <v>229</v>
      </c>
      <c r="I915" t="n">
        <v>5</v>
      </c>
      <c r="J915" t="n">
        <v>458</v>
      </c>
      <c r="K915" t="s">
        <v>230</v>
      </c>
      <c r="L915" t="n">
        <v>249</v>
      </c>
      <c r="M915" t="n">
        <v>0</v>
      </c>
      <c r="N915" t="n">
        <v>0</v>
      </c>
      <c r="O915" t="s">
        <v>231</v>
      </c>
      <c r="P915" t="s">
        <v>232</v>
      </c>
      <c r="Q915" t="s">
        <v>232</v>
      </c>
      <c r="R915" t="s">
        <v>233</v>
      </c>
      <c r="S915" t="s">
        <v>229</v>
      </c>
      <c r="T915" t="n">
        <v>5</v>
      </c>
    </row>
    <row r="916" spans="1:20">
      <c r="A916" s="1" t="n">
        <v>34911</v>
      </c>
      <c r="B916" t="s">
        <v>227</v>
      </c>
      <c r="C916" t="n">
        <v>6</v>
      </c>
      <c r="D916" t="n">
        <v>20</v>
      </c>
      <c r="E916" t="s">
        <v>52</v>
      </c>
      <c r="F916" t="n">
        <v>3201</v>
      </c>
      <c r="G916" t="s">
        <v>228</v>
      </c>
      <c r="H916" t="s">
        <v>229</v>
      </c>
      <c r="I916" t="n">
        <v>5</v>
      </c>
      <c r="J916" t="n">
        <v>458</v>
      </c>
      <c r="K916" t="s">
        <v>230</v>
      </c>
      <c r="L916" t="n">
        <v>343</v>
      </c>
      <c r="M916" t="n">
        <v>0.07000000000000001</v>
      </c>
      <c r="N916" t="n">
        <v>32.5</v>
      </c>
      <c r="O916" t="s">
        <v>231</v>
      </c>
      <c r="P916" t="s">
        <v>232</v>
      </c>
      <c r="Q916" t="s">
        <v>232</v>
      </c>
      <c r="R916" t="s">
        <v>233</v>
      </c>
      <c r="S916" t="s">
        <v>229</v>
      </c>
      <c r="T916" t="n">
        <v>5</v>
      </c>
    </row>
    <row r="917" spans="1:20">
      <c r="A917" s="1" t="n">
        <v>34911</v>
      </c>
      <c r="B917" t="s">
        <v>227</v>
      </c>
      <c r="C917" t="n">
        <v>7</v>
      </c>
      <c r="D917" t="n">
        <v>20</v>
      </c>
      <c r="E917" t="s">
        <v>52</v>
      </c>
      <c r="F917" t="n">
        <v>3201</v>
      </c>
      <c r="G917" t="s">
        <v>228</v>
      </c>
      <c r="H917" t="s">
        <v>229</v>
      </c>
      <c r="I917" t="n">
        <v>5</v>
      </c>
      <c r="J917" t="n">
        <v>458</v>
      </c>
      <c r="K917" t="s">
        <v>230</v>
      </c>
      <c r="L917" t="n">
        <v>345</v>
      </c>
      <c r="M917" t="n">
        <v>0.02</v>
      </c>
      <c r="N917" t="n">
        <v>46.5</v>
      </c>
      <c r="O917" t="s">
        <v>231</v>
      </c>
      <c r="P917" t="s">
        <v>232</v>
      </c>
      <c r="Q917" t="s">
        <v>232</v>
      </c>
      <c r="R917" t="s">
        <v>233</v>
      </c>
      <c r="S917" t="s">
        <v>229</v>
      </c>
      <c r="T917" t="n">
        <v>5</v>
      </c>
    </row>
    <row r="918" spans="1:20">
      <c r="A918" s="1" t="n">
        <v>34911</v>
      </c>
      <c r="B918" t="s">
        <v>227</v>
      </c>
      <c r="C918" t="n">
        <v>8</v>
      </c>
      <c r="D918" t="n">
        <v>20</v>
      </c>
      <c r="E918" t="s">
        <v>52</v>
      </c>
      <c r="F918" t="n">
        <v>3201</v>
      </c>
      <c r="G918" t="s">
        <v>228</v>
      </c>
      <c r="H918" t="s">
        <v>229</v>
      </c>
      <c r="I918" t="n">
        <v>5</v>
      </c>
      <c r="J918" t="n">
        <v>458</v>
      </c>
      <c r="K918" t="s">
        <v>230</v>
      </c>
      <c r="L918" t="n">
        <v>178</v>
      </c>
      <c r="M918" t="n">
        <v>0.02</v>
      </c>
      <c r="N918" t="n">
        <v>46.6</v>
      </c>
      <c r="O918" t="s">
        <v>231</v>
      </c>
      <c r="P918" t="s">
        <v>232</v>
      </c>
      <c r="Q918" t="s">
        <v>232</v>
      </c>
      <c r="R918" t="s">
        <v>233</v>
      </c>
      <c r="S918" t="s">
        <v>229</v>
      </c>
      <c r="T918" t="n">
        <v>5</v>
      </c>
    </row>
    <row r="919" spans="1:20">
      <c r="A919" s="1" t="n">
        <v>34911</v>
      </c>
      <c r="B919" t="s">
        <v>227</v>
      </c>
      <c r="C919" t="n">
        <v>9</v>
      </c>
      <c r="D919" t="n">
        <v>20</v>
      </c>
      <c r="E919" t="s">
        <v>52</v>
      </c>
      <c r="F919" t="n">
        <v>3201</v>
      </c>
      <c r="G919" t="s">
        <v>228</v>
      </c>
      <c r="H919" t="s">
        <v>229</v>
      </c>
      <c r="I919" t="n">
        <v>5</v>
      </c>
      <c r="J919" t="n">
        <v>458</v>
      </c>
      <c r="K919" t="s">
        <v>230</v>
      </c>
      <c r="L919" t="n">
        <v>197</v>
      </c>
      <c r="M919" t="n">
        <v>0.02</v>
      </c>
      <c r="N919" t="n">
        <v>46.6</v>
      </c>
      <c r="O919" t="s">
        <v>231</v>
      </c>
      <c r="P919" t="s">
        <v>232</v>
      </c>
      <c r="Q919" t="s">
        <v>232</v>
      </c>
      <c r="R919" t="s">
        <v>233</v>
      </c>
      <c r="S919" t="s">
        <v>229</v>
      </c>
      <c r="T919" t="n">
        <v>5</v>
      </c>
    </row>
    <row r="920" spans="1:20">
      <c r="A920" s="1" t="n">
        <v>34911</v>
      </c>
      <c r="B920" t="s">
        <v>227</v>
      </c>
      <c r="C920" t="n">
        <v>10</v>
      </c>
      <c r="D920" t="n">
        <v>20</v>
      </c>
      <c r="E920" t="s">
        <v>52</v>
      </c>
      <c r="F920" t="n">
        <v>3201</v>
      </c>
      <c r="G920" t="s">
        <v>228</v>
      </c>
      <c r="H920" t="s">
        <v>229</v>
      </c>
      <c r="I920" t="n">
        <v>5</v>
      </c>
      <c r="J920" t="n">
        <v>945</v>
      </c>
      <c r="K920" t="s">
        <v>282</v>
      </c>
      <c r="L920" t="n">
        <v>346</v>
      </c>
      <c r="M920" t="n">
        <v>0.1</v>
      </c>
      <c r="N920" t="n">
        <v>40.1</v>
      </c>
      <c r="O920" t="s">
        <v>231</v>
      </c>
      <c r="P920" t="s">
        <v>232</v>
      </c>
      <c r="Q920" t="s">
        <v>232</v>
      </c>
      <c r="R920" t="s">
        <v>233</v>
      </c>
      <c r="S920" t="s">
        <v>229</v>
      </c>
      <c r="T920" t="n">
        <v>5</v>
      </c>
    </row>
    <row r="921" spans="1:20">
      <c r="A921" s="1" t="n">
        <v>34942</v>
      </c>
      <c r="B921" t="s">
        <v>279</v>
      </c>
      <c r="C921" t="n">
        <v>1</v>
      </c>
      <c r="D921" t="n">
        <v>20</v>
      </c>
      <c r="E921" t="s">
        <v>52</v>
      </c>
      <c r="F921" t="n">
        <v>3201</v>
      </c>
      <c r="G921" t="s">
        <v>228</v>
      </c>
      <c r="H921" t="s">
        <v>229</v>
      </c>
      <c r="I921" t="n">
        <v>5</v>
      </c>
      <c r="J921" t="n">
        <v>458</v>
      </c>
      <c r="K921" t="s">
        <v>230</v>
      </c>
      <c r="L921" t="n">
        <v>235</v>
      </c>
      <c r="M921" t="n">
        <v>0.22</v>
      </c>
      <c r="N921" t="n">
        <v>21</v>
      </c>
      <c r="O921" t="s">
        <v>277</v>
      </c>
      <c r="P921" t="s">
        <v>253</v>
      </c>
      <c r="Q921" t="s">
        <v>253</v>
      </c>
      <c r="R921" t="s">
        <v>233</v>
      </c>
      <c r="S921" t="s">
        <v>229</v>
      </c>
      <c r="T921" t="n">
        <v>5</v>
      </c>
    </row>
    <row r="922" spans="1:20">
      <c r="A922" s="1" t="n">
        <v>34942</v>
      </c>
      <c r="B922" t="s">
        <v>279</v>
      </c>
      <c r="C922" t="n">
        <v>2</v>
      </c>
      <c r="D922" t="n">
        <v>20</v>
      </c>
      <c r="E922" t="s">
        <v>52</v>
      </c>
      <c r="F922" t="n">
        <v>3201</v>
      </c>
      <c r="G922" t="s">
        <v>228</v>
      </c>
      <c r="H922" t="s">
        <v>229</v>
      </c>
      <c r="I922" t="n">
        <v>5</v>
      </c>
      <c r="J922" t="n">
        <v>458</v>
      </c>
      <c r="K922" t="s">
        <v>230</v>
      </c>
      <c r="L922" t="n">
        <v>475</v>
      </c>
      <c r="M922" t="n">
        <v>0.04</v>
      </c>
      <c r="N922" t="n">
        <v>43.7</v>
      </c>
      <c r="O922" t="s">
        <v>277</v>
      </c>
      <c r="P922" t="s">
        <v>253</v>
      </c>
      <c r="Q922" t="s">
        <v>253</v>
      </c>
      <c r="R922" t="s">
        <v>233</v>
      </c>
      <c r="S922" t="s">
        <v>229</v>
      </c>
      <c r="T922" t="n">
        <v>5</v>
      </c>
    </row>
    <row r="923" spans="1:20">
      <c r="A923" s="1" t="n">
        <v>34942</v>
      </c>
      <c r="B923" t="s">
        <v>279</v>
      </c>
      <c r="C923" t="n">
        <v>3</v>
      </c>
      <c r="D923" t="n">
        <v>20</v>
      </c>
      <c r="E923" t="s">
        <v>52</v>
      </c>
      <c r="F923" t="n">
        <v>3201</v>
      </c>
      <c r="G923" t="s">
        <v>228</v>
      </c>
      <c r="H923" t="s">
        <v>229</v>
      </c>
      <c r="I923" t="n">
        <v>5</v>
      </c>
      <c r="J923" t="n">
        <v>458</v>
      </c>
      <c r="K923" t="s">
        <v>230</v>
      </c>
      <c r="L923" t="n">
        <v>200</v>
      </c>
      <c r="M923" t="n">
        <v>0.21</v>
      </c>
      <c r="N923" t="n">
        <v>20.7</v>
      </c>
      <c r="O923" t="s">
        <v>277</v>
      </c>
      <c r="P923" t="s">
        <v>253</v>
      </c>
      <c r="Q923" t="s">
        <v>253</v>
      </c>
      <c r="R923" t="s">
        <v>233</v>
      </c>
      <c r="S923" t="s">
        <v>229</v>
      </c>
      <c r="T923" t="n">
        <v>5</v>
      </c>
    </row>
    <row r="924" spans="1:20">
      <c r="A924" s="1" t="n">
        <v>34942</v>
      </c>
      <c r="B924" t="s">
        <v>279</v>
      </c>
      <c r="C924" t="n">
        <v>4</v>
      </c>
      <c r="D924" t="n">
        <v>20</v>
      </c>
      <c r="E924" t="s">
        <v>52</v>
      </c>
      <c r="F924" t="n">
        <v>3201</v>
      </c>
      <c r="G924" t="s">
        <v>228</v>
      </c>
      <c r="H924" t="s">
        <v>229</v>
      </c>
      <c r="I924" t="n">
        <v>5</v>
      </c>
      <c r="J924" t="n">
        <v>458</v>
      </c>
      <c r="K924" t="s">
        <v>230</v>
      </c>
      <c r="L924" t="n">
        <v>459</v>
      </c>
      <c r="M924" t="n">
        <v>0.01</v>
      </c>
      <c r="N924" t="n">
        <v>46.3</v>
      </c>
      <c r="O924" t="s">
        <v>277</v>
      </c>
      <c r="P924" t="s">
        <v>253</v>
      </c>
      <c r="Q924" t="s">
        <v>253</v>
      </c>
      <c r="R924" t="s">
        <v>233</v>
      </c>
      <c r="S924" t="s">
        <v>229</v>
      </c>
      <c r="T924" t="n">
        <v>5</v>
      </c>
    </row>
    <row r="925" spans="1:20">
      <c r="A925" s="1" t="n">
        <v>34942</v>
      </c>
      <c r="B925" t="s">
        <v>279</v>
      </c>
      <c r="C925" t="n">
        <v>5</v>
      </c>
      <c r="D925" t="n">
        <v>20</v>
      </c>
      <c r="E925" t="s">
        <v>52</v>
      </c>
      <c r="F925" t="n">
        <v>3201</v>
      </c>
      <c r="G925" t="s">
        <v>228</v>
      </c>
      <c r="H925" t="s">
        <v>229</v>
      </c>
      <c r="I925" t="n">
        <v>5</v>
      </c>
      <c r="J925" t="n">
        <v>888</v>
      </c>
      <c r="K925" t="s">
        <v>273</v>
      </c>
      <c r="L925" t="n">
        <v>402</v>
      </c>
      <c r="M925" t="n">
        <v>1.06</v>
      </c>
      <c r="N925" t="n">
        <v>33.4</v>
      </c>
      <c r="O925" t="s">
        <v>277</v>
      </c>
      <c r="P925" t="s">
        <v>253</v>
      </c>
      <c r="Q925" t="s">
        <v>253</v>
      </c>
      <c r="R925" t="s">
        <v>233</v>
      </c>
      <c r="S925" t="s">
        <v>229</v>
      </c>
      <c r="T925" t="n">
        <v>5</v>
      </c>
    </row>
    <row r="926" spans="1:20">
      <c r="A926" s="1" t="n">
        <v>34942</v>
      </c>
      <c r="B926" t="s">
        <v>227</v>
      </c>
      <c r="C926" t="n">
        <v>1</v>
      </c>
      <c r="D926" t="n">
        <v>20</v>
      </c>
      <c r="E926" t="s">
        <v>52</v>
      </c>
      <c r="F926" t="n">
        <v>3201</v>
      </c>
      <c r="G926" t="s">
        <v>228</v>
      </c>
      <c r="H926" t="s">
        <v>229</v>
      </c>
      <c r="I926" t="n">
        <v>5</v>
      </c>
      <c r="J926" t="n">
        <v>458</v>
      </c>
      <c r="K926" t="s">
        <v>230</v>
      </c>
      <c r="L926" t="n">
        <v>188</v>
      </c>
      <c r="M926" t="n">
        <v>0.02</v>
      </c>
      <c r="N926" t="n">
        <v>46.3</v>
      </c>
      <c r="O926" t="s">
        <v>231</v>
      </c>
      <c r="P926" t="s">
        <v>232</v>
      </c>
      <c r="Q926" t="s">
        <v>232</v>
      </c>
      <c r="R926" t="s">
        <v>233</v>
      </c>
      <c r="S926" t="s">
        <v>229</v>
      </c>
      <c r="T926" t="n">
        <v>5</v>
      </c>
    </row>
    <row r="927" spans="1:20">
      <c r="A927" s="1" t="n">
        <v>34942</v>
      </c>
      <c r="B927" t="s">
        <v>227</v>
      </c>
      <c r="C927" t="n">
        <v>3</v>
      </c>
      <c r="D927" t="n">
        <v>508</v>
      </c>
      <c r="E927" t="s">
        <v>246</v>
      </c>
      <c r="F927" t="n">
        <v>3201</v>
      </c>
      <c r="G927" t="s">
        <v>228</v>
      </c>
      <c r="H927" t="s">
        <v>229</v>
      </c>
      <c r="I927" t="n">
        <v>5</v>
      </c>
      <c r="J927" t="n">
        <v>458</v>
      </c>
      <c r="K927" t="s">
        <v>230</v>
      </c>
      <c r="L927" t="n">
        <v>200</v>
      </c>
      <c r="M927" t="n">
        <v>0.1</v>
      </c>
      <c r="N927" t="n">
        <v>0</v>
      </c>
    </row>
    <row r="928" spans="1:20">
      <c r="A928" s="1" t="n">
        <v>34942</v>
      </c>
      <c r="B928" t="s">
        <v>227</v>
      </c>
      <c r="C928" t="n">
        <v>5</v>
      </c>
      <c r="D928" t="n">
        <v>20</v>
      </c>
      <c r="E928" t="s">
        <v>52</v>
      </c>
      <c r="F928" t="n">
        <v>3201</v>
      </c>
      <c r="G928" t="s">
        <v>228</v>
      </c>
      <c r="H928" t="s">
        <v>229</v>
      </c>
      <c r="I928" t="n">
        <v>5</v>
      </c>
      <c r="J928" t="n">
        <v>458</v>
      </c>
      <c r="K928" t="s">
        <v>230</v>
      </c>
      <c r="L928" t="n">
        <v>200</v>
      </c>
      <c r="M928" t="n">
        <v>0.07000000000000001</v>
      </c>
      <c r="N928" t="n">
        <v>32.4</v>
      </c>
      <c r="O928" t="s">
        <v>231</v>
      </c>
      <c r="P928" t="s">
        <v>232</v>
      </c>
      <c r="Q928" t="s">
        <v>232</v>
      </c>
      <c r="R928" t="s">
        <v>233</v>
      </c>
      <c r="S928" t="s">
        <v>229</v>
      </c>
      <c r="T928" t="n">
        <v>5</v>
      </c>
    </row>
    <row r="929" spans="1:20">
      <c r="A929" s="1" t="n">
        <v>34942</v>
      </c>
      <c r="B929" t="s">
        <v>227</v>
      </c>
      <c r="C929" t="n">
        <v>6</v>
      </c>
      <c r="D929" t="n">
        <v>20</v>
      </c>
      <c r="E929" t="s">
        <v>52</v>
      </c>
      <c r="F929" t="n">
        <v>3201</v>
      </c>
      <c r="G929" t="s">
        <v>228</v>
      </c>
      <c r="H929" t="s">
        <v>229</v>
      </c>
      <c r="I929" t="n">
        <v>5</v>
      </c>
      <c r="J929" t="n">
        <v>458</v>
      </c>
      <c r="K929" t="s">
        <v>230</v>
      </c>
      <c r="L929" t="n">
        <v>358</v>
      </c>
      <c r="M929" t="n">
        <v>0.07000000000000001</v>
      </c>
      <c r="N929" t="n">
        <v>33.2</v>
      </c>
      <c r="O929" t="s">
        <v>231</v>
      </c>
      <c r="P929" t="s">
        <v>232</v>
      </c>
      <c r="Q929" t="s">
        <v>232</v>
      </c>
      <c r="R929" t="s">
        <v>233</v>
      </c>
      <c r="S929" t="s">
        <v>229</v>
      </c>
      <c r="T929" t="n">
        <v>5</v>
      </c>
    </row>
    <row r="930" spans="1:20">
      <c r="A930" s="1" t="n">
        <v>34942</v>
      </c>
      <c r="B930" t="s">
        <v>227</v>
      </c>
      <c r="C930" t="n">
        <v>7</v>
      </c>
      <c r="D930" t="n">
        <v>20</v>
      </c>
      <c r="E930" t="s">
        <v>52</v>
      </c>
      <c r="F930" t="n">
        <v>3201</v>
      </c>
      <c r="G930" t="s">
        <v>228</v>
      </c>
      <c r="H930" t="s">
        <v>229</v>
      </c>
      <c r="I930" t="n">
        <v>5</v>
      </c>
      <c r="J930" t="n">
        <v>458</v>
      </c>
      <c r="K930" t="s">
        <v>230</v>
      </c>
      <c r="L930" t="n">
        <v>209</v>
      </c>
      <c r="M930" t="n">
        <v>0.1</v>
      </c>
      <c r="N930" t="n">
        <v>32.3</v>
      </c>
      <c r="O930" t="s">
        <v>231</v>
      </c>
      <c r="P930" t="s">
        <v>232</v>
      </c>
      <c r="Q930" t="s">
        <v>232</v>
      </c>
      <c r="R930" t="s">
        <v>233</v>
      </c>
      <c r="S930" t="s">
        <v>229</v>
      </c>
      <c r="T930" t="n">
        <v>5</v>
      </c>
    </row>
    <row r="931" spans="1:20">
      <c r="A931" s="1" t="n">
        <v>34942</v>
      </c>
      <c r="B931" t="s">
        <v>227</v>
      </c>
      <c r="C931" t="n">
        <v>8</v>
      </c>
      <c r="D931" t="n">
        <v>20</v>
      </c>
      <c r="E931" t="s">
        <v>52</v>
      </c>
      <c r="F931" t="n">
        <v>3201</v>
      </c>
      <c r="G931" t="s">
        <v>228</v>
      </c>
      <c r="H931" t="s">
        <v>229</v>
      </c>
      <c r="I931" t="n">
        <v>5</v>
      </c>
      <c r="J931" t="n">
        <v>458</v>
      </c>
      <c r="K931" t="s">
        <v>230</v>
      </c>
      <c r="L931" t="n">
        <v>169</v>
      </c>
      <c r="M931" t="n">
        <v>0.04</v>
      </c>
      <c r="N931" t="n">
        <v>38.5</v>
      </c>
      <c r="O931" t="s">
        <v>231</v>
      </c>
      <c r="P931" t="s">
        <v>232</v>
      </c>
      <c r="Q931" t="s">
        <v>232</v>
      </c>
      <c r="R931" t="s">
        <v>233</v>
      </c>
      <c r="S931" t="s">
        <v>229</v>
      </c>
      <c r="T931" t="n">
        <v>5</v>
      </c>
    </row>
    <row r="932" spans="1:20">
      <c r="A932" s="1" t="n">
        <v>34942</v>
      </c>
      <c r="B932" t="s">
        <v>227</v>
      </c>
      <c r="C932" t="n">
        <v>9</v>
      </c>
      <c r="D932" t="n">
        <v>20</v>
      </c>
      <c r="E932" t="s">
        <v>52</v>
      </c>
      <c r="F932" t="n">
        <v>3201</v>
      </c>
      <c r="G932" t="s">
        <v>228</v>
      </c>
      <c r="H932" t="s">
        <v>229</v>
      </c>
      <c r="I932" t="n">
        <v>5</v>
      </c>
      <c r="J932" t="n">
        <v>458</v>
      </c>
      <c r="K932" t="s">
        <v>230</v>
      </c>
      <c r="L932" t="n">
        <v>217</v>
      </c>
      <c r="M932" t="n">
        <v>0.02</v>
      </c>
      <c r="N932" t="n">
        <v>46.1</v>
      </c>
      <c r="O932" t="s">
        <v>231</v>
      </c>
      <c r="P932" t="s">
        <v>232</v>
      </c>
      <c r="Q932" t="s">
        <v>232</v>
      </c>
      <c r="R932" t="s">
        <v>233</v>
      </c>
      <c r="S932" t="s">
        <v>229</v>
      </c>
      <c r="T932" t="n">
        <v>5</v>
      </c>
    </row>
    <row r="933" spans="1:20">
      <c r="A933" s="1" t="n">
        <v>34972</v>
      </c>
      <c r="B933" t="s">
        <v>279</v>
      </c>
      <c r="C933" t="n">
        <v>1</v>
      </c>
      <c r="D933" t="n">
        <v>20</v>
      </c>
      <c r="E933" t="s">
        <v>52</v>
      </c>
      <c r="F933" t="n">
        <v>3201</v>
      </c>
      <c r="G933" t="s">
        <v>228</v>
      </c>
      <c r="H933" t="s">
        <v>229</v>
      </c>
      <c r="I933" t="n">
        <v>5</v>
      </c>
      <c r="J933" t="n">
        <v>458</v>
      </c>
      <c r="K933" t="s">
        <v>230</v>
      </c>
      <c r="L933" t="n">
        <v>26</v>
      </c>
      <c r="M933" t="n">
        <v>0.01</v>
      </c>
      <c r="N933" t="n">
        <v>46.3</v>
      </c>
      <c r="O933" t="s">
        <v>277</v>
      </c>
      <c r="P933" t="s">
        <v>253</v>
      </c>
      <c r="Q933" t="s">
        <v>253</v>
      </c>
      <c r="R933" t="s">
        <v>233</v>
      </c>
      <c r="S933" t="s">
        <v>229</v>
      </c>
      <c r="T933" t="n">
        <v>5</v>
      </c>
    </row>
    <row r="934" spans="1:20">
      <c r="A934" s="1" t="n">
        <v>34972</v>
      </c>
      <c r="B934" t="s">
        <v>279</v>
      </c>
      <c r="C934" t="n">
        <v>2</v>
      </c>
      <c r="D934" t="n">
        <v>20</v>
      </c>
      <c r="E934" t="s">
        <v>52</v>
      </c>
      <c r="F934" t="n">
        <v>3201</v>
      </c>
      <c r="G934" t="s">
        <v>228</v>
      </c>
      <c r="H934" t="s">
        <v>229</v>
      </c>
      <c r="I934" t="n">
        <v>5</v>
      </c>
      <c r="J934" t="n">
        <v>458</v>
      </c>
      <c r="K934" t="s">
        <v>230</v>
      </c>
      <c r="L934" t="n">
        <v>100</v>
      </c>
      <c r="M934" t="n">
        <v>0.07000000000000001</v>
      </c>
      <c r="N934" t="n">
        <v>32.5</v>
      </c>
      <c r="O934" t="s">
        <v>277</v>
      </c>
      <c r="P934" t="s">
        <v>253</v>
      </c>
      <c r="Q934" t="s">
        <v>253</v>
      </c>
      <c r="R934" t="s">
        <v>233</v>
      </c>
      <c r="S934" t="s">
        <v>229</v>
      </c>
      <c r="T934" t="n">
        <v>5</v>
      </c>
    </row>
    <row r="935" spans="1:20">
      <c r="A935" s="1" t="n">
        <v>34972</v>
      </c>
      <c r="B935" t="s">
        <v>279</v>
      </c>
      <c r="C935" t="n">
        <v>3</v>
      </c>
      <c r="D935" t="n">
        <v>20</v>
      </c>
      <c r="E935" t="s">
        <v>52</v>
      </c>
      <c r="F935" t="n">
        <v>3201</v>
      </c>
      <c r="G935" t="s">
        <v>228</v>
      </c>
      <c r="H935" t="s">
        <v>229</v>
      </c>
      <c r="I935" t="n">
        <v>5</v>
      </c>
      <c r="J935" t="n">
        <v>458</v>
      </c>
      <c r="K935" t="s">
        <v>230</v>
      </c>
      <c r="L935" t="n">
        <v>99</v>
      </c>
      <c r="M935" t="n">
        <v>0.11</v>
      </c>
      <c r="N935" t="n">
        <v>35</v>
      </c>
      <c r="O935" t="s">
        <v>277</v>
      </c>
      <c r="P935" t="s">
        <v>253</v>
      </c>
      <c r="Q935" t="s">
        <v>253</v>
      </c>
      <c r="R935" t="s">
        <v>233</v>
      </c>
      <c r="S935" t="s">
        <v>229</v>
      </c>
      <c r="T935" t="n">
        <v>5</v>
      </c>
    </row>
    <row r="936" spans="1:20">
      <c r="A936" s="1" t="n">
        <v>34972</v>
      </c>
      <c r="B936" t="s">
        <v>279</v>
      </c>
      <c r="C936" t="n">
        <v>4</v>
      </c>
      <c r="D936" t="n">
        <v>20</v>
      </c>
      <c r="E936" t="s">
        <v>52</v>
      </c>
      <c r="F936" t="n">
        <v>3201</v>
      </c>
      <c r="G936" t="s">
        <v>228</v>
      </c>
      <c r="H936" t="s">
        <v>229</v>
      </c>
      <c r="I936" t="n">
        <v>5</v>
      </c>
      <c r="J936" t="n">
        <v>458</v>
      </c>
      <c r="K936" t="s">
        <v>230</v>
      </c>
      <c r="L936" t="n">
        <v>212</v>
      </c>
      <c r="M936" t="n">
        <v>0.22</v>
      </c>
      <c r="N936" t="n">
        <v>21</v>
      </c>
      <c r="O936" t="s">
        <v>277</v>
      </c>
      <c r="P936" t="s">
        <v>253</v>
      </c>
      <c r="Q936" t="s">
        <v>253</v>
      </c>
      <c r="R936" t="s">
        <v>233</v>
      </c>
      <c r="S936" t="s">
        <v>229</v>
      </c>
      <c r="T936" t="n">
        <v>5</v>
      </c>
    </row>
    <row r="937" spans="1:20">
      <c r="A937" s="1" t="n">
        <v>34972</v>
      </c>
      <c r="B937" t="s">
        <v>279</v>
      </c>
      <c r="C937" t="n">
        <v>5</v>
      </c>
      <c r="D937" t="n">
        <v>20</v>
      </c>
      <c r="E937" t="s">
        <v>52</v>
      </c>
      <c r="F937" t="n">
        <v>3201</v>
      </c>
      <c r="G937" t="s">
        <v>228</v>
      </c>
      <c r="H937" t="s">
        <v>229</v>
      </c>
      <c r="I937" t="n">
        <v>5</v>
      </c>
      <c r="J937" t="n">
        <v>458</v>
      </c>
      <c r="K937" t="s">
        <v>230</v>
      </c>
      <c r="L937" t="n">
        <v>401</v>
      </c>
      <c r="M937" t="n">
        <v>0.01</v>
      </c>
      <c r="N937" t="n">
        <v>45.4</v>
      </c>
      <c r="O937" t="s">
        <v>277</v>
      </c>
      <c r="P937" t="s">
        <v>253</v>
      </c>
      <c r="Q937" t="s">
        <v>253</v>
      </c>
      <c r="R937" t="s">
        <v>233</v>
      </c>
      <c r="S937" t="s">
        <v>229</v>
      </c>
      <c r="T937" t="n">
        <v>5</v>
      </c>
    </row>
    <row r="938" spans="1:20">
      <c r="A938" s="1" t="n">
        <v>34972</v>
      </c>
      <c r="B938" t="s">
        <v>279</v>
      </c>
      <c r="C938" t="n">
        <v>6</v>
      </c>
      <c r="D938" t="n">
        <v>20</v>
      </c>
      <c r="E938" t="s">
        <v>52</v>
      </c>
      <c r="F938" t="n">
        <v>3201</v>
      </c>
      <c r="G938" t="s">
        <v>228</v>
      </c>
      <c r="H938" t="s">
        <v>229</v>
      </c>
      <c r="I938" t="n">
        <v>5</v>
      </c>
      <c r="J938" t="n">
        <v>458</v>
      </c>
      <c r="K938" t="s">
        <v>230</v>
      </c>
      <c r="L938" t="n">
        <v>115</v>
      </c>
      <c r="M938" t="n">
        <v>0.02</v>
      </c>
      <c r="N938" t="n">
        <v>45.2</v>
      </c>
      <c r="O938" t="s">
        <v>277</v>
      </c>
      <c r="P938" t="s">
        <v>253</v>
      </c>
      <c r="Q938" t="s">
        <v>253</v>
      </c>
      <c r="R938" t="s">
        <v>233</v>
      </c>
      <c r="S938" t="s">
        <v>229</v>
      </c>
      <c r="T938" t="n">
        <v>5</v>
      </c>
    </row>
    <row r="939" spans="1:20">
      <c r="A939" s="1" t="n">
        <v>34972</v>
      </c>
      <c r="B939" t="s">
        <v>279</v>
      </c>
      <c r="C939" t="n">
        <v>7</v>
      </c>
      <c r="D939" t="n">
        <v>20</v>
      </c>
      <c r="E939" t="s">
        <v>52</v>
      </c>
      <c r="F939" t="n">
        <v>3201</v>
      </c>
      <c r="G939" t="s">
        <v>228</v>
      </c>
      <c r="H939" t="s">
        <v>229</v>
      </c>
      <c r="I939" t="n">
        <v>5</v>
      </c>
      <c r="J939" t="n">
        <v>888</v>
      </c>
      <c r="K939" t="s">
        <v>273</v>
      </c>
      <c r="L939" t="n">
        <v>700</v>
      </c>
      <c r="M939" t="n">
        <v>1.06</v>
      </c>
      <c r="N939" t="n">
        <v>33.5</v>
      </c>
      <c r="O939" t="s">
        <v>277</v>
      </c>
      <c r="P939" t="s">
        <v>253</v>
      </c>
      <c r="Q939" t="s">
        <v>253</v>
      </c>
      <c r="R939" t="s">
        <v>233</v>
      </c>
      <c r="S939" t="s">
        <v>229</v>
      </c>
      <c r="T939" t="n">
        <v>5</v>
      </c>
    </row>
    <row r="940" spans="1:20">
      <c r="A940" s="1" t="n">
        <v>34972</v>
      </c>
      <c r="B940" t="s">
        <v>227</v>
      </c>
      <c r="C940" t="n">
        <v>1</v>
      </c>
      <c r="D940" t="n">
        <v>20</v>
      </c>
      <c r="E940" t="s">
        <v>52</v>
      </c>
      <c r="F940" t="n">
        <v>3201</v>
      </c>
      <c r="G940" t="s">
        <v>228</v>
      </c>
      <c r="H940" t="s">
        <v>229</v>
      </c>
      <c r="I940" t="n">
        <v>5</v>
      </c>
      <c r="J940" t="n">
        <v>458</v>
      </c>
      <c r="K940" t="s">
        <v>230</v>
      </c>
      <c r="L940" t="n">
        <v>196</v>
      </c>
      <c r="M940" t="n">
        <v>0.01</v>
      </c>
      <c r="N940" t="n">
        <v>45.5</v>
      </c>
      <c r="O940" t="s">
        <v>231</v>
      </c>
      <c r="P940" t="s">
        <v>232</v>
      </c>
      <c r="Q940" t="s">
        <v>232</v>
      </c>
      <c r="R940" t="s">
        <v>233</v>
      </c>
      <c r="S940" t="s">
        <v>229</v>
      </c>
      <c r="T940" t="n">
        <v>5</v>
      </c>
    </row>
    <row r="941" spans="1:20">
      <c r="A941" s="1" t="n">
        <v>34972</v>
      </c>
      <c r="B941" t="s">
        <v>227</v>
      </c>
      <c r="C941" t="n">
        <v>6</v>
      </c>
      <c r="D941" t="n">
        <v>850</v>
      </c>
      <c r="E941" t="s">
        <v>280</v>
      </c>
      <c r="F941" t="n">
        <v>3201</v>
      </c>
      <c r="G941" t="s">
        <v>228</v>
      </c>
      <c r="H941" t="s">
        <v>229</v>
      </c>
      <c r="I941" t="n">
        <v>5</v>
      </c>
      <c r="J941" t="n">
        <v>458</v>
      </c>
      <c r="K941" t="s">
        <v>230</v>
      </c>
      <c r="L941" t="n">
        <v>340</v>
      </c>
      <c r="M941" t="n">
        <v>0</v>
      </c>
      <c r="N941" t="n">
        <v>32.3</v>
      </c>
      <c r="O941" t="s">
        <v>231</v>
      </c>
      <c r="P941" t="s">
        <v>232</v>
      </c>
      <c r="Q941" t="s">
        <v>232</v>
      </c>
      <c r="R941" t="s">
        <v>233</v>
      </c>
      <c r="S941" t="s">
        <v>229</v>
      </c>
      <c r="T941" t="n">
        <v>5</v>
      </c>
    </row>
    <row r="942" spans="1:20">
      <c r="A942" s="1" t="n">
        <v>34972</v>
      </c>
      <c r="B942" t="s">
        <v>227</v>
      </c>
      <c r="C942" t="n">
        <v>7</v>
      </c>
      <c r="D942" t="n">
        <v>20</v>
      </c>
      <c r="E942" t="s">
        <v>52</v>
      </c>
      <c r="F942" t="n">
        <v>3201</v>
      </c>
      <c r="G942" t="s">
        <v>228</v>
      </c>
      <c r="H942" t="s">
        <v>229</v>
      </c>
      <c r="I942" t="n">
        <v>5</v>
      </c>
      <c r="J942" t="n">
        <v>458</v>
      </c>
      <c r="K942" t="s">
        <v>230</v>
      </c>
      <c r="L942" t="n">
        <v>252</v>
      </c>
      <c r="M942" t="n">
        <v>0.07000000000000001</v>
      </c>
      <c r="N942" t="n">
        <v>32.2</v>
      </c>
      <c r="O942" t="s">
        <v>231</v>
      </c>
      <c r="P942" t="s">
        <v>232</v>
      </c>
      <c r="Q942" t="s">
        <v>232</v>
      </c>
      <c r="R942" t="s">
        <v>233</v>
      </c>
      <c r="S942" t="s">
        <v>229</v>
      </c>
      <c r="T942" t="n">
        <v>5</v>
      </c>
    </row>
    <row r="943" spans="1:20">
      <c r="A943" s="1" t="n">
        <v>34972</v>
      </c>
      <c r="B943" t="s">
        <v>227</v>
      </c>
      <c r="C943" t="n">
        <v>8</v>
      </c>
      <c r="D943" t="n">
        <v>20</v>
      </c>
      <c r="E943" t="s">
        <v>52</v>
      </c>
      <c r="F943" t="n">
        <v>3201</v>
      </c>
      <c r="G943" t="s">
        <v>228</v>
      </c>
      <c r="H943" t="s">
        <v>229</v>
      </c>
      <c r="I943" t="n">
        <v>5</v>
      </c>
      <c r="J943" t="n">
        <v>458</v>
      </c>
      <c r="K943" t="s">
        <v>230</v>
      </c>
      <c r="L943" t="n">
        <v>102</v>
      </c>
      <c r="M943" t="n">
        <v>0.1</v>
      </c>
      <c r="N943" t="n">
        <v>35.5</v>
      </c>
      <c r="O943" t="s">
        <v>231</v>
      </c>
      <c r="P943" t="s">
        <v>232</v>
      </c>
      <c r="Q943" t="s">
        <v>232</v>
      </c>
      <c r="R943" t="s">
        <v>233</v>
      </c>
      <c r="S943" t="s">
        <v>229</v>
      </c>
      <c r="T943" t="n">
        <v>5</v>
      </c>
    </row>
    <row r="944" spans="1:20">
      <c r="A944" s="1" t="n">
        <v>34972</v>
      </c>
      <c r="B944" t="s">
        <v>227</v>
      </c>
      <c r="C944" t="n">
        <v>9</v>
      </c>
      <c r="D944" t="n">
        <v>20</v>
      </c>
      <c r="E944" t="s">
        <v>52</v>
      </c>
      <c r="F944" t="n">
        <v>3201</v>
      </c>
      <c r="G944" t="s">
        <v>228</v>
      </c>
      <c r="H944" t="s">
        <v>229</v>
      </c>
      <c r="I944" t="n">
        <v>5</v>
      </c>
      <c r="J944" t="n">
        <v>580</v>
      </c>
      <c r="K944" t="s">
        <v>248</v>
      </c>
      <c r="L944" t="n">
        <v>407</v>
      </c>
      <c r="M944" t="n">
        <v>0.1</v>
      </c>
      <c r="N944" t="n">
        <v>46.1</v>
      </c>
      <c r="O944" t="s">
        <v>231</v>
      </c>
      <c r="P944" t="s">
        <v>232</v>
      </c>
      <c r="Q944" t="s">
        <v>232</v>
      </c>
      <c r="R944" t="s">
        <v>233</v>
      </c>
      <c r="S944" t="s">
        <v>229</v>
      </c>
      <c r="T944" t="n">
        <v>5</v>
      </c>
    </row>
    <row r="945" spans="1:20">
      <c r="A945" s="1" t="n">
        <v>35003</v>
      </c>
      <c r="B945" t="s">
        <v>279</v>
      </c>
      <c r="C945" t="n">
        <v>1</v>
      </c>
      <c r="D945" t="n">
        <v>20</v>
      </c>
      <c r="E945" t="s">
        <v>52</v>
      </c>
      <c r="F945" t="n">
        <v>3201</v>
      </c>
      <c r="G945" t="s">
        <v>228</v>
      </c>
      <c r="H945" t="s">
        <v>229</v>
      </c>
      <c r="I945" t="n">
        <v>5</v>
      </c>
      <c r="J945" t="n">
        <v>160</v>
      </c>
      <c r="K945" t="s">
        <v>258</v>
      </c>
      <c r="L945" t="n">
        <v>470</v>
      </c>
      <c r="M945" t="n">
        <v>0.01</v>
      </c>
      <c r="N945" t="n">
        <v>52.3</v>
      </c>
      <c r="O945" t="s">
        <v>277</v>
      </c>
      <c r="P945" t="s">
        <v>253</v>
      </c>
      <c r="Q945" t="s">
        <v>253</v>
      </c>
      <c r="R945" t="s">
        <v>233</v>
      </c>
      <c r="S945" t="s">
        <v>229</v>
      </c>
      <c r="T945" t="n">
        <v>5</v>
      </c>
    </row>
    <row r="946" spans="1:20">
      <c r="A946" s="1" t="n">
        <v>35003</v>
      </c>
      <c r="B946" t="s">
        <v>279</v>
      </c>
      <c r="C946" t="n">
        <v>2</v>
      </c>
      <c r="D946" t="n">
        <v>20</v>
      </c>
      <c r="E946" t="s">
        <v>52</v>
      </c>
      <c r="F946" t="n">
        <v>3201</v>
      </c>
      <c r="G946" t="s">
        <v>228</v>
      </c>
      <c r="H946" t="s">
        <v>229</v>
      </c>
      <c r="I946" t="n">
        <v>5</v>
      </c>
      <c r="J946" t="n">
        <v>458</v>
      </c>
      <c r="K946" t="s">
        <v>230</v>
      </c>
      <c r="L946" t="n">
        <v>231</v>
      </c>
      <c r="M946" t="n">
        <v>0.21</v>
      </c>
      <c r="N946" t="n">
        <v>21</v>
      </c>
      <c r="O946" t="s">
        <v>277</v>
      </c>
      <c r="P946" t="s">
        <v>253</v>
      </c>
      <c r="Q946" t="s">
        <v>253</v>
      </c>
      <c r="R946" t="s">
        <v>233</v>
      </c>
      <c r="S946" t="s">
        <v>229</v>
      </c>
      <c r="T946" t="n">
        <v>5</v>
      </c>
    </row>
    <row r="947" spans="1:20">
      <c r="A947" s="1" t="n">
        <v>35003</v>
      </c>
      <c r="B947" t="s">
        <v>279</v>
      </c>
      <c r="C947" t="n">
        <v>3</v>
      </c>
      <c r="D947" t="n">
        <v>20</v>
      </c>
      <c r="E947" t="s">
        <v>52</v>
      </c>
      <c r="F947" t="n">
        <v>3201</v>
      </c>
      <c r="G947" t="s">
        <v>228</v>
      </c>
      <c r="H947" t="s">
        <v>229</v>
      </c>
      <c r="I947" t="n">
        <v>5</v>
      </c>
      <c r="J947" t="n">
        <v>458</v>
      </c>
      <c r="K947" t="s">
        <v>230</v>
      </c>
      <c r="L947" t="n">
        <v>681</v>
      </c>
      <c r="M947" t="n">
        <v>0.02</v>
      </c>
      <c r="N947" t="n">
        <v>46.4</v>
      </c>
      <c r="O947" t="s">
        <v>277</v>
      </c>
      <c r="P947" t="s">
        <v>253</v>
      </c>
      <c r="Q947" t="s">
        <v>253</v>
      </c>
      <c r="R947" t="s">
        <v>233</v>
      </c>
      <c r="S947" t="s">
        <v>229</v>
      </c>
      <c r="T947" t="n">
        <v>5</v>
      </c>
    </row>
    <row r="948" spans="1:20">
      <c r="A948" s="1" t="n">
        <v>35003</v>
      </c>
      <c r="B948" t="s">
        <v>279</v>
      </c>
      <c r="C948" t="n">
        <v>4</v>
      </c>
      <c r="D948" t="n">
        <v>20</v>
      </c>
      <c r="E948" t="s">
        <v>52</v>
      </c>
      <c r="F948" t="n">
        <v>3201</v>
      </c>
      <c r="G948" t="s">
        <v>228</v>
      </c>
      <c r="H948" t="s">
        <v>229</v>
      </c>
      <c r="I948" t="n">
        <v>5</v>
      </c>
      <c r="J948" t="n">
        <v>458</v>
      </c>
      <c r="K948" t="s">
        <v>230</v>
      </c>
      <c r="L948" t="n">
        <v>221</v>
      </c>
      <c r="M948" t="n">
        <v>0.21</v>
      </c>
      <c r="N948" t="n">
        <v>20.8</v>
      </c>
      <c r="O948" t="s">
        <v>277</v>
      </c>
      <c r="P948" t="s">
        <v>253</v>
      </c>
      <c r="Q948" t="s">
        <v>253</v>
      </c>
      <c r="R948" t="s">
        <v>233</v>
      </c>
      <c r="S948" t="s">
        <v>229</v>
      </c>
      <c r="T948" t="n">
        <v>5</v>
      </c>
    </row>
    <row r="949" spans="1:20">
      <c r="A949" s="1" t="n">
        <v>35003</v>
      </c>
      <c r="B949" t="s">
        <v>279</v>
      </c>
      <c r="C949" t="n">
        <v>5</v>
      </c>
      <c r="D949" t="n">
        <v>20</v>
      </c>
      <c r="E949" t="s">
        <v>52</v>
      </c>
      <c r="F949" t="n">
        <v>3201</v>
      </c>
      <c r="G949" t="s">
        <v>228</v>
      </c>
      <c r="H949" t="s">
        <v>229</v>
      </c>
      <c r="I949" t="n">
        <v>5</v>
      </c>
      <c r="J949" t="n">
        <v>712</v>
      </c>
      <c r="K949" t="s">
        <v>278</v>
      </c>
      <c r="L949" t="n">
        <v>675</v>
      </c>
      <c r="M949" t="n">
        <v>0.04</v>
      </c>
      <c r="N949" t="n">
        <v>44.2</v>
      </c>
      <c r="O949" t="s">
        <v>277</v>
      </c>
      <c r="P949" t="s">
        <v>253</v>
      </c>
      <c r="Q949" t="s">
        <v>253</v>
      </c>
      <c r="R949" t="s">
        <v>233</v>
      </c>
      <c r="S949" t="s">
        <v>229</v>
      </c>
      <c r="T949" t="n">
        <v>5</v>
      </c>
    </row>
    <row r="950" spans="1:20">
      <c r="A950" s="1" t="n">
        <v>35003</v>
      </c>
      <c r="B950" t="s">
        <v>227</v>
      </c>
      <c r="C950" t="n">
        <v>1</v>
      </c>
      <c r="D950" t="n">
        <v>20</v>
      </c>
      <c r="E950" t="s">
        <v>52</v>
      </c>
      <c r="F950" t="n">
        <v>3201</v>
      </c>
      <c r="G950" t="s">
        <v>228</v>
      </c>
      <c r="H950" t="s">
        <v>229</v>
      </c>
      <c r="I950" t="n">
        <v>5</v>
      </c>
      <c r="J950" t="n">
        <v>458</v>
      </c>
      <c r="K950" t="s">
        <v>230</v>
      </c>
      <c r="L950" t="n">
        <v>172</v>
      </c>
      <c r="M950" t="n">
        <v>0.07000000000000001</v>
      </c>
      <c r="N950" t="n">
        <v>32.2</v>
      </c>
      <c r="O950" t="s">
        <v>231</v>
      </c>
      <c r="P950" t="s">
        <v>232</v>
      </c>
      <c r="Q950" t="s">
        <v>232</v>
      </c>
      <c r="R950" t="s">
        <v>233</v>
      </c>
      <c r="S950" t="s">
        <v>229</v>
      </c>
      <c r="T950" t="n">
        <v>5</v>
      </c>
    </row>
    <row r="951" spans="1:20">
      <c r="A951" s="1" t="n">
        <v>35003</v>
      </c>
      <c r="B951" t="s">
        <v>227</v>
      </c>
      <c r="C951" t="n">
        <v>2</v>
      </c>
      <c r="D951" t="n">
        <v>213</v>
      </c>
      <c r="E951" t="s">
        <v>234</v>
      </c>
      <c r="F951" t="n">
        <v>3201</v>
      </c>
      <c r="G951" t="s">
        <v>228</v>
      </c>
      <c r="H951" t="s">
        <v>229</v>
      </c>
      <c r="I951" t="n">
        <v>5</v>
      </c>
      <c r="J951" t="n">
        <v>515</v>
      </c>
      <c r="K951" t="s">
        <v>239</v>
      </c>
      <c r="L951" t="n">
        <v>75</v>
      </c>
      <c r="M951" t="n">
        <v>0</v>
      </c>
      <c r="N951" t="n">
        <v>0</v>
      </c>
    </row>
    <row r="952" spans="1:20">
      <c r="A952" s="1" t="n">
        <v>35003</v>
      </c>
      <c r="B952" t="s">
        <v>227</v>
      </c>
      <c r="C952" t="n">
        <v>3</v>
      </c>
      <c r="D952" t="n">
        <v>213</v>
      </c>
      <c r="E952" t="s">
        <v>234</v>
      </c>
      <c r="F952" t="n">
        <v>3201</v>
      </c>
      <c r="G952" t="s">
        <v>228</v>
      </c>
      <c r="H952" t="s">
        <v>229</v>
      </c>
      <c r="I952" t="n">
        <v>5</v>
      </c>
      <c r="J952" t="n">
        <v>515</v>
      </c>
      <c r="K952" t="s">
        <v>239</v>
      </c>
      <c r="L952" t="n">
        <v>20</v>
      </c>
      <c r="M952" t="n">
        <v>0</v>
      </c>
      <c r="N952" t="n">
        <v>0</v>
      </c>
    </row>
    <row r="953" spans="1:20">
      <c r="A953" s="1" t="n">
        <v>35003</v>
      </c>
      <c r="B953" t="s">
        <v>227</v>
      </c>
      <c r="C953" t="n">
        <v>5</v>
      </c>
      <c r="D953" t="n">
        <v>20</v>
      </c>
      <c r="E953" t="s">
        <v>52</v>
      </c>
      <c r="F953" t="n">
        <v>3201</v>
      </c>
      <c r="G953" t="s">
        <v>228</v>
      </c>
      <c r="H953" t="s">
        <v>229</v>
      </c>
      <c r="I953" t="n">
        <v>5</v>
      </c>
      <c r="J953" t="n">
        <v>458</v>
      </c>
      <c r="K953" t="s">
        <v>230</v>
      </c>
      <c r="L953" t="n">
        <v>397</v>
      </c>
      <c r="M953" t="n">
        <v>0.02</v>
      </c>
      <c r="N953" t="n">
        <v>46</v>
      </c>
      <c r="O953" t="s">
        <v>231</v>
      </c>
      <c r="P953" t="s">
        <v>232</v>
      </c>
      <c r="Q953" t="s">
        <v>232</v>
      </c>
      <c r="R953" t="s">
        <v>233</v>
      </c>
      <c r="S953" t="s">
        <v>229</v>
      </c>
      <c r="T953" t="n">
        <v>5</v>
      </c>
    </row>
    <row r="954" spans="1:20">
      <c r="A954" s="1" t="n">
        <v>35003</v>
      </c>
      <c r="B954" t="s">
        <v>227</v>
      </c>
      <c r="C954" t="n">
        <v>6</v>
      </c>
      <c r="D954" t="n">
        <v>20</v>
      </c>
      <c r="E954" t="s">
        <v>52</v>
      </c>
      <c r="F954" t="n">
        <v>3201</v>
      </c>
      <c r="G954" t="s">
        <v>228</v>
      </c>
      <c r="H954" t="s">
        <v>229</v>
      </c>
      <c r="I954" t="n">
        <v>5</v>
      </c>
      <c r="J954" t="n">
        <v>458</v>
      </c>
      <c r="K954" t="s">
        <v>230</v>
      </c>
      <c r="L954" t="n">
        <v>396</v>
      </c>
      <c r="M954" t="n">
        <v>0.07000000000000001</v>
      </c>
      <c r="N954" t="n">
        <v>32.1</v>
      </c>
      <c r="O954" t="s">
        <v>231</v>
      </c>
      <c r="P954" t="s">
        <v>232</v>
      </c>
      <c r="Q954" t="s">
        <v>232</v>
      </c>
      <c r="R954" t="s">
        <v>233</v>
      </c>
      <c r="S954" t="s">
        <v>229</v>
      </c>
      <c r="T954" t="n">
        <v>5</v>
      </c>
    </row>
    <row r="955" spans="1:20">
      <c r="A955" s="1" t="n">
        <v>35003</v>
      </c>
      <c r="B955" t="s">
        <v>227</v>
      </c>
      <c r="C955" t="n">
        <v>7</v>
      </c>
      <c r="D955" t="n">
        <v>20</v>
      </c>
      <c r="E955" t="s">
        <v>52</v>
      </c>
      <c r="F955" t="n">
        <v>3201</v>
      </c>
      <c r="G955" t="s">
        <v>228</v>
      </c>
      <c r="H955" t="s">
        <v>229</v>
      </c>
      <c r="I955" t="n">
        <v>5</v>
      </c>
      <c r="J955" t="n">
        <v>580</v>
      </c>
      <c r="K955" t="s">
        <v>248</v>
      </c>
      <c r="L955" t="n">
        <v>170</v>
      </c>
      <c r="M955" t="n">
        <v>0.1</v>
      </c>
      <c r="N955" t="n">
        <v>46.1</v>
      </c>
      <c r="O955" t="s">
        <v>231</v>
      </c>
      <c r="P955" t="s">
        <v>232</v>
      </c>
      <c r="Q955" t="s">
        <v>232</v>
      </c>
      <c r="R955" t="s">
        <v>233</v>
      </c>
      <c r="S955" t="s">
        <v>229</v>
      </c>
      <c r="T955" t="n">
        <v>5</v>
      </c>
    </row>
    <row r="956" spans="1:20">
      <c r="A956" s="1" t="n">
        <v>35003</v>
      </c>
      <c r="B956" t="s">
        <v>227</v>
      </c>
      <c r="C956" t="n">
        <v>8</v>
      </c>
      <c r="D956" t="n">
        <v>20</v>
      </c>
      <c r="E956" t="s">
        <v>52</v>
      </c>
      <c r="F956" t="n">
        <v>3201</v>
      </c>
      <c r="G956" t="s">
        <v>228</v>
      </c>
      <c r="H956" t="s">
        <v>229</v>
      </c>
      <c r="I956" t="n">
        <v>5</v>
      </c>
      <c r="J956" t="n">
        <v>940</v>
      </c>
      <c r="K956" t="s">
        <v>235</v>
      </c>
      <c r="L956" t="n">
        <v>95</v>
      </c>
      <c r="M956" t="n">
        <v>5.5</v>
      </c>
      <c r="N956" t="n">
        <v>10.2</v>
      </c>
      <c r="O956" t="s">
        <v>231</v>
      </c>
      <c r="P956" t="s">
        <v>232</v>
      </c>
      <c r="Q956" t="s">
        <v>232</v>
      </c>
      <c r="R956" t="s">
        <v>233</v>
      </c>
      <c r="S956" t="s">
        <v>229</v>
      </c>
      <c r="T956" t="n">
        <v>5</v>
      </c>
    </row>
    <row r="957" spans="1:20">
      <c r="A957" s="1" t="n">
        <v>35033</v>
      </c>
      <c r="B957" t="s">
        <v>279</v>
      </c>
      <c r="C957" t="n">
        <v>1</v>
      </c>
      <c r="D957" t="n">
        <v>20</v>
      </c>
      <c r="E957" t="s">
        <v>52</v>
      </c>
      <c r="F957" t="n">
        <v>3201</v>
      </c>
      <c r="G957" t="s">
        <v>228</v>
      </c>
      <c r="H957" t="s">
        <v>229</v>
      </c>
      <c r="I957" t="n">
        <v>5</v>
      </c>
      <c r="J957" t="n">
        <v>458</v>
      </c>
      <c r="K957" t="s">
        <v>230</v>
      </c>
      <c r="L957" t="n">
        <v>251</v>
      </c>
      <c r="M957" t="n">
        <v>0.18</v>
      </c>
      <c r="N957" t="n">
        <v>22.2</v>
      </c>
      <c r="O957" t="s">
        <v>277</v>
      </c>
      <c r="P957" t="s">
        <v>253</v>
      </c>
      <c r="Q957" t="s">
        <v>253</v>
      </c>
      <c r="R957" t="s">
        <v>233</v>
      </c>
      <c r="S957" t="s">
        <v>229</v>
      </c>
      <c r="T957" t="n">
        <v>5</v>
      </c>
    </row>
    <row r="958" spans="1:20">
      <c r="A958" s="1" t="n">
        <v>35033</v>
      </c>
      <c r="B958" t="s">
        <v>279</v>
      </c>
      <c r="C958" t="n">
        <v>2</v>
      </c>
      <c r="D958" t="n">
        <v>20</v>
      </c>
      <c r="E958" t="s">
        <v>52</v>
      </c>
      <c r="F958" t="n">
        <v>3201</v>
      </c>
      <c r="G958" t="s">
        <v>228</v>
      </c>
      <c r="H958" t="s">
        <v>229</v>
      </c>
      <c r="I958" t="n">
        <v>5</v>
      </c>
      <c r="J958" t="n">
        <v>458</v>
      </c>
      <c r="K958" t="s">
        <v>230</v>
      </c>
      <c r="L958" t="n">
        <v>377</v>
      </c>
      <c r="M958" t="n">
        <v>0.02</v>
      </c>
      <c r="N958" t="n">
        <v>46.4</v>
      </c>
      <c r="O958" t="s">
        <v>277</v>
      </c>
      <c r="P958" t="s">
        <v>253</v>
      </c>
      <c r="Q958" t="s">
        <v>253</v>
      </c>
      <c r="R958" t="s">
        <v>233</v>
      </c>
      <c r="S958" t="s">
        <v>229</v>
      </c>
      <c r="T958" t="n">
        <v>5</v>
      </c>
    </row>
    <row r="959" spans="1:20">
      <c r="A959" s="1" t="n">
        <v>35033</v>
      </c>
      <c r="B959" t="s">
        <v>279</v>
      </c>
      <c r="C959" t="n">
        <v>3</v>
      </c>
      <c r="D959" t="n">
        <v>20</v>
      </c>
      <c r="E959" t="s">
        <v>52</v>
      </c>
      <c r="F959" t="n">
        <v>3201</v>
      </c>
      <c r="G959" t="s">
        <v>228</v>
      </c>
      <c r="H959" t="s">
        <v>229</v>
      </c>
      <c r="I959" t="n">
        <v>5</v>
      </c>
      <c r="J959" t="n">
        <v>458</v>
      </c>
      <c r="K959" t="s">
        <v>230</v>
      </c>
      <c r="L959" t="n">
        <v>241</v>
      </c>
      <c r="M959" t="n">
        <v>0.21</v>
      </c>
      <c r="N959" t="n">
        <v>21</v>
      </c>
      <c r="O959" t="s">
        <v>277</v>
      </c>
      <c r="P959" t="s">
        <v>253</v>
      </c>
      <c r="Q959" t="s">
        <v>253</v>
      </c>
      <c r="R959" t="s">
        <v>233</v>
      </c>
      <c r="S959" t="s">
        <v>229</v>
      </c>
      <c r="T959" t="n">
        <v>5</v>
      </c>
    </row>
    <row r="960" spans="1:20">
      <c r="A960" s="1" t="n">
        <v>35033</v>
      </c>
      <c r="B960" t="s">
        <v>279</v>
      </c>
      <c r="C960" t="n">
        <v>4</v>
      </c>
      <c r="D960" t="n">
        <v>20</v>
      </c>
      <c r="E960" t="s">
        <v>52</v>
      </c>
      <c r="F960" t="n">
        <v>3201</v>
      </c>
      <c r="G960" t="s">
        <v>228</v>
      </c>
      <c r="H960" t="s">
        <v>229</v>
      </c>
      <c r="I960" t="n">
        <v>5</v>
      </c>
      <c r="J960" t="n">
        <v>458</v>
      </c>
      <c r="K960" t="s">
        <v>230</v>
      </c>
      <c r="L960" t="n">
        <v>99</v>
      </c>
      <c r="M960" t="n">
        <v>0.03</v>
      </c>
      <c r="N960" t="n">
        <v>45.8</v>
      </c>
      <c r="O960" t="s">
        <v>277</v>
      </c>
      <c r="P960" t="s">
        <v>253</v>
      </c>
      <c r="Q960" t="s">
        <v>253</v>
      </c>
      <c r="R960" t="s">
        <v>233</v>
      </c>
      <c r="S960" t="s">
        <v>229</v>
      </c>
      <c r="T960" t="n">
        <v>5</v>
      </c>
    </row>
    <row r="961" spans="1:20">
      <c r="A961" s="1" t="n">
        <v>35033</v>
      </c>
      <c r="B961" t="s">
        <v>279</v>
      </c>
      <c r="C961" t="n">
        <v>5</v>
      </c>
      <c r="D961" t="n">
        <v>20</v>
      </c>
      <c r="E961" t="s">
        <v>52</v>
      </c>
      <c r="F961" t="n">
        <v>3201</v>
      </c>
      <c r="G961" t="s">
        <v>228</v>
      </c>
      <c r="H961" t="s">
        <v>229</v>
      </c>
      <c r="I961" t="n">
        <v>5</v>
      </c>
      <c r="J961" t="n">
        <v>580</v>
      </c>
      <c r="K961" t="s">
        <v>248</v>
      </c>
      <c r="L961" t="n">
        <v>472</v>
      </c>
      <c r="M961" t="n">
        <v>0.03</v>
      </c>
      <c r="N961" t="n">
        <v>45.9</v>
      </c>
      <c r="O961" t="s">
        <v>277</v>
      </c>
      <c r="P961" t="s">
        <v>253</v>
      </c>
      <c r="Q961" t="s">
        <v>253</v>
      </c>
      <c r="R961" t="s">
        <v>233</v>
      </c>
      <c r="S961" t="s">
        <v>229</v>
      </c>
      <c r="T961" t="n">
        <v>5</v>
      </c>
    </row>
    <row r="962" spans="1:20">
      <c r="A962" s="1" t="n">
        <v>35033</v>
      </c>
      <c r="B962" t="s">
        <v>227</v>
      </c>
      <c r="C962" t="n">
        <v>1</v>
      </c>
      <c r="D962" t="n">
        <v>20</v>
      </c>
      <c r="E962" t="s">
        <v>52</v>
      </c>
      <c r="F962" t="n">
        <v>3201</v>
      </c>
      <c r="G962" t="s">
        <v>228</v>
      </c>
      <c r="H962" t="s">
        <v>229</v>
      </c>
      <c r="I962" t="n">
        <v>5</v>
      </c>
      <c r="J962" t="n">
        <v>458</v>
      </c>
      <c r="K962" t="s">
        <v>230</v>
      </c>
      <c r="L962" t="n">
        <v>230</v>
      </c>
      <c r="M962" t="n">
        <v>0.07000000000000001</v>
      </c>
      <c r="N962" t="n">
        <v>32.4</v>
      </c>
      <c r="O962" t="s">
        <v>231</v>
      </c>
      <c r="P962" t="s">
        <v>232</v>
      </c>
      <c r="Q962" t="s">
        <v>232</v>
      </c>
      <c r="R962" t="s">
        <v>233</v>
      </c>
      <c r="S962" t="s">
        <v>229</v>
      </c>
      <c r="T962" t="n">
        <v>5</v>
      </c>
    </row>
    <row r="963" spans="1:20">
      <c r="A963" s="1" t="n">
        <v>35033</v>
      </c>
      <c r="B963" t="s">
        <v>227</v>
      </c>
      <c r="C963" t="n">
        <v>3</v>
      </c>
      <c r="D963" t="n">
        <v>20</v>
      </c>
      <c r="E963" t="s">
        <v>52</v>
      </c>
      <c r="F963" t="n">
        <v>3201</v>
      </c>
      <c r="G963" t="s">
        <v>228</v>
      </c>
      <c r="H963" t="s">
        <v>229</v>
      </c>
      <c r="I963" t="n">
        <v>5</v>
      </c>
      <c r="J963" t="n">
        <v>458</v>
      </c>
      <c r="K963" t="s">
        <v>230</v>
      </c>
      <c r="L963" t="n">
        <v>374</v>
      </c>
      <c r="M963" t="n">
        <v>0.07000000000000001</v>
      </c>
      <c r="N963" t="n">
        <v>32.9</v>
      </c>
      <c r="O963" t="s">
        <v>231</v>
      </c>
      <c r="P963" t="s">
        <v>232</v>
      </c>
      <c r="Q963" t="s">
        <v>232</v>
      </c>
      <c r="R963" t="s">
        <v>233</v>
      </c>
      <c r="S963" t="s">
        <v>229</v>
      </c>
      <c r="T963" t="n">
        <v>5</v>
      </c>
    </row>
    <row r="964" spans="1:20">
      <c r="A964" s="1" t="n">
        <v>35033</v>
      </c>
      <c r="B964" t="s">
        <v>227</v>
      </c>
      <c r="C964" t="n">
        <v>4</v>
      </c>
      <c r="D964" t="n">
        <v>20</v>
      </c>
      <c r="E964" t="s">
        <v>52</v>
      </c>
      <c r="F964" t="n">
        <v>3201</v>
      </c>
      <c r="G964" t="s">
        <v>228</v>
      </c>
      <c r="H964" t="s">
        <v>229</v>
      </c>
      <c r="I964" t="n">
        <v>5</v>
      </c>
      <c r="J964" t="n">
        <v>458</v>
      </c>
      <c r="K964" t="s">
        <v>230</v>
      </c>
      <c r="L964" t="n">
        <v>227</v>
      </c>
      <c r="M964" t="n">
        <v>0.02</v>
      </c>
      <c r="N964" t="n">
        <v>46.5</v>
      </c>
      <c r="O964" t="s">
        <v>231</v>
      </c>
      <c r="P964" t="s">
        <v>232</v>
      </c>
      <c r="Q964" t="s">
        <v>232</v>
      </c>
      <c r="R964" t="s">
        <v>233</v>
      </c>
      <c r="S964" t="s">
        <v>229</v>
      </c>
      <c r="T964" t="n">
        <v>5</v>
      </c>
    </row>
    <row r="965" spans="1:20">
      <c r="A965" s="1" t="n">
        <v>35033</v>
      </c>
      <c r="B965" t="s">
        <v>227</v>
      </c>
      <c r="C965" t="n">
        <v>5</v>
      </c>
      <c r="D965" t="n">
        <v>20</v>
      </c>
      <c r="E965" t="s">
        <v>52</v>
      </c>
      <c r="F965" t="n">
        <v>3201</v>
      </c>
      <c r="G965" t="s">
        <v>228</v>
      </c>
      <c r="H965" t="s">
        <v>229</v>
      </c>
      <c r="I965" t="n">
        <v>5</v>
      </c>
      <c r="J965" t="n">
        <v>458</v>
      </c>
      <c r="K965" t="s">
        <v>230</v>
      </c>
      <c r="L965" t="n">
        <v>301</v>
      </c>
      <c r="M965" t="n">
        <v>0.02</v>
      </c>
      <c r="N965" t="n">
        <v>46.5</v>
      </c>
      <c r="O965" t="s">
        <v>231</v>
      </c>
      <c r="P965" t="s">
        <v>232</v>
      </c>
      <c r="Q965" t="s">
        <v>232</v>
      </c>
      <c r="R965" t="s">
        <v>233</v>
      </c>
      <c r="S965" t="s">
        <v>229</v>
      </c>
      <c r="T965" t="n">
        <v>5</v>
      </c>
    </row>
    <row r="966" spans="1:20">
      <c r="A966" s="1" t="n">
        <v>35033</v>
      </c>
      <c r="B966" t="s">
        <v>227</v>
      </c>
      <c r="C966" t="n">
        <v>6</v>
      </c>
      <c r="D966" t="n">
        <v>20</v>
      </c>
      <c r="E966" t="s">
        <v>52</v>
      </c>
      <c r="F966" t="n">
        <v>3201</v>
      </c>
      <c r="G966" t="s">
        <v>228</v>
      </c>
      <c r="H966" t="s">
        <v>229</v>
      </c>
      <c r="I966" t="n">
        <v>5</v>
      </c>
      <c r="J966" t="n">
        <v>458</v>
      </c>
      <c r="K966" t="s">
        <v>230</v>
      </c>
      <c r="L966" t="n">
        <v>99</v>
      </c>
      <c r="M966" t="n">
        <v>0.02</v>
      </c>
      <c r="N966" t="n">
        <v>46.8</v>
      </c>
      <c r="O966" t="s">
        <v>231</v>
      </c>
      <c r="P966" t="s">
        <v>232</v>
      </c>
      <c r="Q966" t="s">
        <v>232</v>
      </c>
      <c r="R966" t="s">
        <v>233</v>
      </c>
      <c r="S966" t="s">
        <v>229</v>
      </c>
      <c r="T966" t="n">
        <v>5</v>
      </c>
    </row>
    <row r="967" spans="1:20">
      <c r="A967" s="1" t="n">
        <v>35033</v>
      </c>
      <c r="B967" t="s">
        <v>236</v>
      </c>
      <c r="C967" t="n">
        <v>1</v>
      </c>
      <c r="D967" t="n">
        <v>213</v>
      </c>
      <c r="E967" t="s">
        <v>234</v>
      </c>
      <c r="F967" t="n">
        <v>3201</v>
      </c>
      <c r="G967" t="s">
        <v>228</v>
      </c>
      <c r="H967" t="s">
        <v>229</v>
      </c>
      <c r="I967" t="n">
        <v>5</v>
      </c>
      <c r="J967" t="n">
        <v>160</v>
      </c>
      <c r="K967" t="s">
        <v>258</v>
      </c>
      <c r="L967" t="n">
        <v>1</v>
      </c>
      <c r="M967" t="n">
        <v>0</v>
      </c>
      <c r="N967" t="n">
        <v>0</v>
      </c>
    </row>
    <row r="968" spans="1:20">
      <c r="A968" s="1" t="n">
        <v>35033</v>
      </c>
      <c r="B968" t="s">
        <v>236</v>
      </c>
      <c r="C968" t="n">
        <v>2</v>
      </c>
      <c r="D968" t="n">
        <v>213</v>
      </c>
      <c r="E968" t="s">
        <v>234</v>
      </c>
      <c r="F968" t="n">
        <v>3201</v>
      </c>
      <c r="G968" t="s">
        <v>228</v>
      </c>
      <c r="H968" t="s">
        <v>229</v>
      </c>
      <c r="I968" t="n">
        <v>5</v>
      </c>
      <c r="J968" t="n">
        <v>458</v>
      </c>
      <c r="K968" t="s">
        <v>230</v>
      </c>
      <c r="L968" t="n">
        <v>1</v>
      </c>
      <c r="M968" t="n">
        <v>0</v>
      </c>
      <c r="N968" t="n">
        <v>0</v>
      </c>
    </row>
    <row r="969" spans="1:20">
      <c r="A969" s="1" t="n">
        <v>35064</v>
      </c>
      <c r="B969" t="s">
        <v>279</v>
      </c>
      <c r="C969" t="n">
        <v>1</v>
      </c>
      <c r="D969" t="n">
        <v>20</v>
      </c>
      <c r="E969" t="s">
        <v>52</v>
      </c>
      <c r="F969" t="n">
        <v>3201</v>
      </c>
      <c r="G969" t="s">
        <v>228</v>
      </c>
      <c r="H969" t="s">
        <v>229</v>
      </c>
      <c r="I969" t="n">
        <v>5</v>
      </c>
      <c r="J969" t="n">
        <v>160</v>
      </c>
      <c r="K969" t="s">
        <v>258</v>
      </c>
      <c r="L969" t="n">
        <v>277</v>
      </c>
      <c r="M969" t="n">
        <v>0.04</v>
      </c>
      <c r="N969" t="n">
        <v>35.8</v>
      </c>
      <c r="O969" t="s">
        <v>277</v>
      </c>
      <c r="P969" t="s">
        <v>253</v>
      </c>
      <c r="Q969" t="s">
        <v>253</v>
      </c>
      <c r="R969" t="s">
        <v>233</v>
      </c>
      <c r="S969" t="s">
        <v>229</v>
      </c>
      <c r="T969" t="n">
        <v>5</v>
      </c>
    </row>
    <row r="970" spans="1:20">
      <c r="A970" s="1" t="n">
        <v>35064</v>
      </c>
      <c r="B970" t="s">
        <v>279</v>
      </c>
      <c r="C970" t="n">
        <v>2</v>
      </c>
      <c r="D970" t="n">
        <v>20</v>
      </c>
      <c r="E970" t="s">
        <v>52</v>
      </c>
      <c r="F970" t="n">
        <v>3201</v>
      </c>
      <c r="G970" t="s">
        <v>228</v>
      </c>
      <c r="H970" t="s">
        <v>229</v>
      </c>
      <c r="I970" t="n">
        <v>5</v>
      </c>
      <c r="J970" t="n">
        <v>160</v>
      </c>
      <c r="K970" t="s">
        <v>258</v>
      </c>
      <c r="L970" t="n">
        <v>450</v>
      </c>
      <c r="M970" t="n">
        <v>0.01</v>
      </c>
      <c r="N970" t="n">
        <v>54.2</v>
      </c>
      <c r="O970" t="s">
        <v>277</v>
      </c>
      <c r="P970" t="s">
        <v>253</v>
      </c>
      <c r="Q970" t="s">
        <v>253</v>
      </c>
      <c r="R970" t="s">
        <v>233</v>
      </c>
      <c r="S970" t="s">
        <v>229</v>
      </c>
      <c r="T970" t="n">
        <v>5</v>
      </c>
    </row>
    <row r="971" spans="1:20">
      <c r="A971" s="1" t="n">
        <v>35064</v>
      </c>
      <c r="B971" t="s">
        <v>279</v>
      </c>
      <c r="C971" t="n">
        <v>3</v>
      </c>
      <c r="D971" t="n">
        <v>20</v>
      </c>
      <c r="E971" t="s">
        <v>52</v>
      </c>
      <c r="F971" t="n">
        <v>3201</v>
      </c>
      <c r="G971" t="s">
        <v>228</v>
      </c>
      <c r="H971" t="s">
        <v>229</v>
      </c>
      <c r="I971" t="n">
        <v>5</v>
      </c>
      <c r="J971" t="n">
        <v>458</v>
      </c>
      <c r="K971" t="s">
        <v>230</v>
      </c>
      <c r="L971" t="n">
        <v>291</v>
      </c>
      <c r="M971" t="n">
        <v>0.22</v>
      </c>
      <c r="N971" t="n">
        <v>21</v>
      </c>
      <c r="O971" t="s">
        <v>277</v>
      </c>
      <c r="P971" t="s">
        <v>253</v>
      </c>
      <c r="Q971" t="s">
        <v>253</v>
      </c>
      <c r="R971" t="s">
        <v>233</v>
      </c>
      <c r="S971" t="s">
        <v>229</v>
      </c>
      <c r="T971" t="n">
        <v>5</v>
      </c>
    </row>
    <row r="972" spans="1:20">
      <c r="A972" s="1" t="n">
        <v>35064</v>
      </c>
      <c r="B972" t="s">
        <v>279</v>
      </c>
      <c r="C972" t="n">
        <v>4</v>
      </c>
      <c r="D972" t="n">
        <v>20</v>
      </c>
      <c r="E972" t="s">
        <v>52</v>
      </c>
      <c r="F972" t="n">
        <v>3201</v>
      </c>
      <c r="G972" t="s">
        <v>228</v>
      </c>
      <c r="H972" t="s">
        <v>229</v>
      </c>
      <c r="I972" t="n">
        <v>5</v>
      </c>
      <c r="J972" t="n">
        <v>580</v>
      </c>
      <c r="K972" t="s">
        <v>248</v>
      </c>
      <c r="L972" t="n">
        <v>351</v>
      </c>
      <c r="M972" t="n">
        <v>0.04</v>
      </c>
      <c r="N972" t="n">
        <v>38.4</v>
      </c>
      <c r="O972" t="s">
        <v>277</v>
      </c>
      <c r="P972" t="s">
        <v>253</v>
      </c>
      <c r="Q972" t="s">
        <v>253</v>
      </c>
      <c r="R972" t="s">
        <v>233</v>
      </c>
      <c r="S972" t="s">
        <v>229</v>
      </c>
      <c r="T972" t="n">
        <v>5</v>
      </c>
    </row>
    <row r="973" spans="1:20">
      <c r="A973" s="1" t="n">
        <v>35064</v>
      </c>
      <c r="B973" t="s">
        <v>227</v>
      </c>
      <c r="C973" t="n">
        <v>1</v>
      </c>
      <c r="D973" t="n">
        <v>20</v>
      </c>
      <c r="E973" t="s">
        <v>52</v>
      </c>
      <c r="F973" t="n">
        <v>3201</v>
      </c>
      <c r="G973" t="s">
        <v>228</v>
      </c>
      <c r="H973" t="s">
        <v>229</v>
      </c>
      <c r="I973" t="n">
        <v>5</v>
      </c>
      <c r="J973" t="n">
        <v>458</v>
      </c>
      <c r="K973" t="s">
        <v>230</v>
      </c>
      <c r="L973" t="n">
        <v>400</v>
      </c>
      <c r="M973" t="n">
        <v>0.07000000000000001</v>
      </c>
      <c r="N973" t="n">
        <v>32.2</v>
      </c>
      <c r="O973" t="s">
        <v>231</v>
      </c>
      <c r="P973" t="s">
        <v>232</v>
      </c>
      <c r="Q973" t="s">
        <v>232</v>
      </c>
      <c r="R973" t="s">
        <v>233</v>
      </c>
      <c r="S973" t="s">
        <v>229</v>
      </c>
      <c r="T973" t="n">
        <v>5</v>
      </c>
    </row>
    <row r="974" spans="1:20">
      <c r="A974" s="1" t="n">
        <v>35064</v>
      </c>
      <c r="B974" t="s">
        <v>227</v>
      </c>
      <c r="C974" t="n">
        <v>3</v>
      </c>
      <c r="D974" t="n">
        <v>20</v>
      </c>
      <c r="E974" t="s">
        <v>52</v>
      </c>
      <c r="F974" t="n">
        <v>3201</v>
      </c>
      <c r="G974" t="s">
        <v>228</v>
      </c>
      <c r="H974" t="s">
        <v>229</v>
      </c>
      <c r="I974" t="n">
        <v>5</v>
      </c>
      <c r="J974" t="n">
        <v>458</v>
      </c>
      <c r="K974" t="s">
        <v>230</v>
      </c>
      <c r="L974" t="n">
        <v>592</v>
      </c>
      <c r="M974" t="n">
        <v>0.02</v>
      </c>
      <c r="N974" t="n">
        <v>46.5</v>
      </c>
      <c r="O974" t="s">
        <v>231</v>
      </c>
      <c r="P974" t="s">
        <v>232</v>
      </c>
      <c r="Q974" t="s">
        <v>232</v>
      </c>
      <c r="R974" t="s">
        <v>233</v>
      </c>
      <c r="S974" t="s">
        <v>229</v>
      </c>
      <c r="T974" t="n">
        <v>5</v>
      </c>
    </row>
    <row r="975" spans="1:20">
      <c r="A975" s="1" t="n">
        <v>35095</v>
      </c>
      <c r="B975" t="s">
        <v>279</v>
      </c>
      <c r="C975" t="n">
        <v>1</v>
      </c>
      <c r="D975" t="n">
        <v>20</v>
      </c>
      <c r="E975" t="s">
        <v>52</v>
      </c>
      <c r="F975" t="n">
        <v>3201</v>
      </c>
      <c r="G975" t="s">
        <v>228</v>
      </c>
      <c r="H975" t="s">
        <v>229</v>
      </c>
      <c r="I975" t="n">
        <v>5</v>
      </c>
      <c r="J975" t="n">
        <v>160</v>
      </c>
      <c r="K975" t="s">
        <v>258</v>
      </c>
      <c r="L975" t="n">
        <v>263</v>
      </c>
      <c r="M975" t="n">
        <v>0.04</v>
      </c>
      <c r="N975" t="n">
        <v>36</v>
      </c>
      <c r="O975" t="s">
        <v>277</v>
      </c>
      <c r="P975" t="s">
        <v>253</v>
      </c>
      <c r="Q975" t="s">
        <v>253</v>
      </c>
      <c r="R975" t="s">
        <v>233</v>
      </c>
      <c r="S975" t="s">
        <v>229</v>
      </c>
      <c r="T975" t="n">
        <v>5</v>
      </c>
    </row>
    <row r="976" spans="1:20">
      <c r="A976" s="1" t="n">
        <v>35095</v>
      </c>
      <c r="B976" t="s">
        <v>279</v>
      </c>
      <c r="C976" t="n">
        <v>2</v>
      </c>
      <c r="D976" t="n">
        <v>20</v>
      </c>
      <c r="E976" t="s">
        <v>52</v>
      </c>
      <c r="F976" t="n">
        <v>3201</v>
      </c>
      <c r="G976" t="s">
        <v>228</v>
      </c>
      <c r="H976" t="s">
        <v>229</v>
      </c>
      <c r="I976" t="n">
        <v>5</v>
      </c>
      <c r="J976" t="n">
        <v>160</v>
      </c>
      <c r="K976" t="s">
        <v>258</v>
      </c>
      <c r="L976" t="n">
        <v>398</v>
      </c>
      <c r="M976" t="n">
        <v>0.04</v>
      </c>
      <c r="N976" t="n">
        <v>46.9</v>
      </c>
      <c r="O976" t="s">
        <v>277</v>
      </c>
      <c r="P976" t="s">
        <v>253</v>
      </c>
      <c r="Q976" t="s">
        <v>253</v>
      </c>
      <c r="R976" t="s">
        <v>233</v>
      </c>
      <c r="S976" t="s">
        <v>229</v>
      </c>
      <c r="T976" t="n">
        <v>5</v>
      </c>
    </row>
    <row r="977" spans="1:20">
      <c r="A977" s="1" t="n">
        <v>35095</v>
      </c>
      <c r="B977" t="s">
        <v>279</v>
      </c>
      <c r="C977" t="n">
        <v>3</v>
      </c>
      <c r="D977" t="n">
        <v>20</v>
      </c>
      <c r="E977" t="s">
        <v>52</v>
      </c>
      <c r="F977" t="n">
        <v>3201</v>
      </c>
      <c r="G977" t="s">
        <v>228</v>
      </c>
      <c r="H977" t="s">
        <v>229</v>
      </c>
      <c r="I977" t="n">
        <v>5</v>
      </c>
      <c r="J977" t="n">
        <v>280</v>
      </c>
      <c r="K977" t="s">
        <v>251</v>
      </c>
      <c r="L977" t="n">
        <v>685</v>
      </c>
      <c r="M977" t="n">
        <v>0.07000000000000001</v>
      </c>
      <c r="N977" t="n">
        <v>39</v>
      </c>
      <c r="O977" t="s">
        <v>277</v>
      </c>
      <c r="P977" t="s">
        <v>253</v>
      </c>
      <c r="Q977" t="s">
        <v>253</v>
      </c>
      <c r="R977" t="s">
        <v>233</v>
      </c>
      <c r="S977" t="s">
        <v>229</v>
      </c>
      <c r="T977" t="n">
        <v>5</v>
      </c>
    </row>
    <row r="978" spans="1:20">
      <c r="A978" s="1" t="n">
        <v>35095</v>
      </c>
      <c r="B978" t="s">
        <v>279</v>
      </c>
      <c r="C978" t="n">
        <v>4</v>
      </c>
      <c r="D978" t="n">
        <v>20</v>
      </c>
      <c r="E978" t="s">
        <v>52</v>
      </c>
      <c r="F978" t="n">
        <v>3201</v>
      </c>
      <c r="G978" t="s">
        <v>228</v>
      </c>
      <c r="H978" t="s">
        <v>229</v>
      </c>
      <c r="I978" t="n">
        <v>5</v>
      </c>
      <c r="J978" t="n">
        <v>458</v>
      </c>
      <c r="K978" t="s">
        <v>230</v>
      </c>
      <c r="L978" t="n">
        <v>172</v>
      </c>
      <c r="M978" t="n">
        <v>0.21</v>
      </c>
      <c r="N978" t="n">
        <v>20.8</v>
      </c>
      <c r="O978" t="s">
        <v>277</v>
      </c>
      <c r="P978" t="s">
        <v>253</v>
      </c>
      <c r="Q978" t="s">
        <v>253</v>
      </c>
      <c r="R978" t="s">
        <v>233</v>
      </c>
      <c r="S978" t="s">
        <v>229</v>
      </c>
      <c r="T978" t="n">
        <v>5</v>
      </c>
    </row>
    <row r="979" spans="1:20">
      <c r="A979" s="1" t="n">
        <v>35095</v>
      </c>
      <c r="B979" t="s">
        <v>279</v>
      </c>
      <c r="C979" t="n">
        <v>5</v>
      </c>
      <c r="D979" t="n">
        <v>20</v>
      </c>
      <c r="E979" t="s">
        <v>52</v>
      </c>
      <c r="F979" t="n">
        <v>3201</v>
      </c>
      <c r="G979" t="s">
        <v>228</v>
      </c>
      <c r="H979" t="s">
        <v>229</v>
      </c>
      <c r="I979" t="n">
        <v>5</v>
      </c>
      <c r="J979" t="n">
        <v>458</v>
      </c>
      <c r="K979" t="s">
        <v>230</v>
      </c>
      <c r="L979" t="n">
        <v>208</v>
      </c>
      <c r="M979" t="n">
        <v>0.21</v>
      </c>
      <c r="N979" t="n">
        <v>20.7</v>
      </c>
      <c r="O979" t="s">
        <v>277</v>
      </c>
      <c r="P979" t="s">
        <v>253</v>
      </c>
      <c r="Q979" t="s">
        <v>253</v>
      </c>
      <c r="R979" t="s">
        <v>233</v>
      </c>
      <c r="S979" t="s">
        <v>229</v>
      </c>
      <c r="T979" t="n">
        <v>5</v>
      </c>
    </row>
    <row r="980" spans="1:20">
      <c r="A980" s="1" t="n">
        <v>35095</v>
      </c>
      <c r="B980" t="s">
        <v>227</v>
      </c>
      <c r="C980" t="n">
        <v>1</v>
      </c>
      <c r="D980" t="n">
        <v>20</v>
      </c>
      <c r="E980" t="s">
        <v>52</v>
      </c>
      <c r="F980" t="n">
        <v>3201</v>
      </c>
      <c r="G980" t="s">
        <v>228</v>
      </c>
      <c r="H980" t="s">
        <v>229</v>
      </c>
      <c r="I980" t="n">
        <v>5</v>
      </c>
      <c r="J980" t="n">
        <v>458</v>
      </c>
      <c r="K980" t="s">
        <v>230</v>
      </c>
      <c r="L980" t="n">
        <v>395</v>
      </c>
      <c r="M980" t="n">
        <v>0.07000000000000001</v>
      </c>
      <c r="N980" t="n">
        <v>33.1</v>
      </c>
      <c r="O980" t="s">
        <v>231</v>
      </c>
      <c r="P980" t="s">
        <v>232</v>
      </c>
      <c r="Q980" t="s">
        <v>232</v>
      </c>
      <c r="R980" t="s">
        <v>233</v>
      </c>
      <c r="S980" t="s">
        <v>229</v>
      </c>
      <c r="T980" t="n">
        <v>5</v>
      </c>
    </row>
    <row r="981" spans="1:20">
      <c r="A981" s="1" t="n">
        <v>35095</v>
      </c>
      <c r="B981" t="s">
        <v>227</v>
      </c>
      <c r="C981" t="n">
        <v>4</v>
      </c>
      <c r="D981" t="n">
        <v>20</v>
      </c>
      <c r="E981" t="s">
        <v>52</v>
      </c>
      <c r="F981" t="n">
        <v>3201</v>
      </c>
      <c r="G981" t="s">
        <v>228</v>
      </c>
      <c r="H981" t="s">
        <v>229</v>
      </c>
      <c r="I981" t="n">
        <v>5</v>
      </c>
      <c r="J981" t="n">
        <v>458</v>
      </c>
      <c r="K981" t="s">
        <v>230</v>
      </c>
      <c r="L981" t="n">
        <v>237</v>
      </c>
      <c r="M981" t="n">
        <v>0.04</v>
      </c>
      <c r="N981" t="n">
        <v>38.5</v>
      </c>
      <c r="O981" t="s">
        <v>231</v>
      </c>
      <c r="P981" t="s">
        <v>232</v>
      </c>
      <c r="Q981" t="s">
        <v>232</v>
      </c>
      <c r="R981" t="s">
        <v>233</v>
      </c>
      <c r="S981" t="s">
        <v>229</v>
      </c>
      <c r="T981" t="n">
        <v>5</v>
      </c>
    </row>
    <row r="982" spans="1:20">
      <c r="A982" s="1" t="n">
        <v>35095</v>
      </c>
      <c r="B982" t="s">
        <v>227</v>
      </c>
      <c r="C982" t="n">
        <v>5</v>
      </c>
      <c r="D982" t="n">
        <v>850</v>
      </c>
      <c r="E982" t="s">
        <v>280</v>
      </c>
      <c r="F982" t="n">
        <v>3201</v>
      </c>
      <c r="G982" t="s">
        <v>228</v>
      </c>
      <c r="H982" t="s">
        <v>229</v>
      </c>
      <c r="I982" t="n">
        <v>5</v>
      </c>
      <c r="J982" t="n">
        <v>458</v>
      </c>
      <c r="K982" t="s">
        <v>230</v>
      </c>
      <c r="L982" t="n">
        <v>171</v>
      </c>
      <c r="M982" t="n">
        <v>0</v>
      </c>
      <c r="N982" t="n">
        <v>0</v>
      </c>
      <c r="O982" t="s">
        <v>231</v>
      </c>
      <c r="P982" t="s">
        <v>232</v>
      </c>
      <c r="Q982" t="s">
        <v>232</v>
      </c>
      <c r="R982" t="s">
        <v>233</v>
      </c>
      <c r="S982" t="s">
        <v>229</v>
      </c>
      <c r="T982" t="n">
        <v>5</v>
      </c>
    </row>
    <row r="983" spans="1:20">
      <c r="A983" s="1" t="n">
        <v>35095</v>
      </c>
      <c r="B983" t="s">
        <v>227</v>
      </c>
      <c r="C983" t="n">
        <v>7</v>
      </c>
      <c r="D983" t="n">
        <v>850</v>
      </c>
      <c r="E983" t="s">
        <v>280</v>
      </c>
      <c r="F983" t="n">
        <v>3201</v>
      </c>
      <c r="G983" t="s">
        <v>228</v>
      </c>
      <c r="H983" t="s">
        <v>229</v>
      </c>
      <c r="I983" t="n">
        <v>5</v>
      </c>
      <c r="J983" t="n">
        <v>458</v>
      </c>
      <c r="K983" t="s">
        <v>230</v>
      </c>
      <c r="L983" t="n">
        <v>98</v>
      </c>
      <c r="M983" t="n">
        <v>0</v>
      </c>
      <c r="N983" t="n">
        <v>0</v>
      </c>
      <c r="O983" t="s">
        <v>231</v>
      </c>
      <c r="P983" t="s">
        <v>232</v>
      </c>
      <c r="Q983" t="s">
        <v>232</v>
      </c>
      <c r="R983" t="s">
        <v>233</v>
      </c>
      <c r="S983" t="s">
        <v>229</v>
      </c>
      <c r="T983" t="n">
        <v>5</v>
      </c>
    </row>
    <row r="984" spans="1:20">
      <c r="A984" s="1" t="n">
        <v>35095</v>
      </c>
      <c r="B984" t="s">
        <v>227</v>
      </c>
      <c r="C984" t="n">
        <v>8</v>
      </c>
      <c r="D984" t="n">
        <v>20</v>
      </c>
      <c r="E984" t="s">
        <v>52</v>
      </c>
      <c r="F984" t="n">
        <v>3201</v>
      </c>
      <c r="G984" t="s">
        <v>228</v>
      </c>
      <c r="H984" t="s">
        <v>229</v>
      </c>
      <c r="I984" t="n">
        <v>5</v>
      </c>
      <c r="J984" t="n">
        <v>458</v>
      </c>
      <c r="K984" t="s">
        <v>230</v>
      </c>
      <c r="L984" t="n">
        <v>331</v>
      </c>
      <c r="M984" t="n">
        <v>0.02</v>
      </c>
      <c r="N984" t="n">
        <v>46.4</v>
      </c>
      <c r="O984" t="s">
        <v>231</v>
      </c>
      <c r="P984" t="s">
        <v>232</v>
      </c>
      <c r="Q984" t="s">
        <v>232</v>
      </c>
      <c r="R984" t="s">
        <v>233</v>
      </c>
      <c r="S984" t="s">
        <v>229</v>
      </c>
      <c r="T984" t="n">
        <v>5</v>
      </c>
    </row>
    <row r="985" spans="1:20">
      <c r="A985" s="1" t="n">
        <v>35095</v>
      </c>
      <c r="B985" t="s">
        <v>227</v>
      </c>
      <c r="C985" t="n">
        <v>9</v>
      </c>
      <c r="D985" t="n">
        <v>20</v>
      </c>
      <c r="E985" t="s">
        <v>52</v>
      </c>
      <c r="F985" t="n">
        <v>3201</v>
      </c>
      <c r="G985" t="s">
        <v>228</v>
      </c>
      <c r="H985" t="s">
        <v>229</v>
      </c>
      <c r="I985" t="n">
        <v>5</v>
      </c>
      <c r="J985" t="n">
        <v>945</v>
      </c>
      <c r="K985" t="s">
        <v>282</v>
      </c>
      <c r="L985" t="n">
        <v>391</v>
      </c>
      <c r="M985" t="n">
        <v>0.1</v>
      </c>
      <c r="N985" t="n">
        <v>40.5</v>
      </c>
      <c r="O985" t="s">
        <v>231</v>
      </c>
      <c r="P985" t="s">
        <v>232</v>
      </c>
      <c r="Q985" t="s">
        <v>232</v>
      </c>
      <c r="R985" t="s">
        <v>233</v>
      </c>
      <c r="S985" t="s">
        <v>229</v>
      </c>
      <c r="T985" t="n">
        <v>5</v>
      </c>
    </row>
    <row r="986" spans="1:20">
      <c r="A986" s="1" t="n">
        <v>35124</v>
      </c>
      <c r="B986" t="s">
        <v>279</v>
      </c>
      <c r="C986" t="n">
        <v>1</v>
      </c>
      <c r="D986" t="n">
        <v>20</v>
      </c>
      <c r="E986" t="s">
        <v>52</v>
      </c>
      <c r="F986" t="n">
        <v>3201</v>
      </c>
      <c r="G986" t="s">
        <v>228</v>
      </c>
      <c r="H986" t="s">
        <v>229</v>
      </c>
      <c r="I986" t="n">
        <v>5</v>
      </c>
      <c r="J986" t="n">
        <v>458</v>
      </c>
      <c r="K986" t="s">
        <v>230</v>
      </c>
      <c r="L986" t="n">
        <v>192</v>
      </c>
      <c r="M986" t="n">
        <v>0.29</v>
      </c>
      <c r="N986" t="n">
        <v>20.7</v>
      </c>
      <c r="O986" t="s">
        <v>277</v>
      </c>
      <c r="P986" t="s">
        <v>253</v>
      </c>
      <c r="Q986" t="s">
        <v>253</v>
      </c>
      <c r="R986" t="s">
        <v>233</v>
      </c>
      <c r="S986" t="s">
        <v>229</v>
      </c>
      <c r="T986" t="n">
        <v>5</v>
      </c>
    </row>
    <row r="987" spans="1:20">
      <c r="A987" s="1" t="n">
        <v>35124</v>
      </c>
      <c r="B987" t="s">
        <v>279</v>
      </c>
      <c r="C987" t="n">
        <v>2</v>
      </c>
      <c r="D987" t="n">
        <v>20</v>
      </c>
      <c r="E987" t="s">
        <v>52</v>
      </c>
      <c r="F987" t="n">
        <v>3201</v>
      </c>
      <c r="G987" t="s">
        <v>228</v>
      </c>
      <c r="H987" t="s">
        <v>229</v>
      </c>
      <c r="I987" t="n">
        <v>5</v>
      </c>
      <c r="J987" t="n">
        <v>458</v>
      </c>
      <c r="K987" t="s">
        <v>230</v>
      </c>
      <c r="L987" t="n">
        <v>183</v>
      </c>
      <c r="M987" t="n">
        <v>0.21</v>
      </c>
      <c r="N987" t="n">
        <v>20.7</v>
      </c>
      <c r="O987" t="s">
        <v>277</v>
      </c>
      <c r="P987" t="s">
        <v>253</v>
      </c>
      <c r="Q987" t="s">
        <v>253</v>
      </c>
      <c r="R987" t="s">
        <v>233</v>
      </c>
      <c r="S987" t="s">
        <v>229</v>
      </c>
      <c r="T987" t="n">
        <v>5</v>
      </c>
    </row>
    <row r="988" spans="1:20">
      <c r="A988" s="1" t="n">
        <v>35124</v>
      </c>
      <c r="B988" t="s">
        <v>279</v>
      </c>
      <c r="C988" t="n">
        <v>3</v>
      </c>
      <c r="D988" t="n">
        <v>20</v>
      </c>
      <c r="E988" t="s">
        <v>52</v>
      </c>
      <c r="F988" t="n">
        <v>3201</v>
      </c>
      <c r="G988" t="s">
        <v>228</v>
      </c>
      <c r="H988" t="s">
        <v>229</v>
      </c>
      <c r="I988" t="n">
        <v>5</v>
      </c>
      <c r="J988" t="n">
        <v>580</v>
      </c>
      <c r="K988" t="s">
        <v>248</v>
      </c>
      <c r="L988" t="n">
        <v>502</v>
      </c>
      <c r="M988" t="n">
        <v>0.03</v>
      </c>
      <c r="N988" t="n">
        <v>46.2</v>
      </c>
      <c r="O988" t="s">
        <v>277</v>
      </c>
      <c r="P988" t="s">
        <v>253</v>
      </c>
      <c r="Q988" t="s">
        <v>253</v>
      </c>
      <c r="R988" t="s">
        <v>233</v>
      </c>
      <c r="S988" t="s">
        <v>229</v>
      </c>
      <c r="T988" t="n">
        <v>5</v>
      </c>
    </row>
    <row r="989" spans="1:20">
      <c r="A989" s="1" t="n">
        <v>35124</v>
      </c>
      <c r="B989" t="s">
        <v>227</v>
      </c>
      <c r="C989" t="n">
        <v>1</v>
      </c>
      <c r="D989" t="n">
        <v>20</v>
      </c>
      <c r="E989" t="s">
        <v>52</v>
      </c>
      <c r="F989" t="n">
        <v>3201</v>
      </c>
      <c r="G989" t="s">
        <v>228</v>
      </c>
      <c r="H989" t="s">
        <v>229</v>
      </c>
      <c r="I989" t="n">
        <v>5</v>
      </c>
      <c r="J989" t="n">
        <v>458</v>
      </c>
      <c r="K989" t="s">
        <v>230</v>
      </c>
      <c r="L989" t="n">
        <v>200</v>
      </c>
      <c r="M989" t="n">
        <v>0.1</v>
      </c>
      <c r="N989" t="n">
        <v>35.7</v>
      </c>
      <c r="O989" t="s">
        <v>231</v>
      </c>
      <c r="P989" t="s">
        <v>232</v>
      </c>
      <c r="Q989" t="s">
        <v>232</v>
      </c>
      <c r="R989" t="s">
        <v>233</v>
      </c>
      <c r="S989" t="s">
        <v>229</v>
      </c>
      <c r="T989" t="n">
        <v>5</v>
      </c>
    </row>
    <row r="990" spans="1:20">
      <c r="A990" s="1" t="n">
        <v>35124</v>
      </c>
      <c r="B990" t="s">
        <v>227</v>
      </c>
      <c r="C990" t="n">
        <v>2</v>
      </c>
      <c r="D990" t="n">
        <v>20</v>
      </c>
      <c r="E990" t="s">
        <v>52</v>
      </c>
      <c r="F990" t="n">
        <v>3201</v>
      </c>
      <c r="G990" t="s">
        <v>228</v>
      </c>
      <c r="H990" t="s">
        <v>229</v>
      </c>
      <c r="I990" t="n">
        <v>5</v>
      </c>
      <c r="J990" t="n">
        <v>458</v>
      </c>
      <c r="K990" t="s">
        <v>230</v>
      </c>
      <c r="L990" t="n">
        <v>386</v>
      </c>
      <c r="M990" t="n">
        <v>0.07000000000000001</v>
      </c>
      <c r="N990" t="n">
        <v>32.45</v>
      </c>
      <c r="O990" t="s">
        <v>231</v>
      </c>
      <c r="P990" t="s">
        <v>232</v>
      </c>
      <c r="Q990" t="s">
        <v>232</v>
      </c>
      <c r="R990" t="s">
        <v>233</v>
      </c>
      <c r="S990" t="s">
        <v>229</v>
      </c>
      <c r="T990" t="n">
        <v>5</v>
      </c>
    </row>
    <row r="991" spans="1:20">
      <c r="A991" s="1" t="n">
        <v>35124</v>
      </c>
      <c r="B991" t="s">
        <v>227</v>
      </c>
      <c r="C991" t="n">
        <v>6</v>
      </c>
      <c r="D991" t="n">
        <v>20</v>
      </c>
      <c r="E991" t="s">
        <v>52</v>
      </c>
      <c r="F991" t="n">
        <v>3201</v>
      </c>
      <c r="G991" t="s">
        <v>228</v>
      </c>
      <c r="H991" t="s">
        <v>229</v>
      </c>
      <c r="I991" t="n">
        <v>5</v>
      </c>
      <c r="J991" t="n">
        <v>458</v>
      </c>
      <c r="K991" t="s">
        <v>230</v>
      </c>
      <c r="L991" t="n">
        <v>298</v>
      </c>
      <c r="M991" t="n">
        <v>0.02</v>
      </c>
      <c r="N991" t="n">
        <v>46.4</v>
      </c>
      <c r="O991" t="s">
        <v>231</v>
      </c>
      <c r="P991" t="s">
        <v>232</v>
      </c>
      <c r="Q991" t="s">
        <v>232</v>
      </c>
      <c r="R991" t="s">
        <v>233</v>
      </c>
      <c r="S991" t="s">
        <v>229</v>
      </c>
      <c r="T991" t="n">
        <v>5</v>
      </c>
    </row>
    <row r="992" spans="1:20">
      <c r="A992" s="1" t="n">
        <v>35124</v>
      </c>
      <c r="B992" t="s">
        <v>227</v>
      </c>
      <c r="C992" t="n">
        <v>7</v>
      </c>
      <c r="D992" t="n">
        <v>20</v>
      </c>
      <c r="E992" t="s">
        <v>52</v>
      </c>
      <c r="F992" t="n">
        <v>3201</v>
      </c>
      <c r="G992" t="s">
        <v>228</v>
      </c>
      <c r="H992" t="s">
        <v>229</v>
      </c>
      <c r="I992" t="n">
        <v>5</v>
      </c>
      <c r="J992" t="n">
        <v>945</v>
      </c>
      <c r="K992" t="s">
        <v>282</v>
      </c>
      <c r="L992" t="n">
        <v>394</v>
      </c>
      <c r="M992" t="n">
        <v>0.1</v>
      </c>
      <c r="N992" t="n">
        <v>40.6</v>
      </c>
      <c r="O992" t="s">
        <v>231</v>
      </c>
      <c r="P992" t="s">
        <v>232</v>
      </c>
      <c r="Q992" t="s">
        <v>232</v>
      </c>
      <c r="R992" t="s">
        <v>233</v>
      </c>
      <c r="S992" t="s">
        <v>229</v>
      </c>
      <c r="T992" t="n">
        <v>5</v>
      </c>
    </row>
    <row r="993" spans="1:20">
      <c r="A993" s="1" t="n">
        <v>35124</v>
      </c>
      <c r="B993" t="s">
        <v>236</v>
      </c>
      <c r="C993" t="n">
        <v>1</v>
      </c>
      <c r="D993" t="n">
        <v>213</v>
      </c>
      <c r="E993" t="s">
        <v>234</v>
      </c>
      <c r="F993" t="n">
        <v>3201</v>
      </c>
      <c r="G993" t="s">
        <v>228</v>
      </c>
      <c r="H993" t="s">
        <v>229</v>
      </c>
      <c r="I993" t="n">
        <v>5</v>
      </c>
      <c r="J993" t="n">
        <v>640</v>
      </c>
      <c r="K993" t="s">
        <v>276</v>
      </c>
      <c r="L993" t="n">
        <v>1</v>
      </c>
      <c r="M993" t="n">
        <v>0</v>
      </c>
      <c r="N993" t="n">
        <v>0</v>
      </c>
    </row>
    <row r="994" spans="1:20">
      <c r="A994" s="1" t="n">
        <v>35155</v>
      </c>
      <c r="B994" t="s">
        <v>279</v>
      </c>
      <c r="C994" t="n">
        <v>1</v>
      </c>
      <c r="D994" t="n">
        <v>20</v>
      </c>
      <c r="E994" t="s">
        <v>52</v>
      </c>
      <c r="F994" t="n">
        <v>3201</v>
      </c>
      <c r="G994" t="s">
        <v>228</v>
      </c>
      <c r="H994" t="s">
        <v>229</v>
      </c>
      <c r="I994" t="n">
        <v>5</v>
      </c>
      <c r="J994" t="n">
        <v>458</v>
      </c>
      <c r="K994" t="s">
        <v>230</v>
      </c>
      <c r="L994" t="n">
        <v>351</v>
      </c>
      <c r="M994" t="n">
        <v>0.03</v>
      </c>
      <c r="N994" t="n">
        <v>45.6</v>
      </c>
      <c r="O994" t="s">
        <v>277</v>
      </c>
      <c r="P994" t="s">
        <v>253</v>
      </c>
      <c r="Q994" t="s">
        <v>253</v>
      </c>
      <c r="R994" t="s">
        <v>233</v>
      </c>
      <c r="S994" t="s">
        <v>229</v>
      </c>
      <c r="T994" t="n">
        <v>5</v>
      </c>
    </row>
    <row r="995" spans="1:20">
      <c r="A995" s="1" t="n">
        <v>35155</v>
      </c>
      <c r="B995" t="s">
        <v>279</v>
      </c>
      <c r="C995" t="n">
        <v>2</v>
      </c>
      <c r="D995" t="n">
        <v>20</v>
      </c>
      <c r="E995" t="s">
        <v>52</v>
      </c>
      <c r="F995" t="n">
        <v>3201</v>
      </c>
      <c r="G995" t="s">
        <v>228</v>
      </c>
      <c r="H995" t="s">
        <v>229</v>
      </c>
      <c r="I995" t="n">
        <v>5</v>
      </c>
      <c r="J995" t="n">
        <v>458</v>
      </c>
      <c r="K995" t="s">
        <v>230</v>
      </c>
      <c r="L995" t="n">
        <v>362</v>
      </c>
      <c r="M995" t="n">
        <v>0.21</v>
      </c>
      <c r="N995" t="n">
        <v>20.7</v>
      </c>
      <c r="O995" t="s">
        <v>277</v>
      </c>
      <c r="P995" t="s">
        <v>253</v>
      </c>
      <c r="Q995" t="s">
        <v>253</v>
      </c>
      <c r="R995" t="s">
        <v>233</v>
      </c>
      <c r="S995" t="s">
        <v>229</v>
      </c>
      <c r="T995" t="n">
        <v>5</v>
      </c>
    </row>
    <row r="996" spans="1:20">
      <c r="A996" s="1" t="n">
        <v>35155</v>
      </c>
      <c r="B996" t="s">
        <v>227</v>
      </c>
      <c r="C996" t="n">
        <v>1</v>
      </c>
      <c r="D996" t="n">
        <v>20</v>
      </c>
      <c r="E996" t="s">
        <v>52</v>
      </c>
      <c r="F996" t="n">
        <v>3201</v>
      </c>
      <c r="G996" t="s">
        <v>228</v>
      </c>
      <c r="H996" t="s">
        <v>229</v>
      </c>
      <c r="I996" t="n">
        <v>5</v>
      </c>
      <c r="J996" t="n">
        <v>458</v>
      </c>
      <c r="K996" t="s">
        <v>230</v>
      </c>
      <c r="L996" t="n">
        <v>447</v>
      </c>
      <c r="M996" t="n">
        <v>0.07000000000000001</v>
      </c>
      <c r="N996" t="n">
        <v>32.3</v>
      </c>
      <c r="O996" t="s">
        <v>231</v>
      </c>
      <c r="P996" t="s">
        <v>232</v>
      </c>
      <c r="Q996" t="s">
        <v>232</v>
      </c>
      <c r="R996" t="s">
        <v>233</v>
      </c>
      <c r="S996" t="s">
        <v>229</v>
      </c>
      <c r="T996" t="n">
        <v>5</v>
      </c>
    </row>
    <row r="997" spans="1:20">
      <c r="A997" s="1" t="n">
        <v>35155</v>
      </c>
      <c r="B997" t="s">
        <v>227</v>
      </c>
      <c r="C997" t="n">
        <v>6</v>
      </c>
      <c r="D997" t="n">
        <v>20</v>
      </c>
      <c r="E997" t="s">
        <v>52</v>
      </c>
      <c r="F997" t="n">
        <v>3201</v>
      </c>
      <c r="G997" t="s">
        <v>228</v>
      </c>
      <c r="H997" t="s">
        <v>229</v>
      </c>
      <c r="I997" t="n">
        <v>5</v>
      </c>
      <c r="J997" t="n">
        <v>458</v>
      </c>
      <c r="K997" t="s">
        <v>230</v>
      </c>
      <c r="L997" t="n">
        <v>238</v>
      </c>
      <c r="M997" t="n">
        <v>0.04</v>
      </c>
      <c r="N997" t="n">
        <v>38.5</v>
      </c>
      <c r="O997" t="s">
        <v>231</v>
      </c>
      <c r="P997" t="s">
        <v>232</v>
      </c>
      <c r="Q997" t="s">
        <v>232</v>
      </c>
      <c r="R997" t="s">
        <v>233</v>
      </c>
      <c r="S997" t="s">
        <v>229</v>
      </c>
      <c r="T997" t="n">
        <v>5</v>
      </c>
    </row>
    <row r="998" spans="1:20">
      <c r="A998" s="1" t="n">
        <v>35155</v>
      </c>
      <c r="B998" t="s">
        <v>227</v>
      </c>
      <c r="C998" t="n">
        <v>7</v>
      </c>
      <c r="D998" t="n">
        <v>850</v>
      </c>
      <c r="E998" t="s">
        <v>280</v>
      </c>
      <c r="F998" t="n">
        <v>3201</v>
      </c>
      <c r="G998" t="s">
        <v>228</v>
      </c>
      <c r="H998" t="s">
        <v>229</v>
      </c>
      <c r="I998" t="n">
        <v>5</v>
      </c>
      <c r="J998" t="n">
        <v>458</v>
      </c>
      <c r="K998" t="s">
        <v>230</v>
      </c>
      <c r="L998" t="n">
        <v>97</v>
      </c>
      <c r="M998" t="n">
        <v>0</v>
      </c>
      <c r="N998" t="n">
        <v>0</v>
      </c>
      <c r="O998" t="s">
        <v>231</v>
      </c>
      <c r="P998" t="s">
        <v>232</v>
      </c>
      <c r="Q998" t="s">
        <v>232</v>
      </c>
      <c r="R998" t="s">
        <v>233</v>
      </c>
      <c r="S998" t="s">
        <v>229</v>
      </c>
      <c r="T998" t="n">
        <v>5</v>
      </c>
    </row>
    <row r="999" spans="1:20">
      <c r="A999" s="1" t="n">
        <v>35155</v>
      </c>
      <c r="B999" t="s">
        <v>227</v>
      </c>
      <c r="C999" t="n">
        <v>9</v>
      </c>
      <c r="D999" t="n">
        <v>20</v>
      </c>
      <c r="E999" t="s">
        <v>52</v>
      </c>
      <c r="F999" t="n">
        <v>3201</v>
      </c>
      <c r="G999" t="s">
        <v>228</v>
      </c>
      <c r="H999" t="s">
        <v>229</v>
      </c>
      <c r="I999" t="n">
        <v>5</v>
      </c>
      <c r="J999" t="n">
        <v>458</v>
      </c>
      <c r="K999" t="s">
        <v>230</v>
      </c>
      <c r="L999" t="n">
        <v>298</v>
      </c>
      <c r="M999" t="n">
        <v>0.1</v>
      </c>
      <c r="N999" t="n">
        <v>45.5</v>
      </c>
      <c r="O999" t="s">
        <v>231</v>
      </c>
      <c r="P999" t="s">
        <v>232</v>
      </c>
      <c r="Q999" t="s">
        <v>232</v>
      </c>
      <c r="R999" t="s">
        <v>233</v>
      </c>
      <c r="S999" t="s">
        <v>229</v>
      </c>
      <c r="T999" t="n">
        <v>5</v>
      </c>
    </row>
    <row r="1000" spans="1:20">
      <c r="A1000" s="1" t="n">
        <v>35155</v>
      </c>
      <c r="B1000" t="s">
        <v>227</v>
      </c>
      <c r="C1000" t="n">
        <v>10</v>
      </c>
      <c r="D1000" t="n">
        <v>20</v>
      </c>
      <c r="E1000" t="s">
        <v>52</v>
      </c>
      <c r="F1000" t="n">
        <v>3201</v>
      </c>
      <c r="G1000" t="s">
        <v>228</v>
      </c>
      <c r="H1000" t="s">
        <v>229</v>
      </c>
      <c r="I1000" t="n">
        <v>5</v>
      </c>
      <c r="J1000" t="n">
        <v>940</v>
      </c>
      <c r="K1000" t="s">
        <v>235</v>
      </c>
      <c r="L1000" t="n">
        <v>86</v>
      </c>
      <c r="M1000" t="n">
        <v>5.5</v>
      </c>
      <c r="N1000" t="n">
        <v>10</v>
      </c>
      <c r="O1000" t="s">
        <v>231</v>
      </c>
      <c r="P1000" t="s">
        <v>232</v>
      </c>
      <c r="Q1000" t="s">
        <v>232</v>
      </c>
      <c r="R1000" t="s">
        <v>233</v>
      </c>
      <c r="S1000" t="s">
        <v>229</v>
      </c>
      <c r="T1000" t="n">
        <v>5</v>
      </c>
    </row>
    <row r="1001" spans="1:20">
      <c r="A1001" s="1" t="n">
        <v>35155</v>
      </c>
      <c r="B1001" t="s">
        <v>227</v>
      </c>
      <c r="C1001" t="n">
        <v>11</v>
      </c>
      <c r="D1001" t="n">
        <v>20</v>
      </c>
      <c r="E1001" t="s">
        <v>52</v>
      </c>
      <c r="F1001" t="n">
        <v>3201</v>
      </c>
      <c r="G1001" t="s">
        <v>228</v>
      </c>
      <c r="H1001" t="s">
        <v>229</v>
      </c>
      <c r="I1001" t="n">
        <v>5</v>
      </c>
      <c r="J1001" t="n">
        <v>945</v>
      </c>
      <c r="K1001" t="s">
        <v>282</v>
      </c>
      <c r="L1001" t="n">
        <v>465</v>
      </c>
      <c r="M1001" t="n">
        <v>0.1</v>
      </c>
      <c r="N1001" t="n">
        <v>40.9</v>
      </c>
      <c r="O1001" t="s">
        <v>231</v>
      </c>
      <c r="P1001" t="s">
        <v>232</v>
      </c>
      <c r="Q1001" t="s">
        <v>232</v>
      </c>
      <c r="R1001" t="s">
        <v>233</v>
      </c>
      <c r="S1001" t="s">
        <v>229</v>
      </c>
      <c r="T1001" t="n">
        <v>5</v>
      </c>
    </row>
    <row r="1002" spans="1:20">
      <c r="A1002" s="1" t="n">
        <v>35185</v>
      </c>
      <c r="B1002" t="s">
        <v>279</v>
      </c>
      <c r="C1002" t="n">
        <v>1</v>
      </c>
      <c r="D1002" t="n">
        <v>20</v>
      </c>
      <c r="E1002" t="s">
        <v>52</v>
      </c>
      <c r="F1002" t="n">
        <v>3201</v>
      </c>
      <c r="G1002" t="s">
        <v>228</v>
      </c>
      <c r="H1002" t="s">
        <v>229</v>
      </c>
      <c r="I1002" t="n">
        <v>5</v>
      </c>
      <c r="J1002" t="n">
        <v>160</v>
      </c>
      <c r="K1002" t="s">
        <v>258</v>
      </c>
      <c r="L1002" t="n">
        <v>672</v>
      </c>
      <c r="M1002" t="n">
        <v>0.05</v>
      </c>
      <c r="N1002" t="n">
        <v>52.7</v>
      </c>
      <c r="O1002" t="s">
        <v>277</v>
      </c>
      <c r="P1002" t="s">
        <v>253</v>
      </c>
      <c r="Q1002" t="s">
        <v>253</v>
      </c>
      <c r="R1002" t="s">
        <v>233</v>
      </c>
      <c r="S1002" t="s">
        <v>229</v>
      </c>
      <c r="T1002" t="n">
        <v>5</v>
      </c>
    </row>
    <row r="1003" spans="1:20">
      <c r="A1003" s="1" t="n">
        <v>35185</v>
      </c>
      <c r="B1003" t="s">
        <v>279</v>
      </c>
      <c r="C1003" t="n">
        <v>2</v>
      </c>
      <c r="D1003" t="n">
        <v>20</v>
      </c>
      <c r="E1003" t="s">
        <v>52</v>
      </c>
      <c r="F1003" t="n">
        <v>3201</v>
      </c>
      <c r="G1003" t="s">
        <v>228</v>
      </c>
      <c r="H1003" t="s">
        <v>229</v>
      </c>
      <c r="I1003" t="n">
        <v>5</v>
      </c>
      <c r="J1003" t="n">
        <v>458</v>
      </c>
      <c r="K1003" t="s">
        <v>230</v>
      </c>
      <c r="L1003" t="n">
        <v>344</v>
      </c>
      <c r="M1003" t="n">
        <v>0.21</v>
      </c>
      <c r="N1003" t="n">
        <v>20.5</v>
      </c>
      <c r="O1003" t="s">
        <v>277</v>
      </c>
      <c r="P1003" t="s">
        <v>253</v>
      </c>
      <c r="Q1003" t="s">
        <v>253</v>
      </c>
      <c r="R1003" t="s">
        <v>233</v>
      </c>
      <c r="S1003" t="s">
        <v>229</v>
      </c>
      <c r="T1003" t="n">
        <v>5</v>
      </c>
    </row>
    <row r="1004" spans="1:20">
      <c r="A1004" s="1" t="n">
        <v>35185</v>
      </c>
      <c r="B1004" t="s">
        <v>279</v>
      </c>
      <c r="C1004" t="n">
        <v>3</v>
      </c>
      <c r="D1004" t="n">
        <v>20</v>
      </c>
      <c r="E1004" t="s">
        <v>52</v>
      </c>
      <c r="F1004" t="n">
        <v>3201</v>
      </c>
      <c r="G1004" t="s">
        <v>228</v>
      </c>
      <c r="H1004" t="s">
        <v>229</v>
      </c>
      <c r="I1004" t="n">
        <v>5</v>
      </c>
      <c r="J1004" t="n">
        <v>458</v>
      </c>
      <c r="K1004" t="s">
        <v>230</v>
      </c>
      <c r="L1004" t="n">
        <v>347</v>
      </c>
      <c r="M1004" t="n">
        <v>0.22</v>
      </c>
      <c r="N1004" t="n">
        <v>20.5</v>
      </c>
      <c r="O1004" t="s">
        <v>277</v>
      </c>
      <c r="P1004" t="s">
        <v>253</v>
      </c>
      <c r="Q1004" t="s">
        <v>253</v>
      </c>
      <c r="R1004" t="s">
        <v>233</v>
      </c>
      <c r="S1004" t="s">
        <v>229</v>
      </c>
      <c r="T1004" t="n">
        <v>5</v>
      </c>
    </row>
    <row r="1005" spans="1:20">
      <c r="A1005" s="1" t="n">
        <v>35185</v>
      </c>
      <c r="B1005" t="s">
        <v>279</v>
      </c>
      <c r="C1005" t="n">
        <v>4</v>
      </c>
      <c r="D1005" t="n">
        <v>20</v>
      </c>
      <c r="E1005" t="s">
        <v>52</v>
      </c>
      <c r="F1005" t="n">
        <v>3201</v>
      </c>
      <c r="G1005" t="s">
        <v>228</v>
      </c>
      <c r="H1005" t="s">
        <v>229</v>
      </c>
      <c r="I1005" t="n">
        <v>5</v>
      </c>
      <c r="J1005" t="n">
        <v>458</v>
      </c>
      <c r="K1005" t="s">
        <v>230</v>
      </c>
      <c r="L1005" t="n">
        <v>336</v>
      </c>
      <c r="M1005" t="n">
        <v>0.02</v>
      </c>
      <c r="N1005" t="n">
        <v>45.3</v>
      </c>
      <c r="O1005" t="s">
        <v>277</v>
      </c>
      <c r="P1005" t="s">
        <v>253</v>
      </c>
      <c r="Q1005" t="s">
        <v>253</v>
      </c>
      <c r="R1005" t="s">
        <v>233</v>
      </c>
      <c r="S1005" t="s">
        <v>229</v>
      </c>
      <c r="T1005" t="n">
        <v>5</v>
      </c>
    </row>
    <row r="1006" spans="1:20">
      <c r="A1006" s="1" t="n">
        <v>35185</v>
      </c>
      <c r="B1006" t="s">
        <v>227</v>
      </c>
      <c r="C1006" t="n">
        <v>1</v>
      </c>
      <c r="D1006" t="n">
        <v>20</v>
      </c>
      <c r="E1006" t="s">
        <v>52</v>
      </c>
      <c r="F1006" t="n">
        <v>3201</v>
      </c>
      <c r="G1006" t="s">
        <v>228</v>
      </c>
      <c r="H1006" t="s">
        <v>229</v>
      </c>
      <c r="I1006" t="n">
        <v>5</v>
      </c>
      <c r="J1006" t="n">
        <v>458</v>
      </c>
      <c r="K1006" t="s">
        <v>230</v>
      </c>
      <c r="L1006" t="n">
        <v>397</v>
      </c>
      <c r="M1006" t="n">
        <v>0.07000000000000001</v>
      </c>
      <c r="N1006" t="n">
        <v>32.2</v>
      </c>
      <c r="O1006" t="s">
        <v>231</v>
      </c>
      <c r="P1006" t="s">
        <v>232</v>
      </c>
      <c r="Q1006" t="s">
        <v>232</v>
      </c>
      <c r="R1006" t="s">
        <v>233</v>
      </c>
      <c r="S1006" t="s">
        <v>229</v>
      </c>
      <c r="T1006" t="n">
        <v>5</v>
      </c>
    </row>
    <row r="1007" spans="1:20">
      <c r="A1007" s="1" t="n">
        <v>35185</v>
      </c>
      <c r="B1007" t="s">
        <v>227</v>
      </c>
      <c r="C1007" t="n">
        <v>4</v>
      </c>
      <c r="D1007" t="n">
        <v>20</v>
      </c>
      <c r="E1007" t="s">
        <v>52</v>
      </c>
      <c r="F1007" t="n">
        <v>3201</v>
      </c>
      <c r="G1007" t="s">
        <v>228</v>
      </c>
      <c r="H1007" t="s">
        <v>229</v>
      </c>
      <c r="I1007" t="n">
        <v>5</v>
      </c>
      <c r="J1007" t="n">
        <v>458</v>
      </c>
      <c r="K1007" t="s">
        <v>230</v>
      </c>
      <c r="L1007" t="n">
        <v>200</v>
      </c>
      <c r="M1007" t="n">
        <v>0.02</v>
      </c>
      <c r="N1007" t="n">
        <v>45.9</v>
      </c>
      <c r="O1007" t="s">
        <v>231</v>
      </c>
      <c r="P1007" t="s">
        <v>232</v>
      </c>
      <c r="Q1007" t="s">
        <v>232</v>
      </c>
      <c r="R1007" t="s">
        <v>233</v>
      </c>
      <c r="S1007" t="s">
        <v>229</v>
      </c>
      <c r="T1007" t="n">
        <v>5</v>
      </c>
    </row>
    <row r="1008" spans="1:20">
      <c r="A1008" s="1" t="n">
        <v>35185</v>
      </c>
      <c r="B1008" t="s">
        <v>227</v>
      </c>
      <c r="C1008" t="n">
        <v>5</v>
      </c>
      <c r="D1008" t="n">
        <v>20</v>
      </c>
      <c r="E1008" t="s">
        <v>52</v>
      </c>
      <c r="F1008" t="n">
        <v>3201</v>
      </c>
      <c r="G1008" t="s">
        <v>228</v>
      </c>
      <c r="H1008" t="s">
        <v>229</v>
      </c>
      <c r="I1008" t="n">
        <v>5</v>
      </c>
      <c r="J1008" t="n">
        <v>458</v>
      </c>
      <c r="K1008" t="s">
        <v>230</v>
      </c>
      <c r="L1008" t="n">
        <v>98</v>
      </c>
      <c r="M1008" t="n">
        <v>0.02</v>
      </c>
      <c r="N1008" t="n">
        <v>45.9</v>
      </c>
      <c r="O1008" t="s">
        <v>231</v>
      </c>
      <c r="P1008" t="s">
        <v>232</v>
      </c>
      <c r="Q1008" t="s">
        <v>232</v>
      </c>
      <c r="R1008" t="s">
        <v>233</v>
      </c>
      <c r="S1008" t="s">
        <v>229</v>
      </c>
      <c r="T1008" t="n">
        <v>5</v>
      </c>
    </row>
    <row r="1009" spans="1:20">
      <c r="A1009" s="1" t="n">
        <v>35216</v>
      </c>
      <c r="B1009" t="s">
        <v>279</v>
      </c>
      <c r="C1009" t="n">
        <v>1</v>
      </c>
      <c r="D1009" t="n">
        <v>20</v>
      </c>
      <c r="E1009" t="s">
        <v>52</v>
      </c>
      <c r="F1009" t="n">
        <v>3201</v>
      </c>
      <c r="G1009" t="s">
        <v>228</v>
      </c>
      <c r="H1009" t="s">
        <v>229</v>
      </c>
      <c r="I1009" t="n">
        <v>5</v>
      </c>
      <c r="J1009" t="n">
        <v>160</v>
      </c>
      <c r="K1009" t="s">
        <v>258</v>
      </c>
      <c r="L1009" t="n">
        <v>491</v>
      </c>
      <c r="M1009" t="n">
        <v>0.05</v>
      </c>
      <c r="N1009" t="n">
        <v>47</v>
      </c>
      <c r="O1009" t="s">
        <v>277</v>
      </c>
      <c r="P1009" t="s">
        <v>253</v>
      </c>
      <c r="Q1009" t="s">
        <v>253</v>
      </c>
      <c r="R1009" t="s">
        <v>233</v>
      </c>
      <c r="S1009" t="s">
        <v>229</v>
      </c>
      <c r="T1009" t="n">
        <v>5</v>
      </c>
    </row>
    <row r="1010" spans="1:20">
      <c r="A1010" s="1" t="n">
        <v>35216</v>
      </c>
      <c r="B1010" t="s">
        <v>279</v>
      </c>
      <c r="C1010" t="n">
        <v>2</v>
      </c>
      <c r="D1010" t="n">
        <v>20</v>
      </c>
      <c r="E1010" t="s">
        <v>52</v>
      </c>
      <c r="F1010" t="n">
        <v>3201</v>
      </c>
      <c r="G1010" t="s">
        <v>228</v>
      </c>
      <c r="H1010" t="s">
        <v>229</v>
      </c>
      <c r="I1010" t="n">
        <v>5</v>
      </c>
      <c r="J1010" t="n">
        <v>280</v>
      </c>
      <c r="K1010" t="s">
        <v>251</v>
      </c>
      <c r="L1010" t="n">
        <v>575</v>
      </c>
      <c r="M1010" t="n">
        <v>0.12</v>
      </c>
      <c r="N1010" t="n">
        <v>31.9</v>
      </c>
      <c r="O1010" t="s">
        <v>277</v>
      </c>
      <c r="P1010" t="s">
        <v>253</v>
      </c>
      <c r="Q1010" t="s">
        <v>253</v>
      </c>
      <c r="R1010" t="s">
        <v>233</v>
      </c>
      <c r="S1010" t="s">
        <v>229</v>
      </c>
      <c r="T1010" t="n">
        <v>5</v>
      </c>
    </row>
    <row r="1011" spans="1:20">
      <c r="A1011" s="1" t="n">
        <v>35216</v>
      </c>
      <c r="B1011" t="s">
        <v>279</v>
      </c>
      <c r="C1011" t="n">
        <v>3</v>
      </c>
      <c r="D1011" t="n">
        <v>20</v>
      </c>
      <c r="E1011" t="s">
        <v>52</v>
      </c>
      <c r="F1011" t="n">
        <v>3201</v>
      </c>
      <c r="G1011" t="s">
        <v>228</v>
      </c>
      <c r="H1011" t="s">
        <v>229</v>
      </c>
      <c r="I1011" t="n">
        <v>5</v>
      </c>
      <c r="J1011" t="n">
        <v>712</v>
      </c>
      <c r="K1011" t="s">
        <v>278</v>
      </c>
      <c r="L1011" t="n">
        <v>701</v>
      </c>
      <c r="M1011" t="n">
        <v>0.04</v>
      </c>
      <c r="N1011" t="n">
        <v>44.4</v>
      </c>
      <c r="O1011" t="s">
        <v>277</v>
      </c>
      <c r="P1011" t="s">
        <v>253</v>
      </c>
      <c r="Q1011" t="s">
        <v>253</v>
      </c>
      <c r="R1011" t="s">
        <v>233</v>
      </c>
      <c r="S1011" t="s">
        <v>229</v>
      </c>
      <c r="T1011" t="n">
        <v>5</v>
      </c>
    </row>
    <row r="1012" spans="1:20">
      <c r="A1012" s="1" t="n">
        <v>35216</v>
      </c>
      <c r="B1012" t="s">
        <v>227</v>
      </c>
      <c r="C1012" t="n">
        <v>2</v>
      </c>
      <c r="D1012" t="n">
        <v>509</v>
      </c>
      <c r="E1012" t="s">
        <v>247</v>
      </c>
      <c r="F1012" t="n">
        <v>3201</v>
      </c>
      <c r="G1012" t="s">
        <v>228</v>
      </c>
      <c r="H1012" t="s">
        <v>229</v>
      </c>
      <c r="I1012" t="n">
        <v>5</v>
      </c>
      <c r="J1012" t="n">
        <v>458</v>
      </c>
      <c r="K1012" t="s">
        <v>230</v>
      </c>
      <c r="L1012" t="n">
        <v>227</v>
      </c>
      <c r="M1012" t="n">
        <v>1</v>
      </c>
      <c r="N1012" t="n">
        <v>0</v>
      </c>
    </row>
    <row r="1013" spans="1:20">
      <c r="A1013" s="1" t="n">
        <v>35216</v>
      </c>
      <c r="B1013" t="s">
        <v>227</v>
      </c>
      <c r="C1013" t="n">
        <v>7</v>
      </c>
      <c r="D1013" t="n">
        <v>20</v>
      </c>
      <c r="E1013" t="s">
        <v>52</v>
      </c>
      <c r="F1013" t="n">
        <v>3201</v>
      </c>
      <c r="G1013" t="s">
        <v>228</v>
      </c>
      <c r="H1013" t="s">
        <v>229</v>
      </c>
      <c r="I1013" t="n">
        <v>5</v>
      </c>
      <c r="J1013" t="n">
        <v>160</v>
      </c>
      <c r="K1013" t="s">
        <v>258</v>
      </c>
      <c r="L1013" t="n">
        <v>198</v>
      </c>
      <c r="M1013" t="n">
        <v>0.1</v>
      </c>
      <c r="N1013" t="n">
        <v>46.9</v>
      </c>
      <c r="O1013" t="s">
        <v>231</v>
      </c>
      <c r="P1013" t="s">
        <v>232</v>
      </c>
      <c r="Q1013" t="s">
        <v>232</v>
      </c>
      <c r="R1013" t="s">
        <v>233</v>
      </c>
      <c r="S1013" t="s">
        <v>229</v>
      </c>
      <c r="T1013" t="n">
        <v>5</v>
      </c>
    </row>
    <row r="1014" spans="1:20">
      <c r="A1014" s="1" t="n">
        <v>35216</v>
      </c>
      <c r="B1014" t="s">
        <v>227</v>
      </c>
      <c r="C1014" t="n">
        <v>8</v>
      </c>
      <c r="D1014" t="n">
        <v>20</v>
      </c>
      <c r="E1014" t="s">
        <v>52</v>
      </c>
      <c r="F1014" t="n">
        <v>3201</v>
      </c>
      <c r="G1014" t="s">
        <v>228</v>
      </c>
      <c r="H1014" t="s">
        <v>229</v>
      </c>
      <c r="I1014" t="n">
        <v>5</v>
      </c>
      <c r="J1014" t="n">
        <v>458</v>
      </c>
      <c r="K1014" t="s">
        <v>230</v>
      </c>
      <c r="L1014" t="n">
        <v>252</v>
      </c>
      <c r="M1014" t="n">
        <v>0.1</v>
      </c>
      <c r="N1014" t="n">
        <v>35.2</v>
      </c>
      <c r="O1014" t="s">
        <v>231</v>
      </c>
      <c r="P1014" t="s">
        <v>232</v>
      </c>
      <c r="Q1014" t="s">
        <v>232</v>
      </c>
      <c r="R1014" t="s">
        <v>233</v>
      </c>
      <c r="S1014" t="s">
        <v>229</v>
      </c>
      <c r="T1014" t="n">
        <v>5</v>
      </c>
    </row>
    <row r="1015" spans="1:20">
      <c r="A1015" s="1" t="n">
        <v>35216</v>
      </c>
      <c r="B1015" t="s">
        <v>227</v>
      </c>
      <c r="C1015" t="n">
        <v>9</v>
      </c>
      <c r="D1015" t="n">
        <v>20</v>
      </c>
      <c r="E1015" t="s">
        <v>52</v>
      </c>
      <c r="F1015" t="n">
        <v>3201</v>
      </c>
      <c r="G1015" t="s">
        <v>228</v>
      </c>
      <c r="H1015" t="s">
        <v>229</v>
      </c>
      <c r="I1015" t="n">
        <v>5</v>
      </c>
      <c r="J1015" t="n">
        <v>458</v>
      </c>
      <c r="K1015" t="s">
        <v>230</v>
      </c>
      <c r="L1015" t="n">
        <v>224</v>
      </c>
      <c r="M1015" t="n">
        <v>0.04</v>
      </c>
      <c r="N1015" t="n">
        <v>38.2</v>
      </c>
      <c r="O1015" t="s">
        <v>231</v>
      </c>
      <c r="P1015" t="s">
        <v>232</v>
      </c>
      <c r="Q1015" t="s">
        <v>232</v>
      </c>
      <c r="R1015" t="s">
        <v>233</v>
      </c>
      <c r="S1015" t="s">
        <v>229</v>
      </c>
      <c r="T1015" t="n">
        <v>5</v>
      </c>
    </row>
    <row r="1016" spans="1:20">
      <c r="A1016" s="1" t="n">
        <v>35216</v>
      </c>
      <c r="B1016" t="s">
        <v>227</v>
      </c>
      <c r="C1016" t="n">
        <v>10</v>
      </c>
      <c r="D1016" t="n">
        <v>20</v>
      </c>
      <c r="E1016" t="s">
        <v>52</v>
      </c>
      <c r="F1016" t="n">
        <v>3201</v>
      </c>
      <c r="G1016" t="s">
        <v>228</v>
      </c>
      <c r="H1016" t="s">
        <v>229</v>
      </c>
      <c r="I1016" t="n">
        <v>5</v>
      </c>
      <c r="J1016" t="n">
        <v>945</v>
      </c>
      <c r="K1016" t="s">
        <v>282</v>
      </c>
      <c r="L1016" t="n">
        <v>300</v>
      </c>
      <c r="M1016" t="n">
        <v>0.1</v>
      </c>
      <c r="N1016" t="n">
        <v>40.3</v>
      </c>
      <c r="O1016" t="s">
        <v>231</v>
      </c>
      <c r="P1016" t="s">
        <v>232</v>
      </c>
      <c r="Q1016" t="s">
        <v>232</v>
      </c>
      <c r="R1016" t="s">
        <v>233</v>
      </c>
      <c r="S1016" t="s">
        <v>229</v>
      </c>
      <c r="T1016" t="n">
        <v>5</v>
      </c>
    </row>
    <row r="1017" spans="1:20">
      <c r="A1017" s="1" t="n">
        <v>35216</v>
      </c>
      <c r="B1017" t="s">
        <v>227</v>
      </c>
      <c r="C1017" t="n">
        <v>11</v>
      </c>
      <c r="D1017" t="n">
        <v>20</v>
      </c>
      <c r="E1017" t="s">
        <v>52</v>
      </c>
      <c r="F1017" t="n">
        <v>3201</v>
      </c>
      <c r="G1017" t="s">
        <v>228</v>
      </c>
      <c r="H1017" t="s">
        <v>229</v>
      </c>
      <c r="I1017" t="n">
        <v>5</v>
      </c>
      <c r="J1017" t="n">
        <v>945</v>
      </c>
      <c r="K1017" t="s">
        <v>282</v>
      </c>
      <c r="L1017" t="n">
        <v>350</v>
      </c>
      <c r="M1017" t="n">
        <v>0.1</v>
      </c>
      <c r="N1017" t="n">
        <v>40.3</v>
      </c>
      <c r="O1017" t="s">
        <v>231</v>
      </c>
      <c r="P1017" t="s">
        <v>232</v>
      </c>
      <c r="Q1017" t="s">
        <v>232</v>
      </c>
      <c r="R1017" t="s">
        <v>233</v>
      </c>
      <c r="S1017" t="s">
        <v>229</v>
      </c>
      <c r="T1017" t="n">
        <v>5</v>
      </c>
    </row>
    <row r="1018" spans="1:20">
      <c r="A1018" s="1" t="n">
        <v>35216</v>
      </c>
      <c r="B1018" t="s">
        <v>236</v>
      </c>
      <c r="C1018" t="n">
        <v>1</v>
      </c>
      <c r="D1018" t="n">
        <v>213</v>
      </c>
      <c r="E1018" t="s">
        <v>234</v>
      </c>
      <c r="F1018" t="n">
        <v>3201</v>
      </c>
      <c r="G1018" t="s">
        <v>228</v>
      </c>
      <c r="H1018" t="s">
        <v>229</v>
      </c>
      <c r="I1018" t="n">
        <v>5</v>
      </c>
      <c r="J1018" t="n">
        <v>795</v>
      </c>
      <c r="K1018" t="s">
        <v>240</v>
      </c>
      <c r="L1018" t="n">
        <v>1</v>
      </c>
      <c r="M1018" t="n">
        <v>0</v>
      </c>
      <c r="N1018" t="n">
        <v>0</v>
      </c>
    </row>
    <row r="1019" spans="1:20">
      <c r="A1019" s="1" t="n">
        <v>35216</v>
      </c>
      <c r="B1019" t="s">
        <v>236</v>
      </c>
      <c r="C1019" t="n">
        <v>2</v>
      </c>
      <c r="D1019" t="n">
        <v>213</v>
      </c>
      <c r="E1019" t="s">
        <v>234</v>
      </c>
      <c r="F1019" t="n">
        <v>3201</v>
      </c>
      <c r="G1019" t="s">
        <v>228</v>
      </c>
      <c r="H1019" t="s">
        <v>229</v>
      </c>
      <c r="I1019" t="n">
        <v>5</v>
      </c>
      <c r="J1019" t="n">
        <v>795</v>
      </c>
      <c r="K1019" t="s">
        <v>240</v>
      </c>
      <c r="L1019" t="n">
        <v>1</v>
      </c>
      <c r="M1019" t="n">
        <v>0</v>
      </c>
      <c r="N1019" t="n">
        <v>0</v>
      </c>
    </row>
    <row r="1020" spans="1:20">
      <c r="A1020" s="1" t="n">
        <v>35246</v>
      </c>
      <c r="B1020" t="s">
        <v>279</v>
      </c>
      <c r="C1020" t="n">
        <v>1</v>
      </c>
      <c r="D1020" t="n">
        <v>20</v>
      </c>
      <c r="E1020" t="s">
        <v>52</v>
      </c>
      <c r="F1020" t="n">
        <v>3201</v>
      </c>
      <c r="G1020" t="s">
        <v>228</v>
      </c>
      <c r="H1020" t="s">
        <v>229</v>
      </c>
      <c r="I1020" t="n">
        <v>5</v>
      </c>
      <c r="J1020" t="n">
        <v>160</v>
      </c>
      <c r="K1020" t="s">
        <v>258</v>
      </c>
      <c r="L1020" t="n">
        <v>702</v>
      </c>
      <c r="M1020" t="n">
        <v>0.04</v>
      </c>
      <c r="N1020" t="n">
        <v>47.3</v>
      </c>
      <c r="O1020" t="s">
        <v>277</v>
      </c>
      <c r="P1020" t="s">
        <v>253</v>
      </c>
      <c r="Q1020" t="s">
        <v>253</v>
      </c>
      <c r="R1020" t="s">
        <v>233</v>
      </c>
      <c r="S1020" t="s">
        <v>229</v>
      </c>
      <c r="T1020" t="n">
        <v>5</v>
      </c>
    </row>
    <row r="1021" spans="1:20">
      <c r="A1021" s="1" t="n">
        <v>35246</v>
      </c>
      <c r="B1021" t="s">
        <v>279</v>
      </c>
      <c r="C1021" t="n">
        <v>2</v>
      </c>
      <c r="D1021" t="n">
        <v>20</v>
      </c>
      <c r="E1021" t="s">
        <v>52</v>
      </c>
      <c r="F1021" t="n">
        <v>3201</v>
      </c>
      <c r="G1021" t="s">
        <v>228</v>
      </c>
      <c r="H1021" t="s">
        <v>229</v>
      </c>
      <c r="I1021" t="n">
        <v>5</v>
      </c>
      <c r="J1021" t="n">
        <v>160</v>
      </c>
      <c r="K1021" t="s">
        <v>258</v>
      </c>
      <c r="L1021" t="n">
        <v>709</v>
      </c>
      <c r="M1021" t="n">
        <v>0.03</v>
      </c>
      <c r="N1021" t="n">
        <v>47.1</v>
      </c>
      <c r="O1021" t="s">
        <v>277</v>
      </c>
      <c r="P1021" t="s">
        <v>253</v>
      </c>
      <c r="Q1021" t="s">
        <v>253</v>
      </c>
      <c r="R1021" t="s">
        <v>233</v>
      </c>
      <c r="S1021" t="s">
        <v>229</v>
      </c>
      <c r="T1021" t="n">
        <v>5</v>
      </c>
    </row>
    <row r="1022" spans="1:20">
      <c r="A1022" s="1" t="n">
        <v>35246</v>
      </c>
      <c r="B1022" t="s">
        <v>279</v>
      </c>
      <c r="C1022" t="n">
        <v>3</v>
      </c>
      <c r="D1022" t="n">
        <v>20</v>
      </c>
      <c r="E1022" t="s">
        <v>52</v>
      </c>
      <c r="F1022" t="n">
        <v>3201</v>
      </c>
      <c r="G1022" t="s">
        <v>228</v>
      </c>
      <c r="H1022" t="s">
        <v>229</v>
      </c>
      <c r="I1022" t="n">
        <v>5</v>
      </c>
      <c r="J1022" t="n">
        <v>280</v>
      </c>
      <c r="K1022" t="s">
        <v>251</v>
      </c>
      <c r="L1022" t="n">
        <v>451</v>
      </c>
      <c r="M1022" t="n">
        <v>0.11</v>
      </c>
      <c r="N1022" t="n">
        <v>32.5</v>
      </c>
      <c r="O1022" t="s">
        <v>277</v>
      </c>
      <c r="P1022" t="s">
        <v>253</v>
      </c>
      <c r="Q1022" t="s">
        <v>253</v>
      </c>
      <c r="R1022" t="s">
        <v>233</v>
      </c>
      <c r="S1022" t="s">
        <v>229</v>
      </c>
      <c r="T1022" t="n">
        <v>5</v>
      </c>
    </row>
    <row r="1023" spans="1:20">
      <c r="A1023" s="1" t="n">
        <v>35246</v>
      </c>
      <c r="B1023" t="s">
        <v>279</v>
      </c>
      <c r="C1023" t="n">
        <v>4</v>
      </c>
      <c r="D1023" t="n">
        <v>20</v>
      </c>
      <c r="E1023" t="s">
        <v>52</v>
      </c>
      <c r="F1023" t="n">
        <v>3201</v>
      </c>
      <c r="G1023" t="s">
        <v>228</v>
      </c>
      <c r="H1023" t="s">
        <v>229</v>
      </c>
      <c r="I1023" t="n">
        <v>5</v>
      </c>
      <c r="J1023" t="n">
        <v>458</v>
      </c>
      <c r="K1023" t="s">
        <v>230</v>
      </c>
      <c r="L1023" t="n">
        <v>231</v>
      </c>
      <c r="M1023" t="n">
        <v>0.03</v>
      </c>
      <c r="N1023" t="n">
        <v>42.1</v>
      </c>
      <c r="O1023" t="s">
        <v>277</v>
      </c>
      <c r="P1023" t="s">
        <v>253</v>
      </c>
      <c r="Q1023" t="s">
        <v>253</v>
      </c>
      <c r="R1023" t="s">
        <v>233</v>
      </c>
      <c r="S1023" t="s">
        <v>229</v>
      </c>
      <c r="T1023" t="n">
        <v>5</v>
      </c>
    </row>
    <row r="1024" spans="1:20">
      <c r="A1024" s="1" t="n">
        <v>35246</v>
      </c>
      <c r="B1024" t="s">
        <v>227</v>
      </c>
      <c r="C1024" t="n">
        <v>1</v>
      </c>
      <c r="D1024" t="n">
        <v>508</v>
      </c>
      <c r="E1024" t="s">
        <v>246</v>
      </c>
      <c r="F1024" t="n">
        <v>3201</v>
      </c>
      <c r="G1024" t="s">
        <v>228</v>
      </c>
      <c r="H1024" t="s">
        <v>229</v>
      </c>
      <c r="I1024" t="n">
        <v>5</v>
      </c>
      <c r="J1024" t="n">
        <v>458</v>
      </c>
      <c r="K1024" t="s">
        <v>230</v>
      </c>
      <c r="L1024" t="n">
        <v>200</v>
      </c>
      <c r="M1024" t="n">
        <v>0.1</v>
      </c>
      <c r="N1024" t="n">
        <v>0</v>
      </c>
    </row>
    <row r="1025" spans="1:20">
      <c r="A1025" s="1" t="n">
        <v>35246</v>
      </c>
      <c r="B1025" t="s">
        <v>227</v>
      </c>
      <c r="C1025" t="n">
        <v>5</v>
      </c>
      <c r="D1025" t="n">
        <v>20</v>
      </c>
      <c r="E1025" t="s">
        <v>52</v>
      </c>
      <c r="F1025" t="n">
        <v>3201</v>
      </c>
      <c r="G1025" t="s">
        <v>228</v>
      </c>
      <c r="H1025" t="s">
        <v>229</v>
      </c>
      <c r="I1025" t="n">
        <v>5</v>
      </c>
      <c r="J1025" t="n">
        <v>325</v>
      </c>
      <c r="K1025" t="s">
        <v>265</v>
      </c>
      <c r="L1025" t="n">
        <v>200</v>
      </c>
      <c r="M1025" t="n">
        <v>1</v>
      </c>
      <c r="N1025" t="n">
        <v>26</v>
      </c>
      <c r="O1025" t="s">
        <v>231</v>
      </c>
      <c r="P1025" t="s">
        <v>232</v>
      </c>
      <c r="Q1025" t="s">
        <v>232</v>
      </c>
      <c r="R1025" t="s">
        <v>233</v>
      </c>
      <c r="S1025" t="s">
        <v>229</v>
      </c>
      <c r="T1025" t="n">
        <v>5</v>
      </c>
    </row>
    <row r="1026" spans="1:20">
      <c r="A1026" s="1" t="n">
        <v>35246</v>
      </c>
      <c r="B1026" t="s">
        <v>227</v>
      </c>
      <c r="C1026" t="n">
        <v>6</v>
      </c>
      <c r="D1026" t="n">
        <v>20</v>
      </c>
      <c r="E1026" t="s">
        <v>52</v>
      </c>
      <c r="F1026" t="n">
        <v>3201</v>
      </c>
      <c r="G1026" t="s">
        <v>228</v>
      </c>
      <c r="H1026" t="s">
        <v>229</v>
      </c>
      <c r="I1026" t="n">
        <v>5</v>
      </c>
      <c r="J1026" t="n">
        <v>458</v>
      </c>
      <c r="K1026" t="s">
        <v>230</v>
      </c>
      <c r="L1026" t="n">
        <v>212</v>
      </c>
      <c r="M1026" t="n">
        <v>0.07000000000000001</v>
      </c>
      <c r="N1026" t="n">
        <v>32.2</v>
      </c>
      <c r="O1026" t="s">
        <v>231</v>
      </c>
      <c r="P1026" t="s">
        <v>232</v>
      </c>
      <c r="Q1026" t="s">
        <v>232</v>
      </c>
      <c r="R1026" t="s">
        <v>233</v>
      </c>
      <c r="S1026" t="s">
        <v>229</v>
      </c>
      <c r="T1026" t="n">
        <v>5</v>
      </c>
    </row>
    <row r="1027" spans="1:20">
      <c r="A1027" s="1" t="n">
        <v>35246</v>
      </c>
      <c r="B1027" t="s">
        <v>227</v>
      </c>
      <c r="C1027" t="n">
        <v>7</v>
      </c>
      <c r="D1027" t="n">
        <v>20</v>
      </c>
      <c r="E1027" t="s">
        <v>52</v>
      </c>
      <c r="F1027" t="n">
        <v>3201</v>
      </c>
      <c r="G1027" t="s">
        <v>228</v>
      </c>
      <c r="H1027" t="s">
        <v>229</v>
      </c>
      <c r="I1027" t="n">
        <v>5</v>
      </c>
      <c r="J1027" t="n">
        <v>945</v>
      </c>
      <c r="K1027" t="s">
        <v>282</v>
      </c>
      <c r="L1027" t="n">
        <v>200</v>
      </c>
      <c r="M1027" t="n">
        <v>0.1</v>
      </c>
      <c r="N1027" t="n">
        <v>40</v>
      </c>
      <c r="O1027" t="s">
        <v>231</v>
      </c>
      <c r="P1027" t="s">
        <v>232</v>
      </c>
      <c r="Q1027" t="s">
        <v>232</v>
      </c>
      <c r="R1027" t="s">
        <v>233</v>
      </c>
      <c r="S1027" t="s">
        <v>229</v>
      </c>
      <c r="T1027" t="n">
        <v>5</v>
      </c>
    </row>
    <row r="1028" spans="1:20">
      <c r="A1028" s="1" t="n">
        <v>35246</v>
      </c>
      <c r="B1028" t="s">
        <v>227</v>
      </c>
      <c r="C1028" t="n">
        <v>8</v>
      </c>
      <c r="D1028" t="n">
        <v>20</v>
      </c>
      <c r="E1028" t="s">
        <v>52</v>
      </c>
      <c r="F1028" t="n">
        <v>3201</v>
      </c>
      <c r="G1028" t="s">
        <v>228</v>
      </c>
      <c r="H1028" t="s">
        <v>229</v>
      </c>
      <c r="I1028" t="n">
        <v>5</v>
      </c>
      <c r="J1028" t="n">
        <v>945</v>
      </c>
      <c r="K1028" t="s">
        <v>282</v>
      </c>
      <c r="L1028" t="n">
        <v>229</v>
      </c>
      <c r="M1028" t="n">
        <v>0.1</v>
      </c>
      <c r="N1028" t="n">
        <v>40</v>
      </c>
      <c r="O1028" t="s">
        <v>231</v>
      </c>
      <c r="P1028" t="s">
        <v>232</v>
      </c>
      <c r="Q1028" t="s">
        <v>232</v>
      </c>
      <c r="R1028" t="s">
        <v>233</v>
      </c>
      <c r="S1028" t="s">
        <v>229</v>
      </c>
      <c r="T1028" t="n">
        <v>5</v>
      </c>
    </row>
    <row r="1029" spans="1:20">
      <c r="A1029" s="1" t="n">
        <v>35246</v>
      </c>
      <c r="B1029" t="s">
        <v>227</v>
      </c>
      <c r="C1029" t="n">
        <v>9</v>
      </c>
      <c r="D1029" t="n">
        <v>20</v>
      </c>
      <c r="E1029" t="s">
        <v>52</v>
      </c>
      <c r="F1029" t="n">
        <v>3201</v>
      </c>
      <c r="G1029" t="s">
        <v>228</v>
      </c>
      <c r="H1029" t="s">
        <v>229</v>
      </c>
      <c r="I1029" t="n">
        <v>5</v>
      </c>
      <c r="J1029" t="n">
        <v>945</v>
      </c>
      <c r="K1029" t="s">
        <v>282</v>
      </c>
      <c r="L1029" t="n">
        <v>75</v>
      </c>
      <c r="M1029" t="n">
        <v>0.1</v>
      </c>
      <c r="N1029" t="n">
        <v>40.5</v>
      </c>
      <c r="O1029" t="s">
        <v>231</v>
      </c>
      <c r="P1029" t="s">
        <v>232</v>
      </c>
      <c r="Q1029" t="s">
        <v>232</v>
      </c>
      <c r="R1029" t="s">
        <v>233</v>
      </c>
      <c r="S1029" t="s">
        <v>229</v>
      </c>
      <c r="T1029" t="n">
        <v>5</v>
      </c>
    </row>
    <row r="1030" spans="1:20">
      <c r="A1030" s="1" t="n">
        <v>35246</v>
      </c>
      <c r="B1030" t="s">
        <v>227</v>
      </c>
      <c r="C1030" t="n">
        <v>10</v>
      </c>
      <c r="D1030" t="n">
        <v>20</v>
      </c>
      <c r="E1030" t="s">
        <v>52</v>
      </c>
      <c r="F1030" t="n">
        <v>3201</v>
      </c>
      <c r="G1030" t="s">
        <v>228</v>
      </c>
      <c r="H1030" t="s">
        <v>229</v>
      </c>
      <c r="I1030" t="n">
        <v>5</v>
      </c>
      <c r="J1030" t="n">
        <v>945</v>
      </c>
      <c r="K1030" t="s">
        <v>282</v>
      </c>
      <c r="L1030" t="n">
        <v>418</v>
      </c>
      <c r="M1030" t="n">
        <v>0.1</v>
      </c>
      <c r="N1030" t="n">
        <v>40.5</v>
      </c>
      <c r="O1030" t="s">
        <v>231</v>
      </c>
      <c r="P1030" t="s">
        <v>232</v>
      </c>
      <c r="Q1030" t="s">
        <v>232</v>
      </c>
      <c r="R1030" t="s">
        <v>233</v>
      </c>
      <c r="S1030" t="s">
        <v>229</v>
      </c>
      <c r="T1030" t="n">
        <v>5</v>
      </c>
    </row>
    <row r="1031" spans="1:20">
      <c r="A1031" s="1" t="n">
        <v>35277</v>
      </c>
      <c r="B1031" t="s">
        <v>279</v>
      </c>
      <c r="C1031" t="n">
        <v>1</v>
      </c>
      <c r="D1031" t="n">
        <v>20</v>
      </c>
      <c r="E1031" t="s">
        <v>52</v>
      </c>
      <c r="F1031" t="n">
        <v>3201</v>
      </c>
      <c r="G1031" t="s">
        <v>228</v>
      </c>
      <c r="H1031" t="s">
        <v>229</v>
      </c>
      <c r="I1031" t="n">
        <v>5</v>
      </c>
      <c r="J1031" t="n">
        <v>280</v>
      </c>
      <c r="K1031" t="s">
        <v>251</v>
      </c>
      <c r="L1031" t="n">
        <v>710</v>
      </c>
      <c r="M1031" t="n">
        <v>0.1</v>
      </c>
      <c r="N1031" t="n">
        <v>31.5</v>
      </c>
      <c r="O1031" t="s">
        <v>277</v>
      </c>
      <c r="P1031" t="s">
        <v>253</v>
      </c>
      <c r="Q1031" t="s">
        <v>253</v>
      </c>
      <c r="R1031" t="s">
        <v>233</v>
      </c>
      <c r="S1031" t="s">
        <v>229</v>
      </c>
      <c r="T1031" t="n">
        <v>5</v>
      </c>
    </row>
    <row r="1032" spans="1:20">
      <c r="A1032" s="1" t="n">
        <v>35277</v>
      </c>
      <c r="B1032" t="s">
        <v>279</v>
      </c>
      <c r="C1032" t="n">
        <v>2</v>
      </c>
      <c r="D1032" t="n">
        <v>20</v>
      </c>
      <c r="E1032" t="s">
        <v>52</v>
      </c>
      <c r="F1032" t="n">
        <v>3201</v>
      </c>
      <c r="G1032" t="s">
        <v>228</v>
      </c>
      <c r="H1032" t="s">
        <v>229</v>
      </c>
      <c r="I1032" t="n">
        <v>5</v>
      </c>
      <c r="J1032" t="n">
        <v>458</v>
      </c>
      <c r="K1032" t="s">
        <v>230</v>
      </c>
      <c r="L1032" t="n">
        <v>252</v>
      </c>
      <c r="M1032" t="n">
        <v>0.21</v>
      </c>
      <c r="N1032" t="n">
        <v>20.2</v>
      </c>
      <c r="O1032" t="s">
        <v>277</v>
      </c>
      <c r="P1032" t="s">
        <v>253</v>
      </c>
      <c r="Q1032" t="s">
        <v>253</v>
      </c>
      <c r="R1032" t="s">
        <v>233</v>
      </c>
      <c r="S1032" t="s">
        <v>229</v>
      </c>
      <c r="T1032" t="n">
        <v>5</v>
      </c>
    </row>
    <row r="1033" spans="1:20">
      <c r="A1033" s="1" t="n">
        <v>35277</v>
      </c>
      <c r="B1033" t="s">
        <v>279</v>
      </c>
      <c r="C1033" t="n">
        <v>3</v>
      </c>
      <c r="D1033" t="n">
        <v>20</v>
      </c>
      <c r="E1033" t="s">
        <v>52</v>
      </c>
      <c r="F1033" t="n">
        <v>3201</v>
      </c>
      <c r="G1033" t="s">
        <v>228</v>
      </c>
      <c r="H1033" t="s">
        <v>229</v>
      </c>
      <c r="I1033" t="n">
        <v>5</v>
      </c>
      <c r="J1033" t="n">
        <v>712</v>
      </c>
      <c r="K1033" t="s">
        <v>278</v>
      </c>
      <c r="L1033" t="n">
        <v>778</v>
      </c>
      <c r="M1033" t="n">
        <v>0.06</v>
      </c>
      <c r="N1033" t="n">
        <v>44.4</v>
      </c>
      <c r="O1033" t="s">
        <v>277</v>
      </c>
      <c r="P1033" t="s">
        <v>253</v>
      </c>
      <c r="Q1033" t="s">
        <v>253</v>
      </c>
      <c r="R1033" t="s">
        <v>233</v>
      </c>
      <c r="S1033" t="s">
        <v>229</v>
      </c>
      <c r="T1033" t="n">
        <v>5</v>
      </c>
    </row>
    <row r="1034" spans="1:20">
      <c r="A1034" s="1" t="n">
        <v>35277</v>
      </c>
      <c r="B1034" t="s">
        <v>227</v>
      </c>
      <c r="C1034" t="n">
        <v>1</v>
      </c>
      <c r="D1034" t="n">
        <v>20</v>
      </c>
      <c r="E1034" t="s">
        <v>52</v>
      </c>
      <c r="F1034" t="n">
        <v>3201</v>
      </c>
      <c r="G1034" t="s">
        <v>228</v>
      </c>
      <c r="H1034" t="s">
        <v>229</v>
      </c>
      <c r="I1034" t="n">
        <v>5</v>
      </c>
      <c r="J1034" t="n">
        <v>280</v>
      </c>
      <c r="K1034" t="s">
        <v>251</v>
      </c>
      <c r="L1034" t="n">
        <v>426</v>
      </c>
      <c r="M1034" t="n">
        <v>0.1</v>
      </c>
      <c r="N1034" t="n">
        <v>38.3</v>
      </c>
      <c r="O1034" t="s">
        <v>231</v>
      </c>
      <c r="P1034" t="s">
        <v>232</v>
      </c>
      <c r="Q1034" t="s">
        <v>232</v>
      </c>
      <c r="R1034" t="s">
        <v>233</v>
      </c>
      <c r="S1034" t="s">
        <v>229</v>
      </c>
      <c r="T1034" t="n">
        <v>5</v>
      </c>
    </row>
    <row r="1035" spans="1:20">
      <c r="A1035" s="1" t="n">
        <v>35277</v>
      </c>
      <c r="B1035" t="s">
        <v>227</v>
      </c>
      <c r="C1035" t="n">
        <v>2</v>
      </c>
      <c r="D1035" t="n">
        <v>508</v>
      </c>
      <c r="E1035" t="s">
        <v>246</v>
      </c>
      <c r="F1035" t="n">
        <v>3201</v>
      </c>
      <c r="G1035" t="s">
        <v>228</v>
      </c>
      <c r="H1035" t="s">
        <v>229</v>
      </c>
      <c r="I1035" t="n">
        <v>5</v>
      </c>
      <c r="J1035" t="n">
        <v>458</v>
      </c>
      <c r="K1035" t="s">
        <v>230</v>
      </c>
      <c r="L1035" t="n">
        <v>103</v>
      </c>
      <c r="M1035" t="n">
        <v>0.1</v>
      </c>
      <c r="N1035" t="n">
        <v>0</v>
      </c>
    </row>
    <row r="1036" spans="1:20">
      <c r="A1036" s="1" t="n">
        <v>35277</v>
      </c>
      <c r="B1036" t="s">
        <v>227</v>
      </c>
      <c r="C1036" t="n">
        <v>3</v>
      </c>
      <c r="D1036" t="n">
        <v>508</v>
      </c>
      <c r="E1036" t="s">
        <v>246</v>
      </c>
      <c r="F1036" t="n">
        <v>3201</v>
      </c>
      <c r="G1036" t="s">
        <v>228</v>
      </c>
      <c r="H1036" t="s">
        <v>229</v>
      </c>
      <c r="I1036" t="n">
        <v>5</v>
      </c>
      <c r="J1036" t="n">
        <v>458</v>
      </c>
      <c r="K1036" t="s">
        <v>230</v>
      </c>
      <c r="L1036" t="n">
        <v>148</v>
      </c>
      <c r="M1036" t="n">
        <v>0.1</v>
      </c>
      <c r="N1036" t="n">
        <v>0</v>
      </c>
    </row>
    <row r="1037" spans="1:20">
      <c r="A1037" s="1" t="n">
        <v>35277</v>
      </c>
      <c r="B1037" t="s">
        <v>227</v>
      </c>
      <c r="C1037" t="n">
        <v>6</v>
      </c>
      <c r="D1037" t="n">
        <v>20</v>
      </c>
      <c r="E1037" t="s">
        <v>52</v>
      </c>
      <c r="F1037" t="n">
        <v>3201</v>
      </c>
      <c r="G1037" t="s">
        <v>228</v>
      </c>
      <c r="H1037" t="s">
        <v>229</v>
      </c>
      <c r="I1037" t="n">
        <v>5</v>
      </c>
      <c r="J1037" t="n">
        <v>458</v>
      </c>
      <c r="K1037" t="s">
        <v>230</v>
      </c>
      <c r="L1037" t="n">
        <v>321</v>
      </c>
      <c r="M1037" t="n">
        <v>0.07000000000000001</v>
      </c>
      <c r="N1037" t="n">
        <v>32.2</v>
      </c>
      <c r="O1037" t="s">
        <v>231</v>
      </c>
      <c r="P1037" t="s">
        <v>232</v>
      </c>
      <c r="Q1037" t="s">
        <v>232</v>
      </c>
      <c r="R1037" t="s">
        <v>233</v>
      </c>
      <c r="S1037" t="s">
        <v>229</v>
      </c>
      <c r="T1037" t="n">
        <v>5</v>
      </c>
    </row>
    <row r="1038" spans="1:20">
      <c r="A1038" s="1" t="n">
        <v>35277</v>
      </c>
      <c r="B1038" t="s">
        <v>227</v>
      </c>
      <c r="C1038" t="n">
        <v>7</v>
      </c>
      <c r="D1038" t="n">
        <v>20</v>
      </c>
      <c r="E1038" t="s">
        <v>52</v>
      </c>
      <c r="F1038" t="n">
        <v>3201</v>
      </c>
      <c r="G1038" t="s">
        <v>228</v>
      </c>
      <c r="H1038" t="s">
        <v>229</v>
      </c>
      <c r="I1038" t="n">
        <v>5</v>
      </c>
      <c r="J1038" t="n">
        <v>945</v>
      </c>
      <c r="K1038" t="s">
        <v>282</v>
      </c>
      <c r="L1038" t="n">
        <v>409</v>
      </c>
      <c r="M1038" t="n">
        <v>0.1</v>
      </c>
      <c r="N1038" t="n">
        <v>40.3</v>
      </c>
      <c r="O1038" t="s">
        <v>231</v>
      </c>
      <c r="P1038" t="s">
        <v>232</v>
      </c>
      <c r="Q1038" t="s">
        <v>232</v>
      </c>
      <c r="R1038" t="s">
        <v>233</v>
      </c>
      <c r="S1038" t="s">
        <v>229</v>
      </c>
      <c r="T1038" t="n">
        <v>5</v>
      </c>
    </row>
    <row r="1039" spans="1:20">
      <c r="A1039" s="1" t="n">
        <v>35277</v>
      </c>
      <c r="B1039" t="s">
        <v>236</v>
      </c>
      <c r="C1039" t="n">
        <v>1</v>
      </c>
      <c r="D1039" t="n">
        <v>213</v>
      </c>
      <c r="E1039" t="s">
        <v>234</v>
      </c>
      <c r="F1039" t="n">
        <v>3201</v>
      </c>
      <c r="G1039" t="s">
        <v>228</v>
      </c>
      <c r="H1039" t="s">
        <v>229</v>
      </c>
      <c r="I1039" t="n">
        <v>5</v>
      </c>
      <c r="J1039" t="n">
        <v>595</v>
      </c>
      <c r="K1039" t="s">
        <v>268</v>
      </c>
      <c r="L1039" t="n">
        <v>1</v>
      </c>
      <c r="M1039" t="n">
        <v>0</v>
      </c>
      <c r="N1039" t="n">
        <v>0</v>
      </c>
    </row>
    <row r="1040" spans="1:20">
      <c r="A1040" s="1" t="n">
        <v>35308</v>
      </c>
      <c r="B1040" t="s">
        <v>279</v>
      </c>
      <c r="C1040" t="n">
        <v>1</v>
      </c>
      <c r="D1040" t="n">
        <v>20</v>
      </c>
      <c r="E1040" t="s">
        <v>52</v>
      </c>
      <c r="F1040" t="n">
        <v>3201</v>
      </c>
      <c r="G1040" t="s">
        <v>228</v>
      </c>
      <c r="H1040" t="s">
        <v>229</v>
      </c>
      <c r="I1040" t="n">
        <v>5</v>
      </c>
      <c r="J1040" t="n">
        <v>160</v>
      </c>
      <c r="K1040" t="s">
        <v>258</v>
      </c>
      <c r="L1040" t="n">
        <v>700</v>
      </c>
      <c r="M1040" t="n">
        <v>0.03</v>
      </c>
      <c r="N1040" t="n">
        <v>54.2</v>
      </c>
      <c r="O1040" t="s">
        <v>277</v>
      </c>
      <c r="P1040" t="s">
        <v>253</v>
      </c>
      <c r="Q1040" t="s">
        <v>253</v>
      </c>
      <c r="R1040" t="s">
        <v>233</v>
      </c>
      <c r="S1040" t="s">
        <v>229</v>
      </c>
      <c r="T1040" t="n">
        <v>5</v>
      </c>
    </row>
    <row r="1041" spans="1:20">
      <c r="A1041" s="1" t="n">
        <v>35308</v>
      </c>
      <c r="B1041" t="s">
        <v>279</v>
      </c>
      <c r="C1041" t="n">
        <v>2</v>
      </c>
      <c r="D1041" t="n">
        <v>20</v>
      </c>
      <c r="E1041" t="s">
        <v>52</v>
      </c>
      <c r="F1041" t="n">
        <v>3201</v>
      </c>
      <c r="G1041" t="s">
        <v>228</v>
      </c>
      <c r="H1041" t="s">
        <v>229</v>
      </c>
      <c r="I1041" t="n">
        <v>5</v>
      </c>
      <c r="J1041" t="n">
        <v>280</v>
      </c>
      <c r="K1041" t="s">
        <v>251</v>
      </c>
      <c r="L1041" t="n">
        <v>486</v>
      </c>
      <c r="M1041" t="n">
        <v>0.11</v>
      </c>
      <c r="N1041" t="n">
        <v>31.1</v>
      </c>
      <c r="O1041" t="s">
        <v>277</v>
      </c>
      <c r="P1041" t="s">
        <v>253</v>
      </c>
      <c r="Q1041" t="s">
        <v>253</v>
      </c>
      <c r="R1041" t="s">
        <v>233</v>
      </c>
      <c r="S1041" t="s">
        <v>229</v>
      </c>
      <c r="T1041" t="n">
        <v>5</v>
      </c>
    </row>
    <row r="1042" spans="1:20">
      <c r="A1042" s="1" t="n">
        <v>35308</v>
      </c>
      <c r="B1042" t="s">
        <v>279</v>
      </c>
      <c r="C1042" t="n">
        <v>3</v>
      </c>
      <c r="D1042" t="n">
        <v>20</v>
      </c>
      <c r="E1042" t="s">
        <v>52</v>
      </c>
      <c r="F1042" t="n">
        <v>3201</v>
      </c>
      <c r="G1042" t="s">
        <v>228</v>
      </c>
      <c r="H1042" t="s">
        <v>229</v>
      </c>
      <c r="I1042" t="n">
        <v>5</v>
      </c>
      <c r="J1042" t="n">
        <v>280</v>
      </c>
      <c r="K1042" t="s">
        <v>251</v>
      </c>
      <c r="L1042" t="n">
        <v>194</v>
      </c>
      <c r="M1042" t="n">
        <v>0.09</v>
      </c>
      <c r="N1042" t="n">
        <v>31.7</v>
      </c>
      <c r="O1042" t="s">
        <v>277</v>
      </c>
      <c r="P1042" t="s">
        <v>253</v>
      </c>
      <c r="Q1042" t="s">
        <v>253</v>
      </c>
      <c r="R1042" t="s">
        <v>233</v>
      </c>
      <c r="S1042" t="s">
        <v>229</v>
      </c>
      <c r="T1042" t="n">
        <v>5</v>
      </c>
    </row>
    <row r="1043" spans="1:20">
      <c r="A1043" s="1" t="n">
        <v>35308</v>
      </c>
      <c r="B1043" t="s">
        <v>279</v>
      </c>
      <c r="C1043" t="n">
        <v>4</v>
      </c>
      <c r="D1043" t="n">
        <v>20</v>
      </c>
      <c r="E1043" t="s">
        <v>52</v>
      </c>
      <c r="F1043" t="n">
        <v>3201</v>
      </c>
      <c r="G1043" t="s">
        <v>228</v>
      </c>
      <c r="H1043" t="s">
        <v>229</v>
      </c>
      <c r="I1043" t="n">
        <v>5</v>
      </c>
      <c r="J1043" t="n">
        <v>458</v>
      </c>
      <c r="K1043" t="s">
        <v>230</v>
      </c>
      <c r="L1043" t="n">
        <v>351</v>
      </c>
      <c r="M1043" t="n">
        <v>0.21</v>
      </c>
      <c r="N1043" t="n">
        <v>20.2</v>
      </c>
      <c r="O1043" t="s">
        <v>277</v>
      </c>
      <c r="P1043" t="s">
        <v>253</v>
      </c>
      <c r="Q1043" t="s">
        <v>253</v>
      </c>
      <c r="R1043" t="s">
        <v>233</v>
      </c>
      <c r="S1043" t="s">
        <v>229</v>
      </c>
      <c r="T1043" t="n">
        <v>5</v>
      </c>
    </row>
    <row r="1044" spans="1:20">
      <c r="A1044" s="1" t="n">
        <v>35308</v>
      </c>
      <c r="B1044" t="s">
        <v>279</v>
      </c>
      <c r="C1044" t="n">
        <v>5</v>
      </c>
      <c r="D1044" t="n">
        <v>20</v>
      </c>
      <c r="E1044" t="s">
        <v>52</v>
      </c>
      <c r="F1044" t="n">
        <v>3201</v>
      </c>
      <c r="G1044" t="s">
        <v>228</v>
      </c>
      <c r="H1044" t="s">
        <v>229</v>
      </c>
      <c r="I1044" t="n">
        <v>5</v>
      </c>
      <c r="J1044" t="n">
        <v>712</v>
      </c>
      <c r="K1044" t="s">
        <v>278</v>
      </c>
      <c r="L1044" t="n">
        <v>1228</v>
      </c>
      <c r="M1044" t="n">
        <v>0.05</v>
      </c>
      <c r="N1044" t="n">
        <v>44.3</v>
      </c>
      <c r="O1044" t="s">
        <v>277</v>
      </c>
      <c r="P1044" t="s">
        <v>253</v>
      </c>
      <c r="Q1044" t="s">
        <v>253</v>
      </c>
      <c r="R1044" t="s">
        <v>233</v>
      </c>
      <c r="S1044" t="s">
        <v>229</v>
      </c>
      <c r="T1044" t="n">
        <v>5</v>
      </c>
    </row>
    <row r="1045" spans="1:20">
      <c r="A1045" s="1" t="n">
        <v>35308</v>
      </c>
      <c r="B1045" t="s">
        <v>227</v>
      </c>
      <c r="C1045" t="n">
        <v>1</v>
      </c>
      <c r="D1045" t="n">
        <v>508</v>
      </c>
      <c r="E1045" t="s">
        <v>246</v>
      </c>
      <c r="F1045" t="n">
        <v>3201</v>
      </c>
      <c r="G1045" t="s">
        <v>228</v>
      </c>
      <c r="H1045" t="s">
        <v>229</v>
      </c>
      <c r="I1045" t="n">
        <v>5</v>
      </c>
      <c r="J1045" t="n">
        <v>940</v>
      </c>
      <c r="K1045" t="s">
        <v>235</v>
      </c>
      <c r="L1045" t="n">
        <v>248</v>
      </c>
      <c r="M1045" t="n">
        <v>0.18</v>
      </c>
      <c r="N1045" t="n">
        <v>0</v>
      </c>
    </row>
    <row r="1046" spans="1:20">
      <c r="A1046" s="1" t="n">
        <v>35308</v>
      </c>
      <c r="B1046" t="s">
        <v>227</v>
      </c>
      <c r="C1046" t="n">
        <v>6</v>
      </c>
      <c r="D1046" t="n">
        <v>20</v>
      </c>
      <c r="E1046" t="s">
        <v>52</v>
      </c>
      <c r="F1046" t="n">
        <v>3201</v>
      </c>
      <c r="G1046" t="s">
        <v>228</v>
      </c>
      <c r="H1046" t="s">
        <v>229</v>
      </c>
      <c r="I1046" t="n">
        <v>5</v>
      </c>
      <c r="J1046" t="n">
        <v>280</v>
      </c>
      <c r="K1046" t="s">
        <v>251</v>
      </c>
      <c r="L1046" t="n">
        <v>195</v>
      </c>
      <c r="M1046" t="n">
        <v>0.01</v>
      </c>
      <c r="N1046" t="n">
        <v>31.9</v>
      </c>
      <c r="O1046" t="s">
        <v>231</v>
      </c>
      <c r="P1046" t="s">
        <v>232</v>
      </c>
      <c r="Q1046" t="s">
        <v>232</v>
      </c>
      <c r="R1046" t="s">
        <v>233</v>
      </c>
      <c r="S1046" t="s">
        <v>229</v>
      </c>
      <c r="T1046" t="n">
        <v>5</v>
      </c>
    </row>
    <row r="1047" spans="1:20">
      <c r="A1047" s="1" t="n">
        <v>35308</v>
      </c>
      <c r="B1047" t="s">
        <v>227</v>
      </c>
      <c r="C1047" t="n">
        <v>7</v>
      </c>
      <c r="D1047" t="n">
        <v>20</v>
      </c>
      <c r="E1047" t="s">
        <v>52</v>
      </c>
      <c r="F1047" t="n">
        <v>3201</v>
      </c>
      <c r="G1047" t="s">
        <v>228</v>
      </c>
      <c r="H1047" t="s">
        <v>229</v>
      </c>
      <c r="I1047" t="n">
        <v>5</v>
      </c>
      <c r="J1047" t="n">
        <v>280</v>
      </c>
      <c r="K1047" t="s">
        <v>251</v>
      </c>
      <c r="L1047" t="n">
        <v>397</v>
      </c>
      <c r="M1047" t="n">
        <v>0.1</v>
      </c>
      <c r="N1047" t="n">
        <v>38.4</v>
      </c>
      <c r="O1047" t="s">
        <v>231</v>
      </c>
      <c r="P1047" t="s">
        <v>232</v>
      </c>
      <c r="Q1047" t="s">
        <v>232</v>
      </c>
      <c r="R1047" t="s">
        <v>233</v>
      </c>
      <c r="S1047" t="s">
        <v>229</v>
      </c>
      <c r="T1047" t="n">
        <v>5</v>
      </c>
    </row>
    <row r="1048" spans="1:20">
      <c r="A1048" s="1" t="n">
        <v>35308</v>
      </c>
      <c r="B1048" t="s">
        <v>227</v>
      </c>
      <c r="C1048" t="n">
        <v>8</v>
      </c>
      <c r="D1048" t="n">
        <v>20</v>
      </c>
      <c r="E1048" t="s">
        <v>52</v>
      </c>
      <c r="F1048" t="n">
        <v>3201</v>
      </c>
      <c r="G1048" t="s">
        <v>228</v>
      </c>
      <c r="H1048" t="s">
        <v>229</v>
      </c>
      <c r="I1048" t="n">
        <v>5</v>
      </c>
      <c r="J1048" t="n">
        <v>280</v>
      </c>
      <c r="K1048" t="s">
        <v>251</v>
      </c>
      <c r="L1048" t="n">
        <v>313</v>
      </c>
      <c r="M1048" t="n">
        <v>0.1</v>
      </c>
      <c r="N1048" t="n">
        <v>38.6</v>
      </c>
      <c r="O1048" t="s">
        <v>231</v>
      </c>
      <c r="P1048" t="s">
        <v>232</v>
      </c>
      <c r="Q1048" t="s">
        <v>232</v>
      </c>
      <c r="R1048" t="s">
        <v>233</v>
      </c>
      <c r="S1048" t="s">
        <v>229</v>
      </c>
      <c r="T1048" t="n">
        <v>5</v>
      </c>
    </row>
    <row r="1049" spans="1:20">
      <c r="A1049" s="1" t="n">
        <v>35308</v>
      </c>
      <c r="B1049" t="s">
        <v>227</v>
      </c>
      <c r="C1049" t="n">
        <v>9</v>
      </c>
      <c r="D1049" t="n">
        <v>20</v>
      </c>
      <c r="E1049" t="s">
        <v>52</v>
      </c>
      <c r="F1049" t="n">
        <v>3201</v>
      </c>
      <c r="G1049" t="s">
        <v>228</v>
      </c>
      <c r="H1049" t="s">
        <v>229</v>
      </c>
      <c r="I1049" t="n">
        <v>5</v>
      </c>
      <c r="J1049" t="n">
        <v>458</v>
      </c>
      <c r="K1049" t="s">
        <v>230</v>
      </c>
      <c r="L1049" t="n">
        <v>397</v>
      </c>
      <c r="M1049" t="n">
        <v>0.07000000000000001</v>
      </c>
      <c r="N1049" t="n">
        <v>32.3</v>
      </c>
      <c r="O1049" t="s">
        <v>231</v>
      </c>
      <c r="P1049" t="s">
        <v>232</v>
      </c>
      <c r="Q1049" t="s">
        <v>232</v>
      </c>
      <c r="R1049" t="s">
        <v>233</v>
      </c>
      <c r="S1049" t="s">
        <v>229</v>
      </c>
      <c r="T1049" t="n">
        <v>5</v>
      </c>
    </row>
    <row r="1050" spans="1:20">
      <c r="A1050" s="1" t="n">
        <v>35308</v>
      </c>
      <c r="B1050" t="s">
        <v>227</v>
      </c>
      <c r="C1050" t="n">
        <v>10</v>
      </c>
      <c r="D1050" t="n">
        <v>20</v>
      </c>
      <c r="E1050" t="s">
        <v>52</v>
      </c>
      <c r="F1050" t="n">
        <v>3201</v>
      </c>
      <c r="G1050" t="s">
        <v>228</v>
      </c>
      <c r="H1050" t="s">
        <v>229</v>
      </c>
      <c r="I1050" t="n">
        <v>5</v>
      </c>
      <c r="J1050" t="n">
        <v>458</v>
      </c>
      <c r="K1050" t="s">
        <v>230</v>
      </c>
      <c r="L1050" t="n">
        <v>197</v>
      </c>
      <c r="M1050" t="n">
        <v>0.1</v>
      </c>
      <c r="N1050" t="n">
        <v>32.5</v>
      </c>
      <c r="O1050" t="s">
        <v>231</v>
      </c>
      <c r="P1050" t="s">
        <v>232</v>
      </c>
      <c r="Q1050" t="s">
        <v>232</v>
      </c>
      <c r="R1050" t="s">
        <v>233</v>
      </c>
      <c r="S1050" t="s">
        <v>229</v>
      </c>
      <c r="T1050" t="n">
        <v>5</v>
      </c>
    </row>
    <row r="1051" spans="1:20">
      <c r="A1051" s="1" t="n">
        <v>35308</v>
      </c>
      <c r="B1051" t="s">
        <v>236</v>
      </c>
      <c r="C1051" t="n">
        <v>1</v>
      </c>
      <c r="D1051" t="n">
        <v>213</v>
      </c>
      <c r="E1051" t="s">
        <v>234</v>
      </c>
      <c r="F1051" t="n">
        <v>3201</v>
      </c>
      <c r="G1051" t="s">
        <v>228</v>
      </c>
      <c r="H1051" t="s">
        <v>229</v>
      </c>
      <c r="I1051" t="n">
        <v>5</v>
      </c>
      <c r="J1051" t="n">
        <v>595</v>
      </c>
      <c r="K1051" t="s">
        <v>268</v>
      </c>
      <c r="L1051" t="n">
        <v>1</v>
      </c>
      <c r="M1051" t="n">
        <v>0</v>
      </c>
      <c r="N1051" t="n">
        <v>0</v>
      </c>
    </row>
    <row r="1052" spans="1:20">
      <c r="A1052" s="1" t="n">
        <v>35308</v>
      </c>
      <c r="B1052" t="s">
        <v>236</v>
      </c>
      <c r="C1052" t="n">
        <v>2</v>
      </c>
      <c r="D1052" t="n">
        <v>213</v>
      </c>
      <c r="E1052" t="s">
        <v>234</v>
      </c>
      <c r="F1052" t="n">
        <v>3201</v>
      </c>
      <c r="G1052" t="s">
        <v>228</v>
      </c>
      <c r="H1052" t="s">
        <v>229</v>
      </c>
      <c r="I1052" t="n">
        <v>5</v>
      </c>
      <c r="J1052" t="n">
        <v>595</v>
      </c>
      <c r="K1052" t="s">
        <v>268</v>
      </c>
      <c r="L1052" t="n">
        <v>1</v>
      </c>
      <c r="M1052" t="n">
        <v>0</v>
      </c>
      <c r="N1052" t="n">
        <v>0</v>
      </c>
    </row>
    <row r="1053" spans="1:20">
      <c r="A1053" s="1" t="n">
        <v>35338</v>
      </c>
      <c r="B1053" t="s">
        <v>279</v>
      </c>
      <c r="C1053" t="n">
        <v>1</v>
      </c>
      <c r="D1053" t="n">
        <v>20</v>
      </c>
      <c r="E1053" t="s">
        <v>52</v>
      </c>
      <c r="F1053" t="n">
        <v>3201</v>
      </c>
      <c r="G1053" t="s">
        <v>228</v>
      </c>
      <c r="H1053" t="s">
        <v>229</v>
      </c>
      <c r="I1053" t="n">
        <v>5</v>
      </c>
      <c r="J1053" t="n">
        <v>160</v>
      </c>
      <c r="K1053" t="s">
        <v>258</v>
      </c>
      <c r="L1053" t="n">
        <v>702</v>
      </c>
      <c r="M1053" t="n">
        <v>0.01</v>
      </c>
      <c r="N1053" t="n">
        <v>54.8</v>
      </c>
      <c r="O1053" t="s">
        <v>277</v>
      </c>
      <c r="P1053" t="s">
        <v>253</v>
      </c>
      <c r="Q1053" t="s">
        <v>253</v>
      </c>
      <c r="R1053" t="s">
        <v>233</v>
      </c>
      <c r="S1053" t="s">
        <v>229</v>
      </c>
      <c r="T1053" t="n">
        <v>5</v>
      </c>
    </row>
    <row r="1054" spans="1:20">
      <c r="A1054" s="1" t="n">
        <v>35338</v>
      </c>
      <c r="B1054" t="s">
        <v>279</v>
      </c>
      <c r="C1054" t="n">
        <v>2</v>
      </c>
      <c r="D1054" t="n">
        <v>20</v>
      </c>
      <c r="E1054" t="s">
        <v>52</v>
      </c>
      <c r="F1054" t="n">
        <v>3201</v>
      </c>
      <c r="G1054" t="s">
        <v>228</v>
      </c>
      <c r="H1054" t="s">
        <v>229</v>
      </c>
      <c r="I1054" t="n">
        <v>5</v>
      </c>
      <c r="J1054" t="n">
        <v>458</v>
      </c>
      <c r="K1054" t="s">
        <v>230</v>
      </c>
      <c r="L1054" t="n">
        <v>200</v>
      </c>
      <c r="M1054" t="n">
        <v>0.09</v>
      </c>
      <c r="N1054" t="n">
        <v>41.3</v>
      </c>
      <c r="O1054" t="s">
        <v>277</v>
      </c>
      <c r="P1054" t="s">
        <v>253</v>
      </c>
      <c r="Q1054" t="s">
        <v>253</v>
      </c>
      <c r="R1054" t="s">
        <v>233</v>
      </c>
      <c r="S1054" t="s">
        <v>229</v>
      </c>
      <c r="T1054" t="n">
        <v>5</v>
      </c>
    </row>
    <row r="1055" spans="1:20">
      <c r="A1055" s="1" t="n">
        <v>35338</v>
      </c>
      <c r="B1055" t="s">
        <v>279</v>
      </c>
      <c r="C1055" t="n">
        <v>3</v>
      </c>
      <c r="D1055" t="n">
        <v>20</v>
      </c>
      <c r="E1055" t="s">
        <v>52</v>
      </c>
      <c r="F1055" t="n">
        <v>3201</v>
      </c>
      <c r="G1055" t="s">
        <v>228</v>
      </c>
      <c r="H1055" t="s">
        <v>229</v>
      </c>
      <c r="I1055" t="n">
        <v>5</v>
      </c>
      <c r="J1055" t="n">
        <v>458</v>
      </c>
      <c r="K1055" t="s">
        <v>230</v>
      </c>
      <c r="L1055" t="n">
        <v>268</v>
      </c>
      <c r="M1055" t="n">
        <v>0.22</v>
      </c>
      <c r="N1055" t="n">
        <v>20.4</v>
      </c>
      <c r="O1055" t="s">
        <v>277</v>
      </c>
      <c r="P1055" t="s">
        <v>253</v>
      </c>
      <c r="Q1055" t="s">
        <v>253</v>
      </c>
      <c r="R1055" t="s">
        <v>233</v>
      </c>
      <c r="S1055" t="s">
        <v>229</v>
      </c>
      <c r="T1055" t="n">
        <v>5</v>
      </c>
    </row>
    <row r="1056" spans="1:20">
      <c r="A1056" s="1" t="n">
        <v>35338</v>
      </c>
      <c r="B1056" t="s">
        <v>227</v>
      </c>
      <c r="C1056" t="n">
        <v>1</v>
      </c>
      <c r="D1056" t="n">
        <v>20</v>
      </c>
      <c r="E1056" t="s">
        <v>52</v>
      </c>
      <c r="F1056" t="n">
        <v>3201</v>
      </c>
      <c r="G1056" t="s">
        <v>228</v>
      </c>
      <c r="H1056" t="s">
        <v>229</v>
      </c>
      <c r="I1056" t="n">
        <v>5</v>
      </c>
      <c r="J1056" t="n">
        <v>280</v>
      </c>
      <c r="K1056" t="s">
        <v>251</v>
      </c>
      <c r="L1056" t="n">
        <v>201</v>
      </c>
      <c r="M1056" t="n">
        <v>0.01</v>
      </c>
      <c r="N1056" t="n">
        <v>31.5</v>
      </c>
      <c r="O1056" t="s">
        <v>231</v>
      </c>
      <c r="P1056" t="s">
        <v>232</v>
      </c>
      <c r="Q1056" t="s">
        <v>232</v>
      </c>
      <c r="R1056" t="s">
        <v>233</v>
      </c>
      <c r="S1056" t="s">
        <v>229</v>
      </c>
      <c r="T1056" t="n">
        <v>5</v>
      </c>
    </row>
    <row r="1057" spans="1:20">
      <c r="A1057" s="1" t="n">
        <v>35338</v>
      </c>
      <c r="B1057" t="s">
        <v>227</v>
      </c>
      <c r="C1057" t="n">
        <v>2</v>
      </c>
      <c r="D1057" t="n">
        <v>20</v>
      </c>
      <c r="E1057" t="s">
        <v>52</v>
      </c>
      <c r="F1057" t="n">
        <v>3201</v>
      </c>
      <c r="G1057" t="s">
        <v>228</v>
      </c>
      <c r="H1057" t="s">
        <v>229</v>
      </c>
      <c r="I1057" t="n">
        <v>5</v>
      </c>
      <c r="J1057" t="n">
        <v>280</v>
      </c>
      <c r="K1057" t="s">
        <v>251</v>
      </c>
      <c r="L1057" t="n">
        <v>397</v>
      </c>
      <c r="M1057" t="n">
        <v>0.1</v>
      </c>
      <c r="N1057" t="n">
        <v>38.7</v>
      </c>
      <c r="O1057" t="s">
        <v>231</v>
      </c>
      <c r="P1057" t="s">
        <v>232</v>
      </c>
      <c r="Q1057" t="s">
        <v>232</v>
      </c>
      <c r="R1057" t="s">
        <v>233</v>
      </c>
      <c r="S1057" t="s">
        <v>229</v>
      </c>
      <c r="T1057" t="n">
        <v>5</v>
      </c>
    </row>
    <row r="1058" spans="1:20">
      <c r="A1058" s="1" t="n">
        <v>35338</v>
      </c>
      <c r="B1058" t="s">
        <v>227</v>
      </c>
      <c r="C1058" t="n">
        <v>3</v>
      </c>
      <c r="D1058" t="n">
        <v>20</v>
      </c>
      <c r="E1058" t="s">
        <v>52</v>
      </c>
      <c r="F1058" t="n">
        <v>3201</v>
      </c>
      <c r="G1058" t="s">
        <v>228</v>
      </c>
      <c r="H1058" t="s">
        <v>229</v>
      </c>
      <c r="I1058" t="n">
        <v>5</v>
      </c>
      <c r="J1058" t="n">
        <v>458</v>
      </c>
      <c r="K1058" t="s">
        <v>230</v>
      </c>
      <c r="L1058" t="n">
        <v>300</v>
      </c>
      <c r="M1058" t="n">
        <v>0.07000000000000001</v>
      </c>
      <c r="N1058" t="n">
        <v>32.4</v>
      </c>
      <c r="O1058" t="s">
        <v>231</v>
      </c>
      <c r="P1058" t="s">
        <v>232</v>
      </c>
      <c r="Q1058" t="s">
        <v>232</v>
      </c>
      <c r="R1058" t="s">
        <v>233</v>
      </c>
      <c r="S1058" t="s">
        <v>229</v>
      </c>
      <c r="T1058" t="n">
        <v>5</v>
      </c>
    </row>
    <row r="1059" spans="1:20">
      <c r="A1059" s="1" t="n">
        <v>35338</v>
      </c>
      <c r="B1059" t="s">
        <v>227</v>
      </c>
      <c r="C1059" t="n">
        <v>4</v>
      </c>
      <c r="D1059" t="n">
        <v>20</v>
      </c>
      <c r="E1059" t="s">
        <v>52</v>
      </c>
      <c r="F1059" t="n">
        <v>3201</v>
      </c>
      <c r="G1059" t="s">
        <v>228</v>
      </c>
      <c r="H1059" t="s">
        <v>229</v>
      </c>
      <c r="I1059" t="n">
        <v>5</v>
      </c>
      <c r="J1059" t="n">
        <v>940</v>
      </c>
      <c r="K1059" t="s">
        <v>235</v>
      </c>
      <c r="L1059" t="n">
        <v>96</v>
      </c>
      <c r="M1059" t="n">
        <v>5.5</v>
      </c>
      <c r="N1059" t="n">
        <v>10</v>
      </c>
      <c r="O1059" t="s">
        <v>231</v>
      </c>
      <c r="P1059" t="s">
        <v>232</v>
      </c>
      <c r="Q1059" t="s">
        <v>232</v>
      </c>
      <c r="R1059" t="s">
        <v>233</v>
      </c>
      <c r="S1059" t="s">
        <v>229</v>
      </c>
      <c r="T1059" t="n">
        <v>5</v>
      </c>
    </row>
    <row r="1060" spans="1:20">
      <c r="A1060" s="1" t="n">
        <v>35338</v>
      </c>
      <c r="B1060" t="s">
        <v>241</v>
      </c>
      <c r="C1060" t="n">
        <v>1</v>
      </c>
      <c r="D1060" t="n">
        <v>213</v>
      </c>
      <c r="E1060" t="s">
        <v>234</v>
      </c>
      <c r="F1060" t="n">
        <v>3201</v>
      </c>
      <c r="G1060" t="s">
        <v>228</v>
      </c>
      <c r="H1060" t="s">
        <v>229</v>
      </c>
      <c r="I1060" t="n">
        <v>5</v>
      </c>
      <c r="J1060" t="n">
        <v>640</v>
      </c>
      <c r="K1060" t="s">
        <v>276</v>
      </c>
      <c r="L1060" t="n">
        <v>22</v>
      </c>
      <c r="M1060" t="n">
        <v>0</v>
      </c>
      <c r="N1060" t="n">
        <v>0</v>
      </c>
    </row>
    <row r="1061" spans="1:20">
      <c r="A1061" s="1" t="n">
        <v>35369</v>
      </c>
      <c r="B1061" t="s">
        <v>279</v>
      </c>
      <c r="C1061" t="n">
        <v>1</v>
      </c>
      <c r="D1061" t="n">
        <v>20</v>
      </c>
      <c r="E1061" t="s">
        <v>52</v>
      </c>
      <c r="F1061" t="n">
        <v>3201</v>
      </c>
      <c r="G1061" t="s">
        <v>228</v>
      </c>
      <c r="H1061" t="s">
        <v>229</v>
      </c>
      <c r="I1061" t="n">
        <v>5</v>
      </c>
      <c r="J1061" t="n">
        <v>160</v>
      </c>
      <c r="K1061" t="s">
        <v>258</v>
      </c>
      <c r="L1061" t="n">
        <v>727</v>
      </c>
      <c r="M1061" t="n">
        <v>0.04</v>
      </c>
      <c r="N1061" t="n">
        <v>47.4</v>
      </c>
      <c r="O1061" t="s">
        <v>277</v>
      </c>
      <c r="P1061" t="s">
        <v>253</v>
      </c>
      <c r="Q1061" t="s">
        <v>253</v>
      </c>
      <c r="R1061" t="s">
        <v>233</v>
      </c>
      <c r="S1061" t="s">
        <v>229</v>
      </c>
      <c r="T1061" t="n">
        <v>5</v>
      </c>
    </row>
    <row r="1062" spans="1:20">
      <c r="A1062" s="1" t="n">
        <v>35369</v>
      </c>
      <c r="B1062" t="s">
        <v>279</v>
      </c>
      <c r="C1062" t="n">
        <v>2</v>
      </c>
      <c r="D1062" t="n">
        <v>20</v>
      </c>
      <c r="E1062" t="s">
        <v>52</v>
      </c>
      <c r="F1062" t="n">
        <v>3201</v>
      </c>
      <c r="G1062" t="s">
        <v>228</v>
      </c>
      <c r="H1062" t="s">
        <v>229</v>
      </c>
      <c r="I1062" t="n">
        <v>5</v>
      </c>
      <c r="J1062" t="n">
        <v>160</v>
      </c>
      <c r="K1062" t="s">
        <v>258</v>
      </c>
      <c r="L1062" t="n">
        <v>140</v>
      </c>
      <c r="M1062" t="n">
        <v>0.04</v>
      </c>
      <c r="N1062" t="n">
        <v>42.3</v>
      </c>
      <c r="O1062" t="s">
        <v>277</v>
      </c>
      <c r="P1062" t="s">
        <v>253</v>
      </c>
      <c r="Q1062" t="s">
        <v>253</v>
      </c>
      <c r="R1062" t="s">
        <v>233</v>
      </c>
      <c r="S1062" t="s">
        <v>229</v>
      </c>
      <c r="T1062" t="n">
        <v>5</v>
      </c>
    </row>
    <row r="1063" spans="1:20">
      <c r="A1063" s="1" t="n">
        <v>35369</v>
      </c>
      <c r="B1063" t="s">
        <v>279</v>
      </c>
      <c r="C1063" t="n">
        <v>3</v>
      </c>
      <c r="D1063" t="n">
        <v>20</v>
      </c>
      <c r="E1063" t="s">
        <v>52</v>
      </c>
      <c r="F1063" t="n">
        <v>3201</v>
      </c>
      <c r="G1063" t="s">
        <v>228</v>
      </c>
      <c r="H1063" t="s">
        <v>229</v>
      </c>
      <c r="I1063" t="n">
        <v>5</v>
      </c>
      <c r="J1063" t="n">
        <v>160</v>
      </c>
      <c r="K1063" t="s">
        <v>258</v>
      </c>
      <c r="L1063" t="n">
        <v>525</v>
      </c>
      <c r="M1063" t="n">
        <v>0.03</v>
      </c>
      <c r="N1063" t="n">
        <v>54.7</v>
      </c>
      <c r="O1063" t="s">
        <v>277</v>
      </c>
      <c r="P1063" t="s">
        <v>253</v>
      </c>
      <c r="Q1063" t="s">
        <v>253</v>
      </c>
      <c r="R1063" t="s">
        <v>233</v>
      </c>
      <c r="S1063" t="s">
        <v>229</v>
      </c>
      <c r="T1063" t="n">
        <v>5</v>
      </c>
    </row>
    <row r="1064" spans="1:20">
      <c r="A1064" s="1" t="n">
        <v>35369</v>
      </c>
      <c r="B1064" t="s">
        <v>279</v>
      </c>
      <c r="C1064" t="n">
        <v>4</v>
      </c>
      <c r="D1064" t="n">
        <v>20</v>
      </c>
      <c r="E1064" t="s">
        <v>52</v>
      </c>
      <c r="F1064" t="n">
        <v>3201</v>
      </c>
      <c r="G1064" t="s">
        <v>228</v>
      </c>
      <c r="H1064" t="s">
        <v>229</v>
      </c>
      <c r="I1064" t="n">
        <v>5</v>
      </c>
      <c r="J1064" t="n">
        <v>280</v>
      </c>
      <c r="K1064" t="s">
        <v>251</v>
      </c>
      <c r="L1064" t="n">
        <v>660</v>
      </c>
      <c r="M1064" t="n">
        <v>0.1</v>
      </c>
      <c r="N1064" t="n">
        <v>31.5</v>
      </c>
      <c r="O1064" t="s">
        <v>277</v>
      </c>
      <c r="P1064" t="s">
        <v>253</v>
      </c>
      <c r="Q1064" t="s">
        <v>253</v>
      </c>
      <c r="R1064" t="s">
        <v>233</v>
      </c>
      <c r="S1064" t="s">
        <v>229</v>
      </c>
      <c r="T1064" t="n">
        <v>5</v>
      </c>
    </row>
    <row r="1065" spans="1:20">
      <c r="A1065" s="1" t="n">
        <v>35369</v>
      </c>
      <c r="B1065" t="s">
        <v>279</v>
      </c>
      <c r="C1065" t="n">
        <v>5</v>
      </c>
      <c r="D1065" t="n">
        <v>20</v>
      </c>
      <c r="E1065" t="s">
        <v>52</v>
      </c>
      <c r="F1065" t="n">
        <v>3201</v>
      </c>
      <c r="G1065" t="s">
        <v>228</v>
      </c>
      <c r="H1065" t="s">
        <v>229</v>
      </c>
      <c r="I1065" t="n">
        <v>5</v>
      </c>
      <c r="J1065" t="n">
        <v>458</v>
      </c>
      <c r="K1065" t="s">
        <v>230</v>
      </c>
      <c r="L1065" t="n">
        <v>264</v>
      </c>
      <c r="M1065" t="n">
        <v>0.22</v>
      </c>
      <c r="N1065" t="n">
        <v>20.1</v>
      </c>
      <c r="O1065" t="s">
        <v>277</v>
      </c>
      <c r="P1065" t="s">
        <v>253</v>
      </c>
      <c r="Q1065" t="s">
        <v>253</v>
      </c>
      <c r="R1065" t="s">
        <v>233</v>
      </c>
      <c r="S1065" t="s">
        <v>229</v>
      </c>
      <c r="T1065" t="n">
        <v>5</v>
      </c>
    </row>
    <row r="1066" spans="1:20">
      <c r="A1066" s="1" t="n">
        <v>35369</v>
      </c>
      <c r="B1066" t="s">
        <v>227</v>
      </c>
      <c r="C1066" t="n">
        <v>1</v>
      </c>
      <c r="D1066" t="n">
        <v>20</v>
      </c>
      <c r="E1066" t="s">
        <v>52</v>
      </c>
      <c r="F1066" t="n">
        <v>3201</v>
      </c>
      <c r="G1066" t="s">
        <v>228</v>
      </c>
      <c r="H1066" t="s">
        <v>229</v>
      </c>
      <c r="I1066" t="n">
        <v>5</v>
      </c>
      <c r="J1066" t="n">
        <v>458</v>
      </c>
      <c r="K1066" t="s">
        <v>230</v>
      </c>
      <c r="L1066" t="n">
        <v>487</v>
      </c>
      <c r="M1066" t="n">
        <v>0.1</v>
      </c>
      <c r="N1066" t="n">
        <v>34.6</v>
      </c>
      <c r="O1066" t="s">
        <v>231</v>
      </c>
      <c r="P1066" t="s">
        <v>232</v>
      </c>
      <c r="Q1066" t="s">
        <v>232</v>
      </c>
      <c r="R1066" t="s">
        <v>233</v>
      </c>
      <c r="S1066" t="s">
        <v>229</v>
      </c>
      <c r="T1066" t="n">
        <v>5</v>
      </c>
    </row>
    <row r="1067" spans="1:20">
      <c r="A1067" s="1" t="n">
        <v>35369</v>
      </c>
      <c r="B1067" t="s">
        <v>227</v>
      </c>
      <c r="C1067" t="n">
        <v>2</v>
      </c>
      <c r="D1067" t="n">
        <v>20</v>
      </c>
      <c r="E1067" t="s">
        <v>52</v>
      </c>
      <c r="F1067" t="n">
        <v>3201</v>
      </c>
      <c r="G1067" t="s">
        <v>228</v>
      </c>
      <c r="H1067" t="s">
        <v>229</v>
      </c>
      <c r="I1067" t="n">
        <v>5</v>
      </c>
      <c r="J1067" t="n">
        <v>458</v>
      </c>
      <c r="K1067" t="s">
        <v>230</v>
      </c>
      <c r="L1067" t="n">
        <v>240</v>
      </c>
      <c r="M1067" t="n">
        <v>0.1</v>
      </c>
      <c r="N1067" t="n">
        <v>34.7</v>
      </c>
      <c r="O1067" t="s">
        <v>231</v>
      </c>
      <c r="P1067" t="s">
        <v>232</v>
      </c>
      <c r="Q1067" t="s">
        <v>232</v>
      </c>
      <c r="R1067" t="s">
        <v>233</v>
      </c>
      <c r="S1067" t="s">
        <v>229</v>
      </c>
      <c r="T1067" t="n">
        <v>5</v>
      </c>
    </row>
    <row r="1068" spans="1:20">
      <c r="A1068" s="1" t="n">
        <v>35369</v>
      </c>
      <c r="B1068" t="s">
        <v>227</v>
      </c>
      <c r="C1068" t="n">
        <v>3</v>
      </c>
      <c r="D1068" t="n">
        <v>20</v>
      </c>
      <c r="E1068" t="s">
        <v>52</v>
      </c>
      <c r="F1068" t="n">
        <v>3201</v>
      </c>
      <c r="G1068" t="s">
        <v>228</v>
      </c>
      <c r="H1068" t="s">
        <v>229</v>
      </c>
      <c r="I1068" t="n">
        <v>5</v>
      </c>
      <c r="J1068" t="n">
        <v>945</v>
      </c>
      <c r="K1068" t="s">
        <v>282</v>
      </c>
      <c r="L1068" t="n">
        <v>189</v>
      </c>
      <c r="M1068" t="n">
        <v>0.1</v>
      </c>
      <c r="N1068" t="n">
        <v>40.3</v>
      </c>
      <c r="O1068" t="s">
        <v>231</v>
      </c>
      <c r="P1068" t="s">
        <v>232</v>
      </c>
      <c r="Q1068" t="s">
        <v>232</v>
      </c>
      <c r="R1068" t="s">
        <v>233</v>
      </c>
      <c r="S1068" t="s">
        <v>229</v>
      </c>
      <c r="T1068" t="n">
        <v>5</v>
      </c>
    </row>
    <row r="1069" spans="1:20">
      <c r="A1069" s="1" t="n">
        <v>35369</v>
      </c>
      <c r="B1069" t="s">
        <v>227</v>
      </c>
      <c r="C1069" t="n">
        <v>4</v>
      </c>
      <c r="D1069" t="n">
        <v>20</v>
      </c>
      <c r="E1069" t="s">
        <v>52</v>
      </c>
      <c r="F1069" t="n">
        <v>3201</v>
      </c>
      <c r="G1069" t="s">
        <v>228</v>
      </c>
      <c r="H1069" t="s">
        <v>229</v>
      </c>
      <c r="I1069" t="n">
        <v>5</v>
      </c>
      <c r="J1069" t="n">
        <v>945</v>
      </c>
      <c r="K1069" t="s">
        <v>282</v>
      </c>
      <c r="L1069" t="n">
        <v>200</v>
      </c>
      <c r="M1069" t="n">
        <v>0.1</v>
      </c>
      <c r="N1069" t="n">
        <v>40.3</v>
      </c>
      <c r="O1069" t="s">
        <v>231</v>
      </c>
      <c r="P1069" t="s">
        <v>232</v>
      </c>
      <c r="Q1069" t="s">
        <v>232</v>
      </c>
      <c r="R1069" t="s">
        <v>233</v>
      </c>
      <c r="S1069" t="s">
        <v>229</v>
      </c>
      <c r="T1069" t="n">
        <v>5</v>
      </c>
    </row>
    <row r="1070" spans="1:20">
      <c r="A1070" s="1" t="n">
        <v>35369</v>
      </c>
      <c r="B1070" t="s">
        <v>227</v>
      </c>
      <c r="C1070" t="n">
        <v>5</v>
      </c>
      <c r="D1070" t="n">
        <v>20</v>
      </c>
      <c r="E1070" t="s">
        <v>52</v>
      </c>
      <c r="F1070" t="n">
        <v>3201</v>
      </c>
      <c r="G1070" t="s">
        <v>228</v>
      </c>
      <c r="H1070" t="s">
        <v>229</v>
      </c>
      <c r="I1070" t="n">
        <v>5</v>
      </c>
      <c r="J1070" t="n">
        <v>945</v>
      </c>
      <c r="K1070" t="s">
        <v>282</v>
      </c>
      <c r="L1070" t="n">
        <v>187</v>
      </c>
      <c r="M1070" t="n">
        <v>0.1</v>
      </c>
      <c r="N1070" t="n">
        <v>40.3</v>
      </c>
      <c r="O1070" t="s">
        <v>231</v>
      </c>
      <c r="P1070" t="s">
        <v>232</v>
      </c>
      <c r="Q1070" t="s">
        <v>232</v>
      </c>
      <c r="R1070" t="s">
        <v>233</v>
      </c>
      <c r="S1070" t="s">
        <v>229</v>
      </c>
      <c r="T1070" t="n">
        <v>5</v>
      </c>
    </row>
    <row r="1071" spans="1:20">
      <c r="A1071" s="1" t="n">
        <v>35399</v>
      </c>
      <c r="B1071" t="s">
        <v>279</v>
      </c>
      <c r="C1071" t="n">
        <v>1</v>
      </c>
      <c r="D1071" t="n">
        <v>20</v>
      </c>
      <c r="E1071" t="s">
        <v>52</v>
      </c>
      <c r="F1071" t="n">
        <v>3201</v>
      </c>
      <c r="G1071" t="s">
        <v>228</v>
      </c>
      <c r="H1071" t="s">
        <v>229</v>
      </c>
      <c r="I1071" t="n">
        <v>5</v>
      </c>
      <c r="J1071" t="n">
        <v>160</v>
      </c>
      <c r="K1071" t="s">
        <v>258</v>
      </c>
      <c r="L1071" t="n">
        <v>739</v>
      </c>
      <c r="M1071" t="n">
        <v>0.01</v>
      </c>
      <c r="N1071" t="n">
        <v>54.8</v>
      </c>
      <c r="O1071" t="s">
        <v>277</v>
      </c>
      <c r="P1071" t="s">
        <v>253</v>
      </c>
      <c r="Q1071" t="s">
        <v>253</v>
      </c>
      <c r="R1071" t="s">
        <v>233</v>
      </c>
      <c r="S1071" t="s">
        <v>229</v>
      </c>
      <c r="T1071" t="n">
        <v>5</v>
      </c>
    </row>
    <row r="1072" spans="1:20">
      <c r="A1072" s="1" t="n">
        <v>35399</v>
      </c>
      <c r="B1072" t="s">
        <v>279</v>
      </c>
      <c r="C1072" t="n">
        <v>2</v>
      </c>
      <c r="D1072" t="n">
        <v>20</v>
      </c>
      <c r="E1072" t="s">
        <v>52</v>
      </c>
      <c r="F1072" t="n">
        <v>3201</v>
      </c>
      <c r="G1072" t="s">
        <v>228</v>
      </c>
      <c r="H1072" t="s">
        <v>229</v>
      </c>
      <c r="I1072" t="n">
        <v>5</v>
      </c>
      <c r="J1072" t="n">
        <v>458</v>
      </c>
      <c r="K1072" t="s">
        <v>230</v>
      </c>
      <c r="L1072" t="n">
        <v>112</v>
      </c>
      <c r="M1072" t="n">
        <v>0.21</v>
      </c>
      <c r="N1072" t="n">
        <v>20.6</v>
      </c>
      <c r="O1072" t="s">
        <v>277</v>
      </c>
      <c r="P1072" t="s">
        <v>253</v>
      </c>
      <c r="Q1072" t="s">
        <v>253</v>
      </c>
      <c r="R1072" t="s">
        <v>233</v>
      </c>
      <c r="S1072" t="s">
        <v>229</v>
      </c>
      <c r="T1072" t="n">
        <v>5</v>
      </c>
    </row>
    <row r="1073" spans="1:20">
      <c r="A1073" s="1" t="n">
        <v>35399</v>
      </c>
      <c r="B1073" t="s">
        <v>279</v>
      </c>
      <c r="C1073" t="n">
        <v>3</v>
      </c>
      <c r="D1073" t="n">
        <v>20</v>
      </c>
      <c r="E1073" t="s">
        <v>52</v>
      </c>
      <c r="F1073" t="n">
        <v>3201</v>
      </c>
      <c r="G1073" t="s">
        <v>228</v>
      </c>
      <c r="H1073" t="s">
        <v>229</v>
      </c>
      <c r="I1073" t="n">
        <v>5</v>
      </c>
      <c r="J1073" t="n">
        <v>458</v>
      </c>
      <c r="K1073" t="s">
        <v>230</v>
      </c>
      <c r="L1073" t="n">
        <v>243</v>
      </c>
      <c r="M1073" t="n">
        <v>0.22</v>
      </c>
      <c r="N1073" t="n">
        <v>20.2</v>
      </c>
      <c r="O1073" t="s">
        <v>277</v>
      </c>
      <c r="P1073" t="s">
        <v>253</v>
      </c>
      <c r="Q1073" t="s">
        <v>253</v>
      </c>
      <c r="R1073" t="s">
        <v>233</v>
      </c>
      <c r="S1073" t="s">
        <v>229</v>
      </c>
      <c r="T1073" t="n">
        <v>5</v>
      </c>
    </row>
    <row r="1074" spans="1:20">
      <c r="A1074" s="1" t="n">
        <v>35399</v>
      </c>
      <c r="B1074" t="s">
        <v>227</v>
      </c>
      <c r="C1074" t="n">
        <v>1</v>
      </c>
      <c r="D1074" t="n">
        <v>20</v>
      </c>
      <c r="E1074" t="s">
        <v>52</v>
      </c>
      <c r="F1074" t="n">
        <v>3201</v>
      </c>
      <c r="G1074" t="s">
        <v>228</v>
      </c>
      <c r="H1074" t="s">
        <v>229</v>
      </c>
      <c r="I1074" t="n">
        <v>5</v>
      </c>
      <c r="J1074" t="n">
        <v>945</v>
      </c>
      <c r="K1074" t="s">
        <v>282</v>
      </c>
      <c r="L1074" t="n">
        <v>400</v>
      </c>
      <c r="M1074" t="n">
        <v>0.1</v>
      </c>
      <c r="N1074" t="n">
        <v>40.5</v>
      </c>
      <c r="O1074" t="s">
        <v>231</v>
      </c>
      <c r="P1074" t="s">
        <v>232</v>
      </c>
      <c r="Q1074" t="s">
        <v>232</v>
      </c>
      <c r="R1074" t="s">
        <v>233</v>
      </c>
      <c r="S1074" t="s">
        <v>229</v>
      </c>
      <c r="T1074" t="n">
        <v>5</v>
      </c>
    </row>
    <row r="1075" spans="1:20">
      <c r="A1075" s="1" t="n">
        <v>35399</v>
      </c>
      <c r="B1075" t="s">
        <v>227</v>
      </c>
      <c r="C1075" t="n">
        <v>2</v>
      </c>
      <c r="D1075" t="n">
        <v>20</v>
      </c>
      <c r="E1075" t="s">
        <v>52</v>
      </c>
      <c r="F1075" t="n">
        <v>3201</v>
      </c>
      <c r="G1075" t="s">
        <v>228</v>
      </c>
      <c r="H1075" t="s">
        <v>229</v>
      </c>
      <c r="I1075" t="n">
        <v>5</v>
      </c>
      <c r="J1075" t="n">
        <v>945</v>
      </c>
      <c r="K1075" t="s">
        <v>282</v>
      </c>
      <c r="L1075" t="n">
        <v>197</v>
      </c>
      <c r="M1075" t="n">
        <v>0.1</v>
      </c>
      <c r="N1075" t="n">
        <v>40.5</v>
      </c>
      <c r="O1075" t="s">
        <v>231</v>
      </c>
      <c r="P1075" t="s">
        <v>232</v>
      </c>
      <c r="Q1075" t="s">
        <v>232</v>
      </c>
      <c r="R1075" t="s">
        <v>233</v>
      </c>
      <c r="S1075" t="s">
        <v>229</v>
      </c>
      <c r="T1075" t="n">
        <v>5</v>
      </c>
    </row>
    <row r="1076" spans="1:20">
      <c r="A1076" s="1" t="n">
        <v>35399</v>
      </c>
      <c r="B1076" t="s">
        <v>227</v>
      </c>
      <c r="C1076" t="n">
        <v>3</v>
      </c>
      <c r="D1076" t="n">
        <v>20</v>
      </c>
      <c r="E1076" t="s">
        <v>52</v>
      </c>
      <c r="F1076" t="n">
        <v>3201</v>
      </c>
      <c r="G1076" t="s">
        <v>228</v>
      </c>
      <c r="H1076" t="s">
        <v>229</v>
      </c>
      <c r="I1076" t="n">
        <v>5</v>
      </c>
      <c r="J1076" t="n">
        <v>945</v>
      </c>
      <c r="K1076" t="s">
        <v>282</v>
      </c>
      <c r="L1076" t="n">
        <v>100</v>
      </c>
      <c r="M1076" t="n">
        <v>0.1</v>
      </c>
      <c r="N1076" t="n">
        <v>40.7</v>
      </c>
      <c r="O1076" t="s">
        <v>231</v>
      </c>
      <c r="P1076" t="s">
        <v>232</v>
      </c>
      <c r="Q1076" t="s">
        <v>232</v>
      </c>
      <c r="R1076" t="s">
        <v>233</v>
      </c>
      <c r="S1076" t="s">
        <v>229</v>
      </c>
      <c r="T1076" t="n">
        <v>5</v>
      </c>
    </row>
    <row r="1077" spans="1:20">
      <c r="A1077" s="1" t="n">
        <v>35399</v>
      </c>
      <c r="B1077" t="s">
        <v>227</v>
      </c>
      <c r="C1077" t="n">
        <v>4</v>
      </c>
      <c r="D1077" t="n">
        <v>20</v>
      </c>
      <c r="E1077" t="s">
        <v>52</v>
      </c>
      <c r="F1077" t="n">
        <v>3201</v>
      </c>
      <c r="G1077" t="s">
        <v>228</v>
      </c>
      <c r="H1077" t="s">
        <v>229</v>
      </c>
      <c r="I1077" t="n">
        <v>5</v>
      </c>
      <c r="J1077" t="n">
        <v>945</v>
      </c>
      <c r="K1077" t="s">
        <v>282</v>
      </c>
      <c r="L1077" t="n">
        <v>495</v>
      </c>
      <c r="M1077" t="n">
        <v>0.1</v>
      </c>
      <c r="N1077" t="n">
        <v>40.7</v>
      </c>
      <c r="O1077" t="s">
        <v>231</v>
      </c>
      <c r="P1077" t="s">
        <v>232</v>
      </c>
      <c r="Q1077" t="s">
        <v>232</v>
      </c>
      <c r="R1077" t="s">
        <v>233</v>
      </c>
      <c r="S1077" t="s">
        <v>229</v>
      </c>
      <c r="T1077" t="n">
        <v>5</v>
      </c>
    </row>
    <row r="1078" spans="1:20">
      <c r="A1078" s="1" t="n">
        <v>35430</v>
      </c>
      <c r="B1078" t="s">
        <v>279</v>
      </c>
      <c r="C1078" t="n">
        <v>1</v>
      </c>
      <c r="D1078" t="n">
        <v>20</v>
      </c>
      <c r="E1078" t="s">
        <v>52</v>
      </c>
      <c r="F1078" t="n">
        <v>3201</v>
      </c>
      <c r="G1078" t="s">
        <v>228</v>
      </c>
      <c r="H1078" t="s">
        <v>229</v>
      </c>
      <c r="I1078" t="n">
        <v>5</v>
      </c>
      <c r="J1078" t="n">
        <v>160</v>
      </c>
      <c r="K1078" t="s">
        <v>258</v>
      </c>
      <c r="L1078" t="n">
        <v>651</v>
      </c>
      <c r="M1078" t="n">
        <v>0.04</v>
      </c>
      <c r="N1078" t="n">
        <v>47.3</v>
      </c>
      <c r="O1078" t="s">
        <v>277</v>
      </c>
      <c r="P1078" t="s">
        <v>253</v>
      </c>
      <c r="Q1078" t="s">
        <v>253</v>
      </c>
      <c r="R1078" t="s">
        <v>233</v>
      </c>
      <c r="S1078" t="s">
        <v>229</v>
      </c>
      <c r="T1078" t="n">
        <v>5</v>
      </c>
    </row>
    <row r="1079" spans="1:20">
      <c r="A1079" s="1" t="n">
        <v>35430</v>
      </c>
      <c r="B1079" t="s">
        <v>279</v>
      </c>
      <c r="C1079" t="n">
        <v>2</v>
      </c>
      <c r="D1079" t="n">
        <v>20</v>
      </c>
      <c r="E1079" t="s">
        <v>52</v>
      </c>
      <c r="F1079" t="n">
        <v>3201</v>
      </c>
      <c r="G1079" t="s">
        <v>228</v>
      </c>
      <c r="H1079" t="s">
        <v>229</v>
      </c>
      <c r="I1079" t="n">
        <v>5</v>
      </c>
      <c r="J1079" t="n">
        <v>280</v>
      </c>
      <c r="K1079" t="s">
        <v>251</v>
      </c>
      <c r="L1079" t="n">
        <v>465</v>
      </c>
      <c r="M1079" t="n">
        <v>0.1</v>
      </c>
      <c r="N1079" t="n">
        <v>37</v>
      </c>
      <c r="O1079" t="s">
        <v>277</v>
      </c>
      <c r="P1079" t="s">
        <v>253</v>
      </c>
      <c r="Q1079" t="s">
        <v>253</v>
      </c>
      <c r="R1079" t="s">
        <v>233</v>
      </c>
      <c r="S1079" t="s">
        <v>229</v>
      </c>
      <c r="T1079" t="n">
        <v>5</v>
      </c>
    </row>
    <row r="1080" spans="1:20">
      <c r="A1080" s="1" t="n">
        <v>35430</v>
      </c>
      <c r="B1080" t="s">
        <v>279</v>
      </c>
      <c r="C1080" t="n">
        <v>3</v>
      </c>
      <c r="D1080" t="n">
        <v>20</v>
      </c>
      <c r="E1080" t="s">
        <v>52</v>
      </c>
      <c r="F1080" t="n">
        <v>3201</v>
      </c>
      <c r="G1080" t="s">
        <v>228</v>
      </c>
      <c r="H1080" t="s">
        <v>229</v>
      </c>
      <c r="I1080" t="n">
        <v>5</v>
      </c>
      <c r="J1080" t="n">
        <v>458</v>
      </c>
      <c r="K1080" t="s">
        <v>230</v>
      </c>
      <c r="L1080" t="n">
        <v>250</v>
      </c>
      <c r="M1080" t="n">
        <v>0.22</v>
      </c>
      <c r="N1080" t="n">
        <v>21</v>
      </c>
      <c r="O1080" t="s">
        <v>277</v>
      </c>
      <c r="P1080" t="s">
        <v>253</v>
      </c>
      <c r="Q1080" t="s">
        <v>253</v>
      </c>
      <c r="R1080" t="s">
        <v>233</v>
      </c>
      <c r="S1080" t="s">
        <v>229</v>
      </c>
      <c r="T1080" t="n">
        <v>5</v>
      </c>
    </row>
    <row r="1081" spans="1:20">
      <c r="A1081" s="1" t="n">
        <v>35430</v>
      </c>
      <c r="B1081" t="s">
        <v>227</v>
      </c>
      <c r="C1081" t="n">
        <v>1</v>
      </c>
      <c r="D1081" t="n">
        <v>20</v>
      </c>
      <c r="E1081" t="s">
        <v>52</v>
      </c>
      <c r="F1081" t="n">
        <v>3201</v>
      </c>
      <c r="G1081" t="s">
        <v>228</v>
      </c>
      <c r="H1081" t="s">
        <v>229</v>
      </c>
      <c r="I1081" t="n">
        <v>5</v>
      </c>
      <c r="J1081" t="n">
        <v>458</v>
      </c>
      <c r="K1081" t="s">
        <v>230</v>
      </c>
      <c r="L1081" t="n">
        <v>544</v>
      </c>
      <c r="M1081" t="n">
        <v>0.1</v>
      </c>
      <c r="N1081" t="n">
        <v>35.5</v>
      </c>
      <c r="O1081" t="s">
        <v>231</v>
      </c>
      <c r="P1081" t="s">
        <v>232</v>
      </c>
      <c r="Q1081" t="s">
        <v>232</v>
      </c>
      <c r="R1081" t="s">
        <v>233</v>
      </c>
      <c r="S1081" t="s">
        <v>229</v>
      </c>
      <c r="T1081" t="n">
        <v>5</v>
      </c>
    </row>
    <row r="1082" spans="1:20">
      <c r="A1082" s="1" t="n">
        <v>35430</v>
      </c>
      <c r="B1082" t="s">
        <v>227</v>
      </c>
      <c r="C1082" t="n">
        <v>2</v>
      </c>
      <c r="D1082" t="n">
        <v>213</v>
      </c>
      <c r="E1082" t="s">
        <v>234</v>
      </c>
      <c r="F1082" t="n">
        <v>3201</v>
      </c>
      <c r="G1082" t="s">
        <v>228</v>
      </c>
      <c r="H1082" t="s">
        <v>229</v>
      </c>
      <c r="I1082" t="n">
        <v>5</v>
      </c>
      <c r="J1082" t="n">
        <v>795</v>
      </c>
      <c r="K1082" t="s">
        <v>240</v>
      </c>
      <c r="L1082" t="n">
        <v>21</v>
      </c>
      <c r="M1082" t="n">
        <v>0</v>
      </c>
      <c r="N1082" t="n">
        <v>0</v>
      </c>
    </row>
    <row r="1083" spans="1:20">
      <c r="A1083" s="1" t="n">
        <v>35430</v>
      </c>
      <c r="B1083" t="s">
        <v>227</v>
      </c>
      <c r="C1083" t="n">
        <v>3</v>
      </c>
      <c r="D1083" t="n">
        <v>20</v>
      </c>
      <c r="E1083" t="s">
        <v>52</v>
      </c>
      <c r="F1083" t="n">
        <v>3201</v>
      </c>
      <c r="G1083" t="s">
        <v>228</v>
      </c>
      <c r="H1083" t="s">
        <v>229</v>
      </c>
      <c r="I1083" t="n">
        <v>5</v>
      </c>
      <c r="J1083" t="n">
        <v>458</v>
      </c>
      <c r="K1083" t="s">
        <v>230</v>
      </c>
      <c r="L1083" t="n">
        <v>212</v>
      </c>
      <c r="M1083" t="n">
        <v>0.02</v>
      </c>
      <c r="N1083" t="n">
        <v>45.2</v>
      </c>
      <c r="O1083" t="s">
        <v>231</v>
      </c>
      <c r="P1083" t="s">
        <v>232</v>
      </c>
      <c r="Q1083" t="s">
        <v>232</v>
      </c>
      <c r="R1083" t="s">
        <v>233</v>
      </c>
      <c r="S1083" t="s">
        <v>229</v>
      </c>
      <c r="T1083" t="n">
        <v>5</v>
      </c>
    </row>
    <row r="1084" spans="1:20">
      <c r="A1084" s="1" t="n">
        <v>35430</v>
      </c>
      <c r="B1084" t="s">
        <v>227</v>
      </c>
      <c r="C1084" t="n">
        <v>4</v>
      </c>
      <c r="D1084" t="n">
        <v>850</v>
      </c>
      <c r="E1084" t="s">
        <v>280</v>
      </c>
      <c r="F1084" t="n">
        <v>3201</v>
      </c>
      <c r="G1084" t="s">
        <v>228</v>
      </c>
      <c r="H1084" t="s">
        <v>229</v>
      </c>
      <c r="I1084" t="n">
        <v>5</v>
      </c>
      <c r="J1084" t="n">
        <v>458</v>
      </c>
      <c r="K1084" t="s">
        <v>230</v>
      </c>
      <c r="L1084" t="n">
        <v>197</v>
      </c>
      <c r="M1084" t="n">
        <v>0</v>
      </c>
      <c r="N1084" t="n">
        <v>0</v>
      </c>
      <c r="O1084" t="s">
        <v>231</v>
      </c>
      <c r="P1084" t="s">
        <v>232</v>
      </c>
      <c r="Q1084" t="s">
        <v>232</v>
      </c>
      <c r="R1084" t="s">
        <v>233</v>
      </c>
      <c r="S1084" t="s">
        <v>229</v>
      </c>
      <c r="T1084" t="n">
        <v>5</v>
      </c>
    </row>
    <row r="1085" spans="1:20">
      <c r="A1085" s="1" t="n">
        <v>35430</v>
      </c>
      <c r="B1085" t="s">
        <v>227</v>
      </c>
      <c r="C1085" t="n">
        <v>5</v>
      </c>
      <c r="D1085" t="n">
        <v>850</v>
      </c>
      <c r="E1085" t="s">
        <v>280</v>
      </c>
      <c r="F1085" t="n">
        <v>3201</v>
      </c>
      <c r="G1085" t="s">
        <v>228</v>
      </c>
      <c r="H1085" t="s">
        <v>229</v>
      </c>
      <c r="I1085" t="n">
        <v>5</v>
      </c>
      <c r="J1085" t="n">
        <v>458</v>
      </c>
      <c r="K1085" t="s">
        <v>230</v>
      </c>
      <c r="L1085" t="n">
        <v>106</v>
      </c>
      <c r="M1085" t="n">
        <v>0</v>
      </c>
      <c r="N1085" t="n">
        <v>0</v>
      </c>
      <c r="O1085" t="s">
        <v>231</v>
      </c>
      <c r="P1085" t="s">
        <v>232</v>
      </c>
      <c r="Q1085" t="s">
        <v>232</v>
      </c>
      <c r="R1085" t="s">
        <v>233</v>
      </c>
      <c r="S1085" t="s">
        <v>229</v>
      </c>
      <c r="T1085" t="n">
        <v>5</v>
      </c>
    </row>
    <row r="1086" spans="1:20">
      <c r="A1086" s="1" t="n">
        <v>35461</v>
      </c>
      <c r="B1086" t="s">
        <v>279</v>
      </c>
      <c r="C1086" t="n">
        <v>1</v>
      </c>
      <c r="D1086" t="n">
        <v>20</v>
      </c>
      <c r="E1086" t="s">
        <v>52</v>
      </c>
      <c r="F1086" t="n">
        <v>3201</v>
      </c>
      <c r="G1086" t="s">
        <v>228</v>
      </c>
      <c r="H1086" t="s">
        <v>229</v>
      </c>
      <c r="I1086" t="n">
        <v>5</v>
      </c>
      <c r="J1086" t="n">
        <v>160</v>
      </c>
      <c r="K1086" t="s">
        <v>258</v>
      </c>
      <c r="L1086" t="n">
        <v>654</v>
      </c>
      <c r="M1086" t="n">
        <v>0.01</v>
      </c>
      <c r="N1086" t="n">
        <v>54.5</v>
      </c>
      <c r="O1086" t="s">
        <v>277</v>
      </c>
      <c r="P1086" t="s">
        <v>253</v>
      </c>
      <c r="Q1086" t="s">
        <v>253</v>
      </c>
      <c r="R1086" t="s">
        <v>233</v>
      </c>
      <c r="S1086" t="s">
        <v>229</v>
      </c>
      <c r="T1086" t="n">
        <v>5</v>
      </c>
    </row>
    <row r="1087" spans="1:20">
      <c r="A1087" s="1" t="n">
        <v>35461</v>
      </c>
      <c r="B1087" t="s">
        <v>279</v>
      </c>
      <c r="C1087" t="n">
        <v>2</v>
      </c>
      <c r="D1087" t="n">
        <v>20</v>
      </c>
      <c r="E1087" t="s">
        <v>52</v>
      </c>
      <c r="F1087" t="n">
        <v>3201</v>
      </c>
      <c r="G1087" t="s">
        <v>228</v>
      </c>
      <c r="H1087" t="s">
        <v>229</v>
      </c>
      <c r="I1087" t="n">
        <v>5</v>
      </c>
      <c r="J1087" t="n">
        <v>458</v>
      </c>
      <c r="K1087" t="s">
        <v>230</v>
      </c>
      <c r="L1087" t="n">
        <v>364</v>
      </c>
      <c r="M1087" t="n">
        <v>0.22</v>
      </c>
      <c r="N1087" t="n">
        <v>19.7</v>
      </c>
      <c r="O1087" t="s">
        <v>277</v>
      </c>
      <c r="P1087" t="s">
        <v>253</v>
      </c>
      <c r="Q1087" t="s">
        <v>253</v>
      </c>
      <c r="R1087" t="s">
        <v>233</v>
      </c>
      <c r="S1087" t="s">
        <v>229</v>
      </c>
      <c r="T1087" t="n">
        <v>5</v>
      </c>
    </row>
    <row r="1088" spans="1:20">
      <c r="A1088" s="1" t="n">
        <v>35461</v>
      </c>
      <c r="B1088" t="s">
        <v>279</v>
      </c>
      <c r="C1088" t="n">
        <v>3</v>
      </c>
      <c r="D1088" t="n">
        <v>20</v>
      </c>
      <c r="E1088" t="s">
        <v>52</v>
      </c>
      <c r="F1088" t="n">
        <v>3201</v>
      </c>
      <c r="G1088" t="s">
        <v>228</v>
      </c>
      <c r="H1088" t="s">
        <v>229</v>
      </c>
      <c r="I1088" t="n">
        <v>5</v>
      </c>
      <c r="J1088" t="n">
        <v>280</v>
      </c>
      <c r="K1088" t="s">
        <v>251</v>
      </c>
      <c r="L1088" t="n">
        <v>660</v>
      </c>
      <c r="M1088" t="n">
        <v>0.11</v>
      </c>
      <c r="N1088" t="n">
        <v>30.5</v>
      </c>
      <c r="O1088" t="s">
        <v>277</v>
      </c>
      <c r="P1088" t="s">
        <v>253</v>
      </c>
      <c r="Q1088" t="s">
        <v>253</v>
      </c>
      <c r="R1088" t="s">
        <v>233</v>
      </c>
      <c r="S1088" t="s">
        <v>229</v>
      </c>
      <c r="T1088" t="n">
        <v>5</v>
      </c>
    </row>
    <row r="1089" spans="1:20">
      <c r="A1089" s="1" t="n">
        <v>35461</v>
      </c>
      <c r="B1089" t="s">
        <v>227</v>
      </c>
      <c r="C1089" t="n">
        <v>1</v>
      </c>
      <c r="D1089" t="n">
        <v>20</v>
      </c>
      <c r="E1089" t="s">
        <v>52</v>
      </c>
      <c r="F1089" t="n">
        <v>3201</v>
      </c>
      <c r="G1089" t="s">
        <v>228</v>
      </c>
      <c r="H1089" t="s">
        <v>229</v>
      </c>
      <c r="I1089" t="n">
        <v>5</v>
      </c>
      <c r="J1089" t="n">
        <v>458</v>
      </c>
      <c r="K1089" t="s">
        <v>230</v>
      </c>
      <c r="L1089" t="n">
        <v>91</v>
      </c>
      <c r="M1089" t="n">
        <v>0.2</v>
      </c>
      <c r="N1089" t="n">
        <v>21.1</v>
      </c>
      <c r="O1089" t="s">
        <v>231</v>
      </c>
      <c r="P1089" t="s">
        <v>232</v>
      </c>
      <c r="Q1089" t="s">
        <v>232</v>
      </c>
      <c r="R1089" t="s">
        <v>233</v>
      </c>
      <c r="S1089" t="s">
        <v>229</v>
      </c>
      <c r="T1089" t="n">
        <v>5</v>
      </c>
    </row>
    <row r="1090" spans="1:20">
      <c r="A1090" s="1" t="n">
        <v>35461</v>
      </c>
      <c r="B1090" t="s">
        <v>227</v>
      </c>
      <c r="C1090" t="n">
        <v>2</v>
      </c>
      <c r="D1090" t="n">
        <v>20</v>
      </c>
      <c r="E1090" t="s">
        <v>52</v>
      </c>
      <c r="F1090" t="n">
        <v>3201</v>
      </c>
      <c r="G1090" t="s">
        <v>228</v>
      </c>
      <c r="H1090" t="s">
        <v>229</v>
      </c>
      <c r="I1090" t="n">
        <v>5</v>
      </c>
      <c r="J1090" t="n">
        <v>458</v>
      </c>
      <c r="K1090" t="s">
        <v>230</v>
      </c>
      <c r="L1090" t="n">
        <v>329</v>
      </c>
      <c r="M1090" t="n">
        <v>0.1</v>
      </c>
      <c r="N1090" t="n">
        <v>34.7</v>
      </c>
      <c r="O1090" t="s">
        <v>231</v>
      </c>
      <c r="P1090" t="s">
        <v>232</v>
      </c>
      <c r="Q1090" t="s">
        <v>232</v>
      </c>
      <c r="R1090" t="s">
        <v>233</v>
      </c>
      <c r="S1090" t="s">
        <v>229</v>
      </c>
      <c r="T1090" t="n">
        <v>5</v>
      </c>
    </row>
    <row r="1091" spans="1:20">
      <c r="A1091" s="1" t="n">
        <v>35461</v>
      </c>
      <c r="B1091" t="s">
        <v>227</v>
      </c>
      <c r="C1091" t="n">
        <v>3</v>
      </c>
      <c r="D1091" t="n">
        <v>20</v>
      </c>
      <c r="E1091" t="s">
        <v>52</v>
      </c>
      <c r="F1091" t="n">
        <v>3201</v>
      </c>
      <c r="G1091" t="s">
        <v>228</v>
      </c>
      <c r="H1091" t="s">
        <v>229</v>
      </c>
      <c r="I1091" t="n">
        <v>5</v>
      </c>
      <c r="J1091" t="n">
        <v>458</v>
      </c>
      <c r="K1091" t="s">
        <v>230</v>
      </c>
      <c r="L1091" t="n">
        <v>166</v>
      </c>
      <c r="M1091" t="n">
        <v>0.01</v>
      </c>
      <c r="N1091" t="n">
        <v>45.7</v>
      </c>
      <c r="O1091" t="s">
        <v>231</v>
      </c>
      <c r="P1091" t="s">
        <v>232</v>
      </c>
      <c r="Q1091" t="s">
        <v>232</v>
      </c>
      <c r="R1091" t="s">
        <v>233</v>
      </c>
      <c r="S1091" t="s">
        <v>229</v>
      </c>
      <c r="T1091" t="n">
        <v>5</v>
      </c>
    </row>
    <row r="1092" spans="1:20">
      <c r="A1092" s="1" t="n">
        <v>35461</v>
      </c>
      <c r="B1092" t="s">
        <v>227</v>
      </c>
      <c r="C1092" t="n">
        <v>4</v>
      </c>
      <c r="D1092" t="n">
        <v>20</v>
      </c>
      <c r="E1092" t="s">
        <v>52</v>
      </c>
      <c r="F1092" t="n">
        <v>3201</v>
      </c>
      <c r="G1092" t="s">
        <v>228</v>
      </c>
      <c r="H1092" t="s">
        <v>229</v>
      </c>
      <c r="I1092" t="n">
        <v>5</v>
      </c>
      <c r="J1092" t="n">
        <v>458</v>
      </c>
      <c r="K1092" t="s">
        <v>230</v>
      </c>
      <c r="L1092" t="n">
        <v>218</v>
      </c>
      <c r="M1092" t="n">
        <v>0.07000000000000001</v>
      </c>
      <c r="N1092" t="n">
        <v>32.1</v>
      </c>
      <c r="O1092" t="s">
        <v>231</v>
      </c>
      <c r="P1092" t="s">
        <v>232</v>
      </c>
      <c r="Q1092" t="s">
        <v>232</v>
      </c>
      <c r="R1092" t="s">
        <v>233</v>
      </c>
      <c r="S1092" t="s">
        <v>229</v>
      </c>
      <c r="T1092" t="n">
        <v>5</v>
      </c>
    </row>
    <row r="1093" spans="1:20">
      <c r="A1093" s="1" t="n">
        <v>35461</v>
      </c>
      <c r="B1093" t="s">
        <v>227</v>
      </c>
      <c r="C1093" t="n">
        <v>5</v>
      </c>
      <c r="D1093" t="n">
        <v>20</v>
      </c>
      <c r="E1093" t="s">
        <v>52</v>
      </c>
      <c r="F1093" t="n">
        <v>3201</v>
      </c>
      <c r="G1093" t="s">
        <v>228</v>
      </c>
      <c r="H1093" t="s">
        <v>229</v>
      </c>
      <c r="I1093" t="n">
        <v>5</v>
      </c>
      <c r="J1093" t="n">
        <v>945</v>
      </c>
      <c r="K1093" t="s">
        <v>282</v>
      </c>
      <c r="L1093" t="n">
        <v>526</v>
      </c>
      <c r="M1093" t="n">
        <v>0.1</v>
      </c>
      <c r="N1093" t="n">
        <v>40.7</v>
      </c>
      <c r="O1093" t="s">
        <v>231</v>
      </c>
      <c r="P1093" t="s">
        <v>232</v>
      </c>
      <c r="Q1093" t="s">
        <v>232</v>
      </c>
      <c r="R1093" t="s">
        <v>233</v>
      </c>
      <c r="S1093" t="s">
        <v>229</v>
      </c>
      <c r="T1093" t="n">
        <v>5</v>
      </c>
    </row>
    <row r="1094" spans="1:20">
      <c r="A1094" s="1" t="n">
        <v>35461</v>
      </c>
      <c r="B1094" t="s">
        <v>236</v>
      </c>
      <c r="C1094" t="n">
        <v>1</v>
      </c>
      <c r="D1094" t="n">
        <v>213</v>
      </c>
      <c r="E1094" t="s">
        <v>234</v>
      </c>
      <c r="F1094" t="n">
        <v>3201</v>
      </c>
      <c r="G1094" t="s">
        <v>228</v>
      </c>
      <c r="H1094" t="s">
        <v>229</v>
      </c>
      <c r="I1094" t="n">
        <v>5</v>
      </c>
      <c r="J1094" t="n">
        <v>940</v>
      </c>
      <c r="K1094" t="s">
        <v>235</v>
      </c>
      <c r="L1094" t="n">
        <v>1</v>
      </c>
      <c r="M1094" t="n">
        <v>0</v>
      </c>
      <c r="N1094" t="n">
        <v>0</v>
      </c>
    </row>
    <row r="1095" spans="1:20">
      <c r="A1095" s="1" t="n">
        <v>35461</v>
      </c>
      <c r="B1095" t="s">
        <v>236</v>
      </c>
      <c r="C1095" t="n">
        <v>2</v>
      </c>
      <c r="D1095" t="n">
        <v>213</v>
      </c>
      <c r="E1095" t="s">
        <v>234</v>
      </c>
      <c r="F1095" t="n">
        <v>3201</v>
      </c>
      <c r="G1095" t="s">
        <v>228</v>
      </c>
      <c r="H1095" t="s">
        <v>229</v>
      </c>
      <c r="I1095" t="n">
        <v>5</v>
      </c>
      <c r="J1095" t="n">
        <v>940</v>
      </c>
      <c r="K1095" t="s">
        <v>235</v>
      </c>
      <c r="L1095" t="n">
        <v>1</v>
      </c>
      <c r="M1095" t="n">
        <v>0</v>
      </c>
      <c r="N1095" t="n">
        <v>0</v>
      </c>
    </row>
    <row r="1096" spans="1:20">
      <c r="A1096" s="1" t="n">
        <v>35461</v>
      </c>
      <c r="B1096" t="s">
        <v>236</v>
      </c>
      <c r="C1096" t="n">
        <v>3</v>
      </c>
      <c r="D1096" t="n">
        <v>213</v>
      </c>
      <c r="E1096" t="s">
        <v>234</v>
      </c>
      <c r="F1096" t="n">
        <v>3201</v>
      </c>
      <c r="G1096" t="s">
        <v>228</v>
      </c>
      <c r="H1096" t="s">
        <v>229</v>
      </c>
      <c r="I1096" t="n">
        <v>5</v>
      </c>
      <c r="J1096" t="n">
        <v>940</v>
      </c>
      <c r="K1096" t="s">
        <v>235</v>
      </c>
      <c r="L1096" t="n">
        <v>1</v>
      </c>
      <c r="M1096" t="n">
        <v>0</v>
      </c>
      <c r="N1096" t="n">
        <v>0</v>
      </c>
    </row>
    <row r="1097" spans="1:20">
      <c r="A1097" s="1" t="n">
        <v>35461</v>
      </c>
      <c r="B1097" t="s">
        <v>236</v>
      </c>
      <c r="C1097" t="n">
        <v>4</v>
      </c>
      <c r="D1097" t="n">
        <v>213</v>
      </c>
      <c r="E1097" t="s">
        <v>234</v>
      </c>
      <c r="F1097" t="n">
        <v>3201</v>
      </c>
      <c r="G1097" t="s">
        <v>228</v>
      </c>
      <c r="H1097" t="s">
        <v>229</v>
      </c>
      <c r="I1097" t="n">
        <v>5</v>
      </c>
      <c r="J1097" t="n">
        <v>940</v>
      </c>
      <c r="K1097" t="s">
        <v>235</v>
      </c>
      <c r="L1097" t="n">
        <v>1</v>
      </c>
      <c r="M1097" t="n">
        <v>0</v>
      </c>
      <c r="N1097" t="n">
        <v>0</v>
      </c>
    </row>
    <row r="1098" spans="1:20">
      <c r="A1098" s="1" t="n">
        <v>35489</v>
      </c>
      <c r="B1098" t="s">
        <v>279</v>
      </c>
      <c r="C1098" t="n">
        <v>1</v>
      </c>
      <c r="D1098" t="n">
        <v>216</v>
      </c>
      <c r="E1098" t="s">
        <v>264</v>
      </c>
      <c r="F1098" t="n">
        <v>3201</v>
      </c>
      <c r="G1098" t="s">
        <v>228</v>
      </c>
      <c r="H1098" t="s">
        <v>229</v>
      </c>
      <c r="I1098" t="n">
        <v>5</v>
      </c>
      <c r="J1098" t="n">
        <v>78</v>
      </c>
      <c r="K1098" t="s">
        <v>249</v>
      </c>
      <c r="L1098" t="n">
        <v>136</v>
      </c>
      <c r="M1098" t="n">
        <v>0</v>
      </c>
      <c r="N1098" t="n">
        <v>0</v>
      </c>
    </row>
    <row r="1099" spans="1:20">
      <c r="A1099" s="1" t="n">
        <v>35489</v>
      </c>
      <c r="B1099" t="s">
        <v>279</v>
      </c>
      <c r="C1099" t="n">
        <v>2</v>
      </c>
      <c r="D1099" t="n">
        <v>20</v>
      </c>
      <c r="E1099" t="s">
        <v>52</v>
      </c>
      <c r="F1099" t="n">
        <v>3201</v>
      </c>
      <c r="G1099" t="s">
        <v>228</v>
      </c>
      <c r="H1099" t="s">
        <v>229</v>
      </c>
      <c r="I1099" t="n">
        <v>5</v>
      </c>
      <c r="J1099" t="n">
        <v>280</v>
      </c>
      <c r="K1099" t="s">
        <v>251</v>
      </c>
      <c r="L1099" t="n">
        <v>708</v>
      </c>
      <c r="M1099" t="n">
        <v>0.11</v>
      </c>
      <c r="N1099" t="n">
        <v>30.1</v>
      </c>
      <c r="O1099" t="s">
        <v>277</v>
      </c>
      <c r="P1099" t="s">
        <v>253</v>
      </c>
      <c r="Q1099" t="s">
        <v>253</v>
      </c>
      <c r="R1099" t="s">
        <v>233</v>
      </c>
      <c r="S1099" t="s">
        <v>229</v>
      </c>
      <c r="T1099" t="n">
        <v>5</v>
      </c>
    </row>
    <row r="1100" spans="1:20">
      <c r="A1100" s="1" t="n">
        <v>35489</v>
      </c>
      <c r="B1100" t="s">
        <v>279</v>
      </c>
      <c r="C1100" t="n">
        <v>3</v>
      </c>
      <c r="D1100" t="n">
        <v>20</v>
      </c>
      <c r="E1100" t="s">
        <v>52</v>
      </c>
      <c r="F1100" t="n">
        <v>3201</v>
      </c>
      <c r="G1100" t="s">
        <v>228</v>
      </c>
      <c r="H1100" t="s">
        <v>229</v>
      </c>
      <c r="I1100" t="n">
        <v>5</v>
      </c>
      <c r="J1100" t="n">
        <v>458</v>
      </c>
      <c r="K1100" t="s">
        <v>230</v>
      </c>
      <c r="L1100" t="n">
        <v>323</v>
      </c>
      <c r="M1100" t="n">
        <v>0.21</v>
      </c>
      <c r="N1100" t="n">
        <v>20.2</v>
      </c>
      <c r="O1100" t="s">
        <v>277</v>
      </c>
      <c r="P1100" t="s">
        <v>253</v>
      </c>
      <c r="Q1100" t="s">
        <v>253</v>
      </c>
      <c r="R1100" t="s">
        <v>233</v>
      </c>
      <c r="S1100" t="s">
        <v>229</v>
      </c>
      <c r="T1100" t="n">
        <v>5</v>
      </c>
    </row>
    <row r="1101" spans="1:20">
      <c r="A1101" s="1" t="n">
        <v>35489</v>
      </c>
      <c r="B1101" t="s">
        <v>279</v>
      </c>
      <c r="C1101" t="n">
        <v>4</v>
      </c>
      <c r="D1101" t="n">
        <v>20</v>
      </c>
      <c r="E1101" t="s">
        <v>52</v>
      </c>
      <c r="F1101" t="n">
        <v>3201</v>
      </c>
      <c r="G1101" t="s">
        <v>228</v>
      </c>
      <c r="H1101" t="s">
        <v>229</v>
      </c>
      <c r="I1101" t="n">
        <v>5</v>
      </c>
      <c r="J1101" t="n">
        <v>458</v>
      </c>
      <c r="K1101" t="s">
        <v>230</v>
      </c>
      <c r="L1101" t="n">
        <v>180</v>
      </c>
      <c r="M1101" t="n">
        <v>0.11</v>
      </c>
      <c r="N1101" t="n">
        <v>38</v>
      </c>
      <c r="O1101" t="s">
        <v>277</v>
      </c>
      <c r="P1101" t="s">
        <v>253</v>
      </c>
      <c r="Q1101" t="s">
        <v>253</v>
      </c>
      <c r="R1101" t="s">
        <v>233</v>
      </c>
      <c r="S1101" t="s">
        <v>229</v>
      </c>
      <c r="T1101" t="n">
        <v>5</v>
      </c>
    </row>
    <row r="1102" spans="1:20">
      <c r="A1102" s="1" t="n">
        <v>35489</v>
      </c>
      <c r="B1102" t="s">
        <v>279</v>
      </c>
      <c r="C1102" t="n">
        <v>5</v>
      </c>
      <c r="D1102" t="n">
        <v>20</v>
      </c>
      <c r="E1102" t="s">
        <v>52</v>
      </c>
      <c r="F1102" t="n">
        <v>3201</v>
      </c>
      <c r="G1102" t="s">
        <v>228</v>
      </c>
      <c r="H1102" t="s">
        <v>229</v>
      </c>
      <c r="I1102" t="n">
        <v>5</v>
      </c>
      <c r="J1102" t="n">
        <v>580</v>
      </c>
      <c r="K1102" t="s">
        <v>248</v>
      </c>
      <c r="L1102" t="n">
        <v>208</v>
      </c>
      <c r="M1102" t="n">
        <v>0.03</v>
      </c>
      <c r="N1102" t="n">
        <v>45.7</v>
      </c>
      <c r="O1102" t="s">
        <v>277</v>
      </c>
      <c r="P1102" t="s">
        <v>253</v>
      </c>
      <c r="Q1102" t="s">
        <v>253</v>
      </c>
      <c r="R1102" t="s">
        <v>233</v>
      </c>
      <c r="S1102" t="s">
        <v>229</v>
      </c>
      <c r="T1102" t="n">
        <v>5</v>
      </c>
    </row>
    <row r="1103" spans="1:20">
      <c r="A1103" s="1" t="n">
        <v>35489</v>
      </c>
      <c r="B1103" t="s">
        <v>227</v>
      </c>
      <c r="C1103" t="n">
        <v>1</v>
      </c>
      <c r="D1103" t="n">
        <v>20</v>
      </c>
      <c r="E1103" t="s">
        <v>52</v>
      </c>
      <c r="F1103" t="n">
        <v>3201</v>
      </c>
      <c r="G1103" t="s">
        <v>228</v>
      </c>
      <c r="H1103" t="s">
        <v>229</v>
      </c>
      <c r="I1103" t="n">
        <v>5</v>
      </c>
      <c r="J1103" t="n">
        <v>458</v>
      </c>
      <c r="K1103" t="s">
        <v>230</v>
      </c>
      <c r="L1103" t="n">
        <v>400</v>
      </c>
      <c r="M1103" t="n">
        <v>0.1</v>
      </c>
      <c r="N1103" t="n">
        <v>35.1</v>
      </c>
      <c r="O1103" t="s">
        <v>231</v>
      </c>
      <c r="P1103" t="s">
        <v>232</v>
      </c>
      <c r="Q1103" t="s">
        <v>232</v>
      </c>
      <c r="R1103" t="s">
        <v>233</v>
      </c>
      <c r="S1103" t="s">
        <v>229</v>
      </c>
      <c r="T1103" t="n">
        <v>5</v>
      </c>
    </row>
    <row r="1104" spans="1:20">
      <c r="A1104" s="1" t="n">
        <v>35489</v>
      </c>
      <c r="B1104" t="s">
        <v>227</v>
      </c>
      <c r="C1104" t="n">
        <v>2</v>
      </c>
      <c r="D1104" t="n">
        <v>508</v>
      </c>
      <c r="E1104" t="s">
        <v>246</v>
      </c>
      <c r="F1104" t="n">
        <v>3201</v>
      </c>
      <c r="G1104" t="s">
        <v>228</v>
      </c>
      <c r="H1104" t="s">
        <v>229</v>
      </c>
      <c r="I1104" t="n">
        <v>5</v>
      </c>
      <c r="J1104" t="n">
        <v>458</v>
      </c>
      <c r="K1104" t="s">
        <v>230</v>
      </c>
      <c r="L1104" t="n">
        <v>158</v>
      </c>
      <c r="M1104" t="n">
        <v>0.18</v>
      </c>
      <c r="N1104" t="n">
        <v>0</v>
      </c>
    </row>
    <row r="1105" spans="1:20">
      <c r="A1105" s="1" t="n">
        <v>35489</v>
      </c>
      <c r="B1105" t="s">
        <v>227</v>
      </c>
      <c r="C1105" t="n">
        <v>3</v>
      </c>
      <c r="D1105" t="n">
        <v>20</v>
      </c>
      <c r="E1105" t="s">
        <v>52</v>
      </c>
      <c r="F1105" t="n">
        <v>3201</v>
      </c>
      <c r="G1105" t="s">
        <v>228</v>
      </c>
      <c r="H1105" t="s">
        <v>229</v>
      </c>
      <c r="I1105" t="n">
        <v>5</v>
      </c>
      <c r="J1105" t="n">
        <v>458</v>
      </c>
      <c r="K1105" t="s">
        <v>230</v>
      </c>
      <c r="L1105" t="n">
        <v>178</v>
      </c>
      <c r="M1105" t="n">
        <v>0.02</v>
      </c>
      <c r="N1105" t="n">
        <v>46.4</v>
      </c>
      <c r="O1105" t="s">
        <v>231</v>
      </c>
      <c r="P1105" t="s">
        <v>232</v>
      </c>
      <c r="Q1105" t="s">
        <v>232</v>
      </c>
      <c r="R1105" t="s">
        <v>233</v>
      </c>
      <c r="S1105" t="s">
        <v>229</v>
      </c>
      <c r="T1105" t="n">
        <v>5</v>
      </c>
    </row>
    <row r="1106" spans="1:20">
      <c r="A1106" s="1" t="n">
        <v>35489</v>
      </c>
      <c r="B1106" t="s">
        <v>227</v>
      </c>
      <c r="C1106" t="n">
        <v>4</v>
      </c>
      <c r="D1106" t="n">
        <v>20</v>
      </c>
      <c r="E1106" t="s">
        <v>52</v>
      </c>
      <c r="F1106" t="n">
        <v>3201</v>
      </c>
      <c r="G1106" t="s">
        <v>228</v>
      </c>
      <c r="H1106" t="s">
        <v>229</v>
      </c>
      <c r="I1106" t="n">
        <v>5</v>
      </c>
      <c r="J1106" t="n">
        <v>940</v>
      </c>
      <c r="K1106" t="s">
        <v>235</v>
      </c>
      <c r="L1106" t="n">
        <v>99</v>
      </c>
      <c r="M1106" t="n">
        <v>5.5</v>
      </c>
      <c r="N1106" t="n">
        <v>10.4</v>
      </c>
      <c r="O1106" t="s">
        <v>231</v>
      </c>
      <c r="P1106" t="s">
        <v>232</v>
      </c>
      <c r="Q1106" t="s">
        <v>232</v>
      </c>
      <c r="R1106" t="s">
        <v>233</v>
      </c>
      <c r="S1106" t="s">
        <v>229</v>
      </c>
      <c r="T1106" t="n">
        <v>5</v>
      </c>
    </row>
    <row r="1107" spans="1:20">
      <c r="A1107" s="1" t="n">
        <v>35489</v>
      </c>
      <c r="B1107" t="s">
        <v>227</v>
      </c>
      <c r="C1107" t="n">
        <v>5</v>
      </c>
      <c r="D1107" t="n">
        <v>20</v>
      </c>
      <c r="E1107" t="s">
        <v>52</v>
      </c>
      <c r="F1107" t="n">
        <v>3201</v>
      </c>
      <c r="G1107" t="s">
        <v>228</v>
      </c>
      <c r="H1107" t="s">
        <v>229</v>
      </c>
      <c r="I1107" t="n">
        <v>5</v>
      </c>
      <c r="J1107" t="n">
        <v>945</v>
      </c>
      <c r="K1107" t="s">
        <v>282</v>
      </c>
      <c r="L1107" t="n">
        <v>519</v>
      </c>
      <c r="M1107" t="n">
        <v>0.1</v>
      </c>
      <c r="N1107" t="n">
        <v>40.8</v>
      </c>
      <c r="O1107" t="s">
        <v>231</v>
      </c>
      <c r="P1107" t="s">
        <v>232</v>
      </c>
      <c r="Q1107" t="s">
        <v>232</v>
      </c>
      <c r="R1107" t="s">
        <v>233</v>
      </c>
      <c r="S1107" t="s">
        <v>229</v>
      </c>
      <c r="T1107" t="n">
        <v>5</v>
      </c>
    </row>
    <row r="1108" spans="1:20">
      <c r="A1108" s="1" t="n">
        <v>35489</v>
      </c>
      <c r="B1108" t="s">
        <v>283</v>
      </c>
      <c r="C1108" t="n">
        <v>1</v>
      </c>
      <c r="D1108" t="n">
        <v>213</v>
      </c>
      <c r="E1108" t="s">
        <v>234</v>
      </c>
      <c r="F1108" t="n">
        <v>3201</v>
      </c>
      <c r="G1108" t="s">
        <v>228</v>
      </c>
      <c r="H1108" t="s">
        <v>229</v>
      </c>
      <c r="I1108" t="n">
        <v>5</v>
      </c>
      <c r="J1108" t="n">
        <v>78</v>
      </c>
      <c r="K1108" t="s">
        <v>249</v>
      </c>
      <c r="L1108" t="n">
        <v>310</v>
      </c>
      <c r="M1108" t="n">
        <v>0</v>
      </c>
      <c r="N1108" t="n">
        <v>0</v>
      </c>
    </row>
    <row r="1109" spans="1:20">
      <c r="A1109" s="1" t="n">
        <v>35489</v>
      </c>
      <c r="B1109" t="s">
        <v>236</v>
      </c>
      <c r="C1109" t="n">
        <v>707</v>
      </c>
      <c r="D1109" t="n">
        <v>213</v>
      </c>
      <c r="E1109" t="s">
        <v>234</v>
      </c>
      <c r="F1109" t="n">
        <v>3201</v>
      </c>
      <c r="G1109" t="s">
        <v>228</v>
      </c>
      <c r="H1109" t="s">
        <v>229</v>
      </c>
      <c r="I1109" t="n">
        <v>5</v>
      </c>
      <c r="J1109" t="n">
        <v>595</v>
      </c>
      <c r="K1109" t="s">
        <v>268</v>
      </c>
      <c r="L1109" t="n">
        <v>1</v>
      </c>
      <c r="M1109" t="n">
        <v>0</v>
      </c>
      <c r="N1109" t="n">
        <v>0</v>
      </c>
    </row>
    <row r="1110" spans="1:20">
      <c r="A1110" s="1" t="n">
        <v>35489</v>
      </c>
      <c r="B1110" t="s">
        <v>236</v>
      </c>
      <c r="C1110" t="n">
        <v>708</v>
      </c>
      <c r="D1110" t="n">
        <v>213</v>
      </c>
      <c r="E1110" t="s">
        <v>234</v>
      </c>
      <c r="F1110" t="n">
        <v>3201</v>
      </c>
      <c r="G1110" t="s">
        <v>228</v>
      </c>
      <c r="H1110" t="s">
        <v>229</v>
      </c>
      <c r="I1110" t="n">
        <v>5</v>
      </c>
      <c r="J1110" t="n">
        <v>640</v>
      </c>
      <c r="K1110" t="s">
        <v>276</v>
      </c>
      <c r="L1110" t="n">
        <v>1</v>
      </c>
      <c r="M1110" t="n">
        <v>0</v>
      </c>
      <c r="N1110" t="n">
        <v>0</v>
      </c>
    </row>
    <row r="1111" spans="1:20">
      <c r="A1111" s="1" t="n">
        <v>35520</v>
      </c>
      <c r="B1111" t="s">
        <v>279</v>
      </c>
      <c r="C1111" t="n">
        <v>1</v>
      </c>
      <c r="D1111" t="n">
        <v>20</v>
      </c>
      <c r="E1111" t="s">
        <v>52</v>
      </c>
      <c r="F1111" t="n">
        <v>3201</v>
      </c>
      <c r="G1111" t="s">
        <v>228</v>
      </c>
      <c r="H1111" t="s">
        <v>229</v>
      </c>
      <c r="I1111" t="n">
        <v>5</v>
      </c>
      <c r="J1111" t="n">
        <v>160</v>
      </c>
      <c r="K1111" t="s">
        <v>258</v>
      </c>
      <c r="L1111" t="n">
        <v>624</v>
      </c>
      <c r="M1111" t="n">
        <v>0.04</v>
      </c>
      <c r="N1111" t="n">
        <v>47.6</v>
      </c>
      <c r="O1111" t="s">
        <v>277</v>
      </c>
      <c r="P1111" t="s">
        <v>253</v>
      </c>
      <c r="Q1111" t="s">
        <v>253</v>
      </c>
      <c r="R1111" t="s">
        <v>233</v>
      </c>
      <c r="S1111" t="s">
        <v>229</v>
      </c>
      <c r="T1111" t="n">
        <v>5</v>
      </c>
    </row>
    <row r="1112" spans="1:20">
      <c r="A1112" s="1" t="n">
        <v>35520</v>
      </c>
      <c r="B1112" t="s">
        <v>279</v>
      </c>
      <c r="C1112" t="n">
        <v>2</v>
      </c>
      <c r="D1112" t="n">
        <v>20</v>
      </c>
      <c r="E1112" t="s">
        <v>52</v>
      </c>
      <c r="F1112" t="n">
        <v>3201</v>
      </c>
      <c r="G1112" t="s">
        <v>228</v>
      </c>
      <c r="H1112" t="s">
        <v>229</v>
      </c>
      <c r="I1112" t="n">
        <v>5</v>
      </c>
      <c r="J1112" t="n">
        <v>160</v>
      </c>
      <c r="K1112" t="s">
        <v>258</v>
      </c>
      <c r="L1112" t="n">
        <v>71</v>
      </c>
      <c r="M1112" t="n">
        <v>0.05</v>
      </c>
      <c r="N1112" t="n">
        <v>39.8</v>
      </c>
      <c r="O1112" t="s">
        <v>277</v>
      </c>
      <c r="P1112" t="s">
        <v>253</v>
      </c>
      <c r="Q1112" t="s">
        <v>253</v>
      </c>
      <c r="R1112" t="s">
        <v>233</v>
      </c>
      <c r="S1112" t="s">
        <v>229</v>
      </c>
      <c r="T1112" t="n">
        <v>5</v>
      </c>
    </row>
    <row r="1113" spans="1:20">
      <c r="A1113" s="1" t="n">
        <v>35520</v>
      </c>
      <c r="B1113" t="s">
        <v>279</v>
      </c>
      <c r="C1113" t="n">
        <v>3</v>
      </c>
      <c r="D1113" t="n">
        <v>20</v>
      </c>
      <c r="E1113" t="s">
        <v>52</v>
      </c>
      <c r="F1113" t="n">
        <v>3201</v>
      </c>
      <c r="G1113" t="s">
        <v>228</v>
      </c>
      <c r="H1113" t="s">
        <v>229</v>
      </c>
      <c r="I1113" t="n">
        <v>5</v>
      </c>
      <c r="J1113" t="n">
        <v>160</v>
      </c>
      <c r="K1113" t="s">
        <v>258</v>
      </c>
      <c r="L1113" t="n">
        <v>452</v>
      </c>
      <c r="M1113" t="n">
        <v>0.01</v>
      </c>
      <c r="N1113" t="n">
        <v>54.1</v>
      </c>
      <c r="O1113" t="s">
        <v>277</v>
      </c>
      <c r="P1113" t="s">
        <v>253</v>
      </c>
      <c r="Q1113" t="s">
        <v>253</v>
      </c>
      <c r="R1113" t="s">
        <v>233</v>
      </c>
      <c r="S1113" t="s">
        <v>229</v>
      </c>
      <c r="T1113" t="n">
        <v>5</v>
      </c>
    </row>
    <row r="1114" spans="1:20">
      <c r="A1114" s="1" t="n">
        <v>35520</v>
      </c>
      <c r="B1114" t="s">
        <v>279</v>
      </c>
      <c r="C1114" t="n">
        <v>4</v>
      </c>
      <c r="D1114" t="n">
        <v>20</v>
      </c>
      <c r="E1114" t="s">
        <v>52</v>
      </c>
      <c r="F1114" t="n">
        <v>3201</v>
      </c>
      <c r="G1114" t="s">
        <v>228</v>
      </c>
      <c r="H1114" t="s">
        <v>229</v>
      </c>
      <c r="I1114" t="n">
        <v>5</v>
      </c>
      <c r="J1114" t="n">
        <v>280</v>
      </c>
      <c r="K1114" t="s">
        <v>251</v>
      </c>
      <c r="L1114" t="n">
        <v>708</v>
      </c>
      <c r="M1114" t="n">
        <v>0.12</v>
      </c>
      <c r="N1114" t="n">
        <v>30</v>
      </c>
      <c r="O1114" t="s">
        <v>277</v>
      </c>
      <c r="P1114" t="s">
        <v>253</v>
      </c>
      <c r="Q1114" t="s">
        <v>253</v>
      </c>
      <c r="R1114" t="s">
        <v>233</v>
      </c>
      <c r="S1114" t="s">
        <v>229</v>
      </c>
      <c r="T1114" t="n">
        <v>5</v>
      </c>
    </row>
    <row r="1115" spans="1:20">
      <c r="A1115" s="1" t="n">
        <v>35520</v>
      </c>
      <c r="B1115" t="s">
        <v>279</v>
      </c>
      <c r="C1115" t="n">
        <v>5</v>
      </c>
      <c r="D1115" t="n">
        <v>20</v>
      </c>
      <c r="E1115" t="s">
        <v>52</v>
      </c>
      <c r="F1115" t="n">
        <v>3201</v>
      </c>
      <c r="G1115" t="s">
        <v>228</v>
      </c>
      <c r="H1115" t="s">
        <v>229</v>
      </c>
      <c r="I1115" t="n">
        <v>5</v>
      </c>
      <c r="J1115" t="n">
        <v>458</v>
      </c>
      <c r="K1115" t="s">
        <v>230</v>
      </c>
      <c r="L1115" t="n">
        <v>263</v>
      </c>
      <c r="M1115" t="n">
        <v>0.02</v>
      </c>
      <c r="N1115" t="n">
        <v>47.1</v>
      </c>
      <c r="O1115" t="s">
        <v>277</v>
      </c>
      <c r="P1115" t="s">
        <v>253</v>
      </c>
      <c r="Q1115" t="s">
        <v>253</v>
      </c>
      <c r="R1115" t="s">
        <v>233</v>
      </c>
      <c r="S1115" t="s">
        <v>229</v>
      </c>
      <c r="T1115" t="n">
        <v>5</v>
      </c>
    </row>
    <row r="1116" spans="1:20">
      <c r="A1116" s="1" t="n">
        <v>35520</v>
      </c>
      <c r="B1116" t="s">
        <v>227</v>
      </c>
      <c r="C1116" t="n">
        <v>1</v>
      </c>
      <c r="D1116" t="n">
        <v>20</v>
      </c>
      <c r="E1116" t="s">
        <v>52</v>
      </c>
      <c r="F1116" t="n">
        <v>3201</v>
      </c>
      <c r="G1116" t="s">
        <v>228</v>
      </c>
      <c r="H1116" t="s">
        <v>229</v>
      </c>
      <c r="I1116" t="n">
        <v>5</v>
      </c>
      <c r="J1116" t="n">
        <v>280</v>
      </c>
      <c r="K1116" t="s">
        <v>251</v>
      </c>
      <c r="L1116" t="n">
        <v>646</v>
      </c>
      <c r="M1116" t="n">
        <v>0.1</v>
      </c>
      <c r="N1116" t="n">
        <v>30</v>
      </c>
      <c r="O1116" t="s">
        <v>231</v>
      </c>
      <c r="P1116" t="s">
        <v>232</v>
      </c>
      <c r="Q1116" t="s">
        <v>232</v>
      </c>
      <c r="R1116" t="s">
        <v>233</v>
      </c>
      <c r="S1116" t="s">
        <v>229</v>
      </c>
      <c r="T1116" t="n">
        <v>5</v>
      </c>
    </row>
    <row r="1117" spans="1:20">
      <c r="A1117" s="1" t="n">
        <v>35520</v>
      </c>
      <c r="B1117" t="s">
        <v>227</v>
      </c>
      <c r="C1117" t="n">
        <v>3</v>
      </c>
      <c r="D1117" t="n">
        <v>20</v>
      </c>
      <c r="E1117" t="s">
        <v>52</v>
      </c>
      <c r="F1117" t="n">
        <v>3201</v>
      </c>
      <c r="G1117" t="s">
        <v>228</v>
      </c>
      <c r="H1117" t="s">
        <v>229</v>
      </c>
      <c r="I1117" t="n">
        <v>5</v>
      </c>
      <c r="J1117" t="n">
        <v>280</v>
      </c>
      <c r="K1117" t="s">
        <v>251</v>
      </c>
      <c r="L1117" t="n">
        <v>250</v>
      </c>
      <c r="M1117" t="n">
        <v>0.1</v>
      </c>
      <c r="N1117" t="n">
        <v>30.8</v>
      </c>
      <c r="O1117" t="s">
        <v>231</v>
      </c>
      <c r="P1117" t="s">
        <v>232</v>
      </c>
      <c r="Q1117" t="s">
        <v>232</v>
      </c>
      <c r="R1117" t="s">
        <v>233</v>
      </c>
      <c r="S1117" t="s">
        <v>229</v>
      </c>
      <c r="T1117" t="n">
        <v>5</v>
      </c>
    </row>
    <row r="1118" spans="1:20">
      <c r="A1118" s="1" t="n">
        <v>35520</v>
      </c>
      <c r="B1118" t="s">
        <v>227</v>
      </c>
      <c r="C1118" t="n">
        <v>4</v>
      </c>
      <c r="D1118" t="n">
        <v>20</v>
      </c>
      <c r="E1118" t="s">
        <v>52</v>
      </c>
      <c r="F1118" t="n">
        <v>3201</v>
      </c>
      <c r="G1118" t="s">
        <v>228</v>
      </c>
      <c r="H1118" t="s">
        <v>229</v>
      </c>
      <c r="I1118" t="n">
        <v>5</v>
      </c>
      <c r="J1118" t="n">
        <v>280</v>
      </c>
      <c r="K1118" t="s">
        <v>251</v>
      </c>
      <c r="L1118" t="n">
        <v>352</v>
      </c>
      <c r="M1118" t="n">
        <v>0.1</v>
      </c>
      <c r="N1118" t="n">
        <v>30.8</v>
      </c>
      <c r="O1118" t="s">
        <v>231</v>
      </c>
      <c r="P1118" t="s">
        <v>232</v>
      </c>
      <c r="Q1118" t="s">
        <v>232</v>
      </c>
      <c r="R1118" t="s">
        <v>233</v>
      </c>
      <c r="S1118" t="s">
        <v>229</v>
      </c>
      <c r="T1118" t="n">
        <v>5</v>
      </c>
    </row>
    <row r="1119" spans="1:20">
      <c r="A1119" s="1" t="n">
        <v>35520</v>
      </c>
      <c r="B1119" t="s">
        <v>227</v>
      </c>
      <c r="C1119" t="n">
        <v>5</v>
      </c>
      <c r="D1119" t="n">
        <v>20</v>
      </c>
      <c r="E1119" t="s">
        <v>52</v>
      </c>
      <c r="F1119" t="n">
        <v>3201</v>
      </c>
      <c r="G1119" t="s">
        <v>228</v>
      </c>
      <c r="H1119" t="s">
        <v>229</v>
      </c>
      <c r="I1119" t="n">
        <v>5</v>
      </c>
      <c r="J1119" t="n">
        <v>458</v>
      </c>
      <c r="K1119" t="s">
        <v>230</v>
      </c>
      <c r="L1119" t="n">
        <v>199</v>
      </c>
      <c r="M1119" t="n">
        <v>0.02</v>
      </c>
      <c r="N1119" t="n">
        <v>46.4</v>
      </c>
      <c r="O1119" t="s">
        <v>231</v>
      </c>
      <c r="P1119" t="s">
        <v>232</v>
      </c>
      <c r="Q1119" t="s">
        <v>232</v>
      </c>
      <c r="R1119" t="s">
        <v>233</v>
      </c>
      <c r="S1119" t="s">
        <v>229</v>
      </c>
      <c r="T1119" t="n">
        <v>5</v>
      </c>
    </row>
    <row r="1120" spans="1:20">
      <c r="A1120" s="1" t="n">
        <v>35520</v>
      </c>
      <c r="B1120" t="s">
        <v>236</v>
      </c>
      <c r="C1120" t="n">
        <v>767</v>
      </c>
      <c r="D1120" t="n">
        <v>213</v>
      </c>
      <c r="E1120" t="s">
        <v>234</v>
      </c>
      <c r="F1120" t="n">
        <v>3201</v>
      </c>
      <c r="G1120" t="s">
        <v>228</v>
      </c>
      <c r="H1120" t="s">
        <v>229</v>
      </c>
      <c r="I1120" t="n">
        <v>5</v>
      </c>
      <c r="J1120" t="n">
        <v>940</v>
      </c>
      <c r="K1120" t="s">
        <v>235</v>
      </c>
      <c r="L1120" t="n">
        <v>1</v>
      </c>
      <c r="M1120" t="n">
        <v>0</v>
      </c>
      <c r="N1120" t="n">
        <v>0</v>
      </c>
    </row>
    <row r="1121" spans="1:20">
      <c r="A1121" s="1" t="n">
        <v>35550</v>
      </c>
      <c r="B1121" t="s">
        <v>279</v>
      </c>
      <c r="C1121" t="n">
        <v>1</v>
      </c>
      <c r="D1121" t="n">
        <v>20</v>
      </c>
      <c r="E1121" t="s">
        <v>52</v>
      </c>
      <c r="F1121" t="n">
        <v>3201</v>
      </c>
      <c r="G1121" t="s">
        <v>228</v>
      </c>
      <c r="H1121" t="s">
        <v>229</v>
      </c>
      <c r="I1121" t="n">
        <v>5</v>
      </c>
      <c r="J1121" t="n">
        <v>458</v>
      </c>
      <c r="K1121" t="s">
        <v>230</v>
      </c>
      <c r="L1121" t="n">
        <v>273</v>
      </c>
      <c r="M1121" t="n">
        <v>0.2</v>
      </c>
      <c r="N1121" t="n">
        <v>20.2</v>
      </c>
      <c r="O1121" t="s">
        <v>277</v>
      </c>
      <c r="P1121" t="s">
        <v>253</v>
      </c>
      <c r="Q1121" t="s">
        <v>253</v>
      </c>
      <c r="R1121" t="s">
        <v>233</v>
      </c>
      <c r="S1121" t="s">
        <v>229</v>
      </c>
      <c r="T1121" t="n">
        <v>5</v>
      </c>
    </row>
    <row r="1122" spans="1:20">
      <c r="A1122" s="1" t="n">
        <v>35550</v>
      </c>
      <c r="B1122" t="s">
        <v>279</v>
      </c>
      <c r="C1122" t="n">
        <v>2</v>
      </c>
      <c r="D1122" t="n">
        <v>20</v>
      </c>
      <c r="E1122" t="s">
        <v>52</v>
      </c>
      <c r="F1122" t="n">
        <v>3201</v>
      </c>
      <c r="G1122" t="s">
        <v>228</v>
      </c>
      <c r="H1122" t="s">
        <v>229</v>
      </c>
      <c r="I1122" t="n">
        <v>5</v>
      </c>
      <c r="J1122" t="n">
        <v>712</v>
      </c>
      <c r="K1122" t="s">
        <v>278</v>
      </c>
      <c r="L1122" t="n">
        <v>675</v>
      </c>
      <c r="M1122" t="n">
        <v>0.04</v>
      </c>
      <c r="N1122" t="n">
        <v>44.1</v>
      </c>
      <c r="O1122" t="s">
        <v>277</v>
      </c>
      <c r="P1122" t="s">
        <v>253</v>
      </c>
      <c r="Q1122" t="s">
        <v>253</v>
      </c>
      <c r="R1122" t="s">
        <v>233</v>
      </c>
      <c r="S1122" t="s">
        <v>229</v>
      </c>
      <c r="T1122" t="n">
        <v>5</v>
      </c>
    </row>
    <row r="1123" spans="1:20">
      <c r="A1123" s="1" t="n">
        <v>35550</v>
      </c>
      <c r="B1123" t="s">
        <v>279</v>
      </c>
      <c r="C1123" t="n">
        <v>3</v>
      </c>
      <c r="D1123" t="n">
        <v>20</v>
      </c>
      <c r="E1123" t="s">
        <v>52</v>
      </c>
      <c r="F1123" t="n">
        <v>3201</v>
      </c>
      <c r="G1123" t="s">
        <v>228</v>
      </c>
      <c r="H1123" t="s">
        <v>229</v>
      </c>
      <c r="I1123" t="n">
        <v>5</v>
      </c>
      <c r="J1123" t="n">
        <v>712</v>
      </c>
      <c r="K1123" t="s">
        <v>278</v>
      </c>
      <c r="L1123" t="n">
        <v>700</v>
      </c>
      <c r="M1123" t="n">
        <v>0.04</v>
      </c>
      <c r="N1123" t="n">
        <v>44.4</v>
      </c>
      <c r="O1123" t="s">
        <v>277</v>
      </c>
      <c r="P1123" t="s">
        <v>253</v>
      </c>
      <c r="Q1123" t="s">
        <v>253</v>
      </c>
      <c r="R1123" t="s">
        <v>233</v>
      </c>
      <c r="S1123" t="s">
        <v>229</v>
      </c>
      <c r="T1123" t="n">
        <v>5</v>
      </c>
    </row>
    <row r="1124" spans="1:20">
      <c r="A1124" s="1" t="n">
        <v>35550</v>
      </c>
      <c r="B1124" t="s">
        <v>227</v>
      </c>
      <c r="C1124" t="n">
        <v>1</v>
      </c>
      <c r="D1124" t="n">
        <v>508</v>
      </c>
      <c r="E1124" t="s">
        <v>246</v>
      </c>
      <c r="F1124" t="n">
        <v>3201</v>
      </c>
      <c r="G1124" t="s">
        <v>228</v>
      </c>
      <c r="H1124" t="s">
        <v>229</v>
      </c>
      <c r="I1124" t="n">
        <v>5</v>
      </c>
      <c r="J1124" t="n">
        <v>458</v>
      </c>
      <c r="K1124" t="s">
        <v>230</v>
      </c>
      <c r="L1124" t="n">
        <v>140</v>
      </c>
      <c r="M1124" t="n">
        <v>0.1</v>
      </c>
      <c r="N1124" t="n">
        <v>0</v>
      </c>
    </row>
    <row r="1125" spans="1:20">
      <c r="A1125" s="1" t="n">
        <v>35550</v>
      </c>
      <c r="B1125" t="s">
        <v>227</v>
      </c>
      <c r="C1125" t="n">
        <v>3</v>
      </c>
      <c r="D1125" t="n">
        <v>20</v>
      </c>
      <c r="E1125" t="s">
        <v>52</v>
      </c>
      <c r="F1125" t="n">
        <v>3201</v>
      </c>
      <c r="G1125" t="s">
        <v>228</v>
      </c>
      <c r="H1125" t="s">
        <v>229</v>
      </c>
      <c r="I1125" t="n">
        <v>5</v>
      </c>
      <c r="J1125" t="n">
        <v>280</v>
      </c>
      <c r="K1125" t="s">
        <v>251</v>
      </c>
      <c r="L1125" t="n">
        <v>698</v>
      </c>
      <c r="M1125" t="n">
        <v>0.1</v>
      </c>
      <c r="N1125" t="n">
        <v>30.1</v>
      </c>
      <c r="O1125" t="s">
        <v>231</v>
      </c>
      <c r="P1125" t="s">
        <v>232</v>
      </c>
      <c r="Q1125" t="s">
        <v>232</v>
      </c>
      <c r="R1125" t="s">
        <v>233</v>
      </c>
      <c r="S1125" t="s">
        <v>229</v>
      </c>
      <c r="T1125" t="n">
        <v>5</v>
      </c>
    </row>
    <row r="1126" spans="1:20">
      <c r="A1126" s="1" t="n">
        <v>35550</v>
      </c>
      <c r="B1126" t="s">
        <v>227</v>
      </c>
      <c r="C1126" t="n">
        <v>4</v>
      </c>
      <c r="D1126" t="n">
        <v>20</v>
      </c>
      <c r="E1126" t="s">
        <v>52</v>
      </c>
      <c r="F1126" t="n">
        <v>3201</v>
      </c>
      <c r="G1126" t="s">
        <v>228</v>
      </c>
      <c r="H1126" t="s">
        <v>229</v>
      </c>
      <c r="I1126" t="n">
        <v>5</v>
      </c>
      <c r="J1126" t="n">
        <v>458</v>
      </c>
      <c r="K1126" t="s">
        <v>230</v>
      </c>
      <c r="L1126" t="n">
        <v>360</v>
      </c>
      <c r="M1126" t="n">
        <v>0.1</v>
      </c>
      <c r="N1126" t="n">
        <v>34.4</v>
      </c>
      <c r="O1126" t="s">
        <v>231</v>
      </c>
      <c r="P1126" t="s">
        <v>232</v>
      </c>
      <c r="Q1126" t="s">
        <v>232</v>
      </c>
      <c r="R1126" t="s">
        <v>233</v>
      </c>
      <c r="S1126" t="s">
        <v>229</v>
      </c>
      <c r="T1126" t="n">
        <v>5</v>
      </c>
    </row>
    <row r="1127" spans="1:20">
      <c r="A1127" s="1" t="n">
        <v>35550</v>
      </c>
      <c r="B1127" t="s">
        <v>227</v>
      </c>
      <c r="C1127" t="n">
        <v>5</v>
      </c>
      <c r="D1127" t="n">
        <v>20</v>
      </c>
      <c r="E1127" t="s">
        <v>52</v>
      </c>
      <c r="F1127" t="n">
        <v>3201</v>
      </c>
      <c r="G1127" t="s">
        <v>228</v>
      </c>
      <c r="H1127" t="s">
        <v>229</v>
      </c>
      <c r="I1127" t="n">
        <v>5</v>
      </c>
      <c r="J1127" t="n">
        <v>945</v>
      </c>
      <c r="K1127" t="s">
        <v>282</v>
      </c>
      <c r="L1127" t="n">
        <v>512</v>
      </c>
      <c r="M1127" t="n">
        <v>0.1</v>
      </c>
      <c r="N1127" t="n">
        <v>40.8</v>
      </c>
      <c r="O1127" t="s">
        <v>231</v>
      </c>
      <c r="P1127" t="s">
        <v>232</v>
      </c>
      <c r="Q1127" t="s">
        <v>232</v>
      </c>
      <c r="R1127" t="s">
        <v>233</v>
      </c>
      <c r="S1127" t="s">
        <v>229</v>
      </c>
      <c r="T1127" t="n">
        <v>5</v>
      </c>
    </row>
    <row r="1128" spans="1:20">
      <c r="A1128" s="1" t="n">
        <v>35550</v>
      </c>
      <c r="B1128" t="s">
        <v>236</v>
      </c>
      <c r="C1128" t="n">
        <v>839</v>
      </c>
      <c r="D1128" t="n">
        <v>213</v>
      </c>
      <c r="E1128" t="s">
        <v>234</v>
      </c>
      <c r="F1128" t="n">
        <v>3201</v>
      </c>
      <c r="G1128" t="s">
        <v>228</v>
      </c>
      <c r="H1128" t="s">
        <v>229</v>
      </c>
      <c r="I1128" t="n">
        <v>5</v>
      </c>
      <c r="J1128" t="n">
        <v>78</v>
      </c>
      <c r="K1128" t="s">
        <v>249</v>
      </c>
      <c r="L1128" t="n">
        <v>1</v>
      </c>
      <c r="M1128" t="n">
        <v>0</v>
      </c>
      <c r="N1128" t="n">
        <v>0</v>
      </c>
    </row>
    <row r="1129" spans="1:20">
      <c r="A1129" s="1" t="n">
        <v>35581</v>
      </c>
      <c r="B1129" t="s">
        <v>279</v>
      </c>
      <c r="C1129" t="n">
        <v>1</v>
      </c>
      <c r="D1129" t="n">
        <v>20</v>
      </c>
      <c r="E1129" t="s">
        <v>52</v>
      </c>
      <c r="F1129" t="n">
        <v>3201</v>
      </c>
      <c r="G1129" t="s">
        <v>228</v>
      </c>
      <c r="H1129" t="s">
        <v>229</v>
      </c>
      <c r="I1129" t="n">
        <v>5</v>
      </c>
      <c r="J1129" t="n">
        <v>160</v>
      </c>
      <c r="K1129" t="s">
        <v>258</v>
      </c>
      <c r="L1129" t="n">
        <v>611</v>
      </c>
      <c r="M1129" t="n">
        <v>0.02</v>
      </c>
      <c r="N1129" t="n">
        <v>54.8</v>
      </c>
      <c r="O1129" t="s">
        <v>277</v>
      </c>
      <c r="P1129" t="s">
        <v>253</v>
      </c>
      <c r="Q1129" t="s">
        <v>253</v>
      </c>
      <c r="R1129" t="s">
        <v>233</v>
      </c>
      <c r="S1129" t="s">
        <v>229</v>
      </c>
      <c r="T1129" t="n">
        <v>5</v>
      </c>
    </row>
    <row r="1130" spans="1:20">
      <c r="A1130" s="1" t="n">
        <v>35581</v>
      </c>
      <c r="B1130" t="s">
        <v>279</v>
      </c>
      <c r="C1130" t="n">
        <v>2</v>
      </c>
      <c r="D1130" t="n">
        <v>20</v>
      </c>
      <c r="E1130" t="s">
        <v>52</v>
      </c>
      <c r="F1130" t="n">
        <v>3201</v>
      </c>
      <c r="G1130" t="s">
        <v>228</v>
      </c>
      <c r="H1130" t="s">
        <v>229</v>
      </c>
      <c r="I1130" t="n">
        <v>5</v>
      </c>
      <c r="J1130" t="n">
        <v>160</v>
      </c>
      <c r="K1130" t="s">
        <v>258</v>
      </c>
      <c r="L1130" t="n">
        <v>118</v>
      </c>
      <c r="M1130" t="n">
        <v>0.04</v>
      </c>
      <c r="N1130" t="n">
        <v>38.5</v>
      </c>
      <c r="O1130" t="s">
        <v>277</v>
      </c>
      <c r="P1130" t="s">
        <v>253</v>
      </c>
      <c r="Q1130" t="s">
        <v>253</v>
      </c>
      <c r="R1130" t="s">
        <v>233</v>
      </c>
      <c r="S1130" t="s">
        <v>229</v>
      </c>
      <c r="T1130" t="n">
        <v>5</v>
      </c>
    </row>
    <row r="1131" spans="1:20">
      <c r="A1131" s="1" t="n">
        <v>35581</v>
      </c>
      <c r="B1131" t="s">
        <v>279</v>
      </c>
      <c r="C1131" t="n">
        <v>3</v>
      </c>
      <c r="D1131" t="n">
        <v>20</v>
      </c>
      <c r="E1131" t="s">
        <v>52</v>
      </c>
      <c r="F1131" t="n">
        <v>3201</v>
      </c>
      <c r="G1131" t="s">
        <v>228</v>
      </c>
      <c r="H1131" t="s">
        <v>229</v>
      </c>
      <c r="I1131" t="n">
        <v>5</v>
      </c>
      <c r="J1131" t="n">
        <v>458</v>
      </c>
      <c r="K1131" t="s">
        <v>230</v>
      </c>
      <c r="L1131" t="n">
        <v>382</v>
      </c>
      <c r="M1131" t="n">
        <v>0.02</v>
      </c>
      <c r="N1131" t="n">
        <v>45.6</v>
      </c>
      <c r="O1131" t="s">
        <v>277</v>
      </c>
      <c r="P1131" t="s">
        <v>253</v>
      </c>
      <c r="Q1131" t="s">
        <v>253</v>
      </c>
      <c r="R1131" t="s">
        <v>233</v>
      </c>
      <c r="S1131" t="s">
        <v>229</v>
      </c>
      <c r="T1131" t="n">
        <v>5</v>
      </c>
    </row>
    <row r="1132" spans="1:20">
      <c r="A1132" s="1" t="n">
        <v>35581</v>
      </c>
      <c r="B1132" t="s">
        <v>279</v>
      </c>
      <c r="C1132" t="n">
        <v>4</v>
      </c>
      <c r="D1132" t="n">
        <v>20</v>
      </c>
      <c r="E1132" t="s">
        <v>52</v>
      </c>
      <c r="F1132" t="n">
        <v>3201</v>
      </c>
      <c r="G1132" t="s">
        <v>228</v>
      </c>
      <c r="H1132" t="s">
        <v>229</v>
      </c>
      <c r="I1132" t="n">
        <v>5</v>
      </c>
      <c r="J1132" t="n">
        <v>458</v>
      </c>
      <c r="K1132" t="s">
        <v>230</v>
      </c>
      <c r="L1132" t="n">
        <v>333</v>
      </c>
      <c r="M1132" t="n">
        <v>0.2</v>
      </c>
      <c r="N1132" t="n">
        <v>20.7</v>
      </c>
      <c r="O1132" t="s">
        <v>277</v>
      </c>
      <c r="P1132" t="s">
        <v>253</v>
      </c>
      <c r="Q1132" t="s">
        <v>253</v>
      </c>
      <c r="R1132" t="s">
        <v>233</v>
      </c>
      <c r="S1132" t="s">
        <v>229</v>
      </c>
      <c r="T1132" t="n">
        <v>5</v>
      </c>
    </row>
    <row r="1133" spans="1:20">
      <c r="A1133" s="1" t="n">
        <v>35581</v>
      </c>
      <c r="B1133" t="s">
        <v>227</v>
      </c>
      <c r="C1133" t="n">
        <v>1</v>
      </c>
      <c r="D1133" t="n">
        <v>20</v>
      </c>
      <c r="E1133" t="s">
        <v>52</v>
      </c>
      <c r="F1133" t="n">
        <v>3201</v>
      </c>
      <c r="G1133" t="s">
        <v>228</v>
      </c>
      <c r="H1133" t="s">
        <v>229</v>
      </c>
      <c r="I1133" t="n">
        <v>5</v>
      </c>
      <c r="J1133" t="n">
        <v>458</v>
      </c>
      <c r="K1133" t="s">
        <v>230</v>
      </c>
      <c r="L1133" t="n">
        <v>588</v>
      </c>
      <c r="M1133" t="n">
        <v>0.1</v>
      </c>
      <c r="N1133" t="n">
        <v>34.7</v>
      </c>
      <c r="O1133" t="s">
        <v>231</v>
      </c>
      <c r="P1133" t="s">
        <v>232</v>
      </c>
      <c r="Q1133" t="s">
        <v>232</v>
      </c>
      <c r="R1133" t="s">
        <v>233</v>
      </c>
      <c r="S1133" t="s">
        <v>229</v>
      </c>
      <c r="T1133" t="n">
        <v>5</v>
      </c>
    </row>
    <row r="1134" spans="1:20">
      <c r="A1134" s="1" t="n">
        <v>35581</v>
      </c>
      <c r="B1134" t="s">
        <v>227</v>
      </c>
      <c r="C1134" t="n">
        <v>2</v>
      </c>
      <c r="D1134" t="n">
        <v>20</v>
      </c>
      <c r="E1134" t="s">
        <v>52</v>
      </c>
      <c r="F1134" t="n">
        <v>3201</v>
      </c>
      <c r="G1134" t="s">
        <v>228</v>
      </c>
      <c r="H1134" t="s">
        <v>229</v>
      </c>
      <c r="I1134" t="n">
        <v>5</v>
      </c>
      <c r="J1134" t="n">
        <v>458</v>
      </c>
      <c r="K1134" t="s">
        <v>230</v>
      </c>
      <c r="L1134" t="n">
        <v>458</v>
      </c>
      <c r="M1134" t="n">
        <v>0.1</v>
      </c>
      <c r="N1134" t="n">
        <v>34.8</v>
      </c>
      <c r="O1134" t="s">
        <v>231</v>
      </c>
      <c r="P1134" t="s">
        <v>232</v>
      </c>
      <c r="Q1134" t="s">
        <v>232</v>
      </c>
      <c r="R1134" t="s">
        <v>233</v>
      </c>
      <c r="S1134" t="s">
        <v>229</v>
      </c>
      <c r="T1134" t="n">
        <v>5</v>
      </c>
    </row>
    <row r="1135" spans="1:20">
      <c r="A1135" s="1" t="n">
        <v>35581</v>
      </c>
      <c r="B1135" t="s">
        <v>227</v>
      </c>
      <c r="C1135" t="n">
        <v>3</v>
      </c>
      <c r="D1135" t="n">
        <v>20</v>
      </c>
      <c r="E1135" t="s">
        <v>52</v>
      </c>
      <c r="F1135" t="n">
        <v>3201</v>
      </c>
      <c r="G1135" t="s">
        <v>228</v>
      </c>
      <c r="H1135" t="s">
        <v>229</v>
      </c>
      <c r="I1135" t="n">
        <v>5</v>
      </c>
      <c r="J1135" t="n">
        <v>458</v>
      </c>
      <c r="K1135" t="s">
        <v>230</v>
      </c>
      <c r="L1135" t="n">
        <v>197</v>
      </c>
      <c r="M1135" t="n">
        <v>0.02</v>
      </c>
      <c r="N1135" t="n">
        <v>45.8</v>
      </c>
      <c r="O1135" t="s">
        <v>231</v>
      </c>
      <c r="P1135" t="s">
        <v>232</v>
      </c>
      <c r="Q1135" t="s">
        <v>232</v>
      </c>
      <c r="R1135" t="s">
        <v>233</v>
      </c>
      <c r="S1135" t="s">
        <v>229</v>
      </c>
      <c r="T1135" t="n">
        <v>5</v>
      </c>
    </row>
    <row r="1136" spans="1:20">
      <c r="A1136" s="1" t="n">
        <v>35581</v>
      </c>
      <c r="B1136" t="s">
        <v>227</v>
      </c>
      <c r="C1136" t="n">
        <v>4</v>
      </c>
      <c r="D1136" t="n">
        <v>20</v>
      </c>
      <c r="E1136" t="s">
        <v>52</v>
      </c>
      <c r="F1136" t="n">
        <v>3201</v>
      </c>
      <c r="G1136" t="s">
        <v>228</v>
      </c>
      <c r="H1136" t="s">
        <v>229</v>
      </c>
      <c r="I1136" t="n">
        <v>5</v>
      </c>
      <c r="J1136" t="n">
        <v>888</v>
      </c>
      <c r="K1136" t="s">
        <v>273</v>
      </c>
      <c r="L1136" t="n">
        <v>240</v>
      </c>
      <c r="M1136" t="n">
        <v>0.8</v>
      </c>
      <c r="N1136" t="n">
        <v>33.4</v>
      </c>
      <c r="O1136" t="s">
        <v>231</v>
      </c>
      <c r="P1136" t="s">
        <v>232</v>
      </c>
      <c r="Q1136" t="s">
        <v>232</v>
      </c>
      <c r="R1136" t="s">
        <v>233</v>
      </c>
      <c r="S1136" t="s">
        <v>229</v>
      </c>
      <c r="T1136" t="n">
        <v>5</v>
      </c>
    </row>
    <row r="1137" spans="1:20">
      <c r="A1137" s="1" t="n">
        <v>35611</v>
      </c>
      <c r="B1137" t="s">
        <v>279</v>
      </c>
      <c r="C1137" t="n">
        <v>1</v>
      </c>
      <c r="D1137" t="n">
        <v>20</v>
      </c>
      <c r="E1137" t="s">
        <v>52</v>
      </c>
      <c r="F1137" t="n">
        <v>3201</v>
      </c>
      <c r="G1137" t="s">
        <v>228</v>
      </c>
      <c r="H1137" t="s">
        <v>229</v>
      </c>
      <c r="I1137" t="n">
        <v>5</v>
      </c>
      <c r="J1137" t="n">
        <v>160</v>
      </c>
      <c r="K1137" t="s">
        <v>258</v>
      </c>
      <c r="L1137" t="n">
        <v>678</v>
      </c>
      <c r="M1137" t="n">
        <v>0.1</v>
      </c>
      <c r="N1137" t="n">
        <v>46.8</v>
      </c>
      <c r="O1137" t="s">
        <v>277</v>
      </c>
      <c r="P1137" t="s">
        <v>253</v>
      </c>
      <c r="Q1137" t="s">
        <v>253</v>
      </c>
      <c r="R1137" t="s">
        <v>233</v>
      </c>
      <c r="S1137" t="s">
        <v>229</v>
      </c>
      <c r="T1137" t="n">
        <v>5</v>
      </c>
    </row>
    <row r="1138" spans="1:20">
      <c r="A1138" s="1" t="n">
        <v>35611</v>
      </c>
      <c r="B1138" t="s">
        <v>279</v>
      </c>
      <c r="C1138" t="n">
        <v>2</v>
      </c>
      <c r="D1138" t="n">
        <v>20</v>
      </c>
      <c r="E1138" t="s">
        <v>52</v>
      </c>
      <c r="F1138" t="n">
        <v>3201</v>
      </c>
      <c r="G1138" t="s">
        <v>228</v>
      </c>
      <c r="H1138" t="s">
        <v>229</v>
      </c>
      <c r="I1138" t="n">
        <v>5</v>
      </c>
      <c r="J1138" t="n">
        <v>458</v>
      </c>
      <c r="K1138" t="s">
        <v>230</v>
      </c>
      <c r="L1138" t="n">
        <v>298</v>
      </c>
      <c r="M1138" t="n">
        <v>0.21</v>
      </c>
      <c r="N1138" t="n">
        <v>20.6</v>
      </c>
      <c r="O1138" t="s">
        <v>277</v>
      </c>
      <c r="P1138" t="s">
        <v>253</v>
      </c>
      <c r="Q1138" t="s">
        <v>253</v>
      </c>
      <c r="R1138" t="s">
        <v>233</v>
      </c>
      <c r="S1138" t="s">
        <v>229</v>
      </c>
      <c r="T1138" t="n">
        <v>5</v>
      </c>
    </row>
    <row r="1139" spans="1:20">
      <c r="A1139" s="1" t="n">
        <v>35611</v>
      </c>
      <c r="B1139" t="s">
        <v>279</v>
      </c>
      <c r="C1139" t="n">
        <v>3</v>
      </c>
      <c r="D1139" t="n">
        <v>20</v>
      </c>
      <c r="E1139" t="s">
        <v>52</v>
      </c>
      <c r="F1139" t="n">
        <v>3201</v>
      </c>
      <c r="G1139" t="s">
        <v>228</v>
      </c>
      <c r="H1139" t="s">
        <v>229</v>
      </c>
      <c r="I1139" t="n">
        <v>5</v>
      </c>
      <c r="J1139" t="n">
        <v>580</v>
      </c>
      <c r="K1139" t="s">
        <v>248</v>
      </c>
      <c r="L1139" t="n">
        <v>441</v>
      </c>
      <c r="M1139" t="n">
        <v>0.03</v>
      </c>
      <c r="N1139" t="n">
        <v>46</v>
      </c>
      <c r="O1139" t="s">
        <v>277</v>
      </c>
      <c r="P1139" t="s">
        <v>253</v>
      </c>
      <c r="Q1139" t="s">
        <v>253</v>
      </c>
      <c r="R1139" t="s">
        <v>233</v>
      </c>
      <c r="S1139" t="s">
        <v>229</v>
      </c>
      <c r="T1139" t="n">
        <v>5</v>
      </c>
    </row>
    <row r="1140" spans="1:20">
      <c r="A1140" s="1" t="n">
        <v>35611</v>
      </c>
      <c r="B1140" t="s">
        <v>227</v>
      </c>
      <c r="C1140" t="n">
        <v>1</v>
      </c>
      <c r="D1140" t="n">
        <v>20</v>
      </c>
      <c r="E1140" t="s">
        <v>52</v>
      </c>
      <c r="F1140" t="n">
        <v>3201</v>
      </c>
      <c r="G1140" t="s">
        <v>228</v>
      </c>
      <c r="H1140" t="s">
        <v>229</v>
      </c>
      <c r="I1140" t="n">
        <v>5</v>
      </c>
      <c r="J1140" t="n">
        <v>280</v>
      </c>
      <c r="K1140" t="s">
        <v>251</v>
      </c>
      <c r="L1140" t="n">
        <v>639</v>
      </c>
      <c r="M1140" t="n">
        <v>0.1</v>
      </c>
      <c r="N1140" t="n">
        <v>38.9</v>
      </c>
      <c r="O1140" t="s">
        <v>231</v>
      </c>
      <c r="P1140" t="s">
        <v>232</v>
      </c>
      <c r="Q1140" t="s">
        <v>232</v>
      </c>
      <c r="R1140" t="s">
        <v>233</v>
      </c>
      <c r="S1140" t="s">
        <v>229</v>
      </c>
      <c r="T1140" t="n">
        <v>5</v>
      </c>
    </row>
    <row r="1141" spans="1:20">
      <c r="A1141" s="1" t="n">
        <v>35611</v>
      </c>
      <c r="B1141" t="s">
        <v>227</v>
      </c>
      <c r="C1141" t="n">
        <v>2</v>
      </c>
      <c r="D1141" t="n">
        <v>508</v>
      </c>
      <c r="E1141" t="s">
        <v>246</v>
      </c>
      <c r="F1141" t="n">
        <v>3201</v>
      </c>
      <c r="G1141" t="s">
        <v>228</v>
      </c>
      <c r="H1141" t="s">
        <v>229</v>
      </c>
      <c r="I1141" t="n">
        <v>5</v>
      </c>
      <c r="J1141" t="n">
        <v>458</v>
      </c>
      <c r="K1141" t="s">
        <v>230</v>
      </c>
      <c r="L1141" t="n">
        <v>140</v>
      </c>
      <c r="M1141" t="n">
        <v>0.18</v>
      </c>
      <c r="N1141" t="n">
        <v>0</v>
      </c>
    </row>
    <row r="1142" spans="1:20">
      <c r="A1142" s="1" t="n">
        <v>35611</v>
      </c>
      <c r="B1142" t="s">
        <v>227</v>
      </c>
      <c r="C1142" t="n">
        <v>3</v>
      </c>
      <c r="D1142" t="n">
        <v>20</v>
      </c>
      <c r="E1142" t="s">
        <v>52</v>
      </c>
      <c r="F1142" t="n">
        <v>3201</v>
      </c>
      <c r="G1142" t="s">
        <v>228</v>
      </c>
      <c r="H1142" t="s">
        <v>229</v>
      </c>
      <c r="I1142" t="n">
        <v>5</v>
      </c>
      <c r="J1142" t="n">
        <v>458</v>
      </c>
      <c r="K1142" t="s">
        <v>230</v>
      </c>
      <c r="L1142" t="n">
        <v>210</v>
      </c>
      <c r="M1142" t="n">
        <v>0.07000000000000001</v>
      </c>
      <c r="N1142" t="n">
        <v>31.9</v>
      </c>
      <c r="O1142" t="s">
        <v>231</v>
      </c>
      <c r="P1142" t="s">
        <v>232</v>
      </c>
      <c r="Q1142" t="s">
        <v>232</v>
      </c>
      <c r="R1142" t="s">
        <v>233</v>
      </c>
      <c r="S1142" t="s">
        <v>229</v>
      </c>
      <c r="T1142" t="n">
        <v>5</v>
      </c>
    </row>
    <row r="1143" spans="1:20">
      <c r="A1143" s="1" t="n">
        <v>35642</v>
      </c>
      <c r="B1143" t="s">
        <v>279</v>
      </c>
      <c r="C1143" t="n">
        <v>1</v>
      </c>
      <c r="D1143" t="n">
        <v>20</v>
      </c>
      <c r="E1143" t="s">
        <v>52</v>
      </c>
      <c r="F1143" t="n">
        <v>3201</v>
      </c>
      <c r="G1143" t="s">
        <v>228</v>
      </c>
      <c r="H1143" t="s">
        <v>229</v>
      </c>
      <c r="I1143" t="n">
        <v>5</v>
      </c>
      <c r="J1143" t="n">
        <v>160</v>
      </c>
      <c r="K1143" t="s">
        <v>258</v>
      </c>
      <c r="L1143" t="n">
        <v>757</v>
      </c>
      <c r="M1143" t="n">
        <v>0.11</v>
      </c>
      <c r="N1143" t="n">
        <v>47.3</v>
      </c>
      <c r="O1143" t="s">
        <v>277</v>
      </c>
      <c r="P1143" t="s">
        <v>253</v>
      </c>
      <c r="Q1143" t="s">
        <v>253</v>
      </c>
      <c r="R1143" t="s">
        <v>233</v>
      </c>
      <c r="S1143" t="s">
        <v>229</v>
      </c>
      <c r="T1143" t="n">
        <v>5</v>
      </c>
    </row>
    <row r="1144" spans="1:20">
      <c r="A1144" s="1" t="n">
        <v>35642</v>
      </c>
      <c r="B1144" t="s">
        <v>279</v>
      </c>
      <c r="C1144" t="n">
        <v>2</v>
      </c>
      <c r="D1144" t="n">
        <v>20</v>
      </c>
      <c r="E1144" t="s">
        <v>52</v>
      </c>
      <c r="F1144" t="n">
        <v>3201</v>
      </c>
      <c r="G1144" t="s">
        <v>228</v>
      </c>
      <c r="H1144" t="s">
        <v>229</v>
      </c>
      <c r="I1144" t="n">
        <v>5</v>
      </c>
      <c r="J1144" t="n">
        <v>160</v>
      </c>
      <c r="K1144" t="s">
        <v>258</v>
      </c>
      <c r="L1144" t="n">
        <v>720</v>
      </c>
      <c r="M1144" t="n">
        <v>0.1</v>
      </c>
      <c r="N1144" t="n">
        <v>47.6</v>
      </c>
      <c r="O1144" t="s">
        <v>277</v>
      </c>
      <c r="P1144" t="s">
        <v>253</v>
      </c>
      <c r="Q1144" t="s">
        <v>253</v>
      </c>
      <c r="R1144" t="s">
        <v>233</v>
      </c>
      <c r="S1144" t="s">
        <v>229</v>
      </c>
      <c r="T1144" t="n">
        <v>5</v>
      </c>
    </row>
    <row r="1145" spans="1:20">
      <c r="A1145" s="1" t="n">
        <v>35642</v>
      </c>
      <c r="B1145" t="s">
        <v>279</v>
      </c>
      <c r="C1145" t="n">
        <v>3</v>
      </c>
      <c r="D1145" t="n">
        <v>20</v>
      </c>
      <c r="E1145" t="s">
        <v>52</v>
      </c>
      <c r="F1145" t="n">
        <v>3201</v>
      </c>
      <c r="G1145" t="s">
        <v>228</v>
      </c>
      <c r="H1145" t="s">
        <v>229</v>
      </c>
      <c r="I1145" t="n">
        <v>5</v>
      </c>
      <c r="J1145" t="n">
        <v>458</v>
      </c>
      <c r="K1145" t="s">
        <v>230</v>
      </c>
      <c r="L1145" t="n">
        <v>285</v>
      </c>
      <c r="M1145" t="n">
        <v>0.21</v>
      </c>
      <c r="N1145" t="n">
        <v>20.2</v>
      </c>
      <c r="O1145" t="s">
        <v>277</v>
      </c>
      <c r="P1145" t="s">
        <v>253</v>
      </c>
      <c r="Q1145" t="s">
        <v>253</v>
      </c>
      <c r="R1145" t="s">
        <v>233</v>
      </c>
      <c r="S1145" t="s">
        <v>229</v>
      </c>
      <c r="T1145" t="n">
        <v>5</v>
      </c>
    </row>
    <row r="1146" spans="1:20">
      <c r="A1146" s="1" t="n">
        <v>35642</v>
      </c>
      <c r="B1146" t="s">
        <v>227</v>
      </c>
      <c r="C1146" t="n">
        <v>1</v>
      </c>
      <c r="D1146" t="n">
        <v>508</v>
      </c>
      <c r="E1146" t="s">
        <v>246</v>
      </c>
      <c r="F1146" t="n">
        <v>3201</v>
      </c>
      <c r="G1146" t="s">
        <v>228</v>
      </c>
      <c r="H1146" t="s">
        <v>229</v>
      </c>
      <c r="I1146" t="n">
        <v>5</v>
      </c>
      <c r="J1146" t="n">
        <v>458</v>
      </c>
      <c r="K1146" t="s">
        <v>230</v>
      </c>
      <c r="L1146" t="n">
        <v>237</v>
      </c>
      <c r="M1146" t="n">
        <v>0.18</v>
      </c>
      <c r="N1146" t="n">
        <v>0</v>
      </c>
    </row>
    <row r="1147" spans="1:20">
      <c r="A1147" s="1" t="n">
        <v>35642</v>
      </c>
      <c r="B1147" t="s">
        <v>227</v>
      </c>
      <c r="C1147" t="n">
        <v>2</v>
      </c>
      <c r="D1147" t="n">
        <v>20</v>
      </c>
      <c r="E1147" t="s">
        <v>52</v>
      </c>
      <c r="F1147" t="n">
        <v>3201</v>
      </c>
      <c r="G1147" t="s">
        <v>228</v>
      </c>
      <c r="H1147" t="s">
        <v>229</v>
      </c>
      <c r="I1147" t="n">
        <v>5</v>
      </c>
      <c r="J1147" t="n">
        <v>458</v>
      </c>
      <c r="K1147" t="s">
        <v>230</v>
      </c>
      <c r="L1147" t="n">
        <v>158</v>
      </c>
      <c r="M1147" t="n">
        <v>0.2</v>
      </c>
      <c r="N1147" t="n">
        <v>20.6</v>
      </c>
      <c r="O1147" t="s">
        <v>231</v>
      </c>
      <c r="P1147" t="s">
        <v>232</v>
      </c>
      <c r="Q1147" t="s">
        <v>232</v>
      </c>
      <c r="R1147" t="s">
        <v>233</v>
      </c>
      <c r="S1147" t="s">
        <v>229</v>
      </c>
      <c r="T1147" t="n">
        <v>5</v>
      </c>
    </row>
    <row r="1148" spans="1:20">
      <c r="A1148" s="1" t="n">
        <v>35642</v>
      </c>
      <c r="B1148" t="s">
        <v>227</v>
      </c>
      <c r="C1148" t="n">
        <v>3</v>
      </c>
      <c r="D1148" t="n">
        <v>20</v>
      </c>
      <c r="E1148" t="s">
        <v>52</v>
      </c>
      <c r="F1148" t="n">
        <v>3201</v>
      </c>
      <c r="G1148" t="s">
        <v>228</v>
      </c>
      <c r="H1148" t="s">
        <v>229</v>
      </c>
      <c r="I1148" t="n">
        <v>5</v>
      </c>
      <c r="J1148" t="n">
        <v>458</v>
      </c>
      <c r="K1148" t="s">
        <v>230</v>
      </c>
      <c r="L1148" t="n">
        <v>481</v>
      </c>
      <c r="M1148" t="n">
        <v>0.1</v>
      </c>
      <c r="N1148" t="n">
        <v>34.9</v>
      </c>
      <c r="O1148" t="s">
        <v>231</v>
      </c>
      <c r="P1148" t="s">
        <v>232</v>
      </c>
      <c r="Q1148" t="s">
        <v>232</v>
      </c>
      <c r="R1148" t="s">
        <v>233</v>
      </c>
      <c r="S1148" t="s">
        <v>229</v>
      </c>
      <c r="T1148" t="n">
        <v>5</v>
      </c>
    </row>
    <row r="1149" spans="1:20">
      <c r="A1149" s="1" t="n">
        <v>35642</v>
      </c>
      <c r="B1149" t="s">
        <v>227</v>
      </c>
      <c r="C1149" t="n">
        <v>4</v>
      </c>
      <c r="D1149" t="n">
        <v>20</v>
      </c>
      <c r="E1149" t="s">
        <v>52</v>
      </c>
      <c r="F1149" t="n">
        <v>3201</v>
      </c>
      <c r="G1149" t="s">
        <v>228</v>
      </c>
      <c r="H1149" t="s">
        <v>229</v>
      </c>
      <c r="I1149" t="n">
        <v>5</v>
      </c>
      <c r="J1149" t="n">
        <v>458</v>
      </c>
      <c r="K1149" t="s">
        <v>230</v>
      </c>
      <c r="L1149" t="n">
        <v>483</v>
      </c>
      <c r="M1149" t="n">
        <v>0.04</v>
      </c>
      <c r="N1149" t="n">
        <v>38.5</v>
      </c>
      <c r="O1149" t="s">
        <v>231</v>
      </c>
      <c r="P1149" t="s">
        <v>232</v>
      </c>
      <c r="Q1149" t="s">
        <v>232</v>
      </c>
      <c r="R1149" t="s">
        <v>233</v>
      </c>
      <c r="S1149" t="s">
        <v>229</v>
      </c>
      <c r="T1149" t="n">
        <v>5</v>
      </c>
    </row>
    <row r="1150" spans="1:20">
      <c r="A1150" s="1" t="n">
        <v>35642</v>
      </c>
      <c r="B1150" t="s">
        <v>227</v>
      </c>
      <c r="C1150" t="n">
        <v>5</v>
      </c>
      <c r="D1150" t="n">
        <v>20</v>
      </c>
      <c r="E1150" t="s">
        <v>52</v>
      </c>
      <c r="F1150" t="n">
        <v>3201</v>
      </c>
      <c r="G1150" t="s">
        <v>228</v>
      </c>
      <c r="H1150" t="s">
        <v>229</v>
      </c>
      <c r="I1150" t="n">
        <v>5</v>
      </c>
      <c r="J1150" t="n">
        <v>458</v>
      </c>
      <c r="K1150" t="s">
        <v>230</v>
      </c>
      <c r="L1150" t="n">
        <v>205</v>
      </c>
      <c r="M1150" t="n">
        <v>0.02</v>
      </c>
      <c r="N1150" t="n">
        <v>46.3</v>
      </c>
      <c r="O1150" t="s">
        <v>231</v>
      </c>
      <c r="P1150" t="s">
        <v>232</v>
      </c>
      <c r="Q1150" t="s">
        <v>232</v>
      </c>
      <c r="R1150" t="s">
        <v>233</v>
      </c>
      <c r="S1150" t="s">
        <v>229</v>
      </c>
      <c r="T1150" t="n">
        <v>5</v>
      </c>
    </row>
    <row r="1151" spans="1:20">
      <c r="A1151" s="1" t="n">
        <v>35673</v>
      </c>
      <c r="B1151" t="s">
        <v>279</v>
      </c>
      <c r="C1151" t="n">
        <v>1</v>
      </c>
      <c r="D1151" t="n">
        <v>20</v>
      </c>
      <c r="E1151" t="s">
        <v>52</v>
      </c>
      <c r="F1151" t="n">
        <v>3201</v>
      </c>
      <c r="G1151" t="s">
        <v>228</v>
      </c>
      <c r="H1151" t="s">
        <v>229</v>
      </c>
      <c r="I1151" t="n">
        <v>5</v>
      </c>
      <c r="J1151" t="n">
        <v>160</v>
      </c>
      <c r="K1151" t="s">
        <v>258</v>
      </c>
      <c r="L1151" t="n">
        <v>403</v>
      </c>
      <c r="M1151" t="n">
        <v>0.1</v>
      </c>
      <c r="N1151" t="n">
        <v>48</v>
      </c>
      <c r="O1151" t="s">
        <v>277</v>
      </c>
      <c r="P1151" t="s">
        <v>253</v>
      </c>
      <c r="Q1151" t="s">
        <v>253</v>
      </c>
      <c r="R1151" t="s">
        <v>233</v>
      </c>
      <c r="S1151" t="s">
        <v>229</v>
      </c>
      <c r="T1151" t="n">
        <v>5</v>
      </c>
    </row>
    <row r="1152" spans="1:20">
      <c r="A1152" s="1" t="n">
        <v>35673</v>
      </c>
      <c r="B1152" t="s">
        <v>279</v>
      </c>
      <c r="C1152" t="n">
        <v>2</v>
      </c>
      <c r="D1152" t="n">
        <v>20</v>
      </c>
      <c r="E1152" t="s">
        <v>52</v>
      </c>
      <c r="F1152" t="n">
        <v>3201</v>
      </c>
      <c r="G1152" t="s">
        <v>228</v>
      </c>
      <c r="H1152" t="s">
        <v>229</v>
      </c>
      <c r="I1152" t="n">
        <v>5</v>
      </c>
      <c r="J1152" t="n">
        <v>160</v>
      </c>
      <c r="K1152" t="s">
        <v>258</v>
      </c>
      <c r="L1152" t="n">
        <v>680</v>
      </c>
      <c r="M1152" t="n">
        <v>0.01</v>
      </c>
      <c r="N1152" t="n">
        <v>54.6</v>
      </c>
      <c r="O1152" t="s">
        <v>277</v>
      </c>
      <c r="P1152" t="s">
        <v>253</v>
      </c>
      <c r="Q1152" t="s">
        <v>253</v>
      </c>
      <c r="R1152" t="s">
        <v>233</v>
      </c>
      <c r="S1152" t="s">
        <v>229</v>
      </c>
      <c r="T1152" t="n">
        <v>5</v>
      </c>
    </row>
    <row r="1153" spans="1:20">
      <c r="A1153" s="1" t="n">
        <v>35673</v>
      </c>
      <c r="B1153" t="s">
        <v>279</v>
      </c>
      <c r="C1153" t="n">
        <v>3</v>
      </c>
      <c r="D1153" t="n">
        <v>20</v>
      </c>
      <c r="E1153" t="s">
        <v>52</v>
      </c>
      <c r="F1153" t="n">
        <v>3201</v>
      </c>
      <c r="G1153" t="s">
        <v>228</v>
      </c>
      <c r="H1153" t="s">
        <v>229</v>
      </c>
      <c r="I1153" t="n">
        <v>5</v>
      </c>
      <c r="J1153" t="n">
        <v>458</v>
      </c>
      <c r="K1153" t="s">
        <v>230</v>
      </c>
      <c r="L1153" t="n">
        <v>326</v>
      </c>
      <c r="M1153" t="n">
        <v>0.24</v>
      </c>
      <c r="N1153" t="n">
        <v>20.6</v>
      </c>
      <c r="O1153" t="s">
        <v>277</v>
      </c>
      <c r="P1153" t="s">
        <v>253</v>
      </c>
      <c r="Q1153" t="s">
        <v>253</v>
      </c>
      <c r="R1153" t="s">
        <v>233</v>
      </c>
      <c r="S1153" t="s">
        <v>229</v>
      </c>
      <c r="T1153" t="n">
        <v>5</v>
      </c>
    </row>
    <row r="1154" spans="1:20">
      <c r="A1154" s="1" t="n">
        <v>35673</v>
      </c>
      <c r="B1154" t="s">
        <v>279</v>
      </c>
      <c r="C1154" t="n">
        <v>4</v>
      </c>
      <c r="D1154" t="n">
        <v>20</v>
      </c>
      <c r="E1154" t="s">
        <v>52</v>
      </c>
      <c r="F1154" t="n">
        <v>3201</v>
      </c>
      <c r="G1154" t="s">
        <v>228</v>
      </c>
      <c r="H1154" t="s">
        <v>229</v>
      </c>
      <c r="I1154" t="n">
        <v>5</v>
      </c>
      <c r="J1154" t="n">
        <v>160</v>
      </c>
      <c r="K1154" t="s">
        <v>258</v>
      </c>
      <c r="L1154" t="n">
        <v>261</v>
      </c>
      <c r="M1154" t="n">
        <v>0.05</v>
      </c>
      <c r="N1154" t="n">
        <v>37.8</v>
      </c>
      <c r="O1154" t="s">
        <v>277</v>
      </c>
      <c r="P1154" t="s">
        <v>253</v>
      </c>
      <c r="Q1154" t="s">
        <v>253</v>
      </c>
      <c r="R1154" t="s">
        <v>233</v>
      </c>
      <c r="S1154" t="s">
        <v>229</v>
      </c>
      <c r="T1154" t="n">
        <v>5</v>
      </c>
    </row>
    <row r="1155" spans="1:20">
      <c r="A1155" s="1" t="n">
        <v>35673</v>
      </c>
      <c r="B1155" t="s">
        <v>279</v>
      </c>
      <c r="C1155" t="n">
        <v>5</v>
      </c>
      <c r="D1155" t="n">
        <v>20</v>
      </c>
      <c r="E1155" t="s">
        <v>52</v>
      </c>
      <c r="F1155" t="n">
        <v>3201</v>
      </c>
      <c r="G1155" t="s">
        <v>228</v>
      </c>
      <c r="H1155" t="s">
        <v>229</v>
      </c>
      <c r="I1155" t="n">
        <v>5</v>
      </c>
      <c r="J1155" t="n">
        <v>160</v>
      </c>
      <c r="K1155" t="s">
        <v>258</v>
      </c>
      <c r="L1155" t="n">
        <v>123</v>
      </c>
      <c r="M1155" t="n">
        <v>0.04</v>
      </c>
      <c r="N1155" t="n">
        <v>41.8</v>
      </c>
      <c r="O1155" t="s">
        <v>277</v>
      </c>
      <c r="P1155" t="s">
        <v>253</v>
      </c>
      <c r="Q1155" t="s">
        <v>253</v>
      </c>
      <c r="R1155" t="s">
        <v>233</v>
      </c>
      <c r="S1155" t="s">
        <v>229</v>
      </c>
      <c r="T1155" t="n">
        <v>5</v>
      </c>
    </row>
    <row r="1156" spans="1:20">
      <c r="A1156" s="1" t="n">
        <v>35673</v>
      </c>
      <c r="B1156" t="s">
        <v>227</v>
      </c>
      <c r="C1156" t="n">
        <v>6</v>
      </c>
      <c r="D1156" t="n">
        <v>20</v>
      </c>
      <c r="E1156" t="s">
        <v>52</v>
      </c>
      <c r="F1156" t="n">
        <v>3201</v>
      </c>
      <c r="G1156" t="s">
        <v>228</v>
      </c>
      <c r="H1156" t="s">
        <v>229</v>
      </c>
      <c r="I1156" t="n">
        <v>5</v>
      </c>
      <c r="J1156" t="n">
        <v>285</v>
      </c>
      <c r="K1156" t="s">
        <v>284</v>
      </c>
      <c r="L1156" t="n">
        <v>218</v>
      </c>
      <c r="M1156" t="n">
        <v>2</v>
      </c>
      <c r="N1156" t="n">
        <v>28.7</v>
      </c>
      <c r="O1156" t="s">
        <v>231</v>
      </c>
      <c r="P1156" t="s">
        <v>232</v>
      </c>
      <c r="Q1156" t="s">
        <v>232</v>
      </c>
      <c r="R1156" t="s">
        <v>233</v>
      </c>
      <c r="S1156" t="s">
        <v>229</v>
      </c>
      <c r="T1156" t="n">
        <v>5</v>
      </c>
    </row>
    <row r="1157" spans="1:20">
      <c r="A1157" s="1" t="n">
        <v>35673</v>
      </c>
      <c r="B1157" t="s">
        <v>227</v>
      </c>
      <c r="C1157" t="n">
        <v>7</v>
      </c>
      <c r="D1157" t="n">
        <v>20</v>
      </c>
      <c r="E1157" t="s">
        <v>52</v>
      </c>
      <c r="F1157" t="n">
        <v>3201</v>
      </c>
      <c r="G1157" t="s">
        <v>228</v>
      </c>
      <c r="H1157" t="s">
        <v>229</v>
      </c>
      <c r="I1157" t="n">
        <v>5</v>
      </c>
      <c r="J1157" t="n">
        <v>280</v>
      </c>
      <c r="K1157" t="s">
        <v>251</v>
      </c>
      <c r="L1157" t="n">
        <v>599</v>
      </c>
      <c r="M1157" t="n">
        <v>1</v>
      </c>
      <c r="N1157" t="n">
        <v>39.1</v>
      </c>
      <c r="O1157" t="s">
        <v>231</v>
      </c>
      <c r="P1157" t="s">
        <v>232</v>
      </c>
      <c r="Q1157" t="s">
        <v>232</v>
      </c>
      <c r="R1157" t="s">
        <v>233</v>
      </c>
      <c r="S1157" t="s">
        <v>229</v>
      </c>
      <c r="T1157" t="n">
        <v>5</v>
      </c>
    </row>
    <row r="1158" spans="1:20">
      <c r="A1158" s="1" t="n">
        <v>35673</v>
      </c>
      <c r="B1158" t="s">
        <v>227</v>
      </c>
      <c r="C1158" t="n">
        <v>8</v>
      </c>
      <c r="D1158" t="n">
        <v>20</v>
      </c>
      <c r="E1158" t="s">
        <v>52</v>
      </c>
      <c r="F1158" t="n">
        <v>3201</v>
      </c>
      <c r="G1158" t="s">
        <v>228</v>
      </c>
      <c r="H1158" t="s">
        <v>229</v>
      </c>
      <c r="I1158" t="n">
        <v>5</v>
      </c>
      <c r="J1158" t="n">
        <v>940</v>
      </c>
      <c r="K1158" t="s">
        <v>235</v>
      </c>
      <c r="L1158" t="n">
        <v>98</v>
      </c>
      <c r="M1158" t="n">
        <v>5.5</v>
      </c>
      <c r="N1158" t="n">
        <v>10.1</v>
      </c>
      <c r="O1158" t="s">
        <v>231</v>
      </c>
      <c r="P1158" t="s">
        <v>232</v>
      </c>
      <c r="Q1158" t="s">
        <v>232</v>
      </c>
      <c r="R1158" t="s">
        <v>233</v>
      </c>
      <c r="S1158" t="s">
        <v>229</v>
      </c>
      <c r="T1158" t="n">
        <v>5</v>
      </c>
    </row>
    <row r="1159" spans="1:20">
      <c r="A1159" s="1" t="n">
        <v>35703</v>
      </c>
      <c r="B1159" t="s">
        <v>279</v>
      </c>
      <c r="C1159" t="n">
        <v>1</v>
      </c>
      <c r="D1159" t="n">
        <v>20</v>
      </c>
      <c r="E1159" t="s">
        <v>52</v>
      </c>
      <c r="F1159" t="n">
        <v>3201</v>
      </c>
      <c r="G1159" t="s">
        <v>228</v>
      </c>
      <c r="H1159" t="s">
        <v>229</v>
      </c>
      <c r="I1159" t="n">
        <v>5</v>
      </c>
      <c r="J1159" t="n">
        <v>458</v>
      </c>
      <c r="K1159" t="s">
        <v>230</v>
      </c>
      <c r="L1159" t="n">
        <v>300</v>
      </c>
      <c r="M1159" t="n">
        <v>0.21</v>
      </c>
      <c r="N1159" t="n">
        <v>20</v>
      </c>
      <c r="O1159" t="s">
        <v>277</v>
      </c>
      <c r="P1159" t="s">
        <v>253</v>
      </c>
      <c r="Q1159" t="s">
        <v>253</v>
      </c>
      <c r="R1159" t="s">
        <v>233</v>
      </c>
      <c r="S1159" t="s">
        <v>229</v>
      </c>
      <c r="T1159" t="n">
        <v>5</v>
      </c>
    </row>
    <row r="1160" spans="1:20">
      <c r="A1160" s="1" t="n">
        <v>35703</v>
      </c>
      <c r="B1160" t="s">
        <v>279</v>
      </c>
      <c r="C1160" t="n">
        <v>2</v>
      </c>
      <c r="D1160" t="n">
        <v>20</v>
      </c>
      <c r="E1160" t="s">
        <v>52</v>
      </c>
      <c r="F1160" t="n">
        <v>3201</v>
      </c>
      <c r="G1160" t="s">
        <v>228</v>
      </c>
      <c r="H1160" t="s">
        <v>229</v>
      </c>
      <c r="I1160" t="n">
        <v>5</v>
      </c>
      <c r="J1160" t="n">
        <v>458</v>
      </c>
      <c r="K1160" t="s">
        <v>230</v>
      </c>
      <c r="L1160" t="n">
        <v>401</v>
      </c>
      <c r="M1160" t="n">
        <v>0.03</v>
      </c>
      <c r="N1160" t="n">
        <v>45.6</v>
      </c>
      <c r="O1160" t="s">
        <v>277</v>
      </c>
      <c r="P1160" t="s">
        <v>253</v>
      </c>
      <c r="Q1160" t="s">
        <v>253</v>
      </c>
      <c r="R1160" t="s">
        <v>233</v>
      </c>
      <c r="S1160" t="s">
        <v>229</v>
      </c>
      <c r="T1160" t="n">
        <v>5</v>
      </c>
    </row>
    <row r="1161" spans="1:20">
      <c r="A1161" s="1" t="n">
        <v>35703</v>
      </c>
      <c r="B1161" t="s">
        <v>279</v>
      </c>
      <c r="C1161" t="n">
        <v>3</v>
      </c>
      <c r="D1161" t="n">
        <v>20</v>
      </c>
      <c r="E1161" t="s">
        <v>52</v>
      </c>
      <c r="F1161" t="n">
        <v>3201</v>
      </c>
      <c r="G1161" t="s">
        <v>228</v>
      </c>
      <c r="H1161" t="s">
        <v>229</v>
      </c>
      <c r="I1161" t="n">
        <v>5</v>
      </c>
      <c r="J1161" t="n">
        <v>160</v>
      </c>
      <c r="K1161" t="s">
        <v>258</v>
      </c>
      <c r="L1161" t="n">
        <v>352</v>
      </c>
      <c r="M1161" t="n">
        <v>0.09</v>
      </c>
      <c r="N1161" t="n">
        <v>47.4</v>
      </c>
      <c r="O1161" t="s">
        <v>277</v>
      </c>
      <c r="P1161" t="s">
        <v>253</v>
      </c>
      <c r="Q1161" t="s">
        <v>253</v>
      </c>
      <c r="R1161" t="s">
        <v>233</v>
      </c>
      <c r="S1161" t="s">
        <v>229</v>
      </c>
      <c r="T1161" t="n">
        <v>5</v>
      </c>
    </row>
    <row r="1162" spans="1:20">
      <c r="A1162" s="1" t="n">
        <v>35703</v>
      </c>
      <c r="B1162" t="s">
        <v>279</v>
      </c>
      <c r="C1162" t="n">
        <v>4</v>
      </c>
      <c r="D1162" t="n">
        <v>20</v>
      </c>
      <c r="E1162" t="s">
        <v>52</v>
      </c>
      <c r="F1162" t="n">
        <v>3201</v>
      </c>
      <c r="G1162" t="s">
        <v>228</v>
      </c>
      <c r="H1162" t="s">
        <v>229</v>
      </c>
      <c r="I1162" t="n">
        <v>5</v>
      </c>
      <c r="J1162" t="n">
        <v>150</v>
      </c>
      <c r="K1162" t="s">
        <v>269</v>
      </c>
      <c r="L1162" t="n">
        <v>721</v>
      </c>
      <c r="M1162" t="n">
        <v>0.35</v>
      </c>
      <c r="N1162" t="n">
        <v>35.8</v>
      </c>
      <c r="O1162" t="s">
        <v>277</v>
      </c>
      <c r="P1162" t="s">
        <v>253</v>
      </c>
      <c r="Q1162" t="s">
        <v>253</v>
      </c>
      <c r="R1162" t="s">
        <v>233</v>
      </c>
      <c r="S1162" t="s">
        <v>229</v>
      </c>
      <c r="T1162" t="n">
        <v>5</v>
      </c>
    </row>
    <row r="1163" spans="1:20">
      <c r="A1163" s="1" t="n">
        <v>35703</v>
      </c>
      <c r="B1163" t="s">
        <v>279</v>
      </c>
      <c r="C1163" t="n">
        <v>5</v>
      </c>
      <c r="D1163" t="n">
        <v>20</v>
      </c>
      <c r="E1163" t="s">
        <v>52</v>
      </c>
      <c r="F1163" t="n">
        <v>3201</v>
      </c>
      <c r="G1163" t="s">
        <v>228</v>
      </c>
      <c r="H1163" t="s">
        <v>229</v>
      </c>
      <c r="I1163" t="n">
        <v>5</v>
      </c>
      <c r="J1163" t="n">
        <v>458</v>
      </c>
      <c r="K1163" t="s">
        <v>230</v>
      </c>
      <c r="L1163" t="n">
        <v>333</v>
      </c>
      <c r="M1163" t="n">
        <v>0.11</v>
      </c>
      <c r="N1163" t="n">
        <v>32.3</v>
      </c>
      <c r="O1163" t="s">
        <v>277</v>
      </c>
      <c r="P1163" t="s">
        <v>253</v>
      </c>
      <c r="Q1163" t="s">
        <v>253</v>
      </c>
      <c r="R1163" t="s">
        <v>233</v>
      </c>
      <c r="S1163" t="s">
        <v>229</v>
      </c>
      <c r="T1163" t="n">
        <v>5</v>
      </c>
    </row>
    <row r="1164" spans="1:20">
      <c r="A1164" s="1" t="n">
        <v>35703</v>
      </c>
      <c r="B1164" t="s">
        <v>279</v>
      </c>
      <c r="C1164" t="n">
        <v>6</v>
      </c>
      <c r="D1164" t="n">
        <v>20</v>
      </c>
      <c r="E1164" t="s">
        <v>52</v>
      </c>
      <c r="F1164" t="n">
        <v>3201</v>
      </c>
      <c r="G1164" t="s">
        <v>228</v>
      </c>
      <c r="H1164" t="s">
        <v>229</v>
      </c>
      <c r="I1164" t="n">
        <v>5</v>
      </c>
      <c r="J1164" t="n">
        <v>458</v>
      </c>
      <c r="K1164" t="s">
        <v>230</v>
      </c>
      <c r="L1164" t="n">
        <v>249</v>
      </c>
      <c r="M1164" t="n">
        <v>0.03</v>
      </c>
      <c r="N1164" t="n">
        <v>43.7</v>
      </c>
      <c r="O1164" t="s">
        <v>277</v>
      </c>
      <c r="P1164" t="s">
        <v>253</v>
      </c>
      <c r="Q1164" t="s">
        <v>253</v>
      </c>
      <c r="R1164" t="s">
        <v>233</v>
      </c>
      <c r="S1164" t="s">
        <v>229</v>
      </c>
      <c r="T1164" t="n">
        <v>5</v>
      </c>
    </row>
    <row r="1165" spans="1:20">
      <c r="A1165" s="1" t="n">
        <v>35703</v>
      </c>
      <c r="B1165" t="s">
        <v>227</v>
      </c>
      <c r="C1165" t="n">
        <v>6</v>
      </c>
      <c r="D1165" t="n">
        <v>20</v>
      </c>
      <c r="E1165" t="s">
        <v>52</v>
      </c>
      <c r="F1165" t="n">
        <v>3201</v>
      </c>
      <c r="G1165" t="s">
        <v>228</v>
      </c>
      <c r="H1165" t="s">
        <v>229</v>
      </c>
      <c r="I1165" t="n">
        <v>5</v>
      </c>
      <c r="J1165" t="n">
        <v>458</v>
      </c>
      <c r="K1165" t="s">
        <v>230</v>
      </c>
      <c r="L1165" t="n">
        <v>166</v>
      </c>
      <c r="M1165" t="n">
        <v>0.1</v>
      </c>
      <c r="N1165" t="n">
        <v>24.9</v>
      </c>
      <c r="O1165" t="s">
        <v>231</v>
      </c>
      <c r="P1165" t="s">
        <v>232</v>
      </c>
      <c r="Q1165" t="s">
        <v>232</v>
      </c>
      <c r="R1165" t="s">
        <v>233</v>
      </c>
      <c r="S1165" t="s">
        <v>229</v>
      </c>
      <c r="T1165" t="n">
        <v>5</v>
      </c>
    </row>
    <row r="1166" spans="1:20">
      <c r="A1166" s="1" t="n">
        <v>35703</v>
      </c>
      <c r="B1166" t="s">
        <v>227</v>
      </c>
      <c r="C1166" t="n">
        <v>7</v>
      </c>
      <c r="D1166" t="n">
        <v>20</v>
      </c>
      <c r="E1166" t="s">
        <v>52</v>
      </c>
      <c r="F1166" t="n">
        <v>3201</v>
      </c>
      <c r="G1166" t="s">
        <v>228</v>
      </c>
      <c r="H1166" t="s">
        <v>229</v>
      </c>
      <c r="I1166" t="n">
        <v>5</v>
      </c>
      <c r="J1166" t="n">
        <v>280</v>
      </c>
      <c r="K1166" t="s">
        <v>251</v>
      </c>
      <c r="L1166" t="n">
        <v>586</v>
      </c>
      <c r="M1166" t="n">
        <v>1</v>
      </c>
      <c r="N1166" t="n">
        <v>39.3</v>
      </c>
      <c r="O1166" t="s">
        <v>231</v>
      </c>
      <c r="P1166" t="s">
        <v>232</v>
      </c>
      <c r="Q1166" t="s">
        <v>232</v>
      </c>
      <c r="R1166" t="s">
        <v>233</v>
      </c>
      <c r="S1166" t="s">
        <v>229</v>
      </c>
      <c r="T1166" t="n">
        <v>5</v>
      </c>
    </row>
    <row r="1167" spans="1:20">
      <c r="A1167" s="1" t="n">
        <v>35703</v>
      </c>
      <c r="B1167" t="s">
        <v>227</v>
      </c>
      <c r="C1167" t="n">
        <v>8</v>
      </c>
      <c r="D1167" t="n">
        <v>20</v>
      </c>
      <c r="E1167" t="s">
        <v>52</v>
      </c>
      <c r="F1167" t="n">
        <v>3201</v>
      </c>
      <c r="G1167" t="s">
        <v>228</v>
      </c>
      <c r="H1167" t="s">
        <v>229</v>
      </c>
      <c r="I1167" t="n">
        <v>5</v>
      </c>
      <c r="J1167" t="n">
        <v>458</v>
      </c>
      <c r="K1167" t="s">
        <v>230</v>
      </c>
      <c r="L1167" t="n">
        <v>349</v>
      </c>
      <c r="M1167" t="n">
        <v>0.1</v>
      </c>
      <c r="N1167" t="n">
        <v>45.2</v>
      </c>
      <c r="O1167" t="s">
        <v>231</v>
      </c>
      <c r="P1167" t="s">
        <v>232</v>
      </c>
      <c r="Q1167" t="s">
        <v>232</v>
      </c>
      <c r="R1167" t="s">
        <v>233</v>
      </c>
      <c r="S1167" t="s">
        <v>229</v>
      </c>
      <c r="T1167" t="n">
        <v>5</v>
      </c>
    </row>
    <row r="1168" spans="1:20">
      <c r="A1168" s="1" t="n">
        <v>35703</v>
      </c>
      <c r="B1168" t="s">
        <v>227</v>
      </c>
      <c r="C1168" t="n">
        <v>9</v>
      </c>
      <c r="D1168" t="n">
        <v>20</v>
      </c>
      <c r="E1168" t="s">
        <v>52</v>
      </c>
      <c r="F1168" t="n">
        <v>3201</v>
      </c>
      <c r="G1168" t="s">
        <v>228</v>
      </c>
      <c r="H1168" t="s">
        <v>229</v>
      </c>
      <c r="I1168" t="n">
        <v>5</v>
      </c>
      <c r="J1168" t="n">
        <v>458</v>
      </c>
      <c r="K1168" t="s">
        <v>230</v>
      </c>
      <c r="L1168" t="n">
        <v>438</v>
      </c>
      <c r="M1168" t="n">
        <v>0.1</v>
      </c>
      <c r="N1168" t="n">
        <v>32.1</v>
      </c>
      <c r="O1168" t="s">
        <v>231</v>
      </c>
      <c r="P1168" t="s">
        <v>232</v>
      </c>
      <c r="Q1168" t="s">
        <v>232</v>
      </c>
      <c r="R1168" t="s">
        <v>233</v>
      </c>
      <c r="S1168" t="s">
        <v>229</v>
      </c>
      <c r="T1168" t="n">
        <v>5</v>
      </c>
    </row>
    <row r="1169" spans="1:20">
      <c r="A1169" s="1" t="n">
        <v>35703</v>
      </c>
      <c r="B1169" t="s">
        <v>227</v>
      </c>
      <c r="C1169" t="n">
        <v>40</v>
      </c>
      <c r="D1169" t="n">
        <v>508</v>
      </c>
      <c r="E1169" t="s">
        <v>246</v>
      </c>
      <c r="F1169" t="n">
        <v>3201</v>
      </c>
      <c r="G1169" t="s">
        <v>228</v>
      </c>
      <c r="H1169" t="s">
        <v>229</v>
      </c>
      <c r="I1169" t="n">
        <v>5</v>
      </c>
      <c r="J1169" t="n">
        <v>458</v>
      </c>
      <c r="K1169" t="s">
        <v>230</v>
      </c>
      <c r="L1169" t="n">
        <v>87</v>
      </c>
      <c r="M1169" t="n">
        <v>0.18</v>
      </c>
      <c r="N1169" t="n">
        <v>0</v>
      </c>
    </row>
    <row r="1170" spans="1:20">
      <c r="A1170" s="1" t="n">
        <v>35703</v>
      </c>
      <c r="B1170" t="s">
        <v>236</v>
      </c>
      <c r="C1170" t="n">
        <v>882</v>
      </c>
      <c r="D1170" t="n">
        <v>213</v>
      </c>
      <c r="E1170" t="s">
        <v>234</v>
      </c>
      <c r="F1170" t="n">
        <v>3201</v>
      </c>
      <c r="G1170" t="s">
        <v>228</v>
      </c>
      <c r="H1170" t="s">
        <v>229</v>
      </c>
      <c r="I1170" t="n">
        <v>5</v>
      </c>
      <c r="J1170" t="n">
        <v>490</v>
      </c>
      <c r="K1170" t="s">
        <v>244</v>
      </c>
      <c r="L1170" t="n">
        <v>1</v>
      </c>
      <c r="M1170" t="n">
        <v>0</v>
      </c>
      <c r="N1170" t="n">
        <v>0</v>
      </c>
    </row>
    <row r="1171" spans="1:20">
      <c r="A1171" s="1" t="n">
        <v>35734</v>
      </c>
      <c r="B1171" t="s">
        <v>279</v>
      </c>
      <c r="C1171" t="n">
        <v>1</v>
      </c>
      <c r="D1171" t="n">
        <v>20</v>
      </c>
      <c r="E1171" t="s">
        <v>52</v>
      </c>
      <c r="F1171" t="n">
        <v>3201</v>
      </c>
      <c r="G1171" t="s">
        <v>228</v>
      </c>
      <c r="H1171" t="s">
        <v>229</v>
      </c>
      <c r="I1171" t="n">
        <v>5</v>
      </c>
      <c r="J1171" t="n">
        <v>160</v>
      </c>
      <c r="K1171" t="s">
        <v>258</v>
      </c>
      <c r="L1171" t="n">
        <v>327</v>
      </c>
      <c r="M1171" t="n">
        <v>0.09</v>
      </c>
      <c r="N1171" t="n">
        <v>47.4</v>
      </c>
      <c r="O1171" t="s">
        <v>277</v>
      </c>
      <c r="P1171" t="s">
        <v>253</v>
      </c>
      <c r="Q1171" t="s">
        <v>253</v>
      </c>
      <c r="R1171" t="s">
        <v>233</v>
      </c>
      <c r="S1171" t="s">
        <v>229</v>
      </c>
      <c r="T1171" t="n">
        <v>5</v>
      </c>
    </row>
    <row r="1172" spans="1:20">
      <c r="A1172" s="1" t="n">
        <v>35734</v>
      </c>
      <c r="B1172" t="s">
        <v>279</v>
      </c>
      <c r="C1172" t="n">
        <v>2</v>
      </c>
      <c r="D1172" t="n">
        <v>20</v>
      </c>
      <c r="E1172" t="s">
        <v>52</v>
      </c>
      <c r="F1172" t="n">
        <v>3201</v>
      </c>
      <c r="G1172" t="s">
        <v>228</v>
      </c>
      <c r="H1172" t="s">
        <v>229</v>
      </c>
      <c r="I1172" t="n">
        <v>5</v>
      </c>
      <c r="J1172" t="n">
        <v>458</v>
      </c>
      <c r="K1172" t="s">
        <v>230</v>
      </c>
      <c r="L1172" t="n">
        <v>287</v>
      </c>
      <c r="M1172" t="n">
        <v>0.22</v>
      </c>
      <c r="N1172" t="n">
        <v>20.6</v>
      </c>
      <c r="O1172" t="s">
        <v>277</v>
      </c>
      <c r="P1172" t="s">
        <v>253</v>
      </c>
      <c r="Q1172" t="s">
        <v>253</v>
      </c>
      <c r="R1172" t="s">
        <v>233</v>
      </c>
      <c r="S1172" t="s">
        <v>229</v>
      </c>
      <c r="T1172" t="n">
        <v>5</v>
      </c>
    </row>
    <row r="1173" spans="1:20">
      <c r="A1173" s="1" t="n">
        <v>35734</v>
      </c>
      <c r="B1173" t="s">
        <v>279</v>
      </c>
      <c r="C1173" t="n">
        <v>3</v>
      </c>
      <c r="D1173" t="n">
        <v>20</v>
      </c>
      <c r="E1173" t="s">
        <v>52</v>
      </c>
      <c r="F1173" t="n">
        <v>3201</v>
      </c>
      <c r="G1173" t="s">
        <v>228</v>
      </c>
      <c r="H1173" t="s">
        <v>229</v>
      </c>
      <c r="I1173" t="n">
        <v>5</v>
      </c>
      <c r="J1173" t="n">
        <v>160</v>
      </c>
      <c r="K1173" t="s">
        <v>258</v>
      </c>
      <c r="L1173" t="n">
        <v>430</v>
      </c>
      <c r="M1173" t="n">
        <v>0.01</v>
      </c>
      <c r="N1173" t="n">
        <v>54.7</v>
      </c>
      <c r="O1173" t="s">
        <v>277</v>
      </c>
      <c r="P1173" t="s">
        <v>253</v>
      </c>
      <c r="Q1173" t="s">
        <v>253</v>
      </c>
      <c r="R1173" t="s">
        <v>233</v>
      </c>
      <c r="S1173" t="s">
        <v>229</v>
      </c>
      <c r="T1173" t="n">
        <v>5</v>
      </c>
    </row>
    <row r="1174" spans="1:20">
      <c r="A1174" s="1" t="n">
        <v>35734</v>
      </c>
      <c r="B1174" t="s">
        <v>279</v>
      </c>
      <c r="C1174" t="n">
        <v>4</v>
      </c>
      <c r="D1174" t="n">
        <v>20</v>
      </c>
      <c r="E1174" t="s">
        <v>52</v>
      </c>
      <c r="F1174" t="n">
        <v>3201</v>
      </c>
      <c r="G1174" t="s">
        <v>228</v>
      </c>
      <c r="H1174" t="s">
        <v>229</v>
      </c>
      <c r="I1174" t="n">
        <v>5</v>
      </c>
      <c r="J1174" t="n">
        <v>160</v>
      </c>
      <c r="K1174" t="s">
        <v>258</v>
      </c>
      <c r="L1174" t="n">
        <v>647</v>
      </c>
      <c r="M1174" t="n">
        <v>0.05</v>
      </c>
      <c r="N1174" t="n">
        <v>47.8</v>
      </c>
      <c r="O1174" t="s">
        <v>277</v>
      </c>
      <c r="P1174" t="s">
        <v>253</v>
      </c>
      <c r="Q1174" t="s">
        <v>253</v>
      </c>
      <c r="R1174" t="s">
        <v>233</v>
      </c>
      <c r="S1174" t="s">
        <v>229</v>
      </c>
      <c r="T1174" t="n">
        <v>5</v>
      </c>
    </row>
    <row r="1175" spans="1:20">
      <c r="A1175" s="1" t="n">
        <v>35734</v>
      </c>
      <c r="B1175" t="s">
        <v>227</v>
      </c>
      <c r="C1175" t="n">
        <v>6</v>
      </c>
      <c r="D1175" t="n">
        <v>20</v>
      </c>
      <c r="E1175" t="s">
        <v>52</v>
      </c>
      <c r="F1175" t="n">
        <v>3201</v>
      </c>
      <c r="G1175" t="s">
        <v>228</v>
      </c>
      <c r="H1175" t="s">
        <v>229</v>
      </c>
      <c r="I1175" t="n">
        <v>5</v>
      </c>
      <c r="J1175" t="n">
        <v>458</v>
      </c>
      <c r="K1175" t="s">
        <v>230</v>
      </c>
      <c r="L1175" t="n">
        <v>198</v>
      </c>
      <c r="M1175" t="n">
        <v>0.1</v>
      </c>
      <c r="N1175" t="n">
        <v>34.9</v>
      </c>
      <c r="O1175" t="s">
        <v>231</v>
      </c>
      <c r="P1175" t="s">
        <v>232</v>
      </c>
      <c r="Q1175" t="s">
        <v>232</v>
      </c>
      <c r="R1175" t="s">
        <v>233</v>
      </c>
      <c r="S1175" t="s">
        <v>229</v>
      </c>
      <c r="T1175" t="n">
        <v>5</v>
      </c>
    </row>
    <row r="1176" spans="1:20">
      <c r="A1176" s="1" t="n">
        <v>35734</v>
      </c>
      <c r="B1176" t="s">
        <v>227</v>
      </c>
      <c r="C1176" t="n">
        <v>7</v>
      </c>
      <c r="D1176" t="n">
        <v>20</v>
      </c>
      <c r="E1176" t="s">
        <v>52</v>
      </c>
      <c r="F1176" t="n">
        <v>3201</v>
      </c>
      <c r="G1176" t="s">
        <v>228</v>
      </c>
      <c r="H1176" t="s">
        <v>229</v>
      </c>
      <c r="I1176" t="n">
        <v>5</v>
      </c>
      <c r="J1176" t="n">
        <v>458</v>
      </c>
      <c r="K1176" t="s">
        <v>230</v>
      </c>
      <c r="L1176" t="n">
        <v>222</v>
      </c>
      <c r="M1176" t="n">
        <v>0.07000000000000001</v>
      </c>
      <c r="N1176" t="n">
        <v>32.1</v>
      </c>
      <c r="O1176" t="s">
        <v>231</v>
      </c>
      <c r="P1176" t="s">
        <v>232</v>
      </c>
      <c r="Q1176" t="s">
        <v>232</v>
      </c>
      <c r="R1176" t="s">
        <v>233</v>
      </c>
      <c r="S1176" t="s">
        <v>229</v>
      </c>
      <c r="T1176" t="n">
        <v>5</v>
      </c>
    </row>
    <row r="1177" spans="1:20">
      <c r="A1177" s="1" t="n">
        <v>35734</v>
      </c>
      <c r="B1177" t="s">
        <v>227</v>
      </c>
      <c r="C1177" t="n">
        <v>8</v>
      </c>
      <c r="D1177" t="n">
        <v>20</v>
      </c>
      <c r="E1177" t="s">
        <v>52</v>
      </c>
      <c r="F1177" t="n">
        <v>3201</v>
      </c>
      <c r="G1177" t="s">
        <v>228</v>
      </c>
      <c r="H1177" t="s">
        <v>229</v>
      </c>
      <c r="I1177" t="n">
        <v>5</v>
      </c>
      <c r="J1177" t="n">
        <v>458</v>
      </c>
      <c r="K1177" t="s">
        <v>230</v>
      </c>
      <c r="L1177" t="n">
        <v>403</v>
      </c>
      <c r="M1177" t="n">
        <v>0.04</v>
      </c>
      <c r="N1177" t="n">
        <v>38.5</v>
      </c>
      <c r="O1177" t="s">
        <v>231</v>
      </c>
      <c r="P1177" t="s">
        <v>232</v>
      </c>
      <c r="Q1177" t="s">
        <v>232</v>
      </c>
      <c r="R1177" t="s">
        <v>233</v>
      </c>
      <c r="S1177" t="s">
        <v>229</v>
      </c>
      <c r="T1177" t="n">
        <v>5</v>
      </c>
    </row>
    <row r="1178" spans="1:20">
      <c r="A1178" s="1" t="n">
        <v>35734</v>
      </c>
      <c r="B1178" t="s">
        <v>227</v>
      </c>
      <c r="C1178" t="n">
        <v>9</v>
      </c>
      <c r="D1178" t="n">
        <v>20</v>
      </c>
      <c r="E1178" t="s">
        <v>52</v>
      </c>
      <c r="F1178" t="n">
        <v>3201</v>
      </c>
      <c r="G1178" t="s">
        <v>228</v>
      </c>
      <c r="H1178" t="s">
        <v>229</v>
      </c>
      <c r="I1178" t="n">
        <v>5</v>
      </c>
      <c r="J1178" t="n">
        <v>458</v>
      </c>
      <c r="K1178" t="s">
        <v>230</v>
      </c>
      <c r="L1178" t="n">
        <v>193</v>
      </c>
      <c r="M1178" t="n">
        <v>0.02</v>
      </c>
      <c r="N1178" t="n">
        <v>46.6</v>
      </c>
      <c r="O1178" t="s">
        <v>231</v>
      </c>
      <c r="P1178" t="s">
        <v>232</v>
      </c>
      <c r="Q1178" t="s">
        <v>232</v>
      </c>
      <c r="R1178" t="s">
        <v>233</v>
      </c>
      <c r="S1178" t="s">
        <v>229</v>
      </c>
      <c r="T1178" t="n">
        <v>5</v>
      </c>
    </row>
    <row r="1179" spans="1:20">
      <c r="A1179" s="1" t="n">
        <v>35734</v>
      </c>
      <c r="B1179" t="s">
        <v>227</v>
      </c>
      <c r="C1179" t="n">
        <v>10</v>
      </c>
      <c r="D1179" t="n">
        <v>20</v>
      </c>
      <c r="E1179" t="s">
        <v>52</v>
      </c>
      <c r="F1179" t="n">
        <v>3201</v>
      </c>
      <c r="G1179" t="s">
        <v>228</v>
      </c>
      <c r="H1179" t="s">
        <v>229</v>
      </c>
      <c r="I1179" t="n">
        <v>5</v>
      </c>
      <c r="J1179" t="n">
        <v>458</v>
      </c>
      <c r="K1179" t="s">
        <v>230</v>
      </c>
      <c r="L1179" t="n">
        <v>14</v>
      </c>
      <c r="M1179" t="n">
        <v>0.02</v>
      </c>
      <c r="N1179" t="n">
        <v>46.6</v>
      </c>
      <c r="O1179" t="s">
        <v>231</v>
      </c>
      <c r="P1179" t="s">
        <v>232</v>
      </c>
      <c r="Q1179" t="s">
        <v>232</v>
      </c>
      <c r="R1179" t="s">
        <v>233</v>
      </c>
      <c r="S1179" t="s">
        <v>229</v>
      </c>
      <c r="T1179" t="n">
        <v>5</v>
      </c>
    </row>
    <row r="1180" spans="1:20">
      <c r="A1180" s="1" t="n">
        <v>35764</v>
      </c>
      <c r="B1180" t="s">
        <v>279</v>
      </c>
      <c r="C1180" t="n">
        <v>1</v>
      </c>
      <c r="D1180" t="n">
        <v>20</v>
      </c>
      <c r="E1180" t="s">
        <v>52</v>
      </c>
      <c r="F1180" t="n">
        <v>3201</v>
      </c>
      <c r="G1180" t="s">
        <v>228</v>
      </c>
      <c r="H1180" t="s">
        <v>229</v>
      </c>
      <c r="I1180" t="n">
        <v>5</v>
      </c>
      <c r="J1180" t="n">
        <v>458</v>
      </c>
      <c r="K1180" t="s">
        <v>230</v>
      </c>
      <c r="L1180" t="n">
        <v>293</v>
      </c>
      <c r="M1180" t="n">
        <v>0.21</v>
      </c>
      <c r="N1180" t="n">
        <v>20.4</v>
      </c>
      <c r="O1180" t="s">
        <v>277</v>
      </c>
      <c r="P1180" t="s">
        <v>253</v>
      </c>
      <c r="Q1180" t="s">
        <v>253</v>
      </c>
      <c r="R1180" t="s">
        <v>233</v>
      </c>
      <c r="S1180" t="s">
        <v>229</v>
      </c>
      <c r="T1180" t="n">
        <v>5</v>
      </c>
    </row>
    <row r="1181" spans="1:20">
      <c r="A1181" s="1" t="n">
        <v>35764</v>
      </c>
      <c r="B1181" t="s">
        <v>279</v>
      </c>
      <c r="C1181" t="n">
        <v>2</v>
      </c>
      <c r="D1181" t="n">
        <v>20</v>
      </c>
      <c r="E1181" t="s">
        <v>52</v>
      </c>
      <c r="F1181" t="n">
        <v>3201</v>
      </c>
      <c r="G1181" t="s">
        <v>228</v>
      </c>
      <c r="H1181" t="s">
        <v>229</v>
      </c>
      <c r="I1181" t="n">
        <v>5</v>
      </c>
      <c r="J1181" t="n">
        <v>458</v>
      </c>
      <c r="K1181" t="s">
        <v>230</v>
      </c>
      <c r="L1181" t="n">
        <v>299</v>
      </c>
      <c r="M1181" t="n">
        <v>0.03</v>
      </c>
      <c r="N1181" t="n">
        <v>46.3</v>
      </c>
      <c r="O1181" t="s">
        <v>277</v>
      </c>
      <c r="P1181" t="s">
        <v>253</v>
      </c>
      <c r="Q1181" t="s">
        <v>253</v>
      </c>
      <c r="R1181" t="s">
        <v>233</v>
      </c>
      <c r="S1181" t="s">
        <v>229</v>
      </c>
      <c r="T1181" t="n">
        <v>5</v>
      </c>
    </row>
    <row r="1182" spans="1:20">
      <c r="A1182" s="1" t="n">
        <v>35764</v>
      </c>
      <c r="B1182" t="s">
        <v>279</v>
      </c>
      <c r="C1182" t="n">
        <v>3</v>
      </c>
      <c r="D1182" t="n">
        <v>20</v>
      </c>
      <c r="E1182" t="s">
        <v>52</v>
      </c>
      <c r="F1182" t="n">
        <v>3201</v>
      </c>
      <c r="G1182" t="s">
        <v>228</v>
      </c>
      <c r="H1182" t="s">
        <v>229</v>
      </c>
      <c r="I1182" t="n">
        <v>5</v>
      </c>
      <c r="J1182" t="n">
        <v>458</v>
      </c>
      <c r="K1182" t="s">
        <v>230</v>
      </c>
      <c r="L1182" t="n">
        <v>170</v>
      </c>
      <c r="M1182" t="n">
        <v>0.11</v>
      </c>
      <c r="N1182" t="n">
        <v>41.8</v>
      </c>
      <c r="O1182" t="s">
        <v>277</v>
      </c>
      <c r="P1182" t="s">
        <v>253</v>
      </c>
      <c r="Q1182" t="s">
        <v>253</v>
      </c>
      <c r="R1182" t="s">
        <v>233</v>
      </c>
      <c r="S1182" t="s">
        <v>229</v>
      </c>
      <c r="T1182" t="n">
        <v>5</v>
      </c>
    </row>
    <row r="1183" spans="1:20">
      <c r="A1183" s="1" t="n">
        <v>35764</v>
      </c>
      <c r="B1183" t="s">
        <v>279</v>
      </c>
      <c r="C1183" t="n">
        <v>4</v>
      </c>
      <c r="D1183" t="n">
        <v>20</v>
      </c>
      <c r="E1183" t="s">
        <v>52</v>
      </c>
      <c r="F1183" t="n">
        <v>3201</v>
      </c>
      <c r="G1183" t="s">
        <v>228</v>
      </c>
      <c r="H1183" t="s">
        <v>229</v>
      </c>
      <c r="I1183" t="n">
        <v>5</v>
      </c>
      <c r="J1183" t="n">
        <v>458</v>
      </c>
      <c r="K1183" t="s">
        <v>230</v>
      </c>
      <c r="L1183" t="n">
        <v>228</v>
      </c>
      <c r="M1183" t="n">
        <v>0.22</v>
      </c>
      <c r="N1183" t="n">
        <v>20.8</v>
      </c>
      <c r="O1183" t="s">
        <v>277</v>
      </c>
      <c r="P1183" t="s">
        <v>253</v>
      </c>
      <c r="Q1183" t="s">
        <v>253</v>
      </c>
      <c r="R1183" t="s">
        <v>233</v>
      </c>
      <c r="S1183" t="s">
        <v>229</v>
      </c>
      <c r="T1183" t="n">
        <v>5</v>
      </c>
    </row>
    <row r="1184" spans="1:20">
      <c r="A1184" s="1" t="n">
        <v>35764</v>
      </c>
      <c r="B1184" t="s">
        <v>279</v>
      </c>
      <c r="C1184" t="n">
        <v>5</v>
      </c>
      <c r="D1184" t="n">
        <v>20</v>
      </c>
      <c r="E1184" t="s">
        <v>52</v>
      </c>
      <c r="F1184" t="n">
        <v>3201</v>
      </c>
      <c r="G1184" t="s">
        <v>228</v>
      </c>
      <c r="H1184" t="s">
        <v>229</v>
      </c>
      <c r="I1184" t="n">
        <v>5</v>
      </c>
      <c r="J1184" t="n">
        <v>160</v>
      </c>
      <c r="K1184" t="s">
        <v>258</v>
      </c>
      <c r="L1184" t="n">
        <v>675</v>
      </c>
      <c r="M1184" t="n">
        <v>0.11</v>
      </c>
      <c r="N1184" t="n">
        <v>46.7</v>
      </c>
      <c r="O1184" t="s">
        <v>277</v>
      </c>
      <c r="P1184" t="s">
        <v>253</v>
      </c>
      <c r="Q1184" t="s">
        <v>253</v>
      </c>
      <c r="R1184" t="s">
        <v>233</v>
      </c>
      <c r="S1184" t="s">
        <v>229</v>
      </c>
      <c r="T1184" t="n">
        <v>5</v>
      </c>
    </row>
    <row r="1185" spans="1:20">
      <c r="A1185" s="1" t="n">
        <v>35764</v>
      </c>
      <c r="B1185" t="s">
        <v>227</v>
      </c>
      <c r="C1185" t="n">
        <v>5</v>
      </c>
      <c r="D1185" t="n">
        <v>20</v>
      </c>
      <c r="E1185" t="s">
        <v>52</v>
      </c>
      <c r="F1185" t="n">
        <v>3201</v>
      </c>
      <c r="G1185" t="s">
        <v>228</v>
      </c>
      <c r="H1185" t="s">
        <v>229</v>
      </c>
      <c r="I1185" t="n">
        <v>5</v>
      </c>
      <c r="J1185" t="n">
        <v>458</v>
      </c>
      <c r="K1185" t="s">
        <v>230</v>
      </c>
      <c r="L1185" t="n">
        <v>59</v>
      </c>
      <c r="M1185" t="n">
        <v>0.07000000000000001</v>
      </c>
      <c r="N1185" t="n">
        <v>21</v>
      </c>
      <c r="O1185" t="s">
        <v>231</v>
      </c>
      <c r="P1185" t="s">
        <v>232</v>
      </c>
      <c r="Q1185" t="s">
        <v>232</v>
      </c>
      <c r="R1185" t="s">
        <v>233</v>
      </c>
      <c r="S1185" t="s">
        <v>229</v>
      </c>
      <c r="T1185" t="n">
        <v>5</v>
      </c>
    </row>
    <row r="1186" spans="1:20">
      <c r="A1186" s="1" t="n">
        <v>35764</v>
      </c>
      <c r="B1186" t="s">
        <v>227</v>
      </c>
      <c r="C1186" t="n">
        <v>6</v>
      </c>
      <c r="D1186" t="n">
        <v>20</v>
      </c>
      <c r="E1186" t="s">
        <v>52</v>
      </c>
      <c r="F1186" t="n">
        <v>3201</v>
      </c>
      <c r="G1186" t="s">
        <v>228</v>
      </c>
      <c r="H1186" t="s">
        <v>229</v>
      </c>
      <c r="I1186" t="n">
        <v>5</v>
      </c>
      <c r="J1186" t="n">
        <v>458</v>
      </c>
      <c r="K1186" t="s">
        <v>230</v>
      </c>
      <c r="L1186" t="n">
        <v>400</v>
      </c>
      <c r="M1186" t="n">
        <v>0.07000000000000001</v>
      </c>
      <c r="N1186" t="n">
        <v>31.8</v>
      </c>
      <c r="O1186" t="s">
        <v>231</v>
      </c>
      <c r="P1186" t="s">
        <v>232</v>
      </c>
      <c r="Q1186" t="s">
        <v>232</v>
      </c>
      <c r="R1186" t="s">
        <v>233</v>
      </c>
      <c r="S1186" t="s">
        <v>229</v>
      </c>
      <c r="T1186" t="n">
        <v>5</v>
      </c>
    </row>
    <row r="1187" spans="1:20">
      <c r="A1187" s="1" t="n">
        <v>35764</v>
      </c>
      <c r="B1187" t="s">
        <v>227</v>
      </c>
      <c r="C1187" t="n">
        <v>7</v>
      </c>
      <c r="D1187" t="n">
        <v>20</v>
      </c>
      <c r="E1187" t="s">
        <v>52</v>
      </c>
      <c r="F1187" t="n">
        <v>3201</v>
      </c>
      <c r="G1187" t="s">
        <v>228</v>
      </c>
      <c r="H1187" t="s">
        <v>229</v>
      </c>
      <c r="I1187" t="n">
        <v>5</v>
      </c>
      <c r="J1187" t="n">
        <v>458</v>
      </c>
      <c r="K1187" t="s">
        <v>230</v>
      </c>
      <c r="L1187" t="n">
        <v>335</v>
      </c>
      <c r="M1187" t="n">
        <v>0.07000000000000001</v>
      </c>
      <c r="N1187" t="n">
        <v>32.3</v>
      </c>
      <c r="O1187" t="s">
        <v>231</v>
      </c>
      <c r="P1187" t="s">
        <v>232</v>
      </c>
      <c r="Q1187" t="s">
        <v>232</v>
      </c>
      <c r="R1187" t="s">
        <v>233</v>
      </c>
      <c r="S1187" t="s">
        <v>229</v>
      </c>
      <c r="T1187" t="n">
        <v>5</v>
      </c>
    </row>
    <row r="1188" spans="1:20">
      <c r="A1188" s="1" t="n">
        <v>35764</v>
      </c>
      <c r="B1188" t="s">
        <v>227</v>
      </c>
      <c r="C1188" t="n">
        <v>8</v>
      </c>
      <c r="D1188" t="n">
        <v>20</v>
      </c>
      <c r="E1188" t="s">
        <v>52</v>
      </c>
      <c r="F1188" t="n">
        <v>3201</v>
      </c>
      <c r="G1188" t="s">
        <v>228</v>
      </c>
      <c r="H1188" t="s">
        <v>229</v>
      </c>
      <c r="I1188" t="n">
        <v>5</v>
      </c>
      <c r="J1188" t="n">
        <v>458</v>
      </c>
      <c r="K1188" t="s">
        <v>230</v>
      </c>
      <c r="L1188" t="n">
        <v>242</v>
      </c>
      <c r="M1188" t="n">
        <v>0.02</v>
      </c>
      <c r="N1188" t="n">
        <v>32.3</v>
      </c>
      <c r="O1188" t="s">
        <v>231</v>
      </c>
      <c r="P1188" t="s">
        <v>232</v>
      </c>
      <c r="Q1188" t="s">
        <v>232</v>
      </c>
      <c r="R1188" t="s">
        <v>233</v>
      </c>
      <c r="S1188" t="s">
        <v>229</v>
      </c>
      <c r="T1188" t="n">
        <v>5</v>
      </c>
    </row>
    <row r="1189" spans="1:20">
      <c r="A1189" s="1" t="n">
        <v>35764</v>
      </c>
      <c r="B1189" t="s">
        <v>227</v>
      </c>
      <c r="C1189" t="n">
        <v>9</v>
      </c>
      <c r="D1189" t="n">
        <v>20</v>
      </c>
      <c r="E1189" t="s">
        <v>52</v>
      </c>
      <c r="F1189" t="n">
        <v>3201</v>
      </c>
      <c r="G1189" t="s">
        <v>228</v>
      </c>
      <c r="H1189" t="s">
        <v>229</v>
      </c>
      <c r="I1189" t="n">
        <v>5</v>
      </c>
      <c r="J1189" t="n">
        <v>458</v>
      </c>
      <c r="K1189" t="s">
        <v>230</v>
      </c>
      <c r="L1189" t="n">
        <v>206</v>
      </c>
      <c r="M1189" t="n">
        <v>0.02</v>
      </c>
      <c r="N1189" t="n">
        <v>46.5</v>
      </c>
      <c r="O1189" t="s">
        <v>231</v>
      </c>
      <c r="P1189" t="s">
        <v>232</v>
      </c>
      <c r="Q1189" t="s">
        <v>232</v>
      </c>
      <c r="R1189" t="s">
        <v>233</v>
      </c>
      <c r="S1189" t="s">
        <v>229</v>
      </c>
      <c r="T1189" t="n">
        <v>5</v>
      </c>
    </row>
    <row r="1190" spans="1:20">
      <c r="A1190" s="1" t="n">
        <v>35764</v>
      </c>
      <c r="B1190" t="s">
        <v>236</v>
      </c>
      <c r="C1190" t="n">
        <v>981</v>
      </c>
      <c r="D1190" t="n">
        <v>213</v>
      </c>
      <c r="E1190" t="s">
        <v>234</v>
      </c>
      <c r="F1190" t="n">
        <v>3201</v>
      </c>
      <c r="G1190" t="s">
        <v>228</v>
      </c>
      <c r="H1190" t="s">
        <v>229</v>
      </c>
      <c r="I1190" t="n">
        <v>5</v>
      </c>
      <c r="J1190" t="n">
        <v>515</v>
      </c>
      <c r="K1190" t="s">
        <v>239</v>
      </c>
      <c r="L1190" t="n">
        <v>1</v>
      </c>
      <c r="M1190" t="n">
        <v>0</v>
      </c>
      <c r="N1190" t="n">
        <v>0</v>
      </c>
    </row>
    <row r="1191" spans="1:20">
      <c r="A1191" s="1" t="n">
        <v>35795</v>
      </c>
      <c r="B1191" t="s">
        <v>277</v>
      </c>
      <c r="C1191" t="n">
        <v>1</v>
      </c>
      <c r="D1191" t="n">
        <v>20</v>
      </c>
      <c r="E1191" t="s">
        <v>52</v>
      </c>
      <c r="F1191" t="n">
        <v>3201</v>
      </c>
      <c r="G1191" t="s">
        <v>228</v>
      </c>
      <c r="H1191" t="s">
        <v>229</v>
      </c>
      <c r="I1191" t="n">
        <v>5</v>
      </c>
      <c r="J1191" t="n">
        <v>160</v>
      </c>
      <c r="K1191" t="s">
        <v>258</v>
      </c>
      <c r="L1191" t="n">
        <v>439</v>
      </c>
      <c r="M1191" t="n">
        <v>0.01</v>
      </c>
      <c r="N1191" t="n">
        <v>55</v>
      </c>
      <c r="O1191" t="s">
        <v>277</v>
      </c>
      <c r="P1191" t="s">
        <v>253</v>
      </c>
      <c r="Q1191" t="s">
        <v>253</v>
      </c>
      <c r="R1191" t="s">
        <v>233</v>
      </c>
      <c r="S1191" t="s">
        <v>229</v>
      </c>
      <c r="T1191" t="n">
        <v>5</v>
      </c>
    </row>
    <row r="1192" spans="1:20">
      <c r="A1192" s="1" t="n">
        <v>35795</v>
      </c>
      <c r="B1192" t="s">
        <v>277</v>
      </c>
      <c r="C1192" t="n">
        <v>2</v>
      </c>
      <c r="D1192" t="n">
        <v>20</v>
      </c>
      <c r="E1192" t="s">
        <v>52</v>
      </c>
      <c r="F1192" t="n">
        <v>3201</v>
      </c>
      <c r="G1192" t="s">
        <v>228</v>
      </c>
      <c r="H1192" t="s">
        <v>229</v>
      </c>
      <c r="I1192" t="n">
        <v>5</v>
      </c>
      <c r="J1192" t="n">
        <v>458</v>
      </c>
      <c r="K1192" t="s">
        <v>230</v>
      </c>
      <c r="L1192" t="n">
        <v>303</v>
      </c>
      <c r="M1192" t="n">
        <v>0.21</v>
      </c>
      <c r="N1192" t="n">
        <v>22.8</v>
      </c>
      <c r="O1192" t="s">
        <v>277</v>
      </c>
      <c r="P1192" t="s">
        <v>253</v>
      </c>
      <c r="Q1192" t="s">
        <v>253</v>
      </c>
      <c r="R1192" t="s">
        <v>233</v>
      </c>
      <c r="S1192" t="s">
        <v>229</v>
      </c>
      <c r="T1192" t="n">
        <v>5</v>
      </c>
    </row>
    <row r="1193" spans="1:20">
      <c r="A1193" s="1" t="n">
        <v>35795</v>
      </c>
      <c r="B1193" t="s">
        <v>277</v>
      </c>
      <c r="C1193" t="n">
        <v>3</v>
      </c>
      <c r="D1193" t="n">
        <v>20</v>
      </c>
      <c r="E1193" t="s">
        <v>52</v>
      </c>
      <c r="F1193" t="n">
        <v>3201</v>
      </c>
      <c r="G1193" t="s">
        <v>228</v>
      </c>
      <c r="H1193" t="s">
        <v>229</v>
      </c>
      <c r="I1193" t="n">
        <v>5</v>
      </c>
      <c r="J1193" t="n">
        <v>458</v>
      </c>
      <c r="K1193" t="s">
        <v>230</v>
      </c>
      <c r="L1193" t="n">
        <v>191</v>
      </c>
      <c r="M1193" t="n">
        <v>0.07000000000000001</v>
      </c>
      <c r="N1193" t="n">
        <v>35.2</v>
      </c>
      <c r="O1193" t="s">
        <v>277</v>
      </c>
      <c r="P1193" t="s">
        <v>253</v>
      </c>
      <c r="Q1193" t="s">
        <v>253</v>
      </c>
      <c r="R1193" t="s">
        <v>233</v>
      </c>
      <c r="S1193" t="s">
        <v>229</v>
      </c>
      <c r="T1193" t="n">
        <v>5</v>
      </c>
    </row>
    <row r="1194" spans="1:20">
      <c r="A1194" s="1" t="n">
        <v>35795</v>
      </c>
      <c r="B1194" t="s">
        <v>277</v>
      </c>
      <c r="C1194" t="n">
        <v>4</v>
      </c>
      <c r="D1194" t="n">
        <v>20</v>
      </c>
      <c r="E1194" t="s">
        <v>52</v>
      </c>
      <c r="F1194" t="n">
        <v>3201</v>
      </c>
      <c r="G1194" t="s">
        <v>228</v>
      </c>
      <c r="H1194" t="s">
        <v>229</v>
      </c>
      <c r="I1194" t="n">
        <v>5</v>
      </c>
      <c r="J1194" t="n">
        <v>458</v>
      </c>
      <c r="K1194" t="s">
        <v>230</v>
      </c>
      <c r="L1194" t="n">
        <v>182</v>
      </c>
      <c r="M1194" t="n">
        <v>0.09</v>
      </c>
      <c r="N1194" t="n">
        <v>33.2</v>
      </c>
      <c r="O1194" t="s">
        <v>277</v>
      </c>
      <c r="P1194" t="s">
        <v>253</v>
      </c>
      <c r="Q1194" t="s">
        <v>253</v>
      </c>
      <c r="R1194" t="s">
        <v>233</v>
      </c>
      <c r="S1194" t="s">
        <v>229</v>
      </c>
      <c r="T1194" t="n">
        <v>5</v>
      </c>
    </row>
    <row r="1195" spans="1:20">
      <c r="A1195" s="1" t="n">
        <v>35795</v>
      </c>
      <c r="B1195" t="s">
        <v>277</v>
      </c>
      <c r="C1195" t="n">
        <v>5</v>
      </c>
      <c r="D1195" t="n">
        <v>20</v>
      </c>
      <c r="E1195" t="s">
        <v>52</v>
      </c>
      <c r="F1195" t="n">
        <v>3201</v>
      </c>
      <c r="G1195" t="s">
        <v>228</v>
      </c>
      <c r="H1195" t="s">
        <v>229</v>
      </c>
      <c r="I1195" t="n">
        <v>5</v>
      </c>
      <c r="J1195" t="n">
        <v>458</v>
      </c>
      <c r="K1195" t="s">
        <v>230</v>
      </c>
      <c r="L1195" t="n">
        <v>300</v>
      </c>
      <c r="M1195" t="n">
        <v>0.03</v>
      </c>
      <c r="N1195" t="n">
        <v>45.8</v>
      </c>
      <c r="O1195" t="s">
        <v>277</v>
      </c>
      <c r="P1195" t="s">
        <v>253</v>
      </c>
      <c r="Q1195" t="s">
        <v>253</v>
      </c>
      <c r="R1195" t="s">
        <v>233</v>
      </c>
      <c r="S1195" t="s">
        <v>229</v>
      </c>
      <c r="T1195" t="n">
        <v>5</v>
      </c>
    </row>
    <row r="1196" spans="1:20">
      <c r="A1196" s="1" t="n">
        <v>35795</v>
      </c>
      <c r="B1196" t="s">
        <v>227</v>
      </c>
      <c r="C1196" t="n">
        <v>8</v>
      </c>
      <c r="D1196" t="n">
        <v>20</v>
      </c>
      <c r="E1196" t="s">
        <v>52</v>
      </c>
      <c r="F1196" t="n">
        <v>3201</v>
      </c>
      <c r="G1196" t="s">
        <v>228</v>
      </c>
      <c r="H1196" t="s">
        <v>229</v>
      </c>
      <c r="I1196" t="n">
        <v>5</v>
      </c>
      <c r="J1196" t="n">
        <v>260</v>
      </c>
      <c r="K1196" t="s">
        <v>250</v>
      </c>
      <c r="L1196" t="n">
        <v>151</v>
      </c>
      <c r="M1196" t="n">
        <v>0.2</v>
      </c>
      <c r="N1196" t="n">
        <v>39.8</v>
      </c>
      <c r="O1196" t="s">
        <v>231</v>
      </c>
      <c r="P1196" t="s">
        <v>232</v>
      </c>
      <c r="Q1196" t="s">
        <v>232</v>
      </c>
      <c r="R1196" t="s">
        <v>233</v>
      </c>
      <c r="S1196" t="s">
        <v>229</v>
      </c>
      <c r="T1196" t="n">
        <v>5</v>
      </c>
    </row>
    <row r="1197" spans="1:20">
      <c r="A1197" s="1" t="n">
        <v>35795</v>
      </c>
      <c r="B1197" t="s">
        <v>227</v>
      </c>
      <c r="C1197" t="n">
        <v>9</v>
      </c>
      <c r="D1197" t="n">
        <v>20</v>
      </c>
      <c r="E1197" t="s">
        <v>52</v>
      </c>
      <c r="F1197" t="n">
        <v>3201</v>
      </c>
      <c r="G1197" t="s">
        <v>228</v>
      </c>
      <c r="H1197" t="s">
        <v>229</v>
      </c>
      <c r="I1197" t="n">
        <v>5</v>
      </c>
      <c r="J1197" t="n">
        <v>260</v>
      </c>
      <c r="K1197" t="s">
        <v>250</v>
      </c>
      <c r="L1197" t="n">
        <v>239</v>
      </c>
      <c r="M1197" t="n">
        <v>0.2</v>
      </c>
      <c r="N1197" t="n">
        <v>40</v>
      </c>
      <c r="O1197" t="s">
        <v>231</v>
      </c>
      <c r="P1197" t="s">
        <v>232</v>
      </c>
      <c r="Q1197" t="s">
        <v>232</v>
      </c>
      <c r="R1197" t="s">
        <v>233</v>
      </c>
      <c r="S1197" t="s">
        <v>229</v>
      </c>
      <c r="T1197" t="n">
        <v>5</v>
      </c>
    </row>
    <row r="1198" spans="1:20">
      <c r="A1198" s="1" t="n">
        <v>35795</v>
      </c>
      <c r="B1198" t="s">
        <v>227</v>
      </c>
      <c r="C1198" t="n">
        <v>10</v>
      </c>
      <c r="D1198" t="n">
        <v>20</v>
      </c>
      <c r="E1198" t="s">
        <v>52</v>
      </c>
      <c r="F1198" t="n">
        <v>3201</v>
      </c>
      <c r="G1198" t="s">
        <v>228</v>
      </c>
      <c r="H1198" t="s">
        <v>229</v>
      </c>
      <c r="I1198" t="n">
        <v>5</v>
      </c>
      <c r="J1198" t="n">
        <v>458</v>
      </c>
      <c r="K1198" t="s">
        <v>230</v>
      </c>
      <c r="L1198" t="n">
        <v>385</v>
      </c>
      <c r="M1198" t="n">
        <v>0.1</v>
      </c>
      <c r="N1198" t="n">
        <v>34.9</v>
      </c>
      <c r="O1198" t="s">
        <v>231</v>
      </c>
      <c r="P1198" t="s">
        <v>232</v>
      </c>
      <c r="Q1198" t="s">
        <v>232</v>
      </c>
      <c r="R1198" t="s">
        <v>233</v>
      </c>
      <c r="S1198" t="s">
        <v>229</v>
      </c>
      <c r="T1198" t="n">
        <v>5</v>
      </c>
    </row>
    <row r="1199" spans="1:20">
      <c r="A1199" s="1" t="n">
        <v>35795</v>
      </c>
      <c r="B1199" t="s">
        <v>227</v>
      </c>
      <c r="C1199" t="n">
        <v>11</v>
      </c>
      <c r="D1199" t="n">
        <v>20</v>
      </c>
      <c r="E1199" t="s">
        <v>52</v>
      </c>
      <c r="F1199" t="n">
        <v>3201</v>
      </c>
      <c r="G1199" t="s">
        <v>228</v>
      </c>
      <c r="H1199" t="s">
        <v>229</v>
      </c>
      <c r="I1199" t="n">
        <v>5</v>
      </c>
      <c r="J1199" t="n">
        <v>458</v>
      </c>
      <c r="K1199" t="s">
        <v>230</v>
      </c>
      <c r="L1199" t="n">
        <v>420</v>
      </c>
      <c r="M1199" t="n">
        <v>0.07000000000000001</v>
      </c>
      <c r="N1199" t="n">
        <v>32.1</v>
      </c>
      <c r="O1199" t="s">
        <v>231</v>
      </c>
      <c r="P1199" t="s">
        <v>232</v>
      </c>
      <c r="Q1199" t="s">
        <v>232</v>
      </c>
      <c r="R1199" t="s">
        <v>233</v>
      </c>
      <c r="S1199" t="s">
        <v>229</v>
      </c>
      <c r="T1199" t="n">
        <v>5</v>
      </c>
    </row>
    <row r="1200" spans="1:20">
      <c r="A1200" s="1" t="n">
        <v>35795</v>
      </c>
      <c r="B1200" t="s">
        <v>227</v>
      </c>
      <c r="C1200" t="n">
        <v>12</v>
      </c>
      <c r="D1200" t="n">
        <v>20</v>
      </c>
      <c r="E1200" t="s">
        <v>52</v>
      </c>
      <c r="F1200" t="n">
        <v>3201</v>
      </c>
      <c r="G1200" t="s">
        <v>228</v>
      </c>
      <c r="H1200" t="s">
        <v>229</v>
      </c>
      <c r="I1200" t="n">
        <v>5</v>
      </c>
      <c r="J1200" t="n">
        <v>458</v>
      </c>
      <c r="K1200" t="s">
        <v>230</v>
      </c>
      <c r="L1200" t="n">
        <v>322</v>
      </c>
      <c r="M1200" t="n">
        <v>0.02</v>
      </c>
      <c r="N1200" t="n">
        <v>46.4</v>
      </c>
      <c r="O1200" t="s">
        <v>231</v>
      </c>
      <c r="P1200" t="s">
        <v>232</v>
      </c>
      <c r="Q1200" t="s">
        <v>232</v>
      </c>
      <c r="R1200" t="s">
        <v>233</v>
      </c>
      <c r="S1200" t="s">
        <v>229</v>
      </c>
      <c r="T1200" t="n">
        <v>5</v>
      </c>
    </row>
    <row r="1201" spans="1:20">
      <c r="A1201" s="1" t="n">
        <v>35795</v>
      </c>
      <c r="B1201" t="s">
        <v>227</v>
      </c>
      <c r="C1201" t="n">
        <v>38</v>
      </c>
      <c r="D1201" t="n">
        <v>508</v>
      </c>
      <c r="E1201" t="s">
        <v>246</v>
      </c>
      <c r="F1201" t="n">
        <v>3201</v>
      </c>
      <c r="G1201" t="s">
        <v>228</v>
      </c>
      <c r="H1201" t="s">
        <v>229</v>
      </c>
      <c r="I1201" t="n">
        <v>5</v>
      </c>
      <c r="J1201" t="n">
        <v>458</v>
      </c>
      <c r="K1201" t="s">
        <v>230</v>
      </c>
      <c r="L1201" t="n">
        <v>95</v>
      </c>
      <c r="M1201" t="n">
        <v>0.18</v>
      </c>
      <c r="N1201" t="n">
        <v>0</v>
      </c>
    </row>
    <row r="1202" spans="1:20">
      <c r="A1202" s="1" t="n">
        <v>35826</v>
      </c>
      <c r="B1202" t="s">
        <v>277</v>
      </c>
      <c r="C1202" t="n">
        <v>1</v>
      </c>
      <c r="D1202" t="n">
        <v>20</v>
      </c>
      <c r="E1202" t="s">
        <v>52</v>
      </c>
      <c r="F1202" t="n">
        <v>3201</v>
      </c>
      <c r="G1202" t="s">
        <v>228</v>
      </c>
      <c r="H1202" t="s">
        <v>229</v>
      </c>
      <c r="I1202" t="n">
        <v>5</v>
      </c>
      <c r="J1202" t="n">
        <v>458</v>
      </c>
      <c r="K1202" t="s">
        <v>230</v>
      </c>
      <c r="L1202" t="n">
        <v>402</v>
      </c>
      <c r="M1202" t="n">
        <v>0.02</v>
      </c>
      <c r="N1202" t="n">
        <v>45.6</v>
      </c>
      <c r="O1202" t="s">
        <v>277</v>
      </c>
      <c r="P1202" t="s">
        <v>253</v>
      </c>
      <c r="Q1202" t="s">
        <v>253</v>
      </c>
      <c r="R1202" t="s">
        <v>233</v>
      </c>
      <c r="S1202" t="s">
        <v>229</v>
      </c>
      <c r="T1202" t="n">
        <v>5</v>
      </c>
    </row>
    <row r="1203" spans="1:20">
      <c r="A1203" s="1" t="n">
        <v>35826</v>
      </c>
      <c r="B1203" t="s">
        <v>277</v>
      </c>
      <c r="C1203" t="n">
        <v>2</v>
      </c>
      <c r="D1203" t="n">
        <v>20</v>
      </c>
      <c r="E1203" t="s">
        <v>52</v>
      </c>
      <c r="F1203" t="n">
        <v>3201</v>
      </c>
      <c r="G1203" t="s">
        <v>228</v>
      </c>
      <c r="H1203" t="s">
        <v>229</v>
      </c>
      <c r="I1203" t="n">
        <v>5</v>
      </c>
      <c r="J1203" t="n">
        <v>458</v>
      </c>
      <c r="K1203" t="s">
        <v>230</v>
      </c>
      <c r="L1203" t="n">
        <v>314</v>
      </c>
      <c r="M1203" t="n">
        <v>0.22</v>
      </c>
      <c r="N1203" t="n">
        <v>20.4</v>
      </c>
      <c r="O1203" t="s">
        <v>277</v>
      </c>
      <c r="P1203" t="s">
        <v>253</v>
      </c>
      <c r="Q1203" t="s">
        <v>253</v>
      </c>
      <c r="R1203" t="s">
        <v>233</v>
      </c>
      <c r="S1203" t="s">
        <v>229</v>
      </c>
      <c r="T1203" t="n">
        <v>5</v>
      </c>
    </row>
    <row r="1204" spans="1:20">
      <c r="A1204" s="1" t="n">
        <v>35826</v>
      </c>
      <c r="B1204" t="s">
        <v>277</v>
      </c>
      <c r="C1204" t="n">
        <v>3</v>
      </c>
      <c r="D1204" t="n">
        <v>20</v>
      </c>
      <c r="E1204" t="s">
        <v>52</v>
      </c>
      <c r="F1204" t="n">
        <v>3201</v>
      </c>
      <c r="G1204" t="s">
        <v>228</v>
      </c>
      <c r="H1204" t="s">
        <v>229</v>
      </c>
      <c r="I1204" t="n">
        <v>5</v>
      </c>
      <c r="J1204" t="n">
        <v>458</v>
      </c>
      <c r="K1204" t="s">
        <v>230</v>
      </c>
      <c r="L1204" t="n">
        <v>304</v>
      </c>
      <c r="M1204" t="n">
        <v>0.22</v>
      </c>
      <c r="N1204" t="n">
        <v>20.6</v>
      </c>
      <c r="O1204" t="s">
        <v>277</v>
      </c>
      <c r="P1204" t="s">
        <v>253</v>
      </c>
      <c r="Q1204" t="s">
        <v>253</v>
      </c>
      <c r="R1204" t="s">
        <v>233</v>
      </c>
      <c r="S1204" t="s">
        <v>229</v>
      </c>
      <c r="T1204" t="n">
        <v>5</v>
      </c>
    </row>
    <row r="1205" spans="1:20">
      <c r="A1205" s="1" t="n">
        <v>35826</v>
      </c>
      <c r="B1205" t="s">
        <v>277</v>
      </c>
      <c r="C1205" t="n">
        <v>4</v>
      </c>
      <c r="D1205" t="n">
        <v>20</v>
      </c>
      <c r="E1205" t="s">
        <v>52</v>
      </c>
      <c r="F1205" t="n">
        <v>3201</v>
      </c>
      <c r="G1205" t="s">
        <v>228</v>
      </c>
      <c r="H1205" t="s">
        <v>229</v>
      </c>
      <c r="I1205" t="n">
        <v>5</v>
      </c>
      <c r="J1205" t="n">
        <v>580</v>
      </c>
      <c r="K1205" t="s">
        <v>248</v>
      </c>
      <c r="L1205" t="n">
        <v>349</v>
      </c>
      <c r="M1205" t="n">
        <v>0.03</v>
      </c>
      <c r="N1205" t="n">
        <v>44.8</v>
      </c>
      <c r="O1205" t="s">
        <v>277</v>
      </c>
      <c r="P1205" t="s">
        <v>253</v>
      </c>
      <c r="Q1205" t="s">
        <v>253</v>
      </c>
      <c r="R1205" t="s">
        <v>233</v>
      </c>
      <c r="S1205" t="s">
        <v>229</v>
      </c>
      <c r="T1205" t="n">
        <v>5</v>
      </c>
    </row>
    <row r="1206" spans="1:20">
      <c r="A1206" s="1" t="n">
        <v>35826</v>
      </c>
      <c r="B1206" t="s">
        <v>227</v>
      </c>
      <c r="C1206" t="n">
        <v>5</v>
      </c>
      <c r="D1206" t="n">
        <v>20</v>
      </c>
      <c r="E1206" t="s">
        <v>52</v>
      </c>
      <c r="F1206" t="n">
        <v>3201</v>
      </c>
      <c r="G1206" t="s">
        <v>228</v>
      </c>
      <c r="H1206" t="s">
        <v>229</v>
      </c>
      <c r="I1206" t="n">
        <v>5</v>
      </c>
      <c r="J1206" t="n">
        <v>945</v>
      </c>
      <c r="K1206" t="s">
        <v>282</v>
      </c>
      <c r="L1206" t="n">
        <v>197</v>
      </c>
      <c r="M1206" t="n">
        <v>0.1</v>
      </c>
      <c r="N1206" t="n">
        <v>36.9</v>
      </c>
      <c r="O1206" t="s">
        <v>231</v>
      </c>
      <c r="P1206" t="s">
        <v>232</v>
      </c>
      <c r="Q1206" t="s">
        <v>232</v>
      </c>
      <c r="R1206" t="s">
        <v>233</v>
      </c>
      <c r="S1206" t="s">
        <v>229</v>
      </c>
      <c r="T1206" t="n">
        <v>5</v>
      </c>
    </row>
    <row r="1207" spans="1:20">
      <c r="A1207" s="1" t="n">
        <v>35826</v>
      </c>
      <c r="B1207" t="s">
        <v>227</v>
      </c>
      <c r="C1207" t="n">
        <v>6</v>
      </c>
      <c r="D1207" t="n">
        <v>20</v>
      </c>
      <c r="E1207" t="s">
        <v>52</v>
      </c>
      <c r="F1207" t="n">
        <v>3201</v>
      </c>
      <c r="G1207" t="s">
        <v>228</v>
      </c>
      <c r="H1207" t="s">
        <v>229</v>
      </c>
      <c r="I1207" t="n">
        <v>5</v>
      </c>
      <c r="J1207" t="n">
        <v>280</v>
      </c>
      <c r="K1207" t="s">
        <v>251</v>
      </c>
      <c r="L1207" t="n">
        <v>428</v>
      </c>
      <c r="M1207" t="n">
        <v>0.1</v>
      </c>
      <c r="N1207" t="n">
        <v>39.4</v>
      </c>
      <c r="O1207" t="s">
        <v>231</v>
      </c>
      <c r="P1207" t="s">
        <v>232</v>
      </c>
      <c r="Q1207" t="s">
        <v>232</v>
      </c>
      <c r="R1207" t="s">
        <v>233</v>
      </c>
      <c r="S1207" t="s">
        <v>229</v>
      </c>
      <c r="T1207" t="n">
        <v>5</v>
      </c>
    </row>
    <row r="1208" spans="1:20">
      <c r="A1208" s="1" t="n">
        <v>35826</v>
      </c>
      <c r="B1208" t="s">
        <v>227</v>
      </c>
      <c r="C1208" t="n">
        <v>7</v>
      </c>
      <c r="D1208" t="n">
        <v>20</v>
      </c>
      <c r="E1208" t="s">
        <v>52</v>
      </c>
      <c r="F1208" t="n">
        <v>3201</v>
      </c>
      <c r="G1208" t="s">
        <v>228</v>
      </c>
      <c r="H1208" t="s">
        <v>229</v>
      </c>
      <c r="I1208" t="n">
        <v>5</v>
      </c>
      <c r="J1208" t="n">
        <v>260</v>
      </c>
      <c r="K1208" t="s">
        <v>250</v>
      </c>
      <c r="L1208" t="n">
        <v>399</v>
      </c>
      <c r="M1208" t="n">
        <v>0.2</v>
      </c>
      <c r="N1208" t="n">
        <v>38.2</v>
      </c>
      <c r="O1208" t="s">
        <v>231</v>
      </c>
      <c r="P1208" t="s">
        <v>232</v>
      </c>
      <c r="Q1208" t="s">
        <v>232</v>
      </c>
      <c r="R1208" t="s">
        <v>233</v>
      </c>
      <c r="S1208" t="s">
        <v>229</v>
      </c>
      <c r="T1208" t="n">
        <v>5</v>
      </c>
    </row>
    <row r="1209" spans="1:20">
      <c r="A1209" s="1" t="n">
        <v>35826</v>
      </c>
      <c r="B1209" t="s">
        <v>227</v>
      </c>
      <c r="C1209" t="n">
        <v>8</v>
      </c>
      <c r="D1209" t="n">
        <v>20</v>
      </c>
      <c r="E1209" t="s">
        <v>52</v>
      </c>
      <c r="F1209" t="n">
        <v>3201</v>
      </c>
      <c r="G1209" t="s">
        <v>228</v>
      </c>
      <c r="H1209" t="s">
        <v>229</v>
      </c>
      <c r="I1209" t="n">
        <v>5</v>
      </c>
      <c r="J1209" t="n">
        <v>945</v>
      </c>
      <c r="K1209" t="s">
        <v>282</v>
      </c>
      <c r="L1209" t="n">
        <v>427</v>
      </c>
      <c r="M1209" t="n">
        <v>0.1</v>
      </c>
      <c r="N1209" t="n">
        <v>40.6</v>
      </c>
      <c r="O1209" t="s">
        <v>231</v>
      </c>
      <c r="P1209" t="s">
        <v>232</v>
      </c>
      <c r="Q1209" t="s">
        <v>232</v>
      </c>
      <c r="R1209" t="s">
        <v>233</v>
      </c>
      <c r="S1209" t="s">
        <v>229</v>
      </c>
      <c r="T1209" t="n">
        <v>5</v>
      </c>
    </row>
    <row r="1210" spans="1:20">
      <c r="A1210" s="1" t="n">
        <v>35826</v>
      </c>
      <c r="B1210" t="s">
        <v>227</v>
      </c>
      <c r="C1210" t="n">
        <v>59</v>
      </c>
      <c r="D1210" t="n">
        <v>510</v>
      </c>
      <c r="E1210" t="s">
        <v>255</v>
      </c>
      <c r="F1210" t="n">
        <v>3201</v>
      </c>
      <c r="G1210" t="s">
        <v>228</v>
      </c>
      <c r="H1210" t="s">
        <v>229</v>
      </c>
      <c r="I1210" t="n">
        <v>5</v>
      </c>
      <c r="J1210" t="n">
        <v>458</v>
      </c>
      <c r="K1210" t="s">
        <v>230</v>
      </c>
      <c r="L1210" t="n">
        <v>97</v>
      </c>
      <c r="M1210" t="n">
        <v>1.8</v>
      </c>
      <c r="N1210" t="n">
        <v>0</v>
      </c>
    </row>
    <row r="1211" spans="1:20">
      <c r="A1211" s="1" t="n">
        <v>35854</v>
      </c>
      <c r="B1211" t="s">
        <v>277</v>
      </c>
      <c r="C1211" t="n">
        <v>1</v>
      </c>
      <c r="D1211" t="n">
        <v>20</v>
      </c>
      <c r="E1211" t="s">
        <v>52</v>
      </c>
      <c r="F1211" t="n">
        <v>3201</v>
      </c>
      <c r="G1211" t="s">
        <v>228</v>
      </c>
      <c r="H1211" t="s">
        <v>229</v>
      </c>
      <c r="I1211" t="n">
        <v>5</v>
      </c>
      <c r="J1211" t="n">
        <v>260</v>
      </c>
      <c r="K1211" t="s">
        <v>250</v>
      </c>
      <c r="L1211" t="n">
        <v>179</v>
      </c>
      <c r="M1211" t="n">
        <v>0.39</v>
      </c>
      <c r="N1211" t="n">
        <v>40.3</v>
      </c>
      <c r="O1211" t="s">
        <v>277</v>
      </c>
      <c r="P1211" t="s">
        <v>253</v>
      </c>
      <c r="Q1211" t="s">
        <v>253</v>
      </c>
      <c r="R1211" t="s">
        <v>233</v>
      </c>
      <c r="S1211" t="s">
        <v>229</v>
      </c>
      <c r="T1211" t="n">
        <v>5</v>
      </c>
    </row>
    <row r="1212" spans="1:20">
      <c r="A1212" s="1" t="n">
        <v>35854</v>
      </c>
      <c r="B1212" t="s">
        <v>277</v>
      </c>
      <c r="C1212" t="n">
        <v>2</v>
      </c>
      <c r="D1212" t="n">
        <v>20</v>
      </c>
      <c r="E1212" t="s">
        <v>52</v>
      </c>
      <c r="F1212" t="n">
        <v>3201</v>
      </c>
      <c r="G1212" t="s">
        <v>228</v>
      </c>
      <c r="H1212" t="s">
        <v>229</v>
      </c>
      <c r="I1212" t="n">
        <v>5</v>
      </c>
      <c r="J1212" t="n">
        <v>160</v>
      </c>
      <c r="K1212" t="s">
        <v>258</v>
      </c>
      <c r="L1212" t="n">
        <v>1349</v>
      </c>
      <c r="M1212" t="n">
        <v>0.05</v>
      </c>
      <c r="N1212" t="n">
        <v>47.6</v>
      </c>
      <c r="O1212" t="s">
        <v>277</v>
      </c>
      <c r="P1212" t="s">
        <v>253</v>
      </c>
      <c r="Q1212" t="s">
        <v>253</v>
      </c>
      <c r="R1212" t="s">
        <v>233</v>
      </c>
      <c r="S1212" t="s">
        <v>229</v>
      </c>
      <c r="T1212" t="n">
        <v>5</v>
      </c>
    </row>
    <row r="1213" spans="1:20">
      <c r="A1213" s="1" t="n">
        <v>35854</v>
      </c>
      <c r="B1213" t="s">
        <v>227</v>
      </c>
      <c r="C1213" t="n">
        <v>4</v>
      </c>
      <c r="D1213" t="n">
        <v>20</v>
      </c>
      <c r="E1213" t="s">
        <v>52</v>
      </c>
      <c r="F1213" t="n">
        <v>3201</v>
      </c>
      <c r="G1213" t="s">
        <v>228</v>
      </c>
      <c r="H1213" t="s">
        <v>229</v>
      </c>
      <c r="I1213" t="n">
        <v>5</v>
      </c>
      <c r="J1213" t="n">
        <v>280</v>
      </c>
      <c r="K1213" t="s">
        <v>251</v>
      </c>
      <c r="L1213" t="n">
        <v>473</v>
      </c>
      <c r="M1213" t="n">
        <v>0.01</v>
      </c>
      <c r="N1213" t="n">
        <v>39.4</v>
      </c>
      <c r="O1213" t="s">
        <v>231</v>
      </c>
      <c r="P1213" t="s">
        <v>232</v>
      </c>
      <c r="Q1213" t="s">
        <v>232</v>
      </c>
      <c r="R1213" t="s">
        <v>233</v>
      </c>
      <c r="S1213" t="s">
        <v>229</v>
      </c>
      <c r="T1213" t="n">
        <v>5</v>
      </c>
    </row>
    <row r="1214" spans="1:20">
      <c r="A1214" s="1" t="n">
        <v>35854</v>
      </c>
      <c r="B1214" t="s">
        <v>236</v>
      </c>
      <c r="C1214" t="n">
        <v>769</v>
      </c>
      <c r="D1214" t="n">
        <v>216</v>
      </c>
      <c r="E1214" t="s">
        <v>264</v>
      </c>
      <c r="F1214" t="n">
        <v>3201</v>
      </c>
      <c r="G1214" t="s">
        <v>228</v>
      </c>
      <c r="H1214" t="s">
        <v>229</v>
      </c>
      <c r="I1214" t="n">
        <v>5</v>
      </c>
      <c r="J1214" t="n">
        <v>160</v>
      </c>
      <c r="K1214" t="s">
        <v>258</v>
      </c>
      <c r="L1214" t="n">
        <v>235</v>
      </c>
      <c r="M1214" t="n">
        <v>0</v>
      </c>
      <c r="N1214" t="n">
        <v>0</v>
      </c>
    </row>
    <row r="1215" spans="1:20">
      <c r="A1215" s="1" t="n">
        <v>35885</v>
      </c>
      <c r="B1215" t="s">
        <v>277</v>
      </c>
      <c r="C1215" t="n">
        <v>1</v>
      </c>
      <c r="D1215" t="n">
        <v>20</v>
      </c>
      <c r="E1215" t="s">
        <v>52</v>
      </c>
      <c r="F1215" t="n">
        <v>3201</v>
      </c>
      <c r="G1215" t="s">
        <v>228</v>
      </c>
      <c r="H1215" t="s">
        <v>229</v>
      </c>
      <c r="I1215" t="n">
        <v>5</v>
      </c>
      <c r="J1215" t="n">
        <v>458</v>
      </c>
      <c r="K1215" t="s">
        <v>230</v>
      </c>
      <c r="L1215" t="n">
        <v>257</v>
      </c>
      <c r="M1215" t="n">
        <v>0.23</v>
      </c>
      <c r="N1215" t="n">
        <v>21</v>
      </c>
      <c r="O1215" t="s">
        <v>277</v>
      </c>
      <c r="P1215" t="s">
        <v>253</v>
      </c>
      <c r="Q1215" t="s">
        <v>253</v>
      </c>
      <c r="R1215" t="s">
        <v>233</v>
      </c>
      <c r="S1215" t="s">
        <v>229</v>
      </c>
      <c r="T1215" t="n">
        <v>5</v>
      </c>
    </row>
    <row r="1216" spans="1:20">
      <c r="A1216" s="1" t="n">
        <v>35885</v>
      </c>
      <c r="B1216" t="s">
        <v>277</v>
      </c>
      <c r="C1216" t="n">
        <v>2</v>
      </c>
      <c r="D1216" t="n">
        <v>20</v>
      </c>
      <c r="E1216" t="s">
        <v>52</v>
      </c>
      <c r="F1216" t="n">
        <v>3201</v>
      </c>
      <c r="G1216" t="s">
        <v>228</v>
      </c>
      <c r="H1216" t="s">
        <v>229</v>
      </c>
      <c r="I1216" t="n">
        <v>5</v>
      </c>
      <c r="J1216" t="n">
        <v>580</v>
      </c>
      <c r="K1216" t="s">
        <v>248</v>
      </c>
      <c r="L1216" t="n">
        <v>302</v>
      </c>
      <c r="M1216" t="n">
        <v>0.03</v>
      </c>
      <c r="N1216" t="n">
        <v>44.8</v>
      </c>
      <c r="O1216" t="s">
        <v>277</v>
      </c>
      <c r="P1216" t="s">
        <v>253</v>
      </c>
      <c r="Q1216" t="s">
        <v>253</v>
      </c>
      <c r="R1216" t="s">
        <v>233</v>
      </c>
      <c r="S1216" t="s">
        <v>229</v>
      </c>
      <c r="T1216" t="n">
        <v>5</v>
      </c>
    </row>
    <row r="1217" spans="1:20">
      <c r="A1217" s="1" t="n">
        <v>35885</v>
      </c>
      <c r="B1217" t="s">
        <v>277</v>
      </c>
      <c r="C1217" t="n">
        <v>3</v>
      </c>
      <c r="D1217" t="n">
        <v>20</v>
      </c>
      <c r="E1217" t="s">
        <v>52</v>
      </c>
      <c r="F1217" t="n">
        <v>3201</v>
      </c>
      <c r="G1217" t="s">
        <v>228</v>
      </c>
      <c r="H1217" t="s">
        <v>229</v>
      </c>
      <c r="I1217" t="n">
        <v>5</v>
      </c>
      <c r="J1217" t="n">
        <v>458</v>
      </c>
      <c r="K1217" t="s">
        <v>230</v>
      </c>
      <c r="L1217" t="n">
        <v>203</v>
      </c>
      <c r="M1217" t="n">
        <v>0.08</v>
      </c>
      <c r="N1217" t="n">
        <v>40.3</v>
      </c>
      <c r="O1217" t="s">
        <v>277</v>
      </c>
      <c r="P1217" t="s">
        <v>253</v>
      </c>
      <c r="Q1217" t="s">
        <v>253</v>
      </c>
      <c r="R1217" t="s">
        <v>233</v>
      </c>
      <c r="S1217" t="s">
        <v>229</v>
      </c>
      <c r="T1217" t="n">
        <v>5</v>
      </c>
    </row>
    <row r="1218" spans="1:20">
      <c r="A1218" s="1" t="n">
        <v>35885</v>
      </c>
      <c r="B1218" t="s">
        <v>277</v>
      </c>
      <c r="C1218" t="n">
        <v>4</v>
      </c>
      <c r="D1218" t="n">
        <v>20</v>
      </c>
      <c r="E1218" t="s">
        <v>52</v>
      </c>
      <c r="F1218" t="n">
        <v>3201</v>
      </c>
      <c r="G1218" t="s">
        <v>228</v>
      </c>
      <c r="H1218" t="s">
        <v>229</v>
      </c>
      <c r="I1218" t="n">
        <v>5</v>
      </c>
      <c r="J1218" t="n">
        <v>458</v>
      </c>
      <c r="K1218" t="s">
        <v>230</v>
      </c>
      <c r="L1218" t="n">
        <v>348</v>
      </c>
      <c r="M1218" t="n">
        <v>0.21</v>
      </c>
      <c r="N1218" t="n">
        <v>20.3</v>
      </c>
      <c r="O1218" t="s">
        <v>277</v>
      </c>
      <c r="P1218" t="s">
        <v>253</v>
      </c>
      <c r="Q1218" t="s">
        <v>253</v>
      </c>
      <c r="R1218" t="s">
        <v>233</v>
      </c>
      <c r="S1218" t="s">
        <v>229</v>
      </c>
      <c r="T1218" t="n">
        <v>5</v>
      </c>
    </row>
    <row r="1219" spans="1:20">
      <c r="A1219" s="1" t="n">
        <v>35885</v>
      </c>
      <c r="B1219" t="s">
        <v>277</v>
      </c>
      <c r="C1219" t="n">
        <v>5</v>
      </c>
      <c r="D1219" t="n">
        <v>20</v>
      </c>
      <c r="E1219" t="s">
        <v>52</v>
      </c>
      <c r="F1219" t="n">
        <v>3201</v>
      </c>
      <c r="G1219" t="s">
        <v>228</v>
      </c>
      <c r="H1219" t="s">
        <v>229</v>
      </c>
      <c r="I1219" t="n">
        <v>5</v>
      </c>
      <c r="J1219" t="n">
        <v>160</v>
      </c>
      <c r="K1219" t="s">
        <v>258</v>
      </c>
      <c r="L1219" t="n">
        <v>352</v>
      </c>
      <c r="M1219" t="n">
        <v>0.03</v>
      </c>
      <c r="N1219" t="n">
        <v>39.1</v>
      </c>
      <c r="O1219" t="s">
        <v>277</v>
      </c>
      <c r="P1219" t="s">
        <v>253</v>
      </c>
      <c r="Q1219" t="s">
        <v>253</v>
      </c>
      <c r="R1219" t="s">
        <v>233</v>
      </c>
      <c r="S1219" t="s">
        <v>229</v>
      </c>
      <c r="T1219" t="n">
        <v>5</v>
      </c>
    </row>
    <row r="1220" spans="1:20">
      <c r="A1220" s="1" t="n">
        <v>35885</v>
      </c>
      <c r="B1220" t="s">
        <v>227</v>
      </c>
      <c r="C1220" t="n">
        <v>8</v>
      </c>
      <c r="D1220" t="n">
        <v>20</v>
      </c>
      <c r="E1220" t="s">
        <v>52</v>
      </c>
      <c r="F1220" t="n">
        <v>3201</v>
      </c>
      <c r="G1220" t="s">
        <v>228</v>
      </c>
      <c r="H1220" t="s">
        <v>229</v>
      </c>
      <c r="I1220" t="n">
        <v>5</v>
      </c>
      <c r="J1220" t="n">
        <v>280</v>
      </c>
      <c r="K1220" t="s">
        <v>251</v>
      </c>
      <c r="L1220" t="n">
        <v>500</v>
      </c>
      <c r="M1220" t="n">
        <v>0.01</v>
      </c>
      <c r="N1220" t="n">
        <v>39</v>
      </c>
      <c r="O1220" t="s">
        <v>231</v>
      </c>
      <c r="P1220" t="s">
        <v>232</v>
      </c>
      <c r="Q1220" t="s">
        <v>232</v>
      </c>
      <c r="R1220" t="s">
        <v>233</v>
      </c>
      <c r="S1220" t="s">
        <v>229</v>
      </c>
      <c r="T1220" t="n">
        <v>5</v>
      </c>
    </row>
    <row r="1221" spans="1:20">
      <c r="A1221" s="1" t="n">
        <v>35885</v>
      </c>
      <c r="B1221" t="s">
        <v>227</v>
      </c>
      <c r="C1221" t="n">
        <v>9</v>
      </c>
      <c r="D1221" t="n">
        <v>20</v>
      </c>
      <c r="E1221" t="s">
        <v>52</v>
      </c>
      <c r="F1221" t="n">
        <v>3201</v>
      </c>
      <c r="G1221" t="s">
        <v>228</v>
      </c>
      <c r="H1221" t="s">
        <v>229</v>
      </c>
      <c r="I1221" t="n">
        <v>5</v>
      </c>
      <c r="J1221" t="n">
        <v>280</v>
      </c>
      <c r="K1221" t="s">
        <v>251</v>
      </c>
      <c r="L1221" t="n">
        <v>198</v>
      </c>
      <c r="M1221" t="n">
        <v>0.01</v>
      </c>
      <c r="N1221" t="n">
        <v>39</v>
      </c>
      <c r="O1221" t="s">
        <v>231</v>
      </c>
      <c r="P1221" t="s">
        <v>232</v>
      </c>
      <c r="Q1221" t="s">
        <v>232</v>
      </c>
      <c r="R1221" t="s">
        <v>233</v>
      </c>
      <c r="S1221" t="s">
        <v>229</v>
      </c>
      <c r="T1221" t="n">
        <v>5</v>
      </c>
    </row>
    <row r="1222" spans="1:20">
      <c r="A1222" s="1" t="n">
        <v>35885</v>
      </c>
      <c r="B1222" t="s">
        <v>227</v>
      </c>
      <c r="C1222" t="n">
        <v>10</v>
      </c>
      <c r="D1222" t="n">
        <v>20</v>
      </c>
      <c r="E1222" t="s">
        <v>52</v>
      </c>
      <c r="F1222" t="n">
        <v>3201</v>
      </c>
      <c r="G1222" t="s">
        <v>228</v>
      </c>
      <c r="H1222" t="s">
        <v>229</v>
      </c>
      <c r="I1222" t="n">
        <v>5</v>
      </c>
      <c r="J1222" t="n">
        <v>280</v>
      </c>
      <c r="K1222" t="s">
        <v>251</v>
      </c>
      <c r="L1222" t="n">
        <v>610</v>
      </c>
      <c r="M1222" t="n">
        <v>0.01</v>
      </c>
      <c r="N1222" t="n">
        <v>39.2</v>
      </c>
      <c r="O1222" t="s">
        <v>231</v>
      </c>
      <c r="P1222" t="s">
        <v>232</v>
      </c>
      <c r="Q1222" t="s">
        <v>232</v>
      </c>
      <c r="R1222" t="s">
        <v>233</v>
      </c>
      <c r="S1222" t="s">
        <v>229</v>
      </c>
      <c r="T1222" t="n">
        <v>5</v>
      </c>
    </row>
    <row r="1223" spans="1:20">
      <c r="A1223" s="1" t="n">
        <v>35885</v>
      </c>
      <c r="B1223" t="s">
        <v>227</v>
      </c>
      <c r="C1223" t="n">
        <v>11</v>
      </c>
      <c r="D1223" t="n">
        <v>20</v>
      </c>
      <c r="E1223" t="s">
        <v>52</v>
      </c>
      <c r="F1223" t="n">
        <v>3201</v>
      </c>
      <c r="G1223" t="s">
        <v>228</v>
      </c>
      <c r="H1223" t="s">
        <v>229</v>
      </c>
      <c r="I1223" t="n">
        <v>5</v>
      </c>
      <c r="J1223" t="n">
        <v>458</v>
      </c>
      <c r="K1223" t="s">
        <v>230</v>
      </c>
      <c r="L1223" t="n">
        <v>213</v>
      </c>
      <c r="M1223" t="n">
        <v>0.07000000000000001</v>
      </c>
      <c r="N1223" t="n">
        <v>32.2</v>
      </c>
      <c r="O1223" t="s">
        <v>231</v>
      </c>
      <c r="P1223" t="s">
        <v>232</v>
      </c>
      <c r="Q1223" t="s">
        <v>232</v>
      </c>
      <c r="R1223" t="s">
        <v>233</v>
      </c>
      <c r="S1223" t="s">
        <v>229</v>
      </c>
      <c r="T1223" t="n">
        <v>5</v>
      </c>
    </row>
    <row r="1224" spans="1:20">
      <c r="A1224" s="1" t="n">
        <v>35885</v>
      </c>
      <c r="B1224" t="s">
        <v>227</v>
      </c>
      <c r="C1224" t="n">
        <v>50</v>
      </c>
      <c r="D1224" t="n">
        <v>850</v>
      </c>
      <c r="E1224" t="s">
        <v>280</v>
      </c>
      <c r="F1224" t="n">
        <v>3201</v>
      </c>
      <c r="G1224" t="s">
        <v>228</v>
      </c>
      <c r="H1224" t="s">
        <v>229</v>
      </c>
      <c r="I1224" t="n">
        <v>5</v>
      </c>
      <c r="J1224" t="n">
        <v>458</v>
      </c>
      <c r="K1224" t="s">
        <v>230</v>
      </c>
      <c r="L1224" t="n">
        <v>100</v>
      </c>
      <c r="M1224" t="n">
        <v>0</v>
      </c>
      <c r="N1224" t="n">
        <v>0</v>
      </c>
      <c r="O1224" t="s">
        <v>231</v>
      </c>
      <c r="P1224" t="s">
        <v>232</v>
      </c>
      <c r="Q1224" t="s">
        <v>232</v>
      </c>
      <c r="R1224" t="s">
        <v>233</v>
      </c>
      <c r="S1224" t="s">
        <v>229</v>
      </c>
      <c r="T1224" t="n">
        <v>5</v>
      </c>
    </row>
    <row r="1225" spans="1:20">
      <c r="A1225" s="1" t="n">
        <v>35885</v>
      </c>
      <c r="B1225" t="s">
        <v>236</v>
      </c>
      <c r="C1225" t="n">
        <v>629</v>
      </c>
      <c r="D1225" t="n">
        <v>216</v>
      </c>
      <c r="E1225" t="s">
        <v>264</v>
      </c>
      <c r="F1225" t="n">
        <v>3201</v>
      </c>
      <c r="G1225" t="s">
        <v>228</v>
      </c>
      <c r="H1225" t="s">
        <v>229</v>
      </c>
      <c r="I1225" t="n">
        <v>5</v>
      </c>
      <c r="J1225" t="n">
        <v>515</v>
      </c>
      <c r="K1225" t="s">
        <v>239</v>
      </c>
      <c r="L1225" t="n">
        <v>186</v>
      </c>
      <c r="M1225" t="n">
        <v>0</v>
      </c>
      <c r="N1225" t="n">
        <v>0</v>
      </c>
    </row>
    <row r="1226" spans="1:20">
      <c r="A1226" s="1" t="n">
        <v>35885</v>
      </c>
      <c r="B1226" t="s">
        <v>236</v>
      </c>
      <c r="C1226" t="n">
        <v>630</v>
      </c>
      <c r="D1226" t="n">
        <v>216</v>
      </c>
      <c r="E1226" t="s">
        <v>264</v>
      </c>
      <c r="F1226" t="n">
        <v>3201</v>
      </c>
      <c r="G1226" t="s">
        <v>228</v>
      </c>
      <c r="H1226" t="s">
        <v>229</v>
      </c>
      <c r="I1226" t="n">
        <v>5</v>
      </c>
      <c r="J1226" t="n">
        <v>515</v>
      </c>
      <c r="K1226" t="s">
        <v>239</v>
      </c>
      <c r="L1226" t="n">
        <v>99</v>
      </c>
      <c r="M1226" t="n">
        <v>0</v>
      </c>
      <c r="N1226" t="n">
        <v>0</v>
      </c>
    </row>
    <row r="1227" spans="1:20">
      <c r="A1227" s="1" t="n">
        <v>35885</v>
      </c>
      <c r="B1227" t="s">
        <v>236</v>
      </c>
      <c r="C1227" t="n">
        <v>631</v>
      </c>
      <c r="D1227" t="n">
        <v>216</v>
      </c>
      <c r="E1227" t="s">
        <v>264</v>
      </c>
      <c r="F1227" t="n">
        <v>3201</v>
      </c>
      <c r="G1227" t="s">
        <v>228</v>
      </c>
      <c r="H1227" t="s">
        <v>229</v>
      </c>
      <c r="I1227" t="n">
        <v>5</v>
      </c>
      <c r="J1227" t="n">
        <v>515</v>
      </c>
      <c r="K1227" t="s">
        <v>239</v>
      </c>
      <c r="L1227" t="n">
        <v>295</v>
      </c>
      <c r="M1227" t="n">
        <v>0</v>
      </c>
      <c r="N1227" t="n">
        <v>0</v>
      </c>
    </row>
    <row r="1228" spans="1:20">
      <c r="A1228" s="1" t="n">
        <v>35915</v>
      </c>
      <c r="B1228" t="s">
        <v>277</v>
      </c>
      <c r="C1228" t="n">
        <v>1</v>
      </c>
      <c r="D1228" t="n">
        <v>20</v>
      </c>
      <c r="E1228" t="s">
        <v>52</v>
      </c>
      <c r="F1228" t="n">
        <v>3201</v>
      </c>
      <c r="G1228" t="s">
        <v>228</v>
      </c>
      <c r="H1228" t="s">
        <v>229</v>
      </c>
      <c r="I1228" t="n">
        <v>5</v>
      </c>
      <c r="J1228" t="n">
        <v>458</v>
      </c>
      <c r="K1228" t="s">
        <v>230</v>
      </c>
      <c r="L1228" t="n">
        <v>290</v>
      </c>
      <c r="M1228" t="n">
        <v>0.22</v>
      </c>
      <c r="N1228" t="n">
        <v>20.5</v>
      </c>
      <c r="O1228" t="s">
        <v>277</v>
      </c>
      <c r="P1228" t="s">
        <v>253</v>
      </c>
      <c r="Q1228" t="s">
        <v>253</v>
      </c>
      <c r="R1228" t="s">
        <v>233</v>
      </c>
      <c r="S1228" t="s">
        <v>229</v>
      </c>
      <c r="T1228" t="n">
        <v>5</v>
      </c>
    </row>
    <row r="1229" spans="1:20">
      <c r="A1229" s="1" t="n">
        <v>35915</v>
      </c>
      <c r="B1229" t="s">
        <v>277</v>
      </c>
      <c r="C1229" t="n">
        <v>2</v>
      </c>
      <c r="D1229" t="n">
        <v>20</v>
      </c>
      <c r="E1229" t="s">
        <v>52</v>
      </c>
      <c r="F1229" t="n">
        <v>3201</v>
      </c>
      <c r="G1229" t="s">
        <v>228</v>
      </c>
      <c r="H1229" t="s">
        <v>229</v>
      </c>
      <c r="I1229" t="n">
        <v>5</v>
      </c>
      <c r="J1229" t="n">
        <v>280</v>
      </c>
      <c r="K1229" t="s">
        <v>251</v>
      </c>
      <c r="L1229" t="n">
        <v>385</v>
      </c>
      <c r="M1229" t="n">
        <v>0.07000000000000001</v>
      </c>
      <c r="N1229" t="n">
        <v>39</v>
      </c>
      <c r="O1229" t="s">
        <v>277</v>
      </c>
      <c r="P1229" t="s">
        <v>253</v>
      </c>
      <c r="Q1229" t="s">
        <v>253</v>
      </c>
      <c r="R1229" t="s">
        <v>233</v>
      </c>
      <c r="S1229" t="s">
        <v>229</v>
      </c>
      <c r="T1229" t="n">
        <v>5</v>
      </c>
    </row>
    <row r="1230" spans="1:20">
      <c r="A1230" s="1" t="n">
        <v>35915</v>
      </c>
      <c r="B1230" t="s">
        <v>277</v>
      </c>
      <c r="C1230" t="n">
        <v>3</v>
      </c>
      <c r="D1230" t="n">
        <v>20</v>
      </c>
      <c r="E1230" t="s">
        <v>52</v>
      </c>
      <c r="F1230" t="n">
        <v>3201</v>
      </c>
      <c r="G1230" t="s">
        <v>228</v>
      </c>
      <c r="H1230" t="s">
        <v>229</v>
      </c>
      <c r="I1230" t="n">
        <v>5</v>
      </c>
      <c r="J1230" t="n">
        <v>660</v>
      </c>
      <c r="K1230" t="s">
        <v>285</v>
      </c>
      <c r="L1230" t="n">
        <v>509</v>
      </c>
      <c r="M1230" t="n">
        <v>0.06</v>
      </c>
      <c r="N1230" t="n">
        <v>43.7</v>
      </c>
      <c r="O1230" t="s">
        <v>277</v>
      </c>
      <c r="P1230" t="s">
        <v>253</v>
      </c>
      <c r="Q1230" t="s">
        <v>253</v>
      </c>
      <c r="R1230" t="s">
        <v>233</v>
      </c>
      <c r="S1230" t="s">
        <v>229</v>
      </c>
      <c r="T1230" t="n">
        <v>5</v>
      </c>
    </row>
    <row r="1231" spans="1:20">
      <c r="A1231" s="1" t="n">
        <v>35915</v>
      </c>
      <c r="B1231" t="s">
        <v>277</v>
      </c>
      <c r="C1231" t="n">
        <v>4</v>
      </c>
      <c r="D1231" t="n">
        <v>20</v>
      </c>
      <c r="E1231" t="s">
        <v>52</v>
      </c>
      <c r="F1231" t="n">
        <v>3201</v>
      </c>
      <c r="G1231" t="s">
        <v>228</v>
      </c>
      <c r="H1231" t="s">
        <v>229</v>
      </c>
      <c r="I1231" t="n">
        <v>5</v>
      </c>
      <c r="J1231" t="n">
        <v>160</v>
      </c>
      <c r="K1231" t="s">
        <v>258</v>
      </c>
      <c r="L1231" t="n">
        <v>427</v>
      </c>
      <c r="M1231" t="n">
        <v>0.03</v>
      </c>
      <c r="N1231" t="n">
        <v>42</v>
      </c>
      <c r="O1231" t="s">
        <v>277</v>
      </c>
      <c r="P1231" t="s">
        <v>253</v>
      </c>
      <c r="Q1231" t="s">
        <v>253</v>
      </c>
      <c r="R1231" t="s">
        <v>233</v>
      </c>
      <c r="S1231" t="s">
        <v>229</v>
      </c>
      <c r="T1231" t="n">
        <v>5</v>
      </c>
    </row>
    <row r="1232" spans="1:20">
      <c r="A1232" s="1" t="n">
        <v>35915</v>
      </c>
      <c r="B1232" t="s">
        <v>277</v>
      </c>
      <c r="C1232" t="n">
        <v>5</v>
      </c>
      <c r="D1232" t="n">
        <v>20</v>
      </c>
      <c r="E1232" t="s">
        <v>52</v>
      </c>
      <c r="F1232" t="n">
        <v>3201</v>
      </c>
      <c r="G1232" t="s">
        <v>228</v>
      </c>
      <c r="H1232" t="s">
        <v>229</v>
      </c>
      <c r="I1232" t="n">
        <v>5</v>
      </c>
      <c r="J1232" t="n">
        <v>458</v>
      </c>
      <c r="K1232" t="s">
        <v>230</v>
      </c>
      <c r="L1232" t="n">
        <v>303</v>
      </c>
      <c r="M1232" t="n">
        <v>0.2</v>
      </c>
      <c r="N1232" t="n">
        <v>21</v>
      </c>
      <c r="O1232" t="s">
        <v>277</v>
      </c>
      <c r="P1232" t="s">
        <v>253</v>
      </c>
      <c r="Q1232" t="s">
        <v>253</v>
      </c>
      <c r="R1232" t="s">
        <v>233</v>
      </c>
      <c r="S1232" t="s">
        <v>229</v>
      </c>
      <c r="T1232" t="n">
        <v>5</v>
      </c>
    </row>
    <row r="1233" spans="1:20">
      <c r="A1233" s="1" t="n">
        <v>35915</v>
      </c>
      <c r="B1233" t="s">
        <v>227</v>
      </c>
      <c r="C1233" t="n">
        <v>11</v>
      </c>
      <c r="D1233" t="n">
        <v>20</v>
      </c>
      <c r="E1233" t="s">
        <v>52</v>
      </c>
      <c r="F1233" t="n">
        <v>3201</v>
      </c>
      <c r="G1233" t="s">
        <v>228</v>
      </c>
      <c r="H1233" t="s">
        <v>229</v>
      </c>
      <c r="I1233" t="n">
        <v>5</v>
      </c>
      <c r="J1233" t="n">
        <v>280</v>
      </c>
      <c r="K1233" t="s">
        <v>251</v>
      </c>
      <c r="L1233" t="n">
        <v>705</v>
      </c>
      <c r="M1233" t="n">
        <v>0.03</v>
      </c>
      <c r="N1233" t="n">
        <v>38.2</v>
      </c>
      <c r="O1233" t="s">
        <v>231</v>
      </c>
      <c r="P1233" t="s">
        <v>232</v>
      </c>
      <c r="Q1233" t="s">
        <v>232</v>
      </c>
      <c r="R1233" t="s">
        <v>233</v>
      </c>
      <c r="S1233" t="s">
        <v>229</v>
      </c>
      <c r="T1233" t="n">
        <v>5</v>
      </c>
    </row>
    <row r="1234" spans="1:20">
      <c r="A1234" s="1" t="n">
        <v>35915</v>
      </c>
      <c r="B1234" t="s">
        <v>227</v>
      </c>
      <c r="C1234" t="n">
        <v>12</v>
      </c>
      <c r="D1234" t="n">
        <v>20</v>
      </c>
      <c r="E1234" t="s">
        <v>52</v>
      </c>
      <c r="F1234" t="n">
        <v>3201</v>
      </c>
      <c r="G1234" t="s">
        <v>228</v>
      </c>
      <c r="H1234" t="s">
        <v>229</v>
      </c>
      <c r="I1234" t="n">
        <v>5</v>
      </c>
      <c r="J1234" t="n">
        <v>458</v>
      </c>
      <c r="K1234" t="s">
        <v>230</v>
      </c>
      <c r="L1234" t="n">
        <v>200</v>
      </c>
      <c r="M1234" t="n">
        <v>0.02</v>
      </c>
      <c r="N1234" t="n">
        <v>46.3</v>
      </c>
      <c r="O1234" t="s">
        <v>231</v>
      </c>
      <c r="P1234" t="s">
        <v>232</v>
      </c>
      <c r="Q1234" t="s">
        <v>232</v>
      </c>
      <c r="R1234" t="s">
        <v>233</v>
      </c>
      <c r="S1234" t="s">
        <v>229</v>
      </c>
      <c r="T1234" t="n">
        <v>5</v>
      </c>
    </row>
    <row r="1235" spans="1:20">
      <c r="A1235" s="1" t="n">
        <v>35915</v>
      </c>
      <c r="B1235" t="s">
        <v>227</v>
      </c>
      <c r="C1235" t="n">
        <v>49</v>
      </c>
      <c r="D1235" t="n">
        <v>508</v>
      </c>
      <c r="E1235" t="s">
        <v>246</v>
      </c>
      <c r="F1235" t="n">
        <v>3201</v>
      </c>
      <c r="G1235" t="s">
        <v>228</v>
      </c>
      <c r="H1235" t="s">
        <v>229</v>
      </c>
      <c r="I1235" t="n">
        <v>5</v>
      </c>
      <c r="J1235" t="n">
        <v>515</v>
      </c>
      <c r="K1235" t="s">
        <v>239</v>
      </c>
      <c r="L1235" t="n">
        <v>100</v>
      </c>
      <c r="M1235" t="n">
        <v>0.03</v>
      </c>
      <c r="N1235" t="n">
        <v>0</v>
      </c>
    </row>
    <row r="1236" spans="1:20">
      <c r="A1236" s="1" t="n">
        <v>35915</v>
      </c>
      <c r="B1236" t="s">
        <v>227</v>
      </c>
      <c r="C1236" t="n">
        <v>50</v>
      </c>
      <c r="D1236" t="n">
        <v>508</v>
      </c>
      <c r="E1236" t="s">
        <v>246</v>
      </c>
      <c r="F1236" t="n">
        <v>3201</v>
      </c>
      <c r="G1236" t="s">
        <v>228</v>
      </c>
      <c r="H1236" t="s">
        <v>229</v>
      </c>
      <c r="I1236" t="n">
        <v>5</v>
      </c>
      <c r="J1236" t="n">
        <v>515</v>
      </c>
      <c r="K1236" t="s">
        <v>239</v>
      </c>
      <c r="L1236" t="n">
        <v>47</v>
      </c>
      <c r="M1236" t="n">
        <v>0.03</v>
      </c>
      <c r="N1236" t="n">
        <v>0</v>
      </c>
    </row>
    <row r="1237" spans="1:20">
      <c r="A1237" s="1" t="n">
        <v>35915</v>
      </c>
      <c r="B1237" t="s">
        <v>227</v>
      </c>
      <c r="C1237" t="n">
        <v>51</v>
      </c>
      <c r="D1237" t="n">
        <v>510</v>
      </c>
      <c r="E1237" t="s">
        <v>255</v>
      </c>
      <c r="F1237" t="n">
        <v>3201</v>
      </c>
      <c r="G1237" t="s">
        <v>228</v>
      </c>
      <c r="H1237" t="s">
        <v>229</v>
      </c>
      <c r="I1237" t="n">
        <v>5</v>
      </c>
      <c r="J1237" t="n">
        <v>458</v>
      </c>
      <c r="K1237" t="s">
        <v>230</v>
      </c>
      <c r="L1237" t="n">
        <v>119</v>
      </c>
      <c r="M1237" t="n">
        <v>1.8</v>
      </c>
      <c r="N1237" t="n">
        <v>0</v>
      </c>
    </row>
    <row r="1238" spans="1:20">
      <c r="A1238" s="1" t="n">
        <v>35915</v>
      </c>
      <c r="B1238" t="s">
        <v>227</v>
      </c>
      <c r="C1238" t="n">
        <v>52</v>
      </c>
      <c r="D1238" t="n">
        <v>510</v>
      </c>
      <c r="E1238" t="s">
        <v>255</v>
      </c>
      <c r="F1238" t="n">
        <v>3201</v>
      </c>
      <c r="G1238" t="s">
        <v>228</v>
      </c>
      <c r="H1238" t="s">
        <v>229</v>
      </c>
      <c r="I1238" t="n">
        <v>5</v>
      </c>
      <c r="J1238" t="n">
        <v>458</v>
      </c>
      <c r="K1238" t="s">
        <v>230</v>
      </c>
      <c r="L1238" t="n">
        <v>208</v>
      </c>
      <c r="M1238" t="n">
        <v>1.8</v>
      </c>
      <c r="N1238" t="n">
        <v>0</v>
      </c>
    </row>
    <row r="1239" spans="1:20">
      <c r="A1239" s="1" t="n">
        <v>35915</v>
      </c>
      <c r="B1239" t="s">
        <v>227</v>
      </c>
      <c r="C1239" t="n">
        <v>53</v>
      </c>
      <c r="D1239" t="n">
        <v>510</v>
      </c>
      <c r="E1239" t="s">
        <v>255</v>
      </c>
      <c r="F1239" t="n">
        <v>3201</v>
      </c>
      <c r="G1239" t="s">
        <v>228</v>
      </c>
      <c r="H1239" t="s">
        <v>229</v>
      </c>
      <c r="I1239" t="n">
        <v>5</v>
      </c>
      <c r="J1239" t="n">
        <v>458</v>
      </c>
      <c r="K1239" t="s">
        <v>230</v>
      </c>
      <c r="L1239" t="n">
        <v>209</v>
      </c>
      <c r="M1239" t="n">
        <v>1.8</v>
      </c>
      <c r="N1239" t="n">
        <v>0</v>
      </c>
    </row>
    <row r="1240" spans="1:20">
      <c r="A1240" s="1" t="n">
        <v>35915</v>
      </c>
      <c r="B1240" t="s">
        <v>236</v>
      </c>
      <c r="C1240" t="n">
        <v>824</v>
      </c>
      <c r="D1240" t="n">
        <v>216</v>
      </c>
      <c r="E1240" t="s">
        <v>264</v>
      </c>
      <c r="F1240" t="n">
        <v>3201</v>
      </c>
      <c r="G1240" t="s">
        <v>228</v>
      </c>
      <c r="H1240" t="s">
        <v>229</v>
      </c>
      <c r="I1240" t="n">
        <v>5</v>
      </c>
      <c r="J1240" t="n">
        <v>515</v>
      </c>
      <c r="K1240" t="s">
        <v>239</v>
      </c>
      <c r="L1240" t="n">
        <v>240</v>
      </c>
      <c r="M1240" t="n">
        <v>0</v>
      </c>
      <c r="N1240" t="n">
        <v>0</v>
      </c>
    </row>
    <row r="1241" spans="1:20">
      <c r="A1241" s="1" t="n">
        <v>35915</v>
      </c>
      <c r="B1241" t="s">
        <v>236</v>
      </c>
      <c r="C1241" t="n">
        <v>825</v>
      </c>
      <c r="D1241" t="n">
        <v>216</v>
      </c>
      <c r="E1241" t="s">
        <v>264</v>
      </c>
      <c r="F1241" t="n">
        <v>3201</v>
      </c>
      <c r="G1241" t="s">
        <v>228</v>
      </c>
      <c r="H1241" t="s">
        <v>229</v>
      </c>
      <c r="I1241" t="n">
        <v>5</v>
      </c>
      <c r="J1241" t="n">
        <v>515</v>
      </c>
      <c r="K1241" t="s">
        <v>239</v>
      </c>
      <c r="L1241" t="n">
        <v>149</v>
      </c>
      <c r="M1241" t="n">
        <v>0</v>
      </c>
      <c r="N1241" t="n">
        <v>0</v>
      </c>
    </row>
    <row r="1242" spans="1:20">
      <c r="A1242" s="1" t="n">
        <v>35915</v>
      </c>
      <c r="B1242" t="s">
        <v>236</v>
      </c>
      <c r="C1242" t="n">
        <v>826</v>
      </c>
      <c r="D1242" t="n">
        <v>216</v>
      </c>
      <c r="E1242" t="s">
        <v>264</v>
      </c>
      <c r="F1242" t="n">
        <v>3201</v>
      </c>
      <c r="G1242" t="s">
        <v>228</v>
      </c>
      <c r="H1242" t="s">
        <v>229</v>
      </c>
      <c r="I1242" t="n">
        <v>5</v>
      </c>
      <c r="J1242" t="n">
        <v>515</v>
      </c>
      <c r="K1242" t="s">
        <v>239</v>
      </c>
      <c r="L1242" t="n">
        <v>207</v>
      </c>
      <c r="M1242" t="n">
        <v>0</v>
      </c>
      <c r="N1242" t="n">
        <v>0</v>
      </c>
    </row>
    <row r="1243" spans="1:20">
      <c r="A1243" s="1" t="n">
        <v>35915</v>
      </c>
      <c r="B1243" t="s">
        <v>286</v>
      </c>
      <c r="C1243" t="n">
        <v>837</v>
      </c>
      <c r="D1243" t="n">
        <v>461</v>
      </c>
      <c r="E1243" t="s">
        <v>287</v>
      </c>
      <c r="F1243" t="n">
        <v>3201</v>
      </c>
      <c r="G1243" t="s">
        <v>228</v>
      </c>
      <c r="H1243" t="s">
        <v>229</v>
      </c>
      <c r="I1243" t="n">
        <v>5</v>
      </c>
      <c r="J1243" t="n">
        <v>260</v>
      </c>
      <c r="K1243" t="s">
        <v>250</v>
      </c>
      <c r="L1243" t="n">
        <v>15</v>
      </c>
      <c r="M1243" t="n">
        <v>0</v>
      </c>
      <c r="N1243" t="n">
        <v>0</v>
      </c>
    </row>
    <row r="1244" spans="1:20">
      <c r="A1244" s="1" t="n">
        <v>35946</v>
      </c>
      <c r="B1244" t="s">
        <v>277</v>
      </c>
      <c r="C1244" t="n">
        <v>1</v>
      </c>
      <c r="D1244" t="n">
        <v>20</v>
      </c>
      <c r="E1244" t="s">
        <v>52</v>
      </c>
      <c r="F1244" t="n">
        <v>3201</v>
      </c>
      <c r="G1244" t="s">
        <v>228</v>
      </c>
      <c r="H1244" t="s">
        <v>229</v>
      </c>
      <c r="I1244" t="n">
        <v>5</v>
      </c>
      <c r="J1244" t="n">
        <v>160</v>
      </c>
      <c r="K1244" t="s">
        <v>258</v>
      </c>
      <c r="L1244" t="n">
        <v>188</v>
      </c>
      <c r="M1244" t="n">
        <v>0.05</v>
      </c>
      <c r="N1244" t="n">
        <v>47.7</v>
      </c>
      <c r="O1244" t="s">
        <v>277</v>
      </c>
      <c r="P1244" t="s">
        <v>253</v>
      </c>
      <c r="Q1244" t="s">
        <v>253</v>
      </c>
      <c r="R1244" t="s">
        <v>233</v>
      </c>
      <c r="S1244" t="s">
        <v>229</v>
      </c>
      <c r="T1244" t="n">
        <v>5</v>
      </c>
    </row>
    <row r="1245" spans="1:20">
      <c r="A1245" s="1" t="n">
        <v>35946</v>
      </c>
      <c r="B1245" t="s">
        <v>277</v>
      </c>
      <c r="C1245" t="n">
        <v>2</v>
      </c>
      <c r="D1245" t="n">
        <v>20</v>
      </c>
      <c r="E1245" t="s">
        <v>52</v>
      </c>
      <c r="F1245" t="n">
        <v>3201</v>
      </c>
      <c r="G1245" t="s">
        <v>228</v>
      </c>
      <c r="H1245" t="s">
        <v>229</v>
      </c>
      <c r="I1245" t="n">
        <v>5</v>
      </c>
      <c r="J1245" t="n">
        <v>160</v>
      </c>
      <c r="K1245" t="s">
        <v>258</v>
      </c>
      <c r="L1245" t="n">
        <v>702</v>
      </c>
      <c r="M1245" t="n">
        <v>0.01</v>
      </c>
      <c r="N1245" t="n">
        <v>54.4</v>
      </c>
      <c r="O1245" t="s">
        <v>277</v>
      </c>
      <c r="P1245" t="s">
        <v>253</v>
      </c>
      <c r="Q1245" t="s">
        <v>253</v>
      </c>
      <c r="R1245" t="s">
        <v>233</v>
      </c>
      <c r="S1245" t="s">
        <v>229</v>
      </c>
      <c r="T1245" t="n">
        <v>5</v>
      </c>
    </row>
    <row r="1246" spans="1:20">
      <c r="A1246" s="1" t="n">
        <v>35946</v>
      </c>
      <c r="B1246" t="s">
        <v>277</v>
      </c>
      <c r="C1246" t="n">
        <v>3</v>
      </c>
      <c r="D1246" t="n">
        <v>20</v>
      </c>
      <c r="E1246" t="s">
        <v>52</v>
      </c>
      <c r="F1246" t="n">
        <v>3201</v>
      </c>
      <c r="G1246" t="s">
        <v>228</v>
      </c>
      <c r="H1246" t="s">
        <v>229</v>
      </c>
      <c r="I1246" t="n">
        <v>5</v>
      </c>
      <c r="J1246" t="n">
        <v>458</v>
      </c>
      <c r="K1246" t="s">
        <v>230</v>
      </c>
      <c r="L1246" t="n">
        <v>308</v>
      </c>
      <c r="M1246" t="n">
        <v>0.24</v>
      </c>
      <c r="N1246" t="n">
        <v>20.6</v>
      </c>
      <c r="O1246" t="s">
        <v>277</v>
      </c>
      <c r="P1246" t="s">
        <v>253</v>
      </c>
      <c r="Q1246" t="s">
        <v>253</v>
      </c>
      <c r="R1246" t="s">
        <v>233</v>
      </c>
      <c r="S1246" t="s">
        <v>229</v>
      </c>
      <c r="T1246" t="n">
        <v>5</v>
      </c>
    </row>
    <row r="1247" spans="1:20">
      <c r="A1247" s="1" t="n">
        <v>35946</v>
      </c>
      <c r="B1247" t="s">
        <v>277</v>
      </c>
      <c r="C1247" t="n">
        <v>4</v>
      </c>
      <c r="D1247" t="n">
        <v>20</v>
      </c>
      <c r="E1247" t="s">
        <v>52</v>
      </c>
      <c r="F1247" t="n">
        <v>3201</v>
      </c>
      <c r="G1247" t="s">
        <v>228</v>
      </c>
      <c r="H1247" t="s">
        <v>229</v>
      </c>
      <c r="I1247" t="n">
        <v>5</v>
      </c>
      <c r="J1247" t="n">
        <v>458</v>
      </c>
      <c r="K1247" t="s">
        <v>230</v>
      </c>
      <c r="L1247" t="n">
        <v>350</v>
      </c>
      <c r="M1247" t="n">
        <v>0.04</v>
      </c>
      <c r="N1247" t="n">
        <v>45.4</v>
      </c>
      <c r="O1247" t="s">
        <v>277</v>
      </c>
      <c r="P1247" t="s">
        <v>253</v>
      </c>
      <c r="Q1247" t="s">
        <v>253</v>
      </c>
      <c r="R1247" t="s">
        <v>233</v>
      </c>
      <c r="S1247" t="s">
        <v>229</v>
      </c>
      <c r="T1247" t="n">
        <v>5</v>
      </c>
    </row>
    <row r="1248" spans="1:20">
      <c r="A1248" s="1" t="n">
        <v>35946</v>
      </c>
      <c r="B1248" t="s">
        <v>227</v>
      </c>
      <c r="C1248" t="n">
        <v>10</v>
      </c>
      <c r="D1248" t="n">
        <v>20</v>
      </c>
      <c r="E1248" t="s">
        <v>52</v>
      </c>
      <c r="F1248" t="n">
        <v>3201</v>
      </c>
      <c r="G1248" t="s">
        <v>228</v>
      </c>
      <c r="H1248" t="s">
        <v>229</v>
      </c>
      <c r="I1248" t="n">
        <v>5</v>
      </c>
      <c r="J1248" t="n">
        <v>280</v>
      </c>
      <c r="K1248" t="s">
        <v>251</v>
      </c>
      <c r="L1248" t="n">
        <v>715</v>
      </c>
      <c r="M1248" t="n">
        <v>0.03</v>
      </c>
      <c r="N1248" t="n">
        <v>39.3</v>
      </c>
      <c r="O1248" t="s">
        <v>231</v>
      </c>
      <c r="P1248" t="s">
        <v>232</v>
      </c>
      <c r="Q1248" t="s">
        <v>232</v>
      </c>
      <c r="R1248" t="s">
        <v>233</v>
      </c>
      <c r="S1248" t="s">
        <v>229</v>
      </c>
      <c r="T1248" t="n">
        <v>5</v>
      </c>
    </row>
    <row r="1249" spans="1:20">
      <c r="A1249" s="1" t="n">
        <v>35976</v>
      </c>
      <c r="B1249" t="s">
        <v>227</v>
      </c>
      <c r="C1249" t="n">
        <v>6</v>
      </c>
      <c r="D1249" t="n">
        <v>20</v>
      </c>
      <c r="E1249" t="s">
        <v>52</v>
      </c>
      <c r="F1249" t="n">
        <v>3201</v>
      </c>
      <c r="G1249" t="s">
        <v>228</v>
      </c>
      <c r="H1249" t="s">
        <v>229</v>
      </c>
      <c r="I1249" t="n">
        <v>5</v>
      </c>
      <c r="J1249" t="n">
        <v>280</v>
      </c>
      <c r="K1249" t="s">
        <v>251</v>
      </c>
      <c r="L1249" t="n">
        <v>593</v>
      </c>
      <c r="M1249" t="n">
        <v>0.1</v>
      </c>
      <c r="N1249" t="n">
        <v>31.8</v>
      </c>
      <c r="O1249" t="s">
        <v>231</v>
      </c>
      <c r="P1249" t="s">
        <v>232</v>
      </c>
      <c r="Q1249" t="s">
        <v>232</v>
      </c>
      <c r="R1249" t="s">
        <v>233</v>
      </c>
      <c r="S1249" t="s">
        <v>229</v>
      </c>
      <c r="T1249" t="n">
        <v>5</v>
      </c>
    </row>
    <row r="1250" spans="1:20">
      <c r="A1250" s="1" t="n">
        <v>35976</v>
      </c>
      <c r="B1250" t="s">
        <v>227</v>
      </c>
      <c r="C1250" t="n">
        <v>49</v>
      </c>
      <c r="D1250" t="n">
        <v>508</v>
      </c>
      <c r="E1250" t="s">
        <v>246</v>
      </c>
      <c r="F1250" t="n">
        <v>3201</v>
      </c>
      <c r="G1250" t="s">
        <v>228</v>
      </c>
      <c r="H1250" t="s">
        <v>229</v>
      </c>
      <c r="I1250" t="n">
        <v>5</v>
      </c>
      <c r="J1250" t="n">
        <v>795</v>
      </c>
      <c r="K1250" t="s">
        <v>240</v>
      </c>
      <c r="L1250" t="n">
        <v>49</v>
      </c>
      <c r="M1250" t="n">
        <v>0.18</v>
      </c>
      <c r="N1250" t="n">
        <v>0</v>
      </c>
    </row>
    <row r="1251" spans="1:20">
      <c r="A1251" s="1" t="n">
        <v>35976</v>
      </c>
      <c r="B1251" t="s">
        <v>236</v>
      </c>
      <c r="C1251" t="n">
        <v>962</v>
      </c>
      <c r="D1251" t="n">
        <v>216</v>
      </c>
      <c r="E1251" t="s">
        <v>264</v>
      </c>
      <c r="F1251" t="n">
        <v>3201</v>
      </c>
      <c r="G1251" t="s">
        <v>228</v>
      </c>
      <c r="H1251" t="s">
        <v>229</v>
      </c>
      <c r="I1251" t="n">
        <v>5</v>
      </c>
      <c r="J1251" t="n">
        <v>515</v>
      </c>
      <c r="K1251" t="s">
        <v>239</v>
      </c>
      <c r="L1251" t="n">
        <v>156</v>
      </c>
      <c r="M1251" t="n">
        <v>0</v>
      </c>
      <c r="N1251" t="n">
        <v>0</v>
      </c>
    </row>
    <row r="1252" spans="1:20">
      <c r="A1252" s="1" t="n">
        <v>35976</v>
      </c>
      <c r="B1252" t="s">
        <v>236</v>
      </c>
      <c r="C1252" t="n">
        <v>963</v>
      </c>
      <c r="D1252" t="n">
        <v>216</v>
      </c>
      <c r="E1252" t="s">
        <v>264</v>
      </c>
      <c r="F1252" t="n">
        <v>3201</v>
      </c>
      <c r="G1252" t="s">
        <v>228</v>
      </c>
      <c r="H1252" t="s">
        <v>229</v>
      </c>
      <c r="I1252" t="n">
        <v>5</v>
      </c>
      <c r="J1252" t="n">
        <v>515</v>
      </c>
      <c r="K1252" t="s">
        <v>239</v>
      </c>
      <c r="L1252" t="n">
        <v>130</v>
      </c>
      <c r="M1252" t="n">
        <v>0</v>
      </c>
      <c r="N1252" t="n">
        <v>0</v>
      </c>
    </row>
    <row r="1253" spans="1:20">
      <c r="A1253" s="1" t="n">
        <v>35976</v>
      </c>
      <c r="B1253" t="s">
        <v>236</v>
      </c>
      <c r="C1253" t="n">
        <v>964</v>
      </c>
      <c r="D1253" t="n">
        <v>216</v>
      </c>
      <c r="E1253" t="s">
        <v>264</v>
      </c>
      <c r="F1253" t="n">
        <v>3201</v>
      </c>
      <c r="G1253" t="s">
        <v>228</v>
      </c>
      <c r="H1253" t="s">
        <v>229</v>
      </c>
      <c r="I1253" t="n">
        <v>5</v>
      </c>
      <c r="J1253" t="n">
        <v>795</v>
      </c>
      <c r="K1253" t="s">
        <v>240</v>
      </c>
      <c r="L1253" t="n">
        <v>240</v>
      </c>
      <c r="M1253" t="n">
        <v>0</v>
      </c>
      <c r="N1253" t="n">
        <v>0</v>
      </c>
    </row>
    <row r="1254" spans="1:20">
      <c r="A1254" s="1" t="n">
        <v>35976</v>
      </c>
      <c r="B1254" t="s">
        <v>286</v>
      </c>
      <c r="C1254" t="n">
        <v>951</v>
      </c>
      <c r="D1254" t="n">
        <v>150</v>
      </c>
      <c r="E1254" t="s">
        <v>288</v>
      </c>
      <c r="F1254" t="n">
        <v>3201</v>
      </c>
      <c r="G1254" t="s">
        <v>228</v>
      </c>
      <c r="H1254" t="s">
        <v>229</v>
      </c>
      <c r="I1254" t="n">
        <v>5</v>
      </c>
      <c r="J1254" t="n">
        <v>180</v>
      </c>
      <c r="K1254" t="s">
        <v>289</v>
      </c>
      <c r="L1254" t="n">
        <v>202</v>
      </c>
      <c r="M1254" t="n">
        <v>0</v>
      </c>
      <c r="N1254" t="n">
        <v>0</v>
      </c>
    </row>
    <row r="1255" spans="1:20">
      <c r="A1255" s="1" t="n">
        <v>35976</v>
      </c>
      <c r="B1255" t="s">
        <v>286</v>
      </c>
      <c r="C1255" t="n">
        <v>952</v>
      </c>
      <c r="D1255" t="n">
        <v>150</v>
      </c>
      <c r="E1255" t="s">
        <v>288</v>
      </c>
      <c r="F1255" t="n">
        <v>3201</v>
      </c>
      <c r="G1255" t="s">
        <v>228</v>
      </c>
      <c r="H1255" t="s">
        <v>229</v>
      </c>
      <c r="I1255" t="n">
        <v>5</v>
      </c>
      <c r="J1255" t="n">
        <v>180</v>
      </c>
      <c r="K1255" t="s">
        <v>289</v>
      </c>
      <c r="L1255" t="n">
        <v>77</v>
      </c>
      <c r="M1255" t="n">
        <v>0</v>
      </c>
      <c r="N1255" t="n">
        <v>0</v>
      </c>
    </row>
    <row r="1256" spans="1:20">
      <c r="A1256" s="1" t="n">
        <v>35976</v>
      </c>
      <c r="B1256" t="s">
        <v>286</v>
      </c>
      <c r="C1256" t="n">
        <v>953</v>
      </c>
      <c r="D1256" t="n">
        <v>462</v>
      </c>
      <c r="E1256" t="s">
        <v>290</v>
      </c>
      <c r="F1256" t="n">
        <v>3201</v>
      </c>
      <c r="G1256" t="s">
        <v>228</v>
      </c>
      <c r="H1256" t="s">
        <v>229</v>
      </c>
      <c r="I1256" t="n">
        <v>5</v>
      </c>
      <c r="J1256" t="n">
        <v>180</v>
      </c>
      <c r="K1256" t="s">
        <v>289</v>
      </c>
      <c r="L1256" t="n">
        <v>45</v>
      </c>
      <c r="M1256" t="n">
        <v>0</v>
      </c>
      <c r="N1256" t="n">
        <v>0</v>
      </c>
    </row>
    <row r="1257" spans="1:20">
      <c r="A1257" s="1" t="n">
        <v>35976</v>
      </c>
      <c r="B1257" t="s">
        <v>291</v>
      </c>
      <c r="C1257" t="n">
        <v>636</v>
      </c>
      <c r="D1257" t="n">
        <v>20</v>
      </c>
      <c r="E1257" t="s">
        <v>52</v>
      </c>
      <c r="F1257" t="n">
        <v>3201</v>
      </c>
      <c r="G1257" t="s">
        <v>228</v>
      </c>
      <c r="H1257" t="s">
        <v>229</v>
      </c>
      <c r="I1257" t="n">
        <v>5</v>
      </c>
      <c r="J1257" t="n">
        <v>160</v>
      </c>
      <c r="K1257" t="s">
        <v>258</v>
      </c>
      <c r="L1257" t="n">
        <v>367</v>
      </c>
      <c r="M1257" t="n">
        <v>0.06</v>
      </c>
      <c r="N1257" t="n">
        <v>39.7</v>
      </c>
      <c r="O1257" t="s">
        <v>291</v>
      </c>
      <c r="P1257" t="s">
        <v>253</v>
      </c>
      <c r="Q1257" t="s">
        <v>253</v>
      </c>
      <c r="R1257" t="s">
        <v>233</v>
      </c>
      <c r="S1257" t="s">
        <v>229</v>
      </c>
      <c r="T1257" t="n">
        <v>5</v>
      </c>
    </row>
    <row r="1258" spans="1:20">
      <c r="A1258" s="1" t="n">
        <v>35976</v>
      </c>
      <c r="B1258" t="s">
        <v>291</v>
      </c>
      <c r="C1258" t="n">
        <v>637</v>
      </c>
      <c r="D1258" t="n">
        <v>20</v>
      </c>
      <c r="E1258" t="s">
        <v>52</v>
      </c>
      <c r="F1258" t="n">
        <v>3201</v>
      </c>
      <c r="G1258" t="s">
        <v>228</v>
      </c>
      <c r="H1258" t="s">
        <v>229</v>
      </c>
      <c r="I1258" t="n">
        <v>5</v>
      </c>
      <c r="J1258" t="n">
        <v>160</v>
      </c>
      <c r="K1258" t="s">
        <v>258</v>
      </c>
      <c r="L1258" t="n">
        <v>361</v>
      </c>
      <c r="M1258" t="n">
        <v>0.03</v>
      </c>
      <c r="N1258" t="n">
        <v>47.6</v>
      </c>
      <c r="O1258" t="s">
        <v>291</v>
      </c>
      <c r="P1258" t="s">
        <v>253</v>
      </c>
      <c r="Q1258" t="s">
        <v>253</v>
      </c>
      <c r="R1258" t="s">
        <v>233</v>
      </c>
      <c r="S1258" t="s">
        <v>229</v>
      </c>
      <c r="T1258" t="n">
        <v>5</v>
      </c>
    </row>
    <row r="1259" spans="1:20">
      <c r="A1259" s="1" t="n">
        <v>35976</v>
      </c>
      <c r="B1259" t="s">
        <v>291</v>
      </c>
      <c r="C1259" t="n">
        <v>638</v>
      </c>
      <c r="D1259" t="n">
        <v>464</v>
      </c>
      <c r="E1259" t="s">
        <v>292</v>
      </c>
      <c r="F1259" t="n">
        <v>3201</v>
      </c>
      <c r="G1259" t="s">
        <v>228</v>
      </c>
      <c r="H1259" t="s">
        <v>229</v>
      </c>
      <c r="I1259" t="n">
        <v>5</v>
      </c>
      <c r="J1259" t="n">
        <v>490</v>
      </c>
      <c r="K1259" t="s">
        <v>244</v>
      </c>
      <c r="L1259" t="n">
        <v>130</v>
      </c>
      <c r="M1259" t="n">
        <v>0</v>
      </c>
      <c r="N1259" t="n">
        <v>0</v>
      </c>
    </row>
    <row r="1260" spans="1:20">
      <c r="A1260" s="1" t="n">
        <v>35976</v>
      </c>
      <c r="B1260" t="s">
        <v>291</v>
      </c>
      <c r="C1260" t="n">
        <v>639</v>
      </c>
      <c r="D1260" t="n">
        <v>464</v>
      </c>
      <c r="E1260" t="s">
        <v>292</v>
      </c>
      <c r="F1260" t="n">
        <v>3201</v>
      </c>
      <c r="G1260" t="s">
        <v>228</v>
      </c>
      <c r="H1260" t="s">
        <v>229</v>
      </c>
      <c r="I1260" t="n">
        <v>5</v>
      </c>
      <c r="J1260" t="n">
        <v>515</v>
      </c>
      <c r="K1260" t="s">
        <v>239</v>
      </c>
      <c r="L1260" t="n">
        <v>134</v>
      </c>
      <c r="M1260" t="n">
        <v>0</v>
      </c>
      <c r="N1260" t="n">
        <v>0</v>
      </c>
    </row>
    <row r="1261" spans="1:20">
      <c r="A1261" s="1" t="n">
        <v>36007</v>
      </c>
      <c r="B1261" t="s">
        <v>227</v>
      </c>
      <c r="C1261" t="n">
        <v>9</v>
      </c>
      <c r="D1261" t="n">
        <v>20</v>
      </c>
      <c r="E1261" t="s">
        <v>52</v>
      </c>
      <c r="F1261" t="n">
        <v>3201</v>
      </c>
      <c r="G1261" t="s">
        <v>228</v>
      </c>
      <c r="H1261" t="s">
        <v>229</v>
      </c>
      <c r="I1261" t="n">
        <v>5</v>
      </c>
      <c r="J1261" t="n">
        <v>280</v>
      </c>
      <c r="K1261" t="s">
        <v>251</v>
      </c>
      <c r="L1261" t="n">
        <v>424</v>
      </c>
      <c r="M1261" t="n">
        <v>0.01</v>
      </c>
      <c r="N1261" t="n">
        <v>38.5</v>
      </c>
      <c r="O1261" t="s">
        <v>231</v>
      </c>
      <c r="P1261" t="s">
        <v>232</v>
      </c>
      <c r="Q1261" t="s">
        <v>232</v>
      </c>
      <c r="R1261" t="s">
        <v>233</v>
      </c>
      <c r="S1261" t="s">
        <v>229</v>
      </c>
      <c r="T1261" t="n">
        <v>5</v>
      </c>
    </row>
    <row r="1262" spans="1:20">
      <c r="A1262" s="1" t="n">
        <v>36007</v>
      </c>
      <c r="B1262" t="s">
        <v>227</v>
      </c>
      <c r="C1262" t="n">
        <v>10</v>
      </c>
      <c r="D1262" t="n">
        <v>20</v>
      </c>
      <c r="E1262" t="s">
        <v>52</v>
      </c>
      <c r="F1262" t="n">
        <v>3201</v>
      </c>
      <c r="G1262" t="s">
        <v>228</v>
      </c>
      <c r="H1262" t="s">
        <v>229</v>
      </c>
      <c r="I1262" t="n">
        <v>5</v>
      </c>
      <c r="J1262" t="n">
        <v>280</v>
      </c>
      <c r="K1262" t="s">
        <v>251</v>
      </c>
      <c r="L1262" t="n">
        <v>618</v>
      </c>
      <c r="M1262" t="n">
        <v>0.01</v>
      </c>
      <c r="N1262" t="n">
        <v>39.3</v>
      </c>
      <c r="O1262" t="s">
        <v>231</v>
      </c>
      <c r="P1262" t="s">
        <v>232</v>
      </c>
      <c r="Q1262" t="s">
        <v>232</v>
      </c>
      <c r="R1262" t="s">
        <v>233</v>
      </c>
      <c r="S1262" t="s">
        <v>229</v>
      </c>
      <c r="T1262" t="n">
        <v>5</v>
      </c>
    </row>
    <row r="1263" spans="1:20">
      <c r="A1263" s="1" t="n">
        <v>36007</v>
      </c>
      <c r="B1263" t="s">
        <v>227</v>
      </c>
      <c r="C1263" t="n">
        <v>11</v>
      </c>
      <c r="D1263" t="n">
        <v>20</v>
      </c>
      <c r="E1263" t="s">
        <v>52</v>
      </c>
      <c r="F1263" t="n">
        <v>3201</v>
      </c>
      <c r="G1263" t="s">
        <v>228</v>
      </c>
      <c r="H1263" t="s">
        <v>229</v>
      </c>
      <c r="I1263" t="n">
        <v>5</v>
      </c>
      <c r="J1263" t="n">
        <v>458</v>
      </c>
      <c r="K1263" t="s">
        <v>230</v>
      </c>
      <c r="L1263" t="n">
        <v>174</v>
      </c>
      <c r="M1263" t="n">
        <v>0.1</v>
      </c>
      <c r="N1263" t="n">
        <v>34.8</v>
      </c>
      <c r="O1263" t="s">
        <v>231</v>
      </c>
      <c r="P1263" t="s">
        <v>232</v>
      </c>
      <c r="Q1263" t="s">
        <v>232</v>
      </c>
      <c r="R1263" t="s">
        <v>233</v>
      </c>
      <c r="S1263" t="s">
        <v>229</v>
      </c>
      <c r="T1263" t="n">
        <v>5</v>
      </c>
    </row>
    <row r="1264" spans="1:20">
      <c r="A1264" s="1" t="n">
        <v>36007</v>
      </c>
      <c r="B1264" t="s">
        <v>227</v>
      </c>
      <c r="C1264" t="n">
        <v>12</v>
      </c>
      <c r="D1264" t="n">
        <v>20</v>
      </c>
      <c r="E1264" t="s">
        <v>52</v>
      </c>
      <c r="F1264" t="n">
        <v>3201</v>
      </c>
      <c r="G1264" t="s">
        <v>228</v>
      </c>
      <c r="H1264" t="s">
        <v>229</v>
      </c>
      <c r="I1264" t="n">
        <v>5</v>
      </c>
      <c r="J1264" t="n">
        <v>458</v>
      </c>
      <c r="K1264" t="s">
        <v>230</v>
      </c>
      <c r="L1264" t="n">
        <v>372</v>
      </c>
      <c r="M1264" t="n">
        <v>0.07000000000000001</v>
      </c>
      <c r="N1264" t="n">
        <v>31.6</v>
      </c>
      <c r="O1264" t="s">
        <v>231</v>
      </c>
      <c r="P1264" t="s">
        <v>232</v>
      </c>
      <c r="Q1264" t="s">
        <v>232</v>
      </c>
      <c r="R1264" t="s">
        <v>233</v>
      </c>
      <c r="S1264" t="s">
        <v>229</v>
      </c>
      <c r="T1264" t="n">
        <v>5</v>
      </c>
    </row>
    <row r="1265" spans="1:20">
      <c r="A1265" s="1" t="n">
        <v>36007</v>
      </c>
      <c r="B1265" t="s">
        <v>227</v>
      </c>
      <c r="C1265" t="n">
        <v>13</v>
      </c>
      <c r="D1265" t="n">
        <v>20</v>
      </c>
      <c r="E1265" t="s">
        <v>52</v>
      </c>
      <c r="F1265" t="n">
        <v>3201</v>
      </c>
      <c r="G1265" t="s">
        <v>228</v>
      </c>
      <c r="H1265" t="s">
        <v>229</v>
      </c>
      <c r="I1265" t="n">
        <v>5</v>
      </c>
      <c r="J1265" t="n">
        <v>458</v>
      </c>
      <c r="K1265" t="s">
        <v>230</v>
      </c>
      <c r="L1265" t="n">
        <v>280</v>
      </c>
      <c r="M1265" t="n">
        <v>0.02</v>
      </c>
      <c r="N1265" t="n">
        <v>45.4</v>
      </c>
      <c r="O1265" t="s">
        <v>231</v>
      </c>
      <c r="P1265" t="s">
        <v>232</v>
      </c>
      <c r="Q1265" t="s">
        <v>232</v>
      </c>
      <c r="R1265" t="s">
        <v>233</v>
      </c>
      <c r="S1265" t="s">
        <v>229</v>
      </c>
      <c r="T1265" t="n">
        <v>5</v>
      </c>
    </row>
    <row r="1266" spans="1:20">
      <c r="A1266" s="1" t="n">
        <v>36007</v>
      </c>
      <c r="B1266" t="s">
        <v>227</v>
      </c>
      <c r="C1266" t="n">
        <v>54</v>
      </c>
      <c r="D1266" t="n">
        <v>508</v>
      </c>
      <c r="E1266" t="s">
        <v>246</v>
      </c>
      <c r="F1266" t="n">
        <v>3201</v>
      </c>
      <c r="G1266" t="s">
        <v>228</v>
      </c>
      <c r="H1266" t="s">
        <v>229</v>
      </c>
      <c r="I1266" t="n">
        <v>5</v>
      </c>
      <c r="J1266" t="n">
        <v>458</v>
      </c>
      <c r="K1266" t="s">
        <v>230</v>
      </c>
      <c r="L1266" t="n">
        <v>165</v>
      </c>
      <c r="M1266" t="n">
        <v>0.05</v>
      </c>
      <c r="N1266" t="n">
        <v>0</v>
      </c>
    </row>
    <row r="1267" spans="1:20">
      <c r="A1267" s="1" t="n">
        <v>36007</v>
      </c>
      <c r="B1267" t="s">
        <v>227</v>
      </c>
      <c r="C1267" t="n">
        <v>55</v>
      </c>
      <c r="D1267" t="n">
        <v>508</v>
      </c>
      <c r="E1267" t="s">
        <v>246</v>
      </c>
      <c r="F1267" t="n">
        <v>3201</v>
      </c>
      <c r="G1267" t="s">
        <v>228</v>
      </c>
      <c r="H1267" t="s">
        <v>229</v>
      </c>
      <c r="I1267" t="n">
        <v>5</v>
      </c>
      <c r="J1267" t="n">
        <v>458</v>
      </c>
      <c r="K1267" t="s">
        <v>230</v>
      </c>
      <c r="L1267" t="n">
        <v>201</v>
      </c>
      <c r="M1267" t="n">
        <v>0.05</v>
      </c>
      <c r="N1267" t="n">
        <v>0</v>
      </c>
    </row>
    <row r="1268" spans="1:20">
      <c r="A1268" s="1" t="n">
        <v>36007</v>
      </c>
      <c r="B1268" t="s">
        <v>236</v>
      </c>
      <c r="C1268" t="n">
        <v>779</v>
      </c>
      <c r="D1268" t="n">
        <v>216</v>
      </c>
      <c r="E1268" t="s">
        <v>264</v>
      </c>
      <c r="F1268" t="n">
        <v>3201</v>
      </c>
      <c r="G1268" t="s">
        <v>228</v>
      </c>
      <c r="H1268" t="s">
        <v>229</v>
      </c>
      <c r="I1268" t="n">
        <v>5</v>
      </c>
      <c r="J1268" t="n">
        <v>515</v>
      </c>
      <c r="K1268" t="s">
        <v>239</v>
      </c>
      <c r="L1268" t="n">
        <v>240</v>
      </c>
      <c r="M1268" t="n">
        <v>0</v>
      </c>
      <c r="N1268" t="n">
        <v>0</v>
      </c>
    </row>
    <row r="1269" spans="1:20">
      <c r="A1269" s="1" t="n">
        <v>36007</v>
      </c>
      <c r="B1269" t="s">
        <v>291</v>
      </c>
      <c r="C1269" t="n">
        <v>1</v>
      </c>
      <c r="D1269" t="n">
        <v>20</v>
      </c>
      <c r="E1269" t="s">
        <v>52</v>
      </c>
      <c r="F1269" t="n">
        <v>3201</v>
      </c>
      <c r="G1269" t="s">
        <v>228</v>
      </c>
      <c r="H1269" t="s">
        <v>229</v>
      </c>
      <c r="I1269" t="n">
        <v>5</v>
      </c>
      <c r="J1269" t="n">
        <v>458</v>
      </c>
      <c r="K1269" t="s">
        <v>230</v>
      </c>
      <c r="L1269" t="n">
        <v>382</v>
      </c>
      <c r="M1269" t="n">
        <v>0.21</v>
      </c>
      <c r="N1269" t="n">
        <v>20.2</v>
      </c>
      <c r="O1269" t="s">
        <v>291</v>
      </c>
      <c r="P1269" t="s">
        <v>253</v>
      </c>
      <c r="Q1269" t="s">
        <v>253</v>
      </c>
      <c r="R1269" t="s">
        <v>233</v>
      </c>
      <c r="S1269" t="s">
        <v>229</v>
      </c>
      <c r="T1269" t="n">
        <v>5</v>
      </c>
    </row>
    <row r="1270" spans="1:20">
      <c r="A1270" s="1" t="n">
        <v>36007</v>
      </c>
      <c r="B1270" t="s">
        <v>291</v>
      </c>
      <c r="C1270" t="n">
        <v>2</v>
      </c>
      <c r="D1270" t="n">
        <v>20</v>
      </c>
      <c r="E1270" t="s">
        <v>52</v>
      </c>
      <c r="F1270" t="n">
        <v>3201</v>
      </c>
      <c r="G1270" t="s">
        <v>228</v>
      </c>
      <c r="H1270" t="s">
        <v>229</v>
      </c>
      <c r="I1270" t="n">
        <v>5</v>
      </c>
      <c r="J1270" t="n">
        <v>458</v>
      </c>
      <c r="K1270" t="s">
        <v>230</v>
      </c>
      <c r="L1270" t="n">
        <v>325</v>
      </c>
      <c r="M1270" t="n">
        <v>0.05</v>
      </c>
      <c r="N1270" t="n">
        <v>45.5</v>
      </c>
      <c r="O1270" t="s">
        <v>291</v>
      </c>
      <c r="P1270" t="s">
        <v>253</v>
      </c>
      <c r="Q1270" t="s">
        <v>253</v>
      </c>
      <c r="R1270" t="s">
        <v>233</v>
      </c>
      <c r="S1270" t="s">
        <v>229</v>
      </c>
      <c r="T1270" t="n">
        <v>5</v>
      </c>
    </row>
    <row r="1271" spans="1:20">
      <c r="A1271" s="1" t="n">
        <v>36007</v>
      </c>
      <c r="B1271" t="s">
        <v>291</v>
      </c>
      <c r="C1271" t="n">
        <v>3</v>
      </c>
      <c r="D1271" t="n">
        <v>20</v>
      </c>
      <c r="E1271" t="s">
        <v>52</v>
      </c>
      <c r="F1271" t="n">
        <v>3201</v>
      </c>
      <c r="G1271" t="s">
        <v>228</v>
      </c>
      <c r="H1271" t="s">
        <v>229</v>
      </c>
      <c r="I1271" t="n">
        <v>5</v>
      </c>
      <c r="J1271" t="n">
        <v>160</v>
      </c>
      <c r="K1271" t="s">
        <v>258</v>
      </c>
      <c r="L1271" t="n">
        <v>142</v>
      </c>
      <c r="M1271" t="n">
        <v>0.14</v>
      </c>
      <c r="N1271" t="n">
        <v>20</v>
      </c>
      <c r="O1271" t="s">
        <v>291</v>
      </c>
      <c r="P1271" t="s">
        <v>253</v>
      </c>
      <c r="Q1271" t="s">
        <v>253</v>
      </c>
      <c r="R1271" t="s">
        <v>233</v>
      </c>
      <c r="S1271" t="s">
        <v>229</v>
      </c>
      <c r="T1271" t="n">
        <v>5</v>
      </c>
    </row>
    <row r="1272" spans="1:20">
      <c r="A1272" s="1" t="n">
        <v>36007</v>
      </c>
      <c r="B1272" t="s">
        <v>291</v>
      </c>
      <c r="C1272" t="n">
        <v>4</v>
      </c>
      <c r="D1272" t="n">
        <v>20</v>
      </c>
      <c r="E1272" t="s">
        <v>52</v>
      </c>
      <c r="F1272" t="n">
        <v>3201</v>
      </c>
      <c r="G1272" t="s">
        <v>228</v>
      </c>
      <c r="H1272" t="s">
        <v>229</v>
      </c>
      <c r="I1272" t="n">
        <v>5</v>
      </c>
      <c r="J1272" t="n">
        <v>160</v>
      </c>
      <c r="K1272" t="s">
        <v>258</v>
      </c>
      <c r="L1272" t="n">
        <v>586</v>
      </c>
      <c r="M1272" t="n">
        <v>0.04</v>
      </c>
      <c r="N1272" t="n">
        <v>47.6</v>
      </c>
      <c r="O1272" t="s">
        <v>291</v>
      </c>
      <c r="P1272" t="s">
        <v>253</v>
      </c>
      <c r="Q1272" t="s">
        <v>253</v>
      </c>
      <c r="R1272" t="s">
        <v>233</v>
      </c>
      <c r="S1272" t="s">
        <v>229</v>
      </c>
      <c r="T1272" t="n">
        <v>5</v>
      </c>
    </row>
    <row r="1273" spans="1:20">
      <c r="A1273" s="1" t="n">
        <v>36007</v>
      </c>
      <c r="B1273" t="s">
        <v>291</v>
      </c>
      <c r="C1273" t="n">
        <v>5</v>
      </c>
      <c r="D1273" t="n">
        <v>20</v>
      </c>
      <c r="E1273" t="s">
        <v>52</v>
      </c>
      <c r="F1273" t="n">
        <v>3201</v>
      </c>
      <c r="G1273" t="s">
        <v>228</v>
      </c>
      <c r="H1273" t="s">
        <v>229</v>
      </c>
      <c r="I1273" t="n">
        <v>5</v>
      </c>
      <c r="J1273" t="n">
        <v>458</v>
      </c>
      <c r="K1273" t="s">
        <v>230</v>
      </c>
      <c r="L1273" t="n">
        <v>368</v>
      </c>
      <c r="M1273" t="n">
        <v>0.2</v>
      </c>
      <c r="N1273" t="n">
        <v>20.3</v>
      </c>
      <c r="O1273" t="s">
        <v>291</v>
      </c>
      <c r="P1273" t="s">
        <v>253</v>
      </c>
      <c r="Q1273" t="s">
        <v>253</v>
      </c>
      <c r="R1273" t="s">
        <v>233</v>
      </c>
      <c r="S1273" t="s">
        <v>229</v>
      </c>
      <c r="T1273" t="n">
        <v>5</v>
      </c>
    </row>
    <row r="1274" spans="1:20">
      <c r="A1274" s="1" t="n">
        <v>36038</v>
      </c>
      <c r="B1274" t="s">
        <v>227</v>
      </c>
      <c r="C1274" t="n">
        <v>9</v>
      </c>
      <c r="D1274" t="n">
        <v>20</v>
      </c>
      <c r="E1274" t="s">
        <v>52</v>
      </c>
      <c r="F1274" t="n">
        <v>3201</v>
      </c>
      <c r="G1274" t="s">
        <v>228</v>
      </c>
      <c r="H1274" t="s">
        <v>229</v>
      </c>
      <c r="I1274" t="n">
        <v>5</v>
      </c>
      <c r="J1274" t="n">
        <v>280</v>
      </c>
      <c r="K1274" t="s">
        <v>251</v>
      </c>
      <c r="L1274" t="n">
        <v>420</v>
      </c>
      <c r="M1274" t="n">
        <v>0.06</v>
      </c>
      <c r="N1274" t="n">
        <v>32.9</v>
      </c>
      <c r="O1274" t="s">
        <v>231</v>
      </c>
      <c r="P1274" t="s">
        <v>232</v>
      </c>
      <c r="Q1274" t="s">
        <v>232</v>
      </c>
      <c r="R1274" t="s">
        <v>233</v>
      </c>
      <c r="S1274" t="s">
        <v>229</v>
      </c>
      <c r="T1274" t="n">
        <v>5</v>
      </c>
    </row>
    <row r="1275" spans="1:20">
      <c r="A1275" s="1" t="n">
        <v>36038</v>
      </c>
      <c r="B1275" t="s">
        <v>227</v>
      </c>
      <c r="C1275" t="n">
        <v>10</v>
      </c>
      <c r="D1275" t="n">
        <v>20</v>
      </c>
      <c r="E1275" t="s">
        <v>52</v>
      </c>
      <c r="F1275" t="n">
        <v>3201</v>
      </c>
      <c r="G1275" t="s">
        <v>228</v>
      </c>
      <c r="H1275" t="s">
        <v>229</v>
      </c>
      <c r="I1275" t="n">
        <v>5</v>
      </c>
      <c r="J1275" t="n">
        <v>280</v>
      </c>
      <c r="K1275" t="s">
        <v>251</v>
      </c>
      <c r="L1275" t="n">
        <v>704</v>
      </c>
      <c r="M1275" t="n">
        <v>0.06</v>
      </c>
      <c r="N1275" t="n">
        <v>38.7</v>
      </c>
      <c r="O1275" t="s">
        <v>231</v>
      </c>
      <c r="P1275" t="s">
        <v>232</v>
      </c>
      <c r="Q1275" t="s">
        <v>232</v>
      </c>
      <c r="R1275" t="s">
        <v>233</v>
      </c>
      <c r="S1275" t="s">
        <v>229</v>
      </c>
      <c r="T1275" t="n">
        <v>5</v>
      </c>
    </row>
    <row r="1276" spans="1:20">
      <c r="A1276" s="1" t="n">
        <v>36038</v>
      </c>
      <c r="B1276" t="s">
        <v>227</v>
      </c>
      <c r="C1276" t="n">
        <v>11</v>
      </c>
      <c r="D1276" t="n">
        <v>20</v>
      </c>
      <c r="E1276" t="s">
        <v>52</v>
      </c>
      <c r="F1276" t="n">
        <v>3201</v>
      </c>
      <c r="G1276" t="s">
        <v>228</v>
      </c>
      <c r="H1276" t="s">
        <v>229</v>
      </c>
      <c r="I1276" t="n">
        <v>5</v>
      </c>
      <c r="J1276" t="n">
        <v>458</v>
      </c>
      <c r="K1276" t="s">
        <v>230</v>
      </c>
      <c r="L1276" t="n">
        <v>212</v>
      </c>
      <c r="M1276" t="n">
        <v>0.01</v>
      </c>
      <c r="N1276" t="n">
        <v>45.8</v>
      </c>
      <c r="O1276" t="s">
        <v>231</v>
      </c>
      <c r="P1276" t="s">
        <v>232</v>
      </c>
      <c r="Q1276" t="s">
        <v>232</v>
      </c>
      <c r="R1276" t="s">
        <v>233</v>
      </c>
      <c r="S1276" t="s">
        <v>229</v>
      </c>
      <c r="T1276" t="n">
        <v>5</v>
      </c>
    </row>
    <row r="1277" spans="1:20">
      <c r="A1277" s="1" t="n">
        <v>36038</v>
      </c>
      <c r="B1277" t="s">
        <v>236</v>
      </c>
      <c r="C1277" t="n">
        <v>655</v>
      </c>
      <c r="D1277" t="n">
        <v>216</v>
      </c>
      <c r="E1277" t="s">
        <v>264</v>
      </c>
      <c r="F1277" t="n">
        <v>3201</v>
      </c>
      <c r="G1277" t="s">
        <v>228</v>
      </c>
      <c r="H1277" t="s">
        <v>229</v>
      </c>
      <c r="I1277" t="n">
        <v>5</v>
      </c>
      <c r="J1277" t="n">
        <v>795</v>
      </c>
      <c r="K1277" t="s">
        <v>240</v>
      </c>
      <c r="L1277" t="n">
        <v>87</v>
      </c>
      <c r="M1277" t="n">
        <v>0</v>
      </c>
      <c r="N1277" t="n">
        <v>0</v>
      </c>
    </row>
    <row r="1278" spans="1:20">
      <c r="A1278" s="1" t="n">
        <v>36038</v>
      </c>
      <c r="B1278" t="s">
        <v>236</v>
      </c>
      <c r="C1278" t="n">
        <v>656</v>
      </c>
      <c r="D1278" t="n">
        <v>216</v>
      </c>
      <c r="E1278" t="s">
        <v>264</v>
      </c>
      <c r="F1278" t="n">
        <v>3201</v>
      </c>
      <c r="G1278" t="s">
        <v>228</v>
      </c>
      <c r="H1278" t="s">
        <v>229</v>
      </c>
      <c r="I1278" t="n">
        <v>5</v>
      </c>
      <c r="J1278" t="n">
        <v>795</v>
      </c>
      <c r="K1278" t="s">
        <v>240</v>
      </c>
      <c r="L1278" t="n">
        <v>224</v>
      </c>
      <c r="M1278" t="n">
        <v>0</v>
      </c>
      <c r="N1278" t="n">
        <v>0</v>
      </c>
    </row>
    <row r="1279" spans="1:20">
      <c r="A1279" s="1" t="n">
        <v>36038</v>
      </c>
      <c r="B1279" t="s">
        <v>236</v>
      </c>
      <c r="C1279" t="n">
        <v>664</v>
      </c>
      <c r="D1279" t="n">
        <v>216</v>
      </c>
      <c r="E1279" t="s">
        <v>264</v>
      </c>
      <c r="F1279" t="n">
        <v>3201</v>
      </c>
      <c r="G1279" t="s">
        <v>228</v>
      </c>
      <c r="H1279" t="s">
        <v>229</v>
      </c>
      <c r="I1279" t="n">
        <v>5</v>
      </c>
      <c r="J1279" t="n">
        <v>515</v>
      </c>
      <c r="K1279" t="s">
        <v>239</v>
      </c>
      <c r="L1279" t="n">
        <v>100</v>
      </c>
      <c r="M1279" t="n">
        <v>0</v>
      </c>
      <c r="N1279" t="n">
        <v>0</v>
      </c>
    </row>
    <row r="1280" spans="1:20">
      <c r="A1280" s="1" t="n">
        <v>36038</v>
      </c>
      <c r="B1280" t="s">
        <v>291</v>
      </c>
      <c r="C1280" t="n">
        <v>1</v>
      </c>
      <c r="D1280" t="n">
        <v>20</v>
      </c>
      <c r="E1280" t="s">
        <v>52</v>
      </c>
      <c r="F1280" t="n">
        <v>3201</v>
      </c>
      <c r="G1280" t="s">
        <v>228</v>
      </c>
      <c r="H1280" t="s">
        <v>229</v>
      </c>
      <c r="I1280" t="n">
        <v>5</v>
      </c>
      <c r="J1280" t="n">
        <v>458</v>
      </c>
      <c r="K1280" t="s">
        <v>230</v>
      </c>
      <c r="L1280" t="n">
        <v>401</v>
      </c>
      <c r="M1280" t="n">
        <v>0.04</v>
      </c>
      <c r="N1280" t="n">
        <v>45.3</v>
      </c>
      <c r="O1280" t="s">
        <v>291</v>
      </c>
      <c r="P1280" t="s">
        <v>253</v>
      </c>
      <c r="Q1280" t="s">
        <v>253</v>
      </c>
      <c r="R1280" t="s">
        <v>233</v>
      </c>
      <c r="S1280" t="s">
        <v>229</v>
      </c>
      <c r="T1280" t="n">
        <v>5</v>
      </c>
    </row>
    <row r="1281" spans="1:20">
      <c r="A1281" s="1" t="n">
        <v>36038</v>
      </c>
      <c r="B1281" t="s">
        <v>291</v>
      </c>
      <c r="C1281" t="n">
        <v>2</v>
      </c>
      <c r="D1281" t="n">
        <v>20</v>
      </c>
      <c r="E1281" t="s">
        <v>52</v>
      </c>
      <c r="F1281" t="n">
        <v>3201</v>
      </c>
      <c r="G1281" t="s">
        <v>228</v>
      </c>
      <c r="H1281" t="s">
        <v>229</v>
      </c>
      <c r="I1281" t="n">
        <v>5</v>
      </c>
      <c r="J1281" t="n">
        <v>458</v>
      </c>
      <c r="K1281" t="s">
        <v>230</v>
      </c>
      <c r="L1281" t="n">
        <v>333</v>
      </c>
      <c r="M1281" t="n">
        <v>0.21</v>
      </c>
      <c r="N1281" t="n">
        <v>20.5</v>
      </c>
      <c r="O1281" t="s">
        <v>291</v>
      </c>
      <c r="P1281" t="s">
        <v>253</v>
      </c>
      <c r="Q1281" t="s">
        <v>253</v>
      </c>
      <c r="R1281" t="s">
        <v>233</v>
      </c>
      <c r="S1281" t="s">
        <v>229</v>
      </c>
      <c r="T1281" t="n">
        <v>5</v>
      </c>
    </row>
    <row r="1282" spans="1:20">
      <c r="A1282" s="1" t="n">
        <v>36038</v>
      </c>
      <c r="B1282" t="s">
        <v>291</v>
      </c>
      <c r="C1282" t="n">
        <v>3</v>
      </c>
      <c r="D1282" t="n">
        <v>20</v>
      </c>
      <c r="E1282" t="s">
        <v>52</v>
      </c>
      <c r="F1282" t="n">
        <v>3201</v>
      </c>
      <c r="G1282" t="s">
        <v>228</v>
      </c>
      <c r="H1282" t="s">
        <v>229</v>
      </c>
      <c r="I1282" t="n">
        <v>5</v>
      </c>
      <c r="J1282" t="n">
        <v>160</v>
      </c>
      <c r="K1282" t="s">
        <v>258</v>
      </c>
      <c r="L1282" t="n">
        <v>646</v>
      </c>
      <c r="M1282" t="n">
        <v>0.04</v>
      </c>
      <c r="N1282" t="n">
        <v>47.5</v>
      </c>
      <c r="O1282" t="s">
        <v>291</v>
      </c>
      <c r="P1282" t="s">
        <v>253</v>
      </c>
      <c r="Q1282" t="s">
        <v>253</v>
      </c>
      <c r="R1282" t="s">
        <v>233</v>
      </c>
      <c r="S1282" t="s">
        <v>229</v>
      </c>
      <c r="T1282" t="n">
        <v>5</v>
      </c>
    </row>
    <row r="1283" spans="1:20">
      <c r="A1283" s="1" t="n">
        <v>36038</v>
      </c>
      <c r="B1283" t="s">
        <v>291</v>
      </c>
      <c r="C1283" t="n">
        <v>688</v>
      </c>
      <c r="D1283" t="n">
        <v>20</v>
      </c>
      <c r="E1283" t="s">
        <v>52</v>
      </c>
      <c r="F1283" t="n">
        <v>3201</v>
      </c>
      <c r="G1283" t="s">
        <v>228</v>
      </c>
      <c r="H1283" t="s">
        <v>229</v>
      </c>
      <c r="I1283" t="n">
        <v>5</v>
      </c>
      <c r="J1283" t="n">
        <v>712</v>
      </c>
      <c r="K1283" t="s">
        <v>278</v>
      </c>
      <c r="L1283" t="n">
        <v>350</v>
      </c>
      <c r="M1283" t="n">
        <v>0.04</v>
      </c>
      <c r="N1283" t="n">
        <v>44.6</v>
      </c>
      <c r="O1283" t="s">
        <v>291</v>
      </c>
      <c r="P1283" t="s">
        <v>253</v>
      </c>
      <c r="Q1283" t="s">
        <v>253</v>
      </c>
      <c r="R1283" t="s">
        <v>233</v>
      </c>
      <c r="S1283" t="s">
        <v>229</v>
      </c>
      <c r="T1283" t="n">
        <v>5</v>
      </c>
    </row>
    <row r="1284" spans="1:20">
      <c r="A1284" s="1" t="n">
        <v>36068</v>
      </c>
      <c r="B1284" t="s">
        <v>227</v>
      </c>
      <c r="C1284" t="n">
        <v>9</v>
      </c>
      <c r="D1284" t="n">
        <v>20</v>
      </c>
      <c r="E1284" t="s">
        <v>52</v>
      </c>
      <c r="F1284" t="n">
        <v>3201</v>
      </c>
      <c r="G1284" t="s">
        <v>228</v>
      </c>
      <c r="H1284" t="s">
        <v>229</v>
      </c>
      <c r="I1284" t="n">
        <v>5</v>
      </c>
      <c r="J1284" t="n">
        <v>458</v>
      </c>
      <c r="K1284" t="s">
        <v>230</v>
      </c>
      <c r="L1284" t="n">
        <v>442</v>
      </c>
      <c r="M1284" t="n">
        <v>0.07000000000000001</v>
      </c>
      <c r="N1284" t="n">
        <v>32.1</v>
      </c>
      <c r="O1284" t="s">
        <v>231</v>
      </c>
      <c r="P1284" t="s">
        <v>232</v>
      </c>
      <c r="Q1284" t="s">
        <v>232</v>
      </c>
      <c r="R1284" t="s">
        <v>233</v>
      </c>
      <c r="S1284" t="s">
        <v>229</v>
      </c>
      <c r="T1284" t="n">
        <v>5</v>
      </c>
    </row>
    <row r="1285" spans="1:20">
      <c r="A1285" s="1" t="n">
        <v>36068</v>
      </c>
      <c r="B1285" t="s">
        <v>227</v>
      </c>
      <c r="C1285" t="n">
        <v>10</v>
      </c>
      <c r="D1285" t="n">
        <v>20</v>
      </c>
      <c r="E1285" t="s">
        <v>52</v>
      </c>
      <c r="F1285" t="n">
        <v>3201</v>
      </c>
      <c r="G1285" t="s">
        <v>228</v>
      </c>
      <c r="H1285" t="s">
        <v>229</v>
      </c>
      <c r="I1285" t="n">
        <v>5</v>
      </c>
      <c r="J1285" t="n">
        <v>458</v>
      </c>
      <c r="K1285" t="s">
        <v>230</v>
      </c>
      <c r="L1285" t="n">
        <v>301</v>
      </c>
      <c r="M1285" t="n">
        <v>0.02</v>
      </c>
      <c r="N1285" t="n">
        <v>45.9</v>
      </c>
      <c r="O1285" t="s">
        <v>231</v>
      </c>
      <c r="P1285" t="s">
        <v>232</v>
      </c>
      <c r="Q1285" t="s">
        <v>232</v>
      </c>
      <c r="R1285" t="s">
        <v>233</v>
      </c>
      <c r="S1285" t="s">
        <v>229</v>
      </c>
      <c r="T1285" t="n">
        <v>5</v>
      </c>
    </row>
    <row r="1286" spans="1:20">
      <c r="A1286" s="1" t="n">
        <v>36068</v>
      </c>
      <c r="B1286" t="s">
        <v>236</v>
      </c>
      <c r="C1286" t="n">
        <v>941</v>
      </c>
      <c r="D1286" t="n">
        <v>216</v>
      </c>
      <c r="E1286" t="s">
        <v>264</v>
      </c>
      <c r="F1286" t="n">
        <v>3201</v>
      </c>
      <c r="G1286" t="s">
        <v>228</v>
      </c>
      <c r="H1286" t="s">
        <v>229</v>
      </c>
      <c r="I1286" t="n">
        <v>5</v>
      </c>
      <c r="J1286" t="n">
        <v>490</v>
      </c>
      <c r="K1286" t="s">
        <v>244</v>
      </c>
      <c r="L1286" t="n">
        <v>250</v>
      </c>
      <c r="M1286" t="n">
        <v>0</v>
      </c>
      <c r="N1286" t="n">
        <v>0</v>
      </c>
    </row>
    <row r="1287" spans="1:20">
      <c r="A1287" s="1" t="n">
        <v>36068</v>
      </c>
      <c r="B1287" t="s">
        <v>286</v>
      </c>
      <c r="C1287" t="n">
        <v>930</v>
      </c>
      <c r="D1287" t="n">
        <v>150</v>
      </c>
      <c r="E1287" t="s">
        <v>288</v>
      </c>
      <c r="F1287" t="n">
        <v>3201</v>
      </c>
      <c r="G1287" t="s">
        <v>228</v>
      </c>
      <c r="H1287" t="s">
        <v>229</v>
      </c>
      <c r="I1287" t="n">
        <v>5</v>
      </c>
      <c r="J1287" t="n">
        <v>180</v>
      </c>
      <c r="K1287" t="s">
        <v>289</v>
      </c>
      <c r="L1287" t="n">
        <v>66</v>
      </c>
      <c r="M1287" t="n">
        <v>0</v>
      </c>
      <c r="N1287" t="n">
        <v>0</v>
      </c>
    </row>
    <row r="1288" spans="1:20">
      <c r="A1288" s="1" t="n">
        <v>36068</v>
      </c>
      <c r="B1288" t="s">
        <v>286</v>
      </c>
      <c r="C1288" t="n">
        <v>931</v>
      </c>
      <c r="D1288" t="n">
        <v>461</v>
      </c>
      <c r="E1288" t="s">
        <v>287</v>
      </c>
      <c r="F1288" t="n">
        <v>3201</v>
      </c>
      <c r="G1288" t="s">
        <v>228</v>
      </c>
      <c r="H1288" t="s">
        <v>229</v>
      </c>
      <c r="I1288" t="n">
        <v>5</v>
      </c>
      <c r="J1288" t="n">
        <v>180</v>
      </c>
      <c r="K1288" t="s">
        <v>289</v>
      </c>
      <c r="L1288" t="n">
        <v>192</v>
      </c>
      <c r="M1288" t="n">
        <v>0</v>
      </c>
      <c r="N1288" t="n">
        <v>0</v>
      </c>
    </row>
    <row r="1289" spans="1:20">
      <c r="A1289" s="1" t="n">
        <v>36068</v>
      </c>
      <c r="B1289" t="s">
        <v>286</v>
      </c>
      <c r="C1289" t="n">
        <v>932</v>
      </c>
      <c r="D1289" t="n">
        <v>461</v>
      </c>
      <c r="E1289" t="s">
        <v>287</v>
      </c>
      <c r="F1289" t="n">
        <v>3201</v>
      </c>
      <c r="G1289" t="s">
        <v>228</v>
      </c>
      <c r="H1289" t="s">
        <v>229</v>
      </c>
      <c r="I1289" t="n">
        <v>5</v>
      </c>
      <c r="J1289" t="n">
        <v>180</v>
      </c>
      <c r="K1289" t="s">
        <v>289</v>
      </c>
      <c r="L1289" t="n">
        <v>27</v>
      </c>
      <c r="M1289" t="n">
        <v>0</v>
      </c>
      <c r="N1289" t="n">
        <v>0</v>
      </c>
    </row>
    <row r="1290" spans="1:20">
      <c r="A1290" s="1" t="n">
        <v>36068</v>
      </c>
      <c r="B1290" t="s">
        <v>291</v>
      </c>
      <c r="C1290" t="n">
        <v>1</v>
      </c>
      <c r="D1290" t="n">
        <v>20</v>
      </c>
      <c r="E1290" t="s">
        <v>52</v>
      </c>
      <c r="F1290" t="n">
        <v>3201</v>
      </c>
      <c r="G1290" t="s">
        <v>228</v>
      </c>
      <c r="H1290" t="s">
        <v>229</v>
      </c>
      <c r="I1290" t="n">
        <v>5</v>
      </c>
      <c r="J1290" t="n">
        <v>458</v>
      </c>
      <c r="K1290" t="s">
        <v>230</v>
      </c>
      <c r="L1290" t="n">
        <v>519</v>
      </c>
      <c r="M1290" t="n">
        <v>0.02</v>
      </c>
      <c r="N1290" t="n">
        <v>45.9</v>
      </c>
      <c r="O1290" t="s">
        <v>291</v>
      </c>
      <c r="P1290" t="s">
        <v>253</v>
      </c>
      <c r="Q1290" t="s">
        <v>253</v>
      </c>
      <c r="R1290" t="s">
        <v>233</v>
      </c>
      <c r="S1290" t="s">
        <v>229</v>
      </c>
      <c r="T1290" t="n">
        <v>5</v>
      </c>
    </row>
    <row r="1291" spans="1:20">
      <c r="A1291" s="1" t="n">
        <v>36068</v>
      </c>
      <c r="B1291" t="s">
        <v>291</v>
      </c>
      <c r="C1291" t="n">
        <v>2</v>
      </c>
      <c r="D1291" t="n">
        <v>20</v>
      </c>
      <c r="E1291" t="s">
        <v>52</v>
      </c>
      <c r="F1291" t="n">
        <v>3201</v>
      </c>
      <c r="G1291" t="s">
        <v>228</v>
      </c>
      <c r="H1291" t="s">
        <v>229</v>
      </c>
      <c r="I1291" t="n">
        <v>5</v>
      </c>
      <c r="J1291" t="n">
        <v>458</v>
      </c>
      <c r="K1291" t="s">
        <v>230</v>
      </c>
      <c r="L1291" t="n">
        <v>198</v>
      </c>
      <c r="M1291" t="n">
        <v>0.2</v>
      </c>
      <c r="N1291" t="n">
        <v>21.3</v>
      </c>
      <c r="O1291" t="s">
        <v>291</v>
      </c>
      <c r="P1291" t="s">
        <v>253</v>
      </c>
      <c r="Q1291" t="s">
        <v>253</v>
      </c>
      <c r="R1291" t="s">
        <v>233</v>
      </c>
      <c r="S1291" t="s">
        <v>229</v>
      </c>
      <c r="T1291" t="n">
        <v>5</v>
      </c>
    </row>
    <row r="1292" spans="1:20">
      <c r="A1292" s="1" t="n">
        <v>36068</v>
      </c>
      <c r="B1292" t="s">
        <v>291</v>
      </c>
      <c r="C1292" t="n">
        <v>3</v>
      </c>
      <c r="D1292" t="n">
        <v>20</v>
      </c>
      <c r="E1292" t="s">
        <v>52</v>
      </c>
      <c r="F1292" t="n">
        <v>3201</v>
      </c>
      <c r="G1292" t="s">
        <v>228</v>
      </c>
      <c r="H1292" t="s">
        <v>229</v>
      </c>
      <c r="I1292" t="n">
        <v>5</v>
      </c>
      <c r="J1292" t="n">
        <v>160</v>
      </c>
      <c r="K1292" t="s">
        <v>258</v>
      </c>
      <c r="L1292" t="n">
        <v>684</v>
      </c>
      <c r="M1292" t="n">
        <v>0.04</v>
      </c>
      <c r="N1292" t="n">
        <v>47.6</v>
      </c>
      <c r="O1292" t="s">
        <v>291</v>
      </c>
      <c r="P1292" t="s">
        <v>253</v>
      </c>
      <c r="Q1292" t="s">
        <v>253</v>
      </c>
      <c r="R1292" t="s">
        <v>233</v>
      </c>
      <c r="S1292" t="s">
        <v>229</v>
      </c>
      <c r="T1292" t="n">
        <v>5</v>
      </c>
    </row>
    <row r="1293" spans="1:20">
      <c r="A1293" s="1" t="n">
        <v>36099</v>
      </c>
      <c r="B1293" t="s">
        <v>227</v>
      </c>
      <c r="C1293" t="n">
        <v>5</v>
      </c>
      <c r="D1293" t="n">
        <v>20</v>
      </c>
      <c r="E1293" t="s">
        <v>52</v>
      </c>
      <c r="F1293" t="n">
        <v>3201</v>
      </c>
      <c r="G1293" t="s">
        <v>228</v>
      </c>
      <c r="H1293" t="s">
        <v>229</v>
      </c>
      <c r="I1293" t="n">
        <v>5</v>
      </c>
      <c r="J1293" t="n">
        <v>160</v>
      </c>
      <c r="K1293" t="s">
        <v>258</v>
      </c>
      <c r="L1293" t="n">
        <v>199</v>
      </c>
      <c r="M1293" t="n">
        <v>0.03</v>
      </c>
      <c r="N1293" t="n">
        <v>39.4</v>
      </c>
      <c r="O1293" t="s">
        <v>231</v>
      </c>
      <c r="P1293" t="s">
        <v>232</v>
      </c>
      <c r="Q1293" t="s">
        <v>232</v>
      </c>
      <c r="R1293" t="s">
        <v>233</v>
      </c>
      <c r="S1293" t="s">
        <v>229</v>
      </c>
      <c r="T1293" t="n">
        <v>5</v>
      </c>
    </row>
    <row r="1294" spans="1:20">
      <c r="A1294" s="1" t="n">
        <v>36099</v>
      </c>
      <c r="B1294" t="s">
        <v>227</v>
      </c>
      <c r="C1294" t="n">
        <v>6</v>
      </c>
      <c r="D1294" t="n">
        <v>20</v>
      </c>
      <c r="E1294" t="s">
        <v>52</v>
      </c>
      <c r="F1294" t="n">
        <v>3201</v>
      </c>
      <c r="G1294" t="s">
        <v>228</v>
      </c>
      <c r="H1294" t="s">
        <v>229</v>
      </c>
      <c r="I1294" t="n">
        <v>5</v>
      </c>
      <c r="J1294" t="n">
        <v>280</v>
      </c>
      <c r="K1294" t="s">
        <v>251</v>
      </c>
      <c r="L1294" t="n">
        <v>750</v>
      </c>
      <c r="M1294" t="n">
        <v>0.1</v>
      </c>
      <c r="N1294" t="n">
        <v>39.1</v>
      </c>
      <c r="O1294" t="s">
        <v>231</v>
      </c>
      <c r="P1294" t="s">
        <v>232</v>
      </c>
      <c r="Q1294" t="s">
        <v>232</v>
      </c>
      <c r="R1294" t="s">
        <v>233</v>
      </c>
      <c r="S1294" t="s">
        <v>229</v>
      </c>
      <c r="T1294" t="n">
        <v>5</v>
      </c>
    </row>
    <row r="1295" spans="1:20">
      <c r="A1295" s="1" t="n">
        <v>36099</v>
      </c>
      <c r="B1295" t="s">
        <v>227</v>
      </c>
      <c r="C1295" t="n">
        <v>7</v>
      </c>
      <c r="D1295" t="n">
        <v>20</v>
      </c>
      <c r="E1295" t="s">
        <v>52</v>
      </c>
      <c r="F1295" t="n">
        <v>3201</v>
      </c>
      <c r="G1295" t="s">
        <v>228</v>
      </c>
      <c r="H1295" t="s">
        <v>229</v>
      </c>
      <c r="I1295" t="n">
        <v>5</v>
      </c>
      <c r="J1295" t="n">
        <v>458</v>
      </c>
      <c r="K1295" t="s">
        <v>230</v>
      </c>
      <c r="L1295" t="n">
        <v>438</v>
      </c>
      <c r="M1295" t="n">
        <v>0.07000000000000001</v>
      </c>
      <c r="N1295" t="n">
        <v>32</v>
      </c>
      <c r="O1295" t="s">
        <v>231</v>
      </c>
      <c r="P1295" t="s">
        <v>232</v>
      </c>
      <c r="Q1295" t="s">
        <v>232</v>
      </c>
      <c r="R1295" t="s">
        <v>233</v>
      </c>
      <c r="S1295" t="s">
        <v>229</v>
      </c>
      <c r="T1295" t="n">
        <v>5</v>
      </c>
    </row>
    <row r="1296" spans="1:20">
      <c r="A1296" s="1" t="n">
        <v>36099</v>
      </c>
      <c r="B1296" t="s">
        <v>291</v>
      </c>
      <c r="C1296" t="n">
        <v>1</v>
      </c>
      <c r="D1296" t="n">
        <v>20</v>
      </c>
      <c r="E1296" t="s">
        <v>52</v>
      </c>
      <c r="F1296" t="n">
        <v>3201</v>
      </c>
      <c r="G1296" t="s">
        <v>228</v>
      </c>
      <c r="H1296" t="s">
        <v>229</v>
      </c>
      <c r="I1296" t="n">
        <v>5</v>
      </c>
      <c r="J1296" t="n">
        <v>458</v>
      </c>
      <c r="K1296" t="s">
        <v>230</v>
      </c>
      <c r="L1296" t="n">
        <v>336</v>
      </c>
      <c r="M1296" t="n">
        <v>0.21</v>
      </c>
      <c r="N1296" t="n">
        <v>20.4</v>
      </c>
      <c r="O1296" t="s">
        <v>291</v>
      </c>
      <c r="P1296" t="s">
        <v>253</v>
      </c>
      <c r="Q1296" t="s">
        <v>253</v>
      </c>
      <c r="R1296" t="s">
        <v>233</v>
      </c>
      <c r="S1296" t="s">
        <v>229</v>
      </c>
      <c r="T1296" t="n">
        <v>5</v>
      </c>
    </row>
    <row r="1297" spans="1:20">
      <c r="A1297" s="1" t="n">
        <v>36099</v>
      </c>
      <c r="B1297" t="s">
        <v>291</v>
      </c>
      <c r="C1297" t="n">
        <v>2</v>
      </c>
      <c r="D1297" t="n">
        <v>20</v>
      </c>
      <c r="E1297" t="s">
        <v>52</v>
      </c>
      <c r="F1297" t="n">
        <v>3201</v>
      </c>
      <c r="G1297" t="s">
        <v>228</v>
      </c>
      <c r="H1297" t="s">
        <v>229</v>
      </c>
      <c r="I1297" t="n">
        <v>5</v>
      </c>
      <c r="J1297" t="n">
        <v>458</v>
      </c>
      <c r="K1297" t="s">
        <v>230</v>
      </c>
      <c r="L1297" t="n">
        <v>397</v>
      </c>
      <c r="M1297" t="n">
        <v>0.02</v>
      </c>
      <c r="N1297" t="n">
        <v>45.6</v>
      </c>
      <c r="O1297" t="s">
        <v>291</v>
      </c>
      <c r="P1297" t="s">
        <v>253</v>
      </c>
      <c r="Q1297" t="s">
        <v>253</v>
      </c>
      <c r="R1297" t="s">
        <v>233</v>
      </c>
      <c r="S1297" t="s">
        <v>229</v>
      </c>
      <c r="T1297" t="n">
        <v>5</v>
      </c>
    </row>
    <row r="1298" spans="1:20">
      <c r="A1298" s="1" t="n">
        <v>36099</v>
      </c>
      <c r="B1298" t="s">
        <v>291</v>
      </c>
      <c r="C1298" t="n">
        <v>3</v>
      </c>
      <c r="D1298" t="n">
        <v>20</v>
      </c>
      <c r="E1298" t="s">
        <v>52</v>
      </c>
      <c r="F1298" t="n">
        <v>3201</v>
      </c>
      <c r="G1298" t="s">
        <v>228</v>
      </c>
      <c r="H1298" t="s">
        <v>229</v>
      </c>
      <c r="I1298" t="n">
        <v>5</v>
      </c>
      <c r="J1298" t="n">
        <v>458</v>
      </c>
      <c r="K1298" t="s">
        <v>230</v>
      </c>
      <c r="L1298" t="n">
        <v>277</v>
      </c>
      <c r="M1298" t="n">
        <v>0.09</v>
      </c>
      <c r="N1298" t="n">
        <v>32.1</v>
      </c>
      <c r="O1298" t="s">
        <v>291</v>
      </c>
      <c r="P1298" t="s">
        <v>253</v>
      </c>
      <c r="Q1298" t="s">
        <v>253</v>
      </c>
      <c r="R1298" t="s">
        <v>233</v>
      </c>
      <c r="S1298" t="s">
        <v>229</v>
      </c>
      <c r="T1298" t="n">
        <v>5</v>
      </c>
    </row>
    <row r="1299" spans="1:20">
      <c r="A1299" s="1" t="n">
        <v>36099</v>
      </c>
      <c r="B1299" t="s">
        <v>291</v>
      </c>
      <c r="C1299" t="n">
        <v>4</v>
      </c>
      <c r="D1299" t="n">
        <v>20</v>
      </c>
      <c r="E1299" t="s">
        <v>52</v>
      </c>
      <c r="F1299" t="n">
        <v>3201</v>
      </c>
      <c r="G1299" t="s">
        <v>228</v>
      </c>
      <c r="H1299" t="s">
        <v>229</v>
      </c>
      <c r="I1299" t="n">
        <v>5</v>
      </c>
      <c r="J1299" t="n">
        <v>458</v>
      </c>
      <c r="K1299" t="s">
        <v>230</v>
      </c>
      <c r="L1299" t="n">
        <v>433</v>
      </c>
      <c r="M1299" t="n">
        <v>0.02</v>
      </c>
      <c r="N1299" t="n">
        <v>45.7</v>
      </c>
      <c r="O1299" t="s">
        <v>291</v>
      </c>
      <c r="P1299" t="s">
        <v>253</v>
      </c>
      <c r="Q1299" t="s">
        <v>253</v>
      </c>
      <c r="R1299" t="s">
        <v>233</v>
      </c>
      <c r="S1299" t="s">
        <v>229</v>
      </c>
      <c r="T1299" t="n">
        <v>5</v>
      </c>
    </row>
    <row r="1300" spans="1:20">
      <c r="A1300" s="1" t="n">
        <v>36099</v>
      </c>
      <c r="B1300" t="s">
        <v>291</v>
      </c>
      <c r="C1300" t="n">
        <v>5</v>
      </c>
      <c r="D1300" t="n">
        <v>20</v>
      </c>
      <c r="E1300" t="s">
        <v>52</v>
      </c>
      <c r="F1300" t="n">
        <v>3201</v>
      </c>
      <c r="G1300" t="s">
        <v>228</v>
      </c>
      <c r="H1300" t="s">
        <v>229</v>
      </c>
      <c r="I1300" t="n">
        <v>5</v>
      </c>
      <c r="J1300" t="n">
        <v>160</v>
      </c>
      <c r="K1300" t="s">
        <v>258</v>
      </c>
      <c r="L1300" t="n">
        <v>385</v>
      </c>
      <c r="M1300" t="n">
        <v>0.03</v>
      </c>
      <c r="N1300" t="n">
        <v>39.7</v>
      </c>
      <c r="O1300" t="s">
        <v>291</v>
      </c>
      <c r="P1300" t="s">
        <v>253</v>
      </c>
      <c r="Q1300" t="s">
        <v>253</v>
      </c>
      <c r="R1300" t="s">
        <v>233</v>
      </c>
      <c r="S1300" t="s">
        <v>229</v>
      </c>
      <c r="T1300" t="n">
        <v>5</v>
      </c>
    </row>
    <row r="1301" spans="1:20">
      <c r="A1301" s="1" t="n">
        <v>36099</v>
      </c>
      <c r="B1301" t="s">
        <v>291</v>
      </c>
      <c r="C1301" t="n">
        <v>6</v>
      </c>
      <c r="D1301" t="n">
        <v>20</v>
      </c>
      <c r="E1301" t="s">
        <v>52</v>
      </c>
      <c r="F1301" t="n">
        <v>3201</v>
      </c>
      <c r="G1301" t="s">
        <v>228</v>
      </c>
      <c r="H1301" t="s">
        <v>229</v>
      </c>
      <c r="I1301" t="n">
        <v>5</v>
      </c>
      <c r="J1301" t="n">
        <v>160</v>
      </c>
      <c r="K1301" t="s">
        <v>258</v>
      </c>
      <c r="L1301" t="n">
        <v>341</v>
      </c>
      <c r="M1301" t="n">
        <v>0.01</v>
      </c>
      <c r="N1301" t="n">
        <v>53</v>
      </c>
      <c r="O1301" t="s">
        <v>291</v>
      </c>
      <c r="P1301" t="s">
        <v>253</v>
      </c>
      <c r="Q1301" t="s">
        <v>253</v>
      </c>
      <c r="R1301" t="s">
        <v>233</v>
      </c>
      <c r="S1301" t="s">
        <v>229</v>
      </c>
      <c r="T1301" t="n">
        <v>5</v>
      </c>
    </row>
    <row r="1302" spans="1:20">
      <c r="A1302" s="1" t="n">
        <v>36129</v>
      </c>
      <c r="B1302" t="s">
        <v>227</v>
      </c>
      <c r="C1302" t="n">
        <v>6</v>
      </c>
      <c r="D1302" t="n">
        <v>20</v>
      </c>
      <c r="E1302" t="s">
        <v>52</v>
      </c>
      <c r="F1302" t="n">
        <v>3201</v>
      </c>
      <c r="G1302" t="s">
        <v>228</v>
      </c>
      <c r="H1302" t="s">
        <v>229</v>
      </c>
      <c r="I1302" t="n">
        <v>5</v>
      </c>
      <c r="J1302" t="n">
        <v>458</v>
      </c>
      <c r="K1302" t="s">
        <v>230</v>
      </c>
      <c r="L1302" t="n">
        <v>401</v>
      </c>
      <c r="M1302" t="n">
        <v>0.1</v>
      </c>
      <c r="N1302" t="n">
        <v>34.9</v>
      </c>
      <c r="O1302" t="s">
        <v>231</v>
      </c>
      <c r="P1302" t="s">
        <v>232</v>
      </c>
      <c r="Q1302" t="s">
        <v>232</v>
      </c>
      <c r="R1302" t="s">
        <v>233</v>
      </c>
      <c r="S1302" t="s">
        <v>229</v>
      </c>
      <c r="T1302" t="n">
        <v>5</v>
      </c>
    </row>
    <row r="1303" spans="1:20">
      <c r="A1303" s="1" t="n">
        <v>36129</v>
      </c>
      <c r="B1303" t="s">
        <v>227</v>
      </c>
      <c r="C1303" t="n">
        <v>7</v>
      </c>
      <c r="D1303" t="n">
        <v>20</v>
      </c>
      <c r="E1303" t="s">
        <v>52</v>
      </c>
      <c r="F1303" t="n">
        <v>3201</v>
      </c>
      <c r="G1303" t="s">
        <v>228</v>
      </c>
      <c r="H1303" t="s">
        <v>229</v>
      </c>
      <c r="I1303" t="n">
        <v>5</v>
      </c>
      <c r="J1303" t="n">
        <v>458</v>
      </c>
      <c r="K1303" t="s">
        <v>230</v>
      </c>
      <c r="L1303" t="n">
        <v>798</v>
      </c>
      <c r="M1303" t="n">
        <v>0.1</v>
      </c>
      <c r="N1303" t="n">
        <v>35.1</v>
      </c>
      <c r="O1303" t="s">
        <v>231</v>
      </c>
      <c r="P1303" t="s">
        <v>232</v>
      </c>
      <c r="Q1303" t="s">
        <v>232</v>
      </c>
      <c r="R1303" t="s">
        <v>233</v>
      </c>
      <c r="S1303" t="s">
        <v>229</v>
      </c>
      <c r="T1303" t="n">
        <v>5</v>
      </c>
    </row>
    <row r="1304" spans="1:20">
      <c r="A1304" s="1" t="n">
        <v>36129</v>
      </c>
      <c r="B1304" t="s">
        <v>227</v>
      </c>
      <c r="C1304" t="n">
        <v>8</v>
      </c>
      <c r="D1304" t="n">
        <v>20</v>
      </c>
      <c r="E1304" t="s">
        <v>52</v>
      </c>
      <c r="F1304" t="n">
        <v>3201</v>
      </c>
      <c r="G1304" t="s">
        <v>228</v>
      </c>
      <c r="H1304" t="s">
        <v>229</v>
      </c>
      <c r="I1304" t="n">
        <v>5</v>
      </c>
      <c r="J1304" t="n">
        <v>458</v>
      </c>
      <c r="K1304" t="s">
        <v>230</v>
      </c>
      <c r="L1304" t="n">
        <v>320</v>
      </c>
      <c r="M1304" t="n">
        <v>0.07000000000000001</v>
      </c>
      <c r="N1304" t="n">
        <v>32.3</v>
      </c>
      <c r="O1304" t="s">
        <v>231</v>
      </c>
      <c r="P1304" t="s">
        <v>232</v>
      </c>
      <c r="Q1304" t="s">
        <v>232</v>
      </c>
      <c r="R1304" t="s">
        <v>233</v>
      </c>
      <c r="S1304" t="s">
        <v>229</v>
      </c>
      <c r="T1304" t="n">
        <v>5</v>
      </c>
    </row>
    <row r="1305" spans="1:20">
      <c r="A1305" s="1" t="n">
        <v>36129</v>
      </c>
      <c r="B1305" t="s">
        <v>227</v>
      </c>
      <c r="C1305" t="n">
        <v>21</v>
      </c>
      <c r="D1305" t="n">
        <v>510</v>
      </c>
      <c r="E1305" t="s">
        <v>255</v>
      </c>
      <c r="F1305" t="n">
        <v>3201</v>
      </c>
      <c r="G1305" t="s">
        <v>228</v>
      </c>
      <c r="H1305" t="s">
        <v>229</v>
      </c>
      <c r="I1305" t="n">
        <v>5</v>
      </c>
      <c r="J1305" t="n">
        <v>458</v>
      </c>
      <c r="K1305" t="s">
        <v>230</v>
      </c>
      <c r="L1305" t="n">
        <v>150</v>
      </c>
      <c r="M1305" t="n">
        <v>1.8</v>
      </c>
      <c r="N1305" t="n">
        <v>0</v>
      </c>
    </row>
    <row r="1306" spans="1:20">
      <c r="A1306" s="1" t="n">
        <v>36129</v>
      </c>
      <c r="B1306" t="s">
        <v>236</v>
      </c>
      <c r="C1306" t="n">
        <v>740</v>
      </c>
      <c r="D1306" t="n">
        <v>216</v>
      </c>
      <c r="E1306" t="s">
        <v>264</v>
      </c>
      <c r="F1306" t="n">
        <v>3201</v>
      </c>
      <c r="G1306" t="s">
        <v>228</v>
      </c>
      <c r="H1306" t="s">
        <v>229</v>
      </c>
      <c r="I1306" t="n">
        <v>5</v>
      </c>
      <c r="J1306" t="n">
        <v>515</v>
      </c>
      <c r="K1306" t="s">
        <v>239</v>
      </c>
      <c r="L1306" t="n">
        <v>243</v>
      </c>
      <c r="M1306" t="n">
        <v>0</v>
      </c>
      <c r="N1306" t="n">
        <v>0</v>
      </c>
    </row>
    <row r="1307" spans="1:20">
      <c r="A1307" s="1" t="n">
        <v>36129</v>
      </c>
      <c r="B1307" t="s">
        <v>286</v>
      </c>
      <c r="C1307" t="n">
        <v>696</v>
      </c>
      <c r="D1307" t="n">
        <v>150</v>
      </c>
      <c r="E1307" t="s">
        <v>288</v>
      </c>
      <c r="F1307" t="n">
        <v>3201</v>
      </c>
      <c r="G1307" t="s">
        <v>228</v>
      </c>
      <c r="H1307" t="s">
        <v>229</v>
      </c>
      <c r="I1307" t="n">
        <v>5</v>
      </c>
      <c r="J1307" t="n">
        <v>490</v>
      </c>
      <c r="K1307" t="s">
        <v>244</v>
      </c>
      <c r="L1307" t="n">
        <v>191</v>
      </c>
      <c r="M1307" t="n">
        <v>0</v>
      </c>
      <c r="N1307" t="n">
        <v>0</v>
      </c>
    </row>
    <row r="1308" spans="1:20">
      <c r="A1308" s="1" t="n">
        <v>36129</v>
      </c>
      <c r="B1308" t="s">
        <v>286</v>
      </c>
      <c r="C1308" t="n">
        <v>697</v>
      </c>
      <c r="D1308" t="n">
        <v>150</v>
      </c>
      <c r="E1308" t="s">
        <v>288</v>
      </c>
      <c r="F1308" t="n">
        <v>3201</v>
      </c>
      <c r="G1308" t="s">
        <v>228</v>
      </c>
      <c r="H1308" t="s">
        <v>229</v>
      </c>
      <c r="I1308" t="n">
        <v>5</v>
      </c>
      <c r="J1308" t="n">
        <v>490</v>
      </c>
      <c r="K1308" t="s">
        <v>244</v>
      </c>
      <c r="L1308" t="n">
        <v>42</v>
      </c>
      <c r="M1308" t="n">
        <v>0</v>
      </c>
      <c r="N1308" t="n">
        <v>0</v>
      </c>
    </row>
    <row r="1309" spans="1:20">
      <c r="A1309" s="1" t="n">
        <v>36129</v>
      </c>
      <c r="B1309" t="s">
        <v>291</v>
      </c>
      <c r="C1309" t="n">
        <v>1</v>
      </c>
      <c r="D1309" t="n">
        <v>20</v>
      </c>
      <c r="E1309" t="s">
        <v>52</v>
      </c>
      <c r="F1309" t="n">
        <v>3201</v>
      </c>
      <c r="G1309" t="s">
        <v>228</v>
      </c>
      <c r="H1309" t="s">
        <v>229</v>
      </c>
      <c r="I1309" t="n">
        <v>5</v>
      </c>
      <c r="J1309" t="n">
        <v>458</v>
      </c>
      <c r="K1309" t="s">
        <v>230</v>
      </c>
      <c r="L1309" t="n">
        <v>450</v>
      </c>
      <c r="M1309" t="n">
        <v>0.09</v>
      </c>
      <c r="N1309" t="n">
        <v>32.1</v>
      </c>
      <c r="O1309" t="s">
        <v>291</v>
      </c>
      <c r="P1309" t="s">
        <v>253</v>
      </c>
      <c r="Q1309" t="s">
        <v>253</v>
      </c>
      <c r="R1309" t="s">
        <v>233</v>
      </c>
      <c r="S1309" t="s">
        <v>229</v>
      </c>
      <c r="T1309" t="n">
        <v>5</v>
      </c>
    </row>
    <row r="1310" spans="1:20">
      <c r="A1310" s="1" t="n">
        <v>36129</v>
      </c>
      <c r="B1310" t="s">
        <v>291</v>
      </c>
      <c r="C1310" t="n">
        <v>2</v>
      </c>
      <c r="D1310" t="n">
        <v>20</v>
      </c>
      <c r="E1310" t="s">
        <v>52</v>
      </c>
      <c r="F1310" t="n">
        <v>3201</v>
      </c>
      <c r="G1310" t="s">
        <v>228</v>
      </c>
      <c r="H1310" t="s">
        <v>229</v>
      </c>
      <c r="I1310" t="n">
        <v>5</v>
      </c>
      <c r="J1310" t="n">
        <v>160</v>
      </c>
      <c r="K1310" t="s">
        <v>258</v>
      </c>
      <c r="L1310" t="n">
        <v>260</v>
      </c>
      <c r="M1310" t="n">
        <v>0.05</v>
      </c>
      <c r="N1310" t="n">
        <v>36.2</v>
      </c>
      <c r="O1310" t="s">
        <v>291</v>
      </c>
      <c r="P1310" t="s">
        <v>253</v>
      </c>
      <c r="Q1310" t="s">
        <v>253</v>
      </c>
      <c r="R1310" t="s">
        <v>233</v>
      </c>
      <c r="S1310" t="s">
        <v>229</v>
      </c>
      <c r="T1310" t="n">
        <v>5</v>
      </c>
    </row>
    <row r="1311" spans="1:20">
      <c r="A1311" s="1" t="n">
        <v>36129</v>
      </c>
      <c r="B1311" t="s">
        <v>291</v>
      </c>
      <c r="C1311" t="n">
        <v>3</v>
      </c>
      <c r="D1311" t="n">
        <v>20</v>
      </c>
      <c r="E1311" t="s">
        <v>52</v>
      </c>
      <c r="F1311" t="n">
        <v>3201</v>
      </c>
      <c r="G1311" t="s">
        <v>228</v>
      </c>
      <c r="H1311" t="s">
        <v>229</v>
      </c>
      <c r="I1311" t="n">
        <v>5</v>
      </c>
      <c r="J1311" t="n">
        <v>458</v>
      </c>
      <c r="K1311" t="s">
        <v>230</v>
      </c>
      <c r="L1311" t="n">
        <v>215</v>
      </c>
      <c r="M1311" t="n">
        <v>0.21</v>
      </c>
      <c r="N1311" t="n">
        <v>20.2</v>
      </c>
      <c r="O1311" t="s">
        <v>291</v>
      </c>
      <c r="P1311" t="s">
        <v>253</v>
      </c>
      <c r="Q1311" t="s">
        <v>253</v>
      </c>
      <c r="R1311" t="s">
        <v>233</v>
      </c>
      <c r="S1311" t="s">
        <v>229</v>
      </c>
      <c r="T1311" t="n">
        <v>5</v>
      </c>
    </row>
    <row r="1312" spans="1:20">
      <c r="A1312" s="1" t="n">
        <v>36129</v>
      </c>
      <c r="B1312" t="s">
        <v>291</v>
      </c>
      <c r="C1312" t="n">
        <v>4</v>
      </c>
      <c r="D1312" t="n">
        <v>20</v>
      </c>
      <c r="E1312" t="s">
        <v>52</v>
      </c>
      <c r="F1312" t="n">
        <v>3201</v>
      </c>
      <c r="G1312" t="s">
        <v>228</v>
      </c>
      <c r="H1312" t="s">
        <v>229</v>
      </c>
      <c r="I1312" t="n">
        <v>5</v>
      </c>
      <c r="J1312" t="n">
        <v>580</v>
      </c>
      <c r="K1312" t="s">
        <v>248</v>
      </c>
      <c r="L1312" t="n">
        <v>478</v>
      </c>
      <c r="M1312" t="n">
        <v>0.03</v>
      </c>
      <c r="N1312" t="n">
        <v>45.6</v>
      </c>
      <c r="O1312" t="s">
        <v>291</v>
      </c>
      <c r="P1312" t="s">
        <v>253</v>
      </c>
      <c r="Q1312" t="s">
        <v>253</v>
      </c>
      <c r="R1312" t="s">
        <v>233</v>
      </c>
      <c r="S1312" t="s">
        <v>229</v>
      </c>
      <c r="T1312" t="n">
        <v>5</v>
      </c>
    </row>
    <row r="1313" spans="1:20">
      <c r="A1313" s="1" t="n">
        <v>36160</v>
      </c>
      <c r="B1313" t="s">
        <v>227</v>
      </c>
      <c r="C1313" t="n">
        <v>4</v>
      </c>
      <c r="D1313" t="n">
        <v>20</v>
      </c>
      <c r="E1313" t="s">
        <v>52</v>
      </c>
      <c r="F1313" t="n">
        <v>3201</v>
      </c>
      <c r="G1313" t="s">
        <v>228</v>
      </c>
      <c r="H1313" t="s">
        <v>229</v>
      </c>
      <c r="I1313" t="n">
        <v>5</v>
      </c>
      <c r="J1313" t="n">
        <v>458</v>
      </c>
      <c r="K1313" t="s">
        <v>230</v>
      </c>
      <c r="L1313" t="n">
        <v>373</v>
      </c>
      <c r="M1313" t="n">
        <v>0.1</v>
      </c>
      <c r="N1313" t="n">
        <v>34.7</v>
      </c>
      <c r="O1313" t="s">
        <v>231</v>
      </c>
      <c r="P1313" t="s">
        <v>232</v>
      </c>
      <c r="Q1313" t="s">
        <v>232</v>
      </c>
      <c r="R1313" t="s">
        <v>233</v>
      </c>
      <c r="S1313" t="s">
        <v>229</v>
      </c>
      <c r="T1313" t="n">
        <v>5</v>
      </c>
    </row>
    <row r="1314" spans="1:20">
      <c r="A1314" s="1" t="n">
        <v>36160</v>
      </c>
      <c r="B1314" t="s">
        <v>227</v>
      </c>
      <c r="C1314" t="n">
        <v>5</v>
      </c>
      <c r="D1314" t="n">
        <v>20</v>
      </c>
      <c r="E1314" t="s">
        <v>52</v>
      </c>
      <c r="F1314" t="n">
        <v>3201</v>
      </c>
      <c r="G1314" t="s">
        <v>228</v>
      </c>
      <c r="H1314" t="s">
        <v>229</v>
      </c>
      <c r="I1314" t="n">
        <v>5</v>
      </c>
      <c r="J1314" t="n">
        <v>580</v>
      </c>
      <c r="K1314" t="s">
        <v>248</v>
      </c>
      <c r="L1314" t="n">
        <v>297</v>
      </c>
      <c r="M1314" t="n">
        <v>0.1</v>
      </c>
      <c r="N1314" t="n">
        <v>46.2</v>
      </c>
      <c r="O1314" t="s">
        <v>231</v>
      </c>
      <c r="P1314" t="s">
        <v>232</v>
      </c>
      <c r="Q1314" t="s">
        <v>232</v>
      </c>
      <c r="R1314" t="s">
        <v>233</v>
      </c>
      <c r="S1314" t="s">
        <v>229</v>
      </c>
      <c r="T1314" t="n">
        <v>5</v>
      </c>
    </row>
    <row r="1315" spans="1:20">
      <c r="A1315" s="1" t="n">
        <v>36160</v>
      </c>
      <c r="B1315" t="s">
        <v>227</v>
      </c>
      <c r="C1315" t="n">
        <v>6</v>
      </c>
      <c r="D1315" t="n">
        <v>20</v>
      </c>
      <c r="E1315" t="s">
        <v>52</v>
      </c>
      <c r="F1315" t="n">
        <v>3201</v>
      </c>
      <c r="G1315" t="s">
        <v>228</v>
      </c>
      <c r="H1315" t="s">
        <v>229</v>
      </c>
      <c r="I1315" t="n">
        <v>5</v>
      </c>
      <c r="J1315" t="n">
        <v>160</v>
      </c>
      <c r="K1315" t="s">
        <v>258</v>
      </c>
      <c r="L1315" t="n">
        <v>201</v>
      </c>
      <c r="M1315" t="n">
        <v>0.03</v>
      </c>
      <c r="N1315" t="n">
        <v>47.8</v>
      </c>
      <c r="O1315" t="s">
        <v>231</v>
      </c>
      <c r="P1315" t="s">
        <v>232</v>
      </c>
      <c r="Q1315" t="s">
        <v>232</v>
      </c>
      <c r="R1315" t="s">
        <v>233</v>
      </c>
      <c r="S1315" t="s">
        <v>229</v>
      </c>
      <c r="T1315" t="n">
        <v>5</v>
      </c>
    </row>
    <row r="1316" spans="1:20">
      <c r="A1316" s="1" t="n">
        <v>36160</v>
      </c>
      <c r="B1316" t="s">
        <v>236</v>
      </c>
      <c r="C1316" t="n">
        <v>611</v>
      </c>
      <c r="D1316" t="n">
        <v>216</v>
      </c>
      <c r="E1316" t="s">
        <v>264</v>
      </c>
      <c r="F1316" t="n">
        <v>3201</v>
      </c>
      <c r="G1316" t="s">
        <v>228</v>
      </c>
      <c r="H1316" t="s">
        <v>229</v>
      </c>
      <c r="I1316" t="n">
        <v>5</v>
      </c>
      <c r="J1316" t="n">
        <v>490</v>
      </c>
      <c r="K1316" t="s">
        <v>244</v>
      </c>
      <c r="L1316" t="n">
        <v>240</v>
      </c>
      <c r="M1316" t="n">
        <v>0</v>
      </c>
      <c r="N1316" t="n">
        <v>0</v>
      </c>
    </row>
    <row r="1317" spans="1:20">
      <c r="A1317" s="1" t="n">
        <v>36160</v>
      </c>
      <c r="B1317" t="s">
        <v>291</v>
      </c>
      <c r="C1317" t="n">
        <v>1</v>
      </c>
      <c r="D1317" t="n">
        <v>20</v>
      </c>
      <c r="E1317" t="s">
        <v>52</v>
      </c>
      <c r="F1317" t="n">
        <v>3201</v>
      </c>
      <c r="G1317" t="s">
        <v>228</v>
      </c>
      <c r="H1317" t="s">
        <v>229</v>
      </c>
      <c r="I1317" t="n">
        <v>5</v>
      </c>
      <c r="J1317" t="n">
        <v>160</v>
      </c>
      <c r="K1317" t="s">
        <v>258</v>
      </c>
      <c r="L1317" t="n">
        <v>668</v>
      </c>
      <c r="M1317" t="n">
        <v>0.01</v>
      </c>
      <c r="N1317" t="n">
        <v>55</v>
      </c>
      <c r="O1317" t="s">
        <v>291</v>
      </c>
      <c r="P1317" t="s">
        <v>253</v>
      </c>
      <c r="Q1317" t="s">
        <v>253</v>
      </c>
      <c r="R1317" t="s">
        <v>233</v>
      </c>
      <c r="S1317" t="s">
        <v>229</v>
      </c>
      <c r="T1317" t="n">
        <v>5</v>
      </c>
    </row>
    <row r="1318" spans="1:20">
      <c r="A1318" s="1" t="n">
        <v>36160</v>
      </c>
      <c r="B1318" t="s">
        <v>291</v>
      </c>
      <c r="C1318" t="n">
        <v>2</v>
      </c>
      <c r="D1318" t="n">
        <v>20</v>
      </c>
      <c r="E1318" t="s">
        <v>52</v>
      </c>
      <c r="F1318" t="n">
        <v>3201</v>
      </c>
      <c r="G1318" t="s">
        <v>228</v>
      </c>
      <c r="H1318" t="s">
        <v>229</v>
      </c>
      <c r="I1318" t="n">
        <v>5</v>
      </c>
      <c r="J1318" t="n">
        <v>458</v>
      </c>
      <c r="K1318" t="s">
        <v>230</v>
      </c>
      <c r="L1318" t="n">
        <v>483</v>
      </c>
      <c r="M1318" t="n">
        <v>0.11</v>
      </c>
      <c r="N1318" t="n">
        <v>30.4</v>
      </c>
      <c r="O1318" t="s">
        <v>291</v>
      </c>
      <c r="P1318" t="s">
        <v>253</v>
      </c>
      <c r="Q1318" t="s">
        <v>253</v>
      </c>
      <c r="R1318" t="s">
        <v>233</v>
      </c>
      <c r="S1318" t="s">
        <v>229</v>
      </c>
      <c r="T1318" t="n">
        <v>5</v>
      </c>
    </row>
    <row r="1319" spans="1:20">
      <c r="A1319" s="1" t="n">
        <v>36160</v>
      </c>
      <c r="B1319" t="s">
        <v>291</v>
      </c>
      <c r="C1319" t="n">
        <v>3</v>
      </c>
      <c r="D1319" t="n">
        <v>20</v>
      </c>
      <c r="E1319" t="s">
        <v>52</v>
      </c>
      <c r="F1319" t="n">
        <v>3201</v>
      </c>
      <c r="G1319" t="s">
        <v>228</v>
      </c>
      <c r="H1319" t="s">
        <v>229</v>
      </c>
      <c r="I1319" t="n">
        <v>5</v>
      </c>
      <c r="J1319" t="n">
        <v>458</v>
      </c>
      <c r="K1319" t="s">
        <v>230</v>
      </c>
      <c r="L1319" t="n">
        <v>196</v>
      </c>
      <c r="M1319" t="n">
        <v>0.22</v>
      </c>
      <c r="N1319" t="n">
        <v>20.4</v>
      </c>
      <c r="O1319" t="s">
        <v>291</v>
      </c>
      <c r="P1319" t="s">
        <v>253</v>
      </c>
      <c r="Q1319" t="s">
        <v>253</v>
      </c>
      <c r="R1319" t="s">
        <v>233</v>
      </c>
      <c r="S1319" t="s">
        <v>229</v>
      </c>
      <c r="T1319" t="n">
        <v>5</v>
      </c>
    </row>
    <row r="1320" spans="1:20">
      <c r="A1320" s="1" t="n">
        <v>36191</v>
      </c>
      <c r="B1320" t="s">
        <v>227</v>
      </c>
      <c r="C1320" t="n">
        <v>1</v>
      </c>
      <c r="D1320" t="n">
        <v>20</v>
      </c>
      <c r="E1320" t="s">
        <v>52</v>
      </c>
      <c r="F1320" t="n">
        <v>3201</v>
      </c>
      <c r="G1320" t="s">
        <v>228</v>
      </c>
      <c r="H1320" t="s">
        <v>229</v>
      </c>
      <c r="I1320" t="n">
        <v>5</v>
      </c>
      <c r="J1320" t="n">
        <v>945</v>
      </c>
      <c r="K1320" t="s">
        <v>282</v>
      </c>
      <c r="L1320" t="n">
        <v>419</v>
      </c>
      <c r="M1320" t="n">
        <v>0.07000000000000001</v>
      </c>
      <c r="N1320" t="n">
        <v>39.3</v>
      </c>
      <c r="O1320" t="s">
        <v>231</v>
      </c>
      <c r="P1320" t="s">
        <v>232</v>
      </c>
      <c r="Q1320" t="s">
        <v>232</v>
      </c>
      <c r="R1320" t="s">
        <v>233</v>
      </c>
      <c r="S1320" t="s">
        <v>229</v>
      </c>
      <c r="T1320" t="n">
        <v>5</v>
      </c>
    </row>
    <row r="1321" spans="1:20">
      <c r="A1321" s="1" t="n">
        <v>36191</v>
      </c>
      <c r="B1321" t="s">
        <v>227</v>
      </c>
      <c r="C1321" t="n">
        <v>2</v>
      </c>
      <c r="D1321" t="n">
        <v>20</v>
      </c>
      <c r="E1321" t="s">
        <v>52</v>
      </c>
      <c r="F1321" t="n">
        <v>3201</v>
      </c>
      <c r="G1321" t="s">
        <v>228</v>
      </c>
      <c r="H1321" t="s">
        <v>229</v>
      </c>
      <c r="I1321" t="n">
        <v>5</v>
      </c>
      <c r="J1321" t="n">
        <v>458</v>
      </c>
      <c r="K1321" t="s">
        <v>230</v>
      </c>
      <c r="L1321" t="n">
        <v>313</v>
      </c>
      <c r="M1321" t="n">
        <v>0.08</v>
      </c>
      <c r="N1321" t="n">
        <v>32.3</v>
      </c>
      <c r="O1321" t="s">
        <v>231</v>
      </c>
      <c r="P1321" t="s">
        <v>232</v>
      </c>
      <c r="Q1321" t="s">
        <v>232</v>
      </c>
      <c r="R1321" t="s">
        <v>233</v>
      </c>
      <c r="S1321" t="s">
        <v>229</v>
      </c>
      <c r="T1321" t="n">
        <v>5</v>
      </c>
    </row>
    <row r="1322" spans="1:20">
      <c r="A1322" s="1" t="n">
        <v>36191</v>
      </c>
      <c r="B1322" t="s">
        <v>227</v>
      </c>
      <c r="C1322" t="n">
        <v>3</v>
      </c>
      <c r="D1322" t="n">
        <v>20</v>
      </c>
      <c r="E1322" t="s">
        <v>52</v>
      </c>
      <c r="F1322" t="n">
        <v>3201</v>
      </c>
      <c r="G1322" t="s">
        <v>228</v>
      </c>
      <c r="H1322" t="s">
        <v>229</v>
      </c>
      <c r="I1322" t="n">
        <v>5</v>
      </c>
      <c r="J1322" t="n">
        <v>458</v>
      </c>
      <c r="K1322" t="s">
        <v>230</v>
      </c>
      <c r="L1322" t="n">
        <v>415</v>
      </c>
      <c r="M1322" t="n">
        <v>0.03</v>
      </c>
      <c r="N1322" t="n">
        <v>46.4</v>
      </c>
      <c r="O1322" t="s">
        <v>231</v>
      </c>
      <c r="P1322" t="s">
        <v>232</v>
      </c>
      <c r="Q1322" t="s">
        <v>232</v>
      </c>
      <c r="R1322" t="s">
        <v>233</v>
      </c>
      <c r="S1322" t="s">
        <v>229</v>
      </c>
      <c r="T1322" t="n">
        <v>5</v>
      </c>
    </row>
    <row r="1323" spans="1:20">
      <c r="A1323" s="1" t="n">
        <v>36191</v>
      </c>
      <c r="B1323" t="s">
        <v>227</v>
      </c>
      <c r="C1323" t="n">
        <v>4</v>
      </c>
      <c r="D1323" t="n">
        <v>20</v>
      </c>
      <c r="E1323" t="s">
        <v>52</v>
      </c>
      <c r="F1323" t="n">
        <v>3201</v>
      </c>
      <c r="G1323" t="s">
        <v>228</v>
      </c>
      <c r="H1323" t="s">
        <v>229</v>
      </c>
      <c r="I1323" t="n">
        <v>5</v>
      </c>
      <c r="J1323" t="n">
        <v>458</v>
      </c>
      <c r="K1323" t="s">
        <v>230</v>
      </c>
      <c r="L1323" t="n">
        <v>185</v>
      </c>
      <c r="M1323" t="n">
        <v>0.09</v>
      </c>
      <c r="N1323" t="n">
        <v>34.6</v>
      </c>
      <c r="O1323" t="s">
        <v>231</v>
      </c>
      <c r="P1323" t="s">
        <v>232</v>
      </c>
      <c r="Q1323" t="s">
        <v>232</v>
      </c>
      <c r="R1323" t="s">
        <v>233</v>
      </c>
      <c r="S1323" t="s">
        <v>229</v>
      </c>
      <c r="T1323" t="n">
        <v>5</v>
      </c>
    </row>
    <row r="1324" spans="1:20">
      <c r="A1324" s="1" t="n">
        <v>36191</v>
      </c>
      <c r="B1324" t="s">
        <v>227</v>
      </c>
      <c r="C1324" t="n">
        <v>32</v>
      </c>
      <c r="D1324" t="n">
        <v>508</v>
      </c>
      <c r="E1324" t="s">
        <v>246</v>
      </c>
      <c r="F1324" t="n">
        <v>3201</v>
      </c>
      <c r="G1324" t="s">
        <v>228</v>
      </c>
      <c r="H1324" t="s">
        <v>229</v>
      </c>
      <c r="I1324" t="n">
        <v>5</v>
      </c>
      <c r="J1324" t="n">
        <v>458</v>
      </c>
      <c r="K1324" t="s">
        <v>230</v>
      </c>
      <c r="L1324" t="n">
        <v>106</v>
      </c>
      <c r="M1324" t="n">
        <v>0.18</v>
      </c>
      <c r="N1324" t="n">
        <v>0.18</v>
      </c>
    </row>
    <row r="1325" spans="1:20">
      <c r="A1325" s="1" t="n">
        <v>36191</v>
      </c>
      <c r="B1325" t="s">
        <v>293</v>
      </c>
      <c r="C1325" t="n">
        <v>61</v>
      </c>
      <c r="D1325" t="n">
        <v>150</v>
      </c>
      <c r="E1325" t="s">
        <v>288</v>
      </c>
      <c r="F1325" t="n">
        <v>3202</v>
      </c>
      <c r="G1325" t="s">
        <v>275</v>
      </c>
      <c r="H1325" t="s">
        <v>229</v>
      </c>
      <c r="I1325" t="n">
        <v>5</v>
      </c>
      <c r="J1325" t="n">
        <v>78</v>
      </c>
      <c r="K1325" t="s">
        <v>249</v>
      </c>
      <c r="L1325" t="n">
        <v>147</v>
      </c>
      <c r="M1325" t="n">
        <v>0</v>
      </c>
      <c r="N1325" t="n">
        <v>0</v>
      </c>
    </row>
    <row r="1326" spans="1:20">
      <c r="A1326" s="1" t="n">
        <v>36191</v>
      </c>
      <c r="B1326" t="s">
        <v>293</v>
      </c>
      <c r="C1326" t="n">
        <v>62</v>
      </c>
      <c r="D1326" t="n">
        <v>462</v>
      </c>
      <c r="E1326" t="s">
        <v>294</v>
      </c>
      <c r="F1326" t="n">
        <v>3202</v>
      </c>
      <c r="G1326" t="s">
        <v>275</v>
      </c>
      <c r="H1326" t="s">
        <v>229</v>
      </c>
      <c r="I1326" t="n">
        <v>5</v>
      </c>
      <c r="J1326" t="n">
        <v>78</v>
      </c>
      <c r="K1326" t="s">
        <v>249</v>
      </c>
      <c r="L1326" t="n">
        <v>179</v>
      </c>
      <c r="M1326" t="n">
        <v>0</v>
      </c>
      <c r="N1326" t="n">
        <v>0</v>
      </c>
    </row>
    <row r="1327" spans="1:20">
      <c r="A1327" s="1" t="n">
        <v>36191</v>
      </c>
      <c r="B1327" t="s">
        <v>236</v>
      </c>
      <c r="C1327" t="n">
        <v>1</v>
      </c>
      <c r="D1327" t="n">
        <v>216</v>
      </c>
      <c r="E1327" t="s">
        <v>264</v>
      </c>
      <c r="F1327" t="n">
        <v>3201</v>
      </c>
      <c r="G1327" t="s">
        <v>228</v>
      </c>
      <c r="H1327" t="s">
        <v>229</v>
      </c>
      <c r="I1327" t="n">
        <v>5</v>
      </c>
      <c r="J1327" t="n">
        <v>795</v>
      </c>
      <c r="K1327" t="s">
        <v>240</v>
      </c>
      <c r="L1327" t="n">
        <v>300</v>
      </c>
      <c r="M1327" t="n">
        <v>0</v>
      </c>
      <c r="N1327" t="n">
        <v>0</v>
      </c>
    </row>
    <row r="1328" spans="1:20">
      <c r="A1328" s="1" t="n">
        <v>36191</v>
      </c>
      <c r="B1328" t="s">
        <v>291</v>
      </c>
      <c r="C1328" t="n">
        <v>1</v>
      </c>
      <c r="D1328" t="n">
        <v>20</v>
      </c>
      <c r="E1328" t="s">
        <v>52</v>
      </c>
      <c r="F1328" t="n">
        <v>3201</v>
      </c>
      <c r="G1328" t="s">
        <v>228</v>
      </c>
      <c r="H1328" t="s">
        <v>229</v>
      </c>
      <c r="I1328" t="n">
        <v>5</v>
      </c>
      <c r="J1328" t="n">
        <v>458</v>
      </c>
      <c r="K1328" t="s">
        <v>230</v>
      </c>
      <c r="L1328" t="n">
        <v>270</v>
      </c>
      <c r="M1328" t="n">
        <v>0.21</v>
      </c>
      <c r="N1328" t="n">
        <v>20.5</v>
      </c>
      <c r="O1328" t="s">
        <v>291</v>
      </c>
      <c r="P1328" t="s">
        <v>253</v>
      </c>
      <c r="Q1328" t="s">
        <v>253</v>
      </c>
      <c r="R1328" t="s">
        <v>233</v>
      </c>
      <c r="S1328" t="s">
        <v>229</v>
      </c>
      <c r="T1328" t="n">
        <v>5</v>
      </c>
    </row>
    <row r="1329" spans="1:20">
      <c r="A1329" s="1" t="n">
        <v>36191</v>
      </c>
      <c r="B1329" t="s">
        <v>291</v>
      </c>
      <c r="C1329" t="n">
        <v>2</v>
      </c>
      <c r="D1329" t="n">
        <v>20</v>
      </c>
      <c r="E1329" t="s">
        <v>52</v>
      </c>
      <c r="F1329" t="n">
        <v>3201</v>
      </c>
      <c r="G1329" t="s">
        <v>228</v>
      </c>
      <c r="H1329" t="s">
        <v>229</v>
      </c>
      <c r="I1329" t="n">
        <v>5</v>
      </c>
      <c r="J1329" t="n">
        <v>458</v>
      </c>
      <c r="K1329" t="s">
        <v>230</v>
      </c>
      <c r="L1329" t="n">
        <v>234</v>
      </c>
      <c r="M1329" t="n">
        <v>0.03</v>
      </c>
      <c r="N1329" t="n">
        <v>45.8</v>
      </c>
      <c r="O1329" t="s">
        <v>291</v>
      </c>
      <c r="P1329" t="s">
        <v>253</v>
      </c>
      <c r="Q1329" t="s">
        <v>253</v>
      </c>
      <c r="R1329" t="s">
        <v>233</v>
      </c>
      <c r="S1329" t="s">
        <v>229</v>
      </c>
      <c r="T1329" t="n">
        <v>5</v>
      </c>
    </row>
    <row r="1330" spans="1:20">
      <c r="A1330" s="1" t="n">
        <v>36191</v>
      </c>
      <c r="B1330" t="s">
        <v>291</v>
      </c>
      <c r="C1330" t="n">
        <v>3</v>
      </c>
      <c r="D1330" t="n">
        <v>20</v>
      </c>
      <c r="E1330" t="s">
        <v>52</v>
      </c>
      <c r="F1330" t="n">
        <v>3201</v>
      </c>
      <c r="G1330" t="s">
        <v>228</v>
      </c>
      <c r="H1330" t="s">
        <v>229</v>
      </c>
      <c r="I1330" t="n">
        <v>5</v>
      </c>
      <c r="J1330" t="n">
        <v>458</v>
      </c>
      <c r="K1330" t="s">
        <v>230</v>
      </c>
      <c r="L1330" t="n">
        <v>195</v>
      </c>
      <c r="M1330" t="n">
        <v>0.09</v>
      </c>
      <c r="N1330" t="n">
        <v>32.2</v>
      </c>
      <c r="O1330" t="s">
        <v>291</v>
      </c>
      <c r="P1330" t="s">
        <v>253</v>
      </c>
      <c r="Q1330" t="s">
        <v>253</v>
      </c>
      <c r="R1330" t="s">
        <v>233</v>
      </c>
      <c r="S1330" t="s">
        <v>229</v>
      </c>
      <c r="T1330" t="n">
        <v>5</v>
      </c>
    </row>
    <row r="1331" spans="1:20">
      <c r="A1331" s="1" t="n">
        <v>36191</v>
      </c>
      <c r="B1331" t="s">
        <v>291</v>
      </c>
      <c r="C1331" t="n">
        <v>4</v>
      </c>
      <c r="D1331" t="n">
        <v>20</v>
      </c>
      <c r="E1331" t="s">
        <v>52</v>
      </c>
      <c r="F1331" t="n">
        <v>3201</v>
      </c>
      <c r="G1331" t="s">
        <v>228</v>
      </c>
      <c r="H1331" t="s">
        <v>229</v>
      </c>
      <c r="I1331" t="n">
        <v>5</v>
      </c>
      <c r="J1331" t="n">
        <v>712</v>
      </c>
      <c r="K1331" t="s">
        <v>278</v>
      </c>
      <c r="L1331" t="n">
        <v>660</v>
      </c>
      <c r="M1331" t="n">
        <v>0.05</v>
      </c>
      <c r="N1331" t="n">
        <v>44.5</v>
      </c>
      <c r="O1331" t="s">
        <v>291</v>
      </c>
      <c r="P1331" t="s">
        <v>253</v>
      </c>
      <c r="Q1331" t="s">
        <v>253</v>
      </c>
      <c r="R1331" t="s">
        <v>233</v>
      </c>
      <c r="S1331" t="s">
        <v>229</v>
      </c>
      <c r="T1331" t="n">
        <v>5</v>
      </c>
    </row>
    <row r="1332" spans="1:20">
      <c r="A1332" s="1" t="n">
        <v>36191</v>
      </c>
      <c r="B1332" t="s">
        <v>291</v>
      </c>
      <c r="C1332" t="n">
        <v>5</v>
      </c>
      <c r="D1332" t="n">
        <v>20</v>
      </c>
      <c r="E1332" t="s">
        <v>52</v>
      </c>
      <c r="F1332" t="n">
        <v>3201</v>
      </c>
      <c r="G1332" t="s">
        <v>228</v>
      </c>
      <c r="H1332" t="s">
        <v>229</v>
      </c>
      <c r="I1332" t="n">
        <v>5</v>
      </c>
      <c r="J1332" t="n">
        <v>458</v>
      </c>
      <c r="K1332" t="s">
        <v>230</v>
      </c>
      <c r="L1332" t="n">
        <v>251</v>
      </c>
      <c r="M1332" t="n">
        <v>0.21</v>
      </c>
      <c r="N1332" t="n">
        <v>20.6</v>
      </c>
      <c r="O1332" t="s">
        <v>291</v>
      </c>
      <c r="P1332" t="s">
        <v>253</v>
      </c>
      <c r="Q1332" t="s">
        <v>253</v>
      </c>
      <c r="R1332" t="s">
        <v>233</v>
      </c>
      <c r="S1332" t="s">
        <v>229</v>
      </c>
      <c r="T1332" t="n">
        <v>5</v>
      </c>
    </row>
    <row r="1333" spans="1:20">
      <c r="A1333" s="1" t="n">
        <v>36191</v>
      </c>
      <c r="B1333" t="s">
        <v>291</v>
      </c>
      <c r="C1333" t="n">
        <v>6</v>
      </c>
      <c r="D1333" t="n">
        <v>20</v>
      </c>
      <c r="E1333" t="s">
        <v>52</v>
      </c>
      <c r="F1333" t="n">
        <v>3201</v>
      </c>
      <c r="G1333" t="s">
        <v>228</v>
      </c>
      <c r="H1333" t="s">
        <v>229</v>
      </c>
      <c r="I1333" t="n">
        <v>5</v>
      </c>
      <c r="J1333" t="n">
        <v>458</v>
      </c>
      <c r="K1333" t="s">
        <v>230</v>
      </c>
      <c r="L1333" t="n">
        <v>460</v>
      </c>
      <c r="M1333" t="n">
        <v>0.03</v>
      </c>
      <c r="N1333" t="n">
        <v>45.7</v>
      </c>
      <c r="O1333" t="s">
        <v>291</v>
      </c>
      <c r="P1333" t="s">
        <v>253</v>
      </c>
      <c r="Q1333" t="s">
        <v>253</v>
      </c>
      <c r="R1333" t="s">
        <v>233</v>
      </c>
      <c r="S1333" t="s">
        <v>229</v>
      </c>
      <c r="T1333" t="n">
        <v>5</v>
      </c>
    </row>
    <row r="1334" spans="1:20">
      <c r="A1334" s="1" t="n">
        <v>36191</v>
      </c>
      <c r="B1334" t="s">
        <v>291</v>
      </c>
      <c r="C1334" t="n">
        <v>787</v>
      </c>
      <c r="D1334" t="n">
        <v>216</v>
      </c>
      <c r="E1334" t="s">
        <v>264</v>
      </c>
      <c r="F1334" t="n">
        <v>3201</v>
      </c>
      <c r="G1334" t="s">
        <v>228</v>
      </c>
      <c r="H1334" t="s">
        <v>229</v>
      </c>
      <c r="I1334" t="n">
        <v>5</v>
      </c>
      <c r="J1334" t="n">
        <v>805</v>
      </c>
      <c r="K1334" t="s">
        <v>295</v>
      </c>
      <c r="L1334" t="n">
        <v>48</v>
      </c>
      <c r="M1334" t="n">
        <v>0</v>
      </c>
      <c r="N1334" t="n">
        <v>0</v>
      </c>
    </row>
    <row r="1335" spans="1:20">
      <c r="A1335" s="1" t="n">
        <v>36191</v>
      </c>
      <c r="B1335" t="s">
        <v>291</v>
      </c>
      <c r="C1335" t="n">
        <v>788</v>
      </c>
      <c r="D1335" t="n">
        <v>464</v>
      </c>
      <c r="E1335" t="s">
        <v>296</v>
      </c>
      <c r="F1335" t="n">
        <v>3201</v>
      </c>
      <c r="G1335" t="s">
        <v>228</v>
      </c>
      <c r="H1335" t="s">
        <v>229</v>
      </c>
      <c r="I1335" t="n">
        <v>5</v>
      </c>
      <c r="J1335" t="n">
        <v>805</v>
      </c>
      <c r="K1335" t="s">
        <v>295</v>
      </c>
      <c r="L1335" t="n">
        <v>44</v>
      </c>
      <c r="M1335" t="n">
        <v>0</v>
      </c>
      <c r="N1335" t="n">
        <v>0</v>
      </c>
    </row>
    <row r="1336" spans="1:20">
      <c r="A1336" s="1" t="n">
        <v>36219</v>
      </c>
      <c r="B1336" t="s">
        <v>227</v>
      </c>
      <c r="C1336" t="n">
        <v>7</v>
      </c>
      <c r="D1336" t="n">
        <v>20</v>
      </c>
      <c r="E1336" t="s">
        <v>52</v>
      </c>
      <c r="F1336" t="n">
        <v>3201</v>
      </c>
      <c r="G1336" t="s">
        <v>228</v>
      </c>
      <c r="H1336" t="s">
        <v>229</v>
      </c>
      <c r="I1336" t="n">
        <v>5</v>
      </c>
      <c r="J1336" t="n">
        <v>458</v>
      </c>
      <c r="K1336" t="s">
        <v>230</v>
      </c>
      <c r="L1336" t="n">
        <v>221</v>
      </c>
      <c r="M1336" t="n">
        <v>0.01</v>
      </c>
      <c r="N1336" t="n">
        <v>45.5</v>
      </c>
      <c r="O1336" t="s">
        <v>231</v>
      </c>
      <c r="P1336" t="s">
        <v>232</v>
      </c>
      <c r="Q1336" t="s">
        <v>232</v>
      </c>
      <c r="R1336" t="s">
        <v>233</v>
      </c>
      <c r="S1336" t="s">
        <v>229</v>
      </c>
      <c r="T1336" t="n">
        <v>5</v>
      </c>
    </row>
    <row r="1337" spans="1:20">
      <c r="A1337" s="1" t="n">
        <v>36219</v>
      </c>
      <c r="B1337" t="s">
        <v>227</v>
      </c>
      <c r="C1337" t="n">
        <v>8</v>
      </c>
      <c r="D1337" t="n">
        <v>20</v>
      </c>
      <c r="E1337" t="s">
        <v>52</v>
      </c>
      <c r="F1337" t="n">
        <v>3201</v>
      </c>
      <c r="G1337" t="s">
        <v>228</v>
      </c>
      <c r="H1337" t="s">
        <v>229</v>
      </c>
      <c r="I1337" t="n">
        <v>5</v>
      </c>
      <c r="J1337" t="n">
        <v>458</v>
      </c>
      <c r="K1337" t="s">
        <v>230</v>
      </c>
      <c r="L1337" t="n">
        <v>368</v>
      </c>
      <c r="M1337" t="n">
        <v>0.1</v>
      </c>
      <c r="N1337" t="n">
        <v>34.8</v>
      </c>
      <c r="O1337" t="s">
        <v>231</v>
      </c>
      <c r="P1337" t="s">
        <v>232</v>
      </c>
      <c r="Q1337" t="s">
        <v>232</v>
      </c>
      <c r="R1337" t="s">
        <v>233</v>
      </c>
      <c r="S1337" t="s">
        <v>229</v>
      </c>
      <c r="T1337" t="n">
        <v>5</v>
      </c>
    </row>
    <row r="1338" spans="1:20">
      <c r="A1338" s="1" t="n">
        <v>36219</v>
      </c>
      <c r="B1338" t="s">
        <v>227</v>
      </c>
      <c r="C1338" t="n">
        <v>9</v>
      </c>
      <c r="D1338" t="n">
        <v>20</v>
      </c>
      <c r="E1338" t="s">
        <v>52</v>
      </c>
      <c r="F1338" t="n">
        <v>3201</v>
      </c>
      <c r="G1338" t="s">
        <v>228</v>
      </c>
      <c r="H1338" t="s">
        <v>229</v>
      </c>
      <c r="I1338" t="n">
        <v>5</v>
      </c>
      <c r="J1338" t="n">
        <v>458</v>
      </c>
      <c r="K1338" t="s">
        <v>230</v>
      </c>
      <c r="L1338" t="n">
        <v>390</v>
      </c>
      <c r="M1338" t="n">
        <v>0.07000000000000001</v>
      </c>
      <c r="N1338" t="n">
        <v>32.4</v>
      </c>
      <c r="O1338" t="s">
        <v>231</v>
      </c>
      <c r="P1338" t="s">
        <v>232</v>
      </c>
      <c r="Q1338" t="s">
        <v>232</v>
      </c>
      <c r="R1338" t="s">
        <v>233</v>
      </c>
      <c r="S1338" t="s">
        <v>229</v>
      </c>
      <c r="T1338" t="n">
        <v>5</v>
      </c>
    </row>
    <row r="1339" spans="1:20">
      <c r="A1339" s="1" t="n">
        <v>36219</v>
      </c>
      <c r="B1339" t="s">
        <v>227</v>
      </c>
      <c r="C1339" t="n">
        <v>10</v>
      </c>
      <c r="D1339" t="n">
        <v>20</v>
      </c>
      <c r="E1339" t="s">
        <v>52</v>
      </c>
      <c r="F1339" t="n">
        <v>3201</v>
      </c>
      <c r="G1339" t="s">
        <v>228</v>
      </c>
      <c r="H1339" t="s">
        <v>229</v>
      </c>
      <c r="I1339" t="n">
        <v>5</v>
      </c>
      <c r="J1339" t="n">
        <v>458</v>
      </c>
      <c r="K1339" t="s">
        <v>230</v>
      </c>
      <c r="L1339" t="n">
        <v>226</v>
      </c>
      <c r="M1339" t="n">
        <v>0.03</v>
      </c>
      <c r="N1339" t="n">
        <v>45.6</v>
      </c>
      <c r="O1339" t="s">
        <v>231</v>
      </c>
      <c r="P1339" t="s">
        <v>232</v>
      </c>
      <c r="Q1339" t="s">
        <v>232</v>
      </c>
      <c r="R1339" t="s">
        <v>233</v>
      </c>
      <c r="S1339" t="s">
        <v>229</v>
      </c>
      <c r="T1339" t="n">
        <v>5</v>
      </c>
    </row>
    <row r="1340" spans="1:20">
      <c r="A1340" s="1" t="n">
        <v>36219</v>
      </c>
      <c r="B1340" t="s">
        <v>236</v>
      </c>
      <c r="C1340" t="n">
        <v>1</v>
      </c>
      <c r="D1340" t="n">
        <v>213</v>
      </c>
      <c r="E1340" t="s">
        <v>234</v>
      </c>
      <c r="F1340" t="n">
        <v>3201</v>
      </c>
      <c r="G1340" t="s">
        <v>228</v>
      </c>
      <c r="H1340" t="s">
        <v>229</v>
      </c>
      <c r="I1340" t="n">
        <v>5</v>
      </c>
      <c r="J1340" t="n">
        <v>795</v>
      </c>
      <c r="K1340" t="s">
        <v>240</v>
      </c>
      <c r="L1340" t="n">
        <v>262</v>
      </c>
      <c r="M1340" t="n">
        <v>0</v>
      </c>
      <c r="N1340" t="n">
        <v>0</v>
      </c>
    </row>
    <row r="1341" spans="1:20">
      <c r="A1341" s="1" t="n">
        <v>36219</v>
      </c>
      <c r="B1341" t="s">
        <v>236</v>
      </c>
      <c r="C1341" t="n">
        <v>2</v>
      </c>
      <c r="D1341" t="n">
        <v>213</v>
      </c>
      <c r="E1341" t="s">
        <v>234</v>
      </c>
      <c r="F1341" t="n">
        <v>3201</v>
      </c>
      <c r="G1341" t="s">
        <v>228</v>
      </c>
      <c r="H1341" t="s">
        <v>229</v>
      </c>
      <c r="I1341" t="n">
        <v>5</v>
      </c>
      <c r="J1341" t="n">
        <v>940</v>
      </c>
      <c r="K1341" t="s">
        <v>235</v>
      </c>
      <c r="L1341" t="n">
        <v>232</v>
      </c>
      <c r="M1341" t="n">
        <v>0</v>
      </c>
      <c r="N1341" t="n">
        <v>0</v>
      </c>
    </row>
    <row r="1342" spans="1:20">
      <c r="A1342" s="1" t="n">
        <v>36219</v>
      </c>
      <c r="B1342" t="s">
        <v>286</v>
      </c>
      <c r="C1342" t="n">
        <v>642</v>
      </c>
      <c r="D1342" t="n">
        <v>150</v>
      </c>
      <c r="E1342" t="s">
        <v>288</v>
      </c>
      <c r="F1342" t="n">
        <v>3201</v>
      </c>
      <c r="G1342" t="s">
        <v>228</v>
      </c>
      <c r="H1342" t="s">
        <v>229</v>
      </c>
      <c r="I1342" t="n">
        <v>5</v>
      </c>
      <c r="J1342" t="n">
        <v>490</v>
      </c>
      <c r="K1342" t="s">
        <v>244</v>
      </c>
      <c r="L1342" t="n">
        <v>191</v>
      </c>
      <c r="M1342" t="n">
        <v>0</v>
      </c>
      <c r="N1342" t="n">
        <v>0</v>
      </c>
    </row>
    <row r="1343" spans="1:20">
      <c r="A1343" s="1" t="n">
        <v>36219</v>
      </c>
      <c r="B1343" t="s">
        <v>286</v>
      </c>
      <c r="C1343" t="n">
        <v>643</v>
      </c>
      <c r="D1343" t="n">
        <v>150</v>
      </c>
      <c r="E1343" t="s">
        <v>288</v>
      </c>
      <c r="F1343" t="n">
        <v>3201</v>
      </c>
      <c r="G1343" t="s">
        <v>228</v>
      </c>
      <c r="H1343" t="s">
        <v>229</v>
      </c>
      <c r="I1343" t="n">
        <v>5</v>
      </c>
      <c r="J1343" t="n">
        <v>490</v>
      </c>
      <c r="K1343" t="s">
        <v>244</v>
      </c>
      <c r="L1343" t="n">
        <v>58</v>
      </c>
      <c r="M1343" t="n">
        <v>0</v>
      </c>
      <c r="N1343" t="n">
        <v>0</v>
      </c>
    </row>
    <row r="1344" spans="1:20">
      <c r="A1344" s="1" t="n">
        <v>36219</v>
      </c>
      <c r="B1344" t="s">
        <v>286</v>
      </c>
      <c r="C1344" t="n">
        <v>644</v>
      </c>
      <c r="D1344" t="n">
        <v>461</v>
      </c>
      <c r="E1344" t="s">
        <v>287</v>
      </c>
      <c r="F1344" t="n">
        <v>3201</v>
      </c>
      <c r="G1344" t="s">
        <v>228</v>
      </c>
      <c r="H1344" t="s">
        <v>229</v>
      </c>
      <c r="I1344" t="n">
        <v>5</v>
      </c>
      <c r="J1344" t="n">
        <v>490</v>
      </c>
      <c r="K1344" t="s">
        <v>244</v>
      </c>
      <c r="L1344" t="n">
        <v>48</v>
      </c>
      <c r="M1344" t="n">
        <v>0</v>
      </c>
      <c r="N1344" t="n">
        <v>0</v>
      </c>
    </row>
    <row r="1345" spans="1:20">
      <c r="A1345" s="1" t="n">
        <v>36219</v>
      </c>
      <c r="B1345" t="s">
        <v>297</v>
      </c>
      <c r="C1345" t="n">
        <v>31</v>
      </c>
      <c r="D1345" t="n">
        <v>213</v>
      </c>
      <c r="E1345" t="s">
        <v>234</v>
      </c>
      <c r="F1345" t="n">
        <v>3201</v>
      </c>
      <c r="G1345" t="s">
        <v>228</v>
      </c>
      <c r="H1345" t="s">
        <v>229</v>
      </c>
      <c r="I1345" t="n">
        <v>5</v>
      </c>
      <c r="J1345" t="n">
        <v>795</v>
      </c>
      <c r="K1345" t="s">
        <v>240</v>
      </c>
      <c r="L1345" t="n">
        <v>60</v>
      </c>
      <c r="M1345" t="n">
        <v>0</v>
      </c>
      <c r="N1345" t="n">
        <v>0</v>
      </c>
    </row>
    <row r="1346" spans="1:20">
      <c r="A1346" s="1" t="n">
        <v>36219</v>
      </c>
      <c r="B1346" t="s">
        <v>291</v>
      </c>
      <c r="C1346" t="n">
        <v>1</v>
      </c>
      <c r="D1346" t="n">
        <v>20</v>
      </c>
      <c r="E1346" t="s">
        <v>52</v>
      </c>
      <c r="F1346" t="n">
        <v>3201</v>
      </c>
      <c r="G1346" t="s">
        <v>228</v>
      </c>
      <c r="H1346" t="s">
        <v>229</v>
      </c>
      <c r="I1346" t="n">
        <v>5</v>
      </c>
      <c r="J1346" t="n">
        <v>458</v>
      </c>
      <c r="K1346" t="s">
        <v>230</v>
      </c>
      <c r="L1346" t="n">
        <v>106</v>
      </c>
      <c r="M1346" t="n">
        <v>0.09</v>
      </c>
      <c r="N1346" t="n">
        <v>34</v>
      </c>
      <c r="O1346" t="s">
        <v>291</v>
      </c>
      <c r="P1346" t="s">
        <v>253</v>
      </c>
      <c r="Q1346" t="s">
        <v>253</v>
      </c>
      <c r="R1346" t="s">
        <v>233</v>
      </c>
      <c r="S1346" t="s">
        <v>229</v>
      </c>
      <c r="T1346" t="n">
        <v>5</v>
      </c>
    </row>
    <row r="1347" spans="1:20">
      <c r="A1347" s="1" t="n">
        <v>36219</v>
      </c>
      <c r="B1347" t="s">
        <v>291</v>
      </c>
      <c r="C1347" t="n">
        <v>2</v>
      </c>
      <c r="D1347" t="n">
        <v>20</v>
      </c>
      <c r="E1347" t="s">
        <v>52</v>
      </c>
      <c r="F1347" t="n">
        <v>3201</v>
      </c>
      <c r="G1347" t="s">
        <v>228</v>
      </c>
      <c r="H1347" t="s">
        <v>229</v>
      </c>
      <c r="I1347" t="n">
        <v>5</v>
      </c>
      <c r="J1347" t="n">
        <v>160</v>
      </c>
      <c r="K1347" t="s">
        <v>258</v>
      </c>
      <c r="L1347" t="n">
        <v>470</v>
      </c>
      <c r="M1347" t="n">
        <v>0.01</v>
      </c>
      <c r="N1347" t="n">
        <v>55.1</v>
      </c>
      <c r="O1347" t="s">
        <v>291</v>
      </c>
      <c r="P1347" t="s">
        <v>253</v>
      </c>
      <c r="Q1347" t="s">
        <v>253</v>
      </c>
      <c r="R1347" t="s">
        <v>233</v>
      </c>
      <c r="S1347" t="s">
        <v>229</v>
      </c>
      <c r="T1347" t="n">
        <v>5</v>
      </c>
    </row>
    <row r="1348" spans="1:20">
      <c r="A1348" s="1" t="n">
        <v>36219</v>
      </c>
      <c r="B1348" t="s">
        <v>291</v>
      </c>
      <c r="C1348" t="n">
        <v>3</v>
      </c>
      <c r="D1348" t="n">
        <v>20</v>
      </c>
      <c r="E1348" t="s">
        <v>52</v>
      </c>
      <c r="F1348" t="n">
        <v>3201</v>
      </c>
      <c r="G1348" t="s">
        <v>228</v>
      </c>
      <c r="H1348" t="s">
        <v>229</v>
      </c>
      <c r="I1348" t="n">
        <v>5</v>
      </c>
      <c r="J1348" t="n">
        <v>160</v>
      </c>
      <c r="K1348" t="s">
        <v>258</v>
      </c>
      <c r="L1348" t="n">
        <v>198</v>
      </c>
      <c r="M1348" t="n">
        <v>0.08</v>
      </c>
      <c r="N1348" t="n">
        <v>36.7</v>
      </c>
      <c r="O1348" t="s">
        <v>291</v>
      </c>
      <c r="P1348" t="s">
        <v>253</v>
      </c>
      <c r="Q1348" t="s">
        <v>253</v>
      </c>
      <c r="R1348" t="s">
        <v>233</v>
      </c>
      <c r="S1348" t="s">
        <v>229</v>
      </c>
      <c r="T1348" t="n">
        <v>5</v>
      </c>
    </row>
    <row r="1349" spans="1:20">
      <c r="A1349" s="1" t="n">
        <v>36219</v>
      </c>
      <c r="B1349" t="s">
        <v>291</v>
      </c>
      <c r="C1349" t="n">
        <v>4</v>
      </c>
      <c r="D1349" t="n">
        <v>20</v>
      </c>
      <c r="E1349" t="s">
        <v>52</v>
      </c>
      <c r="F1349" t="n">
        <v>3201</v>
      </c>
      <c r="G1349" t="s">
        <v>228</v>
      </c>
      <c r="H1349" t="s">
        <v>229</v>
      </c>
      <c r="I1349" t="n">
        <v>5</v>
      </c>
      <c r="J1349" t="n">
        <v>458</v>
      </c>
      <c r="K1349" t="s">
        <v>230</v>
      </c>
      <c r="L1349" t="n">
        <v>104</v>
      </c>
      <c r="M1349" t="n">
        <v>0.09</v>
      </c>
      <c r="N1349" t="n">
        <v>34.1</v>
      </c>
      <c r="O1349" t="s">
        <v>291</v>
      </c>
      <c r="P1349" t="s">
        <v>253</v>
      </c>
      <c r="Q1349" t="s">
        <v>253</v>
      </c>
      <c r="R1349" t="s">
        <v>233</v>
      </c>
      <c r="S1349" t="s">
        <v>229</v>
      </c>
      <c r="T1349" t="n">
        <v>5</v>
      </c>
    </row>
    <row r="1350" spans="1:20">
      <c r="A1350" s="1" t="n">
        <v>36219</v>
      </c>
      <c r="B1350" t="s">
        <v>291</v>
      </c>
      <c r="C1350" t="n">
        <v>5</v>
      </c>
      <c r="D1350" t="n">
        <v>20</v>
      </c>
      <c r="E1350" t="s">
        <v>52</v>
      </c>
      <c r="F1350" t="n">
        <v>3201</v>
      </c>
      <c r="G1350" t="s">
        <v>228</v>
      </c>
      <c r="H1350" t="s">
        <v>229</v>
      </c>
      <c r="I1350" t="n">
        <v>5</v>
      </c>
      <c r="J1350" t="n">
        <v>458</v>
      </c>
      <c r="K1350" t="s">
        <v>230</v>
      </c>
      <c r="L1350" t="n">
        <v>89</v>
      </c>
      <c r="M1350" t="n">
        <v>0.2</v>
      </c>
      <c r="N1350" t="n">
        <v>21.4</v>
      </c>
      <c r="O1350" t="s">
        <v>291</v>
      </c>
      <c r="P1350" t="s">
        <v>253</v>
      </c>
      <c r="Q1350" t="s">
        <v>253</v>
      </c>
      <c r="R1350" t="s">
        <v>233</v>
      </c>
      <c r="S1350" t="s">
        <v>229</v>
      </c>
      <c r="T1350" t="n">
        <v>5</v>
      </c>
    </row>
    <row r="1351" spans="1:20">
      <c r="A1351" s="1" t="n">
        <v>36219</v>
      </c>
      <c r="B1351" t="s">
        <v>291</v>
      </c>
      <c r="C1351" t="n">
        <v>6</v>
      </c>
      <c r="D1351" t="n">
        <v>20</v>
      </c>
      <c r="E1351" t="s">
        <v>52</v>
      </c>
      <c r="F1351" t="n">
        <v>3201</v>
      </c>
      <c r="G1351" t="s">
        <v>228</v>
      </c>
      <c r="H1351" t="s">
        <v>229</v>
      </c>
      <c r="I1351" t="n">
        <v>5</v>
      </c>
      <c r="J1351" t="n">
        <v>458</v>
      </c>
      <c r="K1351" t="s">
        <v>230</v>
      </c>
      <c r="L1351" t="n">
        <v>92</v>
      </c>
      <c r="M1351" t="n">
        <v>0.21</v>
      </c>
      <c r="N1351" t="n">
        <v>20.4</v>
      </c>
      <c r="O1351" t="s">
        <v>291</v>
      </c>
      <c r="P1351" t="s">
        <v>253</v>
      </c>
      <c r="Q1351" t="s">
        <v>253</v>
      </c>
      <c r="R1351" t="s">
        <v>233</v>
      </c>
      <c r="S1351" t="s">
        <v>229</v>
      </c>
      <c r="T1351" t="n">
        <v>5</v>
      </c>
    </row>
    <row r="1352" spans="1:20">
      <c r="A1352" s="1" t="n">
        <v>36219</v>
      </c>
      <c r="B1352" t="s">
        <v>291</v>
      </c>
      <c r="C1352" t="n">
        <v>7</v>
      </c>
      <c r="D1352" t="n">
        <v>20</v>
      </c>
      <c r="E1352" t="s">
        <v>52</v>
      </c>
      <c r="F1352" t="n">
        <v>3201</v>
      </c>
      <c r="G1352" t="s">
        <v>228</v>
      </c>
      <c r="H1352" t="s">
        <v>229</v>
      </c>
      <c r="I1352" t="n">
        <v>5</v>
      </c>
      <c r="J1352" t="n">
        <v>458</v>
      </c>
      <c r="K1352" t="s">
        <v>230</v>
      </c>
      <c r="L1352" t="n">
        <v>241</v>
      </c>
      <c r="M1352" t="n">
        <v>0.21</v>
      </c>
      <c r="N1352" t="n">
        <v>20.3</v>
      </c>
      <c r="O1352" t="s">
        <v>291</v>
      </c>
      <c r="P1352" t="s">
        <v>253</v>
      </c>
      <c r="Q1352" t="s">
        <v>253</v>
      </c>
      <c r="R1352" t="s">
        <v>233</v>
      </c>
      <c r="S1352" t="s">
        <v>229</v>
      </c>
      <c r="T1352" t="n">
        <v>5</v>
      </c>
    </row>
    <row r="1353" spans="1:20">
      <c r="A1353" s="1" t="n">
        <v>36219</v>
      </c>
      <c r="B1353" t="s">
        <v>291</v>
      </c>
      <c r="C1353" t="n">
        <v>8</v>
      </c>
      <c r="D1353" t="n">
        <v>20</v>
      </c>
      <c r="E1353" t="s">
        <v>52</v>
      </c>
      <c r="F1353" t="n">
        <v>3201</v>
      </c>
      <c r="G1353" t="s">
        <v>228</v>
      </c>
      <c r="H1353" t="s">
        <v>229</v>
      </c>
      <c r="I1353" t="n">
        <v>5</v>
      </c>
      <c r="J1353" t="n">
        <v>160</v>
      </c>
      <c r="K1353" t="s">
        <v>258</v>
      </c>
      <c r="L1353" t="n">
        <v>456</v>
      </c>
      <c r="M1353" t="n">
        <v>0.01</v>
      </c>
      <c r="N1353" t="n">
        <v>55.1</v>
      </c>
      <c r="O1353" t="s">
        <v>291</v>
      </c>
      <c r="P1353" t="s">
        <v>253</v>
      </c>
      <c r="Q1353" t="s">
        <v>253</v>
      </c>
      <c r="R1353" t="s">
        <v>233</v>
      </c>
      <c r="S1353" t="s">
        <v>229</v>
      </c>
      <c r="T1353" t="n">
        <v>5</v>
      </c>
    </row>
    <row r="1354" spans="1:20">
      <c r="A1354" s="1" t="n">
        <v>36219</v>
      </c>
      <c r="B1354" t="s">
        <v>291</v>
      </c>
      <c r="C1354" t="n">
        <v>9</v>
      </c>
      <c r="D1354" t="n">
        <v>20</v>
      </c>
      <c r="E1354" t="s">
        <v>52</v>
      </c>
      <c r="F1354" t="n">
        <v>3201</v>
      </c>
      <c r="G1354" t="s">
        <v>228</v>
      </c>
      <c r="H1354" t="s">
        <v>229</v>
      </c>
      <c r="I1354" t="n">
        <v>5</v>
      </c>
      <c r="J1354" t="n">
        <v>160</v>
      </c>
      <c r="K1354" t="s">
        <v>258</v>
      </c>
      <c r="L1354" t="n">
        <v>246</v>
      </c>
      <c r="M1354" t="n">
        <v>0.03</v>
      </c>
      <c r="N1354" t="n">
        <v>39.8</v>
      </c>
      <c r="O1354" t="s">
        <v>291</v>
      </c>
      <c r="P1354" t="s">
        <v>253</v>
      </c>
      <c r="Q1354" t="s">
        <v>253</v>
      </c>
      <c r="R1354" t="s">
        <v>233</v>
      </c>
      <c r="S1354" t="s">
        <v>229</v>
      </c>
      <c r="T1354" t="n">
        <v>5</v>
      </c>
    </row>
    <row r="1355" spans="1:20">
      <c r="A1355" s="1" t="n">
        <v>36250</v>
      </c>
      <c r="B1355" t="s">
        <v>227</v>
      </c>
      <c r="C1355" t="n">
        <v>11</v>
      </c>
      <c r="D1355" t="n">
        <v>20</v>
      </c>
      <c r="E1355" t="s">
        <v>52</v>
      </c>
      <c r="F1355" t="n">
        <v>3201</v>
      </c>
      <c r="G1355" t="s">
        <v>228</v>
      </c>
      <c r="H1355" t="s">
        <v>229</v>
      </c>
      <c r="I1355" t="n">
        <v>5</v>
      </c>
      <c r="J1355" t="n">
        <v>280</v>
      </c>
      <c r="K1355" t="s">
        <v>251</v>
      </c>
      <c r="L1355" t="n">
        <v>369</v>
      </c>
      <c r="M1355" t="n">
        <v>0.06</v>
      </c>
      <c r="N1355" t="n">
        <v>32.8</v>
      </c>
      <c r="O1355" t="s">
        <v>231</v>
      </c>
      <c r="P1355" t="s">
        <v>232</v>
      </c>
      <c r="Q1355" t="s">
        <v>232</v>
      </c>
      <c r="R1355" t="s">
        <v>233</v>
      </c>
      <c r="S1355" t="s">
        <v>229</v>
      </c>
      <c r="T1355" t="n">
        <v>5</v>
      </c>
    </row>
    <row r="1356" spans="1:20">
      <c r="A1356" s="1" t="n">
        <v>36250</v>
      </c>
      <c r="B1356" t="s">
        <v>227</v>
      </c>
      <c r="C1356" t="n">
        <v>12</v>
      </c>
      <c r="D1356" t="n">
        <v>20</v>
      </c>
      <c r="E1356" t="s">
        <v>52</v>
      </c>
      <c r="F1356" t="n">
        <v>3201</v>
      </c>
      <c r="G1356" t="s">
        <v>228</v>
      </c>
      <c r="H1356" t="s">
        <v>229</v>
      </c>
      <c r="I1356" t="n">
        <v>5</v>
      </c>
      <c r="J1356" t="n">
        <v>280</v>
      </c>
      <c r="K1356" t="s">
        <v>251</v>
      </c>
      <c r="L1356" t="n">
        <v>575</v>
      </c>
      <c r="M1356" t="n">
        <v>0.03</v>
      </c>
      <c r="N1356" t="n">
        <v>38.9</v>
      </c>
      <c r="O1356" t="s">
        <v>231</v>
      </c>
      <c r="P1356" t="s">
        <v>232</v>
      </c>
      <c r="Q1356" t="s">
        <v>232</v>
      </c>
      <c r="R1356" t="s">
        <v>233</v>
      </c>
      <c r="S1356" t="s">
        <v>229</v>
      </c>
      <c r="T1356" t="n">
        <v>5</v>
      </c>
    </row>
    <row r="1357" spans="1:20">
      <c r="A1357" s="1" t="n">
        <v>36250</v>
      </c>
      <c r="B1357" t="s">
        <v>227</v>
      </c>
      <c r="C1357" t="n">
        <v>13</v>
      </c>
      <c r="D1357" t="n">
        <v>20</v>
      </c>
      <c r="E1357" t="s">
        <v>52</v>
      </c>
      <c r="F1357" t="n">
        <v>3201</v>
      </c>
      <c r="G1357" t="s">
        <v>228</v>
      </c>
      <c r="H1357" t="s">
        <v>229</v>
      </c>
      <c r="I1357" t="n">
        <v>5</v>
      </c>
      <c r="J1357" t="n">
        <v>458</v>
      </c>
      <c r="K1357" t="s">
        <v>230</v>
      </c>
      <c r="L1357" t="n">
        <v>240</v>
      </c>
      <c r="M1357" t="n">
        <v>0.01</v>
      </c>
      <c r="N1357" t="n">
        <v>45.2</v>
      </c>
      <c r="O1357" t="s">
        <v>231</v>
      </c>
      <c r="P1357" t="s">
        <v>232</v>
      </c>
      <c r="Q1357" t="s">
        <v>232</v>
      </c>
      <c r="R1357" t="s">
        <v>233</v>
      </c>
      <c r="S1357" t="s">
        <v>229</v>
      </c>
      <c r="T1357" t="n">
        <v>5</v>
      </c>
    </row>
    <row r="1358" spans="1:20">
      <c r="A1358" s="1" t="n">
        <v>36250</v>
      </c>
      <c r="B1358" t="s">
        <v>236</v>
      </c>
      <c r="C1358" t="n">
        <v>1</v>
      </c>
      <c r="D1358" t="n">
        <v>213</v>
      </c>
      <c r="E1358" t="s">
        <v>234</v>
      </c>
      <c r="F1358" t="n">
        <v>3201</v>
      </c>
      <c r="G1358" t="s">
        <v>228</v>
      </c>
      <c r="H1358" t="s">
        <v>229</v>
      </c>
      <c r="I1358" t="n">
        <v>5</v>
      </c>
      <c r="J1358" t="n">
        <v>515</v>
      </c>
      <c r="K1358" t="s">
        <v>239</v>
      </c>
      <c r="L1358" t="n">
        <v>101</v>
      </c>
      <c r="M1358" t="n">
        <v>0</v>
      </c>
      <c r="N1358" t="n">
        <v>0</v>
      </c>
    </row>
    <row r="1359" spans="1:20">
      <c r="A1359" s="1" t="n">
        <v>36250</v>
      </c>
      <c r="B1359" t="s">
        <v>291</v>
      </c>
      <c r="C1359" t="n">
        <v>1</v>
      </c>
      <c r="D1359" t="n">
        <v>20</v>
      </c>
      <c r="E1359" t="s">
        <v>52</v>
      </c>
      <c r="F1359" t="n">
        <v>3201</v>
      </c>
      <c r="G1359" t="s">
        <v>228</v>
      </c>
      <c r="H1359" t="s">
        <v>229</v>
      </c>
      <c r="I1359" t="n">
        <v>5</v>
      </c>
      <c r="J1359" t="n">
        <v>458</v>
      </c>
      <c r="K1359" t="s">
        <v>230</v>
      </c>
      <c r="L1359" t="n">
        <v>291</v>
      </c>
      <c r="M1359" t="n">
        <v>0.23</v>
      </c>
      <c r="N1359" t="n">
        <v>20.3</v>
      </c>
      <c r="O1359" t="s">
        <v>291</v>
      </c>
      <c r="P1359" t="s">
        <v>253</v>
      </c>
      <c r="Q1359" t="s">
        <v>253</v>
      </c>
      <c r="R1359" t="s">
        <v>233</v>
      </c>
      <c r="S1359" t="s">
        <v>229</v>
      </c>
      <c r="T1359" t="n">
        <v>5</v>
      </c>
    </row>
    <row r="1360" spans="1:20">
      <c r="A1360" s="1" t="n">
        <v>36250</v>
      </c>
      <c r="B1360" t="s">
        <v>291</v>
      </c>
      <c r="C1360" t="n">
        <v>2</v>
      </c>
      <c r="D1360" t="n">
        <v>20</v>
      </c>
      <c r="E1360" t="s">
        <v>52</v>
      </c>
      <c r="F1360" t="n">
        <v>3201</v>
      </c>
      <c r="G1360" t="s">
        <v>228</v>
      </c>
      <c r="H1360" t="s">
        <v>229</v>
      </c>
      <c r="I1360" t="n">
        <v>5</v>
      </c>
      <c r="J1360" t="n">
        <v>160</v>
      </c>
      <c r="K1360" t="s">
        <v>258</v>
      </c>
      <c r="L1360" t="n">
        <v>177</v>
      </c>
      <c r="M1360" t="n">
        <v>0.03</v>
      </c>
      <c r="N1360" t="n">
        <v>39.2</v>
      </c>
      <c r="O1360" t="s">
        <v>291</v>
      </c>
      <c r="P1360" t="s">
        <v>253</v>
      </c>
      <c r="Q1360" t="s">
        <v>253</v>
      </c>
      <c r="R1360" t="s">
        <v>233</v>
      </c>
      <c r="S1360" t="s">
        <v>229</v>
      </c>
      <c r="T1360" t="n">
        <v>5</v>
      </c>
    </row>
    <row r="1361" spans="1:20">
      <c r="A1361" s="1" t="n">
        <v>36250</v>
      </c>
      <c r="B1361" t="s">
        <v>291</v>
      </c>
      <c r="C1361" t="n">
        <v>3</v>
      </c>
      <c r="D1361" t="n">
        <v>20</v>
      </c>
      <c r="E1361" t="s">
        <v>52</v>
      </c>
      <c r="F1361" t="n">
        <v>3201</v>
      </c>
      <c r="G1361" t="s">
        <v>228</v>
      </c>
      <c r="H1361" t="s">
        <v>229</v>
      </c>
      <c r="I1361" t="n">
        <v>5</v>
      </c>
      <c r="J1361" t="n">
        <v>160</v>
      </c>
      <c r="K1361" t="s">
        <v>258</v>
      </c>
      <c r="L1361" t="n">
        <v>545</v>
      </c>
      <c r="M1361" t="n">
        <v>0.02</v>
      </c>
      <c r="N1361" t="n">
        <v>54.1</v>
      </c>
      <c r="O1361" t="s">
        <v>291</v>
      </c>
      <c r="P1361" t="s">
        <v>253</v>
      </c>
      <c r="Q1361" t="s">
        <v>253</v>
      </c>
      <c r="R1361" t="s">
        <v>233</v>
      </c>
      <c r="S1361" t="s">
        <v>229</v>
      </c>
      <c r="T1361" t="n">
        <v>5</v>
      </c>
    </row>
    <row r="1362" spans="1:20">
      <c r="A1362" s="1" t="n">
        <v>36280</v>
      </c>
      <c r="B1362" t="s">
        <v>227</v>
      </c>
      <c r="C1362" t="n">
        <v>9</v>
      </c>
      <c r="D1362" t="n">
        <v>20</v>
      </c>
      <c r="E1362" t="s">
        <v>52</v>
      </c>
      <c r="F1362" t="n">
        <v>3201</v>
      </c>
      <c r="G1362" t="s">
        <v>228</v>
      </c>
      <c r="H1362" t="s">
        <v>229</v>
      </c>
      <c r="I1362" t="n">
        <v>5</v>
      </c>
      <c r="J1362" t="n">
        <v>458</v>
      </c>
      <c r="K1362" t="s">
        <v>230</v>
      </c>
      <c r="L1362" t="n">
        <v>197</v>
      </c>
      <c r="M1362" t="n">
        <v>0.02</v>
      </c>
      <c r="N1362" t="n">
        <v>44.7</v>
      </c>
      <c r="O1362" t="s">
        <v>231</v>
      </c>
      <c r="P1362" t="s">
        <v>232</v>
      </c>
      <c r="Q1362" t="s">
        <v>232</v>
      </c>
      <c r="R1362" t="s">
        <v>233</v>
      </c>
      <c r="S1362" t="s">
        <v>229</v>
      </c>
      <c r="T1362" t="n">
        <v>5</v>
      </c>
    </row>
    <row r="1363" spans="1:20">
      <c r="A1363" s="1" t="n">
        <v>36280</v>
      </c>
      <c r="B1363" t="s">
        <v>227</v>
      </c>
      <c r="C1363" t="n">
        <v>10</v>
      </c>
      <c r="D1363" t="n">
        <v>20</v>
      </c>
      <c r="E1363" t="s">
        <v>52</v>
      </c>
      <c r="F1363" t="n">
        <v>3201</v>
      </c>
      <c r="G1363" t="s">
        <v>228</v>
      </c>
      <c r="H1363" t="s">
        <v>229</v>
      </c>
      <c r="I1363" t="n">
        <v>5</v>
      </c>
      <c r="J1363" t="n">
        <v>280</v>
      </c>
      <c r="K1363" t="s">
        <v>251</v>
      </c>
      <c r="L1363" t="n">
        <v>620</v>
      </c>
      <c r="M1363" t="n">
        <v>0.05</v>
      </c>
      <c r="N1363" t="n">
        <v>39</v>
      </c>
      <c r="O1363" t="s">
        <v>231</v>
      </c>
      <c r="P1363" t="s">
        <v>232</v>
      </c>
      <c r="Q1363" t="s">
        <v>232</v>
      </c>
      <c r="R1363" t="s">
        <v>233</v>
      </c>
      <c r="S1363" t="s">
        <v>229</v>
      </c>
      <c r="T1363" t="n">
        <v>5</v>
      </c>
    </row>
    <row r="1364" spans="1:20">
      <c r="A1364" s="1" t="n">
        <v>36280</v>
      </c>
      <c r="B1364" t="s">
        <v>227</v>
      </c>
      <c r="C1364" t="n">
        <v>11</v>
      </c>
      <c r="D1364" t="n">
        <v>20</v>
      </c>
      <c r="E1364" t="s">
        <v>52</v>
      </c>
      <c r="F1364" t="n">
        <v>3201</v>
      </c>
      <c r="G1364" t="s">
        <v>228</v>
      </c>
      <c r="H1364" t="s">
        <v>229</v>
      </c>
      <c r="I1364" t="n">
        <v>5</v>
      </c>
      <c r="J1364" t="n">
        <v>458</v>
      </c>
      <c r="K1364" t="s">
        <v>230</v>
      </c>
      <c r="L1364" t="n">
        <v>413</v>
      </c>
      <c r="M1364" t="n">
        <v>0.09</v>
      </c>
      <c r="N1364" t="n">
        <v>34.8</v>
      </c>
      <c r="O1364" t="s">
        <v>231</v>
      </c>
      <c r="P1364" t="s">
        <v>232</v>
      </c>
      <c r="Q1364" t="s">
        <v>232</v>
      </c>
      <c r="R1364" t="s">
        <v>233</v>
      </c>
      <c r="S1364" t="s">
        <v>229</v>
      </c>
      <c r="T1364" t="n">
        <v>5</v>
      </c>
    </row>
    <row r="1365" spans="1:20">
      <c r="A1365" s="1" t="n">
        <v>36280</v>
      </c>
      <c r="B1365" t="s">
        <v>227</v>
      </c>
      <c r="C1365" t="n">
        <v>12</v>
      </c>
      <c r="D1365" t="n">
        <v>20</v>
      </c>
      <c r="E1365" t="s">
        <v>52</v>
      </c>
      <c r="F1365" t="n">
        <v>3201</v>
      </c>
      <c r="G1365" t="s">
        <v>228</v>
      </c>
      <c r="H1365" t="s">
        <v>229</v>
      </c>
      <c r="I1365" t="n">
        <v>5</v>
      </c>
      <c r="J1365" t="n">
        <v>458</v>
      </c>
      <c r="K1365" t="s">
        <v>230</v>
      </c>
      <c r="L1365" t="n">
        <v>176</v>
      </c>
      <c r="M1365" t="n">
        <v>0.1</v>
      </c>
      <c r="N1365" t="n">
        <v>37.1</v>
      </c>
      <c r="O1365" t="s">
        <v>231</v>
      </c>
      <c r="P1365" t="s">
        <v>232</v>
      </c>
      <c r="Q1365" t="s">
        <v>232</v>
      </c>
      <c r="R1365" t="s">
        <v>233</v>
      </c>
      <c r="S1365" t="s">
        <v>229</v>
      </c>
      <c r="T1365" t="n">
        <v>5</v>
      </c>
    </row>
    <row r="1366" spans="1:20">
      <c r="A1366" s="1" t="n">
        <v>36280</v>
      </c>
      <c r="B1366" t="s">
        <v>227</v>
      </c>
      <c r="C1366" t="n">
        <v>65</v>
      </c>
      <c r="D1366" t="n">
        <v>850</v>
      </c>
      <c r="E1366" t="s">
        <v>280</v>
      </c>
      <c r="F1366" t="n">
        <v>3201</v>
      </c>
      <c r="G1366" t="s">
        <v>228</v>
      </c>
      <c r="H1366" t="s">
        <v>229</v>
      </c>
      <c r="I1366" t="n">
        <v>5</v>
      </c>
      <c r="J1366" t="n">
        <v>260</v>
      </c>
      <c r="K1366" t="s">
        <v>250</v>
      </c>
      <c r="L1366" t="n">
        <v>66</v>
      </c>
      <c r="M1366" t="n">
        <v>0</v>
      </c>
      <c r="N1366" t="n">
        <v>0</v>
      </c>
      <c r="O1366" t="s">
        <v>231</v>
      </c>
      <c r="P1366" t="s">
        <v>298</v>
      </c>
      <c r="Q1366" t="s">
        <v>298</v>
      </c>
      <c r="R1366" t="s">
        <v>299</v>
      </c>
      <c r="S1366" t="s">
        <v>300</v>
      </c>
      <c r="T1366" t="n">
        <v>5</v>
      </c>
    </row>
    <row r="1367" spans="1:20">
      <c r="A1367" s="1" t="n">
        <v>36280</v>
      </c>
      <c r="B1367" t="s">
        <v>236</v>
      </c>
      <c r="C1367" t="n">
        <v>617</v>
      </c>
      <c r="D1367" t="n">
        <v>216</v>
      </c>
      <c r="E1367" t="s">
        <v>264</v>
      </c>
      <c r="F1367" t="n">
        <v>3201</v>
      </c>
      <c r="G1367" t="s">
        <v>228</v>
      </c>
      <c r="H1367" t="s">
        <v>229</v>
      </c>
      <c r="I1367" t="n">
        <v>5</v>
      </c>
      <c r="J1367" t="n">
        <v>515</v>
      </c>
      <c r="K1367" t="s">
        <v>239</v>
      </c>
      <c r="L1367" t="n">
        <v>161</v>
      </c>
      <c r="M1367" t="n">
        <v>0</v>
      </c>
      <c r="N1367" t="n">
        <v>0</v>
      </c>
    </row>
    <row r="1368" spans="1:20">
      <c r="A1368" s="1" t="n">
        <v>36280</v>
      </c>
      <c r="B1368" t="s">
        <v>236</v>
      </c>
      <c r="C1368" t="n">
        <v>618</v>
      </c>
      <c r="D1368" t="n">
        <v>216</v>
      </c>
      <c r="E1368" t="s">
        <v>264</v>
      </c>
      <c r="F1368" t="n">
        <v>3201</v>
      </c>
      <c r="G1368" t="s">
        <v>228</v>
      </c>
      <c r="H1368" t="s">
        <v>229</v>
      </c>
      <c r="I1368" t="n">
        <v>5</v>
      </c>
      <c r="J1368" t="n">
        <v>795</v>
      </c>
      <c r="K1368" t="s">
        <v>240</v>
      </c>
      <c r="L1368" t="n">
        <v>262</v>
      </c>
      <c r="M1368" t="n">
        <v>0</v>
      </c>
      <c r="N1368" t="n">
        <v>0</v>
      </c>
    </row>
    <row r="1369" spans="1:20">
      <c r="A1369" s="1" t="n">
        <v>36280</v>
      </c>
      <c r="B1369" t="s">
        <v>297</v>
      </c>
      <c r="C1369" t="n">
        <v>32</v>
      </c>
      <c r="D1369" t="n">
        <v>213</v>
      </c>
      <c r="E1369" t="s">
        <v>234</v>
      </c>
      <c r="F1369" t="n">
        <v>3201</v>
      </c>
      <c r="G1369" t="s">
        <v>228</v>
      </c>
      <c r="H1369" t="s">
        <v>229</v>
      </c>
      <c r="I1369" t="n">
        <v>5</v>
      </c>
      <c r="J1369" t="n">
        <v>795</v>
      </c>
      <c r="K1369" t="s">
        <v>240</v>
      </c>
      <c r="L1369" t="n">
        <v>262</v>
      </c>
      <c r="M1369" t="n">
        <v>0</v>
      </c>
      <c r="N1369" t="n">
        <v>0</v>
      </c>
    </row>
    <row r="1370" spans="1:20">
      <c r="A1370" s="1" t="n">
        <v>36280</v>
      </c>
      <c r="B1370" t="s">
        <v>291</v>
      </c>
      <c r="C1370" t="n">
        <v>1</v>
      </c>
      <c r="D1370" t="n">
        <v>20</v>
      </c>
      <c r="E1370" t="s">
        <v>52</v>
      </c>
      <c r="F1370" t="n">
        <v>3201</v>
      </c>
      <c r="G1370" t="s">
        <v>228</v>
      </c>
      <c r="H1370" t="s">
        <v>229</v>
      </c>
      <c r="I1370" t="n">
        <v>5</v>
      </c>
      <c r="J1370" t="n">
        <v>458</v>
      </c>
      <c r="K1370" t="s">
        <v>230</v>
      </c>
      <c r="L1370" t="n">
        <v>207</v>
      </c>
      <c r="M1370" t="n">
        <v>0.2</v>
      </c>
      <c r="N1370" t="n">
        <v>20.3</v>
      </c>
      <c r="O1370" t="s">
        <v>291</v>
      </c>
      <c r="P1370" t="s">
        <v>253</v>
      </c>
      <c r="Q1370" t="s">
        <v>253</v>
      </c>
      <c r="R1370" t="s">
        <v>233</v>
      </c>
      <c r="S1370" t="s">
        <v>229</v>
      </c>
      <c r="T1370" t="n">
        <v>5</v>
      </c>
    </row>
    <row r="1371" spans="1:20">
      <c r="A1371" s="1" t="n">
        <v>36280</v>
      </c>
      <c r="B1371" t="s">
        <v>291</v>
      </c>
      <c r="C1371" t="n">
        <v>2</v>
      </c>
      <c r="D1371" t="n">
        <v>20</v>
      </c>
      <c r="E1371" t="s">
        <v>52</v>
      </c>
      <c r="F1371" t="n">
        <v>3201</v>
      </c>
      <c r="G1371" t="s">
        <v>228</v>
      </c>
      <c r="H1371" t="s">
        <v>229</v>
      </c>
      <c r="I1371" t="n">
        <v>5</v>
      </c>
      <c r="J1371" t="n">
        <v>712</v>
      </c>
      <c r="K1371" t="s">
        <v>278</v>
      </c>
      <c r="L1371" t="n">
        <v>690</v>
      </c>
      <c r="M1371" t="n">
        <v>0.04</v>
      </c>
      <c r="N1371" t="n">
        <v>44.7</v>
      </c>
      <c r="O1371" t="s">
        <v>291</v>
      </c>
      <c r="P1371" t="s">
        <v>253</v>
      </c>
      <c r="Q1371" t="s">
        <v>253</v>
      </c>
      <c r="R1371" t="s">
        <v>233</v>
      </c>
      <c r="S1371" t="s">
        <v>229</v>
      </c>
      <c r="T1371" t="n">
        <v>5</v>
      </c>
    </row>
    <row r="1372" spans="1:20">
      <c r="A1372" s="1" t="n">
        <v>36280</v>
      </c>
      <c r="B1372" t="s">
        <v>291</v>
      </c>
      <c r="C1372" t="n">
        <v>3</v>
      </c>
      <c r="D1372" t="n">
        <v>20</v>
      </c>
      <c r="E1372" t="s">
        <v>52</v>
      </c>
      <c r="F1372" t="n">
        <v>3201</v>
      </c>
      <c r="G1372" t="s">
        <v>228</v>
      </c>
      <c r="H1372" t="s">
        <v>229</v>
      </c>
      <c r="I1372" t="n">
        <v>5</v>
      </c>
      <c r="J1372" t="n">
        <v>458</v>
      </c>
      <c r="K1372" t="s">
        <v>230</v>
      </c>
      <c r="L1372" t="n">
        <v>299</v>
      </c>
      <c r="M1372" t="n">
        <v>0.09</v>
      </c>
      <c r="N1372" t="n">
        <v>34.8</v>
      </c>
      <c r="O1372" t="s">
        <v>291</v>
      </c>
      <c r="P1372" t="s">
        <v>253</v>
      </c>
      <c r="Q1372" t="s">
        <v>253</v>
      </c>
      <c r="R1372" t="s">
        <v>233</v>
      </c>
      <c r="S1372" t="s">
        <v>229</v>
      </c>
      <c r="T1372" t="n">
        <v>5</v>
      </c>
    </row>
    <row r="1373" spans="1:20">
      <c r="A1373" s="1" t="n">
        <v>36280</v>
      </c>
      <c r="B1373" t="s">
        <v>291</v>
      </c>
      <c r="C1373" t="n">
        <v>4</v>
      </c>
      <c r="D1373" t="n">
        <v>20</v>
      </c>
      <c r="E1373" t="s">
        <v>52</v>
      </c>
      <c r="F1373" t="n">
        <v>3201</v>
      </c>
      <c r="G1373" t="s">
        <v>228</v>
      </c>
      <c r="H1373" t="s">
        <v>229</v>
      </c>
      <c r="I1373" t="n">
        <v>5</v>
      </c>
      <c r="J1373" t="n">
        <v>458</v>
      </c>
      <c r="K1373" t="s">
        <v>230</v>
      </c>
      <c r="L1373" t="n">
        <v>363</v>
      </c>
      <c r="M1373" t="n">
        <v>0.22</v>
      </c>
      <c r="N1373" t="n">
        <v>20.3</v>
      </c>
      <c r="O1373" t="s">
        <v>291</v>
      </c>
      <c r="P1373" t="s">
        <v>253</v>
      </c>
      <c r="Q1373" t="s">
        <v>253</v>
      </c>
      <c r="R1373" t="s">
        <v>233</v>
      </c>
      <c r="S1373" t="s">
        <v>229</v>
      </c>
      <c r="T1373" t="n">
        <v>5</v>
      </c>
    </row>
    <row r="1374" spans="1:20">
      <c r="A1374" s="1" t="n">
        <v>36280</v>
      </c>
      <c r="B1374" t="s">
        <v>291</v>
      </c>
      <c r="C1374" t="n">
        <v>5</v>
      </c>
      <c r="D1374" t="n">
        <v>20</v>
      </c>
      <c r="E1374" t="s">
        <v>52</v>
      </c>
      <c r="F1374" t="n">
        <v>3201</v>
      </c>
      <c r="G1374" t="s">
        <v>228</v>
      </c>
      <c r="H1374" t="s">
        <v>229</v>
      </c>
      <c r="I1374" t="n">
        <v>5</v>
      </c>
      <c r="J1374" t="n">
        <v>458</v>
      </c>
      <c r="K1374" t="s">
        <v>230</v>
      </c>
      <c r="L1374" t="n">
        <v>198</v>
      </c>
      <c r="M1374" t="n">
        <v>0.05</v>
      </c>
      <c r="N1374" t="n">
        <v>35.3</v>
      </c>
      <c r="O1374" t="s">
        <v>291</v>
      </c>
      <c r="P1374" t="s">
        <v>253</v>
      </c>
      <c r="Q1374" t="s">
        <v>253</v>
      </c>
      <c r="R1374" t="s">
        <v>233</v>
      </c>
      <c r="S1374" t="s">
        <v>229</v>
      </c>
      <c r="T1374" t="n">
        <v>5</v>
      </c>
    </row>
    <row r="1375" spans="1:20">
      <c r="A1375" s="1" t="n">
        <v>36280</v>
      </c>
      <c r="B1375" t="s">
        <v>291</v>
      </c>
      <c r="C1375" t="n">
        <v>6</v>
      </c>
      <c r="D1375" t="n">
        <v>20</v>
      </c>
      <c r="E1375" t="s">
        <v>52</v>
      </c>
      <c r="F1375" t="n">
        <v>3201</v>
      </c>
      <c r="G1375" t="s">
        <v>228</v>
      </c>
      <c r="H1375" t="s">
        <v>229</v>
      </c>
      <c r="I1375" t="n">
        <v>5</v>
      </c>
      <c r="J1375" t="n">
        <v>458</v>
      </c>
      <c r="K1375" t="s">
        <v>230</v>
      </c>
      <c r="L1375" t="n">
        <v>524</v>
      </c>
      <c r="M1375" t="n">
        <v>0.02</v>
      </c>
      <c r="N1375" t="n">
        <v>45.7</v>
      </c>
      <c r="O1375" t="s">
        <v>291</v>
      </c>
      <c r="P1375" t="s">
        <v>253</v>
      </c>
      <c r="Q1375" t="s">
        <v>253</v>
      </c>
      <c r="R1375" t="s">
        <v>233</v>
      </c>
      <c r="S1375" t="s">
        <v>229</v>
      </c>
      <c r="T1375" t="n">
        <v>5</v>
      </c>
    </row>
    <row r="1376" spans="1:20">
      <c r="A1376" s="1" t="n">
        <v>36311</v>
      </c>
      <c r="B1376" t="s">
        <v>227</v>
      </c>
      <c r="C1376" t="n">
        <v>10</v>
      </c>
      <c r="D1376" t="n">
        <v>20</v>
      </c>
      <c r="E1376" t="s">
        <v>52</v>
      </c>
      <c r="F1376" t="n">
        <v>3201</v>
      </c>
      <c r="G1376" t="s">
        <v>228</v>
      </c>
      <c r="H1376" t="s">
        <v>229</v>
      </c>
      <c r="I1376" t="n">
        <v>5</v>
      </c>
      <c r="J1376" t="n">
        <v>232</v>
      </c>
      <c r="K1376" t="s">
        <v>266</v>
      </c>
      <c r="L1376" t="n">
        <v>223</v>
      </c>
      <c r="M1376" t="n">
        <v>0.07000000000000001</v>
      </c>
      <c r="N1376" t="n">
        <v>40.1</v>
      </c>
      <c r="O1376" t="s">
        <v>231</v>
      </c>
      <c r="P1376" t="s">
        <v>232</v>
      </c>
      <c r="Q1376" t="s">
        <v>232</v>
      </c>
      <c r="R1376" t="s">
        <v>233</v>
      </c>
      <c r="S1376" t="s">
        <v>229</v>
      </c>
      <c r="T1376" t="n">
        <v>5</v>
      </c>
    </row>
    <row r="1377" spans="1:20">
      <c r="A1377" s="1" t="n">
        <v>36311</v>
      </c>
      <c r="B1377" t="s">
        <v>227</v>
      </c>
      <c r="C1377" t="n">
        <v>11</v>
      </c>
      <c r="D1377" t="n">
        <v>20</v>
      </c>
      <c r="E1377" t="s">
        <v>52</v>
      </c>
      <c r="F1377" t="n">
        <v>3201</v>
      </c>
      <c r="G1377" t="s">
        <v>228</v>
      </c>
      <c r="H1377" t="s">
        <v>229</v>
      </c>
      <c r="I1377" t="n">
        <v>5</v>
      </c>
      <c r="J1377" t="n">
        <v>458</v>
      </c>
      <c r="K1377" t="s">
        <v>230</v>
      </c>
      <c r="L1377" t="n">
        <v>398</v>
      </c>
      <c r="M1377" t="n">
        <v>0.1</v>
      </c>
      <c r="N1377" t="n">
        <v>34.4</v>
      </c>
      <c r="O1377" t="s">
        <v>231</v>
      </c>
      <c r="P1377" t="s">
        <v>232</v>
      </c>
      <c r="Q1377" t="s">
        <v>232</v>
      </c>
      <c r="R1377" t="s">
        <v>233</v>
      </c>
      <c r="S1377" t="s">
        <v>229</v>
      </c>
      <c r="T1377" t="n">
        <v>5</v>
      </c>
    </row>
    <row r="1378" spans="1:20">
      <c r="A1378" s="1" t="n">
        <v>36311</v>
      </c>
      <c r="B1378" t="s">
        <v>227</v>
      </c>
      <c r="C1378" t="n">
        <v>51</v>
      </c>
      <c r="D1378" t="n">
        <v>508</v>
      </c>
      <c r="E1378" t="s">
        <v>246</v>
      </c>
      <c r="F1378" t="n">
        <v>3201</v>
      </c>
      <c r="G1378" t="s">
        <v>228</v>
      </c>
      <c r="H1378" t="s">
        <v>229</v>
      </c>
      <c r="I1378" t="n">
        <v>5</v>
      </c>
      <c r="J1378" t="n">
        <v>458</v>
      </c>
      <c r="K1378" t="s">
        <v>230</v>
      </c>
      <c r="L1378" t="n">
        <v>103</v>
      </c>
      <c r="M1378" t="n">
        <v>0.1</v>
      </c>
      <c r="N1378" t="n">
        <v>19.4</v>
      </c>
    </row>
    <row r="1379" spans="1:20">
      <c r="A1379" s="1" t="n">
        <v>36311</v>
      </c>
      <c r="B1379" t="s">
        <v>227</v>
      </c>
      <c r="C1379" t="n">
        <v>992</v>
      </c>
      <c r="D1379" t="n">
        <v>20</v>
      </c>
      <c r="E1379" t="s">
        <v>52</v>
      </c>
      <c r="F1379" t="n">
        <v>3201</v>
      </c>
      <c r="G1379" t="s">
        <v>228</v>
      </c>
      <c r="H1379" t="s">
        <v>229</v>
      </c>
      <c r="I1379" t="n">
        <v>5</v>
      </c>
      <c r="J1379" t="n">
        <v>145</v>
      </c>
      <c r="K1379" t="s">
        <v>301</v>
      </c>
      <c r="L1379" t="n">
        <v>178</v>
      </c>
      <c r="M1379" t="n">
        <v>0.03</v>
      </c>
      <c r="N1379" t="n">
        <v>45.5</v>
      </c>
      <c r="O1379" t="s">
        <v>231</v>
      </c>
      <c r="P1379" t="s">
        <v>232</v>
      </c>
      <c r="Q1379" t="s">
        <v>232</v>
      </c>
      <c r="R1379" t="s">
        <v>233</v>
      </c>
      <c r="S1379" t="s">
        <v>229</v>
      </c>
      <c r="T1379" t="n">
        <v>5</v>
      </c>
    </row>
    <row r="1380" spans="1:20">
      <c r="A1380" s="1" t="n">
        <v>36311</v>
      </c>
      <c r="B1380" t="s">
        <v>227</v>
      </c>
      <c r="C1380" t="n">
        <v>994</v>
      </c>
      <c r="D1380" t="n">
        <v>20</v>
      </c>
      <c r="E1380" t="s">
        <v>52</v>
      </c>
      <c r="F1380" t="n">
        <v>3201</v>
      </c>
      <c r="G1380" t="s">
        <v>228</v>
      </c>
      <c r="H1380" t="s">
        <v>229</v>
      </c>
      <c r="I1380" t="n">
        <v>5</v>
      </c>
      <c r="J1380" t="n">
        <v>458</v>
      </c>
      <c r="K1380" t="s">
        <v>230</v>
      </c>
      <c r="L1380" t="n">
        <v>417</v>
      </c>
      <c r="M1380" t="n">
        <v>0.09</v>
      </c>
      <c r="N1380" t="n">
        <v>34.8</v>
      </c>
      <c r="O1380" t="s">
        <v>231</v>
      </c>
      <c r="P1380" t="s">
        <v>232</v>
      </c>
      <c r="Q1380" t="s">
        <v>232</v>
      </c>
      <c r="R1380" t="s">
        <v>233</v>
      </c>
      <c r="S1380" t="s">
        <v>229</v>
      </c>
      <c r="T1380" t="n">
        <v>5</v>
      </c>
    </row>
    <row r="1381" spans="1:20">
      <c r="A1381" s="1" t="n">
        <v>36311</v>
      </c>
      <c r="B1381" t="s">
        <v>286</v>
      </c>
      <c r="C1381" t="n">
        <v>950</v>
      </c>
      <c r="D1381" t="n">
        <v>152</v>
      </c>
      <c r="E1381" t="s">
        <v>302</v>
      </c>
      <c r="F1381" t="n">
        <v>3201</v>
      </c>
      <c r="G1381" t="s">
        <v>228</v>
      </c>
      <c r="H1381" t="s">
        <v>229</v>
      </c>
      <c r="I1381" t="n">
        <v>5</v>
      </c>
      <c r="J1381" t="n">
        <v>490</v>
      </c>
      <c r="K1381" t="s">
        <v>244</v>
      </c>
      <c r="L1381" t="n">
        <v>60</v>
      </c>
      <c r="M1381" t="n">
        <v>0</v>
      </c>
      <c r="N1381" t="n">
        <v>0</v>
      </c>
    </row>
    <row r="1382" spans="1:20">
      <c r="A1382" s="1" t="n">
        <v>36311</v>
      </c>
      <c r="B1382" t="s">
        <v>286</v>
      </c>
      <c r="C1382" t="n">
        <v>951</v>
      </c>
      <c r="D1382" t="n">
        <v>152</v>
      </c>
      <c r="E1382" t="s">
        <v>302</v>
      </c>
      <c r="F1382" t="n">
        <v>3201</v>
      </c>
      <c r="G1382" t="s">
        <v>228</v>
      </c>
      <c r="H1382" t="s">
        <v>229</v>
      </c>
      <c r="I1382" t="n">
        <v>5</v>
      </c>
      <c r="J1382" t="n">
        <v>490</v>
      </c>
      <c r="K1382" t="s">
        <v>244</v>
      </c>
      <c r="L1382" t="n">
        <v>138</v>
      </c>
      <c r="M1382" t="n">
        <v>0</v>
      </c>
      <c r="N1382" t="n">
        <v>0</v>
      </c>
    </row>
    <row r="1383" spans="1:20">
      <c r="A1383" s="1" t="n">
        <v>36311</v>
      </c>
      <c r="B1383" t="s">
        <v>286</v>
      </c>
      <c r="C1383" t="n">
        <v>952</v>
      </c>
      <c r="D1383" t="n">
        <v>461</v>
      </c>
      <c r="E1383" t="s">
        <v>287</v>
      </c>
      <c r="F1383" t="n">
        <v>3201</v>
      </c>
      <c r="G1383" t="s">
        <v>228</v>
      </c>
      <c r="H1383" t="s">
        <v>229</v>
      </c>
      <c r="I1383" t="n">
        <v>5</v>
      </c>
      <c r="J1383" t="n">
        <v>490</v>
      </c>
      <c r="K1383" t="s">
        <v>244</v>
      </c>
      <c r="L1383" t="n">
        <v>44</v>
      </c>
      <c r="M1383" t="n">
        <v>0</v>
      </c>
      <c r="N1383" t="n">
        <v>0</v>
      </c>
    </row>
    <row r="1384" spans="1:20">
      <c r="A1384" s="1" t="n">
        <v>36311</v>
      </c>
      <c r="B1384" t="s">
        <v>291</v>
      </c>
      <c r="C1384" t="n">
        <v>1</v>
      </c>
      <c r="D1384" t="n">
        <v>20</v>
      </c>
      <c r="E1384" t="s">
        <v>52</v>
      </c>
      <c r="F1384" t="n">
        <v>3201</v>
      </c>
      <c r="G1384" t="s">
        <v>228</v>
      </c>
      <c r="H1384" t="s">
        <v>229</v>
      </c>
      <c r="I1384" t="n">
        <v>5</v>
      </c>
      <c r="J1384" t="n">
        <v>458</v>
      </c>
      <c r="K1384" t="s">
        <v>230</v>
      </c>
      <c r="L1384" t="n">
        <v>304</v>
      </c>
      <c r="M1384" t="n">
        <v>0.21</v>
      </c>
      <c r="N1384" t="n">
        <v>20.3</v>
      </c>
      <c r="O1384" t="s">
        <v>291</v>
      </c>
      <c r="P1384" t="s">
        <v>253</v>
      </c>
      <c r="Q1384" t="s">
        <v>253</v>
      </c>
      <c r="R1384" t="s">
        <v>233</v>
      </c>
      <c r="S1384" t="s">
        <v>229</v>
      </c>
      <c r="T1384" t="n">
        <v>5</v>
      </c>
    </row>
    <row r="1385" spans="1:20">
      <c r="A1385" s="1" t="n">
        <v>36311</v>
      </c>
      <c r="B1385" t="s">
        <v>291</v>
      </c>
      <c r="C1385" t="n">
        <v>2</v>
      </c>
      <c r="D1385" t="n">
        <v>20</v>
      </c>
      <c r="E1385" t="s">
        <v>52</v>
      </c>
      <c r="F1385" t="n">
        <v>3201</v>
      </c>
      <c r="G1385" t="s">
        <v>228</v>
      </c>
      <c r="H1385" t="s">
        <v>229</v>
      </c>
      <c r="I1385" t="n">
        <v>5</v>
      </c>
      <c r="J1385" t="n">
        <v>458</v>
      </c>
      <c r="K1385" t="s">
        <v>230</v>
      </c>
      <c r="L1385" t="n">
        <v>302</v>
      </c>
      <c r="M1385" t="n">
        <v>0.03</v>
      </c>
      <c r="N1385" t="n">
        <v>46.3</v>
      </c>
      <c r="O1385" t="s">
        <v>291</v>
      </c>
      <c r="P1385" t="s">
        <v>253</v>
      </c>
      <c r="Q1385" t="s">
        <v>253</v>
      </c>
      <c r="R1385" t="s">
        <v>233</v>
      </c>
      <c r="S1385" t="s">
        <v>229</v>
      </c>
      <c r="T1385" t="n">
        <v>5</v>
      </c>
    </row>
    <row r="1386" spans="1:20">
      <c r="A1386" s="1" t="n">
        <v>36311</v>
      </c>
      <c r="B1386" t="s">
        <v>291</v>
      </c>
      <c r="C1386" t="n">
        <v>3</v>
      </c>
      <c r="D1386" t="n">
        <v>20</v>
      </c>
      <c r="E1386" t="s">
        <v>52</v>
      </c>
      <c r="F1386" t="n">
        <v>3201</v>
      </c>
      <c r="G1386" t="s">
        <v>228</v>
      </c>
      <c r="H1386" t="s">
        <v>229</v>
      </c>
      <c r="I1386" t="n">
        <v>5</v>
      </c>
      <c r="J1386" t="n">
        <v>160</v>
      </c>
      <c r="K1386" t="s">
        <v>258</v>
      </c>
      <c r="L1386" t="n">
        <v>455</v>
      </c>
      <c r="M1386" t="n">
        <v>0.04</v>
      </c>
      <c r="N1386" t="n">
        <v>39</v>
      </c>
      <c r="O1386" t="s">
        <v>291</v>
      </c>
      <c r="P1386" t="s">
        <v>253</v>
      </c>
      <c r="Q1386" t="s">
        <v>253</v>
      </c>
      <c r="R1386" t="s">
        <v>233</v>
      </c>
      <c r="S1386" t="s">
        <v>229</v>
      </c>
      <c r="T1386" t="n">
        <v>5</v>
      </c>
    </row>
    <row r="1387" spans="1:20">
      <c r="A1387" s="1" t="n">
        <v>36311</v>
      </c>
      <c r="B1387" t="s">
        <v>291</v>
      </c>
      <c r="C1387" t="n">
        <v>4</v>
      </c>
      <c r="D1387" t="n">
        <v>20</v>
      </c>
      <c r="E1387" t="s">
        <v>52</v>
      </c>
      <c r="F1387" t="n">
        <v>3201</v>
      </c>
      <c r="G1387" t="s">
        <v>228</v>
      </c>
      <c r="H1387" t="s">
        <v>229</v>
      </c>
      <c r="I1387" t="n">
        <v>5</v>
      </c>
      <c r="J1387" t="n">
        <v>458</v>
      </c>
      <c r="K1387" t="s">
        <v>230</v>
      </c>
      <c r="L1387" t="n">
        <v>248</v>
      </c>
      <c r="M1387" t="n">
        <v>0.06</v>
      </c>
      <c r="N1387" t="n">
        <v>41.6</v>
      </c>
      <c r="O1387" t="s">
        <v>291</v>
      </c>
      <c r="P1387" t="s">
        <v>253</v>
      </c>
      <c r="Q1387" t="s">
        <v>253</v>
      </c>
      <c r="R1387" t="s">
        <v>233</v>
      </c>
      <c r="S1387" t="s">
        <v>229</v>
      </c>
      <c r="T1387" t="n">
        <v>5</v>
      </c>
    </row>
    <row r="1388" spans="1:20">
      <c r="A1388" s="1" t="n">
        <v>36311</v>
      </c>
      <c r="B1388" t="s">
        <v>291</v>
      </c>
      <c r="C1388" t="n">
        <v>976</v>
      </c>
      <c r="D1388" t="n">
        <v>216</v>
      </c>
      <c r="E1388" t="s">
        <v>264</v>
      </c>
      <c r="F1388" t="n">
        <v>3201</v>
      </c>
      <c r="G1388" t="s">
        <v>228</v>
      </c>
      <c r="H1388" t="s">
        <v>229</v>
      </c>
      <c r="I1388" t="n">
        <v>5</v>
      </c>
      <c r="J1388" t="n">
        <v>805</v>
      </c>
      <c r="K1388" t="s">
        <v>295</v>
      </c>
      <c r="L1388" t="n">
        <v>108</v>
      </c>
      <c r="M1388" t="n">
        <v>0</v>
      </c>
      <c r="N1388" t="n">
        <v>0</v>
      </c>
    </row>
    <row r="1389" spans="1:20">
      <c r="A1389" s="1" t="n">
        <v>36341</v>
      </c>
      <c r="B1389" t="s">
        <v>227</v>
      </c>
      <c r="C1389" t="n">
        <v>11</v>
      </c>
      <c r="D1389" t="n">
        <v>20</v>
      </c>
      <c r="E1389" t="s">
        <v>52</v>
      </c>
      <c r="F1389" t="n">
        <v>3201</v>
      </c>
      <c r="G1389" t="s">
        <v>228</v>
      </c>
      <c r="H1389" t="s">
        <v>229</v>
      </c>
      <c r="I1389" t="n">
        <v>5</v>
      </c>
      <c r="J1389" t="n">
        <v>280</v>
      </c>
      <c r="K1389" t="s">
        <v>251</v>
      </c>
      <c r="L1389" t="n">
        <v>564</v>
      </c>
      <c r="M1389" t="n">
        <v>0.03</v>
      </c>
      <c r="N1389" t="n">
        <v>39.5</v>
      </c>
      <c r="O1389" t="s">
        <v>231</v>
      </c>
      <c r="P1389" t="s">
        <v>232</v>
      </c>
      <c r="Q1389" t="s">
        <v>232</v>
      </c>
      <c r="R1389" t="s">
        <v>233</v>
      </c>
      <c r="S1389" t="s">
        <v>229</v>
      </c>
      <c r="T1389" t="n">
        <v>5</v>
      </c>
    </row>
    <row r="1390" spans="1:20">
      <c r="A1390" s="1" t="n">
        <v>36341</v>
      </c>
      <c r="B1390" t="s">
        <v>227</v>
      </c>
      <c r="C1390" t="n">
        <v>12</v>
      </c>
      <c r="D1390" t="n">
        <v>20</v>
      </c>
      <c r="E1390" t="s">
        <v>52</v>
      </c>
      <c r="F1390" t="n">
        <v>3201</v>
      </c>
      <c r="G1390" t="s">
        <v>228</v>
      </c>
      <c r="H1390" t="s">
        <v>229</v>
      </c>
      <c r="I1390" t="n">
        <v>5</v>
      </c>
      <c r="J1390" t="n">
        <v>458</v>
      </c>
      <c r="K1390" t="s">
        <v>230</v>
      </c>
      <c r="L1390" t="n">
        <v>402</v>
      </c>
      <c r="M1390" t="n">
        <v>0.1</v>
      </c>
      <c r="N1390" t="n">
        <v>34.6</v>
      </c>
      <c r="O1390" t="s">
        <v>231</v>
      </c>
      <c r="P1390" t="s">
        <v>232</v>
      </c>
      <c r="Q1390" t="s">
        <v>232</v>
      </c>
      <c r="R1390" t="s">
        <v>233</v>
      </c>
      <c r="S1390" t="s">
        <v>229</v>
      </c>
      <c r="T1390" t="n">
        <v>5</v>
      </c>
    </row>
    <row r="1391" spans="1:20">
      <c r="A1391" s="1" t="n">
        <v>36341</v>
      </c>
      <c r="B1391" t="s">
        <v>227</v>
      </c>
      <c r="C1391" t="n">
        <v>13</v>
      </c>
      <c r="D1391" t="n">
        <v>20</v>
      </c>
      <c r="E1391" t="s">
        <v>52</v>
      </c>
      <c r="F1391" t="n">
        <v>3201</v>
      </c>
      <c r="G1391" t="s">
        <v>228</v>
      </c>
      <c r="H1391" t="s">
        <v>229</v>
      </c>
      <c r="I1391" t="n">
        <v>5</v>
      </c>
      <c r="J1391" t="n">
        <v>580</v>
      </c>
      <c r="K1391" t="s">
        <v>248</v>
      </c>
      <c r="L1391" t="n">
        <v>198</v>
      </c>
      <c r="M1391" t="n">
        <v>0.02</v>
      </c>
      <c r="N1391" t="n">
        <v>45.9</v>
      </c>
      <c r="O1391" t="s">
        <v>231</v>
      </c>
      <c r="P1391" t="s">
        <v>232</v>
      </c>
      <c r="Q1391" t="s">
        <v>232</v>
      </c>
      <c r="R1391" t="s">
        <v>233</v>
      </c>
      <c r="S1391" t="s">
        <v>229</v>
      </c>
      <c r="T1391" t="n">
        <v>5</v>
      </c>
    </row>
    <row r="1392" spans="1:20">
      <c r="A1392" s="1" t="n">
        <v>36341</v>
      </c>
      <c r="B1392" t="s">
        <v>227</v>
      </c>
      <c r="C1392" t="n">
        <v>64</v>
      </c>
      <c r="D1392" t="n">
        <v>508</v>
      </c>
      <c r="E1392" t="s">
        <v>246</v>
      </c>
      <c r="F1392" t="n">
        <v>3201</v>
      </c>
      <c r="G1392" t="s">
        <v>228</v>
      </c>
      <c r="H1392" t="s">
        <v>229</v>
      </c>
      <c r="I1392" t="n">
        <v>5</v>
      </c>
      <c r="J1392" t="n">
        <v>458</v>
      </c>
      <c r="K1392" t="s">
        <v>230</v>
      </c>
      <c r="L1392" t="n">
        <v>101</v>
      </c>
      <c r="M1392" t="n">
        <v>0.17</v>
      </c>
      <c r="N1392" t="n">
        <v>19.2</v>
      </c>
    </row>
    <row r="1393" spans="1:20">
      <c r="A1393" s="1" t="n">
        <v>36341</v>
      </c>
      <c r="B1393" t="s">
        <v>227</v>
      </c>
      <c r="C1393" t="n">
        <v>625</v>
      </c>
      <c r="D1393" t="n">
        <v>20</v>
      </c>
      <c r="E1393" t="s">
        <v>52</v>
      </c>
      <c r="F1393" t="n">
        <v>3201</v>
      </c>
      <c r="G1393" t="s">
        <v>228</v>
      </c>
      <c r="H1393" t="s">
        <v>229</v>
      </c>
      <c r="I1393" t="n">
        <v>5</v>
      </c>
      <c r="J1393" t="n">
        <v>145</v>
      </c>
      <c r="K1393" t="s">
        <v>301</v>
      </c>
      <c r="L1393" t="n">
        <v>199</v>
      </c>
      <c r="M1393" t="n">
        <v>0.13</v>
      </c>
      <c r="N1393" t="n">
        <v>32.8</v>
      </c>
      <c r="O1393" t="s">
        <v>231</v>
      </c>
      <c r="P1393" t="s">
        <v>232</v>
      </c>
      <c r="Q1393" t="s">
        <v>232</v>
      </c>
      <c r="R1393" t="s">
        <v>233</v>
      </c>
      <c r="S1393" t="s">
        <v>229</v>
      </c>
      <c r="T1393" t="n">
        <v>5</v>
      </c>
    </row>
    <row r="1394" spans="1:20">
      <c r="A1394" s="1" t="n">
        <v>36341</v>
      </c>
      <c r="B1394" t="s">
        <v>227</v>
      </c>
      <c r="C1394" t="n">
        <v>640</v>
      </c>
      <c r="D1394" t="n">
        <v>20</v>
      </c>
      <c r="E1394" t="s">
        <v>52</v>
      </c>
      <c r="F1394" t="n">
        <v>3201</v>
      </c>
      <c r="G1394" t="s">
        <v>228</v>
      </c>
      <c r="H1394" t="s">
        <v>229</v>
      </c>
      <c r="I1394" t="n">
        <v>5</v>
      </c>
      <c r="J1394" t="n">
        <v>458</v>
      </c>
      <c r="K1394" t="s">
        <v>230</v>
      </c>
      <c r="L1394" t="n">
        <v>300</v>
      </c>
      <c r="M1394" t="n">
        <v>0.08</v>
      </c>
      <c r="N1394" t="n">
        <v>32.6</v>
      </c>
      <c r="O1394" t="s">
        <v>231</v>
      </c>
      <c r="P1394" t="s">
        <v>232</v>
      </c>
      <c r="Q1394" t="s">
        <v>232</v>
      </c>
      <c r="R1394" t="s">
        <v>233</v>
      </c>
      <c r="S1394" t="s">
        <v>229</v>
      </c>
      <c r="T1394" t="n">
        <v>5</v>
      </c>
    </row>
    <row r="1395" spans="1:20">
      <c r="A1395" s="1" t="n">
        <v>36341</v>
      </c>
      <c r="B1395" t="s">
        <v>236</v>
      </c>
      <c r="C1395" t="n">
        <v>1</v>
      </c>
      <c r="D1395" t="n">
        <v>216</v>
      </c>
      <c r="E1395" t="s">
        <v>264</v>
      </c>
      <c r="F1395" t="n">
        <v>3201</v>
      </c>
      <c r="G1395" t="s">
        <v>228</v>
      </c>
      <c r="H1395" t="s">
        <v>229</v>
      </c>
      <c r="I1395" t="n">
        <v>5</v>
      </c>
      <c r="J1395" t="n">
        <v>515</v>
      </c>
      <c r="K1395" t="s">
        <v>239</v>
      </c>
      <c r="L1395" t="n">
        <v>50</v>
      </c>
      <c r="M1395" t="n">
        <v>0</v>
      </c>
      <c r="N1395" t="n">
        <v>0</v>
      </c>
    </row>
    <row r="1396" spans="1:20">
      <c r="A1396" s="1" t="n">
        <v>36341</v>
      </c>
      <c r="B1396" t="s">
        <v>286</v>
      </c>
      <c r="C1396" t="n">
        <v>906</v>
      </c>
      <c r="D1396" t="n">
        <v>152</v>
      </c>
      <c r="E1396" t="s">
        <v>302</v>
      </c>
      <c r="F1396" t="n">
        <v>3201</v>
      </c>
      <c r="G1396" t="s">
        <v>228</v>
      </c>
      <c r="H1396" t="s">
        <v>229</v>
      </c>
      <c r="I1396" t="n">
        <v>5</v>
      </c>
      <c r="J1396" t="n">
        <v>490</v>
      </c>
      <c r="K1396" t="s">
        <v>244</v>
      </c>
      <c r="L1396" t="n">
        <v>60</v>
      </c>
      <c r="M1396" t="n">
        <v>0</v>
      </c>
      <c r="N1396" t="n">
        <v>0</v>
      </c>
    </row>
    <row r="1397" spans="1:20">
      <c r="A1397" s="1" t="n">
        <v>36341</v>
      </c>
      <c r="B1397" t="s">
        <v>286</v>
      </c>
      <c r="C1397" t="n">
        <v>907</v>
      </c>
      <c r="D1397" t="n">
        <v>152</v>
      </c>
      <c r="E1397" t="s">
        <v>302</v>
      </c>
      <c r="F1397" t="n">
        <v>3201</v>
      </c>
      <c r="G1397" t="s">
        <v>228</v>
      </c>
      <c r="H1397" t="s">
        <v>229</v>
      </c>
      <c r="I1397" t="n">
        <v>5</v>
      </c>
      <c r="J1397" t="n">
        <v>490</v>
      </c>
      <c r="K1397" t="s">
        <v>244</v>
      </c>
      <c r="L1397" t="n">
        <v>20</v>
      </c>
      <c r="M1397" t="n">
        <v>0</v>
      </c>
      <c r="N1397" t="n">
        <v>0</v>
      </c>
    </row>
    <row r="1398" spans="1:20">
      <c r="A1398" s="1" t="n">
        <v>36341</v>
      </c>
      <c r="B1398" t="s">
        <v>286</v>
      </c>
      <c r="C1398" t="n">
        <v>908</v>
      </c>
      <c r="D1398" t="n">
        <v>152</v>
      </c>
      <c r="E1398" t="s">
        <v>302</v>
      </c>
      <c r="F1398" t="n">
        <v>3201</v>
      </c>
      <c r="G1398" t="s">
        <v>228</v>
      </c>
      <c r="H1398" t="s">
        <v>229</v>
      </c>
      <c r="I1398" t="n">
        <v>5</v>
      </c>
      <c r="J1398" t="n">
        <v>490</v>
      </c>
      <c r="K1398" t="s">
        <v>244</v>
      </c>
      <c r="L1398" t="n">
        <v>120</v>
      </c>
      <c r="M1398" t="n">
        <v>0</v>
      </c>
      <c r="N1398" t="n">
        <v>0</v>
      </c>
    </row>
    <row r="1399" spans="1:20">
      <c r="A1399" s="1" t="n">
        <v>36341</v>
      </c>
      <c r="B1399" t="s">
        <v>291</v>
      </c>
      <c r="C1399" t="n">
        <v>1</v>
      </c>
      <c r="D1399" t="n">
        <v>20</v>
      </c>
      <c r="E1399" t="s">
        <v>52</v>
      </c>
      <c r="F1399" t="n">
        <v>3201</v>
      </c>
      <c r="G1399" t="s">
        <v>228</v>
      </c>
      <c r="H1399" t="s">
        <v>229</v>
      </c>
      <c r="I1399" t="n">
        <v>5</v>
      </c>
      <c r="J1399" t="n">
        <v>458</v>
      </c>
      <c r="K1399" t="s">
        <v>230</v>
      </c>
      <c r="L1399" t="n">
        <v>150</v>
      </c>
      <c r="M1399" t="n">
        <v>0.21</v>
      </c>
      <c r="N1399" t="n">
        <v>20.2</v>
      </c>
      <c r="O1399" t="s">
        <v>291</v>
      </c>
      <c r="P1399" t="s">
        <v>253</v>
      </c>
      <c r="Q1399" t="s">
        <v>253</v>
      </c>
      <c r="R1399" t="s">
        <v>233</v>
      </c>
      <c r="S1399" t="s">
        <v>229</v>
      </c>
      <c r="T1399" t="n">
        <v>5</v>
      </c>
    </row>
    <row r="1400" spans="1:20">
      <c r="A1400" s="1" t="n">
        <v>36341</v>
      </c>
      <c r="B1400" t="s">
        <v>291</v>
      </c>
      <c r="C1400" t="n">
        <v>2</v>
      </c>
      <c r="D1400" t="n">
        <v>20</v>
      </c>
      <c r="E1400" t="s">
        <v>52</v>
      </c>
      <c r="F1400" t="n">
        <v>3201</v>
      </c>
      <c r="G1400" t="s">
        <v>228</v>
      </c>
      <c r="H1400" t="s">
        <v>229</v>
      </c>
      <c r="I1400" t="n">
        <v>5</v>
      </c>
      <c r="J1400" t="n">
        <v>458</v>
      </c>
      <c r="K1400" t="s">
        <v>230</v>
      </c>
      <c r="L1400" t="n">
        <v>300</v>
      </c>
      <c r="M1400" t="n">
        <v>0.07000000000000001</v>
      </c>
      <c r="N1400" t="n">
        <v>41.5</v>
      </c>
      <c r="O1400" t="s">
        <v>291</v>
      </c>
      <c r="P1400" t="s">
        <v>253</v>
      </c>
      <c r="Q1400" t="s">
        <v>253</v>
      </c>
      <c r="R1400" t="s">
        <v>233</v>
      </c>
      <c r="S1400" t="s">
        <v>229</v>
      </c>
      <c r="T1400" t="n">
        <v>5</v>
      </c>
    </row>
    <row r="1401" spans="1:20">
      <c r="A1401" s="1" t="n">
        <v>36341</v>
      </c>
      <c r="B1401" t="s">
        <v>291</v>
      </c>
      <c r="C1401" t="n">
        <v>3</v>
      </c>
      <c r="D1401" t="n">
        <v>20</v>
      </c>
      <c r="E1401" t="s">
        <v>52</v>
      </c>
      <c r="F1401" t="n">
        <v>3201</v>
      </c>
      <c r="G1401" t="s">
        <v>228</v>
      </c>
      <c r="H1401" t="s">
        <v>229</v>
      </c>
      <c r="I1401" t="n">
        <v>5</v>
      </c>
      <c r="J1401" t="n">
        <v>458</v>
      </c>
      <c r="K1401" t="s">
        <v>230</v>
      </c>
      <c r="L1401" t="n">
        <v>90</v>
      </c>
      <c r="M1401" t="n">
        <v>0.06</v>
      </c>
      <c r="N1401" t="n">
        <v>40</v>
      </c>
      <c r="O1401" t="s">
        <v>291</v>
      </c>
      <c r="P1401" t="s">
        <v>253</v>
      </c>
      <c r="Q1401" t="s">
        <v>253</v>
      </c>
      <c r="R1401" t="s">
        <v>233</v>
      </c>
      <c r="S1401" t="s">
        <v>229</v>
      </c>
      <c r="T1401" t="n">
        <v>5</v>
      </c>
    </row>
    <row r="1402" spans="1:20">
      <c r="A1402" s="1" t="n">
        <v>36341</v>
      </c>
      <c r="B1402" t="s">
        <v>291</v>
      </c>
      <c r="C1402" t="n">
        <v>4</v>
      </c>
      <c r="D1402" t="n">
        <v>20</v>
      </c>
      <c r="E1402" t="s">
        <v>52</v>
      </c>
      <c r="F1402" t="n">
        <v>3201</v>
      </c>
      <c r="G1402" t="s">
        <v>228</v>
      </c>
      <c r="H1402" t="s">
        <v>229</v>
      </c>
      <c r="I1402" t="n">
        <v>5</v>
      </c>
      <c r="J1402" t="n">
        <v>458</v>
      </c>
      <c r="K1402" t="s">
        <v>230</v>
      </c>
      <c r="L1402" t="n">
        <v>324</v>
      </c>
      <c r="M1402" t="n">
        <v>0.22</v>
      </c>
      <c r="N1402" t="n">
        <v>20.3</v>
      </c>
      <c r="O1402" t="s">
        <v>291</v>
      </c>
      <c r="P1402" t="s">
        <v>253</v>
      </c>
      <c r="Q1402" t="s">
        <v>253</v>
      </c>
      <c r="R1402" t="s">
        <v>233</v>
      </c>
      <c r="S1402" t="s">
        <v>229</v>
      </c>
      <c r="T1402" t="n">
        <v>5</v>
      </c>
    </row>
    <row r="1403" spans="1:20">
      <c r="A1403" s="1" t="n">
        <v>36341</v>
      </c>
      <c r="B1403" t="s">
        <v>291</v>
      </c>
      <c r="C1403" t="n">
        <v>5</v>
      </c>
      <c r="D1403" t="n">
        <v>20</v>
      </c>
      <c r="E1403" t="s">
        <v>52</v>
      </c>
      <c r="F1403" t="n">
        <v>3201</v>
      </c>
      <c r="G1403" t="s">
        <v>228</v>
      </c>
      <c r="H1403" t="s">
        <v>229</v>
      </c>
      <c r="I1403" t="n">
        <v>5</v>
      </c>
      <c r="J1403" t="n">
        <v>160</v>
      </c>
      <c r="K1403" t="s">
        <v>258</v>
      </c>
      <c r="L1403" t="n">
        <v>340</v>
      </c>
      <c r="M1403" t="n">
        <v>0.04</v>
      </c>
      <c r="N1403" t="n">
        <v>39.2</v>
      </c>
      <c r="O1403" t="s">
        <v>291</v>
      </c>
      <c r="P1403" t="s">
        <v>253</v>
      </c>
      <c r="Q1403" t="s">
        <v>253</v>
      </c>
      <c r="R1403" t="s">
        <v>233</v>
      </c>
      <c r="S1403" t="s">
        <v>229</v>
      </c>
      <c r="T1403" t="n">
        <v>5</v>
      </c>
    </row>
    <row r="1404" spans="1:20">
      <c r="A1404" s="1" t="n">
        <v>36341</v>
      </c>
      <c r="B1404" t="s">
        <v>291</v>
      </c>
      <c r="C1404" t="n">
        <v>6</v>
      </c>
      <c r="D1404" t="n">
        <v>20</v>
      </c>
      <c r="E1404" t="s">
        <v>52</v>
      </c>
      <c r="F1404" t="n">
        <v>3201</v>
      </c>
      <c r="G1404" t="s">
        <v>228</v>
      </c>
      <c r="H1404" t="s">
        <v>229</v>
      </c>
      <c r="I1404" t="n">
        <v>5</v>
      </c>
      <c r="J1404" t="n">
        <v>160</v>
      </c>
      <c r="K1404" t="s">
        <v>258</v>
      </c>
      <c r="L1404" t="n">
        <v>369</v>
      </c>
      <c r="M1404" t="n">
        <v>0.02</v>
      </c>
      <c r="N1404" t="n">
        <v>55.7</v>
      </c>
      <c r="O1404" t="s">
        <v>291</v>
      </c>
      <c r="P1404" t="s">
        <v>253</v>
      </c>
      <c r="Q1404" t="s">
        <v>253</v>
      </c>
      <c r="R1404" t="s">
        <v>233</v>
      </c>
      <c r="S1404" t="s">
        <v>229</v>
      </c>
      <c r="T1404" t="n">
        <v>5</v>
      </c>
    </row>
    <row r="1405" spans="1:20">
      <c r="A1405" s="1" t="n">
        <v>36372</v>
      </c>
      <c r="B1405" t="s">
        <v>227</v>
      </c>
      <c r="C1405" t="n">
        <v>5</v>
      </c>
      <c r="D1405" t="n">
        <v>20</v>
      </c>
      <c r="E1405" t="s">
        <v>52</v>
      </c>
      <c r="F1405" t="n">
        <v>3201</v>
      </c>
      <c r="G1405" t="s">
        <v>228</v>
      </c>
      <c r="H1405" t="s">
        <v>229</v>
      </c>
      <c r="I1405" t="n">
        <v>5</v>
      </c>
      <c r="J1405" t="n">
        <v>280</v>
      </c>
      <c r="K1405" t="s">
        <v>251</v>
      </c>
      <c r="L1405" t="n">
        <v>582</v>
      </c>
      <c r="M1405" t="n">
        <v>0.03</v>
      </c>
      <c r="N1405" t="n">
        <v>39.2</v>
      </c>
      <c r="O1405" t="s">
        <v>231</v>
      </c>
      <c r="P1405" t="s">
        <v>232</v>
      </c>
      <c r="Q1405" t="s">
        <v>232</v>
      </c>
      <c r="R1405" t="s">
        <v>233</v>
      </c>
      <c r="S1405" t="s">
        <v>229</v>
      </c>
      <c r="T1405" t="n">
        <v>5</v>
      </c>
    </row>
    <row r="1406" spans="1:20">
      <c r="A1406" s="1" t="n">
        <v>36372</v>
      </c>
      <c r="B1406" t="s">
        <v>227</v>
      </c>
      <c r="C1406" t="n">
        <v>883</v>
      </c>
      <c r="D1406" t="n">
        <v>510</v>
      </c>
      <c r="E1406" t="s">
        <v>255</v>
      </c>
      <c r="F1406" t="n">
        <v>3201</v>
      </c>
      <c r="G1406" t="s">
        <v>228</v>
      </c>
      <c r="H1406" t="s">
        <v>229</v>
      </c>
      <c r="I1406" t="n">
        <v>5</v>
      </c>
      <c r="J1406" t="n">
        <v>458</v>
      </c>
      <c r="K1406" t="s">
        <v>230</v>
      </c>
      <c r="L1406" t="n">
        <v>150</v>
      </c>
      <c r="M1406" t="n">
        <v>1.5</v>
      </c>
      <c r="N1406" t="n">
        <v>0</v>
      </c>
    </row>
    <row r="1407" spans="1:20">
      <c r="A1407" s="1" t="n">
        <v>36372</v>
      </c>
      <c r="B1407" t="s">
        <v>236</v>
      </c>
      <c r="C1407" t="n">
        <v>1</v>
      </c>
      <c r="D1407" t="n">
        <v>216</v>
      </c>
      <c r="E1407" t="s">
        <v>264</v>
      </c>
      <c r="F1407" t="n">
        <v>3201</v>
      </c>
      <c r="G1407" t="s">
        <v>228</v>
      </c>
      <c r="H1407" t="s">
        <v>229</v>
      </c>
      <c r="I1407" t="n">
        <v>5</v>
      </c>
      <c r="J1407" t="n">
        <v>515</v>
      </c>
      <c r="K1407" t="s">
        <v>239</v>
      </c>
      <c r="L1407" t="n">
        <v>305</v>
      </c>
      <c r="M1407" t="n">
        <v>0</v>
      </c>
      <c r="N1407" t="n">
        <v>0</v>
      </c>
    </row>
    <row r="1408" spans="1:20">
      <c r="A1408" s="1" t="n">
        <v>36372</v>
      </c>
      <c r="B1408" t="s">
        <v>286</v>
      </c>
      <c r="C1408" t="n">
        <v>863</v>
      </c>
      <c r="D1408" t="n">
        <v>152</v>
      </c>
      <c r="E1408" t="s">
        <v>302</v>
      </c>
      <c r="F1408" t="n">
        <v>3201</v>
      </c>
      <c r="G1408" t="s">
        <v>228</v>
      </c>
      <c r="H1408" t="s">
        <v>229</v>
      </c>
      <c r="I1408" t="n">
        <v>5</v>
      </c>
      <c r="J1408" t="n">
        <v>490</v>
      </c>
      <c r="K1408" t="s">
        <v>244</v>
      </c>
      <c r="L1408" t="n">
        <v>30</v>
      </c>
      <c r="M1408" t="n">
        <v>0</v>
      </c>
      <c r="N1408" t="n">
        <v>0</v>
      </c>
    </row>
    <row r="1409" spans="1:20">
      <c r="A1409" s="1" t="n">
        <v>36372</v>
      </c>
      <c r="B1409" t="s">
        <v>286</v>
      </c>
      <c r="C1409" t="n">
        <v>867</v>
      </c>
      <c r="D1409" t="n">
        <v>152</v>
      </c>
      <c r="E1409" t="s">
        <v>302</v>
      </c>
      <c r="F1409" t="n">
        <v>3201</v>
      </c>
      <c r="G1409" t="s">
        <v>228</v>
      </c>
      <c r="H1409" t="s">
        <v>229</v>
      </c>
      <c r="I1409" t="n">
        <v>5</v>
      </c>
      <c r="J1409" t="n">
        <v>515</v>
      </c>
      <c r="K1409" t="s">
        <v>239</v>
      </c>
      <c r="L1409" t="n">
        <v>55</v>
      </c>
      <c r="M1409" t="n">
        <v>0</v>
      </c>
      <c r="N1409" t="n">
        <v>0</v>
      </c>
    </row>
    <row r="1410" spans="1:20">
      <c r="A1410" s="1" t="n">
        <v>36372</v>
      </c>
      <c r="B1410" t="s">
        <v>297</v>
      </c>
      <c r="C1410" t="n">
        <v>27</v>
      </c>
      <c r="D1410" t="n">
        <v>213</v>
      </c>
      <c r="E1410" t="s">
        <v>234</v>
      </c>
      <c r="F1410" t="n">
        <v>3201</v>
      </c>
      <c r="G1410" t="s">
        <v>228</v>
      </c>
      <c r="H1410" t="s">
        <v>229</v>
      </c>
      <c r="I1410" t="n">
        <v>5</v>
      </c>
      <c r="J1410" t="n">
        <v>515</v>
      </c>
      <c r="K1410" t="s">
        <v>239</v>
      </c>
      <c r="L1410" t="n">
        <v>305</v>
      </c>
      <c r="M1410" t="n">
        <v>0</v>
      </c>
      <c r="N1410" t="n">
        <v>0</v>
      </c>
    </row>
    <row r="1411" spans="1:20">
      <c r="A1411" s="1" t="n">
        <v>36372</v>
      </c>
      <c r="B1411" t="s">
        <v>291</v>
      </c>
      <c r="C1411" t="n">
        <v>1</v>
      </c>
      <c r="D1411" t="n">
        <v>20</v>
      </c>
      <c r="E1411" t="s">
        <v>52</v>
      </c>
      <c r="F1411" t="n">
        <v>3201</v>
      </c>
      <c r="G1411" t="s">
        <v>228</v>
      </c>
      <c r="H1411" t="s">
        <v>229</v>
      </c>
      <c r="I1411" t="n">
        <v>5</v>
      </c>
      <c r="J1411" t="n">
        <v>160</v>
      </c>
      <c r="K1411" t="s">
        <v>258</v>
      </c>
      <c r="L1411" t="n">
        <v>261</v>
      </c>
      <c r="M1411" t="n">
        <v>0.02</v>
      </c>
      <c r="N1411" t="n">
        <v>55.7</v>
      </c>
      <c r="O1411" t="s">
        <v>291</v>
      </c>
      <c r="P1411" t="s">
        <v>253</v>
      </c>
      <c r="Q1411" t="s">
        <v>253</v>
      </c>
      <c r="R1411" t="s">
        <v>233</v>
      </c>
      <c r="S1411" t="s">
        <v>229</v>
      </c>
      <c r="T1411" t="n">
        <v>5</v>
      </c>
    </row>
    <row r="1412" spans="1:20">
      <c r="A1412" s="1" t="n">
        <v>36372</v>
      </c>
      <c r="B1412" t="s">
        <v>291</v>
      </c>
      <c r="C1412" t="n">
        <v>2</v>
      </c>
      <c r="D1412" t="n">
        <v>20</v>
      </c>
      <c r="E1412" t="s">
        <v>52</v>
      </c>
      <c r="F1412" t="n">
        <v>3201</v>
      </c>
      <c r="G1412" t="s">
        <v>228</v>
      </c>
      <c r="H1412" t="s">
        <v>229</v>
      </c>
      <c r="I1412" t="n">
        <v>5</v>
      </c>
      <c r="J1412" t="n">
        <v>458</v>
      </c>
      <c r="K1412" t="s">
        <v>230</v>
      </c>
      <c r="L1412" t="n">
        <v>442</v>
      </c>
      <c r="M1412" t="n">
        <v>0.23</v>
      </c>
      <c r="N1412" t="n">
        <v>20.6</v>
      </c>
      <c r="O1412" t="s">
        <v>291</v>
      </c>
      <c r="P1412" t="s">
        <v>253</v>
      </c>
      <c r="Q1412" t="s">
        <v>253</v>
      </c>
      <c r="R1412" t="s">
        <v>233</v>
      </c>
      <c r="S1412" t="s">
        <v>229</v>
      </c>
      <c r="T1412" t="n">
        <v>5</v>
      </c>
    </row>
    <row r="1413" spans="1:20">
      <c r="A1413" s="1" t="n">
        <v>36372</v>
      </c>
      <c r="B1413" t="s">
        <v>291</v>
      </c>
      <c r="C1413" t="n">
        <v>3</v>
      </c>
      <c r="D1413" t="n">
        <v>20</v>
      </c>
      <c r="E1413" t="s">
        <v>52</v>
      </c>
      <c r="F1413" t="n">
        <v>3201</v>
      </c>
      <c r="G1413" t="s">
        <v>228</v>
      </c>
      <c r="H1413" t="s">
        <v>229</v>
      </c>
      <c r="I1413" t="n">
        <v>5</v>
      </c>
      <c r="J1413" t="n">
        <v>160</v>
      </c>
      <c r="K1413" t="s">
        <v>258</v>
      </c>
      <c r="L1413" t="n">
        <v>683</v>
      </c>
      <c r="M1413" t="n">
        <v>0.01</v>
      </c>
      <c r="N1413" t="n">
        <v>54.8</v>
      </c>
      <c r="O1413" t="s">
        <v>291</v>
      </c>
      <c r="P1413" t="s">
        <v>253</v>
      </c>
      <c r="Q1413" t="s">
        <v>253</v>
      </c>
      <c r="R1413" t="s">
        <v>233</v>
      </c>
      <c r="S1413" t="s">
        <v>229</v>
      </c>
      <c r="T1413" t="n">
        <v>5</v>
      </c>
    </row>
    <row r="1414" spans="1:20">
      <c r="A1414" s="1" t="n">
        <v>36403</v>
      </c>
      <c r="B1414" t="s">
        <v>227</v>
      </c>
      <c r="C1414" t="n">
        <v>8</v>
      </c>
      <c r="D1414" t="n">
        <v>20</v>
      </c>
      <c r="E1414" t="s">
        <v>52</v>
      </c>
      <c r="F1414" t="n">
        <v>3201</v>
      </c>
      <c r="G1414" t="s">
        <v>228</v>
      </c>
      <c r="H1414" t="s">
        <v>229</v>
      </c>
      <c r="I1414" t="n">
        <v>5</v>
      </c>
      <c r="J1414" t="n">
        <v>458</v>
      </c>
      <c r="K1414" t="s">
        <v>230</v>
      </c>
      <c r="L1414" t="n">
        <v>197</v>
      </c>
      <c r="M1414" t="n">
        <v>0.09</v>
      </c>
      <c r="N1414" t="n">
        <v>34.8</v>
      </c>
      <c r="O1414" t="s">
        <v>231</v>
      </c>
      <c r="P1414" t="s">
        <v>232</v>
      </c>
      <c r="Q1414" t="s">
        <v>232</v>
      </c>
      <c r="R1414" t="s">
        <v>233</v>
      </c>
      <c r="S1414" t="s">
        <v>229</v>
      </c>
      <c r="T1414" t="n">
        <v>5</v>
      </c>
    </row>
    <row r="1415" spans="1:20">
      <c r="A1415" s="1" t="n">
        <v>36403</v>
      </c>
      <c r="B1415" t="s">
        <v>227</v>
      </c>
      <c r="C1415" t="n">
        <v>9</v>
      </c>
      <c r="D1415" t="n">
        <v>20</v>
      </c>
      <c r="E1415" t="s">
        <v>52</v>
      </c>
      <c r="F1415" t="n">
        <v>3201</v>
      </c>
      <c r="G1415" t="s">
        <v>228</v>
      </c>
      <c r="H1415" t="s">
        <v>229</v>
      </c>
      <c r="I1415" t="n">
        <v>5</v>
      </c>
      <c r="J1415" t="n">
        <v>945</v>
      </c>
      <c r="K1415" t="s">
        <v>282</v>
      </c>
      <c r="L1415" t="n">
        <v>407</v>
      </c>
      <c r="M1415" t="n">
        <v>0.07000000000000001</v>
      </c>
      <c r="N1415" t="n">
        <v>36.2</v>
      </c>
      <c r="O1415" t="s">
        <v>231</v>
      </c>
      <c r="P1415" t="s">
        <v>232</v>
      </c>
      <c r="Q1415" t="s">
        <v>232</v>
      </c>
      <c r="R1415" t="s">
        <v>233</v>
      </c>
      <c r="S1415" t="s">
        <v>229</v>
      </c>
      <c r="T1415" t="n">
        <v>5</v>
      </c>
    </row>
    <row r="1416" spans="1:20">
      <c r="A1416" s="1" t="n">
        <v>36403</v>
      </c>
      <c r="B1416" t="s">
        <v>227</v>
      </c>
      <c r="C1416" t="n">
        <v>10</v>
      </c>
      <c r="D1416" t="n">
        <v>20</v>
      </c>
      <c r="E1416" t="s">
        <v>52</v>
      </c>
      <c r="F1416" t="n">
        <v>3201</v>
      </c>
      <c r="G1416" t="s">
        <v>228</v>
      </c>
      <c r="H1416" t="s">
        <v>229</v>
      </c>
      <c r="I1416" t="n">
        <v>5</v>
      </c>
      <c r="J1416" t="n">
        <v>280</v>
      </c>
      <c r="K1416" t="s">
        <v>251</v>
      </c>
      <c r="L1416" t="n">
        <v>599</v>
      </c>
      <c r="M1416" t="n">
        <v>0.06</v>
      </c>
      <c r="N1416" t="n">
        <v>39.1</v>
      </c>
      <c r="O1416" t="s">
        <v>231</v>
      </c>
      <c r="P1416" t="s">
        <v>232</v>
      </c>
      <c r="Q1416" t="s">
        <v>232</v>
      </c>
      <c r="R1416" t="s">
        <v>233</v>
      </c>
      <c r="S1416" t="s">
        <v>229</v>
      </c>
      <c r="T1416" t="n">
        <v>5</v>
      </c>
    </row>
    <row r="1417" spans="1:20">
      <c r="A1417" s="1" t="n">
        <v>36403</v>
      </c>
      <c r="B1417" t="s">
        <v>227</v>
      </c>
      <c r="C1417" t="n">
        <v>11</v>
      </c>
      <c r="D1417" t="n">
        <v>20</v>
      </c>
      <c r="E1417" t="s">
        <v>52</v>
      </c>
      <c r="F1417" t="n">
        <v>3201</v>
      </c>
      <c r="G1417" t="s">
        <v>228</v>
      </c>
      <c r="H1417" t="s">
        <v>229</v>
      </c>
      <c r="I1417" t="n">
        <v>5</v>
      </c>
      <c r="J1417" t="n">
        <v>458</v>
      </c>
      <c r="K1417" t="s">
        <v>230</v>
      </c>
      <c r="L1417" t="n">
        <v>403</v>
      </c>
      <c r="M1417" t="n">
        <v>0.07000000000000001</v>
      </c>
      <c r="N1417" t="n">
        <v>32</v>
      </c>
      <c r="O1417" t="s">
        <v>231</v>
      </c>
      <c r="P1417" t="s">
        <v>232</v>
      </c>
      <c r="Q1417" t="s">
        <v>232</v>
      </c>
      <c r="R1417" t="s">
        <v>233</v>
      </c>
      <c r="S1417" t="s">
        <v>229</v>
      </c>
      <c r="T1417" t="n">
        <v>5</v>
      </c>
    </row>
    <row r="1418" spans="1:20">
      <c r="A1418" s="1" t="n">
        <v>36403</v>
      </c>
      <c r="B1418" t="s">
        <v>227</v>
      </c>
      <c r="C1418" t="n">
        <v>12</v>
      </c>
      <c r="D1418" t="n">
        <v>20</v>
      </c>
      <c r="E1418" t="s">
        <v>52</v>
      </c>
      <c r="F1418" t="n">
        <v>3201</v>
      </c>
      <c r="G1418" t="s">
        <v>228</v>
      </c>
      <c r="H1418" t="s">
        <v>229</v>
      </c>
      <c r="I1418" t="n">
        <v>5</v>
      </c>
      <c r="J1418" t="n">
        <v>458</v>
      </c>
      <c r="K1418" t="s">
        <v>230</v>
      </c>
      <c r="L1418" t="n">
        <v>200</v>
      </c>
      <c r="M1418" t="n">
        <v>0.01</v>
      </c>
      <c r="N1418" t="n">
        <v>45</v>
      </c>
      <c r="O1418" t="s">
        <v>231</v>
      </c>
      <c r="P1418" t="s">
        <v>232</v>
      </c>
      <c r="Q1418" t="s">
        <v>232</v>
      </c>
      <c r="R1418" t="s">
        <v>233</v>
      </c>
      <c r="S1418" t="s">
        <v>229</v>
      </c>
      <c r="T1418" t="n">
        <v>5</v>
      </c>
    </row>
    <row r="1419" spans="1:20">
      <c r="A1419" s="1" t="n">
        <v>36403</v>
      </c>
      <c r="B1419" t="s">
        <v>227</v>
      </c>
      <c r="C1419" t="n">
        <v>49</v>
      </c>
      <c r="D1419" t="n">
        <v>508</v>
      </c>
      <c r="E1419" t="s">
        <v>246</v>
      </c>
      <c r="F1419" t="n">
        <v>3201</v>
      </c>
      <c r="G1419" t="s">
        <v>228</v>
      </c>
      <c r="H1419" t="s">
        <v>229</v>
      </c>
      <c r="I1419" t="n">
        <v>5</v>
      </c>
      <c r="J1419" t="n">
        <v>458</v>
      </c>
      <c r="K1419" t="s">
        <v>230</v>
      </c>
      <c r="L1419" t="n">
        <v>180</v>
      </c>
      <c r="M1419" t="n">
        <v>0.17</v>
      </c>
      <c r="N1419" t="n">
        <v>0</v>
      </c>
    </row>
    <row r="1420" spans="1:20">
      <c r="A1420" s="1" t="n">
        <v>36403</v>
      </c>
      <c r="B1420" t="s">
        <v>227</v>
      </c>
      <c r="C1420" t="n">
        <v>50</v>
      </c>
      <c r="D1420" t="n">
        <v>508</v>
      </c>
      <c r="E1420" t="s">
        <v>246</v>
      </c>
      <c r="F1420" t="n">
        <v>3201</v>
      </c>
      <c r="G1420" t="s">
        <v>228</v>
      </c>
      <c r="H1420" t="s">
        <v>229</v>
      </c>
      <c r="I1420" t="n">
        <v>5</v>
      </c>
      <c r="J1420" t="n">
        <v>458</v>
      </c>
      <c r="K1420" t="s">
        <v>230</v>
      </c>
      <c r="L1420" t="n">
        <v>105</v>
      </c>
      <c r="M1420" t="n">
        <v>0.17</v>
      </c>
      <c r="N1420" t="n">
        <v>0</v>
      </c>
    </row>
    <row r="1421" spans="1:20">
      <c r="A1421" s="1" t="n">
        <v>36403</v>
      </c>
      <c r="B1421" t="s">
        <v>236</v>
      </c>
      <c r="C1421" t="n">
        <v>1</v>
      </c>
      <c r="D1421" t="n">
        <v>216</v>
      </c>
      <c r="E1421" t="s">
        <v>264</v>
      </c>
      <c r="F1421" t="n">
        <v>3201</v>
      </c>
      <c r="G1421" t="s">
        <v>228</v>
      </c>
      <c r="H1421" t="s">
        <v>229</v>
      </c>
      <c r="I1421" t="n">
        <v>5</v>
      </c>
      <c r="J1421" t="n">
        <v>595</v>
      </c>
      <c r="K1421" t="s">
        <v>268</v>
      </c>
      <c r="L1421" t="n">
        <v>242</v>
      </c>
      <c r="M1421" t="n">
        <v>0</v>
      </c>
      <c r="N1421" t="n">
        <v>0</v>
      </c>
    </row>
    <row r="1422" spans="1:20">
      <c r="A1422" s="1" t="n">
        <v>36403</v>
      </c>
      <c r="B1422" t="s">
        <v>236</v>
      </c>
      <c r="C1422" t="n">
        <v>2</v>
      </c>
      <c r="D1422" t="n">
        <v>216</v>
      </c>
      <c r="E1422" t="s">
        <v>264</v>
      </c>
      <c r="F1422" t="n">
        <v>3201</v>
      </c>
      <c r="G1422" t="s">
        <v>228</v>
      </c>
      <c r="H1422" t="s">
        <v>229</v>
      </c>
      <c r="I1422" t="n">
        <v>5</v>
      </c>
      <c r="J1422" t="n">
        <v>515</v>
      </c>
      <c r="K1422" t="s">
        <v>239</v>
      </c>
      <c r="L1422" t="n">
        <v>151</v>
      </c>
      <c r="M1422" t="n">
        <v>0</v>
      </c>
      <c r="N1422" t="n">
        <v>0</v>
      </c>
    </row>
    <row r="1423" spans="1:20">
      <c r="A1423" s="1" t="n">
        <v>36403</v>
      </c>
      <c r="B1423" t="s">
        <v>286</v>
      </c>
      <c r="C1423" t="n">
        <v>835</v>
      </c>
      <c r="D1423" t="n">
        <v>152</v>
      </c>
      <c r="E1423" t="s">
        <v>302</v>
      </c>
      <c r="F1423" t="n">
        <v>3201</v>
      </c>
      <c r="G1423" t="s">
        <v>228</v>
      </c>
      <c r="H1423" t="s">
        <v>229</v>
      </c>
      <c r="I1423" t="n">
        <v>5</v>
      </c>
      <c r="J1423" t="n">
        <v>490</v>
      </c>
      <c r="K1423" t="s">
        <v>244</v>
      </c>
      <c r="L1423" t="n">
        <v>10</v>
      </c>
      <c r="M1423" t="n">
        <v>0</v>
      </c>
      <c r="N1423" t="n">
        <v>0</v>
      </c>
    </row>
    <row r="1424" spans="1:20">
      <c r="A1424" s="1" t="n">
        <v>36403</v>
      </c>
      <c r="B1424" t="s">
        <v>286</v>
      </c>
      <c r="C1424" t="n">
        <v>836</v>
      </c>
      <c r="D1424" t="n">
        <v>152</v>
      </c>
      <c r="E1424" t="s">
        <v>302</v>
      </c>
      <c r="F1424" t="n">
        <v>3201</v>
      </c>
      <c r="G1424" t="s">
        <v>228</v>
      </c>
      <c r="H1424" t="s">
        <v>229</v>
      </c>
      <c r="I1424" t="n">
        <v>5</v>
      </c>
      <c r="J1424" t="n">
        <v>515</v>
      </c>
      <c r="K1424" t="s">
        <v>239</v>
      </c>
      <c r="L1424" t="n">
        <v>65</v>
      </c>
      <c r="M1424" t="n">
        <v>0</v>
      </c>
      <c r="N1424" t="n">
        <v>0</v>
      </c>
    </row>
    <row r="1425" spans="1:20">
      <c r="A1425" s="1" t="n">
        <v>36403</v>
      </c>
      <c r="B1425" t="s">
        <v>286</v>
      </c>
      <c r="C1425" t="n">
        <v>837</v>
      </c>
      <c r="D1425" t="n">
        <v>152</v>
      </c>
      <c r="E1425" t="s">
        <v>302</v>
      </c>
      <c r="F1425" t="n">
        <v>3201</v>
      </c>
      <c r="G1425" t="s">
        <v>228</v>
      </c>
      <c r="H1425" t="s">
        <v>229</v>
      </c>
      <c r="I1425" t="n">
        <v>5</v>
      </c>
      <c r="J1425" t="n">
        <v>515</v>
      </c>
      <c r="K1425" t="s">
        <v>239</v>
      </c>
      <c r="L1425" t="n">
        <v>107</v>
      </c>
      <c r="M1425" t="n">
        <v>0</v>
      </c>
      <c r="N1425" t="n">
        <v>0</v>
      </c>
    </row>
    <row r="1426" spans="1:20">
      <c r="A1426" s="1" t="n">
        <v>36403</v>
      </c>
      <c r="B1426" t="s">
        <v>286</v>
      </c>
      <c r="C1426" t="n">
        <v>838</v>
      </c>
      <c r="D1426" t="n">
        <v>152</v>
      </c>
      <c r="E1426" t="s">
        <v>302</v>
      </c>
      <c r="F1426" t="n">
        <v>3201</v>
      </c>
      <c r="G1426" t="s">
        <v>228</v>
      </c>
      <c r="H1426" t="s">
        <v>229</v>
      </c>
      <c r="I1426" t="n">
        <v>5</v>
      </c>
      <c r="J1426" t="n">
        <v>515</v>
      </c>
      <c r="K1426" t="s">
        <v>239</v>
      </c>
      <c r="L1426" t="n">
        <v>65</v>
      </c>
      <c r="M1426" t="n">
        <v>0</v>
      </c>
      <c r="N1426" t="n">
        <v>0</v>
      </c>
    </row>
    <row r="1427" spans="1:20">
      <c r="A1427" s="1" t="n">
        <v>36403</v>
      </c>
      <c r="B1427" t="s">
        <v>286</v>
      </c>
      <c r="C1427" t="n">
        <v>839</v>
      </c>
      <c r="D1427" t="n">
        <v>152</v>
      </c>
      <c r="E1427" t="s">
        <v>302</v>
      </c>
      <c r="F1427" t="n">
        <v>3201</v>
      </c>
      <c r="G1427" t="s">
        <v>228</v>
      </c>
      <c r="H1427" t="s">
        <v>229</v>
      </c>
      <c r="I1427" t="n">
        <v>5</v>
      </c>
      <c r="J1427" t="n">
        <v>515</v>
      </c>
      <c r="K1427" t="s">
        <v>239</v>
      </c>
      <c r="L1427" t="n">
        <v>107</v>
      </c>
      <c r="M1427" t="n">
        <v>0</v>
      </c>
      <c r="N1427" t="n">
        <v>0</v>
      </c>
    </row>
    <row r="1428" spans="1:20">
      <c r="A1428" s="1" t="n">
        <v>36403</v>
      </c>
      <c r="B1428" t="s">
        <v>291</v>
      </c>
      <c r="C1428" t="n">
        <v>1</v>
      </c>
      <c r="D1428" t="n">
        <v>20</v>
      </c>
      <c r="E1428" t="s">
        <v>52</v>
      </c>
      <c r="F1428" t="n">
        <v>3201</v>
      </c>
      <c r="G1428" t="s">
        <v>228</v>
      </c>
      <c r="H1428" t="s">
        <v>229</v>
      </c>
      <c r="I1428" t="n">
        <v>5</v>
      </c>
      <c r="J1428" t="n">
        <v>458</v>
      </c>
      <c r="K1428" t="s">
        <v>230</v>
      </c>
      <c r="L1428" t="n">
        <v>413</v>
      </c>
      <c r="M1428" t="n">
        <v>0.21</v>
      </c>
      <c r="N1428" t="n">
        <v>20.2</v>
      </c>
      <c r="O1428" t="s">
        <v>291</v>
      </c>
      <c r="P1428" t="s">
        <v>253</v>
      </c>
      <c r="Q1428" t="s">
        <v>253</v>
      </c>
      <c r="R1428" t="s">
        <v>233</v>
      </c>
      <c r="S1428" t="s">
        <v>229</v>
      </c>
      <c r="T1428" t="n">
        <v>5</v>
      </c>
    </row>
    <row r="1429" spans="1:20">
      <c r="A1429" s="1" t="n">
        <v>36403</v>
      </c>
      <c r="B1429" t="s">
        <v>291</v>
      </c>
      <c r="C1429" t="n">
        <v>2</v>
      </c>
      <c r="D1429" t="n">
        <v>20</v>
      </c>
      <c r="E1429" t="s">
        <v>52</v>
      </c>
      <c r="F1429" t="n">
        <v>3201</v>
      </c>
      <c r="G1429" t="s">
        <v>228</v>
      </c>
      <c r="H1429" t="s">
        <v>229</v>
      </c>
      <c r="I1429" t="n">
        <v>5</v>
      </c>
      <c r="J1429" t="n">
        <v>160</v>
      </c>
      <c r="K1429" t="s">
        <v>258</v>
      </c>
      <c r="L1429" t="n">
        <v>101</v>
      </c>
      <c r="M1429" t="n">
        <v>0.04</v>
      </c>
      <c r="N1429" t="n">
        <v>40</v>
      </c>
      <c r="O1429" t="s">
        <v>291</v>
      </c>
      <c r="P1429" t="s">
        <v>253</v>
      </c>
      <c r="Q1429" t="s">
        <v>253</v>
      </c>
      <c r="R1429" t="s">
        <v>233</v>
      </c>
      <c r="S1429" t="s">
        <v>229</v>
      </c>
      <c r="T1429" t="n">
        <v>5</v>
      </c>
    </row>
    <row r="1430" spans="1:20">
      <c r="A1430" s="1" t="n">
        <v>36403</v>
      </c>
      <c r="B1430" t="s">
        <v>291</v>
      </c>
      <c r="C1430" t="n">
        <v>3</v>
      </c>
      <c r="D1430" t="n">
        <v>20</v>
      </c>
      <c r="E1430" t="s">
        <v>52</v>
      </c>
      <c r="F1430" t="n">
        <v>3201</v>
      </c>
      <c r="G1430" t="s">
        <v>228</v>
      </c>
      <c r="H1430" t="s">
        <v>229</v>
      </c>
      <c r="I1430" t="n">
        <v>5</v>
      </c>
      <c r="J1430" t="n">
        <v>280</v>
      </c>
      <c r="K1430" t="s">
        <v>251</v>
      </c>
      <c r="L1430" t="n">
        <v>424</v>
      </c>
      <c r="M1430" t="n">
        <v>0.21</v>
      </c>
      <c r="N1430" t="n">
        <v>21.4</v>
      </c>
      <c r="O1430" t="s">
        <v>291</v>
      </c>
      <c r="P1430" t="s">
        <v>253</v>
      </c>
      <c r="Q1430" t="s">
        <v>253</v>
      </c>
      <c r="R1430" t="s">
        <v>233</v>
      </c>
      <c r="S1430" t="s">
        <v>229</v>
      </c>
      <c r="T1430" t="n">
        <v>5</v>
      </c>
    </row>
    <row r="1431" spans="1:20">
      <c r="A1431" s="1" t="n">
        <v>36403</v>
      </c>
      <c r="B1431" t="s">
        <v>291</v>
      </c>
      <c r="C1431" t="n">
        <v>4</v>
      </c>
      <c r="D1431" t="n">
        <v>20</v>
      </c>
      <c r="E1431" t="s">
        <v>52</v>
      </c>
      <c r="F1431" t="n">
        <v>3201</v>
      </c>
      <c r="G1431" t="s">
        <v>228</v>
      </c>
      <c r="H1431" t="s">
        <v>229</v>
      </c>
      <c r="I1431" t="n">
        <v>5</v>
      </c>
      <c r="J1431" t="n">
        <v>458</v>
      </c>
      <c r="K1431" t="s">
        <v>230</v>
      </c>
      <c r="L1431" t="n">
        <v>147</v>
      </c>
      <c r="M1431" t="n">
        <v>0.1</v>
      </c>
      <c r="N1431" t="n">
        <v>40.5</v>
      </c>
      <c r="O1431" t="s">
        <v>291</v>
      </c>
      <c r="P1431" t="s">
        <v>253</v>
      </c>
      <c r="Q1431" t="s">
        <v>253</v>
      </c>
      <c r="R1431" t="s">
        <v>233</v>
      </c>
      <c r="S1431" t="s">
        <v>229</v>
      </c>
      <c r="T1431" t="n">
        <v>5</v>
      </c>
    </row>
    <row r="1432" spans="1:20">
      <c r="A1432" s="1" t="n">
        <v>36403</v>
      </c>
      <c r="B1432" t="s">
        <v>291</v>
      </c>
      <c r="C1432" t="n">
        <v>5</v>
      </c>
      <c r="D1432" t="n">
        <v>20</v>
      </c>
      <c r="E1432" t="s">
        <v>52</v>
      </c>
      <c r="F1432" t="n">
        <v>3201</v>
      </c>
      <c r="G1432" t="s">
        <v>228</v>
      </c>
      <c r="H1432" t="s">
        <v>229</v>
      </c>
      <c r="I1432" t="n">
        <v>5</v>
      </c>
      <c r="J1432" t="n">
        <v>458</v>
      </c>
      <c r="K1432" t="s">
        <v>230</v>
      </c>
      <c r="L1432" t="n">
        <v>92</v>
      </c>
      <c r="M1432" t="n">
        <v>0.07000000000000001</v>
      </c>
      <c r="N1432" t="n">
        <v>40.7</v>
      </c>
      <c r="O1432" t="s">
        <v>291</v>
      </c>
      <c r="P1432" t="s">
        <v>253</v>
      </c>
      <c r="Q1432" t="s">
        <v>253</v>
      </c>
      <c r="R1432" t="s">
        <v>233</v>
      </c>
      <c r="S1432" t="s">
        <v>229</v>
      </c>
      <c r="T1432" t="n">
        <v>5</v>
      </c>
    </row>
    <row r="1433" spans="1:20">
      <c r="A1433" s="1" t="n">
        <v>36403</v>
      </c>
      <c r="B1433" t="s">
        <v>291</v>
      </c>
      <c r="C1433" t="n">
        <v>6</v>
      </c>
      <c r="D1433" t="n">
        <v>20</v>
      </c>
      <c r="E1433" t="s">
        <v>52</v>
      </c>
      <c r="F1433" t="n">
        <v>3201</v>
      </c>
      <c r="G1433" t="s">
        <v>228</v>
      </c>
      <c r="H1433" t="s">
        <v>229</v>
      </c>
      <c r="I1433" t="n">
        <v>5</v>
      </c>
      <c r="J1433" t="n">
        <v>458</v>
      </c>
      <c r="K1433" t="s">
        <v>230</v>
      </c>
      <c r="L1433" t="n">
        <v>58</v>
      </c>
      <c r="M1433" t="n">
        <v>0.06</v>
      </c>
      <c r="N1433" t="n">
        <v>41.3</v>
      </c>
      <c r="O1433" t="s">
        <v>291</v>
      </c>
      <c r="P1433" t="s">
        <v>253</v>
      </c>
      <c r="Q1433" t="s">
        <v>253</v>
      </c>
      <c r="R1433" t="s">
        <v>233</v>
      </c>
      <c r="S1433" t="s">
        <v>229</v>
      </c>
      <c r="T1433" t="n">
        <v>5</v>
      </c>
    </row>
    <row r="1434" spans="1:20">
      <c r="A1434" s="1" t="n">
        <v>36433</v>
      </c>
      <c r="B1434" t="s">
        <v>227</v>
      </c>
      <c r="C1434" t="n">
        <v>10</v>
      </c>
      <c r="D1434" t="n">
        <v>20</v>
      </c>
      <c r="E1434" t="s">
        <v>52</v>
      </c>
      <c r="F1434" t="n">
        <v>3201</v>
      </c>
      <c r="G1434" t="s">
        <v>228</v>
      </c>
      <c r="H1434" t="s">
        <v>229</v>
      </c>
      <c r="I1434" t="n">
        <v>5</v>
      </c>
      <c r="J1434" t="n">
        <v>280</v>
      </c>
      <c r="K1434" t="s">
        <v>251</v>
      </c>
      <c r="L1434" t="n">
        <v>583</v>
      </c>
      <c r="M1434" t="n">
        <v>0.03</v>
      </c>
      <c r="N1434" t="n">
        <v>39.3</v>
      </c>
      <c r="O1434" t="s">
        <v>231</v>
      </c>
      <c r="P1434" t="s">
        <v>232</v>
      </c>
      <c r="Q1434" t="s">
        <v>232</v>
      </c>
      <c r="R1434" t="s">
        <v>233</v>
      </c>
      <c r="S1434" t="s">
        <v>229</v>
      </c>
      <c r="T1434" t="n">
        <v>5</v>
      </c>
    </row>
    <row r="1435" spans="1:20">
      <c r="A1435" s="1" t="n">
        <v>36433</v>
      </c>
      <c r="B1435" t="s">
        <v>227</v>
      </c>
      <c r="C1435" t="n">
        <v>11</v>
      </c>
      <c r="D1435" t="n">
        <v>20</v>
      </c>
      <c r="E1435" t="s">
        <v>52</v>
      </c>
      <c r="F1435" t="n">
        <v>3201</v>
      </c>
      <c r="G1435" t="s">
        <v>228</v>
      </c>
      <c r="H1435" t="s">
        <v>229</v>
      </c>
      <c r="I1435" t="n">
        <v>5</v>
      </c>
      <c r="J1435" t="n">
        <v>145</v>
      </c>
      <c r="K1435" t="s">
        <v>301</v>
      </c>
      <c r="L1435" t="n">
        <v>197</v>
      </c>
      <c r="M1435" t="n">
        <v>0.1</v>
      </c>
      <c r="N1435" t="n">
        <v>32.9</v>
      </c>
      <c r="O1435" t="s">
        <v>231</v>
      </c>
      <c r="P1435" t="s">
        <v>232</v>
      </c>
      <c r="Q1435" t="s">
        <v>232</v>
      </c>
      <c r="R1435" t="s">
        <v>233</v>
      </c>
      <c r="S1435" t="s">
        <v>229</v>
      </c>
      <c r="T1435" t="n">
        <v>5</v>
      </c>
    </row>
    <row r="1436" spans="1:20">
      <c r="A1436" s="1" t="n">
        <v>36433</v>
      </c>
      <c r="B1436" t="s">
        <v>227</v>
      </c>
      <c r="C1436" t="n">
        <v>708</v>
      </c>
      <c r="D1436" t="n">
        <v>508</v>
      </c>
      <c r="E1436" t="s">
        <v>246</v>
      </c>
      <c r="F1436" t="n">
        <v>3201</v>
      </c>
      <c r="G1436" t="s">
        <v>228</v>
      </c>
      <c r="H1436" t="s">
        <v>229</v>
      </c>
      <c r="I1436" t="n">
        <v>5</v>
      </c>
      <c r="J1436" t="n">
        <v>458</v>
      </c>
      <c r="K1436" t="s">
        <v>230</v>
      </c>
      <c r="L1436" t="n">
        <v>108</v>
      </c>
      <c r="M1436" t="n">
        <v>0.16</v>
      </c>
      <c r="N1436" t="n">
        <v>0</v>
      </c>
    </row>
    <row r="1437" spans="1:20">
      <c r="A1437" s="1" t="n">
        <v>36433</v>
      </c>
      <c r="B1437" t="s">
        <v>227</v>
      </c>
      <c r="C1437" t="n">
        <v>710</v>
      </c>
      <c r="D1437" t="n">
        <v>20</v>
      </c>
      <c r="E1437" t="s">
        <v>52</v>
      </c>
      <c r="F1437" t="n">
        <v>3201</v>
      </c>
      <c r="G1437" t="s">
        <v>228</v>
      </c>
      <c r="H1437" t="s">
        <v>229</v>
      </c>
      <c r="I1437" t="n">
        <v>5</v>
      </c>
      <c r="J1437" t="n">
        <v>458</v>
      </c>
      <c r="K1437" t="s">
        <v>230</v>
      </c>
      <c r="L1437" t="n">
        <v>211</v>
      </c>
      <c r="M1437" t="n">
        <v>0.02</v>
      </c>
      <c r="N1437" t="n">
        <v>45.1</v>
      </c>
      <c r="O1437" t="s">
        <v>231</v>
      </c>
      <c r="P1437" t="s">
        <v>232</v>
      </c>
      <c r="Q1437" t="s">
        <v>232</v>
      </c>
      <c r="R1437" t="s">
        <v>233</v>
      </c>
      <c r="S1437" t="s">
        <v>229</v>
      </c>
      <c r="T1437" t="n">
        <v>5</v>
      </c>
    </row>
    <row r="1438" spans="1:20">
      <c r="A1438" s="1" t="n">
        <v>36433</v>
      </c>
      <c r="B1438" t="s">
        <v>227</v>
      </c>
      <c r="C1438" t="n">
        <v>711</v>
      </c>
      <c r="D1438" t="n">
        <v>20</v>
      </c>
      <c r="E1438" t="s">
        <v>52</v>
      </c>
      <c r="F1438" t="n">
        <v>3201</v>
      </c>
      <c r="G1438" t="s">
        <v>228</v>
      </c>
      <c r="H1438" t="s">
        <v>229</v>
      </c>
      <c r="I1438" t="n">
        <v>5</v>
      </c>
      <c r="J1438" t="n">
        <v>458</v>
      </c>
      <c r="K1438" t="s">
        <v>230</v>
      </c>
      <c r="L1438" t="n">
        <v>420</v>
      </c>
      <c r="M1438" t="n">
        <v>0.09</v>
      </c>
      <c r="N1438" t="n">
        <v>34.6</v>
      </c>
      <c r="O1438" t="s">
        <v>231</v>
      </c>
      <c r="P1438" t="s">
        <v>232</v>
      </c>
      <c r="Q1438" t="s">
        <v>232</v>
      </c>
      <c r="R1438" t="s">
        <v>233</v>
      </c>
      <c r="S1438" t="s">
        <v>229</v>
      </c>
      <c r="T1438" t="n">
        <v>5</v>
      </c>
    </row>
    <row r="1439" spans="1:20">
      <c r="A1439" s="1" t="n">
        <v>36433</v>
      </c>
      <c r="B1439" t="s">
        <v>236</v>
      </c>
      <c r="C1439" t="n">
        <v>1</v>
      </c>
      <c r="D1439" t="n">
        <v>216</v>
      </c>
      <c r="E1439" t="s">
        <v>264</v>
      </c>
      <c r="F1439" t="n">
        <v>3201</v>
      </c>
      <c r="G1439" t="s">
        <v>228</v>
      </c>
      <c r="H1439" t="s">
        <v>229</v>
      </c>
      <c r="I1439" t="n">
        <v>5</v>
      </c>
      <c r="J1439" t="n">
        <v>795</v>
      </c>
      <c r="K1439" t="s">
        <v>240</v>
      </c>
      <c r="L1439" t="n">
        <v>313</v>
      </c>
      <c r="M1439" t="n">
        <v>0</v>
      </c>
      <c r="N1439" t="n">
        <v>0</v>
      </c>
    </row>
    <row r="1440" spans="1:20">
      <c r="A1440" s="1" t="n">
        <v>36433</v>
      </c>
      <c r="B1440" t="s">
        <v>291</v>
      </c>
      <c r="C1440" t="n">
        <v>1</v>
      </c>
      <c r="D1440" t="n">
        <v>20</v>
      </c>
      <c r="E1440" t="s">
        <v>52</v>
      </c>
      <c r="F1440" t="n">
        <v>3201</v>
      </c>
      <c r="G1440" t="s">
        <v>228</v>
      </c>
      <c r="H1440" t="s">
        <v>229</v>
      </c>
      <c r="I1440" t="n">
        <v>5</v>
      </c>
      <c r="J1440" t="n">
        <v>160</v>
      </c>
      <c r="K1440" t="s">
        <v>258</v>
      </c>
      <c r="L1440" t="n">
        <v>317</v>
      </c>
      <c r="M1440" t="n">
        <v>0.02</v>
      </c>
      <c r="N1440" t="n">
        <v>54.6</v>
      </c>
      <c r="O1440" t="s">
        <v>291</v>
      </c>
      <c r="P1440" t="s">
        <v>253</v>
      </c>
      <c r="Q1440" t="s">
        <v>253</v>
      </c>
      <c r="R1440" t="s">
        <v>233</v>
      </c>
      <c r="S1440" t="s">
        <v>229</v>
      </c>
      <c r="T1440" t="n">
        <v>5</v>
      </c>
    </row>
    <row r="1441" spans="1:20">
      <c r="A1441" s="1" t="n">
        <v>36433</v>
      </c>
      <c r="B1441" t="s">
        <v>291</v>
      </c>
      <c r="C1441" t="n">
        <v>2</v>
      </c>
      <c r="D1441" t="n">
        <v>20</v>
      </c>
      <c r="E1441" t="s">
        <v>52</v>
      </c>
      <c r="F1441" t="n">
        <v>3201</v>
      </c>
      <c r="G1441" t="s">
        <v>228</v>
      </c>
      <c r="H1441" t="s">
        <v>229</v>
      </c>
      <c r="I1441" t="n">
        <v>5</v>
      </c>
      <c r="J1441" t="n">
        <v>458</v>
      </c>
      <c r="K1441" t="s">
        <v>230</v>
      </c>
      <c r="L1441" t="n">
        <v>402</v>
      </c>
      <c r="M1441" t="n">
        <v>0.21</v>
      </c>
      <c r="N1441" t="n">
        <v>20.2</v>
      </c>
      <c r="O1441" t="s">
        <v>291</v>
      </c>
      <c r="P1441" t="s">
        <v>253</v>
      </c>
      <c r="Q1441" t="s">
        <v>253</v>
      </c>
      <c r="R1441" t="s">
        <v>233</v>
      </c>
      <c r="S1441" t="s">
        <v>229</v>
      </c>
      <c r="T1441" t="n">
        <v>5</v>
      </c>
    </row>
    <row r="1442" spans="1:20">
      <c r="A1442" s="1" t="n">
        <v>36433</v>
      </c>
      <c r="B1442" t="s">
        <v>291</v>
      </c>
      <c r="C1442" t="n">
        <v>3</v>
      </c>
      <c r="D1442" t="n">
        <v>20</v>
      </c>
      <c r="E1442" t="s">
        <v>52</v>
      </c>
      <c r="F1442" t="n">
        <v>3201</v>
      </c>
      <c r="G1442" t="s">
        <v>228</v>
      </c>
      <c r="H1442" t="s">
        <v>229</v>
      </c>
      <c r="I1442" t="n">
        <v>5</v>
      </c>
      <c r="J1442" t="n">
        <v>458</v>
      </c>
      <c r="K1442" t="s">
        <v>230</v>
      </c>
      <c r="L1442" t="n">
        <v>342</v>
      </c>
      <c r="M1442" t="n">
        <v>0.02</v>
      </c>
      <c r="N1442" t="n">
        <v>46.2</v>
      </c>
      <c r="O1442" t="s">
        <v>291</v>
      </c>
      <c r="P1442" t="s">
        <v>253</v>
      </c>
      <c r="Q1442" t="s">
        <v>253</v>
      </c>
      <c r="R1442" t="s">
        <v>233</v>
      </c>
      <c r="S1442" t="s">
        <v>229</v>
      </c>
      <c r="T1442" t="n">
        <v>5</v>
      </c>
    </row>
    <row r="1443" spans="1:20">
      <c r="A1443" s="1" t="n">
        <v>36433</v>
      </c>
      <c r="B1443" t="s">
        <v>291</v>
      </c>
      <c r="C1443" t="n">
        <v>4</v>
      </c>
      <c r="D1443" t="n">
        <v>20</v>
      </c>
      <c r="E1443" t="s">
        <v>52</v>
      </c>
      <c r="F1443" t="n">
        <v>3201</v>
      </c>
      <c r="G1443" t="s">
        <v>228</v>
      </c>
      <c r="H1443" t="s">
        <v>229</v>
      </c>
      <c r="I1443" t="n">
        <v>5</v>
      </c>
      <c r="J1443" t="n">
        <v>160</v>
      </c>
      <c r="K1443" t="s">
        <v>258</v>
      </c>
      <c r="L1443" t="n">
        <v>380</v>
      </c>
      <c r="M1443" t="n">
        <v>0.01</v>
      </c>
      <c r="N1443" t="n">
        <v>54.8</v>
      </c>
      <c r="O1443" t="s">
        <v>291</v>
      </c>
      <c r="P1443" t="s">
        <v>253</v>
      </c>
      <c r="Q1443" t="s">
        <v>253</v>
      </c>
      <c r="R1443" t="s">
        <v>233</v>
      </c>
      <c r="S1443" t="s">
        <v>229</v>
      </c>
      <c r="T1443" t="n">
        <v>5</v>
      </c>
    </row>
    <row r="1444" spans="1:20">
      <c r="A1444" s="1" t="n">
        <v>36433</v>
      </c>
      <c r="B1444" t="s">
        <v>291</v>
      </c>
      <c r="C1444" t="n">
        <v>5</v>
      </c>
      <c r="D1444" t="n">
        <v>20</v>
      </c>
      <c r="E1444" t="s">
        <v>52</v>
      </c>
      <c r="F1444" t="n">
        <v>3201</v>
      </c>
      <c r="G1444" t="s">
        <v>228</v>
      </c>
      <c r="H1444" t="s">
        <v>229</v>
      </c>
      <c r="I1444" t="n">
        <v>5</v>
      </c>
      <c r="J1444" t="n">
        <v>232</v>
      </c>
      <c r="K1444" t="s">
        <v>266</v>
      </c>
      <c r="L1444" t="n">
        <v>303</v>
      </c>
      <c r="M1444" t="n">
        <v>0.06</v>
      </c>
      <c r="N1444" t="n">
        <v>39.9</v>
      </c>
      <c r="O1444" t="s">
        <v>291</v>
      </c>
      <c r="P1444" t="s">
        <v>253</v>
      </c>
      <c r="Q1444" t="s">
        <v>253</v>
      </c>
      <c r="R1444" t="s">
        <v>233</v>
      </c>
      <c r="S1444" t="s">
        <v>229</v>
      </c>
      <c r="T1444" t="n">
        <v>5</v>
      </c>
    </row>
    <row r="1445" spans="1:20">
      <c r="A1445" s="1" t="n">
        <v>36433</v>
      </c>
      <c r="B1445" t="s">
        <v>291</v>
      </c>
      <c r="C1445" t="n">
        <v>6</v>
      </c>
      <c r="D1445" t="n">
        <v>20</v>
      </c>
      <c r="E1445" t="s">
        <v>52</v>
      </c>
      <c r="F1445" t="n">
        <v>3201</v>
      </c>
      <c r="G1445" t="s">
        <v>228</v>
      </c>
      <c r="H1445" t="s">
        <v>229</v>
      </c>
      <c r="I1445" t="n">
        <v>5</v>
      </c>
      <c r="J1445" t="n">
        <v>712</v>
      </c>
      <c r="K1445" t="s">
        <v>278</v>
      </c>
      <c r="L1445" t="n">
        <v>678</v>
      </c>
      <c r="M1445" t="n">
        <v>0.04</v>
      </c>
      <c r="N1445" t="n">
        <v>45.1</v>
      </c>
      <c r="O1445" t="s">
        <v>291</v>
      </c>
      <c r="P1445" t="s">
        <v>253</v>
      </c>
      <c r="Q1445" t="s">
        <v>253</v>
      </c>
      <c r="R1445" t="s">
        <v>233</v>
      </c>
      <c r="S1445" t="s">
        <v>229</v>
      </c>
      <c r="T1445" t="n">
        <v>5</v>
      </c>
    </row>
    <row r="1446" spans="1:20">
      <c r="A1446" s="1" t="n">
        <v>36433</v>
      </c>
      <c r="B1446" t="s">
        <v>291</v>
      </c>
      <c r="C1446" t="n">
        <v>7</v>
      </c>
      <c r="D1446" t="n">
        <v>20</v>
      </c>
      <c r="E1446" t="s">
        <v>52</v>
      </c>
      <c r="F1446" t="n">
        <v>3201</v>
      </c>
      <c r="G1446" t="s">
        <v>228</v>
      </c>
      <c r="H1446" t="s">
        <v>229</v>
      </c>
      <c r="I1446" t="n">
        <v>5</v>
      </c>
      <c r="J1446" t="n">
        <v>280</v>
      </c>
      <c r="K1446" t="s">
        <v>251</v>
      </c>
      <c r="L1446" t="n">
        <v>447</v>
      </c>
      <c r="M1446" t="n">
        <v>0.07000000000000001</v>
      </c>
      <c r="N1446" t="n">
        <v>38.9</v>
      </c>
      <c r="O1446" t="s">
        <v>291</v>
      </c>
      <c r="P1446" t="s">
        <v>253</v>
      </c>
      <c r="Q1446" t="s">
        <v>253</v>
      </c>
      <c r="R1446" t="s">
        <v>233</v>
      </c>
      <c r="S1446" t="s">
        <v>229</v>
      </c>
      <c r="T1446" t="n">
        <v>5</v>
      </c>
    </row>
    <row r="1447" spans="1:20">
      <c r="A1447" s="1" t="n">
        <v>36464</v>
      </c>
      <c r="B1447" t="s">
        <v>227</v>
      </c>
      <c r="C1447" t="n">
        <v>6</v>
      </c>
      <c r="D1447" t="n">
        <v>20</v>
      </c>
      <c r="E1447" t="s">
        <v>52</v>
      </c>
      <c r="F1447" t="n">
        <v>3201</v>
      </c>
      <c r="G1447" t="s">
        <v>228</v>
      </c>
      <c r="H1447" t="s">
        <v>229</v>
      </c>
      <c r="I1447" t="n">
        <v>5</v>
      </c>
      <c r="J1447" t="n">
        <v>458</v>
      </c>
      <c r="K1447" t="s">
        <v>230</v>
      </c>
      <c r="L1447" t="n">
        <v>400</v>
      </c>
      <c r="M1447" t="n">
        <v>0.09</v>
      </c>
      <c r="N1447" t="n">
        <v>34.7</v>
      </c>
      <c r="O1447" t="s">
        <v>231</v>
      </c>
      <c r="P1447" t="s">
        <v>232</v>
      </c>
      <c r="Q1447" t="s">
        <v>232</v>
      </c>
      <c r="R1447" t="s">
        <v>233</v>
      </c>
      <c r="S1447" t="s">
        <v>229</v>
      </c>
      <c r="T1447" t="n">
        <v>5</v>
      </c>
    </row>
    <row r="1448" spans="1:20">
      <c r="A1448" s="1" t="n">
        <v>36464</v>
      </c>
      <c r="B1448" t="s">
        <v>227</v>
      </c>
      <c r="C1448" t="n">
        <v>7</v>
      </c>
      <c r="D1448" t="n">
        <v>20</v>
      </c>
      <c r="E1448" t="s">
        <v>52</v>
      </c>
      <c r="F1448" t="n">
        <v>3201</v>
      </c>
      <c r="G1448" t="s">
        <v>228</v>
      </c>
      <c r="H1448" t="s">
        <v>229</v>
      </c>
      <c r="I1448" t="n">
        <v>5</v>
      </c>
      <c r="J1448" t="n">
        <v>458</v>
      </c>
      <c r="K1448" t="s">
        <v>230</v>
      </c>
      <c r="L1448" t="n">
        <v>202</v>
      </c>
      <c r="M1448" t="n">
        <v>0.03</v>
      </c>
      <c r="N1448" t="n">
        <v>46.8</v>
      </c>
      <c r="O1448" t="s">
        <v>231</v>
      </c>
      <c r="P1448" t="s">
        <v>232</v>
      </c>
      <c r="Q1448" t="s">
        <v>232</v>
      </c>
      <c r="R1448" t="s">
        <v>233</v>
      </c>
      <c r="S1448" t="s">
        <v>229</v>
      </c>
      <c r="T1448" t="n">
        <v>5</v>
      </c>
    </row>
    <row r="1449" spans="1:20">
      <c r="A1449" s="1" t="n">
        <v>36464</v>
      </c>
      <c r="B1449" t="s">
        <v>291</v>
      </c>
      <c r="C1449" t="n">
        <v>1</v>
      </c>
      <c r="D1449" t="n">
        <v>20</v>
      </c>
      <c r="E1449" t="s">
        <v>52</v>
      </c>
      <c r="F1449" t="n">
        <v>3201</v>
      </c>
      <c r="G1449" t="s">
        <v>228</v>
      </c>
      <c r="H1449" t="s">
        <v>229</v>
      </c>
      <c r="I1449" t="n">
        <v>5</v>
      </c>
      <c r="J1449" t="n">
        <v>232</v>
      </c>
      <c r="K1449" t="s">
        <v>266</v>
      </c>
      <c r="L1449" t="n">
        <v>346</v>
      </c>
      <c r="M1449" t="n">
        <v>0.06</v>
      </c>
      <c r="N1449" t="n">
        <v>40</v>
      </c>
      <c r="O1449" t="s">
        <v>291</v>
      </c>
      <c r="P1449" t="s">
        <v>253</v>
      </c>
      <c r="Q1449" t="s">
        <v>253</v>
      </c>
      <c r="R1449" t="s">
        <v>233</v>
      </c>
      <c r="S1449" t="s">
        <v>229</v>
      </c>
      <c r="T1449" t="n">
        <v>5</v>
      </c>
    </row>
    <row r="1450" spans="1:20">
      <c r="A1450" s="1" t="n">
        <v>36464</v>
      </c>
      <c r="B1450" t="s">
        <v>291</v>
      </c>
      <c r="C1450" t="n">
        <v>2</v>
      </c>
      <c r="D1450" t="n">
        <v>20</v>
      </c>
      <c r="E1450" t="s">
        <v>52</v>
      </c>
      <c r="F1450" t="n">
        <v>3201</v>
      </c>
      <c r="G1450" t="s">
        <v>228</v>
      </c>
      <c r="H1450" t="s">
        <v>229</v>
      </c>
      <c r="I1450" t="n">
        <v>5</v>
      </c>
      <c r="J1450" t="n">
        <v>458</v>
      </c>
      <c r="K1450" t="s">
        <v>230</v>
      </c>
      <c r="L1450" t="n">
        <v>388</v>
      </c>
      <c r="M1450" t="n">
        <v>0.22</v>
      </c>
      <c r="N1450" t="n">
        <v>20.3</v>
      </c>
      <c r="O1450" t="s">
        <v>291</v>
      </c>
      <c r="P1450" t="s">
        <v>253</v>
      </c>
      <c r="Q1450" t="s">
        <v>253</v>
      </c>
      <c r="R1450" t="s">
        <v>233</v>
      </c>
      <c r="S1450" t="s">
        <v>229</v>
      </c>
      <c r="T1450" t="n">
        <v>5</v>
      </c>
    </row>
    <row r="1451" spans="1:20">
      <c r="A1451" s="1" t="n">
        <v>36464</v>
      </c>
      <c r="B1451" t="s">
        <v>291</v>
      </c>
      <c r="C1451" t="n">
        <v>3</v>
      </c>
      <c r="D1451" t="n">
        <v>20</v>
      </c>
      <c r="E1451" t="s">
        <v>52</v>
      </c>
      <c r="F1451" t="n">
        <v>3201</v>
      </c>
      <c r="G1451" t="s">
        <v>228</v>
      </c>
      <c r="H1451" t="s">
        <v>229</v>
      </c>
      <c r="I1451" t="n">
        <v>5</v>
      </c>
      <c r="J1451" t="n">
        <v>712</v>
      </c>
      <c r="K1451" t="s">
        <v>278</v>
      </c>
      <c r="L1451" t="n">
        <v>644</v>
      </c>
      <c r="M1451" t="n">
        <v>0.04</v>
      </c>
      <c r="N1451" t="n">
        <v>45.1</v>
      </c>
      <c r="O1451" t="s">
        <v>291</v>
      </c>
      <c r="P1451" t="s">
        <v>253</v>
      </c>
      <c r="Q1451" t="s">
        <v>253</v>
      </c>
      <c r="R1451" t="s">
        <v>233</v>
      </c>
      <c r="S1451" t="s">
        <v>229</v>
      </c>
      <c r="T1451" t="n">
        <v>5</v>
      </c>
    </row>
    <row r="1452" spans="1:20">
      <c r="A1452" s="1" t="n">
        <v>36494</v>
      </c>
      <c r="B1452" t="s">
        <v>227</v>
      </c>
      <c r="C1452" t="n">
        <v>7</v>
      </c>
      <c r="D1452" t="n">
        <v>20</v>
      </c>
      <c r="E1452" t="s">
        <v>52</v>
      </c>
      <c r="F1452" t="n">
        <v>3201</v>
      </c>
      <c r="G1452" t="s">
        <v>228</v>
      </c>
      <c r="H1452" t="s">
        <v>229</v>
      </c>
      <c r="I1452" t="n">
        <v>5</v>
      </c>
      <c r="J1452" t="n">
        <v>945</v>
      </c>
      <c r="K1452" t="s">
        <v>282</v>
      </c>
      <c r="L1452" t="n">
        <v>456</v>
      </c>
      <c r="M1452" t="n">
        <v>0.07000000000000001</v>
      </c>
      <c r="N1452" t="n">
        <v>39.2</v>
      </c>
      <c r="O1452" t="s">
        <v>231</v>
      </c>
      <c r="P1452" t="s">
        <v>232</v>
      </c>
      <c r="Q1452" t="s">
        <v>232</v>
      </c>
      <c r="R1452" t="s">
        <v>233</v>
      </c>
      <c r="S1452" t="s">
        <v>229</v>
      </c>
      <c r="T1452" t="n">
        <v>5</v>
      </c>
    </row>
    <row r="1453" spans="1:20">
      <c r="A1453" s="1" t="n">
        <v>36494</v>
      </c>
      <c r="B1453" t="s">
        <v>227</v>
      </c>
      <c r="C1453" t="n">
        <v>8</v>
      </c>
      <c r="D1453" t="n">
        <v>20</v>
      </c>
      <c r="E1453" t="s">
        <v>52</v>
      </c>
      <c r="F1453" t="n">
        <v>3201</v>
      </c>
      <c r="G1453" t="s">
        <v>228</v>
      </c>
      <c r="H1453" t="s">
        <v>229</v>
      </c>
      <c r="I1453" t="n">
        <v>5</v>
      </c>
      <c r="J1453" t="n">
        <v>458</v>
      </c>
      <c r="K1453" t="s">
        <v>230</v>
      </c>
      <c r="L1453" t="n">
        <v>128</v>
      </c>
      <c r="M1453" t="n">
        <v>0.1</v>
      </c>
      <c r="N1453" t="n">
        <v>38.2</v>
      </c>
      <c r="O1453" t="s">
        <v>231</v>
      </c>
      <c r="P1453" t="s">
        <v>232</v>
      </c>
      <c r="Q1453" t="s">
        <v>232</v>
      </c>
      <c r="R1453" t="s">
        <v>233</v>
      </c>
      <c r="S1453" t="s">
        <v>229</v>
      </c>
      <c r="T1453" t="n">
        <v>5</v>
      </c>
    </row>
    <row r="1454" spans="1:20">
      <c r="A1454" s="1" t="n">
        <v>36494</v>
      </c>
      <c r="B1454" t="s">
        <v>227</v>
      </c>
      <c r="C1454" t="n">
        <v>9</v>
      </c>
      <c r="D1454" t="n">
        <v>20</v>
      </c>
      <c r="E1454" t="s">
        <v>52</v>
      </c>
      <c r="F1454" t="n">
        <v>3201</v>
      </c>
      <c r="G1454" t="s">
        <v>228</v>
      </c>
      <c r="H1454" t="s">
        <v>229</v>
      </c>
      <c r="I1454" t="n">
        <v>5</v>
      </c>
      <c r="J1454" t="n">
        <v>458</v>
      </c>
      <c r="K1454" t="s">
        <v>230</v>
      </c>
      <c r="L1454" t="n">
        <v>283</v>
      </c>
      <c r="M1454" t="n">
        <v>0.09</v>
      </c>
      <c r="N1454" t="n">
        <v>32.1</v>
      </c>
      <c r="O1454" t="s">
        <v>231</v>
      </c>
      <c r="P1454" t="s">
        <v>232</v>
      </c>
      <c r="Q1454" t="s">
        <v>232</v>
      </c>
      <c r="R1454" t="s">
        <v>233</v>
      </c>
      <c r="S1454" t="s">
        <v>229</v>
      </c>
      <c r="T1454" t="n">
        <v>5</v>
      </c>
    </row>
    <row r="1455" spans="1:20">
      <c r="A1455" s="1" t="n">
        <v>36494</v>
      </c>
      <c r="B1455" t="s">
        <v>227</v>
      </c>
      <c r="C1455" t="n">
        <v>10</v>
      </c>
      <c r="D1455" t="n">
        <v>20</v>
      </c>
      <c r="E1455" t="s">
        <v>52</v>
      </c>
      <c r="F1455" t="n">
        <v>3201</v>
      </c>
      <c r="G1455" t="s">
        <v>228</v>
      </c>
      <c r="H1455" t="s">
        <v>229</v>
      </c>
      <c r="I1455" t="n">
        <v>5</v>
      </c>
      <c r="J1455" t="n">
        <v>580</v>
      </c>
      <c r="K1455" t="s">
        <v>248</v>
      </c>
      <c r="L1455" t="n">
        <v>300</v>
      </c>
      <c r="M1455" t="n">
        <v>0.1</v>
      </c>
      <c r="N1455" t="n">
        <v>45.7</v>
      </c>
      <c r="O1455" t="s">
        <v>231</v>
      </c>
      <c r="P1455" t="s">
        <v>232</v>
      </c>
      <c r="Q1455" t="s">
        <v>232</v>
      </c>
      <c r="R1455" t="s">
        <v>233</v>
      </c>
      <c r="S1455" t="s">
        <v>229</v>
      </c>
      <c r="T1455" t="n">
        <v>5</v>
      </c>
    </row>
    <row r="1456" spans="1:20">
      <c r="A1456" s="1" t="n">
        <v>36494</v>
      </c>
      <c r="B1456" t="s">
        <v>227</v>
      </c>
      <c r="C1456" t="n">
        <v>44</v>
      </c>
      <c r="D1456" t="n">
        <v>508</v>
      </c>
      <c r="E1456" t="s">
        <v>246</v>
      </c>
      <c r="F1456" t="n">
        <v>3201</v>
      </c>
      <c r="G1456" t="s">
        <v>228</v>
      </c>
      <c r="H1456" t="s">
        <v>229</v>
      </c>
      <c r="I1456" t="n">
        <v>5</v>
      </c>
      <c r="J1456" t="n">
        <v>458</v>
      </c>
      <c r="K1456" t="s">
        <v>230</v>
      </c>
      <c r="L1456" t="n">
        <v>98</v>
      </c>
      <c r="M1456" t="n">
        <v>0.16</v>
      </c>
      <c r="N1456" t="n">
        <v>19</v>
      </c>
    </row>
    <row r="1457" spans="1:20">
      <c r="A1457" s="1" t="n">
        <v>36494</v>
      </c>
      <c r="B1457" t="s">
        <v>236</v>
      </c>
      <c r="C1457" t="n">
        <v>1</v>
      </c>
      <c r="D1457" t="n">
        <v>216</v>
      </c>
      <c r="E1457" t="s">
        <v>264</v>
      </c>
      <c r="F1457" t="n">
        <v>3201</v>
      </c>
      <c r="G1457" t="s">
        <v>228</v>
      </c>
      <c r="H1457" t="s">
        <v>229</v>
      </c>
      <c r="I1457" t="n">
        <v>5</v>
      </c>
      <c r="J1457" t="n">
        <v>795</v>
      </c>
      <c r="K1457" t="s">
        <v>240</v>
      </c>
      <c r="L1457" t="n">
        <v>326</v>
      </c>
      <c r="M1457" t="n">
        <v>0</v>
      </c>
      <c r="N1457" t="n">
        <v>0</v>
      </c>
    </row>
    <row r="1458" spans="1:20">
      <c r="A1458" s="1" t="n">
        <v>36494</v>
      </c>
      <c r="B1458" t="s">
        <v>291</v>
      </c>
      <c r="C1458" t="n">
        <v>1</v>
      </c>
      <c r="D1458" t="n">
        <v>20</v>
      </c>
      <c r="E1458" t="s">
        <v>52</v>
      </c>
      <c r="F1458" t="n">
        <v>3201</v>
      </c>
      <c r="G1458" t="s">
        <v>228</v>
      </c>
      <c r="H1458" t="s">
        <v>229</v>
      </c>
      <c r="I1458" t="n">
        <v>5</v>
      </c>
      <c r="J1458" t="n">
        <v>712</v>
      </c>
      <c r="K1458" t="s">
        <v>278</v>
      </c>
      <c r="L1458" t="n">
        <v>203</v>
      </c>
      <c r="M1458" t="n">
        <v>0.04</v>
      </c>
      <c r="N1458" t="n">
        <v>44.8</v>
      </c>
      <c r="O1458" t="s">
        <v>291</v>
      </c>
      <c r="P1458" t="s">
        <v>253</v>
      </c>
      <c r="Q1458" t="s">
        <v>253</v>
      </c>
      <c r="R1458" t="s">
        <v>233</v>
      </c>
      <c r="S1458" t="s">
        <v>229</v>
      </c>
      <c r="T1458" t="n">
        <v>5</v>
      </c>
    </row>
    <row r="1459" spans="1:20">
      <c r="A1459" s="1" t="n">
        <v>36494</v>
      </c>
      <c r="B1459" t="s">
        <v>291</v>
      </c>
      <c r="C1459" t="n">
        <v>2</v>
      </c>
      <c r="D1459" t="n">
        <v>20</v>
      </c>
      <c r="E1459" t="s">
        <v>52</v>
      </c>
      <c r="F1459" t="n">
        <v>3201</v>
      </c>
      <c r="G1459" t="s">
        <v>228</v>
      </c>
      <c r="H1459" t="s">
        <v>229</v>
      </c>
      <c r="I1459" t="n">
        <v>5</v>
      </c>
      <c r="J1459" t="n">
        <v>747</v>
      </c>
      <c r="K1459" t="s">
        <v>303</v>
      </c>
      <c r="L1459" t="n">
        <v>332</v>
      </c>
      <c r="M1459" t="n">
        <v>2.01</v>
      </c>
      <c r="N1459" t="n">
        <v>32.3</v>
      </c>
      <c r="O1459" t="s">
        <v>291</v>
      </c>
      <c r="P1459" t="s">
        <v>253</v>
      </c>
      <c r="Q1459" t="s">
        <v>253</v>
      </c>
      <c r="R1459" t="s">
        <v>233</v>
      </c>
      <c r="S1459" t="s">
        <v>229</v>
      </c>
      <c r="T1459" t="n">
        <v>5</v>
      </c>
    </row>
    <row r="1460" spans="1:20">
      <c r="A1460" s="1" t="n">
        <v>36494</v>
      </c>
      <c r="B1460" t="s">
        <v>291</v>
      </c>
      <c r="C1460" t="n">
        <v>3</v>
      </c>
      <c r="D1460" t="n">
        <v>20</v>
      </c>
      <c r="E1460" t="s">
        <v>52</v>
      </c>
      <c r="F1460" t="n">
        <v>3201</v>
      </c>
      <c r="G1460" t="s">
        <v>228</v>
      </c>
      <c r="H1460" t="s">
        <v>229</v>
      </c>
      <c r="I1460" t="n">
        <v>5</v>
      </c>
      <c r="K1460" t="s">
        <v>304</v>
      </c>
      <c r="L1460" t="n">
        <v>335</v>
      </c>
      <c r="M1460" t="n">
        <v>0.61</v>
      </c>
      <c r="N1460" t="n">
        <v>30.4</v>
      </c>
      <c r="O1460" t="s">
        <v>291</v>
      </c>
      <c r="P1460" t="s">
        <v>253</v>
      </c>
      <c r="Q1460" t="s">
        <v>253</v>
      </c>
      <c r="R1460" t="s">
        <v>233</v>
      </c>
      <c r="S1460" t="s">
        <v>229</v>
      </c>
      <c r="T1460" t="n">
        <v>5</v>
      </c>
    </row>
    <row r="1461" spans="1:20">
      <c r="A1461" s="1" t="n">
        <v>36494</v>
      </c>
      <c r="B1461" t="s">
        <v>291</v>
      </c>
      <c r="C1461" t="n">
        <v>4</v>
      </c>
      <c r="D1461" t="n">
        <v>20</v>
      </c>
      <c r="E1461" t="s">
        <v>52</v>
      </c>
      <c r="F1461" t="n">
        <v>3201</v>
      </c>
      <c r="G1461" t="s">
        <v>228</v>
      </c>
      <c r="H1461" t="s">
        <v>229</v>
      </c>
      <c r="I1461" t="n">
        <v>5</v>
      </c>
      <c r="J1461" t="n">
        <v>458</v>
      </c>
      <c r="K1461" t="s">
        <v>230</v>
      </c>
      <c r="L1461" t="n">
        <v>395</v>
      </c>
      <c r="M1461" t="n">
        <v>0.22</v>
      </c>
      <c r="N1461" t="n">
        <v>20.3</v>
      </c>
      <c r="O1461" t="s">
        <v>291</v>
      </c>
      <c r="P1461" t="s">
        <v>253</v>
      </c>
      <c r="Q1461" t="s">
        <v>253</v>
      </c>
      <c r="R1461" t="s">
        <v>233</v>
      </c>
      <c r="S1461" t="s">
        <v>229</v>
      </c>
      <c r="T1461" t="n">
        <v>5</v>
      </c>
    </row>
    <row r="1462" spans="1:20">
      <c r="A1462" s="1" t="n">
        <v>36494</v>
      </c>
      <c r="B1462" t="s">
        <v>291</v>
      </c>
      <c r="C1462" t="n">
        <v>5</v>
      </c>
      <c r="D1462" t="n">
        <v>20</v>
      </c>
      <c r="E1462" t="s">
        <v>52</v>
      </c>
      <c r="F1462" t="n">
        <v>3201</v>
      </c>
      <c r="G1462" t="s">
        <v>228</v>
      </c>
      <c r="H1462" t="s">
        <v>229</v>
      </c>
      <c r="I1462" t="n">
        <v>5</v>
      </c>
      <c r="J1462" t="n">
        <v>160</v>
      </c>
      <c r="K1462" t="s">
        <v>258</v>
      </c>
      <c r="L1462" t="n">
        <v>669</v>
      </c>
      <c r="M1462" t="n">
        <v>0.04</v>
      </c>
      <c r="N1462" t="n">
        <v>47.9</v>
      </c>
      <c r="O1462" t="s">
        <v>291</v>
      </c>
      <c r="P1462" t="s">
        <v>253</v>
      </c>
      <c r="Q1462" t="s">
        <v>253</v>
      </c>
      <c r="R1462" t="s">
        <v>233</v>
      </c>
      <c r="S1462" t="s">
        <v>229</v>
      </c>
      <c r="T1462" t="n">
        <v>5</v>
      </c>
    </row>
    <row r="1463" spans="1:20">
      <c r="A1463" s="1" t="n">
        <v>36525</v>
      </c>
      <c r="B1463" t="s">
        <v>227</v>
      </c>
      <c r="C1463" t="n">
        <v>7</v>
      </c>
      <c r="D1463" t="n">
        <v>20</v>
      </c>
      <c r="E1463" t="s">
        <v>52</v>
      </c>
      <c r="F1463" t="n">
        <v>3201</v>
      </c>
      <c r="G1463" t="s">
        <v>228</v>
      </c>
      <c r="H1463" t="s">
        <v>229</v>
      </c>
      <c r="I1463" t="n">
        <v>5</v>
      </c>
      <c r="J1463" t="n">
        <v>458</v>
      </c>
      <c r="K1463" t="s">
        <v>230</v>
      </c>
      <c r="L1463" t="n">
        <v>407</v>
      </c>
      <c r="M1463" t="n">
        <v>0.09</v>
      </c>
      <c r="N1463" t="n">
        <v>34.5</v>
      </c>
      <c r="O1463" t="s">
        <v>231</v>
      </c>
      <c r="P1463" t="s">
        <v>232</v>
      </c>
      <c r="Q1463" t="s">
        <v>232</v>
      </c>
      <c r="R1463" t="s">
        <v>233</v>
      </c>
      <c r="S1463" t="s">
        <v>229</v>
      </c>
      <c r="T1463" t="n">
        <v>5</v>
      </c>
    </row>
    <row r="1464" spans="1:20">
      <c r="A1464" s="1" t="n">
        <v>36525</v>
      </c>
      <c r="B1464" t="s">
        <v>227</v>
      </c>
      <c r="C1464" t="n">
        <v>8</v>
      </c>
      <c r="D1464" t="n">
        <v>20</v>
      </c>
      <c r="E1464" t="s">
        <v>52</v>
      </c>
      <c r="F1464" t="n">
        <v>3201</v>
      </c>
      <c r="G1464" t="s">
        <v>228</v>
      </c>
      <c r="H1464" t="s">
        <v>229</v>
      </c>
      <c r="I1464" t="n">
        <v>5</v>
      </c>
      <c r="J1464" t="n">
        <v>875</v>
      </c>
      <c r="K1464" t="s">
        <v>305</v>
      </c>
      <c r="L1464" t="n">
        <v>187</v>
      </c>
      <c r="M1464" t="n">
        <v>0.05</v>
      </c>
      <c r="N1464" t="n">
        <v>45.5</v>
      </c>
      <c r="O1464" t="s">
        <v>231</v>
      </c>
      <c r="P1464" t="s">
        <v>232</v>
      </c>
      <c r="Q1464" t="s">
        <v>232</v>
      </c>
      <c r="R1464" t="s">
        <v>233</v>
      </c>
      <c r="S1464" t="s">
        <v>229</v>
      </c>
      <c r="T1464" t="n">
        <v>5</v>
      </c>
    </row>
    <row r="1465" spans="1:20">
      <c r="A1465" s="1" t="n">
        <v>36525</v>
      </c>
      <c r="B1465" t="s">
        <v>227</v>
      </c>
      <c r="C1465" t="n">
        <v>9</v>
      </c>
      <c r="D1465" t="n">
        <v>20</v>
      </c>
      <c r="E1465" t="s">
        <v>52</v>
      </c>
      <c r="F1465" t="n">
        <v>3201</v>
      </c>
      <c r="G1465" t="s">
        <v>228</v>
      </c>
      <c r="H1465" t="s">
        <v>229</v>
      </c>
      <c r="I1465" t="n">
        <v>5</v>
      </c>
      <c r="J1465" t="n">
        <v>458</v>
      </c>
      <c r="K1465" t="s">
        <v>230</v>
      </c>
      <c r="L1465" t="n">
        <v>310</v>
      </c>
      <c r="M1465" t="n">
        <v>0.09</v>
      </c>
      <c r="N1465" t="n">
        <v>34.4</v>
      </c>
      <c r="O1465" t="s">
        <v>231</v>
      </c>
      <c r="P1465" t="s">
        <v>232</v>
      </c>
      <c r="Q1465" t="s">
        <v>232</v>
      </c>
      <c r="R1465" t="s">
        <v>233</v>
      </c>
      <c r="S1465" t="s">
        <v>229</v>
      </c>
      <c r="T1465" t="n">
        <v>5</v>
      </c>
    </row>
    <row r="1466" spans="1:20">
      <c r="A1466" s="1" t="n">
        <v>36525</v>
      </c>
      <c r="B1466" t="s">
        <v>227</v>
      </c>
      <c r="C1466" t="n">
        <v>10</v>
      </c>
      <c r="D1466" t="n">
        <v>20</v>
      </c>
      <c r="E1466" t="s">
        <v>52</v>
      </c>
      <c r="F1466" t="n">
        <v>3201</v>
      </c>
      <c r="G1466" t="s">
        <v>228</v>
      </c>
      <c r="H1466" t="s">
        <v>229</v>
      </c>
      <c r="I1466" t="n">
        <v>5</v>
      </c>
      <c r="J1466" t="n">
        <v>875</v>
      </c>
      <c r="K1466" t="s">
        <v>305</v>
      </c>
      <c r="L1466" t="n">
        <v>156</v>
      </c>
      <c r="M1466" t="n">
        <v>0.05</v>
      </c>
      <c r="N1466" t="n">
        <v>44.7</v>
      </c>
      <c r="O1466" t="s">
        <v>231</v>
      </c>
      <c r="P1466" t="s">
        <v>232</v>
      </c>
      <c r="Q1466" t="s">
        <v>232</v>
      </c>
      <c r="R1466" t="s">
        <v>233</v>
      </c>
      <c r="S1466" t="s">
        <v>229</v>
      </c>
      <c r="T1466" t="n">
        <v>5</v>
      </c>
    </row>
    <row r="1467" spans="1:20">
      <c r="A1467" s="1" t="n">
        <v>36525</v>
      </c>
      <c r="B1467" t="s">
        <v>227</v>
      </c>
      <c r="C1467" t="n">
        <v>11</v>
      </c>
      <c r="D1467" t="n">
        <v>20</v>
      </c>
      <c r="E1467" t="s">
        <v>52</v>
      </c>
      <c r="F1467" t="n">
        <v>3201</v>
      </c>
      <c r="G1467" t="s">
        <v>228</v>
      </c>
      <c r="H1467" t="s">
        <v>229</v>
      </c>
      <c r="I1467" t="n">
        <v>5</v>
      </c>
      <c r="J1467" t="n">
        <v>458</v>
      </c>
      <c r="K1467" t="s">
        <v>230</v>
      </c>
      <c r="L1467" t="n">
        <v>361</v>
      </c>
      <c r="M1467" t="n">
        <v>0.08</v>
      </c>
      <c r="N1467" t="n">
        <v>32.2</v>
      </c>
      <c r="O1467" t="s">
        <v>231</v>
      </c>
      <c r="P1467" t="s">
        <v>232</v>
      </c>
      <c r="Q1467" t="s">
        <v>232</v>
      </c>
      <c r="R1467" t="s">
        <v>233</v>
      </c>
      <c r="S1467" t="s">
        <v>229</v>
      </c>
      <c r="T1467" t="n">
        <v>5</v>
      </c>
    </row>
    <row r="1468" spans="1:20">
      <c r="A1468" s="1" t="n">
        <v>36525</v>
      </c>
      <c r="B1468" t="s">
        <v>227</v>
      </c>
      <c r="C1468" t="n">
        <v>12</v>
      </c>
      <c r="D1468" t="n">
        <v>20</v>
      </c>
      <c r="E1468" t="s">
        <v>52</v>
      </c>
      <c r="F1468" t="n">
        <v>3201</v>
      </c>
      <c r="G1468" t="s">
        <v>228</v>
      </c>
      <c r="H1468" t="s">
        <v>229</v>
      </c>
      <c r="I1468" t="n">
        <v>5</v>
      </c>
      <c r="J1468" t="n">
        <v>458</v>
      </c>
      <c r="K1468" t="s">
        <v>230</v>
      </c>
      <c r="L1468" t="n">
        <v>246</v>
      </c>
      <c r="M1468" t="n">
        <v>0.03</v>
      </c>
      <c r="N1468" t="n">
        <v>47.2</v>
      </c>
      <c r="O1468" t="s">
        <v>231</v>
      </c>
      <c r="P1468" t="s">
        <v>232</v>
      </c>
      <c r="Q1468" t="s">
        <v>232</v>
      </c>
      <c r="R1468" t="s">
        <v>233</v>
      </c>
      <c r="S1468" t="s">
        <v>229</v>
      </c>
      <c r="T1468" t="n">
        <v>5</v>
      </c>
    </row>
    <row r="1469" spans="1:20">
      <c r="A1469" s="1" t="n">
        <v>36525</v>
      </c>
      <c r="B1469" t="s">
        <v>227</v>
      </c>
      <c r="C1469" t="n">
        <v>49</v>
      </c>
      <c r="D1469" t="n">
        <v>508</v>
      </c>
      <c r="E1469" t="s">
        <v>246</v>
      </c>
      <c r="F1469" t="n">
        <v>3201</v>
      </c>
      <c r="G1469" t="s">
        <v>228</v>
      </c>
      <c r="H1469" t="s">
        <v>229</v>
      </c>
      <c r="I1469" t="n">
        <v>5</v>
      </c>
      <c r="J1469" t="n">
        <v>458</v>
      </c>
      <c r="K1469" t="s">
        <v>230</v>
      </c>
      <c r="L1469" t="n">
        <v>102</v>
      </c>
      <c r="M1469" t="n">
        <v>0.16</v>
      </c>
      <c r="N1469" t="n">
        <v>0</v>
      </c>
    </row>
    <row r="1470" spans="1:20">
      <c r="A1470" s="1" t="n">
        <v>36525</v>
      </c>
      <c r="B1470" t="s">
        <v>227</v>
      </c>
      <c r="C1470" t="n">
        <v>50</v>
      </c>
      <c r="D1470" t="n">
        <v>508</v>
      </c>
      <c r="E1470" t="s">
        <v>246</v>
      </c>
      <c r="F1470" t="n">
        <v>3201</v>
      </c>
      <c r="G1470" t="s">
        <v>228</v>
      </c>
      <c r="H1470" t="s">
        <v>229</v>
      </c>
      <c r="I1470" t="n">
        <v>5</v>
      </c>
      <c r="J1470" t="n">
        <v>458</v>
      </c>
      <c r="K1470" t="s">
        <v>230</v>
      </c>
      <c r="L1470" t="n">
        <v>105</v>
      </c>
      <c r="M1470" t="n">
        <v>0.16</v>
      </c>
      <c r="N1470" t="n">
        <v>0</v>
      </c>
    </row>
    <row r="1471" spans="1:20">
      <c r="A1471" s="1" t="n">
        <v>36525</v>
      </c>
      <c r="B1471" t="s">
        <v>236</v>
      </c>
      <c r="C1471" t="n">
        <v>1</v>
      </c>
      <c r="D1471" t="n">
        <v>216</v>
      </c>
      <c r="E1471" t="s">
        <v>264</v>
      </c>
      <c r="F1471" t="n">
        <v>3201</v>
      </c>
      <c r="G1471" t="s">
        <v>228</v>
      </c>
      <c r="H1471" t="s">
        <v>229</v>
      </c>
      <c r="I1471" t="n">
        <v>5</v>
      </c>
      <c r="J1471" t="n">
        <v>795</v>
      </c>
      <c r="K1471" t="s">
        <v>240</v>
      </c>
      <c r="L1471" t="n">
        <v>304</v>
      </c>
      <c r="M1471" t="n">
        <v>0</v>
      </c>
      <c r="N1471" t="n">
        <v>0</v>
      </c>
    </row>
    <row r="1472" spans="1:20">
      <c r="A1472" s="1" t="n">
        <v>36525</v>
      </c>
      <c r="B1472" t="s">
        <v>236</v>
      </c>
      <c r="C1472" t="n">
        <v>2</v>
      </c>
      <c r="D1472" t="n">
        <v>216</v>
      </c>
      <c r="E1472" t="s">
        <v>264</v>
      </c>
      <c r="F1472" t="n">
        <v>3201</v>
      </c>
      <c r="G1472" t="s">
        <v>228</v>
      </c>
      <c r="H1472" t="s">
        <v>229</v>
      </c>
      <c r="I1472" t="n">
        <v>5</v>
      </c>
      <c r="J1472" t="n">
        <v>515</v>
      </c>
      <c r="K1472" t="s">
        <v>239</v>
      </c>
      <c r="L1472" t="n">
        <v>215</v>
      </c>
      <c r="M1472" t="n">
        <v>0</v>
      </c>
      <c r="N1472" t="n">
        <v>0</v>
      </c>
    </row>
    <row r="1473" spans="1:20">
      <c r="A1473" s="1" t="n">
        <v>36525</v>
      </c>
      <c r="B1473" t="s">
        <v>297</v>
      </c>
      <c r="C1473" t="n">
        <v>25</v>
      </c>
      <c r="D1473" t="n">
        <v>213</v>
      </c>
      <c r="E1473" t="s">
        <v>234</v>
      </c>
      <c r="F1473" t="n">
        <v>3201</v>
      </c>
      <c r="G1473" t="s">
        <v>228</v>
      </c>
      <c r="H1473" t="s">
        <v>229</v>
      </c>
      <c r="I1473" t="n">
        <v>5</v>
      </c>
      <c r="J1473" t="n">
        <v>795</v>
      </c>
      <c r="K1473" t="s">
        <v>240</v>
      </c>
      <c r="L1473" t="n">
        <v>240</v>
      </c>
      <c r="M1473" t="n">
        <v>0</v>
      </c>
      <c r="N1473" t="n">
        <v>0</v>
      </c>
    </row>
    <row r="1474" spans="1:20">
      <c r="A1474" s="1" t="n">
        <v>36525</v>
      </c>
      <c r="B1474" t="s">
        <v>291</v>
      </c>
      <c r="C1474" t="n">
        <v>1</v>
      </c>
      <c r="D1474" t="n">
        <v>20</v>
      </c>
      <c r="E1474" t="s">
        <v>52</v>
      </c>
      <c r="F1474" t="n">
        <v>3201</v>
      </c>
      <c r="G1474" t="s">
        <v>228</v>
      </c>
      <c r="H1474" t="s">
        <v>229</v>
      </c>
      <c r="I1474" t="n">
        <v>5</v>
      </c>
      <c r="J1474" t="n">
        <v>150</v>
      </c>
      <c r="K1474" t="s">
        <v>269</v>
      </c>
      <c r="L1474" t="n">
        <v>683</v>
      </c>
      <c r="M1474" t="n">
        <v>0.3</v>
      </c>
      <c r="N1474" t="n">
        <v>35.7</v>
      </c>
      <c r="O1474" t="s">
        <v>291</v>
      </c>
      <c r="P1474" t="s">
        <v>253</v>
      </c>
      <c r="Q1474" t="s">
        <v>253</v>
      </c>
      <c r="R1474" t="s">
        <v>233</v>
      </c>
      <c r="S1474" t="s">
        <v>229</v>
      </c>
      <c r="T1474" t="n">
        <v>5</v>
      </c>
    </row>
    <row r="1475" spans="1:20">
      <c r="A1475" s="1" t="n">
        <v>36525</v>
      </c>
      <c r="B1475" t="s">
        <v>291</v>
      </c>
      <c r="C1475" t="n">
        <v>2</v>
      </c>
      <c r="D1475" t="n">
        <v>20</v>
      </c>
      <c r="E1475" t="s">
        <v>52</v>
      </c>
      <c r="F1475" t="n">
        <v>3201</v>
      </c>
      <c r="G1475" t="s">
        <v>228</v>
      </c>
      <c r="H1475" t="s">
        <v>229</v>
      </c>
      <c r="I1475" t="n">
        <v>5</v>
      </c>
      <c r="J1475" t="n">
        <v>458</v>
      </c>
      <c r="K1475" t="s">
        <v>230</v>
      </c>
      <c r="L1475" t="n">
        <v>410</v>
      </c>
      <c r="M1475" t="n">
        <v>0.03</v>
      </c>
      <c r="N1475" t="n">
        <v>44.8</v>
      </c>
      <c r="O1475" t="s">
        <v>291</v>
      </c>
      <c r="P1475" t="s">
        <v>253</v>
      </c>
      <c r="Q1475" t="s">
        <v>253</v>
      </c>
      <c r="R1475" t="s">
        <v>233</v>
      </c>
      <c r="S1475" t="s">
        <v>229</v>
      </c>
      <c r="T1475" t="n">
        <v>5</v>
      </c>
    </row>
    <row r="1476" spans="1:20">
      <c r="A1476" s="1" t="n">
        <v>36525</v>
      </c>
      <c r="B1476" t="s">
        <v>291</v>
      </c>
      <c r="C1476" t="n">
        <v>3</v>
      </c>
      <c r="D1476" t="n">
        <v>20</v>
      </c>
      <c r="E1476" t="s">
        <v>52</v>
      </c>
      <c r="F1476" t="n">
        <v>3201</v>
      </c>
      <c r="G1476" t="s">
        <v>228</v>
      </c>
      <c r="H1476" t="s">
        <v>229</v>
      </c>
      <c r="I1476" t="n">
        <v>5</v>
      </c>
      <c r="J1476" t="n">
        <v>160</v>
      </c>
      <c r="K1476" t="s">
        <v>258</v>
      </c>
      <c r="L1476" t="n">
        <v>331</v>
      </c>
      <c r="M1476" t="n">
        <v>0.04</v>
      </c>
      <c r="N1476" t="n">
        <v>47.7</v>
      </c>
      <c r="O1476" t="s">
        <v>291</v>
      </c>
      <c r="P1476" t="s">
        <v>253</v>
      </c>
      <c r="Q1476" t="s">
        <v>253</v>
      </c>
      <c r="R1476" t="s">
        <v>233</v>
      </c>
      <c r="S1476" t="s">
        <v>229</v>
      </c>
      <c r="T1476" t="n">
        <v>5</v>
      </c>
    </row>
    <row r="1477" spans="1:20">
      <c r="A1477" s="1" t="n">
        <v>36525</v>
      </c>
      <c r="B1477" t="s">
        <v>291</v>
      </c>
      <c r="C1477" t="n">
        <v>4</v>
      </c>
      <c r="D1477" t="n">
        <v>20</v>
      </c>
      <c r="E1477" t="s">
        <v>52</v>
      </c>
      <c r="F1477" t="n">
        <v>3201</v>
      </c>
      <c r="G1477" t="s">
        <v>228</v>
      </c>
      <c r="H1477" t="s">
        <v>229</v>
      </c>
      <c r="I1477" t="n">
        <v>5</v>
      </c>
      <c r="J1477" t="n">
        <v>458</v>
      </c>
      <c r="K1477" t="s">
        <v>230</v>
      </c>
      <c r="L1477" t="n">
        <v>252</v>
      </c>
      <c r="M1477" t="n">
        <v>0.22</v>
      </c>
      <c r="N1477" t="n">
        <v>19.6</v>
      </c>
      <c r="O1477" t="s">
        <v>291</v>
      </c>
      <c r="P1477" t="s">
        <v>253</v>
      </c>
      <c r="Q1477" t="s">
        <v>253</v>
      </c>
      <c r="R1477" t="s">
        <v>233</v>
      </c>
      <c r="S1477" t="s">
        <v>229</v>
      </c>
      <c r="T1477" t="n">
        <v>5</v>
      </c>
    </row>
    <row r="1478" spans="1:20">
      <c r="A1478" s="1" t="n">
        <v>36556</v>
      </c>
      <c r="B1478" t="s">
        <v>227</v>
      </c>
      <c r="C1478" t="n">
        <v>9</v>
      </c>
      <c r="D1478" t="n">
        <v>20</v>
      </c>
      <c r="E1478" t="s">
        <v>52</v>
      </c>
      <c r="F1478" t="n">
        <v>3201</v>
      </c>
      <c r="G1478" t="s">
        <v>228</v>
      </c>
      <c r="H1478" t="s">
        <v>229</v>
      </c>
      <c r="I1478" t="n">
        <v>5</v>
      </c>
      <c r="J1478" t="n">
        <v>458</v>
      </c>
      <c r="K1478" t="s">
        <v>230</v>
      </c>
      <c r="L1478" t="n">
        <v>334</v>
      </c>
      <c r="M1478" t="n">
        <v>0.09</v>
      </c>
      <c r="N1478" t="n">
        <v>34.5</v>
      </c>
      <c r="O1478" t="s">
        <v>231</v>
      </c>
      <c r="P1478" t="s">
        <v>232</v>
      </c>
      <c r="Q1478" t="s">
        <v>232</v>
      </c>
      <c r="R1478" t="s">
        <v>233</v>
      </c>
      <c r="S1478" t="s">
        <v>229</v>
      </c>
      <c r="T1478" t="n">
        <v>5</v>
      </c>
    </row>
    <row r="1479" spans="1:20">
      <c r="A1479" s="1" t="n">
        <v>36556</v>
      </c>
      <c r="B1479" t="s">
        <v>227</v>
      </c>
      <c r="C1479" t="n">
        <v>10</v>
      </c>
      <c r="D1479" t="n">
        <v>20</v>
      </c>
      <c r="E1479" t="s">
        <v>52</v>
      </c>
      <c r="F1479" t="n">
        <v>3201</v>
      </c>
      <c r="G1479" t="s">
        <v>228</v>
      </c>
      <c r="H1479" t="s">
        <v>229</v>
      </c>
      <c r="I1479" t="n">
        <v>5</v>
      </c>
      <c r="J1479" t="n">
        <v>875</v>
      </c>
      <c r="K1479" t="s">
        <v>305</v>
      </c>
      <c r="L1479" t="n">
        <v>252</v>
      </c>
      <c r="M1479" t="n">
        <v>0.05</v>
      </c>
      <c r="N1479" t="n">
        <v>43.5</v>
      </c>
      <c r="O1479" t="s">
        <v>231</v>
      </c>
      <c r="P1479" t="s">
        <v>232</v>
      </c>
      <c r="Q1479" t="s">
        <v>232</v>
      </c>
      <c r="R1479" t="s">
        <v>233</v>
      </c>
      <c r="S1479" t="s">
        <v>229</v>
      </c>
      <c r="T1479" t="n">
        <v>5</v>
      </c>
    </row>
    <row r="1480" spans="1:20">
      <c r="A1480" s="1" t="n">
        <v>36556</v>
      </c>
      <c r="B1480" t="s">
        <v>227</v>
      </c>
      <c r="C1480" t="n">
        <v>11</v>
      </c>
      <c r="D1480" t="n">
        <v>20</v>
      </c>
      <c r="E1480" t="s">
        <v>52</v>
      </c>
      <c r="F1480" t="n">
        <v>3201</v>
      </c>
      <c r="G1480" t="s">
        <v>228</v>
      </c>
      <c r="H1480" t="s">
        <v>229</v>
      </c>
      <c r="I1480" t="n">
        <v>5</v>
      </c>
      <c r="J1480" t="n">
        <v>458</v>
      </c>
      <c r="K1480" t="s">
        <v>230</v>
      </c>
      <c r="L1480" t="n">
        <v>335</v>
      </c>
      <c r="M1480" t="n">
        <v>0.09</v>
      </c>
      <c r="N1480" t="n">
        <v>34.7</v>
      </c>
      <c r="O1480" t="s">
        <v>231</v>
      </c>
      <c r="P1480" t="s">
        <v>232</v>
      </c>
      <c r="Q1480" t="s">
        <v>232</v>
      </c>
      <c r="R1480" t="s">
        <v>233</v>
      </c>
      <c r="S1480" t="s">
        <v>229</v>
      </c>
      <c r="T1480" t="n">
        <v>5</v>
      </c>
    </row>
    <row r="1481" spans="1:20">
      <c r="A1481" s="1" t="n">
        <v>36556</v>
      </c>
      <c r="B1481" t="s">
        <v>227</v>
      </c>
      <c r="C1481" t="n">
        <v>12</v>
      </c>
      <c r="D1481" t="n">
        <v>20</v>
      </c>
      <c r="E1481" t="s">
        <v>52</v>
      </c>
      <c r="F1481" t="n">
        <v>3201</v>
      </c>
      <c r="G1481" t="s">
        <v>228</v>
      </c>
      <c r="H1481" t="s">
        <v>229</v>
      </c>
      <c r="I1481" t="n">
        <v>5</v>
      </c>
      <c r="J1481" t="n">
        <v>945</v>
      </c>
      <c r="K1481" t="s">
        <v>282</v>
      </c>
      <c r="L1481" t="n">
        <v>313</v>
      </c>
      <c r="M1481" t="n">
        <v>0.07000000000000001</v>
      </c>
      <c r="N1481" t="n">
        <v>39.1</v>
      </c>
      <c r="O1481" t="s">
        <v>231</v>
      </c>
      <c r="P1481" t="s">
        <v>232</v>
      </c>
      <c r="Q1481" t="s">
        <v>232</v>
      </c>
      <c r="R1481" t="s">
        <v>233</v>
      </c>
      <c r="S1481" t="s">
        <v>229</v>
      </c>
      <c r="T1481" t="n">
        <v>5</v>
      </c>
    </row>
    <row r="1482" spans="1:20">
      <c r="A1482" s="1" t="n">
        <v>36556</v>
      </c>
      <c r="B1482" t="s">
        <v>236</v>
      </c>
      <c r="C1482" t="n">
        <v>1</v>
      </c>
      <c r="D1482" t="n">
        <v>216</v>
      </c>
      <c r="E1482" t="s">
        <v>264</v>
      </c>
      <c r="F1482" t="n">
        <v>3201</v>
      </c>
      <c r="G1482" t="s">
        <v>228</v>
      </c>
      <c r="H1482" t="s">
        <v>229</v>
      </c>
      <c r="I1482" t="n">
        <v>5</v>
      </c>
      <c r="J1482" t="n">
        <v>515</v>
      </c>
      <c r="K1482" t="s">
        <v>239</v>
      </c>
      <c r="L1482" t="n">
        <v>311</v>
      </c>
      <c r="M1482" t="n">
        <v>0</v>
      </c>
      <c r="N1482" t="n">
        <v>0</v>
      </c>
    </row>
    <row r="1483" spans="1:20">
      <c r="A1483" s="1" t="n">
        <v>36556</v>
      </c>
      <c r="B1483" t="s">
        <v>286</v>
      </c>
      <c r="C1483" t="n">
        <v>617</v>
      </c>
      <c r="D1483" t="n">
        <v>152</v>
      </c>
      <c r="E1483" t="s">
        <v>302</v>
      </c>
      <c r="F1483" t="n">
        <v>3201</v>
      </c>
      <c r="G1483" t="s">
        <v>228</v>
      </c>
      <c r="H1483" t="s">
        <v>229</v>
      </c>
      <c r="I1483" t="n">
        <v>5</v>
      </c>
      <c r="J1483" t="n">
        <v>260</v>
      </c>
      <c r="K1483" t="s">
        <v>250</v>
      </c>
      <c r="L1483" t="n">
        <v>25</v>
      </c>
      <c r="M1483" t="n">
        <v>0</v>
      </c>
      <c r="N1483" t="n">
        <v>0</v>
      </c>
    </row>
    <row r="1484" spans="1:20">
      <c r="A1484" s="1" t="n">
        <v>36556</v>
      </c>
      <c r="B1484" t="s">
        <v>286</v>
      </c>
      <c r="C1484" t="n">
        <v>618</v>
      </c>
      <c r="D1484" t="n">
        <v>152</v>
      </c>
      <c r="E1484" t="s">
        <v>302</v>
      </c>
      <c r="F1484" t="n">
        <v>3201</v>
      </c>
      <c r="G1484" t="s">
        <v>228</v>
      </c>
      <c r="H1484" t="s">
        <v>229</v>
      </c>
      <c r="I1484" t="n">
        <v>5</v>
      </c>
      <c r="J1484" t="n">
        <v>490</v>
      </c>
      <c r="K1484" t="s">
        <v>244</v>
      </c>
      <c r="L1484" t="n">
        <v>55</v>
      </c>
      <c r="M1484" t="n">
        <v>0</v>
      </c>
      <c r="N1484" t="n">
        <v>0</v>
      </c>
    </row>
    <row r="1485" spans="1:20">
      <c r="A1485" s="1" t="n">
        <v>36556</v>
      </c>
      <c r="B1485" t="s">
        <v>286</v>
      </c>
      <c r="C1485" t="n">
        <v>619</v>
      </c>
      <c r="D1485" t="n">
        <v>461</v>
      </c>
      <c r="E1485" t="s">
        <v>287</v>
      </c>
      <c r="F1485" t="n">
        <v>3201</v>
      </c>
      <c r="G1485" t="s">
        <v>228</v>
      </c>
      <c r="H1485" t="s">
        <v>229</v>
      </c>
      <c r="I1485" t="n">
        <v>5</v>
      </c>
      <c r="J1485" t="n">
        <v>795</v>
      </c>
      <c r="K1485" t="s">
        <v>240</v>
      </c>
      <c r="L1485" t="n">
        <v>6</v>
      </c>
      <c r="M1485" t="n">
        <v>0</v>
      </c>
      <c r="N1485" t="n">
        <v>0</v>
      </c>
    </row>
    <row r="1486" spans="1:20">
      <c r="A1486" s="1" t="n">
        <v>36556</v>
      </c>
      <c r="B1486" t="s">
        <v>291</v>
      </c>
      <c r="C1486" t="n">
        <v>2</v>
      </c>
      <c r="D1486" t="n">
        <v>20</v>
      </c>
      <c r="E1486" t="s">
        <v>52</v>
      </c>
      <c r="F1486" t="n">
        <v>3201</v>
      </c>
      <c r="G1486" t="s">
        <v>228</v>
      </c>
      <c r="H1486" t="s">
        <v>229</v>
      </c>
      <c r="I1486" t="n">
        <v>5</v>
      </c>
      <c r="J1486" t="n">
        <v>580</v>
      </c>
      <c r="K1486" t="s">
        <v>248</v>
      </c>
      <c r="L1486" t="n">
        <v>398</v>
      </c>
      <c r="M1486" t="n">
        <v>0.04</v>
      </c>
      <c r="N1486" t="n">
        <v>45.3</v>
      </c>
      <c r="O1486" t="s">
        <v>291</v>
      </c>
      <c r="P1486" t="s">
        <v>253</v>
      </c>
      <c r="Q1486" t="s">
        <v>253</v>
      </c>
      <c r="R1486" t="s">
        <v>233</v>
      </c>
      <c r="S1486" t="s">
        <v>229</v>
      </c>
      <c r="T1486" t="n">
        <v>5</v>
      </c>
    </row>
    <row r="1487" spans="1:20">
      <c r="A1487" s="1" t="n">
        <v>36556</v>
      </c>
      <c r="B1487" t="s">
        <v>291</v>
      </c>
      <c r="C1487" t="n">
        <v>600</v>
      </c>
      <c r="D1487" t="n">
        <v>20</v>
      </c>
      <c r="E1487" t="s">
        <v>52</v>
      </c>
      <c r="F1487" t="n">
        <v>3201</v>
      </c>
      <c r="G1487" t="s">
        <v>228</v>
      </c>
      <c r="H1487" t="s">
        <v>229</v>
      </c>
      <c r="I1487" t="n">
        <v>5</v>
      </c>
      <c r="J1487" t="n">
        <v>160</v>
      </c>
      <c r="K1487" t="s">
        <v>258</v>
      </c>
      <c r="L1487" t="n">
        <v>681</v>
      </c>
      <c r="M1487" t="n">
        <v>0.04</v>
      </c>
      <c r="N1487" t="n">
        <v>48.1</v>
      </c>
      <c r="O1487" t="s">
        <v>291</v>
      </c>
      <c r="P1487" t="s">
        <v>253</v>
      </c>
      <c r="Q1487" t="s">
        <v>253</v>
      </c>
      <c r="R1487" t="s">
        <v>233</v>
      </c>
      <c r="S1487" t="s">
        <v>229</v>
      </c>
      <c r="T1487" t="n">
        <v>5</v>
      </c>
    </row>
    <row r="1488" spans="1:20">
      <c r="A1488" s="1" t="n">
        <v>36585</v>
      </c>
      <c r="B1488" t="s">
        <v>227</v>
      </c>
      <c r="C1488" t="n">
        <v>7</v>
      </c>
      <c r="D1488" t="n">
        <v>20</v>
      </c>
      <c r="E1488" t="s">
        <v>52</v>
      </c>
      <c r="F1488" t="n">
        <v>3201</v>
      </c>
      <c r="G1488" t="s">
        <v>228</v>
      </c>
      <c r="H1488" t="s">
        <v>229</v>
      </c>
      <c r="I1488" t="n">
        <v>5</v>
      </c>
      <c r="J1488" t="n">
        <v>280</v>
      </c>
      <c r="K1488" t="s">
        <v>251</v>
      </c>
      <c r="L1488" t="n">
        <v>599</v>
      </c>
      <c r="M1488" t="n">
        <v>0.06</v>
      </c>
      <c r="N1488" t="n">
        <v>39.1</v>
      </c>
      <c r="O1488" t="s">
        <v>231</v>
      </c>
      <c r="P1488" t="s">
        <v>232</v>
      </c>
      <c r="Q1488" t="s">
        <v>232</v>
      </c>
      <c r="R1488" t="s">
        <v>233</v>
      </c>
      <c r="S1488" t="s">
        <v>229</v>
      </c>
      <c r="T1488" t="n">
        <v>5</v>
      </c>
    </row>
    <row r="1489" spans="1:20">
      <c r="A1489" s="1" t="n">
        <v>36585</v>
      </c>
      <c r="B1489" t="s">
        <v>227</v>
      </c>
      <c r="C1489" t="n">
        <v>8</v>
      </c>
      <c r="D1489" t="n">
        <v>20</v>
      </c>
      <c r="E1489" t="s">
        <v>52</v>
      </c>
      <c r="F1489" t="n">
        <v>3201</v>
      </c>
      <c r="G1489" t="s">
        <v>228</v>
      </c>
      <c r="H1489" t="s">
        <v>229</v>
      </c>
      <c r="I1489" t="n">
        <v>5</v>
      </c>
      <c r="J1489" t="n">
        <v>945</v>
      </c>
      <c r="K1489" t="s">
        <v>282</v>
      </c>
      <c r="L1489" t="n">
        <v>623</v>
      </c>
      <c r="M1489" t="n">
        <v>0.15</v>
      </c>
      <c r="N1489" t="n">
        <v>35.7</v>
      </c>
      <c r="O1489" t="s">
        <v>231</v>
      </c>
      <c r="P1489" t="s">
        <v>232</v>
      </c>
      <c r="Q1489" t="s">
        <v>232</v>
      </c>
      <c r="R1489" t="s">
        <v>233</v>
      </c>
      <c r="S1489" t="s">
        <v>229</v>
      </c>
      <c r="T1489" t="n">
        <v>5</v>
      </c>
    </row>
    <row r="1490" spans="1:20">
      <c r="A1490" s="1" t="n">
        <v>36585</v>
      </c>
      <c r="B1490" t="s">
        <v>227</v>
      </c>
      <c r="C1490" t="n">
        <v>44</v>
      </c>
      <c r="D1490" t="n">
        <v>508</v>
      </c>
      <c r="E1490" t="s">
        <v>246</v>
      </c>
      <c r="F1490" t="n">
        <v>3201</v>
      </c>
      <c r="G1490" t="s">
        <v>228</v>
      </c>
      <c r="H1490" t="s">
        <v>229</v>
      </c>
      <c r="I1490" t="n">
        <v>5</v>
      </c>
      <c r="J1490" t="n">
        <v>458</v>
      </c>
      <c r="K1490" t="s">
        <v>230</v>
      </c>
      <c r="L1490" t="n">
        <v>109</v>
      </c>
      <c r="M1490" t="n">
        <v>0.15</v>
      </c>
      <c r="N1490" t="n">
        <v>19.4</v>
      </c>
    </row>
    <row r="1491" spans="1:20">
      <c r="A1491" s="1" t="n">
        <v>36585</v>
      </c>
      <c r="B1491" t="s">
        <v>236</v>
      </c>
      <c r="C1491" t="n">
        <v>1</v>
      </c>
      <c r="D1491" t="n">
        <v>216</v>
      </c>
      <c r="E1491" t="s">
        <v>264</v>
      </c>
      <c r="F1491" t="n">
        <v>3201</v>
      </c>
      <c r="G1491" t="s">
        <v>228</v>
      </c>
      <c r="H1491" t="s">
        <v>229</v>
      </c>
      <c r="I1491" t="n">
        <v>5</v>
      </c>
      <c r="J1491" t="n">
        <v>515</v>
      </c>
      <c r="K1491" t="s">
        <v>239</v>
      </c>
      <c r="L1491" t="n">
        <v>218</v>
      </c>
      <c r="M1491" t="n">
        <v>0</v>
      </c>
      <c r="N1491" t="n">
        <v>0</v>
      </c>
    </row>
    <row r="1492" spans="1:20">
      <c r="A1492" s="1" t="n">
        <v>36585</v>
      </c>
      <c r="B1492" t="s">
        <v>236</v>
      </c>
      <c r="C1492" t="n">
        <v>2</v>
      </c>
      <c r="D1492" t="n">
        <v>216</v>
      </c>
      <c r="E1492" t="s">
        <v>264</v>
      </c>
      <c r="F1492" t="n">
        <v>3201</v>
      </c>
      <c r="G1492" t="s">
        <v>228</v>
      </c>
      <c r="H1492" t="s">
        <v>229</v>
      </c>
      <c r="I1492" t="n">
        <v>5</v>
      </c>
      <c r="J1492" t="n">
        <v>490</v>
      </c>
      <c r="K1492" t="s">
        <v>244</v>
      </c>
      <c r="L1492" t="n">
        <v>300</v>
      </c>
      <c r="M1492" t="n">
        <v>0</v>
      </c>
      <c r="N1492" t="n">
        <v>0</v>
      </c>
    </row>
    <row r="1493" spans="1:20">
      <c r="A1493" s="1" t="n">
        <v>36585</v>
      </c>
      <c r="B1493" t="s">
        <v>286</v>
      </c>
      <c r="C1493" t="n">
        <v>663</v>
      </c>
      <c r="D1493" t="n">
        <v>152</v>
      </c>
      <c r="E1493" t="s">
        <v>302</v>
      </c>
      <c r="F1493" t="n">
        <v>3201</v>
      </c>
      <c r="G1493" t="s">
        <v>228</v>
      </c>
      <c r="H1493" t="s">
        <v>229</v>
      </c>
      <c r="I1493" t="n">
        <v>5</v>
      </c>
      <c r="J1493" t="n">
        <v>490</v>
      </c>
      <c r="K1493" t="s">
        <v>244</v>
      </c>
      <c r="L1493" t="n">
        <v>25</v>
      </c>
      <c r="M1493" t="n">
        <v>0</v>
      </c>
      <c r="N1493" t="n">
        <v>0</v>
      </c>
    </row>
    <row r="1494" spans="1:20">
      <c r="A1494" s="1" t="n">
        <v>36585</v>
      </c>
      <c r="B1494" t="s">
        <v>286</v>
      </c>
      <c r="C1494" t="n">
        <v>664</v>
      </c>
      <c r="D1494" t="n">
        <v>152</v>
      </c>
      <c r="E1494" t="s">
        <v>302</v>
      </c>
      <c r="F1494" t="n">
        <v>3201</v>
      </c>
      <c r="G1494" t="s">
        <v>228</v>
      </c>
      <c r="H1494" t="s">
        <v>229</v>
      </c>
      <c r="I1494" t="n">
        <v>5</v>
      </c>
      <c r="J1494" t="n">
        <v>515</v>
      </c>
      <c r="K1494" t="s">
        <v>239</v>
      </c>
      <c r="L1494" t="n">
        <v>160</v>
      </c>
      <c r="M1494" t="n">
        <v>0</v>
      </c>
      <c r="N1494" t="n">
        <v>0</v>
      </c>
    </row>
    <row r="1495" spans="1:20">
      <c r="A1495" s="1" t="n">
        <v>36585</v>
      </c>
      <c r="B1495" t="s">
        <v>286</v>
      </c>
      <c r="C1495" t="n">
        <v>665</v>
      </c>
      <c r="D1495" t="n">
        <v>152</v>
      </c>
      <c r="E1495" t="s">
        <v>302</v>
      </c>
      <c r="F1495" t="n">
        <v>3201</v>
      </c>
      <c r="G1495" t="s">
        <v>228</v>
      </c>
      <c r="H1495" t="s">
        <v>229</v>
      </c>
      <c r="I1495" t="n">
        <v>5</v>
      </c>
      <c r="J1495" t="n">
        <v>590</v>
      </c>
      <c r="K1495" t="s">
        <v>306</v>
      </c>
      <c r="L1495" t="n">
        <v>55</v>
      </c>
      <c r="M1495" t="n">
        <v>0</v>
      </c>
      <c r="N1495" t="n">
        <v>0</v>
      </c>
    </row>
    <row r="1496" spans="1:20">
      <c r="A1496" s="1" t="n">
        <v>36585</v>
      </c>
      <c r="B1496" t="s">
        <v>286</v>
      </c>
      <c r="C1496" t="n">
        <v>666</v>
      </c>
      <c r="D1496" t="n">
        <v>461</v>
      </c>
      <c r="E1496" t="s">
        <v>287</v>
      </c>
      <c r="F1496" t="n">
        <v>3201</v>
      </c>
      <c r="G1496" t="s">
        <v>228</v>
      </c>
      <c r="H1496" t="s">
        <v>229</v>
      </c>
      <c r="I1496" t="n">
        <v>5</v>
      </c>
      <c r="J1496" t="n">
        <v>490</v>
      </c>
      <c r="K1496" t="s">
        <v>244</v>
      </c>
      <c r="L1496" t="n">
        <v>43</v>
      </c>
      <c r="M1496" t="n">
        <v>0</v>
      </c>
      <c r="N1496" t="n">
        <v>0</v>
      </c>
    </row>
    <row r="1497" spans="1:20">
      <c r="A1497" s="1" t="n">
        <v>36585</v>
      </c>
      <c r="B1497" t="s">
        <v>291</v>
      </c>
      <c r="C1497" t="n">
        <v>2</v>
      </c>
      <c r="D1497" t="n">
        <v>20</v>
      </c>
      <c r="E1497" t="s">
        <v>52</v>
      </c>
      <c r="F1497" t="n">
        <v>3201</v>
      </c>
      <c r="G1497" t="s">
        <v>228</v>
      </c>
      <c r="H1497" t="s">
        <v>229</v>
      </c>
      <c r="I1497" t="n">
        <v>5</v>
      </c>
      <c r="J1497" t="n">
        <v>458</v>
      </c>
      <c r="K1497" t="s">
        <v>230</v>
      </c>
      <c r="L1497" t="n">
        <v>463</v>
      </c>
      <c r="M1497" t="n">
        <v>0.22</v>
      </c>
      <c r="N1497" t="n">
        <v>20.3</v>
      </c>
      <c r="O1497" t="s">
        <v>291</v>
      </c>
      <c r="P1497" t="s">
        <v>253</v>
      </c>
      <c r="Q1497" t="s">
        <v>253</v>
      </c>
      <c r="R1497" t="s">
        <v>233</v>
      </c>
      <c r="S1497" t="s">
        <v>229</v>
      </c>
      <c r="T1497" t="n">
        <v>5</v>
      </c>
    </row>
    <row r="1498" spans="1:20">
      <c r="A1498" s="1" t="n">
        <v>36585</v>
      </c>
      <c r="B1498" t="s">
        <v>291</v>
      </c>
      <c r="C1498" t="n">
        <v>600</v>
      </c>
      <c r="D1498" t="n">
        <v>20</v>
      </c>
      <c r="E1498" t="s">
        <v>52</v>
      </c>
      <c r="F1498" t="n">
        <v>3201</v>
      </c>
      <c r="G1498" t="s">
        <v>228</v>
      </c>
      <c r="H1498" t="s">
        <v>229</v>
      </c>
      <c r="I1498" t="n">
        <v>5</v>
      </c>
      <c r="J1498" t="n">
        <v>160</v>
      </c>
      <c r="K1498" t="s">
        <v>258</v>
      </c>
      <c r="L1498" t="n">
        <v>1446</v>
      </c>
      <c r="M1498" t="n">
        <v>0.03</v>
      </c>
      <c r="N1498" t="n">
        <v>51.1</v>
      </c>
      <c r="O1498" t="s">
        <v>291</v>
      </c>
      <c r="P1498" t="s">
        <v>253</v>
      </c>
      <c r="Q1498" t="s">
        <v>253</v>
      </c>
      <c r="R1498" t="s">
        <v>233</v>
      </c>
      <c r="S1498" t="s">
        <v>229</v>
      </c>
      <c r="T1498" t="n">
        <v>5</v>
      </c>
    </row>
    <row r="1499" spans="1:20">
      <c r="A1499" s="1" t="n">
        <v>36616</v>
      </c>
      <c r="B1499" t="s">
        <v>227</v>
      </c>
      <c r="C1499" t="n">
        <v>36</v>
      </c>
      <c r="D1499" t="n">
        <v>20</v>
      </c>
      <c r="E1499" t="s">
        <v>52</v>
      </c>
      <c r="F1499" t="n">
        <v>3201</v>
      </c>
      <c r="G1499" t="s">
        <v>228</v>
      </c>
      <c r="H1499" t="s">
        <v>229</v>
      </c>
      <c r="I1499" t="n">
        <v>5</v>
      </c>
      <c r="J1499" t="n">
        <v>280</v>
      </c>
      <c r="K1499" t="s">
        <v>251</v>
      </c>
      <c r="L1499" t="n">
        <v>536</v>
      </c>
      <c r="M1499" t="n">
        <v>0.1</v>
      </c>
      <c r="N1499" t="n">
        <v>31.4</v>
      </c>
      <c r="O1499" t="s">
        <v>231</v>
      </c>
      <c r="P1499" t="s">
        <v>232</v>
      </c>
      <c r="Q1499" t="s">
        <v>232</v>
      </c>
      <c r="R1499" t="s">
        <v>233</v>
      </c>
      <c r="S1499" t="s">
        <v>229</v>
      </c>
      <c r="T1499" t="n">
        <v>5</v>
      </c>
    </row>
    <row r="1500" spans="1:20">
      <c r="A1500" s="1" t="n">
        <v>36616</v>
      </c>
      <c r="B1500" t="s">
        <v>227</v>
      </c>
      <c r="C1500" t="n">
        <v>37</v>
      </c>
      <c r="D1500" t="n">
        <v>20</v>
      </c>
      <c r="E1500" t="s">
        <v>52</v>
      </c>
      <c r="F1500" t="n">
        <v>3201</v>
      </c>
      <c r="G1500" t="s">
        <v>228</v>
      </c>
      <c r="H1500" t="s">
        <v>229</v>
      </c>
      <c r="I1500" t="n">
        <v>5</v>
      </c>
      <c r="J1500" t="n">
        <v>875</v>
      </c>
      <c r="K1500" t="s">
        <v>305</v>
      </c>
      <c r="L1500" t="n">
        <v>219</v>
      </c>
      <c r="M1500" t="n">
        <v>0.05</v>
      </c>
      <c r="N1500" t="n">
        <v>42.2</v>
      </c>
      <c r="O1500" t="s">
        <v>231</v>
      </c>
      <c r="P1500" t="s">
        <v>232</v>
      </c>
      <c r="Q1500" t="s">
        <v>232</v>
      </c>
      <c r="R1500" t="s">
        <v>233</v>
      </c>
      <c r="S1500" t="s">
        <v>229</v>
      </c>
      <c r="T1500" t="n">
        <v>5</v>
      </c>
    </row>
    <row r="1501" spans="1:20">
      <c r="A1501" s="1" t="n">
        <v>36616</v>
      </c>
      <c r="B1501" t="s">
        <v>291</v>
      </c>
      <c r="C1501" t="n">
        <v>1</v>
      </c>
      <c r="D1501" t="n">
        <v>20</v>
      </c>
      <c r="E1501" t="s">
        <v>52</v>
      </c>
      <c r="F1501" t="n">
        <v>3201</v>
      </c>
      <c r="G1501" t="s">
        <v>228</v>
      </c>
      <c r="H1501" t="s">
        <v>229</v>
      </c>
      <c r="I1501" t="n">
        <v>5</v>
      </c>
      <c r="J1501" t="n">
        <v>160</v>
      </c>
      <c r="K1501" t="s">
        <v>258</v>
      </c>
      <c r="L1501" t="n">
        <v>701</v>
      </c>
      <c r="M1501" t="n">
        <v>0.04</v>
      </c>
      <c r="N1501" t="n">
        <v>48</v>
      </c>
      <c r="O1501" t="s">
        <v>291</v>
      </c>
      <c r="P1501" t="s">
        <v>253</v>
      </c>
      <c r="Q1501" t="s">
        <v>253</v>
      </c>
      <c r="R1501" t="s">
        <v>233</v>
      </c>
      <c r="S1501" t="s">
        <v>229</v>
      </c>
      <c r="T1501" t="n">
        <v>5</v>
      </c>
    </row>
    <row r="1502" spans="1:20">
      <c r="A1502" s="1" t="n">
        <v>36616</v>
      </c>
      <c r="B1502" t="s">
        <v>291</v>
      </c>
      <c r="C1502" t="n">
        <v>2</v>
      </c>
      <c r="D1502" t="n">
        <v>20</v>
      </c>
      <c r="E1502" t="s">
        <v>52</v>
      </c>
      <c r="F1502" t="n">
        <v>3201</v>
      </c>
      <c r="G1502" t="s">
        <v>228</v>
      </c>
      <c r="H1502" t="s">
        <v>229</v>
      </c>
      <c r="I1502" t="n">
        <v>5</v>
      </c>
      <c r="J1502" t="n">
        <v>280</v>
      </c>
      <c r="K1502" t="s">
        <v>251</v>
      </c>
      <c r="L1502" t="n">
        <v>623</v>
      </c>
      <c r="M1502" t="n">
        <v>0.07000000000000001</v>
      </c>
      <c r="N1502" t="n">
        <v>39.4</v>
      </c>
      <c r="O1502" t="s">
        <v>291</v>
      </c>
      <c r="P1502" t="s">
        <v>253</v>
      </c>
      <c r="Q1502" t="s">
        <v>253</v>
      </c>
      <c r="R1502" t="s">
        <v>233</v>
      </c>
      <c r="S1502" t="s">
        <v>229</v>
      </c>
      <c r="T1502" t="n">
        <v>5</v>
      </c>
    </row>
    <row r="1503" spans="1:20">
      <c r="A1503" s="1" t="n">
        <v>36616</v>
      </c>
      <c r="B1503" t="s">
        <v>291</v>
      </c>
      <c r="C1503" t="n">
        <v>3</v>
      </c>
      <c r="D1503" t="n">
        <v>20</v>
      </c>
      <c r="E1503" t="s">
        <v>52</v>
      </c>
      <c r="F1503" t="n">
        <v>3201</v>
      </c>
      <c r="G1503" t="s">
        <v>228</v>
      </c>
      <c r="H1503" t="s">
        <v>229</v>
      </c>
      <c r="I1503" t="n">
        <v>5</v>
      </c>
      <c r="J1503" t="n">
        <v>458</v>
      </c>
      <c r="K1503" t="s">
        <v>230</v>
      </c>
      <c r="L1503" t="n">
        <v>391</v>
      </c>
      <c r="M1503" t="n">
        <v>0.22</v>
      </c>
      <c r="N1503" t="n">
        <v>20.3</v>
      </c>
      <c r="O1503" t="s">
        <v>291</v>
      </c>
      <c r="P1503" t="s">
        <v>253</v>
      </c>
      <c r="Q1503" t="s">
        <v>253</v>
      </c>
      <c r="R1503" t="s">
        <v>233</v>
      </c>
      <c r="S1503" t="s">
        <v>229</v>
      </c>
      <c r="T1503" t="n">
        <v>5</v>
      </c>
    </row>
    <row r="1504" spans="1:20">
      <c r="A1504" s="1" t="n">
        <v>36616</v>
      </c>
      <c r="B1504" t="s">
        <v>291</v>
      </c>
      <c r="C1504" t="n">
        <v>4</v>
      </c>
      <c r="D1504" t="n">
        <v>20</v>
      </c>
      <c r="E1504" t="s">
        <v>52</v>
      </c>
      <c r="F1504" t="n">
        <v>3201</v>
      </c>
      <c r="G1504" t="s">
        <v>228</v>
      </c>
      <c r="H1504" t="s">
        <v>229</v>
      </c>
      <c r="I1504" t="n">
        <v>5</v>
      </c>
      <c r="J1504" t="n">
        <v>458</v>
      </c>
      <c r="K1504" t="s">
        <v>230</v>
      </c>
      <c r="L1504" t="n">
        <v>476</v>
      </c>
      <c r="M1504" t="n">
        <v>0.21</v>
      </c>
      <c r="N1504" t="n">
        <v>19.6</v>
      </c>
      <c r="O1504" t="s">
        <v>291</v>
      </c>
      <c r="P1504" t="s">
        <v>253</v>
      </c>
      <c r="Q1504" t="s">
        <v>253</v>
      </c>
      <c r="R1504" t="s">
        <v>233</v>
      </c>
      <c r="S1504" t="s">
        <v>229</v>
      </c>
      <c r="T1504" t="n">
        <v>5</v>
      </c>
    </row>
    <row r="1505" spans="1:20">
      <c r="A1505" s="1" t="n">
        <v>36616</v>
      </c>
      <c r="B1505" t="s">
        <v>307</v>
      </c>
      <c r="C1505" t="n">
        <v>605</v>
      </c>
      <c r="D1505" t="n">
        <v>213</v>
      </c>
      <c r="E1505" t="s">
        <v>234</v>
      </c>
      <c r="F1505" t="n">
        <v>3201</v>
      </c>
      <c r="G1505" t="s">
        <v>228</v>
      </c>
      <c r="H1505" t="s">
        <v>229</v>
      </c>
      <c r="I1505" t="n">
        <v>5</v>
      </c>
      <c r="J1505" t="n">
        <v>490</v>
      </c>
      <c r="K1505" t="s">
        <v>244</v>
      </c>
      <c r="L1505" t="n">
        <v>300</v>
      </c>
      <c r="M1505" t="n">
        <v>0</v>
      </c>
      <c r="N1505" t="n">
        <v>0</v>
      </c>
    </row>
    <row r="1506" spans="1:20">
      <c r="A1506" s="1" t="n">
        <v>36646</v>
      </c>
      <c r="B1506" t="s">
        <v>227</v>
      </c>
      <c r="C1506" t="n">
        <v>46</v>
      </c>
      <c r="D1506" t="n">
        <v>20</v>
      </c>
      <c r="E1506" t="s">
        <v>52</v>
      </c>
      <c r="F1506" t="n">
        <v>3201</v>
      </c>
      <c r="G1506" t="s">
        <v>228</v>
      </c>
      <c r="H1506" t="s">
        <v>229</v>
      </c>
      <c r="I1506" t="n">
        <v>5</v>
      </c>
      <c r="J1506" t="n">
        <v>458</v>
      </c>
      <c r="K1506" t="s">
        <v>230</v>
      </c>
      <c r="L1506" t="n">
        <v>385</v>
      </c>
      <c r="M1506" t="n">
        <v>0.08</v>
      </c>
      <c r="N1506" t="n">
        <v>32.1</v>
      </c>
      <c r="O1506" t="s">
        <v>231</v>
      </c>
      <c r="P1506" t="s">
        <v>232</v>
      </c>
      <c r="Q1506" t="s">
        <v>232</v>
      </c>
      <c r="R1506" t="s">
        <v>233</v>
      </c>
      <c r="S1506" t="s">
        <v>229</v>
      </c>
      <c r="T1506" t="n">
        <v>5</v>
      </c>
    </row>
    <row r="1507" spans="1:20">
      <c r="A1507" s="1" t="n">
        <v>36646</v>
      </c>
      <c r="B1507" t="s">
        <v>227</v>
      </c>
      <c r="C1507" t="n">
        <v>47</v>
      </c>
      <c r="D1507" t="n">
        <v>20</v>
      </c>
      <c r="E1507" t="s">
        <v>52</v>
      </c>
      <c r="F1507" t="n">
        <v>3201</v>
      </c>
      <c r="G1507" t="s">
        <v>228</v>
      </c>
      <c r="H1507" t="s">
        <v>229</v>
      </c>
      <c r="I1507" t="n">
        <v>5</v>
      </c>
      <c r="J1507" t="n">
        <v>458</v>
      </c>
      <c r="K1507" t="s">
        <v>230</v>
      </c>
      <c r="L1507" t="n">
        <v>194</v>
      </c>
      <c r="M1507" t="n">
        <v>0.02</v>
      </c>
      <c r="N1507" t="n">
        <v>44.8</v>
      </c>
      <c r="O1507" t="s">
        <v>231</v>
      </c>
      <c r="P1507" t="s">
        <v>232</v>
      </c>
      <c r="Q1507" t="s">
        <v>232</v>
      </c>
      <c r="R1507" t="s">
        <v>233</v>
      </c>
      <c r="S1507" t="s">
        <v>229</v>
      </c>
      <c r="T1507" t="n">
        <v>5</v>
      </c>
    </row>
    <row r="1508" spans="1:20">
      <c r="A1508" s="1" t="n">
        <v>36646</v>
      </c>
      <c r="B1508" t="s">
        <v>227</v>
      </c>
      <c r="C1508" t="n">
        <v>48</v>
      </c>
      <c r="D1508" t="n">
        <v>20</v>
      </c>
      <c r="E1508" t="s">
        <v>52</v>
      </c>
      <c r="F1508" t="n">
        <v>3201</v>
      </c>
      <c r="G1508" t="s">
        <v>228</v>
      </c>
      <c r="H1508" t="s">
        <v>229</v>
      </c>
      <c r="I1508" t="n">
        <v>5</v>
      </c>
      <c r="J1508" t="n">
        <v>580</v>
      </c>
      <c r="K1508" t="s">
        <v>248</v>
      </c>
      <c r="L1508" t="n">
        <v>190</v>
      </c>
      <c r="M1508" t="n">
        <v>0.07000000000000001</v>
      </c>
      <c r="N1508" t="n">
        <v>46</v>
      </c>
      <c r="O1508" t="s">
        <v>231</v>
      </c>
      <c r="P1508" t="s">
        <v>232</v>
      </c>
      <c r="Q1508" t="s">
        <v>232</v>
      </c>
      <c r="R1508" t="s">
        <v>233</v>
      </c>
      <c r="S1508" t="s">
        <v>229</v>
      </c>
      <c r="T1508" t="n">
        <v>5</v>
      </c>
    </row>
    <row r="1509" spans="1:20">
      <c r="A1509" s="1" t="n">
        <v>36646</v>
      </c>
      <c r="B1509" t="s">
        <v>227</v>
      </c>
      <c r="C1509" t="n">
        <v>49</v>
      </c>
      <c r="D1509" t="n">
        <v>20</v>
      </c>
      <c r="E1509" t="s">
        <v>52</v>
      </c>
      <c r="F1509" t="n">
        <v>3201</v>
      </c>
      <c r="G1509" t="s">
        <v>228</v>
      </c>
      <c r="H1509" t="s">
        <v>229</v>
      </c>
      <c r="I1509" t="n">
        <v>5</v>
      </c>
      <c r="J1509" t="n">
        <v>280</v>
      </c>
      <c r="K1509" t="s">
        <v>251</v>
      </c>
      <c r="L1509" t="n">
        <v>271</v>
      </c>
      <c r="M1509" t="n">
        <v>0.1</v>
      </c>
      <c r="N1509" t="n">
        <v>31.5</v>
      </c>
      <c r="O1509" t="s">
        <v>231</v>
      </c>
      <c r="P1509" t="s">
        <v>232</v>
      </c>
      <c r="Q1509" t="s">
        <v>232</v>
      </c>
      <c r="R1509" t="s">
        <v>233</v>
      </c>
      <c r="S1509" t="s">
        <v>229</v>
      </c>
      <c r="T1509" t="n">
        <v>5</v>
      </c>
    </row>
    <row r="1510" spans="1:20">
      <c r="A1510" s="1" t="n">
        <v>36646</v>
      </c>
      <c r="B1510" t="s">
        <v>227</v>
      </c>
      <c r="C1510" t="n">
        <v>58</v>
      </c>
      <c r="D1510" t="n">
        <v>508</v>
      </c>
      <c r="E1510" t="s">
        <v>246</v>
      </c>
      <c r="F1510" t="n">
        <v>3201</v>
      </c>
      <c r="G1510" t="s">
        <v>228</v>
      </c>
      <c r="H1510" t="s">
        <v>229</v>
      </c>
      <c r="I1510" t="n">
        <v>5</v>
      </c>
      <c r="J1510" t="n">
        <v>458</v>
      </c>
      <c r="K1510" t="s">
        <v>230</v>
      </c>
      <c r="L1510" t="n">
        <v>101</v>
      </c>
      <c r="M1510" t="n">
        <v>0.17</v>
      </c>
      <c r="N1510" t="n">
        <v>0</v>
      </c>
    </row>
    <row r="1511" spans="1:20">
      <c r="A1511" s="1" t="n">
        <v>36646</v>
      </c>
      <c r="B1511" t="s">
        <v>236</v>
      </c>
      <c r="C1511" t="n">
        <v>1</v>
      </c>
      <c r="D1511" t="n">
        <v>216</v>
      </c>
      <c r="E1511" t="s">
        <v>264</v>
      </c>
      <c r="F1511" t="n">
        <v>3201</v>
      </c>
      <c r="G1511" t="s">
        <v>228</v>
      </c>
      <c r="H1511" t="s">
        <v>229</v>
      </c>
      <c r="I1511" t="n">
        <v>5</v>
      </c>
      <c r="J1511" t="n">
        <v>490</v>
      </c>
      <c r="K1511" t="s">
        <v>244</v>
      </c>
      <c r="L1511" t="n">
        <v>303</v>
      </c>
      <c r="M1511" t="n">
        <v>0</v>
      </c>
      <c r="N1511" t="n">
        <v>0</v>
      </c>
    </row>
    <row r="1512" spans="1:20">
      <c r="A1512" s="1" t="n">
        <v>36646</v>
      </c>
      <c r="B1512" t="s">
        <v>291</v>
      </c>
      <c r="C1512" t="n">
        <v>1</v>
      </c>
      <c r="D1512" t="n">
        <v>213</v>
      </c>
      <c r="E1512" t="s">
        <v>234</v>
      </c>
      <c r="F1512" t="n">
        <v>3201</v>
      </c>
      <c r="G1512" t="s">
        <v>228</v>
      </c>
      <c r="H1512" t="s">
        <v>229</v>
      </c>
      <c r="I1512" t="n">
        <v>5</v>
      </c>
      <c r="J1512" t="n">
        <v>640</v>
      </c>
      <c r="K1512" t="s">
        <v>276</v>
      </c>
      <c r="L1512" t="n">
        <v>75</v>
      </c>
      <c r="M1512" t="n">
        <v>0</v>
      </c>
      <c r="N1512" t="n">
        <v>0</v>
      </c>
    </row>
    <row r="1513" spans="1:20">
      <c r="A1513" s="1" t="n">
        <v>36646</v>
      </c>
      <c r="B1513" t="s">
        <v>291</v>
      </c>
      <c r="C1513" t="n">
        <v>2</v>
      </c>
      <c r="D1513" t="n">
        <v>20</v>
      </c>
      <c r="E1513" t="s">
        <v>52</v>
      </c>
      <c r="F1513" t="n">
        <v>3201</v>
      </c>
      <c r="G1513" t="s">
        <v>228</v>
      </c>
      <c r="H1513" t="s">
        <v>229</v>
      </c>
      <c r="I1513" t="n">
        <v>5</v>
      </c>
      <c r="J1513" t="n">
        <v>160</v>
      </c>
      <c r="K1513" t="s">
        <v>258</v>
      </c>
      <c r="L1513" t="n">
        <v>296</v>
      </c>
      <c r="M1513" t="n">
        <v>0.02</v>
      </c>
      <c r="N1513" t="n">
        <v>54.2</v>
      </c>
      <c r="O1513" t="s">
        <v>291</v>
      </c>
      <c r="P1513" t="s">
        <v>253</v>
      </c>
      <c r="Q1513" t="s">
        <v>253</v>
      </c>
      <c r="R1513" t="s">
        <v>233</v>
      </c>
      <c r="S1513" t="s">
        <v>229</v>
      </c>
      <c r="T1513" t="n">
        <v>5</v>
      </c>
    </row>
    <row r="1514" spans="1:20">
      <c r="A1514" s="1" t="n">
        <v>36646</v>
      </c>
      <c r="B1514" t="s">
        <v>291</v>
      </c>
      <c r="C1514" t="n">
        <v>3</v>
      </c>
      <c r="D1514" t="n">
        <v>20</v>
      </c>
      <c r="E1514" t="s">
        <v>52</v>
      </c>
      <c r="F1514" t="n">
        <v>3201</v>
      </c>
      <c r="G1514" t="s">
        <v>228</v>
      </c>
      <c r="H1514" t="s">
        <v>229</v>
      </c>
      <c r="I1514" t="n">
        <v>5</v>
      </c>
      <c r="J1514" t="n">
        <v>160</v>
      </c>
      <c r="K1514" t="s">
        <v>258</v>
      </c>
      <c r="L1514" t="n">
        <v>197</v>
      </c>
      <c r="M1514" t="n">
        <v>0.05</v>
      </c>
      <c r="N1514" t="n">
        <v>47.5</v>
      </c>
      <c r="O1514" t="s">
        <v>291</v>
      </c>
      <c r="P1514" t="s">
        <v>253</v>
      </c>
      <c r="Q1514" t="s">
        <v>253</v>
      </c>
      <c r="R1514" t="s">
        <v>233</v>
      </c>
      <c r="S1514" t="s">
        <v>229</v>
      </c>
      <c r="T1514" t="n">
        <v>5</v>
      </c>
    </row>
    <row r="1515" spans="1:20">
      <c r="A1515" s="1" t="n">
        <v>36646</v>
      </c>
      <c r="B1515" t="s">
        <v>291</v>
      </c>
      <c r="C1515" t="n">
        <v>4</v>
      </c>
      <c r="D1515" t="n">
        <v>20</v>
      </c>
      <c r="E1515" t="s">
        <v>52</v>
      </c>
      <c r="F1515" t="n">
        <v>3201</v>
      </c>
      <c r="G1515" t="s">
        <v>228</v>
      </c>
      <c r="H1515" t="s">
        <v>229</v>
      </c>
      <c r="I1515" t="n">
        <v>5</v>
      </c>
      <c r="J1515" t="n">
        <v>280</v>
      </c>
      <c r="K1515" t="s">
        <v>251</v>
      </c>
      <c r="L1515" t="n">
        <v>257</v>
      </c>
      <c r="M1515" t="n">
        <v>0.1</v>
      </c>
      <c r="N1515" t="n">
        <v>31.5</v>
      </c>
      <c r="O1515" t="s">
        <v>291</v>
      </c>
      <c r="P1515" t="s">
        <v>253</v>
      </c>
      <c r="Q1515" t="s">
        <v>253</v>
      </c>
      <c r="R1515" t="s">
        <v>233</v>
      </c>
      <c r="S1515" t="s">
        <v>229</v>
      </c>
      <c r="T1515" t="n">
        <v>5</v>
      </c>
    </row>
    <row r="1516" spans="1:20">
      <c r="A1516" s="1" t="n">
        <v>36646</v>
      </c>
      <c r="B1516" t="s">
        <v>291</v>
      </c>
      <c r="C1516" t="n">
        <v>5</v>
      </c>
      <c r="D1516" t="n">
        <v>20</v>
      </c>
      <c r="E1516" t="s">
        <v>52</v>
      </c>
      <c r="F1516" t="n">
        <v>3201</v>
      </c>
      <c r="G1516" t="s">
        <v>228</v>
      </c>
      <c r="H1516" t="s">
        <v>229</v>
      </c>
      <c r="I1516" t="n">
        <v>5</v>
      </c>
      <c r="J1516" t="n">
        <v>458</v>
      </c>
      <c r="K1516" t="s">
        <v>230</v>
      </c>
      <c r="L1516" t="n">
        <v>87</v>
      </c>
      <c r="M1516" t="n">
        <v>0.11</v>
      </c>
      <c r="N1516" t="n">
        <v>28.6</v>
      </c>
      <c r="O1516" t="s">
        <v>291</v>
      </c>
      <c r="P1516" t="s">
        <v>253</v>
      </c>
      <c r="Q1516" t="s">
        <v>253</v>
      </c>
      <c r="R1516" t="s">
        <v>233</v>
      </c>
      <c r="S1516" t="s">
        <v>229</v>
      </c>
      <c r="T1516" t="n">
        <v>5</v>
      </c>
    </row>
    <row r="1517" spans="1:20">
      <c r="A1517" s="1" t="n">
        <v>36646</v>
      </c>
      <c r="B1517" t="s">
        <v>291</v>
      </c>
      <c r="C1517" t="n">
        <v>6</v>
      </c>
      <c r="D1517" t="n">
        <v>20</v>
      </c>
      <c r="E1517" t="s">
        <v>52</v>
      </c>
      <c r="F1517" t="n">
        <v>3201</v>
      </c>
      <c r="G1517" t="s">
        <v>228</v>
      </c>
      <c r="H1517" t="s">
        <v>229</v>
      </c>
      <c r="I1517" t="n">
        <v>5</v>
      </c>
      <c r="J1517" t="n">
        <v>458</v>
      </c>
      <c r="K1517" t="s">
        <v>230</v>
      </c>
      <c r="L1517" t="n">
        <v>300</v>
      </c>
      <c r="M1517" t="n">
        <v>0.21</v>
      </c>
      <c r="N1517" t="n">
        <v>20.5</v>
      </c>
      <c r="O1517" t="s">
        <v>291</v>
      </c>
      <c r="P1517" t="s">
        <v>253</v>
      </c>
      <c r="Q1517" t="s">
        <v>253</v>
      </c>
      <c r="R1517" t="s">
        <v>233</v>
      </c>
      <c r="S1517" t="s">
        <v>229</v>
      </c>
      <c r="T1517" t="n">
        <v>5</v>
      </c>
    </row>
    <row r="1518" spans="1:20">
      <c r="A1518" s="1" t="n">
        <v>36677</v>
      </c>
      <c r="B1518" t="s">
        <v>227</v>
      </c>
      <c r="C1518" t="n">
        <v>51</v>
      </c>
      <c r="D1518" t="n">
        <v>20</v>
      </c>
      <c r="E1518" t="s">
        <v>52</v>
      </c>
      <c r="F1518" t="n">
        <v>3201</v>
      </c>
      <c r="G1518" t="s">
        <v>228</v>
      </c>
      <c r="H1518" t="s">
        <v>229</v>
      </c>
      <c r="I1518" t="n">
        <v>5</v>
      </c>
      <c r="J1518" t="n">
        <v>458</v>
      </c>
      <c r="K1518" t="s">
        <v>230</v>
      </c>
      <c r="L1518" t="n">
        <v>111</v>
      </c>
      <c r="M1518" t="n">
        <v>0.09</v>
      </c>
      <c r="N1518" t="n">
        <v>34.4</v>
      </c>
      <c r="O1518" t="s">
        <v>231</v>
      </c>
      <c r="P1518" t="s">
        <v>232</v>
      </c>
      <c r="Q1518" t="s">
        <v>232</v>
      </c>
      <c r="R1518" t="s">
        <v>233</v>
      </c>
      <c r="S1518" t="s">
        <v>229</v>
      </c>
      <c r="T1518" t="n">
        <v>5</v>
      </c>
    </row>
    <row r="1519" spans="1:20">
      <c r="A1519" s="1" t="n">
        <v>36677</v>
      </c>
      <c r="B1519" t="s">
        <v>227</v>
      </c>
      <c r="C1519" t="n">
        <v>52</v>
      </c>
      <c r="D1519" t="n">
        <v>20</v>
      </c>
      <c r="E1519" t="s">
        <v>52</v>
      </c>
      <c r="F1519" t="n">
        <v>3201</v>
      </c>
      <c r="G1519" t="s">
        <v>228</v>
      </c>
      <c r="H1519" t="s">
        <v>229</v>
      </c>
      <c r="I1519" t="n">
        <v>5</v>
      </c>
      <c r="J1519" t="n">
        <v>280</v>
      </c>
      <c r="K1519" t="s">
        <v>251</v>
      </c>
      <c r="L1519" t="n">
        <v>474</v>
      </c>
      <c r="M1519" t="n">
        <v>0.06</v>
      </c>
      <c r="N1519" t="n">
        <v>39.1</v>
      </c>
      <c r="O1519" t="s">
        <v>231</v>
      </c>
      <c r="P1519" t="s">
        <v>232</v>
      </c>
      <c r="Q1519" t="s">
        <v>232</v>
      </c>
      <c r="R1519" t="s">
        <v>233</v>
      </c>
      <c r="S1519" t="s">
        <v>229</v>
      </c>
      <c r="T1519" t="n">
        <v>5</v>
      </c>
    </row>
    <row r="1520" spans="1:20">
      <c r="A1520" s="1" t="n">
        <v>36677</v>
      </c>
      <c r="B1520" t="s">
        <v>227</v>
      </c>
      <c r="C1520" t="n">
        <v>53</v>
      </c>
      <c r="D1520" t="n">
        <v>20</v>
      </c>
      <c r="E1520" t="s">
        <v>52</v>
      </c>
      <c r="F1520" t="n">
        <v>3201</v>
      </c>
      <c r="G1520" t="s">
        <v>228</v>
      </c>
      <c r="H1520" t="s">
        <v>229</v>
      </c>
      <c r="I1520" t="n">
        <v>5</v>
      </c>
      <c r="J1520" t="n">
        <v>875</v>
      </c>
      <c r="K1520" t="s">
        <v>305</v>
      </c>
      <c r="L1520" t="n">
        <v>209</v>
      </c>
      <c r="M1520" t="n">
        <v>0.05</v>
      </c>
      <c r="N1520" t="n">
        <v>42</v>
      </c>
      <c r="O1520" t="s">
        <v>231</v>
      </c>
      <c r="P1520" t="s">
        <v>232</v>
      </c>
      <c r="Q1520" t="s">
        <v>232</v>
      </c>
      <c r="R1520" t="s">
        <v>233</v>
      </c>
      <c r="S1520" t="s">
        <v>229</v>
      </c>
      <c r="T1520" t="n">
        <v>5</v>
      </c>
    </row>
    <row r="1521" spans="1:20">
      <c r="A1521" s="1" t="n">
        <v>36677</v>
      </c>
      <c r="B1521" t="s">
        <v>227</v>
      </c>
      <c r="C1521" t="n">
        <v>54</v>
      </c>
      <c r="D1521" t="n">
        <v>20</v>
      </c>
      <c r="E1521" t="s">
        <v>52</v>
      </c>
      <c r="F1521" t="n">
        <v>3201</v>
      </c>
      <c r="G1521" t="s">
        <v>228</v>
      </c>
      <c r="H1521" t="s">
        <v>229</v>
      </c>
      <c r="I1521" t="n">
        <v>5</v>
      </c>
      <c r="J1521" t="n">
        <v>280</v>
      </c>
      <c r="K1521" t="s">
        <v>251</v>
      </c>
      <c r="L1521" t="n">
        <v>379</v>
      </c>
      <c r="M1521" t="n">
        <v>0.1</v>
      </c>
      <c r="N1521" t="n">
        <v>31.5</v>
      </c>
      <c r="O1521" t="s">
        <v>231</v>
      </c>
      <c r="P1521" t="s">
        <v>232</v>
      </c>
      <c r="Q1521" t="s">
        <v>232</v>
      </c>
      <c r="R1521" t="s">
        <v>233</v>
      </c>
      <c r="S1521" t="s">
        <v>229</v>
      </c>
      <c r="T1521" t="n">
        <v>5</v>
      </c>
    </row>
    <row r="1522" spans="1:20">
      <c r="A1522" s="1" t="n">
        <v>36677</v>
      </c>
      <c r="B1522" t="s">
        <v>227</v>
      </c>
      <c r="C1522" t="n">
        <v>67</v>
      </c>
      <c r="D1522" t="n">
        <v>508</v>
      </c>
      <c r="E1522" t="s">
        <v>246</v>
      </c>
      <c r="F1522" t="n">
        <v>3201</v>
      </c>
      <c r="G1522" t="s">
        <v>228</v>
      </c>
      <c r="H1522" t="s">
        <v>229</v>
      </c>
      <c r="I1522" t="n">
        <v>5</v>
      </c>
      <c r="J1522" t="n">
        <v>458</v>
      </c>
      <c r="K1522" t="s">
        <v>230</v>
      </c>
      <c r="L1522" t="n">
        <v>105</v>
      </c>
      <c r="M1522" t="n">
        <v>0.17</v>
      </c>
      <c r="N1522" t="n">
        <v>0</v>
      </c>
    </row>
    <row r="1523" spans="1:20">
      <c r="A1523" s="1" t="n">
        <v>36677</v>
      </c>
      <c r="B1523" t="s">
        <v>236</v>
      </c>
      <c r="C1523" t="n">
        <v>1</v>
      </c>
      <c r="D1523" t="n">
        <v>213</v>
      </c>
      <c r="E1523" t="s">
        <v>234</v>
      </c>
      <c r="F1523" t="n">
        <v>3201</v>
      </c>
      <c r="G1523" t="s">
        <v>228</v>
      </c>
      <c r="H1523" t="s">
        <v>229</v>
      </c>
      <c r="I1523" t="n">
        <v>5</v>
      </c>
      <c r="J1523" t="n">
        <v>515</v>
      </c>
      <c r="K1523" t="s">
        <v>239</v>
      </c>
      <c r="L1523" t="n">
        <v>140</v>
      </c>
      <c r="M1523" t="n">
        <v>0</v>
      </c>
      <c r="N1523" t="n">
        <v>0</v>
      </c>
    </row>
    <row r="1524" spans="1:20">
      <c r="A1524" s="1" t="n">
        <v>36677</v>
      </c>
      <c r="B1524" t="s">
        <v>236</v>
      </c>
      <c r="C1524" t="n">
        <v>2</v>
      </c>
      <c r="D1524" t="n">
        <v>216</v>
      </c>
      <c r="E1524" t="s">
        <v>264</v>
      </c>
      <c r="F1524" t="n">
        <v>3201</v>
      </c>
      <c r="G1524" t="s">
        <v>228</v>
      </c>
      <c r="H1524" t="s">
        <v>229</v>
      </c>
      <c r="I1524" t="n">
        <v>5</v>
      </c>
      <c r="J1524" t="n">
        <v>515</v>
      </c>
      <c r="K1524" t="s">
        <v>239</v>
      </c>
      <c r="L1524" t="n">
        <v>121</v>
      </c>
      <c r="M1524" t="n">
        <v>0</v>
      </c>
      <c r="N1524" t="n">
        <v>0</v>
      </c>
    </row>
    <row r="1525" spans="1:20">
      <c r="A1525" s="1" t="n">
        <v>36677</v>
      </c>
      <c r="B1525" t="s">
        <v>291</v>
      </c>
      <c r="C1525" t="n">
        <v>1</v>
      </c>
      <c r="D1525" t="n">
        <v>20</v>
      </c>
      <c r="E1525" t="s">
        <v>52</v>
      </c>
      <c r="F1525" t="n">
        <v>3201</v>
      </c>
      <c r="G1525" t="s">
        <v>228</v>
      </c>
      <c r="H1525" t="s">
        <v>229</v>
      </c>
      <c r="I1525" t="n">
        <v>5</v>
      </c>
      <c r="J1525" t="n">
        <v>160</v>
      </c>
      <c r="K1525" t="s">
        <v>258</v>
      </c>
      <c r="L1525" t="n">
        <v>501</v>
      </c>
      <c r="M1525" t="n">
        <v>0.01</v>
      </c>
      <c r="N1525" t="n">
        <v>55.2</v>
      </c>
      <c r="O1525" t="s">
        <v>291</v>
      </c>
      <c r="P1525" t="s">
        <v>253</v>
      </c>
      <c r="Q1525" t="s">
        <v>253</v>
      </c>
      <c r="R1525" t="s">
        <v>233</v>
      </c>
      <c r="S1525" t="s">
        <v>229</v>
      </c>
      <c r="T1525" t="n">
        <v>5</v>
      </c>
    </row>
    <row r="1526" spans="1:20">
      <c r="A1526" s="1" t="n">
        <v>36677</v>
      </c>
      <c r="B1526" t="s">
        <v>291</v>
      </c>
      <c r="C1526" t="n">
        <v>2</v>
      </c>
      <c r="D1526" t="n">
        <v>20</v>
      </c>
      <c r="E1526" t="s">
        <v>52</v>
      </c>
      <c r="F1526" t="n">
        <v>3201</v>
      </c>
      <c r="G1526" t="s">
        <v>228</v>
      </c>
      <c r="H1526" t="s">
        <v>229</v>
      </c>
      <c r="I1526" t="n">
        <v>5</v>
      </c>
      <c r="J1526" t="n">
        <v>160</v>
      </c>
      <c r="K1526" t="s">
        <v>258</v>
      </c>
      <c r="L1526" t="n">
        <v>178</v>
      </c>
      <c r="M1526" t="n">
        <v>0.01</v>
      </c>
      <c r="N1526" t="n">
        <v>55.2</v>
      </c>
      <c r="O1526" t="s">
        <v>291</v>
      </c>
      <c r="P1526" t="s">
        <v>253</v>
      </c>
      <c r="Q1526" t="s">
        <v>253</v>
      </c>
      <c r="R1526" t="s">
        <v>233</v>
      </c>
      <c r="S1526" t="s">
        <v>229</v>
      </c>
      <c r="T1526" t="n">
        <v>5</v>
      </c>
    </row>
    <row r="1527" spans="1:20">
      <c r="A1527" s="1" t="n">
        <v>36677</v>
      </c>
      <c r="B1527" t="s">
        <v>291</v>
      </c>
      <c r="C1527" t="n">
        <v>3</v>
      </c>
      <c r="D1527" t="n">
        <v>20</v>
      </c>
      <c r="E1527" t="s">
        <v>52</v>
      </c>
      <c r="F1527" t="n">
        <v>3201</v>
      </c>
      <c r="G1527" t="s">
        <v>228</v>
      </c>
      <c r="H1527" t="s">
        <v>229</v>
      </c>
      <c r="I1527" t="n">
        <v>5</v>
      </c>
      <c r="J1527" t="n">
        <v>160</v>
      </c>
      <c r="K1527" t="s">
        <v>258</v>
      </c>
      <c r="L1527" t="n">
        <v>341</v>
      </c>
      <c r="M1527" t="n">
        <v>0.04</v>
      </c>
      <c r="N1527" t="n">
        <v>48.1</v>
      </c>
      <c r="O1527" t="s">
        <v>291</v>
      </c>
      <c r="P1527" t="s">
        <v>253</v>
      </c>
      <c r="Q1527" t="s">
        <v>253</v>
      </c>
      <c r="R1527" t="s">
        <v>233</v>
      </c>
      <c r="S1527" t="s">
        <v>229</v>
      </c>
      <c r="T1527" t="n">
        <v>5</v>
      </c>
    </row>
    <row r="1528" spans="1:20">
      <c r="A1528" s="1" t="n">
        <v>36677</v>
      </c>
      <c r="B1528" t="s">
        <v>291</v>
      </c>
      <c r="C1528" t="n">
        <v>4</v>
      </c>
      <c r="D1528" t="n">
        <v>20</v>
      </c>
      <c r="E1528" t="s">
        <v>52</v>
      </c>
      <c r="F1528" t="n">
        <v>3201</v>
      </c>
      <c r="G1528" t="s">
        <v>228</v>
      </c>
      <c r="H1528" t="s">
        <v>229</v>
      </c>
      <c r="I1528" t="n">
        <v>5</v>
      </c>
      <c r="J1528" t="n">
        <v>458</v>
      </c>
      <c r="K1528" t="s">
        <v>230</v>
      </c>
      <c r="L1528" t="n">
        <v>454</v>
      </c>
      <c r="M1528" t="n">
        <v>0.09</v>
      </c>
      <c r="N1528" t="n">
        <v>35.6</v>
      </c>
      <c r="O1528" t="s">
        <v>291</v>
      </c>
      <c r="P1528" t="s">
        <v>253</v>
      </c>
      <c r="Q1528" t="s">
        <v>253</v>
      </c>
      <c r="R1528" t="s">
        <v>233</v>
      </c>
      <c r="S1528" t="s">
        <v>229</v>
      </c>
      <c r="T1528" t="n">
        <v>5</v>
      </c>
    </row>
    <row r="1529" spans="1:20">
      <c r="A1529" s="1" t="n">
        <v>36707</v>
      </c>
      <c r="B1529" t="s">
        <v>227</v>
      </c>
      <c r="C1529" t="n">
        <v>56</v>
      </c>
      <c r="D1529" t="n">
        <v>20</v>
      </c>
      <c r="E1529" t="s">
        <v>52</v>
      </c>
      <c r="F1529" t="n">
        <v>3201</v>
      </c>
      <c r="G1529" t="s">
        <v>228</v>
      </c>
      <c r="H1529" t="s">
        <v>229</v>
      </c>
      <c r="I1529" t="n">
        <v>5</v>
      </c>
      <c r="J1529" t="n">
        <v>458</v>
      </c>
      <c r="K1529" t="s">
        <v>230</v>
      </c>
      <c r="L1529" t="n">
        <v>237</v>
      </c>
      <c r="M1529" t="n">
        <v>0.08</v>
      </c>
      <c r="N1529" t="n">
        <v>32.3</v>
      </c>
      <c r="O1529" t="s">
        <v>231</v>
      </c>
      <c r="P1529" t="s">
        <v>232</v>
      </c>
      <c r="Q1529" t="s">
        <v>232</v>
      </c>
      <c r="R1529" t="s">
        <v>233</v>
      </c>
      <c r="S1529" t="s">
        <v>229</v>
      </c>
      <c r="T1529" t="n">
        <v>5</v>
      </c>
    </row>
    <row r="1530" spans="1:20">
      <c r="A1530" s="1" t="n">
        <v>36707</v>
      </c>
      <c r="B1530" t="s">
        <v>227</v>
      </c>
      <c r="C1530" t="n">
        <v>57</v>
      </c>
      <c r="D1530" t="n">
        <v>20</v>
      </c>
      <c r="E1530" t="s">
        <v>52</v>
      </c>
      <c r="F1530" t="n">
        <v>3201</v>
      </c>
      <c r="G1530" t="s">
        <v>228</v>
      </c>
      <c r="H1530" t="s">
        <v>229</v>
      </c>
      <c r="I1530" t="n">
        <v>5</v>
      </c>
      <c r="J1530" t="n">
        <v>458</v>
      </c>
      <c r="K1530" t="s">
        <v>230</v>
      </c>
      <c r="L1530" t="n">
        <v>197</v>
      </c>
      <c r="M1530" t="n">
        <v>0.07000000000000001</v>
      </c>
      <c r="N1530" t="n">
        <v>38.1</v>
      </c>
      <c r="O1530" t="s">
        <v>231</v>
      </c>
      <c r="P1530" t="s">
        <v>232</v>
      </c>
      <c r="Q1530" t="s">
        <v>232</v>
      </c>
      <c r="R1530" t="s">
        <v>233</v>
      </c>
      <c r="S1530" t="s">
        <v>229</v>
      </c>
      <c r="T1530" t="n">
        <v>5</v>
      </c>
    </row>
    <row r="1531" spans="1:20">
      <c r="A1531" s="1" t="n">
        <v>36707</v>
      </c>
      <c r="B1531" t="s">
        <v>227</v>
      </c>
      <c r="C1531" t="n">
        <v>58</v>
      </c>
      <c r="D1531" t="n">
        <v>20</v>
      </c>
      <c r="E1531" t="s">
        <v>52</v>
      </c>
      <c r="F1531" t="n">
        <v>3201</v>
      </c>
      <c r="G1531" t="s">
        <v>228</v>
      </c>
      <c r="H1531" t="s">
        <v>229</v>
      </c>
      <c r="I1531" t="n">
        <v>5</v>
      </c>
      <c r="J1531" t="n">
        <v>458</v>
      </c>
      <c r="K1531" t="s">
        <v>230</v>
      </c>
      <c r="L1531" t="n">
        <v>112</v>
      </c>
      <c r="M1531" t="n">
        <v>0.2</v>
      </c>
      <c r="N1531" t="n">
        <v>20.5</v>
      </c>
      <c r="O1531" t="s">
        <v>231</v>
      </c>
      <c r="P1531" t="s">
        <v>232</v>
      </c>
      <c r="Q1531" t="s">
        <v>232</v>
      </c>
      <c r="R1531" t="s">
        <v>233</v>
      </c>
      <c r="S1531" t="s">
        <v>229</v>
      </c>
      <c r="T1531" t="n">
        <v>5</v>
      </c>
    </row>
    <row r="1532" spans="1:20">
      <c r="A1532" s="1" t="n">
        <v>36707</v>
      </c>
      <c r="B1532" t="s">
        <v>227</v>
      </c>
      <c r="C1532" t="n">
        <v>59</v>
      </c>
      <c r="D1532" t="n">
        <v>20</v>
      </c>
      <c r="E1532" t="s">
        <v>52</v>
      </c>
      <c r="F1532" t="n">
        <v>3201</v>
      </c>
      <c r="G1532" t="s">
        <v>228</v>
      </c>
      <c r="H1532" t="s">
        <v>229</v>
      </c>
      <c r="I1532" t="n">
        <v>5</v>
      </c>
      <c r="J1532" t="n">
        <v>280</v>
      </c>
      <c r="K1532" t="s">
        <v>251</v>
      </c>
      <c r="L1532" t="n">
        <v>600</v>
      </c>
      <c r="M1532" t="n">
        <v>0.06</v>
      </c>
      <c r="N1532" t="n">
        <v>39.2</v>
      </c>
      <c r="O1532" t="s">
        <v>231</v>
      </c>
      <c r="P1532" t="s">
        <v>232</v>
      </c>
      <c r="Q1532" t="s">
        <v>232</v>
      </c>
      <c r="R1532" t="s">
        <v>233</v>
      </c>
      <c r="S1532" t="s">
        <v>229</v>
      </c>
      <c r="T1532" t="n">
        <v>5</v>
      </c>
    </row>
    <row r="1533" spans="1:20">
      <c r="A1533" s="1" t="n">
        <v>36707</v>
      </c>
      <c r="B1533" t="s">
        <v>227</v>
      </c>
      <c r="C1533" t="n">
        <v>60</v>
      </c>
      <c r="D1533" t="n">
        <v>20</v>
      </c>
      <c r="E1533" t="s">
        <v>52</v>
      </c>
      <c r="F1533" t="n">
        <v>3201</v>
      </c>
      <c r="G1533" t="s">
        <v>228</v>
      </c>
      <c r="H1533" t="s">
        <v>229</v>
      </c>
      <c r="I1533" t="n">
        <v>5</v>
      </c>
      <c r="J1533" t="n">
        <v>280</v>
      </c>
      <c r="K1533" t="s">
        <v>251</v>
      </c>
      <c r="L1533" t="n">
        <v>600</v>
      </c>
      <c r="M1533" t="n">
        <v>0.06</v>
      </c>
      <c r="N1533" t="n">
        <v>38.9</v>
      </c>
      <c r="O1533" t="s">
        <v>231</v>
      </c>
      <c r="P1533" t="s">
        <v>232</v>
      </c>
      <c r="Q1533" t="s">
        <v>232</v>
      </c>
      <c r="R1533" t="s">
        <v>233</v>
      </c>
      <c r="S1533" t="s">
        <v>229</v>
      </c>
      <c r="T1533" t="n">
        <v>5</v>
      </c>
    </row>
    <row r="1534" spans="1:20">
      <c r="A1534" s="1" t="n">
        <v>36707</v>
      </c>
      <c r="B1534" t="s">
        <v>227</v>
      </c>
      <c r="C1534" t="n">
        <v>69</v>
      </c>
      <c r="D1534" t="n">
        <v>508</v>
      </c>
      <c r="E1534" t="s">
        <v>246</v>
      </c>
      <c r="F1534" t="n">
        <v>3201</v>
      </c>
      <c r="G1534" t="s">
        <v>228</v>
      </c>
      <c r="H1534" t="s">
        <v>229</v>
      </c>
      <c r="I1534" t="n">
        <v>5</v>
      </c>
      <c r="J1534" t="n">
        <v>458</v>
      </c>
      <c r="K1534" t="s">
        <v>230</v>
      </c>
      <c r="L1534" t="n">
        <v>97</v>
      </c>
      <c r="M1534" t="n">
        <v>0.19</v>
      </c>
      <c r="N1534" t="n">
        <v>0</v>
      </c>
    </row>
    <row r="1535" spans="1:20">
      <c r="A1535" s="1" t="n">
        <v>36707</v>
      </c>
      <c r="B1535" t="s">
        <v>236</v>
      </c>
      <c r="C1535" t="n">
        <v>1</v>
      </c>
      <c r="D1535" t="n">
        <v>216</v>
      </c>
      <c r="E1535" t="s">
        <v>264</v>
      </c>
      <c r="F1535" t="n">
        <v>3201</v>
      </c>
      <c r="G1535" t="s">
        <v>228</v>
      </c>
      <c r="H1535" t="s">
        <v>229</v>
      </c>
      <c r="I1535" t="n">
        <v>5</v>
      </c>
      <c r="J1535" t="n">
        <v>490</v>
      </c>
      <c r="K1535" t="s">
        <v>244</v>
      </c>
      <c r="L1535" t="n">
        <v>300</v>
      </c>
      <c r="M1535" t="n">
        <v>0</v>
      </c>
      <c r="N1535" t="n">
        <v>0</v>
      </c>
    </row>
    <row r="1536" spans="1:20">
      <c r="A1536" s="1" t="n">
        <v>36707</v>
      </c>
      <c r="B1536" t="s">
        <v>236</v>
      </c>
      <c r="C1536" t="n">
        <v>2</v>
      </c>
      <c r="D1536" t="n">
        <v>216</v>
      </c>
      <c r="E1536" t="s">
        <v>264</v>
      </c>
      <c r="F1536" t="n">
        <v>3201</v>
      </c>
      <c r="G1536" t="s">
        <v>228</v>
      </c>
      <c r="H1536" t="s">
        <v>229</v>
      </c>
      <c r="I1536" t="n">
        <v>5</v>
      </c>
      <c r="J1536" t="n">
        <v>515</v>
      </c>
      <c r="K1536" t="s">
        <v>239</v>
      </c>
      <c r="L1536" t="n">
        <v>305</v>
      </c>
      <c r="M1536" t="n">
        <v>0</v>
      </c>
      <c r="N1536" t="n">
        <v>0</v>
      </c>
    </row>
    <row r="1537" spans="1:20">
      <c r="A1537" s="1" t="n">
        <v>36707</v>
      </c>
      <c r="B1537" t="s">
        <v>236</v>
      </c>
      <c r="C1537" t="n">
        <v>3</v>
      </c>
      <c r="D1537" t="n">
        <v>216</v>
      </c>
      <c r="E1537" t="s">
        <v>264</v>
      </c>
      <c r="F1537" t="n">
        <v>3201</v>
      </c>
      <c r="G1537" t="s">
        <v>228</v>
      </c>
      <c r="H1537" t="s">
        <v>229</v>
      </c>
      <c r="I1537" t="n">
        <v>5</v>
      </c>
      <c r="J1537" t="n">
        <v>490</v>
      </c>
      <c r="K1537" t="s">
        <v>244</v>
      </c>
      <c r="L1537" t="n">
        <v>311</v>
      </c>
      <c r="M1537" t="n">
        <v>0</v>
      </c>
      <c r="N1537" t="n">
        <v>0</v>
      </c>
    </row>
    <row r="1538" spans="1:20">
      <c r="A1538" s="1" t="n">
        <v>36707</v>
      </c>
      <c r="B1538" t="s">
        <v>291</v>
      </c>
      <c r="C1538" t="n">
        <v>1</v>
      </c>
      <c r="D1538" t="n">
        <v>20</v>
      </c>
      <c r="E1538" t="s">
        <v>52</v>
      </c>
      <c r="F1538" t="n">
        <v>3201</v>
      </c>
      <c r="G1538" t="s">
        <v>228</v>
      </c>
      <c r="H1538" t="s">
        <v>229</v>
      </c>
      <c r="I1538" t="n">
        <v>5</v>
      </c>
      <c r="J1538" t="n">
        <v>160</v>
      </c>
      <c r="K1538" t="s">
        <v>258</v>
      </c>
      <c r="L1538" t="n">
        <v>366</v>
      </c>
      <c r="M1538" t="n">
        <v>0.03</v>
      </c>
      <c r="N1538" t="n">
        <v>53.2</v>
      </c>
      <c r="O1538" t="s">
        <v>291</v>
      </c>
      <c r="P1538" t="s">
        <v>253</v>
      </c>
      <c r="Q1538" t="s">
        <v>253</v>
      </c>
      <c r="R1538" t="s">
        <v>233</v>
      </c>
      <c r="S1538" t="s">
        <v>229</v>
      </c>
      <c r="T1538" t="n">
        <v>5</v>
      </c>
    </row>
    <row r="1539" spans="1:20">
      <c r="A1539" s="1" t="n">
        <v>36707</v>
      </c>
      <c r="B1539" t="s">
        <v>291</v>
      </c>
      <c r="C1539" t="n">
        <v>2</v>
      </c>
      <c r="D1539" t="n">
        <v>20</v>
      </c>
      <c r="E1539" t="s">
        <v>52</v>
      </c>
      <c r="F1539" t="n">
        <v>3201</v>
      </c>
      <c r="G1539" t="s">
        <v>228</v>
      </c>
      <c r="H1539" t="s">
        <v>229</v>
      </c>
      <c r="I1539" t="n">
        <v>5</v>
      </c>
      <c r="J1539" t="n">
        <v>160</v>
      </c>
      <c r="K1539" t="s">
        <v>258</v>
      </c>
      <c r="L1539" t="n">
        <v>250</v>
      </c>
      <c r="M1539" t="n">
        <v>0.03</v>
      </c>
      <c r="N1539" t="n">
        <v>43.5</v>
      </c>
      <c r="O1539" t="s">
        <v>291</v>
      </c>
      <c r="P1539" t="s">
        <v>253</v>
      </c>
      <c r="Q1539" t="s">
        <v>253</v>
      </c>
      <c r="R1539" t="s">
        <v>233</v>
      </c>
      <c r="S1539" t="s">
        <v>229</v>
      </c>
      <c r="T1539" t="n">
        <v>5</v>
      </c>
    </row>
    <row r="1540" spans="1:20">
      <c r="A1540" s="1" t="n">
        <v>36707</v>
      </c>
      <c r="B1540" t="s">
        <v>291</v>
      </c>
      <c r="C1540" t="n">
        <v>3</v>
      </c>
      <c r="D1540" t="n">
        <v>20</v>
      </c>
      <c r="E1540" t="s">
        <v>52</v>
      </c>
      <c r="F1540" t="n">
        <v>3201</v>
      </c>
      <c r="G1540" t="s">
        <v>228</v>
      </c>
      <c r="H1540" t="s">
        <v>229</v>
      </c>
      <c r="I1540" t="n">
        <v>5</v>
      </c>
      <c r="J1540" t="n">
        <v>160</v>
      </c>
      <c r="K1540" t="s">
        <v>258</v>
      </c>
      <c r="L1540" t="n">
        <v>90</v>
      </c>
      <c r="M1540" t="n">
        <v>0.05</v>
      </c>
      <c r="N1540" t="n">
        <v>36.8</v>
      </c>
      <c r="O1540" t="s">
        <v>291</v>
      </c>
      <c r="P1540" t="s">
        <v>253</v>
      </c>
      <c r="Q1540" t="s">
        <v>253</v>
      </c>
      <c r="R1540" t="s">
        <v>233</v>
      </c>
      <c r="S1540" t="s">
        <v>229</v>
      </c>
      <c r="T1540" t="n">
        <v>5</v>
      </c>
    </row>
    <row r="1541" spans="1:20">
      <c r="A1541" s="1" t="n">
        <v>36707</v>
      </c>
      <c r="B1541" t="s">
        <v>291</v>
      </c>
      <c r="C1541" t="n">
        <v>4</v>
      </c>
      <c r="D1541" t="n">
        <v>20</v>
      </c>
      <c r="E1541" t="s">
        <v>52</v>
      </c>
      <c r="F1541" t="n">
        <v>3201</v>
      </c>
      <c r="G1541" t="s">
        <v>228</v>
      </c>
      <c r="H1541" t="s">
        <v>229</v>
      </c>
      <c r="I1541" t="n">
        <v>5</v>
      </c>
      <c r="J1541" t="n">
        <v>160</v>
      </c>
      <c r="K1541" t="s">
        <v>258</v>
      </c>
      <c r="L1541" t="n">
        <v>304</v>
      </c>
      <c r="M1541" t="n">
        <v>0.05</v>
      </c>
      <c r="N1541" t="n">
        <v>53</v>
      </c>
      <c r="O1541" t="s">
        <v>291</v>
      </c>
      <c r="P1541" t="s">
        <v>253</v>
      </c>
      <c r="Q1541" t="s">
        <v>253</v>
      </c>
      <c r="R1541" t="s">
        <v>233</v>
      </c>
      <c r="S1541" t="s">
        <v>229</v>
      </c>
      <c r="T1541" t="n">
        <v>5</v>
      </c>
    </row>
    <row r="1542" spans="1:20">
      <c r="A1542" s="1" t="n">
        <v>36707</v>
      </c>
      <c r="B1542" t="s">
        <v>291</v>
      </c>
      <c r="C1542" t="n">
        <v>5</v>
      </c>
      <c r="D1542" t="n">
        <v>20</v>
      </c>
      <c r="E1542" t="s">
        <v>52</v>
      </c>
      <c r="F1542" t="n">
        <v>3201</v>
      </c>
      <c r="G1542" t="s">
        <v>228</v>
      </c>
      <c r="H1542" t="s">
        <v>229</v>
      </c>
      <c r="I1542" t="n">
        <v>5</v>
      </c>
      <c r="J1542" t="n">
        <v>280</v>
      </c>
      <c r="K1542" t="s">
        <v>251</v>
      </c>
      <c r="L1542" t="n">
        <v>70</v>
      </c>
      <c r="M1542" t="n">
        <v>0.07000000000000001</v>
      </c>
      <c r="N1542" t="n">
        <v>36.8</v>
      </c>
      <c r="O1542" t="s">
        <v>291</v>
      </c>
      <c r="P1542" t="s">
        <v>253</v>
      </c>
      <c r="Q1542" t="s">
        <v>253</v>
      </c>
      <c r="R1542" t="s">
        <v>233</v>
      </c>
      <c r="S1542" t="s">
        <v>229</v>
      </c>
      <c r="T1542" t="n">
        <v>5</v>
      </c>
    </row>
    <row r="1543" spans="1:20">
      <c r="A1543" s="1" t="n">
        <v>36707</v>
      </c>
      <c r="B1543" t="s">
        <v>291</v>
      </c>
      <c r="C1543" t="n">
        <v>6</v>
      </c>
      <c r="D1543" t="n">
        <v>20</v>
      </c>
      <c r="E1543" t="s">
        <v>52</v>
      </c>
      <c r="F1543" t="n">
        <v>3201</v>
      </c>
      <c r="G1543" t="s">
        <v>228</v>
      </c>
      <c r="H1543" t="s">
        <v>229</v>
      </c>
      <c r="I1543" t="n">
        <v>5</v>
      </c>
      <c r="J1543" t="n">
        <v>280</v>
      </c>
      <c r="K1543" t="s">
        <v>251</v>
      </c>
      <c r="L1543" t="n">
        <v>361</v>
      </c>
      <c r="M1543" t="n">
        <v>0.23</v>
      </c>
      <c r="N1543" t="n">
        <v>21.1</v>
      </c>
      <c r="O1543" t="s">
        <v>291</v>
      </c>
      <c r="P1543" t="s">
        <v>253</v>
      </c>
      <c r="Q1543" t="s">
        <v>253</v>
      </c>
      <c r="R1543" t="s">
        <v>233</v>
      </c>
      <c r="S1543" t="s">
        <v>229</v>
      </c>
      <c r="T1543" t="n">
        <v>5</v>
      </c>
    </row>
    <row r="1544" spans="1:20">
      <c r="A1544" s="1" t="n">
        <v>36707</v>
      </c>
      <c r="B1544" t="s">
        <v>291</v>
      </c>
      <c r="C1544" t="n">
        <v>7</v>
      </c>
      <c r="D1544" t="n">
        <v>20</v>
      </c>
      <c r="E1544" t="s">
        <v>52</v>
      </c>
      <c r="F1544" t="n">
        <v>3201</v>
      </c>
      <c r="G1544" t="s">
        <v>228</v>
      </c>
      <c r="H1544" t="s">
        <v>229</v>
      </c>
      <c r="I1544" t="n">
        <v>5</v>
      </c>
      <c r="J1544" t="n">
        <v>458</v>
      </c>
      <c r="K1544" t="s">
        <v>230</v>
      </c>
      <c r="L1544" t="n">
        <v>299</v>
      </c>
      <c r="M1544" t="n">
        <v>0.08</v>
      </c>
      <c r="N1544" t="n">
        <v>34.5</v>
      </c>
      <c r="O1544" t="s">
        <v>291</v>
      </c>
      <c r="P1544" t="s">
        <v>253</v>
      </c>
      <c r="Q1544" t="s">
        <v>253</v>
      </c>
      <c r="R1544" t="s">
        <v>233</v>
      </c>
      <c r="S1544" t="s">
        <v>229</v>
      </c>
      <c r="T1544" t="n">
        <v>5</v>
      </c>
    </row>
    <row r="1545" spans="1:20">
      <c r="A1545" s="1" t="n">
        <v>36738</v>
      </c>
      <c r="B1545" t="s">
        <v>227</v>
      </c>
      <c r="C1545" t="n">
        <v>49</v>
      </c>
      <c r="D1545" t="n">
        <v>20</v>
      </c>
      <c r="E1545" t="s">
        <v>52</v>
      </c>
      <c r="F1545" t="n">
        <v>3201</v>
      </c>
      <c r="G1545" t="s">
        <v>228</v>
      </c>
      <c r="H1545" t="s">
        <v>229</v>
      </c>
      <c r="I1545" t="n">
        <v>5</v>
      </c>
      <c r="J1545" t="n">
        <v>280</v>
      </c>
      <c r="K1545" t="s">
        <v>251</v>
      </c>
      <c r="L1545" t="n">
        <v>624</v>
      </c>
      <c r="M1545" t="n">
        <v>0.06</v>
      </c>
      <c r="N1545" t="n">
        <v>39.2</v>
      </c>
      <c r="O1545" t="s">
        <v>231</v>
      </c>
      <c r="P1545" t="s">
        <v>232</v>
      </c>
      <c r="Q1545" t="s">
        <v>232</v>
      </c>
      <c r="R1545" t="s">
        <v>233</v>
      </c>
      <c r="S1545" t="s">
        <v>229</v>
      </c>
      <c r="T1545" t="n">
        <v>5</v>
      </c>
    </row>
    <row r="1546" spans="1:20">
      <c r="A1546" s="1" t="n">
        <v>36738</v>
      </c>
      <c r="B1546" t="s">
        <v>227</v>
      </c>
      <c r="C1546" t="n">
        <v>50</v>
      </c>
      <c r="D1546" t="n">
        <v>20</v>
      </c>
      <c r="E1546" t="s">
        <v>52</v>
      </c>
      <c r="F1546" t="n">
        <v>3201</v>
      </c>
      <c r="G1546" t="s">
        <v>228</v>
      </c>
      <c r="H1546" t="s">
        <v>229</v>
      </c>
      <c r="I1546" t="n">
        <v>5</v>
      </c>
      <c r="J1546" t="n">
        <v>280</v>
      </c>
      <c r="K1546" t="s">
        <v>251</v>
      </c>
      <c r="L1546" t="n">
        <v>598</v>
      </c>
      <c r="M1546" t="n">
        <v>0.06</v>
      </c>
      <c r="N1546" t="n">
        <v>39.8</v>
      </c>
      <c r="O1546" t="s">
        <v>231</v>
      </c>
      <c r="P1546" t="s">
        <v>232</v>
      </c>
      <c r="Q1546" t="s">
        <v>232</v>
      </c>
      <c r="R1546" t="s">
        <v>233</v>
      </c>
      <c r="S1546" t="s">
        <v>229</v>
      </c>
      <c r="T1546" t="n">
        <v>5</v>
      </c>
    </row>
    <row r="1547" spans="1:20">
      <c r="A1547" s="1" t="n">
        <v>36738</v>
      </c>
      <c r="B1547" t="s">
        <v>227</v>
      </c>
      <c r="C1547" t="n">
        <v>62</v>
      </c>
      <c r="D1547" t="n">
        <v>508</v>
      </c>
      <c r="E1547" t="s">
        <v>246</v>
      </c>
      <c r="F1547" t="n">
        <v>3201</v>
      </c>
      <c r="G1547" t="s">
        <v>228</v>
      </c>
      <c r="H1547" t="s">
        <v>229</v>
      </c>
      <c r="I1547" t="n">
        <v>5</v>
      </c>
      <c r="J1547" t="n">
        <v>458</v>
      </c>
      <c r="K1547" t="s">
        <v>230</v>
      </c>
      <c r="L1547" t="n">
        <v>108</v>
      </c>
      <c r="M1547" t="n">
        <v>0.17</v>
      </c>
      <c r="N1547" t="n">
        <v>0</v>
      </c>
    </row>
    <row r="1548" spans="1:20">
      <c r="A1548" s="1" t="n">
        <v>36738</v>
      </c>
      <c r="B1548" t="s">
        <v>227</v>
      </c>
      <c r="C1548" t="n">
        <v>605</v>
      </c>
      <c r="D1548" t="n">
        <v>213</v>
      </c>
      <c r="E1548" t="s">
        <v>234</v>
      </c>
      <c r="F1548" t="n">
        <v>3201</v>
      </c>
      <c r="G1548" t="s">
        <v>228</v>
      </c>
      <c r="H1548" t="s">
        <v>229</v>
      </c>
      <c r="I1548" t="n">
        <v>5</v>
      </c>
      <c r="J1548" t="n">
        <v>490</v>
      </c>
      <c r="K1548" t="s">
        <v>244</v>
      </c>
      <c r="L1548" t="n">
        <v>13</v>
      </c>
      <c r="M1548" t="n">
        <v>0</v>
      </c>
      <c r="N1548" t="n">
        <v>0</v>
      </c>
    </row>
    <row r="1549" spans="1:20">
      <c r="A1549" s="1" t="n">
        <v>36738</v>
      </c>
      <c r="B1549" t="s">
        <v>236</v>
      </c>
      <c r="C1549" t="n">
        <v>1</v>
      </c>
      <c r="D1549" t="n">
        <v>216</v>
      </c>
      <c r="E1549" t="s">
        <v>264</v>
      </c>
      <c r="F1549" t="n">
        <v>3201</v>
      </c>
      <c r="G1549" t="s">
        <v>228</v>
      </c>
      <c r="H1549" t="s">
        <v>229</v>
      </c>
      <c r="I1549" t="n">
        <v>5</v>
      </c>
      <c r="J1549" t="n">
        <v>490</v>
      </c>
      <c r="K1549" t="s">
        <v>244</v>
      </c>
      <c r="L1549" t="n">
        <v>301</v>
      </c>
      <c r="M1549" t="n">
        <v>0</v>
      </c>
      <c r="N1549" t="n">
        <v>0</v>
      </c>
    </row>
    <row r="1550" spans="1:20">
      <c r="A1550" s="1" t="n">
        <v>36738</v>
      </c>
      <c r="B1550" t="s">
        <v>291</v>
      </c>
      <c r="C1550" t="n">
        <v>1</v>
      </c>
      <c r="D1550" t="n">
        <v>20</v>
      </c>
      <c r="E1550" t="s">
        <v>52</v>
      </c>
      <c r="F1550" t="n">
        <v>3201</v>
      </c>
      <c r="G1550" t="s">
        <v>228</v>
      </c>
      <c r="H1550" t="s">
        <v>229</v>
      </c>
      <c r="I1550" t="n">
        <v>5</v>
      </c>
      <c r="J1550" t="n">
        <v>160</v>
      </c>
      <c r="K1550" t="s">
        <v>258</v>
      </c>
      <c r="L1550" t="n">
        <v>385</v>
      </c>
      <c r="M1550" t="n">
        <v>0.01</v>
      </c>
      <c r="N1550" t="n">
        <v>55.1</v>
      </c>
      <c r="O1550" t="s">
        <v>291</v>
      </c>
      <c r="P1550" t="s">
        <v>253</v>
      </c>
      <c r="Q1550" t="s">
        <v>253</v>
      </c>
      <c r="R1550" t="s">
        <v>233</v>
      </c>
      <c r="S1550" t="s">
        <v>229</v>
      </c>
      <c r="T1550" t="n">
        <v>5</v>
      </c>
    </row>
    <row r="1551" spans="1:20">
      <c r="A1551" s="1" t="n">
        <v>36738</v>
      </c>
      <c r="B1551" t="s">
        <v>291</v>
      </c>
      <c r="C1551" t="n">
        <v>2</v>
      </c>
      <c r="D1551" t="n">
        <v>20</v>
      </c>
      <c r="E1551" t="s">
        <v>52</v>
      </c>
      <c r="F1551" t="n">
        <v>3201</v>
      </c>
      <c r="G1551" t="s">
        <v>228</v>
      </c>
      <c r="H1551" t="s">
        <v>229</v>
      </c>
      <c r="I1551" t="n">
        <v>5</v>
      </c>
      <c r="J1551" t="n">
        <v>458</v>
      </c>
      <c r="K1551" t="s">
        <v>230</v>
      </c>
      <c r="L1551" t="n">
        <v>428</v>
      </c>
      <c r="M1551" t="n">
        <v>0.22</v>
      </c>
      <c r="N1551" t="n">
        <v>20.3</v>
      </c>
      <c r="O1551" t="s">
        <v>291</v>
      </c>
      <c r="P1551" t="s">
        <v>253</v>
      </c>
      <c r="Q1551" t="s">
        <v>253</v>
      </c>
      <c r="R1551" t="s">
        <v>233</v>
      </c>
      <c r="S1551" t="s">
        <v>229</v>
      </c>
      <c r="T1551" t="n">
        <v>5</v>
      </c>
    </row>
    <row r="1552" spans="1:20">
      <c r="A1552" s="1" t="n">
        <v>36738</v>
      </c>
      <c r="B1552" t="s">
        <v>291</v>
      </c>
      <c r="C1552" t="n">
        <v>3</v>
      </c>
      <c r="D1552" t="n">
        <v>20</v>
      </c>
      <c r="E1552" t="s">
        <v>52</v>
      </c>
      <c r="F1552" t="n">
        <v>3201</v>
      </c>
      <c r="G1552" t="s">
        <v>228</v>
      </c>
      <c r="H1552" t="s">
        <v>229</v>
      </c>
      <c r="I1552" t="n">
        <v>5</v>
      </c>
      <c r="J1552" t="n">
        <v>712</v>
      </c>
      <c r="K1552" t="s">
        <v>278</v>
      </c>
      <c r="L1552" t="n">
        <v>651</v>
      </c>
      <c r="M1552" t="n">
        <v>0.04</v>
      </c>
      <c r="N1552" t="n">
        <v>45.3</v>
      </c>
      <c r="O1552" t="s">
        <v>291</v>
      </c>
      <c r="P1552" t="s">
        <v>253</v>
      </c>
      <c r="Q1552" t="s">
        <v>253</v>
      </c>
      <c r="R1552" t="s">
        <v>233</v>
      </c>
      <c r="S1552" t="s">
        <v>229</v>
      </c>
      <c r="T1552" t="n">
        <v>5</v>
      </c>
    </row>
    <row r="1553" spans="1:20">
      <c r="A1553" s="1" t="n">
        <v>36769</v>
      </c>
      <c r="B1553" t="s">
        <v>227</v>
      </c>
      <c r="C1553" t="n">
        <v>52</v>
      </c>
      <c r="D1553" t="n">
        <v>20</v>
      </c>
      <c r="E1553" t="s">
        <v>52</v>
      </c>
      <c r="F1553" t="n">
        <v>3201</v>
      </c>
      <c r="G1553" t="s">
        <v>228</v>
      </c>
      <c r="H1553" t="s">
        <v>229</v>
      </c>
      <c r="I1553" t="n">
        <v>5</v>
      </c>
      <c r="J1553" t="n">
        <v>280</v>
      </c>
      <c r="K1553" t="s">
        <v>251</v>
      </c>
      <c r="L1553" t="n">
        <v>559</v>
      </c>
      <c r="M1553" t="n">
        <v>0.06</v>
      </c>
      <c r="N1553" t="n">
        <v>39.2</v>
      </c>
      <c r="O1553" t="s">
        <v>231</v>
      </c>
      <c r="P1553" t="s">
        <v>232</v>
      </c>
      <c r="Q1553" t="s">
        <v>232</v>
      </c>
      <c r="R1553" t="s">
        <v>233</v>
      </c>
      <c r="S1553" t="s">
        <v>229</v>
      </c>
      <c r="T1553" t="n">
        <v>5</v>
      </c>
    </row>
    <row r="1554" spans="1:20">
      <c r="A1554" s="1" t="n">
        <v>36769</v>
      </c>
      <c r="B1554" t="s">
        <v>227</v>
      </c>
      <c r="C1554" t="n">
        <v>53</v>
      </c>
      <c r="D1554" t="n">
        <v>20</v>
      </c>
      <c r="E1554" t="s">
        <v>52</v>
      </c>
      <c r="F1554" t="n">
        <v>3201</v>
      </c>
      <c r="G1554" t="s">
        <v>228</v>
      </c>
      <c r="H1554" t="s">
        <v>229</v>
      </c>
      <c r="I1554" t="n">
        <v>5</v>
      </c>
      <c r="J1554" t="n">
        <v>458</v>
      </c>
      <c r="K1554" t="s">
        <v>230</v>
      </c>
      <c r="L1554" t="n">
        <v>217</v>
      </c>
      <c r="M1554" t="n">
        <v>0.09</v>
      </c>
      <c r="N1554" t="n">
        <v>34</v>
      </c>
      <c r="O1554" t="s">
        <v>231</v>
      </c>
      <c r="P1554" t="s">
        <v>232</v>
      </c>
      <c r="Q1554" t="s">
        <v>232</v>
      </c>
      <c r="R1554" t="s">
        <v>233</v>
      </c>
      <c r="S1554" t="s">
        <v>229</v>
      </c>
      <c r="T1554" t="n">
        <v>5</v>
      </c>
    </row>
    <row r="1555" spans="1:20">
      <c r="A1555" s="1" t="n">
        <v>36769</v>
      </c>
      <c r="B1555" t="s">
        <v>227</v>
      </c>
      <c r="C1555" t="n">
        <v>54</v>
      </c>
      <c r="D1555" t="n">
        <v>20</v>
      </c>
      <c r="E1555" t="s">
        <v>52</v>
      </c>
      <c r="F1555" t="n">
        <v>3201</v>
      </c>
      <c r="G1555" t="s">
        <v>228</v>
      </c>
      <c r="H1555" t="s">
        <v>229</v>
      </c>
      <c r="I1555" t="n">
        <v>5</v>
      </c>
      <c r="J1555" t="n">
        <v>458</v>
      </c>
      <c r="K1555" t="s">
        <v>230</v>
      </c>
      <c r="L1555" t="n">
        <v>389</v>
      </c>
      <c r="M1555" t="n">
        <v>0.05</v>
      </c>
      <c r="N1555" t="n">
        <v>37.2</v>
      </c>
      <c r="O1555" t="s">
        <v>231</v>
      </c>
      <c r="P1555" t="s">
        <v>232</v>
      </c>
      <c r="Q1555" t="s">
        <v>232</v>
      </c>
      <c r="R1555" t="s">
        <v>233</v>
      </c>
      <c r="S1555" t="s">
        <v>229</v>
      </c>
      <c r="T1555" t="n">
        <v>5</v>
      </c>
    </row>
    <row r="1556" spans="1:20">
      <c r="A1556" s="1" t="n">
        <v>36769</v>
      </c>
      <c r="B1556" t="s">
        <v>227</v>
      </c>
      <c r="C1556" t="n">
        <v>64</v>
      </c>
      <c r="D1556" t="n">
        <v>213</v>
      </c>
      <c r="E1556" t="s">
        <v>234</v>
      </c>
      <c r="F1556" t="n">
        <v>3201</v>
      </c>
      <c r="G1556" t="s">
        <v>228</v>
      </c>
      <c r="H1556" t="s">
        <v>229</v>
      </c>
      <c r="I1556" t="n">
        <v>5</v>
      </c>
      <c r="J1556" t="n">
        <v>490</v>
      </c>
      <c r="K1556" t="s">
        <v>244</v>
      </c>
      <c r="L1556" t="n">
        <v>34</v>
      </c>
      <c r="M1556" t="n">
        <v>0</v>
      </c>
      <c r="N1556" t="n">
        <v>0</v>
      </c>
    </row>
    <row r="1557" spans="1:20">
      <c r="A1557" s="1" t="n">
        <v>36769</v>
      </c>
      <c r="B1557" t="s">
        <v>227</v>
      </c>
      <c r="C1557" t="n">
        <v>67</v>
      </c>
      <c r="D1557" t="n">
        <v>508</v>
      </c>
      <c r="E1557" t="s">
        <v>246</v>
      </c>
      <c r="F1557" t="n">
        <v>3201</v>
      </c>
      <c r="G1557" t="s">
        <v>228</v>
      </c>
      <c r="H1557" t="s">
        <v>229</v>
      </c>
      <c r="I1557" t="n">
        <v>5</v>
      </c>
      <c r="J1557" t="n">
        <v>458</v>
      </c>
      <c r="K1557" t="s">
        <v>230</v>
      </c>
      <c r="L1557" t="n">
        <v>104</v>
      </c>
      <c r="M1557" t="n">
        <v>0.13</v>
      </c>
      <c r="N1557" t="n">
        <v>0</v>
      </c>
    </row>
    <row r="1558" spans="1:20">
      <c r="A1558" s="1" t="n">
        <v>36769</v>
      </c>
      <c r="B1558" t="s">
        <v>236</v>
      </c>
      <c r="C1558" t="n">
        <v>1</v>
      </c>
      <c r="D1558" t="n">
        <v>216</v>
      </c>
      <c r="E1558" t="s">
        <v>264</v>
      </c>
      <c r="F1558" t="n">
        <v>3201</v>
      </c>
      <c r="G1558" t="s">
        <v>228</v>
      </c>
      <c r="H1558" t="s">
        <v>229</v>
      </c>
      <c r="I1558" t="n">
        <v>5</v>
      </c>
      <c r="J1558" t="n">
        <v>515</v>
      </c>
      <c r="K1558" t="s">
        <v>239</v>
      </c>
      <c r="L1558" t="n">
        <v>300</v>
      </c>
      <c r="M1558" t="n">
        <v>0</v>
      </c>
      <c r="N1558" t="n">
        <v>0</v>
      </c>
    </row>
    <row r="1559" spans="1:20">
      <c r="A1559" s="1" t="n">
        <v>36769</v>
      </c>
      <c r="B1559" t="s">
        <v>236</v>
      </c>
      <c r="C1559" t="n">
        <v>2</v>
      </c>
      <c r="D1559" t="n">
        <v>216</v>
      </c>
      <c r="E1559" t="s">
        <v>264</v>
      </c>
      <c r="F1559" t="n">
        <v>3201</v>
      </c>
      <c r="G1559" t="s">
        <v>228</v>
      </c>
      <c r="H1559" t="s">
        <v>229</v>
      </c>
      <c r="I1559" t="n">
        <v>5</v>
      </c>
      <c r="J1559" t="n">
        <v>490</v>
      </c>
      <c r="K1559" t="s">
        <v>244</v>
      </c>
      <c r="L1559" t="n">
        <v>227</v>
      </c>
      <c r="M1559" t="n">
        <v>0</v>
      </c>
      <c r="N1559" t="n">
        <v>0</v>
      </c>
    </row>
    <row r="1560" spans="1:20">
      <c r="A1560" s="1" t="n">
        <v>36769</v>
      </c>
      <c r="B1560" t="s">
        <v>236</v>
      </c>
      <c r="C1560" t="n">
        <v>3</v>
      </c>
      <c r="D1560" t="n">
        <v>213</v>
      </c>
      <c r="E1560" t="s">
        <v>234</v>
      </c>
      <c r="F1560" t="n">
        <v>3201</v>
      </c>
      <c r="G1560" t="s">
        <v>228</v>
      </c>
      <c r="H1560" t="s">
        <v>229</v>
      </c>
      <c r="I1560" t="n">
        <v>5</v>
      </c>
      <c r="J1560" t="n">
        <v>490</v>
      </c>
      <c r="K1560" t="s">
        <v>244</v>
      </c>
      <c r="L1560" t="n">
        <v>34</v>
      </c>
      <c r="M1560" t="n">
        <v>0</v>
      </c>
      <c r="N1560" t="n">
        <v>0</v>
      </c>
    </row>
    <row r="1561" spans="1:20">
      <c r="A1561" s="1" t="n">
        <v>36769</v>
      </c>
      <c r="B1561" t="s">
        <v>291</v>
      </c>
      <c r="C1561" t="n">
        <v>1</v>
      </c>
      <c r="D1561" t="n">
        <v>20</v>
      </c>
      <c r="E1561" t="s">
        <v>52</v>
      </c>
      <c r="F1561" t="n">
        <v>3201</v>
      </c>
      <c r="G1561" t="s">
        <v>228</v>
      </c>
      <c r="H1561" t="s">
        <v>229</v>
      </c>
      <c r="I1561" t="n">
        <v>5</v>
      </c>
      <c r="J1561" t="n">
        <v>458</v>
      </c>
      <c r="K1561" t="s">
        <v>230</v>
      </c>
      <c r="L1561" t="n">
        <v>403</v>
      </c>
      <c r="M1561" t="n">
        <v>0.22</v>
      </c>
      <c r="N1561" t="n">
        <v>20.5</v>
      </c>
      <c r="O1561" t="s">
        <v>291</v>
      </c>
      <c r="P1561" t="s">
        <v>253</v>
      </c>
      <c r="Q1561" t="s">
        <v>253</v>
      </c>
      <c r="R1561" t="s">
        <v>233</v>
      </c>
      <c r="S1561" t="s">
        <v>229</v>
      </c>
      <c r="T1561" t="n">
        <v>5</v>
      </c>
    </row>
    <row r="1562" spans="1:20">
      <c r="A1562" s="1" t="n">
        <v>36769</v>
      </c>
      <c r="B1562" t="s">
        <v>291</v>
      </c>
      <c r="C1562" t="n">
        <v>2</v>
      </c>
      <c r="D1562" t="n">
        <v>20</v>
      </c>
      <c r="E1562" t="s">
        <v>52</v>
      </c>
      <c r="F1562" t="n">
        <v>3201</v>
      </c>
      <c r="G1562" t="s">
        <v>228</v>
      </c>
      <c r="H1562" t="s">
        <v>229</v>
      </c>
      <c r="I1562" t="n">
        <v>5</v>
      </c>
      <c r="J1562" t="n">
        <v>160</v>
      </c>
      <c r="K1562" t="s">
        <v>258</v>
      </c>
      <c r="L1562" t="n">
        <v>116</v>
      </c>
      <c r="M1562" t="n">
        <v>0.06</v>
      </c>
      <c r="N1562" t="n">
        <v>39.1</v>
      </c>
      <c r="O1562" t="s">
        <v>291</v>
      </c>
      <c r="P1562" t="s">
        <v>253</v>
      </c>
      <c r="Q1562" t="s">
        <v>253</v>
      </c>
      <c r="R1562" t="s">
        <v>233</v>
      </c>
      <c r="S1562" t="s">
        <v>229</v>
      </c>
      <c r="T1562" t="n">
        <v>5</v>
      </c>
    </row>
    <row r="1563" spans="1:20">
      <c r="A1563" s="1" t="n">
        <v>36769</v>
      </c>
      <c r="B1563" t="s">
        <v>291</v>
      </c>
      <c r="C1563" t="n">
        <v>3</v>
      </c>
      <c r="D1563" t="n">
        <v>20</v>
      </c>
      <c r="E1563" t="s">
        <v>52</v>
      </c>
      <c r="F1563" t="n">
        <v>3201</v>
      </c>
      <c r="G1563" t="s">
        <v>228</v>
      </c>
      <c r="H1563" t="s">
        <v>229</v>
      </c>
      <c r="I1563" t="n">
        <v>5</v>
      </c>
      <c r="J1563" t="n">
        <v>458</v>
      </c>
      <c r="K1563" t="s">
        <v>230</v>
      </c>
      <c r="L1563" t="n">
        <v>333</v>
      </c>
      <c r="M1563" t="n">
        <v>0.02</v>
      </c>
      <c r="N1563" t="n">
        <v>45.3</v>
      </c>
      <c r="O1563" t="s">
        <v>291</v>
      </c>
      <c r="P1563" t="s">
        <v>253</v>
      </c>
      <c r="Q1563" t="s">
        <v>253</v>
      </c>
      <c r="R1563" t="s">
        <v>233</v>
      </c>
      <c r="S1563" t="s">
        <v>229</v>
      </c>
      <c r="T1563" t="n">
        <v>5</v>
      </c>
    </row>
    <row r="1564" spans="1:20">
      <c r="A1564" s="1" t="n">
        <v>36769</v>
      </c>
      <c r="B1564" t="s">
        <v>291</v>
      </c>
      <c r="C1564" t="n">
        <v>4</v>
      </c>
      <c r="D1564" t="n">
        <v>20</v>
      </c>
      <c r="E1564" t="s">
        <v>52</v>
      </c>
      <c r="F1564" t="n">
        <v>3201</v>
      </c>
      <c r="G1564" t="s">
        <v>228</v>
      </c>
      <c r="H1564" t="s">
        <v>229</v>
      </c>
      <c r="I1564" t="n">
        <v>5</v>
      </c>
      <c r="J1564" t="n">
        <v>458</v>
      </c>
      <c r="K1564" t="s">
        <v>230</v>
      </c>
      <c r="L1564" t="n">
        <v>350</v>
      </c>
      <c r="M1564" t="n">
        <v>0.22</v>
      </c>
      <c r="N1564" t="n">
        <v>20.5</v>
      </c>
      <c r="O1564" t="s">
        <v>291</v>
      </c>
      <c r="P1564" t="s">
        <v>253</v>
      </c>
      <c r="Q1564" t="s">
        <v>253</v>
      </c>
      <c r="R1564" t="s">
        <v>233</v>
      </c>
      <c r="S1564" t="s">
        <v>229</v>
      </c>
      <c r="T1564" t="n">
        <v>5</v>
      </c>
    </row>
    <row r="1565" spans="1:20">
      <c r="A1565" s="1" t="n">
        <v>36769</v>
      </c>
      <c r="B1565" t="s">
        <v>291</v>
      </c>
      <c r="C1565" t="n">
        <v>5</v>
      </c>
      <c r="D1565" t="n">
        <v>20</v>
      </c>
      <c r="E1565" t="s">
        <v>52</v>
      </c>
      <c r="F1565" t="n">
        <v>3201</v>
      </c>
      <c r="G1565" t="s">
        <v>228</v>
      </c>
      <c r="H1565" t="s">
        <v>229</v>
      </c>
      <c r="I1565" t="n">
        <v>5</v>
      </c>
      <c r="J1565" t="n">
        <v>160</v>
      </c>
      <c r="K1565" t="s">
        <v>258</v>
      </c>
      <c r="L1565" t="n">
        <v>636</v>
      </c>
      <c r="M1565" t="n">
        <v>0.02</v>
      </c>
      <c r="N1565" t="n">
        <v>54.9</v>
      </c>
      <c r="O1565" t="s">
        <v>291</v>
      </c>
      <c r="P1565" t="s">
        <v>253</v>
      </c>
      <c r="Q1565" t="s">
        <v>253</v>
      </c>
      <c r="R1565" t="s">
        <v>233</v>
      </c>
      <c r="S1565" t="s">
        <v>229</v>
      </c>
      <c r="T1565" t="n">
        <v>5</v>
      </c>
    </row>
    <row r="1566" spans="1:20">
      <c r="A1566" s="1" t="n">
        <v>36769</v>
      </c>
      <c r="B1566" t="s">
        <v>307</v>
      </c>
      <c r="C1566" t="n">
        <v>607</v>
      </c>
      <c r="D1566" t="n">
        <v>213</v>
      </c>
      <c r="E1566" t="s">
        <v>234</v>
      </c>
      <c r="F1566" t="n">
        <v>3201</v>
      </c>
      <c r="G1566" t="s">
        <v>228</v>
      </c>
      <c r="H1566" t="s">
        <v>229</v>
      </c>
      <c r="I1566" t="n">
        <v>5</v>
      </c>
      <c r="J1566" t="n">
        <v>515</v>
      </c>
      <c r="K1566" t="s">
        <v>239</v>
      </c>
      <c r="L1566" t="n">
        <v>300</v>
      </c>
      <c r="M1566" t="n">
        <v>0</v>
      </c>
      <c r="N1566" t="n">
        <v>0</v>
      </c>
    </row>
    <row r="1567" spans="1:20">
      <c r="A1567" s="1" t="n">
        <v>36799</v>
      </c>
      <c r="B1567" t="s">
        <v>227</v>
      </c>
      <c r="C1567" t="n">
        <v>47</v>
      </c>
      <c r="D1567" t="n">
        <v>20</v>
      </c>
      <c r="E1567" t="s">
        <v>52</v>
      </c>
      <c r="F1567" t="n">
        <v>3201</v>
      </c>
      <c r="G1567" t="s">
        <v>228</v>
      </c>
      <c r="H1567" t="s">
        <v>229</v>
      </c>
      <c r="I1567" t="n">
        <v>5</v>
      </c>
      <c r="J1567" t="n">
        <v>280</v>
      </c>
      <c r="K1567" t="s">
        <v>251</v>
      </c>
      <c r="L1567" t="n">
        <v>582</v>
      </c>
      <c r="M1567" t="n">
        <v>0.06</v>
      </c>
      <c r="N1567" t="n">
        <v>39.5</v>
      </c>
      <c r="O1567" t="s">
        <v>231</v>
      </c>
      <c r="P1567" t="s">
        <v>232</v>
      </c>
      <c r="Q1567" t="s">
        <v>232</v>
      </c>
      <c r="R1567" t="s">
        <v>233</v>
      </c>
      <c r="S1567" t="s">
        <v>229</v>
      </c>
      <c r="T1567" t="n">
        <v>5</v>
      </c>
    </row>
    <row r="1568" spans="1:20">
      <c r="A1568" s="1" t="n">
        <v>36799</v>
      </c>
      <c r="B1568" t="s">
        <v>227</v>
      </c>
      <c r="C1568" t="n">
        <v>48</v>
      </c>
      <c r="D1568" t="n">
        <v>20</v>
      </c>
      <c r="E1568" t="s">
        <v>52</v>
      </c>
      <c r="F1568" t="n">
        <v>3201</v>
      </c>
      <c r="G1568" t="s">
        <v>228</v>
      </c>
      <c r="H1568" t="s">
        <v>229</v>
      </c>
      <c r="I1568" t="n">
        <v>5</v>
      </c>
      <c r="J1568" t="n">
        <v>280</v>
      </c>
      <c r="K1568" t="s">
        <v>251</v>
      </c>
      <c r="L1568" t="n">
        <v>610</v>
      </c>
      <c r="M1568" t="n">
        <v>0.06</v>
      </c>
      <c r="N1568" t="n">
        <v>39.3</v>
      </c>
      <c r="O1568" t="s">
        <v>231</v>
      </c>
      <c r="P1568" t="s">
        <v>232</v>
      </c>
      <c r="Q1568" t="s">
        <v>232</v>
      </c>
      <c r="R1568" t="s">
        <v>233</v>
      </c>
      <c r="S1568" t="s">
        <v>229</v>
      </c>
      <c r="T1568" t="n">
        <v>5</v>
      </c>
    </row>
    <row r="1569" spans="1:20">
      <c r="A1569" s="1" t="n">
        <v>36799</v>
      </c>
      <c r="B1569" t="s">
        <v>286</v>
      </c>
      <c r="C1569" t="n">
        <v>610</v>
      </c>
      <c r="D1569" t="n">
        <v>152</v>
      </c>
      <c r="E1569" t="s">
        <v>302</v>
      </c>
      <c r="F1569" t="n">
        <v>3201</v>
      </c>
      <c r="G1569" t="s">
        <v>228</v>
      </c>
      <c r="H1569" t="s">
        <v>229</v>
      </c>
      <c r="I1569" t="n">
        <v>5</v>
      </c>
      <c r="J1569" t="n">
        <v>515</v>
      </c>
      <c r="K1569" t="s">
        <v>239</v>
      </c>
      <c r="L1569" t="n">
        <v>101</v>
      </c>
      <c r="M1569" t="n">
        <v>0</v>
      </c>
      <c r="N1569" t="n">
        <v>0</v>
      </c>
    </row>
    <row r="1570" spans="1:20">
      <c r="A1570" s="1" t="n">
        <v>36799</v>
      </c>
      <c r="B1570" t="s">
        <v>291</v>
      </c>
      <c r="C1570" t="n">
        <v>1</v>
      </c>
      <c r="D1570" t="n">
        <v>20</v>
      </c>
      <c r="E1570" t="s">
        <v>52</v>
      </c>
      <c r="F1570" t="n">
        <v>3201</v>
      </c>
      <c r="G1570" t="s">
        <v>228</v>
      </c>
      <c r="H1570" t="s">
        <v>229</v>
      </c>
      <c r="I1570" t="n">
        <v>5</v>
      </c>
      <c r="J1570" t="n">
        <v>150</v>
      </c>
      <c r="K1570" t="s">
        <v>269</v>
      </c>
      <c r="L1570" t="n">
        <v>398</v>
      </c>
      <c r="M1570" t="n">
        <v>0.19</v>
      </c>
      <c r="N1570" t="n">
        <v>22.9</v>
      </c>
      <c r="O1570" t="s">
        <v>291</v>
      </c>
      <c r="P1570" t="s">
        <v>253</v>
      </c>
      <c r="Q1570" t="s">
        <v>253</v>
      </c>
      <c r="R1570" t="s">
        <v>233</v>
      </c>
      <c r="S1570" t="s">
        <v>229</v>
      </c>
      <c r="T1570" t="n">
        <v>5</v>
      </c>
    </row>
    <row r="1571" spans="1:20">
      <c r="A1571" s="1" t="n">
        <v>36799</v>
      </c>
      <c r="B1571" t="s">
        <v>291</v>
      </c>
      <c r="C1571" t="n">
        <v>2</v>
      </c>
      <c r="D1571" t="n">
        <v>20</v>
      </c>
      <c r="E1571" t="s">
        <v>52</v>
      </c>
      <c r="F1571" t="n">
        <v>3201</v>
      </c>
      <c r="G1571" t="s">
        <v>228</v>
      </c>
      <c r="H1571" t="s">
        <v>229</v>
      </c>
      <c r="I1571" t="n">
        <v>5</v>
      </c>
      <c r="J1571" t="n">
        <v>150</v>
      </c>
      <c r="K1571" t="s">
        <v>269</v>
      </c>
      <c r="L1571" t="n">
        <v>334</v>
      </c>
      <c r="M1571" t="n">
        <v>0.03</v>
      </c>
      <c r="N1571" t="n">
        <v>41.1</v>
      </c>
      <c r="O1571" t="s">
        <v>291</v>
      </c>
      <c r="P1571" t="s">
        <v>253</v>
      </c>
      <c r="Q1571" t="s">
        <v>253</v>
      </c>
      <c r="R1571" t="s">
        <v>233</v>
      </c>
      <c r="S1571" t="s">
        <v>229</v>
      </c>
      <c r="T1571" t="n">
        <v>5</v>
      </c>
    </row>
    <row r="1572" spans="1:20">
      <c r="A1572" s="1" t="n">
        <v>36799</v>
      </c>
      <c r="B1572" t="s">
        <v>291</v>
      </c>
      <c r="C1572" t="n">
        <v>3</v>
      </c>
      <c r="D1572" t="n">
        <v>20</v>
      </c>
      <c r="E1572" t="s">
        <v>52</v>
      </c>
      <c r="F1572" t="n">
        <v>3201</v>
      </c>
      <c r="G1572" t="s">
        <v>228</v>
      </c>
      <c r="H1572" t="s">
        <v>229</v>
      </c>
      <c r="I1572" t="n">
        <v>5</v>
      </c>
      <c r="J1572" t="n">
        <v>150</v>
      </c>
      <c r="K1572" t="s">
        <v>269</v>
      </c>
      <c r="L1572" t="n">
        <v>340</v>
      </c>
      <c r="M1572" t="n">
        <v>0.05</v>
      </c>
      <c r="N1572" t="n">
        <v>36.9</v>
      </c>
      <c r="O1572" t="s">
        <v>291</v>
      </c>
      <c r="P1572" t="s">
        <v>253</v>
      </c>
      <c r="Q1572" t="s">
        <v>253</v>
      </c>
      <c r="R1572" t="s">
        <v>233</v>
      </c>
      <c r="S1572" t="s">
        <v>229</v>
      </c>
      <c r="T1572" t="n">
        <v>5</v>
      </c>
    </row>
    <row r="1573" spans="1:20">
      <c r="A1573" s="1" t="n">
        <v>36830</v>
      </c>
      <c r="B1573" t="s">
        <v>227</v>
      </c>
      <c r="C1573" t="n">
        <v>54</v>
      </c>
      <c r="D1573" t="n">
        <v>20</v>
      </c>
      <c r="E1573" t="s">
        <v>52</v>
      </c>
      <c r="F1573" t="n">
        <v>3201</v>
      </c>
      <c r="G1573" t="s">
        <v>228</v>
      </c>
      <c r="H1573" t="s">
        <v>229</v>
      </c>
      <c r="I1573" t="n">
        <v>5</v>
      </c>
      <c r="J1573" t="n">
        <v>280</v>
      </c>
      <c r="K1573" t="s">
        <v>251</v>
      </c>
      <c r="L1573" t="n">
        <v>570</v>
      </c>
      <c r="M1573" t="n">
        <v>0.06</v>
      </c>
      <c r="N1573" t="n">
        <v>39.4</v>
      </c>
      <c r="O1573" t="s">
        <v>231</v>
      </c>
      <c r="P1573" t="s">
        <v>232</v>
      </c>
      <c r="Q1573" t="s">
        <v>232</v>
      </c>
      <c r="R1573" t="s">
        <v>233</v>
      </c>
      <c r="S1573" t="s">
        <v>229</v>
      </c>
      <c r="T1573" t="n">
        <v>5</v>
      </c>
    </row>
    <row r="1574" spans="1:20">
      <c r="A1574" s="1" t="n">
        <v>36830</v>
      </c>
      <c r="B1574" t="s">
        <v>227</v>
      </c>
      <c r="C1574" t="n">
        <v>55</v>
      </c>
      <c r="D1574" t="n">
        <v>20</v>
      </c>
      <c r="E1574" t="s">
        <v>52</v>
      </c>
      <c r="F1574" t="n">
        <v>3201</v>
      </c>
      <c r="G1574" t="s">
        <v>228</v>
      </c>
      <c r="H1574" t="s">
        <v>229</v>
      </c>
      <c r="I1574" t="n">
        <v>5</v>
      </c>
      <c r="J1574" t="n">
        <v>280</v>
      </c>
      <c r="K1574" t="s">
        <v>251</v>
      </c>
      <c r="L1574" t="n">
        <v>571</v>
      </c>
      <c r="M1574" t="n">
        <v>0.06</v>
      </c>
      <c r="N1574" t="n">
        <v>39.2</v>
      </c>
      <c r="O1574" t="s">
        <v>231</v>
      </c>
      <c r="P1574" t="s">
        <v>232</v>
      </c>
      <c r="Q1574" t="s">
        <v>232</v>
      </c>
      <c r="R1574" t="s">
        <v>233</v>
      </c>
      <c r="S1574" t="s">
        <v>229</v>
      </c>
      <c r="T1574" t="n">
        <v>5</v>
      </c>
    </row>
    <row r="1575" spans="1:20">
      <c r="A1575" s="1" t="n">
        <v>36830</v>
      </c>
      <c r="B1575" t="s">
        <v>227</v>
      </c>
      <c r="C1575" t="n">
        <v>66</v>
      </c>
      <c r="D1575" t="n">
        <v>508</v>
      </c>
      <c r="E1575" t="s">
        <v>246</v>
      </c>
      <c r="F1575" t="n">
        <v>3201</v>
      </c>
      <c r="G1575" t="s">
        <v>228</v>
      </c>
      <c r="H1575" t="s">
        <v>229</v>
      </c>
      <c r="I1575" t="n">
        <v>5</v>
      </c>
      <c r="J1575" t="n">
        <v>458</v>
      </c>
      <c r="K1575" t="s">
        <v>230</v>
      </c>
      <c r="L1575" t="n">
        <v>107</v>
      </c>
      <c r="M1575" t="n">
        <v>0.19</v>
      </c>
      <c r="N1575" t="n">
        <v>0</v>
      </c>
    </row>
    <row r="1576" spans="1:20">
      <c r="A1576" s="1" t="n">
        <v>36830</v>
      </c>
      <c r="B1576" t="s">
        <v>227</v>
      </c>
      <c r="C1576" t="n">
        <v>601</v>
      </c>
      <c r="D1576" t="n">
        <v>216</v>
      </c>
      <c r="E1576" t="s">
        <v>264</v>
      </c>
      <c r="F1576" t="n">
        <v>3201</v>
      </c>
      <c r="G1576" t="s">
        <v>228</v>
      </c>
      <c r="H1576" t="s">
        <v>229</v>
      </c>
      <c r="I1576" t="n">
        <v>5</v>
      </c>
      <c r="J1576" t="n">
        <v>515</v>
      </c>
      <c r="K1576" t="s">
        <v>239</v>
      </c>
      <c r="L1576" t="n">
        <v>258</v>
      </c>
      <c r="M1576" t="n">
        <v>0</v>
      </c>
      <c r="N1576" t="n">
        <v>0</v>
      </c>
    </row>
    <row r="1577" spans="1:20">
      <c r="A1577" s="1" t="n">
        <v>36830</v>
      </c>
      <c r="B1577" t="s">
        <v>236</v>
      </c>
      <c r="C1577" t="n">
        <v>1</v>
      </c>
      <c r="D1577" t="n">
        <v>216</v>
      </c>
      <c r="E1577" t="s">
        <v>264</v>
      </c>
      <c r="F1577" t="n">
        <v>3201</v>
      </c>
      <c r="G1577" t="s">
        <v>228</v>
      </c>
      <c r="H1577" t="s">
        <v>229</v>
      </c>
      <c r="I1577" t="n">
        <v>5</v>
      </c>
      <c r="J1577" t="n">
        <v>515</v>
      </c>
      <c r="K1577" t="s">
        <v>239</v>
      </c>
      <c r="L1577" t="n">
        <v>258</v>
      </c>
      <c r="M1577" t="n">
        <v>0</v>
      </c>
      <c r="N1577" t="n">
        <v>0</v>
      </c>
    </row>
    <row r="1578" spans="1:20">
      <c r="A1578" s="1" t="n">
        <v>36830</v>
      </c>
      <c r="B1578" t="s">
        <v>236</v>
      </c>
      <c r="C1578" t="n">
        <v>2</v>
      </c>
      <c r="D1578" t="n">
        <v>216</v>
      </c>
      <c r="E1578" t="s">
        <v>264</v>
      </c>
      <c r="F1578" t="n">
        <v>3201</v>
      </c>
      <c r="G1578" t="s">
        <v>228</v>
      </c>
      <c r="H1578" t="s">
        <v>229</v>
      </c>
      <c r="I1578" t="n">
        <v>5</v>
      </c>
      <c r="J1578" t="n">
        <v>795</v>
      </c>
      <c r="K1578" t="s">
        <v>240</v>
      </c>
      <c r="L1578" t="n">
        <v>168</v>
      </c>
      <c r="M1578" t="n">
        <v>0</v>
      </c>
      <c r="N1578" t="n">
        <v>0</v>
      </c>
    </row>
    <row r="1579" spans="1:20">
      <c r="A1579" s="1" t="n">
        <v>36830</v>
      </c>
      <c r="B1579" t="s">
        <v>291</v>
      </c>
      <c r="C1579" t="n">
        <v>1</v>
      </c>
      <c r="D1579" t="n">
        <v>20</v>
      </c>
      <c r="E1579" t="s">
        <v>52</v>
      </c>
      <c r="F1579" t="n">
        <v>3201</v>
      </c>
      <c r="G1579" t="s">
        <v>228</v>
      </c>
      <c r="H1579" t="s">
        <v>229</v>
      </c>
      <c r="I1579" t="n">
        <v>5</v>
      </c>
      <c r="J1579" t="n">
        <v>280</v>
      </c>
      <c r="K1579" t="s">
        <v>251</v>
      </c>
      <c r="L1579" t="n">
        <v>590</v>
      </c>
      <c r="M1579" t="n">
        <v>0.05</v>
      </c>
      <c r="N1579" t="n">
        <v>39.6</v>
      </c>
      <c r="O1579" t="s">
        <v>291</v>
      </c>
      <c r="P1579" t="s">
        <v>253</v>
      </c>
      <c r="Q1579" t="s">
        <v>253</v>
      </c>
      <c r="R1579" t="s">
        <v>233</v>
      </c>
      <c r="S1579" t="s">
        <v>229</v>
      </c>
      <c r="T1579" t="n">
        <v>5</v>
      </c>
    </row>
    <row r="1580" spans="1:20">
      <c r="A1580" s="1" t="n">
        <v>36830</v>
      </c>
      <c r="B1580" t="s">
        <v>291</v>
      </c>
      <c r="C1580" t="n">
        <v>2</v>
      </c>
      <c r="D1580" t="n">
        <v>20</v>
      </c>
      <c r="E1580" t="s">
        <v>52</v>
      </c>
      <c r="F1580" t="n">
        <v>3201</v>
      </c>
      <c r="G1580" t="s">
        <v>228</v>
      </c>
      <c r="H1580" t="s">
        <v>229</v>
      </c>
      <c r="I1580" t="n">
        <v>5</v>
      </c>
      <c r="J1580" t="n">
        <v>458</v>
      </c>
      <c r="K1580" t="s">
        <v>230</v>
      </c>
      <c r="L1580" t="n">
        <v>386</v>
      </c>
      <c r="M1580" t="n">
        <v>0.21</v>
      </c>
      <c r="N1580" t="n">
        <v>20.3</v>
      </c>
      <c r="O1580" t="s">
        <v>291</v>
      </c>
      <c r="P1580" t="s">
        <v>253</v>
      </c>
      <c r="Q1580" t="s">
        <v>253</v>
      </c>
      <c r="R1580" t="s">
        <v>233</v>
      </c>
      <c r="S1580" t="s">
        <v>229</v>
      </c>
      <c r="T1580" t="n">
        <v>5</v>
      </c>
    </row>
    <row r="1581" spans="1:20">
      <c r="A1581" s="1" t="n">
        <v>36830</v>
      </c>
      <c r="B1581" t="s">
        <v>291</v>
      </c>
      <c r="C1581" t="n">
        <v>3</v>
      </c>
      <c r="D1581" t="n">
        <v>20</v>
      </c>
      <c r="E1581" t="s">
        <v>52</v>
      </c>
      <c r="F1581" t="n">
        <v>3201</v>
      </c>
      <c r="G1581" t="s">
        <v>228</v>
      </c>
      <c r="H1581" t="s">
        <v>229</v>
      </c>
      <c r="I1581" t="n">
        <v>5</v>
      </c>
      <c r="J1581" t="n">
        <v>580</v>
      </c>
      <c r="K1581" t="s">
        <v>248</v>
      </c>
      <c r="L1581" t="n">
        <v>374</v>
      </c>
      <c r="M1581" t="n">
        <v>0.02</v>
      </c>
      <c r="N1581" t="n">
        <v>45.9</v>
      </c>
      <c r="O1581" t="s">
        <v>291</v>
      </c>
      <c r="P1581" t="s">
        <v>253</v>
      </c>
      <c r="Q1581" t="s">
        <v>253</v>
      </c>
      <c r="R1581" t="s">
        <v>233</v>
      </c>
      <c r="S1581" t="s">
        <v>229</v>
      </c>
      <c r="T1581" t="n">
        <v>5</v>
      </c>
    </row>
    <row r="1582" spans="1:20">
      <c r="A1582" s="1" t="n">
        <v>36830</v>
      </c>
      <c r="B1582" t="s">
        <v>291</v>
      </c>
      <c r="C1582" t="n">
        <v>4</v>
      </c>
      <c r="D1582" t="n">
        <v>20</v>
      </c>
      <c r="E1582" t="s">
        <v>52</v>
      </c>
      <c r="F1582" t="n">
        <v>3201</v>
      </c>
      <c r="G1582" t="s">
        <v>228</v>
      </c>
      <c r="H1582" t="s">
        <v>229</v>
      </c>
      <c r="I1582" t="n">
        <v>5</v>
      </c>
      <c r="J1582" t="n">
        <v>580</v>
      </c>
      <c r="K1582" t="s">
        <v>248</v>
      </c>
      <c r="L1582" t="n">
        <v>667</v>
      </c>
      <c r="M1582" t="n">
        <v>0.03</v>
      </c>
      <c r="N1582" t="n">
        <v>46.4</v>
      </c>
      <c r="O1582" t="s">
        <v>291</v>
      </c>
      <c r="P1582" t="s">
        <v>253</v>
      </c>
      <c r="Q1582" t="s">
        <v>253</v>
      </c>
      <c r="R1582" t="s">
        <v>233</v>
      </c>
      <c r="S1582" t="s">
        <v>229</v>
      </c>
      <c r="T1582" t="n">
        <v>5</v>
      </c>
    </row>
    <row r="1583" spans="1:20">
      <c r="A1583" s="1" t="n">
        <v>36830</v>
      </c>
      <c r="B1583" t="s">
        <v>291</v>
      </c>
      <c r="C1583" t="n">
        <v>600</v>
      </c>
      <c r="D1583" t="n">
        <v>20</v>
      </c>
      <c r="E1583" t="s">
        <v>52</v>
      </c>
      <c r="F1583" t="n">
        <v>3201</v>
      </c>
      <c r="G1583" t="s">
        <v>228</v>
      </c>
      <c r="H1583" t="s">
        <v>229</v>
      </c>
      <c r="I1583" t="n">
        <v>5</v>
      </c>
      <c r="J1583" t="n">
        <v>160</v>
      </c>
      <c r="K1583" t="s">
        <v>258</v>
      </c>
      <c r="L1583" t="n">
        <v>682</v>
      </c>
      <c r="M1583" t="n">
        <v>0.01</v>
      </c>
      <c r="N1583" t="n">
        <v>54.5</v>
      </c>
      <c r="O1583" t="s">
        <v>291</v>
      </c>
      <c r="P1583" t="s">
        <v>253</v>
      </c>
      <c r="Q1583" t="s">
        <v>253</v>
      </c>
      <c r="R1583" t="s">
        <v>233</v>
      </c>
      <c r="S1583" t="s">
        <v>229</v>
      </c>
      <c r="T1583" t="n">
        <v>5</v>
      </c>
    </row>
    <row r="1584" spans="1:20">
      <c r="A1584" s="1" t="n">
        <v>36860</v>
      </c>
      <c r="B1584" t="s">
        <v>227</v>
      </c>
      <c r="C1584" t="n">
        <v>48</v>
      </c>
      <c r="D1584" t="n">
        <v>20</v>
      </c>
      <c r="E1584" t="s">
        <v>52</v>
      </c>
      <c r="F1584" t="n">
        <v>3201</v>
      </c>
      <c r="G1584" t="s">
        <v>228</v>
      </c>
      <c r="H1584" t="s">
        <v>229</v>
      </c>
      <c r="I1584" t="n">
        <v>5</v>
      </c>
      <c r="J1584" t="n">
        <v>280</v>
      </c>
      <c r="K1584" t="s">
        <v>251</v>
      </c>
      <c r="L1584" t="n">
        <v>410</v>
      </c>
      <c r="M1584" t="n">
        <v>0.06</v>
      </c>
      <c r="N1584" t="n">
        <v>39.5</v>
      </c>
      <c r="O1584" t="s">
        <v>231</v>
      </c>
      <c r="P1584" t="s">
        <v>232</v>
      </c>
      <c r="Q1584" t="s">
        <v>232</v>
      </c>
      <c r="R1584" t="s">
        <v>233</v>
      </c>
      <c r="S1584" t="s">
        <v>229</v>
      </c>
      <c r="T1584" t="n">
        <v>5</v>
      </c>
    </row>
    <row r="1585" spans="1:20">
      <c r="A1585" s="1" t="n">
        <v>36860</v>
      </c>
      <c r="B1585" t="s">
        <v>227</v>
      </c>
      <c r="C1585" t="n">
        <v>49</v>
      </c>
      <c r="D1585" t="n">
        <v>20</v>
      </c>
      <c r="E1585" t="s">
        <v>52</v>
      </c>
      <c r="F1585" t="n">
        <v>3201</v>
      </c>
      <c r="G1585" t="s">
        <v>228</v>
      </c>
      <c r="H1585" t="s">
        <v>229</v>
      </c>
      <c r="I1585" t="n">
        <v>5</v>
      </c>
      <c r="J1585" t="n">
        <v>280</v>
      </c>
      <c r="K1585" t="s">
        <v>251</v>
      </c>
      <c r="L1585" t="n">
        <v>200</v>
      </c>
      <c r="M1585" t="n">
        <v>0.06</v>
      </c>
      <c r="N1585" t="n">
        <v>39.5</v>
      </c>
      <c r="O1585" t="s">
        <v>231</v>
      </c>
      <c r="P1585" t="s">
        <v>232</v>
      </c>
      <c r="Q1585" t="s">
        <v>232</v>
      </c>
      <c r="R1585" t="s">
        <v>233</v>
      </c>
      <c r="S1585" t="s">
        <v>229</v>
      </c>
      <c r="T1585" t="n">
        <v>5</v>
      </c>
    </row>
    <row r="1586" spans="1:20">
      <c r="A1586" s="1" t="n">
        <v>36860</v>
      </c>
      <c r="B1586" t="s">
        <v>227</v>
      </c>
      <c r="C1586" t="n">
        <v>50</v>
      </c>
      <c r="D1586" t="n">
        <v>20</v>
      </c>
      <c r="E1586" t="s">
        <v>52</v>
      </c>
      <c r="F1586" t="n">
        <v>3201</v>
      </c>
      <c r="G1586" t="s">
        <v>228</v>
      </c>
      <c r="H1586" t="s">
        <v>229</v>
      </c>
      <c r="I1586" t="n">
        <v>5</v>
      </c>
      <c r="J1586" t="n">
        <v>580</v>
      </c>
      <c r="K1586" t="s">
        <v>248</v>
      </c>
      <c r="L1586" t="n">
        <v>103</v>
      </c>
      <c r="M1586" t="n">
        <v>0.07000000000000001</v>
      </c>
      <c r="N1586" t="n">
        <v>45.3</v>
      </c>
      <c r="O1586" t="s">
        <v>231</v>
      </c>
      <c r="P1586" t="s">
        <v>232</v>
      </c>
      <c r="Q1586" t="s">
        <v>232</v>
      </c>
      <c r="R1586" t="s">
        <v>233</v>
      </c>
      <c r="S1586" t="s">
        <v>229</v>
      </c>
      <c r="T1586" t="n">
        <v>5</v>
      </c>
    </row>
    <row r="1587" spans="1:20">
      <c r="A1587" s="1" t="n">
        <v>36860</v>
      </c>
      <c r="B1587" t="s">
        <v>227</v>
      </c>
      <c r="C1587" t="n">
        <v>51</v>
      </c>
      <c r="D1587" t="n">
        <v>20</v>
      </c>
      <c r="E1587" t="s">
        <v>52</v>
      </c>
      <c r="F1587" t="n">
        <v>3201</v>
      </c>
      <c r="G1587" t="s">
        <v>228</v>
      </c>
      <c r="H1587" t="s">
        <v>229</v>
      </c>
      <c r="I1587" t="n">
        <v>5</v>
      </c>
      <c r="J1587" t="n">
        <v>458</v>
      </c>
      <c r="K1587" t="s">
        <v>230</v>
      </c>
      <c r="L1587" t="n">
        <v>302</v>
      </c>
      <c r="M1587" t="n">
        <v>0.08</v>
      </c>
      <c r="N1587" t="n">
        <v>32</v>
      </c>
      <c r="O1587" t="s">
        <v>231</v>
      </c>
      <c r="P1587" t="s">
        <v>232</v>
      </c>
      <c r="Q1587" t="s">
        <v>232</v>
      </c>
      <c r="R1587" t="s">
        <v>233</v>
      </c>
      <c r="S1587" t="s">
        <v>229</v>
      </c>
      <c r="T1587" t="n">
        <v>5</v>
      </c>
    </row>
    <row r="1588" spans="1:20">
      <c r="A1588" s="1" t="n">
        <v>36860</v>
      </c>
      <c r="B1588" t="s">
        <v>227</v>
      </c>
      <c r="C1588" t="n">
        <v>52</v>
      </c>
      <c r="D1588" t="n">
        <v>20</v>
      </c>
      <c r="E1588" t="s">
        <v>52</v>
      </c>
      <c r="F1588" t="n">
        <v>3201</v>
      </c>
      <c r="G1588" t="s">
        <v>228</v>
      </c>
      <c r="H1588" t="s">
        <v>229</v>
      </c>
      <c r="I1588" t="n">
        <v>5</v>
      </c>
      <c r="J1588" t="n">
        <v>875</v>
      </c>
      <c r="K1588" t="s">
        <v>305</v>
      </c>
      <c r="L1588" t="n">
        <v>423</v>
      </c>
      <c r="M1588" t="n">
        <v>0.05</v>
      </c>
      <c r="N1588" t="n">
        <v>41.8</v>
      </c>
      <c r="O1588" t="s">
        <v>231</v>
      </c>
      <c r="P1588" t="s">
        <v>232</v>
      </c>
      <c r="Q1588" t="s">
        <v>232</v>
      </c>
      <c r="R1588" t="s">
        <v>233</v>
      </c>
      <c r="S1588" t="s">
        <v>229</v>
      </c>
      <c r="T1588" t="n">
        <v>5</v>
      </c>
    </row>
    <row r="1589" spans="1:20">
      <c r="A1589" s="1" t="n">
        <v>36860</v>
      </c>
      <c r="B1589" t="s">
        <v>227</v>
      </c>
      <c r="C1589" t="n">
        <v>60</v>
      </c>
      <c r="D1589" t="n">
        <v>213</v>
      </c>
      <c r="E1589" t="s">
        <v>234</v>
      </c>
      <c r="F1589" t="n">
        <v>3201</v>
      </c>
      <c r="G1589" t="s">
        <v>228</v>
      </c>
      <c r="H1589" t="s">
        <v>229</v>
      </c>
      <c r="I1589" t="n">
        <v>5</v>
      </c>
      <c r="J1589" t="n">
        <v>515</v>
      </c>
      <c r="K1589" t="s">
        <v>239</v>
      </c>
      <c r="L1589" t="n">
        <v>12</v>
      </c>
      <c r="M1589" t="n">
        <v>0</v>
      </c>
      <c r="N1589" t="n">
        <v>0</v>
      </c>
    </row>
    <row r="1590" spans="1:20">
      <c r="A1590" s="1" t="n">
        <v>36860</v>
      </c>
      <c r="B1590" t="s">
        <v>286</v>
      </c>
      <c r="C1590" t="n">
        <v>632</v>
      </c>
      <c r="D1590" t="n">
        <v>152</v>
      </c>
      <c r="E1590" t="s">
        <v>302</v>
      </c>
      <c r="F1590" t="n">
        <v>3201</v>
      </c>
      <c r="G1590" t="s">
        <v>228</v>
      </c>
      <c r="H1590" t="s">
        <v>229</v>
      </c>
      <c r="I1590" t="n">
        <v>5</v>
      </c>
      <c r="J1590" t="n">
        <v>260</v>
      </c>
      <c r="K1590" t="s">
        <v>250</v>
      </c>
      <c r="L1590" t="n">
        <v>70</v>
      </c>
      <c r="M1590" t="n">
        <v>0</v>
      </c>
      <c r="N1590" t="n">
        <v>0</v>
      </c>
    </row>
    <row r="1591" spans="1:20">
      <c r="A1591" s="1" t="n">
        <v>36860</v>
      </c>
      <c r="B1591" t="s">
        <v>286</v>
      </c>
      <c r="C1591" t="n">
        <v>633</v>
      </c>
      <c r="D1591" t="n">
        <v>152</v>
      </c>
      <c r="E1591" t="s">
        <v>302</v>
      </c>
      <c r="F1591" t="n">
        <v>3201</v>
      </c>
      <c r="G1591" t="s">
        <v>228</v>
      </c>
      <c r="H1591" t="s">
        <v>229</v>
      </c>
      <c r="I1591" t="n">
        <v>5</v>
      </c>
      <c r="J1591" t="n">
        <v>515</v>
      </c>
      <c r="K1591" t="s">
        <v>239</v>
      </c>
      <c r="L1591" t="n">
        <v>219</v>
      </c>
      <c r="M1591" t="n">
        <v>0</v>
      </c>
      <c r="N1591" t="n">
        <v>0</v>
      </c>
    </row>
    <row r="1592" spans="1:20">
      <c r="A1592" s="1" t="n">
        <v>36860</v>
      </c>
      <c r="B1592" t="s">
        <v>286</v>
      </c>
      <c r="C1592" t="n">
        <v>634</v>
      </c>
      <c r="D1592" t="n">
        <v>461</v>
      </c>
      <c r="E1592" t="s">
        <v>287</v>
      </c>
      <c r="F1592" t="n">
        <v>3201</v>
      </c>
      <c r="G1592" t="s">
        <v>228</v>
      </c>
      <c r="H1592" t="s">
        <v>229</v>
      </c>
      <c r="I1592" t="n">
        <v>5</v>
      </c>
      <c r="J1592" t="n">
        <v>795</v>
      </c>
      <c r="K1592" t="s">
        <v>240</v>
      </c>
      <c r="L1592" t="n">
        <v>6</v>
      </c>
      <c r="M1592" t="n">
        <v>0</v>
      </c>
      <c r="N1592" t="n">
        <v>0</v>
      </c>
    </row>
    <row r="1593" spans="1:20">
      <c r="A1593" s="1" t="n">
        <v>36860</v>
      </c>
      <c r="B1593" t="s">
        <v>291</v>
      </c>
      <c r="C1593" t="n">
        <v>1</v>
      </c>
      <c r="D1593" t="n">
        <v>20</v>
      </c>
      <c r="E1593" t="s">
        <v>52</v>
      </c>
      <c r="F1593" t="n">
        <v>3201</v>
      </c>
      <c r="G1593" t="s">
        <v>228</v>
      </c>
      <c r="H1593" t="s">
        <v>229</v>
      </c>
      <c r="I1593" t="n">
        <v>5</v>
      </c>
      <c r="J1593" t="n">
        <v>580</v>
      </c>
      <c r="K1593" t="s">
        <v>248</v>
      </c>
      <c r="L1593" t="n">
        <v>217</v>
      </c>
      <c r="M1593" t="n">
        <v>0.02</v>
      </c>
      <c r="N1593" t="n">
        <v>45.2</v>
      </c>
      <c r="O1593" t="s">
        <v>291</v>
      </c>
      <c r="P1593" t="s">
        <v>253</v>
      </c>
      <c r="Q1593" t="s">
        <v>253</v>
      </c>
      <c r="R1593" t="s">
        <v>233</v>
      </c>
      <c r="S1593" t="s">
        <v>229</v>
      </c>
      <c r="T1593" t="n">
        <v>5</v>
      </c>
    </row>
    <row r="1594" spans="1:20">
      <c r="A1594" s="1" t="n">
        <v>36860</v>
      </c>
      <c r="B1594" t="s">
        <v>291</v>
      </c>
      <c r="C1594" t="n">
        <v>2</v>
      </c>
      <c r="D1594" t="n">
        <v>20</v>
      </c>
      <c r="E1594" t="s">
        <v>52</v>
      </c>
      <c r="F1594" t="n">
        <v>3201</v>
      </c>
      <c r="G1594" t="s">
        <v>228</v>
      </c>
      <c r="H1594" t="s">
        <v>229</v>
      </c>
      <c r="I1594" t="n">
        <v>5</v>
      </c>
      <c r="J1594" t="n">
        <v>458</v>
      </c>
      <c r="K1594" t="s">
        <v>230</v>
      </c>
      <c r="L1594" t="n">
        <v>360</v>
      </c>
      <c r="M1594" t="n">
        <v>0.23</v>
      </c>
      <c r="N1594" t="n">
        <v>20.3</v>
      </c>
      <c r="O1594" t="s">
        <v>291</v>
      </c>
      <c r="P1594" t="s">
        <v>253</v>
      </c>
      <c r="Q1594" t="s">
        <v>253</v>
      </c>
      <c r="R1594" t="s">
        <v>233</v>
      </c>
      <c r="S1594" t="s">
        <v>229</v>
      </c>
      <c r="T1594" t="n">
        <v>5</v>
      </c>
    </row>
    <row r="1595" spans="1:20">
      <c r="A1595" s="1" t="n">
        <v>36860</v>
      </c>
      <c r="B1595" t="s">
        <v>291</v>
      </c>
      <c r="C1595" t="n">
        <v>3</v>
      </c>
      <c r="D1595" t="n">
        <v>20</v>
      </c>
      <c r="E1595" t="s">
        <v>52</v>
      </c>
      <c r="F1595" t="n">
        <v>3201</v>
      </c>
      <c r="G1595" t="s">
        <v>228</v>
      </c>
      <c r="H1595" t="s">
        <v>229</v>
      </c>
      <c r="I1595" t="n">
        <v>5</v>
      </c>
      <c r="J1595" t="n">
        <v>940</v>
      </c>
      <c r="K1595" t="s">
        <v>235</v>
      </c>
      <c r="L1595" t="n">
        <v>403</v>
      </c>
      <c r="M1595" t="n">
        <v>1.18</v>
      </c>
      <c r="N1595" t="n">
        <v>29.1</v>
      </c>
      <c r="O1595" t="s">
        <v>291</v>
      </c>
      <c r="P1595" t="s">
        <v>253</v>
      </c>
      <c r="Q1595" t="s">
        <v>253</v>
      </c>
      <c r="R1595" t="s">
        <v>233</v>
      </c>
      <c r="S1595" t="s">
        <v>229</v>
      </c>
      <c r="T1595" t="n">
        <v>5</v>
      </c>
    </row>
    <row r="1596" spans="1:20">
      <c r="A1596" s="1" t="n">
        <v>36891</v>
      </c>
      <c r="B1596" t="s">
        <v>227</v>
      </c>
      <c r="C1596" t="n">
        <v>57</v>
      </c>
      <c r="D1596" t="n">
        <v>20</v>
      </c>
      <c r="E1596" t="s">
        <v>52</v>
      </c>
      <c r="F1596" t="n">
        <v>3201</v>
      </c>
      <c r="G1596" t="s">
        <v>228</v>
      </c>
      <c r="H1596" t="s">
        <v>229</v>
      </c>
      <c r="I1596" t="n">
        <v>5</v>
      </c>
      <c r="J1596" t="n">
        <v>280</v>
      </c>
      <c r="K1596" t="s">
        <v>251</v>
      </c>
      <c r="L1596" t="n">
        <v>620</v>
      </c>
      <c r="M1596" t="n">
        <v>0.06</v>
      </c>
      <c r="N1596" t="n">
        <v>39.4</v>
      </c>
      <c r="O1596" t="s">
        <v>231</v>
      </c>
      <c r="P1596" t="s">
        <v>232</v>
      </c>
      <c r="Q1596" t="s">
        <v>232</v>
      </c>
      <c r="R1596" t="s">
        <v>233</v>
      </c>
      <c r="S1596" t="s">
        <v>229</v>
      </c>
      <c r="T1596" t="n">
        <v>5</v>
      </c>
    </row>
    <row r="1597" spans="1:20">
      <c r="A1597" s="1" t="n">
        <v>36891</v>
      </c>
      <c r="B1597" t="s">
        <v>227</v>
      </c>
      <c r="C1597" t="n">
        <v>58</v>
      </c>
      <c r="D1597" t="n">
        <v>20</v>
      </c>
      <c r="E1597" t="s">
        <v>52</v>
      </c>
      <c r="F1597" t="n">
        <v>3201</v>
      </c>
      <c r="G1597" t="s">
        <v>228</v>
      </c>
      <c r="H1597" t="s">
        <v>229</v>
      </c>
      <c r="I1597" t="n">
        <v>5</v>
      </c>
      <c r="J1597" t="n">
        <v>280</v>
      </c>
      <c r="K1597" t="s">
        <v>251</v>
      </c>
      <c r="L1597" t="n">
        <v>598</v>
      </c>
      <c r="M1597" t="n">
        <v>0.06</v>
      </c>
      <c r="N1597" t="n">
        <v>39.4</v>
      </c>
      <c r="O1597" t="s">
        <v>231</v>
      </c>
      <c r="P1597" t="s">
        <v>232</v>
      </c>
      <c r="Q1597" t="s">
        <v>232</v>
      </c>
      <c r="R1597" t="s">
        <v>233</v>
      </c>
      <c r="S1597" t="s">
        <v>229</v>
      </c>
      <c r="T1597" t="n">
        <v>5</v>
      </c>
    </row>
    <row r="1598" spans="1:20">
      <c r="A1598" s="1" t="n">
        <v>36891</v>
      </c>
      <c r="B1598" t="s">
        <v>227</v>
      </c>
      <c r="C1598" t="n">
        <v>67</v>
      </c>
      <c r="D1598" t="n">
        <v>508</v>
      </c>
      <c r="E1598" t="s">
        <v>246</v>
      </c>
      <c r="F1598" t="n">
        <v>3201</v>
      </c>
      <c r="G1598" t="s">
        <v>228</v>
      </c>
      <c r="H1598" t="s">
        <v>229</v>
      </c>
      <c r="I1598" t="n">
        <v>5</v>
      </c>
      <c r="J1598" t="n">
        <v>458</v>
      </c>
      <c r="K1598" t="s">
        <v>230</v>
      </c>
      <c r="L1598" t="n">
        <v>109</v>
      </c>
      <c r="M1598" t="n">
        <v>0.17</v>
      </c>
      <c r="N1598" t="n">
        <v>0</v>
      </c>
    </row>
    <row r="1599" spans="1:20">
      <c r="A1599" s="1" t="n">
        <v>36891</v>
      </c>
      <c r="B1599" t="s">
        <v>227</v>
      </c>
      <c r="C1599" t="n">
        <v>622</v>
      </c>
      <c r="D1599" t="n">
        <v>216</v>
      </c>
      <c r="E1599" t="s">
        <v>264</v>
      </c>
      <c r="F1599" t="n">
        <v>3201</v>
      </c>
      <c r="G1599" t="s">
        <v>228</v>
      </c>
      <c r="H1599" t="s">
        <v>229</v>
      </c>
      <c r="I1599" t="n">
        <v>5</v>
      </c>
      <c r="J1599" t="n">
        <v>515</v>
      </c>
      <c r="K1599" t="s">
        <v>239</v>
      </c>
      <c r="L1599" t="n">
        <v>294</v>
      </c>
      <c r="M1599" t="n">
        <v>0</v>
      </c>
      <c r="N1599" t="n">
        <v>0</v>
      </c>
    </row>
    <row r="1600" spans="1:20">
      <c r="A1600" s="1" t="n">
        <v>36891</v>
      </c>
      <c r="B1600" t="s">
        <v>236</v>
      </c>
      <c r="C1600" t="n">
        <v>1</v>
      </c>
      <c r="D1600" t="n">
        <v>216</v>
      </c>
      <c r="E1600" t="s">
        <v>264</v>
      </c>
      <c r="F1600" t="n">
        <v>3201</v>
      </c>
      <c r="G1600" t="s">
        <v>228</v>
      </c>
      <c r="H1600" t="s">
        <v>229</v>
      </c>
      <c r="I1600" t="n">
        <v>5</v>
      </c>
      <c r="J1600" t="n">
        <v>515</v>
      </c>
      <c r="K1600" t="s">
        <v>239</v>
      </c>
      <c r="L1600" t="n">
        <v>321</v>
      </c>
      <c r="M1600" t="n">
        <v>0</v>
      </c>
      <c r="N1600" t="n">
        <v>0</v>
      </c>
    </row>
    <row r="1601" spans="1:20">
      <c r="A1601" s="1" t="n">
        <v>36891</v>
      </c>
      <c r="B1601" t="s">
        <v>236</v>
      </c>
      <c r="C1601" t="n">
        <v>2</v>
      </c>
      <c r="D1601" t="n">
        <v>216</v>
      </c>
      <c r="E1601" t="s">
        <v>264</v>
      </c>
      <c r="F1601" t="n">
        <v>3201</v>
      </c>
      <c r="G1601" t="s">
        <v>228</v>
      </c>
      <c r="H1601" t="s">
        <v>229</v>
      </c>
      <c r="I1601" t="n">
        <v>5</v>
      </c>
      <c r="J1601" t="n">
        <v>785</v>
      </c>
      <c r="K1601" t="s">
        <v>259</v>
      </c>
      <c r="L1601" t="n">
        <v>294</v>
      </c>
      <c r="M1601" t="n">
        <v>0</v>
      </c>
      <c r="N1601" t="n">
        <v>0</v>
      </c>
    </row>
    <row r="1602" spans="1:20">
      <c r="A1602" s="1" t="n">
        <v>36891</v>
      </c>
      <c r="B1602" t="s">
        <v>291</v>
      </c>
      <c r="C1602" t="n">
        <v>1</v>
      </c>
      <c r="D1602" t="n">
        <v>20</v>
      </c>
      <c r="E1602" t="s">
        <v>52</v>
      </c>
      <c r="F1602" t="n">
        <v>3201</v>
      </c>
      <c r="G1602" t="s">
        <v>228</v>
      </c>
      <c r="H1602" t="s">
        <v>229</v>
      </c>
      <c r="I1602" t="n">
        <v>5</v>
      </c>
      <c r="J1602" t="n">
        <v>580</v>
      </c>
      <c r="K1602" t="s">
        <v>248</v>
      </c>
      <c r="L1602" t="n">
        <v>703</v>
      </c>
      <c r="M1602" t="n">
        <v>0.06</v>
      </c>
      <c r="N1602" t="n">
        <v>44.8</v>
      </c>
      <c r="O1602" t="s">
        <v>291</v>
      </c>
      <c r="P1602" t="s">
        <v>253</v>
      </c>
      <c r="Q1602" t="s">
        <v>253</v>
      </c>
      <c r="R1602" t="s">
        <v>233</v>
      </c>
      <c r="S1602" t="s">
        <v>229</v>
      </c>
      <c r="T1602" t="n">
        <v>5</v>
      </c>
    </row>
    <row r="1603" spans="1:20">
      <c r="A1603" s="1" t="n">
        <v>36891</v>
      </c>
      <c r="B1603" t="s">
        <v>291</v>
      </c>
      <c r="C1603" t="n">
        <v>2</v>
      </c>
      <c r="D1603" t="n">
        <v>20</v>
      </c>
      <c r="E1603" t="s">
        <v>52</v>
      </c>
      <c r="F1603" t="n">
        <v>3201</v>
      </c>
      <c r="G1603" t="s">
        <v>228</v>
      </c>
      <c r="H1603" t="s">
        <v>229</v>
      </c>
      <c r="I1603" t="n">
        <v>5</v>
      </c>
      <c r="J1603" t="n">
        <v>458</v>
      </c>
      <c r="K1603" t="s">
        <v>230</v>
      </c>
      <c r="L1603" t="n">
        <v>439</v>
      </c>
      <c r="M1603" t="n">
        <v>0.21</v>
      </c>
      <c r="N1603" t="n">
        <v>20.4</v>
      </c>
      <c r="O1603" t="s">
        <v>291</v>
      </c>
      <c r="P1603" t="s">
        <v>253</v>
      </c>
      <c r="Q1603" t="s">
        <v>253</v>
      </c>
      <c r="R1603" t="s">
        <v>233</v>
      </c>
      <c r="S1603" t="s">
        <v>229</v>
      </c>
      <c r="T1603" t="n">
        <v>5</v>
      </c>
    </row>
    <row r="1604" spans="1:20">
      <c r="A1604" s="1" t="n">
        <v>36891</v>
      </c>
      <c r="B1604" t="s">
        <v>291</v>
      </c>
      <c r="C1604" t="n">
        <v>3</v>
      </c>
      <c r="D1604" t="n">
        <v>20</v>
      </c>
      <c r="E1604" t="s">
        <v>52</v>
      </c>
      <c r="F1604" t="n">
        <v>3201</v>
      </c>
      <c r="G1604" t="s">
        <v>228</v>
      </c>
      <c r="H1604" t="s">
        <v>229</v>
      </c>
      <c r="I1604" t="n">
        <v>5</v>
      </c>
      <c r="J1604" t="n">
        <v>160</v>
      </c>
      <c r="K1604" t="s">
        <v>258</v>
      </c>
      <c r="L1604" t="n">
        <v>412</v>
      </c>
      <c r="M1604" t="n">
        <v>0.03</v>
      </c>
      <c r="N1604" t="n">
        <v>45.8</v>
      </c>
      <c r="O1604" t="s">
        <v>291</v>
      </c>
      <c r="P1604" t="s">
        <v>253</v>
      </c>
      <c r="Q1604" t="s">
        <v>253</v>
      </c>
      <c r="R1604" t="s">
        <v>233</v>
      </c>
      <c r="S1604" t="s">
        <v>229</v>
      </c>
      <c r="T1604" t="n">
        <v>5</v>
      </c>
    </row>
    <row r="1605" spans="1:20">
      <c r="A1605" s="1" t="n">
        <v>36891</v>
      </c>
      <c r="B1605" t="s">
        <v>291</v>
      </c>
      <c r="C1605" t="n">
        <v>4</v>
      </c>
      <c r="D1605" t="n">
        <v>20</v>
      </c>
      <c r="E1605" t="s">
        <v>52</v>
      </c>
      <c r="F1605" t="n">
        <v>3201</v>
      </c>
      <c r="G1605" t="s">
        <v>228</v>
      </c>
      <c r="H1605" t="s">
        <v>229</v>
      </c>
      <c r="I1605" t="n">
        <v>5</v>
      </c>
      <c r="J1605" t="n">
        <v>458</v>
      </c>
      <c r="K1605" t="s">
        <v>230</v>
      </c>
      <c r="L1605" t="n">
        <v>362</v>
      </c>
      <c r="M1605" t="n">
        <v>0.22</v>
      </c>
      <c r="N1605" t="n">
        <v>20.5</v>
      </c>
      <c r="O1605" t="s">
        <v>291</v>
      </c>
      <c r="P1605" t="s">
        <v>253</v>
      </c>
      <c r="Q1605" t="s">
        <v>253</v>
      </c>
      <c r="R1605" t="s">
        <v>233</v>
      </c>
      <c r="S1605" t="s">
        <v>229</v>
      </c>
      <c r="T1605" t="n">
        <v>5</v>
      </c>
    </row>
    <row r="1606" spans="1:20">
      <c r="A1606" s="1" t="n">
        <v>36891</v>
      </c>
      <c r="B1606" t="s">
        <v>291</v>
      </c>
      <c r="C1606" t="n">
        <v>5</v>
      </c>
      <c r="D1606" t="n">
        <v>20</v>
      </c>
      <c r="E1606" t="s">
        <v>52</v>
      </c>
      <c r="F1606" t="n">
        <v>3201</v>
      </c>
      <c r="G1606" t="s">
        <v>228</v>
      </c>
      <c r="H1606" t="s">
        <v>229</v>
      </c>
      <c r="I1606" t="n">
        <v>5</v>
      </c>
      <c r="J1606" t="n">
        <v>580</v>
      </c>
      <c r="K1606" t="s">
        <v>248</v>
      </c>
      <c r="L1606" t="n">
        <v>323</v>
      </c>
      <c r="M1606" t="n">
        <v>0.03</v>
      </c>
      <c r="N1606" t="n">
        <v>45.6</v>
      </c>
      <c r="O1606" t="s">
        <v>291</v>
      </c>
      <c r="P1606" t="s">
        <v>253</v>
      </c>
      <c r="Q1606" t="s">
        <v>253</v>
      </c>
      <c r="R1606" t="s">
        <v>233</v>
      </c>
      <c r="S1606" t="s">
        <v>229</v>
      </c>
      <c r="T1606" t="n">
        <v>5</v>
      </c>
    </row>
    <row r="1607" spans="1:20">
      <c r="A1607" s="1" t="n">
        <v>36891</v>
      </c>
      <c r="B1607" t="s">
        <v>291</v>
      </c>
      <c r="C1607" t="n">
        <v>6</v>
      </c>
      <c r="D1607" t="n">
        <v>20</v>
      </c>
      <c r="E1607" t="s">
        <v>52</v>
      </c>
      <c r="F1607" t="n">
        <v>3201</v>
      </c>
      <c r="G1607" t="s">
        <v>228</v>
      </c>
      <c r="H1607" t="s">
        <v>229</v>
      </c>
      <c r="I1607" t="n">
        <v>5</v>
      </c>
      <c r="J1607" t="n">
        <v>160</v>
      </c>
      <c r="K1607" t="s">
        <v>258</v>
      </c>
      <c r="L1607" t="n">
        <v>240</v>
      </c>
      <c r="M1607" t="n">
        <v>0.03</v>
      </c>
      <c r="N1607" t="n">
        <v>36.8</v>
      </c>
      <c r="O1607" t="s">
        <v>291</v>
      </c>
      <c r="P1607" t="s">
        <v>253</v>
      </c>
      <c r="Q1607" t="s">
        <v>253</v>
      </c>
      <c r="R1607" t="s">
        <v>233</v>
      </c>
      <c r="S1607" t="s">
        <v>229</v>
      </c>
      <c r="T1607" t="n">
        <v>5</v>
      </c>
    </row>
    <row r="1608" spans="1:20">
      <c r="A1608" s="1" t="n">
        <v>36891</v>
      </c>
      <c r="B1608" t="s">
        <v>291</v>
      </c>
      <c r="C1608" t="n">
        <v>7</v>
      </c>
      <c r="D1608" t="n">
        <v>20</v>
      </c>
      <c r="E1608" t="s">
        <v>52</v>
      </c>
      <c r="F1608" t="n">
        <v>3201</v>
      </c>
      <c r="G1608" t="s">
        <v>228</v>
      </c>
      <c r="H1608" t="s">
        <v>229</v>
      </c>
      <c r="I1608" t="n">
        <v>5</v>
      </c>
      <c r="J1608" t="n">
        <v>458</v>
      </c>
      <c r="K1608" t="s">
        <v>230</v>
      </c>
      <c r="L1608" t="n">
        <v>213</v>
      </c>
      <c r="M1608" t="n">
        <v>0.08</v>
      </c>
      <c r="N1608" t="n">
        <v>34.2</v>
      </c>
      <c r="O1608" t="s">
        <v>291</v>
      </c>
      <c r="P1608" t="s">
        <v>253</v>
      </c>
      <c r="Q1608" t="s">
        <v>253</v>
      </c>
      <c r="R1608" t="s">
        <v>233</v>
      </c>
      <c r="S1608" t="s">
        <v>229</v>
      </c>
      <c r="T1608" t="n">
        <v>5</v>
      </c>
    </row>
    <row r="1609" spans="1:20">
      <c r="A1609" t="n">
        <v>101</v>
      </c>
      <c r="B1609" t="s">
        <v>227</v>
      </c>
      <c r="C1609" t="n">
        <v>50</v>
      </c>
      <c r="D1609" t="n">
        <v>20</v>
      </c>
      <c r="E1609" t="s">
        <v>308</v>
      </c>
      <c r="F1609" t="n">
        <v>3201</v>
      </c>
      <c r="G1609" t="s">
        <v>309</v>
      </c>
      <c r="H1609" t="s">
        <v>233</v>
      </c>
      <c r="I1609" t="n">
        <v>500</v>
      </c>
      <c r="J1609" t="n">
        <v>875</v>
      </c>
      <c r="K1609" t="s">
        <v>305</v>
      </c>
      <c r="L1609" t="n">
        <v>200</v>
      </c>
      <c r="M1609" t="n">
        <v>0.05</v>
      </c>
      <c r="N1609" t="n">
        <v>40.8</v>
      </c>
      <c r="O1609" t="s">
        <v>231</v>
      </c>
      <c r="P1609" t="s">
        <v>232</v>
      </c>
      <c r="Q1609" t="s">
        <v>232</v>
      </c>
      <c r="R1609" t="n">
        <v>15</v>
      </c>
      <c r="S1609" t="s">
        <v>233</v>
      </c>
      <c r="T1609" t="n">
        <v>5</v>
      </c>
    </row>
    <row r="1610" spans="1:20">
      <c r="A1610" t="n">
        <v>101</v>
      </c>
      <c r="B1610" t="s">
        <v>227</v>
      </c>
      <c r="C1610" t="n">
        <v>51</v>
      </c>
      <c r="D1610" t="n">
        <v>20</v>
      </c>
      <c r="E1610" t="s">
        <v>308</v>
      </c>
      <c r="F1610" t="n">
        <v>3201</v>
      </c>
      <c r="G1610" t="s">
        <v>309</v>
      </c>
      <c r="H1610" t="s">
        <v>233</v>
      </c>
      <c r="I1610" t="n">
        <v>500</v>
      </c>
      <c r="J1610" t="n">
        <v>458</v>
      </c>
      <c r="K1610" t="s">
        <v>230</v>
      </c>
      <c r="L1610" t="n">
        <v>402</v>
      </c>
      <c r="M1610" t="n">
        <v>0.09</v>
      </c>
      <c r="N1610" t="n">
        <v>34.1</v>
      </c>
      <c r="O1610" t="s">
        <v>231</v>
      </c>
      <c r="P1610" t="s">
        <v>232</v>
      </c>
      <c r="Q1610" t="s">
        <v>232</v>
      </c>
      <c r="R1610" t="n">
        <v>15</v>
      </c>
      <c r="S1610" t="s">
        <v>233</v>
      </c>
      <c r="T1610" t="n">
        <v>5</v>
      </c>
    </row>
    <row r="1611" spans="1:20">
      <c r="A1611" t="n">
        <v>101</v>
      </c>
      <c r="B1611" t="s">
        <v>227</v>
      </c>
      <c r="C1611" t="n">
        <v>52</v>
      </c>
      <c r="D1611" t="n">
        <v>20</v>
      </c>
      <c r="E1611" t="s">
        <v>308</v>
      </c>
      <c r="F1611" t="n">
        <v>3201</v>
      </c>
      <c r="G1611" t="s">
        <v>309</v>
      </c>
      <c r="H1611" t="s">
        <v>233</v>
      </c>
      <c r="I1611" t="n">
        <v>500</v>
      </c>
      <c r="J1611" t="n">
        <v>458</v>
      </c>
      <c r="K1611" t="s">
        <v>230</v>
      </c>
      <c r="L1611" t="n">
        <v>81</v>
      </c>
      <c r="M1611" t="n">
        <v>0.2</v>
      </c>
      <c r="N1611" t="n">
        <v>20.7</v>
      </c>
      <c r="O1611" t="s">
        <v>231</v>
      </c>
      <c r="P1611" t="s">
        <v>232</v>
      </c>
      <c r="Q1611" t="s">
        <v>232</v>
      </c>
      <c r="R1611" t="n">
        <v>15</v>
      </c>
      <c r="S1611" t="s">
        <v>233</v>
      </c>
      <c r="T1611" t="n">
        <v>5</v>
      </c>
    </row>
    <row r="1612" spans="1:20">
      <c r="A1612" t="n">
        <v>101</v>
      </c>
      <c r="B1612" t="s">
        <v>227</v>
      </c>
      <c r="C1612" t="n">
        <v>53</v>
      </c>
      <c r="D1612" t="n">
        <v>20</v>
      </c>
      <c r="E1612" t="s">
        <v>308</v>
      </c>
      <c r="F1612" t="n">
        <v>3201</v>
      </c>
      <c r="G1612" t="s">
        <v>309</v>
      </c>
      <c r="H1612" t="s">
        <v>233</v>
      </c>
      <c r="I1612" t="n">
        <v>500</v>
      </c>
      <c r="J1612" t="n">
        <v>875</v>
      </c>
      <c r="K1612" t="s">
        <v>305</v>
      </c>
      <c r="L1612" t="n">
        <v>299</v>
      </c>
      <c r="M1612" t="n">
        <v>0.05</v>
      </c>
      <c r="N1612" t="n">
        <v>41.6</v>
      </c>
      <c r="O1612" t="s">
        <v>231</v>
      </c>
      <c r="P1612" t="s">
        <v>232</v>
      </c>
      <c r="Q1612" t="s">
        <v>232</v>
      </c>
      <c r="R1612" t="n">
        <v>15</v>
      </c>
      <c r="S1612" t="s">
        <v>233</v>
      </c>
      <c r="T1612" t="n">
        <v>5</v>
      </c>
    </row>
    <row r="1613" spans="1:20">
      <c r="A1613" t="n">
        <v>101</v>
      </c>
      <c r="B1613" t="s">
        <v>227</v>
      </c>
      <c r="C1613" t="n">
        <v>54</v>
      </c>
      <c r="D1613" t="n">
        <v>20</v>
      </c>
      <c r="E1613" t="s">
        <v>308</v>
      </c>
      <c r="F1613" t="n">
        <v>3201</v>
      </c>
      <c r="G1613" t="s">
        <v>309</v>
      </c>
      <c r="H1613" t="s">
        <v>233</v>
      </c>
      <c r="I1613" t="n">
        <v>500</v>
      </c>
      <c r="J1613" t="n">
        <v>458</v>
      </c>
      <c r="K1613" t="s">
        <v>230</v>
      </c>
      <c r="L1613" t="n">
        <v>130</v>
      </c>
      <c r="M1613" t="n">
        <v>0.09</v>
      </c>
      <c r="N1613" t="n">
        <v>33.8</v>
      </c>
      <c r="O1613" t="s">
        <v>231</v>
      </c>
      <c r="P1613" t="s">
        <v>232</v>
      </c>
      <c r="Q1613" t="s">
        <v>232</v>
      </c>
      <c r="R1613" t="n">
        <v>15</v>
      </c>
      <c r="S1613" t="s">
        <v>233</v>
      </c>
      <c r="T1613" t="n">
        <v>5</v>
      </c>
    </row>
    <row r="1614" spans="1:20">
      <c r="A1614" t="n">
        <v>101</v>
      </c>
      <c r="B1614" t="s">
        <v>227</v>
      </c>
      <c r="C1614" t="n">
        <v>55</v>
      </c>
      <c r="D1614" t="n">
        <v>20</v>
      </c>
      <c r="E1614" t="s">
        <v>308</v>
      </c>
      <c r="F1614" t="n">
        <v>3201</v>
      </c>
      <c r="G1614" t="s">
        <v>309</v>
      </c>
      <c r="H1614" t="s">
        <v>233</v>
      </c>
      <c r="I1614" t="n">
        <v>500</v>
      </c>
      <c r="J1614" t="n">
        <v>280</v>
      </c>
      <c r="K1614" t="s">
        <v>310</v>
      </c>
      <c r="L1614" t="n">
        <v>323</v>
      </c>
      <c r="M1614" t="n">
        <v>0.06</v>
      </c>
      <c r="N1614" t="n">
        <v>39.6</v>
      </c>
      <c r="O1614" t="s">
        <v>231</v>
      </c>
      <c r="P1614" t="s">
        <v>232</v>
      </c>
      <c r="Q1614" t="s">
        <v>232</v>
      </c>
      <c r="R1614" t="n">
        <v>15</v>
      </c>
      <c r="S1614" t="s">
        <v>233</v>
      </c>
      <c r="T1614" t="n">
        <v>5</v>
      </c>
    </row>
    <row r="1615" spans="1:20">
      <c r="A1615" t="n">
        <v>101</v>
      </c>
      <c r="B1615" t="s">
        <v>227</v>
      </c>
      <c r="C1615" t="n">
        <v>56</v>
      </c>
      <c r="D1615" t="n">
        <v>20</v>
      </c>
      <c r="E1615" t="s">
        <v>308</v>
      </c>
      <c r="F1615" t="n">
        <v>3201</v>
      </c>
      <c r="G1615" t="s">
        <v>309</v>
      </c>
      <c r="H1615" t="s">
        <v>233</v>
      </c>
      <c r="I1615" t="n">
        <v>500</v>
      </c>
      <c r="J1615" t="n">
        <v>280</v>
      </c>
      <c r="K1615" t="s">
        <v>310</v>
      </c>
      <c r="L1615" t="n">
        <v>300</v>
      </c>
      <c r="M1615" t="n">
        <v>0.06</v>
      </c>
      <c r="N1615" t="n">
        <v>39.6</v>
      </c>
      <c r="O1615" t="s">
        <v>231</v>
      </c>
      <c r="P1615" t="s">
        <v>232</v>
      </c>
      <c r="Q1615" t="s">
        <v>232</v>
      </c>
      <c r="R1615" t="n">
        <v>15</v>
      </c>
      <c r="S1615" t="s">
        <v>233</v>
      </c>
      <c r="T1615" t="n">
        <v>5</v>
      </c>
    </row>
    <row r="1616" spans="1:20">
      <c r="A1616" t="n">
        <v>101</v>
      </c>
      <c r="B1616" t="s">
        <v>291</v>
      </c>
      <c r="C1616" t="n">
        <v>1</v>
      </c>
      <c r="D1616" t="n">
        <v>20</v>
      </c>
      <c r="E1616" t="s">
        <v>308</v>
      </c>
      <c r="F1616" t="n">
        <v>3201</v>
      </c>
      <c r="G1616" t="s">
        <v>309</v>
      </c>
      <c r="H1616" t="s">
        <v>233</v>
      </c>
      <c r="I1616" t="n">
        <v>500</v>
      </c>
      <c r="J1616" t="n">
        <v>160</v>
      </c>
      <c r="K1616" t="s">
        <v>258</v>
      </c>
      <c r="L1616" t="n">
        <v>650</v>
      </c>
      <c r="M1616" t="n">
        <v>0.03</v>
      </c>
      <c r="N1616" t="n">
        <v>47.8</v>
      </c>
      <c r="O1616" t="s">
        <v>291</v>
      </c>
      <c r="P1616" t="s">
        <v>253</v>
      </c>
      <c r="Q1616" t="s">
        <v>253</v>
      </c>
      <c r="R1616" t="n">
        <v>15</v>
      </c>
      <c r="S1616" t="s">
        <v>233</v>
      </c>
      <c r="T1616" t="n">
        <v>5</v>
      </c>
    </row>
    <row r="1617" spans="1:20">
      <c r="A1617" t="n">
        <v>101</v>
      </c>
      <c r="B1617" t="s">
        <v>291</v>
      </c>
      <c r="C1617" t="n">
        <v>2</v>
      </c>
      <c r="D1617" t="n">
        <v>20</v>
      </c>
      <c r="E1617" t="s">
        <v>308</v>
      </c>
      <c r="F1617" t="n">
        <v>3201</v>
      </c>
      <c r="G1617" t="s">
        <v>309</v>
      </c>
      <c r="H1617" t="s">
        <v>233</v>
      </c>
      <c r="I1617" t="n">
        <v>500</v>
      </c>
      <c r="J1617" t="n">
        <v>280</v>
      </c>
      <c r="K1617" t="s">
        <v>310</v>
      </c>
      <c r="L1617" t="n">
        <v>406</v>
      </c>
      <c r="M1617" t="n">
        <v>0.24</v>
      </c>
      <c r="N1617" t="n">
        <v>21.8</v>
      </c>
      <c r="O1617" t="s">
        <v>291</v>
      </c>
      <c r="P1617" t="s">
        <v>253</v>
      </c>
      <c r="Q1617" t="s">
        <v>253</v>
      </c>
      <c r="R1617" t="n">
        <v>15</v>
      </c>
      <c r="S1617" t="s">
        <v>233</v>
      </c>
      <c r="T1617" t="n">
        <v>5</v>
      </c>
    </row>
    <row r="1618" spans="1:20">
      <c r="A1618" t="n">
        <v>101</v>
      </c>
      <c r="B1618" t="s">
        <v>291</v>
      </c>
      <c r="C1618" t="n">
        <v>3</v>
      </c>
      <c r="D1618" t="n">
        <v>20</v>
      </c>
      <c r="E1618" t="s">
        <v>308</v>
      </c>
      <c r="F1618" t="n">
        <v>3201</v>
      </c>
      <c r="G1618" t="s">
        <v>309</v>
      </c>
      <c r="H1618" t="s">
        <v>233</v>
      </c>
      <c r="I1618" t="n">
        <v>500</v>
      </c>
      <c r="J1618" t="n">
        <v>232</v>
      </c>
      <c r="K1618" t="s">
        <v>266</v>
      </c>
      <c r="L1618" t="n">
        <v>203</v>
      </c>
      <c r="M1618" t="n">
        <v>0.06</v>
      </c>
      <c r="N1618" t="n">
        <v>42.4</v>
      </c>
      <c r="O1618" t="s">
        <v>291</v>
      </c>
      <c r="P1618" t="s">
        <v>253</v>
      </c>
      <c r="Q1618" t="s">
        <v>253</v>
      </c>
      <c r="R1618" t="n">
        <v>15</v>
      </c>
      <c r="S1618" t="s">
        <v>233</v>
      </c>
      <c r="T1618" t="n">
        <v>5</v>
      </c>
    </row>
    <row r="1619" spans="1:20">
      <c r="A1619" t="n">
        <v>101</v>
      </c>
      <c r="B1619" t="s">
        <v>236</v>
      </c>
      <c r="C1619" t="n">
        <v>1</v>
      </c>
      <c r="D1619" t="n">
        <v>216</v>
      </c>
      <c r="E1619" t="s">
        <v>311</v>
      </c>
      <c r="F1619" t="n">
        <v>3201</v>
      </c>
      <c r="G1619" t="s">
        <v>309</v>
      </c>
      <c r="H1619" t="s">
        <v>233</v>
      </c>
      <c r="I1619" t="n">
        <v>500</v>
      </c>
      <c r="J1619" t="n">
        <v>455</v>
      </c>
      <c r="K1619" t="s">
        <v>312</v>
      </c>
      <c r="L1619" t="n">
        <v>308</v>
      </c>
      <c r="M1619" t="n">
        <v>0</v>
      </c>
      <c r="N1619" t="n">
        <v>0</v>
      </c>
    </row>
    <row r="1620" spans="1:20">
      <c r="A1620" t="n">
        <v>102</v>
      </c>
      <c r="B1620" t="s">
        <v>227</v>
      </c>
      <c r="C1620" t="n">
        <v>38</v>
      </c>
      <c r="D1620" t="n">
        <v>20</v>
      </c>
      <c r="E1620" t="s">
        <v>308</v>
      </c>
      <c r="F1620" t="n">
        <v>3201</v>
      </c>
      <c r="G1620" t="s">
        <v>309</v>
      </c>
      <c r="H1620" t="s">
        <v>233</v>
      </c>
      <c r="I1620" t="n">
        <v>500</v>
      </c>
      <c r="J1620" t="n">
        <v>458</v>
      </c>
      <c r="K1620" t="s">
        <v>230</v>
      </c>
      <c r="L1620" t="n">
        <v>165</v>
      </c>
      <c r="M1620" t="n">
        <v>0.09</v>
      </c>
      <c r="N1620" t="n">
        <v>34.3</v>
      </c>
      <c r="O1620" t="s">
        <v>231</v>
      </c>
      <c r="P1620" t="s">
        <v>232</v>
      </c>
      <c r="Q1620" t="s">
        <v>232</v>
      </c>
      <c r="R1620" t="n">
        <v>15</v>
      </c>
      <c r="S1620" t="s">
        <v>233</v>
      </c>
      <c r="T1620" t="n">
        <v>5</v>
      </c>
    </row>
    <row r="1621" spans="1:20">
      <c r="A1621" t="n">
        <v>102</v>
      </c>
      <c r="B1621" t="s">
        <v>227</v>
      </c>
      <c r="C1621" t="n">
        <v>39</v>
      </c>
      <c r="D1621" t="n">
        <v>20</v>
      </c>
      <c r="E1621" t="s">
        <v>308</v>
      </c>
      <c r="F1621" t="n">
        <v>3201</v>
      </c>
      <c r="G1621" t="s">
        <v>309</v>
      </c>
      <c r="H1621" t="s">
        <v>233</v>
      </c>
      <c r="I1621" t="n">
        <v>500</v>
      </c>
      <c r="J1621" t="n">
        <v>945</v>
      </c>
      <c r="K1621" t="s">
        <v>282</v>
      </c>
      <c r="L1621" t="n">
        <v>326</v>
      </c>
      <c r="M1621" t="n">
        <v>0.07000000000000001</v>
      </c>
      <c r="N1621" t="n">
        <v>35.7</v>
      </c>
      <c r="O1621" t="s">
        <v>231</v>
      </c>
      <c r="P1621" t="s">
        <v>232</v>
      </c>
      <c r="Q1621" t="s">
        <v>232</v>
      </c>
      <c r="R1621" t="n">
        <v>15</v>
      </c>
      <c r="S1621" t="s">
        <v>233</v>
      </c>
      <c r="T1621" t="n">
        <v>5</v>
      </c>
    </row>
    <row r="1622" spans="1:20">
      <c r="A1622" t="n">
        <v>102</v>
      </c>
      <c r="B1622" t="s">
        <v>227</v>
      </c>
      <c r="C1622" t="n">
        <v>40</v>
      </c>
      <c r="D1622" t="n">
        <v>20</v>
      </c>
      <c r="E1622" t="s">
        <v>308</v>
      </c>
      <c r="F1622" t="n">
        <v>3201</v>
      </c>
      <c r="G1622" t="s">
        <v>309</v>
      </c>
      <c r="H1622" t="s">
        <v>233</v>
      </c>
      <c r="I1622" t="n">
        <v>500</v>
      </c>
      <c r="J1622" t="n">
        <v>945</v>
      </c>
      <c r="K1622" t="s">
        <v>282</v>
      </c>
      <c r="L1622" t="n">
        <v>165</v>
      </c>
      <c r="M1622" t="n">
        <v>0.09</v>
      </c>
      <c r="N1622" t="n">
        <v>34.8</v>
      </c>
      <c r="O1622" t="s">
        <v>231</v>
      </c>
      <c r="P1622" t="s">
        <v>232</v>
      </c>
      <c r="Q1622" t="s">
        <v>232</v>
      </c>
      <c r="R1622" t="n">
        <v>15</v>
      </c>
      <c r="S1622" t="s">
        <v>233</v>
      </c>
      <c r="T1622" t="n">
        <v>5</v>
      </c>
    </row>
    <row r="1623" spans="1:20">
      <c r="A1623" t="n">
        <v>102</v>
      </c>
      <c r="B1623" t="s">
        <v>227</v>
      </c>
      <c r="C1623" t="n">
        <v>41</v>
      </c>
      <c r="D1623" t="n">
        <v>20</v>
      </c>
      <c r="E1623" t="s">
        <v>308</v>
      </c>
      <c r="F1623" t="n">
        <v>3201</v>
      </c>
      <c r="G1623" t="s">
        <v>309</v>
      </c>
      <c r="H1623" t="s">
        <v>233</v>
      </c>
      <c r="I1623" t="n">
        <v>500</v>
      </c>
      <c r="J1623" t="n">
        <v>945</v>
      </c>
      <c r="K1623" t="s">
        <v>282</v>
      </c>
      <c r="L1623" t="n">
        <v>565</v>
      </c>
      <c r="M1623" t="n">
        <v>0.07000000000000001</v>
      </c>
      <c r="N1623" t="n">
        <v>35.6</v>
      </c>
      <c r="O1623" t="s">
        <v>231</v>
      </c>
      <c r="P1623" t="s">
        <v>232</v>
      </c>
      <c r="Q1623" t="s">
        <v>232</v>
      </c>
      <c r="R1623" t="n">
        <v>15</v>
      </c>
      <c r="S1623" t="s">
        <v>233</v>
      </c>
      <c r="T1623" t="n">
        <v>5</v>
      </c>
    </row>
    <row r="1624" spans="1:20">
      <c r="A1624" t="n">
        <v>102</v>
      </c>
      <c r="B1624" t="s">
        <v>313</v>
      </c>
      <c r="C1624" t="n">
        <v>2</v>
      </c>
      <c r="D1624" t="n">
        <v>20</v>
      </c>
      <c r="E1624" t="s">
        <v>308</v>
      </c>
      <c r="F1624" t="n">
        <v>3201</v>
      </c>
      <c r="G1624" t="s">
        <v>309</v>
      </c>
      <c r="H1624" t="s">
        <v>233</v>
      </c>
      <c r="I1624" t="n">
        <v>500</v>
      </c>
      <c r="J1624" t="n">
        <v>458</v>
      </c>
      <c r="K1624" t="s">
        <v>230</v>
      </c>
      <c r="L1624" t="n">
        <v>349</v>
      </c>
      <c r="M1624" t="n">
        <v>0.01</v>
      </c>
      <c r="N1624" t="n">
        <v>49.2</v>
      </c>
      <c r="O1624" t="s">
        <v>291</v>
      </c>
      <c r="P1624" t="s">
        <v>253</v>
      </c>
      <c r="Q1624" t="s">
        <v>253</v>
      </c>
      <c r="R1624" t="n">
        <v>15</v>
      </c>
      <c r="S1624" t="s">
        <v>233</v>
      </c>
      <c r="T1624" t="n">
        <v>5</v>
      </c>
    </row>
    <row r="1625" spans="1:20">
      <c r="A1625" t="n">
        <v>102</v>
      </c>
      <c r="B1625" t="s">
        <v>291</v>
      </c>
      <c r="C1625" t="n">
        <v>1</v>
      </c>
      <c r="D1625" t="n">
        <v>20</v>
      </c>
      <c r="E1625" t="s">
        <v>308</v>
      </c>
      <c r="F1625" t="n">
        <v>3201</v>
      </c>
      <c r="G1625" t="s">
        <v>309</v>
      </c>
      <c r="H1625" t="s">
        <v>233</v>
      </c>
      <c r="I1625" t="n">
        <v>500</v>
      </c>
      <c r="J1625" t="n">
        <v>458</v>
      </c>
      <c r="K1625" t="s">
        <v>230</v>
      </c>
      <c r="L1625" t="n">
        <v>349</v>
      </c>
      <c r="M1625" t="n">
        <v>0.02</v>
      </c>
      <c r="N1625" t="n">
        <v>46.1</v>
      </c>
      <c r="O1625" t="s">
        <v>291</v>
      </c>
      <c r="P1625" t="s">
        <v>253</v>
      </c>
      <c r="Q1625" t="s">
        <v>253</v>
      </c>
      <c r="R1625" t="n">
        <v>15</v>
      </c>
      <c r="S1625" t="s">
        <v>233</v>
      </c>
      <c r="T1625" t="n">
        <v>5</v>
      </c>
    </row>
    <row r="1626" spans="1:20">
      <c r="A1626" t="n">
        <v>102</v>
      </c>
      <c r="B1626" t="s">
        <v>291</v>
      </c>
      <c r="C1626" t="n">
        <v>2</v>
      </c>
      <c r="D1626" t="n">
        <v>20</v>
      </c>
      <c r="E1626" t="s">
        <v>308</v>
      </c>
      <c r="F1626" t="n">
        <v>3201</v>
      </c>
      <c r="G1626" t="s">
        <v>309</v>
      </c>
      <c r="H1626" t="s">
        <v>233</v>
      </c>
      <c r="I1626" t="n">
        <v>500</v>
      </c>
      <c r="J1626" t="n">
        <v>458</v>
      </c>
      <c r="K1626" t="s">
        <v>230</v>
      </c>
      <c r="L1626" t="n">
        <v>302</v>
      </c>
      <c r="M1626" t="n">
        <v>0.27</v>
      </c>
      <c r="N1626" t="n">
        <v>20.3</v>
      </c>
      <c r="O1626" t="s">
        <v>291</v>
      </c>
      <c r="P1626" t="s">
        <v>253</v>
      </c>
      <c r="Q1626" t="s">
        <v>253</v>
      </c>
      <c r="R1626" t="n">
        <v>15</v>
      </c>
      <c r="S1626" t="s">
        <v>233</v>
      </c>
      <c r="T1626" t="n">
        <v>5</v>
      </c>
    </row>
    <row r="1627" spans="1:20">
      <c r="A1627" t="n">
        <v>102</v>
      </c>
      <c r="B1627" t="s">
        <v>236</v>
      </c>
      <c r="C1627" t="n">
        <v>1</v>
      </c>
      <c r="D1627" t="n">
        <v>216</v>
      </c>
      <c r="E1627" t="s">
        <v>311</v>
      </c>
      <c r="F1627" t="n">
        <v>3201</v>
      </c>
      <c r="G1627" t="s">
        <v>309</v>
      </c>
      <c r="H1627" t="s">
        <v>233</v>
      </c>
      <c r="I1627" t="n">
        <v>500</v>
      </c>
      <c r="J1627" t="n">
        <v>580</v>
      </c>
      <c r="K1627" t="s">
        <v>248</v>
      </c>
      <c r="L1627" t="n">
        <v>271</v>
      </c>
      <c r="M1627" t="n">
        <v>0</v>
      </c>
      <c r="N1627" t="n">
        <v>0</v>
      </c>
    </row>
    <row r="1628" spans="1:20">
      <c r="A1628" t="n">
        <v>102</v>
      </c>
      <c r="B1628" t="s">
        <v>286</v>
      </c>
      <c r="C1628" t="n">
        <v>3</v>
      </c>
      <c r="D1628" t="n">
        <v>152</v>
      </c>
      <c r="E1628" t="s">
        <v>314</v>
      </c>
      <c r="F1628" t="n">
        <v>3201</v>
      </c>
      <c r="G1628" t="s">
        <v>309</v>
      </c>
      <c r="H1628" t="s">
        <v>233</v>
      </c>
      <c r="I1628" t="n">
        <v>500</v>
      </c>
      <c r="J1628" t="n">
        <v>515</v>
      </c>
      <c r="K1628" t="s">
        <v>315</v>
      </c>
      <c r="L1628" t="n">
        <v>68</v>
      </c>
      <c r="M1628" t="n">
        <v>0</v>
      </c>
      <c r="N1628" t="n">
        <v>0</v>
      </c>
    </row>
    <row r="1629" spans="1:20">
      <c r="A1629" t="n">
        <v>102</v>
      </c>
      <c r="B1629" t="s">
        <v>286</v>
      </c>
      <c r="C1629" t="n">
        <v>5</v>
      </c>
      <c r="D1629" t="n">
        <v>461</v>
      </c>
      <c r="E1629" t="s">
        <v>316</v>
      </c>
      <c r="F1629" t="n">
        <v>3201</v>
      </c>
      <c r="G1629" t="s">
        <v>309</v>
      </c>
      <c r="H1629" t="s">
        <v>233</v>
      </c>
      <c r="I1629" t="n">
        <v>500</v>
      </c>
      <c r="J1629" t="n">
        <v>515</v>
      </c>
      <c r="K1629" t="s">
        <v>315</v>
      </c>
      <c r="L1629" t="n">
        <v>25</v>
      </c>
      <c r="M1629" t="n">
        <v>0</v>
      </c>
      <c r="N1629" t="n">
        <v>0</v>
      </c>
    </row>
    <row r="1630" spans="1:20">
      <c r="A1630" t="n">
        <v>103</v>
      </c>
      <c r="B1630" t="s">
        <v>227</v>
      </c>
      <c r="C1630" t="n">
        <v>41</v>
      </c>
      <c r="D1630" t="n">
        <v>20</v>
      </c>
      <c r="E1630" t="s">
        <v>308</v>
      </c>
      <c r="F1630" t="n">
        <v>3201</v>
      </c>
      <c r="G1630" t="s">
        <v>309</v>
      </c>
      <c r="H1630" t="s">
        <v>233</v>
      </c>
      <c r="I1630" t="n">
        <v>500</v>
      </c>
      <c r="J1630" t="n">
        <v>458</v>
      </c>
      <c r="K1630" t="s">
        <v>230</v>
      </c>
      <c r="L1630" t="n">
        <v>1</v>
      </c>
      <c r="M1630" t="n">
        <v>0.08</v>
      </c>
      <c r="N1630" t="n">
        <v>32.6</v>
      </c>
      <c r="O1630" t="s">
        <v>231</v>
      </c>
      <c r="P1630" t="s">
        <v>232</v>
      </c>
      <c r="Q1630" t="s">
        <v>232</v>
      </c>
      <c r="R1630" t="n">
        <v>15</v>
      </c>
      <c r="S1630" t="s">
        <v>233</v>
      </c>
      <c r="T1630" t="n">
        <v>5</v>
      </c>
    </row>
    <row r="1631" spans="1:20">
      <c r="A1631" t="n">
        <v>103</v>
      </c>
      <c r="B1631" t="s">
        <v>227</v>
      </c>
      <c r="C1631" t="n">
        <v>42</v>
      </c>
      <c r="D1631" t="n">
        <v>20</v>
      </c>
      <c r="E1631" t="s">
        <v>308</v>
      </c>
      <c r="F1631" t="n">
        <v>3201</v>
      </c>
      <c r="G1631" t="s">
        <v>309</v>
      </c>
      <c r="H1631" t="s">
        <v>233</v>
      </c>
      <c r="I1631" t="n">
        <v>500</v>
      </c>
      <c r="J1631" t="n">
        <v>280</v>
      </c>
      <c r="K1631" t="s">
        <v>310</v>
      </c>
      <c r="L1631" t="n">
        <v>433</v>
      </c>
      <c r="M1631" t="n">
        <v>0.1</v>
      </c>
      <c r="N1631" t="n">
        <v>31.2</v>
      </c>
      <c r="O1631" t="s">
        <v>231</v>
      </c>
      <c r="P1631" t="s">
        <v>232</v>
      </c>
      <c r="Q1631" t="s">
        <v>232</v>
      </c>
      <c r="R1631" t="n">
        <v>15</v>
      </c>
      <c r="S1631" t="s">
        <v>233</v>
      </c>
      <c r="T1631" t="n">
        <v>5</v>
      </c>
    </row>
    <row r="1632" spans="1:20">
      <c r="A1632" t="n">
        <v>103</v>
      </c>
      <c r="B1632" t="s">
        <v>227</v>
      </c>
      <c r="C1632" t="n">
        <v>43</v>
      </c>
      <c r="D1632" t="n">
        <v>20</v>
      </c>
      <c r="E1632" t="s">
        <v>308</v>
      </c>
      <c r="F1632" t="n">
        <v>3201</v>
      </c>
      <c r="G1632" t="s">
        <v>309</v>
      </c>
      <c r="H1632" t="s">
        <v>233</v>
      </c>
      <c r="I1632" t="n">
        <v>500</v>
      </c>
      <c r="J1632" t="n">
        <v>232</v>
      </c>
      <c r="K1632" t="s">
        <v>266</v>
      </c>
      <c r="L1632" t="n">
        <v>267</v>
      </c>
      <c r="M1632" t="n">
        <v>0.07000000000000001</v>
      </c>
      <c r="N1632" t="n">
        <v>35.2</v>
      </c>
      <c r="O1632" t="s">
        <v>231</v>
      </c>
      <c r="P1632" t="s">
        <v>232</v>
      </c>
      <c r="Q1632" t="s">
        <v>232</v>
      </c>
      <c r="R1632" t="n">
        <v>15</v>
      </c>
      <c r="S1632" t="s">
        <v>233</v>
      </c>
      <c r="T1632" t="n">
        <v>5</v>
      </c>
    </row>
    <row r="1633" spans="1:20">
      <c r="A1633" t="n">
        <v>103</v>
      </c>
      <c r="B1633" t="s">
        <v>227</v>
      </c>
      <c r="C1633" t="n">
        <v>44</v>
      </c>
      <c r="D1633" t="n">
        <v>20</v>
      </c>
      <c r="E1633" t="s">
        <v>308</v>
      </c>
      <c r="F1633" t="n">
        <v>3201</v>
      </c>
      <c r="G1633" t="s">
        <v>309</v>
      </c>
      <c r="H1633" t="s">
        <v>233</v>
      </c>
      <c r="I1633" t="n">
        <v>500</v>
      </c>
      <c r="J1633" t="n">
        <v>458</v>
      </c>
      <c r="K1633" t="s">
        <v>230</v>
      </c>
      <c r="L1633" t="n">
        <v>428</v>
      </c>
      <c r="M1633" t="n">
        <v>0.07000000000000001</v>
      </c>
      <c r="N1633" t="n">
        <v>38</v>
      </c>
      <c r="O1633" t="s">
        <v>231</v>
      </c>
      <c r="P1633" t="s">
        <v>232</v>
      </c>
      <c r="Q1633" t="s">
        <v>232</v>
      </c>
      <c r="R1633" t="n">
        <v>15</v>
      </c>
      <c r="S1633" t="s">
        <v>233</v>
      </c>
      <c r="T1633" t="n">
        <v>5</v>
      </c>
    </row>
    <row r="1634" spans="1:20">
      <c r="A1634" t="n">
        <v>103</v>
      </c>
      <c r="B1634" t="s">
        <v>227</v>
      </c>
      <c r="C1634" t="n">
        <v>45</v>
      </c>
      <c r="D1634" t="n">
        <v>20</v>
      </c>
      <c r="E1634" t="s">
        <v>308</v>
      </c>
      <c r="F1634" t="n">
        <v>3201</v>
      </c>
      <c r="G1634" t="s">
        <v>309</v>
      </c>
      <c r="H1634" t="s">
        <v>233</v>
      </c>
      <c r="I1634" t="n">
        <v>500</v>
      </c>
      <c r="J1634" t="n">
        <v>458</v>
      </c>
      <c r="K1634" t="s">
        <v>230</v>
      </c>
      <c r="L1634" t="n">
        <v>238</v>
      </c>
      <c r="M1634" t="n">
        <v>0.09</v>
      </c>
      <c r="N1634" t="n">
        <v>34.3</v>
      </c>
      <c r="O1634" t="s">
        <v>231</v>
      </c>
      <c r="P1634" t="s">
        <v>232</v>
      </c>
      <c r="Q1634" t="s">
        <v>232</v>
      </c>
      <c r="R1634" t="n">
        <v>15</v>
      </c>
      <c r="S1634" t="s">
        <v>233</v>
      </c>
      <c r="T1634" t="n">
        <v>5</v>
      </c>
    </row>
    <row r="1635" spans="1:20">
      <c r="A1635" t="n">
        <v>103</v>
      </c>
      <c r="B1635" t="s">
        <v>227</v>
      </c>
      <c r="C1635" t="n">
        <v>54</v>
      </c>
      <c r="D1635" t="n">
        <v>511</v>
      </c>
      <c r="E1635" t="s">
        <v>317</v>
      </c>
      <c r="F1635" t="n">
        <v>3201</v>
      </c>
      <c r="G1635" t="s">
        <v>309</v>
      </c>
      <c r="H1635" t="s">
        <v>233</v>
      </c>
      <c r="I1635" t="n">
        <v>500</v>
      </c>
      <c r="J1635" t="n">
        <v>458</v>
      </c>
      <c r="K1635" t="s">
        <v>230</v>
      </c>
      <c r="L1635" t="n">
        <v>201</v>
      </c>
      <c r="M1635" t="n">
        <v>0.17</v>
      </c>
      <c r="N1635" t="n">
        <v>0</v>
      </c>
    </row>
    <row r="1636" spans="1:20">
      <c r="A1636" t="n">
        <v>103</v>
      </c>
      <c r="B1636" t="s">
        <v>313</v>
      </c>
      <c r="C1636" t="n">
        <v>2</v>
      </c>
      <c r="D1636" t="n">
        <v>20</v>
      </c>
      <c r="E1636" t="s">
        <v>308</v>
      </c>
      <c r="F1636" t="n">
        <v>3201</v>
      </c>
      <c r="G1636" t="s">
        <v>309</v>
      </c>
      <c r="H1636" t="s">
        <v>233</v>
      </c>
      <c r="I1636" t="n">
        <v>500</v>
      </c>
      <c r="J1636" t="n">
        <v>458</v>
      </c>
      <c r="K1636" t="s">
        <v>230</v>
      </c>
      <c r="L1636" t="n">
        <v>296</v>
      </c>
      <c r="M1636" t="n">
        <v>0.19</v>
      </c>
      <c r="N1636" t="n">
        <v>20.9</v>
      </c>
      <c r="O1636" t="s">
        <v>291</v>
      </c>
      <c r="P1636" t="s">
        <v>253</v>
      </c>
      <c r="Q1636" t="s">
        <v>253</v>
      </c>
      <c r="R1636" t="n">
        <v>15</v>
      </c>
      <c r="S1636" t="s">
        <v>233</v>
      </c>
      <c r="T1636" t="n">
        <v>5</v>
      </c>
    </row>
    <row r="1637" spans="1:20">
      <c r="A1637" t="n">
        <v>103</v>
      </c>
      <c r="B1637" t="s">
        <v>291</v>
      </c>
      <c r="C1637" t="n">
        <v>1</v>
      </c>
      <c r="D1637" t="n">
        <v>20</v>
      </c>
      <c r="E1637" t="s">
        <v>308</v>
      </c>
      <c r="F1637" t="n">
        <v>3201</v>
      </c>
      <c r="G1637" t="s">
        <v>309</v>
      </c>
      <c r="H1637" t="s">
        <v>233</v>
      </c>
      <c r="I1637" t="n">
        <v>500</v>
      </c>
      <c r="J1637" t="n">
        <v>580</v>
      </c>
      <c r="K1637" t="s">
        <v>248</v>
      </c>
      <c r="L1637" t="n">
        <v>293</v>
      </c>
      <c r="M1637" t="n">
        <v>0.06</v>
      </c>
      <c r="N1637" t="n">
        <v>35.1</v>
      </c>
      <c r="O1637" t="s">
        <v>291</v>
      </c>
      <c r="P1637" t="s">
        <v>253</v>
      </c>
      <c r="Q1637" t="s">
        <v>253</v>
      </c>
      <c r="R1637" t="n">
        <v>15</v>
      </c>
      <c r="S1637" t="s">
        <v>233</v>
      </c>
      <c r="T1637" t="n">
        <v>5</v>
      </c>
    </row>
    <row r="1638" spans="1:20">
      <c r="A1638" t="n">
        <v>103</v>
      </c>
      <c r="B1638" t="s">
        <v>291</v>
      </c>
      <c r="C1638" t="n">
        <v>2</v>
      </c>
      <c r="D1638" t="n">
        <v>20</v>
      </c>
      <c r="E1638" t="s">
        <v>308</v>
      </c>
      <c r="F1638" t="n">
        <v>3201</v>
      </c>
      <c r="G1638" t="s">
        <v>309</v>
      </c>
      <c r="H1638" t="s">
        <v>233</v>
      </c>
      <c r="I1638" t="n">
        <v>500</v>
      </c>
      <c r="J1638" t="n">
        <v>580</v>
      </c>
      <c r="K1638" t="s">
        <v>248</v>
      </c>
      <c r="L1638" t="n">
        <v>355</v>
      </c>
      <c r="M1638" t="n">
        <v>0.1</v>
      </c>
      <c r="N1638" t="n">
        <v>30.7</v>
      </c>
      <c r="O1638" t="s">
        <v>291</v>
      </c>
      <c r="P1638" t="s">
        <v>253</v>
      </c>
      <c r="Q1638" t="s">
        <v>253</v>
      </c>
      <c r="R1638" t="n">
        <v>15</v>
      </c>
      <c r="S1638" t="s">
        <v>233</v>
      </c>
      <c r="T1638" t="n">
        <v>5</v>
      </c>
    </row>
    <row r="1639" spans="1:20">
      <c r="A1639" t="n">
        <v>103</v>
      </c>
      <c r="B1639" t="s">
        <v>291</v>
      </c>
      <c r="C1639" t="n">
        <v>3</v>
      </c>
      <c r="D1639" t="n">
        <v>20</v>
      </c>
      <c r="E1639" t="s">
        <v>308</v>
      </c>
      <c r="F1639" t="n">
        <v>3201</v>
      </c>
      <c r="G1639" t="s">
        <v>309</v>
      </c>
      <c r="H1639" t="s">
        <v>233</v>
      </c>
      <c r="I1639" t="n">
        <v>500</v>
      </c>
      <c r="J1639" t="n">
        <v>458</v>
      </c>
      <c r="K1639" t="s">
        <v>230</v>
      </c>
      <c r="L1639" t="n">
        <v>313</v>
      </c>
      <c r="M1639" t="n">
        <v>0.22</v>
      </c>
      <c r="N1639" t="n">
        <v>20.4</v>
      </c>
      <c r="O1639" t="s">
        <v>291</v>
      </c>
      <c r="P1639" t="s">
        <v>253</v>
      </c>
      <c r="Q1639" t="s">
        <v>253</v>
      </c>
      <c r="R1639" t="n">
        <v>15</v>
      </c>
      <c r="S1639" t="s">
        <v>233</v>
      </c>
      <c r="T1639" t="n">
        <v>5</v>
      </c>
    </row>
    <row r="1640" spans="1:20">
      <c r="A1640" t="n">
        <v>103</v>
      </c>
      <c r="B1640" t="s">
        <v>291</v>
      </c>
      <c r="C1640" t="n">
        <v>4</v>
      </c>
      <c r="D1640" t="n">
        <v>20</v>
      </c>
      <c r="E1640" t="s">
        <v>308</v>
      </c>
      <c r="F1640" t="n">
        <v>3201</v>
      </c>
      <c r="G1640" t="s">
        <v>309</v>
      </c>
      <c r="H1640" t="s">
        <v>233</v>
      </c>
      <c r="I1640" t="n">
        <v>500</v>
      </c>
      <c r="J1640" t="n">
        <v>232</v>
      </c>
      <c r="K1640" t="s">
        <v>266</v>
      </c>
      <c r="L1640" t="n">
        <v>349</v>
      </c>
      <c r="M1640" t="n">
        <v>0.05</v>
      </c>
      <c r="N1640" t="n">
        <v>39.6</v>
      </c>
      <c r="O1640" t="s">
        <v>291</v>
      </c>
      <c r="P1640" t="s">
        <v>253</v>
      </c>
      <c r="Q1640" t="s">
        <v>253</v>
      </c>
      <c r="R1640" t="n">
        <v>15</v>
      </c>
      <c r="S1640" t="s">
        <v>233</v>
      </c>
      <c r="T1640" t="n">
        <v>5</v>
      </c>
    </row>
    <row r="1641" spans="1:20">
      <c r="A1641" t="n">
        <v>104</v>
      </c>
      <c r="B1641" t="s">
        <v>227</v>
      </c>
      <c r="C1641" t="n">
        <v>59</v>
      </c>
      <c r="D1641" t="n">
        <v>20</v>
      </c>
      <c r="E1641" t="s">
        <v>308</v>
      </c>
      <c r="F1641" t="n">
        <v>3201</v>
      </c>
      <c r="G1641" t="s">
        <v>309</v>
      </c>
      <c r="H1641" t="s">
        <v>233</v>
      </c>
      <c r="I1641" t="n">
        <v>500</v>
      </c>
      <c r="J1641" t="n">
        <v>875</v>
      </c>
      <c r="K1641" t="s">
        <v>305</v>
      </c>
      <c r="L1641" t="n">
        <v>425</v>
      </c>
      <c r="M1641" t="n">
        <v>0.05</v>
      </c>
      <c r="N1641" t="n">
        <v>41.1</v>
      </c>
      <c r="O1641" t="s">
        <v>231</v>
      </c>
      <c r="P1641" t="s">
        <v>232</v>
      </c>
      <c r="Q1641" t="s">
        <v>232</v>
      </c>
      <c r="R1641" t="n">
        <v>15</v>
      </c>
      <c r="S1641" t="s">
        <v>233</v>
      </c>
      <c r="T1641" t="n">
        <v>5</v>
      </c>
    </row>
    <row r="1642" spans="1:20">
      <c r="A1642" t="n">
        <v>104</v>
      </c>
      <c r="B1642" t="s">
        <v>227</v>
      </c>
      <c r="C1642" t="n">
        <v>60</v>
      </c>
      <c r="D1642" t="n">
        <v>20</v>
      </c>
      <c r="E1642" t="s">
        <v>308</v>
      </c>
      <c r="F1642" t="n">
        <v>3201</v>
      </c>
      <c r="G1642" t="s">
        <v>309</v>
      </c>
      <c r="H1642" t="s">
        <v>233</v>
      </c>
      <c r="I1642" t="n">
        <v>500</v>
      </c>
      <c r="J1642" t="n">
        <v>458</v>
      </c>
      <c r="K1642" t="s">
        <v>230</v>
      </c>
      <c r="L1642" t="n">
        <v>264</v>
      </c>
      <c r="M1642" t="n">
        <v>0.09</v>
      </c>
      <c r="N1642" t="n">
        <v>34</v>
      </c>
      <c r="O1642" t="s">
        <v>231</v>
      </c>
      <c r="P1642" t="s">
        <v>232</v>
      </c>
      <c r="Q1642" t="s">
        <v>232</v>
      </c>
      <c r="R1642" t="n">
        <v>15</v>
      </c>
      <c r="S1642" t="s">
        <v>233</v>
      </c>
      <c r="T1642" t="n">
        <v>5</v>
      </c>
    </row>
    <row r="1643" spans="1:20">
      <c r="A1643" t="n">
        <v>104</v>
      </c>
      <c r="B1643" t="s">
        <v>227</v>
      </c>
      <c r="C1643" t="n">
        <v>61</v>
      </c>
      <c r="D1643" t="n">
        <v>20</v>
      </c>
      <c r="E1643" t="s">
        <v>308</v>
      </c>
      <c r="F1643" t="n">
        <v>3201</v>
      </c>
      <c r="G1643" t="s">
        <v>309</v>
      </c>
      <c r="H1643" t="s">
        <v>233</v>
      </c>
      <c r="I1643" t="n">
        <v>500</v>
      </c>
      <c r="J1643" t="n">
        <v>945</v>
      </c>
      <c r="K1643" t="s">
        <v>282</v>
      </c>
      <c r="L1643" t="n">
        <v>648</v>
      </c>
      <c r="M1643" t="n">
        <v>0.07000000000000001</v>
      </c>
      <c r="N1643" t="n">
        <v>39.1</v>
      </c>
      <c r="O1643" t="s">
        <v>231</v>
      </c>
      <c r="P1643" t="s">
        <v>232</v>
      </c>
      <c r="Q1643" t="s">
        <v>232</v>
      </c>
      <c r="R1643" t="n">
        <v>15</v>
      </c>
      <c r="S1643" t="s">
        <v>233</v>
      </c>
      <c r="T1643" t="n">
        <v>5</v>
      </c>
    </row>
    <row r="1644" spans="1:20">
      <c r="A1644" t="n">
        <v>104</v>
      </c>
      <c r="B1644" t="s">
        <v>227</v>
      </c>
      <c r="C1644" t="n">
        <v>62</v>
      </c>
      <c r="D1644" t="n">
        <v>20</v>
      </c>
      <c r="E1644" t="s">
        <v>308</v>
      </c>
      <c r="F1644" t="n">
        <v>3201</v>
      </c>
      <c r="G1644" t="s">
        <v>309</v>
      </c>
      <c r="H1644" t="s">
        <v>233</v>
      </c>
      <c r="I1644" t="n">
        <v>500</v>
      </c>
      <c r="J1644" t="n">
        <v>458</v>
      </c>
      <c r="K1644" t="s">
        <v>230</v>
      </c>
      <c r="L1644" t="n">
        <v>100</v>
      </c>
      <c r="M1644" t="n">
        <v>0.2</v>
      </c>
      <c r="N1644" t="n">
        <v>20.6</v>
      </c>
      <c r="O1644" t="s">
        <v>231</v>
      </c>
      <c r="P1644" t="s">
        <v>232</v>
      </c>
      <c r="Q1644" t="s">
        <v>232</v>
      </c>
      <c r="R1644" t="n">
        <v>15</v>
      </c>
      <c r="S1644" t="s">
        <v>233</v>
      </c>
      <c r="T1644" t="n">
        <v>5</v>
      </c>
    </row>
    <row r="1645" spans="1:20">
      <c r="A1645" t="n">
        <v>104</v>
      </c>
      <c r="B1645" t="s">
        <v>313</v>
      </c>
      <c r="C1645" t="n">
        <v>3</v>
      </c>
      <c r="D1645" t="n">
        <v>20</v>
      </c>
      <c r="E1645" t="s">
        <v>308</v>
      </c>
      <c r="F1645" t="n">
        <v>3201</v>
      </c>
      <c r="G1645" t="s">
        <v>309</v>
      </c>
      <c r="H1645" t="s">
        <v>233</v>
      </c>
      <c r="I1645" t="n">
        <v>500</v>
      </c>
      <c r="J1645" t="n">
        <v>458</v>
      </c>
      <c r="K1645" t="s">
        <v>230</v>
      </c>
      <c r="L1645" t="n">
        <v>392</v>
      </c>
      <c r="M1645" t="n">
        <v>0.03</v>
      </c>
      <c r="N1645" t="n">
        <v>46.5</v>
      </c>
      <c r="O1645" t="s">
        <v>291</v>
      </c>
      <c r="P1645" t="s">
        <v>253</v>
      </c>
      <c r="Q1645" t="s">
        <v>253</v>
      </c>
      <c r="R1645" t="n">
        <v>15</v>
      </c>
      <c r="S1645" t="s">
        <v>233</v>
      </c>
      <c r="T1645" t="n">
        <v>5</v>
      </c>
    </row>
    <row r="1646" spans="1:20">
      <c r="A1646" t="n">
        <v>104</v>
      </c>
      <c r="B1646" t="s">
        <v>291</v>
      </c>
      <c r="C1646" t="n">
        <v>1</v>
      </c>
      <c r="D1646" t="n">
        <v>20</v>
      </c>
      <c r="E1646" t="s">
        <v>308</v>
      </c>
      <c r="F1646" t="n">
        <v>3201</v>
      </c>
      <c r="G1646" t="s">
        <v>309</v>
      </c>
      <c r="H1646" t="s">
        <v>233</v>
      </c>
      <c r="I1646" t="n">
        <v>500</v>
      </c>
      <c r="J1646" t="n">
        <v>458</v>
      </c>
      <c r="K1646" t="s">
        <v>230</v>
      </c>
      <c r="L1646" t="n">
        <v>392</v>
      </c>
      <c r="M1646" t="n">
        <v>0.24</v>
      </c>
      <c r="N1646" t="n">
        <v>46</v>
      </c>
      <c r="O1646" t="s">
        <v>291</v>
      </c>
      <c r="P1646" t="s">
        <v>253</v>
      </c>
      <c r="Q1646" t="s">
        <v>253</v>
      </c>
      <c r="R1646" t="n">
        <v>15</v>
      </c>
      <c r="S1646" t="s">
        <v>233</v>
      </c>
      <c r="T1646" t="n">
        <v>5</v>
      </c>
    </row>
    <row r="1647" spans="1:20">
      <c r="A1647" t="n">
        <v>104</v>
      </c>
      <c r="B1647" t="s">
        <v>291</v>
      </c>
      <c r="C1647" t="n">
        <v>2</v>
      </c>
      <c r="D1647" t="n">
        <v>20</v>
      </c>
      <c r="E1647" t="s">
        <v>308</v>
      </c>
      <c r="F1647" t="n">
        <v>3201</v>
      </c>
      <c r="G1647" t="s">
        <v>309</v>
      </c>
      <c r="H1647" t="s">
        <v>233</v>
      </c>
      <c r="I1647" t="n">
        <v>500</v>
      </c>
      <c r="J1647" t="n">
        <v>458</v>
      </c>
      <c r="K1647" t="s">
        <v>230</v>
      </c>
      <c r="L1647" t="n">
        <v>296</v>
      </c>
      <c r="M1647" t="n">
        <v>0.21</v>
      </c>
      <c r="N1647" t="n">
        <v>20.4</v>
      </c>
      <c r="O1647" t="s">
        <v>291</v>
      </c>
      <c r="P1647" t="s">
        <v>253</v>
      </c>
      <c r="Q1647" t="s">
        <v>253</v>
      </c>
      <c r="R1647" t="n">
        <v>15</v>
      </c>
      <c r="S1647" t="s">
        <v>233</v>
      </c>
      <c r="T1647" t="n">
        <v>5</v>
      </c>
    </row>
    <row r="1648" spans="1:20">
      <c r="A1648" t="n">
        <v>104</v>
      </c>
      <c r="B1648" t="s">
        <v>291</v>
      </c>
      <c r="C1648" t="n">
        <v>3</v>
      </c>
      <c r="D1648" t="n">
        <v>20</v>
      </c>
      <c r="E1648" t="s">
        <v>308</v>
      </c>
      <c r="F1648" t="n">
        <v>3201</v>
      </c>
      <c r="G1648" t="s">
        <v>309</v>
      </c>
      <c r="H1648" t="s">
        <v>233</v>
      </c>
      <c r="I1648" t="n">
        <v>500</v>
      </c>
      <c r="J1648" t="n">
        <v>280</v>
      </c>
      <c r="K1648" t="s">
        <v>310</v>
      </c>
      <c r="L1648" t="n">
        <v>420</v>
      </c>
      <c r="M1648" t="n">
        <v>0.24</v>
      </c>
      <c r="N1648" t="n">
        <v>21.2</v>
      </c>
      <c r="O1648" t="s">
        <v>291</v>
      </c>
      <c r="P1648" t="s">
        <v>253</v>
      </c>
      <c r="Q1648" t="s">
        <v>253</v>
      </c>
      <c r="R1648" t="n">
        <v>15</v>
      </c>
      <c r="S1648" t="s">
        <v>233</v>
      </c>
      <c r="T1648" t="n">
        <v>5</v>
      </c>
    </row>
    <row r="1649" spans="1:20">
      <c r="A1649" t="n">
        <v>104</v>
      </c>
      <c r="B1649" t="s">
        <v>291</v>
      </c>
      <c r="C1649" t="n">
        <v>4</v>
      </c>
      <c r="D1649" t="n">
        <v>20</v>
      </c>
      <c r="E1649" t="s">
        <v>308</v>
      </c>
      <c r="F1649" t="n">
        <v>3201</v>
      </c>
      <c r="G1649" t="s">
        <v>309</v>
      </c>
      <c r="H1649" t="s">
        <v>233</v>
      </c>
      <c r="I1649" t="n">
        <v>500</v>
      </c>
      <c r="J1649" t="n">
        <v>945</v>
      </c>
      <c r="K1649" t="s">
        <v>282</v>
      </c>
      <c r="L1649" t="n">
        <v>333</v>
      </c>
      <c r="M1649" t="n">
        <v>0.02</v>
      </c>
      <c r="N1649" t="n">
        <v>41.2</v>
      </c>
      <c r="O1649" t="s">
        <v>291</v>
      </c>
      <c r="P1649" t="s">
        <v>253</v>
      </c>
      <c r="Q1649" t="s">
        <v>253</v>
      </c>
      <c r="R1649" t="n">
        <v>15</v>
      </c>
      <c r="S1649" t="s">
        <v>233</v>
      </c>
      <c r="T1649" t="n">
        <v>5</v>
      </c>
    </row>
    <row r="1650" spans="1:20">
      <c r="A1650" t="n">
        <v>104</v>
      </c>
      <c r="B1650" t="s">
        <v>291</v>
      </c>
      <c r="C1650" t="n">
        <v>5</v>
      </c>
      <c r="D1650" t="n">
        <v>20</v>
      </c>
      <c r="E1650" t="s">
        <v>308</v>
      </c>
      <c r="F1650" t="n">
        <v>3201</v>
      </c>
      <c r="G1650" t="s">
        <v>309</v>
      </c>
      <c r="H1650" t="s">
        <v>233</v>
      </c>
      <c r="I1650" t="n">
        <v>500</v>
      </c>
      <c r="J1650" t="n">
        <v>160</v>
      </c>
      <c r="K1650" t="s">
        <v>258</v>
      </c>
      <c r="L1650" t="n">
        <v>116</v>
      </c>
      <c r="M1650" t="n">
        <v>0.01</v>
      </c>
      <c r="N1650" t="n">
        <v>43.9</v>
      </c>
      <c r="O1650" t="s">
        <v>291</v>
      </c>
      <c r="P1650" t="s">
        <v>253</v>
      </c>
      <c r="Q1650" t="s">
        <v>253</v>
      </c>
      <c r="R1650" t="n">
        <v>15</v>
      </c>
      <c r="S1650" t="s">
        <v>233</v>
      </c>
      <c r="T1650" t="n">
        <v>5</v>
      </c>
    </row>
    <row r="1651" spans="1:20">
      <c r="A1651" t="n">
        <v>104</v>
      </c>
      <c r="B1651" t="s">
        <v>291</v>
      </c>
      <c r="C1651" t="n">
        <v>6</v>
      </c>
      <c r="D1651" t="n">
        <v>20</v>
      </c>
      <c r="E1651" t="s">
        <v>308</v>
      </c>
      <c r="F1651" t="n">
        <v>3201</v>
      </c>
      <c r="G1651" t="s">
        <v>309</v>
      </c>
      <c r="H1651" t="s">
        <v>233</v>
      </c>
      <c r="I1651" t="n">
        <v>500</v>
      </c>
      <c r="J1651" t="n">
        <v>160</v>
      </c>
      <c r="K1651" t="s">
        <v>258</v>
      </c>
      <c r="L1651" t="n">
        <v>333</v>
      </c>
      <c r="M1651" t="n">
        <v>0.01</v>
      </c>
      <c r="N1651" t="n">
        <v>47.4</v>
      </c>
      <c r="O1651" t="s">
        <v>291</v>
      </c>
      <c r="P1651" t="s">
        <v>253</v>
      </c>
      <c r="Q1651" t="s">
        <v>253</v>
      </c>
      <c r="R1651" t="n">
        <v>15</v>
      </c>
      <c r="S1651" t="s">
        <v>233</v>
      </c>
      <c r="T1651" t="n">
        <v>5</v>
      </c>
    </row>
    <row r="1652" spans="1:20">
      <c r="A1652" t="n">
        <v>104</v>
      </c>
      <c r="B1652" t="s">
        <v>291</v>
      </c>
      <c r="C1652" t="n">
        <v>7</v>
      </c>
      <c r="D1652" t="n">
        <v>20</v>
      </c>
      <c r="E1652" t="s">
        <v>308</v>
      </c>
      <c r="F1652" t="n">
        <v>3201</v>
      </c>
      <c r="G1652" t="s">
        <v>309</v>
      </c>
      <c r="H1652" t="s">
        <v>233</v>
      </c>
      <c r="I1652" t="n">
        <v>500</v>
      </c>
      <c r="J1652" t="n">
        <v>160</v>
      </c>
      <c r="K1652" t="s">
        <v>258</v>
      </c>
      <c r="L1652" t="n">
        <v>288</v>
      </c>
      <c r="M1652" t="n">
        <v>0.04</v>
      </c>
      <c r="N1652" t="n">
        <v>36.5</v>
      </c>
      <c r="O1652" t="s">
        <v>291</v>
      </c>
      <c r="P1652" t="s">
        <v>253</v>
      </c>
      <c r="Q1652" t="s">
        <v>253</v>
      </c>
      <c r="R1652" t="n">
        <v>15</v>
      </c>
      <c r="S1652" t="s">
        <v>233</v>
      </c>
      <c r="T1652" t="n">
        <v>5</v>
      </c>
    </row>
    <row r="1653" spans="1:20">
      <c r="A1653" t="n">
        <v>104</v>
      </c>
      <c r="B1653" t="s">
        <v>291</v>
      </c>
      <c r="C1653" t="n">
        <v>8</v>
      </c>
      <c r="D1653" t="n">
        <v>20</v>
      </c>
      <c r="E1653" t="s">
        <v>308</v>
      </c>
      <c r="F1653" t="n">
        <v>3201</v>
      </c>
      <c r="G1653" t="s">
        <v>309</v>
      </c>
      <c r="H1653" t="s">
        <v>233</v>
      </c>
      <c r="I1653" t="n">
        <v>500</v>
      </c>
      <c r="J1653" t="n">
        <v>232</v>
      </c>
      <c r="K1653" t="s">
        <v>266</v>
      </c>
      <c r="L1653" t="n">
        <v>703</v>
      </c>
      <c r="M1653" t="n">
        <v>0.08</v>
      </c>
      <c r="N1653" t="n">
        <v>36.1</v>
      </c>
      <c r="O1653" t="s">
        <v>291</v>
      </c>
      <c r="P1653" t="s">
        <v>253</v>
      </c>
      <c r="Q1653" t="s">
        <v>253</v>
      </c>
      <c r="R1653" t="n">
        <v>15</v>
      </c>
      <c r="S1653" t="s">
        <v>233</v>
      </c>
      <c r="T1653" t="n">
        <v>5</v>
      </c>
    </row>
    <row r="1654" spans="1:20">
      <c r="A1654" t="n">
        <v>104</v>
      </c>
      <c r="B1654" t="s">
        <v>236</v>
      </c>
      <c r="C1654" t="n">
        <v>1</v>
      </c>
      <c r="D1654" t="n">
        <v>216</v>
      </c>
      <c r="E1654" t="s">
        <v>311</v>
      </c>
      <c r="F1654" t="n">
        <v>3201</v>
      </c>
      <c r="G1654" t="s">
        <v>309</v>
      </c>
      <c r="H1654" t="s">
        <v>233</v>
      </c>
      <c r="I1654" t="n">
        <v>500</v>
      </c>
      <c r="J1654" t="n">
        <v>515</v>
      </c>
      <c r="K1654" t="s">
        <v>315</v>
      </c>
      <c r="L1654" t="n">
        <v>316</v>
      </c>
      <c r="M1654" t="n">
        <v>0</v>
      </c>
      <c r="N1654" t="n">
        <v>0</v>
      </c>
    </row>
    <row r="1655" spans="1:20">
      <c r="A1655" t="n">
        <v>105</v>
      </c>
      <c r="B1655" t="s">
        <v>227</v>
      </c>
      <c r="C1655" t="n">
        <v>56</v>
      </c>
      <c r="D1655" t="n">
        <v>20</v>
      </c>
      <c r="E1655" t="s">
        <v>308</v>
      </c>
      <c r="F1655" t="n">
        <v>3201</v>
      </c>
      <c r="G1655" t="s">
        <v>309</v>
      </c>
      <c r="H1655" t="s">
        <v>233</v>
      </c>
      <c r="I1655" t="n">
        <v>500</v>
      </c>
      <c r="J1655" t="n">
        <v>940</v>
      </c>
      <c r="K1655" t="s">
        <v>235</v>
      </c>
      <c r="L1655" t="n">
        <v>97</v>
      </c>
      <c r="M1655" t="n">
        <v>5.4</v>
      </c>
      <c r="N1655" t="n">
        <v>10.9</v>
      </c>
      <c r="O1655" t="s">
        <v>231</v>
      </c>
      <c r="P1655" t="s">
        <v>232</v>
      </c>
      <c r="Q1655" t="s">
        <v>232</v>
      </c>
      <c r="R1655" t="n">
        <v>15</v>
      </c>
      <c r="S1655" t="s">
        <v>233</v>
      </c>
      <c r="T1655" t="n">
        <v>5</v>
      </c>
    </row>
    <row r="1656" spans="1:20">
      <c r="A1656" t="n">
        <v>105</v>
      </c>
      <c r="B1656" t="s">
        <v>227</v>
      </c>
      <c r="C1656" t="n">
        <v>57</v>
      </c>
      <c r="D1656" t="n">
        <v>20</v>
      </c>
      <c r="E1656" t="s">
        <v>308</v>
      </c>
      <c r="F1656" t="n">
        <v>3201</v>
      </c>
      <c r="G1656" t="s">
        <v>309</v>
      </c>
      <c r="H1656" t="s">
        <v>233</v>
      </c>
      <c r="I1656" t="n">
        <v>500</v>
      </c>
      <c r="J1656" t="n">
        <v>280</v>
      </c>
      <c r="K1656" t="s">
        <v>310</v>
      </c>
      <c r="L1656" t="n">
        <v>648</v>
      </c>
      <c r="M1656" t="n">
        <v>0.06</v>
      </c>
      <c r="N1656" t="n">
        <v>39.5</v>
      </c>
      <c r="O1656" t="s">
        <v>231</v>
      </c>
      <c r="P1656" t="s">
        <v>232</v>
      </c>
      <c r="Q1656" t="s">
        <v>232</v>
      </c>
      <c r="R1656" t="n">
        <v>15</v>
      </c>
      <c r="S1656" t="s">
        <v>233</v>
      </c>
      <c r="T1656" t="n">
        <v>5</v>
      </c>
    </row>
    <row r="1657" spans="1:20">
      <c r="A1657" t="n">
        <v>105</v>
      </c>
      <c r="B1657" t="s">
        <v>227</v>
      </c>
      <c r="C1657" t="n">
        <v>58</v>
      </c>
      <c r="D1657" t="n">
        <v>20</v>
      </c>
      <c r="E1657" t="s">
        <v>308</v>
      </c>
      <c r="F1657" t="n">
        <v>3201</v>
      </c>
      <c r="G1657" t="s">
        <v>309</v>
      </c>
      <c r="H1657" t="s">
        <v>233</v>
      </c>
      <c r="I1657" t="n">
        <v>500</v>
      </c>
      <c r="J1657" t="n">
        <v>458</v>
      </c>
      <c r="K1657" t="s">
        <v>230</v>
      </c>
      <c r="L1657" t="n">
        <v>250</v>
      </c>
      <c r="M1657" t="n">
        <v>0.09</v>
      </c>
      <c r="N1657" t="n">
        <v>34.3</v>
      </c>
      <c r="O1657" t="s">
        <v>231</v>
      </c>
      <c r="P1657" t="s">
        <v>232</v>
      </c>
      <c r="Q1657" t="s">
        <v>232</v>
      </c>
      <c r="R1657" t="n">
        <v>15</v>
      </c>
      <c r="S1657" t="s">
        <v>233</v>
      </c>
      <c r="T1657" t="n">
        <v>5</v>
      </c>
    </row>
    <row r="1658" spans="1:20">
      <c r="A1658" t="n">
        <v>105</v>
      </c>
      <c r="B1658" t="s">
        <v>227</v>
      </c>
      <c r="C1658" t="n">
        <v>59</v>
      </c>
      <c r="D1658" t="n">
        <v>20</v>
      </c>
      <c r="E1658" t="s">
        <v>308</v>
      </c>
      <c r="F1658" t="n">
        <v>3201</v>
      </c>
      <c r="G1658" t="s">
        <v>309</v>
      </c>
      <c r="H1658" t="s">
        <v>233</v>
      </c>
      <c r="I1658" t="n">
        <v>500</v>
      </c>
      <c r="J1658" t="n">
        <v>458</v>
      </c>
      <c r="K1658" t="s">
        <v>230</v>
      </c>
      <c r="L1658" t="n">
        <v>447</v>
      </c>
      <c r="M1658" t="n">
        <v>0.07000000000000001</v>
      </c>
      <c r="N1658" t="n">
        <v>38.2</v>
      </c>
      <c r="O1658" t="s">
        <v>231</v>
      </c>
      <c r="P1658" t="s">
        <v>232</v>
      </c>
      <c r="Q1658" t="s">
        <v>232</v>
      </c>
      <c r="R1658" t="n">
        <v>15</v>
      </c>
      <c r="S1658" t="s">
        <v>233</v>
      </c>
      <c r="T1658" t="n">
        <v>5</v>
      </c>
    </row>
    <row r="1659" spans="1:20">
      <c r="A1659" t="n">
        <v>105</v>
      </c>
      <c r="B1659" t="s">
        <v>291</v>
      </c>
      <c r="C1659" t="n">
        <v>1</v>
      </c>
      <c r="D1659" t="n">
        <v>20</v>
      </c>
      <c r="E1659" t="s">
        <v>308</v>
      </c>
      <c r="F1659" t="n">
        <v>3201</v>
      </c>
      <c r="G1659" t="s">
        <v>309</v>
      </c>
      <c r="H1659" t="s">
        <v>233</v>
      </c>
      <c r="I1659" t="n">
        <v>500</v>
      </c>
      <c r="J1659" t="n">
        <v>910</v>
      </c>
      <c r="K1659" t="s">
        <v>318</v>
      </c>
      <c r="L1659" t="n">
        <v>619</v>
      </c>
      <c r="M1659" t="n">
        <v>0.8100000000000001</v>
      </c>
      <c r="N1659" t="n">
        <v>39.9</v>
      </c>
      <c r="O1659" t="s">
        <v>291</v>
      </c>
      <c r="P1659" t="s">
        <v>253</v>
      </c>
      <c r="Q1659" t="s">
        <v>253</v>
      </c>
      <c r="R1659" t="n">
        <v>15</v>
      </c>
      <c r="S1659" t="s">
        <v>233</v>
      </c>
      <c r="T1659" t="n">
        <v>5</v>
      </c>
    </row>
    <row r="1660" spans="1:20">
      <c r="A1660" t="n">
        <v>105</v>
      </c>
      <c r="B1660" t="s">
        <v>291</v>
      </c>
      <c r="C1660" t="n">
        <v>2</v>
      </c>
      <c r="D1660" t="n">
        <v>20</v>
      </c>
      <c r="E1660" t="s">
        <v>308</v>
      </c>
      <c r="F1660" t="n">
        <v>3201</v>
      </c>
      <c r="G1660" t="s">
        <v>309</v>
      </c>
      <c r="H1660" t="s">
        <v>233</v>
      </c>
      <c r="I1660" t="n">
        <v>500</v>
      </c>
      <c r="J1660" t="n">
        <v>325</v>
      </c>
      <c r="K1660" t="s">
        <v>265</v>
      </c>
      <c r="L1660" t="n">
        <v>381</v>
      </c>
      <c r="M1660" t="n">
        <v>1.51</v>
      </c>
      <c r="N1660" t="n">
        <v>23.3</v>
      </c>
      <c r="O1660" t="s">
        <v>291</v>
      </c>
      <c r="P1660" t="s">
        <v>253</v>
      </c>
      <c r="Q1660" t="s">
        <v>253</v>
      </c>
      <c r="R1660" t="n">
        <v>15</v>
      </c>
      <c r="S1660" t="s">
        <v>233</v>
      </c>
      <c r="T1660" t="n">
        <v>5</v>
      </c>
    </row>
    <row r="1661" spans="1:20">
      <c r="A1661" t="n">
        <v>105</v>
      </c>
      <c r="B1661" t="s">
        <v>291</v>
      </c>
      <c r="C1661" t="n">
        <v>3</v>
      </c>
      <c r="D1661" t="n">
        <v>20</v>
      </c>
      <c r="E1661" t="s">
        <v>308</v>
      </c>
      <c r="F1661" t="n">
        <v>3201</v>
      </c>
      <c r="G1661" t="s">
        <v>309</v>
      </c>
      <c r="H1661" t="s">
        <v>233</v>
      </c>
      <c r="I1661" t="n">
        <v>500</v>
      </c>
      <c r="J1661" t="n">
        <v>458</v>
      </c>
      <c r="K1661" t="s">
        <v>230</v>
      </c>
      <c r="L1661" t="n">
        <v>380</v>
      </c>
      <c r="M1661" t="n">
        <v>0.09</v>
      </c>
      <c r="N1661" t="n">
        <v>35.4</v>
      </c>
      <c r="O1661" t="s">
        <v>291</v>
      </c>
      <c r="P1661" t="s">
        <v>253</v>
      </c>
      <c r="Q1661" t="s">
        <v>253</v>
      </c>
      <c r="R1661" t="n">
        <v>15</v>
      </c>
      <c r="S1661" t="s">
        <v>233</v>
      </c>
      <c r="T1661" t="n">
        <v>5</v>
      </c>
    </row>
    <row r="1662" spans="1:20">
      <c r="A1662" t="n">
        <v>105</v>
      </c>
      <c r="B1662" t="s">
        <v>291</v>
      </c>
      <c r="C1662" t="n">
        <v>4</v>
      </c>
      <c r="D1662" t="n">
        <v>20</v>
      </c>
      <c r="E1662" t="s">
        <v>308</v>
      </c>
      <c r="F1662" t="n">
        <v>3201</v>
      </c>
      <c r="G1662" t="s">
        <v>309</v>
      </c>
      <c r="H1662" t="s">
        <v>233</v>
      </c>
      <c r="I1662" t="n">
        <v>500</v>
      </c>
      <c r="J1662" t="n">
        <v>458</v>
      </c>
      <c r="K1662" t="s">
        <v>230</v>
      </c>
      <c r="L1662" t="n">
        <v>289</v>
      </c>
      <c r="M1662" t="n">
        <v>0.2</v>
      </c>
      <c r="N1662" t="n">
        <v>20.3</v>
      </c>
      <c r="O1662" t="s">
        <v>291</v>
      </c>
      <c r="P1662" t="s">
        <v>253</v>
      </c>
      <c r="Q1662" t="s">
        <v>253</v>
      </c>
      <c r="R1662" t="n">
        <v>15</v>
      </c>
      <c r="S1662" t="s">
        <v>233</v>
      </c>
      <c r="T1662" t="n">
        <v>5</v>
      </c>
    </row>
    <row r="1663" spans="1:20">
      <c r="A1663" t="n">
        <v>106</v>
      </c>
      <c r="B1663" t="s">
        <v>227</v>
      </c>
      <c r="C1663" t="n">
        <v>64</v>
      </c>
      <c r="D1663" t="n">
        <v>20</v>
      </c>
      <c r="E1663" t="s">
        <v>308</v>
      </c>
      <c r="F1663" t="n">
        <v>3201</v>
      </c>
      <c r="G1663" t="s">
        <v>309</v>
      </c>
      <c r="H1663" t="s">
        <v>233</v>
      </c>
      <c r="I1663" t="n">
        <v>500</v>
      </c>
      <c r="J1663" t="n">
        <v>945</v>
      </c>
      <c r="K1663" t="s">
        <v>282</v>
      </c>
      <c r="L1663" t="n">
        <v>597</v>
      </c>
      <c r="M1663" t="n">
        <v>0.07000000000000001</v>
      </c>
      <c r="N1663" t="n">
        <v>35.3</v>
      </c>
      <c r="O1663" t="s">
        <v>231</v>
      </c>
      <c r="P1663" t="s">
        <v>232</v>
      </c>
      <c r="Q1663" t="s">
        <v>232</v>
      </c>
      <c r="R1663" t="n">
        <v>15</v>
      </c>
      <c r="S1663" t="s">
        <v>233</v>
      </c>
      <c r="T1663" t="n">
        <v>5</v>
      </c>
    </row>
    <row r="1664" spans="1:20">
      <c r="A1664" t="n">
        <v>106</v>
      </c>
      <c r="B1664" t="s">
        <v>227</v>
      </c>
      <c r="C1664" t="n">
        <v>65</v>
      </c>
      <c r="D1664" t="n">
        <v>20</v>
      </c>
      <c r="E1664" t="s">
        <v>308</v>
      </c>
      <c r="F1664" t="n">
        <v>3201</v>
      </c>
      <c r="G1664" t="s">
        <v>309</v>
      </c>
      <c r="H1664" t="s">
        <v>233</v>
      </c>
      <c r="I1664" t="n">
        <v>500</v>
      </c>
      <c r="J1664" t="n">
        <v>458</v>
      </c>
      <c r="K1664" t="s">
        <v>230</v>
      </c>
      <c r="L1664" t="n">
        <v>97</v>
      </c>
      <c r="M1664" t="n">
        <v>0.2</v>
      </c>
      <c r="N1664" t="n">
        <v>21</v>
      </c>
      <c r="O1664" t="s">
        <v>231</v>
      </c>
      <c r="P1664" t="s">
        <v>232</v>
      </c>
      <c r="Q1664" t="s">
        <v>232</v>
      </c>
      <c r="R1664" t="n">
        <v>15</v>
      </c>
      <c r="S1664" t="s">
        <v>233</v>
      </c>
      <c r="T1664" t="n">
        <v>5</v>
      </c>
    </row>
    <row r="1665" spans="1:20">
      <c r="A1665" t="n">
        <v>106</v>
      </c>
      <c r="B1665" t="s">
        <v>227</v>
      </c>
      <c r="C1665" t="n">
        <v>66</v>
      </c>
      <c r="D1665" t="n">
        <v>20</v>
      </c>
      <c r="E1665" t="s">
        <v>308</v>
      </c>
      <c r="F1665" t="n">
        <v>3201</v>
      </c>
      <c r="G1665" t="s">
        <v>309</v>
      </c>
      <c r="H1665" t="s">
        <v>233</v>
      </c>
      <c r="I1665" t="n">
        <v>500</v>
      </c>
      <c r="J1665" t="n">
        <v>875</v>
      </c>
      <c r="K1665" t="s">
        <v>305</v>
      </c>
      <c r="L1665" t="n">
        <v>446</v>
      </c>
      <c r="M1665" t="n">
        <v>0.05</v>
      </c>
      <c r="N1665" t="n">
        <v>41.7</v>
      </c>
      <c r="O1665" t="s">
        <v>231</v>
      </c>
      <c r="P1665" t="s">
        <v>232</v>
      </c>
      <c r="Q1665" t="s">
        <v>232</v>
      </c>
      <c r="R1665" t="n">
        <v>15</v>
      </c>
      <c r="S1665" t="s">
        <v>233</v>
      </c>
      <c r="T1665" t="n">
        <v>5</v>
      </c>
    </row>
    <row r="1666" spans="1:20">
      <c r="A1666" t="n">
        <v>106</v>
      </c>
      <c r="B1666" t="s">
        <v>227</v>
      </c>
      <c r="C1666" t="n">
        <v>67</v>
      </c>
      <c r="D1666" t="n">
        <v>20</v>
      </c>
      <c r="E1666" t="s">
        <v>308</v>
      </c>
      <c r="F1666" t="n">
        <v>3201</v>
      </c>
      <c r="G1666" t="s">
        <v>309</v>
      </c>
      <c r="H1666" t="s">
        <v>233</v>
      </c>
      <c r="I1666" t="n">
        <v>500</v>
      </c>
      <c r="J1666" t="n">
        <v>458</v>
      </c>
      <c r="K1666" t="s">
        <v>230</v>
      </c>
      <c r="L1666" t="n">
        <v>215</v>
      </c>
      <c r="M1666" t="n">
        <v>0.09</v>
      </c>
      <c r="N1666" t="n">
        <v>34.2</v>
      </c>
      <c r="O1666" t="s">
        <v>231</v>
      </c>
      <c r="P1666" t="s">
        <v>232</v>
      </c>
      <c r="Q1666" t="s">
        <v>232</v>
      </c>
      <c r="R1666" t="n">
        <v>15</v>
      </c>
      <c r="S1666" t="s">
        <v>233</v>
      </c>
      <c r="T1666" t="n">
        <v>5</v>
      </c>
    </row>
    <row r="1667" spans="1:20">
      <c r="A1667" t="n">
        <v>106</v>
      </c>
      <c r="B1667" t="s">
        <v>291</v>
      </c>
      <c r="C1667" t="n">
        <v>1</v>
      </c>
      <c r="D1667" t="n">
        <v>20</v>
      </c>
      <c r="E1667" t="s">
        <v>308</v>
      </c>
      <c r="F1667" t="n">
        <v>3201</v>
      </c>
      <c r="G1667" t="s">
        <v>309</v>
      </c>
      <c r="H1667" t="s">
        <v>233</v>
      </c>
      <c r="I1667" t="n">
        <v>500</v>
      </c>
      <c r="J1667" t="n">
        <v>160</v>
      </c>
      <c r="K1667" t="s">
        <v>258</v>
      </c>
      <c r="L1667" t="n">
        <v>657</v>
      </c>
      <c r="M1667" t="n">
        <v>0.04</v>
      </c>
      <c r="N1667" t="n">
        <v>48.2</v>
      </c>
      <c r="O1667" t="s">
        <v>291</v>
      </c>
      <c r="P1667" t="s">
        <v>253</v>
      </c>
      <c r="Q1667" t="s">
        <v>253</v>
      </c>
      <c r="R1667" t="n">
        <v>15</v>
      </c>
      <c r="S1667" t="s">
        <v>233</v>
      </c>
      <c r="T1667" t="n">
        <v>5</v>
      </c>
    </row>
    <row r="1668" spans="1:20">
      <c r="A1668" t="n">
        <v>106</v>
      </c>
      <c r="B1668" t="s">
        <v>291</v>
      </c>
      <c r="C1668" t="n">
        <v>2</v>
      </c>
      <c r="D1668" t="n">
        <v>20</v>
      </c>
      <c r="E1668" t="s">
        <v>308</v>
      </c>
      <c r="F1668" t="n">
        <v>3201</v>
      </c>
      <c r="G1668" t="s">
        <v>309</v>
      </c>
      <c r="H1668" t="s">
        <v>233</v>
      </c>
      <c r="I1668" t="n">
        <v>500</v>
      </c>
      <c r="J1668" t="n">
        <v>458</v>
      </c>
      <c r="K1668" t="s">
        <v>230</v>
      </c>
      <c r="L1668" t="n">
        <v>292</v>
      </c>
      <c r="M1668" t="n">
        <v>0.21</v>
      </c>
      <c r="N1668" t="n">
        <v>20.6</v>
      </c>
      <c r="O1668" t="s">
        <v>291</v>
      </c>
      <c r="P1668" t="s">
        <v>253</v>
      </c>
      <c r="Q1668" t="s">
        <v>253</v>
      </c>
      <c r="R1668" t="n">
        <v>15</v>
      </c>
      <c r="S1668" t="s">
        <v>233</v>
      </c>
      <c r="T1668" t="n">
        <v>5</v>
      </c>
    </row>
    <row r="1669" spans="1:20">
      <c r="A1669" t="n">
        <v>106</v>
      </c>
      <c r="B1669" t="s">
        <v>291</v>
      </c>
      <c r="C1669" t="n">
        <v>3</v>
      </c>
      <c r="D1669" t="n">
        <v>20</v>
      </c>
      <c r="E1669" t="s">
        <v>308</v>
      </c>
      <c r="F1669" t="n">
        <v>3201</v>
      </c>
      <c r="G1669" t="s">
        <v>309</v>
      </c>
      <c r="H1669" t="s">
        <v>233</v>
      </c>
      <c r="I1669" t="n">
        <v>500</v>
      </c>
      <c r="J1669" t="n">
        <v>458</v>
      </c>
      <c r="K1669" t="s">
        <v>230</v>
      </c>
      <c r="L1669" t="n">
        <v>299</v>
      </c>
      <c r="M1669" t="n">
        <v>0.23</v>
      </c>
      <c r="N1669" t="n">
        <v>20.4</v>
      </c>
      <c r="O1669" t="s">
        <v>291</v>
      </c>
      <c r="P1669" t="s">
        <v>253</v>
      </c>
      <c r="Q1669" t="s">
        <v>253</v>
      </c>
      <c r="R1669" t="n">
        <v>15</v>
      </c>
      <c r="S1669" t="s">
        <v>233</v>
      </c>
      <c r="T1669" t="n">
        <v>5</v>
      </c>
    </row>
    <row r="1670" spans="1:20">
      <c r="A1670" t="n">
        <v>106</v>
      </c>
      <c r="B1670" t="s">
        <v>291</v>
      </c>
      <c r="C1670" t="n">
        <v>4</v>
      </c>
      <c r="D1670" t="n">
        <v>20</v>
      </c>
      <c r="E1670" t="s">
        <v>308</v>
      </c>
      <c r="F1670" t="n">
        <v>3201</v>
      </c>
      <c r="G1670" t="s">
        <v>309</v>
      </c>
      <c r="H1670" t="s">
        <v>233</v>
      </c>
      <c r="I1670" t="n">
        <v>500</v>
      </c>
      <c r="J1670" t="n">
        <v>458</v>
      </c>
      <c r="K1670" t="s">
        <v>230</v>
      </c>
      <c r="L1670" t="n">
        <v>380</v>
      </c>
      <c r="M1670" t="n">
        <v>0.02</v>
      </c>
      <c r="N1670" t="n">
        <v>45.8</v>
      </c>
      <c r="O1670" t="s">
        <v>291</v>
      </c>
      <c r="P1670" t="s">
        <v>253</v>
      </c>
      <c r="Q1670" t="s">
        <v>253</v>
      </c>
      <c r="R1670" t="n">
        <v>15</v>
      </c>
      <c r="S1670" t="s">
        <v>233</v>
      </c>
      <c r="T1670" t="n">
        <v>5</v>
      </c>
    </row>
    <row r="1671" spans="1:20">
      <c r="A1671" t="n">
        <v>106</v>
      </c>
      <c r="B1671" t="s">
        <v>291</v>
      </c>
      <c r="C1671" t="n">
        <v>5</v>
      </c>
      <c r="D1671" t="n">
        <v>20</v>
      </c>
      <c r="E1671" t="s">
        <v>308</v>
      </c>
      <c r="F1671" t="n">
        <v>3201</v>
      </c>
      <c r="G1671" t="s">
        <v>309</v>
      </c>
      <c r="H1671" t="s">
        <v>233</v>
      </c>
      <c r="I1671" t="n">
        <v>500</v>
      </c>
      <c r="J1671" t="n">
        <v>580</v>
      </c>
      <c r="K1671" t="s">
        <v>248</v>
      </c>
      <c r="L1671" t="n">
        <v>386</v>
      </c>
      <c r="M1671" t="n">
        <v>0.04</v>
      </c>
      <c r="N1671" t="n">
        <v>44.9</v>
      </c>
      <c r="O1671" t="s">
        <v>291</v>
      </c>
      <c r="P1671" t="s">
        <v>253</v>
      </c>
      <c r="Q1671" t="s">
        <v>253</v>
      </c>
      <c r="R1671" t="n">
        <v>15</v>
      </c>
      <c r="S1671" t="s">
        <v>233</v>
      </c>
      <c r="T1671" t="n">
        <v>5</v>
      </c>
    </row>
    <row r="1672" spans="1:20">
      <c r="A1672" t="n">
        <v>106</v>
      </c>
      <c r="B1672" t="s">
        <v>236</v>
      </c>
      <c r="C1672" t="n">
        <v>1</v>
      </c>
      <c r="D1672" t="n">
        <v>216</v>
      </c>
      <c r="E1672" t="s">
        <v>311</v>
      </c>
      <c r="F1672" t="n">
        <v>3201</v>
      </c>
      <c r="G1672" t="s">
        <v>309</v>
      </c>
      <c r="H1672" t="s">
        <v>233</v>
      </c>
      <c r="I1672" t="n">
        <v>500</v>
      </c>
      <c r="J1672" t="n">
        <v>515</v>
      </c>
      <c r="K1672" t="s">
        <v>315</v>
      </c>
      <c r="L1672" t="n">
        <v>309</v>
      </c>
      <c r="M1672" t="n">
        <v>0</v>
      </c>
      <c r="N1672" t="n">
        <v>0</v>
      </c>
    </row>
    <row r="1673" spans="1:20">
      <c r="A1673" t="n">
        <v>107</v>
      </c>
      <c r="B1673" t="s">
        <v>227</v>
      </c>
      <c r="C1673" t="n">
        <v>71</v>
      </c>
      <c r="D1673" t="n">
        <v>20</v>
      </c>
      <c r="E1673" t="s">
        <v>308</v>
      </c>
      <c r="F1673" t="n">
        <v>3201</v>
      </c>
      <c r="G1673" t="s">
        <v>309</v>
      </c>
      <c r="H1673" t="s">
        <v>233</v>
      </c>
      <c r="I1673" t="n">
        <v>500</v>
      </c>
      <c r="J1673" t="n">
        <v>945</v>
      </c>
      <c r="K1673" t="s">
        <v>282</v>
      </c>
      <c r="L1673" t="n">
        <v>595</v>
      </c>
      <c r="M1673" t="n">
        <v>0.07000000000000001</v>
      </c>
      <c r="N1673" t="n">
        <v>39.5</v>
      </c>
      <c r="O1673" t="s">
        <v>231</v>
      </c>
      <c r="P1673" t="s">
        <v>232</v>
      </c>
      <c r="Q1673" t="s">
        <v>232</v>
      </c>
      <c r="R1673" t="n">
        <v>15</v>
      </c>
      <c r="S1673" t="s">
        <v>233</v>
      </c>
      <c r="T1673" t="n">
        <v>5</v>
      </c>
    </row>
    <row r="1674" spans="1:20">
      <c r="A1674" t="n">
        <v>107</v>
      </c>
      <c r="B1674" t="s">
        <v>227</v>
      </c>
      <c r="C1674" t="n">
        <v>72</v>
      </c>
      <c r="D1674" t="n">
        <v>20</v>
      </c>
      <c r="E1674" t="s">
        <v>308</v>
      </c>
      <c r="F1674" t="n">
        <v>3201</v>
      </c>
      <c r="G1674" t="s">
        <v>309</v>
      </c>
      <c r="H1674" t="s">
        <v>233</v>
      </c>
      <c r="I1674" t="n">
        <v>500</v>
      </c>
      <c r="J1674" t="n">
        <v>458</v>
      </c>
      <c r="K1674" t="s">
        <v>230</v>
      </c>
      <c r="L1674" t="n">
        <v>107</v>
      </c>
      <c r="M1674" t="n">
        <v>0.2</v>
      </c>
      <c r="N1674" t="n">
        <v>20.6</v>
      </c>
      <c r="O1674" t="s">
        <v>231</v>
      </c>
      <c r="P1674" t="s">
        <v>232</v>
      </c>
      <c r="Q1674" t="s">
        <v>232</v>
      </c>
      <c r="R1674" t="n">
        <v>15</v>
      </c>
      <c r="S1674" t="s">
        <v>233</v>
      </c>
      <c r="T1674" t="n">
        <v>5</v>
      </c>
    </row>
    <row r="1675" spans="1:20">
      <c r="A1675" t="n">
        <v>107</v>
      </c>
      <c r="B1675" t="s">
        <v>227</v>
      </c>
      <c r="C1675" t="n">
        <v>73</v>
      </c>
      <c r="D1675" t="n">
        <v>20</v>
      </c>
      <c r="E1675" t="s">
        <v>308</v>
      </c>
      <c r="F1675" t="n">
        <v>3201</v>
      </c>
      <c r="G1675" t="s">
        <v>309</v>
      </c>
      <c r="H1675" t="s">
        <v>233</v>
      </c>
      <c r="I1675" t="n">
        <v>500</v>
      </c>
      <c r="J1675" t="n">
        <v>280</v>
      </c>
      <c r="K1675" t="s">
        <v>310</v>
      </c>
      <c r="L1675" t="n">
        <v>400</v>
      </c>
      <c r="M1675" t="n">
        <v>0.06</v>
      </c>
      <c r="N1675" t="n">
        <v>37.6</v>
      </c>
      <c r="O1675" t="s">
        <v>231</v>
      </c>
      <c r="P1675" t="s">
        <v>232</v>
      </c>
      <c r="Q1675" t="s">
        <v>232</v>
      </c>
      <c r="R1675" t="n">
        <v>15</v>
      </c>
      <c r="S1675" t="s">
        <v>233</v>
      </c>
      <c r="T1675" t="n">
        <v>5</v>
      </c>
    </row>
    <row r="1676" spans="1:20">
      <c r="A1676" t="n">
        <v>107</v>
      </c>
      <c r="B1676" t="s">
        <v>227</v>
      </c>
      <c r="C1676" t="n">
        <v>74</v>
      </c>
      <c r="D1676" t="n">
        <v>20</v>
      </c>
      <c r="E1676" t="s">
        <v>308</v>
      </c>
      <c r="F1676" t="n">
        <v>3201</v>
      </c>
      <c r="G1676" t="s">
        <v>309</v>
      </c>
      <c r="H1676" t="s">
        <v>233</v>
      </c>
      <c r="I1676" t="n">
        <v>500</v>
      </c>
      <c r="J1676" t="n">
        <v>280</v>
      </c>
      <c r="K1676" t="s">
        <v>310</v>
      </c>
      <c r="L1676" t="n">
        <v>213</v>
      </c>
      <c r="M1676" t="n">
        <v>0.06</v>
      </c>
      <c r="N1676" t="n">
        <v>37.6</v>
      </c>
      <c r="O1676" t="s">
        <v>231</v>
      </c>
      <c r="P1676" t="s">
        <v>232</v>
      </c>
      <c r="Q1676" t="s">
        <v>232</v>
      </c>
      <c r="R1676" t="n">
        <v>15</v>
      </c>
      <c r="S1676" t="s">
        <v>233</v>
      </c>
      <c r="T1676" t="n">
        <v>5</v>
      </c>
    </row>
    <row r="1677" spans="1:20">
      <c r="A1677" t="n">
        <v>107</v>
      </c>
      <c r="B1677" t="s">
        <v>227</v>
      </c>
      <c r="C1677" t="n">
        <v>75</v>
      </c>
      <c r="D1677" t="n">
        <v>20</v>
      </c>
      <c r="E1677" t="s">
        <v>308</v>
      </c>
      <c r="F1677" t="n">
        <v>3201</v>
      </c>
      <c r="G1677" t="s">
        <v>309</v>
      </c>
      <c r="H1677" t="s">
        <v>233</v>
      </c>
      <c r="I1677" t="n">
        <v>500</v>
      </c>
      <c r="J1677" t="n">
        <v>458</v>
      </c>
      <c r="K1677" t="s">
        <v>230</v>
      </c>
      <c r="L1677" t="n">
        <v>99</v>
      </c>
      <c r="M1677" t="n">
        <v>0.2</v>
      </c>
      <c r="N1677" t="n">
        <v>20.7</v>
      </c>
      <c r="O1677" t="s">
        <v>231</v>
      </c>
      <c r="P1677" t="s">
        <v>232</v>
      </c>
      <c r="Q1677" t="s">
        <v>232</v>
      </c>
      <c r="R1677" t="n">
        <v>15</v>
      </c>
      <c r="S1677" t="s">
        <v>233</v>
      </c>
      <c r="T1677" t="n">
        <v>5</v>
      </c>
    </row>
    <row r="1678" spans="1:20">
      <c r="A1678" t="n">
        <v>107</v>
      </c>
      <c r="B1678" t="s">
        <v>291</v>
      </c>
      <c r="C1678" t="n">
        <v>1</v>
      </c>
      <c r="D1678" t="n">
        <v>20</v>
      </c>
      <c r="E1678" t="s">
        <v>308</v>
      </c>
      <c r="F1678" t="n">
        <v>3201</v>
      </c>
      <c r="G1678" t="s">
        <v>309</v>
      </c>
      <c r="H1678" t="s">
        <v>233</v>
      </c>
      <c r="I1678" t="n">
        <v>500</v>
      </c>
      <c r="J1678" t="n">
        <v>888</v>
      </c>
      <c r="K1678" t="s">
        <v>273</v>
      </c>
      <c r="L1678" t="n">
        <v>664</v>
      </c>
      <c r="M1678" t="n">
        <v>1.21</v>
      </c>
      <c r="N1678" t="n">
        <v>32.1</v>
      </c>
      <c r="O1678" t="s">
        <v>291</v>
      </c>
      <c r="P1678" t="s">
        <v>253</v>
      </c>
      <c r="Q1678" t="s">
        <v>253</v>
      </c>
      <c r="R1678" t="n">
        <v>15</v>
      </c>
      <c r="S1678" t="s">
        <v>233</v>
      </c>
      <c r="T1678" t="n">
        <v>5</v>
      </c>
    </row>
    <row r="1679" spans="1:20">
      <c r="A1679" t="n">
        <v>107</v>
      </c>
      <c r="B1679" t="s">
        <v>291</v>
      </c>
      <c r="C1679" t="n">
        <v>2</v>
      </c>
      <c r="D1679" t="n">
        <v>20</v>
      </c>
      <c r="E1679" t="s">
        <v>308</v>
      </c>
      <c r="F1679" t="n">
        <v>3201</v>
      </c>
      <c r="G1679" t="s">
        <v>309</v>
      </c>
      <c r="H1679" t="s">
        <v>233</v>
      </c>
      <c r="I1679" t="n">
        <v>500</v>
      </c>
      <c r="J1679" t="n">
        <v>160</v>
      </c>
      <c r="K1679" t="s">
        <v>258</v>
      </c>
      <c r="L1679" t="n">
        <v>347</v>
      </c>
      <c r="M1679" t="n">
        <v>0.04</v>
      </c>
      <c r="N1679" t="n">
        <v>43.3</v>
      </c>
      <c r="O1679" t="s">
        <v>291</v>
      </c>
      <c r="P1679" t="s">
        <v>253</v>
      </c>
      <c r="Q1679" t="s">
        <v>253</v>
      </c>
      <c r="R1679" t="n">
        <v>15</v>
      </c>
      <c r="S1679" t="s">
        <v>233</v>
      </c>
      <c r="T1679" t="n">
        <v>5</v>
      </c>
    </row>
    <row r="1680" spans="1:20">
      <c r="A1680" t="n">
        <v>107</v>
      </c>
      <c r="B1680" t="s">
        <v>291</v>
      </c>
      <c r="C1680" t="n">
        <v>3</v>
      </c>
      <c r="D1680" t="n">
        <v>20</v>
      </c>
      <c r="E1680" t="s">
        <v>308</v>
      </c>
      <c r="F1680" t="n">
        <v>3201</v>
      </c>
      <c r="G1680" t="s">
        <v>309</v>
      </c>
      <c r="H1680" t="s">
        <v>233</v>
      </c>
      <c r="I1680" t="n">
        <v>500</v>
      </c>
      <c r="J1680" t="n">
        <v>160</v>
      </c>
      <c r="K1680" t="s">
        <v>258</v>
      </c>
      <c r="L1680" t="n">
        <v>276</v>
      </c>
      <c r="M1680" t="n">
        <v>0.07000000000000001</v>
      </c>
      <c r="N1680" t="n">
        <v>36.2</v>
      </c>
      <c r="O1680" t="s">
        <v>291</v>
      </c>
      <c r="P1680" t="s">
        <v>253</v>
      </c>
      <c r="Q1680" t="s">
        <v>253</v>
      </c>
      <c r="R1680" t="n">
        <v>15</v>
      </c>
      <c r="S1680" t="s">
        <v>233</v>
      </c>
      <c r="T1680" t="n">
        <v>5</v>
      </c>
    </row>
    <row r="1681" spans="1:20">
      <c r="A1681" t="n">
        <v>107</v>
      </c>
      <c r="B1681" t="s">
        <v>291</v>
      </c>
      <c r="C1681" t="n">
        <v>4</v>
      </c>
      <c r="D1681" t="n">
        <v>20</v>
      </c>
      <c r="E1681" t="s">
        <v>308</v>
      </c>
      <c r="F1681" t="n">
        <v>3201</v>
      </c>
      <c r="G1681" t="s">
        <v>309</v>
      </c>
      <c r="H1681" t="s">
        <v>233</v>
      </c>
      <c r="I1681" t="n">
        <v>500</v>
      </c>
      <c r="J1681" t="n">
        <v>160</v>
      </c>
      <c r="K1681" t="s">
        <v>258</v>
      </c>
      <c r="L1681" t="n">
        <v>50</v>
      </c>
      <c r="M1681" t="n">
        <v>0.04</v>
      </c>
      <c r="N1681" t="n">
        <v>56.3</v>
      </c>
      <c r="O1681" t="s">
        <v>291</v>
      </c>
      <c r="P1681" t="s">
        <v>253</v>
      </c>
      <c r="Q1681" t="s">
        <v>253</v>
      </c>
      <c r="R1681" t="n">
        <v>15</v>
      </c>
      <c r="S1681" t="s">
        <v>233</v>
      </c>
      <c r="T1681" t="n">
        <v>5</v>
      </c>
    </row>
    <row r="1682" spans="1:20">
      <c r="A1682" t="n">
        <v>107</v>
      </c>
      <c r="B1682" t="s">
        <v>291</v>
      </c>
      <c r="C1682" t="n">
        <v>5</v>
      </c>
      <c r="D1682" t="n">
        <v>20</v>
      </c>
      <c r="E1682" t="s">
        <v>308</v>
      </c>
      <c r="F1682" t="n">
        <v>3201</v>
      </c>
      <c r="G1682" t="s">
        <v>309</v>
      </c>
      <c r="H1682" t="s">
        <v>233</v>
      </c>
      <c r="I1682" t="n">
        <v>500</v>
      </c>
      <c r="J1682" t="n">
        <v>458</v>
      </c>
      <c r="K1682" t="s">
        <v>230</v>
      </c>
      <c r="L1682" t="n">
        <v>670</v>
      </c>
      <c r="M1682" t="n">
        <v>0.09</v>
      </c>
      <c r="N1682" t="n">
        <v>34.7</v>
      </c>
      <c r="O1682" t="s">
        <v>291</v>
      </c>
      <c r="P1682" t="s">
        <v>253</v>
      </c>
      <c r="Q1682" t="s">
        <v>253</v>
      </c>
      <c r="R1682" t="n">
        <v>15</v>
      </c>
      <c r="S1682" t="s">
        <v>233</v>
      </c>
      <c r="T1682" t="n">
        <v>5</v>
      </c>
    </row>
    <row r="1683" spans="1:20">
      <c r="A1683" t="n">
        <v>107</v>
      </c>
      <c r="B1683" t="s">
        <v>291</v>
      </c>
      <c r="C1683" t="n">
        <v>6</v>
      </c>
      <c r="D1683" t="n">
        <v>20</v>
      </c>
      <c r="E1683" t="s">
        <v>308</v>
      </c>
      <c r="F1683" t="n">
        <v>3201</v>
      </c>
      <c r="G1683" t="s">
        <v>309</v>
      </c>
      <c r="H1683" t="s">
        <v>233</v>
      </c>
      <c r="I1683" t="n">
        <v>500</v>
      </c>
      <c r="J1683" t="n">
        <v>888</v>
      </c>
      <c r="K1683" t="s">
        <v>273</v>
      </c>
      <c r="L1683" t="n">
        <v>1030</v>
      </c>
      <c r="M1683" t="n">
        <v>0.98</v>
      </c>
      <c r="N1683" t="n">
        <v>33.6</v>
      </c>
      <c r="O1683" t="s">
        <v>291</v>
      </c>
      <c r="P1683" t="s">
        <v>253</v>
      </c>
      <c r="Q1683" t="s">
        <v>253</v>
      </c>
      <c r="R1683" t="n">
        <v>15</v>
      </c>
      <c r="S1683" t="s">
        <v>233</v>
      </c>
      <c r="T1683" t="n">
        <v>5</v>
      </c>
    </row>
    <row r="1684" spans="1:20">
      <c r="A1684" t="n">
        <v>107</v>
      </c>
      <c r="B1684" t="s">
        <v>236</v>
      </c>
      <c r="C1684" t="n">
        <v>1</v>
      </c>
      <c r="D1684" t="n">
        <v>216</v>
      </c>
      <c r="E1684" t="s">
        <v>311</v>
      </c>
      <c r="F1684" t="n">
        <v>3201</v>
      </c>
      <c r="G1684" t="s">
        <v>309</v>
      </c>
      <c r="H1684" t="s">
        <v>233</v>
      </c>
      <c r="I1684" t="n">
        <v>500</v>
      </c>
      <c r="J1684" t="n">
        <v>490</v>
      </c>
      <c r="K1684" t="s">
        <v>244</v>
      </c>
      <c r="L1684" t="n">
        <v>310</v>
      </c>
      <c r="M1684" t="n">
        <v>0</v>
      </c>
      <c r="N1684" t="n">
        <v>0</v>
      </c>
    </row>
    <row r="1685" spans="1:20">
      <c r="A1685" t="n">
        <v>108</v>
      </c>
      <c r="B1685" t="s">
        <v>227</v>
      </c>
      <c r="C1685" t="n">
        <v>61</v>
      </c>
      <c r="D1685" t="n">
        <v>20</v>
      </c>
      <c r="E1685" t="s">
        <v>308</v>
      </c>
      <c r="F1685" t="n">
        <v>3201</v>
      </c>
      <c r="G1685" t="s">
        <v>309</v>
      </c>
      <c r="H1685" t="s">
        <v>233</v>
      </c>
      <c r="I1685" t="n">
        <v>500</v>
      </c>
      <c r="J1685" t="n">
        <v>945</v>
      </c>
      <c r="K1685" t="s">
        <v>282</v>
      </c>
      <c r="L1685" t="n">
        <v>706</v>
      </c>
      <c r="M1685" t="n">
        <v>0.03</v>
      </c>
      <c r="N1685" t="n">
        <v>41.3</v>
      </c>
      <c r="O1685" t="s">
        <v>231</v>
      </c>
      <c r="P1685" t="s">
        <v>232</v>
      </c>
      <c r="Q1685" t="s">
        <v>232</v>
      </c>
      <c r="R1685" t="n">
        <v>15</v>
      </c>
      <c r="S1685" t="s">
        <v>233</v>
      </c>
      <c r="T1685" t="n">
        <v>5</v>
      </c>
    </row>
    <row r="1686" spans="1:20">
      <c r="A1686" t="n">
        <v>108</v>
      </c>
      <c r="B1686" t="s">
        <v>227</v>
      </c>
      <c r="C1686" t="n">
        <v>62</v>
      </c>
      <c r="D1686" t="n">
        <v>20</v>
      </c>
      <c r="E1686" t="s">
        <v>308</v>
      </c>
      <c r="F1686" t="n">
        <v>3201</v>
      </c>
      <c r="G1686" t="s">
        <v>309</v>
      </c>
      <c r="H1686" t="s">
        <v>233</v>
      </c>
      <c r="I1686" t="n">
        <v>500</v>
      </c>
      <c r="J1686" t="n">
        <v>458</v>
      </c>
      <c r="K1686" t="s">
        <v>230</v>
      </c>
      <c r="L1686" t="n">
        <v>199</v>
      </c>
      <c r="M1686" t="n">
        <v>0.2</v>
      </c>
      <c r="N1686" t="n">
        <v>20</v>
      </c>
      <c r="O1686" t="s">
        <v>231</v>
      </c>
      <c r="P1686" t="s">
        <v>232</v>
      </c>
      <c r="Q1686" t="s">
        <v>232</v>
      </c>
      <c r="R1686" t="n">
        <v>15</v>
      </c>
      <c r="S1686" t="s">
        <v>233</v>
      </c>
      <c r="T1686" t="n">
        <v>5</v>
      </c>
    </row>
    <row r="1687" spans="1:20">
      <c r="A1687" t="n">
        <v>108</v>
      </c>
      <c r="B1687" t="s">
        <v>227</v>
      </c>
      <c r="C1687" t="n">
        <v>63</v>
      </c>
      <c r="D1687" t="n">
        <v>20</v>
      </c>
      <c r="E1687" t="s">
        <v>308</v>
      </c>
      <c r="F1687" t="n">
        <v>3201</v>
      </c>
      <c r="G1687" t="s">
        <v>309</v>
      </c>
      <c r="H1687" t="s">
        <v>233</v>
      </c>
      <c r="I1687" t="n">
        <v>500</v>
      </c>
      <c r="J1687" t="n">
        <v>280</v>
      </c>
      <c r="K1687" t="s">
        <v>310</v>
      </c>
      <c r="L1687" t="n">
        <v>476</v>
      </c>
      <c r="M1687" t="n">
        <v>0.06</v>
      </c>
      <c r="N1687" t="n">
        <v>38.8</v>
      </c>
      <c r="O1687" t="s">
        <v>231</v>
      </c>
      <c r="P1687" t="s">
        <v>232</v>
      </c>
      <c r="Q1687" t="s">
        <v>232</v>
      </c>
      <c r="R1687" t="n">
        <v>15</v>
      </c>
      <c r="S1687" t="s">
        <v>233</v>
      </c>
      <c r="T1687" t="n">
        <v>5</v>
      </c>
    </row>
    <row r="1688" spans="1:20">
      <c r="A1688" t="n">
        <v>108</v>
      </c>
      <c r="B1688" t="s">
        <v>291</v>
      </c>
      <c r="C1688" t="n">
        <v>1</v>
      </c>
      <c r="D1688" t="n">
        <v>20</v>
      </c>
      <c r="E1688" t="s">
        <v>308</v>
      </c>
      <c r="F1688" t="n">
        <v>3201</v>
      </c>
      <c r="G1688" t="s">
        <v>309</v>
      </c>
      <c r="H1688" t="s">
        <v>233</v>
      </c>
      <c r="I1688" t="n">
        <v>500</v>
      </c>
      <c r="J1688" t="n">
        <v>712</v>
      </c>
      <c r="K1688" t="s">
        <v>278</v>
      </c>
      <c r="L1688" t="n">
        <v>683</v>
      </c>
      <c r="M1688" t="n">
        <v>0.04</v>
      </c>
      <c r="N1688" t="n">
        <v>44</v>
      </c>
      <c r="O1688" t="s">
        <v>291</v>
      </c>
      <c r="P1688" t="s">
        <v>253</v>
      </c>
      <c r="Q1688" t="s">
        <v>253</v>
      </c>
      <c r="R1688" t="n">
        <v>15</v>
      </c>
      <c r="S1688" t="s">
        <v>233</v>
      </c>
      <c r="T1688" t="n">
        <v>5</v>
      </c>
    </row>
    <row r="1689" spans="1:20">
      <c r="A1689" t="n">
        <v>108</v>
      </c>
      <c r="B1689" t="s">
        <v>291</v>
      </c>
      <c r="C1689" t="n">
        <v>2</v>
      </c>
      <c r="D1689" t="n">
        <v>20</v>
      </c>
      <c r="E1689" t="s">
        <v>308</v>
      </c>
      <c r="F1689" t="n">
        <v>3201</v>
      </c>
      <c r="G1689" t="s">
        <v>309</v>
      </c>
      <c r="H1689" t="s">
        <v>233</v>
      </c>
      <c r="I1689" t="n">
        <v>500</v>
      </c>
      <c r="J1689" t="n">
        <v>458</v>
      </c>
      <c r="K1689" t="s">
        <v>230</v>
      </c>
      <c r="L1689" t="n">
        <v>680</v>
      </c>
      <c r="M1689" t="n">
        <v>0.03</v>
      </c>
      <c r="N1689" t="n">
        <v>46.6</v>
      </c>
      <c r="O1689" t="s">
        <v>291</v>
      </c>
      <c r="P1689" t="s">
        <v>253</v>
      </c>
      <c r="Q1689" t="s">
        <v>253</v>
      </c>
      <c r="R1689" t="n">
        <v>15</v>
      </c>
      <c r="S1689" t="s">
        <v>233</v>
      </c>
      <c r="T1689" t="n">
        <v>5</v>
      </c>
    </row>
    <row r="1690" spans="1:20">
      <c r="A1690" t="n">
        <v>108</v>
      </c>
      <c r="B1690" t="s">
        <v>291</v>
      </c>
      <c r="C1690" t="n">
        <v>3</v>
      </c>
      <c r="D1690" t="n">
        <v>20</v>
      </c>
      <c r="E1690" t="s">
        <v>308</v>
      </c>
      <c r="F1690" t="n">
        <v>3201</v>
      </c>
      <c r="G1690" t="s">
        <v>309</v>
      </c>
      <c r="H1690" t="s">
        <v>233</v>
      </c>
      <c r="I1690" t="n">
        <v>500</v>
      </c>
      <c r="J1690" t="n">
        <v>280</v>
      </c>
      <c r="K1690" t="s">
        <v>310</v>
      </c>
      <c r="L1690" t="n">
        <v>401</v>
      </c>
      <c r="M1690" t="n">
        <v>0.24</v>
      </c>
      <c r="N1690" t="n">
        <v>21.2</v>
      </c>
      <c r="O1690" t="s">
        <v>291</v>
      </c>
      <c r="P1690" t="s">
        <v>253</v>
      </c>
      <c r="Q1690" t="s">
        <v>253</v>
      </c>
      <c r="R1690" t="n">
        <v>15</v>
      </c>
      <c r="S1690" t="s">
        <v>233</v>
      </c>
      <c r="T1690" t="n">
        <v>5</v>
      </c>
    </row>
    <row r="1691" spans="1:20">
      <c r="A1691" t="n">
        <v>108</v>
      </c>
      <c r="B1691" t="s">
        <v>291</v>
      </c>
      <c r="C1691" t="n">
        <v>4</v>
      </c>
      <c r="D1691" t="n">
        <v>20</v>
      </c>
      <c r="E1691" t="s">
        <v>308</v>
      </c>
      <c r="F1691" t="n">
        <v>3201</v>
      </c>
      <c r="G1691" t="s">
        <v>309</v>
      </c>
      <c r="H1691" t="s">
        <v>233</v>
      </c>
      <c r="I1691" t="n">
        <v>500</v>
      </c>
      <c r="J1691" t="n">
        <v>458</v>
      </c>
      <c r="K1691" t="s">
        <v>230</v>
      </c>
      <c r="L1691" t="n">
        <v>277</v>
      </c>
      <c r="M1691" t="n">
        <v>0.02</v>
      </c>
      <c r="N1691" t="n">
        <v>45.4</v>
      </c>
      <c r="O1691" t="s">
        <v>291</v>
      </c>
      <c r="P1691" t="s">
        <v>253</v>
      </c>
      <c r="Q1691" t="s">
        <v>253</v>
      </c>
      <c r="R1691" t="n">
        <v>15</v>
      </c>
      <c r="S1691" t="s">
        <v>233</v>
      </c>
      <c r="T1691" t="n">
        <v>5</v>
      </c>
    </row>
    <row r="1692" spans="1:20">
      <c r="A1692" t="n">
        <v>108</v>
      </c>
      <c r="B1692" t="s">
        <v>236</v>
      </c>
      <c r="C1692" t="n">
        <v>1</v>
      </c>
      <c r="D1692" t="n">
        <v>216</v>
      </c>
      <c r="E1692" t="s">
        <v>311</v>
      </c>
      <c r="F1692" t="n">
        <v>3201</v>
      </c>
      <c r="G1692" t="s">
        <v>309</v>
      </c>
      <c r="H1692" t="s">
        <v>233</v>
      </c>
      <c r="I1692" t="n">
        <v>500</v>
      </c>
      <c r="J1692" t="n">
        <v>515</v>
      </c>
      <c r="K1692" t="s">
        <v>315</v>
      </c>
      <c r="L1692" t="n">
        <v>300</v>
      </c>
      <c r="M1692" t="n">
        <v>0</v>
      </c>
      <c r="N1692" t="n">
        <v>0</v>
      </c>
    </row>
    <row r="1693" spans="1:20">
      <c r="A1693" t="n">
        <v>109</v>
      </c>
      <c r="B1693" t="s">
        <v>227</v>
      </c>
      <c r="C1693" t="n">
        <v>63</v>
      </c>
      <c r="D1693" t="n">
        <v>20</v>
      </c>
      <c r="E1693" t="s">
        <v>308</v>
      </c>
      <c r="F1693" t="n">
        <v>3201</v>
      </c>
      <c r="G1693" t="s">
        <v>309</v>
      </c>
      <c r="H1693" t="s">
        <v>233</v>
      </c>
      <c r="I1693" t="n">
        <v>500</v>
      </c>
      <c r="J1693" t="n">
        <v>145</v>
      </c>
      <c r="K1693" t="s">
        <v>301</v>
      </c>
      <c r="L1693" t="n">
        <v>270</v>
      </c>
      <c r="M1693" t="n">
        <v>0.13</v>
      </c>
      <c r="N1693" t="n">
        <v>32.5</v>
      </c>
      <c r="O1693" t="s">
        <v>231</v>
      </c>
      <c r="P1693" t="s">
        <v>232</v>
      </c>
      <c r="Q1693" t="s">
        <v>232</v>
      </c>
      <c r="R1693" t="n">
        <v>15</v>
      </c>
      <c r="S1693" t="s">
        <v>233</v>
      </c>
      <c r="T1693" t="n">
        <v>5</v>
      </c>
    </row>
    <row r="1694" spans="1:20">
      <c r="A1694" t="n">
        <v>109</v>
      </c>
      <c r="B1694" t="s">
        <v>227</v>
      </c>
      <c r="C1694" t="n">
        <v>64</v>
      </c>
      <c r="D1694" t="n">
        <v>20</v>
      </c>
      <c r="E1694" t="s">
        <v>308</v>
      </c>
      <c r="F1694" t="n">
        <v>3201</v>
      </c>
      <c r="G1694" t="s">
        <v>309</v>
      </c>
      <c r="H1694" t="s">
        <v>233</v>
      </c>
      <c r="I1694" t="n">
        <v>500</v>
      </c>
      <c r="J1694" t="n">
        <v>945</v>
      </c>
      <c r="K1694" t="s">
        <v>282</v>
      </c>
      <c r="L1694" t="n">
        <v>609</v>
      </c>
      <c r="M1694" t="n">
        <v>0.07000000000000001</v>
      </c>
      <c r="N1694" t="n">
        <v>35.9</v>
      </c>
      <c r="O1694" t="s">
        <v>231</v>
      </c>
      <c r="P1694" t="s">
        <v>232</v>
      </c>
      <c r="Q1694" t="s">
        <v>232</v>
      </c>
      <c r="R1694" t="n">
        <v>15</v>
      </c>
      <c r="S1694" t="s">
        <v>233</v>
      </c>
      <c r="T1694" t="n">
        <v>5</v>
      </c>
    </row>
    <row r="1695" spans="1:20">
      <c r="A1695" t="n">
        <v>109</v>
      </c>
      <c r="B1695" t="s">
        <v>227</v>
      </c>
      <c r="C1695" t="n">
        <v>65</v>
      </c>
      <c r="D1695" t="n">
        <v>20</v>
      </c>
      <c r="E1695" t="s">
        <v>308</v>
      </c>
      <c r="F1695" t="n">
        <v>3201</v>
      </c>
      <c r="G1695" t="s">
        <v>309</v>
      </c>
      <c r="H1695" t="s">
        <v>233</v>
      </c>
      <c r="I1695" t="n">
        <v>500</v>
      </c>
      <c r="J1695" t="n">
        <v>458</v>
      </c>
      <c r="K1695" t="s">
        <v>230</v>
      </c>
      <c r="L1695" t="n">
        <v>99</v>
      </c>
      <c r="M1695" t="n">
        <v>0.2</v>
      </c>
      <c r="N1695" t="n">
        <v>20.7</v>
      </c>
      <c r="O1695" t="s">
        <v>231</v>
      </c>
      <c r="P1695" t="s">
        <v>232</v>
      </c>
      <c r="Q1695" t="s">
        <v>232</v>
      </c>
      <c r="R1695" t="n">
        <v>15</v>
      </c>
      <c r="S1695" t="s">
        <v>233</v>
      </c>
      <c r="T1695" t="n">
        <v>5</v>
      </c>
    </row>
    <row r="1696" spans="1:20">
      <c r="A1696" t="n">
        <v>109</v>
      </c>
      <c r="B1696" t="s">
        <v>291</v>
      </c>
      <c r="C1696" t="n">
        <v>1</v>
      </c>
      <c r="D1696" t="n">
        <v>20</v>
      </c>
      <c r="E1696" t="s">
        <v>308</v>
      </c>
      <c r="F1696" t="n">
        <v>3201</v>
      </c>
      <c r="G1696" t="s">
        <v>309</v>
      </c>
      <c r="H1696" t="s">
        <v>233</v>
      </c>
      <c r="I1696" t="n">
        <v>500</v>
      </c>
      <c r="J1696" t="n">
        <v>160</v>
      </c>
      <c r="K1696" t="s">
        <v>258</v>
      </c>
      <c r="L1696" t="n">
        <v>681</v>
      </c>
      <c r="M1696" t="n">
        <v>0.01</v>
      </c>
      <c r="N1696" t="n">
        <v>55.7</v>
      </c>
      <c r="O1696" t="s">
        <v>291</v>
      </c>
      <c r="P1696" t="s">
        <v>253</v>
      </c>
      <c r="Q1696" t="s">
        <v>253</v>
      </c>
      <c r="R1696" t="n">
        <v>15</v>
      </c>
      <c r="S1696" t="s">
        <v>233</v>
      </c>
      <c r="T1696" t="n">
        <v>5</v>
      </c>
    </row>
    <row r="1697" spans="1:20">
      <c r="A1697" t="n">
        <v>109</v>
      </c>
      <c r="B1697" t="s">
        <v>291</v>
      </c>
      <c r="C1697" t="n">
        <v>2</v>
      </c>
      <c r="D1697" t="n">
        <v>20</v>
      </c>
      <c r="E1697" t="s">
        <v>308</v>
      </c>
      <c r="F1697" t="n">
        <v>3201</v>
      </c>
      <c r="G1697" t="s">
        <v>309</v>
      </c>
      <c r="H1697" t="s">
        <v>233</v>
      </c>
      <c r="I1697" t="n">
        <v>500</v>
      </c>
      <c r="J1697" t="n">
        <v>458</v>
      </c>
      <c r="K1697" t="s">
        <v>230</v>
      </c>
      <c r="L1697" t="n">
        <v>180</v>
      </c>
      <c r="M1697" t="n">
        <v>0.05</v>
      </c>
      <c r="N1697" t="n">
        <v>35.9</v>
      </c>
      <c r="O1697" t="s">
        <v>291</v>
      </c>
      <c r="P1697" t="s">
        <v>253</v>
      </c>
      <c r="Q1697" t="s">
        <v>253</v>
      </c>
      <c r="R1697" t="n">
        <v>15</v>
      </c>
      <c r="S1697" t="s">
        <v>233</v>
      </c>
      <c r="T1697" t="n">
        <v>5</v>
      </c>
    </row>
    <row r="1698" spans="1:20">
      <c r="A1698" t="n">
        <v>109</v>
      </c>
      <c r="B1698" t="s">
        <v>291</v>
      </c>
      <c r="C1698" t="n">
        <v>3</v>
      </c>
      <c r="D1698" t="n">
        <v>20</v>
      </c>
      <c r="E1698" t="s">
        <v>308</v>
      </c>
      <c r="F1698" t="n">
        <v>3201</v>
      </c>
      <c r="G1698" t="s">
        <v>309</v>
      </c>
      <c r="H1698" t="s">
        <v>233</v>
      </c>
      <c r="I1698" t="n">
        <v>500</v>
      </c>
      <c r="J1698" t="n">
        <v>458</v>
      </c>
      <c r="K1698" t="s">
        <v>230</v>
      </c>
      <c r="L1698" t="n">
        <v>171</v>
      </c>
      <c r="M1698" t="n">
        <v>0.09</v>
      </c>
      <c r="N1698" t="n">
        <v>34.3</v>
      </c>
      <c r="O1698" t="s">
        <v>291</v>
      </c>
      <c r="P1698" t="s">
        <v>253</v>
      </c>
      <c r="Q1698" t="s">
        <v>253</v>
      </c>
      <c r="R1698" t="n">
        <v>15</v>
      </c>
      <c r="S1698" t="s">
        <v>233</v>
      </c>
      <c r="T1698" t="n">
        <v>5</v>
      </c>
    </row>
    <row r="1699" spans="1:20">
      <c r="A1699" t="n">
        <v>109</v>
      </c>
      <c r="B1699" t="s">
        <v>291</v>
      </c>
      <c r="C1699" t="n">
        <v>4</v>
      </c>
      <c r="D1699" t="n">
        <v>20</v>
      </c>
      <c r="E1699" t="s">
        <v>308</v>
      </c>
      <c r="F1699" t="n">
        <v>3201</v>
      </c>
      <c r="G1699" t="s">
        <v>309</v>
      </c>
      <c r="H1699" t="s">
        <v>233</v>
      </c>
      <c r="I1699" t="n">
        <v>500</v>
      </c>
      <c r="J1699" t="n">
        <v>458</v>
      </c>
      <c r="K1699" t="s">
        <v>230</v>
      </c>
      <c r="L1699" t="n">
        <v>151</v>
      </c>
      <c r="M1699" t="n">
        <v>0.24</v>
      </c>
      <c r="N1699" t="n">
        <v>20.5</v>
      </c>
      <c r="O1699" t="s">
        <v>291</v>
      </c>
      <c r="P1699" t="s">
        <v>253</v>
      </c>
      <c r="Q1699" t="s">
        <v>253</v>
      </c>
      <c r="R1699" t="n">
        <v>15</v>
      </c>
      <c r="S1699" t="s">
        <v>233</v>
      </c>
      <c r="T1699" t="n">
        <v>5</v>
      </c>
    </row>
    <row r="1700" spans="1:20">
      <c r="A1700" t="n">
        <v>109</v>
      </c>
      <c r="B1700" t="s">
        <v>291</v>
      </c>
      <c r="C1700" t="n">
        <v>5</v>
      </c>
      <c r="D1700" t="n">
        <v>20</v>
      </c>
      <c r="E1700" t="s">
        <v>308</v>
      </c>
      <c r="F1700" t="n">
        <v>3201</v>
      </c>
      <c r="G1700" t="s">
        <v>309</v>
      </c>
      <c r="H1700" t="s">
        <v>233</v>
      </c>
      <c r="I1700" t="n">
        <v>500</v>
      </c>
      <c r="J1700" t="n">
        <v>458</v>
      </c>
      <c r="K1700" t="s">
        <v>230</v>
      </c>
      <c r="L1700" t="n">
        <v>150</v>
      </c>
      <c r="M1700" t="n">
        <v>0.02</v>
      </c>
      <c r="N1700" t="n">
        <v>45.4</v>
      </c>
      <c r="O1700" t="s">
        <v>291</v>
      </c>
      <c r="P1700" t="s">
        <v>253</v>
      </c>
      <c r="Q1700" t="s">
        <v>253</v>
      </c>
      <c r="R1700" t="n">
        <v>15</v>
      </c>
      <c r="S1700" t="s">
        <v>233</v>
      </c>
      <c r="T1700" t="n">
        <v>5</v>
      </c>
    </row>
    <row r="1701" spans="1:20">
      <c r="A1701" t="n">
        <v>109</v>
      </c>
      <c r="B1701" t="s">
        <v>236</v>
      </c>
      <c r="C1701" t="n">
        <v>1</v>
      </c>
      <c r="D1701" t="n">
        <v>216</v>
      </c>
      <c r="E1701" t="s">
        <v>311</v>
      </c>
      <c r="F1701" t="n">
        <v>3201</v>
      </c>
      <c r="G1701" t="s">
        <v>309</v>
      </c>
      <c r="H1701" t="s">
        <v>233</v>
      </c>
      <c r="I1701" t="n">
        <v>500</v>
      </c>
      <c r="J1701" t="n">
        <v>515</v>
      </c>
      <c r="K1701" t="s">
        <v>315</v>
      </c>
      <c r="L1701" t="n">
        <v>300</v>
      </c>
      <c r="M1701" t="n">
        <v>0</v>
      </c>
      <c r="N1701" t="n">
        <v>0</v>
      </c>
    </row>
    <row r="1702" spans="1:20">
      <c r="A1702" t="n">
        <v>110</v>
      </c>
      <c r="B1702" t="s">
        <v>227</v>
      </c>
      <c r="C1702" t="n">
        <v>61</v>
      </c>
      <c r="D1702" t="n">
        <v>20</v>
      </c>
      <c r="E1702" t="s">
        <v>308</v>
      </c>
      <c r="F1702" t="n">
        <v>3201</v>
      </c>
      <c r="G1702" t="s">
        <v>309</v>
      </c>
      <c r="H1702" t="s">
        <v>233</v>
      </c>
      <c r="I1702" t="n">
        <v>500</v>
      </c>
      <c r="J1702" t="n">
        <v>945</v>
      </c>
      <c r="K1702" t="s">
        <v>282</v>
      </c>
      <c r="L1702" t="n">
        <v>628</v>
      </c>
      <c r="M1702" t="n">
        <v>0.07000000000000001</v>
      </c>
      <c r="N1702" t="n">
        <v>39.7</v>
      </c>
      <c r="O1702" t="s">
        <v>231</v>
      </c>
      <c r="P1702" t="s">
        <v>232</v>
      </c>
      <c r="Q1702" t="s">
        <v>232</v>
      </c>
      <c r="R1702" t="n">
        <v>15</v>
      </c>
      <c r="S1702" t="s">
        <v>233</v>
      </c>
      <c r="T1702" t="n">
        <v>5</v>
      </c>
    </row>
    <row r="1703" spans="1:20">
      <c r="A1703" t="n">
        <v>110</v>
      </c>
      <c r="B1703" t="s">
        <v>227</v>
      </c>
      <c r="C1703" t="n">
        <v>62</v>
      </c>
      <c r="D1703" t="n">
        <v>20</v>
      </c>
      <c r="E1703" t="s">
        <v>308</v>
      </c>
      <c r="F1703" t="n">
        <v>3201</v>
      </c>
      <c r="G1703" t="s">
        <v>309</v>
      </c>
      <c r="H1703" t="s">
        <v>233</v>
      </c>
      <c r="I1703" t="n">
        <v>500</v>
      </c>
      <c r="J1703" t="n">
        <v>945</v>
      </c>
      <c r="K1703" t="s">
        <v>282</v>
      </c>
      <c r="L1703" t="n">
        <v>641</v>
      </c>
      <c r="M1703" t="n">
        <v>0.07000000000000001</v>
      </c>
      <c r="N1703" t="n">
        <v>35.7</v>
      </c>
      <c r="O1703" t="s">
        <v>231</v>
      </c>
      <c r="P1703" t="s">
        <v>232</v>
      </c>
      <c r="Q1703" t="s">
        <v>232</v>
      </c>
      <c r="R1703" t="n">
        <v>15</v>
      </c>
      <c r="S1703" t="s">
        <v>233</v>
      </c>
      <c r="T1703" t="n">
        <v>5</v>
      </c>
    </row>
    <row r="1704" spans="1:20">
      <c r="A1704" t="n">
        <v>110</v>
      </c>
      <c r="B1704" t="s">
        <v>227</v>
      </c>
      <c r="C1704" t="n">
        <v>71</v>
      </c>
      <c r="D1704" t="n">
        <v>511</v>
      </c>
      <c r="E1704" t="s">
        <v>317</v>
      </c>
      <c r="F1704" t="n">
        <v>3201</v>
      </c>
      <c r="G1704" t="s">
        <v>309</v>
      </c>
      <c r="H1704" t="s">
        <v>233</v>
      </c>
      <c r="I1704" t="n">
        <v>500</v>
      </c>
      <c r="J1704" t="n">
        <v>458</v>
      </c>
      <c r="K1704" t="s">
        <v>230</v>
      </c>
      <c r="L1704" t="n">
        <v>210</v>
      </c>
      <c r="M1704" t="n">
        <v>0.17</v>
      </c>
      <c r="N1704" t="n">
        <v>0</v>
      </c>
    </row>
    <row r="1705" spans="1:20">
      <c r="A1705" t="n">
        <v>110</v>
      </c>
      <c r="B1705" t="s">
        <v>291</v>
      </c>
      <c r="C1705" t="n">
        <v>1</v>
      </c>
      <c r="D1705" t="n">
        <v>20</v>
      </c>
      <c r="E1705" t="s">
        <v>308</v>
      </c>
      <c r="F1705" t="n">
        <v>3201</v>
      </c>
      <c r="G1705" t="s">
        <v>309</v>
      </c>
      <c r="H1705" t="s">
        <v>233</v>
      </c>
      <c r="I1705" t="n">
        <v>500</v>
      </c>
      <c r="J1705" t="n">
        <v>458</v>
      </c>
      <c r="K1705" t="s">
        <v>230</v>
      </c>
      <c r="L1705" t="n">
        <v>619</v>
      </c>
      <c r="M1705" t="n">
        <v>0.04</v>
      </c>
      <c r="N1705" t="n">
        <v>48.1</v>
      </c>
      <c r="O1705" t="s">
        <v>291</v>
      </c>
      <c r="P1705" t="s">
        <v>253</v>
      </c>
      <c r="Q1705" t="s">
        <v>253</v>
      </c>
      <c r="R1705" t="n">
        <v>15</v>
      </c>
      <c r="S1705" t="s">
        <v>233</v>
      </c>
      <c r="T1705" t="n">
        <v>5</v>
      </c>
    </row>
    <row r="1706" spans="1:20">
      <c r="A1706" t="n">
        <v>110</v>
      </c>
      <c r="B1706" t="s">
        <v>291</v>
      </c>
      <c r="C1706" t="n">
        <v>2</v>
      </c>
      <c r="D1706" t="n">
        <v>20</v>
      </c>
      <c r="E1706" t="s">
        <v>308</v>
      </c>
      <c r="F1706" t="n">
        <v>3201</v>
      </c>
      <c r="G1706" t="s">
        <v>309</v>
      </c>
      <c r="H1706" t="s">
        <v>233</v>
      </c>
      <c r="I1706" t="n">
        <v>500</v>
      </c>
      <c r="J1706" t="n">
        <v>580</v>
      </c>
      <c r="K1706" t="s">
        <v>248</v>
      </c>
      <c r="L1706" t="n">
        <v>418</v>
      </c>
      <c r="M1706" t="n">
        <v>0.09</v>
      </c>
      <c r="N1706" t="n">
        <v>33</v>
      </c>
      <c r="O1706" t="s">
        <v>291</v>
      </c>
      <c r="P1706" t="s">
        <v>253</v>
      </c>
      <c r="Q1706" t="s">
        <v>253</v>
      </c>
      <c r="R1706" t="n">
        <v>15</v>
      </c>
      <c r="S1706" t="s">
        <v>233</v>
      </c>
      <c r="T1706" t="n">
        <v>5</v>
      </c>
    </row>
    <row r="1707" spans="1:20">
      <c r="A1707" t="n">
        <v>110</v>
      </c>
      <c r="B1707" t="s">
        <v>291</v>
      </c>
      <c r="C1707" t="n">
        <v>3</v>
      </c>
      <c r="D1707" t="n">
        <v>20</v>
      </c>
      <c r="E1707" t="s">
        <v>308</v>
      </c>
      <c r="F1707" t="n">
        <v>3201</v>
      </c>
      <c r="G1707" t="s">
        <v>309</v>
      </c>
      <c r="H1707" t="s">
        <v>233</v>
      </c>
      <c r="I1707" t="n">
        <v>500</v>
      </c>
      <c r="J1707" t="n">
        <v>458</v>
      </c>
      <c r="K1707" t="s">
        <v>230</v>
      </c>
      <c r="L1707" t="n">
        <v>273</v>
      </c>
      <c r="M1707" t="n">
        <v>0.1</v>
      </c>
      <c r="N1707" t="n">
        <v>33.9</v>
      </c>
      <c r="O1707" t="s">
        <v>291</v>
      </c>
      <c r="P1707" t="s">
        <v>253</v>
      </c>
      <c r="Q1707" t="s">
        <v>253</v>
      </c>
      <c r="R1707" t="n">
        <v>15</v>
      </c>
      <c r="S1707" t="s">
        <v>233</v>
      </c>
      <c r="T1707" t="n">
        <v>5</v>
      </c>
    </row>
    <row r="1708" spans="1:20">
      <c r="A1708" t="n">
        <v>110</v>
      </c>
      <c r="B1708" t="s">
        <v>236</v>
      </c>
      <c r="C1708" t="n">
        <v>1</v>
      </c>
      <c r="D1708" t="n">
        <v>216</v>
      </c>
      <c r="E1708" t="s">
        <v>311</v>
      </c>
      <c r="F1708" t="n">
        <v>3201</v>
      </c>
      <c r="G1708" t="s">
        <v>309</v>
      </c>
      <c r="H1708" t="s">
        <v>233</v>
      </c>
      <c r="I1708" t="n">
        <v>500</v>
      </c>
      <c r="J1708" t="n">
        <v>515</v>
      </c>
      <c r="K1708" t="s">
        <v>315</v>
      </c>
      <c r="L1708" t="n">
        <v>300</v>
      </c>
      <c r="M1708" t="n">
        <v>0</v>
      </c>
      <c r="N1708" t="n">
        <v>0</v>
      </c>
    </row>
    <row r="1709" spans="1:20">
      <c r="A1709" t="n">
        <v>111</v>
      </c>
      <c r="B1709" t="s">
        <v>227</v>
      </c>
      <c r="C1709" t="n">
        <v>48</v>
      </c>
      <c r="D1709" t="n">
        <v>20</v>
      </c>
      <c r="E1709" t="s">
        <v>308</v>
      </c>
      <c r="F1709" t="n">
        <v>3201</v>
      </c>
      <c r="G1709" t="s">
        <v>309</v>
      </c>
      <c r="H1709" t="s">
        <v>233</v>
      </c>
      <c r="I1709" t="n">
        <v>500</v>
      </c>
      <c r="J1709" t="n">
        <v>945</v>
      </c>
      <c r="K1709" t="s">
        <v>282</v>
      </c>
      <c r="L1709" t="n">
        <v>624</v>
      </c>
      <c r="M1709" t="n">
        <v>0.07000000000000001</v>
      </c>
      <c r="N1709" t="n">
        <v>35.9</v>
      </c>
      <c r="O1709" t="s">
        <v>231</v>
      </c>
      <c r="P1709" t="s">
        <v>232</v>
      </c>
      <c r="Q1709" t="s">
        <v>232</v>
      </c>
      <c r="R1709" t="n">
        <v>15</v>
      </c>
      <c r="S1709" t="s">
        <v>233</v>
      </c>
      <c r="T1709" t="n">
        <v>5</v>
      </c>
    </row>
    <row r="1710" spans="1:20">
      <c r="A1710" t="n">
        <v>111</v>
      </c>
      <c r="B1710" t="s">
        <v>227</v>
      </c>
      <c r="C1710" t="n">
        <v>49</v>
      </c>
      <c r="D1710" t="n">
        <v>20</v>
      </c>
      <c r="E1710" t="s">
        <v>308</v>
      </c>
      <c r="F1710" t="n">
        <v>3201</v>
      </c>
      <c r="G1710" t="s">
        <v>309</v>
      </c>
      <c r="H1710" t="s">
        <v>233</v>
      </c>
      <c r="I1710" t="n">
        <v>500</v>
      </c>
      <c r="J1710" t="n">
        <v>458</v>
      </c>
      <c r="K1710" t="s">
        <v>230</v>
      </c>
      <c r="L1710" t="n">
        <v>283</v>
      </c>
      <c r="M1710" t="n">
        <v>0.08</v>
      </c>
      <c r="N1710" t="n">
        <v>31.8</v>
      </c>
      <c r="O1710" t="s">
        <v>231</v>
      </c>
      <c r="P1710" t="s">
        <v>232</v>
      </c>
      <c r="Q1710" t="s">
        <v>232</v>
      </c>
      <c r="R1710" t="n">
        <v>15</v>
      </c>
      <c r="S1710" t="s">
        <v>233</v>
      </c>
      <c r="T1710" t="n">
        <v>5</v>
      </c>
    </row>
    <row r="1711" spans="1:20">
      <c r="A1711" t="n">
        <v>111</v>
      </c>
      <c r="B1711" t="s">
        <v>227</v>
      </c>
      <c r="C1711" t="n">
        <v>50</v>
      </c>
      <c r="D1711" t="n">
        <v>20</v>
      </c>
      <c r="E1711" t="s">
        <v>308</v>
      </c>
      <c r="F1711" t="n">
        <v>3201</v>
      </c>
      <c r="G1711" t="s">
        <v>309</v>
      </c>
      <c r="H1711" t="s">
        <v>233</v>
      </c>
      <c r="I1711" t="n">
        <v>500</v>
      </c>
      <c r="J1711" t="n">
        <v>875</v>
      </c>
      <c r="K1711" t="s">
        <v>305</v>
      </c>
      <c r="L1711" t="n">
        <v>381</v>
      </c>
      <c r="M1711" t="n">
        <v>0.05</v>
      </c>
      <c r="N1711" t="n">
        <v>41.6</v>
      </c>
      <c r="O1711" t="s">
        <v>231</v>
      </c>
      <c r="P1711" t="s">
        <v>232</v>
      </c>
      <c r="Q1711" t="s">
        <v>232</v>
      </c>
      <c r="R1711" t="n">
        <v>15</v>
      </c>
      <c r="S1711" t="s">
        <v>233</v>
      </c>
      <c r="T1711" t="n">
        <v>5</v>
      </c>
    </row>
    <row r="1712" spans="1:20">
      <c r="A1712" t="n">
        <v>111</v>
      </c>
      <c r="B1712" t="s">
        <v>291</v>
      </c>
      <c r="C1712" t="n">
        <v>1</v>
      </c>
      <c r="D1712" t="n">
        <v>20</v>
      </c>
      <c r="E1712" t="s">
        <v>308</v>
      </c>
      <c r="F1712" t="n">
        <v>3201</v>
      </c>
      <c r="G1712" t="s">
        <v>309</v>
      </c>
      <c r="H1712" t="s">
        <v>233</v>
      </c>
      <c r="I1712" t="n">
        <v>500</v>
      </c>
      <c r="J1712" t="n">
        <v>232</v>
      </c>
      <c r="K1712" t="s">
        <v>266</v>
      </c>
      <c r="L1712" t="n">
        <v>317</v>
      </c>
      <c r="M1712" t="n">
        <v>0.08</v>
      </c>
      <c r="N1712" t="n">
        <v>35.5</v>
      </c>
      <c r="O1712" t="s">
        <v>291</v>
      </c>
      <c r="P1712" t="s">
        <v>253</v>
      </c>
      <c r="Q1712" t="s">
        <v>253</v>
      </c>
      <c r="R1712" t="n">
        <v>15</v>
      </c>
      <c r="S1712" t="s">
        <v>233</v>
      </c>
      <c r="T1712" t="n">
        <v>5</v>
      </c>
    </row>
    <row r="1713" spans="1:20">
      <c r="A1713" t="n">
        <v>111</v>
      </c>
      <c r="B1713" t="s">
        <v>291</v>
      </c>
      <c r="C1713" t="n">
        <v>2</v>
      </c>
      <c r="D1713" t="n">
        <v>20</v>
      </c>
      <c r="E1713" t="s">
        <v>308</v>
      </c>
      <c r="F1713" t="n">
        <v>3201</v>
      </c>
      <c r="G1713" t="s">
        <v>309</v>
      </c>
      <c r="H1713" t="s">
        <v>233</v>
      </c>
      <c r="I1713" t="n">
        <v>500</v>
      </c>
      <c r="J1713" t="n">
        <v>458</v>
      </c>
      <c r="K1713" t="s">
        <v>230</v>
      </c>
      <c r="L1713" t="n">
        <v>356</v>
      </c>
      <c r="M1713" t="n">
        <v>0.03</v>
      </c>
      <c r="N1713" t="n">
        <v>47.8</v>
      </c>
      <c r="O1713" t="s">
        <v>291</v>
      </c>
      <c r="P1713" t="s">
        <v>253</v>
      </c>
      <c r="Q1713" t="s">
        <v>253</v>
      </c>
      <c r="R1713" t="n">
        <v>15</v>
      </c>
      <c r="S1713" t="s">
        <v>233</v>
      </c>
      <c r="T1713" t="n">
        <v>5</v>
      </c>
    </row>
    <row r="1714" spans="1:20">
      <c r="A1714" t="n">
        <v>111</v>
      </c>
      <c r="B1714" t="s">
        <v>291</v>
      </c>
      <c r="C1714" t="n">
        <v>3</v>
      </c>
      <c r="D1714" t="n">
        <v>20</v>
      </c>
      <c r="E1714" t="s">
        <v>308</v>
      </c>
      <c r="F1714" t="n">
        <v>3201</v>
      </c>
      <c r="G1714" t="s">
        <v>309</v>
      </c>
      <c r="H1714" t="s">
        <v>233</v>
      </c>
      <c r="I1714" t="n">
        <v>500</v>
      </c>
      <c r="J1714" t="n">
        <v>945</v>
      </c>
      <c r="K1714" t="s">
        <v>282</v>
      </c>
      <c r="L1714" t="n">
        <v>603</v>
      </c>
      <c r="M1714" t="n">
        <v>0.01</v>
      </c>
      <c r="N1714" t="n">
        <v>38.3</v>
      </c>
      <c r="O1714" t="s">
        <v>291</v>
      </c>
      <c r="P1714" t="s">
        <v>253</v>
      </c>
      <c r="Q1714" t="s">
        <v>253</v>
      </c>
      <c r="R1714" t="n">
        <v>15</v>
      </c>
      <c r="S1714" t="s">
        <v>233</v>
      </c>
      <c r="T1714" t="n">
        <v>5</v>
      </c>
    </row>
    <row r="1715" spans="1:20">
      <c r="A1715" t="n">
        <v>112</v>
      </c>
      <c r="B1715" t="s">
        <v>227</v>
      </c>
      <c r="C1715" t="n">
        <v>57</v>
      </c>
      <c r="D1715" t="n">
        <v>20</v>
      </c>
      <c r="E1715" t="s">
        <v>308</v>
      </c>
      <c r="F1715" t="n">
        <v>3201</v>
      </c>
      <c r="G1715" t="s">
        <v>309</v>
      </c>
      <c r="H1715" t="s">
        <v>233</v>
      </c>
      <c r="I1715" t="n">
        <v>500</v>
      </c>
      <c r="J1715" t="n">
        <v>945</v>
      </c>
      <c r="K1715" t="s">
        <v>282</v>
      </c>
      <c r="L1715" t="n">
        <v>397</v>
      </c>
      <c r="M1715" t="n">
        <v>0.08</v>
      </c>
      <c r="N1715" t="n">
        <v>30.5</v>
      </c>
      <c r="O1715" t="s">
        <v>231</v>
      </c>
      <c r="P1715" t="s">
        <v>232</v>
      </c>
      <c r="Q1715" t="s">
        <v>232</v>
      </c>
      <c r="R1715" t="n">
        <v>15</v>
      </c>
      <c r="S1715" t="s">
        <v>233</v>
      </c>
      <c r="T1715" t="n">
        <v>5</v>
      </c>
    </row>
    <row r="1716" spans="1:20">
      <c r="A1716" t="n">
        <v>112</v>
      </c>
      <c r="B1716" t="s">
        <v>227</v>
      </c>
      <c r="C1716" t="n">
        <v>58</v>
      </c>
      <c r="D1716" t="n">
        <v>20</v>
      </c>
      <c r="E1716" t="s">
        <v>308</v>
      </c>
      <c r="F1716" t="n">
        <v>3201</v>
      </c>
      <c r="G1716" t="s">
        <v>309</v>
      </c>
      <c r="H1716" t="s">
        <v>233</v>
      </c>
      <c r="I1716" t="n">
        <v>500</v>
      </c>
      <c r="J1716" t="n">
        <v>458</v>
      </c>
      <c r="K1716" t="s">
        <v>230</v>
      </c>
      <c r="L1716" t="n">
        <v>260</v>
      </c>
      <c r="M1716" t="n">
        <v>0.08</v>
      </c>
      <c r="N1716" t="n">
        <v>31.8</v>
      </c>
      <c r="O1716" t="s">
        <v>231</v>
      </c>
      <c r="P1716" t="s">
        <v>232</v>
      </c>
      <c r="Q1716" t="s">
        <v>232</v>
      </c>
      <c r="R1716" t="n">
        <v>15</v>
      </c>
      <c r="S1716" t="s">
        <v>233</v>
      </c>
      <c r="T1716" t="n">
        <v>5</v>
      </c>
    </row>
    <row r="1717" spans="1:20">
      <c r="A1717" t="n">
        <v>112</v>
      </c>
      <c r="B1717" t="s">
        <v>227</v>
      </c>
      <c r="C1717" t="n">
        <v>59</v>
      </c>
      <c r="D1717" t="n">
        <v>20</v>
      </c>
      <c r="E1717" t="s">
        <v>308</v>
      </c>
      <c r="F1717" t="n">
        <v>3201</v>
      </c>
      <c r="G1717" t="s">
        <v>309</v>
      </c>
      <c r="H1717" t="s">
        <v>233</v>
      </c>
      <c r="I1717" t="n">
        <v>500</v>
      </c>
      <c r="J1717" t="n">
        <v>458</v>
      </c>
      <c r="K1717" t="s">
        <v>230</v>
      </c>
      <c r="L1717" t="n">
        <v>218</v>
      </c>
      <c r="M1717" t="n">
        <v>0.09</v>
      </c>
      <c r="N1717" t="n">
        <v>34.3</v>
      </c>
      <c r="O1717" t="s">
        <v>231</v>
      </c>
      <c r="P1717" t="s">
        <v>232</v>
      </c>
      <c r="Q1717" t="s">
        <v>232</v>
      </c>
      <c r="R1717" t="n">
        <v>15</v>
      </c>
      <c r="S1717" t="s">
        <v>233</v>
      </c>
      <c r="T1717" t="n">
        <v>5</v>
      </c>
    </row>
    <row r="1718" spans="1:20">
      <c r="A1718" t="n">
        <v>112</v>
      </c>
      <c r="B1718" t="s">
        <v>227</v>
      </c>
      <c r="C1718" t="n">
        <v>60</v>
      </c>
      <c r="D1718" t="n">
        <v>20</v>
      </c>
      <c r="E1718" t="s">
        <v>308</v>
      </c>
      <c r="F1718" t="n">
        <v>3201</v>
      </c>
      <c r="G1718" t="s">
        <v>309</v>
      </c>
      <c r="H1718" t="s">
        <v>233</v>
      </c>
      <c r="I1718" t="n">
        <v>500</v>
      </c>
      <c r="J1718" t="n">
        <v>580</v>
      </c>
      <c r="K1718" t="s">
        <v>248</v>
      </c>
      <c r="L1718" t="n">
        <v>153</v>
      </c>
      <c r="M1718" t="n">
        <v>0.02</v>
      </c>
      <c r="N1718" t="n">
        <v>45.9</v>
      </c>
      <c r="O1718" t="s">
        <v>231</v>
      </c>
      <c r="P1718" t="s">
        <v>232</v>
      </c>
      <c r="Q1718" t="s">
        <v>232</v>
      </c>
      <c r="R1718" t="n">
        <v>15</v>
      </c>
      <c r="S1718" t="s">
        <v>233</v>
      </c>
      <c r="T1718" t="n">
        <v>5</v>
      </c>
    </row>
    <row r="1719" spans="1:20">
      <c r="A1719" t="n">
        <v>112</v>
      </c>
      <c r="B1719" t="s">
        <v>227</v>
      </c>
      <c r="C1719" t="n">
        <v>75</v>
      </c>
      <c r="D1719" t="n">
        <v>213</v>
      </c>
      <c r="E1719" t="s">
        <v>319</v>
      </c>
      <c r="F1719" t="n">
        <v>3201</v>
      </c>
      <c r="G1719" t="s">
        <v>309</v>
      </c>
      <c r="H1719" t="s">
        <v>233</v>
      </c>
      <c r="I1719" t="n">
        <v>500</v>
      </c>
      <c r="J1719" t="n">
        <v>160</v>
      </c>
      <c r="K1719" t="s">
        <v>258</v>
      </c>
      <c r="L1719" t="n">
        <v>3</v>
      </c>
      <c r="M1719" t="n">
        <v>0</v>
      </c>
      <c r="N1719" t="n">
        <v>0</v>
      </c>
    </row>
    <row r="1720" spans="1:20">
      <c r="A1720" t="n">
        <v>112</v>
      </c>
      <c r="B1720" t="s">
        <v>291</v>
      </c>
      <c r="C1720" t="n">
        <v>1</v>
      </c>
      <c r="D1720" t="n">
        <v>20</v>
      </c>
      <c r="E1720" t="s">
        <v>308</v>
      </c>
      <c r="F1720" t="n">
        <v>3201</v>
      </c>
      <c r="G1720" t="s">
        <v>309</v>
      </c>
      <c r="H1720" t="s">
        <v>233</v>
      </c>
      <c r="I1720" t="n">
        <v>500</v>
      </c>
      <c r="J1720" t="n">
        <v>160</v>
      </c>
      <c r="K1720" t="s">
        <v>258</v>
      </c>
      <c r="L1720" t="n">
        <v>638</v>
      </c>
      <c r="M1720" t="n">
        <v>0.02</v>
      </c>
      <c r="N1720" t="n">
        <v>47.6</v>
      </c>
      <c r="O1720" t="s">
        <v>291</v>
      </c>
      <c r="P1720" t="s">
        <v>253</v>
      </c>
      <c r="Q1720" t="s">
        <v>253</v>
      </c>
      <c r="R1720" t="n">
        <v>15</v>
      </c>
      <c r="S1720" t="s">
        <v>233</v>
      </c>
      <c r="T1720" t="n">
        <v>5</v>
      </c>
    </row>
    <row r="1721" spans="1:20">
      <c r="A1721" t="n">
        <v>112</v>
      </c>
      <c r="B1721" t="s">
        <v>291</v>
      </c>
      <c r="C1721" t="n">
        <v>2</v>
      </c>
      <c r="D1721" t="n">
        <v>20</v>
      </c>
      <c r="E1721" t="s">
        <v>308</v>
      </c>
      <c r="F1721" t="n">
        <v>3201</v>
      </c>
      <c r="G1721" t="s">
        <v>309</v>
      </c>
      <c r="H1721" t="s">
        <v>233</v>
      </c>
      <c r="I1721" t="n">
        <v>500</v>
      </c>
      <c r="J1721" t="n">
        <v>580</v>
      </c>
      <c r="K1721" t="s">
        <v>248</v>
      </c>
      <c r="L1721" t="n">
        <v>312</v>
      </c>
      <c r="M1721" t="n">
        <v>0.07000000000000001</v>
      </c>
      <c r="N1721" t="n">
        <v>36.7</v>
      </c>
      <c r="O1721" t="s">
        <v>291</v>
      </c>
      <c r="P1721" t="s">
        <v>253</v>
      </c>
      <c r="Q1721" t="s">
        <v>253</v>
      </c>
      <c r="R1721" t="n">
        <v>15</v>
      </c>
      <c r="S1721" t="s">
        <v>233</v>
      </c>
      <c r="T1721" t="n">
        <v>5</v>
      </c>
    </row>
    <row r="1722" spans="1:20">
      <c r="A1722" t="n">
        <v>112</v>
      </c>
      <c r="B1722" t="s">
        <v>291</v>
      </c>
      <c r="C1722" t="n">
        <v>3</v>
      </c>
      <c r="D1722" t="n">
        <v>20</v>
      </c>
      <c r="E1722" t="s">
        <v>308</v>
      </c>
      <c r="F1722" t="n">
        <v>3201</v>
      </c>
      <c r="G1722" t="s">
        <v>309</v>
      </c>
      <c r="H1722" t="s">
        <v>233</v>
      </c>
      <c r="I1722" t="n">
        <v>500</v>
      </c>
      <c r="J1722" t="n">
        <v>458</v>
      </c>
      <c r="K1722" t="s">
        <v>230</v>
      </c>
      <c r="L1722" t="n">
        <v>196</v>
      </c>
      <c r="M1722" t="n">
        <v>0.22</v>
      </c>
      <c r="N1722" t="n">
        <v>20.4</v>
      </c>
      <c r="O1722" t="s">
        <v>291</v>
      </c>
      <c r="P1722" t="s">
        <v>253</v>
      </c>
      <c r="Q1722" t="s">
        <v>253</v>
      </c>
      <c r="R1722" t="n">
        <v>15</v>
      </c>
      <c r="S1722" t="s">
        <v>233</v>
      </c>
      <c r="T1722" t="n">
        <v>5</v>
      </c>
    </row>
    <row r="1723" spans="1:20">
      <c r="A1723" t="n">
        <v>112</v>
      </c>
      <c r="B1723" t="s">
        <v>291</v>
      </c>
      <c r="C1723" t="n">
        <v>4</v>
      </c>
      <c r="D1723" t="n">
        <v>20</v>
      </c>
      <c r="E1723" t="s">
        <v>308</v>
      </c>
      <c r="F1723" t="n">
        <v>3201</v>
      </c>
      <c r="G1723" t="s">
        <v>309</v>
      </c>
      <c r="H1723" t="s">
        <v>233</v>
      </c>
      <c r="I1723" t="n">
        <v>500</v>
      </c>
      <c r="J1723" t="n">
        <v>458</v>
      </c>
      <c r="K1723" t="s">
        <v>230</v>
      </c>
      <c r="L1723" t="n">
        <v>150</v>
      </c>
      <c r="M1723" t="n">
        <v>0.11</v>
      </c>
      <c r="N1723" t="n">
        <v>34.3</v>
      </c>
      <c r="O1723" t="s">
        <v>291</v>
      </c>
      <c r="P1723" t="s">
        <v>253</v>
      </c>
      <c r="Q1723" t="s">
        <v>253</v>
      </c>
      <c r="R1723" t="n">
        <v>15</v>
      </c>
      <c r="S1723" t="s">
        <v>233</v>
      </c>
      <c r="T1723" t="n">
        <v>5</v>
      </c>
    </row>
    <row r="1724" spans="1:20">
      <c r="A1724" t="n">
        <v>112</v>
      </c>
      <c r="B1724" t="s">
        <v>291</v>
      </c>
      <c r="C1724" t="n">
        <v>5</v>
      </c>
      <c r="D1724" t="n">
        <v>20</v>
      </c>
      <c r="E1724" t="s">
        <v>308</v>
      </c>
      <c r="F1724" t="n">
        <v>3201</v>
      </c>
      <c r="G1724" t="s">
        <v>309</v>
      </c>
      <c r="H1724" t="s">
        <v>233</v>
      </c>
      <c r="I1724" t="n">
        <v>500</v>
      </c>
      <c r="J1724" t="n">
        <v>160</v>
      </c>
      <c r="K1724" t="s">
        <v>258</v>
      </c>
      <c r="L1724" t="n">
        <v>109</v>
      </c>
      <c r="M1724" t="n">
        <v>0.02</v>
      </c>
      <c r="N1724" t="n">
        <v>43.1</v>
      </c>
      <c r="O1724" t="s">
        <v>291</v>
      </c>
      <c r="P1724" t="s">
        <v>253</v>
      </c>
      <c r="Q1724" t="s">
        <v>253</v>
      </c>
      <c r="R1724" t="n">
        <v>15</v>
      </c>
      <c r="S1724" t="s">
        <v>233</v>
      </c>
      <c r="T1724" t="n">
        <v>5</v>
      </c>
    </row>
    <row r="1725" spans="1:20">
      <c r="A1725" t="n">
        <v>112</v>
      </c>
      <c r="B1725" t="s">
        <v>286</v>
      </c>
      <c r="C1725" t="n">
        <v>1</v>
      </c>
      <c r="D1725" t="n">
        <v>152</v>
      </c>
      <c r="E1725" t="s">
        <v>314</v>
      </c>
      <c r="F1725" t="n">
        <v>3201</v>
      </c>
      <c r="G1725" t="s">
        <v>309</v>
      </c>
      <c r="H1725" t="s">
        <v>233</v>
      </c>
      <c r="I1725" t="n">
        <v>500</v>
      </c>
      <c r="J1725" t="n">
        <v>260</v>
      </c>
      <c r="K1725" t="s">
        <v>250</v>
      </c>
      <c r="L1725" t="n">
        <v>90</v>
      </c>
      <c r="M1725" t="n">
        <v>0</v>
      </c>
      <c r="N1725" t="n">
        <v>0</v>
      </c>
    </row>
    <row r="1726" spans="1:20">
      <c r="A1726" t="n">
        <v>201</v>
      </c>
      <c r="B1726" t="s">
        <v>227</v>
      </c>
      <c r="C1726" t="n">
        <v>54</v>
      </c>
      <c r="D1726" t="n">
        <v>20</v>
      </c>
      <c r="E1726" t="s">
        <v>308</v>
      </c>
      <c r="F1726" t="n">
        <v>3201</v>
      </c>
      <c r="G1726" t="s">
        <v>309</v>
      </c>
      <c r="H1726" t="s">
        <v>233</v>
      </c>
      <c r="I1726" t="n">
        <v>500</v>
      </c>
      <c r="J1726" t="n">
        <v>945</v>
      </c>
      <c r="K1726" t="s">
        <v>282</v>
      </c>
      <c r="L1726" t="n">
        <v>486</v>
      </c>
      <c r="M1726" t="n">
        <v>0.07000000000000001</v>
      </c>
      <c r="N1726" t="n">
        <v>36.2</v>
      </c>
      <c r="O1726" t="s">
        <v>231</v>
      </c>
      <c r="P1726" t="s">
        <v>232</v>
      </c>
      <c r="Q1726" t="s">
        <v>232</v>
      </c>
      <c r="R1726" t="n">
        <v>15</v>
      </c>
      <c r="S1726" t="s">
        <v>233</v>
      </c>
      <c r="T1726" t="n">
        <v>5</v>
      </c>
    </row>
    <row r="1727" spans="1:20">
      <c r="A1727" t="n">
        <v>201</v>
      </c>
      <c r="B1727" t="s">
        <v>227</v>
      </c>
      <c r="C1727" t="n">
        <v>55</v>
      </c>
      <c r="D1727" t="n">
        <v>20</v>
      </c>
      <c r="E1727" t="s">
        <v>308</v>
      </c>
      <c r="F1727" t="n">
        <v>3201</v>
      </c>
      <c r="G1727" t="s">
        <v>309</v>
      </c>
      <c r="H1727" t="s">
        <v>233</v>
      </c>
      <c r="I1727" t="n">
        <v>500</v>
      </c>
      <c r="J1727" t="n">
        <v>458</v>
      </c>
      <c r="K1727" t="s">
        <v>230</v>
      </c>
      <c r="L1727" t="n">
        <v>195</v>
      </c>
      <c r="M1727" t="n">
        <v>0.09</v>
      </c>
      <c r="N1727" t="n">
        <v>33.8</v>
      </c>
      <c r="O1727" t="s">
        <v>231</v>
      </c>
      <c r="P1727" t="s">
        <v>232</v>
      </c>
      <c r="Q1727" t="s">
        <v>232</v>
      </c>
      <c r="R1727" t="n">
        <v>15</v>
      </c>
      <c r="S1727" t="s">
        <v>233</v>
      </c>
      <c r="T1727" t="n">
        <v>5</v>
      </c>
    </row>
    <row r="1728" spans="1:20">
      <c r="A1728" t="n">
        <v>201</v>
      </c>
      <c r="B1728" t="s">
        <v>227</v>
      </c>
      <c r="C1728" t="n">
        <v>56</v>
      </c>
      <c r="D1728" t="n">
        <v>20</v>
      </c>
      <c r="E1728" t="s">
        <v>308</v>
      </c>
      <c r="F1728" t="n">
        <v>3201</v>
      </c>
      <c r="G1728" t="s">
        <v>309</v>
      </c>
      <c r="H1728" t="s">
        <v>233</v>
      </c>
      <c r="I1728" t="n">
        <v>500</v>
      </c>
      <c r="J1728" t="n">
        <v>580</v>
      </c>
      <c r="K1728" t="s">
        <v>248</v>
      </c>
      <c r="L1728" t="n">
        <v>126</v>
      </c>
      <c r="M1728" t="n">
        <v>0.02</v>
      </c>
      <c r="N1728" t="n">
        <v>45.9</v>
      </c>
      <c r="O1728" t="s">
        <v>231</v>
      </c>
      <c r="P1728" t="s">
        <v>232</v>
      </c>
      <c r="Q1728" t="s">
        <v>232</v>
      </c>
      <c r="R1728" t="n">
        <v>15</v>
      </c>
      <c r="S1728" t="s">
        <v>233</v>
      </c>
      <c r="T1728" t="n">
        <v>5</v>
      </c>
    </row>
    <row r="1729" spans="1:20">
      <c r="A1729" t="n">
        <v>201</v>
      </c>
      <c r="B1729" t="s">
        <v>227</v>
      </c>
      <c r="C1729" t="n">
        <v>57</v>
      </c>
      <c r="D1729" t="n">
        <v>20</v>
      </c>
      <c r="E1729" t="s">
        <v>308</v>
      </c>
      <c r="F1729" t="n">
        <v>3201</v>
      </c>
      <c r="G1729" t="s">
        <v>309</v>
      </c>
      <c r="H1729" t="s">
        <v>233</v>
      </c>
      <c r="I1729" t="n">
        <v>500</v>
      </c>
      <c r="J1729" t="n">
        <v>458</v>
      </c>
      <c r="K1729" t="s">
        <v>230</v>
      </c>
      <c r="L1729" t="n">
        <v>168</v>
      </c>
      <c r="M1729" t="n">
        <v>0.09</v>
      </c>
      <c r="N1729" t="n">
        <v>34.3</v>
      </c>
      <c r="O1729" t="s">
        <v>231</v>
      </c>
      <c r="P1729" t="s">
        <v>232</v>
      </c>
      <c r="Q1729" t="s">
        <v>232</v>
      </c>
      <c r="R1729" t="n">
        <v>15</v>
      </c>
      <c r="S1729" t="s">
        <v>233</v>
      </c>
      <c r="T1729" t="n">
        <v>5</v>
      </c>
    </row>
    <row r="1730" spans="1:20">
      <c r="A1730" t="n">
        <v>201</v>
      </c>
      <c r="B1730" t="s">
        <v>291</v>
      </c>
      <c r="C1730" t="n">
        <v>1</v>
      </c>
      <c r="D1730" t="n">
        <v>20</v>
      </c>
      <c r="E1730" t="s">
        <v>308</v>
      </c>
      <c r="F1730" t="n">
        <v>3201</v>
      </c>
      <c r="G1730" t="s">
        <v>309</v>
      </c>
      <c r="H1730" t="s">
        <v>233</v>
      </c>
      <c r="I1730" t="n">
        <v>500</v>
      </c>
      <c r="J1730" t="n">
        <v>458</v>
      </c>
      <c r="K1730" t="s">
        <v>230</v>
      </c>
      <c r="L1730" t="n">
        <v>275</v>
      </c>
      <c r="M1730" t="n">
        <v>0.01</v>
      </c>
      <c r="N1730" t="n">
        <v>44.3</v>
      </c>
      <c r="O1730" t="s">
        <v>291</v>
      </c>
      <c r="P1730" t="s">
        <v>253</v>
      </c>
      <c r="Q1730" t="s">
        <v>253</v>
      </c>
      <c r="R1730" t="n">
        <v>15</v>
      </c>
      <c r="S1730" t="s">
        <v>233</v>
      </c>
      <c r="T1730" t="n">
        <v>5</v>
      </c>
    </row>
    <row r="1731" spans="1:20">
      <c r="A1731" t="n">
        <v>201</v>
      </c>
      <c r="B1731" t="s">
        <v>291</v>
      </c>
      <c r="C1731" t="n">
        <v>2</v>
      </c>
      <c r="D1731" t="n">
        <v>20</v>
      </c>
      <c r="E1731" t="s">
        <v>308</v>
      </c>
      <c r="F1731" t="n">
        <v>3201</v>
      </c>
      <c r="G1731" t="s">
        <v>309</v>
      </c>
      <c r="H1731" t="s">
        <v>233</v>
      </c>
      <c r="I1731" t="n">
        <v>500</v>
      </c>
      <c r="J1731" t="n">
        <v>458</v>
      </c>
      <c r="K1731" t="s">
        <v>230</v>
      </c>
      <c r="L1731" t="n">
        <v>387</v>
      </c>
      <c r="M1731" t="n">
        <v>0.02</v>
      </c>
      <c r="N1731" t="n">
        <v>45.4</v>
      </c>
      <c r="O1731" t="s">
        <v>291</v>
      </c>
      <c r="P1731" t="s">
        <v>253</v>
      </c>
      <c r="Q1731" t="s">
        <v>253</v>
      </c>
      <c r="R1731" t="n">
        <v>15</v>
      </c>
      <c r="S1731" t="s">
        <v>233</v>
      </c>
      <c r="T1731" t="n">
        <v>5</v>
      </c>
    </row>
    <row r="1732" spans="1:20">
      <c r="A1732" t="n">
        <v>201</v>
      </c>
      <c r="B1732" t="s">
        <v>291</v>
      </c>
      <c r="C1732" t="n">
        <v>3</v>
      </c>
      <c r="D1732" t="n">
        <v>20</v>
      </c>
      <c r="E1732" t="s">
        <v>308</v>
      </c>
      <c r="F1732" t="n">
        <v>3201</v>
      </c>
      <c r="G1732" t="s">
        <v>309</v>
      </c>
      <c r="H1732" t="s">
        <v>233</v>
      </c>
      <c r="I1732" t="n">
        <v>500</v>
      </c>
      <c r="J1732" t="n">
        <v>458</v>
      </c>
      <c r="K1732" t="s">
        <v>230</v>
      </c>
      <c r="L1732" t="n">
        <v>648</v>
      </c>
      <c r="M1732" t="n">
        <v>0.09</v>
      </c>
      <c r="N1732" t="n">
        <v>34.5</v>
      </c>
      <c r="O1732" t="s">
        <v>291</v>
      </c>
      <c r="P1732" t="s">
        <v>253</v>
      </c>
      <c r="Q1732" t="s">
        <v>253</v>
      </c>
      <c r="R1732" t="n">
        <v>15</v>
      </c>
      <c r="S1732" t="s">
        <v>233</v>
      </c>
      <c r="T1732" t="n">
        <v>5</v>
      </c>
    </row>
    <row r="1733" spans="1:20">
      <c r="A1733" t="n">
        <v>201</v>
      </c>
      <c r="B1733" t="s">
        <v>236</v>
      </c>
      <c r="C1733" t="n">
        <v>1</v>
      </c>
      <c r="D1733" t="n">
        <v>216</v>
      </c>
      <c r="E1733" t="s">
        <v>311</v>
      </c>
      <c r="F1733" t="n">
        <v>3201</v>
      </c>
      <c r="G1733" t="s">
        <v>309</v>
      </c>
      <c r="H1733" t="s">
        <v>233</v>
      </c>
      <c r="I1733" t="n">
        <v>500</v>
      </c>
      <c r="J1733" t="n">
        <v>515</v>
      </c>
      <c r="K1733" t="s">
        <v>315</v>
      </c>
      <c r="L1733" t="n">
        <v>108</v>
      </c>
      <c r="M1733" t="n">
        <v>0</v>
      </c>
      <c r="N1733" t="n">
        <v>0</v>
      </c>
    </row>
    <row r="1734" spans="1:20">
      <c r="A1734" t="n">
        <v>201</v>
      </c>
      <c r="B1734" t="s">
        <v>236</v>
      </c>
      <c r="C1734" t="n">
        <v>2</v>
      </c>
      <c r="D1734" t="n">
        <v>216</v>
      </c>
      <c r="E1734" t="s">
        <v>311</v>
      </c>
      <c r="F1734" t="n">
        <v>3201</v>
      </c>
      <c r="G1734" t="s">
        <v>309</v>
      </c>
      <c r="H1734" t="s">
        <v>233</v>
      </c>
      <c r="I1734" t="n">
        <v>500</v>
      </c>
      <c r="J1734" t="n">
        <v>515</v>
      </c>
      <c r="K1734" t="s">
        <v>315</v>
      </c>
      <c r="L1734" t="n">
        <v>297</v>
      </c>
      <c r="M1734" t="n">
        <v>0</v>
      </c>
      <c r="N1734" t="n">
        <v>0</v>
      </c>
    </row>
    <row r="1735" spans="1:20">
      <c r="A1735" t="n">
        <v>202</v>
      </c>
      <c r="B1735" t="s">
        <v>227</v>
      </c>
      <c r="C1735" t="n">
        <v>43</v>
      </c>
      <c r="D1735" t="n">
        <v>20</v>
      </c>
      <c r="E1735" t="s">
        <v>308</v>
      </c>
      <c r="F1735" t="n">
        <v>3201</v>
      </c>
      <c r="G1735" t="s">
        <v>309</v>
      </c>
      <c r="H1735" t="s">
        <v>233</v>
      </c>
      <c r="I1735" t="n">
        <v>500</v>
      </c>
      <c r="J1735" t="n">
        <v>458</v>
      </c>
      <c r="K1735" t="s">
        <v>230</v>
      </c>
      <c r="L1735" t="n">
        <v>469</v>
      </c>
      <c r="M1735" t="n">
        <v>0.07000000000000001</v>
      </c>
      <c r="N1735" t="n">
        <v>38.1</v>
      </c>
      <c r="O1735" t="s">
        <v>231</v>
      </c>
      <c r="P1735" t="s">
        <v>232</v>
      </c>
      <c r="Q1735" t="s">
        <v>232</v>
      </c>
      <c r="R1735" t="n">
        <v>15</v>
      </c>
      <c r="S1735" t="s">
        <v>233</v>
      </c>
      <c r="T1735" t="n">
        <v>5</v>
      </c>
    </row>
    <row r="1736" spans="1:20">
      <c r="A1736" t="n">
        <v>202</v>
      </c>
      <c r="B1736" t="s">
        <v>227</v>
      </c>
      <c r="C1736" t="n">
        <v>44</v>
      </c>
      <c r="D1736" t="n">
        <v>20</v>
      </c>
      <c r="E1736" t="s">
        <v>308</v>
      </c>
      <c r="F1736" t="n">
        <v>3201</v>
      </c>
      <c r="G1736" t="s">
        <v>309</v>
      </c>
      <c r="H1736" t="s">
        <v>233</v>
      </c>
      <c r="I1736" t="n">
        <v>500</v>
      </c>
      <c r="J1736" t="n">
        <v>458</v>
      </c>
      <c r="K1736" t="s">
        <v>230</v>
      </c>
      <c r="L1736" t="n">
        <v>246</v>
      </c>
      <c r="M1736" t="n">
        <v>0.09</v>
      </c>
      <c r="N1736" t="n">
        <v>34.7</v>
      </c>
      <c r="O1736" t="s">
        <v>231</v>
      </c>
      <c r="P1736" t="s">
        <v>232</v>
      </c>
      <c r="Q1736" t="s">
        <v>232</v>
      </c>
      <c r="R1736" t="n">
        <v>15</v>
      </c>
      <c r="S1736" t="s">
        <v>233</v>
      </c>
      <c r="T1736" t="n">
        <v>5</v>
      </c>
    </row>
    <row r="1737" spans="1:20">
      <c r="A1737" t="n">
        <v>202</v>
      </c>
      <c r="B1737" t="s">
        <v>227</v>
      </c>
      <c r="C1737" t="n">
        <v>45</v>
      </c>
      <c r="D1737" t="n">
        <v>20</v>
      </c>
      <c r="E1737" t="s">
        <v>308</v>
      </c>
      <c r="F1737" t="n">
        <v>3201</v>
      </c>
      <c r="G1737" t="s">
        <v>309</v>
      </c>
      <c r="H1737" t="s">
        <v>233</v>
      </c>
      <c r="I1737" t="n">
        <v>500</v>
      </c>
      <c r="J1737" t="n">
        <v>458</v>
      </c>
      <c r="K1737" t="s">
        <v>230</v>
      </c>
      <c r="L1737" t="n">
        <v>93</v>
      </c>
      <c r="M1737" t="n">
        <v>0.2</v>
      </c>
      <c r="N1737" t="n">
        <v>21.1</v>
      </c>
      <c r="O1737" t="s">
        <v>231</v>
      </c>
      <c r="P1737" t="s">
        <v>232</v>
      </c>
      <c r="Q1737" t="s">
        <v>232</v>
      </c>
      <c r="R1737" t="n">
        <v>15</v>
      </c>
      <c r="S1737" t="s">
        <v>233</v>
      </c>
      <c r="T1737" t="n">
        <v>5</v>
      </c>
    </row>
    <row r="1738" spans="1:20">
      <c r="A1738" t="n">
        <v>202</v>
      </c>
      <c r="B1738" t="s">
        <v>227</v>
      </c>
      <c r="C1738" t="n">
        <v>46</v>
      </c>
      <c r="D1738" t="n">
        <v>20</v>
      </c>
      <c r="E1738" t="s">
        <v>308</v>
      </c>
      <c r="F1738" t="n">
        <v>3201</v>
      </c>
      <c r="G1738" t="s">
        <v>309</v>
      </c>
      <c r="H1738" t="s">
        <v>233</v>
      </c>
      <c r="I1738" t="n">
        <v>500</v>
      </c>
      <c r="J1738" t="n">
        <v>458</v>
      </c>
      <c r="K1738" t="s">
        <v>230</v>
      </c>
      <c r="L1738" t="n">
        <v>359</v>
      </c>
      <c r="M1738" t="n">
        <v>0.09</v>
      </c>
      <c r="N1738" t="n">
        <v>34</v>
      </c>
      <c r="O1738" t="s">
        <v>231</v>
      </c>
      <c r="P1738" t="s">
        <v>232</v>
      </c>
      <c r="Q1738" t="s">
        <v>232</v>
      </c>
      <c r="R1738" t="n">
        <v>15</v>
      </c>
      <c r="S1738" t="s">
        <v>233</v>
      </c>
      <c r="T1738" t="n">
        <v>5</v>
      </c>
    </row>
    <row r="1739" spans="1:20">
      <c r="A1739" t="n">
        <v>202</v>
      </c>
      <c r="B1739" t="s">
        <v>227</v>
      </c>
      <c r="C1739" t="n">
        <v>47</v>
      </c>
      <c r="D1739" t="n">
        <v>20</v>
      </c>
      <c r="E1739" t="s">
        <v>308</v>
      </c>
      <c r="F1739" t="n">
        <v>3201</v>
      </c>
      <c r="G1739" t="s">
        <v>309</v>
      </c>
      <c r="H1739" t="s">
        <v>233</v>
      </c>
      <c r="I1739" t="n">
        <v>500</v>
      </c>
      <c r="J1739" t="n">
        <v>875</v>
      </c>
      <c r="K1739" t="s">
        <v>305</v>
      </c>
      <c r="L1739" t="n">
        <v>257</v>
      </c>
      <c r="M1739" t="n">
        <v>0.05</v>
      </c>
      <c r="N1739" t="n">
        <v>42.2</v>
      </c>
      <c r="O1739" t="s">
        <v>231</v>
      </c>
      <c r="P1739" t="s">
        <v>232</v>
      </c>
      <c r="Q1739" t="s">
        <v>232</v>
      </c>
      <c r="R1739" t="n">
        <v>15</v>
      </c>
      <c r="S1739" t="s">
        <v>233</v>
      </c>
      <c r="T1739" t="n">
        <v>5</v>
      </c>
    </row>
    <row r="1740" spans="1:20">
      <c r="A1740" t="n">
        <v>202</v>
      </c>
      <c r="B1740" t="s">
        <v>291</v>
      </c>
      <c r="C1740" t="n">
        <v>1</v>
      </c>
      <c r="D1740" t="n">
        <v>20</v>
      </c>
      <c r="E1740" t="s">
        <v>308</v>
      </c>
      <c r="F1740" t="n">
        <v>3201</v>
      </c>
      <c r="G1740" t="s">
        <v>309</v>
      </c>
      <c r="H1740" t="s">
        <v>233</v>
      </c>
      <c r="I1740" t="n">
        <v>500</v>
      </c>
      <c r="J1740" t="n">
        <v>458</v>
      </c>
      <c r="K1740" t="s">
        <v>230</v>
      </c>
      <c r="L1740" t="n">
        <v>281</v>
      </c>
      <c r="M1740" t="n">
        <v>0.11</v>
      </c>
      <c r="N1740" t="n">
        <v>30.8</v>
      </c>
      <c r="O1740" t="s">
        <v>291</v>
      </c>
      <c r="P1740" t="s">
        <v>253</v>
      </c>
      <c r="Q1740" t="s">
        <v>253</v>
      </c>
      <c r="R1740" t="n">
        <v>15</v>
      </c>
      <c r="S1740" t="s">
        <v>233</v>
      </c>
      <c r="T1740" t="n">
        <v>5</v>
      </c>
    </row>
    <row r="1741" spans="1:20">
      <c r="A1741" t="n">
        <v>202</v>
      </c>
      <c r="B1741" t="s">
        <v>291</v>
      </c>
      <c r="C1741" t="n">
        <v>2</v>
      </c>
      <c r="D1741" t="n">
        <v>20</v>
      </c>
      <c r="E1741" t="s">
        <v>308</v>
      </c>
      <c r="F1741" t="n">
        <v>3201</v>
      </c>
      <c r="G1741" t="s">
        <v>309</v>
      </c>
      <c r="H1741" t="s">
        <v>233</v>
      </c>
      <c r="I1741" t="n">
        <v>500</v>
      </c>
      <c r="J1741" t="n">
        <v>280</v>
      </c>
      <c r="K1741" t="s">
        <v>310</v>
      </c>
      <c r="L1741" t="n">
        <v>404</v>
      </c>
      <c r="M1741" t="n">
        <v>0.22</v>
      </c>
      <c r="N1741" t="n">
        <v>20.3</v>
      </c>
      <c r="O1741" t="s">
        <v>291</v>
      </c>
      <c r="P1741" t="s">
        <v>253</v>
      </c>
      <c r="Q1741" t="s">
        <v>253</v>
      </c>
      <c r="R1741" t="n">
        <v>15</v>
      </c>
      <c r="S1741" t="s">
        <v>233</v>
      </c>
      <c r="T1741" t="n">
        <v>5</v>
      </c>
    </row>
    <row r="1742" spans="1:20">
      <c r="A1742" t="n">
        <v>202</v>
      </c>
      <c r="B1742" t="s">
        <v>291</v>
      </c>
      <c r="C1742" t="n">
        <v>3</v>
      </c>
      <c r="D1742" t="n">
        <v>20</v>
      </c>
      <c r="E1742" t="s">
        <v>308</v>
      </c>
      <c r="F1742" t="n">
        <v>3201</v>
      </c>
      <c r="G1742" t="s">
        <v>309</v>
      </c>
      <c r="H1742" t="s">
        <v>233</v>
      </c>
      <c r="I1742" t="n">
        <v>500</v>
      </c>
      <c r="J1742" t="n">
        <v>160</v>
      </c>
      <c r="K1742" t="s">
        <v>258</v>
      </c>
      <c r="L1742" t="n">
        <v>651</v>
      </c>
      <c r="M1742" t="n">
        <v>0.04</v>
      </c>
      <c r="N1742" t="n">
        <v>48.2</v>
      </c>
      <c r="O1742" t="s">
        <v>291</v>
      </c>
      <c r="P1742" t="s">
        <v>253</v>
      </c>
      <c r="Q1742" t="s">
        <v>253</v>
      </c>
      <c r="R1742" t="n">
        <v>15</v>
      </c>
      <c r="S1742" t="s">
        <v>233</v>
      </c>
      <c r="T1742" t="n">
        <v>5</v>
      </c>
    </row>
    <row r="1743" spans="1:20">
      <c r="A1743" t="n">
        <v>203</v>
      </c>
      <c r="B1743" t="s">
        <v>227</v>
      </c>
      <c r="C1743" t="n">
        <v>59</v>
      </c>
      <c r="D1743" t="n">
        <v>20</v>
      </c>
      <c r="E1743" t="s">
        <v>308</v>
      </c>
      <c r="F1743" t="n">
        <v>3201</v>
      </c>
      <c r="G1743" t="s">
        <v>309</v>
      </c>
      <c r="H1743" t="s">
        <v>233</v>
      </c>
      <c r="I1743" t="n">
        <v>500</v>
      </c>
      <c r="J1743" t="n">
        <v>458</v>
      </c>
      <c r="K1743" t="s">
        <v>230</v>
      </c>
      <c r="L1743" t="n">
        <v>100</v>
      </c>
      <c r="M1743" t="n">
        <v>0.2</v>
      </c>
      <c r="N1743" t="n">
        <v>20.8</v>
      </c>
      <c r="O1743" t="s">
        <v>231</v>
      </c>
      <c r="P1743" t="s">
        <v>232</v>
      </c>
      <c r="Q1743" t="s">
        <v>232</v>
      </c>
      <c r="R1743" t="n">
        <v>15</v>
      </c>
      <c r="S1743" t="s">
        <v>233</v>
      </c>
      <c r="T1743" t="n">
        <v>5</v>
      </c>
    </row>
    <row r="1744" spans="1:20">
      <c r="A1744" t="n">
        <v>203</v>
      </c>
      <c r="B1744" t="s">
        <v>227</v>
      </c>
      <c r="C1744" t="n">
        <v>60</v>
      </c>
      <c r="D1744" t="n">
        <v>20</v>
      </c>
      <c r="E1744" t="s">
        <v>308</v>
      </c>
      <c r="F1744" t="n">
        <v>3201</v>
      </c>
      <c r="G1744" t="s">
        <v>309</v>
      </c>
      <c r="H1744" t="s">
        <v>233</v>
      </c>
      <c r="I1744" t="n">
        <v>500</v>
      </c>
      <c r="J1744" t="n">
        <v>458</v>
      </c>
      <c r="K1744" t="s">
        <v>230</v>
      </c>
      <c r="L1744" t="n">
        <v>457</v>
      </c>
      <c r="M1744" t="n">
        <v>0.09</v>
      </c>
      <c r="N1744" t="n">
        <v>31.9</v>
      </c>
      <c r="O1744" t="s">
        <v>231</v>
      </c>
      <c r="P1744" t="s">
        <v>232</v>
      </c>
      <c r="Q1744" t="s">
        <v>232</v>
      </c>
      <c r="R1744" t="n">
        <v>15</v>
      </c>
      <c r="S1744" t="s">
        <v>233</v>
      </c>
      <c r="T1744" t="n">
        <v>5</v>
      </c>
    </row>
    <row r="1745" spans="1:20">
      <c r="A1745" t="n">
        <v>203</v>
      </c>
      <c r="B1745" t="s">
        <v>227</v>
      </c>
      <c r="C1745" t="n">
        <v>61</v>
      </c>
      <c r="D1745" t="n">
        <v>20</v>
      </c>
      <c r="E1745" t="s">
        <v>308</v>
      </c>
      <c r="F1745" t="n">
        <v>3201</v>
      </c>
      <c r="G1745" t="s">
        <v>309</v>
      </c>
      <c r="H1745" t="s">
        <v>233</v>
      </c>
      <c r="I1745" t="n">
        <v>500</v>
      </c>
      <c r="J1745" t="n">
        <v>458</v>
      </c>
      <c r="K1745" t="s">
        <v>230</v>
      </c>
      <c r="L1745" t="n">
        <v>248</v>
      </c>
      <c r="M1745" t="n">
        <v>0.04</v>
      </c>
      <c r="N1745" t="n">
        <v>36.2</v>
      </c>
      <c r="O1745" t="s">
        <v>231</v>
      </c>
      <c r="P1745" t="s">
        <v>232</v>
      </c>
      <c r="Q1745" t="s">
        <v>232</v>
      </c>
      <c r="R1745" t="n">
        <v>15</v>
      </c>
      <c r="S1745" t="s">
        <v>233</v>
      </c>
      <c r="T1745" t="n">
        <v>5</v>
      </c>
    </row>
    <row r="1746" spans="1:20">
      <c r="A1746" t="n">
        <v>203</v>
      </c>
      <c r="B1746" t="s">
        <v>227</v>
      </c>
      <c r="C1746" t="n">
        <v>62</v>
      </c>
      <c r="D1746" t="n">
        <v>20</v>
      </c>
      <c r="E1746" t="s">
        <v>308</v>
      </c>
      <c r="F1746" t="n">
        <v>3201</v>
      </c>
      <c r="G1746" t="s">
        <v>309</v>
      </c>
      <c r="H1746" t="s">
        <v>233</v>
      </c>
      <c r="I1746" t="n">
        <v>500</v>
      </c>
      <c r="J1746" t="n">
        <v>945</v>
      </c>
      <c r="K1746" t="s">
        <v>282</v>
      </c>
      <c r="L1746" t="n">
        <v>613</v>
      </c>
      <c r="M1746" t="n">
        <v>0.05</v>
      </c>
      <c r="N1746" t="n">
        <v>39.2</v>
      </c>
      <c r="O1746" t="s">
        <v>231</v>
      </c>
      <c r="P1746" t="s">
        <v>232</v>
      </c>
      <c r="Q1746" t="s">
        <v>232</v>
      </c>
      <c r="R1746" t="n">
        <v>15</v>
      </c>
      <c r="S1746" t="s">
        <v>233</v>
      </c>
      <c r="T1746" t="n">
        <v>5</v>
      </c>
    </row>
    <row r="1747" spans="1:20">
      <c r="A1747" t="n">
        <v>203</v>
      </c>
      <c r="B1747" t="s">
        <v>227</v>
      </c>
      <c r="C1747" t="n">
        <v>63</v>
      </c>
      <c r="D1747" t="n">
        <v>20</v>
      </c>
      <c r="E1747" t="s">
        <v>308</v>
      </c>
      <c r="F1747" t="n">
        <v>3201</v>
      </c>
      <c r="G1747" t="s">
        <v>309</v>
      </c>
      <c r="H1747" t="s">
        <v>233</v>
      </c>
      <c r="I1747" t="n">
        <v>500</v>
      </c>
      <c r="J1747" t="n">
        <v>940</v>
      </c>
      <c r="K1747" t="s">
        <v>235</v>
      </c>
      <c r="L1747" t="n">
        <v>65</v>
      </c>
      <c r="M1747" t="n">
        <v>5.5</v>
      </c>
      <c r="N1747" t="n">
        <v>10.8</v>
      </c>
      <c r="O1747" t="s">
        <v>231</v>
      </c>
      <c r="P1747" t="s">
        <v>232</v>
      </c>
      <c r="Q1747" t="s">
        <v>232</v>
      </c>
      <c r="R1747" t="n">
        <v>15</v>
      </c>
      <c r="S1747" t="s">
        <v>233</v>
      </c>
      <c r="T1747" t="n">
        <v>5</v>
      </c>
    </row>
    <row r="1748" spans="1:20">
      <c r="A1748" t="n">
        <v>203</v>
      </c>
      <c r="B1748" t="s">
        <v>291</v>
      </c>
      <c r="C1748" t="n">
        <v>1</v>
      </c>
      <c r="D1748" t="n">
        <v>20</v>
      </c>
      <c r="E1748" t="s">
        <v>308</v>
      </c>
      <c r="F1748" t="n">
        <v>3201</v>
      </c>
      <c r="G1748" t="s">
        <v>309</v>
      </c>
      <c r="H1748" t="s">
        <v>233</v>
      </c>
      <c r="I1748" t="n">
        <v>500</v>
      </c>
      <c r="J1748" t="n">
        <v>458</v>
      </c>
      <c r="K1748" t="s">
        <v>230</v>
      </c>
      <c r="L1748" t="n">
        <v>302</v>
      </c>
      <c r="M1748" t="n">
        <v>0.21</v>
      </c>
      <c r="N1748" t="n">
        <v>20.5</v>
      </c>
      <c r="O1748" t="s">
        <v>291</v>
      </c>
      <c r="P1748" t="s">
        <v>253</v>
      </c>
      <c r="Q1748" t="s">
        <v>253</v>
      </c>
      <c r="R1748" t="n">
        <v>15</v>
      </c>
      <c r="S1748" t="s">
        <v>233</v>
      </c>
      <c r="T1748" t="n">
        <v>5</v>
      </c>
    </row>
    <row r="1749" spans="1:20">
      <c r="A1749" t="n">
        <v>203</v>
      </c>
      <c r="B1749" t="s">
        <v>291</v>
      </c>
      <c r="C1749" t="n">
        <v>2</v>
      </c>
      <c r="D1749" t="n">
        <v>20</v>
      </c>
      <c r="E1749" t="s">
        <v>308</v>
      </c>
      <c r="F1749" t="n">
        <v>3201</v>
      </c>
      <c r="G1749" t="s">
        <v>309</v>
      </c>
      <c r="H1749" t="s">
        <v>233</v>
      </c>
      <c r="I1749" t="n">
        <v>500</v>
      </c>
      <c r="J1749" t="n">
        <v>458</v>
      </c>
      <c r="K1749" t="s">
        <v>230</v>
      </c>
      <c r="L1749" t="n">
        <v>351</v>
      </c>
      <c r="M1749" t="n">
        <v>0.09</v>
      </c>
      <c r="N1749" t="n">
        <v>34.4</v>
      </c>
      <c r="O1749" t="s">
        <v>291</v>
      </c>
      <c r="P1749" t="s">
        <v>253</v>
      </c>
      <c r="Q1749" t="s">
        <v>253</v>
      </c>
      <c r="R1749" t="n">
        <v>15</v>
      </c>
      <c r="S1749" t="s">
        <v>233</v>
      </c>
      <c r="T1749" t="n">
        <v>5</v>
      </c>
    </row>
    <row r="1750" spans="1:20">
      <c r="A1750" t="n">
        <v>203</v>
      </c>
      <c r="B1750" t="s">
        <v>291</v>
      </c>
      <c r="C1750" t="n">
        <v>3</v>
      </c>
      <c r="D1750" t="n">
        <v>20</v>
      </c>
      <c r="E1750" t="s">
        <v>308</v>
      </c>
      <c r="F1750" t="n">
        <v>3201</v>
      </c>
      <c r="G1750" t="s">
        <v>309</v>
      </c>
      <c r="H1750" t="s">
        <v>233</v>
      </c>
      <c r="I1750" t="n">
        <v>500</v>
      </c>
      <c r="J1750" t="n">
        <v>160</v>
      </c>
      <c r="K1750" t="s">
        <v>258</v>
      </c>
      <c r="L1750" t="n">
        <v>650</v>
      </c>
      <c r="M1750" t="n">
        <v>0.03</v>
      </c>
      <c r="N1750" t="n">
        <v>48</v>
      </c>
      <c r="O1750" t="s">
        <v>291</v>
      </c>
      <c r="P1750" t="s">
        <v>253</v>
      </c>
      <c r="Q1750" t="s">
        <v>253</v>
      </c>
      <c r="R1750" t="n">
        <v>15</v>
      </c>
      <c r="S1750" t="s">
        <v>233</v>
      </c>
      <c r="T1750" t="n">
        <v>5</v>
      </c>
    </row>
    <row r="1751" spans="1:20">
      <c r="A1751" t="n">
        <v>203</v>
      </c>
      <c r="B1751" t="s">
        <v>236</v>
      </c>
      <c r="C1751" t="n">
        <v>1</v>
      </c>
      <c r="D1751" t="n">
        <v>216</v>
      </c>
      <c r="E1751" t="s">
        <v>311</v>
      </c>
      <c r="F1751" t="n">
        <v>3201</v>
      </c>
      <c r="G1751" t="s">
        <v>309</v>
      </c>
      <c r="H1751" t="s">
        <v>233</v>
      </c>
      <c r="I1751" t="n">
        <v>500</v>
      </c>
      <c r="J1751" t="n">
        <v>515</v>
      </c>
      <c r="K1751" t="s">
        <v>315</v>
      </c>
      <c r="L1751" t="n">
        <v>210</v>
      </c>
      <c r="M1751" t="n">
        <v>0</v>
      </c>
      <c r="N1751" t="n">
        <v>0</v>
      </c>
    </row>
    <row r="1752" spans="1:20">
      <c r="A1752" t="n">
        <v>204</v>
      </c>
      <c r="B1752" t="s">
        <v>227</v>
      </c>
      <c r="C1752" t="n">
        <v>58</v>
      </c>
      <c r="D1752" t="n">
        <v>20</v>
      </c>
      <c r="E1752" t="s">
        <v>308</v>
      </c>
      <c r="F1752" t="n">
        <v>3201</v>
      </c>
      <c r="G1752" t="s">
        <v>309</v>
      </c>
      <c r="H1752" t="s">
        <v>233</v>
      </c>
      <c r="I1752" t="n">
        <v>500</v>
      </c>
      <c r="J1752" t="n">
        <v>458</v>
      </c>
      <c r="K1752" t="s">
        <v>230</v>
      </c>
      <c r="L1752" t="n">
        <v>400</v>
      </c>
      <c r="M1752" t="n">
        <v>0.7</v>
      </c>
      <c r="N1752" t="n">
        <v>34.1</v>
      </c>
      <c r="O1752" t="s">
        <v>231</v>
      </c>
      <c r="P1752" t="s">
        <v>232</v>
      </c>
      <c r="Q1752" t="s">
        <v>232</v>
      </c>
      <c r="R1752" t="n">
        <v>15</v>
      </c>
      <c r="S1752" t="s">
        <v>233</v>
      </c>
      <c r="T1752" t="n">
        <v>5</v>
      </c>
    </row>
    <row r="1753" spans="1:20">
      <c r="A1753" t="n">
        <v>204</v>
      </c>
      <c r="B1753" t="s">
        <v>227</v>
      </c>
      <c r="C1753" t="n">
        <v>59</v>
      </c>
      <c r="D1753" t="n">
        <v>20</v>
      </c>
      <c r="E1753" t="s">
        <v>308</v>
      </c>
      <c r="F1753" t="n">
        <v>3201</v>
      </c>
      <c r="G1753" t="s">
        <v>309</v>
      </c>
      <c r="H1753" t="s">
        <v>233</v>
      </c>
      <c r="I1753" t="n">
        <v>500</v>
      </c>
      <c r="J1753" t="n">
        <v>232</v>
      </c>
      <c r="K1753" t="s">
        <v>266</v>
      </c>
      <c r="L1753" t="n">
        <v>310</v>
      </c>
      <c r="M1753" t="n">
        <v>0.7</v>
      </c>
      <c r="N1753" t="n">
        <v>36.9</v>
      </c>
      <c r="O1753" t="s">
        <v>231</v>
      </c>
      <c r="P1753" t="s">
        <v>232</v>
      </c>
      <c r="Q1753" t="s">
        <v>232</v>
      </c>
      <c r="R1753" t="n">
        <v>15</v>
      </c>
      <c r="S1753" t="s">
        <v>233</v>
      </c>
      <c r="T1753" t="n">
        <v>5</v>
      </c>
    </row>
    <row r="1754" spans="1:20">
      <c r="A1754" t="n">
        <v>204</v>
      </c>
      <c r="B1754" t="s">
        <v>227</v>
      </c>
      <c r="C1754" t="n">
        <v>60</v>
      </c>
      <c r="D1754" t="n">
        <v>20</v>
      </c>
      <c r="E1754" t="s">
        <v>308</v>
      </c>
      <c r="F1754" t="n">
        <v>3201</v>
      </c>
      <c r="G1754" t="s">
        <v>309</v>
      </c>
      <c r="H1754" t="s">
        <v>233</v>
      </c>
      <c r="I1754" t="n">
        <v>500</v>
      </c>
      <c r="J1754" t="n">
        <v>945</v>
      </c>
      <c r="K1754" t="s">
        <v>282</v>
      </c>
      <c r="L1754" t="n">
        <v>486</v>
      </c>
      <c r="M1754" t="n">
        <v>0.8</v>
      </c>
      <c r="N1754" t="n">
        <v>35.1</v>
      </c>
      <c r="O1754" t="s">
        <v>231</v>
      </c>
      <c r="P1754" t="s">
        <v>232</v>
      </c>
      <c r="Q1754" t="s">
        <v>232</v>
      </c>
      <c r="R1754" t="n">
        <v>15</v>
      </c>
      <c r="S1754" t="s">
        <v>233</v>
      </c>
      <c r="T1754" t="n">
        <v>5</v>
      </c>
    </row>
    <row r="1755" spans="1:20">
      <c r="A1755" t="n">
        <v>204</v>
      </c>
      <c r="B1755" t="s">
        <v>227</v>
      </c>
      <c r="C1755" t="n">
        <v>61</v>
      </c>
      <c r="D1755" t="n">
        <v>20</v>
      </c>
      <c r="E1755" t="s">
        <v>308</v>
      </c>
      <c r="F1755" t="n">
        <v>3201</v>
      </c>
      <c r="G1755" t="s">
        <v>309</v>
      </c>
      <c r="H1755" t="s">
        <v>233</v>
      </c>
      <c r="I1755" t="n">
        <v>500</v>
      </c>
      <c r="J1755" t="n">
        <v>945</v>
      </c>
      <c r="K1755" t="s">
        <v>282</v>
      </c>
      <c r="L1755" t="n">
        <v>195</v>
      </c>
      <c r="M1755" t="n">
        <v>0.6</v>
      </c>
      <c r="N1755" t="n">
        <v>38</v>
      </c>
      <c r="O1755" t="s">
        <v>231</v>
      </c>
      <c r="P1755" t="s">
        <v>232</v>
      </c>
      <c r="Q1755" t="s">
        <v>232</v>
      </c>
      <c r="R1755" t="n">
        <v>15</v>
      </c>
      <c r="S1755" t="s">
        <v>233</v>
      </c>
      <c r="T1755" t="n">
        <v>5</v>
      </c>
    </row>
    <row r="1756" spans="1:20">
      <c r="A1756" t="n">
        <v>204</v>
      </c>
      <c r="B1756" t="s">
        <v>291</v>
      </c>
      <c r="C1756" t="n">
        <v>1</v>
      </c>
      <c r="D1756" t="n">
        <v>20</v>
      </c>
      <c r="E1756" t="s">
        <v>308</v>
      </c>
      <c r="F1756" t="n">
        <v>3201</v>
      </c>
      <c r="G1756" t="s">
        <v>309</v>
      </c>
      <c r="H1756" t="s">
        <v>233</v>
      </c>
      <c r="I1756" t="n">
        <v>500</v>
      </c>
      <c r="J1756" t="n">
        <v>232</v>
      </c>
      <c r="K1756" t="s">
        <v>266</v>
      </c>
      <c r="L1756" t="n">
        <v>385</v>
      </c>
      <c r="M1756" t="n">
        <v>0.08</v>
      </c>
      <c r="N1756" t="n">
        <v>35.9</v>
      </c>
      <c r="O1756" t="s">
        <v>291</v>
      </c>
      <c r="P1756" t="s">
        <v>253</v>
      </c>
      <c r="Q1756" t="s">
        <v>253</v>
      </c>
      <c r="R1756" t="n">
        <v>15</v>
      </c>
      <c r="S1756" t="s">
        <v>233</v>
      </c>
      <c r="T1756" t="n">
        <v>5</v>
      </c>
    </row>
    <row r="1757" spans="1:20">
      <c r="A1757" t="n">
        <v>204</v>
      </c>
      <c r="B1757" t="s">
        <v>291</v>
      </c>
      <c r="C1757" t="n">
        <v>2</v>
      </c>
      <c r="D1757" t="n">
        <v>20</v>
      </c>
      <c r="E1757" t="s">
        <v>308</v>
      </c>
      <c r="F1757" t="n">
        <v>3201</v>
      </c>
      <c r="G1757" t="s">
        <v>309</v>
      </c>
      <c r="H1757" t="s">
        <v>233</v>
      </c>
      <c r="I1757" t="n">
        <v>500</v>
      </c>
      <c r="J1757" t="n">
        <v>232</v>
      </c>
      <c r="K1757" t="s">
        <v>266</v>
      </c>
      <c r="L1757" t="n">
        <v>377</v>
      </c>
      <c r="M1757" t="n">
        <v>0.07000000000000001</v>
      </c>
      <c r="N1757" t="n">
        <v>35.6</v>
      </c>
      <c r="O1757" t="s">
        <v>291</v>
      </c>
      <c r="P1757" t="s">
        <v>253</v>
      </c>
      <c r="Q1757" t="s">
        <v>253</v>
      </c>
      <c r="R1757" t="n">
        <v>15</v>
      </c>
      <c r="S1757" t="s">
        <v>233</v>
      </c>
      <c r="T1757" t="n">
        <v>5</v>
      </c>
    </row>
    <row r="1758" spans="1:20">
      <c r="A1758" t="n">
        <v>204</v>
      </c>
      <c r="B1758" t="s">
        <v>291</v>
      </c>
      <c r="C1758" t="n">
        <v>3</v>
      </c>
      <c r="D1758" t="n">
        <v>20</v>
      </c>
      <c r="E1758" t="s">
        <v>308</v>
      </c>
      <c r="F1758" t="n">
        <v>3201</v>
      </c>
      <c r="G1758" t="s">
        <v>309</v>
      </c>
      <c r="H1758" t="s">
        <v>233</v>
      </c>
      <c r="I1758" t="n">
        <v>500</v>
      </c>
      <c r="J1758" t="n">
        <v>458</v>
      </c>
      <c r="K1758" t="s">
        <v>230</v>
      </c>
      <c r="L1758" t="n">
        <v>373</v>
      </c>
      <c r="M1758" t="n">
        <v>0.09</v>
      </c>
      <c r="N1758" t="n">
        <v>34</v>
      </c>
      <c r="O1758" t="s">
        <v>291</v>
      </c>
      <c r="P1758" t="s">
        <v>253</v>
      </c>
      <c r="Q1758" t="s">
        <v>253</v>
      </c>
      <c r="R1758" t="n">
        <v>15</v>
      </c>
      <c r="S1758" t="s">
        <v>233</v>
      </c>
      <c r="T1758" t="n">
        <v>5</v>
      </c>
    </row>
    <row r="1759" spans="1:20">
      <c r="A1759" t="n">
        <v>204</v>
      </c>
      <c r="B1759" t="s">
        <v>291</v>
      </c>
      <c r="C1759" t="n">
        <v>4</v>
      </c>
      <c r="D1759" t="n">
        <v>20</v>
      </c>
      <c r="E1759" t="s">
        <v>308</v>
      </c>
      <c r="F1759" t="n">
        <v>3201</v>
      </c>
      <c r="G1759" t="s">
        <v>309</v>
      </c>
      <c r="H1759" t="s">
        <v>233</v>
      </c>
      <c r="I1759" t="n">
        <v>500</v>
      </c>
      <c r="J1759" t="n">
        <v>458</v>
      </c>
      <c r="K1759" t="s">
        <v>230</v>
      </c>
      <c r="L1759" t="n">
        <v>301</v>
      </c>
      <c r="M1759" t="n">
        <v>0.21</v>
      </c>
      <c r="N1759" t="n">
        <v>20.4</v>
      </c>
      <c r="O1759" t="s">
        <v>291</v>
      </c>
      <c r="P1759" t="s">
        <v>253</v>
      </c>
      <c r="Q1759" t="s">
        <v>253</v>
      </c>
      <c r="R1759" t="n">
        <v>15</v>
      </c>
      <c r="S1759" t="s">
        <v>233</v>
      </c>
      <c r="T1759" t="n">
        <v>5</v>
      </c>
    </row>
    <row r="1760" spans="1:20">
      <c r="A1760" t="n">
        <v>204</v>
      </c>
      <c r="B1760" t="s">
        <v>236</v>
      </c>
      <c r="C1760" t="n">
        <v>1</v>
      </c>
      <c r="D1760" t="n">
        <v>216</v>
      </c>
      <c r="E1760" t="s">
        <v>311</v>
      </c>
      <c r="F1760" t="n">
        <v>3201</v>
      </c>
      <c r="G1760" t="s">
        <v>309</v>
      </c>
      <c r="H1760" t="s">
        <v>233</v>
      </c>
      <c r="I1760" t="n">
        <v>500</v>
      </c>
      <c r="J1760" t="n">
        <v>862</v>
      </c>
      <c r="K1760" t="s">
        <v>320</v>
      </c>
      <c r="L1760" t="n">
        <v>305</v>
      </c>
      <c r="M1760" t="n">
        <v>0</v>
      </c>
      <c r="N1760" t="n">
        <v>0</v>
      </c>
    </row>
    <row r="1761" spans="1:20">
      <c r="A1761" t="n">
        <v>205</v>
      </c>
      <c r="B1761" t="s">
        <v>227</v>
      </c>
      <c r="C1761" t="n">
        <v>58</v>
      </c>
      <c r="D1761" t="n">
        <v>20</v>
      </c>
      <c r="E1761" t="s">
        <v>308</v>
      </c>
      <c r="F1761" t="n">
        <v>3201</v>
      </c>
      <c r="G1761" t="s">
        <v>309</v>
      </c>
      <c r="H1761" t="s">
        <v>233</v>
      </c>
      <c r="I1761" t="n">
        <v>500</v>
      </c>
      <c r="J1761" t="n">
        <v>280</v>
      </c>
      <c r="K1761" t="s">
        <v>310</v>
      </c>
      <c r="L1761" t="n">
        <v>459</v>
      </c>
      <c r="M1761" t="n">
        <v>0.06</v>
      </c>
      <c r="N1761" t="n">
        <v>38.9</v>
      </c>
      <c r="O1761" t="s">
        <v>231</v>
      </c>
      <c r="P1761" t="s">
        <v>232</v>
      </c>
      <c r="Q1761" t="s">
        <v>232</v>
      </c>
      <c r="R1761" t="n">
        <v>15</v>
      </c>
      <c r="S1761" t="s">
        <v>233</v>
      </c>
      <c r="T1761" t="n">
        <v>5</v>
      </c>
    </row>
    <row r="1762" spans="1:20">
      <c r="A1762" t="n">
        <v>205</v>
      </c>
      <c r="B1762" t="s">
        <v>227</v>
      </c>
      <c r="C1762" t="n">
        <v>59</v>
      </c>
      <c r="D1762" t="n">
        <v>20</v>
      </c>
      <c r="E1762" t="s">
        <v>308</v>
      </c>
      <c r="F1762" t="n">
        <v>3201</v>
      </c>
      <c r="G1762" t="s">
        <v>309</v>
      </c>
      <c r="H1762" t="s">
        <v>233</v>
      </c>
      <c r="I1762" t="n">
        <v>500</v>
      </c>
      <c r="J1762" t="n">
        <v>458</v>
      </c>
      <c r="K1762" t="s">
        <v>230</v>
      </c>
      <c r="L1762" t="n">
        <v>250</v>
      </c>
      <c r="M1762" t="n">
        <v>0.07000000000000001</v>
      </c>
      <c r="N1762" t="n">
        <v>34.3</v>
      </c>
      <c r="O1762" t="s">
        <v>231</v>
      </c>
      <c r="P1762" t="s">
        <v>232</v>
      </c>
      <c r="Q1762" t="s">
        <v>232</v>
      </c>
      <c r="R1762" t="n">
        <v>15</v>
      </c>
      <c r="S1762" t="s">
        <v>233</v>
      </c>
      <c r="T1762" t="n">
        <v>5</v>
      </c>
    </row>
    <row r="1763" spans="1:20">
      <c r="A1763" t="n">
        <v>205</v>
      </c>
      <c r="B1763" t="s">
        <v>227</v>
      </c>
      <c r="C1763" t="n">
        <v>60</v>
      </c>
      <c r="D1763" t="n">
        <v>20</v>
      </c>
      <c r="E1763" t="s">
        <v>308</v>
      </c>
      <c r="F1763" t="n">
        <v>3201</v>
      </c>
      <c r="G1763" t="s">
        <v>309</v>
      </c>
      <c r="H1763" t="s">
        <v>233</v>
      </c>
      <c r="I1763" t="n">
        <v>500</v>
      </c>
      <c r="J1763" t="n">
        <v>458</v>
      </c>
      <c r="K1763" t="s">
        <v>230</v>
      </c>
      <c r="L1763" t="n">
        <v>99</v>
      </c>
      <c r="M1763" t="n">
        <v>0.2</v>
      </c>
      <c r="N1763" t="n">
        <v>20.8</v>
      </c>
      <c r="O1763" t="s">
        <v>231</v>
      </c>
      <c r="P1763" t="s">
        <v>232</v>
      </c>
      <c r="Q1763" t="s">
        <v>232</v>
      </c>
      <c r="R1763" t="n">
        <v>15</v>
      </c>
      <c r="S1763" t="s">
        <v>233</v>
      </c>
      <c r="T1763" t="n">
        <v>5</v>
      </c>
    </row>
    <row r="1764" spans="1:20">
      <c r="A1764" t="n">
        <v>205</v>
      </c>
      <c r="B1764" t="s">
        <v>227</v>
      </c>
      <c r="C1764" t="n">
        <v>61</v>
      </c>
      <c r="D1764" t="n">
        <v>20</v>
      </c>
      <c r="E1764" t="s">
        <v>308</v>
      </c>
      <c r="F1764" t="n">
        <v>3201</v>
      </c>
      <c r="G1764" t="s">
        <v>309</v>
      </c>
      <c r="H1764" t="s">
        <v>233</v>
      </c>
      <c r="I1764" t="n">
        <v>500</v>
      </c>
      <c r="J1764" t="n">
        <v>875</v>
      </c>
      <c r="K1764" t="s">
        <v>305</v>
      </c>
      <c r="L1764" t="n">
        <v>222</v>
      </c>
      <c r="M1764" t="n">
        <v>0.04</v>
      </c>
      <c r="N1764" t="n">
        <v>42.8</v>
      </c>
      <c r="O1764" t="s">
        <v>231</v>
      </c>
      <c r="P1764" t="s">
        <v>232</v>
      </c>
      <c r="Q1764" t="s">
        <v>232</v>
      </c>
      <c r="R1764" t="n">
        <v>15</v>
      </c>
      <c r="S1764" t="s">
        <v>233</v>
      </c>
      <c r="T1764" t="n">
        <v>5</v>
      </c>
    </row>
    <row r="1765" spans="1:20">
      <c r="A1765" t="n">
        <v>205</v>
      </c>
      <c r="B1765" t="s">
        <v>227</v>
      </c>
      <c r="C1765" t="n">
        <v>62</v>
      </c>
      <c r="D1765" t="n">
        <v>20</v>
      </c>
      <c r="E1765" t="s">
        <v>308</v>
      </c>
      <c r="F1765" t="n">
        <v>3201</v>
      </c>
      <c r="G1765" t="s">
        <v>309</v>
      </c>
      <c r="H1765" t="s">
        <v>233</v>
      </c>
      <c r="I1765" t="n">
        <v>500</v>
      </c>
      <c r="J1765" t="n">
        <v>945</v>
      </c>
      <c r="K1765" t="s">
        <v>282</v>
      </c>
      <c r="L1765" t="n">
        <v>448</v>
      </c>
      <c r="M1765" t="n">
        <v>0.05</v>
      </c>
      <c r="N1765" t="n">
        <v>39.2</v>
      </c>
      <c r="O1765" t="s">
        <v>231</v>
      </c>
      <c r="P1765" t="s">
        <v>232</v>
      </c>
      <c r="Q1765" t="s">
        <v>232</v>
      </c>
      <c r="R1765" t="n">
        <v>15</v>
      </c>
      <c r="S1765" t="s">
        <v>233</v>
      </c>
      <c r="T1765" t="n">
        <v>5</v>
      </c>
    </row>
    <row r="1766" spans="1:20">
      <c r="A1766" t="n">
        <v>205</v>
      </c>
      <c r="B1766" t="s">
        <v>291</v>
      </c>
      <c r="C1766" t="n">
        <v>1</v>
      </c>
      <c r="D1766" t="n">
        <v>20</v>
      </c>
      <c r="E1766" t="s">
        <v>308</v>
      </c>
      <c r="F1766" t="n">
        <v>3201</v>
      </c>
      <c r="G1766" t="s">
        <v>309</v>
      </c>
      <c r="H1766" t="s">
        <v>233</v>
      </c>
      <c r="I1766" t="n">
        <v>500</v>
      </c>
      <c r="J1766" t="n">
        <v>160</v>
      </c>
      <c r="K1766" t="s">
        <v>258</v>
      </c>
      <c r="L1766" t="n">
        <v>640</v>
      </c>
      <c r="M1766" t="n">
        <v>0.21</v>
      </c>
      <c r="N1766" t="n">
        <v>46.7</v>
      </c>
      <c r="O1766" t="s">
        <v>291</v>
      </c>
      <c r="P1766" t="s">
        <v>253</v>
      </c>
      <c r="Q1766" t="s">
        <v>253</v>
      </c>
      <c r="R1766" t="n">
        <v>15</v>
      </c>
      <c r="S1766" t="s">
        <v>233</v>
      </c>
      <c r="T1766" t="n">
        <v>5</v>
      </c>
    </row>
    <row r="1767" spans="1:20">
      <c r="A1767" t="n">
        <v>205</v>
      </c>
      <c r="B1767" t="s">
        <v>291</v>
      </c>
      <c r="C1767" t="n">
        <v>2</v>
      </c>
      <c r="D1767" t="n">
        <v>20</v>
      </c>
      <c r="E1767" t="s">
        <v>308</v>
      </c>
      <c r="F1767" t="n">
        <v>3201</v>
      </c>
      <c r="G1767" t="s">
        <v>309</v>
      </c>
      <c r="H1767" t="s">
        <v>233</v>
      </c>
      <c r="I1767" t="n">
        <v>500</v>
      </c>
      <c r="J1767" t="n">
        <v>458</v>
      </c>
      <c r="K1767" t="s">
        <v>230</v>
      </c>
      <c r="L1767" t="n">
        <v>653</v>
      </c>
      <c r="M1767" t="n">
        <v>0.09</v>
      </c>
      <c r="N1767" t="n">
        <v>34.1</v>
      </c>
      <c r="O1767" t="s">
        <v>291</v>
      </c>
      <c r="P1767" t="s">
        <v>253</v>
      </c>
      <c r="Q1767" t="s">
        <v>253</v>
      </c>
      <c r="R1767" t="n">
        <v>15</v>
      </c>
      <c r="S1767" t="s">
        <v>233</v>
      </c>
      <c r="T1767" t="n">
        <v>5</v>
      </c>
    </row>
    <row r="1768" spans="1:20">
      <c r="A1768" t="n">
        <v>205</v>
      </c>
      <c r="B1768" t="s">
        <v>291</v>
      </c>
      <c r="C1768" t="n">
        <v>3</v>
      </c>
      <c r="D1768" t="n">
        <v>20</v>
      </c>
      <c r="E1768" t="s">
        <v>308</v>
      </c>
      <c r="F1768" t="n">
        <v>3201</v>
      </c>
      <c r="G1768" t="s">
        <v>309</v>
      </c>
      <c r="H1768" t="s">
        <v>233</v>
      </c>
      <c r="I1768" t="n">
        <v>500</v>
      </c>
      <c r="J1768" t="n">
        <v>458</v>
      </c>
      <c r="K1768" t="s">
        <v>230</v>
      </c>
      <c r="L1768" t="n">
        <v>498</v>
      </c>
      <c r="M1768" t="n">
        <v>0.02</v>
      </c>
      <c r="N1768" t="n">
        <v>46.1</v>
      </c>
      <c r="O1768" t="s">
        <v>291</v>
      </c>
      <c r="P1768" t="s">
        <v>253</v>
      </c>
      <c r="Q1768" t="s">
        <v>253</v>
      </c>
      <c r="R1768" t="n">
        <v>15</v>
      </c>
      <c r="S1768" t="s">
        <v>233</v>
      </c>
      <c r="T1768" t="n">
        <v>5</v>
      </c>
    </row>
    <row r="1769" spans="1:20">
      <c r="A1769" t="n">
        <v>205</v>
      </c>
      <c r="B1769" t="s">
        <v>291</v>
      </c>
      <c r="C1769" t="n">
        <v>4</v>
      </c>
      <c r="D1769" t="n">
        <v>20</v>
      </c>
      <c r="E1769" t="s">
        <v>308</v>
      </c>
      <c r="F1769" t="n">
        <v>3201</v>
      </c>
      <c r="G1769" t="s">
        <v>309</v>
      </c>
      <c r="H1769" t="s">
        <v>233</v>
      </c>
      <c r="I1769" t="n">
        <v>500</v>
      </c>
      <c r="J1769" t="n">
        <v>458</v>
      </c>
      <c r="K1769" t="s">
        <v>230</v>
      </c>
      <c r="L1769" t="n">
        <v>125</v>
      </c>
      <c r="M1769" t="n">
        <v>0.06</v>
      </c>
      <c r="N1769" t="n">
        <v>36</v>
      </c>
      <c r="O1769" t="s">
        <v>291</v>
      </c>
      <c r="P1769" t="s">
        <v>253</v>
      </c>
      <c r="Q1769" t="s">
        <v>253</v>
      </c>
      <c r="R1769" t="n">
        <v>15</v>
      </c>
      <c r="S1769" t="s">
        <v>233</v>
      </c>
      <c r="T1769" t="n">
        <v>5</v>
      </c>
    </row>
    <row r="1770" spans="1:20">
      <c r="A1770" t="n">
        <v>206</v>
      </c>
      <c r="B1770" t="s">
        <v>227</v>
      </c>
      <c r="C1770" t="n">
        <v>53</v>
      </c>
      <c r="D1770" t="n">
        <v>20</v>
      </c>
      <c r="E1770" t="s">
        <v>308</v>
      </c>
      <c r="F1770" t="n">
        <v>3201</v>
      </c>
      <c r="G1770" t="s">
        <v>309</v>
      </c>
      <c r="H1770" t="s">
        <v>233</v>
      </c>
      <c r="I1770" t="n">
        <v>500</v>
      </c>
      <c r="J1770" t="n">
        <v>458</v>
      </c>
      <c r="K1770" t="s">
        <v>230</v>
      </c>
      <c r="L1770" t="n">
        <v>99</v>
      </c>
      <c r="M1770" t="n">
        <v>0.2</v>
      </c>
      <c r="N1770" t="n">
        <v>20.8</v>
      </c>
      <c r="O1770" t="s">
        <v>231</v>
      </c>
      <c r="P1770" t="s">
        <v>232</v>
      </c>
      <c r="Q1770" t="s">
        <v>232</v>
      </c>
      <c r="R1770" t="n">
        <v>15</v>
      </c>
      <c r="S1770" t="s">
        <v>233</v>
      </c>
      <c r="T1770" t="n">
        <v>5</v>
      </c>
    </row>
    <row r="1771" spans="1:20">
      <c r="A1771" t="n">
        <v>206</v>
      </c>
      <c r="B1771" t="s">
        <v>227</v>
      </c>
      <c r="C1771" t="n">
        <v>54</v>
      </c>
      <c r="D1771" t="n">
        <v>20</v>
      </c>
      <c r="E1771" t="s">
        <v>308</v>
      </c>
      <c r="F1771" t="n">
        <v>3201</v>
      </c>
      <c r="G1771" t="s">
        <v>309</v>
      </c>
      <c r="H1771" t="s">
        <v>233</v>
      </c>
      <c r="I1771" t="n">
        <v>500</v>
      </c>
      <c r="J1771" t="n">
        <v>945</v>
      </c>
      <c r="K1771" t="s">
        <v>282</v>
      </c>
      <c r="L1771" t="n">
        <v>312</v>
      </c>
      <c r="M1771" t="n">
        <v>0.03</v>
      </c>
      <c r="N1771" t="n">
        <v>38.4</v>
      </c>
      <c r="O1771" t="s">
        <v>231</v>
      </c>
      <c r="P1771" t="s">
        <v>232</v>
      </c>
      <c r="Q1771" t="s">
        <v>232</v>
      </c>
      <c r="R1771" t="n">
        <v>15</v>
      </c>
      <c r="S1771" t="s">
        <v>233</v>
      </c>
      <c r="T1771" t="n">
        <v>5</v>
      </c>
    </row>
    <row r="1772" spans="1:20">
      <c r="A1772" t="n">
        <v>206</v>
      </c>
      <c r="B1772" t="s">
        <v>227</v>
      </c>
      <c r="C1772" t="n">
        <v>55</v>
      </c>
      <c r="D1772" t="n">
        <v>20</v>
      </c>
      <c r="E1772" t="s">
        <v>308</v>
      </c>
      <c r="F1772" t="n">
        <v>3201</v>
      </c>
      <c r="G1772" t="s">
        <v>309</v>
      </c>
      <c r="H1772" t="s">
        <v>233</v>
      </c>
      <c r="I1772" t="n">
        <v>500</v>
      </c>
      <c r="J1772" t="n">
        <v>945</v>
      </c>
      <c r="K1772" t="s">
        <v>282</v>
      </c>
      <c r="L1772" t="n">
        <v>366</v>
      </c>
      <c r="M1772" t="n">
        <v>0.08</v>
      </c>
      <c r="N1772" t="n">
        <v>35</v>
      </c>
      <c r="O1772" t="s">
        <v>231</v>
      </c>
      <c r="P1772" t="s">
        <v>232</v>
      </c>
      <c r="Q1772" t="s">
        <v>232</v>
      </c>
      <c r="R1772" t="n">
        <v>15</v>
      </c>
      <c r="S1772" t="s">
        <v>233</v>
      </c>
      <c r="T1772" t="n">
        <v>5</v>
      </c>
    </row>
    <row r="1773" spans="1:20">
      <c r="A1773" t="n">
        <v>206</v>
      </c>
      <c r="B1773" t="s">
        <v>227</v>
      </c>
      <c r="C1773" t="n">
        <v>60</v>
      </c>
      <c r="D1773" t="n">
        <v>213</v>
      </c>
      <c r="E1773" t="s">
        <v>319</v>
      </c>
      <c r="F1773" t="n">
        <v>3201</v>
      </c>
      <c r="G1773" t="s">
        <v>309</v>
      </c>
      <c r="H1773" t="s">
        <v>233</v>
      </c>
      <c r="I1773" t="n">
        <v>500</v>
      </c>
      <c r="J1773" t="n">
        <v>260</v>
      </c>
      <c r="K1773" t="s">
        <v>250</v>
      </c>
      <c r="L1773" t="n">
        <v>5</v>
      </c>
      <c r="M1773" t="n">
        <v>0</v>
      </c>
      <c r="N1773" t="n">
        <v>0</v>
      </c>
    </row>
    <row r="1774" spans="1:20">
      <c r="A1774" t="n">
        <v>206</v>
      </c>
      <c r="B1774" t="s">
        <v>227</v>
      </c>
      <c r="C1774" t="n">
        <v>66</v>
      </c>
      <c r="D1774" t="n">
        <v>20</v>
      </c>
      <c r="E1774" t="s">
        <v>308</v>
      </c>
      <c r="F1774" t="n">
        <v>3201</v>
      </c>
      <c r="G1774" t="s">
        <v>309</v>
      </c>
      <c r="H1774" t="s">
        <v>233</v>
      </c>
      <c r="I1774" t="n">
        <v>500</v>
      </c>
      <c r="J1774" t="n">
        <v>945</v>
      </c>
      <c r="K1774" t="s">
        <v>282</v>
      </c>
      <c r="L1774" t="n">
        <v>311</v>
      </c>
      <c r="M1774" t="n">
        <v>0.07000000000000001</v>
      </c>
      <c r="N1774" t="n">
        <v>36</v>
      </c>
      <c r="O1774" t="s">
        <v>231</v>
      </c>
      <c r="P1774" t="s">
        <v>232</v>
      </c>
      <c r="Q1774" t="s">
        <v>232</v>
      </c>
      <c r="R1774" t="n">
        <v>15</v>
      </c>
      <c r="S1774" t="s">
        <v>233</v>
      </c>
      <c r="T1774" t="n">
        <v>5</v>
      </c>
    </row>
    <row r="1775" spans="1:20">
      <c r="A1775" t="n">
        <v>206</v>
      </c>
      <c r="B1775" t="s">
        <v>227</v>
      </c>
      <c r="C1775" t="n">
        <v>67</v>
      </c>
      <c r="D1775" t="n">
        <v>20</v>
      </c>
      <c r="E1775" t="s">
        <v>308</v>
      </c>
      <c r="F1775" t="n">
        <v>3201</v>
      </c>
      <c r="G1775" t="s">
        <v>309</v>
      </c>
      <c r="H1775" t="s">
        <v>233</v>
      </c>
      <c r="I1775" t="n">
        <v>500</v>
      </c>
      <c r="J1775" t="n">
        <v>280</v>
      </c>
      <c r="K1775" t="s">
        <v>310</v>
      </c>
      <c r="L1775" t="n">
        <v>386</v>
      </c>
      <c r="M1775" t="n">
        <v>0.06</v>
      </c>
      <c r="N1775" t="n">
        <v>38.5</v>
      </c>
      <c r="O1775" t="s">
        <v>231</v>
      </c>
      <c r="P1775" t="s">
        <v>232</v>
      </c>
      <c r="Q1775" t="s">
        <v>232</v>
      </c>
      <c r="R1775" t="n">
        <v>15</v>
      </c>
      <c r="S1775" t="s">
        <v>233</v>
      </c>
      <c r="T1775" t="n">
        <v>5</v>
      </c>
    </row>
    <row r="1776" spans="1:20">
      <c r="A1776" t="n">
        <v>206</v>
      </c>
      <c r="B1776" t="s">
        <v>291</v>
      </c>
      <c r="C1776" t="n">
        <v>1</v>
      </c>
      <c r="D1776" t="n">
        <v>20</v>
      </c>
      <c r="E1776" t="s">
        <v>308</v>
      </c>
      <c r="F1776" t="n">
        <v>3201</v>
      </c>
      <c r="G1776" t="s">
        <v>309</v>
      </c>
      <c r="H1776" t="s">
        <v>233</v>
      </c>
      <c r="I1776" t="n">
        <v>500</v>
      </c>
      <c r="J1776" t="n">
        <v>458</v>
      </c>
      <c r="K1776" t="s">
        <v>230</v>
      </c>
      <c r="L1776" t="n">
        <v>217</v>
      </c>
      <c r="M1776" t="n">
        <v>0.21</v>
      </c>
      <c r="N1776" t="n">
        <v>20.5</v>
      </c>
      <c r="O1776" t="s">
        <v>291</v>
      </c>
      <c r="P1776" t="s">
        <v>253</v>
      </c>
      <c r="Q1776" t="s">
        <v>253</v>
      </c>
      <c r="R1776" t="n">
        <v>15</v>
      </c>
      <c r="S1776" t="s">
        <v>233</v>
      </c>
      <c r="T1776" t="n">
        <v>5</v>
      </c>
    </row>
    <row r="1777" spans="1:20">
      <c r="A1777" t="n">
        <v>206</v>
      </c>
      <c r="B1777" t="s">
        <v>291</v>
      </c>
      <c r="C1777" t="n">
        <v>2</v>
      </c>
      <c r="D1777" t="n">
        <v>20</v>
      </c>
      <c r="E1777" t="s">
        <v>308</v>
      </c>
      <c r="F1777" t="n">
        <v>3201</v>
      </c>
      <c r="G1777" t="s">
        <v>309</v>
      </c>
      <c r="H1777" t="s">
        <v>233</v>
      </c>
      <c r="I1777" t="n">
        <v>500</v>
      </c>
      <c r="J1777" t="n">
        <v>458</v>
      </c>
      <c r="K1777" t="s">
        <v>230</v>
      </c>
      <c r="L1777" t="n">
        <v>367</v>
      </c>
      <c r="M1777" t="n">
        <v>0.05</v>
      </c>
      <c r="N1777" t="n">
        <v>40.3</v>
      </c>
      <c r="O1777" t="s">
        <v>291</v>
      </c>
      <c r="P1777" t="s">
        <v>253</v>
      </c>
      <c r="Q1777" t="s">
        <v>253</v>
      </c>
      <c r="R1777" t="n">
        <v>15</v>
      </c>
      <c r="S1777" t="s">
        <v>233</v>
      </c>
      <c r="T1777" t="n">
        <v>5</v>
      </c>
    </row>
    <row r="1778" spans="1:20">
      <c r="A1778" t="n">
        <v>206</v>
      </c>
      <c r="B1778" t="s">
        <v>291</v>
      </c>
      <c r="C1778" t="n">
        <v>3</v>
      </c>
      <c r="D1778" t="n">
        <v>20</v>
      </c>
      <c r="E1778" t="s">
        <v>308</v>
      </c>
      <c r="F1778" t="n">
        <v>3201</v>
      </c>
      <c r="G1778" t="s">
        <v>309</v>
      </c>
      <c r="H1778" t="s">
        <v>233</v>
      </c>
      <c r="I1778" t="n">
        <v>500</v>
      </c>
      <c r="J1778" t="n">
        <v>280</v>
      </c>
      <c r="K1778" t="s">
        <v>310</v>
      </c>
      <c r="L1778" t="n">
        <v>627</v>
      </c>
      <c r="M1778" t="n">
        <v>0.1</v>
      </c>
      <c r="N1778" t="n">
        <v>31</v>
      </c>
      <c r="O1778" t="s">
        <v>291</v>
      </c>
      <c r="P1778" t="s">
        <v>253</v>
      </c>
      <c r="Q1778" t="s">
        <v>253</v>
      </c>
      <c r="R1778" t="n">
        <v>15</v>
      </c>
      <c r="S1778" t="s">
        <v>233</v>
      </c>
      <c r="T1778" t="n">
        <v>5</v>
      </c>
    </row>
    <row r="1779" spans="1:20">
      <c r="A1779" t="n">
        <v>206</v>
      </c>
      <c r="B1779" t="s">
        <v>291</v>
      </c>
      <c r="C1779" t="n">
        <v>4</v>
      </c>
      <c r="D1779" t="n">
        <v>20</v>
      </c>
      <c r="E1779" t="s">
        <v>308</v>
      </c>
      <c r="F1779" t="n">
        <v>3201</v>
      </c>
      <c r="G1779" t="s">
        <v>309</v>
      </c>
      <c r="H1779" t="s">
        <v>233</v>
      </c>
      <c r="I1779" t="n">
        <v>500</v>
      </c>
      <c r="J1779" t="n">
        <v>458</v>
      </c>
      <c r="K1779" t="s">
        <v>230</v>
      </c>
      <c r="L1779" t="n">
        <v>318</v>
      </c>
      <c r="M1779" t="n">
        <v>0.4</v>
      </c>
      <c r="N1779" t="n">
        <v>47.3</v>
      </c>
      <c r="O1779" t="s">
        <v>291</v>
      </c>
      <c r="P1779" t="s">
        <v>253</v>
      </c>
      <c r="Q1779" t="s">
        <v>253</v>
      </c>
      <c r="R1779" t="n">
        <v>15</v>
      </c>
      <c r="S1779" t="s">
        <v>233</v>
      </c>
      <c r="T1779" t="n">
        <v>5</v>
      </c>
    </row>
    <row r="1780" spans="1:20">
      <c r="A1780" t="n">
        <v>207</v>
      </c>
      <c r="B1780" t="s">
        <v>227</v>
      </c>
      <c r="C1780" t="n">
        <v>62</v>
      </c>
      <c r="D1780" t="n">
        <v>20</v>
      </c>
      <c r="E1780" t="s">
        <v>308</v>
      </c>
      <c r="F1780" t="n">
        <v>3201</v>
      </c>
      <c r="G1780" t="s">
        <v>309</v>
      </c>
      <c r="H1780" t="s">
        <v>233</v>
      </c>
      <c r="I1780" t="n">
        <v>500</v>
      </c>
      <c r="J1780" t="n">
        <v>280</v>
      </c>
      <c r="K1780" t="s">
        <v>310</v>
      </c>
      <c r="L1780" t="n">
        <v>401</v>
      </c>
      <c r="M1780" t="n">
        <v>0.05</v>
      </c>
      <c r="N1780" t="n">
        <v>33.1</v>
      </c>
      <c r="O1780" t="s">
        <v>231</v>
      </c>
      <c r="P1780" t="s">
        <v>232</v>
      </c>
      <c r="Q1780" t="s">
        <v>232</v>
      </c>
      <c r="R1780" t="n">
        <v>15</v>
      </c>
      <c r="S1780" t="s">
        <v>233</v>
      </c>
      <c r="T1780" t="n">
        <v>5</v>
      </c>
    </row>
    <row r="1781" spans="1:20">
      <c r="A1781" t="n">
        <v>207</v>
      </c>
      <c r="B1781" t="s">
        <v>227</v>
      </c>
      <c r="C1781" t="n">
        <v>63</v>
      </c>
      <c r="D1781" t="n">
        <v>20</v>
      </c>
      <c r="E1781" t="s">
        <v>308</v>
      </c>
      <c r="F1781" t="n">
        <v>3201</v>
      </c>
      <c r="G1781" t="s">
        <v>309</v>
      </c>
      <c r="H1781" t="s">
        <v>233</v>
      </c>
      <c r="I1781" t="n">
        <v>500</v>
      </c>
      <c r="J1781" t="n">
        <v>458</v>
      </c>
      <c r="K1781" t="s">
        <v>230</v>
      </c>
      <c r="L1781" t="n">
        <v>235</v>
      </c>
      <c r="M1781" t="n">
        <v>0.02</v>
      </c>
      <c r="N1781" t="n">
        <v>46.4</v>
      </c>
      <c r="O1781" t="s">
        <v>231</v>
      </c>
      <c r="P1781" t="s">
        <v>232</v>
      </c>
      <c r="Q1781" t="s">
        <v>232</v>
      </c>
      <c r="R1781" t="n">
        <v>15</v>
      </c>
      <c r="S1781" t="s">
        <v>233</v>
      </c>
      <c r="T1781" t="n">
        <v>5</v>
      </c>
    </row>
    <row r="1782" spans="1:20">
      <c r="A1782" t="n">
        <v>207</v>
      </c>
      <c r="B1782" t="s">
        <v>227</v>
      </c>
      <c r="C1782" t="n">
        <v>64</v>
      </c>
      <c r="D1782" t="n">
        <v>20</v>
      </c>
      <c r="E1782" t="s">
        <v>308</v>
      </c>
      <c r="F1782" t="n">
        <v>3201</v>
      </c>
      <c r="G1782" t="s">
        <v>309</v>
      </c>
      <c r="H1782" t="s">
        <v>233</v>
      </c>
      <c r="I1782" t="n">
        <v>500</v>
      </c>
      <c r="J1782" t="n">
        <v>458</v>
      </c>
      <c r="K1782" t="s">
        <v>230</v>
      </c>
      <c r="L1782" t="n">
        <v>84</v>
      </c>
      <c r="M1782" t="n">
        <v>0.05</v>
      </c>
      <c r="N1782" t="n">
        <v>36.2</v>
      </c>
      <c r="O1782" t="s">
        <v>231</v>
      </c>
      <c r="P1782" t="s">
        <v>232</v>
      </c>
      <c r="Q1782" t="s">
        <v>232</v>
      </c>
      <c r="R1782" t="n">
        <v>15</v>
      </c>
      <c r="S1782" t="s">
        <v>233</v>
      </c>
      <c r="T1782" t="n">
        <v>5</v>
      </c>
    </row>
    <row r="1783" spans="1:20">
      <c r="A1783" t="n">
        <v>207</v>
      </c>
      <c r="B1783" t="s">
        <v>227</v>
      </c>
      <c r="C1783" t="n">
        <v>65</v>
      </c>
      <c r="D1783" t="n">
        <v>20</v>
      </c>
      <c r="E1783" t="s">
        <v>308</v>
      </c>
      <c r="F1783" t="n">
        <v>3201</v>
      </c>
      <c r="G1783" t="s">
        <v>309</v>
      </c>
      <c r="H1783" t="s">
        <v>233</v>
      </c>
      <c r="I1783" t="n">
        <v>500</v>
      </c>
      <c r="J1783" t="n">
        <v>458</v>
      </c>
      <c r="K1783" t="s">
        <v>230</v>
      </c>
      <c r="L1783" t="n">
        <v>101</v>
      </c>
      <c r="M1783" t="n">
        <v>0.2</v>
      </c>
      <c r="N1783" t="n">
        <v>20.8</v>
      </c>
      <c r="O1783" t="s">
        <v>231</v>
      </c>
      <c r="P1783" t="s">
        <v>232</v>
      </c>
      <c r="Q1783" t="s">
        <v>232</v>
      </c>
      <c r="R1783" t="n">
        <v>15</v>
      </c>
      <c r="S1783" t="s">
        <v>233</v>
      </c>
      <c r="T1783" t="n">
        <v>5</v>
      </c>
    </row>
    <row r="1784" spans="1:20">
      <c r="A1784" t="n">
        <v>207</v>
      </c>
      <c r="B1784" t="s">
        <v>291</v>
      </c>
      <c r="C1784" t="n">
        <v>1</v>
      </c>
      <c r="D1784" t="n">
        <v>20</v>
      </c>
      <c r="E1784" t="s">
        <v>308</v>
      </c>
      <c r="F1784" t="n">
        <v>3201</v>
      </c>
      <c r="G1784" t="s">
        <v>309</v>
      </c>
      <c r="H1784" t="s">
        <v>233</v>
      </c>
      <c r="I1784" t="n">
        <v>500</v>
      </c>
      <c r="J1784" t="n">
        <v>685</v>
      </c>
      <c r="K1784" t="s">
        <v>321</v>
      </c>
      <c r="L1784" t="n">
        <v>669</v>
      </c>
      <c r="M1784" t="n">
        <v>0.18</v>
      </c>
      <c r="N1784" t="n">
        <v>39.1</v>
      </c>
      <c r="O1784" t="s">
        <v>291</v>
      </c>
      <c r="P1784" t="s">
        <v>253</v>
      </c>
      <c r="Q1784" t="s">
        <v>253</v>
      </c>
      <c r="R1784" t="n">
        <v>15</v>
      </c>
      <c r="S1784" t="s">
        <v>233</v>
      </c>
      <c r="T1784" t="n">
        <v>5</v>
      </c>
    </row>
    <row r="1785" spans="1:20">
      <c r="A1785" t="n">
        <v>207</v>
      </c>
      <c r="B1785" t="s">
        <v>291</v>
      </c>
      <c r="C1785" t="n">
        <v>2</v>
      </c>
      <c r="D1785" t="n">
        <v>20</v>
      </c>
      <c r="E1785" t="s">
        <v>308</v>
      </c>
      <c r="F1785" t="n">
        <v>3201</v>
      </c>
      <c r="G1785" t="s">
        <v>309</v>
      </c>
      <c r="H1785" t="s">
        <v>233</v>
      </c>
      <c r="I1785" t="n">
        <v>500</v>
      </c>
      <c r="J1785" t="n">
        <v>280</v>
      </c>
      <c r="K1785" t="s">
        <v>310</v>
      </c>
      <c r="L1785" t="n">
        <v>600</v>
      </c>
      <c r="M1785" t="n">
        <v>0.1</v>
      </c>
      <c r="N1785" t="n">
        <v>31.7</v>
      </c>
      <c r="O1785" t="s">
        <v>291</v>
      </c>
      <c r="P1785" t="s">
        <v>253</v>
      </c>
      <c r="Q1785" t="s">
        <v>253</v>
      </c>
      <c r="R1785" t="n">
        <v>15</v>
      </c>
      <c r="S1785" t="s">
        <v>233</v>
      </c>
      <c r="T1785" t="n">
        <v>5</v>
      </c>
    </row>
    <row r="1786" spans="1:20">
      <c r="A1786" t="n">
        <v>207</v>
      </c>
      <c r="B1786" t="s">
        <v>291</v>
      </c>
      <c r="C1786" t="n">
        <v>3</v>
      </c>
      <c r="D1786" t="n">
        <v>20</v>
      </c>
      <c r="E1786" t="s">
        <v>308</v>
      </c>
      <c r="F1786" t="n">
        <v>3201</v>
      </c>
      <c r="G1786" t="s">
        <v>309</v>
      </c>
      <c r="H1786" t="s">
        <v>233</v>
      </c>
      <c r="I1786" t="n">
        <v>500</v>
      </c>
      <c r="J1786" t="n">
        <v>712</v>
      </c>
      <c r="K1786" t="s">
        <v>278</v>
      </c>
      <c r="L1786" t="n">
        <v>650</v>
      </c>
      <c r="M1786" t="n">
        <v>0.04</v>
      </c>
      <c r="N1786" t="n">
        <v>43.8</v>
      </c>
      <c r="O1786" t="s">
        <v>291</v>
      </c>
      <c r="P1786" t="s">
        <v>253</v>
      </c>
      <c r="Q1786" t="s">
        <v>253</v>
      </c>
      <c r="R1786" t="n">
        <v>15</v>
      </c>
      <c r="S1786" t="s">
        <v>233</v>
      </c>
      <c r="T1786" t="n">
        <v>5</v>
      </c>
    </row>
    <row r="1787" spans="1:20">
      <c r="A1787" t="n">
        <v>207</v>
      </c>
      <c r="B1787" t="s">
        <v>236</v>
      </c>
      <c r="C1787" t="n">
        <v>1</v>
      </c>
      <c r="D1787" t="n">
        <v>216</v>
      </c>
      <c r="E1787" t="s">
        <v>311</v>
      </c>
      <c r="F1787" t="n">
        <v>3201</v>
      </c>
      <c r="G1787" t="s">
        <v>309</v>
      </c>
      <c r="H1787" t="s">
        <v>233</v>
      </c>
      <c r="I1787" t="n">
        <v>500</v>
      </c>
      <c r="J1787" t="n">
        <v>515</v>
      </c>
      <c r="K1787" t="s">
        <v>315</v>
      </c>
      <c r="L1787" t="n">
        <v>312</v>
      </c>
      <c r="M1787" t="n">
        <v>0</v>
      </c>
      <c r="N1787" t="n">
        <v>0</v>
      </c>
    </row>
    <row r="1788" spans="1:20">
      <c r="A1788" t="n">
        <v>208</v>
      </c>
      <c r="B1788" t="s">
        <v>227</v>
      </c>
      <c r="C1788" t="n">
        <v>41</v>
      </c>
      <c r="D1788" t="n">
        <v>20</v>
      </c>
      <c r="E1788" t="s">
        <v>308</v>
      </c>
      <c r="F1788" t="n">
        <v>3201</v>
      </c>
      <c r="G1788" t="s">
        <v>309</v>
      </c>
      <c r="H1788" t="s">
        <v>233</v>
      </c>
      <c r="I1788" t="n">
        <v>500</v>
      </c>
      <c r="J1788" t="n">
        <v>280</v>
      </c>
      <c r="K1788" t="s">
        <v>310</v>
      </c>
      <c r="L1788" t="n">
        <v>98</v>
      </c>
      <c r="M1788" t="n">
        <v>0.24</v>
      </c>
      <c r="N1788" t="n">
        <v>16.7</v>
      </c>
      <c r="O1788" t="s">
        <v>231</v>
      </c>
      <c r="P1788" t="s">
        <v>232</v>
      </c>
      <c r="Q1788" t="s">
        <v>232</v>
      </c>
      <c r="R1788" t="n">
        <v>15</v>
      </c>
      <c r="S1788" t="s">
        <v>233</v>
      </c>
      <c r="T1788" t="n">
        <v>5</v>
      </c>
    </row>
    <row r="1789" spans="1:20">
      <c r="A1789" t="n">
        <v>208</v>
      </c>
      <c r="B1789" t="s">
        <v>227</v>
      </c>
      <c r="C1789" t="n">
        <v>42</v>
      </c>
      <c r="D1789" t="n">
        <v>20</v>
      </c>
      <c r="E1789" t="s">
        <v>308</v>
      </c>
      <c r="F1789" t="n">
        <v>3201</v>
      </c>
      <c r="G1789" t="s">
        <v>309</v>
      </c>
      <c r="H1789" t="s">
        <v>233</v>
      </c>
      <c r="I1789" t="n">
        <v>500</v>
      </c>
      <c r="J1789" t="n">
        <v>280</v>
      </c>
      <c r="K1789" t="s">
        <v>310</v>
      </c>
      <c r="L1789" t="n">
        <v>376</v>
      </c>
      <c r="M1789" t="n">
        <v>0.06</v>
      </c>
      <c r="N1789" t="n">
        <v>39.5</v>
      </c>
      <c r="O1789" t="s">
        <v>231</v>
      </c>
      <c r="P1789" t="s">
        <v>232</v>
      </c>
      <c r="Q1789" t="s">
        <v>232</v>
      </c>
      <c r="R1789" t="n">
        <v>15</v>
      </c>
      <c r="S1789" t="s">
        <v>233</v>
      </c>
      <c r="T1789" t="n">
        <v>5</v>
      </c>
    </row>
    <row r="1790" spans="1:20">
      <c r="A1790" t="n">
        <v>208</v>
      </c>
      <c r="B1790" t="s">
        <v>227</v>
      </c>
      <c r="C1790" t="n">
        <v>43</v>
      </c>
      <c r="D1790" t="n">
        <v>20</v>
      </c>
      <c r="E1790" t="s">
        <v>308</v>
      </c>
      <c r="F1790" t="n">
        <v>3201</v>
      </c>
      <c r="G1790" t="s">
        <v>309</v>
      </c>
      <c r="H1790" t="s">
        <v>233</v>
      </c>
      <c r="I1790" t="n">
        <v>500</v>
      </c>
      <c r="J1790" t="n">
        <v>280</v>
      </c>
      <c r="K1790" t="s">
        <v>310</v>
      </c>
      <c r="L1790" t="n">
        <v>584</v>
      </c>
      <c r="M1790" t="n">
        <v>0.3</v>
      </c>
      <c r="N1790" t="n">
        <v>44.9</v>
      </c>
      <c r="O1790" t="s">
        <v>231</v>
      </c>
      <c r="P1790" t="s">
        <v>232</v>
      </c>
      <c r="Q1790" t="s">
        <v>232</v>
      </c>
      <c r="R1790" t="n">
        <v>15</v>
      </c>
      <c r="S1790" t="s">
        <v>233</v>
      </c>
      <c r="T1790" t="n">
        <v>5</v>
      </c>
    </row>
    <row r="1791" spans="1:20">
      <c r="A1791" t="n">
        <v>208</v>
      </c>
      <c r="B1791" t="s">
        <v>227</v>
      </c>
      <c r="C1791" t="n">
        <v>44</v>
      </c>
      <c r="D1791" t="n">
        <v>20</v>
      </c>
      <c r="E1791" t="s">
        <v>308</v>
      </c>
      <c r="F1791" t="n">
        <v>3201</v>
      </c>
      <c r="G1791" t="s">
        <v>309</v>
      </c>
      <c r="H1791" t="s">
        <v>233</v>
      </c>
      <c r="I1791" t="n">
        <v>500</v>
      </c>
      <c r="J1791" t="n">
        <v>458</v>
      </c>
      <c r="K1791" t="s">
        <v>230</v>
      </c>
      <c r="L1791" t="n">
        <v>88</v>
      </c>
      <c r="M1791" t="n">
        <v>0.2</v>
      </c>
      <c r="N1791" t="n">
        <v>29.8</v>
      </c>
      <c r="O1791" t="s">
        <v>231</v>
      </c>
      <c r="P1791" t="s">
        <v>232</v>
      </c>
      <c r="Q1791" t="s">
        <v>232</v>
      </c>
      <c r="R1791" t="n">
        <v>15</v>
      </c>
      <c r="S1791" t="s">
        <v>233</v>
      </c>
      <c r="T1791" t="n">
        <v>5</v>
      </c>
    </row>
    <row r="1792" spans="1:20">
      <c r="A1792" t="n">
        <v>208</v>
      </c>
      <c r="B1792" t="s">
        <v>227</v>
      </c>
      <c r="C1792" t="n">
        <v>45</v>
      </c>
      <c r="D1792" t="n">
        <v>20</v>
      </c>
      <c r="E1792" t="s">
        <v>308</v>
      </c>
      <c r="F1792" t="n">
        <v>3201</v>
      </c>
      <c r="G1792" t="s">
        <v>309</v>
      </c>
      <c r="H1792" t="s">
        <v>233</v>
      </c>
      <c r="I1792" t="n">
        <v>500</v>
      </c>
      <c r="J1792" t="n">
        <v>458</v>
      </c>
      <c r="K1792" t="s">
        <v>230</v>
      </c>
      <c r="L1792" t="n">
        <v>299</v>
      </c>
      <c r="M1792" t="n">
        <v>0.1</v>
      </c>
      <c r="N1792" t="n">
        <v>31.8</v>
      </c>
      <c r="O1792" t="s">
        <v>231</v>
      </c>
      <c r="P1792" t="s">
        <v>232</v>
      </c>
      <c r="Q1792" t="s">
        <v>232</v>
      </c>
      <c r="R1792" t="n">
        <v>15</v>
      </c>
      <c r="S1792" t="s">
        <v>233</v>
      </c>
      <c r="T1792" t="n">
        <v>5</v>
      </c>
    </row>
    <row r="1793" spans="1:20">
      <c r="A1793" t="n">
        <v>208</v>
      </c>
      <c r="B1793" t="s">
        <v>227</v>
      </c>
      <c r="C1793" t="n">
        <v>46</v>
      </c>
      <c r="D1793" t="n">
        <v>20</v>
      </c>
      <c r="E1793" t="s">
        <v>308</v>
      </c>
      <c r="F1793" t="n">
        <v>3201</v>
      </c>
      <c r="G1793" t="s">
        <v>309</v>
      </c>
      <c r="H1793" t="s">
        <v>233</v>
      </c>
      <c r="I1793" t="n">
        <v>500</v>
      </c>
      <c r="J1793" t="n">
        <v>458</v>
      </c>
      <c r="K1793" t="s">
        <v>230</v>
      </c>
      <c r="L1793" t="n">
        <v>348</v>
      </c>
      <c r="M1793" t="n">
        <v>0.2</v>
      </c>
      <c r="N1793" t="n">
        <v>46.3</v>
      </c>
      <c r="O1793" t="s">
        <v>231</v>
      </c>
      <c r="P1793" t="s">
        <v>232</v>
      </c>
      <c r="Q1793" t="s">
        <v>232</v>
      </c>
      <c r="R1793" t="n">
        <v>15</v>
      </c>
      <c r="S1793" t="s">
        <v>233</v>
      </c>
      <c r="T1793" t="n">
        <v>5</v>
      </c>
    </row>
    <row r="1794" spans="1:20">
      <c r="A1794" t="n">
        <v>208</v>
      </c>
      <c r="B1794" t="s">
        <v>227</v>
      </c>
      <c r="C1794" t="n">
        <v>47</v>
      </c>
      <c r="D1794" t="n">
        <v>20</v>
      </c>
      <c r="E1794" t="s">
        <v>308</v>
      </c>
      <c r="F1794" t="n">
        <v>3201</v>
      </c>
      <c r="G1794" t="s">
        <v>309</v>
      </c>
      <c r="H1794" t="s">
        <v>233</v>
      </c>
      <c r="I1794" t="n">
        <v>500</v>
      </c>
      <c r="J1794" t="n">
        <v>945</v>
      </c>
      <c r="K1794" t="s">
        <v>282</v>
      </c>
      <c r="L1794" t="n">
        <v>332</v>
      </c>
      <c r="M1794" t="n">
        <v>0.08</v>
      </c>
      <c r="N1794" t="n">
        <v>35.5</v>
      </c>
      <c r="O1794" t="s">
        <v>231</v>
      </c>
      <c r="P1794" t="s">
        <v>232</v>
      </c>
      <c r="Q1794" t="s">
        <v>232</v>
      </c>
      <c r="R1794" t="n">
        <v>15</v>
      </c>
      <c r="S1794" t="s">
        <v>233</v>
      </c>
      <c r="T1794" t="n">
        <v>5</v>
      </c>
    </row>
    <row r="1795" spans="1:20">
      <c r="A1795" t="n">
        <v>208</v>
      </c>
      <c r="B1795" t="s">
        <v>291</v>
      </c>
      <c r="C1795" t="n">
        <v>1</v>
      </c>
      <c r="D1795" t="n">
        <v>20</v>
      </c>
      <c r="E1795" t="s">
        <v>308</v>
      </c>
      <c r="F1795" t="n">
        <v>3201</v>
      </c>
      <c r="G1795" t="s">
        <v>309</v>
      </c>
      <c r="H1795" t="s">
        <v>233</v>
      </c>
      <c r="I1795" t="n">
        <v>500</v>
      </c>
      <c r="J1795" t="n">
        <v>945</v>
      </c>
      <c r="K1795" t="s">
        <v>282</v>
      </c>
      <c r="L1795" t="n">
        <v>581</v>
      </c>
      <c r="M1795" t="n">
        <v>0.03</v>
      </c>
      <c r="N1795" t="n">
        <v>40.7</v>
      </c>
      <c r="O1795" t="s">
        <v>291</v>
      </c>
      <c r="P1795" t="s">
        <v>253</v>
      </c>
      <c r="Q1795" t="s">
        <v>253</v>
      </c>
      <c r="R1795" t="n">
        <v>15</v>
      </c>
      <c r="S1795" t="s">
        <v>233</v>
      </c>
      <c r="T1795" t="n">
        <v>5</v>
      </c>
    </row>
    <row r="1796" spans="1:20">
      <c r="A1796" t="n">
        <v>208</v>
      </c>
      <c r="B1796" t="s">
        <v>291</v>
      </c>
      <c r="C1796" t="n">
        <v>2</v>
      </c>
      <c r="D1796" t="n">
        <v>20</v>
      </c>
      <c r="E1796" t="s">
        <v>308</v>
      </c>
      <c r="F1796" t="n">
        <v>3201</v>
      </c>
      <c r="G1796" t="s">
        <v>309</v>
      </c>
      <c r="H1796" t="s">
        <v>233</v>
      </c>
      <c r="I1796" t="n">
        <v>500</v>
      </c>
      <c r="J1796" t="n">
        <v>458</v>
      </c>
      <c r="K1796" t="s">
        <v>230</v>
      </c>
      <c r="L1796" t="n">
        <v>318</v>
      </c>
      <c r="M1796" t="n">
        <v>0.21</v>
      </c>
      <c r="N1796" t="n">
        <v>20.9</v>
      </c>
      <c r="O1796" t="s">
        <v>291</v>
      </c>
      <c r="P1796" t="s">
        <v>253</v>
      </c>
      <c r="Q1796" t="s">
        <v>253</v>
      </c>
      <c r="R1796" t="n">
        <v>15</v>
      </c>
      <c r="S1796" t="s">
        <v>233</v>
      </c>
      <c r="T1796" t="n">
        <v>5</v>
      </c>
    </row>
    <row r="1797" spans="1:20">
      <c r="A1797" t="n">
        <v>208</v>
      </c>
      <c r="B1797" t="s">
        <v>291</v>
      </c>
      <c r="C1797" t="n">
        <v>3</v>
      </c>
      <c r="D1797" t="n">
        <v>20</v>
      </c>
      <c r="E1797" t="s">
        <v>308</v>
      </c>
      <c r="F1797" t="n">
        <v>3201</v>
      </c>
      <c r="G1797" t="s">
        <v>309</v>
      </c>
      <c r="H1797" t="s">
        <v>233</v>
      </c>
      <c r="I1797" t="n">
        <v>500</v>
      </c>
      <c r="J1797" t="n">
        <v>580</v>
      </c>
      <c r="K1797" t="s">
        <v>248</v>
      </c>
      <c r="L1797" t="n">
        <v>343</v>
      </c>
      <c r="M1797" t="n">
        <v>0.06</v>
      </c>
      <c r="N1797" t="n">
        <v>36.8</v>
      </c>
      <c r="O1797" t="s">
        <v>291</v>
      </c>
      <c r="P1797" t="s">
        <v>253</v>
      </c>
      <c r="Q1797" t="s">
        <v>253</v>
      </c>
      <c r="R1797" t="n">
        <v>15</v>
      </c>
      <c r="S1797" t="s">
        <v>233</v>
      </c>
      <c r="T1797" t="n">
        <v>5</v>
      </c>
    </row>
    <row r="1798" spans="1:20">
      <c r="A1798" t="n">
        <v>208</v>
      </c>
      <c r="B1798" t="s">
        <v>291</v>
      </c>
      <c r="C1798" t="n">
        <v>4</v>
      </c>
      <c r="D1798" t="n">
        <v>20</v>
      </c>
      <c r="E1798" t="s">
        <v>308</v>
      </c>
      <c r="F1798" t="n">
        <v>3201</v>
      </c>
      <c r="G1798" t="s">
        <v>309</v>
      </c>
      <c r="H1798" t="s">
        <v>233</v>
      </c>
      <c r="I1798" t="n">
        <v>500</v>
      </c>
      <c r="J1798" t="n">
        <v>232</v>
      </c>
      <c r="K1798" t="s">
        <v>266</v>
      </c>
      <c r="L1798" t="n">
        <v>674</v>
      </c>
      <c r="M1798" t="n">
        <v>0.1</v>
      </c>
      <c r="N1798" t="n">
        <v>33.6</v>
      </c>
      <c r="O1798" t="s">
        <v>291</v>
      </c>
      <c r="P1798" t="s">
        <v>253</v>
      </c>
      <c r="Q1798" t="s">
        <v>253</v>
      </c>
      <c r="R1798" t="n">
        <v>15</v>
      </c>
      <c r="S1798" t="s">
        <v>233</v>
      </c>
      <c r="T1798" t="n">
        <v>5</v>
      </c>
    </row>
    <row r="1799" spans="1:20">
      <c r="A1799" t="n">
        <v>208</v>
      </c>
      <c r="B1799" t="s">
        <v>236</v>
      </c>
      <c r="C1799" t="n">
        <v>1</v>
      </c>
      <c r="D1799" t="n">
        <v>216</v>
      </c>
      <c r="E1799" t="s">
        <v>311</v>
      </c>
      <c r="F1799" t="n">
        <v>3201</v>
      </c>
      <c r="G1799" t="s">
        <v>309</v>
      </c>
      <c r="H1799" t="s">
        <v>233</v>
      </c>
      <c r="I1799" t="n">
        <v>500</v>
      </c>
      <c r="J1799" t="n">
        <v>862</v>
      </c>
      <c r="K1799" t="s">
        <v>320</v>
      </c>
      <c r="L1799" t="n">
        <v>310</v>
      </c>
      <c r="M1799" t="n">
        <v>0</v>
      </c>
      <c r="N1799" t="n">
        <v>0</v>
      </c>
    </row>
    <row r="1800" spans="1:20">
      <c r="A1800" t="n">
        <v>209</v>
      </c>
      <c r="B1800" t="s">
        <v>227</v>
      </c>
      <c r="C1800" t="n">
        <v>36</v>
      </c>
      <c r="D1800" t="n">
        <v>20</v>
      </c>
      <c r="E1800" t="s">
        <v>308</v>
      </c>
      <c r="F1800" t="n">
        <v>3201</v>
      </c>
      <c r="G1800" t="s">
        <v>309</v>
      </c>
      <c r="H1800" t="s">
        <v>233</v>
      </c>
      <c r="I1800" t="n">
        <v>500</v>
      </c>
      <c r="J1800" t="n">
        <v>458</v>
      </c>
      <c r="K1800" t="s">
        <v>230</v>
      </c>
      <c r="L1800" t="n">
        <v>98</v>
      </c>
      <c r="M1800" t="n">
        <v>0.2</v>
      </c>
      <c r="N1800" t="n">
        <v>20.8</v>
      </c>
      <c r="O1800" t="s">
        <v>231</v>
      </c>
      <c r="P1800" t="s">
        <v>232</v>
      </c>
      <c r="Q1800" t="s">
        <v>232</v>
      </c>
      <c r="R1800" t="n">
        <v>15</v>
      </c>
      <c r="S1800" t="s">
        <v>233</v>
      </c>
      <c r="T1800" t="n">
        <v>5</v>
      </c>
    </row>
    <row r="1801" spans="1:20">
      <c r="A1801" t="n">
        <v>209</v>
      </c>
      <c r="B1801" t="s">
        <v>227</v>
      </c>
      <c r="C1801" t="n">
        <v>37</v>
      </c>
      <c r="D1801" t="n">
        <v>20</v>
      </c>
      <c r="E1801" t="s">
        <v>308</v>
      </c>
      <c r="F1801" t="n">
        <v>3201</v>
      </c>
      <c r="G1801" t="s">
        <v>309</v>
      </c>
      <c r="H1801" t="s">
        <v>233</v>
      </c>
      <c r="I1801" t="n">
        <v>500</v>
      </c>
      <c r="J1801" t="n">
        <v>945</v>
      </c>
      <c r="K1801" t="s">
        <v>282</v>
      </c>
      <c r="L1801" t="n">
        <v>569</v>
      </c>
      <c r="M1801" t="n">
        <v>0.03</v>
      </c>
      <c r="N1801" t="n">
        <v>39.1</v>
      </c>
      <c r="O1801" t="s">
        <v>231</v>
      </c>
      <c r="P1801" t="s">
        <v>232</v>
      </c>
      <c r="Q1801" t="s">
        <v>232</v>
      </c>
      <c r="R1801" t="n">
        <v>15</v>
      </c>
      <c r="S1801" t="s">
        <v>233</v>
      </c>
      <c r="T1801" t="n">
        <v>5</v>
      </c>
    </row>
    <row r="1802" spans="1:20">
      <c r="A1802" t="n">
        <v>209</v>
      </c>
      <c r="B1802" t="s">
        <v>291</v>
      </c>
      <c r="C1802" t="n">
        <v>1</v>
      </c>
      <c r="D1802" t="n">
        <v>20</v>
      </c>
      <c r="E1802" t="s">
        <v>308</v>
      </c>
      <c r="F1802" t="n">
        <v>3201</v>
      </c>
      <c r="G1802" t="s">
        <v>309</v>
      </c>
      <c r="H1802" t="s">
        <v>233</v>
      </c>
      <c r="I1802" t="n">
        <v>500</v>
      </c>
      <c r="J1802" t="n">
        <v>458</v>
      </c>
      <c r="K1802" t="s">
        <v>230</v>
      </c>
      <c r="L1802" t="n">
        <v>237</v>
      </c>
      <c r="M1802" t="n">
        <v>0.15</v>
      </c>
      <c r="N1802" t="n">
        <v>34.1</v>
      </c>
      <c r="O1802" t="s">
        <v>291</v>
      </c>
      <c r="P1802" t="s">
        <v>253</v>
      </c>
      <c r="Q1802" t="s">
        <v>253</v>
      </c>
      <c r="R1802" t="n">
        <v>15</v>
      </c>
      <c r="S1802" t="s">
        <v>233</v>
      </c>
      <c r="T1802" t="n">
        <v>5</v>
      </c>
    </row>
    <row r="1803" spans="1:20">
      <c r="A1803" t="n">
        <v>209</v>
      </c>
      <c r="B1803" t="s">
        <v>291</v>
      </c>
      <c r="C1803" t="n">
        <v>2</v>
      </c>
      <c r="D1803" t="n">
        <v>20</v>
      </c>
      <c r="E1803" t="s">
        <v>308</v>
      </c>
      <c r="F1803" t="n">
        <v>3201</v>
      </c>
      <c r="G1803" t="s">
        <v>309</v>
      </c>
      <c r="H1803" t="s">
        <v>233</v>
      </c>
      <c r="I1803" t="n">
        <v>500</v>
      </c>
      <c r="J1803" t="n">
        <v>458</v>
      </c>
      <c r="K1803" t="s">
        <v>230</v>
      </c>
      <c r="L1803" t="n">
        <v>91</v>
      </c>
      <c r="M1803" t="n">
        <v>0.15</v>
      </c>
      <c r="N1803" t="n">
        <v>25.8</v>
      </c>
      <c r="O1803" t="s">
        <v>291</v>
      </c>
      <c r="P1803" t="s">
        <v>253</v>
      </c>
      <c r="Q1803" t="s">
        <v>253</v>
      </c>
      <c r="R1803" t="n">
        <v>15</v>
      </c>
      <c r="S1803" t="s">
        <v>233</v>
      </c>
      <c r="T1803" t="n">
        <v>5</v>
      </c>
    </row>
    <row r="1804" spans="1:20">
      <c r="A1804" t="n">
        <v>209</v>
      </c>
      <c r="B1804" t="s">
        <v>291</v>
      </c>
      <c r="C1804" t="n">
        <v>3</v>
      </c>
      <c r="D1804" t="n">
        <v>20</v>
      </c>
      <c r="E1804" t="s">
        <v>308</v>
      </c>
      <c r="F1804" t="n">
        <v>3201</v>
      </c>
      <c r="G1804" t="s">
        <v>309</v>
      </c>
      <c r="H1804" t="s">
        <v>233</v>
      </c>
      <c r="I1804" t="n">
        <v>500</v>
      </c>
      <c r="J1804" t="n">
        <v>458</v>
      </c>
      <c r="K1804" t="s">
        <v>230</v>
      </c>
      <c r="L1804" t="n">
        <v>441</v>
      </c>
      <c r="M1804" t="n">
        <v>0.23</v>
      </c>
      <c r="N1804" t="n">
        <v>20.8</v>
      </c>
      <c r="O1804" t="s">
        <v>291</v>
      </c>
      <c r="P1804" t="s">
        <v>253</v>
      </c>
      <c r="Q1804" t="s">
        <v>253</v>
      </c>
      <c r="R1804" t="n">
        <v>15</v>
      </c>
      <c r="S1804" t="s">
        <v>233</v>
      </c>
      <c r="T1804" t="n">
        <v>5</v>
      </c>
    </row>
    <row r="1805" spans="1:20">
      <c r="A1805" t="n">
        <v>209</v>
      </c>
      <c r="B1805" t="s">
        <v>291</v>
      </c>
      <c r="C1805" t="n">
        <v>4</v>
      </c>
      <c r="D1805" t="n">
        <v>20</v>
      </c>
      <c r="E1805" t="s">
        <v>308</v>
      </c>
      <c r="F1805" t="n">
        <v>3201</v>
      </c>
      <c r="G1805" t="s">
        <v>309</v>
      </c>
      <c r="H1805" t="s">
        <v>233</v>
      </c>
      <c r="I1805" t="n">
        <v>500</v>
      </c>
      <c r="J1805" t="n">
        <v>458</v>
      </c>
      <c r="K1805" t="s">
        <v>230</v>
      </c>
      <c r="L1805" t="n">
        <v>334</v>
      </c>
      <c r="M1805" t="n">
        <v>0.06</v>
      </c>
      <c r="N1805" t="n">
        <v>39.9</v>
      </c>
      <c r="O1805" t="s">
        <v>291</v>
      </c>
      <c r="P1805" t="s">
        <v>253</v>
      </c>
      <c r="Q1805" t="s">
        <v>253</v>
      </c>
      <c r="R1805" t="n">
        <v>15</v>
      </c>
      <c r="S1805" t="s">
        <v>233</v>
      </c>
      <c r="T1805" t="n">
        <v>5</v>
      </c>
    </row>
    <row r="1806" spans="1:20">
      <c r="A1806" t="n">
        <v>209</v>
      </c>
      <c r="B1806" t="s">
        <v>291</v>
      </c>
      <c r="C1806" t="n">
        <v>5</v>
      </c>
      <c r="D1806" t="n">
        <v>20</v>
      </c>
      <c r="E1806" t="s">
        <v>308</v>
      </c>
      <c r="F1806" t="n">
        <v>3201</v>
      </c>
      <c r="G1806" t="s">
        <v>309</v>
      </c>
      <c r="H1806" t="s">
        <v>233</v>
      </c>
      <c r="I1806" t="n">
        <v>500</v>
      </c>
      <c r="J1806" t="n">
        <v>458</v>
      </c>
      <c r="K1806" t="s">
        <v>230</v>
      </c>
      <c r="L1806" t="n">
        <v>258</v>
      </c>
      <c r="M1806" t="n">
        <v>0.11</v>
      </c>
      <c r="N1806" t="n">
        <v>35.4</v>
      </c>
      <c r="O1806" t="s">
        <v>291</v>
      </c>
      <c r="P1806" t="s">
        <v>253</v>
      </c>
      <c r="Q1806" t="s">
        <v>253</v>
      </c>
      <c r="R1806" t="n">
        <v>15</v>
      </c>
      <c r="S1806" t="s">
        <v>233</v>
      </c>
      <c r="T1806" t="n">
        <v>5</v>
      </c>
    </row>
    <row r="1807" spans="1:20">
      <c r="A1807" t="n">
        <v>209</v>
      </c>
      <c r="B1807" t="s">
        <v>236</v>
      </c>
      <c r="C1807" t="n">
        <v>1</v>
      </c>
      <c r="D1807" t="n">
        <v>216</v>
      </c>
      <c r="E1807" t="s">
        <v>311</v>
      </c>
      <c r="F1807" t="n">
        <v>3201</v>
      </c>
      <c r="G1807" t="s">
        <v>309</v>
      </c>
      <c r="H1807" t="s">
        <v>233</v>
      </c>
      <c r="I1807" t="n">
        <v>500</v>
      </c>
      <c r="J1807" t="n">
        <v>490</v>
      </c>
      <c r="K1807" t="s">
        <v>244</v>
      </c>
      <c r="L1807" t="n">
        <v>305</v>
      </c>
      <c r="M1807" t="n">
        <v>0</v>
      </c>
      <c r="N1807" t="n">
        <v>0</v>
      </c>
    </row>
    <row r="1808" spans="1:20">
      <c r="A1808" t="n">
        <v>210</v>
      </c>
      <c r="B1808" t="s">
        <v>227</v>
      </c>
      <c r="C1808" t="n">
        <v>35</v>
      </c>
      <c r="D1808" t="n">
        <v>20</v>
      </c>
      <c r="E1808" t="s">
        <v>308</v>
      </c>
      <c r="F1808" t="n">
        <v>3201</v>
      </c>
      <c r="G1808" t="s">
        <v>309</v>
      </c>
      <c r="H1808" t="s">
        <v>233</v>
      </c>
      <c r="I1808" t="n">
        <v>500</v>
      </c>
      <c r="J1808" t="n">
        <v>280</v>
      </c>
      <c r="K1808" t="s">
        <v>310</v>
      </c>
      <c r="L1808" t="n">
        <v>300</v>
      </c>
      <c r="M1808" t="n">
        <v>0.06</v>
      </c>
      <c r="N1808" t="n">
        <v>33</v>
      </c>
      <c r="O1808" t="s">
        <v>231</v>
      </c>
      <c r="P1808" t="s">
        <v>232</v>
      </c>
      <c r="Q1808" t="s">
        <v>232</v>
      </c>
      <c r="R1808" t="n">
        <v>15</v>
      </c>
      <c r="S1808" t="s">
        <v>233</v>
      </c>
      <c r="T1808" t="n">
        <v>5</v>
      </c>
    </row>
    <row r="1809" spans="1:20">
      <c r="A1809" t="n">
        <v>210</v>
      </c>
      <c r="B1809" t="s">
        <v>227</v>
      </c>
      <c r="C1809" t="n">
        <v>36</v>
      </c>
      <c r="D1809" t="n">
        <v>20</v>
      </c>
      <c r="E1809" t="s">
        <v>308</v>
      </c>
      <c r="F1809" t="n">
        <v>3201</v>
      </c>
      <c r="G1809" t="s">
        <v>309</v>
      </c>
      <c r="H1809" t="s">
        <v>233</v>
      </c>
      <c r="I1809" t="n">
        <v>500</v>
      </c>
      <c r="J1809" t="n">
        <v>280</v>
      </c>
      <c r="K1809" t="s">
        <v>310</v>
      </c>
      <c r="L1809" t="n">
        <v>400</v>
      </c>
      <c r="M1809" t="n">
        <v>0.06</v>
      </c>
      <c r="N1809" t="n">
        <v>38.4</v>
      </c>
      <c r="O1809" t="s">
        <v>231</v>
      </c>
      <c r="P1809" t="s">
        <v>232</v>
      </c>
      <c r="Q1809" t="s">
        <v>232</v>
      </c>
      <c r="R1809" t="n">
        <v>15</v>
      </c>
      <c r="S1809" t="s">
        <v>233</v>
      </c>
      <c r="T1809" t="n">
        <v>5</v>
      </c>
    </row>
    <row r="1810" spans="1:20">
      <c r="A1810" t="n">
        <v>210</v>
      </c>
      <c r="B1810" t="s">
        <v>227</v>
      </c>
      <c r="C1810" t="n">
        <v>37</v>
      </c>
      <c r="D1810" t="n">
        <v>20</v>
      </c>
      <c r="E1810" t="s">
        <v>308</v>
      </c>
      <c r="F1810" t="n">
        <v>3201</v>
      </c>
      <c r="G1810" t="s">
        <v>309</v>
      </c>
      <c r="H1810" t="s">
        <v>233</v>
      </c>
      <c r="I1810" t="n">
        <v>500</v>
      </c>
      <c r="J1810" t="n">
        <v>280</v>
      </c>
      <c r="K1810" t="s">
        <v>310</v>
      </c>
      <c r="L1810" t="n">
        <v>393</v>
      </c>
      <c r="M1810" t="n">
        <v>0.06</v>
      </c>
      <c r="N1810" t="n">
        <v>38.6</v>
      </c>
      <c r="O1810" t="s">
        <v>231</v>
      </c>
      <c r="P1810" t="s">
        <v>232</v>
      </c>
      <c r="Q1810" t="s">
        <v>232</v>
      </c>
      <c r="R1810" t="n">
        <v>15</v>
      </c>
      <c r="S1810" t="s">
        <v>233</v>
      </c>
      <c r="T1810" t="n">
        <v>5</v>
      </c>
    </row>
    <row r="1811" spans="1:20">
      <c r="A1811" t="n">
        <v>210</v>
      </c>
      <c r="B1811" t="s">
        <v>227</v>
      </c>
      <c r="C1811" t="n">
        <v>38</v>
      </c>
      <c r="D1811" t="n">
        <v>20</v>
      </c>
      <c r="E1811" t="s">
        <v>308</v>
      </c>
      <c r="F1811" t="n">
        <v>3201</v>
      </c>
      <c r="G1811" t="s">
        <v>309</v>
      </c>
      <c r="H1811" t="s">
        <v>233</v>
      </c>
      <c r="I1811" t="n">
        <v>500</v>
      </c>
      <c r="J1811" t="n">
        <v>458</v>
      </c>
      <c r="K1811" t="s">
        <v>230</v>
      </c>
      <c r="L1811" t="n">
        <v>393</v>
      </c>
      <c r="M1811" t="n">
        <v>0.09</v>
      </c>
      <c r="N1811" t="n">
        <v>34.2</v>
      </c>
      <c r="O1811" t="s">
        <v>231</v>
      </c>
      <c r="P1811" t="s">
        <v>232</v>
      </c>
      <c r="Q1811" t="s">
        <v>232</v>
      </c>
      <c r="R1811" t="n">
        <v>15</v>
      </c>
      <c r="S1811" t="s">
        <v>233</v>
      </c>
      <c r="T1811" t="n">
        <v>5</v>
      </c>
    </row>
    <row r="1812" spans="1:20">
      <c r="A1812" t="n">
        <v>210</v>
      </c>
      <c r="B1812" t="s">
        <v>227</v>
      </c>
      <c r="C1812" t="n">
        <v>39</v>
      </c>
      <c r="D1812" t="n">
        <v>20</v>
      </c>
      <c r="E1812" t="s">
        <v>308</v>
      </c>
      <c r="F1812" t="n">
        <v>3201</v>
      </c>
      <c r="G1812" t="s">
        <v>309</v>
      </c>
      <c r="H1812" t="s">
        <v>233</v>
      </c>
      <c r="I1812" t="n">
        <v>500</v>
      </c>
      <c r="J1812" t="n">
        <v>458</v>
      </c>
      <c r="K1812" t="s">
        <v>230</v>
      </c>
      <c r="L1812" t="n">
        <v>99</v>
      </c>
      <c r="M1812" t="n">
        <v>0.2</v>
      </c>
      <c r="N1812" t="n">
        <v>20.7</v>
      </c>
      <c r="O1812" t="s">
        <v>231</v>
      </c>
      <c r="P1812" t="s">
        <v>232</v>
      </c>
      <c r="Q1812" t="s">
        <v>232</v>
      </c>
      <c r="R1812" t="n">
        <v>15</v>
      </c>
      <c r="S1812" t="s">
        <v>233</v>
      </c>
      <c r="T1812" t="n">
        <v>5</v>
      </c>
    </row>
    <row r="1813" spans="1:20">
      <c r="A1813" t="n">
        <v>210</v>
      </c>
      <c r="B1813" t="s">
        <v>227</v>
      </c>
      <c r="C1813" t="n">
        <v>40</v>
      </c>
      <c r="D1813" t="n">
        <v>20</v>
      </c>
      <c r="E1813" t="s">
        <v>308</v>
      </c>
      <c r="F1813" t="n">
        <v>3201</v>
      </c>
      <c r="G1813" t="s">
        <v>309</v>
      </c>
      <c r="H1813" t="s">
        <v>233</v>
      </c>
      <c r="I1813" t="n">
        <v>500</v>
      </c>
      <c r="J1813" t="n">
        <v>458</v>
      </c>
      <c r="K1813" t="s">
        <v>230</v>
      </c>
      <c r="L1813" t="n">
        <v>101</v>
      </c>
      <c r="M1813" t="n">
        <v>0.2</v>
      </c>
      <c r="N1813" t="n">
        <v>21</v>
      </c>
      <c r="O1813" t="s">
        <v>231</v>
      </c>
      <c r="P1813" t="s">
        <v>232</v>
      </c>
      <c r="Q1813" t="s">
        <v>232</v>
      </c>
      <c r="R1813" t="n">
        <v>15</v>
      </c>
      <c r="S1813" t="s">
        <v>233</v>
      </c>
      <c r="T1813" t="n">
        <v>5</v>
      </c>
    </row>
    <row r="1814" spans="1:20">
      <c r="A1814" t="n">
        <v>210</v>
      </c>
      <c r="B1814" t="s">
        <v>227</v>
      </c>
      <c r="C1814" t="n">
        <v>41</v>
      </c>
      <c r="D1814" t="n">
        <v>20</v>
      </c>
      <c r="E1814" t="s">
        <v>308</v>
      </c>
      <c r="F1814" t="n">
        <v>3201</v>
      </c>
      <c r="G1814" t="s">
        <v>309</v>
      </c>
      <c r="H1814" t="s">
        <v>233</v>
      </c>
      <c r="I1814" t="n">
        <v>500</v>
      </c>
      <c r="J1814" t="n">
        <v>458</v>
      </c>
      <c r="K1814" t="s">
        <v>230</v>
      </c>
      <c r="L1814" t="n">
        <v>115</v>
      </c>
      <c r="M1814" t="n">
        <v>0.03</v>
      </c>
      <c r="N1814" t="n">
        <v>45.6</v>
      </c>
      <c r="O1814" t="s">
        <v>231</v>
      </c>
      <c r="P1814" t="s">
        <v>232</v>
      </c>
      <c r="Q1814" t="s">
        <v>232</v>
      </c>
      <c r="R1814" t="n">
        <v>15</v>
      </c>
      <c r="S1814" t="s">
        <v>233</v>
      </c>
      <c r="T1814" t="n">
        <v>5</v>
      </c>
    </row>
    <row r="1815" spans="1:20">
      <c r="A1815" t="n">
        <v>210</v>
      </c>
      <c r="B1815" t="s">
        <v>227</v>
      </c>
      <c r="C1815" t="n">
        <v>42</v>
      </c>
      <c r="D1815" t="n">
        <v>20</v>
      </c>
      <c r="E1815" t="s">
        <v>308</v>
      </c>
      <c r="F1815" t="n">
        <v>3201</v>
      </c>
      <c r="G1815" t="s">
        <v>309</v>
      </c>
      <c r="H1815" t="s">
        <v>233</v>
      </c>
      <c r="I1815" t="n">
        <v>500</v>
      </c>
      <c r="J1815" t="n">
        <v>458</v>
      </c>
      <c r="K1815" t="s">
        <v>230</v>
      </c>
      <c r="L1815" t="n">
        <v>62</v>
      </c>
      <c r="M1815" t="n">
        <v>0.05</v>
      </c>
      <c r="N1815" t="n">
        <v>36</v>
      </c>
      <c r="O1815" t="s">
        <v>231</v>
      </c>
      <c r="P1815" t="s">
        <v>232</v>
      </c>
      <c r="Q1815" t="s">
        <v>232</v>
      </c>
      <c r="R1815" t="n">
        <v>15</v>
      </c>
      <c r="S1815" t="s">
        <v>233</v>
      </c>
      <c r="T1815" t="n">
        <v>5</v>
      </c>
    </row>
    <row r="1816" spans="1:20">
      <c r="A1816" t="n">
        <v>210</v>
      </c>
      <c r="B1816" t="s">
        <v>227</v>
      </c>
      <c r="C1816" t="n">
        <v>43</v>
      </c>
      <c r="D1816" t="n">
        <v>20</v>
      </c>
      <c r="E1816" t="s">
        <v>308</v>
      </c>
      <c r="F1816" t="n">
        <v>3201</v>
      </c>
      <c r="G1816" t="s">
        <v>309</v>
      </c>
      <c r="H1816" t="s">
        <v>233</v>
      </c>
      <c r="I1816" t="n">
        <v>500</v>
      </c>
      <c r="J1816" t="n">
        <v>580</v>
      </c>
      <c r="K1816" t="s">
        <v>248</v>
      </c>
      <c r="L1816" t="n">
        <v>240</v>
      </c>
      <c r="M1816" t="n">
        <v>0.02</v>
      </c>
      <c r="N1816" t="n">
        <v>44.9</v>
      </c>
      <c r="O1816" t="s">
        <v>231</v>
      </c>
      <c r="P1816" t="s">
        <v>232</v>
      </c>
      <c r="Q1816" t="s">
        <v>232</v>
      </c>
      <c r="R1816" t="n">
        <v>15</v>
      </c>
      <c r="S1816" t="s">
        <v>233</v>
      </c>
      <c r="T1816" t="n">
        <v>5</v>
      </c>
    </row>
    <row r="1817" spans="1:20">
      <c r="A1817" t="n">
        <v>210</v>
      </c>
      <c r="B1817" t="s">
        <v>291</v>
      </c>
      <c r="C1817" t="n">
        <v>1</v>
      </c>
      <c r="D1817" t="n">
        <v>20</v>
      </c>
      <c r="E1817" t="s">
        <v>308</v>
      </c>
      <c r="F1817" t="n">
        <v>3201</v>
      </c>
      <c r="G1817" t="s">
        <v>309</v>
      </c>
      <c r="H1817" t="s">
        <v>233</v>
      </c>
      <c r="I1817" t="n">
        <v>500</v>
      </c>
      <c r="J1817" t="n">
        <v>160</v>
      </c>
      <c r="K1817" t="s">
        <v>258</v>
      </c>
      <c r="L1817" t="n">
        <v>651</v>
      </c>
      <c r="M1817" t="n">
        <v>0.03</v>
      </c>
      <c r="N1817" t="n">
        <v>46.9</v>
      </c>
      <c r="O1817" t="s">
        <v>291</v>
      </c>
      <c r="P1817" t="s">
        <v>253</v>
      </c>
      <c r="Q1817" t="s">
        <v>253</v>
      </c>
      <c r="R1817" t="n">
        <v>15</v>
      </c>
      <c r="S1817" t="s">
        <v>233</v>
      </c>
      <c r="T1817" t="n">
        <v>5</v>
      </c>
    </row>
    <row r="1818" spans="1:20">
      <c r="A1818" t="n">
        <v>210</v>
      </c>
      <c r="B1818" t="s">
        <v>291</v>
      </c>
      <c r="C1818" t="n">
        <v>2</v>
      </c>
      <c r="D1818" t="n">
        <v>20</v>
      </c>
      <c r="E1818" t="s">
        <v>308</v>
      </c>
      <c r="F1818" t="n">
        <v>3201</v>
      </c>
      <c r="G1818" t="s">
        <v>309</v>
      </c>
      <c r="H1818" t="s">
        <v>233</v>
      </c>
      <c r="I1818" t="n">
        <v>500</v>
      </c>
      <c r="J1818" t="n">
        <v>712</v>
      </c>
      <c r="K1818" t="s">
        <v>278</v>
      </c>
      <c r="L1818" t="n">
        <v>655</v>
      </c>
      <c r="M1818" t="n">
        <v>0.03</v>
      </c>
      <c r="N1818" t="n">
        <v>44.5</v>
      </c>
      <c r="O1818" t="s">
        <v>291</v>
      </c>
      <c r="P1818" t="s">
        <v>253</v>
      </c>
      <c r="Q1818" t="s">
        <v>253</v>
      </c>
      <c r="R1818" t="n">
        <v>15</v>
      </c>
      <c r="S1818" t="s">
        <v>233</v>
      </c>
      <c r="T1818" t="n">
        <v>5</v>
      </c>
    </row>
    <row r="1819" spans="1:20">
      <c r="A1819" t="n">
        <v>210</v>
      </c>
      <c r="B1819" t="s">
        <v>291</v>
      </c>
      <c r="C1819" t="n">
        <v>3</v>
      </c>
      <c r="D1819" t="n">
        <v>20</v>
      </c>
      <c r="E1819" t="s">
        <v>308</v>
      </c>
      <c r="F1819" t="n">
        <v>3201</v>
      </c>
      <c r="G1819" t="s">
        <v>309</v>
      </c>
      <c r="H1819" t="s">
        <v>233</v>
      </c>
      <c r="I1819" t="n">
        <v>500</v>
      </c>
      <c r="J1819" t="n">
        <v>280</v>
      </c>
      <c r="K1819" t="s">
        <v>310</v>
      </c>
      <c r="L1819" t="n">
        <v>401</v>
      </c>
      <c r="M1819" t="n">
        <v>0.21</v>
      </c>
      <c r="N1819" t="n">
        <v>22.9</v>
      </c>
      <c r="O1819" t="s">
        <v>291</v>
      </c>
      <c r="P1819" t="s">
        <v>253</v>
      </c>
      <c r="Q1819" t="s">
        <v>253</v>
      </c>
      <c r="R1819" t="n">
        <v>15</v>
      </c>
      <c r="S1819" t="s">
        <v>233</v>
      </c>
      <c r="T1819" t="n">
        <v>5</v>
      </c>
    </row>
    <row r="1820" spans="1:20">
      <c r="A1820" t="n">
        <v>210</v>
      </c>
      <c r="B1820" t="s">
        <v>291</v>
      </c>
      <c r="C1820" t="n">
        <v>4</v>
      </c>
      <c r="D1820" t="n">
        <v>20</v>
      </c>
      <c r="E1820" t="s">
        <v>308</v>
      </c>
      <c r="F1820" t="n">
        <v>3201</v>
      </c>
      <c r="G1820" t="s">
        <v>309</v>
      </c>
      <c r="H1820" t="s">
        <v>233</v>
      </c>
      <c r="I1820" t="n">
        <v>500</v>
      </c>
      <c r="J1820" t="n">
        <v>580</v>
      </c>
      <c r="K1820" t="s">
        <v>248</v>
      </c>
      <c r="L1820" t="n">
        <v>288</v>
      </c>
      <c r="M1820" t="n">
        <v>0.05</v>
      </c>
      <c r="N1820" t="n">
        <v>36.6</v>
      </c>
      <c r="O1820" t="s">
        <v>291</v>
      </c>
      <c r="P1820" t="s">
        <v>253</v>
      </c>
      <c r="Q1820" t="s">
        <v>253</v>
      </c>
      <c r="R1820" t="n">
        <v>15</v>
      </c>
      <c r="S1820" t="s">
        <v>233</v>
      </c>
      <c r="T1820" t="n">
        <v>5</v>
      </c>
    </row>
    <row r="1821" spans="1:20">
      <c r="A1821" t="n">
        <v>210</v>
      </c>
      <c r="B1821" t="s">
        <v>291</v>
      </c>
      <c r="C1821" t="n">
        <v>5</v>
      </c>
      <c r="D1821" t="n">
        <v>216</v>
      </c>
      <c r="E1821" t="s">
        <v>311</v>
      </c>
      <c r="F1821" t="n">
        <v>3201</v>
      </c>
      <c r="G1821" t="s">
        <v>309</v>
      </c>
      <c r="H1821" t="s">
        <v>233</v>
      </c>
      <c r="I1821" t="n">
        <v>500</v>
      </c>
      <c r="J1821" t="n">
        <v>515</v>
      </c>
      <c r="K1821" t="s">
        <v>315</v>
      </c>
      <c r="L1821" t="n">
        <v>310</v>
      </c>
      <c r="M1821" t="n">
        <v>0</v>
      </c>
      <c r="N1821" t="n">
        <v>0</v>
      </c>
    </row>
    <row r="1822" spans="1:20">
      <c r="A1822" t="n">
        <v>210</v>
      </c>
      <c r="B1822" t="s">
        <v>236</v>
      </c>
      <c r="C1822" t="n">
        <v>1</v>
      </c>
      <c r="D1822" t="n">
        <v>216</v>
      </c>
      <c r="E1822" t="s">
        <v>311</v>
      </c>
      <c r="F1822" t="n">
        <v>3201</v>
      </c>
      <c r="G1822" t="s">
        <v>309</v>
      </c>
      <c r="H1822" t="s">
        <v>233</v>
      </c>
      <c r="I1822" t="n">
        <v>500</v>
      </c>
      <c r="J1822" t="n">
        <v>490</v>
      </c>
      <c r="K1822" t="s">
        <v>244</v>
      </c>
      <c r="L1822" t="n">
        <v>304</v>
      </c>
      <c r="M1822" t="n">
        <v>0</v>
      </c>
      <c r="N1822" t="n">
        <v>0</v>
      </c>
    </row>
    <row r="1823" spans="1:20">
      <c r="A1823" t="n">
        <v>211</v>
      </c>
      <c r="B1823" t="s">
        <v>227</v>
      </c>
      <c r="C1823" t="n">
        <v>30</v>
      </c>
      <c r="D1823" t="n">
        <v>20</v>
      </c>
      <c r="E1823" t="s">
        <v>308</v>
      </c>
      <c r="F1823" t="n">
        <v>3201</v>
      </c>
      <c r="G1823" t="s">
        <v>309</v>
      </c>
      <c r="H1823" t="s">
        <v>233</v>
      </c>
      <c r="I1823" t="n">
        <v>500</v>
      </c>
      <c r="J1823" t="n">
        <v>280</v>
      </c>
      <c r="K1823" t="s">
        <v>310</v>
      </c>
      <c r="L1823" t="n">
        <v>426</v>
      </c>
      <c r="M1823" t="n">
        <v>0.06</v>
      </c>
      <c r="N1823" t="n">
        <v>37.1</v>
      </c>
      <c r="O1823" t="s">
        <v>231</v>
      </c>
      <c r="P1823" t="s">
        <v>232</v>
      </c>
      <c r="Q1823" t="s">
        <v>232</v>
      </c>
      <c r="R1823" t="n">
        <v>15</v>
      </c>
      <c r="S1823" t="s">
        <v>233</v>
      </c>
      <c r="T1823" t="n">
        <v>5</v>
      </c>
    </row>
    <row r="1824" spans="1:20">
      <c r="A1824" t="n">
        <v>211</v>
      </c>
      <c r="B1824" t="s">
        <v>227</v>
      </c>
      <c r="C1824" t="n">
        <v>31</v>
      </c>
      <c r="D1824" t="n">
        <v>20</v>
      </c>
      <c r="E1824" t="s">
        <v>308</v>
      </c>
      <c r="F1824" t="n">
        <v>3201</v>
      </c>
      <c r="G1824" t="s">
        <v>309</v>
      </c>
      <c r="H1824" t="s">
        <v>233</v>
      </c>
      <c r="I1824" t="n">
        <v>500</v>
      </c>
      <c r="J1824" t="n">
        <v>280</v>
      </c>
      <c r="K1824" t="s">
        <v>310</v>
      </c>
      <c r="L1824" t="n">
        <v>206</v>
      </c>
      <c r="M1824" t="n">
        <v>0.24</v>
      </c>
      <c r="N1824" t="n">
        <v>16.7</v>
      </c>
      <c r="O1824" t="s">
        <v>231</v>
      </c>
      <c r="P1824" t="s">
        <v>232</v>
      </c>
      <c r="Q1824" t="s">
        <v>232</v>
      </c>
      <c r="R1824" t="n">
        <v>15</v>
      </c>
      <c r="S1824" t="s">
        <v>233</v>
      </c>
      <c r="T1824" t="n">
        <v>5</v>
      </c>
    </row>
    <row r="1825" spans="1:20">
      <c r="A1825" t="n">
        <v>211</v>
      </c>
      <c r="B1825" t="s">
        <v>227</v>
      </c>
      <c r="C1825" t="n">
        <v>32</v>
      </c>
      <c r="D1825" t="n">
        <v>20</v>
      </c>
      <c r="E1825" t="s">
        <v>308</v>
      </c>
      <c r="F1825" t="n">
        <v>3201</v>
      </c>
      <c r="G1825" t="s">
        <v>309</v>
      </c>
      <c r="H1825" t="s">
        <v>233</v>
      </c>
      <c r="I1825" t="n">
        <v>500</v>
      </c>
      <c r="J1825" t="n">
        <v>875</v>
      </c>
      <c r="K1825" t="s">
        <v>305</v>
      </c>
      <c r="L1825" t="n">
        <v>196</v>
      </c>
      <c r="M1825" t="n">
        <v>0.04</v>
      </c>
      <c r="N1825" t="n">
        <v>43</v>
      </c>
      <c r="O1825" t="s">
        <v>231</v>
      </c>
      <c r="P1825" t="s">
        <v>232</v>
      </c>
      <c r="Q1825" t="s">
        <v>232</v>
      </c>
      <c r="R1825" t="n">
        <v>15</v>
      </c>
      <c r="S1825" t="s">
        <v>233</v>
      </c>
      <c r="T1825" t="n">
        <v>5</v>
      </c>
    </row>
    <row r="1826" spans="1:20">
      <c r="A1826" t="n">
        <v>211</v>
      </c>
      <c r="B1826" t="s">
        <v>227</v>
      </c>
      <c r="C1826" t="n">
        <v>33</v>
      </c>
      <c r="D1826" t="n">
        <v>20</v>
      </c>
      <c r="E1826" t="s">
        <v>308</v>
      </c>
      <c r="F1826" t="n">
        <v>3201</v>
      </c>
      <c r="G1826" t="s">
        <v>309</v>
      </c>
      <c r="H1826" t="s">
        <v>233</v>
      </c>
      <c r="I1826" t="n">
        <v>500</v>
      </c>
      <c r="J1826" t="n">
        <v>945</v>
      </c>
      <c r="K1826" t="s">
        <v>282</v>
      </c>
      <c r="L1826" t="n">
        <v>258</v>
      </c>
      <c r="M1826" t="n">
        <v>0.05</v>
      </c>
      <c r="N1826" t="n">
        <v>39.6</v>
      </c>
      <c r="O1826" t="s">
        <v>231</v>
      </c>
      <c r="P1826" t="s">
        <v>232</v>
      </c>
      <c r="Q1826" t="s">
        <v>232</v>
      </c>
      <c r="R1826" t="n">
        <v>15</v>
      </c>
      <c r="S1826" t="s">
        <v>233</v>
      </c>
      <c r="T1826" t="n">
        <v>5</v>
      </c>
    </row>
    <row r="1827" spans="1:20">
      <c r="A1827" t="n">
        <v>211</v>
      </c>
      <c r="B1827" t="s">
        <v>227</v>
      </c>
      <c r="C1827" t="n">
        <v>34</v>
      </c>
      <c r="D1827" t="n">
        <v>20</v>
      </c>
      <c r="E1827" t="s">
        <v>308</v>
      </c>
      <c r="F1827" t="n">
        <v>3201</v>
      </c>
      <c r="G1827" t="s">
        <v>309</v>
      </c>
      <c r="H1827" t="s">
        <v>233</v>
      </c>
      <c r="I1827" t="n">
        <v>500</v>
      </c>
      <c r="J1827" t="n">
        <v>945</v>
      </c>
      <c r="K1827" t="s">
        <v>282</v>
      </c>
      <c r="L1827" t="n">
        <v>251</v>
      </c>
      <c r="M1827" t="n">
        <v>0.05</v>
      </c>
      <c r="N1827" t="n">
        <v>38.5</v>
      </c>
      <c r="O1827" t="s">
        <v>231</v>
      </c>
      <c r="P1827" t="s">
        <v>232</v>
      </c>
      <c r="Q1827" t="s">
        <v>232</v>
      </c>
      <c r="R1827" t="n">
        <v>15</v>
      </c>
      <c r="S1827" t="s">
        <v>233</v>
      </c>
      <c r="T1827" t="n">
        <v>5</v>
      </c>
    </row>
    <row r="1828" spans="1:20">
      <c r="A1828" t="n">
        <v>211</v>
      </c>
      <c r="B1828" t="s">
        <v>291</v>
      </c>
      <c r="C1828" t="n">
        <v>1</v>
      </c>
      <c r="D1828" t="n">
        <v>20</v>
      </c>
      <c r="E1828" t="s">
        <v>308</v>
      </c>
      <c r="F1828" t="n">
        <v>3201</v>
      </c>
      <c r="G1828" t="s">
        <v>309</v>
      </c>
      <c r="H1828" t="s">
        <v>233</v>
      </c>
      <c r="I1828" t="n">
        <v>500</v>
      </c>
      <c r="J1828" t="n">
        <v>580</v>
      </c>
      <c r="K1828" t="s">
        <v>248</v>
      </c>
      <c r="L1828" t="n">
        <v>352</v>
      </c>
      <c r="M1828" t="n">
        <v>0.06</v>
      </c>
      <c r="N1828" t="n">
        <v>36.4</v>
      </c>
      <c r="O1828" t="s">
        <v>291</v>
      </c>
      <c r="P1828" t="s">
        <v>253</v>
      </c>
      <c r="Q1828" t="s">
        <v>253</v>
      </c>
      <c r="R1828" t="n">
        <v>15</v>
      </c>
      <c r="S1828" t="s">
        <v>233</v>
      </c>
      <c r="T1828" t="n">
        <v>5</v>
      </c>
    </row>
    <row r="1829" spans="1:20">
      <c r="A1829" t="n">
        <v>211</v>
      </c>
      <c r="B1829" t="s">
        <v>291</v>
      </c>
      <c r="C1829" t="n">
        <v>2</v>
      </c>
      <c r="D1829" t="n">
        <v>20</v>
      </c>
      <c r="E1829" t="s">
        <v>308</v>
      </c>
      <c r="F1829" t="n">
        <v>3201</v>
      </c>
      <c r="G1829" t="s">
        <v>309</v>
      </c>
      <c r="H1829" t="s">
        <v>233</v>
      </c>
      <c r="I1829" t="n">
        <v>500</v>
      </c>
      <c r="J1829" t="n">
        <v>458</v>
      </c>
      <c r="K1829" t="s">
        <v>230</v>
      </c>
      <c r="L1829" t="n">
        <v>381</v>
      </c>
      <c r="M1829" t="n">
        <v>0.22</v>
      </c>
      <c r="N1829" t="n">
        <v>20.3</v>
      </c>
      <c r="O1829" t="s">
        <v>291</v>
      </c>
      <c r="P1829" t="s">
        <v>253</v>
      </c>
      <c r="Q1829" t="s">
        <v>253</v>
      </c>
      <c r="R1829" t="n">
        <v>15</v>
      </c>
      <c r="S1829" t="s">
        <v>233</v>
      </c>
      <c r="T1829" t="n">
        <v>5</v>
      </c>
    </row>
    <row r="1830" spans="1:20">
      <c r="A1830" t="n">
        <v>211</v>
      </c>
      <c r="B1830" t="s">
        <v>291</v>
      </c>
      <c r="C1830" t="n">
        <v>3</v>
      </c>
      <c r="D1830" t="n">
        <v>20</v>
      </c>
      <c r="E1830" t="s">
        <v>308</v>
      </c>
      <c r="F1830" t="n">
        <v>3201</v>
      </c>
      <c r="G1830" t="s">
        <v>309</v>
      </c>
      <c r="H1830" t="s">
        <v>233</v>
      </c>
      <c r="I1830" t="n">
        <v>500</v>
      </c>
      <c r="J1830" t="n">
        <v>232</v>
      </c>
      <c r="K1830" t="s">
        <v>266</v>
      </c>
      <c r="L1830" t="n">
        <v>725</v>
      </c>
      <c r="M1830" t="n">
        <v>0.08</v>
      </c>
      <c r="N1830" t="n">
        <v>35.2</v>
      </c>
      <c r="O1830" t="s">
        <v>291</v>
      </c>
      <c r="P1830" t="s">
        <v>253</v>
      </c>
      <c r="Q1830" t="s">
        <v>253</v>
      </c>
      <c r="R1830" t="n">
        <v>15</v>
      </c>
      <c r="S1830" t="s">
        <v>233</v>
      </c>
      <c r="T1830" t="n">
        <v>5</v>
      </c>
    </row>
    <row r="1831" spans="1:20">
      <c r="A1831" t="n">
        <v>212</v>
      </c>
      <c r="B1831" t="s">
        <v>227</v>
      </c>
      <c r="C1831" t="n">
        <v>32</v>
      </c>
      <c r="D1831" t="n">
        <v>20</v>
      </c>
      <c r="E1831" t="s">
        <v>308</v>
      </c>
      <c r="F1831" t="n">
        <v>3201</v>
      </c>
      <c r="G1831" t="s">
        <v>309</v>
      </c>
      <c r="H1831" t="s">
        <v>233</v>
      </c>
      <c r="I1831" t="n">
        <v>500</v>
      </c>
      <c r="J1831" t="n">
        <v>280</v>
      </c>
      <c r="K1831" t="s">
        <v>310</v>
      </c>
      <c r="L1831" t="n">
        <v>417</v>
      </c>
      <c r="M1831" t="n">
        <v>0.07000000000000001</v>
      </c>
      <c r="N1831" t="n">
        <v>33</v>
      </c>
      <c r="O1831" t="s">
        <v>231</v>
      </c>
      <c r="P1831" t="s">
        <v>232</v>
      </c>
      <c r="Q1831" t="s">
        <v>232</v>
      </c>
      <c r="R1831" t="n">
        <v>15</v>
      </c>
      <c r="S1831" t="s">
        <v>233</v>
      </c>
      <c r="T1831" t="n">
        <v>5</v>
      </c>
    </row>
    <row r="1832" spans="1:20">
      <c r="A1832" t="n">
        <v>212</v>
      </c>
      <c r="B1832" t="s">
        <v>227</v>
      </c>
      <c r="C1832" t="n">
        <v>33</v>
      </c>
      <c r="D1832" t="n">
        <v>20</v>
      </c>
      <c r="E1832" t="s">
        <v>308</v>
      </c>
      <c r="F1832" t="n">
        <v>3201</v>
      </c>
      <c r="G1832" t="s">
        <v>309</v>
      </c>
      <c r="H1832" t="s">
        <v>233</v>
      </c>
      <c r="I1832" t="n">
        <v>500</v>
      </c>
      <c r="J1832" t="n">
        <v>945</v>
      </c>
      <c r="K1832" t="s">
        <v>282</v>
      </c>
      <c r="L1832" t="n">
        <v>258</v>
      </c>
      <c r="M1832" t="n">
        <v>0.05</v>
      </c>
      <c r="N1832" t="n">
        <v>39.7</v>
      </c>
      <c r="O1832" t="s">
        <v>231</v>
      </c>
      <c r="P1832" t="s">
        <v>232</v>
      </c>
      <c r="Q1832" t="s">
        <v>232</v>
      </c>
      <c r="R1832" t="n">
        <v>15</v>
      </c>
      <c r="S1832" t="s">
        <v>233</v>
      </c>
      <c r="T1832" t="n">
        <v>5</v>
      </c>
    </row>
    <row r="1833" spans="1:20">
      <c r="A1833" t="n">
        <v>212</v>
      </c>
      <c r="B1833" t="s">
        <v>291</v>
      </c>
      <c r="C1833" t="n">
        <v>1</v>
      </c>
      <c r="D1833" t="n">
        <v>20</v>
      </c>
      <c r="E1833" t="s">
        <v>308</v>
      </c>
      <c r="F1833" t="n">
        <v>3201</v>
      </c>
      <c r="G1833" t="s">
        <v>309</v>
      </c>
      <c r="H1833" t="s">
        <v>233</v>
      </c>
      <c r="I1833" t="n">
        <v>500</v>
      </c>
      <c r="J1833" t="n">
        <v>458</v>
      </c>
      <c r="K1833" t="s">
        <v>230</v>
      </c>
      <c r="L1833" t="n">
        <v>460</v>
      </c>
      <c r="M1833" t="n">
        <v>0.23</v>
      </c>
      <c r="N1833" t="n">
        <v>20.6</v>
      </c>
      <c r="O1833" t="s">
        <v>291</v>
      </c>
      <c r="P1833" t="s">
        <v>253</v>
      </c>
      <c r="Q1833" t="s">
        <v>253</v>
      </c>
      <c r="R1833" t="n">
        <v>15</v>
      </c>
      <c r="S1833" t="s">
        <v>233</v>
      </c>
      <c r="T1833" t="n">
        <v>5</v>
      </c>
    </row>
    <row r="1834" spans="1:20">
      <c r="A1834" t="n">
        <v>212</v>
      </c>
      <c r="B1834" t="s">
        <v>291</v>
      </c>
      <c r="C1834" t="n">
        <v>2</v>
      </c>
      <c r="D1834" t="n">
        <v>20</v>
      </c>
      <c r="E1834" t="s">
        <v>308</v>
      </c>
      <c r="F1834" t="n">
        <v>3201</v>
      </c>
      <c r="G1834" t="s">
        <v>309</v>
      </c>
      <c r="H1834" t="s">
        <v>233</v>
      </c>
      <c r="I1834" t="n">
        <v>500</v>
      </c>
      <c r="J1834" t="n">
        <v>325</v>
      </c>
      <c r="K1834" t="s">
        <v>265</v>
      </c>
      <c r="L1834" t="n">
        <v>442</v>
      </c>
      <c r="M1834" t="n">
        <v>1.59</v>
      </c>
      <c r="N1834" t="n">
        <v>23.9</v>
      </c>
      <c r="O1834" t="s">
        <v>291</v>
      </c>
      <c r="P1834" t="s">
        <v>253</v>
      </c>
      <c r="Q1834" t="s">
        <v>253</v>
      </c>
      <c r="R1834" t="n">
        <v>15</v>
      </c>
      <c r="S1834" t="s">
        <v>233</v>
      </c>
      <c r="T1834" t="n">
        <v>5</v>
      </c>
    </row>
    <row r="1835" spans="1:20">
      <c r="A1835" t="n">
        <v>212</v>
      </c>
      <c r="B1835" t="s">
        <v>291</v>
      </c>
      <c r="C1835" t="n">
        <v>3</v>
      </c>
      <c r="D1835" t="n">
        <v>20</v>
      </c>
      <c r="E1835" t="s">
        <v>308</v>
      </c>
      <c r="F1835" t="n">
        <v>3201</v>
      </c>
      <c r="G1835" t="s">
        <v>309</v>
      </c>
      <c r="H1835" t="s">
        <v>233</v>
      </c>
      <c r="I1835" t="n">
        <v>500</v>
      </c>
      <c r="J1835" t="n">
        <v>458</v>
      </c>
      <c r="K1835" t="s">
        <v>230</v>
      </c>
      <c r="L1835" t="n">
        <v>202</v>
      </c>
      <c r="M1835" t="n">
        <v>0.03</v>
      </c>
      <c r="N1835" t="n">
        <v>47.2</v>
      </c>
      <c r="O1835" t="s">
        <v>291</v>
      </c>
      <c r="P1835" t="s">
        <v>253</v>
      </c>
      <c r="Q1835" t="s">
        <v>253</v>
      </c>
      <c r="R1835" t="n">
        <v>15</v>
      </c>
      <c r="S1835" t="s">
        <v>233</v>
      </c>
      <c r="T1835" t="n">
        <v>5</v>
      </c>
    </row>
    <row r="1836" spans="1:20">
      <c r="A1836" t="n">
        <v>212</v>
      </c>
      <c r="B1836" t="s">
        <v>291</v>
      </c>
      <c r="C1836" t="n">
        <v>4</v>
      </c>
      <c r="D1836" t="n">
        <v>20</v>
      </c>
      <c r="E1836" t="s">
        <v>308</v>
      </c>
      <c r="F1836" t="n">
        <v>3201</v>
      </c>
      <c r="G1836" t="s">
        <v>309</v>
      </c>
      <c r="H1836" t="s">
        <v>233</v>
      </c>
      <c r="I1836" t="n">
        <v>500</v>
      </c>
      <c r="J1836" t="n">
        <v>160</v>
      </c>
      <c r="K1836" t="s">
        <v>258</v>
      </c>
      <c r="L1836" t="n">
        <v>650</v>
      </c>
      <c r="M1836" t="n">
        <v>0.01</v>
      </c>
      <c r="N1836" t="n">
        <v>53.9</v>
      </c>
      <c r="O1836" t="s">
        <v>291</v>
      </c>
      <c r="P1836" t="s">
        <v>253</v>
      </c>
      <c r="Q1836" t="s">
        <v>253</v>
      </c>
      <c r="R1836" t="n">
        <v>15</v>
      </c>
      <c r="S1836" t="s">
        <v>233</v>
      </c>
      <c r="T1836" t="n">
        <v>5</v>
      </c>
    </row>
    <row r="1837" spans="1:20">
      <c r="A1837" s="1" t="n">
        <v>37652</v>
      </c>
      <c r="B1837" t="s">
        <v>322</v>
      </c>
      <c r="C1837" t="n">
        <v>44</v>
      </c>
      <c r="D1837" t="n">
        <v>20</v>
      </c>
      <c r="E1837" t="s">
        <v>52</v>
      </c>
      <c r="F1837" t="n">
        <v>3201</v>
      </c>
      <c r="G1837" t="s">
        <v>228</v>
      </c>
      <c r="H1837" t="s">
        <v>229</v>
      </c>
      <c r="I1837" t="n">
        <v>5</v>
      </c>
      <c r="J1837" t="n">
        <v>458</v>
      </c>
      <c r="K1837" t="s">
        <v>230</v>
      </c>
      <c r="L1837" t="n">
        <v>72</v>
      </c>
      <c r="M1837" t="n">
        <v>0.2</v>
      </c>
      <c r="N1837" t="n">
        <v>20.8</v>
      </c>
      <c r="O1837" t="s">
        <v>323</v>
      </c>
      <c r="P1837" t="s">
        <v>232</v>
      </c>
      <c r="Q1837" t="s">
        <v>232</v>
      </c>
      <c r="R1837" t="s">
        <v>233</v>
      </c>
      <c r="S1837" t="s">
        <v>229</v>
      </c>
      <c r="T1837" t="n">
        <v>5</v>
      </c>
    </row>
    <row r="1838" spans="1:20">
      <c r="A1838" s="1" t="n">
        <v>37652</v>
      </c>
      <c r="B1838" t="s">
        <v>322</v>
      </c>
      <c r="C1838" t="n">
        <v>45</v>
      </c>
      <c r="D1838" t="n">
        <v>20</v>
      </c>
      <c r="E1838" t="s">
        <v>52</v>
      </c>
      <c r="F1838" t="n">
        <v>3201</v>
      </c>
      <c r="G1838" t="s">
        <v>228</v>
      </c>
      <c r="H1838" t="s">
        <v>229</v>
      </c>
      <c r="I1838" t="n">
        <v>5</v>
      </c>
      <c r="J1838" t="n">
        <v>945</v>
      </c>
      <c r="K1838" t="s">
        <v>282</v>
      </c>
      <c r="L1838" t="n">
        <v>607</v>
      </c>
      <c r="M1838" t="n">
        <v>0.07000000000000001</v>
      </c>
      <c r="N1838" t="n">
        <v>39.6</v>
      </c>
      <c r="O1838" t="s">
        <v>323</v>
      </c>
      <c r="P1838" t="s">
        <v>232</v>
      </c>
      <c r="Q1838" t="s">
        <v>232</v>
      </c>
      <c r="R1838" t="s">
        <v>233</v>
      </c>
      <c r="S1838" t="s">
        <v>229</v>
      </c>
      <c r="T1838" t="n">
        <v>5</v>
      </c>
    </row>
    <row r="1839" spans="1:20">
      <c r="A1839" s="1" t="n">
        <v>37652</v>
      </c>
      <c r="B1839" t="s">
        <v>322</v>
      </c>
      <c r="C1839" t="n">
        <v>46</v>
      </c>
      <c r="D1839" t="n">
        <v>20</v>
      </c>
      <c r="E1839" t="s">
        <v>52</v>
      </c>
      <c r="F1839" t="n">
        <v>3201</v>
      </c>
      <c r="G1839" t="s">
        <v>228</v>
      </c>
      <c r="H1839" t="s">
        <v>229</v>
      </c>
      <c r="I1839" t="n">
        <v>5</v>
      </c>
      <c r="J1839" t="n">
        <v>285</v>
      </c>
      <c r="K1839" t="s">
        <v>284</v>
      </c>
      <c r="L1839" t="n">
        <v>307</v>
      </c>
      <c r="M1839" t="n">
        <v>0.52</v>
      </c>
      <c r="N1839" t="n">
        <v>29.2</v>
      </c>
      <c r="O1839" t="s">
        <v>323</v>
      </c>
      <c r="P1839" t="s">
        <v>232</v>
      </c>
      <c r="Q1839" t="s">
        <v>232</v>
      </c>
      <c r="R1839" t="s">
        <v>233</v>
      </c>
      <c r="S1839" t="s">
        <v>229</v>
      </c>
      <c r="T1839" t="n">
        <v>5</v>
      </c>
    </row>
    <row r="1840" spans="1:20">
      <c r="A1840" s="1" t="n">
        <v>37652</v>
      </c>
      <c r="B1840" t="s">
        <v>322</v>
      </c>
      <c r="C1840" t="n">
        <v>47</v>
      </c>
      <c r="D1840" t="n">
        <v>20</v>
      </c>
      <c r="E1840" t="s">
        <v>52</v>
      </c>
      <c r="F1840" t="n">
        <v>3201</v>
      </c>
      <c r="G1840" t="s">
        <v>228</v>
      </c>
      <c r="H1840" t="s">
        <v>229</v>
      </c>
      <c r="I1840" t="n">
        <v>5</v>
      </c>
      <c r="J1840" t="n">
        <v>280</v>
      </c>
      <c r="K1840" t="s">
        <v>251</v>
      </c>
      <c r="L1840" t="n">
        <v>501</v>
      </c>
      <c r="M1840" t="n">
        <v>0.06</v>
      </c>
      <c r="N1840" t="n">
        <v>38.4</v>
      </c>
      <c r="O1840" t="s">
        <v>323</v>
      </c>
      <c r="P1840" t="s">
        <v>232</v>
      </c>
      <c r="Q1840" t="s">
        <v>232</v>
      </c>
      <c r="R1840" t="s">
        <v>233</v>
      </c>
      <c r="S1840" t="s">
        <v>229</v>
      </c>
      <c r="T1840" t="n">
        <v>5</v>
      </c>
    </row>
    <row r="1841" spans="1:20">
      <c r="A1841" s="1" t="n">
        <v>37652</v>
      </c>
      <c r="B1841" t="s">
        <v>322</v>
      </c>
      <c r="C1841" t="n">
        <v>48</v>
      </c>
      <c r="D1841" t="n">
        <v>20</v>
      </c>
      <c r="E1841" t="s">
        <v>52</v>
      </c>
      <c r="F1841" t="n">
        <v>3201</v>
      </c>
      <c r="G1841" t="s">
        <v>228</v>
      </c>
      <c r="H1841" t="s">
        <v>229</v>
      </c>
      <c r="I1841" t="n">
        <v>5</v>
      </c>
      <c r="J1841" t="n">
        <v>875</v>
      </c>
      <c r="K1841" t="s">
        <v>305</v>
      </c>
      <c r="L1841" t="n">
        <v>155</v>
      </c>
      <c r="M1841" t="n">
        <v>0.05</v>
      </c>
      <c r="N1841" t="n">
        <v>42.4</v>
      </c>
      <c r="O1841" t="s">
        <v>323</v>
      </c>
      <c r="P1841" t="s">
        <v>232</v>
      </c>
      <c r="Q1841" t="s">
        <v>232</v>
      </c>
      <c r="R1841" t="s">
        <v>233</v>
      </c>
      <c r="S1841" t="s">
        <v>229</v>
      </c>
      <c r="T1841" t="n">
        <v>5</v>
      </c>
    </row>
    <row r="1842" spans="1:20">
      <c r="A1842" s="1" t="n">
        <v>37652</v>
      </c>
      <c r="B1842" t="s">
        <v>322</v>
      </c>
      <c r="C1842" t="n">
        <v>49</v>
      </c>
      <c r="D1842" t="n">
        <v>20</v>
      </c>
      <c r="E1842" t="s">
        <v>52</v>
      </c>
      <c r="F1842" t="n">
        <v>3201</v>
      </c>
      <c r="G1842" t="s">
        <v>228</v>
      </c>
      <c r="H1842" t="s">
        <v>229</v>
      </c>
      <c r="I1842" t="n">
        <v>5</v>
      </c>
      <c r="J1842" t="n">
        <v>388</v>
      </c>
      <c r="K1842" t="s">
        <v>324</v>
      </c>
      <c r="L1842" t="n">
        <v>651</v>
      </c>
      <c r="M1842" t="n">
        <v>0.06</v>
      </c>
      <c r="N1842" t="n">
        <v>33.3</v>
      </c>
      <c r="O1842" t="s">
        <v>323</v>
      </c>
      <c r="P1842" t="s">
        <v>232</v>
      </c>
      <c r="Q1842" t="s">
        <v>232</v>
      </c>
      <c r="R1842" t="s">
        <v>233</v>
      </c>
      <c r="S1842" t="s">
        <v>229</v>
      </c>
      <c r="T1842" t="n">
        <v>5</v>
      </c>
    </row>
    <row r="1843" spans="1:20">
      <c r="A1843" s="1" t="n">
        <v>37652</v>
      </c>
      <c r="B1843" t="s">
        <v>325</v>
      </c>
      <c r="C1843" t="n">
        <v>1</v>
      </c>
      <c r="D1843" t="n">
        <v>20</v>
      </c>
      <c r="E1843" t="s">
        <v>52</v>
      </c>
      <c r="F1843" t="n">
        <v>3201</v>
      </c>
      <c r="G1843" t="s">
        <v>228</v>
      </c>
      <c r="H1843" t="s">
        <v>229</v>
      </c>
      <c r="I1843" t="n">
        <v>5</v>
      </c>
      <c r="J1843" t="n">
        <v>232</v>
      </c>
      <c r="K1843" t="s">
        <v>266</v>
      </c>
      <c r="L1843" t="n">
        <v>334</v>
      </c>
      <c r="M1843" t="n">
        <v>0.09</v>
      </c>
      <c r="N1843" t="n">
        <v>35.3</v>
      </c>
      <c r="O1843" t="s">
        <v>325</v>
      </c>
      <c r="P1843" t="s">
        <v>253</v>
      </c>
      <c r="Q1843" t="s">
        <v>253</v>
      </c>
      <c r="R1843" t="s">
        <v>233</v>
      </c>
      <c r="S1843" t="s">
        <v>229</v>
      </c>
      <c r="T1843" t="n">
        <v>5</v>
      </c>
    </row>
    <row r="1844" spans="1:20">
      <c r="A1844" s="1" t="n">
        <v>37652</v>
      </c>
      <c r="B1844" t="s">
        <v>325</v>
      </c>
      <c r="C1844" t="n">
        <v>2</v>
      </c>
      <c r="D1844" t="n">
        <v>20</v>
      </c>
      <c r="E1844" t="s">
        <v>52</v>
      </c>
      <c r="F1844" t="n">
        <v>3201</v>
      </c>
      <c r="G1844" t="s">
        <v>228</v>
      </c>
      <c r="H1844" t="s">
        <v>229</v>
      </c>
      <c r="I1844" t="n">
        <v>5</v>
      </c>
      <c r="J1844" t="n">
        <v>458</v>
      </c>
      <c r="K1844" t="s">
        <v>230</v>
      </c>
      <c r="L1844" t="n">
        <v>412</v>
      </c>
      <c r="M1844" t="n">
        <v>0.22</v>
      </c>
      <c r="N1844" t="n">
        <v>20.1</v>
      </c>
      <c r="O1844" t="s">
        <v>325</v>
      </c>
      <c r="P1844" t="s">
        <v>253</v>
      </c>
      <c r="Q1844" t="s">
        <v>253</v>
      </c>
      <c r="R1844" t="s">
        <v>233</v>
      </c>
      <c r="S1844" t="s">
        <v>229</v>
      </c>
      <c r="T1844" t="n">
        <v>5</v>
      </c>
    </row>
    <row r="1845" spans="1:20">
      <c r="A1845" s="1" t="n">
        <v>37652</v>
      </c>
      <c r="B1845" t="s">
        <v>325</v>
      </c>
      <c r="C1845" t="n">
        <v>3</v>
      </c>
      <c r="D1845" t="n">
        <v>20</v>
      </c>
      <c r="E1845" t="s">
        <v>52</v>
      </c>
      <c r="F1845" t="n">
        <v>3201</v>
      </c>
      <c r="G1845" t="s">
        <v>228</v>
      </c>
      <c r="H1845" t="s">
        <v>229</v>
      </c>
      <c r="I1845" t="n">
        <v>5</v>
      </c>
      <c r="J1845" t="n">
        <v>232</v>
      </c>
      <c r="K1845" t="s">
        <v>266</v>
      </c>
      <c r="L1845" t="n">
        <v>237</v>
      </c>
      <c r="M1845" t="n">
        <v>0.09</v>
      </c>
      <c r="N1845" t="n">
        <v>35</v>
      </c>
      <c r="O1845" t="s">
        <v>325</v>
      </c>
      <c r="P1845" t="s">
        <v>253</v>
      </c>
      <c r="Q1845" t="s">
        <v>253</v>
      </c>
      <c r="R1845" t="s">
        <v>233</v>
      </c>
      <c r="S1845" t="s">
        <v>229</v>
      </c>
      <c r="T1845" t="n">
        <v>5</v>
      </c>
    </row>
    <row r="1846" spans="1:20">
      <c r="A1846" s="1" t="n">
        <v>37652</v>
      </c>
      <c r="B1846" t="s">
        <v>325</v>
      </c>
      <c r="C1846" t="n">
        <v>4</v>
      </c>
      <c r="D1846" t="n">
        <v>20</v>
      </c>
      <c r="E1846" t="s">
        <v>52</v>
      </c>
      <c r="F1846" t="n">
        <v>3201</v>
      </c>
      <c r="G1846" t="s">
        <v>228</v>
      </c>
      <c r="H1846" t="s">
        <v>229</v>
      </c>
      <c r="I1846" t="n">
        <v>5</v>
      </c>
      <c r="J1846" t="n">
        <v>458</v>
      </c>
      <c r="K1846" t="s">
        <v>230</v>
      </c>
      <c r="L1846" t="n">
        <v>299</v>
      </c>
      <c r="M1846" t="n">
        <v>0.22</v>
      </c>
      <c r="N1846" t="n">
        <v>21.4</v>
      </c>
      <c r="O1846" t="s">
        <v>325</v>
      </c>
      <c r="P1846" t="s">
        <v>253</v>
      </c>
      <c r="Q1846" t="s">
        <v>253</v>
      </c>
      <c r="R1846" t="s">
        <v>233</v>
      </c>
      <c r="S1846" t="s">
        <v>229</v>
      </c>
      <c r="T1846" t="n">
        <v>5</v>
      </c>
    </row>
    <row r="1847" spans="1:20">
      <c r="A1847" s="1" t="n">
        <v>37652</v>
      </c>
      <c r="B1847" t="s">
        <v>325</v>
      </c>
      <c r="C1847" t="n">
        <v>5</v>
      </c>
      <c r="D1847" t="n">
        <v>20</v>
      </c>
      <c r="E1847" t="s">
        <v>52</v>
      </c>
      <c r="F1847" t="n">
        <v>3201</v>
      </c>
      <c r="G1847" t="s">
        <v>228</v>
      </c>
      <c r="H1847" t="s">
        <v>229</v>
      </c>
      <c r="I1847" t="n">
        <v>5</v>
      </c>
      <c r="J1847" t="n">
        <v>580</v>
      </c>
      <c r="K1847" t="s">
        <v>248</v>
      </c>
      <c r="L1847" t="n">
        <v>332</v>
      </c>
      <c r="M1847" t="n">
        <v>0.06</v>
      </c>
      <c r="N1847" t="n">
        <v>38</v>
      </c>
      <c r="O1847" t="s">
        <v>325</v>
      </c>
      <c r="P1847" t="s">
        <v>253</v>
      </c>
      <c r="Q1847" t="s">
        <v>253</v>
      </c>
      <c r="R1847" t="s">
        <v>233</v>
      </c>
      <c r="S1847" t="s">
        <v>229</v>
      </c>
      <c r="T1847" t="n">
        <v>5</v>
      </c>
    </row>
    <row r="1848" spans="1:20">
      <c r="A1848" s="1" t="n">
        <v>37652</v>
      </c>
      <c r="B1848" t="s">
        <v>325</v>
      </c>
      <c r="C1848" t="n">
        <v>6</v>
      </c>
      <c r="D1848" t="n">
        <v>216</v>
      </c>
      <c r="E1848" t="s">
        <v>264</v>
      </c>
      <c r="F1848" t="n">
        <v>3201</v>
      </c>
      <c r="G1848" t="s">
        <v>228</v>
      </c>
      <c r="H1848" t="s">
        <v>229</v>
      </c>
      <c r="I1848" t="n">
        <v>5</v>
      </c>
      <c r="J1848" t="n">
        <v>515</v>
      </c>
      <c r="K1848" t="s">
        <v>239</v>
      </c>
      <c r="L1848" t="n">
        <v>220</v>
      </c>
      <c r="M1848" t="n">
        <v>0</v>
      </c>
      <c r="N1848" t="n">
        <v>0</v>
      </c>
    </row>
    <row r="1849" spans="1:20">
      <c r="A1849" s="1" t="n">
        <v>37652</v>
      </c>
      <c r="B1849" t="s">
        <v>325</v>
      </c>
      <c r="C1849" t="n">
        <v>7</v>
      </c>
      <c r="D1849" t="n">
        <v>216</v>
      </c>
      <c r="E1849" t="s">
        <v>264</v>
      </c>
      <c r="F1849" t="n">
        <v>3201</v>
      </c>
      <c r="G1849" t="s">
        <v>228</v>
      </c>
      <c r="H1849" t="s">
        <v>229</v>
      </c>
      <c r="I1849" t="n">
        <v>5</v>
      </c>
      <c r="J1849" t="n">
        <v>795</v>
      </c>
      <c r="K1849" t="s">
        <v>240</v>
      </c>
      <c r="L1849" t="n">
        <v>92</v>
      </c>
      <c r="M1849" t="n">
        <v>0</v>
      </c>
      <c r="N1849" t="n">
        <v>0</v>
      </c>
    </row>
    <row r="1850" spans="1:20">
      <c r="A1850" s="1" t="n">
        <v>37680</v>
      </c>
      <c r="B1850" t="s">
        <v>322</v>
      </c>
      <c r="C1850" t="n">
        <v>245</v>
      </c>
      <c r="D1850" t="n">
        <v>20</v>
      </c>
      <c r="E1850" t="s">
        <v>52</v>
      </c>
      <c r="F1850" t="n">
        <v>3201</v>
      </c>
      <c r="G1850" t="s">
        <v>228</v>
      </c>
      <c r="H1850" t="s">
        <v>229</v>
      </c>
      <c r="I1850" t="n">
        <v>5</v>
      </c>
      <c r="J1850" t="n">
        <v>280</v>
      </c>
      <c r="K1850" t="s">
        <v>251</v>
      </c>
      <c r="L1850" t="n">
        <v>399</v>
      </c>
      <c r="M1850" t="n">
        <v>0.06</v>
      </c>
      <c r="N1850" t="n">
        <v>38.6</v>
      </c>
      <c r="O1850" t="s">
        <v>323</v>
      </c>
      <c r="P1850" t="s">
        <v>232</v>
      </c>
      <c r="Q1850" t="s">
        <v>232</v>
      </c>
      <c r="R1850" t="s">
        <v>233</v>
      </c>
      <c r="S1850" t="s">
        <v>229</v>
      </c>
      <c r="T1850" t="n">
        <v>5</v>
      </c>
    </row>
    <row r="1851" spans="1:20">
      <c r="A1851" s="1" t="n">
        <v>37680</v>
      </c>
      <c r="B1851" t="s">
        <v>322</v>
      </c>
      <c r="C1851" t="n">
        <v>248</v>
      </c>
      <c r="D1851" t="n">
        <v>20</v>
      </c>
      <c r="E1851" t="s">
        <v>52</v>
      </c>
      <c r="F1851" t="n">
        <v>3201</v>
      </c>
      <c r="G1851" t="s">
        <v>228</v>
      </c>
      <c r="H1851" t="s">
        <v>229</v>
      </c>
      <c r="I1851" t="n">
        <v>5</v>
      </c>
      <c r="J1851" t="n">
        <v>388</v>
      </c>
      <c r="K1851" t="s">
        <v>324</v>
      </c>
      <c r="L1851" t="n">
        <v>338</v>
      </c>
      <c r="M1851" t="n">
        <v>0.06</v>
      </c>
      <c r="N1851" t="n">
        <v>33.3</v>
      </c>
      <c r="O1851" t="s">
        <v>323</v>
      </c>
      <c r="P1851" t="s">
        <v>232</v>
      </c>
      <c r="Q1851" t="s">
        <v>232</v>
      </c>
      <c r="R1851" t="s">
        <v>233</v>
      </c>
      <c r="S1851" t="s">
        <v>229</v>
      </c>
      <c r="T1851" t="n">
        <v>5</v>
      </c>
    </row>
    <row r="1852" spans="1:20">
      <c r="A1852" s="1" t="n">
        <v>37680</v>
      </c>
      <c r="B1852" t="s">
        <v>322</v>
      </c>
      <c r="C1852" t="n">
        <v>249</v>
      </c>
      <c r="D1852" t="n">
        <v>20</v>
      </c>
      <c r="E1852" t="s">
        <v>52</v>
      </c>
      <c r="F1852" t="n">
        <v>3201</v>
      </c>
      <c r="G1852" t="s">
        <v>228</v>
      </c>
      <c r="H1852" t="s">
        <v>229</v>
      </c>
      <c r="I1852" t="n">
        <v>5</v>
      </c>
      <c r="J1852" t="n">
        <v>458</v>
      </c>
      <c r="K1852" t="s">
        <v>230</v>
      </c>
      <c r="L1852" t="n">
        <v>96</v>
      </c>
      <c r="M1852" t="n">
        <v>0.2</v>
      </c>
      <c r="N1852" t="n">
        <v>20.7</v>
      </c>
      <c r="O1852" t="s">
        <v>323</v>
      </c>
      <c r="P1852" t="s">
        <v>232</v>
      </c>
      <c r="Q1852" t="s">
        <v>232</v>
      </c>
      <c r="R1852" t="s">
        <v>233</v>
      </c>
      <c r="S1852" t="s">
        <v>229</v>
      </c>
      <c r="T1852" t="n">
        <v>5</v>
      </c>
    </row>
    <row r="1853" spans="1:20">
      <c r="A1853" s="1" t="n">
        <v>37680</v>
      </c>
      <c r="B1853" t="s">
        <v>322</v>
      </c>
      <c r="C1853" t="n">
        <v>282</v>
      </c>
      <c r="D1853" t="n">
        <v>20</v>
      </c>
      <c r="E1853" t="s">
        <v>52</v>
      </c>
      <c r="F1853" t="n">
        <v>3201</v>
      </c>
      <c r="G1853" t="s">
        <v>228</v>
      </c>
      <c r="H1853" t="s">
        <v>229</v>
      </c>
      <c r="I1853" t="n">
        <v>5</v>
      </c>
      <c r="J1853" t="n">
        <v>945</v>
      </c>
      <c r="K1853" t="s">
        <v>282</v>
      </c>
      <c r="L1853" t="n">
        <v>199</v>
      </c>
      <c r="M1853" t="n">
        <v>0.07000000000000001</v>
      </c>
      <c r="N1853" t="n">
        <v>39.9</v>
      </c>
      <c r="O1853" t="s">
        <v>323</v>
      </c>
      <c r="P1853" t="s">
        <v>232</v>
      </c>
      <c r="Q1853" t="s">
        <v>232</v>
      </c>
      <c r="R1853" t="s">
        <v>233</v>
      </c>
      <c r="S1853" t="s">
        <v>229</v>
      </c>
      <c r="T1853" t="n">
        <v>5</v>
      </c>
    </row>
    <row r="1854" spans="1:20">
      <c r="A1854" s="1" t="n">
        <v>37680</v>
      </c>
      <c r="B1854" t="s">
        <v>326</v>
      </c>
      <c r="C1854" t="n">
        <v>1</v>
      </c>
      <c r="D1854" t="n">
        <v>216</v>
      </c>
      <c r="E1854" t="s">
        <v>264</v>
      </c>
      <c r="F1854" t="n">
        <v>3201</v>
      </c>
      <c r="G1854" t="s">
        <v>228</v>
      </c>
      <c r="H1854" t="s">
        <v>229</v>
      </c>
      <c r="I1854" t="n">
        <v>5</v>
      </c>
      <c r="J1854" t="n">
        <v>595</v>
      </c>
      <c r="K1854" t="s">
        <v>268</v>
      </c>
      <c r="L1854" t="n">
        <v>220</v>
      </c>
      <c r="M1854" t="n">
        <v>0</v>
      </c>
      <c r="N1854" t="n">
        <v>0</v>
      </c>
    </row>
    <row r="1855" spans="1:20">
      <c r="A1855" s="1" t="n">
        <v>37680</v>
      </c>
      <c r="B1855" t="s">
        <v>326</v>
      </c>
      <c r="C1855" t="n">
        <v>2</v>
      </c>
      <c r="D1855" t="n">
        <v>216</v>
      </c>
      <c r="E1855" t="s">
        <v>264</v>
      </c>
      <c r="F1855" t="n">
        <v>3201</v>
      </c>
      <c r="G1855" t="s">
        <v>228</v>
      </c>
      <c r="H1855" t="s">
        <v>229</v>
      </c>
      <c r="I1855" t="n">
        <v>5</v>
      </c>
      <c r="J1855" t="n">
        <v>181</v>
      </c>
      <c r="K1855" t="s">
        <v>327</v>
      </c>
      <c r="L1855" t="n">
        <v>321</v>
      </c>
      <c r="M1855" t="n">
        <v>0</v>
      </c>
      <c r="N1855" t="n">
        <v>0</v>
      </c>
    </row>
    <row r="1856" spans="1:20">
      <c r="A1856" s="1" t="n">
        <v>37680</v>
      </c>
      <c r="B1856" t="s">
        <v>325</v>
      </c>
      <c r="C1856" t="n">
        <v>9</v>
      </c>
      <c r="D1856" t="n">
        <v>20</v>
      </c>
      <c r="E1856" t="s">
        <v>52</v>
      </c>
      <c r="F1856" t="n">
        <v>3201</v>
      </c>
      <c r="G1856" t="s">
        <v>228</v>
      </c>
      <c r="H1856" t="s">
        <v>229</v>
      </c>
      <c r="I1856" t="n">
        <v>5</v>
      </c>
      <c r="J1856" t="n">
        <v>232</v>
      </c>
      <c r="K1856" t="s">
        <v>266</v>
      </c>
      <c r="L1856" t="n">
        <v>361</v>
      </c>
      <c r="M1856" t="n">
        <v>0.09</v>
      </c>
      <c r="N1856" t="n">
        <v>34.9</v>
      </c>
      <c r="O1856" t="s">
        <v>325</v>
      </c>
      <c r="P1856" t="s">
        <v>253</v>
      </c>
      <c r="Q1856" t="s">
        <v>253</v>
      </c>
      <c r="R1856" t="s">
        <v>233</v>
      </c>
      <c r="S1856" t="s">
        <v>229</v>
      </c>
      <c r="T1856" t="n">
        <v>5</v>
      </c>
    </row>
    <row r="1857" spans="1:20">
      <c r="A1857" s="1" t="n">
        <v>37680</v>
      </c>
      <c r="B1857" t="s">
        <v>325</v>
      </c>
      <c r="C1857" t="n">
        <v>10</v>
      </c>
      <c r="D1857" t="n">
        <v>20</v>
      </c>
      <c r="E1857" t="s">
        <v>52</v>
      </c>
      <c r="F1857" t="n">
        <v>3201</v>
      </c>
      <c r="G1857" t="s">
        <v>228</v>
      </c>
      <c r="H1857" t="s">
        <v>229</v>
      </c>
      <c r="I1857" t="n">
        <v>5</v>
      </c>
      <c r="J1857" t="n">
        <v>458</v>
      </c>
      <c r="K1857" t="s">
        <v>230</v>
      </c>
      <c r="L1857" t="n">
        <v>313</v>
      </c>
      <c r="M1857" t="n">
        <v>0.02</v>
      </c>
      <c r="N1857" t="n">
        <v>46.1</v>
      </c>
      <c r="O1857" t="s">
        <v>325</v>
      </c>
      <c r="P1857" t="s">
        <v>253</v>
      </c>
      <c r="Q1857" t="s">
        <v>253</v>
      </c>
      <c r="R1857" t="s">
        <v>233</v>
      </c>
      <c r="S1857" t="s">
        <v>229</v>
      </c>
      <c r="T1857" t="n">
        <v>5</v>
      </c>
    </row>
    <row r="1858" spans="1:20">
      <c r="A1858" s="1" t="n">
        <v>37711</v>
      </c>
      <c r="B1858" t="s">
        <v>322</v>
      </c>
      <c r="C1858" t="n">
        <v>307</v>
      </c>
      <c r="D1858" t="n">
        <v>20</v>
      </c>
      <c r="E1858" t="s">
        <v>52</v>
      </c>
      <c r="F1858" t="n">
        <v>3201</v>
      </c>
      <c r="G1858" t="s">
        <v>228</v>
      </c>
      <c r="H1858" t="s">
        <v>229</v>
      </c>
      <c r="I1858" t="n">
        <v>5</v>
      </c>
      <c r="J1858" t="n">
        <v>280</v>
      </c>
      <c r="K1858" t="s">
        <v>251</v>
      </c>
      <c r="L1858" t="n">
        <v>206</v>
      </c>
      <c r="M1858" t="n">
        <v>0.24</v>
      </c>
      <c r="N1858" t="n">
        <v>16.3</v>
      </c>
      <c r="O1858" t="s">
        <v>323</v>
      </c>
      <c r="P1858" t="s">
        <v>232</v>
      </c>
      <c r="Q1858" t="s">
        <v>232</v>
      </c>
      <c r="R1858" t="s">
        <v>233</v>
      </c>
      <c r="S1858" t="s">
        <v>229</v>
      </c>
      <c r="T1858" t="n">
        <v>5</v>
      </c>
    </row>
    <row r="1859" spans="1:20">
      <c r="A1859" s="1" t="n">
        <v>37711</v>
      </c>
      <c r="B1859" t="s">
        <v>322</v>
      </c>
      <c r="C1859" t="n">
        <v>351</v>
      </c>
      <c r="D1859" t="n">
        <v>20</v>
      </c>
      <c r="E1859" t="s">
        <v>52</v>
      </c>
      <c r="F1859" t="n">
        <v>3201</v>
      </c>
      <c r="G1859" t="s">
        <v>228</v>
      </c>
      <c r="H1859" t="s">
        <v>229</v>
      </c>
      <c r="I1859" t="n">
        <v>5</v>
      </c>
      <c r="J1859" t="n">
        <v>940</v>
      </c>
      <c r="K1859" t="s">
        <v>235</v>
      </c>
      <c r="L1859" t="n">
        <v>67</v>
      </c>
      <c r="M1859" t="n">
        <v>5.4</v>
      </c>
      <c r="N1859" t="n">
        <v>10.8</v>
      </c>
      <c r="O1859" t="s">
        <v>323</v>
      </c>
      <c r="P1859" t="s">
        <v>232</v>
      </c>
      <c r="Q1859" t="s">
        <v>232</v>
      </c>
      <c r="R1859" t="s">
        <v>233</v>
      </c>
      <c r="S1859" t="s">
        <v>229</v>
      </c>
      <c r="T1859" t="n">
        <v>5</v>
      </c>
    </row>
    <row r="1860" spans="1:20">
      <c r="A1860" s="1" t="n">
        <v>37711</v>
      </c>
      <c r="B1860" t="s">
        <v>322</v>
      </c>
      <c r="C1860" t="n">
        <v>352</v>
      </c>
      <c r="D1860" t="n">
        <v>20</v>
      </c>
      <c r="E1860" t="s">
        <v>52</v>
      </c>
      <c r="F1860" t="n">
        <v>3201</v>
      </c>
      <c r="G1860" t="s">
        <v>228</v>
      </c>
      <c r="H1860" t="s">
        <v>229</v>
      </c>
      <c r="I1860" t="n">
        <v>5</v>
      </c>
      <c r="J1860" t="n">
        <v>945</v>
      </c>
      <c r="K1860" t="s">
        <v>282</v>
      </c>
      <c r="L1860" t="n">
        <v>157</v>
      </c>
      <c r="M1860" t="n">
        <v>0.03</v>
      </c>
      <c r="N1860" t="n">
        <v>40.4</v>
      </c>
      <c r="O1860" t="s">
        <v>323</v>
      </c>
      <c r="P1860" t="s">
        <v>232</v>
      </c>
      <c r="Q1860" t="s">
        <v>232</v>
      </c>
      <c r="R1860" t="s">
        <v>233</v>
      </c>
      <c r="S1860" t="s">
        <v>229</v>
      </c>
      <c r="T1860" t="n">
        <v>5</v>
      </c>
    </row>
    <row r="1861" spans="1:20">
      <c r="A1861" s="1" t="n">
        <v>37711</v>
      </c>
      <c r="B1861" t="s">
        <v>322</v>
      </c>
      <c r="C1861" t="n">
        <v>353</v>
      </c>
      <c r="D1861" t="n">
        <v>20</v>
      </c>
      <c r="E1861" t="s">
        <v>52</v>
      </c>
      <c r="F1861" t="n">
        <v>3201</v>
      </c>
      <c r="G1861" t="s">
        <v>228</v>
      </c>
      <c r="H1861" t="s">
        <v>229</v>
      </c>
      <c r="I1861" t="n">
        <v>5</v>
      </c>
      <c r="J1861" t="n">
        <v>945</v>
      </c>
      <c r="K1861" t="s">
        <v>282</v>
      </c>
      <c r="L1861" t="n">
        <v>361</v>
      </c>
      <c r="M1861" t="n">
        <v>0.07000000000000001</v>
      </c>
      <c r="N1861" t="n">
        <v>39.6</v>
      </c>
      <c r="O1861" t="s">
        <v>323</v>
      </c>
      <c r="P1861" t="s">
        <v>232</v>
      </c>
      <c r="Q1861" t="s">
        <v>232</v>
      </c>
      <c r="R1861" t="s">
        <v>233</v>
      </c>
      <c r="S1861" t="s">
        <v>229</v>
      </c>
      <c r="T1861" t="n">
        <v>5</v>
      </c>
    </row>
    <row r="1862" spans="1:20">
      <c r="A1862" s="1" t="n">
        <v>37711</v>
      </c>
      <c r="B1862" t="s">
        <v>322</v>
      </c>
      <c r="C1862" t="n">
        <v>354</v>
      </c>
      <c r="D1862" t="n">
        <v>20</v>
      </c>
      <c r="E1862" t="s">
        <v>52</v>
      </c>
      <c r="F1862" t="n">
        <v>3201</v>
      </c>
      <c r="G1862" t="s">
        <v>228</v>
      </c>
      <c r="H1862" t="s">
        <v>229</v>
      </c>
      <c r="I1862" t="n">
        <v>5</v>
      </c>
      <c r="J1862" t="n">
        <v>945</v>
      </c>
      <c r="K1862" t="s">
        <v>282</v>
      </c>
      <c r="L1862" t="n">
        <v>448</v>
      </c>
      <c r="M1862" t="n">
        <v>0.03</v>
      </c>
      <c r="N1862" t="n">
        <v>40.9</v>
      </c>
      <c r="O1862" t="s">
        <v>323</v>
      </c>
      <c r="P1862" t="s">
        <v>232</v>
      </c>
      <c r="Q1862" t="s">
        <v>232</v>
      </c>
      <c r="R1862" t="s">
        <v>233</v>
      </c>
      <c r="S1862" t="s">
        <v>229</v>
      </c>
      <c r="T1862" t="n">
        <v>5</v>
      </c>
    </row>
    <row r="1863" spans="1:20">
      <c r="A1863" s="1" t="n">
        <v>37711</v>
      </c>
      <c r="B1863" t="s">
        <v>326</v>
      </c>
      <c r="C1863" t="n">
        <v>1</v>
      </c>
      <c r="D1863" t="n">
        <v>216</v>
      </c>
      <c r="E1863" t="s">
        <v>264</v>
      </c>
      <c r="F1863" t="n">
        <v>3201</v>
      </c>
      <c r="G1863" t="s">
        <v>228</v>
      </c>
      <c r="H1863" t="s">
        <v>229</v>
      </c>
      <c r="I1863" t="n">
        <v>5</v>
      </c>
      <c r="J1863" t="n">
        <v>515</v>
      </c>
      <c r="K1863" t="s">
        <v>239</v>
      </c>
      <c r="L1863" t="n">
        <v>301</v>
      </c>
      <c r="M1863" t="n">
        <v>0</v>
      </c>
      <c r="N1863" t="n">
        <v>0</v>
      </c>
    </row>
    <row r="1864" spans="1:20">
      <c r="A1864" s="1" t="n">
        <v>37711</v>
      </c>
      <c r="B1864" t="s">
        <v>325</v>
      </c>
      <c r="C1864" t="n">
        <v>17</v>
      </c>
      <c r="D1864" t="n">
        <v>20</v>
      </c>
      <c r="E1864" t="s">
        <v>52</v>
      </c>
      <c r="F1864" t="n">
        <v>3201</v>
      </c>
      <c r="G1864" t="s">
        <v>228</v>
      </c>
      <c r="H1864" t="s">
        <v>229</v>
      </c>
      <c r="I1864" t="n">
        <v>5</v>
      </c>
      <c r="J1864" t="n">
        <v>232</v>
      </c>
      <c r="K1864" t="s">
        <v>266</v>
      </c>
      <c r="L1864" t="n">
        <v>349</v>
      </c>
      <c r="M1864" t="n">
        <v>0.07000000000000001</v>
      </c>
      <c r="N1864" t="n">
        <v>37.4</v>
      </c>
      <c r="O1864" t="s">
        <v>325</v>
      </c>
      <c r="P1864" t="s">
        <v>253</v>
      </c>
      <c r="Q1864" t="s">
        <v>253</v>
      </c>
      <c r="R1864" t="s">
        <v>233</v>
      </c>
      <c r="S1864" t="s">
        <v>229</v>
      </c>
      <c r="T1864" t="n">
        <v>5</v>
      </c>
    </row>
    <row r="1865" spans="1:20">
      <c r="A1865" s="1" t="n">
        <v>37711</v>
      </c>
      <c r="B1865" t="s">
        <v>325</v>
      </c>
      <c r="C1865" t="n">
        <v>18</v>
      </c>
      <c r="D1865" t="n">
        <v>20</v>
      </c>
      <c r="E1865" t="s">
        <v>52</v>
      </c>
      <c r="F1865" t="n">
        <v>3201</v>
      </c>
      <c r="G1865" t="s">
        <v>228</v>
      </c>
      <c r="H1865" t="s">
        <v>229</v>
      </c>
      <c r="I1865" t="n">
        <v>5</v>
      </c>
      <c r="J1865" t="n">
        <v>232</v>
      </c>
      <c r="K1865" t="s">
        <v>266</v>
      </c>
      <c r="L1865" t="n">
        <v>660</v>
      </c>
      <c r="M1865" t="n">
        <v>0.08</v>
      </c>
      <c r="N1865" t="n">
        <v>37.9</v>
      </c>
      <c r="O1865" t="s">
        <v>325</v>
      </c>
      <c r="P1865" t="s">
        <v>253</v>
      </c>
      <c r="Q1865" t="s">
        <v>253</v>
      </c>
      <c r="R1865" t="s">
        <v>233</v>
      </c>
      <c r="S1865" t="s">
        <v>229</v>
      </c>
      <c r="T1865" t="n">
        <v>5</v>
      </c>
    </row>
    <row r="1866" spans="1:20">
      <c r="A1866" s="1" t="n">
        <v>37711</v>
      </c>
      <c r="B1866" t="s">
        <v>325</v>
      </c>
      <c r="C1866" t="n">
        <v>19</v>
      </c>
      <c r="D1866" t="n">
        <v>20</v>
      </c>
      <c r="E1866" t="s">
        <v>52</v>
      </c>
      <c r="F1866" t="n">
        <v>3201</v>
      </c>
      <c r="G1866" t="s">
        <v>228</v>
      </c>
      <c r="H1866" t="s">
        <v>229</v>
      </c>
      <c r="I1866" t="n">
        <v>5</v>
      </c>
      <c r="J1866" t="n">
        <v>458</v>
      </c>
      <c r="K1866" t="s">
        <v>230</v>
      </c>
      <c r="L1866" t="n">
        <v>323</v>
      </c>
      <c r="M1866" t="n">
        <v>0.23</v>
      </c>
      <c r="N1866" t="n">
        <v>20.7</v>
      </c>
      <c r="O1866" t="s">
        <v>325</v>
      </c>
      <c r="P1866" t="s">
        <v>253</v>
      </c>
      <c r="Q1866" t="s">
        <v>253</v>
      </c>
      <c r="R1866" t="s">
        <v>233</v>
      </c>
      <c r="S1866" t="s">
        <v>229</v>
      </c>
      <c r="T1866" t="n">
        <v>5</v>
      </c>
    </row>
    <row r="1867" spans="1:20">
      <c r="A1867" s="1" t="n">
        <v>37711</v>
      </c>
      <c r="B1867" t="s">
        <v>325</v>
      </c>
      <c r="C1867" t="n">
        <v>20</v>
      </c>
      <c r="D1867" t="n">
        <v>20</v>
      </c>
      <c r="E1867" t="s">
        <v>52</v>
      </c>
      <c r="F1867" t="n">
        <v>3201</v>
      </c>
      <c r="G1867" t="s">
        <v>228</v>
      </c>
      <c r="H1867" t="s">
        <v>229</v>
      </c>
      <c r="I1867" t="n">
        <v>5</v>
      </c>
      <c r="J1867" t="n">
        <v>945</v>
      </c>
      <c r="K1867" t="s">
        <v>282</v>
      </c>
      <c r="L1867" t="n">
        <v>201</v>
      </c>
      <c r="M1867" t="n">
        <v>0.12</v>
      </c>
      <c r="N1867" t="n">
        <v>36.8</v>
      </c>
      <c r="O1867" t="s">
        <v>325</v>
      </c>
      <c r="P1867" t="s">
        <v>253</v>
      </c>
      <c r="Q1867" t="s">
        <v>253</v>
      </c>
      <c r="R1867" t="s">
        <v>233</v>
      </c>
      <c r="S1867" t="s">
        <v>229</v>
      </c>
      <c r="T1867" t="n">
        <v>5</v>
      </c>
    </row>
    <row r="1868" spans="1:20">
      <c r="A1868" s="1" t="n">
        <v>37741</v>
      </c>
      <c r="B1868" t="s">
        <v>322</v>
      </c>
      <c r="C1868" t="n">
        <v>101</v>
      </c>
      <c r="D1868" t="n">
        <v>152</v>
      </c>
      <c r="E1868" t="s">
        <v>302</v>
      </c>
      <c r="F1868" t="n">
        <v>3201</v>
      </c>
      <c r="G1868" t="s">
        <v>228</v>
      </c>
      <c r="H1868" t="s">
        <v>229</v>
      </c>
      <c r="I1868" t="n">
        <v>5</v>
      </c>
      <c r="J1868" t="n">
        <v>862</v>
      </c>
      <c r="K1868" t="s">
        <v>320</v>
      </c>
      <c r="L1868" t="n">
        <v>37</v>
      </c>
      <c r="M1868" t="n">
        <v>0</v>
      </c>
      <c r="N1868" t="n">
        <v>0</v>
      </c>
    </row>
    <row r="1869" spans="1:20">
      <c r="A1869" s="1" t="n">
        <v>37741</v>
      </c>
      <c r="B1869" t="s">
        <v>322</v>
      </c>
      <c r="C1869" t="n">
        <v>102</v>
      </c>
      <c r="D1869" t="n">
        <v>152</v>
      </c>
      <c r="E1869" t="s">
        <v>302</v>
      </c>
      <c r="F1869" t="n">
        <v>3201</v>
      </c>
      <c r="G1869" t="s">
        <v>228</v>
      </c>
      <c r="H1869" t="s">
        <v>229</v>
      </c>
      <c r="I1869" t="n">
        <v>5</v>
      </c>
      <c r="J1869" t="n">
        <v>862</v>
      </c>
      <c r="K1869" t="s">
        <v>320</v>
      </c>
      <c r="L1869" t="n">
        <v>236</v>
      </c>
      <c r="M1869" t="n">
        <v>0</v>
      </c>
      <c r="N1869" t="n">
        <v>0</v>
      </c>
    </row>
    <row r="1870" spans="1:20">
      <c r="A1870" s="1" t="n">
        <v>37741</v>
      </c>
      <c r="B1870" t="s">
        <v>322</v>
      </c>
      <c r="C1870" t="n">
        <v>103</v>
      </c>
      <c r="D1870" t="n">
        <v>152</v>
      </c>
      <c r="E1870" t="s">
        <v>302</v>
      </c>
      <c r="F1870" t="n">
        <v>3201</v>
      </c>
      <c r="G1870" t="s">
        <v>228</v>
      </c>
      <c r="H1870" t="s">
        <v>229</v>
      </c>
      <c r="I1870" t="n">
        <v>5</v>
      </c>
      <c r="J1870" t="n">
        <v>925</v>
      </c>
      <c r="K1870" t="s">
        <v>328</v>
      </c>
      <c r="L1870" t="n">
        <v>82</v>
      </c>
      <c r="M1870" t="n">
        <v>0</v>
      </c>
      <c r="N1870" t="n">
        <v>0</v>
      </c>
    </row>
    <row r="1871" spans="1:20">
      <c r="A1871" s="1" t="n">
        <v>37741</v>
      </c>
      <c r="B1871" t="s">
        <v>322</v>
      </c>
      <c r="C1871" t="n">
        <v>104</v>
      </c>
      <c r="D1871" t="n">
        <v>152</v>
      </c>
      <c r="E1871" t="s">
        <v>302</v>
      </c>
      <c r="F1871" t="n">
        <v>3201</v>
      </c>
      <c r="G1871" t="s">
        <v>228</v>
      </c>
      <c r="H1871" t="s">
        <v>229</v>
      </c>
      <c r="I1871" t="n">
        <v>5</v>
      </c>
      <c r="J1871" t="n">
        <v>925</v>
      </c>
      <c r="K1871" t="s">
        <v>328</v>
      </c>
      <c r="L1871" t="n">
        <v>120</v>
      </c>
      <c r="M1871" t="n">
        <v>0</v>
      </c>
      <c r="N1871" t="n">
        <v>0</v>
      </c>
    </row>
    <row r="1872" spans="1:20">
      <c r="A1872" s="1" t="n">
        <v>37741</v>
      </c>
      <c r="B1872" t="s">
        <v>322</v>
      </c>
      <c r="C1872" t="n">
        <v>343</v>
      </c>
      <c r="D1872" t="n">
        <v>20</v>
      </c>
      <c r="E1872" t="s">
        <v>52</v>
      </c>
      <c r="F1872" t="n">
        <v>3201</v>
      </c>
      <c r="G1872" t="s">
        <v>228</v>
      </c>
      <c r="H1872" t="s">
        <v>229</v>
      </c>
      <c r="I1872" t="n">
        <v>5</v>
      </c>
      <c r="J1872" t="n">
        <v>280</v>
      </c>
      <c r="K1872" t="s">
        <v>251</v>
      </c>
      <c r="L1872" t="n">
        <v>192</v>
      </c>
      <c r="M1872" t="n">
        <v>0.24</v>
      </c>
      <c r="N1872" t="n">
        <v>16.4</v>
      </c>
      <c r="O1872" t="s">
        <v>323</v>
      </c>
      <c r="P1872" t="s">
        <v>232</v>
      </c>
      <c r="Q1872" t="s">
        <v>232</v>
      </c>
      <c r="R1872" t="s">
        <v>233</v>
      </c>
      <c r="S1872" t="s">
        <v>229</v>
      </c>
      <c r="T1872" t="n">
        <v>5</v>
      </c>
    </row>
    <row r="1873" spans="1:20">
      <c r="A1873" s="1" t="n">
        <v>37741</v>
      </c>
      <c r="B1873" t="s">
        <v>322</v>
      </c>
      <c r="C1873" t="n">
        <v>407</v>
      </c>
      <c r="D1873" t="n">
        <v>20</v>
      </c>
      <c r="E1873" t="s">
        <v>52</v>
      </c>
      <c r="F1873" t="n">
        <v>3201</v>
      </c>
      <c r="G1873" t="s">
        <v>228</v>
      </c>
      <c r="H1873" t="s">
        <v>229</v>
      </c>
      <c r="I1873" t="n">
        <v>5</v>
      </c>
      <c r="J1873" t="n">
        <v>945</v>
      </c>
      <c r="K1873" t="s">
        <v>282</v>
      </c>
      <c r="L1873" t="n">
        <v>198</v>
      </c>
      <c r="M1873" t="n">
        <v>0.08</v>
      </c>
      <c r="N1873" t="n">
        <v>32.5</v>
      </c>
      <c r="O1873" t="s">
        <v>323</v>
      </c>
      <c r="P1873" t="s">
        <v>232</v>
      </c>
      <c r="Q1873" t="s">
        <v>232</v>
      </c>
      <c r="R1873" t="s">
        <v>233</v>
      </c>
      <c r="S1873" t="s">
        <v>229</v>
      </c>
      <c r="T1873" t="n">
        <v>5</v>
      </c>
    </row>
    <row r="1874" spans="1:20">
      <c r="A1874" s="1" t="n">
        <v>37741</v>
      </c>
      <c r="B1874" t="s">
        <v>322</v>
      </c>
      <c r="C1874" t="n">
        <v>408</v>
      </c>
      <c r="D1874" t="n">
        <v>20</v>
      </c>
      <c r="E1874" t="s">
        <v>52</v>
      </c>
      <c r="F1874" t="n">
        <v>3201</v>
      </c>
      <c r="G1874" t="s">
        <v>228</v>
      </c>
      <c r="H1874" t="s">
        <v>229</v>
      </c>
      <c r="I1874" t="n">
        <v>5</v>
      </c>
      <c r="J1874" t="n">
        <v>945</v>
      </c>
      <c r="K1874" t="s">
        <v>282</v>
      </c>
      <c r="L1874" t="n">
        <v>477</v>
      </c>
      <c r="M1874" t="n">
        <v>0.07000000000000001</v>
      </c>
      <c r="N1874" t="n">
        <v>35.9</v>
      </c>
      <c r="O1874" t="s">
        <v>323</v>
      </c>
      <c r="P1874" t="s">
        <v>232</v>
      </c>
      <c r="Q1874" t="s">
        <v>232</v>
      </c>
      <c r="R1874" t="s">
        <v>233</v>
      </c>
      <c r="S1874" t="s">
        <v>229</v>
      </c>
      <c r="T1874" t="n">
        <v>5</v>
      </c>
    </row>
    <row r="1875" spans="1:20">
      <c r="A1875" s="1" t="n">
        <v>37741</v>
      </c>
      <c r="B1875" t="s">
        <v>326</v>
      </c>
      <c r="C1875" t="n">
        <v>1</v>
      </c>
      <c r="D1875" t="n">
        <v>216</v>
      </c>
      <c r="E1875" t="s">
        <v>264</v>
      </c>
      <c r="F1875" t="n">
        <v>3201</v>
      </c>
      <c r="G1875" t="s">
        <v>228</v>
      </c>
      <c r="H1875" t="s">
        <v>229</v>
      </c>
      <c r="I1875" t="n">
        <v>5</v>
      </c>
      <c r="J1875" t="n">
        <v>515</v>
      </c>
      <c r="K1875" t="s">
        <v>239</v>
      </c>
      <c r="L1875" t="n">
        <v>320</v>
      </c>
      <c r="M1875" t="n">
        <v>0</v>
      </c>
      <c r="N1875" t="n">
        <v>0</v>
      </c>
    </row>
    <row r="1876" spans="1:20">
      <c r="A1876" s="1" t="n">
        <v>37741</v>
      </c>
      <c r="B1876" t="s">
        <v>326</v>
      </c>
      <c r="C1876" t="n">
        <v>2</v>
      </c>
      <c r="D1876" t="n">
        <v>216</v>
      </c>
      <c r="E1876" t="s">
        <v>264</v>
      </c>
      <c r="F1876" t="n">
        <v>3201</v>
      </c>
      <c r="G1876" t="s">
        <v>228</v>
      </c>
      <c r="H1876" t="s">
        <v>229</v>
      </c>
      <c r="I1876" t="n">
        <v>5</v>
      </c>
      <c r="J1876" t="n">
        <v>515</v>
      </c>
      <c r="K1876" t="s">
        <v>239</v>
      </c>
      <c r="L1876" t="n">
        <v>319</v>
      </c>
      <c r="M1876" t="n">
        <v>0</v>
      </c>
      <c r="N1876" t="n">
        <v>0</v>
      </c>
    </row>
    <row r="1877" spans="1:20">
      <c r="A1877" s="1" t="n">
        <v>37741</v>
      </c>
      <c r="B1877" t="s">
        <v>325</v>
      </c>
      <c r="C1877" t="n">
        <v>16</v>
      </c>
      <c r="D1877" t="n">
        <v>20</v>
      </c>
      <c r="E1877" t="s">
        <v>52</v>
      </c>
      <c r="F1877" t="n">
        <v>3201</v>
      </c>
      <c r="G1877" t="s">
        <v>228</v>
      </c>
      <c r="H1877" t="s">
        <v>229</v>
      </c>
      <c r="I1877" t="n">
        <v>5</v>
      </c>
      <c r="J1877" t="n">
        <v>458</v>
      </c>
      <c r="K1877" t="s">
        <v>230</v>
      </c>
      <c r="L1877" t="n">
        <v>237</v>
      </c>
      <c r="M1877" t="n">
        <v>0.03</v>
      </c>
      <c r="N1877" t="n">
        <v>45.9</v>
      </c>
      <c r="O1877" t="s">
        <v>325</v>
      </c>
      <c r="P1877" t="s">
        <v>253</v>
      </c>
      <c r="Q1877" t="s">
        <v>253</v>
      </c>
      <c r="R1877" t="s">
        <v>233</v>
      </c>
      <c r="S1877" t="s">
        <v>229</v>
      </c>
      <c r="T1877" t="n">
        <v>5</v>
      </c>
    </row>
    <row r="1878" spans="1:20">
      <c r="A1878" s="1" t="n">
        <v>37741</v>
      </c>
      <c r="B1878" t="s">
        <v>325</v>
      </c>
      <c r="C1878" t="n">
        <v>17</v>
      </c>
      <c r="D1878" t="n">
        <v>20</v>
      </c>
      <c r="E1878" t="s">
        <v>52</v>
      </c>
      <c r="F1878" t="n">
        <v>3201</v>
      </c>
      <c r="G1878" t="s">
        <v>228</v>
      </c>
      <c r="H1878" t="s">
        <v>229</v>
      </c>
      <c r="I1878" t="n">
        <v>5</v>
      </c>
      <c r="J1878" t="n">
        <v>888</v>
      </c>
      <c r="K1878" t="s">
        <v>273</v>
      </c>
      <c r="L1878" t="n">
        <v>1039</v>
      </c>
      <c r="M1878" t="n">
        <v>1.13</v>
      </c>
      <c r="N1878" t="n">
        <v>33.1</v>
      </c>
      <c r="O1878" t="s">
        <v>325</v>
      </c>
      <c r="P1878" t="s">
        <v>253</v>
      </c>
      <c r="Q1878" t="s">
        <v>253</v>
      </c>
      <c r="R1878" t="s">
        <v>233</v>
      </c>
      <c r="S1878" t="s">
        <v>229</v>
      </c>
      <c r="T1878" t="n">
        <v>5</v>
      </c>
    </row>
    <row r="1879" spans="1:20">
      <c r="A1879" s="1" t="n">
        <v>37741</v>
      </c>
      <c r="B1879" t="s">
        <v>325</v>
      </c>
      <c r="C1879" t="n">
        <v>18</v>
      </c>
      <c r="D1879" t="n">
        <v>20</v>
      </c>
      <c r="E1879" t="s">
        <v>52</v>
      </c>
      <c r="F1879" t="n">
        <v>3201</v>
      </c>
      <c r="G1879" t="s">
        <v>228</v>
      </c>
      <c r="H1879" t="s">
        <v>229</v>
      </c>
      <c r="I1879" t="n">
        <v>5</v>
      </c>
      <c r="J1879" t="n">
        <v>580</v>
      </c>
      <c r="K1879" t="s">
        <v>248</v>
      </c>
      <c r="L1879" t="n">
        <v>641</v>
      </c>
      <c r="M1879" t="n">
        <v>0.02</v>
      </c>
      <c r="N1879" t="n">
        <v>46.2</v>
      </c>
      <c r="O1879" t="s">
        <v>325</v>
      </c>
      <c r="P1879" t="s">
        <v>253</v>
      </c>
      <c r="Q1879" t="s">
        <v>253</v>
      </c>
      <c r="R1879" t="s">
        <v>233</v>
      </c>
      <c r="S1879" t="s">
        <v>229</v>
      </c>
      <c r="T1879" t="n">
        <v>5</v>
      </c>
    </row>
    <row r="1880" spans="1:20">
      <c r="A1880" s="1" t="n">
        <v>37741</v>
      </c>
      <c r="B1880" t="s">
        <v>325</v>
      </c>
      <c r="C1880" t="n">
        <v>19</v>
      </c>
      <c r="D1880" t="n">
        <v>20</v>
      </c>
      <c r="E1880" t="s">
        <v>52</v>
      </c>
      <c r="F1880" t="n">
        <v>3201</v>
      </c>
      <c r="G1880" t="s">
        <v>228</v>
      </c>
      <c r="H1880" t="s">
        <v>229</v>
      </c>
      <c r="I1880" t="n">
        <v>5</v>
      </c>
      <c r="J1880" t="n">
        <v>945</v>
      </c>
      <c r="K1880" t="s">
        <v>282</v>
      </c>
      <c r="L1880" t="n">
        <v>199</v>
      </c>
      <c r="M1880" t="n">
        <v>0.11</v>
      </c>
      <c r="N1880" t="n">
        <v>31.5</v>
      </c>
      <c r="O1880" t="s">
        <v>325</v>
      </c>
      <c r="P1880" t="s">
        <v>253</v>
      </c>
      <c r="Q1880" t="s">
        <v>253</v>
      </c>
      <c r="R1880" t="s">
        <v>233</v>
      </c>
      <c r="S1880" t="s">
        <v>229</v>
      </c>
      <c r="T1880" t="n">
        <v>5</v>
      </c>
    </row>
    <row r="1881" spans="1:20">
      <c r="A1881" s="1" t="n">
        <v>37772</v>
      </c>
      <c r="B1881" t="s">
        <v>322</v>
      </c>
      <c r="C1881" t="n">
        <v>320</v>
      </c>
      <c r="D1881" t="n">
        <v>20</v>
      </c>
      <c r="E1881" t="s">
        <v>52</v>
      </c>
      <c r="F1881" t="n">
        <v>3201</v>
      </c>
      <c r="G1881" t="s">
        <v>228</v>
      </c>
      <c r="H1881" t="s">
        <v>229</v>
      </c>
      <c r="I1881" t="n">
        <v>5</v>
      </c>
      <c r="J1881" t="n">
        <v>280</v>
      </c>
      <c r="K1881" t="s">
        <v>251</v>
      </c>
      <c r="L1881" t="n">
        <v>221</v>
      </c>
      <c r="M1881" t="n">
        <v>0.24</v>
      </c>
      <c r="N1881" t="n">
        <v>24.9</v>
      </c>
      <c r="O1881" t="s">
        <v>323</v>
      </c>
      <c r="P1881" t="s">
        <v>232</v>
      </c>
      <c r="Q1881" t="s">
        <v>232</v>
      </c>
      <c r="R1881" t="s">
        <v>233</v>
      </c>
      <c r="S1881" t="s">
        <v>229</v>
      </c>
      <c r="T1881" t="n">
        <v>5</v>
      </c>
    </row>
    <row r="1882" spans="1:20">
      <c r="A1882" s="1" t="n">
        <v>37772</v>
      </c>
      <c r="B1882" t="s">
        <v>322</v>
      </c>
      <c r="C1882" t="n">
        <v>373</v>
      </c>
      <c r="D1882" t="n">
        <v>20</v>
      </c>
      <c r="E1882" t="s">
        <v>52</v>
      </c>
      <c r="F1882" t="n">
        <v>3201</v>
      </c>
      <c r="G1882" t="s">
        <v>228</v>
      </c>
      <c r="H1882" t="s">
        <v>229</v>
      </c>
      <c r="I1882" t="n">
        <v>5</v>
      </c>
      <c r="J1882" t="n">
        <v>945</v>
      </c>
      <c r="K1882" t="s">
        <v>282</v>
      </c>
      <c r="L1882" t="n">
        <v>256</v>
      </c>
      <c r="M1882" t="n">
        <v>0.03</v>
      </c>
      <c r="N1882" t="n">
        <v>39.8</v>
      </c>
      <c r="O1882" t="s">
        <v>323</v>
      </c>
      <c r="P1882" t="s">
        <v>232</v>
      </c>
      <c r="Q1882" t="s">
        <v>232</v>
      </c>
      <c r="R1882" t="s">
        <v>233</v>
      </c>
      <c r="S1882" t="s">
        <v>229</v>
      </c>
      <c r="T1882" t="n">
        <v>5</v>
      </c>
    </row>
    <row r="1883" spans="1:20">
      <c r="A1883" s="1" t="n">
        <v>37772</v>
      </c>
      <c r="B1883" t="s">
        <v>322</v>
      </c>
      <c r="C1883" t="n">
        <v>374</v>
      </c>
      <c r="D1883" t="n">
        <v>20</v>
      </c>
      <c r="E1883" t="s">
        <v>52</v>
      </c>
      <c r="F1883" t="n">
        <v>3201</v>
      </c>
      <c r="G1883" t="s">
        <v>228</v>
      </c>
      <c r="H1883" t="s">
        <v>229</v>
      </c>
      <c r="I1883" t="n">
        <v>5</v>
      </c>
      <c r="J1883" t="n">
        <v>945</v>
      </c>
      <c r="K1883" t="s">
        <v>282</v>
      </c>
      <c r="L1883" t="n">
        <v>432</v>
      </c>
      <c r="M1883" t="n">
        <v>0.03</v>
      </c>
      <c r="N1883" t="n">
        <v>40.9</v>
      </c>
      <c r="O1883" t="s">
        <v>323</v>
      </c>
      <c r="P1883" t="s">
        <v>232</v>
      </c>
      <c r="Q1883" t="s">
        <v>232</v>
      </c>
      <c r="R1883" t="s">
        <v>233</v>
      </c>
      <c r="S1883" t="s">
        <v>229</v>
      </c>
      <c r="T1883" t="n">
        <v>5</v>
      </c>
    </row>
    <row r="1884" spans="1:20">
      <c r="A1884" s="1" t="n">
        <v>37772</v>
      </c>
      <c r="B1884" t="s">
        <v>325</v>
      </c>
      <c r="C1884" t="n">
        <v>8</v>
      </c>
      <c r="D1884" t="n">
        <v>152</v>
      </c>
      <c r="E1884" t="s">
        <v>302</v>
      </c>
      <c r="F1884" t="n">
        <v>3201</v>
      </c>
      <c r="G1884" t="s">
        <v>228</v>
      </c>
      <c r="H1884" t="s">
        <v>229</v>
      </c>
      <c r="I1884" t="n">
        <v>5</v>
      </c>
      <c r="J1884" t="n">
        <v>515</v>
      </c>
      <c r="K1884" t="s">
        <v>239</v>
      </c>
      <c r="L1884" t="n">
        <v>164</v>
      </c>
      <c r="M1884" t="n">
        <v>0</v>
      </c>
      <c r="N1884" t="n">
        <v>0</v>
      </c>
    </row>
    <row r="1885" spans="1:20">
      <c r="A1885" s="1" t="n">
        <v>37772</v>
      </c>
      <c r="B1885" t="s">
        <v>325</v>
      </c>
      <c r="C1885" t="n">
        <v>9</v>
      </c>
      <c r="D1885" t="n">
        <v>464</v>
      </c>
      <c r="E1885" t="s">
        <v>292</v>
      </c>
      <c r="F1885" t="n">
        <v>3201</v>
      </c>
      <c r="G1885" t="s">
        <v>228</v>
      </c>
      <c r="H1885" t="s">
        <v>229</v>
      </c>
      <c r="I1885" t="n">
        <v>5</v>
      </c>
      <c r="J1885" t="n">
        <v>515</v>
      </c>
      <c r="K1885" t="s">
        <v>239</v>
      </c>
      <c r="L1885" t="n">
        <v>155</v>
      </c>
      <c r="M1885" t="n">
        <v>0</v>
      </c>
      <c r="N1885" t="n">
        <v>0</v>
      </c>
    </row>
    <row r="1886" spans="1:20">
      <c r="A1886" s="1" t="n">
        <v>37772</v>
      </c>
      <c r="B1886" t="s">
        <v>325</v>
      </c>
      <c r="C1886" t="n">
        <v>31</v>
      </c>
      <c r="D1886" t="n">
        <v>20</v>
      </c>
      <c r="E1886" t="s">
        <v>52</v>
      </c>
      <c r="F1886" t="n">
        <v>3201</v>
      </c>
      <c r="G1886" t="s">
        <v>228</v>
      </c>
      <c r="H1886" t="s">
        <v>229</v>
      </c>
      <c r="I1886" t="n">
        <v>5</v>
      </c>
      <c r="J1886" t="n">
        <v>805</v>
      </c>
      <c r="K1886" t="s">
        <v>295</v>
      </c>
      <c r="L1886" t="n">
        <v>477</v>
      </c>
      <c r="M1886" t="n">
        <v>1.3</v>
      </c>
      <c r="N1886" t="n">
        <v>30.7</v>
      </c>
      <c r="O1886" t="s">
        <v>325</v>
      </c>
      <c r="P1886" t="s">
        <v>253</v>
      </c>
      <c r="Q1886" t="s">
        <v>253</v>
      </c>
      <c r="R1886" t="s">
        <v>233</v>
      </c>
      <c r="S1886" t="s">
        <v>229</v>
      </c>
      <c r="T1886" t="n">
        <v>5</v>
      </c>
    </row>
    <row r="1887" spans="1:20">
      <c r="A1887" s="1" t="n">
        <v>37772</v>
      </c>
      <c r="B1887" t="s">
        <v>325</v>
      </c>
      <c r="C1887" t="n">
        <v>32</v>
      </c>
      <c r="D1887" t="n">
        <v>20</v>
      </c>
      <c r="E1887" t="s">
        <v>52</v>
      </c>
      <c r="F1887" t="n">
        <v>3201</v>
      </c>
      <c r="G1887" t="s">
        <v>228</v>
      </c>
      <c r="H1887" t="s">
        <v>229</v>
      </c>
      <c r="I1887" t="n">
        <v>5</v>
      </c>
      <c r="J1887" t="n">
        <v>458</v>
      </c>
      <c r="K1887" t="s">
        <v>230</v>
      </c>
      <c r="L1887" t="n">
        <v>303</v>
      </c>
      <c r="M1887" t="n">
        <v>0.21</v>
      </c>
      <c r="N1887" t="n">
        <v>20.4</v>
      </c>
      <c r="O1887" t="s">
        <v>325</v>
      </c>
      <c r="P1887" t="s">
        <v>253</v>
      </c>
      <c r="Q1887" t="s">
        <v>253</v>
      </c>
      <c r="R1887" t="s">
        <v>233</v>
      </c>
      <c r="S1887" t="s">
        <v>229</v>
      </c>
      <c r="T1887" t="n">
        <v>5</v>
      </c>
    </row>
    <row r="1888" spans="1:20">
      <c r="A1888" s="1" t="n">
        <v>37772</v>
      </c>
      <c r="B1888" t="s">
        <v>325</v>
      </c>
      <c r="C1888" t="n">
        <v>33</v>
      </c>
      <c r="D1888" t="n">
        <v>20</v>
      </c>
      <c r="E1888" t="s">
        <v>52</v>
      </c>
      <c r="F1888" t="n">
        <v>3201</v>
      </c>
      <c r="G1888" t="s">
        <v>228</v>
      </c>
      <c r="H1888" t="s">
        <v>229</v>
      </c>
      <c r="I1888" t="n">
        <v>5</v>
      </c>
      <c r="J1888" t="n">
        <v>888</v>
      </c>
      <c r="K1888" t="s">
        <v>273</v>
      </c>
      <c r="L1888" t="n">
        <v>272</v>
      </c>
      <c r="M1888" t="n">
        <v>1.22</v>
      </c>
      <c r="N1888" t="n">
        <v>32.4</v>
      </c>
      <c r="O1888" t="s">
        <v>325</v>
      </c>
      <c r="P1888" t="s">
        <v>253</v>
      </c>
      <c r="Q1888" t="s">
        <v>253</v>
      </c>
      <c r="R1888" t="s">
        <v>233</v>
      </c>
      <c r="S1888" t="s">
        <v>229</v>
      </c>
      <c r="T1888" t="n">
        <v>5</v>
      </c>
    </row>
    <row r="1889" spans="1:20">
      <c r="A1889" s="1" t="n">
        <v>37772</v>
      </c>
      <c r="B1889" t="s">
        <v>325</v>
      </c>
      <c r="C1889" t="n">
        <v>34</v>
      </c>
      <c r="D1889" t="n">
        <v>20</v>
      </c>
      <c r="E1889" t="s">
        <v>52</v>
      </c>
      <c r="F1889" t="n">
        <v>3201</v>
      </c>
      <c r="G1889" t="s">
        <v>228</v>
      </c>
      <c r="H1889" t="s">
        <v>229</v>
      </c>
      <c r="I1889" t="n">
        <v>5</v>
      </c>
      <c r="J1889" t="n">
        <v>888</v>
      </c>
      <c r="K1889" t="s">
        <v>273</v>
      </c>
      <c r="L1889" t="n">
        <v>635</v>
      </c>
      <c r="M1889" t="n">
        <v>1.23</v>
      </c>
      <c r="N1889" t="n">
        <v>31.3</v>
      </c>
      <c r="O1889" t="s">
        <v>325</v>
      </c>
      <c r="P1889" t="s">
        <v>253</v>
      </c>
      <c r="Q1889" t="s">
        <v>253</v>
      </c>
      <c r="R1889" t="s">
        <v>233</v>
      </c>
      <c r="S1889" t="s">
        <v>229</v>
      </c>
      <c r="T1889" t="n">
        <v>5</v>
      </c>
    </row>
    <row r="1890" spans="1:20">
      <c r="A1890" s="1" t="n">
        <v>37772</v>
      </c>
      <c r="B1890" t="s">
        <v>325</v>
      </c>
      <c r="C1890" t="n">
        <v>35</v>
      </c>
      <c r="D1890" t="n">
        <v>20</v>
      </c>
      <c r="E1890" t="s">
        <v>52</v>
      </c>
      <c r="F1890" t="n">
        <v>3201</v>
      </c>
      <c r="G1890" t="s">
        <v>228</v>
      </c>
      <c r="H1890" t="s">
        <v>229</v>
      </c>
      <c r="I1890" t="n">
        <v>5</v>
      </c>
      <c r="J1890" t="n">
        <v>580</v>
      </c>
      <c r="K1890" t="s">
        <v>248</v>
      </c>
      <c r="L1890" t="n">
        <v>315</v>
      </c>
      <c r="M1890" t="n">
        <v>0.06</v>
      </c>
      <c r="N1890" t="n">
        <v>36</v>
      </c>
      <c r="O1890" t="s">
        <v>325</v>
      </c>
      <c r="P1890" t="s">
        <v>253</v>
      </c>
      <c r="Q1890" t="s">
        <v>253</v>
      </c>
      <c r="R1890" t="s">
        <v>233</v>
      </c>
      <c r="S1890" t="s">
        <v>229</v>
      </c>
      <c r="T1890" t="n">
        <v>5</v>
      </c>
    </row>
    <row r="1891" spans="1:20">
      <c r="A1891" s="1" t="n">
        <v>37772</v>
      </c>
      <c r="B1891" t="s">
        <v>325</v>
      </c>
      <c r="C1891" t="n">
        <v>36</v>
      </c>
      <c r="D1891" t="n">
        <v>20</v>
      </c>
      <c r="E1891" t="s">
        <v>52</v>
      </c>
      <c r="F1891" t="n">
        <v>3201</v>
      </c>
      <c r="G1891" t="s">
        <v>228</v>
      </c>
      <c r="H1891" t="s">
        <v>229</v>
      </c>
      <c r="I1891" t="n">
        <v>5</v>
      </c>
      <c r="J1891" t="n">
        <v>580</v>
      </c>
      <c r="K1891" t="s">
        <v>248</v>
      </c>
      <c r="L1891" t="n">
        <v>365</v>
      </c>
      <c r="M1891" t="n">
        <v>0.1</v>
      </c>
      <c r="N1891" t="n">
        <v>31.1</v>
      </c>
      <c r="O1891" t="s">
        <v>325</v>
      </c>
      <c r="P1891" t="s">
        <v>253</v>
      </c>
      <c r="Q1891" t="s">
        <v>253</v>
      </c>
      <c r="R1891" t="s">
        <v>233</v>
      </c>
      <c r="S1891" t="s">
        <v>229</v>
      </c>
      <c r="T1891" t="n">
        <v>5</v>
      </c>
    </row>
    <row r="1892" spans="1:20">
      <c r="A1892" s="1" t="n">
        <v>37772</v>
      </c>
      <c r="B1892" t="s">
        <v>325</v>
      </c>
      <c r="C1892" t="n">
        <v>37</v>
      </c>
      <c r="D1892" t="n">
        <v>20</v>
      </c>
      <c r="E1892" t="s">
        <v>52</v>
      </c>
      <c r="F1892" t="n">
        <v>3201</v>
      </c>
      <c r="G1892" t="s">
        <v>228</v>
      </c>
      <c r="H1892" t="s">
        <v>229</v>
      </c>
      <c r="I1892" t="n">
        <v>5</v>
      </c>
      <c r="J1892" t="n">
        <v>945</v>
      </c>
      <c r="K1892" t="s">
        <v>282</v>
      </c>
      <c r="L1892" t="n">
        <v>344</v>
      </c>
      <c r="M1892" t="n">
        <v>0.04</v>
      </c>
      <c r="N1892" t="n">
        <v>39.8</v>
      </c>
      <c r="O1892" t="s">
        <v>325</v>
      </c>
      <c r="P1892" t="s">
        <v>253</v>
      </c>
      <c r="Q1892" t="s">
        <v>253</v>
      </c>
      <c r="R1892" t="s">
        <v>233</v>
      </c>
      <c r="S1892" t="s">
        <v>229</v>
      </c>
      <c r="T1892" t="n">
        <v>5</v>
      </c>
    </row>
    <row r="1893" spans="1:20">
      <c r="A1893" s="1" t="n">
        <v>37802</v>
      </c>
      <c r="B1893" t="s">
        <v>322</v>
      </c>
      <c r="C1893" t="n">
        <v>328</v>
      </c>
      <c r="D1893" t="n">
        <v>20</v>
      </c>
      <c r="E1893" t="s">
        <v>52</v>
      </c>
      <c r="F1893" t="n">
        <v>3201</v>
      </c>
      <c r="G1893" t="s">
        <v>228</v>
      </c>
      <c r="H1893" t="s">
        <v>229</v>
      </c>
      <c r="I1893" t="n">
        <v>5</v>
      </c>
      <c r="J1893" t="n">
        <v>145</v>
      </c>
      <c r="K1893" t="s">
        <v>301</v>
      </c>
      <c r="L1893" t="n">
        <v>398</v>
      </c>
      <c r="M1893" t="n">
        <v>0.34</v>
      </c>
      <c r="N1893" t="n">
        <v>31.2</v>
      </c>
      <c r="O1893" t="s">
        <v>323</v>
      </c>
      <c r="P1893" t="s">
        <v>232</v>
      </c>
      <c r="Q1893" t="s">
        <v>232</v>
      </c>
      <c r="R1893" t="s">
        <v>233</v>
      </c>
      <c r="S1893" t="s">
        <v>229</v>
      </c>
      <c r="T1893" t="n">
        <v>5</v>
      </c>
    </row>
    <row r="1894" spans="1:20">
      <c r="A1894" s="1" t="n">
        <v>37802</v>
      </c>
      <c r="B1894" t="s">
        <v>322</v>
      </c>
      <c r="C1894" t="n">
        <v>336</v>
      </c>
      <c r="D1894" t="n">
        <v>20</v>
      </c>
      <c r="E1894" t="s">
        <v>52</v>
      </c>
      <c r="F1894" t="n">
        <v>3201</v>
      </c>
      <c r="G1894" t="s">
        <v>228</v>
      </c>
      <c r="H1894" t="s">
        <v>229</v>
      </c>
      <c r="I1894" t="n">
        <v>5</v>
      </c>
      <c r="J1894" t="n">
        <v>280</v>
      </c>
      <c r="K1894" t="s">
        <v>251</v>
      </c>
      <c r="L1894" t="n">
        <v>192</v>
      </c>
      <c r="M1894" t="n">
        <v>0.24</v>
      </c>
      <c r="N1894" t="n">
        <v>16.3</v>
      </c>
      <c r="O1894" t="s">
        <v>323</v>
      </c>
      <c r="P1894" t="s">
        <v>232</v>
      </c>
      <c r="Q1894" t="s">
        <v>232</v>
      </c>
      <c r="R1894" t="s">
        <v>233</v>
      </c>
      <c r="S1894" t="s">
        <v>229</v>
      </c>
      <c r="T1894" t="n">
        <v>5</v>
      </c>
    </row>
    <row r="1895" spans="1:20">
      <c r="A1895" s="1" t="n">
        <v>37802</v>
      </c>
      <c r="B1895" t="s">
        <v>322</v>
      </c>
      <c r="C1895" t="n">
        <v>389</v>
      </c>
      <c r="D1895" t="n">
        <v>20</v>
      </c>
      <c r="E1895" t="s">
        <v>52</v>
      </c>
      <c r="F1895" t="n">
        <v>3201</v>
      </c>
      <c r="G1895" t="s">
        <v>228</v>
      </c>
      <c r="H1895" t="s">
        <v>229</v>
      </c>
      <c r="I1895" t="n">
        <v>5</v>
      </c>
      <c r="J1895" t="n">
        <v>875</v>
      </c>
      <c r="K1895" t="s">
        <v>305</v>
      </c>
      <c r="L1895" t="n">
        <v>217</v>
      </c>
      <c r="M1895" t="n">
        <v>0.05</v>
      </c>
      <c r="N1895" t="n">
        <v>43.4</v>
      </c>
      <c r="O1895" t="s">
        <v>323</v>
      </c>
      <c r="P1895" t="s">
        <v>232</v>
      </c>
      <c r="Q1895" t="s">
        <v>232</v>
      </c>
      <c r="R1895" t="s">
        <v>233</v>
      </c>
      <c r="S1895" t="s">
        <v>229</v>
      </c>
      <c r="T1895" t="n">
        <v>5</v>
      </c>
    </row>
    <row r="1896" spans="1:20">
      <c r="A1896" s="1" t="n">
        <v>37802</v>
      </c>
      <c r="B1896" t="s">
        <v>322</v>
      </c>
      <c r="C1896" t="n">
        <v>393</v>
      </c>
      <c r="D1896" t="n">
        <v>20</v>
      </c>
      <c r="E1896" t="s">
        <v>52</v>
      </c>
      <c r="F1896" t="n">
        <v>3201</v>
      </c>
      <c r="G1896" t="s">
        <v>228</v>
      </c>
      <c r="H1896" t="s">
        <v>229</v>
      </c>
      <c r="I1896" t="n">
        <v>5</v>
      </c>
      <c r="J1896" t="n">
        <v>945</v>
      </c>
      <c r="K1896" t="s">
        <v>282</v>
      </c>
      <c r="L1896" t="n">
        <v>282</v>
      </c>
      <c r="M1896" t="n">
        <v>0.03</v>
      </c>
      <c r="N1896" t="n">
        <v>40</v>
      </c>
      <c r="O1896" t="s">
        <v>323</v>
      </c>
      <c r="P1896" t="s">
        <v>232</v>
      </c>
      <c r="Q1896" t="s">
        <v>232</v>
      </c>
      <c r="R1896" t="s">
        <v>233</v>
      </c>
      <c r="S1896" t="s">
        <v>229</v>
      </c>
      <c r="T1896" t="n">
        <v>5</v>
      </c>
    </row>
    <row r="1897" spans="1:20">
      <c r="A1897" s="1" t="n">
        <v>37802</v>
      </c>
      <c r="B1897" t="s">
        <v>322</v>
      </c>
      <c r="C1897" t="n">
        <v>394</v>
      </c>
      <c r="D1897" t="n">
        <v>20</v>
      </c>
      <c r="E1897" t="s">
        <v>52</v>
      </c>
      <c r="F1897" t="n">
        <v>3201</v>
      </c>
      <c r="G1897" t="s">
        <v>228</v>
      </c>
      <c r="H1897" t="s">
        <v>229</v>
      </c>
      <c r="I1897" t="n">
        <v>5</v>
      </c>
      <c r="J1897" t="n">
        <v>945</v>
      </c>
      <c r="K1897" t="s">
        <v>282</v>
      </c>
      <c r="L1897" t="n">
        <v>635</v>
      </c>
      <c r="M1897" t="n">
        <v>0.07000000000000001</v>
      </c>
      <c r="N1897" t="n">
        <v>39.3</v>
      </c>
      <c r="O1897" t="s">
        <v>323</v>
      </c>
      <c r="P1897" t="s">
        <v>232</v>
      </c>
      <c r="Q1897" t="s">
        <v>232</v>
      </c>
      <c r="R1897" t="s">
        <v>233</v>
      </c>
      <c r="S1897" t="s">
        <v>229</v>
      </c>
      <c r="T1897" t="n">
        <v>5</v>
      </c>
    </row>
    <row r="1898" spans="1:20">
      <c r="A1898" s="1" t="n">
        <v>37802</v>
      </c>
      <c r="B1898" t="s">
        <v>326</v>
      </c>
      <c r="C1898" t="n">
        <v>3</v>
      </c>
      <c r="D1898" t="n">
        <v>213</v>
      </c>
      <c r="E1898" t="s">
        <v>234</v>
      </c>
      <c r="F1898" t="n">
        <v>3201</v>
      </c>
      <c r="G1898" t="s">
        <v>228</v>
      </c>
      <c r="H1898" t="s">
        <v>229</v>
      </c>
      <c r="I1898" t="n">
        <v>5</v>
      </c>
      <c r="J1898" t="n">
        <v>515</v>
      </c>
      <c r="K1898" t="s">
        <v>239</v>
      </c>
      <c r="L1898" t="n">
        <v>120</v>
      </c>
      <c r="M1898" t="n">
        <v>0</v>
      </c>
      <c r="N1898" t="n">
        <v>0</v>
      </c>
    </row>
    <row r="1899" spans="1:20">
      <c r="A1899" s="1" t="n">
        <v>37802</v>
      </c>
      <c r="B1899" t="s">
        <v>326</v>
      </c>
      <c r="C1899" t="n">
        <v>4</v>
      </c>
      <c r="D1899" t="n">
        <v>216</v>
      </c>
      <c r="E1899" t="s">
        <v>264</v>
      </c>
      <c r="F1899" t="n">
        <v>3201</v>
      </c>
      <c r="G1899" t="s">
        <v>228</v>
      </c>
      <c r="H1899" t="s">
        <v>229</v>
      </c>
      <c r="I1899" t="n">
        <v>5</v>
      </c>
      <c r="J1899" t="n">
        <v>515</v>
      </c>
      <c r="K1899" t="s">
        <v>239</v>
      </c>
      <c r="L1899" t="n">
        <v>189</v>
      </c>
      <c r="M1899" t="n">
        <v>0</v>
      </c>
      <c r="N1899" t="n">
        <v>0</v>
      </c>
    </row>
    <row r="1900" spans="1:20">
      <c r="A1900" s="1" t="n">
        <v>37802</v>
      </c>
      <c r="B1900" t="s">
        <v>325</v>
      </c>
      <c r="C1900" t="n">
        <v>9</v>
      </c>
      <c r="D1900" t="n">
        <v>20</v>
      </c>
      <c r="E1900" t="s">
        <v>52</v>
      </c>
      <c r="F1900" t="n">
        <v>3201</v>
      </c>
      <c r="G1900" t="s">
        <v>228</v>
      </c>
      <c r="H1900" t="s">
        <v>229</v>
      </c>
      <c r="I1900" t="n">
        <v>5</v>
      </c>
      <c r="J1900" t="n">
        <v>232</v>
      </c>
      <c r="K1900" t="s">
        <v>266</v>
      </c>
      <c r="L1900" t="n">
        <v>352</v>
      </c>
      <c r="M1900" t="n">
        <v>0.06</v>
      </c>
      <c r="N1900" t="n">
        <v>36.9</v>
      </c>
      <c r="O1900" t="s">
        <v>325</v>
      </c>
      <c r="P1900" t="s">
        <v>253</v>
      </c>
      <c r="Q1900" t="s">
        <v>253</v>
      </c>
      <c r="R1900" t="s">
        <v>233</v>
      </c>
      <c r="S1900" t="s">
        <v>229</v>
      </c>
      <c r="T1900" t="n">
        <v>5</v>
      </c>
    </row>
    <row r="1901" spans="1:20">
      <c r="A1901" s="1" t="n">
        <v>37802</v>
      </c>
      <c r="B1901" t="s">
        <v>325</v>
      </c>
      <c r="C1901" t="n">
        <v>10</v>
      </c>
      <c r="D1901" t="n">
        <v>20</v>
      </c>
      <c r="E1901" t="s">
        <v>52</v>
      </c>
      <c r="F1901" t="n">
        <v>3201</v>
      </c>
      <c r="G1901" t="s">
        <v>228</v>
      </c>
      <c r="H1901" t="s">
        <v>229</v>
      </c>
      <c r="I1901" t="n">
        <v>5</v>
      </c>
      <c r="J1901" t="n">
        <v>458</v>
      </c>
      <c r="K1901" t="s">
        <v>230</v>
      </c>
      <c r="L1901" t="n">
        <v>326</v>
      </c>
      <c r="M1901" t="n">
        <v>0.24</v>
      </c>
      <c r="N1901" t="n">
        <v>20.1</v>
      </c>
      <c r="O1901" t="s">
        <v>325</v>
      </c>
      <c r="P1901" t="s">
        <v>253</v>
      </c>
      <c r="Q1901" t="s">
        <v>253</v>
      </c>
      <c r="R1901" t="s">
        <v>233</v>
      </c>
      <c r="S1901" t="s">
        <v>229</v>
      </c>
      <c r="T1901" t="n">
        <v>5</v>
      </c>
    </row>
    <row r="1902" spans="1:20">
      <c r="A1902" s="1" t="n">
        <v>37833</v>
      </c>
      <c r="B1902" t="s">
        <v>322</v>
      </c>
      <c r="C1902" t="n">
        <v>176</v>
      </c>
      <c r="D1902" t="n">
        <v>20</v>
      </c>
      <c r="E1902" t="s">
        <v>52</v>
      </c>
      <c r="F1902" t="n">
        <v>3201</v>
      </c>
      <c r="G1902" t="s">
        <v>228</v>
      </c>
      <c r="H1902" t="s">
        <v>229</v>
      </c>
      <c r="I1902" t="n">
        <v>5</v>
      </c>
      <c r="J1902" t="n">
        <v>280</v>
      </c>
      <c r="K1902" t="s">
        <v>251</v>
      </c>
      <c r="L1902" t="n">
        <v>391</v>
      </c>
      <c r="M1902" t="n">
        <v>0.06</v>
      </c>
      <c r="N1902" t="n">
        <v>32.9</v>
      </c>
      <c r="O1902" t="s">
        <v>323</v>
      </c>
      <c r="P1902" t="s">
        <v>232</v>
      </c>
      <c r="Q1902" t="s">
        <v>232</v>
      </c>
      <c r="R1902" t="s">
        <v>233</v>
      </c>
      <c r="S1902" t="s">
        <v>229</v>
      </c>
      <c r="T1902" t="n">
        <v>5</v>
      </c>
    </row>
    <row r="1903" spans="1:20">
      <c r="A1903" s="1" t="n">
        <v>37833</v>
      </c>
      <c r="B1903" t="s">
        <v>322</v>
      </c>
      <c r="C1903" t="n">
        <v>177</v>
      </c>
      <c r="D1903" t="n">
        <v>20</v>
      </c>
      <c r="E1903" t="s">
        <v>52</v>
      </c>
      <c r="F1903" t="n">
        <v>3201</v>
      </c>
      <c r="G1903" t="s">
        <v>228</v>
      </c>
      <c r="H1903" t="s">
        <v>229</v>
      </c>
      <c r="I1903" t="n">
        <v>5</v>
      </c>
      <c r="J1903" t="n">
        <v>280</v>
      </c>
      <c r="K1903" t="s">
        <v>251</v>
      </c>
      <c r="L1903" t="n">
        <v>399</v>
      </c>
      <c r="M1903" t="n">
        <v>0.06</v>
      </c>
      <c r="N1903" t="n">
        <v>38.4</v>
      </c>
      <c r="O1903" t="s">
        <v>323</v>
      </c>
      <c r="P1903" t="s">
        <v>232</v>
      </c>
      <c r="Q1903" t="s">
        <v>232</v>
      </c>
      <c r="R1903" t="s">
        <v>233</v>
      </c>
      <c r="S1903" t="s">
        <v>229</v>
      </c>
      <c r="T1903" t="n">
        <v>5</v>
      </c>
    </row>
    <row r="1904" spans="1:20">
      <c r="A1904" s="1" t="n">
        <v>37833</v>
      </c>
      <c r="B1904" t="s">
        <v>322</v>
      </c>
      <c r="C1904" t="n">
        <v>235</v>
      </c>
      <c r="D1904" t="n">
        <v>20</v>
      </c>
      <c r="E1904" t="s">
        <v>52</v>
      </c>
      <c r="F1904" t="n">
        <v>3201</v>
      </c>
      <c r="G1904" t="s">
        <v>228</v>
      </c>
      <c r="H1904" t="s">
        <v>229</v>
      </c>
      <c r="I1904" t="n">
        <v>5</v>
      </c>
      <c r="J1904" t="n">
        <v>875</v>
      </c>
      <c r="K1904" t="s">
        <v>305</v>
      </c>
      <c r="L1904" t="n">
        <v>111</v>
      </c>
      <c r="M1904" t="n">
        <v>0.05</v>
      </c>
      <c r="N1904" t="n">
        <v>44</v>
      </c>
      <c r="O1904" t="s">
        <v>323</v>
      </c>
      <c r="P1904" t="s">
        <v>232</v>
      </c>
      <c r="Q1904" t="s">
        <v>232</v>
      </c>
      <c r="R1904" t="s">
        <v>233</v>
      </c>
      <c r="S1904" t="s">
        <v>229</v>
      </c>
      <c r="T1904" t="n">
        <v>5</v>
      </c>
    </row>
    <row r="1905" spans="1:20">
      <c r="A1905" s="1" t="n">
        <v>37833</v>
      </c>
      <c r="B1905" t="s">
        <v>322</v>
      </c>
      <c r="C1905" t="n">
        <v>236</v>
      </c>
      <c r="D1905" t="n">
        <v>20</v>
      </c>
      <c r="E1905" t="s">
        <v>52</v>
      </c>
      <c r="F1905" t="n">
        <v>3201</v>
      </c>
      <c r="G1905" t="s">
        <v>228</v>
      </c>
      <c r="H1905" t="s">
        <v>229</v>
      </c>
      <c r="I1905" t="n">
        <v>5</v>
      </c>
      <c r="J1905" t="n">
        <v>875</v>
      </c>
      <c r="K1905" t="s">
        <v>305</v>
      </c>
      <c r="L1905" t="n">
        <v>185</v>
      </c>
      <c r="M1905" t="n">
        <v>0.05</v>
      </c>
      <c r="N1905" t="n">
        <v>43.7</v>
      </c>
      <c r="O1905" t="s">
        <v>323</v>
      </c>
      <c r="P1905" t="s">
        <v>232</v>
      </c>
      <c r="Q1905" t="s">
        <v>232</v>
      </c>
      <c r="R1905" t="s">
        <v>233</v>
      </c>
      <c r="S1905" t="s">
        <v>229</v>
      </c>
      <c r="T1905" t="n">
        <v>5</v>
      </c>
    </row>
    <row r="1906" spans="1:20">
      <c r="A1906" s="1" t="n">
        <v>37833</v>
      </c>
      <c r="B1906" t="s">
        <v>322</v>
      </c>
      <c r="C1906" t="n">
        <v>239</v>
      </c>
      <c r="D1906" t="n">
        <v>20</v>
      </c>
      <c r="E1906" t="s">
        <v>52</v>
      </c>
      <c r="F1906" t="n">
        <v>3201</v>
      </c>
      <c r="G1906" t="s">
        <v>228</v>
      </c>
      <c r="H1906" t="s">
        <v>229</v>
      </c>
      <c r="I1906" t="n">
        <v>5</v>
      </c>
      <c r="J1906" t="n">
        <v>945</v>
      </c>
      <c r="K1906" t="s">
        <v>282</v>
      </c>
      <c r="L1906" t="n">
        <v>299</v>
      </c>
      <c r="M1906" t="n">
        <v>0.07000000000000001</v>
      </c>
      <c r="N1906" t="n">
        <v>36.1</v>
      </c>
      <c r="O1906" t="s">
        <v>323</v>
      </c>
      <c r="P1906" t="s">
        <v>232</v>
      </c>
      <c r="Q1906" t="s">
        <v>232</v>
      </c>
      <c r="R1906" t="s">
        <v>233</v>
      </c>
      <c r="S1906" t="s">
        <v>229</v>
      </c>
      <c r="T1906" t="n">
        <v>5</v>
      </c>
    </row>
    <row r="1907" spans="1:20">
      <c r="A1907" s="1" t="n">
        <v>37833</v>
      </c>
      <c r="B1907" t="s">
        <v>325</v>
      </c>
      <c r="C1907" t="n">
        <v>13</v>
      </c>
      <c r="D1907" t="n">
        <v>20</v>
      </c>
      <c r="E1907" t="s">
        <v>52</v>
      </c>
      <c r="F1907" t="n">
        <v>3201</v>
      </c>
      <c r="G1907" t="s">
        <v>228</v>
      </c>
      <c r="H1907" t="s">
        <v>229</v>
      </c>
      <c r="I1907" t="n">
        <v>5</v>
      </c>
      <c r="J1907" t="n">
        <v>150</v>
      </c>
      <c r="K1907" t="s">
        <v>269</v>
      </c>
      <c r="L1907" t="n">
        <v>365</v>
      </c>
      <c r="M1907" t="n">
        <v>0.17</v>
      </c>
      <c r="N1907" t="n">
        <v>24.3</v>
      </c>
      <c r="O1907" t="s">
        <v>325</v>
      </c>
      <c r="P1907" t="s">
        <v>253</v>
      </c>
      <c r="Q1907" t="s">
        <v>253</v>
      </c>
      <c r="R1907" t="s">
        <v>233</v>
      </c>
      <c r="S1907" t="s">
        <v>229</v>
      </c>
      <c r="T1907" t="n">
        <v>5</v>
      </c>
    </row>
    <row r="1908" spans="1:20">
      <c r="A1908" s="1" t="n">
        <v>37833</v>
      </c>
      <c r="B1908" t="s">
        <v>325</v>
      </c>
      <c r="C1908" t="n">
        <v>14</v>
      </c>
      <c r="D1908" t="n">
        <v>20</v>
      </c>
      <c r="E1908" t="s">
        <v>52</v>
      </c>
      <c r="F1908" t="n">
        <v>3201</v>
      </c>
      <c r="G1908" t="s">
        <v>228</v>
      </c>
      <c r="H1908" t="s">
        <v>229</v>
      </c>
      <c r="I1908" t="n">
        <v>5</v>
      </c>
      <c r="J1908" t="n">
        <v>150</v>
      </c>
      <c r="K1908" t="s">
        <v>269</v>
      </c>
      <c r="L1908" t="n">
        <v>391</v>
      </c>
      <c r="M1908" t="n">
        <v>0.18</v>
      </c>
      <c r="N1908" t="n">
        <v>23.5</v>
      </c>
      <c r="O1908" t="s">
        <v>325</v>
      </c>
      <c r="P1908" t="s">
        <v>253</v>
      </c>
      <c r="Q1908" t="s">
        <v>253</v>
      </c>
      <c r="R1908" t="s">
        <v>233</v>
      </c>
      <c r="S1908" t="s">
        <v>229</v>
      </c>
      <c r="T1908" t="n">
        <v>5</v>
      </c>
    </row>
    <row r="1909" spans="1:20">
      <c r="A1909" s="1" t="n">
        <v>37833</v>
      </c>
      <c r="B1909" t="s">
        <v>325</v>
      </c>
      <c r="C1909" t="n">
        <v>15</v>
      </c>
      <c r="D1909" t="n">
        <v>20</v>
      </c>
      <c r="E1909" t="s">
        <v>52</v>
      </c>
      <c r="F1909" t="n">
        <v>3201</v>
      </c>
      <c r="G1909" t="s">
        <v>228</v>
      </c>
      <c r="H1909" t="s">
        <v>229</v>
      </c>
      <c r="I1909" t="n">
        <v>5</v>
      </c>
      <c r="J1909" t="n">
        <v>232</v>
      </c>
      <c r="K1909" t="s">
        <v>266</v>
      </c>
      <c r="L1909" t="n">
        <v>315</v>
      </c>
      <c r="M1909" t="n">
        <v>0.06</v>
      </c>
      <c r="N1909" t="n">
        <v>39.9</v>
      </c>
      <c r="O1909" t="s">
        <v>325</v>
      </c>
      <c r="P1909" t="s">
        <v>253</v>
      </c>
      <c r="Q1909" t="s">
        <v>253</v>
      </c>
      <c r="R1909" t="s">
        <v>233</v>
      </c>
      <c r="S1909" t="s">
        <v>229</v>
      </c>
      <c r="T1909" t="n">
        <v>5</v>
      </c>
    </row>
    <row r="1910" spans="1:20">
      <c r="A1910" s="1" t="n">
        <v>37833</v>
      </c>
      <c r="B1910" t="s">
        <v>325</v>
      </c>
      <c r="C1910" t="n">
        <v>16</v>
      </c>
      <c r="D1910" t="n">
        <v>20</v>
      </c>
      <c r="E1910" t="s">
        <v>52</v>
      </c>
      <c r="F1910" t="n">
        <v>3201</v>
      </c>
      <c r="G1910" t="s">
        <v>228</v>
      </c>
      <c r="H1910" t="s">
        <v>229</v>
      </c>
      <c r="I1910" t="n">
        <v>5</v>
      </c>
      <c r="J1910" t="n">
        <v>580</v>
      </c>
      <c r="K1910" t="s">
        <v>248</v>
      </c>
      <c r="L1910" t="n">
        <v>365</v>
      </c>
      <c r="M1910" t="n">
        <v>0.06</v>
      </c>
      <c r="N1910" t="n">
        <v>36</v>
      </c>
      <c r="O1910" t="s">
        <v>325</v>
      </c>
      <c r="P1910" t="s">
        <v>253</v>
      </c>
      <c r="Q1910" t="s">
        <v>253</v>
      </c>
      <c r="R1910" t="s">
        <v>233</v>
      </c>
      <c r="S1910" t="s">
        <v>229</v>
      </c>
      <c r="T1910" t="n">
        <v>5</v>
      </c>
    </row>
    <row r="1911" spans="1:20">
      <c r="A1911" s="1" t="n">
        <v>37833</v>
      </c>
      <c r="B1911" t="s">
        <v>325</v>
      </c>
      <c r="C1911" t="n">
        <v>17</v>
      </c>
      <c r="D1911" t="n">
        <v>20</v>
      </c>
      <c r="E1911" t="s">
        <v>52</v>
      </c>
      <c r="F1911" t="n">
        <v>3201</v>
      </c>
      <c r="G1911" t="s">
        <v>228</v>
      </c>
      <c r="H1911" t="s">
        <v>229</v>
      </c>
      <c r="I1911" t="n">
        <v>5</v>
      </c>
      <c r="J1911" t="n">
        <v>580</v>
      </c>
      <c r="K1911" t="s">
        <v>248</v>
      </c>
      <c r="L1911" t="n">
        <v>648</v>
      </c>
      <c r="M1911" t="n">
        <v>0.02</v>
      </c>
      <c r="N1911" t="n">
        <v>46.2</v>
      </c>
      <c r="O1911" t="s">
        <v>325</v>
      </c>
      <c r="P1911" t="s">
        <v>253</v>
      </c>
      <c r="Q1911" t="s">
        <v>253</v>
      </c>
      <c r="R1911" t="s">
        <v>233</v>
      </c>
      <c r="S1911" t="s">
        <v>229</v>
      </c>
      <c r="T1911" t="n">
        <v>5</v>
      </c>
    </row>
    <row r="1912" spans="1:20">
      <c r="A1912" s="1" t="n">
        <v>37833</v>
      </c>
      <c r="B1912" t="s">
        <v>325</v>
      </c>
      <c r="C1912" t="n">
        <v>18</v>
      </c>
      <c r="D1912" t="n">
        <v>20</v>
      </c>
      <c r="E1912" t="s">
        <v>52</v>
      </c>
      <c r="F1912" t="n">
        <v>3201</v>
      </c>
      <c r="G1912" t="s">
        <v>228</v>
      </c>
      <c r="H1912" t="s">
        <v>229</v>
      </c>
      <c r="I1912" t="n">
        <v>5</v>
      </c>
      <c r="J1912" t="n">
        <v>580</v>
      </c>
      <c r="K1912" t="s">
        <v>248</v>
      </c>
      <c r="L1912" t="n">
        <v>653</v>
      </c>
      <c r="M1912" t="n">
        <v>0.03</v>
      </c>
      <c r="N1912" t="n">
        <v>46.4</v>
      </c>
      <c r="O1912" t="s">
        <v>325</v>
      </c>
      <c r="P1912" t="s">
        <v>253</v>
      </c>
      <c r="Q1912" t="s">
        <v>253</v>
      </c>
      <c r="R1912" t="s">
        <v>233</v>
      </c>
      <c r="S1912" t="s">
        <v>229</v>
      </c>
      <c r="T1912" t="n">
        <v>5</v>
      </c>
    </row>
    <row r="1913" spans="1:20">
      <c r="A1913" s="1" t="n">
        <v>37864</v>
      </c>
      <c r="B1913" t="s">
        <v>322</v>
      </c>
      <c r="C1913" t="n">
        <v>161</v>
      </c>
      <c r="D1913" t="n">
        <v>20</v>
      </c>
      <c r="E1913" t="s">
        <v>52</v>
      </c>
      <c r="F1913" t="n">
        <v>3201</v>
      </c>
      <c r="G1913" t="s">
        <v>228</v>
      </c>
      <c r="H1913" t="s">
        <v>229</v>
      </c>
      <c r="I1913" t="n">
        <v>5</v>
      </c>
      <c r="J1913" t="n">
        <v>280</v>
      </c>
      <c r="K1913" t="s">
        <v>251</v>
      </c>
      <c r="L1913" t="n">
        <v>416</v>
      </c>
      <c r="M1913" t="n">
        <v>0.06</v>
      </c>
      <c r="N1913" t="n">
        <v>38.2</v>
      </c>
      <c r="O1913" t="s">
        <v>323</v>
      </c>
      <c r="P1913" t="s">
        <v>232</v>
      </c>
      <c r="Q1913" t="s">
        <v>232</v>
      </c>
      <c r="R1913" t="s">
        <v>233</v>
      </c>
      <c r="S1913" t="s">
        <v>229</v>
      </c>
      <c r="T1913" t="n">
        <v>5</v>
      </c>
    </row>
    <row r="1914" spans="1:20">
      <c r="A1914" s="1" t="n">
        <v>37864</v>
      </c>
      <c r="B1914" t="s">
        <v>322</v>
      </c>
      <c r="C1914" t="n">
        <v>167</v>
      </c>
      <c r="D1914" t="n">
        <v>20</v>
      </c>
      <c r="E1914" t="s">
        <v>52</v>
      </c>
      <c r="F1914" t="n">
        <v>3201</v>
      </c>
      <c r="G1914" t="s">
        <v>228</v>
      </c>
      <c r="H1914" t="s">
        <v>229</v>
      </c>
      <c r="I1914" t="n">
        <v>5</v>
      </c>
      <c r="J1914" t="n">
        <v>458</v>
      </c>
      <c r="K1914" t="s">
        <v>230</v>
      </c>
      <c r="L1914" t="n">
        <v>150</v>
      </c>
      <c r="M1914" t="n">
        <v>0.09</v>
      </c>
      <c r="N1914" t="n">
        <v>34.4</v>
      </c>
      <c r="O1914" t="s">
        <v>323</v>
      </c>
      <c r="P1914" t="s">
        <v>232</v>
      </c>
      <c r="Q1914" t="s">
        <v>232</v>
      </c>
      <c r="R1914" t="s">
        <v>233</v>
      </c>
      <c r="S1914" t="s">
        <v>229</v>
      </c>
      <c r="T1914" t="n">
        <v>5</v>
      </c>
    </row>
    <row r="1915" spans="1:20">
      <c r="A1915" s="1" t="n">
        <v>37864</v>
      </c>
      <c r="B1915" t="s">
        <v>322</v>
      </c>
      <c r="C1915" t="n">
        <v>217</v>
      </c>
      <c r="D1915" t="n">
        <v>20</v>
      </c>
      <c r="E1915" t="s">
        <v>52</v>
      </c>
      <c r="F1915" t="n">
        <v>3201</v>
      </c>
      <c r="G1915" t="s">
        <v>228</v>
      </c>
      <c r="H1915" t="s">
        <v>229</v>
      </c>
      <c r="I1915" t="n">
        <v>5</v>
      </c>
      <c r="J1915" t="n">
        <v>945</v>
      </c>
      <c r="K1915" t="s">
        <v>282</v>
      </c>
      <c r="L1915" t="n">
        <v>267</v>
      </c>
      <c r="M1915" t="n">
        <v>0.07000000000000001</v>
      </c>
      <c r="N1915" t="n">
        <v>34.9</v>
      </c>
      <c r="O1915" t="s">
        <v>323</v>
      </c>
      <c r="P1915" t="s">
        <v>232</v>
      </c>
      <c r="Q1915" t="s">
        <v>232</v>
      </c>
      <c r="R1915" t="s">
        <v>233</v>
      </c>
      <c r="S1915" t="s">
        <v>229</v>
      </c>
      <c r="T1915" t="n">
        <v>5</v>
      </c>
    </row>
    <row r="1916" spans="1:20">
      <c r="A1916" s="1" t="n">
        <v>37864</v>
      </c>
      <c r="B1916" t="s">
        <v>322</v>
      </c>
      <c r="C1916" t="n">
        <v>218</v>
      </c>
      <c r="D1916" t="n">
        <v>20</v>
      </c>
      <c r="E1916" t="s">
        <v>52</v>
      </c>
      <c r="F1916" t="n">
        <v>3201</v>
      </c>
      <c r="G1916" t="s">
        <v>228</v>
      </c>
      <c r="H1916" t="s">
        <v>229</v>
      </c>
      <c r="I1916" t="n">
        <v>5</v>
      </c>
      <c r="J1916" t="n">
        <v>945</v>
      </c>
      <c r="K1916" t="s">
        <v>282</v>
      </c>
      <c r="L1916" t="n">
        <v>563</v>
      </c>
      <c r="M1916" t="n">
        <v>0.07000000000000001</v>
      </c>
      <c r="N1916" t="n">
        <v>35.4</v>
      </c>
      <c r="O1916" t="s">
        <v>323</v>
      </c>
      <c r="P1916" t="s">
        <v>232</v>
      </c>
      <c r="Q1916" t="s">
        <v>232</v>
      </c>
      <c r="R1916" t="s">
        <v>233</v>
      </c>
      <c r="S1916" t="s">
        <v>229</v>
      </c>
      <c r="T1916" t="n">
        <v>5</v>
      </c>
    </row>
    <row r="1917" spans="1:20">
      <c r="A1917" s="1" t="n">
        <v>37864</v>
      </c>
      <c r="B1917" t="s">
        <v>326</v>
      </c>
      <c r="C1917" t="n">
        <v>1</v>
      </c>
      <c r="D1917" t="n">
        <v>216</v>
      </c>
      <c r="E1917" t="s">
        <v>264</v>
      </c>
      <c r="F1917" t="n">
        <v>3201</v>
      </c>
      <c r="G1917" t="s">
        <v>228</v>
      </c>
      <c r="H1917" t="s">
        <v>229</v>
      </c>
      <c r="I1917" t="n">
        <v>5</v>
      </c>
      <c r="J1917" t="n">
        <v>490</v>
      </c>
      <c r="K1917" t="s">
        <v>244</v>
      </c>
      <c r="L1917" t="n">
        <v>309</v>
      </c>
      <c r="M1917" t="n">
        <v>0</v>
      </c>
      <c r="N1917" t="n">
        <v>0</v>
      </c>
    </row>
    <row r="1918" spans="1:20">
      <c r="A1918" s="1" t="n">
        <v>37864</v>
      </c>
      <c r="B1918" t="s">
        <v>325</v>
      </c>
      <c r="C1918" t="n">
        <v>9</v>
      </c>
      <c r="D1918" t="n">
        <v>20</v>
      </c>
      <c r="E1918" t="s">
        <v>52</v>
      </c>
      <c r="F1918" t="n">
        <v>3201</v>
      </c>
      <c r="G1918" t="s">
        <v>228</v>
      </c>
      <c r="H1918" t="s">
        <v>229</v>
      </c>
      <c r="I1918" t="n">
        <v>5</v>
      </c>
      <c r="J1918" t="n">
        <v>805</v>
      </c>
      <c r="K1918" t="s">
        <v>295</v>
      </c>
      <c r="L1918" t="n">
        <v>239</v>
      </c>
      <c r="M1918" t="n">
        <v>0.22</v>
      </c>
      <c r="N1918" t="n">
        <v>34.7</v>
      </c>
      <c r="O1918" t="s">
        <v>325</v>
      </c>
      <c r="P1918" t="s">
        <v>253</v>
      </c>
      <c r="Q1918" t="s">
        <v>253</v>
      </c>
      <c r="R1918" t="s">
        <v>233</v>
      </c>
      <c r="S1918" t="s">
        <v>229</v>
      </c>
      <c r="T1918" t="n">
        <v>5</v>
      </c>
    </row>
    <row r="1919" spans="1:20">
      <c r="A1919" s="1" t="n">
        <v>37864</v>
      </c>
      <c r="B1919" t="s">
        <v>325</v>
      </c>
      <c r="C1919" t="n">
        <v>10</v>
      </c>
      <c r="D1919" t="n">
        <v>20</v>
      </c>
      <c r="E1919" t="s">
        <v>52</v>
      </c>
      <c r="F1919" t="n">
        <v>3201</v>
      </c>
      <c r="G1919" t="s">
        <v>228</v>
      </c>
      <c r="H1919" t="s">
        <v>229</v>
      </c>
      <c r="I1919" t="n">
        <v>5</v>
      </c>
      <c r="J1919" t="n">
        <v>232</v>
      </c>
      <c r="K1919" t="s">
        <v>266</v>
      </c>
      <c r="L1919" t="n">
        <v>337</v>
      </c>
      <c r="M1919" t="n">
        <v>0.09</v>
      </c>
      <c r="N1919" t="n">
        <v>35.9</v>
      </c>
      <c r="O1919" t="s">
        <v>325</v>
      </c>
      <c r="P1919" t="s">
        <v>253</v>
      </c>
      <c r="Q1919" t="s">
        <v>253</v>
      </c>
      <c r="R1919" t="s">
        <v>233</v>
      </c>
      <c r="S1919" t="s">
        <v>229</v>
      </c>
      <c r="T1919" t="n">
        <v>5</v>
      </c>
    </row>
    <row r="1920" spans="1:20">
      <c r="A1920" s="1" t="n">
        <v>37864</v>
      </c>
      <c r="B1920" t="s">
        <v>325</v>
      </c>
      <c r="C1920" t="n">
        <v>11</v>
      </c>
      <c r="D1920" t="n">
        <v>20</v>
      </c>
      <c r="E1920" t="s">
        <v>52</v>
      </c>
      <c r="F1920" t="n">
        <v>3201</v>
      </c>
      <c r="G1920" t="s">
        <v>228</v>
      </c>
      <c r="H1920" t="s">
        <v>229</v>
      </c>
      <c r="I1920" t="n">
        <v>5</v>
      </c>
      <c r="J1920" t="n">
        <v>458</v>
      </c>
      <c r="K1920" t="s">
        <v>230</v>
      </c>
      <c r="L1920" t="n">
        <v>352</v>
      </c>
      <c r="M1920" t="n">
        <v>0.22</v>
      </c>
      <c r="N1920" t="n">
        <v>20.4</v>
      </c>
      <c r="O1920" t="s">
        <v>325</v>
      </c>
      <c r="P1920" t="s">
        <v>253</v>
      </c>
      <c r="Q1920" t="s">
        <v>253</v>
      </c>
      <c r="R1920" t="s">
        <v>233</v>
      </c>
      <c r="S1920" t="s">
        <v>229</v>
      </c>
      <c r="T1920" t="n">
        <v>5</v>
      </c>
    </row>
    <row r="1921" spans="1:20">
      <c r="A1921" s="1" t="n">
        <v>37864</v>
      </c>
      <c r="B1921" t="s">
        <v>325</v>
      </c>
      <c r="C1921" t="n">
        <v>12</v>
      </c>
      <c r="D1921" t="n">
        <v>20</v>
      </c>
      <c r="E1921" t="s">
        <v>52</v>
      </c>
      <c r="F1921" t="n">
        <v>3201</v>
      </c>
      <c r="G1921" t="s">
        <v>228</v>
      </c>
      <c r="H1921" t="s">
        <v>229</v>
      </c>
      <c r="I1921" t="n">
        <v>5</v>
      </c>
      <c r="J1921" t="n">
        <v>888</v>
      </c>
      <c r="K1921" t="s">
        <v>273</v>
      </c>
      <c r="L1921" t="n">
        <v>952</v>
      </c>
      <c r="M1921" t="n">
        <v>1.14</v>
      </c>
      <c r="N1921" t="n">
        <v>33</v>
      </c>
      <c r="O1921" t="s">
        <v>325</v>
      </c>
      <c r="P1921" t="s">
        <v>253</v>
      </c>
      <c r="Q1921" t="s">
        <v>253</v>
      </c>
      <c r="R1921" t="s">
        <v>233</v>
      </c>
      <c r="S1921" t="s">
        <v>229</v>
      </c>
      <c r="T1921" t="n">
        <v>5</v>
      </c>
    </row>
    <row r="1922" spans="1:20">
      <c r="A1922" s="1" t="n">
        <v>37894</v>
      </c>
      <c r="B1922" t="s">
        <v>322</v>
      </c>
      <c r="C1922" t="n">
        <v>173</v>
      </c>
      <c r="D1922" t="n">
        <v>20</v>
      </c>
      <c r="E1922" t="s">
        <v>52</v>
      </c>
      <c r="F1922" t="n">
        <v>3201</v>
      </c>
      <c r="G1922" t="s">
        <v>228</v>
      </c>
      <c r="H1922" t="s">
        <v>229</v>
      </c>
      <c r="I1922" t="n">
        <v>5</v>
      </c>
      <c r="J1922" t="n">
        <v>280</v>
      </c>
      <c r="K1922" t="s">
        <v>251</v>
      </c>
      <c r="L1922" t="n">
        <v>140</v>
      </c>
      <c r="M1922" t="n">
        <v>0.06</v>
      </c>
      <c r="N1922" t="n">
        <v>38.7</v>
      </c>
      <c r="O1922" t="s">
        <v>323</v>
      </c>
      <c r="P1922" t="s">
        <v>232</v>
      </c>
      <c r="Q1922" t="s">
        <v>232</v>
      </c>
      <c r="R1922" t="s">
        <v>233</v>
      </c>
      <c r="S1922" t="s">
        <v>229</v>
      </c>
      <c r="T1922" t="n">
        <v>5</v>
      </c>
    </row>
    <row r="1923" spans="1:20">
      <c r="A1923" s="1" t="n">
        <v>37894</v>
      </c>
      <c r="B1923" t="s">
        <v>322</v>
      </c>
      <c r="C1923" t="n">
        <v>174</v>
      </c>
      <c r="D1923" t="n">
        <v>20</v>
      </c>
      <c r="E1923" t="s">
        <v>52</v>
      </c>
      <c r="F1923" t="n">
        <v>3201</v>
      </c>
      <c r="G1923" t="s">
        <v>228</v>
      </c>
      <c r="H1923" t="s">
        <v>229</v>
      </c>
      <c r="I1923" t="n">
        <v>5</v>
      </c>
      <c r="J1923" t="n">
        <v>280</v>
      </c>
      <c r="K1923" t="s">
        <v>251</v>
      </c>
      <c r="L1923" t="n">
        <v>208</v>
      </c>
      <c r="M1923" t="n">
        <v>0.24</v>
      </c>
      <c r="N1923" t="n">
        <v>16.3</v>
      </c>
      <c r="O1923" t="s">
        <v>323</v>
      </c>
      <c r="P1923" t="s">
        <v>232</v>
      </c>
      <c r="Q1923" t="s">
        <v>232</v>
      </c>
      <c r="R1923" t="s">
        <v>233</v>
      </c>
      <c r="S1923" t="s">
        <v>229</v>
      </c>
      <c r="T1923" t="n">
        <v>5</v>
      </c>
    </row>
    <row r="1924" spans="1:20">
      <c r="A1924" s="1" t="n">
        <v>37894</v>
      </c>
      <c r="B1924" t="s">
        <v>322</v>
      </c>
      <c r="C1924" t="n">
        <v>175</v>
      </c>
      <c r="D1924" t="n">
        <v>20</v>
      </c>
      <c r="E1924" t="s">
        <v>52</v>
      </c>
      <c r="F1924" t="n">
        <v>3201</v>
      </c>
      <c r="G1924" t="s">
        <v>228</v>
      </c>
      <c r="H1924" t="s">
        <v>229</v>
      </c>
      <c r="I1924" t="n">
        <v>5</v>
      </c>
      <c r="J1924" t="n">
        <v>280</v>
      </c>
      <c r="K1924" t="s">
        <v>251</v>
      </c>
      <c r="L1924" t="n">
        <v>368</v>
      </c>
      <c r="M1924" t="n">
        <v>0.1</v>
      </c>
      <c r="N1924" t="n">
        <v>32.1</v>
      </c>
      <c r="O1924" t="s">
        <v>323</v>
      </c>
      <c r="P1924" t="s">
        <v>232</v>
      </c>
      <c r="Q1924" t="s">
        <v>232</v>
      </c>
      <c r="R1924" t="s">
        <v>233</v>
      </c>
      <c r="S1924" t="s">
        <v>229</v>
      </c>
      <c r="T1924" t="n">
        <v>5</v>
      </c>
    </row>
    <row r="1925" spans="1:20">
      <c r="A1925" s="1" t="n">
        <v>37894</v>
      </c>
      <c r="B1925" t="s">
        <v>322</v>
      </c>
      <c r="C1925" t="n">
        <v>238</v>
      </c>
      <c r="D1925" t="n">
        <v>20</v>
      </c>
      <c r="E1925" t="s">
        <v>52</v>
      </c>
      <c r="F1925" t="n">
        <v>3201</v>
      </c>
      <c r="G1925" t="s">
        <v>228</v>
      </c>
      <c r="H1925" t="s">
        <v>229</v>
      </c>
      <c r="I1925" t="n">
        <v>5</v>
      </c>
      <c r="J1925" t="n">
        <v>945</v>
      </c>
      <c r="K1925" t="s">
        <v>282</v>
      </c>
      <c r="L1925" t="n">
        <v>612</v>
      </c>
      <c r="M1925" t="n">
        <v>0.07000000000000001</v>
      </c>
      <c r="N1925" t="n">
        <v>39.5</v>
      </c>
      <c r="O1925" t="s">
        <v>323</v>
      </c>
      <c r="P1925" t="s">
        <v>232</v>
      </c>
      <c r="Q1925" t="s">
        <v>232</v>
      </c>
      <c r="R1925" t="s">
        <v>233</v>
      </c>
      <c r="S1925" t="s">
        <v>229</v>
      </c>
      <c r="T1925" t="n">
        <v>5</v>
      </c>
    </row>
    <row r="1926" spans="1:20">
      <c r="A1926" s="1" t="n">
        <v>37894</v>
      </c>
      <c r="B1926" t="s">
        <v>326</v>
      </c>
      <c r="C1926" t="n">
        <v>1</v>
      </c>
      <c r="D1926" t="n">
        <v>216</v>
      </c>
      <c r="E1926" t="s">
        <v>264</v>
      </c>
      <c r="F1926" t="n">
        <v>3201</v>
      </c>
      <c r="G1926" t="s">
        <v>228</v>
      </c>
      <c r="H1926" t="s">
        <v>229</v>
      </c>
      <c r="I1926" t="n">
        <v>5</v>
      </c>
      <c r="J1926" t="n">
        <v>490</v>
      </c>
      <c r="K1926" t="s">
        <v>244</v>
      </c>
      <c r="L1926" t="n">
        <v>309</v>
      </c>
      <c r="M1926" t="n">
        <v>0</v>
      </c>
      <c r="N1926" t="n">
        <v>0</v>
      </c>
    </row>
    <row r="1927" spans="1:20">
      <c r="A1927" s="1" t="n">
        <v>37894</v>
      </c>
      <c r="B1927" t="s">
        <v>325</v>
      </c>
      <c r="C1927" t="n">
        <v>4</v>
      </c>
      <c r="D1927" t="n">
        <v>20</v>
      </c>
      <c r="E1927" t="s">
        <v>52</v>
      </c>
      <c r="F1927" t="n">
        <v>3201</v>
      </c>
      <c r="G1927" t="s">
        <v>228</v>
      </c>
      <c r="H1927" t="s">
        <v>229</v>
      </c>
      <c r="I1927" t="n">
        <v>5</v>
      </c>
      <c r="J1927" t="n">
        <v>888</v>
      </c>
      <c r="K1927" t="s">
        <v>273</v>
      </c>
      <c r="L1927" t="n">
        <v>398</v>
      </c>
      <c r="M1927" t="n">
        <v>1.14</v>
      </c>
      <c r="N1927" t="n">
        <v>32.9</v>
      </c>
      <c r="O1927" t="s">
        <v>325</v>
      </c>
      <c r="P1927" t="s">
        <v>253</v>
      </c>
      <c r="Q1927" t="s">
        <v>253</v>
      </c>
      <c r="R1927" t="s">
        <v>233</v>
      </c>
      <c r="S1927" t="s">
        <v>229</v>
      </c>
      <c r="T1927" t="n">
        <v>5</v>
      </c>
    </row>
    <row r="1928" spans="1:20">
      <c r="A1928" s="1" t="n">
        <v>37894</v>
      </c>
      <c r="B1928" t="s">
        <v>325</v>
      </c>
      <c r="C1928" t="n">
        <v>5</v>
      </c>
      <c r="D1928" t="n">
        <v>20</v>
      </c>
      <c r="E1928" t="s">
        <v>52</v>
      </c>
      <c r="F1928" t="n">
        <v>3201</v>
      </c>
      <c r="G1928" t="s">
        <v>228</v>
      </c>
      <c r="H1928" t="s">
        <v>229</v>
      </c>
      <c r="I1928" t="n">
        <v>5</v>
      </c>
      <c r="J1928" t="n">
        <v>580</v>
      </c>
      <c r="K1928" t="s">
        <v>248</v>
      </c>
      <c r="L1928" t="n">
        <v>664</v>
      </c>
      <c r="M1928" t="n">
        <v>0.02</v>
      </c>
      <c r="N1928" t="n">
        <v>46.1</v>
      </c>
      <c r="O1928" t="s">
        <v>325</v>
      </c>
      <c r="P1928" t="s">
        <v>253</v>
      </c>
      <c r="Q1928" t="s">
        <v>253</v>
      </c>
      <c r="R1928" t="s">
        <v>233</v>
      </c>
      <c r="S1928" t="s">
        <v>229</v>
      </c>
      <c r="T1928" t="n">
        <v>5</v>
      </c>
    </row>
    <row r="1929" spans="1:20">
      <c r="A1929" s="1" t="n">
        <v>37894</v>
      </c>
      <c r="B1929" t="s">
        <v>325</v>
      </c>
      <c r="C1929" t="n">
        <v>6</v>
      </c>
      <c r="D1929" t="n">
        <v>20</v>
      </c>
      <c r="E1929" t="s">
        <v>52</v>
      </c>
      <c r="F1929" t="n">
        <v>3201</v>
      </c>
      <c r="G1929" t="s">
        <v>228</v>
      </c>
      <c r="H1929" t="s">
        <v>229</v>
      </c>
      <c r="I1929" t="n">
        <v>5</v>
      </c>
      <c r="J1929" t="n">
        <v>712</v>
      </c>
      <c r="K1929" t="s">
        <v>278</v>
      </c>
      <c r="L1929" t="n">
        <v>649</v>
      </c>
      <c r="M1929" t="n">
        <v>0.04</v>
      </c>
      <c r="N1929" t="n">
        <v>45</v>
      </c>
      <c r="O1929" t="s">
        <v>325</v>
      </c>
      <c r="P1929" t="s">
        <v>253</v>
      </c>
      <c r="Q1929" t="s">
        <v>253</v>
      </c>
      <c r="R1929" t="s">
        <v>233</v>
      </c>
      <c r="S1929" t="s">
        <v>229</v>
      </c>
      <c r="T1929" t="n">
        <v>5</v>
      </c>
    </row>
    <row r="1930" spans="1:20">
      <c r="A1930" s="1" t="n">
        <v>37925</v>
      </c>
      <c r="B1930" t="s">
        <v>329</v>
      </c>
      <c r="C1930" t="n">
        <v>2</v>
      </c>
      <c r="D1930" t="n">
        <v>216</v>
      </c>
      <c r="E1930" t="s">
        <v>264</v>
      </c>
      <c r="F1930" t="n">
        <v>3201</v>
      </c>
      <c r="G1930" t="s">
        <v>228</v>
      </c>
      <c r="H1930" t="s">
        <v>229</v>
      </c>
      <c r="I1930" t="n">
        <v>5</v>
      </c>
      <c r="J1930" t="n">
        <v>795</v>
      </c>
      <c r="K1930" t="s">
        <v>240</v>
      </c>
      <c r="L1930" t="n">
        <v>300</v>
      </c>
      <c r="M1930" t="n">
        <v>0</v>
      </c>
      <c r="N1930" t="n">
        <v>0</v>
      </c>
    </row>
    <row r="1931" spans="1:20">
      <c r="A1931" s="1" t="n">
        <v>37925</v>
      </c>
      <c r="B1931" t="s">
        <v>322</v>
      </c>
      <c r="C1931" t="n">
        <v>55</v>
      </c>
      <c r="D1931" t="n">
        <v>20</v>
      </c>
      <c r="E1931" t="s">
        <v>52</v>
      </c>
      <c r="F1931" t="n">
        <v>3201</v>
      </c>
      <c r="G1931" t="s">
        <v>228</v>
      </c>
      <c r="H1931" t="s">
        <v>229</v>
      </c>
      <c r="I1931" t="n">
        <v>5</v>
      </c>
      <c r="J1931" t="n">
        <v>940</v>
      </c>
      <c r="K1931" t="s">
        <v>235</v>
      </c>
      <c r="L1931" t="n">
        <v>75</v>
      </c>
      <c r="M1931" t="n">
        <v>5.5</v>
      </c>
      <c r="N1931" t="n">
        <v>10.6</v>
      </c>
      <c r="O1931" t="s">
        <v>323</v>
      </c>
      <c r="P1931" t="s">
        <v>232</v>
      </c>
      <c r="Q1931" t="s">
        <v>232</v>
      </c>
      <c r="R1931" t="s">
        <v>233</v>
      </c>
      <c r="S1931" t="s">
        <v>229</v>
      </c>
      <c r="T1931" t="n">
        <v>5</v>
      </c>
    </row>
    <row r="1932" spans="1:20">
      <c r="A1932" s="1" t="n">
        <v>37925</v>
      </c>
      <c r="B1932" t="s">
        <v>322</v>
      </c>
      <c r="C1932" t="n">
        <v>56</v>
      </c>
      <c r="D1932" t="n">
        <v>20</v>
      </c>
      <c r="E1932" t="s">
        <v>52</v>
      </c>
      <c r="F1932" t="n">
        <v>3201</v>
      </c>
      <c r="G1932" t="s">
        <v>228</v>
      </c>
      <c r="H1932" t="s">
        <v>229</v>
      </c>
      <c r="I1932" t="n">
        <v>5</v>
      </c>
      <c r="J1932" t="n">
        <v>285</v>
      </c>
      <c r="K1932" t="s">
        <v>284</v>
      </c>
      <c r="L1932" t="n">
        <v>306</v>
      </c>
      <c r="M1932" t="n">
        <v>0.55</v>
      </c>
      <c r="N1932" t="n">
        <v>29.2</v>
      </c>
      <c r="O1932" t="s">
        <v>323</v>
      </c>
      <c r="P1932" t="s">
        <v>232</v>
      </c>
      <c r="Q1932" t="s">
        <v>232</v>
      </c>
      <c r="R1932" t="s">
        <v>233</v>
      </c>
      <c r="S1932" t="s">
        <v>229</v>
      </c>
      <c r="T1932" t="n">
        <v>5</v>
      </c>
    </row>
    <row r="1933" spans="1:20">
      <c r="A1933" s="1" t="n">
        <v>37925</v>
      </c>
      <c r="B1933" t="s">
        <v>322</v>
      </c>
      <c r="C1933" t="n">
        <v>57</v>
      </c>
      <c r="D1933" t="n">
        <v>20</v>
      </c>
      <c r="E1933" t="s">
        <v>52</v>
      </c>
      <c r="F1933" t="n">
        <v>3201</v>
      </c>
      <c r="G1933" t="s">
        <v>228</v>
      </c>
      <c r="H1933" t="s">
        <v>229</v>
      </c>
      <c r="I1933" t="n">
        <v>5</v>
      </c>
      <c r="J1933" t="n">
        <v>458</v>
      </c>
      <c r="K1933" t="s">
        <v>230</v>
      </c>
      <c r="L1933" t="n">
        <v>681</v>
      </c>
      <c r="M1933" t="n">
        <v>0.1</v>
      </c>
      <c r="N1933" t="n">
        <v>33.9</v>
      </c>
      <c r="O1933" t="s">
        <v>323</v>
      </c>
      <c r="P1933" t="s">
        <v>232</v>
      </c>
      <c r="Q1933" t="s">
        <v>232</v>
      </c>
      <c r="R1933" t="s">
        <v>233</v>
      </c>
      <c r="S1933" t="s">
        <v>229</v>
      </c>
      <c r="T1933" t="n">
        <v>5</v>
      </c>
    </row>
    <row r="1934" spans="1:20">
      <c r="A1934" s="1" t="n">
        <v>37925</v>
      </c>
      <c r="B1934" t="s">
        <v>322</v>
      </c>
      <c r="C1934" t="n">
        <v>58</v>
      </c>
      <c r="D1934" t="n">
        <v>20</v>
      </c>
      <c r="E1934" t="s">
        <v>52</v>
      </c>
      <c r="F1934" t="n">
        <v>3201</v>
      </c>
      <c r="G1934" t="s">
        <v>228</v>
      </c>
      <c r="H1934" t="s">
        <v>229</v>
      </c>
      <c r="I1934" t="n">
        <v>5</v>
      </c>
      <c r="J1934" t="n">
        <v>945</v>
      </c>
      <c r="K1934" t="s">
        <v>282</v>
      </c>
      <c r="L1934" t="n">
        <v>523</v>
      </c>
      <c r="M1934" t="n">
        <v>0.1</v>
      </c>
      <c r="N1934" t="n">
        <v>33.1</v>
      </c>
      <c r="O1934" t="s">
        <v>323</v>
      </c>
      <c r="P1934" t="s">
        <v>232</v>
      </c>
      <c r="Q1934" t="s">
        <v>232</v>
      </c>
      <c r="R1934" t="s">
        <v>233</v>
      </c>
      <c r="S1934" t="s">
        <v>229</v>
      </c>
      <c r="T1934" t="n">
        <v>5</v>
      </c>
    </row>
    <row r="1935" spans="1:20">
      <c r="A1935" s="1" t="n">
        <v>37925</v>
      </c>
      <c r="B1935" t="s">
        <v>322</v>
      </c>
      <c r="C1935" t="n">
        <v>59</v>
      </c>
      <c r="D1935" t="n">
        <v>20</v>
      </c>
      <c r="E1935" t="s">
        <v>52</v>
      </c>
      <c r="F1935" t="n">
        <v>3201</v>
      </c>
      <c r="G1935" t="s">
        <v>228</v>
      </c>
      <c r="H1935" t="s">
        <v>229</v>
      </c>
      <c r="I1935" t="n">
        <v>5</v>
      </c>
      <c r="J1935" t="n">
        <v>280</v>
      </c>
      <c r="K1935" t="s">
        <v>251</v>
      </c>
      <c r="L1935" t="n">
        <v>157</v>
      </c>
      <c r="M1935" t="n">
        <v>0.06</v>
      </c>
      <c r="N1935" t="n">
        <v>38.1</v>
      </c>
      <c r="O1935" t="s">
        <v>323</v>
      </c>
      <c r="P1935" t="s">
        <v>232</v>
      </c>
      <c r="Q1935" t="s">
        <v>232</v>
      </c>
      <c r="R1935" t="s">
        <v>233</v>
      </c>
      <c r="S1935" t="s">
        <v>229</v>
      </c>
      <c r="T1935" t="n">
        <v>5</v>
      </c>
    </row>
    <row r="1936" spans="1:20">
      <c r="A1936" s="1" t="n">
        <v>37925</v>
      </c>
      <c r="B1936" t="s">
        <v>326</v>
      </c>
      <c r="C1936" t="n">
        <v>2</v>
      </c>
      <c r="D1936" t="n">
        <v>216</v>
      </c>
      <c r="E1936" t="s">
        <v>264</v>
      </c>
      <c r="F1936" t="n">
        <v>3201</v>
      </c>
      <c r="G1936" t="s">
        <v>228</v>
      </c>
      <c r="H1936" t="s">
        <v>229</v>
      </c>
      <c r="I1936" t="n">
        <v>5</v>
      </c>
      <c r="J1936" t="n">
        <v>795</v>
      </c>
      <c r="K1936" t="s">
        <v>240</v>
      </c>
      <c r="L1936" t="n">
        <v>309</v>
      </c>
      <c r="M1936" t="n">
        <v>0</v>
      </c>
      <c r="N1936" t="n">
        <v>0</v>
      </c>
    </row>
    <row r="1937" spans="1:20">
      <c r="A1937" s="1" t="n">
        <v>37925</v>
      </c>
      <c r="B1937" t="s">
        <v>325</v>
      </c>
      <c r="C1937" t="n">
        <v>1</v>
      </c>
      <c r="D1937" t="n">
        <v>20</v>
      </c>
      <c r="E1937" t="s">
        <v>52</v>
      </c>
      <c r="F1937" t="n">
        <v>3201</v>
      </c>
      <c r="G1937" t="s">
        <v>228</v>
      </c>
      <c r="H1937" t="s">
        <v>229</v>
      </c>
      <c r="I1937" t="n">
        <v>5</v>
      </c>
      <c r="J1937" t="n">
        <v>458</v>
      </c>
      <c r="K1937" t="s">
        <v>230</v>
      </c>
      <c r="L1937" t="n">
        <v>366</v>
      </c>
      <c r="M1937" t="n">
        <v>0.22</v>
      </c>
      <c r="N1937" t="n">
        <v>20.4</v>
      </c>
      <c r="O1937" t="s">
        <v>325</v>
      </c>
      <c r="P1937" t="s">
        <v>253</v>
      </c>
      <c r="Q1937" t="s">
        <v>253</v>
      </c>
      <c r="R1937" t="s">
        <v>233</v>
      </c>
      <c r="S1937" t="s">
        <v>229</v>
      </c>
      <c r="T1937" t="n">
        <v>5</v>
      </c>
    </row>
    <row r="1938" spans="1:20">
      <c r="A1938" s="1" t="n">
        <v>37925</v>
      </c>
      <c r="B1938" t="s">
        <v>325</v>
      </c>
      <c r="C1938" t="n">
        <v>2</v>
      </c>
      <c r="D1938" t="n">
        <v>20</v>
      </c>
      <c r="E1938" t="s">
        <v>52</v>
      </c>
      <c r="F1938" t="n">
        <v>3201</v>
      </c>
      <c r="G1938" t="s">
        <v>228</v>
      </c>
      <c r="H1938" t="s">
        <v>229</v>
      </c>
      <c r="I1938" t="n">
        <v>5</v>
      </c>
      <c r="J1938" t="n">
        <v>232</v>
      </c>
      <c r="K1938" t="s">
        <v>266</v>
      </c>
      <c r="L1938" t="n">
        <v>353</v>
      </c>
      <c r="M1938" t="n">
        <v>0.07000000000000001</v>
      </c>
      <c r="N1938" t="n">
        <v>37.1</v>
      </c>
      <c r="O1938" t="s">
        <v>325</v>
      </c>
      <c r="P1938" t="s">
        <v>253</v>
      </c>
      <c r="Q1938" t="s">
        <v>253</v>
      </c>
      <c r="R1938" t="s">
        <v>233</v>
      </c>
      <c r="S1938" t="s">
        <v>229</v>
      </c>
      <c r="T1938" t="n">
        <v>5</v>
      </c>
    </row>
    <row r="1939" spans="1:20">
      <c r="A1939" s="1" t="n">
        <v>37925</v>
      </c>
      <c r="B1939" t="s">
        <v>325</v>
      </c>
      <c r="C1939" t="n">
        <v>3</v>
      </c>
      <c r="D1939" t="n">
        <v>20</v>
      </c>
      <c r="E1939" t="s">
        <v>52</v>
      </c>
      <c r="F1939" t="n">
        <v>3201</v>
      </c>
      <c r="G1939" t="s">
        <v>228</v>
      </c>
      <c r="H1939" t="s">
        <v>229</v>
      </c>
      <c r="I1939" t="n">
        <v>5</v>
      </c>
      <c r="J1939" t="n">
        <v>888</v>
      </c>
      <c r="K1939" t="s">
        <v>273</v>
      </c>
      <c r="L1939" t="n">
        <v>364</v>
      </c>
      <c r="M1939" t="n">
        <v>1.18</v>
      </c>
      <c r="N1939" t="n">
        <v>33</v>
      </c>
      <c r="O1939" t="s">
        <v>325</v>
      </c>
      <c r="P1939" t="s">
        <v>253</v>
      </c>
      <c r="Q1939" t="s">
        <v>253</v>
      </c>
      <c r="R1939" t="s">
        <v>233</v>
      </c>
      <c r="S1939" t="s">
        <v>229</v>
      </c>
      <c r="T1939" t="n">
        <v>5</v>
      </c>
    </row>
    <row r="1940" spans="1:20">
      <c r="A1940" s="1" t="n">
        <v>37925</v>
      </c>
      <c r="B1940" t="s">
        <v>325</v>
      </c>
      <c r="C1940" t="n">
        <v>4</v>
      </c>
      <c r="D1940" t="n">
        <v>20</v>
      </c>
      <c r="E1940" t="s">
        <v>52</v>
      </c>
      <c r="F1940" t="n">
        <v>3201</v>
      </c>
      <c r="G1940" t="s">
        <v>228</v>
      </c>
      <c r="H1940" t="s">
        <v>229</v>
      </c>
      <c r="I1940" t="n">
        <v>5</v>
      </c>
      <c r="J1940" t="n">
        <v>580</v>
      </c>
      <c r="K1940" t="s">
        <v>248</v>
      </c>
      <c r="L1940" t="n">
        <v>288</v>
      </c>
      <c r="M1940" t="n">
        <v>0.05</v>
      </c>
      <c r="N1940" t="n">
        <v>37.5</v>
      </c>
      <c r="O1940" t="s">
        <v>325</v>
      </c>
      <c r="P1940" t="s">
        <v>253</v>
      </c>
      <c r="Q1940" t="s">
        <v>253</v>
      </c>
      <c r="R1940" t="s">
        <v>233</v>
      </c>
      <c r="S1940" t="s">
        <v>229</v>
      </c>
      <c r="T1940" t="n">
        <v>5</v>
      </c>
    </row>
    <row r="1941" spans="1:20">
      <c r="A1941" s="1" t="n">
        <v>37925</v>
      </c>
      <c r="B1941" t="s">
        <v>325</v>
      </c>
      <c r="C1941" t="n">
        <v>5</v>
      </c>
      <c r="D1941" t="n">
        <v>20</v>
      </c>
      <c r="E1941" t="s">
        <v>52</v>
      </c>
      <c r="F1941" t="n">
        <v>3201</v>
      </c>
      <c r="G1941" t="s">
        <v>228</v>
      </c>
      <c r="H1941" t="s">
        <v>229</v>
      </c>
      <c r="I1941" t="n">
        <v>5</v>
      </c>
      <c r="J1941" t="n">
        <v>458</v>
      </c>
      <c r="K1941" t="s">
        <v>230</v>
      </c>
      <c r="L1941" t="n">
        <v>313</v>
      </c>
      <c r="M1941" t="n">
        <v>0.21</v>
      </c>
      <c r="N1941" t="n">
        <v>20.2</v>
      </c>
      <c r="O1941" t="s">
        <v>325</v>
      </c>
      <c r="P1941" t="s">
        <v>253</v>
      </c>
      <c r="Q1941" t="s">
        <v>253</v>
      </c>
      <c r="R1941" t="s">
        <v>233</v>
      </c>
      <c r="S1941" t="s">
        <v>229</v>
      </c>
      <c r="T1941" t="n">
        <v>5</v>
      </c>
    </row>
    <row r="1942" spans="1:20">
      <c r="A1942" s="1" t="n">
        <v>37925</v>
      </c>
      <c r="B1942" t="s">
        <v>325</v>
      </c>
      <c r="C1942" t="n">
        <v>6</v>
      </c>
      <c r="D1942" t="n">
        <v>20</v>
      </c>
      <c r="E1942" t="s">
        <v>52</v>
      </c>
      <c r="F1942" t="n">
        <v>3201</v>
      </c>
      <c r="G1942" t="s">
        <v>228</v>
      </c>
      <c r="H1942" t="s">
        <v>229</v>
      </c>
      <c r="I1942" t="n">
        <v>5</v>
      </c>
      <c r="J1942" t="n">
        <v>232</v>
      </c>
      <c r="K1942" t="s">
        <v>266</v>
      </c>
      <c r="L1942" t="n">
        <v>367</v>
      </c>
      <c r="M1942" t="n">
        <v>0.73</v>
      </c>
      <c r="N1942" t="n">
        <v>36</v>
      </c>
      <c r="O1942" t="s">
        <v>325</v>
      </c>
      <c r="P1942" t="s">
        <v>253</v>
      </c>
      <c r="Q1942" t="s">
        <v>253</v>
      </c>
      <c r="R1942" t="s">
        <v>233</v>
      </c>
      <c r="S1942" t="s">
        <v>229</v>
      </c>
      <c r="T1942" t="n">
        <v>5</v>
      </c>
    </row>
    <row r="1943" spans="1:20">
      <c r="A1943" s="1" t="n">
        <v>37925</v>
      </c>
      <c r="B1943" t="s">
        <v>325</v>
      </c>
      <c r="C1943" t="n">
        <v>7</v>
      </c>
      <c r="D1943" t="n">
        <v>20</v>
      </c>
      <c r="E1943" t="s">
        <v>52</v>
      </c>
      <c r="F1943" t="n">
        <v>3201</v>
      </c>
      <c r="G1943" t="s">
        <v>228</v>
      </c>
      <c r="H1943" t="s">
        <v>229</v>
      </c>
      <c r="I1943" t="n">
        <v>5</v>
      </c>
      <c r="J1943" t="n">
        <v>160</v>
      </c>
      <c r="K1943" t="s">
        <v>258</v>
      </c>
      <c r="L1943" t="n">
        <v>672</v>
      </c>
      <c r="M1943" t="n">
        <v>0.9399999999999999</v>
      </c>
      <c r="N1943" t="n">
        <v>49.7</v>
      </c>
      <c r="O1943" t="s">
        <v>325</v>
      </c>
      <c r="P1943" t="s">
        <v>253</v>
      </c>
      <c r="Q1943" t="s">
        <v>253</v>
      </c>
      <c r="R1943" t="s">
        <v>233</v>
      </c>
      <c r="S1943" t="s">
        <v>229</v>
      </c>
      <c r="T1943" t="n">
        <v>5</v>
      </c>
    </row>
    <row r="1944" spans="1:20">
      <c r="A1944" s="1" t="n">
        <v>37955</v>
      </c>
      <c r="B1944" t="s">
        <v>322</v>
      </c>
      <c r="C1944" t="n">
        <v>52</v>
      </c>
      <c r="D1944" t="n">
        <v>20</v>
      </c>
      <c r="E1944" t="s">
        <v>52</v>
      </c>
      <c r="F1944" t="n">
        <v>3201</v>
      </c>
      <c r="G1944" t="s">
        <v>228</v>
      </c>
      <c r="H1944" t="s">
        <v>229</v>
      </c>
      <c r="I1944" t="n">
        <v>5</v>
      </c>
      <c r="J1944" t="n">
        <v>945</v>
      </c>
      <c r="K1944" t="s">
        <v>282</v>
      </c>
      <c r="L1944" t="n">
        <v>418</v>
      </c>
      <c r="M1944" t="n">
        <v>0.07000000000000001</v>
      </c>
      <c r="N1944" t="n">
        <v>39.5</v>
      </c>
      <c r="O1944" t="s">
        <v>323</v>
      </c>
      <c r="P1944" t="s">
        <v>232</v>
      </c>
      <c r="Q1944" t="s">
        <v>232</v>
      </c>
      <c r="R1944" t="s">
        <v>233</v>
      </c>
      <c r="S1944" t="s">
        <v>229</v>
      </c>
      <c r="T1944" t="n">
        <v>5</v>
      </c>
    </row>
    <row r="1945" spans="1:20">
      <c r="A1945" s="1" t="n">
        <v>37955</v>
      </c>
      <c r="B1945" t="s">
        <v>322</v>
      </c>
      <c r="C1945" t="n">
        <v>53</v>
      </c>
      <c r="D1945" t="n">
        <v>20</v>
      </c>
      <c r="E1945" t="s">
        <v>52</v>
      </c>
      <c r="F1945" t="n">
        <v>3201</v>
      </c>
      <c r="G1945" t="s">
        <v>228</v>
      </c>
      <c r="H1945" t="s">
        <v>229</v>
      </c>
      <c r="I1945" t="n">
        <v>5</v>
      </c>
      <c r="J1945" t="n">
        <v>458</v>
      </c>
      <c r="K1945" t="s">
        <v>230</v>
      </c>
      <c r="L1945" t="n">
        <v>353</v>
      </c>
      <c r="M1945" t="n">
        <v>3.09</v>
      </c>
      <c r="N1945" t="n">
        <v>34.2</v>
      </c>
      <c r="O1945" t="s">
        <v>323</v>
      </c>
      <c r="P1945" t="s">
        <v>232</v>
      </c>
      <c r="Q1945" t="s">
        <v>232</v>
      </c>
      <c r="R1945" t="s">
        <v>233</v>
      </c>
      <c r="S1945" t="s">
        <v>229</v>
      </c>
      <c r="T1945" t="n">
        <v>5</v>
      </c>
    </row>
    <row r="1946" spans="1:20">
      <c r="A1946" s="1" t="n">
        <v>37955</v>
      </c>
      <c r="B1946" t="s">
        <v>322</v>
      </c>
      <c r="C1946" t="n">
        <v>54</v>
      </c>
      <c r="D1946" t="n">
        <v>20</v>
      </c>
      <c r="E1946" t="s">
        <v>52</v>
      </c>
      <c r="F1946" t="n">
        <v>3201</v>
      </c>
      <c r="G1946" t="s">
        <v>228</v>
      </c>
      <c r="H1946" t="s">
        <v>229</v>
      </c>
      <c r="I1946" t="n">
        <v>5</v>
      </c>
      <c r="J1946" t="n">
        <v>458</v>
      </c>
      <c r="K1946" t="s">
        <v>230</v>
      </c>
      <c r="L1946" t="n">
        <v>101</v>
      </c>
      <c r="M1946" t="n">
        <v>0.2</v>
      </c>
      <c r="N1946" t="n">
        <v>20.5</v>
      </c>
      <c r="O1946" t="s">
        <v>323</v>
      </c>
      <c r="P1946" t="s">
        <v>232</v>
      </c>
      <c r="Q1946" t="s">
        <v>232</v>
      </c>
      <c r="R1946" t="s">
        <v>233</v>
      </c>
      <c r="S1946" t="s">
        <v>229</v>
      </c>
      <c r="T1946" t="n">
        <v>5</v>
      </c>
    </row>
    <row r="1947" spans="1:20">
      <c r="A1947" s="1" t="n">
        <v>37955</v>
      </c>
      <c r="B1947" t="s">
        <v>322</v>
      </c>
      <c r="C1947" t="n">
        <v>55</v>
      </c>
      <c r="D1947" t="n">
        <v>20</v>
      </c>
      <c r="E1947" t="s">
        <v>52</v>
      </c>
      <c r="F1947" t="n">
        <v>3201</v>
      </c>
      <c r="G1947" t="s">
        <v>228</v>
      </c>
      <c r="H1947" t="s">
        <v>229</v>
      </c>
      <c r="I1947" t="n">
        <v>5</v>
      </c>
      <c r="J1947" t="n">
        <v>458</v>
      </c>
      <c r="K1947" t="s">
        <v>230</v>
      </c>
      <c r="L1947" t="n">
        <v>105</v>
      </c>
      <c r="M1947" t="n">
        <v>0.2</v>
      </c>
      <c r="N1947" t="n">
        <v>20.6</v>
      </c>
      <c r="O1947" t="s">
        <v>323</v>
      </c>
      <c r="P1947" t="s">
        <v>232</v>
      </c>
      <c r="Q1947" t="s">
        <v>232</v>
      </c>
      <c r="R1947" t="s">
        <v>233</v>
      </c>
      <c r="S1947" t="s">
        <v>229</v>
      </c>
      <c r="T1947" t="n">
        <v>5</v>
      </c>
    </row>
    <row r="1948" spans="1:20">
      <c r="A1948" s="1" t="n">
        <v>37955</v>
      </c>
      <c r="B1948" t="s">
        <v>322</v>
      </c>
      <c r="C1948" t="n">
        <v>56</v>
      </c>
      <c r="D1948" t="n">
        <v>20</v>
      </c>
      <c r="E1948" t="s">
        <v>52</v>
      </c>
      <c r="F1948" t="n">
        <v>3201</v>
      </c>
      <c r="G1948" t="s">
        <v>228</v>
      </c>
      <c r="H1948" t="s">
        <v>229</v>
      </c>
      <c r="I1948" t="n">
        <v>5</v>
      </c>
      <c r="J1948" t="n">
        <v>458</v>
      </c>
      <c r="K1948" t="s">
        <v>230</v>
      </c>
      <c r="L1948" t="n">
        <v>748</v>
      </c>
      <c r="M1948" t="n">
        <v>0.09</v>
      </c>
      <c r="N1948" t="n">
        <v>34.1</v>
      </c>
      <c r="O1948" t="s">
        <v>323</v>
      </c>
      <c r="P1948" t="s">
        <v>232</v>
      </c>
      <c r="Q1948" t="s">
        <v>232</v>
      </c>
      <c r="R1948" t="s">
        <v>233</v>
      </c>
      <c r="S1948" t="s">
        <v>229</v>
      </c>
      <c r="T1948" t="n">
        <v>5</v>
      </c>
    </row>
    <row r="1949" spans="1:20">
      <c r="A1949" s="1" t="n">
        <v>37955</v>
      </c>
      <c r="B1949" t="s">
        <v>326</v>
      </c>
      <c r="C1949" t="n">
        <v>1</v>
      </c>
      <c r="D1949" t="n">
        <v>216</v>
      </c>
      <c r="E1949" t="s">
        <v>264</v>
      </c>
      <c r="F1949" t="n">
        <v>3201</v>
      </c>
      <c r="G1949" t="s">
        <v>228</v>
      </c>
      <c r="H1949" t="s">
        <v>229</v>
      </c>
      <c r="I1949" t="n">
        <v>5</v>
      </c>
      <c r="J1949" t="n">
        <v>515</v>
      </c>
      <c r="K1949" t="s">
        <v>239</v>
      </c>
      <c r="L1949" t="n">
        <v>309</v>
      </c>
      <c r="M1949" t="n">
        <v>0</v>
      </c>
      <c r="N1949" t="n">
        <v>0</v>
      </c>
    </row>
    <row r="1950" spans="1:20">
      <c r="A1950" s="1" t="n">
        <v>37955</v>
      </c>
      <c r="B1950" t="s">
        <v>330</v>
      </c>
      <c r="C1950" t="n">
        <v>3</v>
      </c>
      <c r="D1950" t="n">
        <v>931</v>
      </c>
      <c r="E1950" t="s">
        <v>51</v>
      </c>
      <c r="F1950" t="n">
        <v>3202</v>
      </c>
      <c r="G1950" t="s">
        <v>275</v>
      </c>
      <c r="H1950" t="s">
        <v>229</v>
      </c>
      <c r="I1950" t="n">
        <v>5</v>
      </c>
      <c r="J1950" t="n">
        <v>260</v>
      </c>
      <c r="K1950" t="s">
        <v>250</v>
      </c>
      <c r="L1950" t="n">
        <v>8</v>
      </c>
      <c r="M1950" t="n">
        <v>0</v>
      </c>
      <c r="N1950" t="n">
        <v>0</v>
      </c>
    </row>
    <row r="1951" spans="1:20">
      <c r="A1951" s="1" t="n">
        <v>37955</v>
      </c>
      <c r="B1951" t="s">
        <v>325</v>
      </c>
      <c r="C1951" t="n">
        <v>1</v>
      </c>
      <c r="D1951" t="n">
        <v>20</v>
      </c>
      <c r="E1951" t="s">
        <v>52</v>
      </c>
      <c r="F1951" t="n">
        <v>3201</v>
      </c>
      <c r="G1951" t="s">
        <v>228</v>
      </c>
      <c r="H1951" t="s">
        <v>229</v>
      </c>
      <c r="I1951" t="n">
        <v>5</v>
      </c>
      <c r="J1951" t="n">
        <v>150</v>
      </c>
      <c r="K1951" t="s">
        <v>269</v>
      </c>
      <c r="L1951" t="n">
        <v>599</v>
      </c>
      <c r="M1951" t="n">
        <v>0.18</v>
      </c>
      <c r="N1951" t="n">
        <v>22.9</v>
      </c>
      <c r="O1951" t="s">
        <v>325</v>
      </c>
      <c r="P1951" t="s">
        <v>253</v>
      </c>
      <c r="Q1951" t="s">
        <v>253</v>
      </c>
      <c r="R1951" t="s">
        <v>233</v>
      </c>
      <c r="S1951" t="s">
        <v>229</v>
      </c>
      <c r="T1951" t="n">
        <v>5</v>
      </c>
    </row>
    <row r="1952" spans="1:20">
      <c r="A1952" s="1" t="n">
        <v>37955</v>
      </c>
      <c r="B1952" t="s">
        <v>325</v>
      </c>
      <c r="C1952" t="n">
        <v>2</v>
      </c>
      <c r="D1952" t="n">
        <v>20</v>
      </c>
      <c r="E1952" t="s">
        <v>52</v>
      </c>
      <c r="F1952" t="n">
        <v>3201</v>
      </c>
      <c r="G1952" t="s">
        <v>228</v>
      </c>
      <c r="H1952" t="s">
        <v>229</v>
      </c>
      <c r="I1952" t="n">
        <v>5</v>
      </c>
      <c r="J1952" t="n">
        <v>685</v>
      </c>
      <c r="K1952" t="s">
        <v>321</v>
      </c>
      <c r="L1952" t="n">
        <v>132</v>
      </c>
      <c r="M1952" t="n">
        <v>0.2</v>
      </c>
      <c r="N1952" t="n">
        <v>39</v>
      </c>
      <c r="O1952" t="s">
        <v>325</v>
      </c>
      <c r="P1952" t="s">
        <v>253</v>
      </c>
      <c r="Q1952" t="s">
        <v>253</v>
      </c>
      <c r="R1952" t="s">
        <v>233</v>
      </c>
      <c r="S1952" t="s">
        <v>229</v>
      </c>
      <c r="T1952" t="n">
        <v>5</v>
      </c>
    </row>
    <row r="1953" spans="1:20">
      <c r="A1953" s="1" t="n">
        <v>37955</v>
      </c>
      <c r="B1953" t="s">
        <v>325</v>
      </c>
      <c r="C1953" t="n">
        <v>3</v>
      </c>
      <c r="D1953" t="n">
        <v>20</v>
      </c>
      <c r="E1953" t="s">
        <v>52</v>
      </c>
      <c r="F1953" t="n">
        <v>3201</v>
      </c>
      <c r="G1953" t="s">
        <v>228</v>
      </c>
      <c r="H1953" t="s">
        <v>229</v>
      </c>
      <c r="I1953" t="n">
        <v>5</v>
      </c>
      <c r="J1953" t="n">
        <v>685</v>
      </c>
      <c r="K1953" t="s">
        <v>321</v>
      </c>
      <c r="L1953" t="n">
        <v>554</v>
      </c>
      <c r="M1953" t="n">
        <v>0.23</v>
      </c>
      <c r="N1953" t="n">
        <v>38.1</v>
      </c>
      <c r="O1953" t="s">
        <v>325</v>
      </c>
      <c r="P1953" t="s">
        <v>253</v>
      </c>
      <c r="Q1953" t="s">
        <v>253</v>
      </c>
      <c r="R1953" t="s">
        <v>233</v>
      </c>
      <c r="S1953" t="s">
        <v>229</v>
      </c>
      <c r="T1953" t="n">
        <v>5</v>
      </c>
    </row>
    <row r="1954" spans="1:20">
      <c r="A1954" s="1" t="n">
        <v>37986</v>
      </c>
      <c r="B1954" t="s">
        <v>322</v>
      </c>
      <c r="C1954" t="n">
        <v>43</v>
      </c>
      <c r="D1954" t="n">
        <v>20</v>
      </c>
      <c r="E1954" t="s">
        <v>52</v>
      </c>
      <c r="F1954" t="n">
        <v>3201</v>
      </c>
      <c r="G1954" t="s">
        <v>228</v>
      </c>
      <c r="H1954" t="s">
        <v>229</v>
      </c>
      <c r="I1954" t="n">
        <v>5</v>
      </c>
      <c r="J1954" t="n">
        <v>458</v>
      </c>
      <c r="K1954" t="s">
        <v>230</v>
      </c>
      <c r="L1954" t="n">
        <v>157</v>
      </c>
      <c r="M1954" t="n">
        <v>0.2</v>
      </c>
      <c r="N1954" t="n">
        <v>20.6</v>
      </c>
      <c r="O1954" t="s">
        <v>323</v>
      </c>
      <c r="P1954" t="s">
        <v>232</v>
      </c>
      <c r="Q1954" t="s">
        <v>232</v>
      </c>
      <c r="R1954" t="s">
        <v>233</v>
      </c>
      <c r="S1954" t="s">
        <v>229</v>
      </c>
      <c r="T1954" t="n">
        <v>5</v>
      </c>
    </row>
    <row r="1955" spans="1:20">
      <c r="A1955" s="1" t="n">
        <v>37986</v>
      </c>
      <c r="B1955" t="s">
        <v>322</v>
      </c>
      <c r="C1955" t="n">
        <v>44</v>
      </c>
      <c r="D1955" t="n">
        <v>20</v>
      </c>
      <c r="E1955" t="s">
        <v>52</v>
      </c>
      <c r="F1955" t="n">
        <v>3201</v>
      </c>
      <c r="G1955" t="s">
        <v>228</v>
      </c>
      <c r="H1955" t="s">
        <v>229</v>
      </c>
      <c r="I1955" t="n">
        <v>5</v>
      </c>
      <c r="J1955" t="n">
        <v>945</v>
      </c>
      <c r="K1955" t="s">
        <v>282</v>
      </c>
      <c r="L1955" t="n">
        <v>550</v>
      </c>
      <c r="M1955" t="n">
        <v>0.05</v>
      </c>
      <c r="N1955" t="n">
        <v>36.7</v>
      </c>
      <c r="O1955" t="s">
        <v>323</v>
      </c>
      <c r="P1955" t="s">
        <v>232</v>
      </c>
      <c r="Q1955" t="s">
        <v>232</v>
      </c>
      <c r="R1955" t="s">
        <v>233</v>
      </c>
      <c r="S1955" t="s">
        <v>229</v>
      </c>
      <c r="T1955" t="n">
        <v>5</v>
      </c>
    </row>
    <row r="1956" spans="1:20">
      <c r="A1956" s="1" t="n">
        <v>37986</v>
      </c>
      <c r="B1956" t="s">
        <v>322</v>
      </c>
      <c r="C1956" t="n">
        <v>45</v>
      </c>
      <c r="D1956" t="n">
        <v>20</v>
      </c>
      <c r="E1956" t="s">
        <v>52</v>
      </c>
      <c r="F1956" t="n">
        <v>3201</v>
      </c>
      <c r="G1956" t="s">
        <v>228</v>
      </c>
      <c r="H1956" t="s">
        <v>229</v>
      </c>
      <c r="I1956" t="n">
        <v>5</v>
      </c>
      <c r="J1956" t="n">
        <v>945</v>
      </c>
      <c r="K1956" t="s">
        <v>282</v>
      </c>
      <c r="L1956" t="n">
        <v>405</v>
      </c>
      <c r="M1956" t="n">
        <v>0.05</v>
      </c>
      <c r="N1956" t="n">
        <v>40.5</v>
      </c>
      <c r="O1956" t="s">
        <v>323</v>
      </c>
      <c r="P1956" t="s">
        <v>232</v>
      </c>
      <c r="Q1956" t="s">
        <v>232</v>
      </c>
      <c r="R1956" t="s">
        <v>233</v>
      </c>
      <c r="S1956" t="s">
        <v>229</v>
      </c>
      <c r="T1956" t="n">
        <v>5</v>
      </c>
    </row>
    <row r="1957" spans="1:20">
      <c r="A1957" s="1" t="n">
        <v>37986</v>
      </c>
      <c r="B1957" t="s">
        <v>322</v>
      </c>
      <c r="C1957" t="n">
        <v>46</v>
      </c>
      <c r="D1957" t="n">
        <v>20</v>
      </c>
      <c r="E1957" t="s">
        <v>52</v>
      </c>
      <c r="F1957" t="n">
        <v>3201</v>
      </c>
      <c r="G1957" t="s">
        <v>228</v>
      </c>
      <c r="H1957" t="s">
        <v>229</v>
      </c>
      <c r="I1957" t="n">
        <v>5</v>
      </c>
      <c r="J1957" t="n">
        <v>945</v>
      </c>
      <c r="K1957" t="s">
        <v>282</v>
      </c>
      <c r="L1957" t="n">
        <v>293</v>
      </c>
      <c r="M1957" t="n">
        <v>0.2</v>
      </c>
      <c r="N1957" t="n">
        <v>36.8</v>
      </c>
      <c r="O1957" t="s">
        <v>323</v>
      </c>
      <c r="P1957" t="s">
        <v>232</v>
      </c>
      <c r="Q1957" t="s">
        <v>232</v>
      </c>
      <c r="R1957" t="s">
        <v>233</v>
      </c>
      <c r="S1957" t="s">
        <v>229</v>
      </c>
      <c r="T1957" t="n">
        <v>5</v>
      </c>
    </row>
    <row r="1958" spans="1:20">
      <c r="A1958" s="1" t="n">
        <v>37986</v>
      </c>
      <c r="B1958" t="s">
        <v>326</v>
      </c>
      <c r="C1958" t="n">
        <v>1</v>
      </c>
      <c r="D1958" t="n">
        <v>216</v>
      </c>
      <c r="E1958" t="s">
        <v>264</v>
      </c>
      <c r="F1958" t="n">
        <v>3201</v>
      </c>
      <c r="G1958" t="s">
        <v>228</v>
      </c>
      <c r="H1958" t="s">
        <v>229</v>
      </c>
      <c r="I1958" t="n">
        <v>5</v>
      </c>
      <c r="J1958" t="n">
        <v>515</v>
      </c>
      <c r="K1958" t="s">
        <v>239</v>
      </c>
      <c r="L1958" t="n">
        <v>309</v>
      </c>
      <c r="M1958" t="n">
        <v>0</v>
      </c>
      <c r="N1958" t="n">
        <v>0</v>
      </c>
    </row>
    <row r="1959" spans="1:20">
      <c r="A1959" s="1" t="n">
        <v>37986</v>
      </c>
      <c r="B1959" t="s">
        <v>325</v>
      </c>
      <c r="C1959" t="n">
        <v>1</v>
      </c>
      <c r="D1959" t="n">
        <v>20</v>
      </c>
      <c r="E1959" t="s">
        <v>52</v>
      </c>
      <c r="F1959" t="n">
        <v>3201</v>
      </c>
      <c r="G1959" t="s">
        <v>228</v>
      </c>
      <c r="H1959" t="s">
        <v>229</v>
      </c>
      <c r="I1959" t="n">
        <v>5</v>
      </c>
      <c r="J1959" t="n">
        <v>458</v>
      </c>
      <c r="K1959" t="s">
        <v>230</v>
      </c>
      <c r="L1959" t="n">
        <v>302</v>
      </c>
      <c r="M1959" t="n">
        <v>0.22</v>
      </c>
      <c r="N1959" t="n">
        <v>20.5</v>
      </c>
      <c r="O1959" t="s">
        <v>325</v>
      </c>
      <c r="P1959" t="s">
        <v>253</v>
      </c>
      <c r="Q1959" t="s">
        <v>253</v>
      </c>
      <c r="R1959" t="s">
        <v>233</v>
      </c>
      <c r="S1959" t="s">
        <v>229</v>
      </c>
      <c r="T1959" t="n">
        <v>5</v>
      </c>
    </row>
    <row r="1960" spans="1:20">
      <c r="A1960" s="1" t="n">
        <v>37986</v>
      </c>
      <c r="B1960" t="s">
        <v>325</v>
      </c>
      <c r="C1960" t="n">
        <v>2</v>
      </c>
      <c r="D1960" t="n">
        <v>20</v>
      </c>
      <c r="E1960" t="s">
        <v>52</v>
      </c>
      <c r="F1960" t="n">
        <v>3201</v>
      </c>
      <c r="G1960" t="s">
        <v>228</v>
      </c>
      <c r="H1960" t="s">
        <v>229</v>
      </c>
      <c r="I1960" t="n">
        <v>5</v>
      </c>
      <c r="J1960" t="n">
        <v>232</v>
      </c>
      <c r="K1960" t="s">
        <v>266</v>
      </c>
      <c r="L1960" t="n">
        <v>333</v>
      </c>
      <c r="M1960" t="n">
        <v>0.08</v>
      </c>
      <c r="N1960" t="n">
        <v>36.5</v>
      </c>
      <c r="O1960" t="s">
        <v>325</v>
      </c>
      <c r="P1960" t="s">
        <v>253</v>
      </c>
      <c r="Q1960" t="s">
        <v>253</v>
      </c>
      <c r="R1960" t="s">
        <v>233</v>
      </c>
      <c r="S1960" t="s">
        <v>229</v>
      </c>
      <c r="T1960" t="n">
        <v>5</v>
      </c>
    </row>
    <row r="1961" spans="1:20">
      <c r="A1961" s="1" t="n">
        <v>37986</v>
      </c>
      <c r="B1961" t="s">
        <v>325</v>
      </c>
      <c r="C1961" t="n">
        <v>3</v>
      </c>
      <c r="D1961" t="n">
        <v>20</v>
      </c>
      <c r="E1961" t="s">
        <v>52</v>
      </c>
      <c r="F1961" t="n">
        <v>3201</v>
      </c>
      <c r="G1961" t="s">
        <v>228</v>
      </c>
      <c r="H1961" t="s">
        <v>229</v>
      </c>
      <c r="I1961" t="n">
        <v>5</v>
      </c>
      <c r="J1961" t="n">
        <v>232</v>
      </c>
      <c r="K1961" t="s">
        <v>266</v>
      </c>
      <c r="L1961" t="n">
        <v>344</v>
      </c>
      <c r="M1961" t="n">
        <v>0.09</v>
      </c>
      <c r="N1961" t="n">
        <v>36.8</v>
      </c>
      <c r="O1961" t="s">
        <v>325</v>
      </c>
      <c r="P1961" t="s">
        <v>253</v>
      </c>
      <c r="Q1961" t="s">
        <v>253</v>
      </c>
      <c r="R1961" t="s">
        <v>233</v>
      </c>
      <c r="S1961" t="s">
        <v>229</v>
      </c>
      <c r="T1961" t="n">
        <v>5</v>
      </c>
    </row>
    <row r="1962" spans="1:20">
      <c r="A1962" s="1" t="n">
        <v>37986</v>
      </c>
      <c r="B1962" t="s">
        <v>325</v>
      </c>
      <c r="C1962" t="n">
        <v>4</v>
      </c>
      <c r="D1962" t="n">
        <v>20</v>
      </c>
      <c r="E1962" t="s">
        <v>52</v>
      </c>
      <c r="F1962" t="n">
        <v>3201</v>
      </c>
      <c r="G1962" t="s">
        <v>228</v>
      </c>
      <c r="H1962" t="s">
        <v>229</v>
      </c>
      <c r="I1962" t="n">
        <v>5</v>
      </c>
      <c r="J1962" t="n">
        <v>580</v>
      </c>
      <c r="K1962" t="s">
        <v>248</v>
      </c>
      <c r="L1962" t="n">
        <v>349</v>
      </c>
      <c r="M1962" t="n">
        <v>0.03</v>
      </c>
      <c r="N1962" t="n">
        <v>46</v>
      </c>
      <c r="O1962" t="s">
        <v>325</v>
      </c>
      <c r="P1962" t="s">
        <v>253</v>
      </c>
      <c r="Q1962" t="s">
        <v>253</v>
      </c>
      <c r="R1962" t="s">
        <v>233</v>
      </c>
      <c r="S1962" t="s">
        <v>229</v>
      </c>
      <c r="T1962" t="n">
        <v>5</v>
      </c>
    </row>
    <row r="1963" spans="1:20">
      <c r="A1963" s="1" t="n">
        <v>38017</v>
      </c>
      <c r="B1963" t="s">
        <v>322</v>
      </c>
      <c r="C1963" t="n">
        <v>52</v>
      </c>
      <c r="D1963" t="n">
        <v>20</v>
      </c>
      <c r="E1963" t="s">
        <v>52</v>
      </c>
      <c r="F1963" t="n">
        <v>3201</v>
      </c>
      <c r="G1963" t="s">
        <v>228</v>
      </c>
      <c r="H1963" t="s">
        <v>229</v>
      </c>
      <c r="I1963" t="n">
        <v>5</v>
      </c>
      <c r="J1963" t="n">
        <v>280</v>
      </c>
      <c r="K1963" t="s">
        <v>251</v>
      </c>
      <c r="L1963" t="n">
        <v>209</v>
      </c>
      <c r="M1963" t="n">
        <v>0.05</v>
      </c>
      <c r="N1963" t="n">
        <v>37.9</v>
      </c>
      <c r="O1963" t="s">
        <v>323</v>
      </c>
      <c r="P1963" t="s">
        <v>232</v>
      </c>
      <c r="Q1963" t="s">
        <v>232</v>
      </c>
      <c r="R1963" t="s">
        <v>233</v>
      </c>
      <c r="S1963" t="s">
        <v>229</v>
      </c>
      <c r="T1963" t="n">
        <v>5</v>
      </c>
    </row>
    <row r="1964" spans="1:20">
      <c r="A1964" s="1" t="n">
        <v>38017</v>
      </c>
      <c r="B1964" t="s">
        <v>322</v>
      </c>
      <c r="C1964" t="n">
        <v>53</v>
      </c>
      <c r="D1964" t="n">
        <v>20</v>
      </c>
      <c r="E1964" t="s">
        <v>52</v>
      </c>
      <c r="F1964" t="n">
        <v>3201</v>
      </c>
      <c r="G1964" t="s">
        <v>228</v>
      </c>
      <c r="H1964" t="s">
        <v>229</v>
      </c>
      <c r="I1964" t="n">
        <v>5</v>
      </c>
      <c r="J1964" t="n">
        <v>458</v>
      </c>
      <c r="K1964" t="s">
        <v>230</v>
      </c>
      <c r="L1964" t="n">
        <v>201</v>
      </c>
      <c r="M1964" t="n">
        <v>0.1</v>
      </c>
      <c r="N1964" t="n">
        <v>36.6</v>
      </c>
      <c r="O1964" t="s">
        <v>323</v>
      </c>
      <c r="P1964" t="s">
        <v>232</v>
      </c>
      <c r="Q1964" t="s">
        <v>232</v>
      </c>
      <c r="R1964" t="s">
        <v>233</v>
      </c>
      <c r="S1964" t="s">
        <v>229</v>
      </c>
      <c r="T1964" t="n">
        <v>5</v>
      </c>
    </row>
    <row r="1965" spans="1:20">
      <c r="A1965" s="1" t="n">
        <v>38017</v>
      </c>
      <c r="B1965" t="s">
        <v>322</v>
      </c>
      <c r="C1965" t="n">
        <v>54</v>
      </c>
      <c r="D1965" t="n">
        <v>20</v>
      </c>
      <c r="E1965" t="s">
        <v>52</v>
      </c>
      <c r="F1965" t="n">
        <v>3201</v>
      </c>
      <c r="G1965" t="s">
        <v>228</v>
      </c>
      <c r="H1965" t="s">
        <v>229</v>
      </c>
      <c r="I1965" t="n">
        <v>5</v>
      </c>
      <c r="J1965" t="n">
        <v>875</v>
      </c>
      <c r="K1965" t="s">
        <v>305</v>
      </c>
      <c r="L1965" t="n">
        <v>194</v>
      </c>
      <c r="M1965" t="n">
        <v>0.05</v>
      </c>
      <c r="N1965" t="n">
        <v>44.6</v>
      </c>
      <c r="O1965" t="s">
        <v>323</v>
      </c>
      <c r="P1965" t="s">
        <v>232</v>
      </c>
      <c r="Q1965" t="s">
        <v>232</v>
      </c>
      <c r="R1965" t="s">
        <v>233</v>
      </c>
      <c r="S1965" t="s">
        <v>229</v>
      </c>
      <c r="T1965" t="n">
        <v>5</v>
      </c>
    </row>
    <row r="1966" spans="1:20">
      <c r="A1966" s="1" t="n">
        <v>38017</v>
      </c>
      <c r="B1966" t="s">
        <v>322</v>
      </c>
      <c r="C1966" t="n">
        <v>55</v>
      </c>
      <c r="D1966" t="n">
        <v>20</v>
      </c>
      <c r="E1966" t="s">
        <v>52</v>
      </c>
      <c r="F1966" t="n">
        <v>3201</v>
      </c>
      <c r="G1966" t="s">
        <v>228</v>
      </c>
      <c r="H1966" t="s">
        <v>229</v>
      </c>
      <c r="I1966" t="n">
        <v>5</v>
      </c>
      <c r="J1966" t="n">
        <v>945</v>
      </c>
      <c r="K1966" t="s">
        <v>282</v>
      </c>
      <c r="L1966" t="n">
        <v>498</v>
      </c>
      <c r="M1966" t="n">
        <v>0.05</v>
      </c>
      <c r="N1966" t="n">
        <v>41</v>
      </c>
      <c r="O1966" t="s">
        <v>323</v>
      </c>
      <c r="P1966" t="s">
        <v>232</v>
      </c>
      <c r="Q1966" t="s">
        <v>232</v>
      </c>
      <c r="R1966" t="s">
        <v>233</v>
      </c>
      <c r="S1966" t="s">
        <v>229</v>
      </c>
      <c r="T1966" t="n">
        <v>5</v>
      </c>
    </row>
    <row r="1967" spans="1:20">
      <c r="A1967" s="1" t="n">
        <v>38017</v>
      </c>
      <c r="B1967" t="s">
        <v>322</v>
      </c>
      <c r="C1967" t="n">
        <v>56</v>
      </c>
      <c r="D1967" t="n">
        <v>20</v>
      </c>
      <c r="E1967" t="s">
        <v>52</v>
      </c>
      <c r="F1967" t="n">
        <v>3201</v>
      </c>
      <c r="G1967" t="s">
        <v>228</v>
      </c>
      <c r="H1967" t="s">
        <v>229</v>
      </c>
      <c r="I1967" t="n">
        <v>5</v>
      </c>
      <c r="J1967" t="n">
        <v>945</v>
      </c>
      <c r="K1967" t="s">
        <v>282</v>
      </c>
      <c r="L1967" t="n">
        <v>251</v>
      </c>
      <c r="M1967" t="n">
        <v>0.05</v>
      </c>
      <c r="N1967" t="n">
        <v>39.7</v>
      </c>
      <c r="O1967" t="s">
        <v>323</v>
      </c>
      <c r="P1967" t="s">
        <v>232</v>
      </c>
      <c r="Q1967" t="s">
        <v>232</v>
      </c>
      <c r="R1967" t="s">
        <v>233</v>
      </c>
      <c r="S1967" t="s">
        <v>229</v>
      </c>
      <c r="T1967" t="n">
        <v>5</v>
      </c>
    </row>
    <row r="1968" spans="1:20">
      <c r="A1968" s="1" t="n">
        <v>38017</v>
      </c>
      <c r="B1968" t="s">
        <v>326</v>
      </c>
      <c r="C1968" t="n">
        <v>1</v>
      </c>
      <c r="D1968" t="n">
        <v>216</v>
      </c>
      <c r="E1968" t="s">
        <v>264</v>
      </c>
      <c r="F1968" t="n">
        <v>3205</v>
      </c>
      <c r="G1968" t="s">
        <v>331</v>
      </c>
      <c r="H1968" t="s">
        <v>229</v>
      </c>
      <c r="I1968" t="n">
        <v>5</v>
      </c>
      <c r="J1968" t="n">
        <v>580</v>
      </c>
      <c r="K1968" t="s">
        <v>248</v>
      </c>
      <c r="L1968" t="n">
        <v>311</v>
      </c>
      <c r="M1968" t="n">
        <v>0</v>
      </c>
      <c r="N1968" t="n">
        <v>0</v>
      </c>
    </row>
    <row r="1969" spans="1:20">
      <c r="A1969" s="1" t="n">
        <v>38017</v>
      </c>
      <c r="B1969" t="s">
        <v>325</v>
      </c>
      <c r="C1969" t="n">
        <v>1</v>
      </c>
      <c r="D1969" t="n">
        <v>20</v>
      </c>
      <c r="E1969" t="s">
        <v>52</v>
      </c>
      <c r="F1969" t="n">
        <v>3201</v>
      </c>
      <c r="G1969" t="s">
        <v>228</v>
      </c>
      <c r="H1969" t="s">
        <v>229</v>
      </c>
      <c r="I1969" t="n">
        <v>5</v>
      </c>
      <c r="J1969" t="n">
        <v>458</v>
      </c>
      <c r="K1969" t="s">
        <v>230</v>
      </c>
      <c r="L1969" t="n">
        <v>236</v>
      </c>
      <c r="M1969" t="n">
        <v>0.22</v>
      </c>
      <c r="N1969" t="n">
        <v>19.8</v>
      </c>
      <c r="O1969" t="s">
        <v>325</v>
      </c>
      <c r="P1969" t="s">
        <v>253</v>
      </c>
      <c r="Q1969" t="s">
        <v>253</v>
      </c>
      <c r="R1969" t="s">
        <v>233</v>
      </c>
      <c r="S1969" t="s">
        <v>229</v>
      </c>
      <c r="T1969" t="n">
        <v>5</v>
      </c>
    </row>
    <row r="1970" spans="1:20">
      <c r="A1970" s="1" t="n">
        <v>38017</v>
      </c>
      <c r="B1970" t="s">
        <v>325</v>
      </c>
      <c r="C1970" t="n">
        <v>2</v>
      </c>
      <c r="D1970" t="n">
        <v>20</v>
      </c>
      <c r="E1970" t="s">
        <v>52</v>
      </c>
      <c r="F1970" t="n">
        <v>3201</v>
      </c>
      <c r="G1970" t="s">
        <v>228</v>
      </c>
      <c r="H1970" t="s">
        <v>229</v>
      </c>
      <c r="I1970" t="n">
        <v>5</v>
      </c>
      <c r="J1970" t="n">
        <v>580</v>
      </c>
      <c r="K1970" t="s">
        <v>248</v>
      </c>
      <c r="L1970" t="n">
        <v>430</v>
      </c>
      <c r="M1970" t="n">
        <v>0.02</v>
      </c>
      <c r="N1970" t="n">
        <v>45.9</v>
      </c>
      <c r="O1970" t="s">
        <v>325</v>
      </c>
      <c r="P1970" t="s">
        <v>253</v>
      </c>
      <c r="Q1970" t="s">
        <v>253</v>
      </c>
      <c r="R1970" t="s">
        <v>233</v>
      </c>
      <c r="S1970" t="s">
        <v>229</v>
      </c>
      <c r="T1970" t="n">
        <v>5</v>
      </c>
    </row>
    <row r="1971" spans="1:20">
      <c r="A1971" s="1" t="n">
        <v>38046</v>
      </c>
      <c r="B1971" t="s">
        <v>322</v>
      </c>
      <c r="C1971" t="n">
        <v>54</v>
      </c>
      <c r="D1971" t="n">
        <v>20</v>
      </c>
      <c r="E1971" t="s">
        <v>52</v>
      </c>
      <c r="F1971" t="n">
        <v>3201</v>
      </c>
      <c r="G1971" t="s">
        <v>228</v>
      </c>
      <c r="H1971" t="s">
        <v>229</v>
      </c>
      <c r="I1971" t="n">
        <v>5</v>
      </c>
      <c r="J1971" t="n">
        <v>280</v>
      </c>
      <c r="K1971" t="s">
        <v>251</v>
      </c>
      <c r="L1971" t="n">
        <v>203</v>
      </c>
      <c r="M1971" t="n">
        <v>0.05</v>
      </c>
      <c r="N1971" t="n">
        <v>38</v>
      </c>
      <c r="O1971" t="s">
        <v>323</v>
      </c>
      <c r="P1971" t="s">
        <v>232</v>
      </c>
      <c r="Q1971" t="s">
        <v>232</v>
      </c>
      <c r="R1971" t="s">
        <v>233</v>
      </c>
      <c r="S1971" t="s">
        <v>229</v>
      </c>
      <c r="T1971" t="n">
        <v>5</v>
      </c>
    </row>
    <row r="1972" spans="1:20">
      <c r="A1972" s="1" t="n">
        <v>38046</v>
      </c>
      <c r="B1972" t="s">
        <v>322</v>
      </c>
      <c r="C1972" t="n">
        <v>55</v>
      </c>
      <c r="D1972" t="n">
        <v>20</v>
      </c>
      <c r="E1972" t="s">
        <v>52</v>
      </c>
      <c r="F1972" t="n">
        <v>3201</v>
      </c>
      <c r="G1972" t="s">
        <v>228</v>
      </c>
      <c r="H1972" t="s">
        <v>229</v>
      </c>
      <c r="I1972" t="n">
        <v>5</v>
      </c>
      <c r="J1972" t="n">
        <v>280</v>
      </c>
      <c r="K1972" t="s">
        <v>251</v>
      </c>
      <c r="L1972" t="n">
        <v>488</v>
      </c>
      <c r="M1972" t="n">
        <v>0.05</v>
      </c>
      <c r="N1972" t="n">
        <v>38.5</v>
      </c>
      <c r="O1972" t="s">
        <v>323</v>
      </c>
      <c r="P1972" t="s">
        <v>232</v>
      </c>
      <c r="Q1972" t="s">
        <v>232</v>
      </c>
      <c r="R1972" t="s">
        <v>233</v>
      </c>
      <c r="S1972" t="s">
        <v>229</v>
      </c>
      <c r="T1972" t="n">
        <v>5</v>
      </c>
    </row>
    <row r="1973" spans="1:20">
      <c r="A1973" s="1" t="n">
        <v>38046</v>
      </c>
      <c r="B1973" t="s">
        <v>322</v>
      </c>
      <c r="C1973" t="n">
        <v>56</v>
      </c>
      <c r="D1973" t="n">
        <v>20</v>
      </c>
      <c r="E1973" t="s">
        <v>52</v>
      </c>
      <c r="F1973" t="n">
        <v>3201</v>
      </c>
      <c r="G1973" t="s">
        <v>228</v>
      </c>
      <c r="H1973" t="s">
        <v>229</v>
      </c>
      <c r="I1973" t="n">
        <v>5</v>
      </c>
      <c r="J1973" t="n">
        <v>280</v>
      </c>
      <c r="K1973" t="s">
        <v>251</v>
      </c>
      <c r="L1973" t="n">
        <v>402</v>
      </c>
      <c r="M1973" t="n">
        <v>0.05</v>
      </c>
      <c r="N1973" t="n">
        <v>39.9</v>
      </c>
      <c r="O1973" t="s">
        <v>323</v>
      </c>
      <c r="P1973" t="s">
        <v>232</v>
      </c>
      <c r="Q1973" t="s">
        <v>232</v>
      </c>
      <c r="R1973" t="s">
        <v>233</v>
      </c>
      <c r="S1973" t="s">
        <v>229</v>
      </c>
      <c r="T1973" t="n">
        <v>5</v>
      </c>
    </row>
    <row r="1974" spans="1:20">
      <c r="A1974" s="1" t="n">
        <v>38046</v>
      </c>
      <c r="B1974" t="s">
        <v>322</v>
      </c>
      <c r="C1974" t="n">
        <v>57</v>
      </c>
      <c r="D1974" t="n">
        <v>20</v>
      </c>
      <c r="E1974" t="s">
        <v>52</v>
      </c>
      <c r="F1974" t="n">
        <v>3201</v>
      </c>
      <c r="G1974" t="s">
        <v>228</v>
      </c>
      <c r="H1974" t="s">
        <v>229</v>
      </c>
      <c r="I1974" t="n">
        <v>5</v>
      </c>
      <c r="J1974" t="n">
        <v>945</v>
      </c>
      <c r="K1974" t="s">
        <v>282</v>
      </c>
      <c r="L1974" t="n">
        <v>298</v>
      </c>
      <c r="M1974" t="n">
        <v>2.46</v>
      </c>
      <c r="N1974" t="n">
        <v>20</v>
      </c>
      <c r="O1974" t="s">
        <v>323</v>
      </c>
      <c r="P1974" t="s">
        <v>232</v>
      </c>
      <c r="Q1974" t="s">
        <v>232</v>
      </c>
      <c r="R1974" t="s">
        <v>233</v>
      </c>
      <c r="S1974" t="s">
        <v>229</v>
      </c>
      <c r="T1974" t="n">
        <v>5</v>
      </c>
    </row>
    <row r="1975" spans="1:20">
      <c r="A1975" s="1" t="n">
        <v>38046</v>
      </c>
      <c r="B1975" t="s">
        <v>326</v>
      </c>
      <c r="C1975" t="n">
        <v>1</v>
      </c>
      <c r="D1975" t="n">
        <v>216</v>
      </c>
      <c r="E1975" t="s">
        <v>264</v>
      </c>
      <c r="F1975" t="n">
        <v>3201</v>
      </c>
      <c r="G1975" t="s">
        <v>228</v>
      </c>
      <c r="H1975" t="s">
        <v>229</v>
      </c>
      <c r="I1975" t="n">
        <v>5</v>
      </c>
      <c r="J1975" t="n">
        <v>795</v>
      </c>
      <c r="K1975" t="s">
        <v>240</v>
      </c>
      <c r="L1975" t="n">
        <v>308</v>
      </c>
      <c r="M1975" t="n">
        <v>0</v>
      </c>
      <c r="N1975" t="n">
        <v>0</v>
      </c>
    </row>
    <row r="1976" spans="1:20">
      <c r="A1976" s="1" t="n">
        <v>38046</v>
      </c>
      <c r="B1976" t="s">
        <v>325</v>
      </c>
      <c r="C1976" t="n">
        <v>1</v>
      </c>
      <c r="D1976" t="n">
        <v>20</v>
      </c>
      <c r="E1976" t="s">
        <v>52</v>
      </c>
      <c r="F1976" t="n">
        <v>3201</v>
      </c>
      <c r="G1976" t="s">
        <v>228</v>
      </c>
      <c r="H1976" t="s">
        <v>229</v>
      </c>
      <c r="I1976" t="n">
        <v>5</v>
      </c>
      <c r="J1976" t="n">
        <v>458</v>
      </c>
      <c r="K1976" t="s">
        <v>230</v>
      </c>
      <c r="L1976" t="n">
        <v>352</v>
      </c>
      <c r="M1976" t="n">
        <v>0.22</v>
      </c>
      <c r="N1976" t="n">
        <v>20.1</v>
      </c>
      <c r="O1976" t="s">
        <v>325</v>
      </c>
      <c r="P1976" t="s">
        <v>253</v>
      </c>
      <c r="Q1976" t="s">
        <v>253</v>
      </c>
      <c r="R1976" t="s">
        <v>233</v>
      </c>
      <c r="S1976" t="s">
        <v>229</v>
      </c>
      <c r="T1976" t="n">
        <v>5</v>
      </c>
    </row>
    <row r="1977" spans="1:20">
      <c r="A1977" s="1" t="n">
        <v>38046</v>
      </c>
      <c r="B1977" t="s">
        <v>325</v>
      </c>
      <c r="C1977" t="n">
        <v>2</v>
      </c>
      <c r="D1977" t="n">
        <v>20</v>
      </c>
      <c r="E1977" t="s">
        <v>52</v>
      </c>
      <c r="F1977" t="n">
        <v>3201</v>
      </c>
      <c r="G1977" t="s">
        <v>228</v>
      </c>
      <c r="H1977" t="s">
        <v>229</v>
      </c>
      <c r="I1977" t="n">
        <v>5</v>
      </c>
      <c r="J1977" t="n">
        <v>232</v>
      </c>
      <c r="K1977" t="s">
        <v>266</v>
      </c>
      <c r="L1977" t="n">
        <v>350</v>
      </c>
      <c r="M1977" t="n">
        <v>0.08</v>
      </c>
      <c r="N1977" t="n">
        <v>38.1</v>
      </c>
      <c r="O1977" t="s">
        <v>325</v>
      </c>
      <c r="P1977" t="s">
        <v>253</v>
      </c>
      <c r="Q1977" t="s">
        <v>253</v>
      </c>
      <c r="R1977" t="s">
        <v>233</v>
      </c>
      <c r="S1977" t="s">
        <v>229</v>
      </c>
      <c r="T1977" t="n">
        <v>5</v>
      </c>
    </row>
    <row r="1978" spans="1:20">
      <c r="A1978" s="1" t="n">
        <v>38046</v>
      </c>
      <c r="B1978" t="s">
        <v>325</v>
      </c>
      <c r="C1978" t="n">
        <v>3</v>
      </c>
      <c r="D1978" t="n">
        <v>20</v>
      </c>
      <c r="E1978" t="s">
        <v>52</v>
      </c>
      <c r="F1978" t="n">
        <v>3201</v>
      </c>
      <c r="G1978" t="s">
        <v>228</v>
      </c>
      <c r="H1978" t="s">
        <v>229</v>
      </c>
      <c r="I1978" t="n">
        <v>5</v>
      </c>
      <c r="J1978" t="n">
        <v>160</v>
      </c>
      <c r="K1978" t="s">
        <v>258</v>
      </c>
      <c r="L1978" t="n">
        <v>653</v>
      </c>
      <c r="M1978" t="n">
        <v>0.04</v>
      </c>
      <c r="N1978" t="n">
        <v>47.7</v>
      </c>
      <c r="O1978" t="s">
        <v>325</v>
      </c>
      <c r="P1978" t="s">
        <v>253</v>
      </c>
      <c r="Q1978" t="s">
        <v>253</v>
      </c>
      <c r="R1978" t="s">
        <v>233</v>
      </c>
      <c r="S1978" t="s">
        <v>229</v>
      </c>
      <c r="T1978" t="n">
        <v>5</v>
      </c>
    </row>
    <row r="1979" spans="1:20">
      <c r="A1979" s="1" t="n">
        <v>38046</v>
      </c>
      <c r="B1979" t="s">
        <v>325</v>
      </c>
      <c r="C1979" t="n">
        <v>4</v>
      </c>
      <c r="D1979" t="n">
        <v>20</v>
      </c>
      <c r="E1979" t="s">
        <v>52</v>
      </c>
      <c r="F1979" t="n">
        <v>3201</v>
      </c>
      <c r="G1979" t="s">
        <v>228</v>
      </c>
      <c r="H1979" t="s">
        <v>229</v>
      </c>
      <c r="I1979" t="n">
        <v>5</v>
      </c>
      <c r="J1979" t="n">
        <v>458</v>
      </c>
      <c r="K1979" t="s">
        <v>230</v>
      </c>
      <c r="L1979" t="n">
        <v>285</v>
      </c>
      <c r="M1979" t="n">
        <v>0.23</v>
      </c>
      <c r="N1979" t="n">
        <v>20.4</v>
      </c>
      <c r="O1979" t="s">
        <v>325</v>
      </c>
      <c r="P1979" t="s">
        <v>253</v>
      </c>
      <c r="Q1979" t="s">
        <v>253</v>
      </c>
      <c r="R1979" t="s">
        <v>233</v>
      </c>
      <c r="S1979" t="s">
        <v>229</v>
      </c>
      <c r="T1979" t="n">
        <v>5</v>
      </c>
    </row>
    <row r="1980" spans="1:20">
      <c r="A1980" s="1" t="n">
        <v>38046</v>
      </c>
      <c r="B1980" t="s">
        <v>325</v>
      </c>
      <c r="C1980" t="n">
        <v>5</v>
      </c>
      <c r="D1980" t="n">
        <v>20</v>
      </c>
      <c r="E1980" t="s">
        <v>52</v>
      </c>
      <c r="F1980" t="n">
        <v>3201</v>
      </c>
      <c r="G1980" t="s">
        <v>228</v>
      </c>
      <c r="H1980" t="s">
        <v>229</v>
      </c>
      <c r="I1980" t="n">
        <v>5</v>
      </c>
      <c r="J1980" t="n">
        <v>232</v>
      </c>
      <c r="K1980" t="s">
        <v>266</v>
      </c>
      <c r="L1980" t="n">
        <v>384</v>
      </c>
      <c r="M1980" t="n">
        <v>0.08</v>
      </c>
      <c r="N1980" t="n">
        <v>37.4</v>
      </c>
      <c r="O1980" t="s">
        <v>325</v>
      </c>
      <c r="P1980" t="s">
        <v>253</v>
      </c>
      <c r="Q1980" t="s">
        <v>253</v>
      </c>
      <c r="R1980" t="s">
        <v>233</v>
      </c>
      <c r="S1980" t="s">
        <v>229</v>
      </c>
      <c r="T1980" t="n">
        <v>5</v>
      </c>
    </row>
    <row r="1981" spans="1:20">
      <c r="A1981" s="1" t="n">
        <v>38077</v>
      </c>
      <c r="B1981" t="s">
        <v>322</v>
      </c>
      <c r="C1981" t="n">
        <v>55</v>
      </c>
      <c r="D1981" t="n">
        <v>20</v>
      </c>
      <c r="E1981" t="s">
        <v>52</v>
      </c>
      <c r="F1981" t="n">
        <v>3201</v>
      </c>
      <c r="G1981" t="s">
        <v>228</v>
      </c>
      <c r="H1981" t="s">
        <v>229</v>
      </c>
      <c r="I1981" t="n">
        <v>5</v>
      </c>
      <c r="J1981" t="n">
        <v>280</v>
      </c>
      <c r="K1981" t="s">
        <v>251</v>
      </c>
      <c r="L1981" t="n">
        <v>200</v>
      </c>
      <c r="M1981" t="n">
        <v>0.24</v>
      </c>
      <c r="N1981" t="n">
        <v>16.5</v>
      </c>
      <c r="O1981" t="s">
        <v>323</v>
      </c>
      <c r="P1981" t="s">
        <v>232</v>
      </c>
      <c r="Q1981" t="s">
        <v>232</v>
      </c>
      <c r="R1981" t="s">
        <v>233</v>
      </c>
      <c r="S1981" t="s">
        <v>229</v>
      </c>
      <c r="T1981" t="n">
        <v>5</v>
      </c>
    </row>
    <row r="1982" spans="1:20">
      <c r="A1982" s="1" t="n">
        <v>38077</v>
      </c>
      <c r="B1982" t="s">
        <v>322</v>
      </c>
      <c r="C1982" t="n">
        <v>56</v>
      </c>
      <c r="D1982" t="n">
        <v>20</v>
      </c>
      <c r="E1982" t="s">
        <v>52</v>
      </c>
      <c r="F1982" t="n">
        <v>3201</v>
      </c>
      <c r="G1982" t="s">
        <v>228</v>
      </c>
      <c r="H1982" t="s">
        <v>229</v>
      </c>
      <c r="I1982" t="n">
        <v>5</v>
      </c>
      <c r="J1982" t="n">
        <v>945</v>
      </c>
      <c r="K1982" t="s">
        <v>282</v>
      </c>
      <c r="L1982" t="n">
        <v>459</v>
      </c>
      <c r="M1982" t="n">
        <v>0.08</v>
      </c>
      <c r="N1982" t="n">
        <v>36.6</v>
      </c>
      <c r="O1982" t="s">
        <v>323</v>
      </c>
      <c r="P1982" t="s">
        <v>232</v>
      </c>
      <c r="Q1982" t="s">
        <v>232</v>
      </c>
      <c r="R1982" t="s">
        <v>233</v>
      </c>
      <c r="S1982" t="s">
        <v>229</v>
      </c>
      <c r="T1982" t="n">
        <v>5</v>
      </c>
    </row>
    <row r="1983" spans="1:20">
      <c r="A1983" s="1" t="n">
        <v>38077</v>
      </c>
      <c r="B1983" t="s">
        <v>322</v>
      </c>
      <c r="C1983" t="n">
        <v>57</v>
      </c>
      <c r="D1983" t="n">
        <v>20</v>
      </c>
      <c r="E1983" t="s">
        <v>52</v>
      </c>
      <c r="F1983" t="n">
        <v>3201</v>
      </c>
      <c r="G1983" t="s">
        <v>228</v>
      </c>
      <c r="H1983" t="s">
        <v>229</v>
      </c>
      <c r="I1983" t="n">
        <v>5</v>
      </c>
      <c r="J1983" t="n">
        <v>945</v>
      </c>
      <c r="K1983" t="s">
        <v>282</v>
      </c>
      <c r="L1983" t="n">
        <v>358</v>
      </c>
      <c r="M1983" t="n">
        <v>0.08</v>
      </c>
      <c r="N1983" t="n">
        <v>36.6</v>
      </c>
      <c r="O1983" t="s">
        <v>323</v>
      </c>
      <c r="P1983" t="s">
        <v>232</v>
      </c>
      <c r="Q1983" t="s">
        <v>232</v>
      </c>
      <c r="R1983" t="s">
        <v>233</v>
      </c>
      <c r="S1983" t="s">
        <v>229</v>
      </c>
      <c r="T1983" t="n">
        <v>5</v>
      </c>
    </row>
    <row r="1984" spans="1:20">
      <c r="A1984" s="1" t="n">
        <v>38077</v>
      </c>
      <c r="B1984" t="s">
        <v>322</v>
      </c>
      <c r="C1984" t="n">
        <v>58</v>
      </c>
      <c r="D1984" t="n">
        <v>20</v>
      </c>
      <c r="E1984" t="s">
        <v>52</v>
      </c>
      <c r="F1984" t="n">
        <v>3201</v>
      </c>
      <c r="G1984" t="s">
        <v>228</v>
      </c>
      <c r="H1984" t="s">
        <v>229</v>
      </c>
      <c r="I1984" t="n">
        <v>5</v>
      </c>
      <c r="J1984" t="n">
        <v>945</v>
      </c>
      <c r="K1984" t="s">
        <v>282</v>
      </c>
      <c r="L1984" t="n">
        <v>334</v>
      </c>
      <c r="M1984" t="n">
        <v>0.07000000000000001</v>
      </c>
      <c r="N1984" t="n">
        <v>39.9</v>
      </c>
      <c r="O1984" t="s">
        <v>323</v>
      </c>
      <c r="P1984" t="s">
        <v>232</v>
      </c>
      <c r="Q1984" t="s">
        <v>232</v>
      </c>
      <c r="R1984" t="s">
        <v>233</v>
      </c>
      <c r="S1984" t="s">
        <v>229</v>
      </c>
      <c r="T1984" t="n">
        <v>5</v>
      </c>
    </row>
    <row r="1985" spans="1:20">
      <c r="A1985" s="1" t="n">
        <v>38077</v>
      </c>
      <c r="B1985" t="s">
        <v>325</v>
      </c>
      <c r="C1985" t="n">
        <v>1</v>
      </c>
      <c r="D1985" t="n">
        <v>20</v>
      </c>
      <c r="E1985" t="s">
        <v>52</v>
      </c>
      <c r="F1985" t="n">
        <v>3201</v>
      </c>
      <c r="G1985" t="s">
        <v>228</v>
      </c>
      <c r="H1985" t="s">
        <v>229</v>
      </c>
      <c r="I1985" t="n">
        <v>5</v>
      </c>
      <c r="J1985" t="n">
        <v>580</v>
      </c>
      <c r="K1985" t="s">
        <v>248</v>
      </c>
      <c r="L1985" t="n">
        <v>258</v>
      </c>
      <c r="M1985" t="n">
        <v>0.06</v>
      </c>
      <c r="N1985" t="n">
        <v>36.7</v>
      </c>
      <c r="O1985" t="s">
        <v>325</v>
      </c>
      <c r="P1985" t="s">
        <v>253</v>
      </c>
      <c r="Q1985" t="s">
        <v>253</v>
      </c>
      <c r="R1985" t="s">
        <v>233</v>
      </c>
      <c r="S1985" t="s">
        <v>229</v>
      </c>
      <c r="T1985" t="n">
        <v>5</v>
      </c>
    </row>
    <row r="1986" spans="1:20">
      <c r="A1986" s="1" t="n">
        <v>38077</v>
      </c>
      <c r="B1986" t="s">
        <v>325</v>
      </c>
      <c r="C1986" t="n">
        <v>2</v>
      </c>
      <c r="D1986" t="n">
        <v>20</v>
      </c>
      <c r="E1986" t="s">
        <v>52</v>
      </c>
      <c r="F1986" t="n">
        <v>3201</v>
      </c>
      <c r="G1986" t="s">
        <v>228</v>
      </c>
      <c r="H1986" t="s">
        <v>229</v>
      </c>
      <c r="I1986" t="n">
        <v>5</v>
      </c>
      <c r="J1986" t="n">
        <v>888</v>
      </c>
      <c r="K1986" t="s">
        <v>273</v>
      </c>
      <c r="L1986" t="n">
        <v>352</v>
      </c>
      <c r="M1986" t="n">
        <v>1.23</v>
      </c>
      <c r="N1986" t="n">
        <v>32.4</v>
      </c>
      <c r="O1986" t="s">
        <v>325</v>
      </c>
      <c r="P1986" t="s">
        <v>253</v>
      </c>
      <c r="Q1986" t="s">
        <v>253</v>
      </c>
      <c r="R1986" t="s">
        <v>233</v>
      </c>
      <c r="S1986" t="s">
        <v>229</v>
      </c>
      <c r="T1986" t="n">
        <v>5</v>
      </c>
    </row>
    <row r="1987" spans="1:20">
      <c r="A1987" s="1" t="n">
        <v>38077</v>
      </c>
      <c r="B1987" t="s">
        <v>325</v>
      </c>
      <c r="C1987" t="n">
        <v>3</v>
      </c>
      <c r="D1987" t="n">
        <v>20</v>
      </c>
      <c r="E1987" t="s">
        <v>52</v>
      </c>
      <c r="F1987" t="n">
        <v>3201</v>
      </c>
      <c r="G1987" t="s">
        <v>228</v>
      </c>
      <c r="H1987" t="s">
        <v>229</v>
      </c>
      <c r="I1987" t="n">
        <v>5</v>
      </c>
      <c r="J1987" t="n">
        <v>945</v>
      </c>
      <c r="K1987" t="s">
        <v>282</v>
      </c>
      <c r="L1987" t="n">
        <v>451</v>
      </c>
      <c r="M1987" t="n">
        <v>0.04</v>
      </c>
      <c r="N1987" t="n">
        <v>38</v>
      </c>
      <c r="O1987" t="s">
        <v>325</v>
      </c>
      <c r="P1987" t="s">
        <v>253</v>
      </c>
      <c r="Q1987" t="s">
        <v>253</v>
      </c>
      <c r="R1987" t="s">
        <v>233</v>
      </c>
      <c r="S1987" t="s">
        <v>229</v>
      </c>
      <c r="T1987" t="n">
        <v>5</v>
      </c>
    </row>
    <row r="1988" spans="1:20">
      <c r="A1988" s="1" t="n">
        <v>38077</v>
      </c>
      <c r="B1988" t="s">
        <v>325</v>
      </c>
      <c r="C1988" t="n">
        <v>4</v>
      </c>
      <c r="D1988" t="n">
        <v>20</v>
      </c>
      <c r="E1988" t="s">
        <v>52</v>
      </c>
      <c r="F1988" t="n">
        <v>3201</v>
      </c>
      <c r="G1988" t="s">
        <v>228</v>
      </c>
      <c r="H1988" t="s">
        <v>229</v>
      </c>
      <c r="I1988" t="n">
        <v>5</v>
      </c>
      <c r="J1988" t="n">
        <v>160</v>
      </c>
      <c r="K1988" t="s">
        <v>258</v>
      </c>
      <c r="L1988" t="n">
        <v>680</v>
      </c>
      <c r="M1988" t="n">
        <v>0.1</v>
      </c>
      <c r="N1988" t="n">
        <v>48.8</v>
      </c>
      <c r="O1988" t="s">
        <v>325</v>
      </c>
      <c r="P1988" t="s">
        <v>253</v>
      </c>
      <c r="Q1988" t="s">
        <v>253</v>
      </c>
      <c r="R1988" t="s">
        <v>233</v>
      </c>
      <c r="S1988" t="s">
        <v>229</v>
      </c>
      <c r="T1988" t="n">
        <v>5</v>
      </c>
    </row>
    <row r="1989" spans="1:20">
      <c r="A1989" s="1" t="n">
        <v>38107</v>
      </c>
      <c r="B1989" t="s">
        <v>322</v>
      </c>
      <c r="C1989" t="n">
        <v>50</v>
      </c>
      <c r="D1989" t="n">
        <v>20</v>
      </c>
      <c r="E1989" t="s">
        <v>52</v>
      </c>
      <c r="F1989" t="n">
        <v>3201</v>
      </c>
      <c r="G1989" t="s">
        <v>228</v>
      </c>
      <c r="H1989" t="s">
        <v>229</v>
      </c>
      <c r="I1989" t="n">
        <v>5</v>
      </c>
      <c r="J1989" t="n">
        <v>280</v>
      </c>
      <c r="K1989" t="s">
        <v>251</v>
      </c>
      <c r="L1989" t="n">
        <v>210</v>
      </c>
      <c r="M1989" t="n">
        <v>0.24</v>
      </c>
      <c r="N1989" t="n">
        <v>16.3</v>
      </c>
      <c r="O1989" t="s">
        <v>323</v>
      </c>
      <c r="P1989" t="s">
        <v>232</v>
      </c>
      <c r="Q1989" t="s">
        <v>232</v>
      </c>
      <c r="R1989" t="s">
        <v>233</v>
      </c>
      <c r="S1989" t="s">
        <v>229</v>
      </c>
      <c r="T1989" t="n">
        <v>5</v>
      </c>
    </row>
    <row r="1990" spans="1:20">
      <c r="A1990" s="1" t="n">
        <v>38107</v>
      </c>
      <c r="B1990" t="s">
        <v>322</v>
      </c>
      <c r="C1990" t="n">
        <v>51</v>
      </c>
      <c r="D1990" t="n">
        <v>20</v>
      </c>
      <c r="E1990" t="s">
        <v>52</v>
      </c>
      <c r="F1990" t="n">
        <v>3201</v>
      </c>
      <c r="G1990" t="s">
        <v>228</v>
      </c>
      <c r="H1990" t="s">
        <v>229</v>
      </c>
      <c r="I1990" t="n">
        <v>5</v>
      </c>
      <c r="J1990" t="n">
        <v>458</v>
      </c>
      <c r="K1990" t="s">
        <v>230</v>
      </c>
      <c r="L1990" t="n">
        <v>300</v>
      </c>
      <c r="M1990" t="n">
        <v>0.09</v>
      </c>
      <c r="N1990" t="n">
        <v>33.8</v>
      </c>
      <c r="O1990" t="s">
        <v>323</v>
      </c>
      <c r="P1990" t="s">
        <v>232</v>
      </c>
      <c r="Q1990" t="s">
        <v>232</v>
      </c>
      <c r="R1990" t="s">
        <v>233</v>
      </c>
      <c r="S1990" t="s">
        <v>229</v>
      </c>
      <c r="T1990" t="n">
        <v>5</v>
      </c>
    </row>
    <row r="1991" spans="1:20">
      <c r="A1991" s="1" t="n">
        <v>38107</v>
      </c>
      <c r="B1991" t="s">
        <v>322</v>
      </c>
      <c r="C1991" t="n">
        <v>52</v>
      </c>
      <c r="D1991" t="n">
        <v>20</v>
      </c>
      <c r="E1991" t="s">
        <v>52</v>
      </c>
      <c r="F1991" t="n">
        <v>3201</v>
      </c>
      <c r="G1991" t="s">
        <v>228</v>
      </c>
      <c r="H1991" t="s">
        <v>229</v>
      </c>
      <c r="I1991" t="n">
        <v>5</v>
      </c>
      <c r="J1991" t="n">
        <v>458</v>
      </c>
      <c r="K1991" t="s">
        <v>230</v>
      </c>
      <c r="L1991" t="n">
        <v>147</v>
      </c>
      <c r="M1991" t="n">
        <v>0.09</v>
      </c>
      <c r="N1991" t="n">
        <v>33.9</v>
      </c>
      <c r="O1991" t="s">
        <v>323</v>
      </c>
      <c r="P1991" t="s">
        <v>232</v>
      </c>
      <c r="Q1991" t="s">
        <v>232</v>
      </c>
      <c r="R1991" t="s">
        <v>233</v>
      </c>
      <c r="S1991" t="s">
        <v>229</v>
      </c>
      <c r="T1991" t="n">
        <v>5</v>
      </c>
    </row>
    <row r="1992" spans="1:20">
      <c r="A1992" s="1" t="n">
        <v>38107</v>
      </c>
      <c r="B1992" t="s">
        <v>322</v>
      </c>
      <c r="C1992" t="n">
        <v>53</v>
      </c>
      <c r="D1992" t="n">
        <v>20</v>
      </c>
      <c r="E1992" t="s">
        <v>52</v>
      </c>
      <c r="F1992" t="n">
        <v>3201</v>
      </c>
      <c r="G1992" t="s">
        <v>228</v>
      </c>
      <c r="H1992" t="s">
        <v>229</v>
      </c>
      <c r="I1992" t="n">
        <v>5</v>
      </c>
      <c r="J1992" t="n">
        <v>945</v>
      </c>
      <c r="K1992" t="s">
        <v>282</v>
      </c>
      <c r="L1992" t="n">
        <v>397</v>
      </c>
      <c r="M1992" t="n">
        <v>0.07000000000000001</v>
      </c>
      <c r="N1992" t="n">
        <v>39.2</v>
      </c>
      <c r="O1992" t="s">
        <v>323</v>
      </c>
      <c r="P1992" t="s">
        <v>232</v>
      </c>
      <c r="Q1992" t="s">
        <v>232</v>
      </c>
      <c r="R1992" t="s">
        <v>233</v>
      </c>
      <c r="S1992" t="s">
        <v>229</v>
      </c>
      <c r="T1992" t="n">
        <v>5</v>
      </c>
    </row>
    <row r="1993" spans="1:20">
      <c r="A1993" s="1" t="n">
        <v>38107</v>
      </c>
      <c r="B1993" t="s">
        <v>322</v>
      </c>
      <c r="C1993" t="n">
        <v>54</v>
      </c>
      <c r="D1993" t="n">
        <v>20</v>
      </c>
      <c r="E1993" t="s">
        <v>52</v>
      </c>
      <c r="F1993" t="n">
        <v>3201</v>
      </c>
      <c r="G1993" t="s">
        <v>228</v>
      </c>
      <c r="H1993" t="s">
        <v>229</v>
      </c>
      <c r="I1993" t="n">
        <v>5</v>
      </c>
      <c r="J1993" t="n">
        <v>945</v>
      </c>
      <c r="K1993" t="s">
        <v>282</v>
      </c>
      <c r="L1993" t="n">
        <v>342</v>
      </c>
      <c r="M1993" t="n">
        <v>0.03</v>
      </c>
      <c r="N1993" t="n">
        <v>39.9</v>
      </c>
      <c r="O1993" t="s">
        <v>323</v>
      </c>
      <c r="P1993" t="s">
        <v>232</v>
      </c>
      <c r="Q1993" t="s">
        <v>232</v>
      </c>
      <c r="R1993" t="s">
        <v>233</v>
      </c>
      <c r="S1993" t="s">
        <v>229</v>
      </c>
      <c r="T1993" t="n">
        <v>5</v>
      </c>
    </row>
    <row r="1994" spans="1:20">
      <c r="A1994" s="1" t="n">
        <v>38107</v>
      </c>
      <c r="B1994" t="s">
        <v>325</v>
      </c>
      <c r="C1994" t="n">
        <v>1</v>
      </c>
      <c r="D1994" t="n">
        <v>20</v>
      </c>
      <c r="E1994" t="s">
        <v>52</v>
      </c>
      <c r="F1994" t="n">
        <v>3201</v>
      </c>
      <c r="G1994" t="s">
        <v>228</v>
      </c>
      <c r="H1994" t="s">
        <v>229</v>
      </c>
      <c r="I1994" t="n">
        <v>5</v>
      </c>
      <c r="J1994" t="n">
        <v>458</v>
      </c>
      <c r="K1994" t="s">
        <v>230</v>
      </c>
      <c r="L1994" t="n">
        <v>349</v>
      </c>
      <c r="M1994" t="n">
        <v>0.22</v>
      </c>
      <c r="N1994" t="n">
        <v>20.2</v>
      </c>
      <c r="O1994" t="s">
        <v>325</v>
      </c>
      <c r="P1994" t="s">
        <v>253</v>
      </c>
      <c r="Q1994" t="s">
        <v>253</v>
      </c>
      <c r="R1994" t="s">
        <v>233</v>
      </c>
      <c r="S1994" t="s">
        <v>229</v>
      </c>
      <c r="T1994" t="n">
        <v>5</v>
      </c>
    </row>
    <row r="1995" spans="1:20">
      <c r="A1995" s="1" t="n">
        <v>38107</v>
      </c>
      <c r="B1995" t="s">
        <v>325</v>
      </c>
      <c r="C1995" t="n">
        <v>2</v>
      </c>
      <c r="D1995" t="n">
        <v>20</v>
      </c>
      <c r="E1995" t="s">
        <v>52</v>
      </c>
      <c r="F1995" t="n">
        <v>3201</v>
      </c>
      <c r="G1995" t="s">
        <v>228</v>
      </c>
      <c r="H1995" t="s">
        <v>229</v>
      </c>
      <c r="I1995" t="n">
        <v>5</v>
      </c>
      <c r="J1995" t="n">
        <v>232</v>
      </c>
      <c r="K1995" t="s">
        <v>266</v>
      </c>
      <c r="L1995" t="n">
        <v>312</v>
      </c>
      <c r="M1995" t="n">
        <v>0.06</v>
      </c>
      <c r="N1995" t="n">
        <v>41.6</v>
      </c>
      <c r="O1995" t="s">
        <v>325</v>
      </c>
      <c r="P1995" t="s">
        <v>253</v>
      </c>
      <c r="Q1995" t="s">
        <v>253</v>
      </c>
      <c r="R1995" t="s">
        <v>233</v>
      </c>
      <c r="S1995" t="s">
        <v>229</v>
      </c>
      <c r="T1995" t="n">
        <v>5</v>
      </c>
    </row>
    <row r="1996" spans="1:20">
      <c r="A1996" s="1" t="n">
        <v>38107</v>
      </c>
      <c r="B1996" t="s">
        <v>325</v>
      </c>
      <c r="C1996" t="n">
        <v>3</v>
      </c>
      <c r="D1996" t="n">
        <v>20</v>
      </c>
      <c r="E1996" t="s">
        <v>52</v>
      </c>
      <c r="F1996" t="n">
        <v>3201</v>
      </c>
      <c r="G1996" t="s">
        <v>228</v>
      </c>
      <c r="H1996" t="s">
        <v>229</v>
      </c>
      <c r="I1996" t="n">
        <v>5</v>
      </c>
      <c r="J1996" t="n">
        <v>232</v>
      </c>
      <c r="K1996" t="s">
        <v>266</v>
      </c>
      <c r="L1996" t="n">
        <v>340</v>
      </c>
      <c r="M1996" t="n">
        <v>0.08</v>
      </c>
      <c r="N1996" t="n">
        <v>36.8</v>
      </c>
      <c r="O1996" t="s">
        <v>325</v>
      </c>
      <c r="P1996" t="s">
        <v>253</v>
      </c>
      <c r="Q1996" t="s">
        <v>253</v>
      </c>
      <c r="R1996" t="s">
        <v>233</v>
      </c>
      <c r="S1996" t="s">
        <v>229</v>
      </c>
      <c r="T1996" t="n">
        <v>5</v>
      </c>
    </row>
    <row r="1997" spans="1:20">
      <c r="A1997" s="1" t="n">
        <v>38107</v>
      </c>
      <c r="B1997" t="s">
        <v>325</v>
      </c>
      <c r="C1997" t="n">
        <v>4</v>
      </c>
      <c r="D1997" t="n">
        <v>20</v>
      </c>
      <c r="E1997" t="s">
        <v>52</v>
      </c>
      <c r="F1997" t="n">
        <v>3201</v>
      </c>
      <c r="G1997" t="s">
        <v>228</v>
      </c>
      <c r="H1997" t="s">
        <v>229</v>
      </c>
      <c r="I1997" t="n">
        <v>5</v>
      </c>
      <c r="J1997" t="n">
        <v>458</v>
      </c>
      <c r="K1997" t="s">
        <v>230</v>
      </c>
      <c r="L1997" t="n">
        <v>334</v>
      </c>
      <c r="M1997" t="n">
        <v>0.21</v>
      </c>
      <c r="N1997" t="n">
        <v>20.2</v>
      </c>
      <c r="O1997" t="s">
        <v>325</v>
      </c>
      <c r="P1997" t="s">
        <v>253</v>
      </c>
      <c r="Q1997" t="s">
        <v>253</v>
      </c>
      <c r="R1997" t="s">
        <v>233</v>
      </c>
      <c r="S1997" t="s">
        <v>229</v>
      </c>
      <c r="T1997" t="n">
        <v>5</v>
      </c>
    </row>
    <row r="1998" spans="1:20">
      <c r="A1998" s="1" t="n">
        <v>38107</v>
      </c>
      <c r="B1998" t="s">
        <v>325</v>
      </c>
      <c r="C1998" t="n">
        <v>5</v>
      </c>
      <c r="D1998" t="n">
        <v>20</v>
      </c>
      <c r="E1998" t="s">
        <v>52</v>
      </c>
      <c r="F1998" t="n">
        <v>3201</v>
      </c>
      <c r="G1998" t="s">
        <v>228</v>
      </c>
      <c r="H1998" t="s">
        <v>229</v>
      </c>
      <c r="I1998" t="n">
        <v>5</v>
      </c>
      <c r="J1998" t="n">
        <v>747</v>
      </c>
      <c r="K1998" t="s">
        <v>303</v>
      </c>
      <c r="L1998" t="n">
        <v>149</v>
      </c>
      <c r="M1998" t="n">
        <v>2.04</v>
      </c>
      <c r="N1998" t="n">
        <v>33.2</v>
      </c>
      <c r="O1998" t="s">
        <v>325</v>
      </c>
      <c r="P1998" t="s">
        <v>253</v>
      </c>
      <c r="Q1998" t="s">
        <v>253</v>
      </c>
      <c r="R1998" t="s">
        <v>233</v>
      </c>
      <c r="S1998" t="s">
        <v>229</v>
      </c>
      <c r="T1998" t="n">
        <v>5</v>
      </c>
    </row>
    <row r="1999" spans="1:20">
      <c r="A1999" s="1" t="n">
        <v>38107</v>
      </c>
      <c r="B1999" t="s">
        <v>325</v>
      </c>
      <c r="C1999" t="n">
        <v>6</v>
      </c>
      <c r="D1999" t="n">
        <v>20</v>
      </c>
      <c r="E1999" t="s">
        <v>52</v>
      </c>
      <c r="F1999" t="n">
        <v>3201</v>
      </c>
      <c r="G1999" t="s">
        <v>228</v>
      </c>
      <c r="H1999" t="s">
        <v>229</v>
      </c>
      <c r="I1999" t="n">
        <v>5</v>
      </c>
      <c r="J1999" t="n">
        <v>910</v>
      </c>
      <c r="K1999" t="s">
        <v>318</v>
      </c>
      <c r="L1999" t="n">
        <v>876</v>
      </c>
      <c r="M1999" t="n">
        <v>0.85</v>
      </c>
      <c r="N1999" t="n">
        <v>39.5</v>
      </c>
      <c r="O1999" t="s">
        <v>325</v>
      </c>
      <c r="P1999" t="s">
        <v>253</v>
      </c>
      <c r="Q1999" t="s">
        <v>253</v>
      </c>
      <c r="R1999" t="s">
        <v>233</v>
      </c>
      <c r="S1999" t="s">
        <v>229</v>
      </c>
      <c r="T1999" t="n">
        <v>5</v>
      </c>
    </row>
    <row r="2000" spans="1:20">
      <c r="A2000" s="1" t="n">
        <v>38107</v>
      </c>
      <c r="B2000" t="s">
        <v>325</v>
      </c>
      <c r="C2000" t="n">
        <v>7</v>
      </c>
      <c r="D2000" t="n">
        <v>20</v>
      </c>
      <c r="E2000" t="s">
        <v>52</v>
      </c>
      <c r="F2000" t="n">
        <v>3201</v>
      </c>
      <c r="G2000" t="s">
        <v>228</v>
      </c>
      <c r="H2000" t="s">
        <v>229</v>
      </c>
      <c r="I2000" t="n">
        <v>5</v>
      </c>
      <c r="J2000" t="n">
        <v>458</v>
      </c>
      <c r="K2000" t="s">
        <v>230</v>
      </c>
      <c r="L2000" t="n">
        <v>172</v>
      </c>
      <c r="M2000" t="n">
        <v>0.22</v>
      </c>
      <c r="N2000" t="n">
        <v>20.2</v>
      </c>
      <c r="O2000" t="s">
        <v>325</v>
      </c>
      <c r="P2000" t="s">
        <v>253</v>
      </c>
      <c r="Q2000" t="s">
        <v>253</v>
      </c>
      <c r="R2000" t="s">
        <v>233</v>
      </c>
      <c r="S2000" t="s">
        <v>229</v>
      </c>
      <c r="T2000" t="n">
        <v>5</v>
      </c>
    </row>
    <row r="2001" spans="1:20">
      <c r="A2001" s="1" t="n">
        <v>38107</v>
      </c>
      <c r="B2001" t="s">
        <v>325</v>
      </c>
      <c r="C2001" t="n">
        <v>8</v>
      </c>
      <c r="D2001" t="n">
        <v>20</v>
      </c>
      <c r="E2001" t="s">
        <v>52</v>
      </c>
      <c r="F2001" t="n">
        <v>3201</v>
      </c>
      <c r="G2001" t="s">
        <v>228</v>
      </c>
      <c r="H2001" t="s">
        <v>229</v>
      </c>
      <c r="I2001" t="n">
        <v>5</v>
      </c>
      <c r="J2001" t="n">
        <v>232</v>
      </c>
      <c r="K2001" t="s">
        <v>266</v>
      </c>
      <c r="L2001" t="n">
        <v>300</v>
      </c>
      <c r="M2001" t="n">
        <v>0.06</v>
      </c>
      <c r="N2001" t="n">
        <v>41.5</v>
      </c>
      <c r="O2001" t="s">
        <v>325</v>
      </c>
      <c r="P2001" t="s">
        <v>253</v>
      </c>
      <c r="Q2001" t="s">
        <v>253</v>
      </c>
      <c r="R2001" t="s">
        <v>233</v>
      </c>
      <c r="S2001" t="s">
        <v>229</v>
      </c>
      <c r="T2001" t="n">
        <v>5</v>
      </c>
    </row>
    <row r="2002" spans="1:20">
      <c r="A2002" s="1" t="n">
        <v>38138</v>
      </c>
      <c r="B2002" t="s">
        <v>322</v>
      </c>
      <c r="C2002" t="n">
        <v>54</v>
      </c>
      <c r="D2002" t="n">
        <v>20</v>
      </c>
      <c r="E2002" t="s">
        <v>52</v>
      </c>
      <c r="F2002" t="n">
        <v>3201</v>
      </c>
      <c r="G2002" t="s">
        <v>228</v>
      </c>
      <c r="H2002" t="s">
        <v>229</v>
      </c>
      <c r="I2002" t="n">
        <v>5</v>
      </c>
      <c r="J2002" t="n">
        <v>458</v>
      </c>
      <c r="K2002" t="s">
        <v>230</v>
      </c>
      <c r="L2002" t="n">
        <v>490</v>
      </c>
      <c r="M2002" t="n">
        <v>0.09</v>
      </c>
      <c r="N2002" t="n">
        <v>33.8</v>
      </c>
      <c r="O2002" t="s">
        <v>323</v>
      </c>
      <c r="P2002" t="s">
        <v>232</v>
      </c>
      <c r="Q2002" t="s">
        <v>232</v>
      </c>
      <c r="R2002" t="s">
        <v>233</v>
      </c>
      <c r="S2002" t="s">
        <v>229</v>
      </c>
      <c r="T2002" t="n">
        <v>5</v>
      </c>
    </row>
    <row r="2003" spans="1:20">
      <c r="A2003" s="1" t="n">
        <v>38138</v>
      </c>
      <c r="B2003" t="s">
        <v>322</v>
      </c>
      <c r="C2003" t="n">
        <v>55</v>
      </c>
      <c r="D2003" t="n">
        <v>20</v>
      </c>
      <c r="E2003" t="s">
        <v>52</v>
      </c>
      <c r="F2003" t="n">
        <v>3201</v>
      </c>
      <c r="G2003" t="s">
        <v>228</v>
      </c>
      <c r="H2003" t="s">
        <v>229</v>
      </c>
      <c r="I2003" t="n">
        <v>5</v>
      </c>
      <c r="J2003" t="n">
        <v>280</v>
      </c>
      <c r="K2003" t="s">
        <v>251</v>
      </c>
      <c r="L2003" t="n">
        <v>204</v>
      </c>
      <c r="M2003" t="n">
        <v>0.24</v>
      </c>
      <c r="N2003" t="n">
        <v>16.2</v>
      </c>
      <c r="O2003" t="s">
        <v>323</v>
      </c>
      <c r="P2003" t="s">
        <v>232</v>
      </c>
      <c r="Q2003" t="s">
        <v>232</v>
      </c>
      <c r="R2003" t="s">
        <v>233</v>
      </c>
      <c r="S2003" t="s">
        <v>229</v>
      </c>
      <c r="T2003" t="n">
        <v>5</v>
      </c>
    </row>
    <row r="2004" spans="1:20">
      <c r="A2004" s="1" t="n">
        <v>38138</v>
      </c>
      <c r="B2004" t="s">
        <v>322</v>
      </c>
      <c r="C2004" t="n">
        <v>56</v>
      </c>
      <c r="D2004" t="n">
        <v>20</v>
      </c>
      <c r="E2004" t="s">
        <v>52</v>
      </c>
      <c r="F2004" t="n">
        <v>3201</v>
      </c>
      <c r="G2004" t="s">
        <v>228</v>
      </c>
      <c r="H2004" t="s">
        <v>229</v>
      </c>
      <c r="I2004" t="n">
        <v>5</v>
      </c>
      <c r="J2004" t="n">
        <v>458</v>
      </c>
      <c r="K2004" t="s">
        <v>230</v>
      </c>
      <c r="L2004" t="n">
        <v>447</v>
      </c>
      <c r="M2004" t="n">
        <v>0.09</v>
      </c>
      <c r="N2004" t="n">
        <v>33.8</v>
      </c>
      <c r="O2004" t="s">
        <v>323</v>
      </c>
      <c r="P2004" t="s">
        <v>232</v>
      </c>
      <c r="Q2004" t="s">
        <v>232</v>
      </c>
      <c r="R2004" t="s">
        <v>233</v>
      </c>
      <c r="S2004" t="s">
        <v>229</v>
      </c>
      <c r="T2004" t="n">
        <v>5</v>
      </c>
    </row>
    <row r="2005" spans="1:20">
      <c r="A2005" s="1" t="n">
        <v>38138</v>
      </c>
      <c r="B2005" t="s">
        <v>322</v>
      </c>
      <c r="C2005" t="n">
        <v>57</v>
      </c>
      <c r="D2005" t="n">
        <v>20</v>
      </c>
      <c r="E2005" t="s">
        <v>52</v>
      </c>
      <c r="F2005" t="n">
        <v>3201</v>
      </c>
      <c r="G2005" t="s">
        <v>228</v>
      </c>
      <c r="H2005" t="s">
        <v>229</v>
      </c>
      <c r="I2005" t="n">
        <v>5</v>
      </c>
      <c r="J2005" t="n">
        <v>458</v>
      </c>
      <c r="K2005" t="s">
        <v>230</v>
      </c>
      <c r="L2005" t="n">
        <v>150</v>
      </c>
      <c r="M2005" t="n">
        <v>0.09</v>
      </c>
      <c r="N2005" t="n">
        <v>33.8</v>
      </c>
      <c r="O2005" t="s">
        <v>323</v>
      </c>
      <c r="P2005" t="s">
        <v>232</v>
      </c>
      <c r="Q2005" t="s">
        <v>232</v>
      </c>
      <c r="R2005" t="s">
        <v>233</v>
      </c>
      <c r="S2005" t="s">
        <v>229</v>
      </c>
      <c r="T2005" t="n">
        <v>5</v>
      </c>
    </row>
    <row r="2006" spans="1:20">
      <c r="A2006" s="1" t="n">
        <v>38138</v>
      </c>
      <c r="B2006" t="s">
        <v>322</v>
      </c>
      <c r="C2006" t="n">
        <v>58</v>
      </c>
      <c r="D2006" t="n">
        <v>20</v>
      </c>
      <c r="E2006" t="s">
        <v>52</v>
      </c>
      <c r="F2006" t="n">
        <v>3201</v>
      </c>
      <c r="G2006" t="s">
        <v>228</v>
      </c>
      <c r="H2006" t="s">
        <v>229</v>
      </c>
      <c r="I2006" t="n">
        <v>5</v>
      </c>
      <c r="J2006" t="n">
        <v>458</v>
      </c>
      <c r="K2006" t="s">
        <v>230</v>
      </c>
      <c r="L2006" t="n">
        <v>111</v>
      </c>
      <c r="M2006" t="n">
        <v>0.2</v>
      </c>
      <c r="N2006" t="n">
        <v>20.4</v>
      </c>
      <c r="O2006" t="s">
        <v>323</v>
      </c>
      <c r="P2006" t="s">
        <v>232</v>
      </c>
      <c r="Q2006" t="s">
        <v>232</v>
      </c>
      <c r="R2006" t="s">
        <v>233</v>
      </c>
      <c r="S2006" t="s">
        <v>229</v>
      </c>
      <c r="T2006" t="n">
        <v>5</v>
      </c>
    </row>
    <row r="2007" spans="1:20">
      <c r="A2007" s="1" t="n">
        <v>38138</v>
      </c>
      <c r="B2007" t="s">
        <v>322</v>
      </c>
      <c r="C2007" t="n">
        <v>73</v>
      </c>
      <c r="D2007" t="n">
        <v>138</v>
      </c>
      <c r="E2007" t="s">
        <v>332</v>
      </c>
      <c r="F2007" t="n">
        <v>3201</v>
      </c>
      <c r="G2007" t="s">
        <v>228</v>
      </c>
      <c r="H2007" t="s">
        <v>229</v>
      </c>
      <c r="I2007" t="n">
        <v>5</v>
      </c>
      <c r="J2007" t="n">
        <v>515</v>
      </c>
      <c r="K2007" t="s">
        <v>239</v>
      </c>
      <c r="L2007" t="n">
        <v>50</v>
      </c>
      <c r="M2007" t="n">
        <v>0</v>
      </c>
      <c r="N2007" t="n">
        <v>0</v>
      </c>
      <c r="O2007" t="s">
        <v>323</v>
      </c>
      <c r="P2007" t="s">
        <v>232</v>
      </c>
      <c r="Q2007" t="s">
        <v>232</v>
      </c>
      <c r="R2007" t="s">
        <v>233</v>
      </c>
      <c r="S2007" t="s">
        <v>229</v>
      </c>
      <c r="T2007" t="n">
        <v>5</v>
      </c>
    </row>
    <row r="2008" spans="1:20">
      <c r="A2008" s="1" t="n">
        <v>38138</v>
      </c>
      <c r="B2008" t="s">
        <v>322</v>
      </c>
      <c r="C2008" t="n">
        <v>81</v>
      </c>
      <c r="D2008" t="n">
        <v>130</v>
      </c>
      <c r="E2008" t="s">
        <v>333</v>
      </c>
      <c r="F2008" t="n">
        <v>3201</v>
      </c>
      <c r="G2008" t="s">
        <v>228</v>
      </c>
      <c r="H2008" t="s">
        <v>229</v>
      </c>
      <c r="I2008" t="n">
        <v>5</v>
      </c>
      <c r="J2008" t="n">
        <v>515</v>
      </c>
      <c r="K2008" t="s">
        <v>239</v>
      </c>
      <c r="L2008" t="n">
        <v>1</v>
      </c>
      <c r="M2008" t="n">
        <v>0</v>
      </c>
      <c r="N2008" t="n">
        <v>0</v>
      </c>
    </row>
    <row r="2009" spans="1:20">
      <c r="A2009" s="1" t="n">
        <v>38138</v>
      </c>
      <c r="B2009" t="s">
        <v>326</v>
      </c>
      <c r="C2009" t="n">
        <v>1</v>
      </c>
      <c r="D2009" t="n">
        <v>216</v>
      </c>
      <c r="E2009" t="s">
        <v>264</v>
      </c>
      <c r="F2009" t="n">
        <v>3201</v>
      </c>
      <c r="G2009" t="s">
        <v>228</v>
      </c>
      <c r="H2009" t="s">
        <v>229</v>
      </c>
      <c r="I2009" t="n">
        <v>5</v>
      </c>
      <c r="J2009" t="n">
        <v>455</v>
      </c>
      <c r="K2009" t="s">
        <v>312</v>
      </c>
      <c r="L2009" t="n">
        <v>306</v>
      </c>
      <c r="M2009" t="n">
        <v>0</v>
      </c>
      <c r="N2009" t="n">
        <v>0</v>
      </c>
    </row>
    <row r="2010" spans="1:20">
      <c r="A2010" s="1" t="n">
        <v>38138</v>
      </c>
      <c r="B2010" t="s">
        <v>326</v>
      </c>
      <c r="C2010" t="n">
        <v>2</v>
      </c>
      <c r="D2010" t="n">
        <v>216</v>
      </c>
      <c r="E2010" t="s">
        <v>264</v>
      </c>
      <c r="F2010" t="n">
        <v>3201</v>
      </c>
      <c r="G2010" t="s">
        <v>228</v>
      </c>
      <c r="H2010" t="s">
        <v>229</v>
      </c>
      <c r="I2010" t="n">
        <v>5</v>
      </c>
      <c r="J2010" t="n">
        <v>862</v>
      </c>
      <c r="K2010" t="s">
        <v>320</v>
      </c>
      <c r="L2010" t="n">
        <v>52</v>
      </c>
      <c r="M2010" t="n">
        <v>0</v>
      </c>
      <c r="N2010" t="n">
        <v>0</v>
      </c>
    </row>
    <row r="2011" spans="1:20">
      <c r="A2011" s="1" t="n">
        <v>38138</v>
      </c>
      <c r="B2011" t="s">
        <v>326</v>
      </c>
      <c r="C2011" t="n">
        <v>3</v>
      </c>
      <c r="D2011" t="n">
        <v>213</v>
      </c>
      <c r="E2011" t="s">
        <v>234</v>
      </c>
      <c r="F2011" t="n">
        <v>3201</v>
      </c>
      <c r="G2011" t="s">
        <v>228</v>
      </c>
      <c r="H2011" t="s">
        <v>229</v>
      </c>
      <c r="I2011" t="n">
        <v>5</v>
      </c>
      <c r="J2011" t="n">
        <v>862</v>
      </c>
      <c r="K2011" t="s">
        <v>320</v>
      </c>
      <c r="L2011" t="n">
        <v>210</v>
      </c>
      <c r="M2011" t="n">
        <v>0</v>
      </c>
      <c r="N2011" t="n">
        <v>0</v>
      </c>
    </row>
    <row r="2012" spans="1:20">
      <c r="A2012" s="1" t="n">
        <v>38138</v>
      </c>
      <c r="B2012" t="s">
        <v>325</v>
      </c>
      <c r="C2012" t="n">
        <v>1</v>
      </c>
      <c r="D2012" t="n">
        <v>20</v>
      </c>
      <c r="E2012" t="s">
        <v>52</v>
      </c>
      <c r="F2012" t="n">
        <v>3201</v>
      </c>
      <c r="G2012" t="s">
        <v>228</v>
      </c>
      <c r="H2012" t="s">
        <v>229</v>
      </c>
      <c r="I2012" t="n">
        <v>5</v>
      </c>
      <c r="J2012" t="n">
        <v>888</v>
      </c>
      <c r="K2012" t="s">
        <v>273</v>
      </c>
      <c r="L2012" t="n">
        <v>723</v>
      </c>
      <c r="M2012" t="n">
        <v>1.22</v>
      </c>
      <c r="N2012" t="n">
        <v>32.9</v>
      </c>
      <c r="O2012" t="s">
        <v>325</v>
      </c>
      <c r="P2012" t="s">
        <v>253</v>
      </c>
      <c r="Q2012" t="s">
        <v>253</v>
      </c>
      <c r="R2012" t="s">
        <v>233</v>
      </c>
      <c r="S2012" t="s">
        <v>229</v>
      </c>
      <c r="T2012" t="n">
        <v>5</v>
      </c>
    </row>
    <row r="2013" spans="1:20">
      <c r="A2013" s="1" t="n">
        <v>38138</v>
      </c>
      <c r="B2013" t="s">
        <v>325</v>
      </c>
      <c r="C2013" t="n">
        <v>2</v>
      </c>
      <c r="D2013" t="n">
        <v>20</v>
      </c>
      <c r="E2013" t="s">
        <v>52</v>
      </c>
      <c r="F2013" t="n">
        <v>3201</v>
      </c>
      <c r="G2013" t="s">
        <v>228</v>
      </c>
      <c r="H2013" t="s">
        <v>229</v>
      </c>
      <c r="I2013" t="n">
        <v>5</v>
      </c>
      <c r="J2013" t="n">
        <v>160</v>
      </c>
      <c r="K2013" t="s">
        <v>258</v>
      </c>
      <c r="L2013" t="n">
        <v>614</v>
      </c>
      <c r="M2013" t="n">
        <v>0.09</v>
      </c>
      <c r="N2013" t="n">
        <v>49.2</v>
      </c>
      <c r="O2013" t="s">
        <v>325</v>
      </c>
      <c r="P2013" t="s">
        <v>253</v>
      </c>
      <c r="Q2013" t="s">
        <v>253</v>
      </c>
      <c r="R2013" t="s">
        <v>233</v>
      </c>
      <c r="S2013" t="s">
        <v>229</v>
      </c>
      <c r="T2013" t="n">
        <v>5</v>
      </c>
    </row>
    <row r="2014" spans="1:20">
      <c r="A2014" s="1" t="n">
        <v>38138</v>
      </c>
      <c r="B2014" t="s">
        <v>325</v>
      </c>
      <c r="C2014" t="n">
        <v>3</v>
      </c>
      <c r="D2014" t="n">
        <v>460</v>
      </c>
      <c r="E2014" t="s">
        <v>334</v>
      </c>
      <c r="F2014" t="n">
        <v>3201</v>
      </c>
      <c r="G2014" t="s">
        <v>228</v>
      </c>
      <c r="H2014" t="s">
        <v>229</v>
      </c>
      <c r="I2014" t="n">
        <v>5</v>
      </c>
      <c r="J2014" t="n">
        <v>515</v>
      </c>
      <c r="K2014" t="s">
        <v>239</v>
      </c>
      <c r="L2014" t="n">
        <v>228</v>
      </c>
      <c r="M2014" t="n">
        <v>0</v>
      </c>
      <c r="N2014" t="n">
        <v>0</v>
      </c>
    </row>
    <row r="2015" spans="1:20">
      <c r="A2015" s="1" t="n">
        <v>38168</v>
      </c>
      <c r="B2015" t="s">
        <v>322</v>
      </c>
      <c r="C2015" t="n">
        <v>61</v>
      </c>
      <c r="D2015" t="n">
        <v>20</v>
      </c>
      <c r="E2015" t="s">
        <v>52</v>
      </c>
      <c r="F2015" t="n">
        <v>3201</v>
      </c>
      <c r="G2015" t="s">
        <v>228</v>
      </c>
      <c r="H2015" t="s">
        <v>229</v>
      </c>
      <c r="I2015" t="n">
        <v>5</v>
      </c>
      <c r="J2015" t="n">
        <v>945</v>
      </c>
      <c r="K2015" t="s">
        <v>282</v>
      </c>
      <c r="L2015" t="n">
        <v>253</v>
      </c>
      <c r="M2015" t="n">
        <v>0.03</v>
      </c>
      <c r="N2015" t="n">
        <v>39.4</v>
      </c>
      <c r="O2015" t="s">
        <v>323</v>
      </c>
      <c r="P2015" t="s">
        <v>232</v>
      </c>
      <c r="Q2015" t="s">
        <v>232</v>
      </c>
      <c r="R2015" t="s">
        <v>233</v>
      </c>
      <c r="S2015" t="s">
        <v>229</v>
      </c>
      <c r="T2015" t="n">
        <v>5</v>
      </c>
    </row>
    <row r="2016" spans="1:20">
      <c r="A2016" s="1" t="n">
        <v>38168</v>
      </c>
      <c r="B2016" t="s">
        <v>322</v>
      </c>
      <c r="C2016" t="n">
        <v>62</v>
      </c>
      <c r="D2016" t="n">
        <v>20</v>
      </c>
      <c r="E2016" t="s">
        <v>52</v>
      </c>
      <c r="F2016" t="n">
        <v>3201</v>
      </c>
      <c r="G2016" t="s">
        <v>228</v>
      </c>
      <c r="H2016" t="s">
        <v>229</v>
      </c>
      <c r="I2016" t="n">
        <v>5</v>
      </c>
      <c r="J2016" t="n">
        <v>458</v>
      </c>
      <c r="K2016" t="s">
        <v>230</v>
      </c>
      <c r="L2016" t="n">
        <v>338</v>
      </c>
      <c r="M2016" t="n">
        <v>0.09</v>
      </c>
      <c r="N2016" t="n">
        <v>33.9</v>
      </c>
      <c r="O2016" t="s">
        <v>323</v>
      </c>
      <c r="P2016" t="s">
        <v>232</v>
      </c>
      <c r="Q2016" t="s">
        <v>232</v>
      </c>
      <c r="R2016" t="s">
        <v>233</v>
      </c>
      <c r="S2016" t="s">
        <v>229</v>
      </c>
      <c r="T2016" t="n">
        <v>5</v>
      </c>
    </row>
    <row r="2017" spans="1:20">
      <c r="A2017" s="1" t="n">
        <v>38168</v>
      </c>
      <c r="B2017" t="s">
        <v>322</v>
      </c>
      <c r="C2017" t="n">
        <v>63</v>
      </c>
      <c r="D2017" t="n">
        <v>20</v>
      </c>
      <c r="E2017" t="s">
        <v>52</v>
      </c>
      <c r="F2017" t="n">
        <v>3201</v>
      </c>
      <c r="G2017" t="s">
        <v>228</v>
      </c>
      <c r="H2017" t="s">
        <v>229</v>
      </c>
      <c r="I2017" t="n">
        <v>5</v>
      </c>
      <c r="J2017" t="n">
        <v>280</v>
      </c>
      <c r="K2017" t="s">
        <v>251</v>
      </c>
      <c r="L2017" t="n">
        <v>200</v>
      </c>
      <c r="M2017" t="n">
        <v>0.09</v>
      </c>
      <c r="N2017" t="n">
        <v>30.8</v>
      </c>
      <c r="O2017" t="s">
        <v>323</v>
      </c>
      <c r="P2017" t="s">
        <v>232</v>
      </c>
      <c r="Q2017" t="s">
        <v>232</v>
      </c>
      <c r="R2017" t="s">
        <v>233</v>
      </c>
      <c r="S2017" t="s">
        <v>229</v>
      </c>
      <c r="T2017" t="n">
        <v>5</v>
      </c>
    </row>
    <row r="2018" spans="1:20">
      <c r="A2018" s="1" t="n">
        <v>38168</v>
      </c>
      <c r="B2018" t="s">
        <v>322</v>
      </c>
      <c r="C2018" t="n">
        <v>64</v>
      </c>
      <c r="D2018" t="n">
        <v>20</v>
      </c>
      <c r="E2018" t="s">
        <v>52</v>
      </c>
      <c r="F2018" t="n">
        <v>3201</v>
      </c>
      <c r="G2018" t="s">
        <v>228</v>
      </c>
      <c r="H2018" t="s">
        <v>229</v>
      </c>
      <c r="I2018" t="n">
        <v>5</v>
      </c>
      <c r="J2018" t="n">
        <v>945</v>
      </c>
      <c r="K2018" t="s">
        <v>282</v>
      </c>
      <c r="L2018" t="n">
        <v>496</v>
      </c>
      <c r="M2018" t="n">
        <v>0.03</v>
      </c>
      <c r="N2018" t="n">
        <v>39.9</v>
      </c>
      <c r="O2018" t="s">
        <v>323</v>
      </c>
      <c r="P2018" t="s">
        <v>232</v>
      </c>
      <c r="Q2018" t="s">
        <v>232</v>
      </c>
      <c r="R2018" t="s">
        <v>233</v>
      </c>
      <c r="S2018" t="s">
        <v>229</v>
      </c>
      <c r="T2018" t="n">
        <v>5</v>
      </c>
    </row>
    <row r="2019" spans="1:20">
      <c r="A2019" s="1" t="n">
        <v>38168</v>
      </c>
      <c r="B2019" t="s">
        <v>322</v>
      </c>
      <c r="C2019" t="n">
        <v>65</v>
      </c>
      <c r="D2019" t="n">
        <v>20</v>
      </c>
      <c r="E2019" t="s">
        <v>52</v>
      </c>
      <c r="F2019" t="n">
        <v>3201</v>
      </c>
      <c r="G2019" t="s">
        <v>228</v>
      </c>
      <c r="H2019" t="s">
        <v>229</v>
      </c>
      <c r="I2019" t="n">
        <v>5</v>
      </c>
      <c r="J2019" t="n">
        <v>458</v>
      </c>
      <c r="K2019" t="s">
        <v>230</v>
      </c>
      <c r="L2019" t="n">
        <v>105</v>
      </c>
      <c r="M2019" t="n">
        <v>0.2</v>
      </c>
      <c r="N2019" t="n">
        <v>20.5</v>
      </c>
      <c r="O2019" t="s">
        <v>323</v>
      </c>
      <c r="P2019" t="s">
        <v>232</v>
      </c>
      <c r="Q2019" t="s">
        <v>232</v>
      </c>
      <c r="R2019" t="s">
        <v>233</v>
      </c>
      <c r="S2019" t="s">
        <v>229</v>
      </c>
      <c r="T2019" t="n">
        <v>5</v>
      </c>
    </row>
    <row r="2020" spans="1:20">
      <c r="A2020" s="1" t="n">
        <v>38168</v>
      </c>
      <c r="B2020" t="s">
        <v>325</v>
      </c>
      <c r="C2020" t="n">
        <v>1</v>
      </c>
      <c r="D2020" t="n">
        <v>20</v>
      </c>
      <c r="E2020" t="s">
        <v>52</v>
      </c>
      <c r="F2020" t="n">
        <v>3201</v>
      </c>
      <c r="G2020" t="s">
        <v>228</v>
      </c>
      <c r="H2020" t="s">
        <v>229</v>
      </c>
      <c r="I2020" t="n">
        <v>5</v>
      </c>
      <c r="J2020" t="n">
        <v>458</v>
      </c>
      <c r="K2020" t="s">
        <v>230</v>
      </c>
      <c r="L2020" t="n">
        <v>301</v>
      </c>
      <c r="M2020" t="n">
        <v>0.22</v>
      </c>
      <c r="N2020" t="n">
        <v>20.1</v>
      </c>
      <c r="O2020" t="s">
        <v>325</v>
      </c>
      <c r="P2020" t="s">
        <v>253</v>
      </c>
      <c r="Q2020" t="s">
        <v>253</v>
      </c>
      <c r="R2020" t="s">
        <v>233</v>
      </c>
      <c r="S2020" t="s">
        <v>229</v>
      </c>
      <c r="T2020" t="n">
        <v>5</v>
      </c>
    </row>
    <row r="2021" spans="1:20">
      <c r="A2021" s="1" t="n">
        <v>38168</v>
      </c>
      <c r="B2021" t="s">
        <v>325</v>
      </c>
      <c r="C2021" t="n">
        <v>2</v>
      </c>
      <c r="D2021" t="n">
        <v>20</v>
      </c>
      <c r="E2021" t="s">
        <v>52</v>
      </c>
      <c r="F2021" t="n">
        <v>3201</v>
      </c>
      <c r="G2021" t="s">
        <v>228</v>
      </c>
      <c r="H2021" t="s">
        <v>229</v>
      </c>
      <c r="I2021" t="n">
        <v>5</v>
      </c>
      <c r="J2021" t="n">
        <v>458</v>
      </c>
      <c r="K2021" t="s">
        <v>230</v>
      </c>
      <c r="L2021" t="n">
        <v>390</v>
      </c>
      <c r="M2021" t="n">
        <v>0.05</v>
      </c>
      <c r="N2021" t="n">
        <v>44.9</v>
      </c>
      <c r="O2021" t="s">
        <v>325</v>
      </c>
      <c r="P2021" t="s">
        <v>253</v>
      </c>
      <c r="Q2021" t="s">
        <v>253</v>
      </c>
      <c r="R2021" t="s">
        <v>233</v>
      </c>
      <c r="S2021" t="s">
        <v>229</v>
      </c>
      <c r="T2021" t="n">
        <v>5</v>
      </c>
    </row>
    <row r="2022" spans="1:20">
      <c r="A2022" s="1" t="n">
        <v>38168</v>
      </c>
      <c r="B2022" t="s">
        <v>325</v>
      </c>
      <c r="C2022" t="n">
        <v>3</v>
      </c>
      <c r="D2022" t="n">
        <v>20</v>
      </c>
      <c r="E2022" t="s">
        <v>52</v>
      </c>
      <c r="F2022" t="n">
        <v>3201</v>
      </c>
      <c r="G2022" t="s">
        <v>228</v>
      </c>
      <c r="H2022" t="s">
        <v>229</v>
      </c>
      <c r="I2022" t="n">
        <v>5</v>
      </c>
      <c r="J2022" t="n">
        <v>580</v>
      </c>
      <c r="K2022" t="s">
        <v>248</v>
      </c>
      <c r="L2022" t="n">
        <v>162</v>
      </c>
      <c r="M2022" t="n">
        <v>0.03</v>
      </c>
      <c r="N2022" t="n">
        <v>45.4</v>
      </c>
      <c r="O2022" t="s">
        <v>325</v>
      </c>
      <c r="P2022" t="s">
        <v>253</v>
      </c>
      <c r="Q2022" t="s">
        <v>253</v>
      </c>
      <c r="R2022" t="s">
        <v>233</v>
      </c>
      <c r="S2022" t="s">
        <v>229</v>
      </c>
      <c r="T2022" t="n">
        <v>5</v>
      </c>
    </row>
    <row r="2023" spans="1:20">
      <c r="A2023" s="1" t="n">
        <v>38168</v>
      </c>
      <c r="B2023" t="s">
        <v>325</v>
      </c>
      <c r="C2023" t="n">
        <v>4</v>
      </c>
      <c r="D2023" t="n">
        <v>20</v>
      </c>
      <c r="E2023" t="s">
        <v>52</v>
      </c>
      <c r="F2023" t="n">
        <v>3201</v>
      </c>
      <c r="G2023" t="s">
        <v>228</v>
      </c>
      <c r="H2023" t="s">
        <v>229</v>
      </c>
      <c r="I2023" t="n">
        <v>5</v>
      </c>
      <c r="J2023" t="n">
        <v>805</v>
      </c>
      <c r="K2023" t="s">
        <v>295</v>
      </c>
      <c r="L2023" t="n">
        <v>273</v>
      </c>
      <c r="M2023" t="n">
        <v>0.24</v>
      </c>
      <c r="N2023" t="n">
        <v>34.5</v>
      </c>
      <c r="O2023" t="s">
        <v>325</v>
      </c>
      <c r="P2023" t="s">
        <v>253</v>
      </c>
      <c r="Q2023" t="s">
        <v>253</v>
      </c>
      <c r="R2023" t="s">
        <v>233</v>
      </c>
      <c r="S2023" t="s">
        <v>229</v>
      </c>
      <c r="T2023" t="n">
        <v>5</v>
      </c>
    </row>
    <row r="2024" spans="1:20">
      <c r="A2024" s="1" t="n">
        <v>38168</v>
      </c>
      <c r="B2024" t="s">
        <v>325</v>
      </c>
      <c r="C2024" t="n">
        <v>5</v>
      </c>
      <c r="D2024" t="n">
        <v>20</v>
      </c>
      <c r="E2024" t="s">
        <v>52</v>
      </c>
      <c r="F2024" t="n">
        <v>3201</v>
      </c>
      <c r="G2024" t="s">
        <v>228</v>
      </c>
      <c r="H2024" t="s">
        <v>229</v>
      </c>
      <c r="I2024" t="n">
        <v>5</v>
      </c>
      <c r="J2024" t="n">
        <v>232</v>
      </c>
      <c r="K2024" t="s">
        <v>266</v>
      </c>
      <c r="L2024" t="n">
        <v>221</v>
      </c>
      <c r="M2024" t="n">
        <v>0.07000000000000001</v>
      </c>
      <c r="N2024" t="n">
        <v>38.9</v>
      </c>
      <c r="O2024" t="s">
        <v>325</v>
      </c>
      <c r="P2024" t="s">
        <v>253</v>
      </c>
      <c r="Q2024" t="s">
        <v>253</v>
      </c>
      <c r="R2024" t="s">
        <v>233</v>
      </c>
      <c r="S2024" t="s">
        <v>229</v>
      </c>
      <c r="T2024" t="n">
        <v>5</v>
      </c>
    </row>
    <row r="2025" spans="1:20">
      <c r="A2025" s="1" t="n">
        <v>38168</v>
      </c>
      <c r="B2025" t="s">
        <v>325</v>
      </c>
      <c r="C2025" t="n">
        <v>6</v>
      </c>
      <c r="D2025" t="n">
        <v>460</v>
      </c>
      <c r="E2025" t="s">
        <v>334</v>
      </c>
      <c r="F2025" t="n">
        <v>3201</v>
      </c>
      <c r="G2025" t="s">
        <v>228</v>
      </c>
      <c r="H2025" t="s">
        <v>229</v>
      </c>
      <c r="I2025" t="n">
        <v>5</v>
      </c>
      <c r="J2025" t="n">
        <v>785</v>
      </c>
      <c r="K2025" t="s">
        <v>259</v>
      </c>
      <c r="L2025" t="n">
        <v>178</v>
      </c>
      <c r="M2025" t="n">
        <v>0</v>
      </c>
      <c r="N2025" t="n">
        <v>0</v>
      </c>
    </row>
    <row r="2026" spans="1:20">
      <c r="A2026" s="1" t="n">
        <v>38199</v>
      </c>
      <c r="B2026" t="s">
        <v>322</v>
      </c>
      <c r="C2026" t="n">
        <v>60</v>
      </c>
      <c r="D2026" t="n">
        <v>20</v>
      </c>
      <c r="E2026" t="s">
        <v>52</v>
      </c>
      <c r="F2026" t="n">
        <v>3201</v>
      </c>
      <c r="G2026" t="s">
        <v>228</v>
      </c>
      <c r="H2026" t="s">
        <v>229</v>
      </c>
      <c r="I2026" t="n">
        <v>5</v>
      </c>
      <c r="J2026" t="n">
        <v>458</v>
      </c>
      <c r="K2026" t="s">
        <v>230</v>
      </c>
      <c r="L2026" t="n">
        <v>100</v>
      </c>
      <c r="M2026" t="n">
        <v>0.09</v>
      </c>
      <c r="N2026" t="n">
        <v>33.9</v>
      </c>
      <c r="O2026" t="s">
        <v>323</v>
      </c>
      <c r="P2026" t="s">
        <v>232</v>
      </c>
      <c r="Q2026" t="s">
        <v>232</v>
      </c>
      <c r="R2026" t="s">
        <v>233</v>
      </c>
      <c r="S2026" t="s">
        <v>229</v>
      </c>
      <c r="T2026" t="n">
        <v>5</v>
      </c>
    </row>
    <row r="2027" spans="1:20">
      <c r="A2027" s="1" t="n">
        <v>38199</v>
      </c>
      <c r="B2027" t="s">
        <v>322</v>
      </c>
      <c r="C2027" t="n">
        <v>61</v>
      </c>
      <c r="D2027" t="n">
        <v>20</v>
      </c>
      <c r="E2027" t="s">
        <v>52</v>
      </c>
      <c r="F2027" t="n">
        <v>3201</v>
      </c>
      <c r="G2027" t="s">
        <v>228</v>
      </c>
      <c r="H2027" t="s">
        <v>229</v>
      </c>
      <c r="I2027" t="n">
        <v>5</v>
      </c>
      <c r="J2027" t="n">
        <v>458</v>
      </c>
      <c r="K2027" t="s">
        <v>230</v>
      </c>
      <c r="L2027" t="n">
        <v>248</v>
      </c>
      <c r="M2027" t="n">
        <v>0.08</v>
      </c>
      <c r="N2027" t="n">
        <v>31.9</v>
      </c>
      <c r="O2027" t="s">
        <v>323</v>
      </c>
      <c r="P2027" t="s">
        <v>232</v>
      </c>
      <c r="Q2027" t="s">
        <v>232</v>
      </c>
      <c r="R2027" t="s">
        <v>233</v>
      </c>
      <c r="S2027" t="s">
        <v>229</v>
      </c>
      <c r="T2027" t="n">
        <v>5</v>
      </c>
    </row>
    <row r="2028" spans="1:20">
      <c r="A2028" s="1" t="n">
        <v>38199</v>
      </c>
      <c r="B2028" t="s">
        <v>322</v>
      </c>
      <c r="C2028" t="n">
        <v>62</v>
      </c>
      <c r="D2028" t="n">
        <v>20</v>
      </c>
      <c r="E2028" t="s">
        <v>52</v>
      </c>
      <c r="F2028" t="n">
        <v>3201</v>
      </c>
      <c r="G2028" t="s">
        <v>228</v>
      </c>
      <c r="H2028" t="s">
        <v>229</v>
      </c>
      <c r="I2028" t="n">
        <v>5</v>
      </c>
      <c r="J2028" t="n">
        <v>458</v>
      </c>
      <c r="K2028" t="s">
        <v>230</v>
      </c>
      <c r="L2028" t="n">
        <v>357</v>
      </c>
      <c r="M2028" t="n">
        <v>0.03</v>
      </c>
      <c r="N2028" t="n">
        <v>46.2</v>
      </c>
      <c r="O2028" t="s">
        <v>323</v>
      </c>
      <c r="P2028" t="s">
        <v>232</v>
      </c>
      <c r="Q2028" t="s">
        <v>232</v>
      </c>
      <c r="R2028" t="s">
        <v>233</v>
      </c>
      <c r="S2028" t="s">
        <v>229</v>
      </c>
      <c r="T2028" t="n">
        <v>5</v>
      </c>
    </row>
    <row r="2029" spans="1:20">
      <c r="A2029" s="1" t="n">
        <v>38199</v>
      </c>
      <c r="B2029" t="s">
        <v>322</v>
      </c>
      <c r="C2029" t="n">
        <v>63</v>
      </c>
      <c r="D2029" t="n">
        <v>20</v>
      </c>
      <c r="E2029" t="s">
        <v>52</v>
      </c>
      <c r="F2029" t="n">
        <v>3201</v>
      </c>
      <c r="G2029" t="s">
        <v>228</v>
      </c>
      <c r="H2029" t="s">
        <v>229</v>
      </c>
      <c r="I2029" t="n">
        <v>5</v>
      </c>
      <c r="J2029" t="n">
        <v>280</v>
      </c>
      <c r="K2029" t="s">
        <v>251</v>
      </c>
      <c r="L2029" t="n">
        <v>663</v>
      </c>
      <c r="M2029" t="n">
        <v>0.06</v>
      </c>
      <c r="N2029" t="n">
        <v>37.3</v>
      </c>
      <c r="O2029" t="s">
        <v>323</v>
      </c>
      <c r="P2029" t="s">
        <v>232</v>
      </c>
      <c r="Q2029" t="s">
        <v>232</v>
      </c>
      <c r="R2029" t="s">
        <v>233</v>
      </c>
      <c r="S2029" t="s">
        <v>229</v>
      </c>
      <c r="T2029" t="n">
        <v>5</v>
      </c>
    </row>
    <row r="2030" spans="1:20">
      <c r="A2030" s="1" t="n">
        <v>38199</v>
      </c>
      <c r="B2030" t="s">
        <v>322</v>
      </c>
      <c r="C2030" t="n">
        <v>85</v>
      </c>
      <c r="D2030" t="n">
        <v>130</v>
      </c>
      <c r="E2030" t="s">
        <v>333</v>
      </c>
      <c r="F2030" t="n">
        <v>3201</v>
      </c>
      <c r="G2030" t="s">
        <v>228</v>
      </c>
      <c r="H2030" t="s">
        <v>229</v>
      </c>
      <c r="I2030" t="n">
        <v>5</v>
      </c>
      <c r="J2030" t="n">
        <v>160</v>
      </c>
      <c r="K2030" t="s">
        <v>258</v>
      </c>
      <c r="L2030" t="n">
        <v>60</v>
      </c>
      <c r="M2030" t="n">
        <v>0</v>
      </c>
      <c r="N2030" t="n">
        <v>0</v>
      </c>
    </row>
    <row r="2031" spans="1:20">
      <c r="A2031" s="1" t="n">
        <v>38199</v>
      </c>
      <c r="B2031" t="s">
        <v>325</v>
      </c>
      <c r="C2031" t="n">
        <v>1</v>
      </c>
      <c r="D2031" t="n">
        <v>20</v>
      </c>
      <c r="E2031" t="s">
        <v>52</v>
      </c>
      <c r="F2031" t="n">
        <v>3201</v>
      </c>
      <c r="G2031" t="s">
        <v>228</v>
      </c>
      <c r="H2031" t="s">
        <v>229</v>
      </c>
      <c r="I2031" t="n">
        <v>5</v>
      </c>
      <c r="J2031" t="n">
        <v>160</v>
      </c>
      <c r="K2031" t="s">
        <v>258</v>
      </c>
      <c r="L2031" t="n">
        <v>248</v>
      </c>
      <c r="M2031" t="n">
        <v>0.09</v>
      </c>
      <c r="N2031" t="n">
        <v>51.3</v>
      </c>
      <c r="O2031" t="s">
        <v>325</v>
      </c>
      <c r="P2031" t="s">
        <v>253</v>
      </c>
      <c r="Q2031" t="s">
        <v>253</v>
      </c>
      <c r="R2031" t="s">
        <v>233</v>
      </c>
      <c r="S2031" t="s">
        <v>229</v>
      </c>
      <c r="T2031" t="n">
        <v>5</v>
      </c>
    </row>
    <row r="2032" spans="1:20">
      <c r="A2032" s="1" t="n">
        <v>38199</v>
      </c>
      <c r="B2032" t="s">
        <v>325</v>
      </c>
      <c r="C2032" t="n">
        <v>2</v>
      </c>
      <c r="D2032" t="n">
        <v>20</v>
      </c>
      <c r="E2032" t="s">
        <v>52</v>
      </c>
      <c r="F2032" t="n">
        <v>3201</v>
      </c>
      <c r="G2032" t="s">
        <v>228</v>
      </c>
      <c r="H2032" t="s">
        <v>229</v>
      </c>
      <c r="I2032" t="n">
        <v>5</v>
      </c>
      <c r="J2032" t="n">
        <v>458</v>
      </c>
      <c r="K2032" t="s">
        <v>230</v>
      </c>
      <c r="L2032" t="n">
        <v>82</v>
      </c>
      <c r="M2032" t="n">
        <v>0.22</v>
      </c>
      <c r="N2032" t="n">
        <v>20.7</v>
      </c>
      <c r="O2032" t="s">
        <v>325</v>
      </c>
      <c r="P2032" t="s">
        <v>253</v>
      </c>
      <c r="Q2032" t="s">
        <v>253</v>
      </c>
      <c r="R2032" t="s">
        <v>233</v>
      </c>
      <c r="S2032" t="s">
        <v>229</v>
      </c>
      <c r="T2032" t="n">
        <v>5</v>
      </c>
    </row>
    <row r="2033" spans="1:20">
      <c r="A2033" s="1" t="n">
        <v>38199</v>
      </c>
      <c r="B2033" t="s">
        <v>325</v>
      </c>
      <c r="C2033" t="n">
        <v>3</v>
      </c>
      <c r="D2033" t="n">
        <v>20</v>
      </c>
      <c r="E2033" t="s">
        <v>52</v>
      </c>
      <c r="F2033" t="n">
        <v>3201</v>
      </c>
      <c r="G2033" t="s">
        <v>228</v>
      </c>
      <c r="H2033" t="s">
        <v>229</v>
      </c>
      <c r="I2033" t="n">
        <v>5</v>
      </c>
      <c r="J2033" t="n">
        <v>458</v>
      </c>
      <c r="K2033" t="s">
        <v>230</v>
      </c>
      <c r="L2033" t="n">
        <v>272</v>
      </c>
      <c r="M2033" t="n">
        <v>0.11</v>
      </c>
      <c r="N2033" t="n">
        <v>33.8</v>
      </c>
      <c r="O2033" t="s">
        <v>325</v>
      </c>
      <c r="P2033" t="s">
        <v>253</v>
      </c>
      <c r="Q2033" t="s">
        <v>253</v>
      </c>
      <c r="R2033" t="s">
        <v>233</v>
      </c>
      <c r="S2033" t="s">
        <v>229</v>
      </c>
      <c r="T2033" t="n">
        <v>5</v>
      </c>
    </row>
    <row r="2034" spans="1:20">
      <c r="A2034" s="1" t="n">
        <v>38199</v>
      </c>
      <c r="B2034" t="s">
        <v>325</v>
      </c>
      <c r="C2034" t="n">
        <v>4</v>
      </c>
      <c r="D2034" t="n">
        <v>20</v>
      </c>
      <c r="E2034" t="s">
        <v>52</v>
      </c>
      <c r="F2034" t="n">
        <v>3201</v>
      </c>
      <c r="G2034" t="s">
        <v>228</v>
      </c>
      <c r="H2034" t="s">
        <v>229</v>
      </c>
      <c r="I2034" t="n">
        <v>5</v>
      </c>
      <c r="J2034" t="n">
        <v>580</v>
      </c>
      <c r="K2034" t="s">
        <v>248</v>
      </c>
      <c r="L2034" t="n">
        <v>350</v>
      </c>
      <c r="M2034" t="n">
        <v>0.07000000000000001</v>
      </c>
      <c r="N2034" t="n">
        <v>36.4</v>
      </c>
      <c r="O2034" t="s">
        <v>325</v>
      </c>
      <c r="P2034" t="s">
        <v>253</v>
      </c>
      <c r="Q2034" t="s">
        <v>253</v>
      </c>
      <c r="R2034" t="s">
        <v>233</v>
      </c>
      <c r="S2034" t="s">
        <v>229</v>
      </c>
      <c r="T2034" t="n">
        <v>5</v>
      </c>
    </row>
    <row r="2035" spans="1:20">
      <c r="A2035" s="1" t="n">
        <v>38199</v>
      </c>
      <c r="B2035" t="s">
        <v>325</v>
      </c>
      <c r="C2035" t="n">
        <v>5</v>
      </c>
      <c r="D2035" t="n">
        <v>20</v>
      </c>
      <c r="E2035" t="s">
        <v>52</v>
      </c>
      <c r="F2035" t="n">
        <v>3201</v>
      </c>
      <c r="G2035" t="s">
        <v>228</v>
      </c>
      <c r="H2035" t="s">
        <v>229</v>
      </c>
      <c r="I2035" t="n">
        <v>5</v>
      </c>
      <c r="J2035" t="n">
        <v>580</v>
      </c>
      <c r="K2035" t="s">
        <v>248</v>
      </c>
      <c r="L2035" t="n">
        <v>52</v>
      </c>
      <c r="M2035" t="n">
        <v>0.1</v>
      </c>
      <c r="N2035" t="n">
        <v>31</v>
      </c>
      <c r="O2035" t="s">
        <v>325</v>
      </c>
      <c r="P2035" t="s">
        <v>253</v>
      </c>
      <c r="Q2035" t="s">
        <v>253</v>
      </c>
      <c r="R2035" t="s">
        <v>233</v>
      </c>
      <c r="S2035" t="s">
        <v>229</v>
      </c>
      <c r="T2035" t="n">
        <v>5</v>
      </c>
    </row>
    <row r="2036" spans="1:20">
      <c r="A2036" s="1" t="n">
        <v>38199</v>
      </c>
      <c r="B2036" t="s">
        <v>325</v>
      </c>
      <c r="C2036" t="n">
        <v>6</v>
      </c>
      <c r="D2036" t="n">
        <v>20</v>
      </c>
      <c r="E2036" t="s">
        <v>52</v>
      </c>
      <c r="F2036" t="n">
        <v>3201</v>
      </c>
      <c r="G2036" t="s">
        <v>228</v>
      </c>
      <c r="H2036" t="s">
        <v>229</v>
      </c>
      <c r="I2036" t="n">
        <v>5</v>
      </c>
      <c r="J2036" t="n">
        <v>458</v>
      </c>
      <c r="K2036" t="s">
        <v>230</v>
      </c>
      <c r="L2036" t="n">
        <v>260</v>
      </c>
      <c r="M2036" t="n">
        <v>0.22</v>
      </c>
      <c r="N2036" t="n">
        <v>20.2</v>
      </c>
      <c r="O2036" t="s">
        <v>325</v>
      </c>
      <c r="P2036" t="s">
        <v>253</v>
      </c>
      <c r="Q2036" t="s">
        <v>253</v>
      </c>
      <c r="R2036" t="s">
        <v>233</v>
      </c>
      <c r="S2036" t="s">
        <v>229</v>
      </c>
      <c r="T2036" t="n">
        <v>5</v>
      </c>
    </row>
    <row r="2037" spans="1:20">
      <c r="A2037" s="1" t="n">
        <v>38230</v>
      </c>
      <c r="B2037" t="s">
        <v>322</v>
      </c>
      <c r="C2037" t="n">
        <v>63</v>
      </c>
      <c r="D2037" t="n">
        <v>20</v>
      </c>
      <c r="E2037" t="s">
        <v>52</v>
      </c>
      <c r="F2037" t="n">
        <v>3201</v>
      </c>
      <c r="G2037" t="s">
        <v>228</v>
      </c>
      <c r="H2037" t="s">
        <v>229</v>
      </c>
      <c r="I2037" t="n">
        <v>5</v>
      </c>
      <c r="J2037" t="n">
        <v>945</v>
      </c>
      <c r="K2037" t="s">
        <v>282</v>
      </c>
      <c r="L2037" t="n">
        <v>490</v>
      </c>
      <c r="M2037" t="n">
        <v>0.07000000000000001</v>
      </c>
      <c r="N2037" t="n">
        <v>35.9</v>
      </c>
      <c r="O2037" t="s">
        <v>323</v>
      </c>
      <c r="P2037" t="s">
        <v>232</v>
      </c>
      <c r="Q2037" t="s">
        <v>232</v>
      </c>
      <c r="R2037" t="s">
        <v>233</v>
      </c>
      <c r="S2037" t="s">
        <v>229</v>
      </c>
      <c r="T2037" t="n">
        <v>5</v>
      </c>
    </row>
    <row r="2038" spans="1:20">
      <c r="A2038" s="1" t="n">
        <v>38230</v>
      </c>
      <c r="B2038" t="s">
        <v>322</v>
      </c>
      <c r="C2038" t="n">
        <v>64</v>
      </c>
      <c r="D2038" t="n">
        <v>20</v>
      </c>
      <c r="E2038" t="s">
        <v>52</v>
      </c>
      <c r="F2038" t="n">
        <v>3201</v>
      </c>
      <c r="G2038" t="s">
        <v>228</v>
      </c>
      <c r="H2038" t="s">
        <v>229</v>
      </c>
      <c r="I2038" t="n">
        <v>5</v>
      </c>
      <c r="J2038" t="n">
        <v>945</v>
      </c>
      <c r="K2038" t="s">
        <v>282</v>
      </c>
      <c r="L2038" t="n">
        <v>646</v>
      </c>
      <c r="M2038" t="n">
        <v>0.08</v>
      </c>
      <c r="N2038" t="n">
        <v>36.5</v>
      </c>
      <c r="O2038" t="s">
        <v>323</v>
      </c>
      <c r="P2038" t="s">
        <v>232</v>
      </c>
      <c r="Q2038" t="s">
        <v>232</v>
      </c>
      <c r="R2038" t="s">
        <v>233</v>
      </c>
      <c r="S2038" t="s">
        <v>229</v>
      </c>
      <c r="T2038" t="n">
        <v>5</v>
      </c>
    </row>
    <row r="2039" spans="1:20">
      <c r="A2039" s="1" t="n">
        <v>38230</v>
      </c>
      <c r="B2039" t="s">
        <v>322</v>
      </c>
      <c r="C2039" t="n">
        <v>65</v>
      </c>
      <c r="D2039" t="n">
        <v>20</v>
      </c>
      <c r="E2039" t="s">
        <v>52</v>
      </c>
      <c r="F2039" t="n">
        <v>3201</v>
      </c>
      <c r="G2039" t="s">
        <v>228</v>
      </c>
      <c r="H2039" t="s">
        <v>229</v>
      </c>
      <c r="I2039" t="n">
        <v>5</v>
      </c>
      <c r="J2039" t="n">
        <v>945</v>
      </c>
      <c r="K2039" t="s">
        <v>282</v>
      </c>
      <c r="L2039" t="n">
        <v>193</v>
      </c>
      <c r="M2039" t="n">
        <v>0.03</v>
      </c>
      <c r="N2039" t="n">
        <v>40.5</v>
      </c>
      <c r="O2039" t="s">
        <v>323</v>
      </c>
      <c r="P2039" t="s">
        <v>232</v>
      </c>
      <c r="Q2039" t="s">
        <v>232</v>
      </c>
      <c r="R2039" t="s">
        <v>233</v>
      </c>
      <c r="S2039" t="s">
        <v>229</v>
      </c>
      <c r="T2039" t="n">
        <v>5</v>
      </c>
    </row>
    <row r="2040" spans="1:20">
      <c r="A2040" s="1" t="n">
        <v>38230</v>
      </c>
      <c r="B2040" t="s">
        <v>322</v>
      </c>
      <c r="C2040" t="n">
        <v>66</v>
      </c>
      <c r="D2040" t="n">
        <v>20</v>
      </c>
      <c r="E2040" t="s">
        <v>52</v>
      </c>
      <c r="F2040" t="n">
        <v>3201</v>
      </c>
      <c r="G2040" t="s">
        <v>228</v>
      </c>
      <c r="H2040" t="s">
        <v>229</v>
      </c>
      <c r="I2040" t="n">
        <v>5</v>
      </c>
      <c r="J2040" t="n">
        <v>945</v>
      </c>
      <c r="K2040" t="s">
        <v>282</v>
      </c>
      <c r="L2040" t="n">
        <v>192</v>
      </c>
      <c r="M2040" t="n">
        <v>0.07000000000000001</v>
      </c>
      <c r="N2040" t="n">
        <v>39.9</v>
      </c>
      <c r="O2040" t="s">
        <v>323</v>
      </c>
      <c r="P2040" t="s">
        <v>232</v>
      </c>
      <c r="Q2040" t="s">
        <v>232</v>
      </c>
      <c r="R2040" t="s">
        <v>233</v>
      </c>
      <c r="S2040" t="s">
        <v>229</v>
      </c>
      <c r="T2040" t="n">
        <v>5</v>
      </c>
    </row>
    <row r="2041" spans="1:20">
      <c r="A2041" s="1" t="n">
        <v>38230</v>
      </c>
      <c r="B2041" t="s">
        <v>322</v>
      </c>
      <c r="C2041" t="n">
        <v>67</v>
      </c>
      <c r="D2041" t="n">
        <v>20</v>
      </c>
      <c r="E2041" t="s">
        <v>52</v>
      </c>
      <c r="F2041" t="n">
        <v>3201</v>
      </c>
      <c r="G2041" t="s">
        <v>228</v>
      </c>
      <c r="H2041" t="s">
        <v>229</v>
      </c>
      <c r="I2041" t="n">
        <v>5</v>
      </c>
      <c r="J2041" t="n">
        <v>945</v>
      </c>
      <c r="K2041" t="s">
        <v>282</v>
      </c>
      <c r="L2041" t="n">
        <v>299</v>
      </c>
      <c r="M2041" t="n">
        <v>0.08</v>
      </c>
      <c r="N2041" t="n">
        <v>36.6</v>
      </c>
      <c r="O2041" t="s">
        <v>323</v>
      </c>
      <c r="P2041" t="s">
        <v>232</v>
      </c>
      <c r="Q2041" t="s">
        <v>232</v>
      </c>
      <c r="R2041" t="s">
        <v>233</v>
      </c>
      <c r="S2041" t="s">
        <v>229</v>
      </c>
      <c r="T2041" t="n">
        <v>5</v>
      </c>
    </row>
    <row r="2042" spans="1:20">
      <c r="A2042" s="1" t="n">
        <v>38230</v>
      </c>
      <c r="B2042" t="s">
        <v>322</v>
      </c>
      <c r="C2042" t="n">
        <v>68</v>
      </c>
      <c r="D2042" t="n">
        <v>20</v>
      </c>
      <c r="E2042" t="s">
        <v>52</v>
      </c>
      <c r="F2042" t="n">
        <v>3201</v>
      </c>
      <c r="G2042" t="s">
        <v>228</v>
      </c>
      <c r="H2042" t="s">
        <v>229</v>
      </c>
      <c r="I2042" t="n">
        <v>5</v>
      </c>
      <c r="J2042" t="n">
        <v>280</v>
      </c>
      <c r="K2042" t="s">
        <v>251</v>
      </c>
      <c r="L2042" t="n">
        <v>204</v>
      </c>
      <c r="M2042" t="n">
        <v>0.02</v>
      </c>
      <c r="N2042" t="n">
        <v>16.1</v>
      </c>
      <c r="O2042" t="s">
        <v>323</v>
      </c>
      <c r="P2042" t="s">
        <v>232</v>
      </c>
      <c r="Q2042" t="s">
        <v>232</v>
      </c>
      <c r="R2042" t="s">
        <v>233</v>
      </c>
      <c r="S2042" t="s">
        <v>229</v>
      </c>
      <c r="T2042" t="n">
        <v>5</v>
      </c>
    </row>
    <row r="2043" spans="1:20">
      <c r="A2043" s="1" t="n">
        <v>38230</v>
      </c>
      <c r="B2043" t="s">
        <v>326</v>
      </c>
      <c r="C2043" t="n">
        <v>1</v>
      </c>
      <c r="D2043" t="n">
        <v>216</v>
      </c>
      <c r="E2043" t="s">
        <v>264</v>
      </c>
      <c r="F2043" t="n">
        <v>3201</v>
      </c>
      <c r="G2043" t="s">
        <v>228</v>
      </c>
      <c r="H2043" t="s">
        <v>229</v>
      </c>
      <c r="I2043" t="n">
        <v>5</v>
      </c>
      <c r="J2043" t="n">
        <v>490</v>
      </c>
      <c r="K2043" t="s">
        <v>244</v>
      </c>
      <c r="L2043" t="n">
        <v>310</v>
      </c>
      <c r="M2043" t="n">
        <v>0</v>
      </c>
      <c r="N2043" t="n">
        <v>0</v>
      </c>
    </row>
    <row r="2044" spans="1:20">
      <c r="A2044" s="1" t="n">
        <v>38230</v>
      </c>
      <c r="B2044" t="s">
        <v>326</v>
      </c>
      <c r="C2044" t="n">
        <v>2</v>
      </c>
      <c r="D2044" t="n">
        <v>216</v>
      </c>
      <c r="E2044" t="s">
        <v>264</v>
      </c>
      <c r="F2044" t="n">
        <v>3201</v>
      </c>
      <c r="G2044" t="s">
        <v>228</v>
      </c>
      <c r="H2044" t="s">
        <v>229</v>
      </c>
      <c r="I2044" t="n">
        <v>5</v>
      </c>
      <c r="J2044" t="n">
        <v>490</v>
      </c>
      <c r="K2044" t="s">
        <v>244</v>
      </c>
      <c r="L2044" t="n">
        <v>320</v>
      </c>
      <c r="M2044" t="n">
        <v>0</v>
      </c>
      <c r="N2044" t="n">
        <v>0</v>
      </c>
    </row>
    <row r="2045" spans="1:20">
      <c r="A2045" s="1" t="n">
        <v>38230</v>
      </c>
      <c r="B2045" t="s">
        <v>325</v>
      </c>
      <c r="C2045" t="n">
        <v>1</v>
      </c>
      <c r="D2045" t="n">
        <v>20</v>
      </c>
      <c r="E2045" t="s">
        <v>52</v>
      </c>
      <c r="F2045" t="n">
        <v>3201</v>
      </c>
      <c r="G2045" t="s">
        <v>228</v>
      </c>
      <c r="H2045" t="s">
        <v>229</v>
      </c>
      <c r="I2045" t="n">
        <v>5</v>
      </c>
      <c r="J2045" t="n">
        <v>232</v>
      </c>
      <c r="K2045" t="s">
        <v>266</v>
      </c>
      <c r="L2045" t="n">
        <v>198</v>
      </c>
      <c r="M2045" t="n">
        <v>0.07000000000000001</v>
      </c>
      <c r="N2045" t="n">
        <v>39.1</v>
      </c>
      <c r="O2045" t="s">
        <v>325</v>
      </c>
      <c r="P2045" t="s">
        <v>253</v>
      </c>
      <c r="Q2045" t="s">
        <v>253</v>
      </c>
      <c r="R2045" t="s">
        <v>233</v>
      </c>
      <c r="S2045" t="s">
        <v>229</v>
      </c>
      <c r="T2045" t="n">
        <v>5</v>
      </c>
    </row>
    <row r="2046" spans="1:20">
      <c r="A2046" s="1" t="n">
        <v>38230</v>
      </c>
      <c r="B2046" t="s">
        <v>325</v>
      </c>
      <c r="C2046" t="n">
        <v>2</v>
      </c>
      <c r="D2046" t="n">
        <v>20</v>
      </c>
      <c r="E2046" t="s">
        <v>52</v>
      </c>
      <c r="F2046" t="n">
        <v>3201</v>
      </c>
      <c r="G2046" t="s">
        <v>228</v>
      </c>
      <c r="H2046" t="s">
        <v>229</v>
      </c>
      <c r="I2046" t="n">
        <v>5</v>
      </c>
      <c r="J2046" t="n">
        <v>685</v>
      </c>
      <c r="K2046" t="s">
        <v>321</v>
      </c>
      <c r="L2046" t="n">
        <v>395</v>
      </c>
      <c r="M2046" t="n">
        <v>0.27</v>
      </c>
      <c r="N2046" t="n">
        <v>28.5</v>
      </c>
      <c r="O2046" t="s">
        <v>325</v>
      </c>
      <c r="P2046" t="s">
        <v>253</v>
      </c>
      <c r="Q2046" t="s">
        <v>253</v>
      </c>
      <c r="R2046" t="s">
        <v>233</v>
      </c>
      <c r="S2046" t="s">
        <v>229</v>
      </c>
      <c r="T2046" t="n">
        <v>5</v>
      </c>
    </row>
    <row r="2047" spans="1:20">
      <c r="A2047" s="1" t="n">
        <v>38230</v>
      </c>
      <c r="B2047" t="s">
        <v>325</v>
      </c>
      <c r="C2047" t="n">
        <v>4</v>
      </c>
      <c r="D2047" t="n">
        <v>20</v>
      </c>
      <c r="E2047" t="s">
        <v>52</v>
      </c>
      <c r="F2047" t="n">
        <v>3201</v>
      </c>
      <c r="G2047" t="s">
        <v>228</v>
      </c>
      <c r="H2047" t="s">
        <v>229</v>
      </c>
      <c r="I2047" t="n">
        <v>5</v>
      </c>
      <c r="J2047" t="n">
        <v>580</v>
      </c>
      <c r="K2047" t="s">
        <v>248</v>
      </c>
      <c r="L2047" t="n">
        <v>663</v>
      </c>
      <c r="M2047" t="n">
        <v>0.03</v>
      </c>
      <c r="N2047" t="n">
        <v>45.5</v>
      </c>
      <c r="O2047" t="s">
        <v>325</v>
      </c>
      <c r="P2047" t="s">
        <v>253</v>
      </c>
      <c r="Q2047" t="s">
        <v>253</v>
      </c>
      <c r="R2047" t="s">
        <v>233</v>
      </c>
      <c r="S2047" t="s">
        <v>229</v>
      </c>
      <c r="T2047" t="n">
        <v>5</v>
      </c>
    </row>
    <row r="2048" spans="1:20">
      <c r="A2048" s="1" t="n">
        <v>38230</v>
      </c>
      <c r="B2048" t="s">
        <v>325</v>
      </c>
      <c r="C2048" t="n">
        <v>5</v>
      </c>
      <c r="D2048" t="n">
        <v>20</v>
      </c>
      <c r="E2048" t="s">
        <v>52</v>
      </c>
      <c r="F2048" t="n">
        <v>3201</v>
      </c>
      <c r="G2048" t="s">
        <v>228</v>
      </c>
      <c r="H2048" t="s">
        <v>229</v>
      </c>
      <c r="I2048" t="n">
        <v>5</v>
      </c>
      <c r="J2048" t="n">
        <v>458</v>
      </c>
      <c r="K2048" t="s">
        <v>230</v>
      </c>
      <c r="L2048" t="n">
        <v>269</v>
      </c>
      <c r="M2048" t="n">
        <v>0.22</v>
      </c>
      <c r="N2048" t="n">
        <v>20.1</v>
      </c>
      <c r="O2048" t="s">
        <v>325</v>
      </c>
      <c r="P2048" t="s">
        <v>253</v>
      </c>
      <c r="Q2048" t="s">
        <v>253</v>
      </c>
      <c r="R2048" t="s">
        <v>233</v>
      </c>
      <c r="S2048" t="s">
        <v>229</v>
      </c>
      <c r="T2048" t="n">
        <v>5</v>
      </c>
    </row>
    <row r="2049" spans="1:20">
      <c r="A2049" s="1" t="n">
        <v>38260</v>
      </c>
      <c r="B2049" t="s">
        <v>322</v>
      </c>
      <c r="C2049" t="n">
        <v>1</v>
      </c>
      <c r="D2049" t="n">
        <v>20</v>
      </c>
      <c r="E2049" t="s">
        <v>52</v>
      </c>
      <c r="F2049" t="n">
        <v>3201</v>
      </c>
      <c r="G2049" t="s">
        <v>228</v>
      </c>
      <c r="H2049" t="s">
        <v>229</v>
      </c>
      <c r="I2049" t="n">
        <v>5</v>
      </c>
      <c r="J2049" t="n">
        <v>280</v>
      </c>
      <c r="K2049" t="s">
        <v>251</v>
      </c>
      <c r="L2049" t="n">
        <v>194</v>
      </c>
      <c r="M2049" t="n">
        <v>0.02</v>
      </c>
      <c r="N2049" t="n">
        <v>16.9</v>
      </c>
      <c r="O2049" t="s">
        <v>323</v>
      </c>
      <c r="P2049" t="s">
        <v>232</v>
      </c>
      <c r="Q2049" t="s">
        <v>232</v>
      </c>
      <c r="R2049" t="s">
        <v>233</v>
      </c>
      <c r="S2049" t="s">
        <v>229</v>
      </c>
      <c r="T2049" t="n">
        <v>5</v>
      </c>
    </row>
    <row r="2050" spans="1:20">
      <c r="A2050" s="1" t="n">
        <v>38260</v>
      </c>
      <c r="B2050" t="s">
        <v>322</v>
      </c>
      <c r="C2050" t="n">
        <v>2</v>
      </c>
      <c r="D2050" t="n">
        <v>20</v>
      </c>
      <c r="E2050" t="s">
        <v>52</v>
      </c>
      <c r="F2050" t="n">
        <v>3201</v>
      </c>
      <c r="G2050" t="s">
        <v>228</v>
      </c>
      <c r="H2050" t="s">
        <v>229</v>
      </c>
      <c r="I2050" t="n">
        <v>5</v>
      </c>
      <c r="J2050" t="n">
        <v>945</v>
      </c>
      <c r="K2050" t="s">
        <v>282</v>
      </c>
      <c r="L2050" t="n">
        <v>312</v>
      </c>
      <c r="M2050" t="n">
        <v>0.08</v>
      </c>
      <c r="N2050" t="n">
        <v>36.5</v>
      </c>
      <c r="O2050" t="s">
        <v>323</v>
      </c>
      <c r="P2050" t="s">
        <v>232</v>
      </c>
      <c r="Q2050" t="s">
        <v>232</v>
      </c>
      <c r="R2050" t="s">
        <v>233</v>
      </c>
      <c r="S2050" t="s">
        <v>229</v>
      </c>
      <c r="T2050" t="n">
        <v>5</v>
      </c>
    </row>
    <row r="2051" spans="1:20">
      <c r="A2051" s="1" t="n">
        <v>38260</v>
      </c>
      <c r="B2051" t="s">
        <v>322</v>
      </c>
      <c r="C2051" t="n">
        <v>3</v>
      </c>
      <c r="D2051" t="n">
        <v>20</v>
      </c>
      <c r="E2051" t="s">
        <v>52</v>
      </c>
      <c r="F2051" t="n">
        <v>3201</v>
      </c>
      <c r="G2051" t="s">
        <v>228</v>
      </c>
      <c r="H2051" t="s">
        <v>229</v>
      </c>
      <c r="I2051" t="n">
        <v>5</v>
      </c>
      <c r="J2051" t="n">
        <v>945</v>
      </c>
      <c r="K2051" t="s">
        <v>282</v>
      </c>
      <c r="L2051" t="n">
        <v>201</v>
      </c>
      <c r="M2051" t="n">
        <v>0.03</v>
      </c>
      <c r="N2051" t="n">
        <v>40</v>
      </c>
      <c r="O2051" t="s">
        <v>323</v>
      </c>
      <c r="P2051" t="s">
        <v>232</v>
      </c>
      <c r="Q2051" t="s">
        <v>232</v>
      </c>
      <c r="R2051" t="s">
        <v>233</v>
      </c>
      <c r="S2051" t="s">
        <v>229</v>
      </c>
      <c r="T2051" t="n">
        <v>5</v>
      </c>
    </row>
    <row r="2052" spans="1:20">
      <c r="A2052" s="1" t="n">
        <v>38260</v>
      </c>
      <c r="B2052" t="s">
        <v>326</v>
      </c>
      <c r="C2052" t="n">
        <v>1</v>
      </c>
      <c r="D2052" t="n">
        <v>216</v>
      </c>
      <c r="E2052" t="s">
        <v>264</v>
      </c>
      <c r="F2052" t="n">
        <v>3201</v>
      </c>
      <c r="G2052" t="s">
        <v>228</v>
      </c>
      <c r="H2052" t="s">
        <v>229</v>
      </c>
      <c r="I2052" t="n">
        <v>5</v>
      </c>
      <c r="J2052" t="n">
        <v>490</v>
      </c>
      <c r="K2052" t="s">
        <v>244</v>
      </c>
      <c r="L2052" t="n">
        <v>320</v>
      </c>
      <c r="M2052" t="n">
        <v>0</v>
      </c>
      <c r="N2052" t="n">
        <v>0</v>
      </c>
    </row>
    <row r="2053" spans="1:20">
      <c r="A2053" s="1" t="n">
        <v>38260</v>
      </c>
      <c r="B2053" t="s">
        <v>326</v>
      </c>
      <c r="C2053" t="n">
        <v>2</v>
      </c>
      <c r="D2053" t="n">
        <v>216</v>
      </c>
      <c r="E2053" t="s">
        <v>264</v>
      </c>
      <c r="F2053" t="n">
        <v>3201</v>
      </c>
      <c r="G2053" t="s">
        <v>228</v>
      </c>
      <c r="H2053" t="s">
        <v>229</v>
      </c>
      <c r="I2053" t="n">
        <v>5</v>
      </c>
      <c r="J2053" t="n">
        <v>515</v>
      </c>
      <c r="K2053" t="s">
        <v>239</v>
      </c>
      <c r="L2053" t="n">
        <v>310</v>
      </c>
      <c r="M2053" t="n">
        <v>0</v>
      </c>
      <c r="N2053" t="n">
        <v>0</v>
      </c>
    </row>
    <row r="2054" spans="1:20">
      <c r="A2054" s="1" t="n">
        <v>38260</v>
      </c>
      <c r="B2054" t="s">
        <v>325</v>
      </c>
      <c r="C2054" t="n">
        <v>1</v>
      </c>
      <c r="D2054" t="n">
        <v>20</v>
      </c>
      <c r="E2054" t="s">
        <v>52</v>
      </c>
      <c r="F2054" t="n">
        <v>3201</v>
      </c>
      <c r="G2054" t="s">
        <v>228</v>
      </c>
      <c r="H2054" t="s">
        <v>229</v>
      </c>
      <c r="I2054" t="n">
        <v>5</v>
      </c>
      <c r="J2054" t="n">
        <v>458</v>
      </c>
      <c r="K2054" t="s">
        <v>230</v>
      </c>
      <c r="L2054" t="n">
        <v>294</v>
      </c>
      <c r="M2054" t="n">
        <v>0.22</v>
      </c>
      <c r="N2054" t="n">
        <v>20.2</v>
      </c>
      <c r="O2054" t="s">
        <v>325</v>
      </c>
      <c r="P2054" t="s">
        <v>253</v>
      </c>
      <c r="Q2054" t="s">
        <v>253</v>
      </c>
      <c r="R2054" t="s">
        <v>233</v>
      </c>
      <c r="S2054" t="s">
        <v>229</v>
      </c>
      <c r="T2054" t="n">
        <v>5</v>
      </c>
    </row>
    <row r="2055" spans="1:20">
      <c r="A2055" s="1" t="n">
        <v>38260</v>
      </c>
      <c r="B2055" t="s">
        <v>325</v>
      </c>
      <c r="C2055" t="n">
        <v>2</v>
      </c>
      <c r="D2055" t="n">
        <v>20</v>
      </c>
      <c r="E2055" t="s">
        <v>52</v>
      </c>
      <c r="F2055" t="n">
        <v>3201</v>
      </c>
      <c r="G2055" t="s">
        <v>228</v>
      </c>
      <c r="H2055" t="s">
        <v>229</v>
      </c>
      <c r="I2055" t="n">
        <v>5</v>
      </c>
      <c r="J2055" t="n">
        <v>458</v>
      </c>
      <c r="K2055" t="s">
        <v>230</v>
      </c>
      <c r="L2055" t="n">
        <v>301</v>
      </c>
      <c r="M2055" t="n">
        <v>0.22</v>
      </c>
      <c r="N2055" t="n">
        <v>20.1</v>
      </c>
      <c r="O2055" t="s">
        <v>325</v>
      </c>
      <c r="P2055" t="s">
        <v>253</v>
      </c>
      <c r="Q2055" t="s">
        <v>253</v>
      </c>
      <c r="R2055" t="s">
        <v>233</v>
      </c>
      <c r="S2055" t="s">
        <v>229</v>
      </c>
      <c r="T2055" t="n">
        <v>5</v>
      </c>
    </row>
    <row r="2056" spans="1:20">
      <c r="A2056" s="1" t="n">
        <v>38260</v>
      </c>
      <c r="B2056" t="s">
        <v>325</v>
      </c>
      <c r="C2056" t="n">
        <v>3</v>
      </c>
      <c r="D2056" t="n">
        <v>20</v>
      </c>
      <c r="E2056" t="s">
        <v>52</v>
      </c>
      <c r="F2056" t="n">
        <v>3201</v>
      </c>
      <c r="G2056" t="s">
        <v>228</v>
      </c>
      <c r="H2056" t="s">
        <v>229</v>
      </c>
      <c r="I2056" t="n">
        <v>5</v>
      </c>
      <c r="J2056" t="n">
        <v>580</v>
      </c>
      <c r="K2056" t="s">
        <v>248</v>
      </c>
      <c r="L2056" t="n">
        <v>350</v>
      </c>
      <c r="M2056" t="n">
        <v>0.08</v>
      </c>
      <c r="N2056" t="n">
        <v>36.2</v>
      </c>
      <c r="O2056" t="s">
        <v>325</v>
      </c>
      <c r="P2056" t="s">
        <v>253</v>
      </c>
      <c r="Q2056" t="s">
        <v>253</v>
      </c>
      <c r="R2056" t="s">
        <v>233</v>
      </c>
      <c r="S2056" t="s">
        <v>229</v>
      </c>
      <c r="T2056" t="n">
        <v>5</v>
      </c>
    </row>
    <row r="2057" spans="1:20">
      <c r="A2057" s="1" t="n">
        <v>38260</v>
      </c>
      <c r="B2057" t="s">
        <v>325</v>
      </c>
      <c r="C2057" t="n">
        <v>4</v>
      </c>
      <c r="D2057" t="n">
        <v>20</v>
      </c>
      <c r="E2057" t="s">
        <v>52</v>
      </c>
      <c r="F2057" t="n">
        <v>3201</v>
      </c>
      <c r="G2057" t="s">
        <v>228</v>
      </c>
      <c r="H2057" t="s">
        <v>229</v>
      </c>
      <c r="I2057" t="n">
        <v>5</v>
      </c>
      <c r="J2057" t="n">
        <v>685</v>
      </c>
      <c r="K2057" t="s">
        <v>321</v>
      </c>
      <c r="L2057" t="n">
        <v>384</v>
      </c>
      <c r="M2057" t="n">
        <v>0.26</v>
      </c>
      <c r="N2057" t="n">
        <v>28.7</v>
      </c>
      <c r="O2057" t="s">
        <v>325</v>
      </c>
      <c r="P2057" t="s">
        <v>253</v>
      </c>
      <c r="Q2057" t="s">
        <v>253</v>
      </c>
      <c r="R2057" t="s">
        <v>233</v>
      </c>
      <c r="S2057" t="s">
        <v>229</v>
      </c>
      <c r="T2057" t="n">
        <v>5</v>
      </c>
    </row>
    <row r="2058" spans="1:20">
      <c r="A2058" s="1" t="n">
        <v>38260</v>
      </c>
      <c r="B2058" t="s">
        <v>325</v>
      </c>
      <c r="C2058" t="n">
        <v>5</v>
      </c>
      <c r="D2058" t="n">
        <v>20</v>
      </c>
      <c r="E2058" t="s">
        <v>52</v>
      </c>
      <c r="F2058" t="n">
        <v>3201</v>
      </c>
      <c r="G2058" t="s">
        <v>228</v>
      </c>
      <c r="H2058" t="s">
        <v>229</v>
      </c>
      <c r="I2058" t="n">
        <v>5</v>
      </c>
      <c r="J2058" t="n">
        <v>965</v>
      </c>
      <c r="K2058" t="s">
        <v>335</v>
      </c>
      <c r="L2058" t="n">
        <v>414</v>
      </c>
      <c r="M2058" t="n">
        <v>0.68</v>
      </c>
      <c r="N2058" t="n">
        <v>31.3</v>
      </c>
      <c r="O2058" t="s">
        <v>325</v>
      </c>
      <c r="P2058" t="s">
        <v>253</v>
      </c>
      <c r="Q2058" t="s">
        <v>253</v>
      </c>
      <c r="R2058" t="s">
        <v>233</v>
      </c>
      <c r="S2058" t="s">
        <v>229</v>
      </c>
      <c r="T2058" t="n">
        <v>5</v>
      </c>
    </row>
    <row r="2059" spans="1:20">
      <c r="A2059" s="1" t="n">
        <v>38260</v>
      </c>
      <c r="B2059" t="s">
        <v>325</v>
      </c>
      <c r="C2059" t="n">
        <v>6</v>
      </c>
      <c r="D2059" t="n">
        <v>20</v>
      </c>
      <c r="E2059" t="s">
        <v>52</v>
      </c>
      <c r="F2059" t="n">
        <v>3201</v>
      </c>
      <c r="G2059" t="s">
        <v>228</v>
      </c>
      <c r="H2059" t="s">
        <v>229</v>
      </c>
      <c r="I2059" t="n">
        <v>5</v>
      </c>
      <c r="J2059" t="n">
        <v>785</v>
      </c>
      <c r="K2059" t="s">
        <v>259</v>
      </c>
      <c r="L2059" t="n">
        <v>496</v>
      </c>
      <c r="M2059" t="n">
        <v>1.08</v>
      </c>
      <c r="N2059" t="n">
        <v>38.3</v>
      </c>
      <c r="O2059" t="s">
        <v>325</v>
      </c>
      <c r="P2059" t="s">
        <v>253</v>
      </c>
      <c r="Q2059" t="s">
        <v>253</v>
      </c>
      <c r="R2059" t="s">
        <v>233</v>
      </c>
      <c r="S2059" t="s">
        <v>229</v>
      </c>
      <c r="T2059" t="n">
        <v>5</v>
      </c>
    </row>
    <row r="2060" spans="1:20">
      <c r="A2060" s="1" t="n">
        <v>38260</v>
      </c>
      <c r="B2060" t="s">
        <v>325</v>
      </c>
      <c r="C2060" t="n">
        <v>7</v>
      </c>
      <c r="D2060" t="n">
        <v>20</v>
      </c>
      <c r="E2060" t="s">
        <v>52</v>
      </c>
      <c r="F2060" t="n">
        <v>3201</v>
      </c>
      <c r="G2060" t="s">
        <v>228</v>
      </c>
      <c r="H2060" t="s">
        <v>229</v>
      </c>
      <c r="I2060" t="n">
        <v>5</v>
      </c>
      <c r="J2060" t="n">
        <v>160</v>
      </c>
      <c r="K2060" t="s">
        <v>258</v>
      </c>
      <c r="L2060" t="n">
        <v>650</v>
      </c>
      <c r="M2060" t="n">
        <v>0.1</v>
      </c>
      <c r="N2060" t="n">
        <v>50.4</v>
      </c>
      <c r="O2060" t="s">
        <v>325</v>
      </c>
      <c r="P2060" t="s">
        <v>253</v>
      </c>
      <c r="Q2060" t="s">
        <v>253</v>
      </c>
      <c r="R2060" t="s">
        <v>233</v>
      </c>
      <c r="S2060" t="s">
        <v>229</v>
      </c>
      <c r="T2060" t="n">
        <v>5</v>
      </c>
    </row>
    <row r="2061" spans="1:20">
      <c r="A2061" s="1" t="n">
        <v>38291</v>
      </c>
      <c r="B2061" t="s">
        <v>322</v>
      </c>
      <c r="C2061" t="n">
        <v>46</v>
      </c>
      <c r="D2061" t="n">
        <v>20</v>
      </c>
      <c r="E2061" t="s">
        <v>52</v>
      </c>
      <c r="F2061" t="n">
        <v>3201</v>
      </c>
      <c r="G2061" t="s">
        <v>228</v>
      </c>
      <c r="H2061" t="s">
        <v>229</v>
      </c>
      <c r="I2061" t="n">
        <v>5</v>
      </c>
      <c r="J2061" t="n">
        <v>945</v>
      </c>
      <c r="K2061" t="s">
        <v>282</v>
      </c>
      <c r="L2061" t="n">
        <v>384</v>
      </c>
      <c r="M2061" t="n">
        <v>0.03</v>
      </c>
      <c r="N2061" t="n">
        <v>40.5</v>
      </c>
      <c r="O2061" t="s">
        <v>323</v>
      </c>
      <c r="P2061" t="s">
        <v>232</v>
      </c>
      <c r="Q2061" t="s">
        <v>232</v>
      </c>
      <c r="R2061" t="s">
        <v>233</v>
      </c>
      <c r="S2061" t="s">
        <v>229</v>
      </c>
      <c r="T2061" t="n">
        <v>5</v>
      </c>
    </row>
    <row r="2062" spans="1:20">
      <c r="A2062" s="1" t="n">
        <v>38291</v>
      </c>
      <c r="B2062" t="s">
        <v>322</v>
      </c>
      <c r="C2062" t="n">
        <v>47</v>
      </c>
      <c r="D2062" t="n">
        <v>20</v>
      </c>
      <c r="E2062" t="s">
        <v>52</v>
      </c>
      <c r="F2062" t="n">
        <v>3201</v>
      </c>
      <c r="G2062" t="s">
        <v>228</v>
      </c>
      <c r="H2062" t="s">
        <v>229</v>
      </c>
      <c r="I2062" t="n">
        <v>5</v>
      </c>
      <c r="J2062" t="n">
        <v>280</v>
      </c>
      <c r="K2062" t="s">
        <v>251</v>
      </c>
      <c r="L2062" t="n">
        <v>313</v>
      </c>
      <c r="M2062" t="n">
        <v>0.1</v>
      </c>
      <c r="N2062" t="n">
        <v>32</v>
      </c>
      <c r="O2062" t="s">
        <v>323</v>
      </c>
      <c r="P2062" t="s">
        <v>232</v>
      </c>
      <c r="Q2062" t="s">
        <v>232</v>
      </c>
      <c r="R2062" t="s">
        <v>233</v>
      </c>
      <c r="S2062" t="s">
        <v>229</v>
      </c>
      <c r="T2062" t="n">
        <v>5</v>
      </c>
    </row>
    <row r="2063" spans="1:20">
      <c r="A2063" s="1" t="n">
        <v>38291</v>
      </c>
      <c r="B2063" t="s">
        <v>322</v>
      </c>
      <c r="C2063" t="n">
        <v>48</v>
      </c>
      <c r="D2063" t="n">
        <v>20</v>
      </c>
      <c r="E2063" t="s">
        <v>52</v>
      </c>
      <c r="F2063" t="n">
        <v>3201</v>
      </c>
      <c r="G2063" t="s">
        <v>228</v>
      </c>
      <c r="H2063" t="s">
        <v>229</v>
      </c>
      <c r="I2063" t="n">
        <v>5</v>
      </c>
      <c r="J2063" t="n">
        <v>945</v>
      </c>
      <c r="K2063" t="s">
        <v>282</v>
      </c>
      <c r="L2063" t="n">
        <v>384</v>
      </c>
      <c r="M2063" t="n">
        <v>0.03</v>
      </c>
      <c r="N2063" t="n">
        <v>39.8</v>
      </c>
      <c r="O2063" t="s">
        <v>323</v>
      </c>
      <c r="P2063" t="s">
        <v>232</v>
      </c>
      <c r="Q2063" t="s">
        <v>232</v>
      </c>
      <c r="R2063" t="s">
        <v>233</v>
      </c>
      <c r="S2063" t="s">
        <v>229</v>
      </c>
      <c r="T2063" t="n">
        <v>5</v>
      </c>
    </row>
    <row r="2064" spans="1:20">
      <c r="A2064" s="1" t="n">
        <v>38291</v>
      </c>
      <c r="B2064" t="s">
        <v>322</v>
      </c>
      <c r="C2064" t="n">
        <v>49</v>
      </c>
      <c r="D2064" t="n">
        <v>20</v>
      </c>
      <c r="E2064" t="s">
        <v>52</v>
      </c>
      <c r="F2064" t="n">
        <v>3201</v>
      </c>
      <c r="G2064" t="s">
        <v>228</v>
      </c>
      <c r="H2064" t="s">
        <v>229</v>
      </c>
      <c r="I2064" t="n">
        <v>5</v>
      </c>
      <c r="J2064" t="n">
        <v>458</v>
      </c>
      <c r="K2064" t="s">
        <v>230</v>
      </c>
      <c r="L2064" t="n">
        <v>298</v>
      </c>
      <c r="M2064" t="n">
        <v>0.05</v>
      </c>
      <c r="N2064" t="n">
        <v>35.4</v>
      </c>
      <c r="O2064" t="s">
        <v>323</v>
      </c>
      <c r="P2064" t="s">
        <v>232</v>
      </c>
      <c r="Q2064" t="s">
        <v>232</v>
      </c>
      <c r="R2064" t="s">
        <v>233</v>
      </c>
      <c r="S2064" t="s">
        <v>229</v>
      </c>
      <c r="T2064" t="n">
        <v>5</v>
      </c>
    </row>
    <row r="2065" spans="1:20">
      <c r="A2065" s="1" t="n">
        <v>38291</v>
      </c>
      <c r="B2065" t="s">
        <v>325</v>
      </c>
      <c r="C2065" t="n">
        <v>1</v>
      </c>
      <c r="D2065" t="n">
        <v>20</v>
      </c>
      <c r="E2065" t="s">
        <v>52</v>
      </c>
      <c r="F2065" t="n">
        <v>3201</v>
      </c>
      <c r="G2065" t="s">
        <v>228</v>
      </c>
      <c r="H2065" t="s">
        <v>229</v>
      </c>
      <c r="I2065" t="n">
        <v>5</v>
      </c>
      <c r="J2065" t="n">
        <v>685</v>
      </c>
      <c r="K2065" t="s">
        <v>321</v>
      </c>
      <c r="L2065" t="n">
        <v>425</v>
      </c>
      <c r="M2065" t="n">
        <v>0.25</v>
      </c>
      <c r="N2065" t="n">
        <v>38.4</v>
      </c>
      <c r="O2065" t="s">
        <v>325</v>
      </c>
      <c r="P2065" t="s">
        <v>253</v>
      </c>
      <c r="Q2065" t="s">
        <v>253</v>
      </c>
      <c r="R2065" t="s">
        <v>233</v>
      </c>
      <c r="S2065" t="s">
        <v>229</v>
      </c>
      <c r="T2065" t="n">
        <v>5</v>
      </c>
    </row>
    <row r="2066" spans="1:20">
      <c r="A2066" s="1" t="n">
        <v>38291</v>
      </c>
      <c r="B2066" t="s">
        <v>325</v>
      </c>
      <c r="C2066" t="n">
        <v>2</v>
      </c>
      <c r="D2066" t="n">
        <v>20</v>
      </c>
      <c r="E2066" t="s">
        <v>52</v>
      </c>
      <c r="F2066" t="n">
        <v>3201</v>
      </c>
      <c r="G2066" t="s">
        <v>228</v>
      </c>
      <c r="H2066" t="s">
        <v>229</v>
      </c>
      <c r="I2066" t="n">
        <v>5</v>
      </c>
      <c r="J2066" t="n">
        <v>888</v>
      </c>
      <c r="K2066" t="s">
        <v>273</v>
      </c>
      <c r="L2066" t="n">
        <v>287</v>
      </c>
      <c r="M2066" t="n">
        <v>1.1</v>
      </c>
      <c r="N2066" t="n">
        <v>33.1</v>
      </c>
      <c r="O2066" t="s">
        <v>325</v>
      </c>
      <c r="P2066" t="s">
        <v>253</v>
      </c>
      <c r="Q2066" t="s">
        <v>253</v>
      </c>
      <c r="R2066" t="s">
        <v>233</v>
      </c>
      <c r="S2066" t="s">
        <v>229</v>
      </c>
      <c r="T2066" t="n">
        <v>5</v>
      </c>
    </row>
    <row r="2067" spans="1:20">
      <c r="A2067" s="1" t="n">
        <v>38291</v>
      </c>
      <c r="B2067" t="s">
        <v>325</v>
      </c>
      <c r="C2067" t="n">
        <v>3</v>
      </c>
      <c r="D2067" t="n">
        <v>20</v>
      </c>
      <c r="E2067" t="s">
        <v>52</v>
      </c>
      <c r="F2067" t="n">
        <v>3201</v>
      </c>
      <c r="G2067" t="s">
        <v>228</v>
      </c>
      <c r="H2067" t="s">
        <v>229</v>
      </c>
      <c r="I2067" t="n">
        <v>5</v>
      </c>
      <c r="J2067" t="n">
        <v>580</v>
      </c>
      <c r="K2067" t="s">
        <v>248</v>
      </c>
      <c r="L2067" t="n">
        <v>681</v>
      </c>
      <c r="M2067" t="n">
        <v>0.04</v>
      </c>
      <c r="N2067" t="n">
        <v>44.6</v>
      </c>
      <c r="O2067" t="s">
        <v>325</v>
      </c>
      <c r="P2067" t="s">
        <v>253</v>
      </c>
      <c r="Q2067" t="s">
        <v>253</v>
      </c>
      <c r="R2067" t="s">
        <v>233</v>
      </c>
      <c r="S2067" t="s">
        <v>229</v>
      </c>
      <c r="T2067" t="n">
        <v>5</v>
      </c>
    </row>
    <row r="2068" spans="1:20">
      <c r="A2068" s="1" t="n">
        <v>38291</v>
      </c>
      <c r="B2068" t="s">
        <v>325</v>
      </c>
      <c r="C2068" t="n">
        <v>4</v>
      </c>
      <c r="D2068" t="n">
        <v>20</v>
      </c>
      <c r="E2068" t="s">
        <v>52</v>
      </c>
      <c r="F2068" t="n">
        <v>3201</v>
      </c>
      <c r="G2068" t="s">
        <v>228</v>
      </c>
      <c r="H2068" t="s">
        <v>229</v>
      </c>
      <c r="I2068" t="n">
        <v>5</v>
      </c>
      <c r="J2068" t="n">
        <v>280</v>
      </c>
      <c r="K2068" t="s">
        <v>251</v>
      </c>
      <c r="L2068" t="n">
        <v>418</v>
      </c>
      <c r="M2068" t="n">
        <v>0.16</v>
      </c>
      <c r="N2068" t="n">
        <v>37.8</v>
      </c>
      <c r="O2068" t="s">
        <v>325</v>
      </c>
      <c r="P2068" t="s">
        <v>253</v>
      </c>
      <c r="Q2068" t="s">
        <v>253</v>
      </c>
      <c r="R2068" t="s">
        <v>233</v>
      </c>
      <c r="S2068" t="s">
        <v>229</v>
      </c>
      <c r="T2068" t="n">
        <v>5</v>
      </c>
    </row>
    <row r="2069" spans="1:20">
      <c r="A2069" s="1" t="n">
        <v>38291</v>
      </c>
      <c r="B2069" t="s">
        <v>325</v>
      </c>
      <c r="C2069" t="n">
        <v>5</v>
      </c>
      <c r="D2069" t="n">
        <v>20</v>
      </c>
      <c r="E2069" t="s">
        <v>52</v>
      </c>
      <c r="F2069" t="n">
        <v>3201</v>
      </c>
      <c r="G2069" t="s">
        <v>228</v>
      </c>
      <c r="H2069" t="s">
        <v>229</v>
      </c>
      <c r="I2069" t="n">
        <v>5</v>
      </c>
      <c r="J2069" t="n">
        <v>580</v>
      </c>
      <c r="K2069" t="s">
        <v>248</v>
      </c>
      <c r="L2069" t="n">
        <v>239</v>
      </c>
      <c r="M2069" t="n">
        <v>0.25</v>
      </c>
      <c r="N2069" t="n">
        <v>20.5</v>
      </c>
      <c r="O2069" t="s">
        <v>325</v>
      </c>
      <c r="P2069" t="s">
        <v>253</v>
      </c>
      <c r="Q2069" t="s">
        <v>253</v>
      </c>
      <c r="R2069" t="s">
        <v>233</v>
      </c>
      <c r="S2069" t="s">
        <v>229</v>
      </c>
      <c r="T2069" t="n">
        <v>5</v>
      </c>
    </row>
    <row r="2070" spans="1:20">
      <c r="A2070" s="1" t="n">
        <v>38291</v>
      </c>
      <c r="B2070" t="s">
        <v>325</v>
      </c>
      <c r="C2070" t="n">
        <v>6</v>
      </c>
      <c r="D2070" t="n">
        <v>20</v>
      </c>
      <c r="E2070" t="s">
        <v>52</v>
      </c>
      <c r="F2070" t="n">
        <v>3201</v>
      </c>
      <c r="G2070" t="s">
        <v>228</v>
      </c>
      <c r="H2070" t="s">
        <v>229</v>
      </c>
      <c r="I2070" t="n">
        <v>5</v>
      </c>
      <c r="J2070" t="n">
        <v>785</v>
      </c>
      <c r="K2070" t="s">
        <v>259</v>
      </c>
      <c r="L2070" t="n">
        <v>543</v>
      </c>
      <c r="M2070" t="n">
        <v>1.08</v>
      </c>
      <c r="N2070" t="n">
        <v>38.3</v>
      </c>
      <c r="O2070" t="s">
        <v>325</v>
      </c>
      <c r="P2070" t="s">
        <v>253</v>
      </c>
      <c r="Q2070" t="s">
        <v>253</v>
      </c>
      <c r="R2070" t="s">
        <v>233</v>
      </c>
      <c r="S2070" t="s">
        <v>229</v>
      </c>
      <c r="T2070" t="n">
        <v>5</v>
      </c>
    </row>
    <row r="2071" spans="1:20">
      <c r="A2071" s="1" t="n">
        <v>38321</v>
      </c>
      <c r="B2071" t="s">
        <v>322</v>
      </c>
      <c r="C2071" t="n">
        <v>47</v>
      </c>
      <c r="D2071" t="n">
        <v>20</v>
      </c>
      <c r="E2071" t="s">
        <v>52</v>
      </c>
      <c r="F2071" t="n">
        <v>3201</v>
      </c>
      <c r="G2071" t="s">
        <v>228</v>
      </c>
      <c r="H2071" t="s">
        <v>229</v>
      </c>
      <c r="I2071" t="n">
        <v>5</v>
      </c>
      <c r="J2071" t="n">
        <v>280</v>
      </c>
      <c r="K2071" t="s">
        <v>251</v>
      </c>
      <c r="L2071" t="n">
        <v>497</v>
      </c>
      <c r="M2071" t="n">
        <v>0.06</v>
      </c>
      <c r="N2071" t="n">
        <v>38.2</v>
      </c>
      <c r="O2071" t="s">
        <v>323</v>
      </c>
      <c r="P2071" t="s">
        <v>232</v>
      </c>
      <c r="Q2071" t="s">
        <v>232</v>
      </c>
      <c r="R2071" t="s">
        <v>233</v>
      </c>
      <c r="S2071" t="s">
        <v>229</v>
      </c>
      <c r="T2071" t="n">
        <v>5</v>
      </c>
    </row>
    <row r="2072" spans="1:20">
      <c r="A2072" s="1" t="n">
        <v>38321</v>
      </c>
      <c r="B2072" t="s">
        <v>322</v>
      </c>
      <c r="C2072" t="n">
        <v>48</v>
      </c>
      <c r="D2072" t="n">
        <v>20</v>
      </c>
      <c r="E2072" t="s">
        <v>52</v>
      </c>
      <c r="F2072" t="n">
        <v>3201</v>
      </c>
      <c r="G2072" t="s">
        <v>228</v>
      </c>
      <c r="H2072" t="s">
        <v>229</v>
      </c>
      <c r="I2072" t="n">
        <v>5</v>
      </c>
      <c r="J2072" t="n">
        <v>280</v>
      </c>
      <c r="K2072" t="s">
        <v>251</v>
      </c>
      <c r="L2072" t="n">
        <v>193</v>
      </c>
      <c r="M2072" t="n">
        <v>0.24</v>
      </c>
      <c r="N2072" t="n">
        <v>16.2</v>
      </c>
      <c r="O2072" t="s">
        <v>323</v>
      </c>
      <c r="P2072" t="s">
        <v>232</v>
      </c>
      <c r="Q2072" t="s">
        <v>232</v>
      </c>
      <c r="R2072" t="s">
        <v>233</v>
      </c>
      <c r="S2072" t="s">
        <v>229</v>
      </c>
      <c r="T2072" t="n">
        <v>5</v>
      </c>
    </row>
    <row r="2073" spans="1:20">
      <c r="A2073" s="1" t="n">
        <v>38321</v>
      </c>
      <c r="B2073" t="s">
        <v>322</v>
      </c>
      <c r="C2073" t="n">
        <v>49</v>
      </c>
      <c r="D2073" t="n">
        <v>20</v>
      </c>
      <c r="E2073" t="s">
        <v>52</v>
      </c>
      <c r="F2073" t="n">
        <v>3201</v>
      </c>
      <c r="G2073" t="s">
        <v>228</v>
      </c>
      <c r="H2073" t="s">
        <v>229</v>
      </c>
      <c r="I2073" t="n">
        <v>5</v>
      </c>
      <c r="J2073" t="n">
        <v>945</v>
      </c>
      <c r="K2073" t="s">
        <v>282</v>
      </c>
      <c r="L2073" t="n">
        <v>273</v>
      </c>
      <c r="M2073" t="n">
        <v>0.07000000000000001</v>
      </c>
      <c r="N2073" t="n">
        <v>35.8</v>
      </c>
      <c r="O2073" t="s">
        <v>323</v>
      </c>
      <c r="P2073" t="s">
        <v>232</v>
      </c>
      <c r="Q2073" t="s">
        <v>232</v>
      </c>
      <c r="R2073" t="s">
        <v>233</v>
      </c>
      <c r="S2073" t="s">
        <v>229</v>
      </c>
      <c r="T2073" t="n">
        <v>5</v>
      </c>
    </row>
    <row r="2074" spans="1:20">
      <c r="A2074" s="1" t="n">
        <v>38321</v>
      </c>
      <c r="B2074" t="s">
        <v>322</v>
      </c>
      <c r="C2074" t="n">
        <v>50</v>
      </c>
      <c r="D2074" t="n">
        <v>20</v>
      </c>
      <c r="E2074" t="s">
        <v>52</v>
      </c>
      <c r="F2074" t="n">
        <v>3201</v>
      </c>
      <c r="G2074" t="s">
        <v>228</v>
      </c>
      <c r="H2074" t="s">
        <v>229</v>
      </c>
      <c r="I2074" t="n">
        <v>5</v>
      </c>
      <c r="J2074" t="n">
        <v>945</v>
      </c>
      <c r="K2074" t="s">
        <v>282</v>
      </c>
      <c r="L2074" t="n">
        <v>398</v>
      </c>
      <c r="M2074" t="n">
        <v>0.08</v>
      </c>
      <c r="N2074" t="n">
        <v>36.6</v>
      </c>
      <c r="O2074" t="s">
        <v>323</v>
      </c>
      <c r="P2074" t="s">
        <v>232</v>
      </c>
      <c r="Q2074" t="s">
        <v>232</v>
      </c>
      <c r="R2074" t="s">
        <v>233</v>
      </c>
      <c r="S2074" t="s">
        <v>229</v>
      </c>
      <c r="T2074" t="n">
        <v>5</v>
      </c>
    </row>
    <row r="2075" spans="1:20">
      <c r="A2075" s="1" t="n">
        <v>38321</v>
      </c>
      <c r="B2075" t="s">
        <v>326</v>
      </c>
      <c r="C2075" t="n">
        <v>1</v>
      </c>
      <c r="D2075" t="n">
        <v>216</v>
      </c>
      <c r="E2075" t="s">
        <v>264</v>
      </c>
      <c r="F2075" t="n">
        <v>3201</v>
      </c>
      <c r="G2075" t="s">
        <v>228</v>
      </c>
      <c r="H2075" t="s">
        <v>229</v>
      </c>
      <c r="I2075" t="n">
        <v>5</v>
      </c>
      <c r="J2075" t="n">
        <v>490</v>
      </c>
      <c r="K2075" t="s">
        <v>244</v>
      </c>
      <c r="L2075" t="n">
        <v>314</v>
      </c>
      <c r="M2075" t="n">
        <v>0</v>
      </c>
      <c r="N2075" t="n">
        <v>0</v>
      </c>
    </row>
    <row r="2076" spans="1:20">
      <c r="A2076" s="1" t="n">
        <v>38321</v>
      </c>
      <c r="B2076" t="s">
        <v>325</v>
      </c>
      <c r="C2076" t="n">
        <v>1</v>
      </c>
      <c r="D2076" t="n">
        <v>20</v>
      </c>
      <c r="E2076" t="s">
        <v>52</v>
      </c>
      <c r="F2076" t="n">
        <v>3201</v>
      </c>
      <c r="G2076" t="s">
        <v>228</v>
      </c>
      <c r="H2076" t="s">
        <v>229</v>
      </c>
      <c r="I2076" t="n">
        <v>5</v>
      </c>
      <c r="J2076" t="n">
        <v>888</v>
      </c>
      <c r="K2076" t="s">
        <v>273</v>
      </c>
      <c r="L2076" t="n">
        <v>724</v>
      </c>
      <c r="M2076" t="n">
        <v>1.19</v>
      </c>
      <c r="N2076" t="n">
        <v>32.6</v>
      </c>
      <c r="O2076" t="s">
        <v>325</v>
      </c>
      <c r="P2076" t="s">
        <v>253</v>
      </c>
      <c r="Q2076" t="s">
        <v>253</v>
      </c>
      <c r="R2076" t="s">
        <v>233</v>
      </c>
      <c r="S2076" t="s">
        <v>229</v>
      </c>
      <c r="T2076" t="n">
        <v>5</v>
      </c>
    </row>
    <row r="2077" spans="1:20">
      <c r="A2077" s="1" t="n">
        <v>38321</v>
      </c>
      <c r="B2077" t="s">
        <v>325</v>
      </c>
      <c r="C2077" t="n">
        <v>2</v>
      </c>
      <c r="D2077" t="n">
        <v>20</v>
      </c>
      <c r="E2077" t="s">
        <v>52</v>
      </c>
      <c r="F2077" t="n">
        <v>3201</v>
      </c>
      <c r="G2077" t="s">
        <v>228</v>
      </c>
      <c r="H2077" t="s">
        <v>229</v>
      </c>
      <c r="I2077" t="n">
        <v>5</v>
      </c>
      <c r="J2077" t="n">
        <v>785</v>
      </c>
      <c r="K2077" t="s">
        <v>259</v>
      </c>
      <c r="L2077" t="n">
        <v>678</v>
      </c>
      <c r="M2077" t="n">
        <v>1.14</v>
      </c>
      <c r="N2077" t="n">
        <v>39</v>
      </c>
      <c r="O2077" t="s">
        <v>325</v>
      </c>
      <c r="P2077" t="s">
        <v>253</v>
      </c>
      <c r="Q2077" t="s">
        <v>253</v>
      </c>
      <c r="R2077" t="s">
        <v>233</v>
      </c>
      <c r="S2077" t="s">
        <v>229</v>
      </c>
      <c r="T2077" t="n">
        <v>5</v>
      </c>
    </row>
    <row r="2078" spans="1:20">
      <c r="A2078" s="1" t="n">
        <v>38321</v>
      </c>
      <c r="B2078" t="s">
        <v>325</v>
      </c>
      <c r="C2078" t="n">
        <v>3</v>
      </c>
      <c r="D2078" t="n">
        <v>20</v>
      </c>
      <c r="E2078" t="s">
        <v>52</v>
      </c>
      <c r="F2078" t="n">
        <v>3201</v>
      </c>
      <c r="G2078" t="s">
        <v>228</v>
      </c>
      <c r="H2078" t="s">
        <v>229</v>
      </c>
      <c r="I2078" t="n">
        <v>5</v>
      </c>
      <c r="J2078" t="n">
        <v>580</v>
      </c>
      <c r="K2078" t="s">
        <v>248</v>
      </c>
      <c r="L2078" t="n">
        <v>365</v>
      </c>
      <c r="M2078" t="n">
        <v>0.08</v>
      </c>
      <c r="N2078" t="n">
        <v>35.7</v>
      </c>
      <c r="O2078" t="s">
        <v>325</v>
      </c>
      <c r="P2078" t="s">
        <v>253</v>
      </c>
      <c r="Q2078" t="s">
        <v>253</v>
      </c>
      <c r="R2078" t="s">
        <v>233</v>
      </c>
      <c r="S2078" t="s">
        <v>229</v>
      </c>
      <c r="T2078" t="n">
        <v>5</v>
      </c>
    </row>
    <row r="2079" spans="1:20">
      <c r="A2079" s="1" t="n">
        <v>38321</v>
      </c>
      <c r="B2079" t="s">
        <v>325</v>
      </c>
      <c r="C2079" t="n">
        <v>4</v>
      </c>
      <c r="D2079" t="n">
        <v>20</v>
      </c>
      <c r="E2079" t="s">
        <v>52</v>
      </c>
      <c r="F2079" t="n">
        <v>3201</v>
      </c>
      <c r="G2079" t="s">
        <v>228</v>
      </c>
      <c r="H2079" t="s">
        <v>229</v>
      </c>
      <c r="I2079" t="n">
        <v>5</v>
      </c>
      <c r="J2079" t="n">
        <v>458</v>
      </c>
      <c r="K2079" t="s">
        <v>230</v>
      </c>
      <c r="L2079" t="n">
        <v>317</v>
      </c>
      <c r="M2079" t="n">
        <v>0.22</v>
      </c>
      <c r="N2079" t="n">
        <v>20.3</v>
      </c>
      <c r="O2079" t="s">
        <v>325</v>
      </c>
      <c r="P2079" t="s">
        <v>253</v>
      </c>
      <c r="Q2079" t="s">
        <v>253</v>
      </c>
      <c r="R2079" t="s">
        <v>233</v>
      </c>
      <c r="S2079" t="s">
        <v>229</v>
      </c>
      <c r="T2079" t="n">
        <v>5</v>
      </c>
    </row>
    <row r="2080" spans="1:20">
      <c r="A2080" s="1" t="n">
        <v>38352</v>
      </c>
      <c r="B2080" t="s">
        <v>322</v>
      </c>
      <c r="C2080" t="n">
        <v>49</v>
      </c>
      <c r="D2080" t="n">
        <v>20</v>
      </c>
      <c r="E2080" t="s">
        <v>52</v>
      </c>
      <c r="F2080" t="n">
        <v>3201</v>
      </c>
      <c r="G2080" t="s">
        <v>228</v>
      </c>
      <c r="H2080" t="s">
        <v>229</v>
      </c>
      <c r="I2080" t="n">
        <v>5</v>
      </c>
      <c r="J2080" t="n">
        <v>945</v>
      </c>
      <c r="K2080" t="s">
        <v>282</v>
      </c>
      <c r="L2080" t="n">
        <v>459</v>
      </c>
      <c r="M2080" t="n">
        <v>0.07000000000000001</v>
      </c>
      <c r="N2080" t="n">
        <v>39.5</v>
      </c>
      <c r="O2080" t="s">
        <v>323</v>
      </c>
      <c r="P2080" t="s">
        <v>232</v>
      </c>
      <c r="Q2080" t="s">
        <v>232</v>
      </c>
      <c r="R2080" t="s">
        <v>233</v>
      </c>
      <c r="S2080" t="s">
        <v>229</v>
      </c>
      <c r="T2080" t="n">
        <v>5</v>
      </c>
    </row>
    <row r="2081" spans="1:20">
      <c r="A2081" s="1" t="n">
        <v>38352</v>
      </c>
      <c r="B2081" t="s">
        <v>322</v>
      </c>
      <c r="C2081" t="n">
        <v>50</v>
      </c>
      <c r="D2081" t="n">
        <v>20</v>
      </c>
      <c r="E2081" t="s">
        <v>52</v>
      </c>
      <c r="F2081" t="n">
        <v>3201</v>
      </c>
      <c r="G2081" t="s">
        <v>228</v>
      </c>
      <c r="H2081" t="s">
        <v>229</v>
      </c>
      <c r="I2081" t="n">
        <v>5</v>
      </c>
      <c r="J2081" t="n">
        <v>945</v>
      </c>
      <c r="K2081" t="s">
        <v>282</v>
      </c>
      <c r="L2081" t="n">
        <v>469</v>
      </c>
      <c r="M2081" t="n">
        <v>0.08</v>
      </c>
      <c r="N2081" t="n">
        <v>37</v>
      </c>
      <c r="O2081" t="s">
        <v>323</v>
      </c>
      <c r="P2081" t="s">
        <v>232</v>
      </c>
      <c r="Q2081" t="s">
        <v>232</v>
      </c>
      <c r="R2081" t="s">
        <v>233</v>
      </c>
      <c r="S2081" t="s">
        <v>229</v>
      </c>
      <c r="T2081" t="n">
        <v>5</v>
      </c>
    </row>
    <row r="2082" spans="1:20">
      <c r="A2082" s="1" t="n">
        <v>38352</v>
      </c>
      <c r="B2082" t="s">
        <v>322</v>
      </c>
      <c r="C2082" t="n">
        <v>51</v>
      </c>
      <c r="D2082" t="n">
        <v>20</v>
      </c>
      <c r="E2082" t="s">
        <v>52</v>
      </c>
      <c r="F2082" t="n">
        <v>3201</v>
      </c>
      <c r="G2082" t="s">
        <v>228</v>
      </c>
      <c r="H2082" t="s">
        <v>229</v>
      </c>
      <c r="I2082" t="n">
        <v>5</v>
      </c>
      <c r="J2082" t="n">
        <v>945</v>
      </c>
      <c r="K2082" t="s">
        <v>282</v>
      </c>
      <c r="L2082" t="n">
        <v>208</v>
      </c>
      <c r="M2082" t="n">
        <v>0.07000000000000001</v>
      </c>
      <c r="N2082" t="n">
        <v>40.4</v>
      </c>
      <c r="O2082" t="s">
        <v>323</v>
      </c>
      <c r="P2082" t="s">
        <v>232</v>
      </c>
      <c r="Q2082" t="s">
        <v>232</v>
      </c>
      <c r="R2082" t="s">
        <v>233</v>
      </c>
      <c r="S2082" t="s">
        <v>229</v>
      </c>
      <c r="T2082" t="n">
        <v>5</v>
      </c>
    </row>
    <row r="2083" spans="1:20">
      <c r="A2083" s="1" t="n">
        <v>38352</v>
      </c>
      <c r="B2083" t="s">
        <v>322</v>
      </c>
      <c r="C2083" t="n">
        <v>52</v>
      </c>
      <c r="D2083" t="n">
        <v>20</v>
      </c>
      <c r="E2083" t="s">
        <v>52</v>
      </c>
      <c r="F2083" t="n">
        <v>3201</v>
      </c>
      <c r="G2083" t="s">
        <v>228</v>
      </c>
      <c r="H2083" t="s">
        <v>229</v>
      </c>
      <c r="I2083" t="n">
        <v>5</v>
      </c>
      <c r="J2083" t="n">
        <v>280</v>
      </c>
      <c r="K2083" t="s">
        <v>251</v>
      </c>
      <c r="L2083" t="n">
        <v>475</v>
      </c>
      <c r="M2083" t="n">
        <v>0.06</v>
      </c>
      <c r="N2083" t="n">
        <v>38.4</v>
      </c>
      <c r="O2083" t="s">
        <v>323</v>
      </c>
      <c r="P2083" t="s">
        <v>232</v>
      </c>
      <c r="Q2083" t="s">
        <v>232</v>
      </c>
      <c r="R2083" t="s">
        <v>233</v>
      </c>
      <c r="S2083" t="s">
        <v>229</v>
      </c>
      <c r="T2083" t="n">
        <v>5</v>
      </c>
    </row>
    <row r="2084" spans="1:20">
      <c r="A2084" s="1" t="n">
        <v>38352</v>
      </c>
      <c r="B2084" t="s">
        <v>322</v>
      </c>
      <c r="C2084" t="n">
        <v>53</v>
      </c>
      <c r="D2084" t="n">
        <v>20</v>
      </c>
      <c r="E2084" t="s">
        <v>52</v>
      </c>
      <c r="F2084" t="n">
        <v>3201</v>
      </c>
      <c r="G2084" t="s">
        <v>228</v>
      </c>
      <c r="H2084" t="s">
        <v>229</v>
      </c>
      <c r="I2084" t="n">
        <v>5</v>
      </c>
      <c r="J2084" t="n">
        <v>945</v>
      </c>
      <c r="K2084" t="s">
        <v>282</v>
      </c>
      <c r="L2084" t="n">
        <v>211</v>
      </c>
      <c r="M2084" t="n">
        <v>0.08</v>
      </c>
      <c r="N2084" t="n">
        <v>36.8</v>
      </c>
      <c r="O2084" t="s">
        <v>323</v>
      </c>
      <c r="P2084" t="s">
        <v>232</v>
      </c>
      <c r="Q2084" t="s">
        <v>232</v>
      </c>
      <c r="R2084" t="s">
        <v>233</v>
      </c>
      <c r="S2084" t="s">
        <v>229</v>
      </c>
      <c r="T2084" t="n">
        <v>5</v>
      </c>
    </row>
    <row r="2085" spans="1:20">
      <c r="A2085" s="1" t="n">
        <v>38352</v>
      </c>
      <c r="B2085" t="s">
        <v>322</v>
      </c>
      <c r="C2085" t="n">
        <v>54</v>
      </c>
      <c r="D2085" t="n">
        <v>20</v>
      </c>
      <c r="E2085" t="s">
        <v>52</v>
      </c>
      <c r="F2085" t="n">
        <v>3201</v>
      </c>
      <c r="G2085" t="s">
        <v>228</v>
      </c>
      <c r="H2085" t="s">
        <v>229</v>
      </c>
      <c r="I2085" t="n">
        <v>5</v>
      </c>
      <c r="J2085" t="n">
        <v>280</v>
      </c>
      <c r="K2085" t="s">
        <v>251</v>
      </c>
      <c r="L2085" t="n">
        <v>200</v>
      </c>
      <c r="M2085" t="n">
        <v>0.24</v>
      </c>
      <c r="N2085" t="n">
        <v>16.3</v>
      </c>
      <c r="O2085" t="s">
        <v>323</v>
      </c>
      <c r="P2085" t="s">
        <v>232</v>
      </c>
      <c r="Q2085" t="s">
        <v>232</v>
      </c>
      <c r="R2085" t="s">
        <v>233</v>
      </c>
      <c r="S2085" t="s">
        <v>229</v>
      </c>
      <c r="T2085" t="n">
        <v>5</v>
      </c>
    </row>
    <row r="2086" spans="1:20">
      <c r="A2086" s="1" t="n">
        <v>38352</v>
      </c>
      <c r="B2086" t="s">
        <v>326</v>
      </c>
      <c r="C2086" t="n">
        <v>1</v>
      </c>
      <c r="D2086" t="n">
        <v>216</v>
      </c>
      <c r="E2086" t="s">
        <v>264</v>
      </c>
      <c r="F2086" t="n">
        <v>3201</v>
      </c>
      <c r="G2086" t="s">
        <v>228</v>
      </c>
      <c r="H2086" t="s">
        <v>229</v>
      </c>
      <c r="I2086" t="n">
        <v>5</v>
      </c>
      <c r="J2086" t="n">
        <v>490</v>
      </c>
      <c r="K2086" t="s">
        <v>244</v>
      </c>
      <c r="L2086" t="n">
        <v>320</v>
      </c>
      <c r="M2086" t="n">
        <v>0</v>
      </c>
      <c r="N2086" t="n">
        <v>0</v>
      </c>
    </row>
    <row r="2087" spans="1:20">
      <c r="A2087" s="1" t="n">
        <v>38352</v>
      </c>
      <c r="B2087" t="s">
        <v>325</v>
      </c>
      <c r="C2087" t="n">
        <v>1</v>
      </c>
      <c r="D2087" t="n">
        <v>20</v>
      </c>
      <c r="E2087" t="s">
        <v>52</v>
      </c>
      <c r="F2087" t="n">
        <v>3201</v>
      </c>
      <c r="G2087" t="s">
        <v>228</v>
      </c>
      <c r="H2087" t="s">
        <v>229</v>
      </c>
      <c r="I2087" t="n">
        <v>5</v>
      </c>
      <c r="J2087" t="n">
        <v>670</v>
      </c>
      <c r="K2087" t="s">
        <v>336</v>
      </c>
      <c r="L2087" t="n">
        <v>981</v>
      </c>
      <c r="M2087" t="n">
        <v>0.17</v>
      </c>
      <c r="N2087" t="n">
        <v>32.9</v>
      </c>
      <c r="O2087" t="s">
        <v>325</v>
      </c>
      <c r="P2087" t="s">
        <v>253</v>
      </c>
      <c r="Q2087" t="s">
        <v>253</v>
      </c>
      <c r="R2087" t="s">
        <v>233</v>
      </c>
      <c r="S2087" t="s">
        <v>229</v>
      </c>
      <c r="T2087" t="n">
        <v>5</v>
      </c>
    </row>
    <row r="2088" spans="1:20">
      <c r="A2088" s="1" t="n">
        <v>38352</v>
      </c>
      <c r="B2088" t="s">
        <v>325</v>
      </c>
      <c r="C2088" t="n">
        <v>2</v>
      </c>
      <c r="D2088" t="n">
        <v>20</v>
      </c>
      <c r="E2088" t="s">
        <v>52</v>
      </c>
      <c r="F2088" t="n">
        <v>3201</v>
      </c>
      <c r="G2088" t="s">
        <v>228</v>
      </c>
      <c r="H2088" t="s">
        <v>229</v>
      </c>
      <c r="I2088" t="n">
        <v>5</v>
      </c>
      <c r="J2088" t="n">
        <v>458</v>
      </c>
      <c r="K2088" t="s">
        <v>230</v>
      </c>
      <c r="L2088" t="n">
        <v>352</v>
      </c>
      <c r="M2088" t="n">
        <v>0.21</v>
      </c>
      <c r="N2088" t="n">
        <v>20.4</v>
      </c>
      <c r="O2088" t="s">
        <v>325</v>
      </c>
      <c r="P2088" t="s">
        <v>253</v>
      </c>
      <c r="Q2088" t="s">
        <v>253</v>
      </c>
      <c r="R2088" t="s">
        <v>233</v>
      </c>
      <c r="S2088" t="s">
        <v>229</v>
      </c>
      <c r="T2088" t="n">
        <v>5</v>
      </c>
    </row>
    <row r="2089" spans="1:20">
      <c r="A2089" s="1" t="n">
        <v>38352</v>
      </c>
      <c r="B2089" t="s">
        <v>325</v>
      </c>
      <c r="C2089" t="n">
        <v>3</v>
      </c>
      <c r="D2089" t="n">
        <v>20</v>
      </c>
      <c r="E2089" t="s">
        <v>52</v>
      </c>
      <c r="F2089" t="n">
        <v>3201</v>
      </c>
      <c r="G2089" t="s">
        <v>228</v>
      </c>
      <c r="H2089" t="s">
        <v>229</v>
      </c>
      <c r="I2089" t="n">
        <v>5</v>
      </c>
      <c r="J2089" t="n">
        <v>580</v>
      </c>
      <c r="K2089" t="s">
        <v>248</v>
      </c>
      <c r="L2089" t="n">
        <v>300</v>
      </c>
      <c r="M2089" t="n">
        <v>0.08</v>
      </c>
      <c r="N2089" t="n">
        <v>36.7</v>
      </c>
      <c r="O2089" t="s">
        <v>325</v>
      </c>
      <c r="P2089" t="s">
        <v>253</v>
      </c>
      <c r="Q2089" t="s">
        <v>253</v>
      </c>
      <c r="R2089" t="s">
        <v>233</v>
      </c>
      <c r="S2089" t="s">
        <v>229</v>
      </c>
      <c r="T2089" t="n">
        <v>5</v>
      </c>
    </row>
    <row r="2090" spans="1:20">
      <c r="A2090" s="1" t="n">
        <v>38352</v>
      </c>
      <c r="B2090" t="s">
        <v>325</v>
      </c>
      <c r="C2090" t="n">
        <v>4</v>
      </c>
      <c r="D2090" t="n">
        <v>20</v>
      </c>
      <c r="E2090" t="s">
        <v>52</v>
      </c>
      <c r="F2090" t="n">
        <v>3201</v>
      </c>
      <c r="G2090" t="s">
        <v>228</v>
      </c>
      <c r="H2090" t="s">
        <v>229</v>
      </c>
      <c r="I2090" t="n">
        <v>5</v>
      </c>
      <c r="J2090" t="n">
        <v>785</v>
      </c>
      <c r="K2090" t="s">
        <v>259</v>
      </c>
      <c r="L2090" t="n">
        <v>691</v>
      </c>
      <c r="M2090" t="n">
        <v>1.16</v>
      </c>
      <c r="N2090" t="n">
        <v>38.7</v>
      </c>
      <c r="O2090" t="s">
        <v>325</v>
      </c>
      <c r="P2090" t="s">
        <v>253</v>
      </c>
      <c r="Q2090" t="s">
        <v>253</v>
      </c>
      <c r="R2090" t="s">
        <v>233</v>
      </c>
      <c r="S2090" t="s">
        <v>229</v>
      </c>
      <c r="T2090" t="n">
        <v>5</v>
      </c>
    </row>
    <row r="2091" spans="1:20">
      <c r="A2091" s="1" t="n">
        <v>38383</v>
      </c>
      <c r="B2091" t="s">
        <v>322</v>
      </c>
      <c r="C2091" t="n">
        <v>44</v>
      </c>
      <c r="D2091" t="n">
        <v>20</v>
      </c>
      <c r="E2091" t="s">
        <v>52</v>
      </c>
      <c r="F2091" t="n">
        <v>3201</v>
      </c>
      <c r="G2091" t="s">
        <v>228</v>
      </c>
      <c r="H2091" t="s">
        <v>229</v>
      </c>
      <c r="I2091" t="n">
        <v>5</v>
      </c>
      <c r="J2091" t="n">
        <v>280</v>
      </c>
      <c r="K2091" t="s">
        <v>251</v>
      </c>
      <c r="L2091" t="n">
        <v>427</v>
      </c>
      <c r="M2091" t="n">
        <v>0.06</v>
      </c>
      <c r="N2091" t="n">
        <v>38.3</v>
      </c>
      <c r="O2091" t="s">
        <v>323</v>
      </c>
      <c r="P2091" t="s">
        <v>232</v>
      </c>
      <c r="Q2091" t="s">
        <v>232</v>
      </c>
      <c r="R2091" t="s">
        <v>233</v>
      </c>
      <c r="S2091" t="s">
        <v>229</v>
      </c>
      <c r="T2091" t="n">
        <v>5</v>
      </c>
    </row>
    <row r="2092" spans="1:20">
      <c r="A2092" s="1" t="n">
        <v>38383</v>
      </c>
      <c r="B2092" t="s">
        <v>322</v>
      </c>
      <c r="C2092" t="n">
        <v>45</v>
      </c>
      <c r="D2092" t="n">
        <v>20</v>
      </c>
      <c r="E2092" t="s">
        <v>52</v>
      </c>
      <c r="F2092" t="n">
        <v>3201</v>
      </c>
      <c r="G2092" t="s">
        <v>228</v>
      </c>
      <c r="H2092" t="s">
        <v>229</v>
      </c>
      <c r="I2092" t="n">
        <v>5</v>
      </c>
      <c r="J2092" t="n">
        <v>945</v>
      </c>
      <c r="K2092" t="s">
        <v>282</v>
      </c>
      <c r="L2092" t="n">
        <v>575</v>
      </c>
      <c r="M2092" t="n">
        <v>0.07000000000000001</v>
      </c>
      <c r="N2092" t="n">
        <v>40</v>
      </c>
      <c r="O2092" t="s">
        <v>323</v>
      </c>
      <c r="P2092" t="s">
        <v>232</v>
      </c>
      <c r="Q2092" t="s">
        <v>232</v>
      </c>
      <c r="R2092" t="s">
        <v>233</v>
      </c>
      <c r="S2092" t="s">
        <v>229</v>
      </c>
      <c r="T2092" t="n">
        <v>5</v>
      </c>
    </row>
    <row r="2093" spans="1:20">
      <c r="A2093" s="1" t="n">
        <v>38383</v>
      </c>
      <c r="B2093" t="s">
        <v>322</v>
      </c>
      <c r="C2093" t="n">
        <v>46</v>
      </c>
      <c r="D2093" t="n">
        <v>20</v>
      </c>
      <c r="E2093" t="s">
        <v>52</v>
      </c>
      <c r="F2093" t="n">
        <v>3201</v>
      </c>
      <c r="G2093" t="s">
        <v>228</v>
      </c>
      <c r="H2093" t="s">
        <v>229</v>
      </c>
      <c r="I2093" t="n">
        <v>5</v>
      </c>
      <c r="J2093" t="n">
        <v>280</v>
      </c>
      <c r="K2093" t="s">
        <v>251</v>
      </c>
      <c r="L2093" t="n">
        <v>252</v>
      </c>
      <c r="M2093" t="n">
        <v>0.24</v>
      </c>
      <c r="N2093" t="n">
        <v>16.4</v>
      </c>
      <c r="O2093" t="s">
        <v>323</v>
      </c>
      <c r="P2093" t="s">
        <v>232</v>
      </c>
      <c r="Q2093" t="s">
        <v>232</v>
      </c>
      <c r="R2093" t="s">
        <v>233</v>
      </c>
      <c r="S2093" t="s">
        <v>229</v>
      </c>
      <c r="T2093" t="n">
        <v>5</v>
      </c>
    </row>
    <row r="2094" spans="1:20">
      <c r="A2094" s="1" t="n">
        <v>38383</v>
      </c>
      <c r="B2094" t="s">
        <v>322</v>
      </c>
      <c r="C2094" t="n">
        <v>66</v>
      </c>
      <c r="D2094" t="n">
        <v>840</v>
      </c>
      <c r="E2094" t="s">
        <v>337</v>
      </c>
      <c r="F2094" t="n">
        <v>3201</v>
      </c>
      <c r="G2094" t="s">
        <v>228</v>
      </c>
      <c r="H2094" t="s">
        <v>229</v>
      </c>
      <c r="I2094" t="n">
        <v>5</v>
      </c>
      <c r="J2094" t="n">
        <v>580</v>
      </c>
      <c r="K2094" t="s">
        <v>248</v>
      </c>
      <c r="L2094" t="n">
        <v>96</v>
      </c>
      <c r="M2094" t="n">
        <v>0</v>
      </c>
      <c r="N2094" t="n">
        <v>0</v>
      </c>
      <c r="O2094" t="s">
        <v>323</v>
      </c>
      <c r="P2094" t="s">
        <v>232</v>
      </c>
      <c r="Q2094" t="s">
        <v>232</v>
      </c>
      <c r="R2094" t="s">
        <v>233</v>
      </c>
      <c r="S2094" t="s">
        <v>229</v>
      </c>
      <c r="T2094" t="n">
        <v>5</v>
      </c>
    </row>
    <row r="2095" spans="1:20">
      <c r="A2095" s="1" t="n">
        <v>38383</v>
      </c>
      <c r="B2095" t="s">
        <v>326</v>
      </c>
      <c r="C2095" t="n">
        <v>3</v>
      </c>
      <c r="D2095" t="n">
        <v>216</v>
      </c>
      <c r="E2095" t="s">
        <v>264</v>
      </c>
      <c r="F2095" t="n">
        <v>3201</v>
      </c>
      <c r="G2095" t="s">
        <v>228</v>
      </c>
      <c r="H2095" t="s">
        <v>229</v>
      </c>
      <c r="I2095" t="n">
        <v>5</v>
      </c>
      <c r="J2095" t="n">
        <v>515</v>
      </c>
      <c r="K2095" t="s">
        <v>338</v>
      </c>
      <c r="L2095" t="n">
        <v>145</v>
      </c>
      <c r="M2095" t="n">
        <v>0</v>
      </c>
      <c r="N2095" t="n">
        <v>0</v>
      </c>
    </row>
    <row r="2096" spans="1:20">
      <c r="A2096" s="1" t="n">
        <v>38383</v>
      </c>
      <c r="B2096" t="s">
        <v>339</v>
      </c>
      <c r="C2096" t="n">
        <v>8</v>
      </c>
      <c r="D2096" t="n">
        <v>130</v>
      </c>
      <c r="E2096" t="s">
        <v>333</v>
      </c>
      <c r="F2096" t="n">
        <v>3201</v>
      </c>
      <c r="G2096" t="s">
        <v>228</v>
      </c>
      <c r="H2096" t="s">
        <v>229</v>
      </c>
      <c r="I2096" t="n">
        <v>5</v>
      </c>
      <c r="J2096" t="n">
        <v>260</v>
      </c>
      <c r="K2096" t="s">
        <v>250</v>
      </c>
      <c r="L2096" t="n">
        <v>244</v>
      </c>
      <c r="M2096" t="n">
        <v>0</v>
      </c>
      <c r="N2096" t="n">
        <v>0</v>
      </c>
    </row>
    <row r="2097" spans="1:20">
      <c r="A2097" s="1" t="n">
        <v>38383</v>
      </c>
      <c r="B2097" t="s">
        <v>339</v>
      </c>
      <c r="C2097" t="n">
        <v>9</v>
      </c>
      <c r="D2097" t="n">
        <v>465</v>
      </c>
      <c r="E2097" t="s">
        <v>340</v>
      </c>
      <c r="F2097" t="n">
        <v>3201</v>
      </c>
      <c r="G2097" t="s">
        <v>228</v>
      </c>
      <c r="H2097" t="s">
        <v>229</v>
      </c>
      <c r="I2097" t="n">
        <v>5</v>
      </c>
      <c r="J2097" t="n">
        <v>260</v>
      </c>
      <c r="K2097" t="s">
        <v>250</v>
      </c>
      <c r="L2097" t="n">
        <v>32</v>
      </c>
      <c r="M2097" t="n">
        <v>0</v>
      </c>
      <c r="N2097" t="n">
        <v>0</v>
      </c>
    </row>
    <row r="2098" spans="1:20">
      <c r="A2098" s="1" t="n">
        <v>38383</v>
      </c>
      <c r="B2098" t="s">
        <v>325</v>
      </c>
      <c r="C2098" t="n">
        <v>1</v>
      </c>
      <c r="D2098" t="n">
        <v>20</v>
      </c>
      <c r="E2098" t="s">
        <v>52</v>
      </c>
      <c r="F2098" t="n">
        <v>3201</v>
      </c>
      <c r="G2098" t="s">
        <v>228</v>
      </c>
      <c r="H2098" t="s">
        <v>229</v>
      </c>
      <c r="I2098" t="n">
        <v>5</v>
      </c>
      <c r="J2098" t="n">
        <v>458</v>
      </c>
      <c r="K2098" t="s">
        <v>230</v>
      </c>
      <c r="L2098" t="n">
        <v>340</v>
      </c>
      <c r="M2098" t="n">
        <v>0.22</v>
      </c>
      <c r="N2098" t="n">
        <v>20.3</v>
      </c>
      <c r="O2098" t="s">
        <v>325</v>
      </c>
      <c r="P2098" t="s">
        <v>253</v>
      </c>
      <c r="Q2098" t="s">
        <v>253</v>
      </c>
      <c r="R2098" t="s">
        <v>233</v>
      </c>
      <c r="S2098" t="s">
        <v>229</v>
      </c>
      <c r="T2098" t="n">
        <v>5</v>
      </c>
    </row>
    <row r="2099" spans="1:20">
      <c r="A2099" s="1" t="n">
        <v>38383</v>
      </c>
      <c r="B2099" t="s">
        <v>325</v>
      </c>
      <c r="C2099" t="n">
        <v>2</v>
      </c>
      <c r="D2099" t="n">
        <v>20</v>
      </c>
      <c r="E2099" t="s">
        <v>52</v>
      </c>
      <c r="F2099" t="n">
        <v>3201</v>
      </c>
      <c r="G2099" t="s">
        <v>228</v>
      </c>
      <c r="H2099" t="s">
        <v>229</v>
      </c>
      <c r="I2099" t="n">
        <v>5</v>
      </c>
      <c r="J2099" t="n">
        <v>580</v>
      </c>
      <c r="K2099" t="s">
        <v>248</v>
      </c>
      <c r="L2099" t="n">
        <v>367</v>
      </c>
      <c r="M2099" t="n">
        <v>0.04</v>
      </c>
      <c r="N2099" t="n">
        <v>44.8</v>
      </c>
      <c r="O2099" t="s">
        <v>325</v>
      </c>
      <c r="P2099" t="s">
        <v>253</v>
      </c>
      <c r="Q2099" t="s">
        <v>253</v>
      </c>
      <c r="R2099" t="s">
        <v>233</v>
      </c>
      <c r="S2099" t="s">
        <v>229</v>
      </c>
      <c r="T2099" t="n">
        <v>5</v>
      </c>
    </row>
    <row r="2100" spans="1:20">
      <c r="A2100" s="1" t="n">
        <v>38383</v>
      </c>
      <c r="B2100" t="s">
        <v>325</v>
      </c>
      <c r="C2100" t="n">
        <v>3</v>
      </c>
      <c r="D2100" t="n">
        <v>20</v>
      </c>
      <c r="E2100" t="s">
        <v>52</v>
      </c>
      <c r="F2100" t="n">
        <v>3201</v>
      </c>
      <c r="G2100" t="s">
        <v>228</v>
      </c>
      <c r="H2100" t="s">
        <v>229</v>
      </c>
      <c r="I2100" t="n">
        <v>5</v>
      </c>
      <c r="J2100" t="n">
        <v>458</v>
      </c>
      <c r="K2100" t="s">
        <v>230</v>
      </c>
      <c r="L2100" t="n">
        <v>334</v>
      </c>
      <c r="M2100" t="n">
        <v>0.04</v>
      </c>
      <c r="N2100" t="n">
        <v>43.7</v>
      </c>
      <c r="O2100" t="s">
        <v>325</v>
      </c>
      <c r="P2100" t="s">
        <v>253</v>
      </c>
      <c r="Q2100" t="s">
        <v>253</v>
      </c>
      <c r="R2100" t="s">
        <v>233</v>
      </c>
      <c r="S2100" t="s">
        <v>229</v>
      </c>
      <c r="T2100" t="n">
        <v>5</v>
      </c>
    </row>
    <row r="2101" spans="1:20">
      <c r="A2101" s="1" t="n">
        <v>38383</v>
      </c>
      <c r="B2101" t="s">
        <v>325</v>
      </c>
      <c r="C2101" t="n">
        <v>4</v>
      </c>
      <c r="D2101" t="n">
        <v>20</v>
      </c>
      <c r="E2101" t="s">
        <v>52</v>
      </c>
      <c r="F2101" t="n">
        <v>3201</v>
      </c>
      <c r="G2101" t="s">
        <v>228</v>
      </c>
      <c r="H2101" t="s">
        <v>229</v>
      </c>
      <c r="I2101" t="n">
        <v>5</v>
      </c>
      <c r="J2101" t="n">
        <v>580</v>
      </c>
      <c r="K2101" t="s">
        <v>248</v>
      </c>
      <c r="L2101" t="n">
        <v>312</v>
      </c>
      <c r="M2101" t="n">
        <v>0.22</v>
      </c>
      <c r="N2101" t="n">
        <v>20.4</v>
      </c>
      <c r="O2101" t="s">
        <v>325</v>
      </c>
      <c r="P2101" t="s">
        <v>253</v>
      </c>
      <c r="Q2101" t="s">
        <v>253</v>
      </c>
      <c r="R2101" t="s">
        <v>233</v>
      </c>
      <c r="S2101" t="s">
        <v>229</v>
      </c>
      <c r="T2101" t="n">
        <v>5</v>
      </c>
    </row>
    <row r="2102" spans="1:20">
      <c r="A2102" s="1" t="n">
        <v>38383</v>
      </c>
      <c r="B2102" t="s">
        <v>325</v>
      </c>
      <c r="C2102" t="n">
        <v>5</v>
      </c>
      <c r="D2102" t="n">
        <v>20</v>
      </c>
      <c r="E2102" t="s">
        <v>52</v>
      </c>
      <c r="F2102" t="n">
        <v>3201</v>
      </c>
      <c r="G2102" t="s">
        <v>228</v>
      </c>
      <c r="H2102" t="s">
        <v>229</v>
      </c>
      <c r="I2102" t="n">
        <v>5</v>
      </c>
      <c r="J2102" t="n">
        <v>785</v>
      </c>
      <c r="K2102" t="s">
        <v>259</v>
      </c>
      <c r="L2102" t="n">
        <v>1017</v>
      </c>
      <c r="M2102" t="n">
        <v>1.13</v>
      </c>
      <c r="N2102" t="n">
        <v>38.6</v>
      </c>
      <c r="O2102" t="s">
        <v>325</v>
      </c>
      <c r="P2102" t="s">
        <v>253</v>
      </c>
      <c r="Q2102" t="s">
        <v>253</v>
      </c>
      <c r="R2102" t="s">
        <v>233</v>
      </c>
      <c r="S2102" t="s">
        <v>229</v>
      </c>
      <c r="T2102" t="n">
        <v>5</v>
      </c>
    </row>
    <row r="2103" spans="1:20">
      <c r="A2103" s="1" t="n">
        <v>38411</v>
      </c>
      <c r="B2103" t="s">
        <v>322</v>
      </c>
      <c r="C2103" t="n">
        <v>44</v>
      </c>
      <c r="D2103" t="n">
        <v>20</v>
      </c>
      <c r="E2103" t="s">
        <v>52</v>
      </c>
      <c r="F2103" t="n">
        <v>3201</v>
      </c>
      <c r="G2103" t="s">
        <v>228</v>
      </c>
      <c r="H2103" t="s">
        <v>229</v>
      </c>
      <c r="I2103" t="n">
        <v>5</v>
      </c>
      <c r="J2103" t="n">
        <v>280</v>
      </c>
      <c r="K2103" t="s">
        <v>251</v>
      </c>
      <c r="L2103" t="n">
        <v>209</v>
      </c>
      <c r="M2103" t="n">
        <v>0.3</v>
      </c>
      <c r="N2103" t="n">
        <v>16.6</v>
      </c>
      <c r="O2103" t="s">
        <v>323</v>
      </c>
      <c r="P2103" t="s">
        <v>232</v>
      </c>
      <c r="Q2103" t="s">
        <v>232</v>
      </c>
      <c r="R2103" t="s">
        <v>233</v>
      </c>
      <c r="S2103" t="s">
        <v>229</v>
      </c>
      <c r="T2103" t="n">
        <v>5</v>
      </c>
    </row>
    <row r="2104" spans="1:20">
      <c r="A2104" s="1" t="n">
        <v>38411</v>
      </c>
      <c r="B2104" t="s">
        <v>322</v>
      </c>
      <c r="C2104" t="n">
        <v>45</v>
      </c>
      <c r="D2104" t="n">
        <v>20</v>
      </c>
      <c r="E2104" t="s">
        <v>52</v>
      </c>
      <c r="F2104" t="n">
        <v>3201</v>
      </c>
      <c r="G2104" t="s">
        <v>228</v>
      </c>
      <c r="H2104" t="s">
        <v>229</v>
      </c>
      <c r="I2104" t="n">
        <v>5</v>
      </c>
      <c r="J2104" t="n">
        <v>280</v>
      </c>
      <c r="K2104" t="s">
        <v>251</v>
      </c>
      <c r="L2104" t="n">
        <v>426</v>
      </c>
      <c r="M2104" t="n">
        <v>0.06</v>
      </c>
      <c r="N2104" t="n">
        <v>38.6</v>
      </c>
      <c r="O2104" t="s">
        <v>323</v>
      </c>
      <c r="P2104" t="s">
        <v>232</v>
      </c>
      <c r="Q2104" t="s">
        <v>232</v>
      </c>
      <c r="R2104" t="s">
        <v>233</v>
      </c>
      <c r="S2104" t="s">
        <v>229</v>
      </c>
      <c r="T2104" t="n">
        <v>5</v>
      </c>
    </row>
    <row r="2105" spans="1:20">
      <c r="A2105" s="1" t="n">
        <v>38411</v>
      </c>
      <c r="B2105" t="s">
        <v>322</v>
      </c>
      <c r="C2105" t="n">
        <v>46</v>
      </c>
      <c r="D2105" t="n">
        <v>20</v>
      </c>
      <c r="E2105" t="s">
        <v>52</v>
      </c>
      <c r="F2105" t="n">
        <v>3201</v>
      </c>
      <c r="G2105" t="s">
        <v>228</v>
      </c>
      <c r="H2105" t="s">
        <v>229</v>
      </c>
      <c r="I2105" t="n">
        <v>5</v>
      </c>
      <c r="J2105" t="n">
        <v>940</v>
      </c>
      <c r="K2105" t="s">
        <v>235</v>
      </c>
      <c r="L2105" t="n">
        <v>69</v>
      </c>
      <c r="M2105" t="n">
        <v>5.4</v>
      </c>
      <c r="N2105" t="n">
        <v>10.8</v>
      </c>
      <c r="O2105" t="s">
        <v>323</v>
      </c>
      <c r="P2105" t="s">
        <v>232</v>
      </c>
      <c r="Q2105" t="s">
        <v>232</v>
      </c>
      <c r="R2105" t="s">
        <v>233</v>
      </c>
      <c r="S2105" t="s">
        <v>229</v>
      </c>
      <c r="T2105" t="n">
        <v>5</v>
      </c>
    </row>
    <row r="2106" spans="1:20">
      <c r="A2106" s="1" t="n">
        <v>38411</v>
      </c>
      <c r="B2106" t="s">
        <v>322</v>
      </c>
      <c r="C2106" t="n">
        <v>47</v>
      </c>
      <c r="D2106" t="n">
        <v>20</v>
      </c>
      <c r="E2106" t="s">
        <v>52</v>
      </c>
      <c r="F2106" t="n">
        <v>3201</v>
      </c>
      <c r="G2106" t="s">
        <v>228</v>
      </c>
      <c r="H2106" t="s">
        <v>229</v>
      </c>
      <c r="I2106" t="n">
        <v>5</v>
      </c>
      <c r="J2106" t="n">
        <v>945</v>
      </c>
      <c r="K2106" t="s">
        <v>282</v>
      </c>
      <c r="L2106" t="n">
        <v>379</v>
      </c>
      <c r="M2106" t="n">
        <v>0.07000000000000001</v>
      </c>
      <c r="N2106" t="n">
        <v>39.7</v>
      </c>
      <c r="O2106" t="s">
        <v>323</v>
      </c>
      <c r="P2106" t="s">
        <v>232</v>
      </c>
      <c r="Q2106" t="s">
        <v>232</v>
      </c>
      <c r="R2106" t="s">
        <v>233</v>
      </c>
      <c r="S2106" t="s">
        <v>229</v>
      </c>
      <c r="T2106" t="n">
        <v>5</v>
      </c>
    </row>
    <row r="2107" spans="1:20">
      <c r="A2107" s="1" t="n">
        <v>38411</v>
      </c>
      <c r="B2107" t="s">
        <v>322</v>
      </c>
      <c r="C2107" t="n">
        <v>48</v>
      </c>
      <c r="D2107" t="n">
        <v>20</v>
      </c>
      <c r="E2107" t="s">
        <v>52</v>
      </c>
      <c r="F2107" t="n">
        <v>3201</v>
      </c>
      <c r="G2107" t="s">
        <v>228</v>
      </c>
      <c r="H2107" t="s">
        <v>229</v>
      </c>
      <c r="I2107" t="n">
        <v>5</v>
      </c>
      <c r="J2107" t="n">
        <v>945</v>
      </c>
      <c r="K2107" t="s">
        <v>282</v>
      </c>
      <c r="L2107" t="n">
        <v>314</v>
      </c>
      <c r="M2107" t="n">
        <v>0.08</v>
      </c>
      <c r="N2107" t="n">
        <v>36.5</v>
      </c>
      <c r="O2107" t="s">
        <v>323</v>
      </c>
      <c r="P2107" t="s">
        <v>232</v>
      </c>
      <c r="Q2107" t="s">
        <v>232</v>
      </c>
      <c r="R2107" t="s">
        <v>233</v>
      </c>
      <c r="S2107" t="s">
        <v>229</v>
      </c>
      <c r="T2107" t="n">
        <v>5</v>
      </c>
    </row>
    <row r="2108" spans="1:20">
      <c r="A2108" s="1" t="n">
        <v>38411</v>
      </c>
      <c r="B2108" t="s">
        <v>326</v>
      </c>
      <c r="C2108" t="n">
        <v>1</v>
      </c>
      <c r="D2108" t="n">
        <v>213</v>
      </c>
      <c r="E2108" t="s">
        <v>234</v>
      </c>
      <c r="F2108" t="n">
        <v>3201</v>
      </c>
      <c r="G2108" t="s">
        <v>228</v>
      </c>
      <c r="H2108" t="s">
        <v>229</v>
      </c>
      <c r="I2108" t="n">
        <v>5</v>
      </c>
      <c r="J2108" t="n">
        <v>862</v>
      </c>
      <c r="K2108" t="s">
        <v>320</v>
      </c>
      <c r="L2108" t="n">
        <v>300</v>
      </c>
      <c r="M2108" t="n">
        <v>0</v>
      </c>
      <c r="N2108" t="n">
        <v>0</v>
      </c>
    </row>
    <row r="2109" spans="1:20">
      <c r="A2109" s="1" t="n">
        <v>38411</v>
      </c>
      <c r="B2109" t="s">
        <v>325</v>
      </c>
      <c r="C2109" t="n">
        <v>1</v>
      </c>
      <c r="D2109" t="n">
        <v>20</v>
      </c>
      <c r="E2109" t="s">
        <v>52</v>
      </c>
      <c r="F2109" t="n">
        <v>3201</v>
      </c>
      <c r="G2109" t="s">
        <v>228</v>
      </c>
      <c r="H2109" t="s">
        <v>229</v>
      </c>
      <c r="I2109" t="n">
        <v>5</v>
      </c>
      <c r="J2109" t="n">
        <v>458</v>
      </c>
      <c r="K2109" t="s">
        <v>230</v>
      </c>
      <c r="L2109" t="n">
        <v>302</v>
      </c>
      <c r="M2109" t="n">
        <v>0.22</v>
      </c>
      <c r="N2109" t="n">
        <v>19.6</v>
      </c>
      <c r="O2109" t="s">
        <v>325</v>
      </c>
      <c r="P2109" t="s">
        <v>253</v>
      </c>
      <c r="Q2109" t="s">
        <v>253</v>
      </c>
      <c r="R2109" t="s">
        <v>233</v>
      </c>
      <c r="S2109" t="s">
        <v>229</v>
      </c>
      <c r="T2109" t="n">
        <v>5</v>
      </c>
    </row>
    <row r="2110" spans="1:20">
      <c r="A2110" s="1" t="n">
        <v>38411</v>
      </c>
      <c r="B2110" t="s">
        <v>325</v>
      </c>
      <c r="C2110" t="n">
        <v>2</v>
      </c>
      <c r="D2110" t="n">
        <v>20</v>
      </c>
      <c r="E2110" t="s">
        <v>52</v>
      </c>
      <c r="F2110" t="n">
        <v>3201</v>
      </c>
      <c r="G2110" t="s">
        <v>228</v>
      </c>
      <c r="H2110" t="s">
        <v>229</v>
      </c>
      <c r="I2110" t="n">
        <v>5</v>
      </c>
      <c r="J2110" t="n">
        <v>232</v>
      </c>
      <c r="K2110" t="s">
        <v>266</v>
      </c>
      <c r="L2110" t="n">
        <v>400</v>
      </c>
      <c r="M2110" t="n">
        <v>0.08</v>
      </c>
      <c r="N2110" t="n">
        <v>36.8</v>
      </c>
      <c r="O2110" t="s">
        <v>325</v>
      </c>
      <c r="P2110" t="s">
        <v>253</v>
      </c>
      <c r="Q2110" t="s">
        <v>253</v>
      </c>
      <c r="R2110" t="s">
        <v>233</v>
      </c>
      <c r="S2110" t="s">
        <v>229</v>
      </c>
      <c r="T2110" t="n">
        <v>5</v>
      </c>
    </row>
    <row r="2111" spans="1:20">
      <c r="A2111" s="1" t="n">
        <v>38411</v>
      </c>
      <c r="B2111" t="s">
        <v>325</v>
      </c>
      <c r="C2111" t="n">
        <v>3</v>
      </c>
      <c r="D2111" t="n">
        <v>20</v>
      </c>
      <c r="E2111" t="s">
        <v>52</v>
      </c>
      <c r="F2111" t="n">
        <v>3201</v>
      </c>
      <c r="G2111" t="s">
        <v>228</v>
      </c>
      <c r="H2111" t="s">
        <v>229</v>
      </c>
      <c r="I2111" t="n">
        <v>5</v>
      </c>
      <c r="J2111" t="n">
        <v>785</v>
      </c>
      <c r="K2111" t="s">
        <v>259</v>
      </c>
      <c r="L2111" t="n">
        <v>692</v>
      </c>
      <c r="M2111" t="n">
        <v>1.17</v>
      </c>
      <c r="N2111" t="n">
        <v>38.2</v>
      </c>
      <c r="O2111" t="s">
        <v>325</v>
      </c>
      <c r="P2111" t="s">
        <v>253</v>
      </c>
      <c r="Q2111" t="s">
        <v>253</v>
      </c>
      <c r="R2111" t="s">
        <v>233</v>
      </c>
      <c r="S2111" t="s">
        <v>229</v>
      </c>
      <c r="T2111" t="n">
        <v>5</v>
      </c>
    </row>
    <row r="2112" spans="1:20">
      <c r="A2112" s="1" t="n">
        <v>38442</v>
      </c>
      <c r="B2112" t="s">
        <v>322</v>
      </c>
      <c r="C2112" t="n">
        <v>40</v>
      </c>
      <c r="D2112" t="n">
        <v>20</v>
      </c>
      <c r="E2112" t="s">
        <v>52</v>
      </c>
      <c r="F2112" t="n">
        <v>3201</v>
      </c>
      <c r="G2112" t="s">
        <v>228</v>
      </c>
      <c r="H2112" t="s">
        <v>229</v>
      </c>
      <c r="I2112" t="n">
        <v>5</v>
      </c>
      <c r="J2112" t="n">
        <v>280</v>
      </c>
      <c r="K2112" t="s">
        <v>251</v>
      </c>
      <c r="L2112" t="n">
        <v>283</v>
      </c>
      <c r="M2112" t="n">
        <v>0.1</v>
      </c>
      <c r="N2112" t="n">
        <v>31.9</v>
      </c>
      <c r="O2112" t="s">
        <v>323</v>
      </c>
      <c r="P2112" t="s">
        <v>232</v>
      </c>
      <c r="Q2112" t="s">
        <v>232</v>
      </c>
      <c r="R2112" t="s">
        <v>233</v>
      </c>
      <c r="S2112" t="s">
        <v>229</v>
      </c>
      <c r="T2112" t="n">
        <v>5</v>
      </c>
    </row>
    <row r="2113" spans="1:20">
      <c r="A2113" s="1" t="n">
        <v>38442</v>
      </c>
      <c r="B2113" t="s">
        <v>322</v>
      </c>
      <c r="C2113" t="n">
        <v>41</v>
      </c>
      <c r="D2113" t="n">
        <v>20</v>
      </c>
      <c r="E2113" t="s">
        <v>52</v>
      </c>
      <c r="F2113" t="n">
        <v>3201</v>
      </c>
      <c r="G2113" t="s">
        <v>228</v>
      </c>
      <c r="H2113" t="s">
        <v>229</v>
      </c>
      <c r="I2113" t="n">
        <v>5</v>
      </c>
      <c r="J2113" t="n">
        <v>458</v>
      </c>
      <c r="K2113" t="s">
        <v>230</v>
      </c>
      <c r="L2113" t="n">
        <v>382</v>
      </c>
      <c r="M2113" t="n">
        <v>0.09</v>
      </c>
      <c r="N2113" t="n">
        <v>33.8</v>
      </c>
      <c r="O2113" t="s">
        <v>323</v>
      </c>
      <c r="P2113" t="s">
        <v>232</v>
      </c>
      <c r="Q2113" t="s">
        <v>232</v>
      </c>
      <c r="R2113" t="s">
        <v>233</v>
      </c>
      <c r="S2113" t="s">
        <v>229</v>
      </c>
      <c r="T2113" t="n">
        <v>5</v>
      </c>
    </row>
    <row r="2114" spans="1:20">
      <c r="A2114" s="1" t="n">
        <v>38442</v>
      </c>
      <c r="B2114" t="s">
        <v>322</v>
      </c>
      <c r="C2114" t="n">
        <v>42</v>
      </c>
      <c r="D2114" t="n">
        <v>20</v>
      </c>
      <c r="E2114" t="s">
        <v>52</v>
      </c>
      <c r="F2114" t="n">
        <v>3201</v>
      </c>
      <c r="G2114" t="s">
        <v>228</v>
      </c>
      <c r="H2114" t="s">
        <v>229</v>
      </c>
      <c r="I2114" t="n">
        <v>5</v>
      </c>
      <c r="J2114" t="n">
        <v>945</v>
      </c>
      <c r="K2114" t="s">
        <v>282</v>
      </c>
      <c r="L2114" t="n">
        <v>297</v>
      </c>
      <c r="M2114" t="n">
        <v>0.08</v>
      </c>
      <c r="N2114" t="n">
        <v>36.6</v>
      </c>
      <c r="O2114" t="s">
        <v>323</v>
      </c>
      <c r="P2114" t="s">
        <v>232</v>
      </c>
      <c r="Q2114" t="s">
        <v>232</v>
      </c>
      <c r="R2114" t="s">
        <v>233</v>
      </c>
      <c r="S2114" t="s">
        <v>229</v>
      </c>
      <c r="T2114" t="n">
        <v>5</v>
      </c>
    </row>
    <row r="2115" spans="1:20">
      <c r="A2115" s="1" t="n">
        <v>38442</v>
      </c>
      <c r="B2115" t="s">
        <v>322</v>
      </c>
      <c r="C2115" t="n">
        <v>43</v>
      </c>
      <c r="D2115" t="n">
        <v>20</v>
      </c>
      <c r="E2115" t="s">
        <v>52</v>
      </c>
      <c r="F2115" t="n">
        <v>3201</v>
      </c>
      <c r="G2115" t="s">
        <v>228</v>
      </c>
      <c r="H2115" t="s">
        <v>229</v>
      </c>
      <c r="I2115" t="n">
        <v>5</v>
      </c>
      <c r="J2115" t="n">
        <v>945</v>
      </c>
      <c r="K2115" t="s">
        <v>282</v>
      </c>
      <c r="L2115" t="n">
        <v>151</v>
      </c>
      <c r="M2115" t="n">
        <v>0.07000000000000001</v>
      </c>
      <c r="N2115" t="n">
        <v>36.5</v>
      </c>
      <c r="O2115" t="s">
        <v>323</v>
      </c>
      <c r="P2115" t="s">
        <v>232</v>
      </c>
      <c r="Q2115" t="s">
        <v>232</v>
      </c>
      <c r="R2115" t="s">
        <v>233</v>
      </c>
      <c r="S2115" t="s">
        <v>229</v>
      </c>
      <c r="T2115" t="n">
        <v>5</v>
      </c>
    </row>
    <row r="2116" spans="1:20">
      <c r="A2116" s="1" t="n">
        <v>38442</v>
      </c>
      <c r="B2116" t="s">
        <v>322</v>
      </c>
      <c r="C2116" t="n">
        <v>44</v>
      </c>
      <c r="D2116" t="n">
        <v>20</v>
      </c>
      <c r="E2116" t="s">
        <v>52</v>
      </c>
      <c r="F2116" t="n">
        <v>3201</v>
      </c>
      <c r="G2116" t="s">
        <v>228</v>
      </c>
      <c r="H2116" t="s">
        <v>229</v>
      </c>
      <c r="I2116" t="n">
        <v>5</v>
      </c>
      <c r="J2116" t="n">
        <v>280</v>
      </c>
      <c r="K2116" t="s">
        <v>251</v>
      </c>
      <c r="L2116" t="n">
        <v>208</v>
      </c>
      <c r="M2116" t="n">
        <v>0.24</v>
      </c>
      <c r="N2116" t="n">
        <v>16.5</v>
      </c>
      <c r="O2116" t="s">
        <v>323</v>
      </c>
      <c r="P2116" t="s">
        <v>232</v>
      </c>
      <c r="Q2116" t="s">
        <v>232</v>
      </c>
      <c r="R2116" t="s">
        <v>233</v>
      </c>
      <c r="S2116" t="s">
        <v>229</v>
      </c>
      <c r="T2116" t="n">
        <v>5</v>
      </c>
    </row>
    <row r="2117" spans="1:20">
      <c r="A2117" s="1" t="n">
        <v>38442</v>
      </c>
      <c r="B2117" t="s">
        <v>325</v>
      </c>
      <c r="C2117" t="n">
        <v>1</v>
      </c>
      <c r="D2117" t="n">
        <v>20</v>
      </c>
      <c r="E2117" t="s">
        <v>52</v>
      </c>
      <c r="F2117" t="n">
        <v>3201</v>
      </c>
      <c r="G2117" t="s">
        <v>228</v>
      </c>
      <c r="H2117" t="s">
        <v>229</v>
      </c>
      <c r="I2117" t="n">
        <v>5</v>
      </c>
      <c r="J2117" t="n">
        <v>232</v>
      </c>
      <c r="K2117" t="s">
        <v>266</v>
      </c>
      <c r="L2117" t="n">
        <v>481</v>
      </c>
      <c r="M2117" t="n">
        <v>0.08</v>
      </c>
      <c r="N2117" t="n">
        <v>37</v>
      </c>
      <c r="O2117" t="s">
        <v>325</v>
      </c>
      <c r="P2117" t="s">
        <v>253</v>
      </c>
      <c r="Q2117" t="s">
        <v>253</v>
      </c>
      <c r="R2117" t="s">
        <v>233</v>
      </c>
      <c r="S2117" t="s">
        <v>229</v>
      </c>
      <c r="T2117" t="n">
        <v>5</v>
      </c>
    </row>
    <row r="2118" spans="1:20">
      <c r="A2118" s="1" t="n">
        <v>38442</v>
      </c>
      <c r="B2118" t="s">
        <v>325</v>
      </c>
      <c r="C2118" t="n">
        <v>2</v>
      </c>
      <c r="D2118" t="n">
        <v>20</v>
      </c>
      <c r="E2118" t="s">
        <v>52</v>
      </c>
      <c r="F2118" t="n">
        <v>3201</v>
      </c>
      <c r="G2118" t="s">
        <v>228</v>
      </c>
      <c r="H2118" t="s">
        <v>229</v>
      </c>
      <c r="I2118" t="n">
        <v>5</v>
      </c>
      <c r="J2118" t="n">
        <v>458</v>
      </c>
      <c r="K2118" t="s">
        <v>230</v>
      </c>
      <c r="L2118" t="n">
        <v>195</v>
      </c>
      <c r="M2118" t="n">
        <v>0.22</v>
      </c>
      <c r="N2118" t="n">
        <v>20</v>
      </c>
      <c r="O2118" t="s">
        <v>325</v>
      </c>
      <c r="P2118" t="s">
        <v>253</v>
      </c>
      <c r="Q2118" t="s">
        <v>253</v>
      </c>
      <c r="R2118" t="s">
        <v>233</v>
      </c>
      <c r="S2118" t="s">
        <v>229</v>
      </c>
      <c r="T2118" t="n">
        <v>5</v>
      </c>
    </row>
    <row r="2119" spans="1:20">
      <c r="A2119" s="1" t="n">
        <v>38442</v>
      </c>
      <c r="B2119" t="s">
        <v>325</v>
      </c>
      <c r="C2119" t="n">
        <v>3</v>
      </c>
      <c r="D2119" t="n">
        <v>20</v>
      </c>
      <c r="E2119" t="s">
        <v>52</v>
      </c>
      <c r="F2119" t="n">
        <v>3201</v>
      </c>
      <c r="G2119" t="s">
        <v>228</v>
      </c>
      <c r="H2119" t="s">
        <v>229</v>
      </c>
      <c r="I2119" t="n">
        <v>5</v>
      </c>
      <c r="J2119" t="n">
        <v>965</v>
      </c>
      <c r="K2119" t="s">
        <v>335</v>
      </c>
      <c r="L2119" t="n">
        <v>373</v>
      </c>
      <c r="M2119" t="n">
        <v>0.6</v>
      </c>
      <c r="N2119" t="n">
        <v>32.1</v>
      </c>
      <c r="O2119" t="s">
        <v>325</v>
      </c>
      <c r="P2119" t="s">
        <v>253</v>
      </c>
      <c r="Q2119" t="s">
        <v>253</v>
      </c>
      <c r="R2119" t="s">
        <v>233</v>
      </c>
      <c r="S2119" t="s">
        <v>229</v>
      </c>
      <c r="T2119" t="n">
        <v>5</v>
      </c>
    </row>
    <row r="2120" spans="1:20">
      <c r="A2120" s="1" t="n">
        <v>38442</v>
      </c>
      <c r="B2120" t="s">
        <v>325</v>
      </c>
      <c r="C2120" t="n">
        <v>4</v>
      </c>
      <c r="D2120" t="n">
        <v>20</v>
      </c>
      <c r="E2120" t="s">
        <v>52</v>
      </c>
      <c r="F2120" t="n">
        <v>3201</v>
      </c>
      <c r="G2120" t="s">
        <v>228</v>
      </c>
      <c r="H2120" t="s">
        <v>229</v>
      </c>
      <c r="I2120" t="n">
        <v>5</v>
      </c>
      <c r="J2120" t="n">
        <v>280</v>
      </c>
      <c r="K2120" t="s">
        <v>251</v>
      </c>
      <c r="L2120" t="n">
        <v>353</v>
      </c>
      <c r="M2120" t="n">
        <v>0.25</v>
      </c>
      <c r="N2120" t="n">
        <v>20.4</v>
      </c>
      <c r="O2120" t="s">
        <v>325</v>
      </c>
      <c r="P2120" t="s">
        <v>253</v>
      </c>
      <c r="Q2120" t="s">
        <v>253</v>
      </c>
      <c r="R2120" t="s">
        <v>233</v>
      </c>
      <c r="S2120" t="s">
        <v>229</v>
      </c>
      <c r="T2120" t="n">
        <v>5</v>
      </c>
    </row>
    <row r="2121" spans="1:20">
      <c r="A2121" s="1" t="n">
        <v>38442</v>
      </c>
      <c r="B2121" t="s">
        <v>325</v>
      </c>
      <c r="C2121" t="n">
        <v>5</v>
      </c>
      <c r="D2121" t="n">
        <v>20</v>
      </c>
      <c r="E2121" t="s">
        <v>52</v>
      </c>
      <c r="F2121" t="n">
        <v>3201</v>
      </c>
      <c r="G2121" t="s">
        <v>228</v>
      </c>
      <c r="H2121" t="s">
        <v>229</v>
      </c>
      <c r="I2121" t="n">
        <v>5</v>
      </c>
      <c r="J2121" t="n">
        <v>232</v>
      </c>
      <c r="K2121" t="s">
        <v>266</v>
      </c>
      <c r="L2121" t="n">
        <v>306</v>
      </c>
      <c r="M2121" t="n">
        <v>0.09</v>
      </c>
      <c r="N2121" t="n">
        <v>36.1</v>
      </c>
      <c r="O2121" t="s">
        <v>325</v>
      </c>
      <c r="P2121" t="s">
        <v>253</v>
      </c>
      <c r="Q2121" t="s">
        <v>253</v>
      </c>
      <c r="R2121" t="s">
        <v>233</v>
      </c>
      <c r="S2121" t="s">
        <v>229</v>
      </c>
      <c r="T2121" t="n">
        <v>5</v>
      </c>
    </row>
    <row r="2122" spans="1:20">
      <c r="A2122" s="1" t="n">
        <v>38472</v>
      </c>
      <c r="B2122" t="s">
        <v>322</v>
      </c>
      <c r="C2122" t="n">
        <v>50</v>
      </c>
      <c r="D2122" t="n">
        <v>20</v>
      </c>
      <c r="E2122" t="s">
        <v>52</v>
      </c>
      <c r="F2122" t="n">
        <v>3201</v>
      </c>
      <c r="G2122" t="s">
        <v>228</v>
      </c>
      <c r="H2122" t="s">
        <v>229</v>
      </c>
      <c r="I2122" t="n">
        <v>5</v>
      </c>
      <c r="J2122" t="n">
        <v>945</v>
      </c>
      <c r="K2122" t="s">
        <v>282</v>
      </c>
      <c r="L2122" t="n">
        <v>241</v>
      </c>
      <c r="M2122" t="n">
        <v>0.1</v>
      </c>
      <c r="N2122" t="n">
        <v>36.4</v>
      </c>
      <c r="O2122" t="s">
        <v>323</v>
      </c>
      <c r="P2122" t="s">
        <v>232</v>
      </c>
      <c r="Q2122" t="s">
        <v>232</v>
      </c>
      <c r="R2122" t="s">
        <v>233</v>
      </c>
      <c r="S2122" t="s">
        <v>229</v>
      </c>
      <c r="T2122" t="n">
        <v>5</v>
      </c>
    </row>
    <row r="2123" spans="1:20">
      <c r="A2123" s="1" t="n">
        <v>38472</v>
      </c>
      <c r="B2123" t="s">
        <v>322</v>
      </c>
      <c r="C2123" t="n">
        <v>51</v>
      </c>
      <c r="D2123" t="n">
        <v>20</v>
      </c>
      <c r="E2123" t="s">
        <v>52</v>
      </c>
      <c r="F2123" t="n">
        <v>3201</v>
      </c>
      <c r="G2123" t="s">
        <v>228</v>
      </c>
      <c r="H2123" t="s">
        <v>229</v>
      </c>
      <c r="I2123" t="n">
        <v>5</v>
      </c>
      <c r="J2123" t="n">
        <v>458</v>
      </c>
      <c r="K2123" t="s">
        <v>230</v>
      </c>
      <c r="L2123" t="n">
        <v>191</v>
      </c>
      <c r="M2123" t="n">
        <v>0.1</v>
      </c>
      <c r="N2123" t="n">
        <v>33.9</v>
      </c>
      <c r="O2123" t="s">
        <v>323</v>
      </c>
      <c r="P2123" t="s">
        <v>232</v>
      </c>
      <c r="Q2123" t="s">
        <v>232</v>
      </c>
      <c r="R2123" t="s">
        <v>233</v>
      </c>
      <c r="S2123" t="s">
        <v>229</v>
      </c>
      <c r="T2123" t="n">
        <v>5</v>
      </c>
    </row>
    <row r="2124" spans="1:20">
      <c r="A2124" s="1" t="n">
        <v>38472</v>
      </c>
      <c r="B2124" t="s">
        <v>322</v>
      </c>
      <c r="C2124" t="n">
        <v>52</v>
      </c>
      <c r="D2124" t="n">
        <v>20</v>
      </c>
      <c r="E2124" t="s">
        <v>52</v>
      </c>
      <c r="F2124" t="n">
        <v>3201</v>
      </c>
      <c r="G2124" t="s">
        <v>228</v>
      </c>
      <c r="H2124" t="s">
        <v>229</v>
      </c>
      <c r="I2124" t="n">
        <v>5</v>
      </c>
      <c r="J2124" t="n">
        <v>280</v>
      </c>
      <c r="K2124" t="s">
        <v>251</v>
      </c>
      <c r="L2124" t="n">
        <v>238</v>
      </c>
      <c r="M2124" t="n">
        <v>0.12</v>
      </c>
      <c r="N2124" t="n">
        <v>38.2</v>
      </c>
      <c r="O2124" t="s">
        <v>323</v>
      </c>
      <c r="P2124" t="s">
        <v>232</v>
      </c>
      <c r="Q2124" t="s">
        <v>232</v>
      </c>
      <c r="R2124" t="s">
        <v>233</v>
      </c>
      <c r="S2124" t="s">
        <v>229</v>
      </c>
      <c r="T2124" t="n">
        <v>5</v>
      </c>
    </row>
    <row r="2125" spans="1:20">
      <c r="A2125" s="1" t="n">
        <v>38472</v>
      </c>
      <c r="B2125" t="s">
        <v>322</v>
      </c>
      <c r="C2125" t="n">
        <v>53</v>
      </c>
      <c r="D2125" t="n">
        <v>20</v>
      </c>
      <c r="E2125" t="s">
        <v>52</v>
      </c>
      <c r="F2125" t="n">
        <v>3201</v>
      </c>
      <c r="G2125" t="s">
        <v>228</v>
      </c>
      <c r="H2125" t="s">
        <v>229</v>
      </c>
      <c r="I2125" t="n">
        <v>5</v>
      </c>
      <c r="J2125" t="n">
        <v>280</v>
      </c>
      <c r="K2125" t="s">
        <v>251</v>
      </c>
      <c r="L2125" t="n">
        <v>399</v>
      </c>
      <c r="M2125" t="n">
        <v>0.1</v>
      </c>
      <c r="N2125" t="n">
        <v>38.6</v>
      </c>
      <c r="O2125" t="s">
        <v>323</v>
      </c>
      <c r="P2125" t="s">
        <v>232</v>
      </c>
      <c r="Q2125" t="s">
        <v>232</v>
      </c>
      <c r="R2125" t="s">
        <v>233</v>
      </c>
      <c r="S2125" t="s">
        <v>229</v>
      </c>
      <c r="T2125" t="n">
        <v>5</v>
      </c>
    </row>
    <row r="2126" spans="1:20">
      <c r="A2126" s="1" t="n">
        <v>38472</v>
      </c>
      <c r="B2126" t="s">
        <v>322</v>
      </c>
      <c r="C2126" t="n">
        <v>54</v>
      </c>
      <c r="D2126" t="n">
        <v>20</v>
      </c>
      <c r="E2126" t="s">
        <v>52</v>
      </c>
      <c r="F2126" t="n">
        <v>3201</v>
      </c>
      <c r="G2126" t="s">
        <v>228</v>
      </c>
      <c r="H2126" t="s">
        <v>229</v>
      </c>
      <c r="I2126" t="n">
        <v>5</v>
      </c>
      <c r="J2126" t="n">
        <v>458</v>
      </c>
      <c r="K2126" t="s">
        <v>230</v>
      </c>
      <c r="L2126" t="n">
        <v>253</v>
      </c>
      <c r="M2126" t="n">
        <v>0.15</v>
      </c>
      <c r="N2126" t="n">
        <v>33.6</v>
      </c>
      <c r="O2126" t="s">
        <v>323</v>
      </c>
      <c r="P2126" t="s">
        <v>232</v>
      </c>
      <c r="Q2126" t="s">
        <v>232</v>
      </c>
      <c r="R2126" t="s">
        <v>233</v>
      </c>
      <c r="S2126" t="s">
        <v>229</v>
      </c>
      <c r="T2126" t="n">
        <v>5</v>
      </c>
    </row>
    <row r="2127" spans="1:20">
      <c r="A2127" s="1" t="n">
        <v>38472</v>
      </c>
      <c r="B2127" t="s">
        <v>341</v>
      </c>
      <c r="C2127" t="n">
        <v>1</v>
      </c>
      <c r="D2127" t="n">
        <v>231</v>
      </c>
      <c r="E2127" t="s">
        <v>342</v>
      </c>
      <c r="F2127" t="n">
        <v>3202</v>
      </c>
      <c r="G2127" t="s">
        <v>275</v>
      </c>
      <c r="H2127" t="s">
        <v>229</v>
      </c>
      <c r="I2127" t="n">
        <v>5</v>
      </c>
      <c r="J2127" t="n">
        <v>580</v>
      </c>
      <c r="K2127" t="s">
        <v>248</v>
      </c>
      <c r="L2127" t="n">
        <v>20</v>
      </c>
      <c r="M2127" t="n">
        <v>0</v>
      </c>
      <c r="N2127" t="n">
        <v>0</v>
      </c>
    </row>
    <row r="2128" spans="1:20">
      <c r="A2128" s="1" t="n">
        <v>38472</v>
      </c>
      <c r="B2128" t="s">
        <v>341</v>
      </c>
      <c r="C2128" t="n">
        <v>2</v>
      </c>
      <c r="D2128" t="n">
        <v>231</v>
      </c>
      <c r="E2128" t="s">
        <v>342</v>
      </c>
      <c r="F2128" t="n">
        <v>3203</v>
      </c>
      <c r="G2128" t="s">
        <v>343</v>
      </c>
      <c r="H2128" t="s">
        <v>229</v>
      </c>
      <c r="I2128" t="n">
        <v>5</v>
      </c>
      <c r="J2128" t="n">
        <v>580</v>
      </c>
      <c r="K2128" t="s">
        <v>248</v>
      </c>
      <c r="L2128" t="n">
        <v>14</v>
      </c>
      <c r="M2128" t="n">
        <v>0</v>
      </c>
      <c r="N2128" t="n">
        <v>0</v>
      </c>
    </row>
    <row r="2129" spans="1:20">
      <c r="A2129" s="1" t="n">
        <v>38472</v>
      </c>
      <c r="B2129" t="s">
        <v>341</v>
      </c>
      <c r="C2129" t="n">
        <v>3</v>
      </c>
      <c r="D2129" t="n">
        <v>231</v>
      </c>
      <c r="E2129" t="s">
        <v>342</v>
      </c>
      <c r="F2129" t="n">
        <v>3204</v>
      </c>
      <c r="G2129" t="s">
        <v>344</v>
      </c>
      <c r="H2129" t="s">
        <v>229</v>
      </c>
      <c r="I2129" t="n">
        <v>5</v>
      </c>
      <c r="J2129" t="n">
        <v>580</v>
      </c>
      <c r="K2129" t="s">
        <v>248</v>
      </c>
      <c r="L2129" t="n">
        <v>11</v>
      </c>
      <c r="M2129" t="n">
        <v>0</v>
      </c>
      <c r="N2129" t="n">
        <v>0</v>
      </c>
    </row>
    <row r="2130" spans="1:20">
      <c r="A2130" s="1" t="n">
        <v>38472</v>
      </c>
      <c r="B2130" t="s">
        <v>326</v>
      </c>
      <c r="C2130" t="n">
        <v>1</v>
      </c>
      <c r="D2130" t="n">
        <v>213</v>
      </c>
      <c r="E2130" t="s">
        <v>234</v>
      </c>
      <c r="F2130" t="n">
        <v>3201</v>
      </c>
      <c r="G2130" t="s">
        <v>228</v>
      </c>
      <c r="H2130" t="s">
        <v>229</v>
      </c>
      <c r="I2130" t="n">
        <v>5</v>
      </c>
      <c r="J2130" t="n">
        <v>515</v>
      </c>
      <c r="K2130" t="s">
        <v>338</v>
      </c>
      <c r="L2130" t="n">
        <v>314</v>
      </c>
      <c r="M2130" t="n">
        <v>0</v>
      </c>
      <c r="N2130" t="n">
        <v>0</v>
      </c>
    </row>
    <row r="2131" spans="1:20">
      <c r="A2131" s="1" t="n">
        <v>38472</v>
      </c>
      <c r="B2131" t="s">
        <v>326</v>
      </c>
      <c r="C2131" t="n">
        <v>2</v>
      </c>
      <c r="D2131" t="n">
        <v>213</v>
      </c>
      <c r="E2131" t="s">
        <v>234</v>
      </c>
      <c r="F2131" t="n">
        <v>3201</v>
      </c>
      <c r="G2131" t="s">
        <v>228</v>
      </c>
      <c r="H2131" t="s">
        <v>229</v>
      </c>
      <c r="I2131" t="n">
        <v>5</v>
      </c>
      <c r="J2131" t="n">
        <v>520</v>
      </c>
      <c r="K2131" t="s">
        <v>261</v>
      </c>
      <c r="L2131" t="n">
        <v>404</v>
      </c>
      <c r="M2131" t="n">
        <v>0</v>
      </c>
      <c r="N2131" t="n">
        <v>0</v>
      </c>
    </row>
    <row r="2132" spans="1:20">
      <c r="A2132" s="1" t="n">
        <v>38472</v>
      </c>
      <c r="B2132" t="s">
        <v>325</v>
      </c>
      <c r="C2132" t="n">
        <v>1</v>
      </c>
      <c r="D2132" t="n">
        <v>20</v>
      </c>
      <c r="E2132" t="s">
        <v>52</v>
      </c>
      <c r="F2132" t="n">
        <v>3201</v>
      </c>
      <c r="G2132" t="s">
        <v>228</v>
      </c>
      <c r="H2132" t="s">
        <v>229</v>
      </c>
      <c r="I2132" t="n">
        <v>5</v>
      </c>
      <c r="J2132" t="n">
        <v>785</v>
      </c>
      <c r="K2132" t="s">
        <v>259</v>
      </c>
      <c r="L2132" t="n">
        <v>1014</v>
      </c>
      <c r="M2132" t="n">
        <v>1.12</v>
      </c>
      <c r="N2132" t="n">
        <v>39.2</v>
      </c>
      <c r="O2132" t="s">
        <v>325</v>
      </c>
      <c r="P2132" t="s">
        <v>253</v>
      </c>
      <c r="Q2132" t="s">
        <v>253</v>
      </c>
      <c r="R2132" t="s">
        <v>233</v>
      </c>
      <c r="S2132" t="s">
        <v>229</v>
      </c>
      <c r="T2132" t="n">
        <v>5</v>
      </c>
    </row>
    <row r="2133" spans="1:20">
      <c r="A2133" s="1" t="n">
        <v>38472</v>
      </c>
      <c r="B2133" t="s">
        <v>325</v>
      </c>
      <c r="C2133" t="n">
        <v>2</v>
      </c>
      <c r="D2133" t="n">
        <v>20</v>
      </c>
      <c r="E2133" t="s">
        <v>52</v>
      </c>
      <c r="F2133" t="n">
        <v>3201</v>
      </c>
      <c r="G2133" t="s">
        <v>228</v>
      </c>
      <c r="H2133" t="s">
        <v>229</v>
      </c>
      <c r="I2133" t="n">
        <v>5</v>
      </c>
      <c r="J2133" t="n">
        <v>232</v>
      </c>
      <c r="K2133" t="s">
        <v>266</v>
      </c>
      <c r="L2133" t="n">
        <v>322</v>
      </c>
      <c r="M2133" t="n">
        <v>0.09</v>
      </c>
      <c r="N2133" t="n">
        <v>36.3</v>
      </c>
      <c r="O2133" t="s">
        <v>325</v>
      </c>
      <c r="P2133" t="s">
        <v>253</v>
      </c>
      <c r="Q2133" t="s">
        <v>253</v>
      </c>
      <c r="R2133" t="s">
        <v>233</v>
      </c>
      <c r="S2133" t="s">
        <v>229</v>
      </c>
      <c r="T2133" t="n">
        <v>5</v>
      </c>
    </row>
    <row r="2134" spans="1:20">
      <c r="A2134" s="1" t="n">
        <v>38472</v>
      </c>
      <c r="B2134" t="s">
        <v>325</v>
      </c>
      <c r="C2134" t="n">
        <v>3</v>
      </c>
      <c r="D2134" t="n">
        <v>20</v>
      </c>
      <c r="E2134" t="s">
        <v>52</v>
      </c>
      <c r="F2134" t="n">
        <v>3201</v>
      </c>
      <c r="G2134" t="s">
        <v>228</v>
      </c>
      <c r="H2134" t="s">
        <v>229</v>
      </c>
      <c r="I2134" t="n">
        <v>5</v>
      </c>
      <c r="J2134" t="n">
        <v>145</v>
      </c>
      <c r="K2134" t="s">
        <v>301</v>
      </c>
      <c r="L2134" t="n">
        <v>463</v>
      </c>
      <c r="M2134" t="n">
        <v>0.62</v>
      </c>
      <c r="N2134" t="n">
        <v>28.8</v>
      </c>
      <c r="O2134" t="s">
        <v>325</v>
      </c>
      <c r="P2134" t="s">
        <v>253</v>
      </c>
      <c r="Q2134" t="s">
        <v>253</v>
      </c>
      <c r="R2134" t="s">
        <v>233</v>
      </c>
      <c r="S2134" t="s">
        <v>229</v>
      </c>
      <c r="T2134" t="n">
        <v>5</v>
      </c>
    </row>
    <row r="2135" spans="1:20">
      <c r="A2135" s="1" t="n">
        <v>38472</v>
      </c>
      <c r="B2135" t="s">
        <v>325</v>
      </c>
      <c r="C2135" t="n">
        <v>4</v>
      </c>
      <c r="D2135" t="n">
        <v>20</v>
      </c>
      <c r="E2135" t="s">
        <v>52</v>
      </c>
      <c r="F2135" t="n">
        <v>3201</v>
      </c>
      <c r="G2135" t="s">
        <v>228</v>
      </c>
      <c r="H2135" t="s">
        <v>229</v>
      </c>
      <c r="I2135" t="n">
        <v>5</v>
      </c>
      <c r="J2135" t="n">
        <v>232</v>
      </c>
      <c r="K2135" t="s">
        <v>266</v>
      </c>
      <c r="L2135" t="n">
        <v>350</v>
      </c>
      <c r="M2135" t="n">
        <v>0.1</v>
      </c>
      <c r="N2135" t="n">
        <v>35.1</v>
      </c>
      <c r="O2135" t="s">
        <v>325</v>
      </c>
      <c r="P2135" t="s">
        <v>253</v>
      </c>
      <c r="Q2135" t="s">
        <v>253</v>
      </c>
      <c r="R2135" t="s">
        <v>233</v>
      </c>
      <c r="S2135" t="s">
        <v>229</v>
      </c>
      <c r="T2135" t="n">
        <v>5</v>
      </c>
    </row>
    <row r="2136" spans="1:20">
      <c r="A2136" s="1" t="n">
        <v>38472</v>
      </c>
      <c r="B2136" t="s">
        <v>325</v>
      </c>
      <c r="C2136" t="n">
        <v>5</v>
      </c>
      <c r="D2136" t="n">
        <v>20</v>
      </c>
      <c r="E2136" t="s">
        <v>52</v>
      </c>
      <c r="F2136" t="n">
        <v>3201</v>
      </c>
      <c r="G2136" t="s">
        <v>228</v>
      </c>
      <c r="H2136" t="s">
        <v>229</v>
      </c>
      <c r="I2136" t="n">
        <v>5</v>
      </c>
      <c r="J2136" t="n">
        <v>458</v>
      </c>
      <c r="K2136" t="s">
        <v>230</v>
      </c>
      <c r="L2136" t="n">
        <v>303</v>
      </c>
      <c r="M2136" t="n">
        <v>0.22</v>
      </c>
      <c r="N2136" t="n">
        <v>19.6</v>
      </c>
      <c r="O2136" t="s">
        <v>325</v>
      </c>
      <c r="P2136" t="s">
        <v>253</v>
      </c>
      <c r="Q2136" t="s">
        <v>253</v>
      </c>
      <c r="R2136" t="s">
        <v>233</v>
      </c>
      <c r="S2136" t="s">
        <v>229</v>
      </c>
      <c r="T2136" t="n">
        <v>5</v>
      </c>
    </row>
    <row r="2137" spans="1:20">
      <c r="A2137" s="1" t="n">
        <v>38503</v>
      </c>
      <c r="B2137" t="s">
        <v>322</v>
      </c>
      <c r="C2137" t="n">
        <v>58</v>
      </c>
      <c r="D2137" t="n">
        <v>20</v>
      </c>
      <c r="E2137" t="s">
        <v>52</v>
      </c>
      <c r="F2137" t="n">
        <v>3201</v>
      </c>
      <c r="G2137" t="s">
        <v>228</v>
      </c>
      <c r="H2137" t="s">
        <v>229</v>
      </c>
      <c r="I2137" t="n">
        <v>5</v>
      </c>
      <c r="J2137" t="n">
        <v>280</v>
      </c>
      <c r="K2137" t="s">
        <v>251</v>
      </c>
      <c r="L2137" t="n">
        <v>309</v>
      </c>
      <c r="M2137" t="n">
        <v>0.05</v>
      </c>
      <c r="N2137" t="n">
        <v>38.5</v>
      </c>
      <c r="O2137" t="s">
        <v>323</v>
      </c>
      <c r="P2137" t="s">
        <v>232</v>
      </c>
      <c r="Q2137" t="s">
        <v>232</v>
      </c>
      <c r="R2137" t="s">
        <v>233</v>
      </c>
      <c r="S2137" t="s">
        <v>229</v>
      </c>
      <c r="T2137" t="n">
        <v>5</v>
      </c>
    </row>
    <row r="2138" spans="1:20">
      <c r="A2138" s="1" t="n">
        <v>38503</v>
      </c>
      <c r="B2138" t="s">
        <v>322</v>
      </c>
      <c r="C2138" t="n">
        <v>59</v>
      </c>
      <c r="D2138" t="n">
        <v>20</v>
      </c>
      <c r="E2138" t="s">
        <v>52</v>
      </c>
      <c r="F2138" t="n">
        <v>3201</v>
      </c>
      <c r="G2138" t="s">
        <v>228</v>
      </c>
      <c r="H2138" t="s">
        <v>229</v>
      </c>
      <c r="I2138" t="n">
        <v>5</v>
      </c>
      <c r="J2138" t="n">
        <v>280</v>
      </c>
      <c r="K2138" t="s">
        <v>251</v>
      </c>
      <c r="L2138" t="n">
        <v>198</v>
      </c>
      <c r="M2138" t="n">
        <v>0.1</v>
      </c>
      <c r="N2138" t="n">
        <v>32.2</v>
      </c>
      <c r="O2138" t="s">
        <v>323</v>
      </c>
      <c r="P2138" t="s">
        <v>232</v>
      </c>
      <c r="Q2138" t="s">
        <v>232</v>
      </c>
      <c r="R2138" t="s">
        <v>233</v>
      </c>
      <c r="S2138" t="s">
        <v>229</v>
      </c>
      <c r="T2138" t="n">
        <v>5</v>
      </c>
    </row>
    <row r="2139" spans="1:20">
      <c r="A2139" s="1" t="n">
        <v>38503</v>
      </c>
      <c r="B2139" t="s">
        <v>322</v>
      </c>
      <c r="C2139" t="n">
        <v>60</v>
      </c>
      <c r="D2139" t="n">
        <v>20</v>
      </c>
      <c r="E2139" t="s">
        <v>52</v>
      </c>
      <c r="F2139" t="n">
        <v>3201</v>
      </c>
      <c r="G2139" t="s">
        <v>228</v>
      </c>
      <c r="H2139" t="s">
        <v>229</v>
      </c>
      <c r="I2139" t="n">
        <v>5</v>
      </c>
      <c r="J2139" t="n">
        <v>945</v>
      </c>
      <c r="K2139" t="s">
        <v>282</v>
      </c>
      <c r="L2139" t="n">
        <v>413</v>
      </c>
      <c r="M2139" t="n">
        <v>0.1</v>
      </c>
      <c r="N2139" t="n">
        <v>36.5</v>
      </c>
      <c r="O2139" t="s">
        <v>323</v>
      </c>
      <c r="P2139" t="s">
        <v>232</v>
      </c>
      <c r="Q2139" t="s">
        <v>232</v>
      </c>
      <c r="R2139" t="s">
        <v>233</v>
      </c>
      <c r="S2139" t="s">
        <v>229</v>
      </c>
      <c r="T2139" t="n">
        <v>5</v>
      </c>
    </row>
    <row r="2140" spans="1:20">
      <c r="A2140" s="1" t="n">
        <v>38503</v>
      </c>
      <c r="B2140" t="s">
        <v>322</v>
      </c>
      <c r="C2140" t="n">
        <v>61</v>
      </c>
      <c r="D2140" t="n">
        <v>20</v>
      </c>
      <c r="E2140" t="s">
        <v>52</v>
      </c>
      <c r="F2140" t="n">
        <v>3201</v>
      </c>
      <c r="G2140" t="s">
        <v>228</v>
      </c>
      <c r="H2140" t="s">
        <v>229</v>
      </c>
      <c r="I2140" t="n">
        <v>5</v>
      </c>
      <c r="J2140" t="n">
        <v>945</v>
      </c>
      <c r="K2140" t="s">
        <v>282</v>
      </c>
      <c r="L2140" t="n">
        <v>194</v>
      </c>
      <c r="M2140" t="n">
        <v>0.05</v>
      </c>
      <c r="N2140" t="n">
        <v>39.2</v>
      </c>
      <c r="O2140" t="s">
        <v>323</v>
      </c>
      <c r="P2140" t="s">
        <v>232</v>
      </c>
      <c r="Q2140" t="s">
        <v>232</v>
      </c>
      <c r="R2140" t="s">
        <v>233</v>
      </c>
      <c r="S2140" t="s">
        <v>229</v>
      </c>
      <c r="T2140" t="n">
        <v>5</v>
      </c>
    </row>
    <row r="2141" spans="1:20">
      <c r="A2141" s="1" t="n">
        <v>38503</v>
      </c>
      <c r="B2141" t="s">
        <v>322</v>
      </c>
      <c r="C2141" t="n">
        <v>62</v>
      </c>
      <c r="D2141" t="n">
        <v>20</v>
      </c>
      <c r="E2141" t="s">
        <v>52</v>
      </c>
      <c r="F2141" t="n">
        <v>3201</v>
      </c>
      <c r="G2141" t="s">
        <v>228</v>
      </c>
      <c r="H2141" t="s">
        <v>229</v>
      </c>
      <c r="I2141" t="n">
        <v>5</v>
      </c>
      <c r="J2141" t="n">
        <v>945</v>
      </c>
      <c r="K2141" t="s">
        <v>282</v>
      </c>
      <c r="L2141" t="n">
        <v>303</v>
      </c>
      <c r="M2141" t="n">
        <v>0.05</v>
      </c>
      <c r="N2141" t="n">
        <v>36.1</v>
      </c>
      <c r="O2141" t="s">
        <v>323</v>
      </c>
      <c r="P2141" t="s">
        <v>232</v>
      </c>
      <c r="Q2141" t="s">
        <v>232</v>
      </c>
      <c r="R2141" t="s">
        <v>233</v>
      </c>
      <c r="S2141" t="s">
        <v>229</v>
      </c>
      <c r="T2141" t="n">
        <v>5</v>
      </c>
    </row>
    <row r="2142" spans="1:20">
      <c r="A2142" s="1" t="n">
        <v>38503</v>
      </c>
      <c r="B2142" t="s">
        <v>322</v>
      </c>
      <c r="C2142" t="n">
        <v>63</v>
      </c>
      <c r="D2142" t="n">
        <v>20</v>
      </c>
      <c r="E2142" t="s">
        <v>52</v>
      </c>
      <c r="F2142" t="n">
        <v>3201</v>
      </c>
      <c r="G2142" t="s">
        <v>228</v>
      </c>
      <c r="H2142" t="s">
        <v>229</v>
      </c>
      <c r="I2142" t="n">
        <v>5</v>
      </c>
      <c r="J2142" t="n">
        <v>945</v>
      </c>
      <c r="K2142" t="s">
        <v>282</v>
      </c>
      <c r="L2142" t="n">
        <v>260</v>
      </c>
      <c r="M2142" t="n">
        <v>0.1</v>
      </c>
      <c r="N2142" t="n">
        <v>36.8</v>
      </c>
      <c r="O2142" t="s">
        <v>323</v>
      </c>
      <c r="P2142" t="s">
        <v>232</v>
      </c>
      <c r="Q2142" t="s">
        <v>232</v>
      </c>
      <c r="R2142" t="s">
        <v>233</v>
      </c>
      <c r="S2142" t="s">
        <v>229</v>
      </c>
      <c r="T2142" t="n">
        <v>5</v>
      </c>
    </row>
    <row r="2143" spans="1:20">
      <c r="A2143" s="1" t="n">
        <v>38503</v>
      </c>
      <c r="B2143" t="s">
        <v>322</v>
      </c>
      <c r="C2143" t="n">
        <v>64</v>
      </c>
      <c r="D2143" t="n">
        <v>20</v>
      </c>
      <c r="E2143" t="s">
        <v>52</v>
      </c>
      <c r="F2143" t="n">
        <v>3201</v>
      </c>
      <c r="G2143" t="s">
        <v>228</v>
      </c>
      <c r="H2143" t="s">
        <v>229</v>
      </c>
      <c r="I2143" t="n">
        <v>5</v>
      </c>
      <c r="J2143" t="n">
        <v>280</v>
      </c>
      <c r="K2143" t="s">
        <v>251</v>
      </c>
      <c r="L2143" t="n">
        <v>203</v>
      </c>
      <c r="M2143" t="n">
        <v>0.4</v>
      </c>
      <c r="N2143" t="n">
        <v>16.2</v>
      </c>
      <c r="O2143" t="s">
        <v>323</v>
      </c>
      <c r="P2143" t="s">
        <v>232</v>
      </c>
      <c r="Q2143" t="s">
        <v>232</v>
      </c>
      <c r="R2143" t="s">
        <v>233</v>
      </c>
      <c r="S2143" t="s">
        <v>229</v>
      </c>
      <c r="T2143" t="n">
        <v>5</v>
      </c>
    </row>
    <row r="2144" spans="1:20">
      <c r="A2144" s="1" t="n">
        <v>38503</v>
      </c>
      <c r="B2144" t="s">
        <v>322</v>
      </c>
      <c r="C2144" t="n">
        <v>65</v>
      </c>
      <c r="D2144" t="n">
        <v>20</v>
      </c>
      <c r="E2144" t="s">
        <v>52</v>
      </c>
      <c r="F2144" t="n">
        <v>3201</v>
      </c>
      <c r="G2144" t="s">
        <v>228</v>
      </c>
      <c r="H2144" t="s">
        <v>229</v>
      </c>
      <c r="I2144" t="n">
        <v>5</v>
      </c>
      <c r="J2144" t="n">
        <v>280</v>
      </c>
      <c r="K2144" t="s">
        <v>251</v>
      </c>
      <c r="L2144" t="n">
        <v>207</v>
      </c>
      <c r="M2144" t="n">
        <v>0.1</v>
      </c>
      <c r="N2144" t="n">
        <v>16.7</v>
      </c>
      <c r="O2144" t="s">
        <v>323</v>
      </c>
      <c r="P2144" t="s">
        <v>232</v>
      </c>
      <c r="Q2144" t="s">
        <v>232</v>
      </c>
      <c r="R2144" t="s">
        <v>233</v>
      </c>
      <c r="S2144" t="s">
        <v>229</v>
      </c>
      <c r="T2144" t="n">
        <v>5</v>
      </c>
    </row>
    <row r="2145" spans="1:20">
      <c r="A2145" s="1" t="n">
        <v>38503</v>
      </c>
      <c r="B2145" t="s">
        <v>322</v>
      </c>
      <c r="C2145" t="n">
        <v>79</v>
      </c>
      <c r="D2145" t="n">
        <v>138</v>
      </c>
      <c r="E2145" t="s">
        <v>332</v>
      </c>
      <c r="F2145" t="n">
        <v>3201</v>
      </c>
      <c r="G2145" t="s">
        <v>228</v>
      </c>
      <c r="H2145" t="s">
        <v>229</v>
      </c>
      <c r="I2145" t="n">
        <v>5</v>
      </c>
      <c r="J2145" t="n">
        <v>260</v>
      </c>
      <c r="K2145" t="s">
        <v>250</v>
      </c>
      <c r="L2145" t="n">
        <v>50</v>
      </c>
      <c r="M2145" t="n">
        <v>0</v>
      </c>
      <c r="N2145" t="n">
        <v>0</v>
      </c>
      <c r="O2145" t="s">
        <v>323</v>
      </c>
      <c r="P2145" t="s">
        <v>232</v>
      </c>
      <c r="Q2145" t="s">
        <v>232</v>
      </c>
      <c r="R2145" t="s">
        <v>233</v>
      </c>
      <c r="S2145" t="s">
        <v>229</v>
      </c>
      <c r="T2145" t="n">
        <v>5</v>
      </c>
    </row>
    <row r="2146" spans="1:20">
      <c r="A2146" s="1" t="n">
        <v>38503</v>
      </c>
      <c r="B2146" t="s">
        <v>322</v>
      </c>
      <c r="C2146" t="n">
        <v>80</v>
      </c>
      <c r="D2146" t="n">
        <v>138</v>
      </c>
      <c r="E2146" t="s">
        <v>332</v>
      </c>
      <c r="F2146" t="n">
        <v>3201</v>
      </c>
      <c r="G2146" t="s">
        <v>228</v>
      </c>
      <c r="H2146" t="s">
        <v>229</v>
      </c>
      <c r="I2146" t="n">
        <v>5</v>
      </c>
      <c r="J2146" t="n">
        <v>260</v>
      </c>
      <c r="K2146" t="s">
        <v>250</v>
      </c>
      <c r="L2146" t="n">
        <v>30</v>
      </c>
      <c r="M2146" t="n">
        <v>0</v>
      </c>
      <c r="N2146" t="n">
        <v>0</v>
      </c>
      <c r="O2146" t="s">
        <v>323</v>
      </c>
      <c r="P2146" t="s">
        <v>232</v>
      </c>
      <c r="Q2146" t="s">
        <v>232</v>
      </c>
      <c r="R2146" t="s">
        <v>233</v>
      </c>
      <c r="S2146" t="s">
        <v>229</v>
      </c>
      <c r="T2146" t="n">
        <v>5</v>
      </c>
    </row>
    <row r="2147" spans="1:20">
      <c r="A2147" s="1" t="n">
        <v>38503</v>
      </c>
      <c r="B2147" t="s">
        <v>326</v>
      </c>
      <c r="C2147" t="n">
        <v>1</v>
      </c>
      <c r="D2147" t="n">
        <v>213</v>
      </c>
      <c r="E2147" t="s">
        <v>234</v>
      </c>
      <c r="F2147" t="n">
        <v>3201</v>
      </c>
      <c r="G2147" t="s">
        <v>228</v>
      </c>
      <c r="H2147" t="s">
        <v>229</v>
      </c>
      <c r="I2147" t="n">
        <v>5</v>
      </c>
      <c r="J2147" t="n">
        <v>515</v>
      </c>
      <c r="K2147" t="s">
        <v>338</v>
      </c>
      <c r="L2147" t="n">
        <v>256</v>
      </c>
      <c r="M2147" t="n">
        <v>0</v>
      </c>
      <c r="N2147" t="n">
        <v>0</v>
      </c>
    </row>
    <row r="2148" spans="1:20">
      <c r="A2148" s="1" t="n">
        <v>38503</v>
      </c>
      <c r="B2148" t="s">
        <v>326</v>
      </c>
      <c r="C2148" t="n">
        <v>2</v>
      </c>
      <c r="D2148" t="n">
        <v>213</v>
      </c>
      <c r="E2148" t="s">
        <v>234</v>
      </c>
      <c r="F2148" t="n">
        <v>3201</v>
      </c>
      <c r="G2148" t="s">
        <v>228</v>
      </c>
      <c r="H2148" t="s">
        <v>229</v>
      </c>
      <c r="I2148" t="n">
        <v>5</v>
      </c>
      <c r="J2148" t="n">
        <v>515</v>
      </c>
      <c r="K2148" t="s">
        <v>338</v>
      </c>
      <c r="L2148" t="n">
        <v>326</v>
      </c>
      <c r="M2148" t="n">
        <v>0</v>
      </c>
      <c r="N2148" t="n">
        <v>0</v>
      </c>
    </row>
    <row r="2149" spans="1:20">
      <c r="A2149" s="1" t="n">
        <v>38503</v>
      </c>
      <c r="B2149" t="s">
        <v>325</v>
      </c>
      <c r="C2149" t="n">
        <v>1</v>
      </c>
      <c r="D2149" t="n">
        <v>20</v>
      </c>
      <c r="E2149" t="s">
        <v>52</v>
      </c>
      <c r="F2149" t="n">
        <v>3201</v>
      </c>
      <c r="G2149" t="s">
        <v>228</v>
      </c>
      <c r="H2149" t="s">
        <v>229</v>
      </c>
      <c r="I2149" t="n">
        <v>5</v>
      </c>
      <c r="J2149" t="n">
        <v>232</v>
      </c>
      <c r="K2149" t="s">
        <v>266</v>
      </c>
      <c r="L2149" t="n">
        <v>300</v>
      </c>
      <c r="M2149" t="n">
        <v>0.08</v>
      </c>
      <c r="N2149" t="n">
        <v>38.7</v>
      </c>
      <c r="O2149" t="s">
        <v>325</v>
      </c>
      <c r="P2149" t="s">
        <v>253</v>
      </c>
      <c r="Q2149" t="s">
        <v>253</v>
      </c>
      <c r="R2149" t="s">
        <v>233</v>
      </c>
      <c r="S2149" t="s">
        <v>229</v>
      </c>
      <c r="T2149" t="n">
        <v>5</v>
      </c>
    </row>
    <row r="2150" spans="1:20">
      <c r="A2150" s="1" t="n">
        <v>38503</v>
      </c>
      <c r="B2150" t="s">
        <v>325</v>
      </c>
      <c r="C2150" t="n">
        <v>2</v>
      </c>
      <c r="D2150" t="n">
        <v>20</v>
      </c>
      <c r="E2150" t="s">
        <v>52</v>
      </c>
      <c r="F2150" t="n">
        <v>3201</v>
      </c>
      <c r="G2150" t="s">
        <v>228</v>
      </c>
      <c r="H2150" t="s">
        <v>229</v>
      </c>
      <c r="I2150" t="n">
        <v>5</v>
      </c>
      <c r="J2150" t="n">
        <v>458</v>
      </c>
      <c r="K2150" t="s">
        <v>230</v>
      </c>
      <c r="L2150" t="n">
        <v>301</v>
      </c>
      <c r="M2150" t="n">
        <v>0.23</v>
      </c>
      <c r="N2150" t="n">
        <v>20.1</v>
      </c>
      <c r="O2150" t="s">
        <v>325</v>
      </c>
      <c r="P2150" t="s">
        <v>253</v>
      </c>
      <c r="Q2150" t="s">
        <v>253</v>
      </c>
      <c r="R2150" t="s">
        <v>233</v>
      </c>
      <c r="S2150" t="s">
        <v>229</v>
      </c>
      <c r="T2150" t="n">
        <v>5</v>
      </c>
    </row>
    <row r="2151" spans="1:20">
      <c r="A2151" s="1" t="n">
        <v>38503</v>
      </c>
      <c r="B2151" t="s">
        <v>325</v>
      </c>
      <c r="C2151" t="n">
        <v>4</v>
      </c>
      <c r="D2151" t="n">
        <v>20</v>
      </c>
      <c r="E2151" t="s">
        <v>52</v>
      </c>
      <c r="F2151" t="n">
        <v>3201</v>
      </c>
      <c r="G2151" t="s">
        <v>228</v>
      </c>
      <c r="H2151" t="s">
        <v>229</v>
      </c>
      <c r="I2151" t="n">
        <v>5</v>
      </c>
      <c r="J2151" t="n">
        <v>785</v>
      </c>
      <c r="K2151" t="s">
        <v>259</v>
      </c>
      <c r="L2151" t="n">
        <v>523</v>
      </c>
      <c r="M2151" t="n">
        <v>1.13</v>
      </c>
      <c r="N2151" t="n">
        <v>39</v>
      </c>
      <c r="O2151" t="s">
        <v>325</v>
      </c>
      <c r="P2151" t="s">
        <v>253</v>
      </c>
      <c r="Q2151" t="s">
        <v>253</v>
      </c>
      <c r="R2151" t="s">
        <v>233</v>
      </c>
      <c r="S2151" t="s">
        <v>229</v>
      </c>
      <c r="T2151" t="n">
        <v>5</v>
      </c>
    </row>
    <row r="2152" spans="1:20">
      <c r="A2152" s="1" t="n">
        <v>38503</v>
      </c>
      <c r="B2152" t="s">
        <v>325</v>
      </c>
      <c r="C2152" t="n">
        <v>5</v>
      </c>
      <c r="D2152" t="n">
        <v>830</v>
      </c>
      <c r="E2152" t="s">
        <v>345</v>
      </c>
      <c r="F2152" t="n">
        <v>3201</v>
      </c>
      <c r="G2152" t="s">
        <v>228</v>
      </c>
      <c r="H2152" t="s">
        <v>229</v>
      </c>
      <c r="I2152" t="n">
        <v>5</v>
      </c>
      <c r="J2152" t="n">
        <v>795</v>
      </c>
      <c r="K2152" t="s">
        <v>240</v>
      </c>
      <c r="L2152" t="n">
        <v>25</v>
      </c>
      <c r="M2152" t="n">
        <v>0</v>
      </c>
      <c r="N2152" t="n">
        <v>0</v>
      </c>
      <c r="O2152" t="s">
        <v>325</v>
      </c>
      <c r="P2152" t="s">
        <v>253</v>
      </c>
      <c r="Q2152" t="s">
        <v>253</v>
      </c>
      <c r="R2152" t="s">
        <v>233</v>
      </c>
      <c r="S2152" t="s">
        <v>229</v>
      </c>
      <c r="T2152" t="n">
        <v>5</v>
      </c>
    </row>
    <row r="2153" spans="1:20">
      <c r="A2153" s="1" t="n">
        <v>38503</v>
      </c>
      <c r="B2153" t="s">
        <v>325</v>
      </c>
      <c r="C2153" t="n">
        <v>6</v>
      </c>
      <c r="D2153" t="n">
        <v>20</v>
      </c>
      <c r="E2153" t="s">
        <v>52</v>
      </c>
      <c r="F2153" t="n">
        <v>3201</v>
      </c>
      <c r="G2153" t="s">
        <v>228</v>
      </c>
      <c r="H2153" t="s">
        <v>229</v>
      </c>
      <c r="I2153" t="n">
        <v>5</v>
      </c>
      <c r="J2153" t="n">
        <v>910</v>
      </c>
      <c r="K2153" t="s">
        <v>318</v>
      </c>
      <c r="L2153" t="n">
        <v>681</v>
      </c>
      <c r="M2153" t="n">
        <v>0.79</v>
      </c>
      <c r="N2153" t="n">
        <v>39.3</v>
      </c>
      <c r="O2153" t="s">
        <v>325</v>
      </c>
      <c r="P2153" t="s">
        <v>253</v>
      </c>
      <c r="Q2153" t="s">
        <v>253</v>
      </c>
      <c r="R2153" t="s">
        <v>233</v>
      </c>
      <c r="S2153" t="s">
        <v>229</v>
      </c>
      <c r="T2153" t="n">
        <v>5</v>
      </c>
    </row>
    <row r="2154" spans="1:20">
      <c r="A2154" s="1" t="n">
        <v>38533</v>
      </c>
      <c r="B2154" t="s">
        <v>322</v>
      </c>
      <c r="C2154" t="n">
        <v>51</v>
      </c>
      <c r="D2154" t="n">
        <v>20</v>
      </c>
      <c r="E2154" t="s">
        <v>52</v>
      </c>
      <c r="F2154" t="n">
        <v>3201</v>
      </c>
      <c r="G2154" t="s">
        <v>228</v>
      </c>
      <c r="H2154" t="s">
        <v>229</v>
      </c>
      <c r="I2154" t="n">
        <v>5</v>
      </c>
      <c r="J2154" t="n">
        <v>945</v>
      </c>
      <c r="K2154" t="s">
        <v>282</v>
      </c>
      <c r="L2154" t="n">
        <v>304</v>
      </c>
      <c r="M2154" t="n">
        <v>0.1</v>
      </c>
      <c r="N2154" t="n">
        <v>39.6</v>
      </c>
      <c r="O2154" t="s">
        <v>323</v>
      </c>
      <c r="P2154" t="s">
        <v>232</v>
      </c>
      <c r="Q2154" t="s">
        <v>232</v>
      </c>
      <c r="R2154" t="s">
        <v>233</v>
      </c>
      <c r="S2154" t="s">
        <v>229</v>
      </c>
      <c r="T2154" t="n">
        <v>5</v>
      </c>
    </row>
    <row r="2155" spans="1:20">
      <c r="A2155" s="1" t="n">
        <v>38533</v>
      </c>
      <c r="B2155" t="s">
        <v>322</v>
      </c>
      <c r="C2155" t="n">
        <v>52</v>
      </c>
      <c r="D2155" t="n">
        <v>20</v>
      </c>
      <c r="E2155" t="s">
        <v>52</v>
      </c>
      <c r="F2155" t="n">
        <v>3201</v>
      </c>
      <c r="G2155" t="s">
        <v>228</v>
      </c>
      <c r="H2155" t="s">
        <v>229</v>
      </c>
      <c r="I2155" t="n">
        <v>5</v>
      </c>
      <c r="J2155" t="n">
        <v>945</v>
      </c>
      <c r="K2155" t="s">
        <v>282</v>
      </c>
      <c r="L2155" t="n">
        <v>158</v>
      </c>
      <c r="M2155" t="n">
        <v>0.1</v>
      </c>
      <c r="N2155" t="n">
        <v>36.8</v>
      </c>
      <c r="O2155" t="s">
        <v>323</v>
      </c>
      <c r="P2155" t="s">
        <v>232</v>
      </c>
      <c r="Q2155" t="s">
        <v>232</v>
      </c>
      <c r="R2155" t="s">
        <v>233</v>
      </c>
      <c r="S2155" t="s">
        <v>229</v>
      </c>
      <c r="T2155" t="n">
        <v>5</v>
      </c>
    </row>
    <row r="2156" spans="1:20">
      <c r="A2156" s="1" t="n">
        <v>38533</v>
      </c>
      <c r="B2156" t="s">
        <v>322</v>
      </c>
      <c r="C2156" t="n">
        <v>53</v>
      </c>
      <c r="D2156" t="n">
        <v>20</v>
      </c>
      <c r="E2156" t="s">
        <v>52</v>
      </c>
      <c r="F2156" t="n">
        <v>3201</v>
      </c>
      <c r="G2156" t="s">
        <v>228</v>
      </c>
      <c r="H2156" t="s">
        <v>229</v>
      </c>
      <c r="I2156" t="n">
        <v>5</v>
      </c>
      <c r="J2156" t="n">
        <v>458</v>
      </c>
      <c r="K2156" t="s">
        <v>230</v>
      </c>
      <c r="L2156" t="n">
        <v>208</v>
      </c>
      <c r="M2156" t="n">
        <v>0.02</v>
      </c>
      <c r="N2156" t="n">
        <v>48.4</v>
      </c>
      <c r="O2156" t="s">
        <v>323</v>
      </c>
      <c r="P2156" t="s">
        <v>232</v>
      </c>
      <c r="Q2156" t="s">
        <v>232</v>
      </c>
      <c r="R2156" t="s">
        <v>233</v>
      </c>
      <c r="S2156" t="s">
        <v>229</v>
      </c>
      <c r="T2156" t="n">
        <v>5</v>
      </c>
    </row>
    <row r="2157" spans="1:20">
      <c r="A2157" s="1" t="n">
        <v>38533</v>
      </c>
      <c r="B2157" t="s">
        <v>322</v>
      </c>
      <c r="C2157" t="n">
        <v>54</v>
      </c>
      <c r="D2157" t="n">
        <v>20</v>
      </c>
      <c r="E2157" t="s">
        <v>52</v>
      </c>
      <c r="F2157" t="n">
        <v>3201</v>
      </c>
      <c r="G2157" t="s">
        <v>228</v>
      </c>
      <c r="H2157" t="s">
        <v>229</v>
      </c>
      <c r="I2157" t="n">
        <v>5</v>
      </c>
      <c r="J2157" t="n">
        <v>875</v>
      </c>
      <c r="K2157" t="s">
        <v>305</v>
      </c>
      <c r="L2157" t="n">
        <v>260</v>
      </c>
      <c r="M2157" t="n">
        <v>0.05</v>
      </c>
      <c r="N2157" t="n">
        <v>42.5</v>
      </c>
      <c r="O2157" t="s">
        <v>323</v>
      </c>
      <c r="P2157" t="s">
        <v>232</v>
      </c>
      <c r="Q2157" t="s">
        <v>232</v>
      </c>
      <c r="R2157" t="s">
        <v>233</v>
      </c>
      <c r="S2157" t="s">
        <v>229</v>
      </c>
      <c r="T2157" t="n">
        <v>5</v>
      </c>
    </row>
    <row r="2158" spans="1:20">
      <c r="A2158" s="1" t="n">
        <v>38533</v>
      </c>
      <c r="B2158" t="s">
        <v>322</v>
      </c>
      <c r="C2158" t="n">
        <v>55</v>
      </c>
      <c r="D2158" t="n">
        <v>20</v>
      </c>
      <c r="E2158" t="s">
        <v>52</v>
      </c>
      <c r="F2158" t="n">
        <v>3201</v>
      </c>
      <c r="G2158" t="s">
        <v>228</v>
      </c>
      <c r="H2158" t="s">
        <v>229</v>
      </c>
      <c r="I2158" t="n">
        <v>5</v>
      </c>
      <c r="J2158" t="n">
        <v>280</v>
      </c>
      <c r="K2158" t="s">
        <v>251</v>
      </c>
      <c r="L2158" t="n">
        <v>421</v>
      </c>
      <c r="M2158" t="n">
        <v>0.1</v>
      </c>
      <c r="N2158" t="n">
        <v>32.1</v>
      </c>
      <c r="O2158" t="s">
        <v>323</v>
      </c>
      <c r="P2158" t="s">
        <v>232</v>
      </c>
      <c r="Q2158" t="s">
        <v>232</v>
      </c>
      <c r="R2158" t="s">
        <v>233</v>
      </c>
      <c r="S2158" t="s">
        <v>229</v>
      </c>
      <c r="T2158" t="n">
        <v>5</v>
      </c>
    </row>
    <row r="2159" spans="1:20">
      <c r="A2159" s="1" t="n">
        <v>38533</v>
      </c>
      <c r="B2159" t="s">
        <v>341</v>
      </c>
      <c r="C2159" t="n">
        <v>1</v>
      </c>
      <c r="D2159" t="n">
        <v>231</v>
      </c>
      <c r="E2159" t="s">
        <v>342</v>
      </c>
      <c r="F2159" t="n">
        <v>3202</v>
      </c>
      <c r="G2159" t="s">
        <v>275</v>
      </c>
      <c r="H2159" t="s">
        <v>229</v>
      </c>
      <c r="I2159" t="n">
        <v>5</v>
      </c>
      <c r="J2159" t="n">
        <v>887</v>
      </c>
      <c r="K2159" t="s">
        <v>272</v>
      </c>
      <c r="L2159" t="n">
        <v>20</v>
      </c>
      <c r="M2159" t="n">
        <v>0</v>
      </c>
      <c r="N2159" t="n">
        <v>0</v>
      </c>
    </row>
    <row r="2160" spans="1:20">
      <c r="A2160" s="1" t="n">
        <v>38533</v>
      </c>
      <c r="B2160" t="s">
        <v>341</v>
      </c>
      <c r="C2160" t="n">
        <v>2</v>
      </c>
      <c r="D2160" t="n">
        <v>231</v>
      </c>
      <c r="E2160" t="s">
        <v>342</v>
      </c>
      <c r="F2160" t="n">
        <v>3203</v>
      </c>
      <c r="G2160" t="s">
        <v>343</v>
      </c>
      <c r="H2160" t="s">
        <v>229</v>
      </c>
      <c r="I2160" t="n">
        <v>5</v>
      </c>
      <c r="J2160" t="n">
        <v>887</v>
      </c>
      <c r="K2160" t="s">
        <v>272</v>
      </c>
      <c r="L2160" t="n">
        <v>14</v>
      </c>
      <c r="M2160" t="n">
        <v>0</v>
      </c>
      <c r="N2160" t="n">
        <v>0</v>
      </c>
    </row>
    <row r="2161" spans="1:20">
      <c r="A2161" s="1" t="n">
        <v>38533</v>
      </c>
      <c r="B2161" t="s">
        <v>341</v>
      </c>
      <c r="C2161" t="n">
        <v>3</v>
      </c>
      <c r="D2161" t="n">
        <v>231</v>
      </c>
      <c r="E2161" t="s">
        <v>342</v>
      </c>
      <c r="F2161" t="n">
        <v>3204</v>
      </c>
      <c r="G2161" t="s">
        <v>344</v>
      </c>
      <c r="H2161" t="s">
        <v>229</v>
      </c>
      <c r="I2161" t="n">
        <v>5</v>
      </c>
      <c r="J2161" t="n">
        <v>887</v>
      </c>
      <c r="K2161" t="s">
        <v>272</v>
      </c>
      <c r="L2161" t="n">
        <v>11</v>
      </c>
      <c r="M2161" t="n">
        <v>0</v>
      </c>
      <c r="N2161" t="n">
        <v>0</v>
      </c>
    </row>
    <row r="2162" spans="1:20">
      <c r="A2162" s="1" t="n">
        <v>38533</v>
      </c>
      <c r="B2162" t="s">
        <v>326</v>
      </c>
      <c r="C2162" t="n">
        <v>1</v>
      </c>
      <c r="D2162" t="n">
        <v>213</v>
      </c>
      <c r="E2162" t="s">
        <v>234</v>
      </c>
      <c r="F2162" t="n">
        <v>3201</v>
      </c>
      <c r="G2162" t="s">
        <v>228</v>
      </c>
      <c r="H2162" t="s">
        <v>229</v>
      </c>
      <c r="I2162" t="n">
        <v>5</v>
      </c>
      <c r="J2162" t="n">
        <v>515</v>
      </c>
      <c r="K2162" t="s">
        <v>338</v>
      </c>
      <c r="L2162" t="n">
        <v>311</v>
      </c>
      <c r="M2162" t="n">
        <v>0</v>
      </c>
      <c r="N2162" t="n">
        <v>0</v>
      </c>
    </row>
    <row r="2163" spans="1:20">
      <c r="A2163" s="1" t="n">
        <v>38533</v>
      </c>
      <c r="B2163" t="s">
        <v>325</v>
      </c>
      <c r="C2163" t="n">
        <v>1</v>
      </c>
      <c r="D2163" t="n">
        <v>20</v>
      </c>
      <c r="E2163" t="s">
        <v>52</v>
      </c>
      <c r="F2163" t="n">
        <v>3201</v>
      </c>
      <c r="G2163" t="s">
        <v>228</v>
      </c>
      <c r="H2163" t="s">
        <v>229</v>
      </c>
      <c r="I2163" t="n">
        <v>5</v>
      </c>
      <c r="J2163" t="n">
        <v>785</v>
      </c>
      <c r="K2163" t="s">
        <v>259</v>
      </c>
      <c r="L2163" t="n">
        <v>492</v>
      </c>
      <c r="M2163" t="n">
        <v>1.13</v>
      </c>
      <c r="N2163" t="n">
        <v>39</v>
      </c>
      <c r="O2163" t="s">
        <v>325</v>
      </c>
      <c r="P2163" t="s">
        <v>253</v>
      </c>
      <c r="Q2163" t="s">
        <v>253</v>
      </c>
      <c r="R2163" t="s">
        <v>233</v>
      </c>
      <c r="S2163" t="s">
        <v>229</v>
      </c>
      <c r="T2163" t="n">
        <v>5</v>
      </c>
    </row>
    <row r="2164" spans="1:20">
      <c r="A2164" s="1" t="n">
        <v>38533</v>
      </c>
      <c r="B2164" t="s">
        <v>325</v>
      </c>
      <c r="C2164" t="n">
        <v>2</v>
      </c>
      <c r="D2164" t="n">
        <v>20</v>
      </c>
      <c r="E2164" t="s">
        <v>52</v>
      </c>
      <c r="F2164" t="n">
        <v>3201</v>
      </c>
      <c r="G2164" t="s">
        <v>228</v>
      </c>
      <c r="H2164" t="s">
        <v>229</v>
      </c>
      <c r="I2164" t="n">
        <v>5</v>
      </c>
      <c r="J2164" t="n">
        <v>888</v>
      </c>
      <c r="K2164" t="s">
        <v>273</v>
      </c>
      <c r="L2164" t="n">
        <v>262</v>
      </c>
      <c r="M2164" t="n">
        <v>1.19</v>
      </c>
      <c r="N2164" t="n">
        <v>32.8</v>
      </c>
      <c r="O2164" t="s">
        <v>325</v>
      </c>
      <c r="P2164" t="s">
        <v>253</v>
      </c>
      <c r="Q2164" t="s">
        <v>253</v>
      </c>
      <c r="R2164" t="s">
        <v>233</v>
      </c>
      <c r="S2164" t="s">
        <v>229</v>
      </c>
      <c r="T2164" t="n">
        <v>5</v>
      </c>
    </row>
    <row r="2165" spans="1:20">
      <c r="A2165" s="1" t="n">
        <v>38533</v>
      </c>
      <c r="B2165" t="s">
        <v>325</v>
      </c>
      <c r="C2165" t="n">
        <v>3</v>
      </c>
      <c r="D2165" t="n">
        <v>20</v>
      </c>
      <c r="E2165" t="s">
        <v>52</v>
      </c>
      <c r="F2165" t="n">
        <v>3201</v>
      </c>
      <c r="G2165" t="s">
        <v>228</v>
      </c>
      <c r="H2165" t="s">
        <v>229</v>
      </c>
      <c r="I2165" t="n">
        <v>5</v>
      </c>
      <c r="J2165" t="n">
        <v>160</v>
      </c>
      <c r="K2165" t="s">
        <v>258</v>
      </c>
      <c r="L2165" t="n">
        <v>621</v>
      </c>
      <c r="M2165" t="n">
        <v>0.04</v>
      </c>
      <c r="N2165" t="n">
        <v>47.1</v>
      </c>
      <c r="O2165" t="s">
        <v>325</v>
      </c>
      <c r="P2165" t="s">
        <v>253</v>
      </c>
      <c r="Q2165" t="s">
        <v>253</v>
      </c>
      <c r="R2165" t="s">
        <v>233</v>
      </c>
      <c r="S2165" t="s">
        <v>229</v>
      </c>
      <c r="T2165" t="n">
        <v>5</v>
      </c>
    </row>
    <row r="2166" spans="1:20">
      <c r="A2166" s="1" t="n">
        <v>38533</v>
      </c>
      <c r="B2166" t="s">
        <v>325</v>
      </c>
      <c r="C2166" t="n">
        <v>4</v>
      </c>
      <c r="D2166" t="n">
        <v>20</v>
      </c>
      <c r="E2166" t="s">
        <v>52</v>
      </c>
      <c r="F2166" t="n">
        <v>3201</v>
      </c>
      <c r="G2166" t="s">
        <v>228</v>
      </c>
      <c r="H2166" t="s">
        <v>229</v>
      </c>
      <c r="I2166" t="n">
        <v>5</v>
      </c>
      <c r="J2166" t="n">
        <v>150</v>
      </c>
      <c r="K2166" t="s">
        <v>269</v>
      </c>
      <c r="L2166" t="n">
        <v>486</v>
      </c>
      <c r="M2166" t="n">
        <v>0.2</v>
      </c>
      <c r="N2166" t="n">
        <v>23.6</v>
      </c>
      <c r="O2166" t="s">
        <v>325</v>
      </c>
      <c r="P2166" t="s">
        <v>253</v>
      </c>
      <c r="Q2166" t="s">
        <v>253</v>
      </c>
      <c r="R2166" t="s">
        <v>233</v>
      </c>
      <c r="S2166" t="s">
        <v>229</v>
      </c>
      <c r="T2166" t="n">
        <v>5</v>
      </c>
    </row>
    <row r="2167" spans="1:20">
      <c r="A2167" s="1" t="n">
        <v>38533</v>
      </c>
      <c r="B2167" t="s">
        <v>325</v>
      </c>
      <c r="C2167" t="n">
        <v>5</v>
      </c>
      <c r="D2167" t="n">
        <v>20</v>
      </c>
      <c r="E2167" t="s">
        <v>52</v>
      </c>
      <c r="F2167" t="n">
        <v>3201</v>
      </c>
      <c r="G2167" t="s">
        <v>228</v>
      </c>
      <c r="H2167" t="s">
        <v>229</v>
      </c>
      <c r="I2167" t="n">
        <v>5</v>
      </c>
      <c r="J2167" t="n">
        <v>670</v>
      </c>
      <c r="K2167" t="s">
        <v>336</v>
      </c>
      <c r="L2167" t="n">
        <v>447</v>
      </c>
      <c r="M2167" t="n">
        <v>0.09</v>
      </c>
      <c r="N2167" t="n">
        <v>39.4</v>
      </c>
      <c r="O2167" t="s">
        <v>325</v>
      </c>
      <c r="P2167" t="s">
        <v>253</v>
      </c>
      <c r="Q2167" t="s">
        <v>253</v>
      </c>
      <c r="R2167" t="s">
        <v>233</v>
      </c>
      <c r="S2167" t="s">
        <v>229</v>
      </c>
      <c r="T2167" t="n">
        <v>5</v>
      </c>
    </row>
    <row r="2168" spans="1:20">
      <c r="A2168" s="1" t="n">
        <v>38564</v>
      </c>
      <c r="B2168" t="s">
        <v>322</v>
      </c>
      <c r="C2168" t="n">
        <v>43</v>
      </c>
      <c r="D2168" t="n">
        <v>20</v>
      </c>
      <c r="E2168" t="s">
        <v>52</v>
      </c>
      <c r="F2168" t="n">
        <v>3201</v>
      </c>
      <c r="G2168" t="s">
        <v>228</v>
      </c>
      <c r="H2168" t="s">
        <v>229</v>
      </c>
      <c r="I2168" t="n">
        <v>5</v>
      </c>
      <c r="J2168" t="n">
        <v>280</v>
      </c>
      <c r="K2168" t="s">
        <v>251</v>
      </c>
      <c r="L2168" t="n">
        <v>195</v>
      </c>
      <c r="M2168" t="n">
        <v>0.3</v>
      </c>
      <c r="N2168" t="n">
        <v>16.9</v>
      </c>
      <c r="O2168" t="s">
        <v>323</v>
      </c>
      <c r="P2168" t="s">
        <v>232</v>
      </c>
      <c r="Q2168" t="s">
        <v>232</v>
      </c>
      <c r="R2168" t="s">
        <v>233</v>
      </c>
      <c r="S2168" t="s">
        <v>229</v>
      </c>
      <c r="T2168" t="n">
        <v>5</v>
      </c>
    </row>
    <row r="2169" spans="1:20">
      <c r="A2169" s="1" t="n">
        <v>38564</v>
      </c>
      <c r="B2169" t="s">
        <v>322</v>
      </c>
      <c r="C2169" t="n">
        <v>44</v>
      </c>
      <c r="D2169" t="n">
        <v>20</v>
      </c>
      <c r="E2169" t="s">
        <v>52</v>
      </c>
      <c r="F2169" t="n">
        <v>3201</v>
      </c>
      <c r="G2169" t="s">
        <v>228</v>
      </c>
      <c r="H2169" t="s">
        <v>229</v>
      </c>
      <c r="I2169" t="n">
        <v>5</v>
      </c>
      <c r="J2169" t="n">
        <v>875</v>
      </c>
      <c r="K2169" t="s">
        <v>305</v>
      </c>
      <c r="L2169" t="n">
        <v>225</v>
      </c>
      <c r="M2169" t="n">
        <v>0.05</v>
      </c>
      <c r="N2169" t="n">
        <v>42</v>
      </c>
      <c r="O2169" t="s">
        <v>323</v>
      </c>
      <c r="P2169" t="s">
        <v>232</v>
      </c>
      <c r="Q2169" t="s">
        <v>232</v>
      </c>
      <c r="R2169" t="s">
        <v>233</v>
      </c>
      <c r="S2169" t="s">
        <v>229</v>
      </c>
      <c r="T2169" t="n">
        <v>5</v>
      </c>
    </row>
    <row r="2170" spans="1:20">
      <c r="A2170" s="1" t="n">
        <v>38564</v>
      </c>
      <c r="B2170" t="s">
        <v>322</v>
      </c>
      <c r="C2170" t="n">
        <v>45</v>
      </c>
      <c r="D2170" t="n">
        <v>20</v>
      </c>
      <c r="E2170" t="s">
        <v>52</v>
      </c>
      <c r="F2170" t="n">
        <v>3201</v>
      </c>
      <c r="G2170" t="s">
        <v>228</v>
      </c>
      <c r="H2170" t="s">
        <v>229</v>
      </c>
      <c r="I2170" t="n">
        <v>5</v>
      </c>
      <c r="J2170" t="n">
        <v>945</v>
      </c>
      <c r="K2170" t="s">
        <v>282</v>
      </c>
      <c r="L2170" t="n">
        <v>251</v>
      </c>
      <c r="M2170" t="n">
        <v>0.08</v>
      </c>
      <c r="N2170" t="n">
        <v>36.5</v>
      </c>
      <c r="O2170" t="s">
        <v>323</v>
      </c>
      <c r="P2170" t="s">
        <v>232</v>
      </c>
      <c r="Q2170" t="s">
        <v>232</v>
      </c>
      <c r="R2170" t="s">
        <v>233</v>
      </c>
      <c r="S2170" t="s">
        <v>229</v>
      </c>
      <c r="T2170" t="n">
        <v>5</v>
      </c>
    </row>
    <row r="2171" spans="1:20">
      <c r="A2171" s="1" t="n">
        <v>38564</v>
      </c>
      <c r="B2171" t="s">
        <v>322</v>
      </c>
      <c r="C2171" t="n">
        <v>46</v>
      </c>
      <c r="D2171" t="n">
        <v>20</v>
      </c>
      <c r="E2171" t="s">
        <v>52</v>
      </c>
      <c r="F2171" t="n">
        <v>3201</v>
      </c>
      <c r="G2171" t="s">
        <v>228</v>
      </c>
      <c r="H2171" t="s">
        <v>229</v>
      </c>
      <c r="I2171" t="n">
        <v>5</v>
      </c>
      <c r="J2171" t="n">
        <v>945</v>
      </c>
      <c r="K2171" t="s">
        <v>282</v>
      </c>
      <c r="L2171" t="n">
        <v>300</v>
      </c>
      <c r="M2171" t="n">
        <v>0.08</v>
      </c>
      <c r="N2171" t="n">
        <v>36.8</v>
      </c>
      <c r="O2171" t="s">
        <v>323</v>
      </c>
      <c r="P2171" t="s">
        <v>232</v>
      </c>
      <c r="Q2171" t="s">
        <v>232</v>
      </c>
      <c r="R2171" t="s">
        <v>233</v>
      </c>
      <c r="S2171" t="s">
        <v>229</v>
      </c>
      <c r="T2171" t="n">
        <v>5</v>
      </c>
    </row>
    <row r="2172" spans="1:20">
      <c r="A2172" s="1" t="n">
        <v>38564</v>
      </c>
      <c r="B2172" t="s">
        <v>322</v>
      </c>
      <c r="C2172" t="n">
        <v>47</v>
      </c>
      <c r="D2172" t="n">
        <v>20</v>
      </c>
      <c r="E2172" t="s">
        <v>52</v>
      </c>
      <c r="F2172" t="n">
        <v>3201</v>
      </c>
      <c r="G2172" t="s">
        <v>228</v>
      </c>
      <c r="H2172" t="s">
        <v>229</v>
      </c>
      <c r="I2172" t="n">
        <v>5</v>
      </c>
      <c r="J2172" t="n">
        <v>945</v>
      </c>
      <c r="K2172" t="s">
        <v>282</v>
      </c>
      <c r="L2172" t="n">
        <v>196</v>
      </c>
      <c r="M2172" t="n">
        <v>0.07000000000000001</v>
      </c>
      <c r="N2172" t="n">
        <v>40.1</v>
      </c>
      <c r="O2172" t="s">
        <v>323</v>
      </c>
      <c r="P2172" t="s">
        <v>232</v>
      </c>
      <c r="Q2172" t="s">
        <v>232</v>
      </c>
      <c r="R2172" t="s">
        <v>233</v>
      </c>
      <c r="S2172" t="s">
        <v>229</v>
      </c>
      <c r="T2172" t="n">
        <v>5</v>
      </c>
    </row>
    <row r="2173" spans="1:20">
      <c r="A2173" s="1" t="n">
        <v>38564</v>
      </c>
      <c r="B2173" t="s">
        <v>322</v>
      </c>
      <c r="C2173" t="n">
        <v>48</v>
      </c>
      <c r="D2173" t="n">
        <v>20</v>
      </c>
      <c r="E2173" t="s">
        <v>52</v>
      </c>
      <c r="F2173" t="n">
        <v>3201</v>
      </c>
      <c r="G2173" t="s">
        <v>228</v>
      </c>
      <c r="H2173" t="s">
        <v>229</v>
      </c>
      <c r="I2173" t="n">
        <v>5</v>
      </c>
      <c r="J2173" t="n">
        <v>945</v>
      </c>
      <c r="K2173" t="s">
        <v>282</v>
      </c>
      <c r="L2173" t="n">
        <v>195</v>
      </c>
      <c r="M2173" t="n">
        <v>0.03</v>
      </c>
      <c r="N2173" t="n">
        <v>40.9</v>
      </c>
      <c r="O2173" t="s">
        <v>323</v>
      </c>
      <c r="P2173" t="s">
        <v>232</v>
      </c>
      <c r="Q2173" t="s">
        <v>232</v>
      </c>
      <c r="R2173" t="s">
        <v>233</v>
      </c>
      <c r="S2173" t="s">
        <v>229</v>
      </c>
      <c r="T2173" t="n">
        <v>5</v>
      </c>
    </row>
    <row r="2174" spans="1:20">
      <c r="A2174" s="1" t="n">
        <v>38564</v>
      </c>
      <c r="B2174" t="s">
        <v>325</v>
      </c>
      <c r="C2174" t="n">
        <v>1</v>
      </c>
      <c r="D2174" t="n">
        <v>20</v>
      </c>
      <c r="E2174" t="s">
        <v>52</v>
      </c>
      <c r="F2174" t="n">
        <v>3201</v>
      </c>
      <c r="G2174" t="s">
        <v>228</v>
      </c>
      <c r="H2174" t="s">
        <v>229</v>
      </c>
      <c r="I2174" t="n">
        <v>5</v>
      </c>
      <c r="J2174" t="n">
        <v>785</v>
      </c>
      <c r="K2174" t="s">
        <v>259</v>
      </c>
      <c r="L2174" t="n">
        <v>751</v>
      </c>
      <c r="M2174" t="n">
        <v>1.12</v>
      </c>
      <c r="N2174" t="n">
        <v>38.4</v>
      </c>
      <c r="O2174" t="s">
        <v>325</v>
      </c>
      <c r="P2174" t="s">
        <v>253</v>
      </c>
      <c r="Q2174" t="s">
        <v>253</v>
      </c>
      <c r="R2174" t="s">
        <v>233</v>
      </c>
      <c r="S2174" t="s">
        <v>229</v>
      </c>
      <c r="T2174" t="n">
        <v>5</v>
      </c>
    </row>
    <row r="2175" spans="1:20">
      <c r="A2175" s="1" t="n">
        <v>38564</v>
      </c>
      <c r="B2175" t="s">
        <v>325</v>
      </c>
      <c r="C2175" t="n">
        <v>2</v>
      </c>
      <c r="D2175" t="n">
        <v>20</v>
      </c>
      <c r="E2175" t="s">
        <v>52</v>
      </c>
      <c r="F2175" t="n">
        <v>3201</v>
      </c>
      <c r="G2175" t="s">
        <v>228</v>
      </c>
      <c r="H2175" t="s">
        <v>229</v>
      </c>
      <c r="I2175" t="n">
        <v>5</v>
      </c>
      <c r="J2175" t="n">
        <v>888</v>
      </c>
      <c r="K2175" t="s">
        <v>273</v>
      </c>
      <c r="L2175" t="n">
        <v>262</v>
      </c>
      <c r="M2175" t="n">
        <v>1.19</v>
      </c>
      <c r="N2175" t="n">
        <v>32.7</v>
      </c>
      <c r="O2175" t="s">
        <v>325</v>
      </c>
      <c r="P2175" t="s">
        <v>253</v>
      </c>
      <c r="Q2175" t="s">
        <v>253</v>
      </c>
      <c r="R2175" t="s">
        <v>233</v>
      </c>
      <c r="S2175" t="s">
        <v>229</v>
      </c>
      <c r="T2175" t="n">
        <v>5</v>
      </c>
    </row>
    <row r="2176" spans="1:20">
      <c r="A2176" s="1" t="n">
        <v>38564</v>
      </c>
      <c r="B2176" t="s">
        <v>325</v>
      </c>
      <c r="C2176" t="n">
        <v>3</v>
      </c>
      <c r="D2176" t="n">
        <v>20</v>
      </c>
      <c r="E2176" t="s">
        <v>52</v>
      </c>
      <c r="F2176" t="n">
        <v>3201</v>
      </c>
      <c r="G2176" t="s">
        <v>228</v>
      </c>
      <c r="H2176" t="s">
        <v>229</v>
      </c>
      <c r="I2176" t="n">
        <v>5</v>
      </c>
      <c r="J2176" t="n">
        <v>458</v>
      </c>
      <c r="K2176" t="s">
        <v>230</v>
      </c>
      <c r="L2176" t="n">
        <v>331</v>
      </c>
      <c r="M2176" t="n">
        <v>0.23</v>
      </c>
      <c r="N2176" t="n">
        <v>19.9</v>
      </c>
      <c r="O2176" t="s">
        <v>325</v>
      </c>
      <c r="P2176" t="s">
        <v>253</v>
      </c>
      <c r="Q2176" t="s">
        <v>253</v>
      </c>
      <c r="R2176" t="s">
        <v>233</v>
      </c>
      <c r="S2176" t="s">
        <v>229</v>
      </c>
      <c r="T2176" t="n">
        <v>5</v>
      </c>
    </row>
    <row r="2177" spans="1:20">
      <c r="A2177" s="1" t="n">
        <v>38564</v>
      </c>
      <c r="B2177" t="s">
        <v>325</v>
      </c>
      <c r="C2177" t="n">
        <v>4</v>
      </c>
      <c r="D2177" t="n">
        <v>20</v>
      </c>
      <c r="E2177" t="s">
        <v>52</v>
      </c>
      <c r="F2177" t="n">
        <v>3201</v>
      </c>
      <c r="G2177" t="s">
        <v>228</v>
      </c>
      <c r="H2177" t="s">
        <v>229</v>
      </c>
      <c r="I2177" t="n">
        <v>5</v>
      </c>
      <c r="J2177" t="n">
        <v>580</v>
      </c>
      <c r="K2177" t="s">
        <v>248</v>
      </c>
      <c r="L2177" t="n">
        <v>328</v>
      </c>
      <c r="M2177" t="n">
        <v>0.04</v>
      </c>
      <c r="N2177" t="n">
        <v>44.4</v>
      </c>
      <c r="O2177" t="s">
        <v>325</v>
      </c>
      <c r="P2177" t="s">
        <v>253</v>
      </c>
      <c r="Q2177" t="s">
        <v>253</v>
      </c>
      <c r="R2177" t="s">
        <v>233</v>
      </c>
      <c r="S2177" t="s">
        <v>229</v>
      </c>
      <c r="T2177" t="n">
        <v>5</v>
      </c>
    </row>
    <row r="2178" spans="1:20">
      <c r="A2178" s="1" t="n">
        <v>38564</v>
      </c>
      <c r="B2178" t="s">
        <v>325</v>
      </c>
      <c r="C2178" t="n">
        <v>5</v>
      </c>
      <c r="D2178" t="n">
        <v>20</v>
      </c>
      <c r="E2178" t="s">
        <v>52</v>
      </c>
      <c r="F2178" t="n">
        <v>3201</v>
      </c>
      <c r="G2178" t="s">
        <v>228</v>
      </c>
      <c r="H2178" t="s">
        <v>229</v>
      </c>
      <c r="I2178" t="n">
        <v>5</v>
      </c>
      <c r="J2178" t="n">
        <v>280</v>
      </c>
      <c r="K2178" t="s">
        <v>251</v>
      </c>
      <c r="L2178" t="n">
        <v>98</v>
      </c>
      <c r="M2178" t="n">
        <v>0.28</v>
      </c>
      <c r="N2178" t="n">
        <v>15.8</v>
      </c>
      <c r="O2178" t="s">
        <v>325</v>
      </c>
      <c r="P2178" t="s">
        <v>253</v>
      </c>
      <c r="Q2178" t="s">
        <v>253</v>
      </c>
      <c r="R2178" t="s">
        <v>233</v>
      </c>
      <c r="S2178" t="s">
        <v>229</v>
      </c>
      <c r="T2178" t="n">
        <v>5</v>
      </c>
    </row>
    <row r="2179" spans="1:20">
      <c r="A2179" s="1" t="n">
        <v>38595</v>
      </c>
      <c r="B2179" t="s">
        <v>322</v>
      </c>
      <c r="C2179" t="n">
        <v>44</v>
      </c>
      <c r="D2179" t="n">
        <v>20</v>
      </c>
      <c r="E2179" t="s">
        <v>52</v>
      </c>
      <c r="F2179" t="n">
        <v>3201</v>
      </c>
      <c r="G2179" t="s">
        <v>228</v>
      </c>
      <c r="H2179" t="s">
        <v>229</v>
      </c>
      <c r="I2179" t="n">
        <v>5</v>
      </c>
      <c r="J2179" t="n">
        <v>940</v>
      </c>
      <c r="K2179" t="s">
        <v>235</v>
      </c>
      <c r="L2179" t="n">
        <v>50</v>
      </c>
      <c r="M2179" t="n">
        <v>5.4</v>
      </c>
      <c r="N2179" t="n">
        <v>10.9</v>
      </c>
      <c r="O2179" t="s">
        <v>323</v>
      </c>
      <c r="P2179" t="s">
        <v>232</v>
      </c>
      <c r="Q2179" t="s">
        <v>232</v>
      </c>
      <c r="R2179" t="s">
        <v>233</v>
      </c>
      <c r="S2179" t="s">
        <v>229</v>
      </c>
      <c r="T2179" t="n">
        <v>5</v>
      </c>
    </row>
    <row r="2180" spans="1:20">
      <c r="A2180" s="1" t="n">
        <v>38595</v>
      </c>
      <c r="B2180" t="s">
        <v>322</v>
      </c>
      <c r="C2180" t="n">
        <v>45</v>
      </c>
      <c r="D2180" t="n">
        <v>20</v>
      </c>
      <c r="E2180" t="s">
        <v>52</v>
      </c>
      <c r="F2180" t="n">
        <v>3201</v>
      </c>
      <c r="G2180" t="s">
        <v>228</v>
      </c>
      <c r="H2180" t="s">
        <v>229</v>
      </c>
      <c r="I2180" t="n">
        <v>5</v>
      </c>
      <c r="J2180" t="n">
        <v>280</v>
      </c>
      <c r="K2180" t="s">
        <v>251</v>
      </c>
      <c r="L2180" t="n">
        <v>298</v>
      </c>
      <c r="M2180" t="n">
        <v>0.06</v>
      </c>
      <c r="N2180" t="n">
        <v>38.7</v>
      </c>
      <c r="O2180" t="s">
        <v>323</v>
      </c>
      <c r="P2180" t="s">
        <v>232</v>
      </c>
      <c r="Q2180" t="s">
        <v>232</v>
      </c>
      <c r="R2180" t="s">
        <v>233</v>
      </c>
      <c r="S2180" t="s">
        <v>229</v>
      </c>
      <c r="T2180" t="n">
        <v>5</v>
      </c>
    </row>
    <row r="2181" spans="1:20">
      <c r="A2181" s="1" t="n">
        <v>38595</v>
      </c>
      <c r="B2181" t="s">
        <v>322</v>
      </c>
      <c r="C2181" t="n">
        <v>46</v>
      </c>
      <c r="D2181" t="n">
        <v>20</v>
      </c>
      <c r="E2181" t="s">
        <v>52</v>
      </c>
      <c r="F2181" t="n">
        <v>3201</v>
      </c>
      <c r="G2181" t="s">
        <v>228</v>
      </c>
      <c r="H2181" t="s">
        <v>229</v>
      </c>
      <c r="I2181" t="n">
        <v>5</v>
      </c>
      <c r="J2181" t="n">
        <v>875</v>
      </c>
      <c r="K2181" t="s">
        <v>305</v>
      </c>
      <c r="L2181" t="n">
        <v>199</v>
      </c>
      <c r="M2181" t="n">
        <v>0.05</v>
      </c>
      <c r="N2181" t="n">
        <v>46.4</v>
      </c>
      <c r="O2181" t="s">
        <v>323</v>
      </c>
      <c r="P2181" t="s">
        <v>232</v>
      </c>
      <c r="Q2181" t="s">
        <v>232</v>
      </c>
      <c r="R2181" t="s">
        <v>233</v>
      </c>
      <c r="S2181" t="s">
        <v>229</v>
      </c>
      <c r="T2181" t="n">
        <v>5</v>
      </c>
    </row>
    <row r="2182" spans="1:20">
      <c r="A2182" s="1" t="n">
        <v>38595</v>
      </c>
      <c r="B2182" t="s">
        <v>322</v>
      </c>
      <c r="C2182" t="n">
        <v>47</v>
      </c>
      <c r="D2182" t="n">
        <v>20</v>
      </c>
      <c r="E2182" t="s">
        <v>52</v>
      </c>
      <c r="F2182" t="n">
        <v>3201</v>
      </c>
      <c r="G2182" t="s">
        <v>228</v>
      </c>
      <c r="H2182" t="s">
        <v>229</v>
      </c>
      <c r="I2182" t="n">
        <v>5</v>
      </c>
      <c r="J2182" t="n">
        <v>280</v>
      </c>
      <c r="K2182" t="s">
        <v>251</v>
      </c>
      <c r="L2182" t="n">
        <v>111</v>
      </c>
      <c r="M2182" t="n">
        <v>0.24</v>
      </c>
      <c r="N2182" t="n">
        <v>15.9</v>
      </c>
      <c r="O2182" t="s">
        <v>323</v>
      </c>
      <c r="P2182" t="s">
        <v>232</v>
      </c>
      <c r="Q2182" t="s">
        <v>232</v>
      </c>
      <c r="R2182" t="s">
        <v>233</v>
      </c>
      <c r="S2182" t="s">
        <v>229</v>
      </c>
      <c r="T2182" t="n">
        <v>5</v>
      </c>
    </row>
    <row r="2183" spans="1:20">
      <c r="A2183" s="1" t="n">
        <v>38595</v>
      </c>
      <c r="B2183" t="s">
        <v>322</v>
      </c>
      <c r="C2183" t="n">
        <v>48</v>
      </c>
      <c r="D2183" t="n">
        <v>20</v>
      </c>
      <c r="E2183" t="s">
        <v>52</v>
      </c>
      <c r="F2183" t="n">
        <v>3201</v>
      </c>
      <c r="G2183" t="s">
        <v>228</v>
      </c>
      <c r="H2183" t="s">
        <v>229</v>
      </c>
      <c r="I2183" t="n">
        <v>5</v>
      </c>
      <c r="J2183" t="n">
        <v>280</v>
      </c>
      <c r="K2183" t="s">
        <v>251</v>
      </c>
      <c r="L2183" t="n">
        <v>151</v>
      </c>
      <c r="M2183" t="n">
        <v>0.06</v>
      </c>
      <c r="N2183" t="n">
        <v>33</v>
      </c>
      <c r="O2183" t="s">
        <v>323</v>
      </c>
      <c r="P2183" t="s">
        <v>232</v>
      </c>
      <c r="Q2183" t="s">
        <v>232</v>
      </c>
      <c r="R2183" t="s">
        <v>233</v>
      </c>
      <c r="S2183" t="s">
        <v>229</v>
      </c>
      <c r="T2183" t="n">
        <v>5</v>
      </c>
    </row>
    <row r="2184" spans="1:20">
      <c r="A2184" s="1" t="n">
        <v>38595</v>
      </c>
      <c r="B2184" t="s">
        <v>322</v>
      </c>
      <c r="C2184" t="n">
        <v>49</v>
      </c>
      <c r="D2184" t="n">
        <v>20</v>
      </c>
      <c r="E2184" t="s">
        <v>52</v>
      </c>
      <c r="F2184" t="n">
        <v>3201</v>
      </c>
      <c r="G2184" t="s">
        <v>228</v>
      </c>
      <c r="H2184" t="s">
        <v>229</v>
      </c>
      <c r="I2184" t="n">
        <v>5</v>
      </c>
      <c r="J2184" t="n">
        <v>945</v>
      </c>
      <c r="K2184" t="s">
        <v>282</v>
      </c>
      <c r="L2184" t="n">
        <v>292</v>
      </c>
      <c r="M2184" t="n">
        <v>0.07000000000000001</v>
      </c>
      <c r="N2184" t="n">
        <v>37.1</v>
      </c>
      <c r="O2184" t="s">
        <v>323</v>
      </c>
      <c r="P2184" t="s">
        <v>232</v>
      </c>
      <c r="Q2184" t="s">
        <v>232</v>
      </c>
      <c r="R2184" t="s">
        <v>233</v>
      </c>
      <c r="S2184" t="s">
        <v>229</v>
      </c>
      <c r="T2184" t="n">
        <v>5</v>
      </c>
    </row>
    <row r="2185" spans="1:20">
      <c r="A2185" s="1" t="n">
        <v>38595</v>
      </c>
      <c r="B2185" t="s">
        <v>322</v>
      </c>
      <c r="C2185" t="n">
        <v>50</v>
      </c>
      <c r="D2185" t="n">
        <v>20</v>
      </c>
      <c r="E2185" t="s">
        <v>52</v>
      </c>
      <c r="F2185" t="n">
        <v>3201</v>
      </c>
      <c r="G2185" t="s">
        <v>228</v>
      </c>
      <c r="H2185" t="s">
        <v>229</v>
      </c>
      <c r="I2185" t="n">
        <v>5</v>
      </c>
      <c r="J2185" t="n">
        <v>458</v>
      </c>
      <c r="K2185" t="s">
        <v>230</v>
      </c>
      <c r="L2185" t="n">
        <v>312</v>
      </c>
      <c r="M2185" t="n">
        <v>0.02</v>
      </c>
      <c r="N2185" t="n">
        <v>48.4</v>
      </c>
      <c r="O2185" t="s">
        <v>323</v>
      </c>
      <c r="P2185" t="s">
        <v>232</v>
      </c>
      <c r="Q2185" t="s">
        <v>232</v>
      </c>
      <c r="R2185" t="s">
        <v>233</v>
      </c>
      <c r="S2185" t="s">
        <v>229</v>
      </c>
      <c r="T2185" t="n">
        <v>5</v>
      </c>
    </row>
    <row r="2186" spans="1:20">
      <c r="A2186" s="1" t="n">
        <v>38595</v>
      </c>
      <c r="B2186" t="s">
        <v>341</v>
      </c>
      <c r="C2186" t="n">
        <v>1</v>
      </c>
      <c r="D2186" t="n">
        <v>231</v>
      </c>
      <c r="E2186" t="s">
        <v>342</v>
      </c>
      <c r="F2186" t="n">
        <v>3202</v>
      </c>
      <c r="G2186" t="s">
        <v>275</v>
      </c>
      <c r="H2186" t="s">
        <v>229</v>
      </c>
      <c r="I2186" t="n">
        <v>5</v>
      </c>
      <c r="J2186" t="n">
        <v>160</v>
      </c>
      <c r="K2186" t="s">
        <v>258</v>
      </c>
      <c r="L2186" t="n">
        <v>20</v>
      </c>
      <c r="M2186" t="n">
        <v>0</v>
      </c>
      <c r="N2186" t="n">
        <v>0</v>
      </c>
    </row>
    <row r="2187" spans="1:20">
      <c r="A2187" s="1" t="n">
        <v>38595</v>
      </c>
      <c r="B2187" t="s">
        <v>341</v>
      </c>
      <c r="C2187" t="n">
        <v>2</v>
      </c>
      <c r="D2187" t="n">
        <v>231</v>
      </c>
      <c r="E2187" t="s">
        <v>342</v>
      </c>
      <c r="F2187" t="n">
        <v>3203</v>
      </c>
      <c r="G2187" t="s">
        <v>343</v>
      </c>
      <c r="H2187" t="s">
        <v>229</v>
      </c>
      <c r="I2187" t="n">
        <v>5</v>
      </c>
      <c r="J2187" t="n">
        <v>160</v>
      </c>
      <c r="K2187" t="s">
        <v>258</v>
      </c>
      <c r="L2187" t="n">
        <v>14</v>
      </c>
      <c r="M2187" t="n">
        <v>0</v>
      </c>
      <c r="N2187" t="n">
        <v>0</v>
      </c>
    </row>
    <row r="2188" spans="1:20">
      <c r="A2188" s="1" t="n">
        <v>38595</v>
      </c>
      <c r="B2188" t="s">
        <v>341</v>
      </c>
      <c r="C2188" t="n">
        <v>3</v>
      </c>
      <c r="D2188" t="n">
        <v>231</v>
      </c>
      <c r="E2188" t="s">
        <v>342</v>
      </c>
      <c r="F2188" t="n">
        <v>3204</v>
      </c>
      <c r="G2188" t="s">
        <v>344</v>
      </c>
      <c r="H2188" t="s">
        <v>229</v>
      </c>
      <c r="I2188" t="n">
        <v>5</v>
      </c>
      <c r="J2188" t="n">
        <v>160</v>
      </c>
      <c r="K2188" t="s">
        <v>258</v>
      </c>
      <c r="L2188" t="n">
        <v>10</v>
      </c>
      <c r="M2188" t="n">
        <v>0</v>
      </c>
      <c r="N2188" t="n">
        <v>0</v>
      </c>
    </row>
    <row r="2189" spans="1:20">
      <c r="A2189" s="1" t="n">
        <v>38595</v>
      </c>
      <c r="B2189" t="s">
        <v>326</v>
      </c>
      <c r="C2189" t="n">
        <v>1</v>
      </c>
      <c r="D2189" t="n">
        <v>213</v>
      </c>
      <c r="E2189" t="s">
        <v>234</v>
      </c>
      <c r="F2189" t="n">
        <v>3201</v>
      </c>
      <c r="G2189" t="s">
        <v>228</v>
      </c>
      <c r="H2189" t="s">
        <v>229</v>
      </c>
      <c r="I2189" t="n">
        <v>5</v>
      </c>
      <c r="J2189" t="n">
        <v>515</v>
      </c>
      <c r="K2189" t="s">
        <v>338</v>
      </c>
      <c r="L2189" t="n">
        <v>313</v>
      </c>
      <c r="M2189" t="n">
        <v>0</v>
      </c>
      <c r="N2189" t="n">
        <v>0</v>
      </c>
    </row>
    <row r="2190" spans="1:20">
      <c r="A2190" s="1" t="n">
        <v>38595</v>
      </c>
      <c r="B2190" t="s">
        <v>326</v>
      </c>
      <c r="C2190" t="n">
        <v>2</v>
      </c>
      <c r="D2190" t="n">
        <v>213</v>
      </c>
      <c r="E2190" t="s">
        <v>234</v>
      </c>
      <c r="F2190" t="n">
        <v>3201</v>
      </c>
      <c r="G2190" t="s">
        <v>228</v>
      </c>
      <c r="H2190" t="s">
        <v>229</v>
      </c>
      <c r="I2190" t="n">
        <v>5</v>
      </c>
      <c r="J2190" t="n">
        <v>515</v>
      </c>
      <c r="K2190" t="s">
        <v>338</v>
      </c>
      <c r="L2190" t="n">
        <v>72</v>
      </c>
      <c r="M2190" t="n">
        <v>0</v>
      </c>
      <c r="N2190" t="n">
        <v>0</v>
      </c>
    </row>
    <row r="2191" spans="1:20">
      <c r="A2191" s="1" t="n">
        <v>38595</v>
      </c>
      <c r="B2191" t="s">
        <v>325</v>
      </c>
      <c r="C2191" t="n">
        <v>1</v>
      </c>
      <c r="D2191" t="n">
        <v>20</v>
      </c>
      <c r="E2191" t="s">
        <v>52</v>
      </c>
      <c r="F2191" t="n">
        <v>3201</v>
      </c>
      <c r="G2191" t="s">
        <v>228</v>
      </c>
      <c r="H2191" t="s">
        <v>229</v>
      </c>
      <c r="I2191" t="n">
        <v>5</v>
      </c>
      <c r="J2191" t="n">
        <v>785</v>
      </c>
      <c r="K2191" t="s">
        <v>259</v>
      </c>
      <c r="L2191" t="n">
        <v>1010</v>
      </c>
      <c r="M2191" t="n">
        <v>1.17</v>
      </c>
      <c r="N2191" t="n">
        <v>38.4</v>
      </c>
      <c r="O2191" t="s">
        <v>325</v>
      </c>
      <c r="P2191" t="s">
        <v>253</v>
      </c>
      <c r="Q2191" t="s">
        <v>253</v>
      </c>
      <c r="R2191" t="s">
        <v>233</v>
      </c>
      <c r="S2191" t="s">
        <v>229</v>
      </c>
      <c r="T2191" t="n">
        <v>5</v>
      </c>
    </row>
    <row r="2192" spans="1:20">
      <c r="A2192" s="1" t="n">
        <v>38595</v>
      </c>
      <c r="B2192" t="s">
        <v>325</v>
      </c>
      <c r="C2192" t="n">
        <v>2</v>
      </c>
      <c r="D2192" t="n">
        <v>20</v>
      </c>
      <c r="E2192" t="s">
        <v>52</v>
      </c>
      <c r="F2192" t="n">
        <v>3201</v>
      </c>
      <c r="G2192" t="s">
        <v>228</v>
      </c>
      <c r="H2192" t="s">
        <v>229</v>
      </c>
      <c r="I2192" t="n">
        <v>5</v>
      </c>
      <c r="J2192" t="n">
        <v>232</v>
      </c>
      <c r="K2192" t="s">
        <v>266</v>
      </c>
      <c r="L2192" t="n">
        <v>526</v>
      </c>
      <c r="M2192" t="n">
        <v>0.08</v>
      </c>
      <c r="N2192" t="n">
        <v>37.7</v>
      </c>
      <c r="O2192" t="s">
        <v>325</v>
      </c>
      <c r="P2192" t="s">
        <v>253</v>
      </c>
      <c r="Q2192" t="s">
        <v>253</v>
      </c>
      <c r="R2192" t="s">
        <v>233</v>
      </c>
      <c r="S2192" t="s">
        <v>229</v>
      </c>
      <c r="T2192" t="n">
        <v>5</v>
      </c>
    </row>
    <row r="2193" spans="1:20">
      <c r="A2193" s="1" t="n">
        <v>38595</v>
      </c>
      <c r="B2193" t="s">
        <v>325</v>
      </c>
      <c r="C2193" t="n">
        <v>3</v>
      </c>
      <c r="D2193" t="n">
        <v>20</v>
      </c>
      <c r="E2193" t="s">
        <v>52</v>
      </c>
      <c r="F2193" t="n">
        <v>3201</v>
      </c>
      <c r="G2193" t="s">
        <v>228</v>
      </c>
      <c r="H2193" t="s">
        <v>229</v>
      </c>
      <c r="I2193" t="n">
        <v>5</v>
      </c>
      <c r="J2193" t="n">
        <v>965</v>
      </c>
      <c r="K2193" t="s">
        <v>335</v>
      </c>
      <c r="L2193" t="n">
        <v>405</v>
      </c>
      <c r="M2193" t="n">
        <v>0.62</v>
      </c>
      <c r="N2193" t="n">
        <v>31.2</v>
      </c>
      <c r="O2193" t="s">
        <v>325</v>
      </c>
      <c r="P2193" t="s">
        <v>253</v>
      </c>
      <c r="Q2193" t="s">
        <v>253</v>
      </c>
      <c r="R2193" t="s">
        <v>233</v>
      </c>
      <c r="S2193" t="s">
        <v>229</v>
      </c>
      <c r="T2193" t="n">
        <v>5</v>
      </c>
    </row>
    <row r="2194" spans="1:20">
      <c r="A2194" s="1" t="n">
        <v>38595</v>
      </c>
      <c r="B2194" t="s">
        <v>325</v>
      </c>
      <c r="C2194" t="n">
        <v>4</v>
      </c>
      <c r="D2194" t="n">
        <v>20</v>
      </c>
      <c r="E2194" t="s">
        <v>52</v>
      </c>
      <c r="F2194" t="n">
        <v>3201</v>
      </c>
      <c r="G2194" t="s">
        <v>228</v>
      </c>
      <c r="H2194" t="s">
        <v>229</v>
      </c>
      <c r="I2194" t="n">
        <v>5</v>
      </c>
      <c r="J2194" t="n">
        <v>550</v>
      </c>
      <c r="K2194" t="s">
        <v>346</v>
      </c>
      <c r="L2194" t="n">
        <v>415</v>
      </c>
      <c r="M2194" t="n">
        <v>0.16</v>
      </c>
      <c r="N2194" t="n">
        <v>36.7</v>
      </c>
      <c r="O2194" t="s">
        <v>325</v>
      </c>
      <c r="P2194" t="s">
        <v>253</v>
      </c>
      <c r="Q2194" t="s">
        <v>253</v>
      </c>
      <c r="R2194" t="s">
        <v>233</v>
      </c>
      <c r="S2194" t="s">
        <v>229</v>
      </c>
      <c r="T2194" t="n">
        <v>5</v>
      </c>
    </row>
    <row r="2195" spans="1:20">
      <c r="A2195" s="1" t="n">
        <v>38595</v>
      </c>
      <c r="B2195" t="s">
        <v>325</v>
      </c>
      <c r="C2195" t="n">
        <v>5</v>
      </c>
      <c r="D2195" t="n">
        <v>20</v>
      </c>
      <c r="E2195" t="s">
        <v>52</v>
      </c>
      <c r="F2195" t="n">
        <v>3201</v>
      </c>
      <c r="G2195" t="s">
        <v>228</v>
      </c>
      <c r="H2195" t="s">
        <v>229</v>
      </c>
      <c r="I2195" t="n">
        <v>5</v>
      </c>
      <c r="J2195" t="n">
        <v>458</v>
      </c>
      <c r="K2195" t="s">
        <v>230</v>
      </c>
      <c r="L2195" t="n">
        <v>318</v>
      </c>
      <c r="M2195" t="n">
        <v>0.23</v>
      </c>
      <c r="N2195" t="n">
        <v>19.9</v>
      </c>
      <c r="O2195" t="s">
        <v>325</v>
      </c>
      <c r="P2195" t="s">
        <v>253</v>
      </c>
      <c r="Q2195" t="s">
        <v>253</v>
      </c>
      <c r="R2195" t="s">
        <v>233</v>
      </c>
      <c r="S2195" t="s">
        <v>229</v>
      </c>
      <c r="T2195" t="n">
        <v>5</v>
      </c>
    </row>
    <row r="2196" spans="1:20">
      <c r="A2196" s="1" t="n">
        <v>38595</v>
      </c>
      <c r="B2196" t="s">
        <v>325</v>
      </c>
      <c r="C2196" t="n">
        <v>6</v>
      </c>
      <c r="D2196" t="n">
        <v>20</v>
      </c>
      <c r="E2196" t="s">
        <v>52</v>
      </c>
      <c r="F2196" t="n">
        <v>3201</v>
      </c>
      <c r="G2196" t="s">
        <v>228</v>
      </c>
      <c r="H2196" t="s">
        <v>229</v>
      </c>
      <c r="I2196" t="n">
        <v>5</v>
      </c>
      <c r="J2196" t="n">
        <v>785</v>
      </c>
      <c r="K2196" t="s">
        <v>259</v>
      </c>
      <c r="L2196" t="n">
        <v>421</v>
      </c>
      <c r="M2196" t="n">
        <v>1.67</v>
      </c>
      <c r="N2196" t="n">
        <v>38.5</v>
      </c>
      <c r="O2196" t="s">
        <v>325</v>
      </c>
      <c r="P2196" t="s">
        <v>253</v>
      </c>
      <c r="Q2196" t="s">
        <v>253</v>
      </c>
      <c r="R2196" t="s">
        <v>233</v>
      </c>
      <c r="S2196" t="s">
        <v>229</v>
      </c>
      <c r="T2196" t="n">
        <v>5</v>
      </c>
    </row>
    <row r="2197" spans="1:20">
      <c r="A2197" s="1" t="n">
        <v>38625</v>
      </c>
      <c r="B2197" t="s">
        <v>322</v>
      </c>
      <c r="C2197" t="n">
        <v>38</v>
      </c>
      <c r="D2197" t="n">
        <v>20</v>
      </c>
      <c r="E2197" t="s">
        <v>52</v>
      </c>
      <c r="F2197" t="n">
        <v>3201</v>
      </c>
      <c r="G2197" t="s">
        <v>228</v>
      </c>
      <c r="H2197" t="s">
        <v>229</v>
      </c>
      <c r="I2197" t="n">
        <v>5</v>
      </c>
      <c r="J2197" t="n">
        <v>280</v>
      </c>
      <c r="K2197" t="s">
        <v>251</v>
      </c>
      <c r="L2197" t="n">
        <v>209</v>
      </c>
      <c r="M2197" t="n">
        <v>0.06</v>
      </c>
      <c r="N2197" t="n">
        <v>38.6</v>
      </c>
      <c r="O2197" t="s">
        <v>323</v>
      </c>
      <c r="P2197" t="s">
        <v>232</v>
      </c>
      <c r="Q2197" t="s">
        <v>232</v>
      </c>
      <c r="R2197" t="s">
        <v>233</v>
      </c>
      <c r="S2197" t="s">
        <v>229</v>
      </c>
      <c r="T2197" t="n">
        <v>5</v>
      </c>
    </row>
    <row r="2198" spans="1:20">
      <c r="A2198" s="1" t="n">
        <v>38625</v>
      </c>
      <c r="B2198" t="s">
        <v>322</v>
      </c>
      <c r="C2198" t="n">
        <v>39</v>
      </c>
      <c r="D2198" t="n">
        <v>20</v>
      </c>
      <c r="E2198" t="s">
        <v>52</v>
      </c>
      <c r="F2198" t="n">
        <v>3201</v>
      </c>
      <c r="G2198" t="s">
        <v>228</v>
      </c>
      <c r="H2198" t="s">
        <v>229</v>
      </c>
      <c r="I2198" t="n">
        <v>5</v>
      </c>
      <c r="J2198" t="n">
        <v>945</v>
      </c>
      <c r="K2198" t="s">
        <v>282</v>
      </c>
      <c r="L2198" t="n">
        <v>262</v>
      </c>
      <c r="M2198" t="n">
        <v>0.08</v>
      </c>
      <c r="N2198" t="n">
        <v>36.6</v>
      </c>
      <c r="O2198" t="s">
        <v>323</v>
      </c>
      <c r="P2198" t="s">
        <v>232</v>
      </c>
      <c r="Q2198" t="s">
        <v>232</v>
      </c>
      <c r="R2198" t="s">
        <v>233</v>
      </c>
      <c r="S2198" t="s">
        <v>229</v>
      </c>
      <c r="T2198" t="n">
        <v>5</v>
      </c>
    </row>
    <row r="2199" spans="1:20">
      <c r="A2199" s="1" t="n">
        <v>38625</v>
      </c>
      <c r="B2199" t="s">
        <v>322</v>
      </c>
      <c r="C2199" t="n">
        <v>40</v>
      </c>
      <c r="D2199" t="n">
        <v>20</v>
      </c>
      <c r="E2199" t="s">
        <v>52</v>
      </c>
      <c r="F2199" t="n">
        <v>3201</v>
      </c>
      <c r="G2199" t="s">
        <v>228</v>
      </c>
      <c r="H2199" t="s">
        <v>229</v>
      </c>
      <c r="I2199" t="n">
        <v>5</v>
      </c>
      <c r="J2199" t="n">
        <v>280</v>
      </c>
      <c r="K2199" t="s">
        <v>251</v>
      </c>
      <c r="L2199" t="n">
        <v>259</v>
      </c>
      <c r="M2199" t="n">
        <v>0.3</v>
      </c>
      <c r="N2199" t="n">
        <v>16.8</v>
      </c>
      <c r="O2199" t="s">
        <v>323</v>
      </c>
      <c r="P2199" t="s">
        <v>232</v>
      </c>
      <c r="Q2199" t="s">
        <v>232</v>
      </c>
      <c r="R2199" t="s">
        <v>233</v>
      </c>
      <c r="S2199" t="s">
        <v>229</v>
      </c>
      <c r="T2199" t="n">
        <v>5</v>
      </c>
    </row>
    <row r="2200" spans="1:20">
      <c r="A2200" s="1" t="n">
        <v>38625</v>
      </c>
      <c r="B2200" t="s">
        <v>322</v>
      </c>
      <c r="C2200" t="n">
        <v>41</v>
      </c>
      <c r="D2200" t="n">
        <v>20</v>
      </c>
      <c r="E2200" t="s">
        <v>52</v>
      </c>
      <c r="F2200" t="n">
        <v>3201</v>
      </c>
      <c r="G2200" t="s">
        <v>228</v>
      </c>
      <c r="H2200" t="s">
        <v>229</v>
      </c>
      <c r="I2200" t="n">
        <v>5</v>
      </c>
      <c r="J2200" t="n">
        <v>945</v>
      </c>
      <c r="K2200" t="s">
        <v>282</v>
      </c>
      <c r="L2200" t="n">
        <v>256</v>
      </c>
      <c r="M2200" t="n">
        <v>0.07000000000000001</v>
      </c>
      <c r="N2200" t="n">
        <v>39.6</v>
      </c>
      <c r="O2200" t="s">
        <v>323</v>
      </c>
      <c r="P2200" t="s">
        <v>232</v>
      </c>
      <c r="Q2200" t="s">
        <v>232</v>
      </c>
      <c r="R2200" t="s">
        <v>233</v>
      </c>
      <c r="S2200" t="s">
        <v>229</v>
      </c>
      <c r="T2200" t="n">
        <v>5</v>
      </c>
    </row>
    <row r="2201" spans="1:20">
      <c r="A2201" s="1" t="n">
        <v>38625</v>
      </c>
      <c r="B2201" t="s">
        <v>322</v>
      </c>
      <c r="C2201" t="n">
        <v>42</v>
      </c>
      <c r="D2201" t="n">
        <v>20</v>
      </c>
      <c r="E2201" t="s">
        <v>52</v>
      </c>
      <c r="F2201" t="n">
        <v>3201</v>
      </c>
      <c r="G2201" t="s">
        <v>228</v>
      </c>
      <c r="H2201" t="s">
        <v>229</v>
      </c>
      <c r="I2201" t="n">
        <v>5</v>
      </c>
      <c r="J2201" t="n">
        <v>945</v>
      </c>
      <c r="K2201" t="s">
        <v>282</v>
      </c>
      <c r="L2201" t="n">
        <v>240</v>
      </c>
      <c r="M2201" t="n">
        <v>0.08</v>
      </c>
      <c r="N2201" t="n">
        <v>35.6</v>
      </c>
      <c r="O2201" t="s">
        <v>323</v>
      </c>
      <c r="P2201" t="s">
        <v>232</v>
      </c>
      <c r="Q2201" t="s">
        <v>232</v>
      </c>
      <c r="R2201" t="s">
        <v>233</v>
      </c>
      <c r="S2201" t="s">
        <v>229</v>
      </c>
      <c r="T2201" t="n">
        <v>5</v>
      </c>
    </row>
    <row r="2202" spans="1:20">
      <c r="A2202" s="1" t="n">
        <v>38625</v>
      </c>
      <c r="B2202" t="s">
        <v>322</v>
      </c>
      <c r="C2202" t="n">
        <v>43</v>
      </c>
      <c r="D2202" t="n">
        <v>20</v>
      </c>
      <c r="E2202" t="s">
        <v>52</v>
      </c>
      <c r="F2202" t="n">
        <v>3201</v>
      </c>
      <c r="G2202" t="s">
        <v>228</v>
      </c>
      <c r="H2202" t="s">
        <v>229</v>
      </c>
      <c r="I2202" t="n">
        <v>5</v>
      </c>
      <c r="J2202" t="n">
        <v>280</v>
      </c>
      <c r="K2202" t="s">
        <v>251</v>
      </c>
      <c r="L2202" t="n">
        <v>207</v>
      </c>
      <c r="M2202" t="n">
        <v>0.3</v>
      </c>
      <c r="N2202" t="n">
        <v>17.1</v>
      </c>
      <c r="O2202" t="s">
        <v>323</v>
      </c>
      <c r="P2202" t="s">
        <v>232</v>
      </c>
      <c r="Q2202" t="s">
        <v>232</v>
      </c>
      <c r="R2202" t="s">
        <v>233</v>
      </c>
      <c r="S2202" t="s">
        <v>229</v>
      </c>
      <c r="T2202" t="n">
        <v>5</v>
      </c>
    </row>
    <row r="2203" spans="1:20">
      <c r="A2203" s="1" t="n">
        <v>38625</v>
      </c>
      <c r="B2203" t="s">
        <v>326</v>
      </c>
      <c r="C2203" t="n">
        <v>1</v>
      </c>
      <c r="D2203" t="n">
        <v>213</v>
      </c>
      <c r="E2203" t="s">
        <v>234</v>
      </c>
      <c r="F2203" t="n">
        <v>3201</v>
      </c>
      <c r="G2203" t="s">
        <v>228</v>
      </c>
      <c r="H2203" t="s">
        <v>229</v>
      </c>
      <c r="I2203" t="n">
        <v>5</v>
      </c>
      <c r="J2203" t="n">
        <v>515</v>
      </c>
      <c r="K2203" t="s">
        <v>338</v>
      </c>
      <c r="L2203" t="n">
        <v>305</v>
      </c>
      <c r="M2203" t="n">
        <v>0</v>
      </c>
      <c r="N2203" t="n">
        <v>0</v>
      </c>
    </row>
    <row r="2204" spans="1:20">
      <c r="A2204" s="1" t="n">
        <v>38625</v>
      </c>
      <c r="B2204" t="s">
        <v>325</v>
      </c>
      <c r="C2204" t="n">
        <v>1</v>
      </c>
      <c r="D2204" t="n">
        <v>20</v>
      </c>
      <c r="E2204" t="s">
        <v>52</v>
      </c>
      <c r="F2204" t="n">
        <v>3201</v>
      </c>
      <c r="G2204" t="s">
        <v>228</v>
      </c>
      <c r="H2204" t="s">
        <v>229</v>
      </c>
      <c r="I2204" t="n">
        <v>5</v>
      </c>
      <c r="J2204" t="n">
        <v>785</v>
      </c>
      <c r="K2204" t="s">
        <v>259</v>
      </c>
      <c r="L2204" t="n">
        <v>314</v>
      </c>
      <c r="M2204" t="n">
        <v>1.67</v>
      </c>
      <c r="N2204" t="n">
        <v>38.5</v>
      </c>
      <c r="O2204" t="s">
        <v>325</v>
      </c>
      <c r="P2204" t="s">
        <v>253</v>
      </c>
      <c r="Q2204" t="s">
        <v>253</v>
      </c>
      <c r="R2204" t="s">
        <v>233</v>
      </c>
      <c r="S2204" t="s">
        <v>229</v>
      </c>
      <c r="T2204" t="n">
        <v>5</v>
      </c>
    </row>
    <row r="2205" spans="1:20">
      <c r="A2205" s="1" t="n">
        <v>38625</v>
      </c>
      <c r="B2205" t="s">
        <v>325</v>
      </c>
      <c r="C2205" t="n">
        <v>2</v>
      </c>
      <c r="D2205" t="n">
        <v>20</v>
      </c>
      <c r="E2205" t="s">
        <v>52</v>
      </c>
      <c r="F2205" t="n">
        <v>3201</v>
      </c>
      <c r="G2205" t="s">
        <v>228</v>
      </c>
      <c r="H2205" t="s">
        <v>229</v>
      </c>
      <c r="I2205" t="n">
        <v>5</v>
      </c>
      <c r="J2205" t="n">
        <v>580</v>
      </c>
      <c r="K2205" t="s">
        <v>248</v>
      </c>
      <c r="L2205" t="n">
        <v>334</v>
      </c>
      <c r="M2205" t="n">
        <v>0.1</v>
      </c>
      <c r="N2205" t="n">
        <v>30.3</v>
      </c>
      <c r="O2205" t="s">
        <v>325</v>
      </c>
      <c r="P2205" t="s">
        <v>253</v>
      </c>
      <c r="Q2205" t="s">
        <v>253</v>
      </c>
      <c r="R2205" t="s">
        <v>233</v>
      </c>
      <c r="S2205" t="s">
        <v>229</v>
      </c>
      <c r="T2205" t="n">
        <v>5</v>
      </c>
    </row>
    <row r="2206" spans="1:20">
      <c r="A2206" s="1" t="n">
        <v>38625</v>
      </c>
      <c r="B2206" t="s">
        <v>325</v>
      </c>
      <c r="C2206" t="n">
        <v>3</v>
      </c>
      <c r="D2206" t="n">
        <v>20</v>
      </c>
      <c r="E2206" t="s">
        <v>52</v>
      </c>
      <c r="F2206" t="n">
        <v>3201</v>
      </c>
      <c r="G2206" t="s">
        <v>228</v>
      </c>
      <c r="H2206" t="s">
        <v>229</v>
      </c>
      <c r="I2206" t="n">
        <v>5</v>
      </c>
      <c r="J2206" t="n">
        <v>458</v>
      </c>
      <c r="K2206" t="s">
        <v>230</v>
      </c>
      <c r="L2206" t="n">
        <v>299</v>
      </c>
      <c r="M2206" t="n">
        <v>0.23</v>
      </c>
      <c r="N2206" t="n">
        <v>19.9</v>
      </c>
      <c r="O2206" t="s">
        <v>325</v>
      </c>
      <c r="P2206" t="s">
        <v>253</v>
      </c>
      <c r="Q2206" t="s">
        <v>253</v>
      </c>
      <c r="R2206" t="s">
        <v>233</v>
      </c>
      <c r="S2206" t="s">
        <v>229</v>
      </c>
      <c r="T2206" t="n">
        <v>5</v>
      </c>
    </row>
    <row r="2207" spans="1:20">
      <c r="A2207" s="1" t="n">
        <v>38625</v>
      </c>
      <c r="B2207" t="s">
        <v>325</v>
      </c>
      <c r="C2207" t="n">
        <v>4</v>
      </c>
      <c r="D2207" t="n">
        <v>20</v>
      </c>
      <c r="E2207" t="s">
        <v>52</v>
      </c>
      <c r="F2207" t="n">
        <v>3201</v>
      </c>
      <c r="G2207" t="s">
        <v>228</v>
      </c>
      <c r="H2207" t="s">
        <v>229</v>
      </c>
      <c r="I2207" t="n">
        <v>5</v>
      </c>
      <c r="J2207" t="n">
        <v>785</v>
      </c>
      <c r="K2207" t="s">
        <v>259</v>
      </c>
      <c r="L2207" t="n">
        <v>641</v>
      </c>
      <c r="M2207" t="n">
        <v>1.17</v>
      </c>
      <c r="N2207" t="n">
        <v>38.6</v>
      </c>
      <c r="O2207" t="s">
        <v>325</v>
      </c>
      <c r="P2207" t="s">
        <v>253</v>
      </c>
      <c r="Q2207" t="s">
        <v>253</v>
      </c>
      <c r="R2207" t="s">
        <v>233</v>
      </c>
      <c r="S2207" t="s">
        <v>229</v>
      </c>
      <c r="T2207" t="n">
        <v>5</v>
      </c>
    </row>
    <row r="2208" spans="1:20">
      <c r="A2208" s="1" t="n">
        <v>38625</v>
      </c>
      <c r="B2208" t="s">
        <v>325</v>
      </c>
      <c r="C2208" t="n">
        <v>5</v>
      </c>
      <c r="D2208" t="n">
        <v>20</v>
      </c>
      <c r="E2208" t="s">
        <v>52</v>
      </c>
      <c r="F2208" t="n">
        <v>3201</v>
      </c>
      <c r="G2208" t="s">
        <v>228</v>
      </c>
      <c r="H2208" t="s">
        <v>229</v>
      </c>
      <c r="I2208" t="n">
        <v>5</v>
      </c>
      <c r="J2208" t="n">
        <v>160</v>
      </c>
      <c r="K2208" t="s">
        <v>258</v>
      </c>
      <c r="L2208" t="n">
        <v>629</v>
      </c>
      <c r="M2208" t="n">
        <v>0.1</v>
      </c>
      <c r="N2208" t="n">
        <v>52</v>
      </c>
      <c r="O2208" t="s">
        <v>325</v>
      </c>
      <c r="P2208" t="s">
        <v>253</v>
      </c>
      <c r="Q2208" t="s">
        <v>253</v>
      </c>
      <c r="R2208" t="s">
        <v>233</v>
      </c>
      <c r="S2208" t="s">
        <v>229</v>
      </c>
      <c r="T2208" t="n">
        <v>5</v>
      </c>
    </row>
    <row r="2209" spans="1:20">
      <c r="A2209" s="1" t="n">
        <v>38625</v>
      </c>
      <c r="B2209" t="s">
        <v>325</v>
      </c>
      <c r="C2209" t="n">
        <v>6</v>
      </c>
      <c r="D2209" t="n">
        <v>20</v>
      </c>
      <c r="E2209" t="s">
        <v>52</v>
      </c>
      <c r="F2209" t="n">
        <v>3201</v>
      </c>
      <c r="G2209" t="s">
        <v>228</v>
      </c>
      <c r="H2209" t="s">
        <v>229</v>
      </c>
      <c r="I2209" t="n">
        <v>5</v>
      </c>
      <c r="J2209" t="n">
        <v>965</v>
      </c>
      <c r="K2209" t="s">
        <v>335</v>
      </c>
      <c r="L2209" t="n">
        <v>131</v>
      </c>
      <c r="M2209" t="n">
        <v>0.62</v>
      </c>
      <c r="N2209" t="n">
        <v>31.8</v>
      </c>
      <c r="O2209" t="s">
        <v>325</v>
      </c>
      <c r="P2209" t="s">
        <v>253</v>
      </c>
      <c r="Q2209" t="s">
        <v>253</v>
      </c>
      <c r="R2209" t="s">
        <v>233</v>
      </c>
      <c r="S2209" t="s">
        <v>229</v>
      </c>
      <c r="T2209" t="n">
        <v>5</v>
      </c>
    </row>
    <row r="2210" spans="1:20">
      <c r="A2210" s="1" t="n">
        <v>38625</v>
      </c>
      <c r="B2210" t="s">
        <v>325</v>
      </c>
      <c r="C2210" t="n">
        <v>7</v>
      </c>
      <c r="D2210" t="n">
        <v>508</v>
      </c>
      <c r="E2210" t="s">
        <v>246</v>
      </c>
      <c r="F2210" t="n">
        <v>3201</v>
      </c>
      <c r="G2210" t="s">
        <v>228</v>
      </c>
      <c r="H2210" t="s">
        <v>229</v>
      </c>
      <c r="I2210" t="n">
        <v>5</v>
      </c>
      <c r="J2210" t="n">
        <v>515</v>
      </c>
      <c r="K2210" t="s">
        <v>338</v>
      </c>
      <c r="L2210" t="n">
        <v>296</v>
      </c>
      <c r="M2210" t="n">
        <v>0.1</v>
      </c>
      <c r="N2210" t="n">
        <v>0</v>
      </c>
    </row>
    <row r="2211" spans="1:20">
      <c r="A2211" s="1" t="n">
        <v>38656</v>
      </c>
      <c r="B2211" t="s">
        <v>322</v>
      </c>
      <c r="C2211" t="n">
        <v>48</v>
      </c>
      <c r="D2211" t="n">
        <v>20</v>
      </c>
      <c r="E2211" t="s">
        <v>52</v>
      </c>
      <c r="F2211" t="n">
        <v>3201</v>
      </c>
      <c r="G2211" t="s">
        <v>228</v>
      </c>
      <c r="H2211" t="s">
        <v>229</v>
      </c>
      <c r="I2211" t="n">
        <v>5</v>
      </c>
      <c r="J2211" t="n">
        <v>945</v>
      </c>
      <c r="K2211" t="s">
        <v>282</v>
      </c>
      <c r="L2211" t="n">
        <v>298</v>
      </c>
      <c r="M2211" t="n">
        <v>0.08</v>
      </c>
      <c r="N2211" t="n">
        <v>36.5</v>
      </c>
      <c r="O2211" t="s">
        <v>323</v>
      </c>
      <c r="P2211" t="s">
        <v>232</v>
      </c>
      <c r="Q2211" t="s">
        <v>232</v>
      </c>
      <c r="R2211" t="s">
        <v>233</v>
      </c>
      <c r="S2211" t="s">
        <v>229</v>
      </c>
      <c r="T2211" t="n">
        <v>5</v>
      </c>
    </row>
    <row r="2212" spans="1:20">
      <c r="A2212" s="1" t="n">
        <v>38656</v>
      </c>
      <c r="B2212" t="s">
        <v>322</v>
      </c>
      <c r="C2212" t="n">
        <v>49</v>
      </c>
      <c r="D2212" t="n">
        <v>20</v>
      </c>
      <c r="E2212" t="s">
        <v>52</v>
      </c>
      <c r="F2212" t="n">
        <v>3201</v>
      </c>
      <c r="G2212" t="s">
        <v>228</v>
      </c>
      <c r="H2212" t="s">
        <v>229</v>
      </c>
      <c r="I2212" t="n">
        <v>5</v>
      </c>
      <c r="J2212" t="n">
        <v>280</v>
      </c>
      <c r="K2212" t="s">
        <v>251</v>
      </c>
      <c r="L2212" t="n">
        <v>416</v>
      </c>
      <c r="M2212" t="n">
        <v>0.06</v>
      </c>
      <c r="N2212" t="n">
        <v>38.6</v>
      </c>
      <c r="O2212" t="s">
        <v>323</v>
      </c>
      <c r="P2212" t="s">
        <v>232</v>
      </c>
      <c r="Q2212" t="s">
        <v>232</v>
      </c>
      <c r="R2212" t="s">
        <v>233</v>
      </c>
      <c r="S2212" t="s">
        <v>229</v>
      </c>
      <c r="T2212" t="n">
        <v>5</v>
      </c>
    </row>
    <row r="2213" spans="1:20">
      <c r="A2213" s="1" t="n">
        <v>38656</v>
      </c>
      <c r="B2213" t="s">
        <v>322</v>
      </c>
      <c r="C2213" t="n">
        <v>50</v>
      </c>
      <c r="D2213" t="n">
        <v>20</v>
      </c>
      <c r="E2213" t="s">
        <v>52</v>
      </c>
      <c r="F2213" t="n">
        <v>3201</v>
      </c>
      <c r="G2213" t="s">
        <v>228</v>
      </c>
      <c r="H2213" t="s">
        <v>229</v>
      </c>
      <c r="I2213" t="n">
        <v>5</v>
      </c>
      <c r="J2213" t="n">
        <v>458</v>
      </c>
      <c r="K2213" t="s">
        <v>230</v>
      </c>
      <c r="L2213" t="n">
        <v>246</v>
      </c>
      <c r="M2213" t="n">
        <v>0.09</v>
      </c>
      <c r="N2213" t="n">
        <v>35.2</v>
      </c>
      <c r="O2213" t="s">
        <v>323</v>
      </c>
      <c r="P2213" t="s">
        <v>232</v>
      </c>
      <c r="Q2213" t="s">
        <v>232</v>
      </c>
      <c r="R2213" t="s">
        <v>233</v>
      </c>
      <c r="S2213" t="s">
        <v>229</v>
      </c>
      <c r="T2213" t="n">
        <v>5</v>
      </c>
    </row>
    <row r="2214" spans="1:20">
      <c r="A2214" s="1" t="n">
        <v>38656</v>
      </c>
      <c r="B2214" t="s">
        <v>322</v>
      </c>
      <c r="C2214" t="n">
        <v>51</v>
      </c>
      <c r="D2214" t="n">
        <v>20</v>
      </c>
      <c r="E2214" t="s">
        <v>52</v>
      </c>
      <c r="F2214" t="n">
        <v>3201</v>
      </c>
      <c r="G2214" t="s">
        <v>228</v>
      </c>
      <c r="H2214" t="s">
        <v>229</v>
      </c>
      <c r="I2214" t="n">
        <v>5</v>
      </c>
      <c r="J2214" t="n">
        <v>280</v>
      </c>
      <c r="K2214" t="s">
        <v>251</v>
      </c>
      <c r="L2214" t="n">
        <v>265</v>
      </c>
      <c r="M2214" t="n">
        <v>0.06</v>
      </c>
      <c r="N2214" t="n">
        <v>38.2</v>
      </c>
      <c r="O2214" t="s">
        <v>323</v>
      </c>
      <c r="P2214" t="s">
        <v>232</v>
      </c>
      <c r="Q2214" t="s">
        <v>232</v>
      </c>
      <c r="R2214" t="s">
        <v>233</v>
      </c>
      <c r="S2214" t="s">
        <v>229</v>
      </c>
      <c r="T2214" t="n">
        <v>5</v>
      </c>
    </row>
    <row r="2215" spans="1:20">
      <c r="A2215" s="1" t="n">
        <v>38656</v>
      </c>
      <c r="B2215" t="s">
        <v>322</v>
      </c>
      <c r="C2215" t="n">
        <v>52</v>
      </c>
      <c r="D2215" t="n">
        <v>20</v>
      </c>
      <c r="E2215" t="s">
        <v>52</v>
      </c>
      <c r="F2215" t="n">
        <v>3201</v>
      </c>
      <c r="G2215" t="s">
        <v>228</v>
      </c>
      <c r="H2215" t="s">
        <v>229</v>
      </c>
      <c r="I2215" t="n">
        <v>5</v>
      </c>
      <c r="J2215" t="n">
        <v>280</v>
      </c>
      <c r="K2215" t="s">
        <v>251</v>
      </c>
      <c r="L2215" t="n">
        <v>196</v>
      </c>
      <c r="M2215" t="n">
        <v>0.24</v>
      </c>
      <c r="N2215" t="n">
        <v>16.2</v>
      </c>
      <c r="O2215" t="s">
        <v>323</v>
      </c>
      <c r="P2215" t="s">
        <v>232</v>
      </c>
      <c r="Q2215" t="s">
        <v>232</v>
      </c>
      <c r="R2215" t="s">
        <v>233</v>
      </c>
      <c r="S2215" t="s">
        <v>229</v>
      </c>
      <c r="T2215" t="n">
        <v>5</v>
      </c>
    </row>
    <row r="2216" spans="1:20">
      <c r="A2216" s="1" t="n">
        <v>38656</v>
      </c>
      <c r="B2216" t="s">
        <v>326</v>
      </c>
      <c r="C2216" t="n">
        <v>1</v>
      </c>
      <c r="D2216" t="n">
        <v>213</v>
      </c>
      <c r="E2216" t="s">
        <v>234</v>
      </c>
      <c r="F2216" t="n">
        <v>3201</v>
      </c>
      <c r="G2216" t="s">
        <v>228</v>
      </c>
      <c r="H2216" t="s">
        <v>229</v>
      </c>
      <c r="I2216" t="n">
        <v>5</v>
      </c>
      <c r="J2216" t="n">
        <v>515</v>
      </c>
      <c r="K2216" t="s">
        <v>338</v>
      </c>
      <c r="L2216" t="n">
        <v>321</v>
      </c>
      <c r="M2216" t="n">
        <v>0</v>
      </c>
      <c r="N2216" t="n">
        <v>0</v>
      </c>
    </row>
    <row r="2217" spans="1:20">
      <c r="A2217" s="1" t="n">
        <v>38656</v>
      </c>
      <c r="B2217" t="s">
        <v>325</v>
      </c>
      <c r="C2217" t="n">
        <v>1</v>
      </c>
      <c r="D2217" t="n">
        <v>20</v>
      </c>
      <c r="E2217" t="s">
        <v>52</v>
      </c>
      <c r="F2217" t="n">
        <v>3201</v>
      </c>
      <c r="G2217" t="s">
        <v>228</v>
      </c>
      <c r="H2217" t="s">
        <v>229</v>
      </c>
      <c r="I2217" t="n">
        <v>5</v>
      </c>
      <c r="J2217" t="n">
        <v>458</v>
      </c>
      <c r="K2217" t="s">
        <v>230</v>
      </c>
      <c r="L2217" t="n">
        <v>354</v>
      </c>
      <c r="M2217" t="n">
        <v>0.22</v>
      </c>
      <c r="N2217" t="n">
        <v>20.1</v>
      </c>
      <c r="O2217" t="s">
        <v>325</v>
      </c>
      <c r="P2217" t="s">
        <v>253</v>
      </c>
      <c r="Q2217" t="s">
        <v>253</v>
      </c>
      <c r="R2217" t="s">
        <v>233</v>
      </c>
      <c r="S2217" t="s">
        <v>229</v>
      </c>
      <c r="T2217" t="n">
        <v>5</v>
      </c>
    </row>
    <row r="2218" spans="1:20">
      <c r="A2218" s="1" t="n">
        <v>38656</v>
      </c>
      <c r="B2218" t="s">
        <v>325</v>
      </c>
      <c r="C2218" t="n">
        <v>2</v>
      </c>
      <c r="D2218" t="n">
        <v>20</v>
      </c>
      <c r="E2218" t="s">
        <v>52</v>
      </c>
      <c r="F2218" t="n">
        <v>3201</v>
      </c>
      <c r="G2218" t="s">
        <v>228</v>
      </c>
      <c r="H2218" t="s">
        <v>229</v>
      </c>
      <c r="I2218" t="n">
        <v>5</v>
      </c>
      <c r="J2218" t="n">
        <v>580</v>
      </c>
      <c r="K2218" t="s">
        <v>248</v>
      </c>
      <c r="L2218" t="n">
        <v>349</v>
      </c>
      <c r="M2218" t="n">
        <v>0.07000000000000001</v>
      </c>
      <c r="N2218" t="n">
        <v>35.2</v>
      </c>
      <c r="O2218" t="s">
        <v>325</v>
      </c>
      <c r="P2218" t="s">
        <v>253</v>
      </c>
      <c r="Q2218" t="s">
        <v>253</v>
      </c>
      <c r="R2218" t="s">
        <v>233</v>
      </c>
      <c r="S2218" t="s">
        <v>229</v>
      </c>
      <c r="T2218" t="n">
        <v>5</v>
      </c>
    </row>
    <row r="2219" spans="1:20">
      <c r="A2219" s="1" t="n">
        <v>38656</v>
      </c>
      <c r="B2219" t="s">
        <v>325</v>
      </c>
      <c r="C2219" t="n">
        <v>3</v>
      </c>
      <c r="D2219" t="n">
        <v>20</v>
      </c>
      <c r="E2219" t="s">
        <v>52</v>
      </c>
      <c r="F2219" t="n">
        <v>3201</v>
      </c>
      <c r="G2219" t="s">
        <v>228</v>
      </c>
      <c r="H2219" t="s">
        <v>229</v>
      </c>
      <c r="I2219" t="n">
        <v>5</v>
      </c>
      <c r="J2219" t="n">
        <v>458</v>
      </c>
      <c r="K2219" t="s">
        <v>230</v>
      </c>
      <c r="L2219" t="n">
        <v>328</v>
      </c>
      <c r="M2219" t="n">
        <v>0.22</v>
      </c>
      <c r="N2219" t="n">
        <v>20.1</v>
      </c>
      <c r="O2219" t="s">
        <v>325</v>
      </c>
      <c r="P2219" t="s">
        <v>253</v>
      </c>
      <c r="Q2219" t="s">
        <v>253</v>
      </c>
      <c r="R2219" t="s">
        <v>233</v>
      </c>
      <c r="S2219" t="s">
        <v>229</v>
      </c>
      <c r="T2219" t="n">
        <v>5</v>
      </c>
    </row>
    <row r="2220" spans="1:20">
      <c r="A2220" s="1" t="n">
        <v>38656</v>
      </c>
      <c r="B2220" t="s">
        <v>325</v>
      </c>
      <c r="C2220" t="n">
        <v>4</v>
      </c>
      <c r="D2220" t="n">
        <v>20</v>
      </c>
      <c r="E2220" t="s">
        <v>52</v>
      </c>
      <c r="F2220" t="n">
        <v>3201</v>
      </c>
      <c r="G2220" t="s">
        <v>228</v>
      </c>
      <c r="H2220" t="s">
        <v>229</v>
      </c>
      <c r="I2220" t="n">
        <v>5</v>
      </c>
      <c r="J2220" t="n">
        <v>458</v>
      </c>
      <c r="K2220" t="s">
        <v>230</v>
      </c>
      <c r="L2220" t="n">
        <v>296</v>
      </c>
      <c r="M2220" t="n">
        <v>0.06</v>
      </c>
      <c r="N2220" t="n">
        <v>44.7</v>
      </c>
      <c r="O2220" t="s">
        <v>325</v>
      </c>
      <c r="P2220" t="s">
        <v>253</v>
      </c>
      <c r="Q2220" t="s">
        <v>253</v>
      </c>
      <c r="R2220" t="s">
        <v>233</v>
      </c>
      <c r="S2220" t="s">
        <v>229</v>
      </c>
      <c r="T2220" t="n">
        <v>5</v>
      </c>
    </row>
    <row r="2221" spans="1:20">
      <c r="A2221" s="1" t="n">
        <v>38656</v>
      </c>
      <c r="B2221" t="s">
        <v>325</v>
      </c>
      <c r="C2221" t="n">
        <v>5</v>
      </c>
      <c r="D2221" t="n">
        <v>20</v>
      </c>
      <c r="E2221" t="s">
        <v>52</v>
      </c>
      <c r="F2221" t="n">
        <v>3201</v>
      </c>
      <c r="G2221" t="s">
        <v>228</v>
      </c>
      <c r="H2221" t="s">
        <v>229</v>
      </c>
      <c r="I2221" t="n">
        <v>5</v>
      </c>
      <c r="J2221" t="n">
        <v>965</v>
      </c>
      <c r="K2221" t="s">
        <v>335</v>
      </c>
      <c r="L2221" t="n">
        <v>94</v>
      </c>
      <c r="M2221" t="n">
        <v>0.63</v>
      </c>
      <c r="N2221" t="n">
        <v>31.7</v>
      </c>
      <c r="O2221" t="s">
        <v>325</v>
      </c>
      <c r="P2221" t="s">
        <v>253</v>
      </c>
      <c r="Q2221" t="s">
        <v>253</v>
      </c>
      <c r="R2221" t="s">
        <v>233</v>
      </c>
      <c r="S2221" t="s">
        <v>229</v>
      </c>
      <c r="T2221" t="n">
        <v>5</v>
      </c>
    </row>
    <row r="2222" spans="1:20">
      <c r="A2222" s="1" t="n">
        <v>38656</v>
      </c>
      <c r="B2222" t="s">
        <v>325</v>
      </c>
      <c r="C2222" t="n">
        <v>6</v>
      </c>
      <c r="D2222" t="n">
        <v>20</v>
      </c>
      <c r="E2222" t="s">
        <v>52</v>
      </c>
      <c r="F2222" t="n">
        <v>3201</v>
      </c>
      <c r="G2222" t="s">
        <v>228</v>
      </c>
      <c r="H2222" t="s">
        <v>229</v>
      </c>
      <c r="I2222" t="n">
        <v>5</v>
      </c>
      <c r="J2222" t="n">
        <v>785</v>
      </c>
      <c r="K2222" t="s">
        <v>259</v>
      </c>
      <c r="L2222" t="n">
        <v>698</v>
      </c>
      <c r="M2222" t="n">
        <v>1.2</v>
      </c>
      <c r="N2222" t="n">
        <v>38.4</v>
      </c>
      <c r="O2222" t="s">
        <v>325</v>
      </c>
      <c r="P2222" t="s">
        <v>253</v>
      </c>
      <c r="Q2222" t="s">
        <v>253</v>
      </c>
      <c r="R2222" t="s">
        <v>233</v>
      </c>
      <c r="S2222" t="s">
        <v>229</v>
      </c>
      <c r="T2222" t="n">
        <v>5</v>
      </c>
    </row>
    <row r="2223" spans="1:20">
      <c r="A2223" s="1" t="n">
        <v>38656</v>
      </c>
      <c r="B2223" t="s">
        <v>325</v>
      </c>
      <c r="C2223" t="n">
        <v>8</v>
      </c>
      <c r="D2223" t="n">
        <v>20</v>
      </c>
      <c r="E2223" t="s">
        <v>52</v>
      </c>
      <c r="F2223" t="n">
        <v>3201</v>
      </c>
      <c r="G2223" t="s">
        <v>228</v>
      </c>
      <c r="H2223" t="s">
        <v>229</v>
      </c>
      <c r="I2223" t="n">
        <v>5</v>
      </c>
      <c r="J2223" t="n">
        <v>910</v>
      </c>
      <c r="K2223" t="s">
        <v>318</v>
      </c>
      <c r="L2223" t="n">
        <v>321</v>
      </c>
      <c r="M2223" t="n">
        <v>0.82</v>
      </c>
      <c r="N2223" t="n">
        <v>39.2</v>
      </c>
      <c r="O2223" t="s">
        <v>325</v>
      </c>
      <c r="P2223" t="s">
        <v>253</v>
      </c>
      <c r="Q2223" t="s">
        <v>253</v>
      </c>
      <c r="R2223" t="s">
        <v>233</v>
      </c>
      <c r="S2223" t="s">
        <v>229</v>
      </c>
      <c r="T2223" t="n">
        <v>5</v>
      </c>
    </row>
    <row r="2224" spans="1:20">
      <c r="A2224" s="1" t="n">
        <v>38686</v>
      </c>
      <c r="B2224" t="s">
        <v>322</v>
      </c>
      <c r="C2224" t="n">
        <v>51</v>
      </c>
      <c r="D2224" t="n">
        <v>20</v>
      </c>
      <c r="E2224" t="s">
        <v>52</v>
      </c>
      <c r="F2224" t="n">
        <v>3201</v>
      </c>
      <c r="G2224" t="s">
        <v>228</v>
      </c>
      <c r="H2224" t="s">
        <v>229</v>
      </c>
      <c r="I2224" t="n">
        <v>5</v>
      </c>
      <c r="J2224" t="n">
        <v>280</v>
      </c>
      <c r="K2224" t="s">
        <v>251</v>
      </c>
      <c r="L2224" t="n">
        <v>403</v>
      </c>
      <c r="M2224" t="n">
        <v>0.03</v>
      </c>
      <c r="N2224" t="n">
        <v>33</v>
      </c>
      <c r="O2224" t="s">
        <v>323</v>
      </c>
      <c r="P2224" t="s">
        <v>232</v>
      </c>
      <c r="Q2224" t="s">
        <v>232</v>
      </c>
      <c r="R2224" t="s">
        <v>233</v>
      </c>
      <c r="S2224" t="s">
        <v>229</v>
      </c>
      <c r="T2224" t="n">
        <v>5</v>
      </c>
    </row>
    <row r="2225" spans="1:20">
      <c r="A2225" s="1" t="n">
        <v>38686</v>
      </c>
      <c r="B2225" t="s">
        <v>322</v>
      </c>
      <c r="C2225" t="n">
        <v>52</v>
      </c>
      <c r="D2225" t="n">
        <v>20</v>
      </c>
      <c r="E2225" t="s">
        <v>52</v>
      </c>
      <c r="F2225" t="n">
        <v>3201</v>
      </c>
      <c r="G2225" t="s">
        <v>228</v>
      </c>
      <c r="H2225" t="s">
        <v>229</v>
      </c>
      <c r="I2225" t="n">
        <v>5</v>
      </c>
      <c r="J2225" t="n">
        <v>280</v>
      </c>
      <c r="K2225" t="s">
        <v>251</v>
      </c>
      <c r="L2225" t="n">
        <v>295</v>
      </c>
      <c r="M2225" t="n">
        <v>0.03</v>
      </c>
      <c r="N2225" t="n">
        <v>38.4</v>
      </c>
      <c r="O2225" t="s">
        <v>323</v>
      </c>
      <c r="P2225" t="s">
        <v>232</v>
      </c>
      <c r="Q2225" t="s">
        <v>232</v>
      </c>
      <c r="R2225" t="s">
        <v>233</v>
      </c>
      <c r="S2225" t="s">
        <v>229</v>
      </c>
      <c r="T2225" t="n">
        <v>5</v>
      </c>
    </row>
    <row r="2226" spans="1:20">
      <c r="A2226" s="1" t="n">
        <v>38686</v>
      </c>
      <c r="B2226" t="s">
        <v>322</v>
      </c>
      <c r="C2226" t="n">
        <v>53</v>
      </c>
      <c r="D2226" t="n">
        <v>20</v>
      </c>
      <c r="E2226" t="s">
        <v>52</v>
      </c>
      <c r="F2226" t="n">
        <v>3201</v>
      </c>
      <c r="G2226" t="s">
        <v>228</v>
      </c>
      <c r="H2226" t="s">
        <v>229</v>
      </c>
      <c r="I2226" t="n">
        <v>5</v>
      </c>
      <c r="J2226" t="n">
        <v>945</v>
      </c>
      <c r="K2226" t="s">
        <v>282</v>
      </c>
      <c r="L2226" t="n">
        <v>291</v>
      </c>
      <c r="M2226" t="n">
        <v>0.08</v>
      </c>
      <c r="N2226" t="n">
        <v>36.6</v>
      </c>
      <c r="O2226" t="s">
        <v>323</v>
      </c>
      <c r="P2226" t="s">
        <v>232</v>
      </c>
      <c r="Q2226" t="s">
        <v>232</v>
      </c>
      <c r="R2226" t="s">
        <v>233</v>
      </c>
      <c r="S2226" t="s">
        <v>229</v>
      </c>
      <c r="T2226" t="n">
        <v>5</v>
      </c>
    </row>
    <row r="2227" spans="1:20">
      <c r="A2227" s="1" t="n">
        <v>38686</v>
      </c>
      <c r="B2227" t="s">
        <v>322</v>
      </c>
      <c r="C2227" t="n">
        <v>54</v>
      </c>
      <c r="D2227" t="n">
        <v>20</v>
      </c>
      <c r="E2227" t="s">
        <v>52</v>
      </c>
      <c r="F2227" t="n">
        <v>3201</v>
      </c>
      <c r="G2227" t="s">
        <v>228</v>
      </c>
      <c r="H2227" t="s">
        <v>229</v>
      </c>
      <c r="I2227" t="n">
        <v>5</v>
      </c>
      <c r="J2227" t="n">
        <v>280</v>
      </c>
      <c r="K2227" t="s">
        <v>251</v>
      </c>
      <c r="L2227" t="n">
        <v>390</v>
      </c>
      <c r="M2227" t="n">
        <v>0.06</v>
      </c>
      <c r="N2227" t="n">
        <v>38.1</v>
      </c>
      <c r="O2227" t="s">
        <v>323</v>
      </c>
      <c r="P2227" t="s">
        <v>232</v>
      </c>
      <c r="Q2227" t="s">
        <v>232</v>
      </c>
      <c r="R2227" t="s">
        <v>233</v>
      </c>
      <c r="S2227" t="s">
        <v>229</v>
      </c>
      <c r="T2227" t="n">
        <v>5</v>
      </c>
    </row>
    <row r="2228" spans="1:20">
      <c r="A2228" s="1" t="n">
        <v>38686</v>
      </c>
      <c r="B2228" t="s">
        <v>322</v>
      </c>
      <c r="C2228" t="n">
        <v>55</v>
      </c>
      <c r="D2228" t="n">
        <v>20</v>
      </c>
      <c r="E2228" t="s">
        <v>52</v>
      </c>
      <c r="F2228" t="n">
        <v>3201</v>
      </c>
      <c r="G2228" t="s">
        <v>228</v>
      </c>
      <c r="H2228" t="s">
        <v>229</v>
      </c>
      <c r="I2228" t="n">
        <v>5</v>
      </c>
      <c r="J2228" t="n">
        <v>285</v>
      </c>
      <c r="K2228" t="s">
        <v>284</v>
      </c>
      <c r="L2228" t="n">
        <v>398</v>
      </c>
      <c r="M2228" t="n">
        <v>0.53</v>
      </c>
      <c r="N2228" t="n">
        <v>28.9</v>
      </c>
      <c r="O2228" t="s">
        <v>323</v>
      </c>
      <c r="P2228" t="s">
        <v>232</v>
      </c>
      <c r="Q2228" t="s">
        <v>232</v>
      </c>
      <c r="R2228" t="s">
        <v>233</v>
      </c>
      <c r="S2228" t="s">
        <v>229</v>
      </c>
      <c r="T2228" t="n">
        <v>5</v>
      </c>
    </row>
    <row r="2229" spans="1:20">
      <c r="A2229" s="1" t="n">
        <v>38686</v>
      </c>
      <c r="B2229" t="s">
        <v>341</v>
      </c>
      <c r="C2229" t="n">
        <v>1</v>
      </c>
      <c r="D2229" t="n">
        <v>231</v>
      </c>
      <c r="E2229" t="s">
        <v>342</v>
      </c>
      <c r="F2229" t="n">
        <v>3202</v>
      </c>
      <c r="G2229" t="s">
        <v>275</v>
      </c>
      <c r="H2229" t="s">
        <v>229</v>
      </c>
      <c r="I2229" t="n">
        <v>5</v>
      </c>
      <c r="J2229" t="n">
        <v>515</v>
      </c>
      <c r="K2229" t="s">
        <v>338</v>
      </c>
      <c r="L2229" t="n">
        <v>17</v>
      </c>
      <c r="M2229" t="n">
        <v>0</v>
      </c>
      <c r="N2229" t="n">
        <v>0</v>
      </c>
    </row>
    <row r="2230" spans="1:20">
      <c r="A2230" s="1" t="n">
        <v>38686</v>
      </c>
      <c r="B2230" t="s">
        <v>341</v>
      </c>
      <c r="C2230" t="n">
        <v>2</v>
      </c>
      <c r="D2230" t="n">
        <v>231</v>
      </c>
      <c r="E2230" t="s">
        <v>342</v>
      </c>
      <c r="F2230" t="n">
        <v>3203</v>
      </c>
      <c r="G2230" t="s">
        <v>343</v>
      </c>
      <c r="H2230" t="s">
        <v>229</v>
      </c>
      <c r="I2230" t="n">
        <v>5</v>
      </c>
      <c r="J2230" t="n">
        <v>515</v>
      </c>
      <c r="K2230" t="s">
        <v>338</v>
      </c>
      <c r="L2230" t="n">
        <v>13</v>
      </c>
      <c r="M2230" t="n">
        <v>0</v>
      </c>
      <c r="N2230" t="n">
        <v>0</v>
      </c>
    </row>
    <row r="2231" spans="1:20">
      <c r="A2231" s="1" t="n">
        <v>38686</v>
      </c>
      <c r="B2231" t="s">
        <v>341</v>
      </c>
      <c r="C2231" t="n">
        <v>3</v>
      </c>
      <c r="D2231" t="n">
        <v>231</v>
      </c>
      <c r="E2231" t="s">
        <v>342</v>
      </c>
      <c r="F2231" t="n">
        <v>3204</v>
      </c>
      <c r="G2231" t="s">
        <v>344</v>
      </c>
      <c r="H2231" t="s">
        <v>229</v>
      </c>
      <c r="I2231" t="n">
        <v>5</v>
      </c>
      <c r="J2231" t="n">
        <v>515</v>
      </c>
      <c r="K2231" t="s">
        <v>338</v>
      </c>
      <c r="L2231" t="n">
        <v>11</v>
      </c>
      <c r="M2231" t="n">
        <v>0</v>
      </c>
      <c r="N2231" t="n">
        <v>0</v>
      </c>
    </row>
    <row r="2232" spans="1:20">
      <c r="A2232" s="1" t="n">
        <v>38686</v>
      </c>
      <c r="B2232" t="s">
        <v>325</v>
      </c>
      <c r="C2232" t="n">
        <v>1</v>
      </c>
      <c r="D2232" t="n">
        <v>20</v>
      </c>
      <c r="E2232" t="s">
        <v>52</v>
      </c>
      <c r="F2232" t="n">
        <v>3201</v>
      </c>
      <c r="G2232" t="s">
        <v>228</v>
      </c>
      <c r="H2232" t="s">
        <v>229</v>
      </c>
      <c r="I2232" t="n">
        <v>5</v>
      </c>
      <c r="J2232" t="n">
        <v>232</v>
      </c>
      <c r="K2232" t="s">
        <v>266</v>
      </c>
      <c r="L2232" t="n">
        <v>295</v>
      </c>
      <c r="M2232" t="n">
        <v>0.09</v>
      </c>
      <c r="N2232" t="n">
        <v>37.5</v>
      </c>
      <c r="O2232" t="s">
        <v>325</v>
      </c>
      <c r="P2232" t="s">
        <v>253</v>
      </c>
      <c r="Q2232" t="s">
        <v>253</v>
      </c>
      <c r="R2232" t="s">
        <v>233</v>
      </c>
      <c r="S2232" t="s">
        <v>229</v>
      </c>
      <c r="T2232" t="n">
        <v>5</v>
      </c>
    </row>
    <row r="2233" spans="1:20">
      <c r="A2233" s="1" t="n">
        <v>38686</v>
      </c>
      <c r="B2233" t="s">
        <v>325</v>
      </c>
      <c r="C2233" t="n">
        <v>2</v>
      </c>
      <c r="D2233" t="n">
        <v>20</v>
      </c>
      <c r="E2233" t="s">
        <v>52</v>
      </c>
      <c r="F2233" t="n">
        <v>3201</v>
      </c>
      <c r="G2233" t="s">
        <v>228</v>
      </c>
      <c r="H2233" t="s">
        <v>229</v>
      </c>
      <c r="I2233" t="n">
        <v>5</v>
      </c>
      <c r="J2233" t="n">
        <v>458</v>
      </c>
      <c r="K2233" t="s">
        <v>230</v>
      </c>
      <c r="L2233" t="n">
        <v>351</v>
      </c>
      <c r="M2233" t="n">
        <v>0.23</v>
      </c>
      <c r="N2233" t="n">
        <v>20.1</v>
      </c>
      <c r="O2233" t="s">
        <v>325</v>
      </c>
      <c r="P2233" t="s">
        <v>253</v>
      </c>
      <c r="Q2233" t="s">
        <v>253</v>
      </c>
      <c r="R2233" t="s">
        <v>233</v>
      </c>
      <c r="S2233" t="s">
        <v>229</v>
      </c>
      <c r="T2233" t="n">
        <v>5</v>
      </c>
    </row>
    <row r="2234" spans="1:20">
      <c r="A2234" s="1" t="n">
        <v>38686</v>
      </c>
      <c r="B2234" t="s">
        <v>325</v>
      </c>
      <c r="C2234" t="n">
        <v>3</v>
      </c>
      <c r="D2234" t="n">
        <v>20</v>
      </c>
      <c r="E2234" t="s">
        <v>52</v>
      </c>
      <c r="F2234" t="n">
        <v>3201</v>
      </c>
      <c r="G2234" t="s">
        <v>228</v>
      </c>
      <c r="H2234" t="s">
        <v>229</v>
      </c>
      <c r="I2234" t="n">
        <v>5</v>
      </c>
      <c r="J2234" t="n">
        <v>580</v>
      </c>
      <c r="K2234" t="s">
        <v>248</v>
      </c>
      <c r="L2234" t="n">
        <v>309</v>
      </c>
      <c r="M2234" t="n">
        <v>0.07000000000000001</v>
      </c>
      <c r="N2234" t="n">
        <v>36</v>
      </c>
      <c r="O2234" t="s">
        <v>325</v>
      </c>
      <c r="P2234" t="s">
        <v>253</v>
      </c>
      <c r="Q2234" t="s">
        <v>253</v>
      </c>
      <c r="R2234" t="s">
        <v>233</v>
      </c>
      <c r="S2234" t="s">
        <v>229</v>
      </c>
      <c r="T2234" t="n">
        <v>5</v>
      </c>
    </row>
    <row r="2235" spans="1:20">
      <c r="A2235" s="1" t="n">
        <v>38686</v>
      </c>
      <c r="B2235" t="s">
        <v>325</v>
      </c>
      <c r="C2235" t="n">
        <v>4</v>
      </c>
      <c r="D2235" t="n">
        <v>20</v>
      </c>
      <c r="E2235" t="s">
        <v>52</v>
      </c>
      <c r="F2235" t="n">
        <v>3201</v>
      </c>
      <c r="G2235" t="s">
        <v>228</v>
      </c>
      <c r="H2235" t="s">
        <v>229</v>
      </c>
      <c r="I2235" t="n">
        <v>5</v>
      </c>
      <c r="J2235" t="n">
        <v>785</v>
      </c>
      <c r="K2235" t="s">
        <v>259</v>
      </c>
      <c r="L2235" t="n">
        <v>716</v>
      </c>
      <c r="M2235" t="n">
        <v>1.19</v>
      </c>
      <c r="N2235" t="n">
        <v>38.9</v>
      </c>
      <c r="O2235" t="s">
        <v>325</v>
      </c>
      <c r="P2235" t="s">
        <v>253</v>
      </c>
      <c r="Q2235" t="s">
        <v>253</v>
      </c>
      <c r="R2235" t="s">
        <v>233</v>
      </c>
      <c r="S2235" t="s">
        <v>229</v>
      </c>
      <c r="T2235" t="n">
        <v>5</v>
      </c>
    </row>
    <row r="2236" spans="1:20">
      <c r="A2236" s="1" t="n">
        <v>38686</v>
      </c>
      <c r="B2236" t="s">
        <v>325</v>
      </c>
      <c r="C2236" t="n">
        <v>5</v>
      </c>
      <c r="D2236" t="n">
        <v>20</v>
      </c>
      <c r="E2236" t="s">
        <v>52</v>
      </c>
      <c r="F2236" t="n">
        <v>3201</v>
      </c>
      <c r="G2236" t="s">
        <v>228</v>
      </c>
      <c r="H2236" t="s">
        <v>229</v>
      </c>
      <c r="I2236" t="n">
        <v>5</v>
      </c>
      <c r="J2236" t="n">
        <v>160</v>
      </c>
      <c r="K2236" t="s">
        <v>258</v>
      </c>
      <c r="L2236" t="n">
        <v>620</v>
      </c>
      <c r="M2236" t="n">
        <v>0.04</v>
      </c>
      <c r="N2236" t="n">
        <v>47.7</v>
      </c>
      <c r="O2236" t="s">
        <v>325</v>
      </c>
      <c r="P2236" t="s">
        <v>253</v>
      </c>
      <c r="Q2236" t="s">
        <v>253</v>
      </c>
      <c r="R2236" t="s">
        <v>233</v>
      </c>
      <c r="S2236" t="s">
        <v>229</v>
      </c>
      <c r="T2236" t="n">
        <v>5</v>
      </c>
    </row>
    <row r="2237" spans="1:20">
      <c r="A2237" s="1" t="n">
        <v>38686</v>
      </c>
      <c r="B2237" t="s">
        <v>325</v>
      </c>
      <c r="C2237" t="n">
        <v>6</v>
      </c>
      <c r="D2237" t="n">
        <v>20</v>
      </c>
      <c r="E2237" t="s">
        <v>52</v>
      </c>
      <c r="F2237" t="n">
        <v>3201</v>
      </c>
      <c r="G2237" t="s">
        <v>228</v>
      </c>
      <c r="H2237" t="s">
        <v>229</v>
      </c>
      <c r="I2237" t="n">
        <v>5</v>
      </c>
      <c r="J2237" t="n">
        <v>458</v>
      </c>
      <c r="K2237" t="s">
        <v>230</v>
      </c>
      <c r="L2237" t="n">
        <v>302</v>
      </c>
      <c r="M2237" t="n">
        <v>0.23</v>
      </c>
      <c r="N2237" t="n">
        <v>20.5</v>
      </c>
      <c r="O2237" t="s">
        <v>325</v>
      </c>
      <c r="P2237" t="s">
        <v>253</v>
      </c>
      <c r="Q2237" t="s">
        <v>253</v>
      </c>
      <c r="R2237" t="s">
        <v>233</v>
      </c>
      <c r="S2237" t="s">
        <v>229</v>
      </c>
      <c r="T2237" t="n">
        <v>5</v>
      </c>
    </row>
    <row r="2238" spans="1:20">
      <c r="A2238" s="1" t="n">
        <v>38686</v>
      </c>
      <c r="B2238" t="s">
        <v>325</v>
      </c>
      <c r="C2238" t="n">
        <v>7</v>
      </c>
      <c r="D2238" t="n">
        <v>20</v>
      </c>
      <c r="E2238" t="s">
        <v>52</v>
      </c>
      <c r="F2238" t="n">
        <v>3201</v>
      </c>
      <c r="G2238" t="s">
        <v>228</v>
      </c>
      <c r="H2238" t="s">
        <v>229</v>
      </c>
      <c r="I2238" t="n">
        <v>5</v>
      </c>
      <c r="J2238" t="n">
        <v>232</v>
      </c>
      <c r="K2238" t="s">
        <v>266</v>
      </c>
      <c r="L2238" t="n">
        <v>410</v>
      </c>
      <c r="M2238" t="n">
        <v>0.07000000000000001</v>
      </c>
      <c r="N2238" t="n">
        <v>43.2</v>
      </c>
      <c r="O2238" t="s">
        <v>325</v>
      </c>
      <c r="P2238" t="s">
        <v>253</v>
      </c>
      <c r="Q2238" t="s">
        <v>253</v>
      </c>
      <c r="R2238" t="s">
        <v>233</v>
      </c>
      <c r="S2238" t="s">
        <v>229</v>
      </c>
      <c r="T2238" t="n">
        <v>5</v>
      </c>
    </row>
    <row r="2239" spans="1:20">
      <c r="A2239" s="1" t="n">
        <v>38717</v>
      </c>
      <c r="B2239" t="s">
        <v>322</v>
      </c>
      <c r="C2239" t="n">
        <v>61</v>
      </c>
      <c r="D2239" t="n">
        <v>20</v>
      </c>
      <c r="E2239" t="s">
        <v>52</v>
      </c>
      <c r="F2239" t="n">
        <v>3201</v>
      </c>
      <c r="G2239" t="s">
        <v>228</v>
      </c>
      <c r="H2239" t="s">
        <v>229</v>
      </c>
      <c r="I2239" t="n">
        <v>5</v>
      </c>
      <c r="J2239" t="n">
        <v>458</v>
      </c>
      <c r="K2239" t="s">
        <v>230</v>
      </c>
      <c r="L2239" t="n">
        <v>183</v>
      </c>
      <c r="M2239" t="n">
        <v>0.05</v>
      </c>
      <c r="N2239" t="n">
        <v>37.5</v>
      </c>
      <c r="O2239" t="s">
        <v>323</v>
      </c>
      <c r="P2239" t="s">
        <v>232</v>
      </c>
      <c r="Q2239" t="s">
        <v>232</v>
      </c>
      <c r="R2239" t="s">
        <v>233</v>
      </c>
      <c r="S2239" t="s">
        <v>229</v>
      </c>
      <c r="T2239" t="n">
        <v>5</v>
      </c>
    </row>
    <row r="2240" spans="1:20">
      <c r="A2240" s="1" t="n">
        <v>38717</v>
      </c>
      <c r="B2240" t="s">
        <v>322</v>
      </c>
      <c r="C2240" t="n">
        <v>62</v>
      </c>
      <c r="D2240" t="n">
        <v>20</v>
      </c>
      <c r="E2240" t="s">
        <v>52</v>
      </c>
      <c r="F2240" t="n">
        <v>3201</v>
      </c>
      <c r="G2240" t="s">
        <v>228</v>
      </c>
      <c r="H2240" t="s">
        <v>229</v>
      </c>
      <c r="I2240" t="n">
        <v>5</v>
      </c>
      <c r="J2240" t="n">
        <v>280</v>
      </c>
      <c r="K2240" t="s">
        <v>251</v>
      </c>
      <c r="L2240" t="n">
        <v>301</v>
      </c>
      <c r="M2240" t="n">
        <v>0.06</v>
      </c>
      <c r="N2240" t="n">
        <v>38.2</v>
      </c>
      <c r="O2240" t="s">
        <v>323</v>
      </c>
      <c r="P2240" t="s">
        <v>232</v>
      </c>
      <c r="Q2240" t="s">
        <v>232</v>
      </c>
      <c r="R2240" t="s">
        <v>233</v>
      </c>
      <c r="S2240" t="s">
        <v>229</v>
      </c>
      <c r="T2240" t="n">
        <v>5</v>
      </c>
    </row>
    <row r="2241" spans="1:20">
      <c r="A2241" s="1" t="n">
        <v>38717</v>
      </c>
      <c r="B2241" t="s">
        <v>322</v>
      </c>
      <c r="C2241" t="n">
        <v>63</v>
      </c>
      <c r="D2241" t="n">
        <v>20</v>
      </c>
      <c r="E2241" t="s">
        <v>52</v>
      </c>
      <c r="F2241" t="n">
        <v>3201</v>
      </c>
      <c r="G2241" t="s">
        <v>228</v>
      </c>
      <c r="H2241" t="s">
        <v>229</v>
      </c>
      <c r="I2241" t="n">
        <v>5</v>
      </c>
      <c r="J2241" t="n">
        <v>945</v>
      </c>
      <c r="K2241" t="s">
        <v>282</v>
      </c>
      <c r="L2241" t="n">
        <v>339</v>
      </c>
      <c r="M2241" t="n">
        <v>0.08</v>
      </c>
      <c r="N2241" t="n">
        <v>36.8</v>
      </c>
      <c r="O2241" t="s">
        <v>323</v>
      </c>
      <c r="P2241" t="s">
        <v>232</v>
      </c>
      <c r="Q2241" t="s">
        <v>232</v>
      </c>
      <c r="R2241" t="s">
        <v>233</v>
      </c>
      <c r="S2241" t="s">
        <v>229</v>
      </c>
      <c r="T2241" t="n">
        <v>5</v>
      </c>
    </row>
    <row r="2242" spans="1:20">
      <c r="A2242" s="1" t="n">
        <v>38717</v>
      </c>
      <c r="B2242" t="s">
        <v>322</v>
      </c>
      <c r="C2242" t="n">
        <v>64</v>
      </c>
      <c r="D2242" t="n">
        <v>20</v>
      </c>
      <c r="E2242" t="s">
        <v>52</v>
      </c>
      <c r="F2242" t="n">
        <v>3201</v>
      </c>
      <c r="G2242" t="s">
        <v>228</v>
      </c>
      <c r="H2242" t="s">
        <v>229</v>
      </c>
      <c r="I2242" t="n">
        <v>5</v>
      </c>
      <c r="J2242" t="n">
        <v>875</v>
      </c>
      <c r="K2242" t="s">
        <v>305</v>
      </c>
      <c r="L2242" t="n">
        <v>138</v>
      </c>
      <c r="M2242" t="n">
        <v>0.05</v>
      </c>
      <c r="N2242" t="n">
        <v>42.2</v>
      </c>
      <c r="O2242" t="s">
        <v>323</v>
      </c>
      <c r="P2242" t="s">
        <v>232</v>
      </c>
      <c r="Q2242" t="s">
        <v>232</v>
      </c>
      <c r="R2242" t="s">
        <v>233</v>
      </c>
      <c r="S2242" t="s">
        <v>229</v>
      </c>
      <c r="T2242" t="n">
        <v>5</v>
      </c>
    </row>
    <row r="2243" spans="1:20">
      <c r="A2243" s="1" t="n">
        <v>38717</v>
      </c>
      <c r="B2243" t="s">
        <v>322</v>
      </c>
      <c r="C2243" t="n">
        <v>65</v>
      </c>
      <c r="D2243" t="n">
        <v>20</v>
      </c>
      <c r="E2243" t="s">
        <v>52</v>
      </c>
      <c r="F2243" t="n">
        <v>3201</v>
      </c>
      <c r="G2243" t="s">
        <v>228</v>
      </c>
      <c r="H2243" t="s">
        <v>229</v>
      </c>
      <c r="I2243" t="n">
        <v>5</v>
      </c>
      <c r="J2243" t="n">
        <v>280</v>
      </c>
      <c r="K2243" t="s">
        <v>251</v>
      </c>
      <c r="L2243" t="n">
        <v>208</v>
      </c>
      <c r="M2243" t="n">
        <v>0.24</v>
      </c>
      <c r="N2243" t="n">
        <v>16.1</v>
      </c>
      <c r="O2243" t="s">
        <v>323</v>
      </c>
      <c r="P2243" t="s">
        <v>232</v>
      </c>
      <c r="Q2243" t="s">
        <v>232</v>
      </c>
      <c r="R2243" t="s">
        <v>233</v>
      </c>
      <c r="S2243" t="s">
        <v>229</v>
      </c>
      <c r="T2243" t="n">
        <v>5</v>
      </c>
    </row>
    <row r="2244" spans="1:20">
      <c r="A2244" s="1" t="n">
        <v>38717</v>
      </c>
      <c r="B2244" t="s">
        <v>322</v>
      </c>
      <c r="C2244" t="n">
        <v>66</v>
      </c>
      <c r="D2244" t="n">
        <v>20</v>
      </c>
      <c r="E2244" t="s">
        <v>52</v>
      </c>
      <c r="F2244" t="n">
        <v>3201</v>
      </c>
      <c r="G2244" t="s">
        <v>228</v>
      </c>
      <c r="H2244" t="s">
        <v>229</v>
      </c>
      <c r="I2244" t="n">
        <v>5</v>
      </c>
      <c r="J2244" t="n">
        <v>280</v>
      </c>
      <c r="K2244" t="s">
        <v>251</v>
      </c>
      <c r="L2244" t="n">
        <v>194</v>
      </c>
      <c r="M2244" t="n">
        <v>0.3</v>
      </c>
      <c r="N2244" t="n">
        <v>17.5</v>
      </c>
      <c r="O2244" t="s">
        <v>323</v>
      </c>
      <c r="P2244" t="s">
        <v>232</v>
      </c>
      <c r="Q2244" t="s">
        <v>232</v>
      </c>
      <c r="R2244" t="s">
        <v>233</v>
      </c>
      <c r="S2244" t="s">
        <v>229</v>
      </c>
      <c r="T2244" t="n">
        <v>5</v>
      </c>
    </row>
    <row r="2245" spans="1:20">
      <c r="A2245" s="1" t="n">
        <v>38717</v>
      </c>
      <c r="B2245" t="s">
        <v>322</v>
      </c>
      <c r="C2245" t="n">
        <v>67</v>
      </c>
      <c r="D2245" t="n">
        <v>20</v>
      </c>
      <c r="E2245" t="s">
        <v>52</v>
      </c>
      <c r="F2245" t="n">
        <v>3201</v>
      </c>
      <c r="G2245" t="s">
        <v>228</v>
      </c>
      <c r="H2245" t="s">
        <v>229</v>
      </c>
      <c r="I2245" t="n">
        <v>5</v>
      </c>
      <c r="J2245" t="n">
        <v>945</v>
      </c>
      <c r="K2245" t="s">
        <v>282</v>
      </c>
      <c r="L2245" t="n">
        <v>362</v>
      </c>
      <c r="M2245" t="n">
        <v>0.07000000000000001</v>
      </c>
      <c r="N2245" t="n">
        <v>40.4</v>
      </c>
      <c r="O2245" t="s">
        <v>323</v>
      </c>
      <c r="P2245" t="s">
        <v>232</v>
      </c>
      <c r="Q2245" t="s">
        <v>232</v>
      </c>
      <c r="R2245" t="s">
        <v>233</v>
      </c>
      <c r="S2245" t="s">
        <v>229</v>
      </c>
      <c r="T2245" t="n">
        <v>5</v>
      </c>
    </row>
    <row r="2246" spans="1:20">
      <c r="A2246" s="1" t="n">
        <v>38717</v>
      </c>
      <c r="B2246" t="s">
        <v>322</v>
      </c>
      <c r="C2246" t="n">
        <v>68</v>
      </c>
      <c r="D2246" t="n">
        <v>20</v>
      </c>
      <c r="E2246" t="s">
        <v>52</v>
      </c>
      <c r="F2246" t="n">
        <v>3201</v>
      </c>
      <c r="G2246" t="s">
        <v>228</v>
      </c>
      <c r="H2246" t="s">
        <v>229</v>
      </c>
      <c r="I2246" t="n">
        <v>5</v>
      </c>
      <c r="J2246" t="n">
        <v>945</v>
      </c>
      <c r="K2246" t="s">
        <v>282</v>
      </c>
      <c r="L2246" t="n">
        <v>296</v>
      </c>
      <c r="M2246" t="n">
        <v>0.08</v>
      </c>
      <c r="N2246" t="n">
        <v>36.7</v>
      </c>
      <c r="O2246" t="s">
        <v>323</v>
      </c>
      <c r="P2246" t="s">
        <v>232</v>
      </c>
      <c r="Q2246" t="s">
        <v>232</v>
      </c>
      <c r="R2246" t="s">
        <v>233</v>
      </c>
      <c r="S2246" t="s">
        <v>229</v>
      </c>
      <c r="T2246" t="n">
        <v>5</v>
      </c>
    </row>
    <row r="2247" spans="1:20">
      <c r="A2247" s="1" t="n">
        <v>38717</v>
      </c>
      <c r="B2247" t="s">
        <v>322</v>
      </c>
      <c r="C2247" t="n">
        <v>79</v>
      </c>
      <c r="D2247" t="n">
        <v>138</v>
      </c>
      <c r="E2247" t="s">
        <v>332</v>
      </c>
      <c r="F2247" t="n">
        <v>3201</v>
      </c>
      <c r="G2247" t="s">
        <v>228</v>
      </c>
      <c r="H2247" t="s">
        <v>229</v>
      </c>
      <c r="I2247" t="n">
        <v>5</v>
      </c>
      <c r="J2247" t="n">
        <v>862</v>
      </c>
      <c r="K2247" t="s">
        <v>320</v>
      </c>
      <c r="L2247" t="n">
        <v>55</v>
      </c>
      <c r="M2247" t="n">
        <v>0</v>
      </c>
      <c r="N2247" t="n">
        <v>0</v>
      </c>
      <c r="O2247" t="s">
        <v>323</v>
      </c>
      <c r="P2247" t="s">
        <v>232</v>
      </c>
      <c r="Q2247" t="s">
        <v>232</v>
      </c>
      <c r="R2247" t="s">
        <v>233</v>
      </c>
      <c r="S2247" t="s">
        <v>229</v>
      </c>
      <c r="T2247" t="n">
        <v>5</v>
      </c>
    </row>
    <row r="2248" spans="1:20">
      <c r="A2248" s="1" t="n">
        <v>38717</v>
      </c>
      <c r="B2248" t="s">
        <v>325</v>
      </c>
      <c r="C2248" t="n">
        <v>1</v>
      </c>
      <c r="D2248" t="n">
        <v>20</v>
      </c>
      <c r="E2248" t="s">
        <v>52</v>
      </c>
      <c r="F2248" t="n">
        <v>3201</v>
      </c>
      <c r="G2248" t="s">
        <v>228</v>
      </c>
      <c r="H2248" t="s">
        <v>229</v>
      </c>
      <c r="I2248" t="n">
        <v>5</v>
      </c>
      <c r="J2248" t="n">
        <v>458</v>
      </c>
      <c r="K2248" t="s">
        <v>230</v>
      </c>
      <c r="L2248" t="n">
        <v>357</v>
      </c>
      <c r="M2248" t="n">
        <v>0.22</v>
      </c>
      <c r="N2248" t="n">
        <v>20.1</v>
      </c>
      <c r="O2248" t="s">
        <v>325</v>
      </c>
      <c r="P2248" t="s">
        <v>253</v>
      </c>
      <c r="Q2248" t="s">
        <v>253</v>
      </c>
      <c r="R2248" t="s">
        <v>233</v>
      </c>
      <c r="S2248" t="s">
        <v>229</v>
      </c>
      <c r="T2248" t="n">
        <v>5</v>
      </c>
    </row>
    <row r="2249" spans="1:20">
      <c r="A2249" s="1" t="n">
        <v>38717</v>
      </c>
      <c r="B2249" t="s">
        <v>325</v>
      </c>
      <c r="C2249" t="n">
        <v>2</v>
      </c>
      <c r="D2249" t="n">
        <v>20</v>
      </c>
      <c r="E2249" t="s">
        <v>52</v>
      </c>
      <c r="F2249" t="n">
        <v>3201</v>
      </c>
      <c r="G2249" t="s">
        <v>228</v>
      </c>
      <c r="H2249" t="s">
        <v>229</v>
      </c>
      <c r="I2249" t="n">
        <v>5</v>
      </c>
      <c r="J2249" t="n">
        <v>232</v>
      </c>
      <c r="K2249" t="s">
        <v>266</v>
      </c>
      <c r="L2249" t="n">
        <v>364</v>
      </c>
      <c r="M2249" t="n">
        <v>0.08</v>
      </c>
      <c r="N2249" t="n">
        <v>36.6</v>
      </c>
      <c r="O2249" t="s">
        <v>325</v>
      </c>
      <c r="P2249" t="s">
        <v>253</v>
      </c>
      <c r="Q2249" t="s">
        <v>253</v>
      </c>
      <c r="R2249" t="s">
        <v>233</v>
      </c>
      <c r="S2249" t="s">
        <v>229</v>
      </c>
      <c r="T2249" t="n">
        <v>5</v>
      </c>
    </row>
    <row r="2250" spans="1:20">
      <c r="A2250" s="1" t="n">
        <v>38717</v>
      </c>
      <c r="B2250" t="s">
        <v>325</v>
      </c>
      <c r="C2250" t="n">
        <v>3</v>
      </c>
      <c r="D2250" t="n">
        <v>20</v>
      </c>
      <c r="E2250" t="s">
        <v>52</v>
      </c>
      <c r="F2250" t="n">
        <v>3201</v>
      </c>
      <c r="G2250" t="s">
        <v>228</v>
      </c>
      <c r="H2250" t="s">
        <v>229</v>
      </c>
      <c r="I2250" t="n">
        <v>5</v>
      </c>
      <c r="J2250" t="n">
        <v>785</v>
      </c>
      <c r="K2250" t="s">
        <v>259</v>
      </c>
      <c r="L2250" t="n">
        <v>686</v>
      </c>
      <c r="M2250" t="n">
        <v>1.13</v>
      </c>
      <c r="N2250" t="n">
        <v>39.1</v>
      </c>
      <c r="O2250" t="s">
        <v>325</v>
      </c>
      <c r="P2250" t="s">
        <v>253</v>
      </c>
      <c r="Q2250" t="s">
        <v>253</v>
      </c>
      <c r="R2250" t="s">
        <v>233</v>
      </c>
      <c r="S2250" t="s">
        <v>229</v>
      </c>
      <c r="T2250" t="n">
        <v>5</v>
      </c>
    </row>
    <row r="2251" spans="1:20">
      <c r="A2251" s="1" t="n">
        <v>38717</v>
      </c>
      <c r="B2251" t="s">
        <v>325</v>
      </c>
      <c r="C2251" t="n">
        <v>4</v>
      </c>
      <c r="D2251" t="n">
        <v>20</v>
      </c>
      <c r="E2251" t="s">
        <v>52</v>
      </c>
      <c r="F2251" t="n">
        <v>3201</v>
      </c>
      <c r="G2251" t="s">
        <v>228</v>
      </c>
      <c r="H2251" t="s">
        <v>229</v>
      </c>
      <c r="I2251" t="n">
        <v>5</v>
      </c>
      <c r="J2251" t="n">
        <v>232</v>
      </c>
      <c r="K2251" t="s">
        <v>266</v>
      </c>
      <c r="L2251" t="n">
        <v>377</v>
      </c>
      <c r="M2251" t="n">
        <v>0.08</v>
      </c>
      <c r="N2251" t="n">
        <v>39.3</v>
      </c>
      <c r="O2251" t="s">
        <v>325</v>
      </c>
      <c r="P2251" t="s">
        <v>253</v>
      </c>
      <c r="Q2251" t="s">
        <v>253</v>
      </c>
      <c r="R2251" t="s">
        <v>233</v>
      </c>
      <c r="S2251" t="s">
        <v>229</v>
      </c>
      <c r="T2251" t="n">
        <v>5</v>
      </c>
    </row>
    <row r="2252" spans="1:20">
      <c r="A2252" s="1" t="n">
        <v>38717</v>
      </c>
      <c r="B2252" t="s">
        <v>325</v>
      </c>
      <c r="C2252" t="n">
        <v>5</v>
      </c>
      <c r="D2252" t="n">
        <v>20</v>
      </c>
      <c r="E2252" t="s">
        <v>52</v>
      </c>
      <c r="F2252" t="n">
        <v>3201</v>
      </c>
      <c r="G2252" t="s">
        <v>228</v>
      </c>
      <c r="H2252" t="s">
        <v>229</v>
      </c>
      <c r="I2252" t="n">
        <v>5</v>
      </c>
      <c r="J2252" t="n">
        <v>458</v>
      </c>
      <c r="K2252" t="s">
        <v>230</v>
      </c>
      <c r="L2252" t="n">
        <v>330</v>
      </c>
      <c r="M2252" t="n">
        <v>0.22</v>
      </c>
      <c r="N2252" t="n">
        <v>20.1</v>
      </c>
      <c r="O2252" t="s">
        <v>325</v>
      </c>
      <c r="P2252" t="s">
        <v>253</v>
      </c>
      <c r="Q2252" t="s">
        <v>253</v>
      </c>
      <c r="R2252" t="s">
        <v>233</v>
      </c>
      <c r="S2252" t="s">
        <v>229</v>
      </c>
      <c r="T2252" t="n">
        <v>5</v>
      </c>
    </row>
    <row r="2253" spans="1:20">
      <c r="A2253" s="1" t="n">
        <v>38717</v>
      </c>
      <c r="B2253" t="s">
        <v>325</v>
      </c>
      <c r="C2253" t="n">
        <v>6</v>
      </c>
      <c r="D2253" t="n">
        <v>20</v>
      </c>
      <c r="E2253" t="s">
        <v>52</v>
      </c>
      <c r="F2253" t="n">
        <v>3201</v>
      </c>
      <c r="G2253" t="s">
        <v>228</v>
      </c>
      <c r="H2253" t="s">
        <v>229</v>
      </c>
      <c r="I2253" t="n">
        <v>5</v>
      </c>
      <c r="J2253" t="n">
        <v>145</v>
      </c>
      <c r="K2253" t="s">
        <v>301</v>
      </c>
      <c r="L2253" t="n">
        <v>71</v>
      </c>
      <c r="M2253" t="n">
        <v>0.49</v>
      </c>
      <c r="N2253" t="n">
        <v>29.4</v>
      </c>
      <c r="O2253" t="s">
        <v>325</v>
      </c>
      <c r="P2253" t="s">
        <v>253</v>
      </c>
      <c r="Q2253" t="s">
        <v>253</v>
      </c>
      <c r="R2253" t="s">
        <v>233</v>
      </c>
      <c r="S2253" t="s">
        <v>229</v>
      </c>
      <c r="T2253" t="n">
        <v>5</v>
      </c>
    </row>
    <row r="2254" spans="1:20">
      <c r="A2254" s="1" t="n">
        <v>38748</v>
      </c>
      <c r="B2254" t="s">
        <v>323</v>
      </c>
      <c r="C2254" t="n">
        <v>62</v>
      </c>
      <c r="D2254" t="n">
        <v>20</v>
      </c>
      <c r="E2254" t="s">
        <v>52</v>
      </c>
      <c r="F2254" t="n">
        <v>3201</v>
      </c>
      <c r="G2254" t="s">
        <v>228</v>
      </c>
      <c r="H2254" t="s">
        <v>229</v>
      </c>
      <c r="I2254" t="n">
        <v>5</v>
      </c>
      <c r="J2254" t="n">
        <v>875</v>
      </c>
      <c r="K2254" t="s">
        <v>305</v>
      </c>
      <c r="L2254" t="n">
        <v>262</v>
      </c>
      <c r="M2254" t="n">
        <v>0.04</v>
      </c>
      <c r="N2254" t="n">
        <v>42.5</v>
      </c>
      <c r="O2254" t="s">
        <v>323</v>
      </c>
      <c r="P2254" t="s">
        <v>347</v>
      </c>
      <c r="Q2254" t="s">
        <v>347</v>
      </c>
      <c r="R2254" t="s">
        <v>233</v>
      </c>
      <c r="S2254" t="s">
        <v>229</v>
      </c>
      <c r="T2254" t="n">
        <v>5</v>
      </c>
    </row>
    <row r="2255" spans="1:20">
      <c r="A2255" s="1" t="n">
        <v>38748</v>
      </c>
      <c r="B2255" t="s">
        <v>323</v>
      </c>
      <c r="C2255" t="n">
        <v>61</v>
      </c>
      <c r="D2255" t="n">
        <v>20</v>
      </c>
      <c r="E2255" t="s">
        <v>52</v>
      </c>
      <c r="F2255" t="n">
        <v>3201</v>
      </c>
      <c r="G2255" t="s">
        <v>228</v>
      </c>
      <c r="H2255" t="s">
        <v>229</v>
      </c>
      <c r="I2255" t="n">
        <v>5</v>
      </c>
      <c r="J2255" t="n">
        <v>945</v>
      </c>
      <c r="K2255" t="s">
        <v>282</v>
      </c>
      <c r="L2255" t="n">
        <v>391</v>
      </c>
      <c r="M2255" t="n">
        <v>0.03</v>
      </c>
      <c r="N2255" t="n">
        <v>40.3</v>
      </c>
      <c r="O2255" t="s">
        <v>323</v>
      </c>
      <c r="P2255" t="s">
        <v>347</v>
      </c>
      <c r="Q2255" t="s">
        <v>347</v>
      </c>
      <c r="R2255" t="s">
        <v>233</v>
      </c>
      <c r="S2255" t="s">
        <v>229</v>
      </c>
      <c r="T2255" t="n">
        <v>5</v>
      </c>
    </row>
    <row r="2256" spans="1:20">
      <c r="A2256" s="1" t="n">
        <v>38748</v>
      </c>
      <c r="B2256" t="s">
        <v>323</v>
      </c>
      <c r="C2256" t="n">
        <v>63</v>
      </c>
      <c r="D2256" t="n">
        <v>20</v>
      </c>
      <c r="E2256" t="s">
        <v>52</v>
      </c>
      <c r="F2256" t="n">
        <v>3201</v>
      </c>
      <c r="G2256" t="s">
        <v>228</v>
      </c>
      <c r="H2256" t="s">
        <v>229</v>
      </c>
      <c r="I2256" t="n">
        <v>5</v>
      </c>
      <c r="J2256" t="n">
        <v>280</v>
      </c>
      <c r="K2256" t="s">
        <v>251</v>
      </c>
      <c r="L2256" t="n">
        <v>165</v>
      </c>
      <c r="M2256" t="n">
        <v>0.3</v>
      </c>
      <c r="N2256" t="n">
        <v>17.3</v>
      </c>
      <c r="O2256" t="s">
        <v>323</v>
      </c>
      <c r="P2256" t="s">
        <v>347</v>
      </c>
      <c r="Q2256" t="s">
        <v>347</v>
      </c>
      <c r="R2256" t="s">
        <v>233</v>
      </c>
      <c r="S2256" t="s">
        <v>229</v>
      </c>
      <c r="T2256" t="n">
        <v>5</v>
      </c>
    </row>
    <row r="2257" spans="1:20">
      <c r="A2257" s="1" t="n">
        <v>38748</v>
      </c>
      <c r="B2257" t="s">
        <v>323</v>
      </c>
      <c r="C2257" t="n">
        <v>58</v>
      </c>
      <c r="D2257" t="n">
        <v>20</v>
      </c>
      <c r="E2257" t="s">
        <v>52</v>
      </c>
      <c r="F2257" t="n">
        <v>3201</v>
      </c>
      <c r="G2257" t="s">
        <v>228</v>
      </c>
      <c r="H2257" t="s">
        <v>229</v>
      </c>
      <c r="I2257" t="n">
        <v>5</v>
      </c>
      <c r="J2257" t="n">
        <v>280</v>
      </c>
      <c r="K2257" t="s">
        <v>251</v>
      </c>
      <c r="L2257" t="n">
        <v>189</v>
      </c>
      <c r="M2257" t="n">
        <v>0.07000000000000001</v>
      </c>
      <c r="N2257" t="n">
        <v>38.1</v>
      </c>
      <c r="O2257" t="s">
        <v>323</v>
      </c>
      <c r="P2257" t="s">
        <v>347</v>
      </c>
      <c r="Q2257" t="s">
        <v>347</v>
      </c>
      <c r="R2257" t="s">
        <v>233</v>
      </c>
      <c r="S2257" t="s">
        <v>229</v>
      </c>
      <c r="T2257" t="n">
        <v>5</v>
      </c>
    </row>
    <row r="2258" spans="1:20">
      <c r="A2258" s="1" t="n">
        <v>38748</v>
      </c>
      <c r="B2258" t="s">
        <v>323</v>
      </c>
      <c r="C2258" t="n">
        <v>59</v>
      </c>
      <c r="D2258" t="n">
        <v>20</v>
      </c>
      <c r="E2258" t="s">
        <v>52</v>
      </c>
      <c r="F2258" t="n">
        <v>3201</v>
      </c>
      <c r="G2258" t="s">
        <v>228</v>
      </c>
      <c r="H2258" t="s">
        <v>229</v>
      </c>
      <c r="I2258" t="n">
        <v>5</v>
      </c>
      <c r="J2258" t="n">
        <v>280</v>
      </c>
      <c r="K2258" t="s">
        <v>251</v>
      </c>
      <c r="L2258" t="n">
        <v>231</v>
      </c>
      <c r="M2258" t="n">
        <v>0.07000000000000001</v>
      </c>
      <c r="N2258" t="n">
        <v>38.1</v>
      </c>
      <c r="O2258" t="s">
        <v>323</v>
      </c>
      <c r="P2258" t="s">
        <v>347</v>
      </c>
      <c r="Q2258" t="s">
        <v>347</v>
      </c>
      <c r="R2258" t="s">
        <v>233</v>
      </c>
      <c r="S2258" t="s">
        <v>229</v>
      </c>
      <c r="T2258" t="n">
        <v>5</v>
      </c>
    </row>
    <row r="2259" spans="1:20">
      <c r="A2259" s="1" t="n">
        <v>38748</v>
      </c>
      <c r="B2259" t="s">
        <v>323</v>
      </c>
      <c r="C2259" t="n">
        <v>60</v>
      </c>
      <c r="D2259" t="n">
        <v>20</v>
      </c>
      <c r="E2259" t="s">
        <v>52</v>
      </c>
      <c r="F2259" t="n">
        <v>3201</v>
      </c>
      <c r="G2259" t="s">
        <v>228</v>
      </c>
      <c r="H2259" t="s">
        <v>229</v>
      </c>
      <c r="I2259" t="n">
        <v>5</v>
      </c>
      <c r="J2259" t="n">
        <v>280</v>
      </c>
      <c r="K2259" t="s">
        <v>251</v>
      </c>
      <c r="L2259" t="n">
        <v>130</v>
      </c>
      <c r="M2259" t="n">
        <v>0.3</v>
      </c>
      <c r="N2259" t="n">
        <v>17.3</v>
      </c>
      <c r="O2259" t="s">
        <v>323</v>
      </c>
      <c r="P2259" t="s">
        <v>347</v>
      </c>
      <c r="Q2259" t="s">
        <v>347</v>
      </c>
      <c r="R2259" t="s">
        <v>233</v>
      </c>
      <c r="S2259" t="s">
        <v>229</v>
      </c>
      <c r="T2259" t="n">
        <v>5</v>
      </c>
    </row>
    <row r="2260" spans="1:20">
      <c r="A2260" s="1" t="n">
        <v>38748</v>
      </c>
      <c r="B2260" t="s">
        <v>326</v>
      </c>
      <c r="C2260" t="n">
        <v>1</v>
      </c>
      <c r="D2260" t="n">
        <v>215</v>
      </c>
      <c r="E2260" t="s">
        <v>234</v>
      </c>
      <c r="F2260" t="n">
        <v>3201</v>
      </c>
      <c r="G2260" t="s">
        <v>228</v>
      </c>
      <c r="H2260" t="s">
        <v>229</v>
      </c>
      <c r="I2260" t="n">
        <v>5</v>
      </c>
      <c r="J2260" t="n">
        <v>595</v>
      </c>
      <c r="K2260" t="s">
        <v>268</v>
      </c>
      <c r="L2260" t="n">
        <v>241</v>
      </c>
      <c r="M2260" t="n">
        <v>0</v>
      </c>
      <c r="N2260" t="n">
        <v>0</v>
      </c>
    </row>
    <row r="2261" spans="1:20">
      <c r="A2261" s="1" t="n">
        <v>38748</v>
      </c>
      <c r="B2261" t="s">
        <v>325</v>
      </c>
      <c r="C2261" t="n">
        <v>2</v>
      </c>
      <c r="D2261" t="n">
        <v>20</v>
      </c>
      <c r="E2261" t="s">
        <v>52</v>
      </c>
      <c r="F2261" t="n">
        <v>3201</v>
      </c>
      <c r="G2261" t="s">
        <v>228</v>
      </c>
      <c r="H2261" t="s">
        <v>229</v>
      </c>
      <c r="I2261" t="n">
        <v>5</v>
      </c>
      <c r="J2261" t="n">
        <v>160</v>
      </c>
      <c r="K2261" t="s">
        <v>258</v>
      </c>
      <c r="L2261" t="n">
        <v>622</v>
      </c>
      <c r="M2261" t="n">
        <v>0.04</v>
      </c>
      <c r="N2261" t="n">
        <v>47.1</v>
      </c>
      <c r="O2261" t="s">
        <v>325</v>
      </c>
      <c r="P2261" t="s">
        <v>253</v>
      </c>
      <c r="Q2261" t="s">
        <v>253</v>
      </c>
      <c r="R2261" t="s">
        <v>233</v>
      </c>
      <c r="S2261" t="s">
        <v>229</v>
      </c>
      <c r="T2261" t="n">
        <v>5</v>
      </c>
    </row>
    <row r="2262" spans="1:20">
      <c r="A2262" s="1" t="n">
        <v>38748</v>
      </c>
      <c r="B2262" t="s">
        <v>325</v>
      </c>
      <c r="C2262" t="n">
        <v>7</v>
      </c>
      <c r="D2262" t="n">
        <v>20</v>
      </c>
      <c r="E2262" t="s">
        <v>52</v>
      </c>
      <c r="F2262" t="n">
        <v>3201</v>
      </c>
      <c r="G2262" t="s">
        <v>228</v>
      </c>
      <c r="H2262" t="s">
        <v>229</v>
      </c>
      <c r="I2262" t="n">
        <v>5</v>
      </c>
      <c r="J2262" t="n">
        <v>325</v>
      </c>
      <c r="K2262" t="s">
        <v>265</v>
      </c>
      <c r="L2262" t="n">
        <v>102</v>
      </c>
      <c r="M2262" t="n">
        <v>1.56</v>
      </c>
      <c r="N2262" t="n">
        <v>23.4</v>
      </c>
      <c r="O2262" t="s">
        <v>325</v>
      </c>
      <c r="P2262" t="s">
        <v>253</v>
      </c>
      <c r="Q2262" t="s">
        <v>253</v>
      </c>
      <c r="R2262" t="s">
        <v>233</v>
      </c>
      <c r="S2262" t="s">
        <v>229</v>
      </c>
      <c r="T2262" t="n">
        <v>5</v>
      </c>
    </row>
    <row r="2263" spans="1:20">
      <c r="A2263" s="1" t="n">
        <v>38748</v>
      </c>
      <c r="B2263" t="s">
        <v>325</v>
      </c>
      <c r="C2263" t="n">
        <v>1</v>
      </c>
      <c r="D2263" t="n">
        <v>20</v>
      </c>
      <c r="E2263" t="s">
        <v>52</v>
      </c>
      <c r="F2263" t="n">
        <v>3201</v>
      </c>
      <c r="G2263" t="s">
        <v>228</v>
      </c>
      <c r="H2263" t="s">
        <v>229</v>
      </c>
      <c r="I2263" t="n">
        <v>5</v>
      </c>
      <c r="J2263" t="n">
        <v>332</v>
      </c>
      <c r="K2263" t="s">
        <v>348</v>
      </c>
      <c r="L2263" t="n">
        <v>395</v>
      </c>
      <c r="M2263" t="n">
        <v>0.61</v>
      </c>
      <c r="N2263" t="n">
        <v>29.9</v>
      </c>
      <c r="O2263" t="s">
        <v>325</v>
      </c>
      <c r="P2263" t="s">
        <v>253</v>
      </c>
      <c r="Q2263" t="s">
        <v>253</v>
      </c>
      <c r="R2263" t="s">
        <v>233</v>
      </c>
      <c r="S2263" t="s">
        <v>229</v>
      </c>
      <c r="T2263" t="n">
        <v>5</v>
      </c>
    </row>
    <row r="2264" spans="1:20">
      <c r="A2264" s="1" t="n">
        <v>38748</v>
      </c>
      <c r="B2264" t="s">
        <v>325</v>
      </c>
      <c r="C2264" t="n">
        <v>5</v>
      </c>
      <c r="D2264" t="n">
        <v>20</v>
      </c>
      <c r="E2264" t="s">
        <v>52</v>
      </c>
      <c r="F2264" t="n">
        <v>3201</v>
      </c>
      <c r="G2264" t="s">
        <v>228</v>
      </c>
      <c r="H2264" t="s">
        <v>229</v>
      </c>
      <c r="I2264" t="n">
        <v>5</v>
      </c>
      <c r="J2264" t="n">
        <v>458</v>
      </c>
      <c r="K2264" t="s">
        <v>230</v>
      </c>
      <c r="L2264" t="n">
        <v>252</v>
      </c>
      <c r="M2264" t="n">
        <v>0.21</v>
      </c>
      <c r="N2264" t="n">
        <v>20.2</v>
      </c>
      <c r="O2264" t="s">
        <v>325</v>
      </c>
      <c r="P2264" t="s">
        <v>253</v>
      </c>
      <c r="Q2264" t="s">
        <v>253</v>
      </c>
      <c r="R2264" t="s">
        <v>233</v>
      </c>
      <c r="S2264" t="s">
        <v>229</v>
      </c>
      <c r="T2264" t="n">
        <v>5</v>
      </c>
    </row>
    <row r="2265" spans="1:20">
      <c r="A2265" s="1" t="n">
        <v>38748</v>
      </c>
      <c r="B2265" t="s">
        <v>325</v>
      </c>
      <c r="C2265" t="n">
        <v>4</v>
      </c>
      <c r="D2265" t="n">
        <v>20</v>
      </c>
      <c r="E2265" t="s">
        <v>52</v>
      </c>
      <c r="F2265" t="n">
        <v>3201</v>
      </c>
      <c r="G2265" t="s">
        <v>228</v>
      </c>
      <c r="H2265" t="s">
        <v>229</v>
      </c>
      <c r="I2265" t="n">
        <v>5</v>
      </c>
      <c r="J2265" t="n">
        <v>580</v>
      </c>
      <c r="K2265" t="s">
        <v>248</v>
      </c>
      <c r="L2265" t="n">
        <v>390</v>
      </c>
      <c r="M2265" t="n">
        <v>0.06</v>
      </c>
      <c r="N2265" t="n">
        <v>37</v>
      </c>
      <c r="O2265" t="s">
        <v>325</v>
      </c>
      <c r="P2265" t="s">
        <v>253</v>
      </c>
      <c r="Q2265" t="s">
        <v>253</v>
      </c>
      <c r="R2265" t="s">
        <v>233</v>
      </c>
      <c r="S2265" t="s">
        <v>229</v>
      </c>
      <c r="T2265" t="n">
        <v>5</v>
      </c>
    </row>
    <row r="2266" spans="1:20">
      <c r="A2266" s="1" t="n">
        <v>38748</v>
      </c>
      <c r="B2266" t="s">
        <v>325</v>
      </c>
      <c r="C2266" t="n">
        <v>3</v>
      </c>
      <c r="D2266" t="n">
        <v>20</v>
      </c>
      <c r="E2266" t="s">
        <v>52</v>
      </c>
      <c r="F2266" t="n">
        <v>3201</v>
      </c>
      <c r="G2266" t="s">
        <v>228</v>
      </c>
      <c r="H2266" t="s">
        <v>229</v>
      </c>
      <c r="I2266" t="n">
        <v>5</v>
      </c>
      <c r="J2266" t="n">
        <v>785</v>
      </c>
      <c r="K2266" t="s">
        <v>259</v>
      </c>
      <c r="L2266" t="n">
        <v>247</v>
      </c>
      <c r="M2266" t="n">
        <v>1.12</v>
      </c>
      <c r="N2266" t="n">
        <v>38.9</v>
      </c>
      <c r="O2266" t="s">
        <v>325</v>
      </c>
      <c r="P2266" t="s">
        <v>253</v>
      </c>
      <c r="Q2266" t="s">
        <v>253</v>
      </c>
      <c r="R2266" t="s">
        <v>233</v>
      </c>
      <c r="S2266" t="s">
        <v>229</v>
      </c>
      <c r="T2266" t="n">
        <v>5</v>
      </c>
    </row>
    <row r="2267" spans="1:20">
      <c r="A2267" s="1" t="n">
        <v>38748</v>
      </c>
      <c r="B2267" t="s">
        <v>325</v>
      </c>
      <c r="C2267" t="n">
        <v>6</v>
      </c>
      <c r="D2267" t="n">
        <v>20</v>
      </c>
      <c r="E2267" t="s">
        <v>52</v>
      </c>
      <c r="F2267" t="n">
        <v>3201</v>
      </c>
      <c r="G2267" t="s">
        <v>228</v>
      </c>
      <c r="H2267" t="s">
        <v>229</v>
      </c>
      <c r="I2267" t="n">
        <v>5</v>
      </c>
      <c r="J2267" t="n">
        <v>785</v>
      </c>
      <c r="K2267" t="s">
        <v>259</v>
      </c>
      <c r="L2267" t="n">
        <v>762</v>
      </c>
      <c r="M2267" t="n">
        <v>1.12</v>
      </c>
      <c r="N2267" t="n">
        <v>38.9</v>
      </c>
      <c r="O2267" t="s">
        <v>325</v>
      </c>
      <c r="P2267" t="s">
        <v>253</v>
      </c>
      <c r="Q2267" t="s">
        <v>253</v>
      </c>
      <c r="R2267" t="s">
        <v>233</v>
      </c>
      <c r="S2267" t="s">
        <v>229</v>
      </c>
      <c r="T2267" t="n">
        <v>5</v>
      </c>
    </row>
    <row r="2268" spans="1:20">
      <c r="A2268" s="1" t="n">
        <v>38776</v>
      </c>
      <c r="B2268" t="s">
        <v>323</v>
      </c>
      <c r="C2268" t="n">
        <v>58</v>
      </c>
      <c r="D2268" t="n">
        <v>20</v>
      </c>
      <c r="E2268" t="s">
        <v>52</v>
      </c>
      <c r="F2268" t="n">
        <v>3201</v>
      </c>
      <c r="G2268" t="s">
        <v>228</v>
      </c>
      <c r="H2268" t="s">
        <v>229</v>
      </c>
      <c r="I2268" t="n">
        <v>5</v>
      </c>
      <c r="J2268" t="n">
        <v>280</v>
      </c>
      <c r="K2268" t="s">
        <v>251</v>
      </c>
      <c r="L2268" t="n">
        <v>391</v>
      </c>
      <c r="M2268" t="n">
        <v>0.06</v>
      </c>
      <c r="N2268" t="n">
        <v>38</v>
      </c>
      <c r="O2268" t="s">
        <v>323</v>
      </c>
      <c r="P2268" t="s">
        <v>347</v>
      </c>
      <c r="Q2268" t="s">
        <v>347</v>
      </c>
      <c r="R2268" t="s">
        <v>233</v>
      </c>
      <c r="S2268" t="s">
        <v>229</v>
      </c>
      <c r="T2268" t="n">
        <v>5</v>
      </c>
    </row>
    <row r="2269" spans="1:20">
      <c r="A2269" s="1" t="n">
        <v>38776</v>
      </c>
      <c r="B2269" t="s">
        <v>323</v>
      </c>
      <c r="C2269" t="n">
        <v>61</v>
      </c>
      <c r="D2269" t="n">
        <v>20</v>
      </c>
      <c r="E2269" t="s">
        <v>52</v>
      </c>
      <c r="F2269" t="n">
        <v>3201</v>
      </c>
      <c r="G2269" t="s">
        <v>228</v>
      </c>
      <c r="H2269" t="s">
        <v>229</v>
      </c>
      <c r="I2269" t="n">
        <v>5</v>
      </c>
      <c r="J2269" t="n">
        <v>280</v>
      </c>
      <c r="K2269" t="s">
        <v>251</v>
      </c>
      <c r="L2269" t="n">
        <v>209</v>
      </c>
      <c r="M2269" t="n">
        <v>0.31</v>
      </c>
      <c r="N2269" t="n">
        <v>17.2</v>
      </c>
      <c r="O2269" t="s">
        <v>323</v>
      </c>
      <c r="P2269" t="s">
        <v>347</v>
      </c>
      <c r="Q2269" t="s">
        <v>347</v>
      </c>
      <c r="R2269" t="s">
        <v>233</v>
      </c>
      <c r="S2269" t="s">
        <v>229</v>
      </c>
      <c r="T2269" t="n">
        <v>5</v>
      </c>
    </row>
    <row r="2270" spans="1:20">
      <c r="A2270" s="1" t="n">
        <v>38776</v>
      </c>
      <c r="B2270" t="s">
        <v>323</v>
      </c>
      <c r="C2270" t="n">
        <v>59</v>
      </c>
      <c r="D2270" t="n">
        <v>20</v>
      </c>
      <c r="E2270" t="s">
        <v>52</v>
      </c>
      <c r="F2270" t="n">
        <v>3201</v>
      </c>
      <c r="G2270" t="s">
        <v>228</v>
      </c>
      <c r="H2270" t="s">
        <v>229</v>
      </c>
      <c r="I2270" t="n">
        <v>5</v>
      </c>
      <c r="J2270" t="n">
        <v>875</v>
      </c>
      <c r="K2270" t="s">
        <v>305</v>
      </c>
      <c r="L2270" t="n">
        <v>284</v>
      </c>
      <c r="M2270" t="n">
        <v>0.05</v>
      </c>
      <c r="N2270" t="n">
        <v>42.4</v>
      </c>
      <c r="O2270" t="s">
        <v>323</v>
      </c>
      <c r="P2270" t="s">
        <v>347</v>
      </c>
      <c r="Q2270" t="s">
        <v>347</v>
      </c>
      <c r="R2270" t="s">
        <v>233</v>
      </c>
      <c r="S2270" t="s">
        <v>229</v>
      </c>
      <c r="T2270" t="n">
        <v>5</v>
      </c>
    </row>
    <row r="2271" spans="1:20">
      <c r="A2271" s="1" t="n">
        <v>38776</v>
      </c>
      <c r="B2271" t="s">
        <v>323</v>
      </c>
      <c r="C2271" t="n">
        <v>55</v>
      </c>
      <c r="D2271" t="n">
        <v>20</v>
      </c>
      <c r="E2271" t="s">
        <v>52</v>
      </c>
      <c r="F2271" t="n">
        <v>3201</v>
      </c>
      <c r="G2271" t="s">
        <v>228</v>
      </c>
      <c r="H2271" t="s">
        <v>229</v>
      </c>
      <c r="I2271" t="n">
        <v>5</v>
      </c>
      <c r="J2271" t="n">
        <v>945</v>
      </c>
      <c r="K2271" t="s">
        <v>282</v>
      </c>
      <c r="L2271" t="n">
        <v>193</v>
      </c>
      <c r="M2271" t="n">
        <v>0.07000000000000001</v>
      </c>
      <c r="N2271" t="n">
        <v>36.3</v>
      </c>
      <c r="O2271" t="s">
        <v>323</v>
      </c>
      <c r="P2271" t="s">
        <v>347</v>
      </c>
      <c r="Q2271" t="s">
        <v>347</v>
      </c>
      <c r="R2271" t="s">
        <v>233</v>
      </c>
      <c r="S2271" t="s">
        <v>229</v>
      </c>
      <c r="T2271" t="n">
        <v>5</v>
      </c>
    </row>
    <row r="2272" spans="1:20">
      <c r="A2272" s="1" t="n">
        <v>38776</v>
      </c>
      <c r="B2272" t="s">
        <v>323</v>
      </c>
      <c r="C2272" t="n">
        <v>56</v>
      </c>
      <c r="D2272" t="n">
        <v>20</v>
      </c>
      <c r="E2272" t="s">
        <v>52</v>
      </c>
      <c r="F2272" t="n">
        <v>3201</v>
      </c>
      <c r="G2272" t="s">
        <v>228</v>
      </c>
      <c r="H2272" t="s">
        <v>229</v>
      </c>
      <c r="I2272" t="n">
        <v>5</v>
      </c>
      <c r="J2272" t="n">
        <v>945</v>
      </c>
      <c r="K2272" t="s">
        <v>282</v>
      </c>
      <c r="L2272" t="n">
        <v>259</v>
      </c>
      <c r="M2272" t="n">
        <v>0.05</v>
      </c>
      <c r="N2272" t="n">
        <v>39.9</v>
      </c>
      <c r="O2272" t="s">
        <v>323</v>
      </c>
      <c r="P2272" t="s">
        <v>347</v>
      </c>
      <c r="Q2272" t="s">
        <v>347</v>
      </c>
      <c r="R2272" t="s">
        <v>233</v>
      </c>
      <c r="S2272" t="s">
        <v>229</v>
      </c>
      <c r="T2272" t="n">
        <v>5</v>
      </c>
    </row>
    <row r="2273" spans="1:20">
      <c r="A2273" s="1" t="n">
        <v>38776</v>
      </c>
      <c r="B2273" t="s">
        <v>323</v>
      </c>
      <c r="C2273" t="n">
        <v>57</v>
      </c>
      <c r="D2273" t="n">
        <v>20</v>
      </c>
      <c r="E2273" t="s">
        <v>52</v>
      </c>
      <c r="F2273" t="n">
        <v>3201</v>
      </c>
      <c r="G2273" t="s">
        <v>228</v>
      </c>
      <c r="H2273" t="s">
        <v>229</v>
      </c>
      <c r="I2273" t="n">
        <v>5</v>
      </c>
      <c r="J2273" t="n">
        <v>945</v>
      </c>
      <c r="K2273" t="s">
        <v>282</v>
      </c>
      <c r="L2273" t="n">
        <v>256</v>
      </c>
      <c r="M2273" t="n">
        <v>0.06</v>
      </c>
      <c r="N2273" t="n">
        <v>36.4</v>
      </c>
      <c r="O2273" t="s">
        <v>323</v>
      </c>
      <c r="P2273" t="s">
        <v>347</v>
      </c>
      <c r="Q2273" t="s">
        <v>347</v>
      </c>
      <c r="R2273" t="s">
        <v>233</v>
      </c>
      <c r="S2273" t="s">
        <v>229</v>
      </c>
      <c r="T2273" t="n">
        <v>5</v>
      </c>
    </row>
    <row r="2274" spans="1:20">
      <c r="A2274" s="1" t="n">
        <v>38776</v>
      </c>
      <c r="B2274" t="s">
        <v>323</v>
      </c>
      <c r="C2274" t="n">
        <v>60</v>
      </c>
      <c r="D2274" t="n">
        <v>20</v>
      </c>
      <c r="E2274" t="s">
        <v>52</v>
      </c>
      <c r="F2274" t="n">
        <v>3201</v>
      </c>
      <c r="G2274" t="s">
        <v>228</v>
      </c>
      <c r="H2274" t="s">
        <v>229</v>
      </c>
      <c r="I2274" t="n">
        <v>5</v>
      </c>
      <c r="J2274" t="n">
        <v>945</v>
      </c>
      <c r="K2274" t="s">
        <v>282</v>
      </c>
      <c r="L2274" t="n">
        <v>403</v>
      </c>
      <c r="M2274" t="n">
        <v>0.08</v>
      </c>
      <c r="N2274" t="n">
        <v>36.1</v>
      </c>
      <c r="O2274" t="s">
        <v>323</v>
      </c>
      <c r="P2274" t="s">
        <v>347</v>
      </c>
      <c r="Q2274" t="s">
        <v>347</v>
      </c>
      <c r="R2274" t="s">
        <v>233</v>
      </c>
      <c r="S2274" t="s">
        <v>229</v>
      </c>
      <c r="T2274" t="n">
        <v>5</v>
      </c>
    </row>
    <row r="2275" spans="1:20">
      <c r="A2275" s="1" t="n">
        <v>38776</v>
      </c>
      <c r="B2275" t="s">
        <v>349</v>
      </c>
      <c r="C2275" t="n">
        <v>1</v>
      </c>
      <c r="D2275" t="n">
        <v>141</v>
      </c>
      <c r="E2275" t="s">
        <v>54</v>
      </c>
      <c r="F2275" t="n">
        <v>3201</v>
      </c>
      <c r="G2275" t="s">
        <v>228</v>
      </c>
      <c r="H2275" t="s">
        <v>229</v>
      </c>
      <c r="I2275" t="n">
        <v>5</v>
      </c>
      <c r="J2275" t="n">
        <v>330</v>
      </c>
      <c r="K2275" t="s">
        <v>350</v>
      </c>
      <c r="L2275" t="n">
        <v>114</v>
      </c>
      <c r="M2275" t="n">
        <v>0</v>
      </c>
      <c r="N2275" t="n">
        <v>0</v>
      </c>
      <c r="O2275" t="s">
        <v>351</v>
      </c>
      <c r="P2275" t="s">
        <v>352</v>
      </c>
      <c r="Q2275" t="s">
        <v>352</v>
      </c>
      <c r="R2275" t="s">
        <v>233</v>
      </c>
      <c r="S2275" t="s">
        <v>229</v>
      </c>
      <c r="T2275" t="n">
        <v>5</v>
      </c>
    </row>
    <row r="2276" spans="1:20">
      <c r="A2276" s="1" t="n">
        <v>38776</v>
      </c>
      <c r="B2276" t="s">
        <v>325</v>
      </c>
      <c r="C2276" t="n">
        <v>1</v>
      </c>
      <c r="D2276" t="n">
        <v>20</v>
      </c>
      <c r="E2276" t="s">
        <v>52</v>
      </c>
      <c r="F2276" t="n">
        <v>3201</v>
      </c>
      <c r="G2276" t="s">
        <v>228</v>
      </c>
      <c r="H2276" t="s">
        <v>229</v>
      </c>
      <c r="I2276" t="n">
        <v>5</v>
      </c>
      <c r="J2276" t="n">
        <v>232</v>
      </c>
      <c r="K2276" t="s">
        <v>266</v>
      </c>
      <c r="L2276" t="n">
        <v>629</v>
      </c>
      <c r="M2276" t="n">
        <v>0.09</v>
      </c>
      <c r="N2276" t="n">
        <v>37.3</v>
      </c>
      <c r="O2276" t="s">
        <v>325</v>
      </c>
      <c r="P2276" t="s">
        <v>253</v>
      </c>
      <c r="Q2276" t="s">
        <v>253</v>
      </c>
      <c r="R2276" t="s">
        <v>233</v>
      </c>
      <c r="S2276" t="s">
        <v>229</v>
      </c>
      <c r="T2276" t="n">
        <v>5</v>
      </c>
    </row>
    <row r="2277" spans="1:20">
      <c r="A2277" s="1" t="n">
        <v>38776</v>
      </c>
      <c r="B2277" t="s">
        <v>325</v>
      </c>
      <c r="C2277" t="n">
        <v>3</v>
      </c>
      <c r="D2277" t="n">
        <v>20</v>
      </c>
      <c r="E2277" t="s">
        <v>52</v>
      </c>
      <c r="F2277" t="n">
        <v>3201</v>
      </c>
      <c r="G2277" t="s">
        <v>228</v>
      </c>
      <c r="H2277" t="s">
        <v>229</v>
      </c>
      <c r="I2277" t="n">
        <v>5</v>
      </c>
      <c r="J2277" t="n">
        <v>458</v>
      </c>
      <c r="K2277" t="s">
        <v>230</v>
      </c>
      <c r="L2277" t="n">
        <v>334</v>
      </c>
      <c r="M2277" t="n">
        <v>0.22</v>
      </c>
      <c r="N2277" t="n">
        <v>19.9</v>
      </c>
      <c r="O2277" t="s">
        <v>325</v>
      </c>
      <c r="P2277" t="s">
        <v>253</v>
      </c>
      <c r="Q2277" t="s">
        <v>253</v>
      </c>
      <c r="R2277" t="s">
        <v>233</v>
      </c>
      <c r="S2277" t="s">
        <v>229</v>
      </c>
      <c r="T2277" t="n">
        <v>5</v>
      </c>
    </row>
    <row r="2278" spans="1:20">
      <c r="A2278" s="1" t="n">
        <v>38776</v>
      </c>
      <c r="B2278" t="s">
        <v>325</v>
      </c>
      <c r="C2278" t="n">
        <v>2</v>
      </c>
      <c r="D2278" t="n">
        <v>20</v>
      </c>
      <c r="E2278" t="s">
        <v>52</v>
      </c>
      <c r="F2278" t="n">
        <v>3201</v>
      </c>
      <c r="G2278" t="s">
        <v>228</v>
      </c>
      <c r="H2278" t="s">
        <v>229</v>
      </c>
      <c r="I2278" t="n">
        <v>5</v>
      </c>
      <c r="J2278" t="n">
        <v>580</v>
      </c>
      <c r="K2278" t="s">
        <v>248</v>
      </c>
      <c r="L2278" t="n">
        <v>331</v>
      </c>
      <c r="M2278" t="n">
        <v>0.06</v>
      </c>
      <c r="N2278" t="n">
        <v>37.1</v>
      </c>
      <c r="O2278" t="s">
        <v>325</v>
      </c>
      <c r="P2278" t="s">
        <v>253</v>
      </c>
      <c r="Q2278" t="s">
        <v>253</v>
      </c>
      <c r="R2278" t="s">
        <v>233</v>
      </c>
      <c r="S2278" t="s">
        <v>229</v>
      </c>
      <c r="T2278" t="n">
        <v>5</v>
      </c>
    </row>
    <row r="2279" spans="1:20">
      <c r="A2279" s="1" t="n">
        <v>38776</v>
      </c>
      <c r="B2279" t="s">
        <v>325</v>
      </c>
      <c r="C2279" t="n">
        <v>4</v>
      </c>
      <c r="D2279" t="n">
        <v>20</v>
      </c>
      <c r="E2279" t="s">
        <v>52</v>
      </c>
      <c r="F2279" t="n">
        <v>3201</v>
      </c>
      <c r="G2279" t="s">
        <v>228</v>
      </c>
      <c r="H2279" t="s">
        <v>229</v>
      </c>
      <c r="I2279" t="n">
        <v>5</v>
      </c>
      <c r="J2279" t="n">
        <v>785</v>
      </c>
      <c r="K2279" t="s">
        <v>259</v>
      </c>
      <c r="L2279" t="n">
        <v>720</v>
      </c>
      <c r="M2279" t="n">
        <v>1.29</v>
      </c>
      <c r="N2279" t="n">
        <v>38.6</v>
      </c>
      <c r="O2279" t="s">
        <v>325</v>
      </c>
      <c r="P2279" t="s">
        <v>253</v>
      </c>
      <c r="Q2279" t="s">
        <v>253</v>
      </c>
      <c r="R2279" t="s">
        <v>233</v>
      </c>
      <c r="S2279" t="s">
        <v>229</v>
      </c>
      <c r="T2279" t="n">
        <v>5</v>
      </c>
    </row>
    <row r="2280" spans="1:20">
      <c r="A2280" s="1" t="n">
        <v>38807</v>
      </c>
      <c r="B2280" t="s">
        <v>323</v>
      </c>
      <c r="C2280" t="n">
        <v>73</v>
      </c>
      <c r="D2280" t="n">
        <v>20</v>
      </c>
      <c r="E2280" t="s">
        <v>52</v>
      </c>
      <c r="F2280" t="n">
        <v>3201</v>
      </c>
      <c r="G2280" t="s">
        <v>228</v>
      </c>
      <c r="H2280" t="s">
        <v>229</v>
      </c>
      <c r="I2280" t="n">
        <v>5</v>
      </c>
      <c r="J2280" t="n">
        <v>280</v>
      </c>
      <c r="K2280" t="s">
        <v>251</v>
      </c>
      <c r="L2280" t="n">
        <v>208</v>
      </c>
      <c r="M2280" t="n">
        <v>0.3</v>
      </c>
      <c r="N2280" t="n">
        <v>17.1</v>
      </c>
      <c r="O2280" t="s">
        <v>323</v>
      </c>
      <c r="P2280" t="s">
        <v>347</v>
      </c>
      <c r="Q2280" t="s">
        <v>347</v>
      </c>
      <c r="R2280" t="s">
        <v>233</v>
      </c>
      <c r="S2280" t="s">
        <v>229</v>
      </c>
      <c r="T2280" t="n">
        <v>5</v>
      </c>
    </row>
    <row r="2281" spans="1:20">
      <c r="A2281" s="1" t="n">
        <v>38807</v>
      </c>
      <c r="B2281" t="s">
        <v>323</v>
      </c>
      <c r="C2281" t="n">
        <v>68</v>
      </c>
      <c r="D2281" t="n">
        <v>20</v>
      </c>
      <c r="E2281" t="s">
        <v>52</v>
      </c>
      <c r="F2281" t="n">
        <v>3201</v>
      </c>
      <c r="G2281" t="s">
        <v>228</v>
      </c>
      <c r="H2281" t="s">
        <v>229</v>
      </c>
      <c r="I2281" t="n">
        <v>5</v>
      </c>
      <c r="J2281" t="n">
        <v>280</v>
      </c>
      <c r="K2281" t="s">
        <v>251</v>
      </c>
      <c r="L2281" t="n">
        <v>300</v>
      </c>
      <c r="M2281" t="n">
        <v>0.07000000000000001</v>
      </c>
      <c r="N2281" t="n">
        <v>38.9</v>
      </c>
      <c r="O2281" t="s">
        <v>323</v>
      </c>
      <c r="P2281" t="s">
        <v>347</v>
      </c>
      <c r="Q2281" t="s">
        <v>347</v>
      </c>
      <c r="R2281" t="s">
        <v>233</v>
      </c>
      <c r="S2281" t="s">
        <v>229</v>
      </c>
      <c r="T2281" t="n">
        <v>5</v>
      </c>
    </row>
    <row r="2282" spans="1:20">
      <c r="A2282" s="1" t="n">
        <v>38807</v>
      </c>
      <c r="B2282" t="s">
        <v>323</v>
      </c>
      <c r="C2282" t="n">
        <v>70</v>
      </c>
      <c r="D2282" t="n">
        <v>20</v>
      </c>
      <c r="E2282" t="s">
        <v>52</v>
      </c>
      <c r="F2282" t="n">
        <v>3201</v>
      </c>
      <c r="G2282" t="s">
        <v>228</v>
      </c>
      <c r="H2282" t="s">
        <v>229</v>
      </c>
      <c r="I2282" t="n">
        <v>5</v>
      </c>
      <c r="J2282" t="n">
        <v>875</v>
      </c>
      <c r="K2282" t="s">
        <v>305</v>
      </c>
      <c r="L2282" t="n">
        <v>230</v>
      </c>
      <c r="M2282" t="n">
        <v>0.04</v>
      </c>
      <c r="N2282" t="n">
        <v>42.5</v>
      </c>
      <c r="O2282" t="s">
        <v>323</v>
      </c>
      <c r="P2282" t="s">
        <v>347</v>
      </c>
      <c r="Q2282" t="s">
        <v>347</v>
      </c>
      <c r="R2282" t="s">
        <v>233</v>
      </c>
      <c r="S2282" t="s">
        <v>229</v>
      </c>
      <c r="T2282" t="n">
        <v>5</v>
      </c>
    </row>
    <row r="2283" spans="1:20">
      <c r="A2283" s="1" t="n">
        <v>38807</v>
      </c>
      <c r="B2283" t="s">
        <v>323</v>
      </c>
      <c r="C2283" t="n">
        <v>72</v>
      </c>
      <c r="D2283" t="n">
        <v>20</v>
      </c>
      <c r="E2283" t="s">
        <v>52</v>
      </c>
      <c r="F2283" t="n">
        <v>3201</v>
      </c>
      <c r="G2283" t="s">
        <v>228</v>
      </c>
      <c r="H2283" t="s">
        <v>229</v>
      </c>
      <c r="I2283" t="n">
        <v>5</v>
      </c>
      <c r="J2283" t="n">
        <v>875</v>
      </c>
      <c r="K2283" t="s">
        <v>305</v>
      </c>
      <c r="L2283" t="n">
        <v>190</v>
      </c>
      <c r="M2283" t="n">
        <v>0.05</v>
      </c>
      <c r="N2283" t="n">
        <v>42.2</v>
      </c>
      <c r="O2283" t="s">
        <v>323</v>
      </c>
      <c r="P2283" t="s">
        <v>347</v>
      </c>
      <c r="Q2283" t="s">
        <v>347</v>
      </c>
      <c r="R2283" t="s">
        <v>233</v>
      </c>
      <c r="S2283" t="s">
        <v>229</v>
      </c>
      <c r="T2283" t="n">
        <v>5</v>
      </c>
    </row>
    <row r="2284" spans="1:20">
      <c r="A2284" s="1" t="n">
        <v>38807</v>
      </c>
      <c r="B2284" t="s">
        <v>323</v>
      </c>
      <c r="C2284" t="n">
        <v>66</v>
      </c>
      <c r="D2284" t="n">
        <v>20</v>
      </c>
      <c r="E2284" t="s">
        <v>52</v>
      </c>
      <c r="F2284" t="n">
        <v>3201</v>
      </c>
      <c r="G2284" t="s">
        <v>228</v>
      </c>
      <c r="H2284" t="s">
        <v>229</v>
      </c>
      <c r="I2284" t="n">
        <v>5</v>
      </c>
      <c r="J2284" t="n">
        <v>945</v>
      </c>
      <c r="K2284" t="s">
        <v>282</v>
      </c>
      <c r="L2284" t="n">
        <v>211</v>
      </c>
      <c r="M2284" t="n">
        <v>0.06</v>
      </c>
      <c r="N2284" t="n">
        <v>36.6</v>
      </c>
      <c r="O2284" t="s">
        <v>323</v>
      </c>
      <c r="P2284" t="s">
        <v>347</v>
      </c>
      <c r="Q2284" t="s">
        <v>347</v>
      </c>
      <c r="R2284" t="s">
        <v>233</v>
      </c>
      <c r="S2284" t="s">
        <v>229</v>
      </c>
      <c r="T2284" t="n">
        <v>5</v>
      </c>
    </row>
    <row r="2285" spans="1:20">
      <c r="A2285" s="1" t="n">
        <v>38807</v>
      </c>
      <c r="B2285" t="s">
        <v>323</v>
      </c>
      <c r="C2285" t="n">
        <v>67</v>
      </c>
      <c r="D2285" t="n">
        <v>20</v>
      </c>
      <c r="E2285" t="s">
        <v>52</v>
      </c>
      <c r="F2285" t="n">
        <v>3201</v>
      </c>
      <c r="G2285" t="s">
        <v>228</v>
      </c>
      <c r="H2285" t="s">
        <v>229</v>
      </c>
      <c r="I2285" t="n">
        <v>5</v>
      </c>
      <c r="J2285" t="n">
        <v>945</v>
      </c>
      <c r="K2285" t="s">
        <v>282</v>
      </c>
      <c r="L2285" t="n">
        <v>279</v>
      </c>
      <c r="M2285" t="n">
        <v>0.04</v>
      </c>
      <c r="N2285" t="n">
        <v>39.8</v>
      </c>
      <c r="O2285" t="s">
        <v>323</v>
      </c>
      <c r="P2285" t="s">
        <v>347</v>
      </c>
      <c r="Q2285" t="s">
        <v>347</v>
      </c>
      <c r="R2285" t="s">
        <v>233</v>
      </c>
      <c r="S2285" t="s">
        <v>229</v>
      </c>
      <c r="T2285" t="n">
        <v>5</v>
      </c>
    </row>
    <row r="2286" spans="1:20">
      <c r="A2286" s="1" t="n">
        <v>38807</v>
      </c>
      <c r="B2286" t="s">
        <v>323</v>
      </c>
      <c r="C2286" t="n">
        <v>69</v>
      </c>
      <c r="D2286" t="n">
        <v>20</v>
      </c>
      <c r="E2286" t="s">
        <v>52</v>
      </c>
      <c r="F2286" t="n">
        <v>3201</v>
      </c>
      <c r="G2286" t="s">
        <v>228</v>
      </c>
      <c r="H2286" t="s">
        <v>229</v>
      </c>
      <c r="I2286" t="n">
        <v>5</v>
      </c>
      <c r="J2286" t="n">
        <v>945</v>
      </c>
      <c r="K2286" t="s">
        <v>282</v>
      </c>
      <c r="L2286" t="n">
        <v>145</v>
      </c>
      <c r="M2286" t="n">
        <v>0.07000000000000001</v>
      </c>
      <c r="N2286" t="n">
        <v>36.7</v>
      </c>
      <c r="O2286" t="s">
        <v>323</v>
      </c>
      <c r="P2286" t="s">
        <v>347</v>
      </c>
      <c r="Q2286" t="s">
        <v>347</v>
      </c>
      <c r="R2286" t="s">
        <v>233</v>
      </c>
      <c r="S2286" t="s">
        <v>229</v>
      </c>
      <c r="T2286" t="n">
        <v>5</v>
      </c>
    </row>
    <row r="2287" spans="1:20">
      <c r="A2287" s="1" t="n">
        <v>38807</v>
      </c>
      <c r="B2287" t="s">
        <v>323</v>
      </c>
      <c r="C2287" t="n">
        <v>71</v>
      </c>
      <c r="D2287" t="n">
        <v>20</v>
      </c>
      <c r="E2287" t="s">
        <v>52</v>
      </c>
      <c r="F2287" t="n">
        <v>3201</v>
      </c>
      <c r="G2287" t="s">
        <v>228</v>
      </c>
      <c r="H2287" t="s">
        <v>229</v>
      </c>
      <c r="I2287" t="n">
        <v>5</v>
      </c>
      <c r="J2287" t="n">
        <v>945</v>
      </c>
      <c r="K2287" t="s">
        <v>282</v>
      </c>
      <c r="L2287" t="n">
        <v>163</v>
      </c>
      <c r="M2287" t="n">
        <v>0.03</v>
      </c>
      <c r="N2287" t="n">
        <v>41</v>
      </c>
      <c r="O2287" t="s">
        <v>323</v>
      </c>
      <c r="P2287" t="s">
        <v>347</v>
      </c>
      <c r="Q2287" t="s">
        <v>347</v>
      </c>
      <c r="R2287" t="s">
        <v>233</v>
      </c>
      <c r="S2287" t="s">
        <v>229</v>
      </c>
      <c r="T2287" t="n">
        <v>5</v>
      </c>
    </row>
    <row r="2288" spans="1:20">
      <c r="A2288" s="1" t="n">
        <v>38807</v>
      </c>
      <c r="B2288" t="s">
        <v>323</v>
      </c>
      <c r="C2288" t="n">
        <v>87</v>
      </c>
      <c r="D2288" t="n">
        <v>840</v>
      </c>
      <c r="E2288" t="s">
        <v>337</v>
      </c>
      <c r="F2288" t="n">
        <v>3201</v>
      </c>
      <c r="G2288" t="s">
        <v>228</v>
      </c>
      <c r="H2288" t="s">
        <v>229</v>
      </c>
      <c r="I2288" t="n">
        <v>5</v>
      </c>
      <c r="J2288" t="n">
        <v>795</v>
      </c>
      <c r="K2288" t="s">
        <v>240</v>
      </c>
      <c r="L2288" t="n">
        <v>189</v>
      </c>
      <c r="M2288" t="n">
        <v>0</v>
      </c>
      <c r="N2288" t="n">
        <v>0</v>
      </c>
      <c r="O2288" t="s">
        <v>323</v>
      </c>
      <c r="P2288" t="s">
        <v>347</v>
      </c>
      <c r="Q2288" t="s">
        <v>347</v>
      </c>
      <c r="R2288" t="s">
        <v>233</v>
      </c>
      <c r="S2288" t="s">
        <v>229</v>
      </c>
      <c r="T2288" t="n">
        <v>5</v>
      </c>
    </row>
    <row r="2289" spans="1:20">
      <c r="A2289" s="1" t="n">
        <v>38807</v>
      </c>
      <c r="B2289" t="s">
        <v>341</v>
      </c>
      <c r="C2289" t="n">
        <v>1</v>
      </c>
      <c r="D2289" t="n">
        <v>231</v>
      </c>
      <c r="E2289" t="s">
        <v>342</v>
      </c>
      <c r="F2289" t="n">
        <v>3202</v>
      </c>
      <c r="G2289" t="s">
        <v>275</v>
      </c>
      <c r="H2289" t="s">
        <v>229</v>
      </c>
      <c r="I2289" t="n">
        <v>5</v>
      </c>
      <c r="J2289" t="n">
        <v>720</v>
      </c>
      <c r="K2289" t="s">
        <v>353</v>
      </c>
      <c r="L2289" t="n">
        <v>20</v>
      </c>
      <c r="M2289" t="n">
        <v>0</v>
      </c>
      <c r="N2289" t="n">
        <v>0</v>
      </c>
    </row>
    <row r="2290" spans="1:20">
      <c r="A2290" s="1" t="n">
        <v>38807</v>
      </c>
      <c r="B2290" t="s">
        <v>341</v>
      </c>
      <c r="C2290" t="n">
        <v>2</v>
      </c>
      <c r="D2290" t="n">
        <v>231</v>
      </c>
      <c r="E2290" t="s">
        <v>342</v>
      </c>
      <c r="F2290" t="n">
        <v>3203</v>
      </c>
      <c r="G2290" t="s">
        <v>343</v>
      </c>
      <c r="H2290" t="s">
        <v>229</v>
      </c>
      <c r="I2290" t="n">
        <v>5</v>
      </c>
      <c r="J2290" t="n">
        <v>720</v>
      </c>
      <c r="K2290" t="s">
        <v>353</v>
      </c>
      <c r="L2290" t="n">
        <v>14</v>
      </c>
      <c r="M2290" t="n">
        <v>0</v>
      </c>
      <c r="N2290" t="n">
        <v>0</v>
      </c>
    </row>
    <row r="2291" spans="1:20">
      <c r="A2291" s="1" t="n">
        <v>38807</v>
      </c>
      <c r="B2291" t="s">
        <v>341</v>
      </c>
      <c r="C2291" t="n">
        <v>3</v>
      </c>
      <c r="D2291" t="n">
        <v>231</v>
      </c>
      <c r="E2291" t="s">
        <v>342</v>
      </c>
      <c r="F2291" t="n">
        <v>3204</v>
      </c>
      <c r="G2291" t="s">
        <v>344</v>
      </c>
      <c r="H2291" t="s">
        <v>229</v>
      </c>
      <c r="I2291" t="n">
        <v>5</v>
      </c>
      <c r="J2291" t="n">
        <v>720</v>
      </c>
      <c r="K2291" t="s">
        <v>353</v>
      </c>
      <c r="L2291" t="n">
        <v>11</v>
      </c>
      <c r="M2291" t="n">
        <v>0</v>
      </c>
      <c r="N2291" t="n">
        <v>0</v>
      </c>
    </row>
    <row r="2292" spans="1:20">
      <c r="A2292" s="1" t="n">
        <v>38807</v>
      </c>
      <c r="B2292" t="s">
        <v>354</v>
      </c>
      <c r="C2292" t="n">
        <v>16</v>
      </c>
      <c r="D2292" t="n">
        <v>141</v>
      </c>
      <c r="E2292" t="s">
        <v>54</v>
      </c>
      <c r="F2292" t="n">
        <v>3201</v>
      </c>
      <c r="G2292" t="s">
        <v>228</v>
      </c>
      <c r="H2292" t="s">
        <v>229</v>
      </c>
      <c r="I2292" t="n">
        <v>5</v>
      </c>
      <c r="J2292" t="n">
        <v>330</v>
      </c>
      <c r="K2292" t="s">
        <v>350</v>
      </c>
      <c r="L2292" t="n">
        <v>75</v>
      </c>
      <c r="M2292" t="n">
        <v>0</v>
      </c>
      <c r="N2292" t="n">
        <v>0</v>
      </c>
      <c r="O2292" t="s">
        <v>351</v>
      </c>
      <c r="P2292" t="s">
        <v>352</v>
      </c>
      <c r="Q2292" t="s">
        <v>352</v>
      </c>
      <c r="R2292" t="s">
        <v>233</v>
      </c>
      <c r="S2292" t="s">
        <v>229</v>
      </c>
      <c r="T2292" t="n">
        <v>5</v>
      </c>
    </row>
    <row r="2293" spans="1:20">
      <c r="A2293" s="1" t="n">
        <v>38807</v>
      </c>
      <c r="B2293" t="s">
        <v>325</v>
      </c>
      <c r="C2293" t="n">
        <v>3</v>
      </c>
      <c r="D2293" t="n">
        <v>20</v>
      </c>
      <c r="E2293" t="s">
        <v>52</v>
      </c>
      <c r="F2293" t="n">
        <v>3201</v>
      </c>
      <c r="G2293" t="s">
        <v>228</v>
      </c>
      <c r="H2293" t="s">
        <v>229</v>
      </c>
      <c r="I2293" t="n">
        <v>5</v>
      </c>
      <c r="J2293" t="n">
        <v>232</v>
      </c>
      <c r="K2293" t="s">
        <v>266</v>
      </c>
      <c r="L2293" t="n">
        <v>365</v>
      </c>
      <c r="M2293" t="n">
        <v>0.08</v>
      </c>
      <c r="N2293" t="n">
        <v>37.2</v>
      </c>
      <c r="O2293" t="s">
        <v>325</v>
      </c>
      <c r="P2293" t="s">
        <v>253</v>
      </c>
      <c r="Q2293" t="s">
        <v>253</v>
      </c>
      <c r="R2293" t="s">
        <v>233</v>
      </c>
      <c r="S2293" t="s">
        <v>229</v>
      </c>
      <c r="T2293" t="n">
        <v>5</v>
      </c>
    </row>
    <row r="2294" spans="1:20">
      <c r="A2294" s="1" t="n">
        <v>38807</v>
      </c>
      <c r="B2294" t="s">
        <v>325</v>
      </c>
      <c r="C2294" t="n">
        <v>4</v>
      </c>
      <c r="D2294" t="n">
        <v>20</v>
      </c>
      <c r="E2294" t="s">
        <v>52</v>
      </c>
      <c r="F2294" t="n">
        <v>3201</v>
      </c>
      <c r="G2294" t="s">
        <v>228</v>
      </c>
      <c r="H2294" t="s">
        <v>229</v>
      </c>
      <c r="I2294" t="n">
        <v>5</v>
      </c>
      <c r="J2294" t="n">
        <v>458</v>
      </c>
      <c r="K2294" t="s">
        <v>230</v>
      </c>
      <c r="L2294" t="n">
        <v>319</v>
      </c>
      <c r="M2294" t="n">
        <v>0.22</v>
      </c>
      <c r="N2294" t="n">
        <v>20.2</v>
      </c>
      <c r="O2294" t="s">
        <v>325</v>
      </c>
      <c r="P2294" t="s">
        <v>253</v>
      </c>
      <c r="Q2294" t="s">
        <v>253</v>
      </c>
      <c r="R2294" t="s">
        <v>233</v>
      </c>
      <c r="S2294" t="s">
        <v>229</v>
      </c>
      <c r="T2294" t="n">
        <v>5</v>
      </c>
    </row>
    <row r="2295" spans="1:20">
      <c r="A2295" s="1" t="n">
        <v>38807</v>
      </c>
      <c r="B2295" t="s">
        <v>325</v>
      </c>
      <c r="C2295" t="n">
        <v>1</v>
      </c>
      <c r="D2295" t="n">
        <v>20</v>
      </c>
      <c r="E2295" t="s">
        <v>52</v>
      </c>
      <c r="F2295" t="n">
        <v>3201</v>
      </c>
      <c r="G2295" t="s">
        <v>228</v>
      </c>
      <c r="H2295" t="s">
        <v>229</v>
      </c>
      <c r="I2295" t="n">
        <v>5</v>
      </c>
      <c r="J2295" t="n">
        <v>550</v>
      </c>
      <c r="K2295" t="s">
        <v>346</v>
      </c>
      <c r="L2295" t="n">
        <v>985</v>
      </c>
      <c r="M2295" t="n">
        <v>0.15</v>
      </c>
      <c r="N2295" t="n">
        <v>36.5</v>
      </c>
      <c r="O2295" t="s">
        <v>325</v>
      </c>
      <c r="P2295" t="s">
        <v>253</v>
      </c>
      <c r="Q2295" t="s">
        <v>253</v>
      </c>
      <c r="R2295" t="s">
        <v>233</v>
      </c>
      <c r="S2295" t="s">
        <v>229</v>
      </c>
      <c r="T2295" t="n">
        <v>5</v>
      </c>
    </row>
    <row r="2296" spans="1:20">
      <c r="A2296" s="1" t="n">
        <v>38807</v>
      </c>
      <c r="B2296" t="s">
        <v>325</v>
      </c>
      <c r="C2296" t="n">
        <v>2</v>
      </c>
      <c r="D2296" t="n">
        <v>20</v>
      </c>
      <c r="E2296" t="s">
        <v>52</v>
      </c>
      <c r="F2296" t="n">
        <v>3201</v>
      </c>
      <c r="G2296" t="s">
        <v>228</v>
      </c>
      <c r="H2296" t="s">
        <v>229</v>
      </c>
      <c r="I2296" t="n">
        <v>5</v>
      </c>
      <c r="J2296" t="n">
        <v>785</v>
      </c>
      <c r="K2296" t="s">
        <v>259</v>
      </c>
      <c r="L2296" t="n">
        <v>1001</v>
      </c>
      <c r="M2296" t="n">
        <v>1.12</v>
      </c>
      <c r="N2296" t="n">
        <v>39.6</v>
      </c>
      <c r="O2296" t="s">
        <v>325</v>
      </c>
      <c r="P2296" t="s">
        <v>253</v>
      </c>
      <c r="Q2296" t="s">
        <v>253</v>
      </c>
      <c r="R2296" t="s">
        <v>233</v>
      </c>
      <c r="S2296" t="s">
        <v>229</v>
      </c>
      <c r="T2296" t="n">
        <v>5</v>
      </c>
    </row>
    <row r="2297" spans="1:20">
      <c r="A2297" s="1" t="n">
        <v>38807</v>
      </c>
      <c r="B2297" t="s">
        <v>325</v>
      </c>
      <c r="C2297" t="n">
        <v>5</v>
      </c>
      <c r="D2297" t="n">
        <v>20</v>
      </c>
      <c r="E2297" t="s">
        <v>52</v>
      </c>
      <c r="F2297" t="n">
        <v>3201</v>
      </c>
      <c r="G2297" t="s">
        <v>228</v>
      </c>
      <c r="H2297" t="s">
        <v>229</v>
      </c>
      <c r="I2297" t="n">
        <v>5</v>
      </c>
      <c r="J2297" t="n">
        <v>965</v>
      </c>
      <c r="K2297" t="s">
        <v>335</v>
      </c>
      <c r="L2297" t="n">
        <v>177</v>
      </c>
      <c r="M2297" t="n">
        <v>0.58</v>
      </c>
      <c r="N2297" t="n">
        <v>31.4</v>
      </c>
      <c r="O2297" t="s">
        <v>325</v>
      </c>
      <c r="P2297" t="s">
        <v>253</v>
      </c>
      <c r="Q2297" t="s">
        <v>253</v>
      </c>
      <c r="R2297" t="s">
        <v>233</v>
      </c>
      <c r="S2297" t="s">
        <v>229</v>
      </c>
      <c r="T2297" t="n">
        <v>5</v>
      </c>
    </row>
    <row r="2298" spans="1:20">
      <c r="A2298" s="1" t="n">
        <v>38837</v>
      </c>
      <c r="B2298" t="s">
        <v>323</v>
      </c>
      <c r="C2298" t="n">
        <v>3</v>
      </c>
      <c r="D2298" t="n">
        <v>20</v>
      </c>
      <c r="E2298" t="s">
        <v>52</v>
      </c>
      <c r="F2298" t="n">
        <v>3201</v>
      </c>
      <c r="G2298" t="s">
        <v>228</v>
      </c>
      <c r="H2298" t="s">
        <v>229</v>
      </c>
      <c r="I2298" t="n">
        <v>5</v>
      </c>
      <c r="J2298" t="n">
        <v>280</v>
      </c>
      <c r="K2298" t="s">
        <v>251</v>
      </c>
      <c r="L2298" t="n">
        <v>452</v>
      </c>
      <c r="M2298" t="n">
        <v>0.06</v>
      </c>
      <c r="N2298" t="n">
        <v>38.7</v>
      </c>
      <c r="O2298" t="s">
        <v>323</v>
      </c>
      <c r="P2298" t="s">
        <v>347</v>
      </c>
      <c r="Q2298" t="s">
        <v>347</v>
      </c>
      <c r="R2298" t="s">
        <v>233</v>
      </c>
      <c r="S2298" t="s">
        <v>229</v>
      </c>
      <c r="T2298" t="n">
        <v>5</v>
      </c>
    </row>
    <row r="2299" spans="1:20">
      <c r="A2299" s="1" t="n">
        <v>38837</v>
      </c>
      <c r="B2299" t="s">
        <v>323</v>
      </c>
      <c r="C2299" t="n">
        <v>4</v>
      </c>
      <c r="D2299" t="n">
        <v>20</v>
      </c>
      <c r="E2299" t="s">
        <v>52</v>
      </c>
      <c r="F2299" t="n">
        <v>3201</v>
      </c>
      <c r="G2299" t="s">
        <v>228</v>
      </c>
      <c r="H2299" t="s">
        <v>229</v>
      </c>
      <c r="I2299" t="n">
        <v>5</v>
      </c>
      <c r="J2299" t="n">
        <v>280</v>
      </c>
      <c r="K2299" t="s">
        <v>251</v>
      </c>
      <c r="L2299" t="n">
        <v>338</v>
      </c>
      <c r="M2299" t="n">
        <v>0.06</v>
      </c>
      <c r="N2299" t="n">
        <v>39.1</v>
      </c>
      <c r="O2299" t="s">
        <v>323</v>
      </c>
      <c r="P2299" t="s">
        <v>347</v>
      </c>
      <c r="Q2299" t="s">
        <v>347</v>
      </c>
      <c r="R2299" t="s">
        <v>233</v>
      </c>
      <c r="S2299" t="s">
        <v>229</v>
      </c>
      <c r="T2299" t="n">
        <v>5</v>
      </c>
    </row>
    <row r="2300" spans="1:20">
      <c r="A2300" s="1" t="n">
        <v>38837</v>
      </c>
      <c r="B2300" t="s">
        <v>323</v>
      </c>
      <c r="C2300" t="n">
        <v>79</v>
      </c>
      <c r="D2300" t="n">
        <v>20</v>
      </c>
      <c r="E2300" t="s">
        <v>52</v>
      </c>
      <c r="F2300" t="n">
        <v>3201</v>
      </c>
      <c r="G2300" t="s">
        <v>228</v>
      </c>
      <c r="H2300" t="s">
        <v>229</v>
      </c>
      <c r="I2300" t="n">
        <v>5</v>
      </c>
      <c r="J2300" t="n">
        <v>280</v>
      </c>
      <c r="K2300" t="s">
        <v>251</v>
      </c>
      <c r="L2300" t="n">
        <v>198</v>
      </c>
      <c r="M2300" t="n">
        <v>0.28</v>
      </c>
      <c r="N2300" t="n">
        <v>16.2</v>
      </c>
      <c r="O2300" t="s">
        <v>323</v>
      </c>
      <c r="P2300" t="s">
        <v>347</v>
      </c>
      <c r="Q2300" t="s">
        <v>347</v>
      </c>
      <c r="R2300" t="s">
        <v>233</v>
      </c>
      <c r="S2300" t="s">
        <v>229</v>
      </c>
      <c r="T2300" t="n">
        <v>5</v>
      </c>
    </row>
    <row r="2301" spans="1:20">
      <c r="A2301" s="1" t="n">
        <v>38837</v>
      </c>
      <c r="B2301" t="s">
        <v>323</v>
      </c>
      <c r="C2301" t="n">
        <v>5</v>
      </c>
      <c r="D2301" t="n">
        <v>20</v>
      </c>
      <c r="E2301" t="s">
        <v>52</v>
      </c>
      <c r="F2301" t="n">
        <v>3201</v>
      </c>
      <c r="G2301" t="s">
        <v>228</v>
      </c>
      <c r="H2301" t="s">
        <v>229</v>
      </c>
      <c r="I2301" t="n">
        <v>5</v>
      </c>
      <c r="J2301" t="n">
        <v>875</v>
      </c>
      <c r="K2301" t="s">
        <v>305</v>
      </c>
      <c r="L2301" t="n">
        <v>169</v>
      </c>
      <c r="M2301" t="n">
        <v>0.05</v>
      </c>
      <c r="N2301" t="n">
        <v>40.4</v>
      </c>
      <c r="O2301" t="s">
        <v>323</v>
      </c>
      <c r="P2301" t="s">
        <v>347</v>
      </c>
      <c r="Q2301" t="s">
        <v>347</v>
      </c>
      <c r="R2301" t="s">
        <v>233</v>
      </c>
      <c r="S2301" t="s">
        <v>229</v>
      </c>
      <c r="T2301" t="n">
        <v>5</v>
      </c>
    </row>
    <row r="2302" spans="1:20">
      <c r="A2302" s="1" t="n">
        <v>38837</v>
      </c>
      <c r="B2302" t="s">
        <v>323</v>
      </c>
      <c r="C2302" t="n">
        <v>6</v>
      </c>
      <c r="D2302" t="n">
        <v>20</v>
      </c>
      <c r="E2302" t="s">
        <v>52</v>
      </c>
      <c r="F2302" t="n">
        <v>3201</v>
      </c>
      <c r="G2302" t="s">
        <v>228</v>
      </c>
      <c r="H2302" t="s">
        <v>229</v>
      </c>
      <c r="I2302" t="n">
        <v>5</v>
      </c>
      <c r="J2302" t="n">
        <v>945</v>
      </c>
      <c r="K2302" t="s">
        <v>282</v>
      </c>
      <c r="L2302" t="n">
        <v>176</v>
      </c>
      <c r="M2302" t="n">
        <v>0.08</v>
      </c>
      <c r="N2302" t="n">
        <v>36</v>
      </c>
      <c r="O2302" t="s">
        <v>323</v>
      </c>
      <c r="P2302" t="s">
        <v>347</v>
      </c>
      <c r="Q2302" t="s">
        <v>347</v>
      </c>
      <c r="R2302" t="s">
        <v>233</v>
      </c>
      <c r="S2302" t="s">
        <v>229</v>
      </c>
      <c r="T2302" t="n">
        <v>5</v>
      </c>
    </row>
    <row r="2303" spans="1:20">
      <c r="A2303" s="1" t="n">
        <v>38837</v>
      </c>
      <c r="B2303" t="s">
        <v>323</v>
      </c>
      <c r="C2303" t="n">
        <v>7</v>
      </c>
      <c r="D2303" t="n">
        <v>20</v>
      </c>
      <c r="E2303" t="s">
        <v>52</v>
      </c>
      <c r="F2303" t="n">
        <v>3201</v>
      </c>
      <c r="G2303" t="s">
        <v>228</v>
      </c>
      <c r="H2303" t="s">
        <v>229</v>
      </c>
      <c r="I2303" t="n">
        <v>5</v>
      </c>
      <c r="J2303" t="n">
        <v>945</v>
      </c>
      <c r="K2303" t="s">
        <v>282</v>
      </c>
      <c r="L2303" t="n">
        <v>313</v>
      </c>
      <c r="M2303" t="n">
        <v>0.06</v>
      </c>
      <c r="N2303" t="n">
        <v>36.6</v>
      </c>
      <c r="O2303" t="s">
        <v>323</v>
      </c>
      <c r="P2303" t="s">
        <v>347</v>
      </c>
      <c r="Q2303" t="s">
        <v>347</v>
      </c>
      <c r="R2303" t="s">
        <v>233</v>
      </c>
      <c r="S2303" t="s">
        <v>229</v>
      </c>
      <c r="T2303" t="n">
        <v>5</v>
      </c>
    </row>
    <row r="2304" spans="1:20">
      <c r="A2304" s="1" t="n">
        <v>38837</v>
      </c>
      <c r="B2304" t="s">
        <v>323</v>
      </c>
      <c r="C2304" t="n">
        <v>8</v>
      </c>
      <c r="D2304" t="n">
        <v>20</v>
      </c>
      <c r="E2304" t="s">
        <v>52</v>
      </c>
      <c r="F2304" t="n">
        <v>3201</v>
      </c>
      <c r="G2304" t="s">
        <v>228</v>
      </c>
      <c r="H2304" t="s">
        <v>229</v>
      </c>
      <c r="I2304" t="n">
        <v>5</v>
      </c>
      <c r="J2304" t="n">
        <v>945</v>
      </c>
      <c r="K2304" t="s">
        <v>282</v>
      </c>
      <c r="L2304" t="n">
        <v>333</v>
      </c>
      <c r="M2304" t="n">
        <v>0.04</v>
      </c>
      <c r="N2304" t="n">
        <v>40.3</v>
      </c>
      <c r="O2304" t="s">
        <v>323</v>
      </c>
      <c r="P2304" t="s">
        <v>347</v>
      </c>
      <c r="Q2304" t="s">
        <v>347</v>
      </c>
      <c r="R2304" t="s">
        <v>233</v>
      </c>
      <c r="S2304" t="s">
        <v>229</v>
      </c>
      <c r="T2304" t="n">
        <v>5</v>
      </c>
    </row>
    <row r="2305" spans="1:20">
      <c r="A2305" s="1" t="n">
        <v>38837</v>
      </c>
      <c r="B2305" t="s">
        <v>326</v>
      </c>
      <c r="C2305" t="n">
        <v>1</v>
      </c>
      <c r="D2305" t="n">
        <v>215</v>
      </c>
      <c r="E2305" t="s">
        <v>234</v>
      </c>
      <c r="F2305" t="n">
        <v>3201</v>
      </c>
      <c r="G2305" t="s">
        <v>228</v>
      </c>
      <c r="H2305" t="s">
        <v>229</v>
      </c>
      <c r="I2305" t="n">
        <v>5</v>
      </c>
      <c r="J2305" t="n">
        <v>455</v>
      </c>
      <c r="K2305" t="s">
        <v>312</v>
      </c>
      <c r="L2305" t="n">
        <v>303</v>
      </c>
      <c r="M2305" t="n">
        <v>0</v>
      </c>
      <c r="N2305" t="n">
        <v>0</v>
      </c>
    </row>
    <row r="2306" spans="1:20">
      <c r="A2306" s="1" t="n">
        <v>38837</v>
      </c>
      <c r="B2306" t="s">
        <v>326</v>
      </c>
      <c r="C2306" t="n">
        <v>2</v>
      </c>
      <c r="D2306" t="n">
        <v>215</v>
      </c>
      <c r="E2306" t="s">
        <v>234</v>
      </c>
      <c r="F2306" t="n">
        <v>3201</v>
      </c>
      <c r="G2306" t="s">
        <v>228</v>
      </c>
      <c r="H2306" t="s">
        <v>229</v>
      </c>
      <c r="I2306" t="n">
        <v>5</v>
      </c>
      <c r="J2306" t="n">
        <v>795</v>
      </c>
      <c r="K2306" t="s">
        <v>240</v>
      </c>
      <c r="L2306" t="n">
        <v>304</v>
      </c>
      <c r="M2306" t="n">
        <v>0</v>
      </c>
      <c r="N2306" t="n">
        <v>0</v>
      </c>
    </row>
    <row r="2307" spans="1:20">
      <c r="A2307" s="1" t="n">
        <v>38837</v>
      </c>
      <c r="B2307" t="s">
        <v>325</v>
      </c>
      <c r="C2307" t="n">
        <v>3</v>
      </c>
      <c r="D2307" t="n">
        <v>20</v>
      </c>
      <c r="E2307" t="s">
        <v>52</v>
      </c>
      <c r="F2307" t="n">
        <v>3201</v>
      </c>
      <c r="G2307" t="s">
        <v>228</v>
      </c>
      <c r="H2307" t="s">
        <v>229</v>
      </c>
      <c r="I2307" t="n">
        <v>5</v>
      </c>
      <c r="J2307" t="n">
        <v>145</v>
      </c>
      <c r="K2307" t="s">
        <v>301</v>
      </c>
      <c r="L2307" t="n">
        <v>379</v>
      </c>
      <c r="M2307" t="n">
        <v>0.63</v>
      </c>
      <c r="N2307" t="n">
        <v>28.9</v>
      </c>
      <c r="O2307" t="s">
        <v>325</v>
      </c>
      <c r="P2307" t="s">
        <v>253</v>
      </c>
      <c r="Q2307" t="s">
        <v>253</v>
      </c>
      <c r="R2307" t="s">
        <v>233</v>
      </c>
      <c r="S2307" t="s">
        <v>229</v>
      </c>
      <c r="T2307" t="n">
        <v>5</v>
      </c>
    </row>
    <row r="2308" spans="1:20">
      <c r="A2308" s="1" t="n">
        <v>38837</v>
      </c>
      <c r="B2308" t="s">
        <v>325</v>
      </c>
      <c r="C2308" t="n">
        <v>5</v>
      </c>
      <c r="D2308" t="n">
        <v>20</v>
      </c>
      <c r="E2308" t="s">
        <v>52</v>
      </c>
      <c r="F2308" t="n">
        <v>3201</v>
      </c>
      <c r="G2308" t="s">
        <v>228</v>
      </c>
      <c r="H2308" t="s">
        <v>229</v>
      </c>
      <c r="I2308" t="n">
        <v>5</v>
      </c>
      <c r="J2308" t="n">
        <v>145</v>
      </c>
      <c r="K2308" t="s">
        <v>301</v>
      </c>
      <c r="L2308" t="n">
        <v>453</v>
      </c>
      <c r="M2308" t="n">
        <v>0.37</v>
      </c>
      <c r="N2308" t="n">
        <v>30.1</v>
      </c>
      <c r="O2308" t="s">
        <v>325</v>
      </c>
      <c r="P2308" t="s">
        <v>253</v>
      </c>
      <c r="Q2308" t="s">
        <v>253</v>
      </c>
      <c r="R2308" t="s">
        <v>233</v>
      </c>
      <c r="S2308" t="s">
        <v>229</v>
      </c>
      <c r="T2308" t="n">
        <v>5</v>
      </c>
    </row>
    <row r="2309" spans="1:20">
      <c r="A2309" s="1" t="n">
        <v>38837</v>
      </c>
      <c r="B2309" t="s">
        <v>325</v>
      </c>
      <c r="C2309" t="n">
        <v>2</v>
      </c>
      <c r="D2309" t="n">
        <v>20</v>
      </c>
      <c r="E2309" t="s">
        <v>52</v>
      </c>
      <c r="F2309" t="n">
        <v>3201</v>
      </c>
      <c r="G2309" t="s">
        <v>228</v>
      </c>
      <c r="H2309" t="s">
        <v>229</v>
      </c>
      <c r="I2309" t="n">
        <v>5</v>
      </c>
      <c r="J2309" t="n">
        <v>232</v>
      </c>
      <c r="K2309" t="s">
        <v>266</v>
      </c>
      <c r="L2309" t="n">
        <v>373</v>
      </c>
      <c r="M2309" t="n">
        <v>0.08</v>
      </c>
      <c r="N2309" t="n">
        <v>37.7</v>
      </c>
      <c r="O2309" t="s">
        <v>325</v>
      </c>
      <c r="P2309" t="s">
        <v>253</v>
      </c>
      <c r="Q2309" t="s">
        <v>253</v>
      </c>
      <c r="R2309" t="s">
        <v>233</v>
      </c>
      <c r="S2309" t="s">
        <v>229</v>
      </c>
      <c r="T2309" t="n">
        <v>5</v>
      </c>
    </row>
    <row r="2310" spans="1:20">
      <c r="A2310" s="1" t="n">
        <v>38837</v>
      </c>
      <c r="B2310" t="s">
        <v>325</v>
      </c>
      <c r="C2310" t="n">
        <v>6</v>
      </c>
      <c r="D2310" t="n">
        <v>20</v>
      </c>
      <c r="E2310" t="s">
        <v>52</v>
      </c>
      <c r="F2310" t="n">
        <v>3201</v>
      </c>
      <c r="G2310" t="s">
        <v>228</v>
      </c>
      <c r="H2310" t="s">
        <v>229</v>
      </c>
      <c r="I2310" t="n">
        <v>5</v>
      </c>
      <c r="J2310" t="n">
        <v>232</v>
      </c>
      <c r="K2310" t="s">
        <v>266</v>
      </c>
      <c r="L2310" t="n">
        <v>247</v>
      </c>
      <c r="M2310" t="n">
        <v>0.07000000000000001</v>
      </c>
      <c r="N2310" t="n">
        <v>37.1</v>
      </c>
      <c r="O2310" t="s">
        <v>325</v>
      </c>
      <c r="P2310" t="s">
        <v>253</v>
      </c>
      <c r="Q2310" t="s">
        <v>253</v>
      </c>
      <c r="R2310" t="s">
        <v>233</v>
      </c>
      <c r="S2310" t="s">
        <v>229</v>
      </c>
      <c r="T2310" t="n">
        <v>5</v>
      </c>
    </row>
    <row r="2311" spans="1:20">
      <c r="A2311" s="1" t="n">
        <v>38837</v>
      </c>
      <c r="B2311" t="s">
        <v>325</v>
      </c>
      <c r="C2311" t="n">
        <v>1</v>
      </c>
      <c r="D2311" t="n">
        <v>20</v>
      </c>
      <c r="E2311" t="s">
        <v>52</v>
      </c>
      <c r="F2311" t="n">
        <v>3201</v>
      </c>
      <c r="G2311" t="s">
        <v>228</v>
      </c>
      <c r="H2311" t="s">
        <v>229</v>
      </c>
      <c r="I2311" t="n">
        <v>5</v>
      </c>
      <c r="J2311" t="n">
        <v>458</v>
      </c>
      <c r="K2311" t="s">
        <v>230</v>
      </c>
      <c r="L2311" t="n">
        <v>348</v>
      </c>
      <c r="M2311" t="n">
        <v>0.24</v>
      </c>
      <c r="N2311" t="n">
        <v>20.1</v>
      </c>
      <c r="O2311" t="s">
        <v>325</v>
      </c>
      <c r="P2311" t="s">
        <v>253</v>
      </c>
      <c r="Q2311" t="s">
        <v>253</v>
      </c>
      <c r="R2311" t="s">
        <v>233</v>
      </c>
      <c r="S2311" t="s">
        <v>229</v>
      </c>
      <c r="T2311" t="n">
        <v>5</v>
      </c>
    </row>
    <row r="2312" spans="1:20">
      <c r="A2312" s="1" t="n">
        <v>38837</v>
      </c>
      <c r="B2312" t="s">
        <v>325</v>
      </c>
      <c r="C2312" t="n">
        <v>7</v>
      </c>
      <c r="D2312" t="n">
        <v>20</v>
      </c>
      <c r="E2312" t="s">
        <v>52</v>
      </c>
      <c r="F2312" t="n">
        <v>3201</v>
      </c>
      <c r="G2312" t="s">
        <v>228</v>
      </c>
      <c r="H2312" t="s">
        <v>229</v>
      </c>
      <c r="I2312" t="n">
        <v>5</v>
      </c>
      <c r="J2312" t="n">
        <v>458</v>
      </c>
      <c r="K2312" t="s">
        <v>230</v>
      </c>
      <c r="L2312" t="n">
        <v>167</v>
      </c>
      <c r="M2312" t="n">
        <v>0.23</v>
      </c>
      <c r="N2312" t="n">
        <v>20</v>
      </c>
      <c r="O2312" t="s">
        <v>325</v>
      </c>
      <c r="P2312" t="s">
        <v>253</v>
      </c>
      <c r="Q2312" t="s">
        <v>253</v>
      </c>
      <c r="R2312" t="s">
        <v>233</v>
      </c>
      <c r="S2312" t="s">
        <v>229</v>
      </c>
      <c r="T2312" t="n">
        <v>5</v>
      </c>
    </row>
    <row r="2313" spans="1:20">
      <c r="A2313" s="1" t="n">
        <v>38837</v>
      </c>
      <c r="B2313" t="s">
        <v>325</v>
      </c>
      <c r="C2313" t="n">
        <v>4</v>
      </c>
      <c r="D2313" t="n">
        <v>20</v>
      </c>
      <c r="E2313" t="s">
        <v>52</v>
      </c>
      <c r="F2313" t="n">
        <v>3201</v>
      </c>
      <c r="G2313" t="s">
        <v>228</v>
      </c>
      <c r="H2313" t="s">
        <v>229</v>
      </c>
      <c r="I2313" t="n">
        <v>5</v>
      </c>
      <c r="J2313" t="n">
        <v>785</v>
      </c>
      <c r="K2313" t="s">
        <v>259</v>
      </c>
      <c r="L2313" t="n">
        <v>743</v>
      </c>
      <c r="M2313" t="n">
        <v>1.18</v>
      </c>
      <c r="N2313" t="n">
        <v>39.3</v>
      </c>
      <c r="O2313" t="s">
        <v>325</v>
      </c>
      <c r="P2313" t="s">
        <v>253</v>
      </c>
      <c r="Q2313" t="s">
        <v>253</v>
      </c>
      <c r="R2313" t="s">
        <v>233</v>
      </c>
      <c r="S2313" t="s">
        <v>229</v>
      </c>
      <c r="T2313" t="n">
        <v>5</v>
      </c>
    </row>
    <row r="2314" spans="1:20">
      <c r="A2314" s="1" t="n">
        <v>38868</v>
      </c>
      <c r="B2314" t="s">
        <v>323</v>
      </c>
      <c r="C2314" t="n">
        <v>65</v>
      </c>
      <c r="D2314" t="n">
        <v>20</v>
      </c>
      <c r="E2314" t="s">
        <v>52</v>
      </c>
      <c r="F2314" t="n">
        <v>3201</v>
      </c>
      <c r="G2314" t="s">
        <v>228</v>
      </c>
      <c r="H2314" t="s">
        <v>229</v>
      </c>
      <c r="I2314" t="n">
        <v>5</v>
      </c>
      <c r="J2314" t="n">
        <v>280</v>
      </c>
      <c r="K2314" t="s">
        <v>251</v>
      </c>
      <c r="L2314" t="n">
        <v>210</v>
      </c>
      <c r="M2314" t="n">
        <v>0.03</v>
      </c>
      <c r="N2314" t="n">
        <v>16.1</v>
      </c>
      <c r="O2314" t="s">
        <v>323</v>
      </c>
      <c r="P2314" t="s">
        <v>347</v>
      </c>
      <c r="Q2314" t="s">
        <v>347</v>
      </c>
      <c r="R2314" t="s">
        <v>233</v>
      </c>
      <c r="S2314" t="s">
        <v>229</v>
      </c>
      <c r="T2314" t="n">
        <v>5</v>
      </c>
    </row>
    <row r="2315" spans="1:20">
      <c r="A2315" s="1" t="n">
        <v>38868</v>
      </c>
      <c r="B2315" t="s">
        <v>323</v>
      </c>
      <c r="C2315" t="n">
        <v>5</v>
      </c>
      <c r="D2315" t="n">
        <v>20</v>
      </c>
      <c r="E2315" t="s">
        <v>52</v>
      </c>
      <c r="F2315" t="n">
        <v>3201</v>
      </c>
      <c r="G2315" t="s">
        <v>228</v>
      </c>
      <c r="H2315" t="s">
        <v>229</v>
      </c>
      <c r="I2315" t="n">
        <v>5</v>
      </c>
      <c r="J2315" t="n">
        <v>875</v>
      </c>
      <c r="K2315" t="s">
        <v>305</v>
      </c>
      <c r="L2315" t="n">
        <v>252</v>
      </c>
      <c r="M2315" t="n">
        <v>0.05</v>
      </c>
      <c r="N2315" t="n">
        <v>41.5</v>
      </c>
      <c r="O2315" t="s">
        <v>323</v>
      </c>
      <c r="P2315" t="s">
        <v>347</v>
      </c>
      <c r="Q2315" t="s">
        <v>347</v>
      </c>
      <c r="R2315" t="s">
        <v>233</v>
      </c>
      <c r="S2315" t="s">
        <v>229</v>
      </c>
      <c r="T2315" t="n">
        <v>5</v>
      </c>
    </row>
    <row r="2316" spans="1:20">
      <c r="A2316" s="1" t="n">
        <v>38868</v>
      </c>
      <c r="B2316" t="s">
        <v>323</v>
      </c>
      <c r="C2316" t="n">
        <v>6</v>
      </c>
      <c r="D2316" t="n">
        <v>20</v>
      </c>
      <c r="E2316" t="s">
        <v>52</v>
      </c>
      <c r="F2316" t="n">
        <v>3201</v>
      </c>
      <c r="G2316" t="s">
        <v>228</v>
      </c>
      <c r="H2316" t="s">
        <v>229</v>
      </c>
      <c r="I2316" t="n">
        <v>5</v>
      </c>
      <c r="J2316" t="n">
        <v>945</v>
      </c>
      <c r="K2316" t="s">
        <v>282</v>
      </c>
      <c r="L2316" t="n">
        <v>434</v>
      </c>
      <c r="M2316" t="n">
        <v>0.07000000000000001</v>
      </c>
      <c r="N2316" t="n">
        <v>36.5</v>
      </c>
      <c r="O2316" t="s">
        <v>323</v>
      </c>
      <c r="P2316" t="s">
        <v>347</v>
      </c>
      <c r="Q2316" t="s">
        <v>347</v>
      </c>
      <c r="R2316" t="s">
        <v>233</v>
      </c>
      <c r="S2316" t="s">
        <v>229</v>
      </c>
      <c r="T2316" t="n">
        <v>5</v>
      </c>
    </row>
    <row r="2317" spans="1:20">
      <c r="A2317" s="1" t="n">
        <v>38868</v>
      </c>
      <c r="B2317" t="s">
        <v>323</v>
      </c>
      <c r="C2317" t="n">
        <v>7</v>
      </c>
      <c r="D2317" t="n">
        <v>20</v>
      </c>
      <c r="E2317" t="s">
        <v>52</v>
      </c>
      <c r="F2317" t="n">
        <v>3201</v>
      </c>
      <c r="G2317" t="s">
        <v>228</v>
      </c>
      <c r="H2317" t="s">
        <v>229</v>
      </c>
      <c r="I2317" t="n">
        <v>5</v>
      </c>
      <c r="J2317" t="n">
        <v>945</v>
      </c>
      <c r="K2317" t="s">
        <v>282</v>
      </c>
      <c r="L2317" t="n">
        <v>191</v>
      </c>
      <c r="M2317" t="n">
        <v>0.06</v>
      </c>
      <c r="N2317" t="n">
        <v>36.7</v>
      </c>
      <c r="O2317" t="s">
        <v>323</v>
      </c>
      <c r="P2317" t="s">
        <v>347</v>
      </c>
      <c r="Q2317" t="s">
        <v>347</v>
      </c>
      <c r="R2317" t="s">
        <v>233</v>
      </c>
      <c r="S2317" t="s">
        <v>229</v>
      </c>
      <c r="T2317" t="n">
        <v>5</v>
      </c>
    </row>
    <row r="2318" spans="1:20">
      <c r="A2318" s="1" t="n">
        <v>38868</v>
      </c>
      <c r="B2318" t="s">
        <v>323</v>
      </c>
      <c r="C2318" t="n">
        <v>8</v>
      </c>
      <c r="D2318" t="n">
        <v>20</v>
      </c>
      <c r="E2318" t="s">
        <v>52</v>
      </c>
      <c r="F2318" t="n">
        <v>3201</v>
      </c>
      <c r="G2318" t="s">
        <v>228</v>
      </c>
      <c r="H2318" t="s">
        <v>229</v>
      </c>
      <c r="I2318" t="n">
        <v>5</v>
      </c>
      <c r="J2318" t="n">
        <v>945</v>
      </c>
      <c r="K2318" t="s">
        <v>282</v>
      </c>
      <c r="L2318" t="n">
        <v>294</v>
      </c>
      <c r="M2318" t="n">
        <v>0.02</v>
      </c>
      <c r="N2318" t="n">
        <v>40.9</v>
      </c>
      <c r="O2318" t="s">
        <v>323</v>
      </c>
      <c r="P2318" t="s">
        <v>347</v>
      </c>
      <c r="Q2318" t="s">
        <v>347</v>
      </c>
      <c r="R2318" t="s">
        <v>233</v>
      </c>
      <c r="S2318" t="s">
        <v>229</v>
      </c>
      <c r="T2318" t="n">
        <v>5</v>
      </c>
    </row>
    <row r="2319" spans="1:20">
      <c r="A2319" s="1" t="n">
        <v>38868</v>
      </c>
      <c r="B2319" t="s">
        <v>349</v>
      </c>
      <c r="C2319" t="n">
        <v>2</v>
      </c>
      <c r="D2319" t="n">
        <v>141</v>
      </c>
      <c r="E2319" t="s">
        <v>54</v>
      </c>
      <c r="F2319" t="n">
        <v>3201</v>
      </c>
      <c r="G2319" t="s">
        <v>228</v>
      </c>
      <c r="H2319" t="s">
        <v>229</v>
      </c>
      <c r="I2319" t="n">
        <v>5</v>
      </c>
      <c r="J2319" t="n">
        <v>330</v>
      </c>
      <c r="K2319" t="s">
        <v>350</v>
      </c>
      <c r="L2319" t="n">
        <v>90</v>
      </c>
      <c r="M2319" t="n">
        <v>0</v>
      </c>
      <c r="N2319" t="n">
        <v>0</v>
      </c>
      <c r="O2319" t="s">
        <v>351</v>
      </c>
      <c r="P2319" t="s">
        <v>352</v>
      </c>
      <c r="Q2319" t="s">
        <v>352</v>
      </c>
      <c r="R2319" t="s">
        <v>233</v>
      </c>
      <c r="S2319" t="s">
        <v>229</v>
      </c>
      <c r="T2319" t="n">
        <v>5</v>
      </c>
    </row>
    <row r="2320" spans="1:20">
      <c r="A2320" s="1" t="n">
        <v>38868</v>
      </c>
      <c r="B2320" t="s">
        <v>341</v>
      </c>
      <c r="C2320" t="n">
        <v>1</v>
      </c>
      <c r="D2320" t="n">
        <v>231</v>
      </c>
      <c r="E2320" t="s">
        <v>342</v>
      </c>
      <c r="F2320" t="n">
        <v>3204</v>
      </c>
      <c r="G2320" t="s">
        <v>344</v>
      </c>
      <c r="H2320" t="s">
        <v>229</v>
      </c>
      <c r="I2320" t="n">
        <v>5</v>
      </c>
      <c r="J2320" t="n">
        <v>670</v>
      </c>
      <c r="K2320" t="s">
        <v>336</v>
      </c>
      <c r="L2320" t="n">
        <v>11</v>
      </c>
      <c r="M2320" t="n">
        <v>0</v>
      </c>
      <c r="N2320" t="n">
        <v>0</v>
      </c>
    </row>
    <row r="2321" spans="1:20">
      <c r="A2321" s="1" t="n">
        <v>38868</v>
      </c>
      <c r="B2321" t="s">
        <v>325</v>
      </c>
      <c r="C2321" t="n">
        <v>6</v>
      </c>
      <c r="D2321" t="n">
        <v>20</v>
      </c>
      <c r="E2321" t="s">
        <v>52</v>
      </c>
      <c r="F2321" t="n">
        <v>3201</v>
      </c>
      <c r="G2321" t="s">
        <v>228</v>
      </c>
      <c r="H2321" t="s">
        <v>229</v>
      </c>
      <c r="I2321" t="n">
        <v>5</v>
      </c>
      <c r="J2321" t="n">
        <v>232</v>
      </c>
      <c r="K2321" t="s">
        <v>266</v>
      </c>
      <c r="L2321" t="n">
        <v>301</v>
      </c>
      <c r="M2321" t="n">
        <v>0.08</v>
      </c>
      <c r="N2321" t="n">
        <v>38.1</v>
      </c>
      <c r="O2321" t="s">
        <v>325</v>
      </c>
      <c r="P2321" t="s">
        <v>253</v>
      </c>
      <c r="Q2321" t="s">
        <v>253</v>
      </c>
      <c r="R2321" t="s">
        <v>233</v>
      </c>
      <c r="S2321" t="s">
        <v>229</v>
      </c>
      <c r="T2321" t="n">
        <v>5</v>
      </c>
    </row>
    <row r="2322" spans="1:20">
      <c r="A2322" s="1" t="n">
        <v>38868</v>
      </c>
      <c r="B2322" t="s">
        <v>325</v>
      </c>
      <c r="C2322" t="n">
        <v>1</v>
      </c>
      <c r="D2322" t="n">
        <v>20</v>
      </c>
      <c r="E2322" t="s">
        <v>52</v>
      </c>
      <c r="F2322" t="n">
        <v>3201</v>
      </c>
      <c r="G2322" t="s">
        <v>228</v>
      </c>
      <c r="H2322" t="s">
        <v>229</v>
      </c>
      <c r="I2322" t="n">
        <v>5</v>
      </c>
      <c r="J2322" t="n">
        <v>458</v>
      </c>
      <c r="K2322" t="s">
        <v>230</v>
      </c>
      <c r="L2322" t="n">
        <v>135</v>
      </c>
      <c r="M2322" t="n">
        <v>0.23</v>
      </c>
      <c r="N2322" t="n">
        <v>20</v>
      </c>
      <c r="O2322" t="s">
        <v>325</v>
      </c>
      <c r="P2322" t="s">
        <v>253</v>
      </c>
      <c r="Q2322" t="s">
        <v>253</v>
      </c>
      <c r="R2322" t="s">
        <v>233</v>
      </c>
      <c r="S2322" t="s">
        <v>229</v>
      </c>
      <c r="T2322" t="n">
        <v>5</v>
      </c>
    </row>
    <row r="2323" spans="1:20">
      <c r="A2323" s="1" t="n">
        <v>38868</v>
      </c>
      <c r="B2323" t="s">
        <v>325</v>
      </c>
      <c r="C2323" t="n">
        <v>5</v>
      </c>
      <c r="D2323" t="n">
        <v>20</v>
      </c>
      <c r="E2323" t="s">
        <v>52</v>
      </c>
      <c r="F2323" t="n">
        <v>3201</v>
      </c>
      <c r="G2323" t="s">
        <v>228</v>
      </c>
      <c r="H2323" t="s">
        <v>229</v>
      </c>
      <c r="I2323" t="n">
        <v>5</v>
      </c>
      <c r="J2323" t="n">
        <v>458</v>
      </c>
      <c r="K2323" t="s">
        <v>230</v>
      </c>
      <c r="L2323" t="n">
        <v>337</v>
      </c>
      <c r="M2323" t="n">
        <v>0.23</v>
      </c>
      <c r="N2323" t="n">
        <v>21.4</v>
      </c>
      <c r="O2323" t="s">
        <v>325</v>
      </c>
      <c r="P2323" t="s">
        <v>253</v>
      </c>
      <c r="Q2323" t="s">
        <v>253</v>
      </c>
      <c r="R2323" t="s">
        <v>233</v>
      </c>
      <c r="S2323" t="s">
        <v>229</v>
      </c>
      <c r="T2323" t="n">
        <v>5</v>
      </c>
    </row>
    <row r="2324" spans="1:20">
      <c r="A2324" s="1" t="n">
        <v>38868</v>
      </c>
      <c r="B2324" t="s">
        <v>325</v>
      </c>
      <c r="C2324" t="n">
        <v>3</v>
      </c>
      <c r="D2324" t="n">
        <v>20</v>
      </c>
      <c r="E2324" t="s">
        <v>52</v>
      </c>
      <c r="F2324" t="n">
        <v>3201</v>
      </c>
      <c r="G2324" t="s">
        <v>228</v>
      </c>
      <c r="H2324" t="s">
        <v>229</v>
      </c>
      <c r="I2324" t="n">
        <v>5</v>
      </c>
      <c r="J2324" t="n">
        <v>670</v>
      </c>
      <c r="K2324" t="s">
        <v>336</v>
      </c>
      <c r="L2324" t="n">
        <v>956</v>
      </c>
      <c r="M2324" t="n">
        <v>0.1</v>
      </c>
      <c r="N2324" t="n">
        <v>38.8</v>
      </c>
      <c r="O2324" t="s">
        <v>325</v>
      </c>
      <c r="P2324" t="s">
        <v>253</v>
      </c>
      <c r="Q2324" t="s">
        <v>253</v>
      </c>
      <c r="R2324" t="s">
        <v>233</v>
      </c>
      <c r="S2324" t="s">
        <v>229</v>
      </c>
      <c r="T2324" t="n">
        <v>5</v>
      </c>
    </row>
    <row r="2325" spans="1:20">
      <c r="A2325" s="1" t="n">
        <v>38868</v>
      </c>
      <c r="B2325" t="s">
        <v>325</v>
      </c>
      <c r="C2325" t="n">
        <v>4</v>
      </c>
      <c r="D2325" t="n">
        <v>20</v>
      </c>
      <c r="E2325" t="s">
        <v>52</v>
      </c>
      <c r="F2325" t="n">
        <v>3201</v>
      </c>
      <c r="G2325" t="s">
        <v>228</v>
      </c>
      <c r="H2325" t="s">
        <v>229</v>
      </c>
      <c r="I2325" t="n">
        <v>5</v>
      </c>
      <c r="J2325" t="n">
        <v>785</v>
      </c>
      <c r="K2325" t="s">
        <v>259</v>
      </c>
      <c r="L2325" t="n">
        <v>1000</v>
      </c>
      <c r="M2325" t="n">
        <v>1.11</v>
      </c>
      <c r="N2325" t="n">
        <v>39</v>
      </c>
      <c r="O2325" t="s">
        <v>325</v>
      </c>
      <c r="P2325" t="s">
        <v>253</v>
      </c>
      <c r="Q2325" t="s">
        <v>253</v>
      </c>
      <c r="R2325" t="s">
        <v>233</v>
      </c>
      <c r="S2325" t="s">
        <v>229</v>
      </c>
      <c r="T2325" t="n">
        <v>5</v>
      </c>
    </row>
    <row r="2326" spans="1:20">
      <c r="A2326" s="1" t="n">
        <v>38868</v>
      </c>
      <c r="B2326" t="s">
        <v>325</v>
      </c>
      <c r="C2326" t="n">
        <v>2</v>
      </c>
      <c r="D2326" t="n">
        <v>20</v>
      </c>
      <c r="E2326" t="s">
        <v>52</v>
      </c>
      <c r="F2326" t="n">
        <v>3201</v>
      </c>
      <c r="G2326" t="s">
        <v>228</v>
      </c>
      <c r="H2326" t="s">
        <v>229</v>
      </c>
      <c r="I2326" t="n">
        <v>5</v>
      </c>
      <c r="J2326" t="n">
        <v>232</v>
      </c>
      <c r="K2326" t="s">
        <v>266</v>
      </c>
      <c r="L2326" t="n">
        <v>128</v>
      </c>
      <c r="M2326" t="n">
        <v>0.07000000000000001</v>
      </c>
      <c r="N2326" t="n">
        <v>37.1</v>
      </c>
      <c r="O2326" t="s">
        <v>325</v>
      </c>
      <c r="P2326" t="s">
        <v>253</v>
      </c>
      <c r="Q2326" t="s">
        <v>253</v>
      </c>
      <c r="R2326" t="s">
        <v>233</v>
      </c>
      <c r="S2326" t="s">
        <v>229</v>
      </c>
      <c r="T2326" t="n">
        <v>5</v>
      </c>
    </row>
    <row r="2327" spans="1:20">
      <c r="A2327" s="1" t="n">
        <v>38898</v>
      </c>
      <c r="B2327" t="s">
        <v>323</v>
      </c>
      <c r="C2327" t="n">
        <v>165</v>
      </c>
      <c r="D2327" t="n">
        <v>20</v>
      </c>
      <c r="E2327" t="s">
        <v>52</v>
      </c>
      <c r="F2327" t="n">
        <v>3201</v>
      </c>
      <c r="G2327" t="s">
        <v>228</v>
      </c>
      <c r="H2327" t="s">
        <v>229</v>
      </c>
      <c r="I2327" t="n">
        <v>5</v>
      </c>
      <c r="J2327" t="n">
        <v>945</v>
      </c>
      <c r="K2327" t="s">
        <v>282</v>
      </c>
      <c r="L2327" t="n">
        <v>288</v>
      </c>
      <c r="M2327" t="n">
        <v>0.07000000000000001</v>
      </c>
      <c r="N2327" t="n">
        <v>36.2</v>
      </c>
      <c r="O2327" t="s">
        <v>323</v>
      </c>
      <c r="P2327" t="s">
        <v>347</v>
      </c>
      <c r="Q2327" t="s">
        <v>347</v>
      </c>
      <c r="R2327" t="s">
        <v>233</v>
      </c>
      <c r="S2327" t="s">
        <v>229</v>
      </c>
      <c r="T2327" t="n">
        <v>5</v>
      </c>
    </row>
    <row r="2328" spans="1:20">
      <c r="A2328" s="1" t="n">
        <v>38898</v>
      </c>
      <c r="B2328" t="s">
        <v>323</v>
      </c>
      <c r="C2328" t="n">
        <v>166</v>
      </c>
      <c r="D2328" t="n">
        <v>20</v>
      </c>
      <c r="E2328" t="s">
        <v>52</v>
      </c>
      <c r="F2328" t="n">
        <v>3201</v>
      </c>
      <c r="G2328" t="s">
        <v>228</v>
      </c>
      <c r="H2328" t="s">
        <v>229</v>
      </c>
      <c r="I2328" t="n">
        <v>5</v>
      </c>
      <c r="J2328" t="n">
        <v>945</v>
      </c>
      <c r="K2328" t="s">
        <v>282</v>
      </c>
      <c r="L2328" t="n">
        <v>326</v>
      </c>
      <c r="M2328" t="n">
        <v>0.02</v>
      </c>
      <c r="N2328" t="n">
        <v>40.7</v>
      </c>
      <c r="O2328" t="s">
        <v>323</v>
      </c>
      <c r="P2328" t="s">
        <v>347</v>
      </c>
      <c r="Q2328" t="s">
        <v>347</v>
      </c>
      <c r="R2328" t="s">
        <v>233</v>
      </c>
      <c r="S2328" t="s">
        <v>229</v>
      </c>
      <c r="T2328" t="n">
        <v>5</v>
      </c>
    </row>
    <row r="2329" spans="1:20">
      <c r="A2329" s="1" t="n">
        <v>38898</v>
      </c>
      <c r="B2329" t="s">
        <v>323</v>
      </c>
      <c r="C2329" t="n">
        <v>167</v>
      </c>
      <c r="D2329" t="n">
        <v>20</v>
      </c>
      <c r="E2329" t="s">
        <v>52</v>
      </c>
      <c r="F2329" t="n">
        <v>3201</v>
      </c>
      <c r="G2329" t="s">
        <v>228</v>
      </c>
      <c r="H2329" t="s">
        <v>229</v>
      </c>
      <c r="I2329" t="n">
        <v>5</v>
      </c>
      <c r="J2329" t="n">
        <v>945</v>
      </c>
      <c r="K2329" t="s">
        <v>282</v>
      </c>
      <c r="L2329" t="n">
        <v>354</v>
      </c>
      <c r="M2329" t="n">
        <v>0.06</v>
      </c>
      <c r="N2329" t="n">
        <v>36.4</v>
      </c>
      <c r="O2329" t="s">
        <v>323</v>
      </c>
      <c r="P2329" t="s">
        <v>347</v>
      </c>
      <c r="Q2329" t="s">
        <v>347</v>
      </c>
      <c r="R2329" t="s">
        <v>233</v>
      </c>
      <c r="S2329" t="s">
        <v>229</v>
      </c>
      <c r="T2329" t="n">
        <v>5</v>
      </c>
    </row>
    <row r="2330" spans="1:20">
      <c r="A2330" s="1" t="n">
        <v>38898</v>
      </c>
      <c r="B2330" t="s">
        <v>323</v>
      </c>
      <c r="C2330" t="n">
        <v>168</v>
      </c>
      <c r="D2330" t="n">
        <v>20</v>
      </c>
      <c r="E2330" t="s">
        <v>52</v>
      </c>
      <c r="F2330" t="n">
        <v>3201</v>
      </c>
      <c r="G2330" t="s">
        <v>228</v>
      </c>
      <c r="H2330" t="s">
        <v>229</v>
      </c>
      <c r="I2330" t="n">
        <v>5</v>
      </c>
      <c r="J2330" t="n">
        <v>945</v>
      </c>
      <c r="K2330" t="s">
        <v>282</v>
      </c>
      <c r="L2330" t="n">
        <v>360</v>
      </c>
      <c r="M2330" t="n">
        <v>0.06</v>
      </c>
      <c r="N2330" t="n">
        <v>36.6</v>
      </c>
      <c r="O2330" t="s">
        <v>323</v>
      </c>
      <c r="P2330" t="s">
        <v>347</v>
      </c>
      <c r="Q2330" t="s">
        <v>347</v>
      </c>
      <c r="R2330" t="s">
        <v>233</v>
      </c>
      <c r="S2330" t="s">
        <v>229</v>
      </c>
      <c r="T2330" t="n">
        <v>5</v>
      </c>
    </row>
    <row r="2331" spans="1:20">
      <c r="A2331" s="1" t="n">
        <v>38898</v>
      </c>
      <c r="B2331" t="s">
        <v>323</v>
      </c>
      <c r="C2331" t="n">
        <v>169</v>
      </c>
      <c r="D2331" t="n">
        <v>20</v>
      </c>
      <c r="E2331" t="s">
        <v>52</v>
      </c>
      <c r="F2331" t="n">
        <v>3201</v>
      </c>
      <c r="G2331" t="s">
        <v>228</v>
      </c>
      <c r="H2331" t="s">
        <v>229</v>
      </c>
      <c r="I2331" t="n">
        <v>5</v>
      </c>
      <c r="J2331" t="n">
        <v>945</v>
      </c>
      <c r="K2331" t="s">
        <v>282</v>
      </c>
      <c r="L2331" t="n">
        <v>416</v>
      </c>
      <c r="M2331" t="n">
        <v>0.08</v>
      </c>
      <c r="N2331" t="n">
        <v>35.9</v>
      </c>
      <c r="O2331" t="s">
        <v>323</v>
      </c>
      <c r="P2331" t="s">
        <v>347</v>
      </c>
      <c r="Q2331" t="s">
        <v>347</v>
      </c>
      <c r="R2331" t="s">
        <v>233</v>
      </c>
      <c r="S2331" t="s">
        <v>229</v>
      </c>
      <c r="T2331" t="n">
        <v>5</v>
      </c>
    </row>
    <row r="2332" spans="1:20">
      <c r="A2332" s="1" t="n">
        <v>38898</v>
      </c>
      <c r="B2332" t="s">
        <v>323</v>
      </c>
      <c r="C2332" t="n">
        <v>189</v>
      </c>
      <c r="D2332" t="n">
        <v>138</v>
      </c>
      <c r="E2332" t="s">
        <v>332</v>
      </c>
      <c r="F2332" t="n">
        <v>3201</v>
      </c>
      <c r="G2332" t="s">
        <v>228</v>
      </c>
      <c r="H2332" t="s">
        <v>229</v>
      </c>
      <c r="I2332" t="n">
        <v>5</v>
      </c>
      <c r="K2332" t="s">
        <v>338</v>
      </c>
      <c r="L2332" t="n">
        <v>142</v>
      </c>
      <c r="M2332" t="n">
        <v>0</v>
      </c>
      <c r="N2332" t="n">
        <v>0</v>
      </c>
      <c r="O2332" t="s">
        <v>323</v>
      </c>
      <c r="P2332" t="s">
        <v>232</v>
      </c>
      <c r="Q2332" t="s">
        <v>232</v>
      </c>
      <c r="R2332" t="s">
        <v>233</v>
      </c>
      <c r="S2332" t="s">
        <v>229</v>
      </c>
      <c r="T2332" t="n">
        <v>5</v>
      </c>
    </row>
    <row r="2333" spans="1:20">
      <c r="A2333" s="1" t="n">
        <v>38898</v>
      </c>
      <c r="B2333" t="s">
        <v>323</v>
      </c>
      <c r="C2333" t="n">
        <v>192</v>
      </c>
      <c r="D2333" t="n">
        <v>141</v>
      </c>
      <c r="E2333" t="s">
        <v>54</v>
      </c>
      <c r="F2333" t="n">
        <v>3201</v>
      </c>
      <c r="G2333" t="s">
        <v>228</v>
      </c>
      <c r="H2333" t="s">
        <v>229</v>
      </c>
      <c r="I2333" t="n">
        <v>5</v>
      </c>
      <c r="J2333" t="n">
        <v>887</v>
      </c>
      <c r="K2333" t="s">
        <v>272</v>
      </c>
      <c r="L2333" t="n">
        <v>25</v>
      </c>
      <c r="M2333" t="n">
        <v>0</v>
      </c>
      <c r="N2333" t="n">
        <v>0</v>
      </c>
      <c r="O2333" t="s">
        <v>323</v>
      </c>
      <c r="P2333" t="s">
        <v>232</v>
      </c>
      <c r="Q2333" t="s">
        <v>232</v>
      </c>
      <c r="R2333" t="s">
        <v>233</v>
      </c>
      <c r="S2333" t="s">
        <v>229</v>
      </c>
      <c r="T2333" t="n">
        <v>5</v>
      </c>
    </row>
    <row r="2334" spans="1:20">
      <c r="A2334" s="1" t="n">
        <v>38898</v>
      </c>
      <c r="B2334" t="s">
        <v>323</v>
      </c>
      <c r="C2334" t="n">
        <v>193</v>
      </c>
      <c r="D2334" t="n">
        <v>141</v>
      </c>
      <c r="E2334" t="s">
        <v>54</v>
      </c>
      <c r="F2334" t="n">
        <v>3201</v>
      </c>
      <c r="G2334" t="s">
        <v>228</v>
      </c>
      <c r="H2334" t="s">
        <v>229</v>
      </c>
      <c r="I2334" t="n">
        <v>5</v>
      </c>
      <c r="J2334" t="n">
        <v>887</v>
      </c>
      <c r="K2334" t="s">
        <v>272</v>
      </c>
      <c r="L2334" t="n">
        <v>58</v>
      </c>
      <c r="M2334" t="n">
        <v>0</v>
      </c>
      <c r="N2334" t="n">
        <v>0</v>
      </c>
      <c r="O2334" t="s">
        <v>323</v>
      </c>
      <c r="P2334" t="s">
        <v>232</v>
      </c>
      <c r="Q2334" t="s">
        <v>232</v>
      </c>
      <c r="R2334" t="s">
        <v>233</v>
      </c>
      <c r="S2334" t="s">
        <v>229</v>
      </c>
      <c r="T2334" t="n">
        <v>5</v>
      </c>
    </row>
    <row r="2335" spans="1:20">
      <c r="A2335" s="1" t="n">
        <v>38898</v>
      </c>
      <c r="B2335" t="s">
        <v>323</v>
      </c>
      <c r="C2335" t="n">
        <v>109</v>
      </c>
      <c r="D2335" t="n">
        <v>20</v>
      </c>
      <c r="E2335" t="s">
        <v>52</v>
      </c>
      <c r="F2335" t="n">
        <v>3201</v>
      </c>
      <c r="G2335" t="s">
        <v>228</v>
      </c>
      <c r="H2335" t="s">
        <v>229</v>
      </c>
      <c r="I2335" t="n">
        <v>5</v>
      </c>
      <c r="J2335" t="n">
        <v>280</v>
      </c>
      <c r="K2335" t="s">
        <v>251</v>
      </c>
      <c r="L2335" t="n">
        <v>149</v>
      </c>
      <c r="M2335" t="n">
        <v>0.28</v>
      </c>
      <c r="N2335" t="n">
        <v>16.1</v>
      </c>
      <c r="O2335" t="s">
        <v>323</v>
      </c>
      <c r="P2335" t="s">
        <v>347</v>
      </c>
      <c r="Q2335" t="s">
        <v>347</v>
      </c>
      <c r="R2335" t="s">
        <v>233</v>
      </c>
      <c r="S2335" t="s">
        <v>229</v>
      </c>
      <c r="T2335" t="n">
        <v>5</v>
      </c>
    </row>
    <row r="2336" spans="1:20">
      <c r="A2336" s="1" t="n">
        <v>38898</v>
      </c>
      <c r="B2336" t="s">
        <v>341</v>
      </c>
      <c r="C2336" t="n">
        <v>1</v>
      </c>
      <c r="D2336" t="n">
        <v>231</v>
      </c>
      <c r="E2336" t="s">
        <v>342</v>
      </c>
      <c r="F2336" t="n">
        <v>3202</v>
      </c>
      <c r="G2336" t="s">
        <v>275</v>
      </c>
      <c r="H2336" t="s">
        <v>229</v>
      </c>
      <c r="I2336" t="n">
        <v>5</v>
      </c>
      <c r="J2336" t="n">
        <v>670</v>
      </c>
      <c r="K2336" t="s">
        <v>336</v>
      </c>
      <c r="L2336" t="n">
        <v>20</v>
      </c>
      <c r="M2336" t="n">
        <v>0</v>
      </c>
      <c r="N2336" t="n">
        <v>0</v>
      </c>
    </row>
    <row r="2337" spans="1:20">
      <c r="A2337" s="1" t="n">
        <v>38898</v>
      </c>
      <c r="B2337" t="s">
        <v>341</v>
      </c>
      <c r="C2337" t="n">
        <v>2</v>
      </c>
      <c r="D2337" t="n">
        <v>231</v>
      </c>
      <c r="E2337" t="s">
        <v>342</v>
      </c>
      <c r="F2337" t="n">
        <v>3203</v>
      </c>
      <c r="G2337" t="s">
        <v>343</v>
      </c>
      <c r="H2337" t="s">
        <v>229</v>
      </c>
      <c r="I2337" t="n">
        <v>5</v>
      </c>
      <c r="J2337" t="n">
        <v>670</v>
      </c>
      <c r="K2337" t="s">
        <v>336</v>
      </c>
      <c r="L2337" t="n">
        <v>14</v>
      </c>
      <c r="M2337" t="n">
        <v>0</v>
      </c>
      <c r="N2337" t="n">
        <v>0</v>
      </c>
    </row>
    <row r="2338" spans="1:20">
      <c r="A2338" s="1" t="n">
        <v>38898</v>
      </c>
      <c r="B2338" t="s">
        <v>326</v>
      </c>
      <c r="C2338" t="n">
        <v>1</v>
      </c>
      <c r="D2338" t="n">
        <v>215</v>
      </c>
      <c r="E2338" t="s">
        <v>234</v>
      </c>
      <c r="F2338" t="n">
        <v>3201</v>
      </c>
      <c r="G2338" t="s">
        <v>228</v>
      </c>
      <c r="H2338" t="s">
        <v>229</v>
      </c>
      <c r="I2338" t="n">
        <v>5</v>
      </c>
      <c r="K2338" t="s">
        <v>338</v>
      </c>
      <c r="L2338" t="n">
        <v>312</v>
      </c>
      <c r="M2338" t="n">
        <v>0</v>
      </c>
      <c r="N2338" t="n">
        <v>0</v>
      </c>
    </row>
    <row r="2339" spans="1:20">
      <c r="A2339" s="1" t="n">
        <v>38898</v>
      </c>
      <c r="B2339" t="s">
        <v>355</v>
      </c>
      <c r="C2339" t="n">
        <v>8</v>
      </c>
      <c r="D2339" t="n">
        <v>141</v>
      </c>
      <c r="E2339" t="s">
        <v>54</v>
      </c>
      <c r="F2339" t="n">
        <v>3201</v>
      </c>
      <c r="G2339" t="s">
        <v>228</v>
      </c>
      <c r="H2339" t="s">
        <v>229</v>
      </c>
      <c r="I2339" t="n">
        <v>5</v>
      </c>
      <c r="J2339" t="n">
        <v>887</v>
      </c>
      <c r="K2339" t="s">
        <v>272</v>
      </c>
      <c r="L2339" t="n">
        <v>58</v>
      </c>
      <c r="M2339" t="n">
        <v>0</v>
      </c>
      <c r="N2339" t="n">
        <v>0</v>
      </c>
      <c r="O2339" t="s">
        <v>323</v>
      </c>
      <c r="P2339" t="s">
        <v>232</v>
      </c>
      <c r="Q2339" t="s">
        <v>232</v>
      </c>
      <c r="R2339" t="s">
        <v>233</v>
      </c>
      <c r="S2339" t="s">
        <v>229</v>
      </c>
      <c r="T2339" t="n">
        <v>5</v>
      </c>
    </row>
    <row r="2340" spans="1:20">
      <c r="A2340" s="1" t="n">
        <v>38898</v>
      </c>
      <c r="B2340" t="s">
        <v>355</v>
      </c>
      <c r="C2340" t="n">
        <v>9</v>
      </c>
      <c r="D2340" t="n">
        <v>141</v>
      </c>
      <c r="E2340" t="s">
        <v>54</v>
      </c>
      <c r="F2340" t="n">
        <v>3203</v>
      </c>
      <c r="G2340" t="s">
        <v>343</v>
      </c>
      <c r="H2340" t="s">
        <v>229</v>
      </c>
      <c r="I2340" t="n">
        <v>5</v>
      </c>
      <c r="J2340" t="n">
        <v>887</v>
      </c>
      <c r="K2340" t="s">
        <v>272</v>
      </c>
      <c r="L2340" t="n">
        <v>25</v>
      </c>
      <c r="M2340" t="n">
        <v>0</v>
      </c>
      <c r="N2340" t="n">
        <v>0</v>
      </c>
      <c r="O2340" t="s">
        <v>323</v>
      </c>
      <c r="P2340" t="s">
        <v>356</v>
      </c>
      <c r="Q2340" t="s">
        <v>356</v>
      </c>
      <c r="R2340" t="s">
        <v>233</v>
      </c>
      <c r="S2340" t="s">
        <v>229</v>
      </c>
      <c r="T2340" t="n">
        <v>5</v>
      </c>
    </row>
    <row r="2341" spans="1:20">
      <c r="A2341" s="1" t="n">
        <v>38898</v>
      </c>
      <c r="B2341" t="s">
        <v>325</v>
      </c>
      <c r="C2341" t="n">
        <v>1</v>
      </c>
      <c r="D2341" t="n">
        <v>20</v>
      </c>
      <c r="E2341" t="s">
        <v>52</v>
      </c>
      <c r="F2341" t="n">
        <v>3201</v>
      </c>
      <c r="G2341" t="s">
        <v>228</v>
      </c>
      <c r="H2341" t="s">
        <v>229</v>
      </c>
      <c r="I2341" t="n">
        <v>5</v>
      </c>
      <c r="J2341" t="n">
        <v>232</v>
      </c>
      <c r="K2341" t="s">
        <v>266</v>
      </c>
      <c r="L2341" t="n">
        <v>74</v>
      </c>
      <c r="M2341" t="n">
        <v>0.08</v>
      </c>
      <c r="N2341" t="n">
        <v>38.1</v>
      </c>
      <c r="O2341" t="s">
        <v>357</v>
      </c>
      <c r="P2341" t="s">
        <v>358</v>
      </c>
      <c r="Q2341" t="s">
        <v>358</v>
      </c>
      <c r="R2341" t="s">
        <v>359</v>
      </c>
      <c r="S2341" t="s">
        <v>360</v>
      </c>
      <c r="T2341" t="n">
        <v>5</v>
      </c>
    </row>
    <row r="2342" spans="1:20">
      <c r="A2342" s="1" t="n">
        <v>38898</v>
      </c>
      <c r="B2342" t="s">
        <v>325</v>
      </c>
      <c r="C2342" t="n">
        <v>6</v>
      </c>
      <c r="D2342" t="n">
        <v>20</v>
      </c>
      <c r="E2342" t="s">
        <v>52</v>
      </c>
      <c r="F2342" t="n">
        <v>3201</v>
      </c>
      <c r="G2342" t="s">
        <v>228</v>
      </c>
      <c r="H2342" t="s">
        <v>229</v>
      </c>
      <c r="I2342" t="n">
        <v>5</v>
      </c>
      <c r="J2342" t="n">
        <v>232</v>
      </c>
      <c r="K2342" t="s">
        <v>266</v>
      </c>
      <c r="L2342" t="n">
        <v>248</v>
      </c>
      <c r="M2342" t="n">
        <v>0.06</v>
      </c>
      <c r="N2342" t="n">
        <v>41.5</v>
      </c>
      <c r="O2342" t="s">
        <v>357</v>
      </c>
      <c r="P2342" t="s">
        <v>358</v>
      </c>
      <c r="Q2342" t="s">
        <v>358</v>
      </c>
      <c r="R2342" t="s">
        <v>359</v>
      </c>
      <c r="S2342" t="s">
        <v>360</v>
      </c>
      <c r="T2342" t="n">
        <v>5</v>
      </c>
    </row>
    <row r="2343" spans="1:20">
      <c r="A2343" s="1" t="n">
        <v>38898</v>
      </c>
      <c r="B2343" t="s">
        <v>325</v>
      </c>
      <c r="C2343" t="n">
        <v>3</v>
      </c>
      <c r="D2343" t="n">
        <v>20</v>
      </c>
      <c r="E2343" t="s">
        <v>52</v>
      </c>
      <c r="F2343" t="n">
        <v>3201</v>
      </c>
      <c r="G2343" t="s">
        <v>228</v>
      </c>
      <c r="H2343" t="s">
        <v>229</v>
      </c>
      <c r="I2343" t="n">
        <v>5</v>
      </c>
      <c r="J2343" t="n">
        <v>325</v>
      </c>
      <c r="K2343" t="s">
        <v>265</v>
      </c>
      <c r="L2343" t="n">
        <v>246</v>
      </c>
      <c r="M2343" t="n">
        <v>1.6</v>
      </c>
      <c r="N2343" t="n">
        <v>23.5</v>
      </c>
      <c r="O2343" t="s">
        <v>357</v>
      </c>
      <c r="P2343" t="s">
        <v>358</v>
      </c>
      <c r="Q2343" t="s">
        <v>358</v>
      </c>
      <c r="R2343" t="s">
        <v>359</v>
      </c>
      <c r="S2343" t="s">
        <v>360</v>
      </c>
      <c r="T2343" t="n">
        <v>5</v>
      </c>
    </row>
    <row r="2344" spans="1:20">
      <c r="A2344" s="1" t="n">
        <v>38898</v>
      </c>
      <c r="B2344" t="s">
        <v>325</v>
      </c>
      <c r="C2344" t="n">
        <v>2</v>
      </c>
      <c r="D2344" t="n">
        <v>20</v>
      </c>
      <c r="E2344" t="s">
        <v>52</v>
      </c>
      <c r="F2344" t="n">
        <v>3201</v>
      </c>
      <c r="G2344" t="s">
        <v>228</v>
      </c>
      <c r="H2344" t="s">
        <v>229</v>
      </c>
      <c r="I2344" t="n">
        <v>5</v>
      </c>
      <c r="J2344" t="n">
        <v>332</v>
      </c>
      <c r="K2344" t="s">
        <v>348</v>
      </c>
      <c r="L2344" t="n">
        <v>435</v>
      </c>
      <c r="M2344" t="n">
        <v>0.57</v>
      </c>
      <c r="N2344" t="n">
        <v>29.8</v>
      </c>
      <c r="O2344" t="s">
        <v>357</v>
      </c>
      <c r="P2344" t="s">
        <v>358</v>
      </c>
      <c r="Q2344" t="s">
        <v>358</v>
      </c>
      <c r="R2344" t="s">
        <v>359</v>
      </c>
      <c r="S2344" t="s">
        <v>360</v>
      </c>
      <c r="T2344" t="n">
        <v>5</v>
      </c>
    </row>
    <row r="2345" spans="1:20">
      <c r="A2345" s="1" t="n">
        <v>38898</v>
      </c>
      <c r="B2345" t="s">
        <v>325</v>
      </c>
      <c r="C2345" t="n">
        <v>5</v>
      </c>
      <c r="D2345" t="n">
        <v>20</v>
      </c>
      <c r="E2345" t="s">
        <v>52</v>
      </c>
      <c r="F2345" t="n">
        <v>3201</v>
      </c>
      <c r="G2345" t="s">
        <v>228</v>
      </c>
      <c r="H2345" t="s">
        <v>229</v>
      </c>
      <c r="I2345" t="n">
        <v>5</v>
      </c>
      <c r="J2345" t="n">
        <v>458</v>
      </c>
      <c r="K2345" t="s">
        <v>230</v>
      </c>
      <c r="L2345" t="n">
        <v>321</v>
      </c>
      <c r="M2345" t="n">
        <v>0.23</v>
      </c>
      <c r="N2345" t="n">
        <v>20</v>
      </c>
      <c r="O2345" t="s">
        <v>357</v>
      </c>
      <c r="P2345" t="s">
        <v>358</v>
      </c>
      <c r="Q2345" t="s">
        <v>358</v>
      </c>
      <c r="R2345" t="s">
        <v>359</v>
      </c>
      <c r="S2345" t="s">
        <v>360</v>
      </c>
      <c r="T2345" t="n">
        <v>5</v>
      </c>
    </row>
    <row r="2346" spans="1:20">
      <c r="A2346" s="1" t="n">
        <v>38898</v>
      </c>
      <c r="B2346" t="s">
        <v>325</v>
      </c>
      <c r="C2346" t="n">
        <v>4</v>
      </c>
      <c r="D2346" t="n">
        <v>20</v>
      </c>
      <c r="E2346" t="s">
        <v>52</v>
      </c>
      <c r="F2346" t="n">
        <v>3201</v>
      </c>
      <c r="G2346" t="s">
        <v>228</v>
      </c>
      <c r="H2346" t="s">
        <v>229</v>
      </c>
      <c r="I2346" t="n">
        <v>5</v>
      </c>
      <c r="J2346" t="n">
        <v>785</v>
      </c>
      <c r="K2346" t="s">
        <v>259</v>
      </c>
      <c r="L2346" t="n">
        <v>777</v>
      </c>
      <c r="M2346" t="n">
        <v>1.09</v>
      </c>
      <c r="N2346" t="n">
        <v>38</v>
      </c>
      <c r="O2346" t="s">
        <v>357</v>
      </c>
      <c r="P2346" t="s">
        <v>358</v>
      </c>
      <c r="Q2346" t="s">
        <v>358</v>
      </c>
      <c r="R2346" t="s">
        <v>359</v>
      </c>
      <c r="S2346" t="s">
        <v>360</v>
      </c>
      <c r="T2346" t="n">
        <v>5</v>
      </c>
    </row>
    <row r="2347" spans="1:20">
      <c r="A2347" s="1" t="n">
        <v>38929</v>
      </c>
      <c r="B2347" t="s">
        <v>361</v>
      </c>
      <c r="C2347" t="n">
        <v>5</v>
      </c>
      <c r="D2347" t="n">
        <v>141</v>
      </c>
      <c r="E2347" t="s">
        <v>54</v>
      </c>
      <c r="F2347" t="n">
        <v>3201</v>
      </c>
      <c r="G2347" t="s">
        <v>228</v>
      </c>
      <c r="H2347" t="s">
        <v>229</v>
      </c>
      <c r="I2347" t="n">
        <v>5</v>
      </c>
      <c r="J2347" t="n">
        <v>330</v>
      </c>
      <c r="K2347" t="s">
        <v>350</v>
      </c>
      <c r="L2347" t="n">
        <v>57</v>
      </c>
      <c r="M2347" t="n">
        <v>0</v>
      </c>
      <c r="N2347" t="n">
        <v>0</v>
      </c>
      <c r="O2347" t="s">
        <v>323</v>
      </c>
      <c r="P2347" t="s">
        <v>232</v>
      </c>
      <c r="Q2347" t="s">
        <v>232</v>
      </c>
      <c r="R2347" t="s">
        <v>233</v>
      </c>
      <c r="S2347" t="s">
        <v>229</v>
      </c>
      <c r="T2347" t="n">
        <v>5</v>
      </c>
    </row>
    <row r="2348" spans="1:20">
      <c r="A2348" s="1" t="n">
        <v>38929</v>
      </c>
      <c r="B2348" t="s">
        <v>361</v>
      </c>
      <c r="C2348" t="n">
        <v>6</v>
      </c>
      <c r="D2348" t="n">
        <v>141</v>
      </c>
      <c r="E2348" t="s">
        <v>54</v>
      </c>
      <c r="F2348" t="n">
        <v>3201</v>
      </c>
      <c r="G2348" t="s">
        <v>228</v>
      </c>
      <c r="H2348" t="s">
        <v>229</v>
      </c>
      <c r="I2348" t="n">
        <v>5</v>
      </c>
      <c r="J2348" t="n">
        <v>330</v>
      </c>
      <c r="K2348" t="s">
        <v>350</v>
      </c>
      <c r="L2348" t="n">
        <v>38</v>
      </c>
      <c r="M2348" t="n">
        <v>0</v>
      </c>
      <c r="N2348" t="n">
        <v>0</v>
      </c>
      <c r="O2348" t="s">
        <v>325</v>
      </c>
      <c r="P2348" t="s">
        <v>253</v>
      </c>
      <c r="Q2348" t="s">
        <v>253</v>
      </c>
      <c r="R2348" t="s">
        <v>233</v>
      </c>
      <c r="S2348" t="s">
        <v>229</v>
      </c>
      <c r="T2348" t="n">
        <v>5</v>
      </c>
    </row>
    <row r="2349" spans="1:20">
      <c r="A2349" s="1" t="n">
        <v>38929</v>
      </c>
      <c r="B2349" t="s">
        <v>323</v>
      </c>
      <c r="C2349" t="n">
        <v>3</v>
      </c>
      <c r="D2349" t="n">
        <v>20</v>
      </c>
      <c r="E2349" t="s">
        <v>52</v>
      </c>
      <c r="F2349" t="n">
        <v>3201</v>
      </c>
      <c r="G2349" t="s">
        <v>228</v>
      </c>
      <c r="H2349" t="s">
        <v>229</v>
      </c>
      <c r="I2349" t="n">
        <v>5</v>
      </c>
      <c r="J2349" t="n">
        <v>875</v>
      </c>
      <c r="K2349" t="s">
        <v>305</v>
      </c>
      <c r="L2349" t="n">
        <v>104</v>
      </c>
      <c r="M2349" t="n">
        <v>0.04</v>
      </c>
      <c r="N2349" t="n">
        <v>42</v>
      </c>
      <c r="O2349" t="s">
        <v>323</v>
      </c>
      <c r="P2349" t="s">
        <v>347</v>
      </c>
      <c r="Q2349" t="s">
        <v>347</v>
      </c>
      <c r="R2349" t="s">
        <v>233</v>
      </c>
      <c r="S2349" t="s">
        <v>229</v>
      </c>
      <c r="T2349" t="n">
        <v>5</v>
      </c>
    </row>
    <row r="2350" spans="1:20">
      <c r="A2350" s="1" t="n">
        <v>38929</v>
      </c>
      <c r="B2350" t="s">
        <v>323</v>
      </c>
      <c r="C2350" t="n">
        <v>5</v>
      </c>
      <c r="D2350" t="n">
        <v>20</v>
      </c>
      <c r="E2350" t="s">
        <v>52</v>
      </c>
      <c r="F2350" t="n">
        <v>3201</v>
      </c>
      <c r="G2350" t="s">
        <v>228</v>
      </c>
      <c r="H2350" t="s">
        <v>229</v>
      </c>
      <c r="I2350" t="n">
        <v>5</v>
      </c>
      <c r="J2350" t="n">
        <v>875</v>
      </c>
      <c r="K2350" t="s">
        <v>305</v>
      </c>
      <c r="L2350" t="n">
        <v>203</v>
      </c>
      <c r="M2350" t="n">
        <v>0.04</v>
      </c>
      <c r="N2350" t="n">
        <v>41.5</v>
      </c>
      <c r="O2350" t="s">
        <v>323</v>
      </c>
      <c r="P2350" t="s">
        <v>347</v>
      </c>
      <c r="Q2350" t="s">
        <v>347</v>
      </c>
      <c r="R2350" t="s">
        <v>233</v>
      </c>
      <c r="S2350" t="s">
        <v>229</v>
      </c>
      <c r="T2350" t="n">
        <v>5</v>
      </c>
    </row>
    <row r="2351" spans="1:20">
      <c r="A2351" s="1" t="n">
        <v>38929</v>
      </c>
      <c r="B2351" t="s">
        <v>323</v>
      </c>
      <c r="C2351" t="n">
        <v>2</v>
      </c>
      <c r="D2351" t="n">
        <v>20</v>
      </c>
      <c r="E2351" t="s">
        <v>52</v>
      </c>
      <c r="F2351" t="n">
        <v>3201</v>
      </c>
      <c r="G2351" t="s">
        <v>228</v>
      </c>
      <c r="H2351" t="s">
        <v>229</v>
      </c>
      <c r="I2351" t="n">
        <v>5</v>
      </c>
      <c r="J2351" t="n">
        <v>945</v>
      </c>
      <c r="K2351" t="s">
        <v>282</v>
      </c>
      <c r="L2351" t="n">
        <v>572</v>
      </c>
      <c r="M2351" t="n">
        <v>0.06</v>
      </c>
      <c r="N2351" t="n">
        <v>36.4</v>
      </c>
      <c r="O2351" t="s">
        <v>323</v>
      </c>
      <c r="P2351" t="s">
        <v>347</v>
      </c>
      <c r="Q2351" t="s">
        <v>347</v>
      </c>
      <c r="R2351" t="s">
        <v>233</v>
      </c>
      <c r="S2351" t="s">
        <v>229</v>
      </c>
      <c r="T2351" t="n">
        <v>5</v>
      </c>
    </row>
    <row r="2352" spans="1:20">
      <c r="A2352" s="1" t="n">
        <v>38929</v>
      </c>
      <c r="B2352" t="s">
        <v>323</v>
      </c>
      <c r="C2352" t="n">
        <v>4</v>
      </c>
      <c r="D2352" t="n">
        <v>20</v>
      </c>
      <c r="E2352" t="s">
        <v>52</v>
      </c>
      <c r="F2352" t="n">
        <v>3201</v>
      </c>
      <c r="G2352" t="s">
        <v>228</v>
      </c>
      <c r="H2352" t="s">
        <v>229</v>
      </c>
      <c r="I2352" t="n">
        <v>5</v>
      </c>
      <c r="J2352" t="n">
        <v>945</v>
      </c>
      <c r="K2352" t="s">
        <v>282</v>
      </c>
      <c r="L2352" t="n">
        <v>505</v>
      </c>
      <c r="M2352" t="n">
        <v>0.06</v>
      </c>
      <c r="N2352" t="n">
        <v>36.6</v>
      </c>
      <c r="O2352" t="s">
        <v>323</v>
      </c>
      <c r="P2352" t="s">
        <v>347</v>
      </c>
      <c r="Q2352" t="s">
        <v>347</v>
      </c>
      <c r="R2352" t="s">
        <v>233</v>
      </c>
      <c r="S2352" t="s">
        <v>229</v>
      </c>
      <c r="T2352" t="n">
        <v>5</v>
      </c>
    </row>
    <row r="2353" spans="1:20">
      <c r="A2353" s="1" t="n">
        <v>38929</v>
      </c>
      <c r="B2353" t="s">
        <v>323</v>
      </c>
      <c r="C2353" t="n">
        <v>61</v>
      </c>
      <c r="D2353" t="n">
        <v>20</v>
      </c>
      <c r="E2353" t="s">
        <v>52</v>
      </c>
      <c r="F2353" t="n">
        <v>3201</v>
      </c>
      <c r="G2353" t="s">
        <v>228</v>
      </c>
      <c r="H2353" t="s">
        <v>229</v>
      </c>
      <c r="I2353" t="n">
        <v>5</v>
      </c>
      <c r="J2353" t="n">
        <v>945</v>
      </c>
      <c r="K2353" t="s">
        <v>282</v>
      </c>
      <c r="L2353" t="n">
        <v>96</v>
      </c>
      <c r="M2353" t="n">
        <v>0.03</v>
      </c>
      <c r="N2353" t="n">
        <v>40.7</v>
      </c>
      <c r="O2353" t="s">
        <v>323</v>
      </c>
      <c r="P2353" t="s">
        <v>347</v>
      </c>
      <c r="Q2353" t="s">
        <v>347</v>
      </c>
      <c r="R2353" t="s">
        <v>233</v>
      </c>
      <c r="S2353" t="s">
        <v>229</v>
      </c>
      <c r="T2353" t="n">
        <v>5</v>
      </c>
    </row>
    <row r="2354" spans="1:20">
      <c r="A2354" s="1" t="n">
        <v>38929</v>
      </c>
      <c r="B2354" t="s">
        <v>323</v>
      </c>
      <c r="C2354" t="n">
        <v>23</v>
      </c>
      <c r="D2354" t="n">
        <v>508</v>
      </c>
      <c r="E2354" t="s">
        <v>246</v>
      </c>
      <c r="F2354" t="n">
        <v>3201</v>
      </c>
      <c r="G2354" t="s">
        <v>228</v>
      </c>
      <c r="H2354" t="s">
        <v>229</v>
      </c>
      <c r="I2354" t="n">
        <v>5</v>
      </c>
      <c r="J2354" t="n">
        <v>945</v>
      </c>
      <c r="K2354" t="s">
        <v>282</v>
      </c>
      <c r="L2354" t="n">
        <v>367</v>
      </c>
      <c r="M2354" t="n">
        <v>0.06</v>
      </c>
      <c r="N2354" t="n">
        <v>0</v>
      </c>
    </row>
    <row r="2355" spans="1:20">
      <c r="A2355" s="1" t="n">
        <v>38929</v>
      </c>
      <c r="B2355" t="s">
        <v>349</v>
      </c>
      <c r="C2355" t="n">
        <v>2</v>
      </c>
      <c r="D2355" t="n">
        <v>141</v>
      </c>
      <c r="E2355" t="s">
        <v>54</v>
      </c>
      <c r="F2355" t="n">
        <v>3201</v>
      </c>
      <c r="G2355" t="s">
        <v>228</v>
      </c>
      <c r="H2355" t="s">
        <v>229</v>
      </c>
      <c r="I2355" t="n">
        <v>5</v>
      </c>
      <c r="J2355" t="n">
        <v>330</v>
      </c>
      <c r="K2355" t="s">
        <v>350</v>
      </c>
      <c r="L2355" t="n">
        <v>79</v>
      </c>
      <c r="M2355" t="n">
        <v>0</v>
      </c>
      <c r="N2355" t="n">
        <v>0</v>
      </c>
      <c r="O2355" t="s">
        <v>351</v>
      </c>
      <c r="P2355" t="s">
        <v>352</v>
      </c>
      <c r="Q2355" t="s">
        <v>352</v>
      </c>
      <c r="R2355" t="s">
        <v>233</v>
      </c>
      <c r="S2355" t="s">
        <v>229</v>
      </c>
      <c r="T2355" t="n">
        <v>5</v>
      </c>
    </row>
    <row r="2356" spans="1:20">
      <c r="A2356" s="1" t="n">
        <v>38929</v>
      </c>
      <c r="B2356" t="s">
        <v>325</v>
      </c>
      <c r="C2356" t="n">
        <v>1</v>
      </c>
      <c r="D2356" t="n">
        <v>20</v>
      </c>
      <c r="E2356" t="s">
        <v>52</v>
      </c>
      <c r="F2356" t="n">
        <v>3201</v>
      </c>
      <c r="G2356" t="s">
        <v>228</v>
      </c>
      <c r="H2356" t="s">
        <v>229</v>
      </c>
      <c r="I2356" t="n">
        <v>5</v>
      </c>
      <c r="J2356" t="n">
        <v>232</v>
      </c>
      <c r="K2356" t="s">
        <v>266</v>
      </c>
      <c r="L2356" t="n">
        <v>424</v>
      </c>
      <c r="M2356" t="n">
        <v>0.08</v>
      </c>
      <c r="N2356" t="n">
        <v>37.2</v>
      </c>
      <c r="O2356" t="s">
        <v>325</v>
      </c>
      <c r="P2356" t="s">
        <v>253</v>
      </c>
      <c r="Q2356" t="s">
        <v>253</v>
      </c>
      <c r="R2356" t="s">
        <v>233</v>
      </c>
      <c r="S2356" t="s">
        <v>229</v>
      </c>
      <c r="T2356" t="n">
        <v>5</v>
      </c>
    </row>
    <row r="2357" spans="1:20">
      <c r="A2357" s="1" t="n">
        <v>38929</v>
      </c>
      <c r="B2357" t="s">
        <v>325</v>
      </c>
      <c r="C2357" t="n">
        <v>5</v>
      </c>
      <c r="D2357" t="n">
        <v>20</v>
      </c>
      <c r="E2357" t="s">
        <v>52</v>
      </c>
      <c r="F2357" t="n">
        <v>3201</v>
      </c>
      <c r="G2357" t="s">
        <v>228</v>
      </c>
      <c r="H2357" t="s">
        <v>229</v>
      </c>
      <c r="I2357" t="n">
        <v>5</v>
      </c>
      <c r="J2357" t="n">
        <v>232</v>
      </c>
      <c r="K2357" t="s">
        <v>266</v>
      </c>
      <c r="L2357" t="n">
        <v>365</v>
      </c>
      <c r="M2357" t="n">
        <v>0.08</v>
      </c>
      <c r="N2357" t="n">
        <v>34.9</v>
      </c>
      <c r="O2357" t="s">
        <v>325</v>
      </c>
      <c r="P2357" t="s">
        <v>253</v>
      </c>
      <c r="Q2357" t="s">
        <v>253</v>
      </c>
      <c r="R2357" t="s">
        <v>233</v>
      </c>
      <c r="S2357" t="s">
        <v>229</v>
      </c>
      <c r="T2357" t="n">
        <v>5</v>
      </c>
    </row>
    <row r="2358" spans="1:20">
      <c r="A2358" s="1" t="n">
        <v>38929</v>
      </c>
      <c r="B2358" t="s">
        <v>325</v>
      </c>
      <c r="C2358" t="n">
        <v>2</v>
      </c>
      <c r="D2358" t="n">
        <v>20</v>
      </c>
      <c r="E2358" t="s">
        <v>52</v>
      </c>
      <c r="F2358" t="n">
        <v>3201</v>
      </c>
      <c r="G2358" t="s">
        <v>228</v>
      </c>
      <c r="H2358" t="s">
        <v>229</v>
      </c>
      <c r="I2358" t="n">
        <v>5</v>
      </c>
      <c r="J2358" t="n">
        <v>458</v>
      </c>
      <c r="K2358" t="s">
        <v>230</v>
      </c>
      <c r="L2358" t="n">
        <v>251</v>
      </c>
      <c r="M2358" t="n">
        <v>0.27</v>
      </c>
      <c r="N2358" t="n">
        <v>20</v>
      </c>
      <c r="O2358" t="s">
        <v>325</v>
      </c>
      <c r="P2358" t="s">
        <v>253</v>
      </c>
      <c r="Q2358" t="s">
        <v>253</v>
      </c>
      <c r="R2358" t="s">
        <v>233</v>
      </c>
      <c r="S2358" t="s">
        <v>229</v>
      </c>
      <c r="T2358" t="n">
        <v>5</v>
      </c>
    </row>
    <row r="2359" spans="1:20">
      <c r="A2359" s="1" t="n">
        <v>38929</v>
      </c>
      <c r="B2359" t="s">
        <v>325</v>
      </c>
      <c r="C2359" t="n">
        <v>6</v>
      </c>
      <c r="D2359" t="n">
        <v>20</v>
      </c>
      <c r="E2359" t="s">
        <v>52</v>
      </c>
      <c r="F2359" t="n">
        <v>3201</v>
      </c>
      <c r="G2359" t="s">
        <v>228</v>
      </c>
      <c r="H2359" t="s">
        <v>229</v>
      </c>
      <c r="I2359" t="n">
        <v>5</v>
      </c>
      <c r="J2359" t="n">
        <v>458</v>
      </c>
      <c r="K2359" t="s">
        <v>230</v>
      </c>
      <c r="L2359" t="n">
        <v>322</v>
      </c>
      <c r="M2359" t="n">
        <v>0.22</v>
      </c>
      <c r="N2359" t="n">
        <v>20</v>
      </c>
      <c r="O2359" t="s">
        <v>325</v>
      </c>
      <c r="P2359" t="s">
        <v>253</v>
      </c>
      <c r="Q2359" t="s">
        <v>253</v>
      </c>
      <c r="R2359" t="s">
        <v>233</v>
      </c>
      <c r="S2359" t="s">
        <v>229</v>
      </c>
      <c r="T2359" t="n">
        <v>5</v>
      </c>
    </row>
    <row r="2360" spans="1:20">
      <c r="A2360" s="1" t="n">
        <v>38929</v>
      </c>
      <c r="B2360" t="s">
        <v>325</v>
      </c>
      <c r="C2360" t="n">
        <v>3</v>
      </c>
      <c r="D2360" t="n">
        <v>20</v>
      </c>
      <c r="E2360" t="s">
        <v>52</v>
      </c>
      <c r="F2360" t="n">
        <v>3201</v>
      </c>
      <c r="G2360" t="s">
        <v>228</v>
      </c>
      <c r="H2360" t="s">
        <v>229</v>
      </c>
      <c r="I2360" t="n">
        <v>5</v>
      </c>
      <c r="J2360" t="n">
        <v>888</v>
      </c>
      <c r="K2360" t="s">
        <v>273</v>
      </c>
      <c r="L2360" t="n">
        <v>374</v>
      </c>
      <c r="M2360" t="n">
        <v>1.22</v>
      </c>
      <c r="N2360" t="n">
        <v>32.9</v>
      </c>
      <c r="O2360" t="s">
        <v>325</v>
      </c>
      <c r="P2360" t="s">
        <v>253</v>
      </c>
      <c r="Q2360" t="s">
        <v>253</v>
      </c>
      <c r="R2360" t="s">
        <v>233</v>
      </c>
      <c r="S2360" t="s">
        <v>229</v>
      </c>
      <c r="T2360" t="n">
        <v>5</v>
      </c>
    </row>
    <row r="2361" spans="1:20">
      <c r="A2361" s="1" t="n">
        <v>38929</v>
      </c>
      <c r="B2361" t="s">
        <v>325</v>
      </c>
      <c r="C2361" t="n">
        <v>4</v>
      </c>
      <c r="D2361" t="n">
        <v>20</v>
      </c>
      <c r="E2361" t="s">
        <v>52</v>
      </c>
      <c r="F2361" t="n">
        <v>3201</v>
      </c>
      <c r="G2361" t="s">
        <v>228</v>
      </c>
      <c r="H2361" t="s">
        <v>229</v>
      </c>
      <c r="I2361" t="n">
        <v>5</v>
      </c>
      <c r="J2361" t="n">
        <v>785</v>
      </c>
      <c r="K2361" t="s">
        <v>259</v>
      </c>
      <c r="L2361" t="n">
        <v>659</v>
      </c>
      <c r="M2361" t="n">
        <v>1.14</v>
      </c>
      <c r="N2361" t="n">
        <v>39</v>
      </c>
      <c r="O2361" t="s">
        <v>325</v>
      </c>
      <c r="P2361" t="s">
        <v>253</v>
      </c>
      <c r="Q2361" t="s">
        <v>253</v>
      </c>
      <c r="R2361" t="s">
        <v>233</v>
      </c>
      <c r="S2361" t="s">
        <v>229</v>
      </c>
      <c r="T2361" t="n">
        <v>5</v>
      </c>
    </row>
    <row r="2362" spans="1:20">
      <c r="A2362" s="1" t="n">
        <v>38960</v>
      </c>
      <c r="B2362" t="s">
        <v>323</v>
      </c>
      <c r="C2362" t="n">
        <v>46</v>
      </c>
      <c r="D2362" t="n">
        <v>20</v>
      </c>
      <c r="E2362" t="s">
        <v>52</v>
      </c>
      <c r="F2362" t="n">
        <v>3201</v>
      </c>
      <c r="G2362" t="s">
        <v>228</v>
      </c>
      <c r="H2362" t="s">
        <v>229</v>
      </c>
      <c r="I2362" t="n">
        <v>5</v>
      </c>
      <c r="J2362" t="n">
        <v>280</v>
      </c>
      <c r="K2362" t="s">
        <v>251</v>
      </c>
      <c r="L2362" t="n">
        <v>204</v>
      </c>
      <c r="M2362" t="n">
        <v>0.01</v>
      </c>
      <c r="N2362" t="n">
        <v>40.3</v>
      </c>
      <c r="O2362" t="s">
        <v>323</v>
      </c>
      <c r="P2362" t="s">
        <v>347</v>
      </c>
      <c r="Q2362" t="s">
        <v>347</v>
      </c>
      <c r="R2362" t="s">
        <v>233</v>
      </c>
      <c r="S2362" t="s">
        <v>229</v>
      </c>
      <c r="T2362" t="n">
        <v>5</v>
      </c>
    </row>
    <row r="2363" spans="1:20">
      <c r="A2363" s="1" t="n">
        <v>38960</v>
      </c>
      <c r="B2363" t="s">
        <v>323</v>
      </c>
      <c r="C2363" t="n">
        <v>45</v>
      </c>
      <c r="D2363" t="n">
        <v>20</v>
      </c>
      <c r="E2363" t="s">
        <v>52</v>
      </c>
      <c r="F2363" t="n">
        <v>3201</v>
      </c>
      <c r="G2363" t="s">
        <v>228</v>
      </c>
      <c r="H2363" t="s">
        <v>229</v>
      </c>
      <c r="I2363" t="n">
        <v>5</v>
      </c>
      <c r="J2363" t="n">
        <v>945</v>
      </c>
      <c r="K2363" t="s">
        <v>282</v>
      </c>
      <c r="L2363" t="n">
        <v>393</v>
      </c>
      <c r="M2363" t="n">
        <v>0.06</v>
      </c>
      <c r="N2363" t="n">
        <v>36.1</v>
      </c>
      <c r="O2363" t="s">
        <v>323</v>
      </c>
      <c r="P2363" t="s">
        <v>347</v>
      </c>
      <c r="Q2363" t="s">
        <v>347</v>
      </c>
      <c r="R2363" t="s">
        <v>233</v>
      </c>
      <c r="S2363" t="s">
        <v>229</v>
      </c>
      <c r="T2363" t="n">
        <v>5</v>
      </c>
    </row>
    <row r="2364" spans="1:20">
      <c r="A2364" s="1" t="n">
        <v>38960</v>
      </c>
      <c r="B2364" t="s">
        <v>323</v>
      </c>
      <c r="C2364" t="n">
        <v>47</v>
      </c>
      <c r="D2364" t="n">
        <v>20</v>
      </c>
      <c r="E2364" t="s">
        <v>52</v>
      </c>
      <c r="F2364" t="n">
        <v>3201</v>
      </c>
      <c r="G2364" t="s">
        <v>228</v>
      </c>
      <c r="H2364" t="s">
        <v>229</v>
      </c>
      <c r="I2364" t="n">
        <v>5</v>
      </c>
      <c r="J2364" t="n">
        <v>945</v>
      </c>
      <c r="K2364" t="s">
        <v>282</v>
      </c>
      <c r="L2364" t="n">
        <v>465</v>
      </c>
      <c r="M2364" t="n">
        <v>0.06</v>
      </c>
      <c r="N2364" t="n">
        <v>36.4</v>
      </c>
      <c r="O2364" t="s">
        <v>323</v>
      </c>
      <c r="P2364" t="s">
        <v>347</v>
      </c>
      <c r="Q2364" t="s">
        <v>347</v>
      </c>
      <c r="R2364" t="s">
        <v>233</v>
      </c>
      <c r="S2364" t="s">
        <v>229</v>
      </c>
      <c r="T2364" t="n">
        <v>5</v>
      </c>
    </row>
    <row r="2365" spans="1:20">
      <c r="A2365" s="1" t="n">
        <v>38960</v>
      </c>
      <c r="B2365" t="s">
        <v>323</v>
      </c>
      <c r="C2365" t="n">
        <v>44</v>
      </c>
      <c r="D2365" t="n">
        <v>20</v>
      </c>
      <c r="E2365" t="s">
        <v>52</v>
      </c>
      <c r="F2365" t="n">
        <v>3201</v>
      </c>
      <c r="G2365" t="s">
        <v>228</v>
      </c>
      <c r="H2365" t="s">
        <v>229</v>
      </c>
      <c r="I2365" t="n">
        <v>5</v>
      </c>
      <c r="J2365" t="n">
        <v>458</v>
      </c>
      <c r="K2365" t="s">
        <v>230</v>
      </c>
      <c r="L2365" t="n">
        <v>255</v>
      </c>
      <c r="M2365" t="n">
        <v>0.09</v>
      </c>
      <c r="N2365" t="n">
        <v>34.2</v>
      </c>
      <c r="O2365" t="s">
        <v>323</v>
      </c>
      <c r="P2365" t="s">
        <v>347</v>
      </c>
      <c r="Q2365" t="s">
        <v>347</v>
      </c>
      <c r="R2365" t="s">
        <v>233</v>
      </c>
      <c r="S2365" t="s">
        <v>229</v>
      </c>
      <c r="T2365" t="n">
        <v>5</v>
      </c>
    </row>
    <row r="2366" spans="1:20">
      <c r="A2366" s="1" t="n">
        <v>38960</v>
      </c>
      <c r="B2366" t="s">
        <v>323</v>
      </c>
      <c r="C2366" t="n">
        <v>85</v>
      </c>
      <c r="D2366" t="n">
        <v>141</v>
      </c>
      <c r="E2366" t="s">
        <v>54</v>
      </c>
      <c r="F2366" t="n">
        <v>3201</v>
      </c>
      <c r="G2366" t="s">
        <v>228</v>
      </c>
      <c r="H2366" t="s">
        <v>229</v>
      </c>
      <c r="I2366" t="n">
        <v>5</v>
      </c>
      <c r="J2366" t="n">
        <v>280</v>
      </c>
      <c r="K2366" t="s">
        <v>251</v>
      </c>
      <c r="L2366" t="n">
        <v>42</v>
      </c>
      <c r="M2366" t="n">
        <v>0</v>
      </c>
      <c r="N2366" t="n">
        <v>0</v>
      </c>
      <c r="O2366" t="s">
        <v>323</v>
      </c>
      <c r="P2366" t="s">
        <v>232</v>
      </c>
      <c r="Q2366" t="s">
        <v>232</v>
      </c>
      <c r="R2366" t="s">
        <v>233</v>
      </c>
      <c r="S2366" t="s">
        <v>229</v>
      </c>
      <c r="T2366" t="n">
        <v>5</v>
      </c>
    </row>
    <row r="2367" spans="1:20">
      <c r="A2367" s="1" t="n">
        <v>38960</v>
      </c>
      <c r="B2367" t="s">
        <v>325</v>
      </c>
      <c r="C2367" t="n">
        <v>1</v>
      </c>
      <c r="D2367" t="n">
        <v>20</v>
      </c>
      <c r="E2367" t="s">
        <v>52</v>
      </c>
      <c r="F2367" t="n">
        <v>3201</v>
      </c>
      <c r="G2367" t="s">
        <v>228</v>
      </c>
      <c r="H2367" t="s">
        <v>229</v>
      </c>
      <c r="I2367" t="n">
        <v>5</v>
      </c>
      <c r="J2367" t="n">
        <v>910</v>
      </c>
      <c r="K2367" t="s">
        <v>318</v>
      </c>
      <c r="L2367" t="n">
        <v>432</v>
      </c>
      <c r="M2367" t="n">
        <v>0.8100000000000001</v>
      </c>
      <c r="N2367" t="n">
        <v>39.5</v>
      </c>
      <c r="O2367" t="s">
        <v>325</v>
      </c>
      <c r="P2367" t="s">
        <v>253</v>
      </c>
      <c r="Q2367" t="s">
        <v>253</v>
      </c>
      <c r="R2367" t="s">
        <v>233</v>
      </c>
      <c r="S2367" t="s">
        <v>229</v>
      </c>
      <c r="T2367" t="n">
        <v>5</v>
      </c>
    </row>
    <row r="2368" spans="1:20">
      <c r="A2368" s="1" t="n">
        <v>38960</v>
      </c>
      <c r="B2368" t="s">
        <v>325</v>
      </c>
      <c r="C2368" t="n">
        <v>2</v>
      </c>
      <c r="D2368" t="n">
        <v>20</v>
      </c>
      <c r="E2368" t="s">
        <v>52</v>
      </c>
      <c r="F2368" t="n">
        <v>3201</v>
      </c>
      <c r="G2368" t="s">
        <v>228</v>
      </c>
      <c r="H2368" t="s">
        <v>229</v>
      </c>
      <c r="I2368" t="n">
        <v>5</v>
      </c>
      <c r="J2368" t="n">
        <v>232</v>
      </c>
      <c r="K2368" t="s">
        <v>266</v>
      </c>
      <c r="L2368" t="n">
        <v>305</v>
      </c>
      <c r="M2368" t="n">
        <v>0.07000000000000001</v>
      </c>
      <c r="N2368" t="n">
        <v>38.3</v>
      </c>
      <c r="O2368" t="s">
        <v>325</v>
      </c>
      <c r="P2368" t="s">
        <v>253</v>
      </c>
      <c r="Q2368" t="s">
        <v>253</v>
      </c>
      <c r="R2368" t="s">
        <v>233</v>
      </c>
      <c r="S2368" t="s">
        <v>229</v>
      </c>
      <c r="T2368" t="n">
        <v>5</v>
      </c>
    </row>
    <row r="2369" spans="1:20">
      <c r="A2369" s="1" t="n">
        <v>38960</v>
      </c>
      <c r="B2369" t="s">
        <v>325</v>
      </c>
      <c r="C2369" t="n">
        <v>8</v>
      </c>
      <c r="D2369" t="n">
        <v>20</v>
      </c>
      <c r="E2369" t="s">
        <v>52</v>
      </c>
      <c r="F2369" t="n">
        <v>3201</v>
      </c>
      <c r="G2369" t="s">
        <v>228</v>
      </c>
      <c r="H2369" t="s">
        <v>229</v>
      </c>
      <c r="I2369" t="n">
        <v>5</v>
      </c>
      <c r="J2369" t="n">
        <v>232</v>
      </c>
      <c r="K2369" t="s">
        <v>266</v>
      </c>
      <c r="L2369" t="n">
        <v>349</v>
      </c>
      <c r="M2369" t="n">
        <v>0.08</v>
      </c>
      <c r="N2369" t="n">
        <v>36.3</v>
      </c>
      <c r="O2369" t="s">
        <v>325</v>
      </c>
      <c r="P2369" t="s">
        <v>253</v>
      </c>
      <c r="Q2369" t="s">
        <v>253</v>
      </c>
      <c r="R2369" t="s">
        <v>233</v>
      </c>
      <c r="S2369" t="s">
        <v>229</v>
      </c>
      <c r="T2369" t="n">
        <v>5</v>
      </c>
    </row>
    <row r="2370" spans="1:20">
      <c r="A2370" s="1" t="n">
        <v>38960</v>
      </c>
      <c r="B2370" t="s">
        <v>325</v>
      </c>
      <c r="C2370" t="n">
        <v>3</v>
      </c>
      <c r="D2370" t="n">
        <v>20</v>
      </c>
      <c r="E2370" t="s">
        <v>52</v>
      </c>
      <c r="F2370" t="n">
        <v>3201</v>
      </c>
      <c r="G2370" t="s">
        <v>228</v>
      </c>
      <c r="H2370" t="s">
        <v>229</v>
      </c>
      <c r="I2370" t="n">
        <v>5</v>
      </c>
      <c r="J2370" t="n">
        <v>280</v>
      </c>
      <c r="K2370" t="s">
        <v>251</v>
      </c>
      <c r="L2370" t="n">
        <v>207</v>
      </c>
      <c r="M2370" t="n">
        <v>0.28</v>
      </c>
      <c r="N2370" t="n">
        <v>15.8</v>
      </c>
      <c r="O2370" t="s">
        <v>325</v>
      </c>
      <c r="P2370" t="s">
        <v>253</v>
      </c>
      <c r="Q2370" t="s">
        <v>253</v>
      </c>
      <c r="R2370" t="s">
        <v>233</v>
      </c>
      <c r="S2370" t="s">
        <v>229</v>
      </c>
      <c r="T2370" t="n">
        <v>5</v>
      </c>
    </row>
    <row r="2371" spans="1:20">
      <c r="A2371" s="1" t="n">
        <v>38960</v>
      </c>
      <c r="B2371" t="s">
        <v>325</v>
      </c>
      <c r="C2371" t="n">
        <v>5</v>
      </c>
      <c r="D2371" t="n">
        <v>20</v>
      </c>
      <c r="E2371" t="s">
        <v>52</v>
      </c>
      <c r="F2371" t="n">
        <v>3201</v>
      </c>
      <c r="G2371" t="s">
        <v>228</v>
      </c>
      <c r="H2371" t="s">
        <v>229</v>
      </c>
      <c r="I2371" t="n">
        <v>5</v>
      </c>
      <c r="J2371" t="n">
        <v>325</v>
      </c>
      <c r="K2371" t="s">
        <v>265</v>
      </c>
      <c r="L2371" t="n">
        <v>326</v>
      </c>
      <c r="M2371" t="n">
        <v>1.61</v>
      </c>
      <c r="N2371" t="n">
        <v>23.4</v>
      </c>
      <c r="O2371" t="s">
        <v>325</v>
      </c>
      <c r="P2371" t="s">
        <v>253</v>
      </c>
      <c r="Q2371" t="s">
        <v>253</v>
      </c>
      <c r="R2371" t="s">
        <v>233</v>
      </c>
      <c r="S2371" t="s">
        <v>229</v>
      </c>
      <c r="T2371" t="n">
        <v>5</v>
      </c>
    </row>
    <row r="2372" spans="1:20">
      <c r="A2372" s="1" t="n">
        <v>38960</v>
      </c>
      <c r="B2372" t="s">
        <v>325</v>
      </c>
      <c r="C2372" t="n">
        <v>7</v>
      </c>
      <c r="D2372" t="n">
        <v>20</v>
      </c>
      <c r="E2372" t="s">
        <v>52</v>
      </c>
      <c r="F2372" t="n">
        <v>3201</v>
      </c>
      <c r="G2372" t="s">
        <v>228</v>
      </c>
      <c r="H2372" t="s">
        <v>229</v>
      </c>
      <c r="I2372" t="n">
        <v>5</v>
      </c>
      <c r="J2372" t="n">
        <v>458</v>
      </c>
      <c r="K2372" t="s">
        <v>230</v>
      </c>
      <c r="L2372" t="n">
        <v>309</v>
      </c>
      <c r="M2372" t="n">
        <v>0.22</v>
      </c>
      <c r="N2372" t="n">
        <v>19.9</v>
      </c>
      <c r="O2372" t="s">
        <v>325</v>
      </c>
      <c r="P2372" t="s">
        <v>253</v>
      </c>
      <c r="Q2372" t="s">
        <v>253</v>
      </c>
      <c r="R2372" t="s">
        <v>233</v>
      </c>
      <c r="S2372" t="s">
        <v>229</v>
      </c>
      <c r="T2372" t="n">
        <v>5</v>
      </c>
    </row>
    <row r="2373" spans="1:20">
      <c r="A2373" s="1" t="n">
        <v>38960</v>
      </c>
      <c r="B2373" t="s">
        <v>325</v>
      </c>
      <c r="C2373" t="n">
        <v>6</v>
      </c>
      <c r="D2373" t="n">
        <v>20</v>
      </c>
      <c r="E2373" t="s">
        <v>52</v>
      </c>
      <c r="F2373" t="n">
        <v>3201</v>
      </c>
      <c r="G2373" t="s">
        <v>228</v>
      </c>
      <c r="H2373" t="s">
        <v>229</v>
      </c>
      <c r="I2373" t="n">
        <v>5</v>
      </c>
      <c r="J2373" t="n">
        <v>785</v>
      </c>
      <c r="K2373" t="s">
        <v>259</v>
      </c>
      <c r="L2373" t="n">
        <v>662</v>
      </c>
      <c r="M2373" t="n">
        <v>1.12</v>
      </c>
      <c r="N2373" t="n">
        <v>38.9</v>
      </c>
      <c r="O2373" t="s">
        <v>325</v>
      </c>
      <c r="P2373" t="s">
        <v>253</v>
      </c>
      <c r="Q2373" t="s">
        <v>253</v>
      </c>
      <c r="R2373" t="s">
        <v>233</v>
      </c>
      <c r="S2373" t="s">
        <v>229</v>
      </c>
      <c r="T2373" t="n">
        <v>5</v>
      </c>
    </row>
    <row r="2374" spans="1:20">
      <c r="A2374" s="1" t="n">
        <v>38960</v>
      </c>
      <c r="B2374" t="s">
        <v>325</v>
      </c>
      <c r="C2374" t="n">
        <v>4</v>
      </c>
      <c r="D2374" t="n">
        <v>20</v>
      </c>
      <c r="E2374" t="s">
        <v>52</v>
      </c>
      <c r="F2374" t="n">
        <v>3201</v>
      </c>
      <c r="G2374" t="s">
        <v>228</v>
      </c>
      <c r="H2374" t="s">
        <v>229</v>
      </c>
      <c r="I2374" t="n">
        <v>5</v>
      </c>
      <c r="J2374" t="n">
        <v>965</v>
      </c>
      <c r="K2374" t="s">
        <v>335</v>
      </c>
      <c r="L2374" t="n">
        <v>369</v>
      </c>
      <c r="M2374" t="n">
        <v>0.58</v>
      </c>
      <c r="N2374" t="n">
        <v>32</v>
      </c>
      <c r="O2374" t="s">
        <v>325</v>
      </c>
      <c r="P2374" t="s">
        <v>253</v>
      </c>
      <c r="Q2374" t="s">
        <v>253</v>
      </c>
      <c r="R2374" t="s">
        <v>233</v>
      </c>
      <c r="S2374" t="s">
        <v>229</v>
      </c>
      <c r="T2374" t="n">
        <v>5</v>
      </c>
    </row>
    <row r="2375" spans="1:20">
      <c r="A2375" s="1" t="n">
        <v>38990</v>
      </c>
      <c r="B2375" t="s">
        <v>361</v>
      </c>
      <c r="C2375" t="n">
        <v>3</v>
      </c>
      <c r="D2375" t="n">
        <v>141</v>
      </c>
      <c r="E2375" t="s">
        <v>54</v>
      </c>
      <c r="F2375" t="n">
        <v>3201</v>
      </c>
      <c r="G2375" t="s">
        <v>228</v>
      </c>
      <c r="H2375" t="s">
        <v>229</v>
      </c>
      <c r="I2375" t="n">
        <v>5</v>
      </c>
      <c r="J2375" t="n">
        <v>330</v>
      </c>
      <c r="K2375" t="s">
        <v>350</v>
      </c>
      <c r="L2375" t="n">
        <v>25</v>
      </c>
      <c r="M2375" t="n">
        <v>0</v>
      </c>
      <c r="N2375" t="n">
        <v>0</v>
      </c>
      <c r="O2375" t="s">
        <v>351</v>
      </c>
      <c r="P2375" t="s">
        <v>352</v>
      </c>
      <c r="Q2375" t="s">
        <v>352</v>
      </c>
      <c r="R2375" t="s">
        <v>233</v>
      </c>
      <c r="S2375" t="s">
        <v>229</v>
      </c>
      <c r="T2375" t="n">
        <v>5</v>
      </c>
    </row>
    <row r="2376" spans="1:20">
      <c r="A2376" s="1" t="n">
        <v>38990</v>
      </c>
      <c r="B2376" t="s">
        <v>361</v>
      </c>
      <c r="C2376" t="n">
        <v>4</v>
      </c>
      <c r="D2376" t="n">
        <v>141</v>
      </c>
      <c r="E2376" t="s">
        <v>54</v>
      </c>
      <c r="F2376" t="n">
        <v>3201</v>
      </c>
      <c r="G2376" t="s">
        <v>228</v>
      </c>
      <c r="H2376" t="s">
        <v>229</v>
      </c>
      <c r="I2376" t="n">
        <v>5</v>
      </c>
      <c r="J2376" t="n">
        <v>330</v>
      </c>
      <c r="K2376" t="s">
        <v>350</v>
      </c>
      <c r="L2376" t="n">
        <v>34</v>
      </c>
      <c r="M2376" t="n">
        <v>0</v>
      </c>
      <c r="N2376" t="n">
        <v>0</v>
      </c>
      <c r="O2376" t="s">
        <v>323</v>
      </c>
      <c r="P2376" t="s">
        <v>232</v>
      </c>
      <c r="Q2376" t="s">
        <v>232</v>
      </c>
      <c r="R2376" t="s">
        <v>233</v>
      </c>
      <c r="S2376" t="s">
        <v>229</v>
      </c>
      <c r="T2376" t="n">
        <v>5</v>
      </c>
    </row>
    <row r="2377" spans="1:20">
      <c r="A2377" s="1" t="n">
        <v>38990</v>
      </c>
      <c r="B2377" t="s">
        <v>323</v>
      </c>
      <c r="C2377" t="n">
        <v>3</v>
      </c>
      <c r="D2377" t="n">
        <v>20</v>
      </c>
      <c r="E2377" t="s">
        <v>52</v>
      </c>
      <c r="F2377" t="n">
        <v>3201</v>
      </c>
      <c r="G2377" t="s">
        <v>228</v>
      </c>
      <c r="H2377" t="s">
        <v>229</v>
      </c>
      <c r="I2377" t="n">
        <v>5</v>
      </c>
      <c r="J2377" t="n">
        <v>875</v>
      </c>
      <c r="K2377" t="s">
        <v>305</v>
      </c>
      <c r="L2377" t="n">
        <v>386</v>
      </c>
      <c r="M2377" t="n">
        <v>0.04</v>
      </c>
      <c r="N2377" t="n">
        <v>42.4</v>
      </c>
      <c r="O2377" t="s">
        <v>323</v>
      </c>
      <c r="P2377" t="s">
        <v>347</v>
      </c>
      <c r="Q2377" t="s">
        <v>347</v>
      </c>
      <c r="R2377" t="s">
        <v>233</v>
      </c>
      <c r="S2377" t="s">
        <v>229</v>
      </c>
      <c r="T2377" t="n">
        <v>5</v>
      </c>
    </row>
    <row r="2378" spans="1:20">
      <c r="A2378" s="1" t="n">
        <v>38990</v>
      </c>
      <c r="B2378" t="s">
        <v>323</v>
      </c>
      <c r="C2378" t="n">
        <v>2</v>
      </c>
      <c r="D2378" t="n">
        <v>20</v>
      </c>
      <c r="E2378" t="s">
        <v>52</v>
      </c>
      <c r="F2378" t="n">
        <v>3201</v>
      </c>
      <c r="G2378" t="s">
        <v>228</v>
      </c>
      <c r="H2378" t="s">
        <v>229</v>
      </c>
      <c r="I2378" t="n">
        <v>5</v>
      </c>
      <c r="J2378" t="n">
        <v>945</v>
      </c>
      <c r="K2378" t="s">
        <v>282</v>
      </c>
      <c r="L2378" t="n">
        <v>315</v>
      </c>
      <c r="M2378" t="n">
        <v>0.06</v>
      </c>
      <c r="N2378" t="n">
        <v>36.5</v>
      </c>
      <c r="O2378" t="s">
        <v>323</v>
      </c>
      <c r="P2378" t="s">
        <v>347</v>
      </c>
      <c r="Q2378" t="s">
        <v>347</v>
      </c>
      <c r="R2378" t="s">
        <v>233</v>
      </c>
      <c r="S2378" t="s">
        <v>229</v>
      </c>
      <c r="T2378" t="n">
        <v>5</v>
      </c>
    </row>
    <row r="2379" spans="1:20">
      <c r="A2379" s="1" t="n">
        <v>38990</v>
      </c>
      <c r="B2379" t="s">
        <v>323</v>
      </c>
      <c r="C2379" t="n">
        <v>31</v>
      </c>
      <c r="D2379" t="n">
        <v>20</v>
      </c>
      <c r="E2379" t="s">
        <v>52</v>
      </c>
      <c r="F2379" t="n">
        <v>3201</v>
      </c>
      <c r="G2379" t="s">
        <v>228</v>
      </c>
      <c r="H2379" t="s">
        <v>229</v>
      </c>
      <c r="I2379" t="n">
        <v>5</v>
      </c>
      <c r="J2379" t="n">
        <v>280</v>
      </c>
      <c r="K2379" t="s">
        <v>251</v>
      </c>
      <c r="L2379" t="n">
        <v>201</v>
      </c>
      <c r="M2379" t="n">
        <v>0.28</v>
      </c>
      <c r="N2379" t="n">
        <v>24.9</v>
      </c>
      <c r="O2379" t="s">
        <v>323</v>
      </c>
      <c r="P2379" t="s">
        <v>347</v>
      </c>
      <c r="Q2379" t="s">
        <v>347</v>
      </c>
      <c r="R2379" t="s">
        <v>233</v>
      </c>
      <c r="S2379" t="s">
        <v>229</v>
      </c>
      <c r="T2379" t="n">
        <v>5</v>
      </c>
    </row>
    <row r="2380" spans="1:20">
      <c r="A2380" s="1" t="n">
        <v>38990</v>
      </c>
      <c r="B2380" t="s">
        <v>323</v>
      </c>
      <c r="C2380" t="n">
        <v>36</v>
      </c>
      <c r="D2380" t="n">
        <v>20</v>
      </c>
      <c r="E2380" t="s">
        <v>52</v>
      </c>
      <c r="F2380" t="n">
        <v>3201</v>
      </c>
      <c r="G2380" t="s">
        <v>228</v>
      </c>
      <c r="H2380" t="s">
        <v>229</v>
      </c>
      <c r="I2380" t="n">
        <v>5</v>
      </c>
      <c r="J2380" t="n">
        <v>280</v>
      </c>
      <c r="K2380" t="s">
        <v>251</v>
      </c>
      <c r="L2380" t="n">
        <v>314</v>
      </c>
      <c r="M2380" t="n">
        <v>0.06</v>
      </c>
      <c r="N2380" t="n">
        <v>39.7</v>
      </c>
      <c r="O2380" t="s">
        <v>323</v>
      </c>
      <c r="P2380" t="s">
        <v>347</v>
      </c>
      <c r="Q2380" t="s">
        <v>347</v>
      </c>
      <c r="R2380" t="s">
        <v>233</v>
      </c>
      <c r="S2380" t="s">
        <v>229</v>
      </c>
      <c r="T2380" t="n">
        <v>5</v>
      </c>
    </row>
    <row r="2381" spans="1:20">
      <c r="A2381" s="1" t="n">
        <v>38990</v>
      </c>
      <c r="B2381" t="s">
        <v>323</v>
      </c>
      <c r="C2381" t="n">
        <v>34</v>
      </c>
      <c r="D2381" t="n">
        <v>20</v>
      </c>
      <c r="E2381" t="s">
        <v>52</v>
      </c>
      <c r="F2381" t="n">
        <v>3201</v>
      </c>
      <c r="G2381" t="s">
        <v>228</v>
      </c>
      <c r="H2381" t="s">
        <v>229</v>
      </c>
      <c r="I2381" t="n">
        <v>5</v>
      </c>
      <c r="J2381" t="n">
        <v>945</v>
      </c>
      <c r="K2381" t="s">
        <v>282</v>
      </c>
      <c r="L2381" t="n">
        <v>495</v>
      </c>
      <c r="M2381" t="n">
        <v>0.06</v>
      </c>
      <c r="N2381" t="n">
        <v>36.5</v>
      </c>
      <c r="O2381" t="s">
        <v>323</v>
      </c>
      <c r="P2381" t="s">
        <v>347</v>
      </c>
      <c r="Q2381" t="s">
        <v>347</v>
      </c>
      <c r="R2381" t="s">
        <v>233</v>
      </c>
      <c r="S2381" t="s">
        <v>229</v>
      </c>
      <c r="T2381" t="n">
        <v>5</v>
      </c>
    </row>
    <row r="2382" spans="1:20">
      <c r="A2382" s="1" t="n">
        <v>38990</v>
      </c>
      <c r="B2382" t="s">
        <v>323</v>
      </c>
      <c r="C2382" t="n">
        <v>35</v>
      </c>
      <c r="D2382" t="n">
        <v>20</v>
      </c>
      <c r="E2382" t="s">
        <v>52</v>
      </c>
      <c r="F2382" t="n">
        <v>3201</v>
      </c>
      <c r="G2382" t="s">
        <v>228</v>
      </c>
      <c r="H2382" t="s">
        <v>229</v>
      </c>
      <c r="I2382" t="n">
        <v>5</v>
      </c>
      <c r="J2382" t="n">
        <v>945</v>
      </c>
      <c r="K2382" t="s">
        <v>282</v>
      </c>
      <c r="L2382" t="n">
        <v>347</v>
      </c>
      <c r="M2382" t="n">
        <v>0.06</v>
      </c>
      <c r="N2382" t="n">
        <v>36.5</v>
      </c>
      <c r="O2382" t="s">
        <v>323</v>
      </c>
      <c r="P2382" t="s">
        <v>347</v>
      </c>
      <c r="Q2382" t="s">
        <v>347</v>
      </c>
      <c r="R2382" t="s">
        <v>233</v>
      </c>
      <c r="S2382" t="s">
        <v>229</v>
      </c>
      <c r="T2382" t="n">
        <v>5</v>
      </c>
    </row>
    <row r="2383" spans="1:20">
      <c r="A2383" s="1" t="n">
        <v>38990</v>
      </c>
      <c r="B2383" t="s">
        <v>349</v>
      </c>
      <c r="C2383" t="n">
        <v>1</v>
      </c>
      <c r="D2383" t="n">
        <v>141</v>
      </c>
      <c r="E2383" t="s">
        <v>54</v>
      </c>
      <c r="F2383" t="n">
        <v>3201</v>
      </c>
      <c r="G2383" t="s">
        <v>228</v>
      </c>
      <c r="H2383" t="s">
        <v>229</v>
      </c>
      <c r="I2383" t="n">
        <v>5</v>
      </c>
      <c r="J2383" t="n">
        <v>487</v>
      </c>
      <c r="K2383" t="s">
        <v>362</v>
      </c>
      <c r="L2383" t="n">
        <v>100</v>
      </c>
      <c r="M2383" t="n">
        <v>0</v>
      </c>
      <c r="N2383" t="n">
        <v>0</v>
      </c>
      <c r="O2383" t="s">
        <v>351</v>
      </c>
      <c r="P2383" t="s">
        <v>352</v>
      </c>
      <c r="Q2383" t="s">
        <v>352</v>
      </c>
      <c r="R2383" t="s">
        <v>233</v>
      </c>
      <c r="S2383" t="s">
        <v>229</v>
      </c>
      <c r="T2383" t="n">
        <v>5</v>
      </c>
    </row>
    <row r="2384" spans="1:20">
      <c r="A2384" s="1" t="n">
        <v>38990</v>
      </c>
      <c r="B2384" t="s">
        <v>326</v>
      </c>
      <c r="C2384" t="n">
        <v>1</v>
      </c>
      <c r="D2384" t="n">
        <v>215</v>
      </c>
      <c r="E2384" t="s">
        <v>234</v>
      </c>
      <c r="F2384" t="n">
        <v>3201</v>
      </c>
      <c r="G2384" t="s">
        <v>228</v>
      </c>
      <c r="H2384" t="s">
        <v>229</v>
      </c>
      <c r="I2384" t="n">
        <v>5</v>
      </c>
      <c r="K2384" t="s">
        <v>338</v>
      </c>
      <c r="L2384" t="n">
        <v>319</v>
      </c>
      <c r="M2384" t="n">
        <v>0</v>
      </c>
      <c r="N2384" t="n">
        <v>0</v>
      </c>
    </row>
    <row r="2385" spans="1:20">
      <c r="A2385" s="1" t="n">
        <v>38990</v>
      </c>
      <c r="B2385" t="s">
        <v>354</v>
      </c>
      <c r="C2385" t="n">
        <v>51</v>
      </c>
      <c r="D2385" t="n">
        <v>141</v>
      </c>
      <c r="E2385" t="s">
        <v>54</v>
      </c>
      <c r="F2385" t="n">
        <v>3201</v>
      </c>
      <c r="G2385" t="s">
        <v>228</v>
      </c>
      <c r="H2385" t="s">
        <v>229</v>
      </c>
      <c r="I2385" t="n">
        <v>5</v>
      </c>
      <c r="J2385" t="n">
        <v>330</v>
      </c>
      <c r="K2385" t="s">
        <v>350</v>
      </c>
      <c r="L2385" t="n">
        <v>44</v>
      </c>
      <c r="M2385" t="n">
        <v>0</v>
      </c>
      <c r="N2385" t="n">
        <v>0</v>
      </c>
      <c r="O2385" t="s">
        <v>351</v>
      </c>
      <c r="P2385" t="s">
        <v>352</v>
      </c>
      <c r="Q2385" t="s">
        <v>352</v>
      </c>
      <c r="R2385" t="s">
        <v>233</v>
      </c>
      <c r="S2385" t="s">
        <v>229</v>
      </c>
      <c r="T2385" t="n">
        <v>5</v>
      </c>
    </row>
    <row r="2386" spans="1:20">
      <c r="A2386" s="1" t="n">
        <v>38990</v>
      </c>
      <c r="B2386" t="s">
        <v>325</v>
      </c>
      <c r="C2386" t="n">
        <v>1</v>
      </c>
      <c r="D2386" t="n">
        <v>20</v>
      </c>
      <c r="E2386" t="s">
        <v>52</v>
      </c>
      <c r="F2386" t="n">
        <v>3201</v>
      </c>
      <c r="G2386" t="s">
        <v>228</v>
      </c>
      <c r="H2386" t="s">
        <v>229</v>
      </c>
      <c r="I2386" t="n">
        <v>5</v>
      </c>
      <c r="J2386" t="n">
        <v>910</v>
      </c>
      <c r="K2386" t="s">
        <v>318</v>
      </c>
      <c r="L2386" t="n">
        <v>722</v>
      </c>
      <c r="M2386" t="n">
        <v>0.79</v>
      </c>
      <c r="N2386" t="n">
        <v>39.1</v>
      </c>
      <c r="O2386" t="s">
        <v>325</v>
      </c>
      <c r="P2386" t="s">
        <v>253</v>
      </c>
      <c r="Q2386" t="s">
        <v>253</v>
      </c>
      <c r="R2386" t="s">
        <v>233</v>
      </c>
      <c r="S2386" t="s">
        <v>229</v>
      </c>
      <c r="T2386" t="n">
        <v>5</v>
      </c>
    </row>
    <row r="2387" spans="1:20">
      <c r="A2387" s="1" t="n">
        <v>38990</v>
      </c>
      <c r="B2387" t="s">
        <v>325</v>
      </c>
      <c r="C2387" t="n">
        <v>2</v>
      </c>
      <c r="D2387" t="n">
        <v>20</v>
      </c>
      <c r="E2387" t="s">
        <v>52</v>
      </c>
      <c r="F2387" t="n">
        <v>3201</v>
      </c>
      <c r="G2387" t="s">
        <v>228</v>
      </c>
      <c r="H2387" t="s">
        <v>229</v>
      </c>
      <c r="I2387" t="n">
        <v>5</v>
      </c>
      <c r="J2387" t="n">
        <v>232</v>
      </c>
      <c r="K2387" t="s">
        <v>266</v>
      </c>
      <c r="L2387" t="n">
        <v>399</v>
      </c>
      <c r="M2387" t="n">
        <v>0.07000000000000001</v>
      </c>
      <c r="N2387" t="n">
        <v>38.2</v>
      </c>
      <c r="O2387" t="s">
        <v>325</v>
      </c>
      <c r="P2387" t="s">
        <v>253</v>
      </c>
      <c r="Q2387" t="s">
        <v>253</v>
      </c>
      <c r="R2387" t="s">
        <v>233</v>
      </c>
      <c r="S2387" t="s">
        <v>229</v>
      </c>
      <c r="T2387" t="n">
        <v>5</v>
      </c>
    </row>
    <row r="2388" spans="1:20">
      <c r="A2388" s="1" t="n">
        <v>38990</v>
      </c>
      <c r="B2388" t="s">
        <v>325</v>
      </c>
      <c r="C2388" t="n">
        <v>4</v>
      </c>
      <c r="D2388" t="n">
        <v>20</v>
      </c>
      <c r="E2388" t="s">
        <v>52</v>
      </c>
      <c r="F2388" t="n">
        <v>3201</v>
      </c>
      <c r="G2388" t="s">
        <v>228</v>
      </c>
      <c r="H2388" t="s">
        <v>229</v>
      </c>
      <c r="I2388" t="n">
        <v>5</v>
      </c>
      <c r="J2388" t="n">
        <v>325</v>
      </c>
      <c r="K2388" t="s">
        <v>265</v>
      </c>
      <c r="L2388" t="n">
        <v>361</v>
      </c>
      <c r="M2388" t="n">
        <v>1.59</v>
      </c>
      <c r="N2388" t="n">
        <v>23.9</v>
      </c>
      <c r="O2388" t="s">
        <v>325</v>
      </c>
      <c r="P2388" t="s">
        <v>253</v>
      </c>
      <c r="Q2388" t="s">
        <v>253</v>
      </c>
      <c r="R2388" t="s">
        <v>233</v>
      </c>
      <c r="S2388" t="s">
        <v>229</v>
      </c>
      <c r="T2388" t="n">
        <v>5</v>
      </c>
    </row>
    <row r="2389" spans="1:20">
      <c r="A2389" s="1" t="n">
        <v>38990</v>
      </c>
      <c r="B2389" t="s">
        <v>325</v>
      </c>
      <c r="C2389" t="n">
        <v>3</v>
      </c>
      <c r="D2389" t="n">
        <v>20</v>
      </c>
      <c r="E2389" t="s">
        <v>52</v>
      </c>
      <c r="F2389" t="n">
        <v>3201</v>
      </c>
      <c r="G2389" t="s">
        <v>228</v>
      </c>
      <c r="H2389" t="s">
        <v>229</v>
      </c>
      <c r="I2389" t="n">
        <v>5</v>
      </c>
      <c r="J2389" t="n">
        <v>458</v>
      </c>
      <c r="K2389" t="s">
        <v>230</v>
      </c>
      <c r="L2389" t="n">
        <v>250</v>
      </c>
      <c r="M2389" t="n">
        <v>0.22</v>
      </c>
      <c r="N2389" t="n">
        <v>19.9</v>
      </c>
      <c r="O2389" t="s">
        <v>325</v>
      </c>
      <c r="P2389" t="s">
        <v>253</v>
      </c>
      <c r="Q2389" t="s">
        <v>253</v>
      </c>
      <c r="R2389" t="s">
        <v>233</v>
      </c>
      <c r="S2389" t="s">
        <v>229</v>
      </c>
      <c r="T2389" t="n">
        <v>5</v>
      </c>
    </row>
    <row r="2390" spans="1:20">
      <c r="A2390" s="1" t="n">
        <v>38990</v>
      </c>
      <c r="B2390" t="s">
        <v>325</v>
      </c>
      <c r="C2390" t="n">
        <v>5</v>
      </c>
      <c r="D2390" t="n">
        <v>20</v>
      </c>
      <c r="E2390" t="s">
        <v>52</v>
      </c>
      <c r="F2390" t="n">
        <v>3201</v>
      </c>
      <c r="G2390" t="s">
        <v>228</v>
      </c>
      <c r="H2390" t="s">
        <v>229</v>
      </c>
      <c r="I2390" t="n">
        <v>5</v>
      </c>
      <c r="J2390" t="n">
        <v>785</v>
      </c>
      <c r="K2390" t="s">
        <v>259</v>
      </c>
      <c r="L2390" t="n">
        <v>849</v>
      </c>
      <c r="M2390" t="n">
        <v>1.17</v>
      </c>
      <c r="N2390" t="n">
        <v>38.7</v>
      </c>
      <c r="O2390" t="s">
        <v>325</v>
      </c>
      <c r="P2390" t="s">
        <v>253</v>
      </c>
      <c r="Q2390" t="s">
        <v>253</v>
      </c>
      <c r="R2390" t="s">
        <v>233</v>
      </c>
      <c r="S2390" t="s">
        <v>229</v>
      </c>
      <c r="T2390" t="n">
        <v>5</v>
      </c>
    </row>
    <row r="2391" spans="1:20">
      <c r="A2391" s="1" t="n">
        <v>38990</v>
      </c>
      <c r="B2391" t="s">
        <v>325</v>
      </c>
      <c r="C2391" t="n">
        <v>6</v>
      </c>
      <c r="D2391" t="n">
        <v>508</v>
      </c>
      <c r="E2391" t="s">
        <v>246</v>
      </c>
      <c r="F2391" t="n">
        <v>3201</v>
      </c>
      <c r="G2391" t="s">
        <v>228</v>
      </c>
      <c r="H2391" t="s">
        <v>229</v>
      </c>
      <c r="I2391" t="n">
        <v>5</v>
      </c>
      <c r="J2391" t="n">
        <v>458</v>
      </c>
      <c r="K2391" t="s">
        <v>230</v>
      </c>
      <c r="L2391" t="n">
        <v>217</v>
      </c>
      <c r="M2391" t="n">
        <v>0.16</v>
      </c>
      <c r="N2391" t="n">
        <v>0</v>
      </c>
    </row>
    <row r="2392" spans="1:20">
      <c r="A2392" s="1" t="n">
        <v>38990</v>
      </c>
      <c r="B2392" t="s">
        <v>363</v>
      </c>
      <c r="C2392" t="n">
        <v>9</v>
      </c>
      <c r="D2392" t="n">
        <v>465</v>
      </c>
      <c r="E2392" t="s">
        <v>340</v>
      </c>
      <c r="F2392" t="n">
        <v>3201</v>
      </c>
      <c r="G2392" t="s">
        <v>228</v>
      </c>
      <c r="H2392" t="s">
        <v>229</v>
      </c>
      <c r="I2392" t="n">
        <v>5</v>
      </c>
      <c r="K2392" t="s">
        <v>338</v>
      </c>
      <c r="L2392" t="n">
        <v>30</v>
      </c>
      <c r="M2392" t="n">
        <v>0</v>
      </c>
      <c r="N2392" t="n">
        <v>0</v>
      </c>
    </row>
    <row r="2393" spans="1:20">
      <c r="A2393" s="1" t="n">
        <v>38990</v>
      </c>
      <c r="B2393" t="s">
        <v>363</v>
      </c>
      <c r="C2393" t="n">
        <v>10</v>
      </c>
      <c r="D2393" t="n">
        <v>465</v>
      </c>
      <c r="E2393" t="s">
        <v>340</v>
      </c>
      <c r="F2393" t="n">
        <v>3201</v>
      </c>
      <c r="G2393" t="s">
        <v>228</v>
      </c>
      <c r="H2393" t="s">
        <v>229</v>
      </c>
      <c r="I2393" t="n">
        <v>5</v>
      </c>
      <c r="K2393" t="s">
        <v>338</v>
      </c>
      <c r="L2393" t="n">
        <v>50</v>
      </c>
      <c r="M2393" t="n">
        <v>0</v>
      </c>
      <c r="N2393" t="n">
        <v>0</v>
      </c>
    </row>
    <row r="2394" spans="1:20">
      <c r="A2394" s="1" t="n">
        <v>39021</v>
      </c>
      <c r="B2394" t="s">
        <v>361</v>
      </c>
      <c r="C2394" t="n">
        <v>2</v>
      </c>
      <c r="D2394" t="n">
        <v>141</v>
      </c>
      <c r="E2394" t="s">
        <v>54</v>
      </c>
      <c r="F2394" t="n">
        <v>3201</v>
      </c>
      <c r="G2394" t="s">
        <v>228</v>
      </c>
      <c r="H2394" t="s">
        <v>229</v>
      </c>
      <c r="I2394" t="n">
        <v>5</v>
      </c>
      <c r="J2394" t="n">
        <v>330</v>
      </c>
      <c r="K2394" t="s">
        <v>350</v>
      </c>
      <c r="L2394" t="n">
        <v>20</v>
      </c>
      <c r="M2394" t="n">
        <v>0</v>
      </c>
      <c r="N2394" t="n">
        <v>0</v>
      </c>
      <c r="O2394" t="s">
        <v>351</v>
      </c>
      <c r="P2394" t="s">
        <v>352</v>
      </c>
      <c r="Q2394" t="s">
        <v>352</v>
      </c>
      <c r="R2394" t="s">
        <v>233</v>
      </c>
      <c r="S2394" t="s">
        <v>229</v>
      </c>
      <c r="T2394" t="n">
        <v>5</v>
      </c>
    </row>
    <row r="2395" spans="1:20">
      <c r="A2395" s="1" t="n">
        <v>39021</v>
      </c>
      <c r="B2395" t="s">
        <v>361</v>
      </c>
      <c r="C2395" t="n">
        <v>3</v>
      </c>
      <c r="D2395" t="n">
        <v>141</v>
      </c>
      <c r="E2395" t="s">
        <v>54</v>
      </c>
      <c r="F2395" t="n">
        <v>3201</v>
      </c>
      <c r="G2395" t="s">
        <v>228</v>
      </c>
      <c r="H2395" t="s">
        <v>229</v>
      </c>
      <c r="I2395" t="n">
        <v>5</v>
      </c>
      <c r="J2395" t="n">
        <v>330</v>
      </c>
      <c r="K2395" t="s">
        <v>350</v>
      </c>
      <c r="L2395" t="n">
        <v>30</v>
      </c>
      <c r="M2395" t="n">
        <v>0</v>
      </c>
      <c r="N2395" t="n">
        <v>0</v>
      </c>
      <c r="O2395" t="s">
        <v>364</v>
      </c>
      <c r="P2395" t="s">
        <v>365</v>
      </c>
      <c r="Q2395" t="s">
        <v>365</v>
      </c>
      <c r="R2395" t="s">
        <v>366</v>
      </c>
      <c r="S2395" t="s">
        <v>367</v>
      </c>
      <c r="T2395" t="n">
        <v>5</v>
      </c>
    </row>
    <row r="2396" spans="1:20">
      <c r="A2396" s="1" t="n">
        <v>39021</v>
      </c>
      <c r="B2396" t="s">
        <v>361</v>
      </c>
      <c r="C2396" t="n">
        <v>4</v>
      </c>
      <c r="D2396" t="n">
        <v>141</v>
      </c>
      <c r="E2396" t="s">
        <v>54</v>
      </c>
      <c r="F2396" t="n">
        <v>3201</v>
      </c>
      <c r="G2396" t="s">
        <v>228</v>
      </c>
      <c r="H2396" t="s">
        <v>229</v>
      </c>
      <c r="I2396" t="n">
        <v>5</v>
      </c>
      <c r="J2396" t="n">
        <v>330</v>
      </c>
      <c r="K2396" t="s">
        <v>350</v>
      </c>
      <c r="L2396" t="n">
        <v>10</v>
      </c>
      <c r="M2396" t="n">
        <v>0</v>
      </c>
      <c r="N2396" t="n">
        <v>0</v>
      </c>
      <c r="O2396" t="s">
        <v>351</v>
      </c>
      <c r="P2396" t="s">
        <v>352</v>
      </c>
      <c r="Q2396" t="s">
        <v>352</v>
      </c>
      <c r="R2396" t="s">
        <v>233</v>
      </c>
      <c r="S2396" t="s">
        <v>229</v>
      </c>
      <c r="T2396" t="n">
        <v>5</v>
      </c>
    </row>
    <row r="2397" spans="1:20">
      <c r="A2397" s="1" t="n">
        <v>39021</v>
      </c>
      <c r="B2397" t="s">
        <v>323</v>
      </c>
      <c r="C2397" t="n">
        <v>67</v>
      </c>
      <c r="D2397" t="n">
        <v>20</v>
      </c>
      <c r="E2397" t="s">
        <v>52</v>
      </c>
      <c r="F2397" t="n">
        <v>3201</v>
      </c>
      <c r="G2397" t="s">
        <v>228</v>
      </c>
      <c r="H2397" t="s">
        <v>229</v>
      </c>
      <c r="I2397" t="n">
        <v>5</v>
      </c>
      <c r="J2397" t="n">
        <v>280</v>
      </c>
      <c r="K2397" t="s">
        <v>251</v>
      </c>
      <c r="L2397" t="n">
        <v>450</v>
      </c>
      <c r="M2397" t="n">
        <v>0.06</v>
      </c>
      <c r="N2397" t="n">
        <v>38.5</v>
      </c>
      <c r="O2397" t="s">
        <v>323</v>
      </c>
      <c r="P2397" t="s">
        <v>347</v>
      </c>
      <c r="Q2397" t="s">
        <v>347</v>
      </c>
      <c r="R2397" t="s">
        <v>233</v>
      </c>
      <c r="S2397" t="s">
        <v>229</v>
      </c>
      <c r="T2397" t="n">
        <v>5</v>
      </c>
    </row>
    <row r="2398" spans="1:20">
      <c r="A2398" s="1" t="n">
        <v>39021</v>
      </c>
      <c r="B2398" t="s">
        <v>323</v>
      </c>
      <c r="C2398" t="n">
        <v>6</v>
      </c>
      <c r="D2398" t="n">
        <v>20</v>
      </c>
      <c r="E2398" t="s">
        <v>52</v>
      </c>
      <c r="F2398" t="n">
        <v>3201</v>
      </c>
      <c r="G2398" t="s">
        <v>228</v>
      </c>
      <c r="H2398" t="s">
        <v>229</v>
      </c>
      <c r="I2398" t="n">
        <v>5</v>
      </c>
      <c r="J2398" t="n">
        <v>945</v>
      </c>
      <c r="K2398" t="s">
        <v>282</v>
      </c>
      <c r="L2398" t="n">
        <v>706</v>
      </c>
      <c r="M2398" t="n">
        <v>0.05</v>
      </c>
      <c r="N2398" t="n">
        <v>36.4</v>
      </c>
      <c r="O2398" t="s">
        <v>323</v>
      </c>
      <c r="P2398" t="s">
        <v>347</v>
      </c>
      <c r="Q2398" t="s">
        <v>347</v>
      </c>
      <c r="R2398" t="s">
        <v>233</v>
      </c>
      <c r="S2398" t="s">
        <v>229</v>
      </c>
      <c r="T2398" t="n">
        <v>5</v>
      </c>
    </row>
    <row r="2399" spans="1:20">
      <c r="A2399" s="1" t="n">
        <v>39021</v>
      </c>
      <c r="B2399" t="s">
        <v>326</v>
      </c>
      <c r="C2399" t="n">
        <v>1</v>
      </c>
      <c r="D2399" t="n">
        <v>215</v>
      </c>
      <c r="E2399" t="s">
        <v>234</v>
      </c>
      <c r="F2399" t="n">
        <v>3201</v>
      </c>
      <c r="G2399" t="s">
        <v>228</v>
      </c>
      <c r="H2399" t="s">
        <v>229</v>
      </c>
      <c r="I2399" t="n">
        <v>5</v>
      </c>
      <c r="J2399" t="n">
        <v>455</v>
      </c>
      <c r="K2399" t="s">
        <v>312</v>
      </c>
      <c r="L2399" t="n">
        <v>304</v>
      </c>
      <c r="M2399" t="n">
        <v>0</v>
      </c>
      <c r="N2399" t="n">
        <v>0</v>
      </c>
    </row>
    <row r="2400" spans="1:20">
      <c r="A2400" s="1" t="n">
        <v>39021</v>
      </c>
      <c r="B2400" t="s">
        <v>354</v>
      </c>
      <c r="C2400" t="n">
        <v>33</v>
      </c>
      <c r="D2400" t="n">
        <v>141</v>
      </c>
      <c r="E2400" t="s">
        <v>54</v>
      </c>
      <c r="F2400" t="n">
        <v>3201</v>
      </c>
      <c r="G2400" t="s">
        <v>228</v>
      </c>
      <c r="H2400" t="s">
        <v>229</v>
      </c>
      <c r="I2400" t="n">
        <v>5</v>
      </c>
      <c r="J2400" t="n">
        <v>330</v>
      </c>
      <c r="K2400" t="s">
        <v>350</v>
      </c>
      <c r="L2400" t="n">
        <v>10</v>
      </c>
      <c r="M2400" t="n">
        <v>0</v>
      </c>
      <c r="N2400" t="n">
        <v>0</v>
      </c>
      <c r="O2400" t="s">
        <v>351</v>
      </c>
      <c r="P2400" t="s">
        <v>352</v>
      </c>
      <c r="Q2400" t="s">
        <v>352</v>
      </c>
      <c r="R2400" t="s">
        <v>233</v>
      </c>
      <c r="S2400" t="s">
        <v>229</v>
      </c>
      <c r="T2400" t="n">
        <v>5</v>
      </c>
    </row>
    <row r="2401" spans="1:20">
      <c r="A2401" s="1" t="n">
        <v>39021</v>
      </c>
      <c r="B2401" t="s">
        <v>354</v>
      </c>
      <c r="C2401" t="n">
        <v>34</v>
      </c>
      <c r="D2401" t="n">
        <v>141</v>
      </c>
      <c r="E2401" t="s">
        <v>54</v>
      </c>
      <c r="F2401" t="n">
        <v>3201</v>
      </c>
      <c r="G2401" t="s">
        <v>228</v>
      </c>
      <c r="H2401" t="s">
        <v>229</v>
      </c>
      <c r="I2401" t="n">
        <v>5</v>
      </c>
      <c r="J2401" t="n">
        <v>330</v>
      </c>
      <c r="K2401" t="s">
        <v>350</v>
      </c>
      <c r="L2401" t="n">
        <v>8</v>
      </c>
      <c r="M2401" t="n">
        <v>0</v>
      </c>
      <c r="N2401" t="n">
        <v>0</v>
      </c>
      <c r="O2401" t="s">
        <v>351</v>
      </c>
      <c r="P2401" t="s">
        <v>352</v>
      </c>
      <c r="Q2401" t="s">
        <v>352</v>
      </c>
      <c r="R2401" t="s">
        <v>233</v>
      </c>
      <c r="S2401" t="s">
        <v>229</v>
      </c>
      <c r="T2401" t="n">
        <v>5</v>
      </c>
    </row>
    <row r="2402" spans="1:20">
      <c r="A2402" s="1" t="n">
        <v>39021</v>
      </c>
      <c r="B2402" t="s">
        <v>325</v>
      </c>
      <c r="C2402" t="n">
        <v>1</v>
      </c>
      <c r="D2402" t="n">
        <v>20</v>
      </c>
      <c r="E2402" t="s">
        <v>52</v>
      </c>
      <c r="F2402" t="n">
        <v>3201</v>
      </c>
      <c r="G2402" t="s">
        <v>228</v>
      </c>
      <c r="H2402" t="s">
        <v>229</v>
      </c>
      <c r="I2402" t="n">
        <v>5</v>
      </c>
      <c r="J2402" t="n">
        <v>232</v>
      </c>
      <c r="K2402" t="s">
        <v>266</v>
      </c>
      <c r="L2402" t="n">
        <v>358</v>
      </c>
      <c r="M2402" t="n">
        <v>0.07000000000000001</v>
      </c>
      <c r="N2402" t="n">
        <v>38.4</v>
      </c>
      <c r="O2402" t="s">
        <v>325</v>
      </c>
      <c r="P2402" t="s">
        <v>253</v>
      </c>
      <c r="Q2402" t="s">
        <v>253</v>
      </c>
      <c r="R2402" t="s">
        <v>233</v>
      </c>
      <c r="S2402" t="s">
        <v>229</v>
      </c>
      <c r="T2402" t="n">
        <v>5</v>
      </c>
    </row>
    <row r="2403" spans="1:20">
      <c r="A2403" s="1" t="n">
        <v>39021</v>
      </c>
      <c r="B2403" t="s">
        <v>325</v>
      </c>
      <c r="C2403" t="n">
        <v>2</v>
      </c>
      <c r="D2403" t="n">
        <v>20</v>
      </c>
      <c r="E2403" t="s">
        <v>52</v>
      </c>
      <c r="F2403" t="n">
        <v>3201</v>
      </c>
      <c r="G2403" t="s">
        <v>228</v>
      </c>
      <c r="H2403" t="s">
        <v>229</v>
      </c>
      <c r="I2403" t="n">
        <v>5</v>
      </c>
      <c r="J2403" t="n">
        <v>458</v>
      </c>
      <c r="K2403" t="s">
        <v>230</v>
      </c>
      <c r="L2403" t="n">
        <v>290</v>
      </c>
      <c r="M2403" t="n">
        <v>0.22</v>
      </c>
      <c r="N2403" t="n">
        <v>20</v>
      </c>
      <c r="O2403" t="s">
        <v>325</v>
      </c>
      <c r="P2403" t="s">
        <v>253</v>
      </c>
      <c r="Q2403" t="s">
        <v>253</v>
      </c>
      <c r="R2403" t="s">
        <v>233</v>
      </c>
      <c r="S2403" t="s">
        <v>229</v>
      </c>
      <c r="T2403" t="n">
        <v>5</v>
      </c>
    </row>
    <row r="2404" spans="1:20">
      <c r="A2404" s="1" t="n">
        <v>39021</v>
      </c>
      <c r="B2404" t="s">
        <v>325</v>
      </c>
      <c r="C2404" t="n">
        <v>5</v>
      </c>
      <c r="D2404" t="n">
        <v>20</v>
      </c>
      <c r="E2404" t="s">
        <v>52</v>
      </c>
      <c r="F2404" t="n">
        <v>3201</v>
      </c>
      <c r="G2404" t="s">
        <v>228</v>
      </c>
      <c r="H2404" t="s">
        <v>229</v>
      </c>
      <c r="I2404" t="n">
        <v>5</v>
      </c>
      <c r="J2404" t="n">
        <v>550</v>
      </c>
      <c r="K2404" t="s">
        <v>346</v>
      </c>
      <c r="L2404" t="n">
        <v>260</v>
      </c>
      <c r="M2404" t="n">
        <v>0.15</v>
      </c>
      <c r="N2404" t="n">
        <v>36.2</v>
      </c>
      <c r="O2404" t="s">
        <v>325</v>
      </c>
      <c r="P2404" t="s">
        <v>253</v>
      </c>
      <c r="Q2404" t="s">
        <v>253</v>
      </c>
      <c r="R2404" t="s">
        <v>233</v>
      </c>
      <c r="S2404" t="s">
        <v>229</v>
      </c>
      <c r="T2404" t="n">
        <v>5</v>
      </c>
    </row>
    <row r="2405" spans="1:20">
      <c r="A2405" s="1" t="n">
        <v>39021</v>
      </c>
      <c r="B2405" t="s">
        <v>325</v>
      </c>
      <c r="C2405" t="n">
        <v>3</v>
      </c>
      <c r="D2405" t="n">
        <v>20</v>
      </c>
      <c r="E2405" t="s">
        <v>52</v>
      </c>
      <c r="F2405" t="n">
        <v>3201</v>
      </c>
      <c r="G2405" t="s">
        <v>228</v>
      </c>
      <c r="H2405" t="s">
        <v>229</v>
      </c>
      <c r="I2405" t="n">
        <v>5</v>
      </c>
      <c r="J2405" t="n">
        <v>888</v>
      </c>
      <c r="K2405" t="s">
        <v>273</v>
      </c>
      <c r="L2405" t="n">
        <v>653</v>
      </c>
      <c r="M2405" t="n">
        <v>1.21</v>
      </c>
      <c r="N2405" t="n">
        <v>32.8</v>
      </c>
      <c r="O2405" t="s">
        <v>325</v>
      </c>
      <c r="P2405" t="s">
        <v>253</v>
      </c>
      <c r="Q2405" t="s">
        <v>253</v>
      </c>
      <c r="R2405" t="s">
        <v>233</v>
      </c>
      <c r="S2405" t="s">
        <v>229</v>
      </c>
      <c r="T2405" t="n">
        <v>5</v>
      </c>
    </row>
    <row r="2406" spans="1:20">
      <c r="A2406" s="1" t="n">
        <v>39021</v>
      </c>
      <c r="B2406" t="s">
        <v>325</v>
      </c>
      <c r="C2406" t="n">
        <v>4</v>
      </c>
      <c r="D2406" t="n">
        <v>20</v>
      </c>
      <c r="E2406" t="s">
        <v>52</v>
      </c>
      <c r="F2406" t="n">
        <v>3201</v>
      </c>
      <c r="G2406" t="s">
        <v>228</v>
      </c>
      <c r="H2406" t="s">
        <v>229</v>
      </c>
      <c r="I2406" t="n">
        <v>5</v>
      </c>
      <c r="J2406" t="n">
        <v>785</v>
      </c>
      <c r="K2406" t="s">
        <v>259</v>
      </c>
      <c r="L2406" t="n">
        <v>720</v>
      </c>
      <c r="M2406" t="n">
        <v>1.25</v>
      </c>
      <c r="N2406" t="n">
        <v>39</v>
      </c>
      <c r="O2406" t="s">
        <v>325</v>
      </c>
      <c r="P2406" t="s">
        <v>253</v>
      </c>
      <c r="Q2406" t="s">
        <v>253</v>
      </c>
      <c r="R2406" t="s">
        <v>233</v>
      </c>
      <c r="S2406" t="s">
        <v>229</v>
      </c>
      <c r="T2406" t="n">
        <v>5</v>
      </c>
    </row>
    <row r="2407" spans="1:20">
      <c r="A2407" s="1" t="n">
        <v>39051</v>
      </c>
      <c r="B2407" t="s">
        <v>323</v>
      </c>
      <c r="C2407" t="n">
        <v>22</v>
      </c>
      <c r="D2407" t="n">
        <v>20</v>
      </c>
      <c r="E2407" t="s">
        <v>52</v>
      </c>
      <c r="F2407" t="n">
        <v>3201</v>
      </c>
      <c r="G2407" t="s">
        <v>228</v>
      </c>
      <c r="H2407" t="s">
        <v>229</v>
      </c>
      <c r="I2407" t="n">
        <v>5</v>
      </c>
      <c r="J2407" t="n">
        <v>875</v>
      </c>
      <c r="K2407" t="s">
        <v>305</v>
      </c>
      <c r="L2407" t="n">
        <v>387</v>
      </c>
      <c r="M2407" t="n">
        <v>0.04</v>
      </c>
      <c r="N2407" t="n">
        <v>42</v>
      </c>
      <c r="O2407" t="s">
        <v>323</v>
      </c>
      <c r="P2407" t="s">
        <v>347</v>
      </c>
      <c r="Q2407" t="s">
        <v>347</v>
      </c>
      <c r="R2407" t="s">
        <v>233</v>
      </c>
      <c r="S2407" t="s">
        <v>229</v>
      </c>
      <c r="T2407" t="n">
        <v>5</v>
      </c>
    </row>
    <row r="2408" spans="1:20">
      <c r="A2408" s="1" t="n">
        <v>39051</v>
      </c>
      <c r="B2408" t="s">
        <v>323</v>
      </c>
      <c r="C2408" t="n">
        <v>24</v>
      </c>
      <c r="D2408" t="n">
        <v>20</v>
      </c>
      <c r="E2408" t="s">
        <v>52</v>
      </c>
      <c r="F2408" t="n">
        <v>3201</v>
      </c>
      <c r="G2408" t="s">
        <v>228</v>
      </c>
      <c r="H2408" t="s">
        <v>229</v>
      </c>
      <c r="I2408" t="n">
        <v>5</v>
      </c>
      <c r="J2408" t="n">
        <v>875</v>
      </c>
      <c r="K2408" t="s">
        <v>305</v>
      </c>
      <c r="L2408" t="n">
        <v>209</v>
      </c>
      <c r="M2408" t="n">
        <v>0.04</v>
      </c>
      <c r="N2408" t="n">
        <v>42.4</v>
      </c>
      <c r="O2408" t="s">
        <v>323</v>
      </c>
      <c r="P2408" t="s">
        <v>347</v>
      </c>
      <c r="Q2408" t="s">
        <v>347</v>
      </c>
      <c r="R2408" t="s">
        <v>233</v>
      </c>
      <c r="S2408" t="s">
        <v>229</v>
      </c>
      <c r="T2408" t="n">
        <v>5</v>
      </c>
    </row>
    <row r="2409" spans="1:20">
      <c r="A2409" s="1" t="n">
        <v>39051</v>
      </c>
      <c r="B2409" t="s">
        <v>323</v>
      </c>
      <c r="C2409" t="n">
        <v>23</v>
      </c>
      <c r="D2409" t="n">
        <v>20</v>
      </c>
      <c r="E2409" t="s">
        <v>52</v>
      </c>
      <c r="F2409" t="n">
        <v>3201</v>
      </c>
      <c r="G2409" t="s">
        <v>228</v>
      </c>
      <c r="H2409" t="s">
        <v>229</v>
      </c>
      <c r="I2409" t="n">
        <v>5</v>
      </c>
      <c r="J2409" t="n">
        <v>945</v>
      </c>
      <c r="K2409" t="s">
        <v>282</v>
      </c>
      <c r="L2409" t="n">
        <v>476</v>
      </c>
      <c r="M2409" t="n">
        <v>0.05</v>
      </c>
      <c r="N2409" t="n">
        <v>36.1</v>
      </c>
      <c r="O2409" t="s">
        <v>323</v>
      </c>
      <c r="P2409" t="s">
        <v>347</v>
      </c>
      <c r="Q2409" t="s">
        <v>347</v>
      </c>
      <c r="R2409" t="s">
        <v>233</v>
      </c>
      <c r="S2409" t="s">
        <v>229</v>
      </c>
      <c r="T2409" t="n">
        <v>5</v>
      </c>
    </row>
    <row r="2410" spans="1:20">
      <c r="A2410" s="1" t="n">
        <v>39051</v>
      </c>
      <c r="B2410" t="s">
        <v>323</v>
      </c>
      <c r="C2410" t="n">
        <v>25</v>
      </c>
      <c r="D2410" t="n">
        <v>20</v>
      </c>
      <c r="E2410" t="s">
        <v>52</v>
      </c>
      <c r="F2410" t="n">
        <v>3201</v>
      </c>
      <c r="G2410" t="s">
        <v>228</v>
      </c>
      <c r="H2410" t="s">
        <v>229</v>
      </c>
      <c r="I2410" t="n">
        <v>5</v>
      </c>
      <c r="J2410" t="n">
        <v>945</v>
      </c>
      <c r="K2410" t="s">
        <v>282</v>
      </c>
      <c r="L2410" t="n">
        <v>430</v>
      </c>
      <c r="M2410" t="n">
        <v>0.05</v>
      </c>
      <c r="N2410" t="n">
        <v>36.4</v>
      </c>
      <c r="O2410" t="s">
        <v>323</v>
      </c>
      <c r="P2410" t="s">
        <v>347</v>
      </c>
      <c r="Q2410" t="s">
        <v>347</v>
      </c>
      <c r="R2410" t="s">
        <v>233</v>
      </c>
      <c r="S2410" t="s">
        <v>229</v>
      </c>
      <c r="T2410" t="n">
        <v>5</v>
      </c>
    </row>
    <row r="2411" spans="1:20">
      <c r="A2411" s="1" t="n">
        <v>39051</v>
      </c>
      <c r="B2411" t="s">
        <v>349</v>
      </c>
      <c r="C2411" t="n">
        <v>1</v>
      </c>
      <c r="D2411" t="n">
        <v>141</v>
      </c>
      <c r="E2411" t="s">
        <v>54</v>
      </c>
      <c r="F2411" t="n">
        <v>3201</v>
      </c>
      <c r="G2411" t="s">
        <v>228</v>
      </c>
      <c r="H2411" t="s">
        <v>229</v>
      </c>
      <c r="I2411" t="n">
        <v>5</v>
      </c>
      <c r="J2411" t="n">
        <v>487</v>
      </c>
      <c r="K2411" t="s">
        <v>362</v>
      </c>
      <c r="L2411" t="n">
        <v>78</v>
      </c>
      <c r="M2411" t="n">
        <v>0</v>
      </c>
      <c r="N2411" t="n">
        <v>0</v>
      </c>
      <c r="O2411" t="s">
        <v>351</v>
      </c>
      <c r="P2411" t="s">
        <v>352</v>
      </c>
      <c r="Q2411" t="s">
        <v>352</v>
      </c>
      <c r="R2411" t="s">
        <v>233</v>
      </c>
      <c r="S2411" t="s">
        <v>229</v>
      </c>
      <c r="T2411" t="n">
        <v>5</v>
      </c>
    </row>
    <row r="2412" spans="1:20">
      <c r="A2412" s="1" t="n">
        <v>39051</v>
      </c>
      <c r="B2412" t="s">
        <v>325</v>
      </c>
      <c r="C2412" t="n">
        <v>3</v>
      </c>
      <c r="D2412" t="n">
        <v>20</v>
      </c>
      <c r="E2412" t="s">
        <v>52</v>
      </c>
      <c r="F2412" t="n">
        <v>3201</v>
      </c>
      <c r="G2412" t="s">
        <v>228</v>
      </c>
      <c r="H2412" t="s">
        <v>229</v>
      </c>
      <c r="I2412" t="n">
        <v>5</v>
      </c>
      <c r="J2412" t="n">
        <v>232</v>
      </c>
      <c r="K2412" t="s">
        <v>266</v>
      </c>
      <c r="L2412" t="n">
        <v>335</v>
      </c>
      <c r="M2412" t="n">
        <v>0.08</v>
      </c>
      <c r="N2412" t="n">
        <v>35.9</v>
      </c>
      <c r="O2412" t="s">
        <v>325</v>
      </c>
      <c r="P2412" t="s">
        <v>253</v>
      </c>
      <c r="Q2412" t="s">
        <v>253</v>
      </c>
      <c r="R2412" t="s">
        <v>233</v>
      </c>
      <c r="S2412" t="s">
        <v>229</v>
      </c>
      <c r="T2412" t="n">
        <v>5</v>
      </c>
    </row>
    <row r="2413" spans="1:20">
      <c r="A2413" s="1" t="n">
        <v>39051</v>
      </c>
      <c r="B2413" t="s">
        <v>325</v>
      </c>
      <c r="C2413" t="n">
        <v>4</v>
      </c>
      <c r="D2413" t="n">
        <v>20</v>
      </c>
      <c r="E2413" t="s">
        <v>52</v>
      </c>
      <c r="F2413" t="n">
        <v>3201</v>
      </c>
      <c r="G2413" t="s">
        <v>228</v>
      </c>
      <c r="H2413" t="s">
        <v>229</v>
      </c>
      <c r="I2413" t="n">
        <v>5</v>
      </c>
      <c r="J2413" t="n">
        <v>458</v>
      </c>
      <c r="K2413" t="s">
        <v>230</v>
      </c>
      <c r="L2413" t="n">
        <v>303</v>
      </c>
      <c r="M2413" t="n">
        <v>0.22</v>
      </c>
      <c r="N2413" t="n">
        <v>20</v>
      </c>
      <c r="O2413" t="s">
        <v>325</v>
      </c>
      <c r="P2413" t="s">
        <v>253</v>
      </c>
      <c r="Q2413" t="s">
        <v>253</v>
      </c>
      <c r="R2413" t="s">
        <v>233</v>
      </c>
      <c r="S2413" t="s">
        <v>229</v>
      </c>
      <c r="T2413" t="n">
        <v>5</v>
      </c>
    </row>
    <row r="2414" spans="1:20">
      <c r="A2414" s="1" t="n">
        <v>39051</v>
      </c>
      <c r="B2414" t="s">
        <v>325</v>
      </c>
      <c r="C2414" t="n">
        <v>1</v>
      </c>
      <c r="D2414" t="n">
        <v>20</v>
      </c>
      <c r="E2414" t="s">
        <v>52</v>
      </c>
      <c r="F2414" t="n">
        <v>3201</v>
      </c>
      <c r="G2414" t="s">
        <v>228</v>
      </c>
      <c r="H2414" t="s">
        <v>229</v>
      </c>
      <c r="I2414" t="n">
        <v>5</v>
      </c>
      <c r="J2414" t="n">
        <v>550</v>
      </c>
      <c r="K2414" t="s">
        <v>346</v>
      </c>
      <c r="L2414" t="n">
        <v>739</v>
      </c>
      <c r="M2414" t="n">
        <v>0.15</v>
      </c>
      <c r="N2414" t="n">
        <v>36.2</v>
      </c>
      <c r="O2414" t="s">
        <v>325</v>
      </c>
      <c r="P2414" t="s">
        <v>253</v>
      </c>
      <c r="Q2414" t="s">
        <v>253</v>
      </c>
      <c r="R2414" t="s">
        <v>233</v>
      </c>
      <c r="S2414" t="s">
        <v>229</v>
      </c>
      <c r="T2414" t="n">
        <v>5</v>
      </c>
    </row>
    <row r="2415" spans="1:20">
      <c r="A2415" s="1" t="n">
        <v>39051</v>
      </c>
      <c r="B2415" t="s">
        <v>325</v>
      </c>
      <c r="C2415" t="n">
        <v>2</v>
      </c>
      <c r="D2415" t="n">
        <v>20</v>
      </c>
      <c r="E2415" t="s">
        <v>52</v>
      </c>
      <c r="F2415" t="n">
        <v>3201</v>
      </c>
      <c r="G2415" t="s">
        <v>228</v>
      </c>
      <c r="H2415" t="s">
        <v>229</v>
      </c>
      <c r="I2415" t="n">
        <v>5</v>
      </c>
      <c r="J2415" t="n">
        <v>785</v>
      </c>
      <c r="K2415" t="s">
        <v>259</v>
      </c>
      <c r="L2415" t="n">
        <v>1077</v>
      </c>
      <c r="M2415" t="n">
        <v>1.16</v>
      </c>
      <c r="N2415" t="n">
        <v>38.8</v>
      </c>
      <c r="O2415" t="s">
        <v>325</v>
      </c>
      <c r="P2415" t="s">
        <v>253</v>
      </c>
      <c r="Q2415" t="s">
        <v>253</v>
      </c>
      <c r="R2415" t="s">
        <v>233</v>
      </c>
      <c r="S2415" t="s">
        <v>229</v>
      </c>
      <c r="T2415" t="n">
        <v>5</v>
      </c>
    </row>
    <row r="2416" spans="1:20">
      <c r="A2416" s="1" t="n">
        <v>39051</v>
      </c>
      <c r="B2416" t="s">
        <v>368</v>
      </c>
      <c r="C2416" t="n">
        <v>16</v>
      </c>
      <c r="D2416" t="n">
        <v>215</v>
      </c>
      <c r="E2416" t="s">
        <v>234</v>
      </c>
      <c r="F2416" t="n">
        <v>3202</v>
      </c>
      <c r="G2416" t="s">
        <v>275</v>
      </c>
      <c r="H2416" t="s">
        <v>229</v>
      </c>
      <c r="I2416" t="n">
        <v>5</v>
      </c>
      <c r="K2416" t="s">
        <v>338</v>
      </c>
      <c r="L2416" t="n">
        <v>220</v>
      </c>
      <c r="M2416" t="n">
        <v>0</v>
      </c>
      <c r="N2416" t="n">
        <v>0</v>
      </c>
    </row>
    <row r="2417" spans="1:20">
      <c r="A2417" s="1" t="n">
        <v>39051</v>
      </c>
      <c r="B2417" t="s">
        <v>368</v>
      </c>
      <c r="C2417" t="n">
        <v>17</v>
      </c>
      <c r="D2417" t="n">
        <v>465</v>
      </c>
      <c r="E2417" t="s">
        <v>340</v>
      </c>
      <c r="F2417" t="n">
        <v>3202</v>
      </c>
      <c r="G2417" t="s">
        <v>275</v>
      </c>
      <c r="H2417" t="s">
        <v>229</v>
      </c>
      <c r="I2417" t="n">
        <v>5</v>
      </c>
      <c r="K2417" t="s">
        <v>338</v>
      </c>
      <c r="L2417" t="n">
        <v>95</v>
      </c>
      <c r="M2417" t="n">
        <v>0</v>
      </c>
      <c r="N2417" t="n">
        <v>0</v>
      </c>
    </row>
    <row r="2418" spans="1:20">
      <c r="A2418" s="1" t="n">
        <v>39082</v>
      </c>
      <c r="B2418" t="s">
        <v>361</v>
      </c>
      <c r="C2418" t="n">
        <v>1</v>
      </c>
      <c r="D2418" t="n">
        <v>141</v>
      </c>
      <c r="E2418" t="s">
        <v>54</v>
      </c>
      <c r="F2418" t="n">
        <v>3201</v>
      </c>
      <c r="G2418" t="s">
        <v>228</v>
      </c>
      <c r="H2418" t="s">
        <v>229</v>
      </c>
      <c r="I2418" t="n">
        <v>5</v>
      </c>
      <c r="J2418" t="n">
        <v>330</v>
      </c>
      <c r="K2418" t="s">
        <v>350</v>
      </c>
      <c r="L2418" t="n">
        <v>34</v>
      </c>
      <c r="M2418" t="n">
        <v>0</v>
      </c>
      <c r="N2418" t="n">
        <v>0</v>
      </c>
      <c r="O2418" t="s">
        <v>323</v>
      </c>
      <c r="P2418" t="s">
        <v>232</v>
      </c>
      <c r="Q2418" t="s">
        <v>232</v>
      </c>
      <c r="R2418" t="s">
        <v>233</v>
      </c>
      <c r="S2418" t="s">
        <v>229</v>
      </c>
      <c r="T2418" t="n">
        <v>5</v>
      </c>
    </row>
    <row r="2419" spans="1:20">
      <c r="A2419" s="1" t="n">
        <v>39082</v>
      </c>
      <c r="B2419" t="s">
        <v>361</v>
      </c>
      <c r="C2419" t="n">
        <v>2</v>
      </c>
      <c r="D2419" t="n">
        <v>141</v>
      </c>
      <c r="E2419" t="s">
        <v>54</v>
      </c>
      <c r="F2419" t="n">
        <v>3201</v>
      </c>
      <c r="G2419" t="s">
        <v>228</v>
      </c>
      <c r="H2419" t="s">
        <v>229</v>
      </c>
      <c r="I2419" t="n">
        <v>5</v>
      </c>
      <c r="J2419" t="n">
        <v>330</v>
      </c>
      <c r="K2419" t="s">
        <v>350</v>
      </c>
      <c r="L2419" t="n">
        <v>29</v>
      </c>
      <c r="M2419" t="n">
        <v>0</v>
      </c>
      <c r="N2419" t="n">
        <v>0</v>
      </c>
      <c r="O2419" t="s">
        <v>351</v>
      </c>
      <c r="P2419" t="s">
        <v>352</v>
      </c>
      <c r="Q2419" t="s">
        <v>352</v>
      </c>
      <c r="R2419" t="s">
        <v>233</v>
      </c>
      <c r="S2419" t="s">
        <v>229</v>
      </c>
      <c r="T2419" t="n">
        <v>5</v>
      </c>
    </row>
    <row r="2420" spans="1:20">
      <c r="A2420" s="1" t="n">
        <v>39082</v>
      </c>
      <c r="B2420" t="s">
        <v>323</v>
      </c>
      <c r="C2420" t="n">
        <v>8</v>
      </c>
      <c r="D2420" t="n">
        <v>20</v>
      </c>
      <c r="E2420" t="s">
        <v>52</v>
      </c>
      <c r="F2420" t="n">
        <v>3201</v>
      </c>
      <c r="G2420" t="s">
        <v>228</v>
      </c>
      <c r="H2420" t="s">
        <v>229</v>
      </c>
      <c r="I2420" t="n">
        <v>5</v>
      </c>
      <c r="J2420" t="n">
        <v>945</v>
      </c>
      <c r="K2420" t="s">
        <v>282</v>
      </c>
      <c r="L2420" t="n">
        <v>336</v>
      </c>
      <c r="M2420" t="n">
        <v>0.5</v>
      </c>
      <c r="N2420" t="n">
        <v>36.6</v>
      </c>
      <c r="O2420" t="s">
        <v>323</v>
      </c>
      <c r="P2420" t="s">
        <v>347</v>
      </c>
      <c r="Q2420" t="s">
        <v>347</v>
      </c>
      <c r="R2420" t="s">
        <v>233</v>
      </c>
      <c r="S2420" t="s">
        <v>229</v>
      </c>
      <c r="T2420" t="n">
        <v>5</v>
      </c>
    </row>
    <row r="2421" spans="1:20">
      <c r="A2421" s="1" t="n">
        <v>39082</v>
      </c>
      <c r="B2421" t="s">
        <v>323</v>
      </c>
      <c r="C2421" t="n">
        <v>11</v>
      </c>
      <c r="D2421" t="n">
        <v>20</v>
      </c>
      <c r="E2421" t="s">
        <v>52</v>
      </c>
      <c r="F2421" t="n">
        <v>3201</v>
      </c>
      <c r="G2421" t="s">
        <v>228</v>
      </c>
      <c r="H2421" t="s">
        <v>229</v>
      </c>
      <c r="I2421" t="n">
        <v>5</v>
      </c>
      <c r="J2421" t="n">
        <v>945</v>
      </c>
      <c r="K2421" t="s">
        <v>282</v>
      </c>
      <c r="L2421" t="n">
        <v>331</v>
      </c>
      <c r="M2421" t="n">
        <v>0.5</v>
      </c>
      <c r="N2421" t="n">
        <v>36.4</v>
      </c>
      <c r="O2421" t="s">
        <v>323</v>
      </c>
      <c r="P2421" t="s">
        <v>347</v>
      </c>
      <c r="Q2421" t="s">
        <v>347</v>
      </c>
      <c r="R2421" t="s">
        <v>233</v>
      </c>
      <c r="S2421" t="s">
        <v>229</v>
      </c>
      <c r="T2421" t="n">
        <v>5</v>
      </c>
    </row>
    <row r="2422" spans="1:20">
      <c r="A2422" s="1" t="n">
        <v>39082</v>
      </c>
      <c r="B2422" t="s">
        <v>323</v>
      </c>
      <c r="C2422" t="n">
        <v>9</v>
      </c>
      <c r="D2422" t="n">
        <v>20</v>
      </c>
      <c r="E2422" t="s">
        <v>52</v>
      </c>
      <c r="F2422" t="n">
        <v>3201</v>
      </c>
      <c r="G2422" t="s">
        <v>228</v>
      </c>
      <c r="H2422" t="s">
        <v>229</v>
      </c>
      <c r="I2422" t="n">
        <v>5</v>
      </c>
      <c r="J2422" t="n">
        <v>458</v>
      </c>
      <c r="K2422" t="s">
        <v>230</v>
      </c>
      <c r="L2422" t="n">
        <v>210</v>
      </c>
      <c r="M2422" t="n">
        <v>0.05</v>
      </c>
      <c r="N2422" t="n">
        <v>36</v>
      </c>
      <c r="O2422" t="s">
        <v>323</v>
      </c>
      <c r="P2422" t="s">
        <v>347</v>
      </c>
      <c r="Q2422" t="s">
        <v>347</v>
      </c>
      <c r="R2422" t="s">
        <v>233</v>
      </c>
      <c r="S2422" t="s">
        <v>229</v>
      </c>
      <c r="T2422" t="n">
        <v>5</v>
      </c>
    </row>
    <row r="2423" spans="1:20">
      <c r="A2423" s="1" t="n">
        <v>39082</v>
      </c>
      <c r="B2423" t="s">
        <v>323</v>
      </c>
      <c r="C2423" t="n">
        <v>10</v>
      </c>
      <c r="D2423" t="n">
        <v>20</v>
      </c>
      <c r="E2423" t="s">
        <v>52</v>
      </c>
      <c r="F2423" t="n">
        <v>3201</v>
      </c>
      <c r="G2423" t="s">
        <v>228</v>
      </c>
      <c r="H2423" t="s">
        <v>229</v>
      </c>
      <c r="I2423" t="n">
        <v>5</v>
      </c>
      <c r="J2423" t="n">
        <v>458</v>
      </c>
      <c r="K2423" t="s">
        <v>230</v>
      </c>
      <c r="L2423" t="n">
        <v>333</v>
      </c>
      <c r="M2423" t="n">
        <v>0.09</v>
      </c>
      <c r="N2423" t="n">
        <v>34.3</v>
      </c>
      <c r="O2423" t="s">
        <v>323</v>
      </c>
      <c r="P2423" t="s">
        <v>347</v>
      </c>
      <c r="Q2423" t="s">
        <v>347</v>
      </c>
      <c r="R2423" t="s">
        <v>233</v>
      </c>
      <c r="S2423" t="s">
        <v>229</v>
      </c>
      <c r="T2423" t="n">
        <v>5</v>
      </c>
    </row>
    <row r="2424" spans="1:20">
      <c r="A2424" s="1" t="n">
        <v>39082</v>
      </c>
      <c r="B2424" t="s">
        <v>323</v>
      </c>
      <c r="C2424" t="n">
        <v>65</v>
      </c>
      <c r="D2424" t="n">
        <v>20</v>
      </c>
      <c r="E2424" t="s">
        <v>52</v>
      </c>
      <c r="F2424" t="n">
        <v>3201</v>
      </c>
      <c r="G2424" t="s">
        <v>228</v>
      </c>
      <c r="H2424" t="s">
        <v>229</v>
      </c>
      <c r="I2424" t="n">
        <v>5</v>
      </c>
      <c r="J2424" t="n">
        <v>458</v>
      </c>
      <c r="K2424" t="s">
        <v>230</v>
      </c>
      <c r="L2424" t="n">
        <v>123</v>
      </c>
      <c r="M2424" t="n">
        <v>0.1</v>
      </c>
      <c r="N2424" t="n">
        <v>34.2</v>
      </c>
      <c r="O2424" t="s">
        <v>323</v>
      </c>
      <c r="P2424" t="s">
        <v>347</v>
      </c>
      <c r="Q2424" t="s">
        <v>347</v>
      </c>
      <c r="R2424" t="s">
        <v>233</v>
      </c>
      <c r="S2424" t="s">
        <v>229</v>
      </c>
      <c r="T2424" t="n">
        <v>5</v>
      </c>
    </row>
    <row r="2425" spans="1:20">
      <c r="A2425" s="1" t="n">
        <v>39082</v>
      </c>
      <c r="B2425" t="s">
        <v>341</v>
      </c>
      <c r="C2425" t="n">
        <v>4</v>
      </c>
      <c r="D2425" t="n">
        <v>231</v>
      </c>
      <c r="E2425" t="s">
        <v>342</v>
      </c>
      <c r="F2425" t="n">
        <v>3202</v>
      </c>
      <c r="G2425" t="s">
        <v>275</v>
      </c>
      <c r="H2425" t="s">
        <v>229</v>
      </c>
      <c r="I2425" t="n">
        <v>5</v>
      </c>
      <c r="J2425" t="n">
        <v>670</v>
      </c>
      <c r="K2425" t="s">
        <v>336</v>
      </c>
      <c r="L2425" t="n">
        <v>20</v>
      </c>
      <c r="M2425" t="n">
        <v>0</v>
      </c>
      <c r="N2425" t="n">
        <v>0</v>
      </c>
    </row>
    <row r="2426" spans="1:20">
      <c r="A2426" s="1" t="n">
        <v>39082</v>
      </c>
      <c r="B2426" t="s">
        <v>341</v>
      </c>
      <c r="C2426" t="n">
        <v>5</v>
      </c>
      <c r="D2426" t="n">
        <v>231</v>
      </c>
      <c r="E2426" t="s">
        <v>342</v>
      </c>
      <c r="F2426" t="n">
        <v>3203</v>
      </c>
      <c r="G2426" t="s">
        <v>343</v>
      </c>
      <c r="H2426" t="s">
        <v>229</v>
      </c>
      <c r="I2426" t="n">
        <v>5</v>
      </c>
      <c r="J2426" t="n">
        <v>670</v>
      </c>
      <c r="K2426" t="s">
        <v>336</v>
      </c>
      <c r="L2426" t="n">
        <v>13</v>
      </c>
      <c r="M2426" t="n">
        <v>0</v>
      </c>
      <c r="N2426" t="n">
        <v>0</v>
      </c>
    </row>
    <row r="2427" spans="1:20">
      <c r="A2427" s="1" t="n">
        <v>39082</v>
      </c>
      <c r="B2427" t="s">
        <v>341</v>
      </c>
      <c r="C2427" t="n">
        <v>6</v>
      </c>
      <c r="D2427" t="n">
        <v>231</v>
      </c>
      <c r="E2427" t="s">
        <v>342</v>
      </c>
      <c r="F2427" t="n">
        <v>3204</v>
      </c>
      <c r="G2427" t="s">
        <v>344</v>
      </c>
      <c r="H2427" t="s">
        <v>229</v>
      </c>
      <c r="I2427" t="n">
        <v>5</v>
      </c>
      <c r="J2427" t="n">
        <v>670</v>
      </c>
      <c r="K2427" t="s">
        <v>336</v>
      </c>
      <c r="L2427" t="n">
        <v>11</v>
      </c>
      <c r="M2427" t="n">
        <v>0</v>
      </c>
      <c r="N2427" t="n">
        <v>0</v>
      </c>
    </row>
    <row r="2428" spans="1:20">
      <c r="A2428" s="1" t="n">
        <v>39082</v>
      </c>
      <c r="B2428" t="s">
        <v>326</v>
      </c>
      <c r="C2428" t="n">
        <v>1</v>
      </c>
      <c r="D2428" t="n">
        <v>215</v>
      </c>
      <c r="E2428" t="s">
        <v>234</v>
      </c>
      <c r="F2428" t="n">
        <v>3201</v>
      </c>
      <c r="G2428" t="s">
        <v>228</v>
      </c>
      <c r="H2428" t="s">
        <v>229</v>
      </c>
      <c r="I2428" t="n">
        <v>5</v>
      </c>
      <c r="K2428" t="s">
        <v>338</v>
      </c>
      <c r="L2428" t="n">
        <v>222</v>
      </c>
      <c r="M2428" t="n">
        <v>0</v>
      </c>
      <c r="N2428" t="n">
        <v>0</v>
      </c>
    </row>
    <row r="2429" spans="1:20">
      <c r="A2429" s="1" t="n">
        <v>39082</v>
      </c>
      <c r="B2429" t="s">
        <v>326</v>
      </c>
      <c r="C2429" t="n">
        <v>2</v>
      </c>
      <c r="D2429" t="n">
        <v>215</v>
      </c>
      <c r="E2429" t="s">
        <v>234</v>
      </c>
      <c r="F2429" t="n">
        <v>3201</v>
      </c>
      <c r="G2429" t="s">
        <v>228</v>
      </c>
      <c r="H2429" t="s">
        <v>229</v>
      </c>
      <c r="I2429" t="n">
        <v>5</v>
      </c>
      <c r="K2429" t="s">
        <v>338</v>
      </c>
      <c r="L2429" t="n">
        <v>317</v>
      </c>
      <c r="M2429" t="n">
        <v>0</v>
      </c>
      <c r="N2429" t="n">
        <v>0</v>
      </c>
    </row>
    <row r="2430" spans="1:20">
      <c r="A2430" s="1" t="n">
        <v>39082</v>
      </c>
      <c r="B2430" t="s">
        <v>354</v>
      </c>
      <c r="C2430" t="n">
        <v>11</v>
      </c>
      <c r="D2430" t="n">
        <v>141</v>
      </c>
      <c r="E2430" t="s">
        <v>54</v>
      </c>
      <c r="F2430" t="n">
        <v>3201</v>
      </c>
      <c r="G2430" t="s">
        <v>228</v>
      </c>
      <c r="H2430" t="s">
        <v>229</v>
      </c>
      <c r="I2430" t="n">
        <v>5</v>
      </c>
      <c r="J2430" t="n">
        <v>330</v>
      </c>
      <c r="K2430" t="s">
        <v>350</v>
      </c>
      <c r="L2430" t="n">
        <v>18</v>
      </c>
      <c r="M2430" t="n">
        <v>0</v>
      </c>
      <c r="N2430" t="n">
        <v>0</v>
      </c>
      <c r="O2430" t="s">
        <v>351</v>
      </c>
      <c r="P2430" t="s">
        <v>352</v>
      </c>
      <c r="Q2430" t="s">
        <v>352</v>
      </c>
      <c r="R2430" t="s">
        <v>233</v>
      </c>
      <c r="S2430" t="s">
        <v>229</v>
      </c>
      <c r="T2430" t="n">
        <v>5</v>
      </c>
    </row>
    <row r="2431" spans="1:20">
      <c r="A2431" s="1" t="n">
        <v>39082</v>
      </c>
      <c r="B2431" t="s">
        <v>325</v>
      </c>
      <c r="C2431" t="n">
        <v>5</v>
      </c>
      <c r="D2431" t="n">
        <v>467</v>
      </c>
      <c r="E2431" t="s">
        <v>369</v>
      </c>
      <c r="F2431" t="n">
        <v>3201</v>
      </c>
      <c r="G2431" t="s">
        <v>228</v>
      </c>
      <c r="H2431" t="s">
        <v>229</v>
      </c>
      <c r="I2431" t="n">
        <v>5</v>
      </c>
      <c r="K2431" t="s">
        <v>338</v>
      </c>
      <c r="L2431" t="n">
        <v>63</v>
      </c>
      <c r="M2431" t="n">
        <v>0</v>
      </c>
      <c r="N2431" t="n">
        <v>0</v>
      </c>
    </row>
    <row r="2432" spans="1:20">
      <c r="A2432" s="1" t="n">
        <v>39082</v>
      </c>
      <c r="B2432" t="s">
        <v>325</v>
      </c>
      <c r="C2432" t="n">
        <v>1</v>
      </c>
      <c r="D2432" t="n">
        <v>20</v>
      </c>
      <c r="E2432" t="s">
        <v>52</v>
      </c>
      <c r="F2432" t="n">
        <v>3201</v>
      </c>
      <c r="G2432" t="s">
        <v>228</v>
      </c>
      <c r="H2432" t="s">
        <v>229</v>
      </c>
      <c r="I2432" t="n">
        <v>5</v>
      </c>
      <c r="J2432" t="n">
        <v>232</v>
      </c>
      <c r="K2432" t="s">
        <v>266</v>
      </c>
      <c r="L2432" t="n">
        <v>337</v>
      </c>
      <c r="M2432" t="n">
        <v>0.07000000000000001</v>
      </c>
      <c r="N2432" t="n">
        <v>37.9</v>
      </c>
      <c r="O2432" t="s">
        <v>325</v>
      </c>
      <c r="P2432" t="s">
        <v>253</v>
      </c>
      <c r="Q2432" t="s">
        <v>253</v>
      </c>
      <c r="R2432" t="s">
        <v>233</v>
      </c>
      <c r="S2432" t="s">
        <v>229</v>
      </c>
      <c r="T2432" t="n">
        <v>5</v>
      </c>
    </row>
    <row r="2433" spans="1:20">
      <c r="A2433" s="1" t="n">
        <v>39082</v>
      </c>
      <c r="B2433" t="s">
        <v>325</v>
      </c>
      <c r="C2433" t="n">
        <v>4</v>
      </c>
      <c r="D2433" t="n">
        <v>20</v>
      </c>
      <c r="E2433" t="s">
        <v>52</v>
      </c>
      <c r="F2433" t="n">
        <v>3201</v>
      </c>
      <c r="G2433" t="s">
        <v>228</v>
      </c>
      <c r="H2433" t="s">
        <v>229</v>
      </c>
      <c r="I2433" t="n">
        <v>5</v>
      </c>
      <c r="J2433" t="n">
        <v>232</v>
      </c>
      <c r="K2433" t="s">
        <v>266</v>
      </c>
      <c r="L2433" t="n">
        <v>246</v>
      </c>
      <c r="M2433" t="n">
        <v>0.06</v>
      </c>
      <c r="N2433" t="n">
        <v>38.7</v>
      </c>
      <c r="O2433" t="s">
        <v>325</v>
      </c>
      <c r="P2433" t="s">
        <v>253</v>
      </c>
      <c r="Q2433" t="s">
        <v>253</v>
      </c>
      <c r="R2433" t="s">
        <v>233</v>
      </c>
      <c r="S2433" t="s">
        <v>229</v>
      </c>
      <c r="T2433" t="n">
        <v>5</v>
      </c>
    </row>
    <row r="2434" spans="1:20">
      <c r="A2434" s="1" t="n">
        <v>39082</v>
      </c>
      <c r="B2434" t="s">
        <v>325</v>
      </c>
      <c r="C2434" t="n">
        <v>2</v>
      </c>
      <c r="D2434" t="n">
        <v>20</v>
      </c>
      <c r="E2434" t="s">
        <v>52</v>
      </c>
      <c r="F2434" t="n">
        <v>3201</v>
      </c>
      <c r="G2434" t="s">
        <v>228</v>
      </c>
      <c r="H2434" t="s">
        <v>229</v>
      </c>
      <c r="I2434" t="n">
        <v>5</v>
      </c>
      <c r="J2434" t="n">
        <v>458</v>
      </c>
      <c r="K2434" t="s">
        <v>230</v>
      </c>
      <c r="L2434" t="n">
        <v>268</v>
      </c>
      <c r="M2434" t="n">
        <v>0.23</v>
      </c>
      <c r="N2434" t="n">
        <v>19.9</v>
      </c>
      <c r="O2434" t="s">
        <v>325</v>
      </c>
      <c r="P2434" t="s">
        <v>253</v>
      </c>
      <c r="Q2434" t="s">
        <v>253</v>
      </c>
      <c r="R2434" t="s">
        <v>233</v>
      </c>
      <c r="S2434" t="s">
        <v>229</v>
      </c>
      <c r="T2434" t="n">
        <v>5</v>
      </c>
    </row>
    <row r="2435" spans="1:20">
      <c r="A2435" s="1" t="n">
        <v>39082</v>
      </c>
      <c r="B2435" t="s">
        <v>325</v>
      </c>
      <c r="C2435" t="n">
        <v>3</v>
      </c>
      <c r="D2435" t="n">
        <v>20</v>
      </c>
      <c r="E2435" t="s">
        <v>52</v>
      </c>
      <c r="F2435" t="n">
        <v>3201</v>
      </c>
      <c r="G2435" t="s">
        <v>228</v>
      </c>
      <c r="H2435" t="s">
        <v>229</v>
      </c>
      <c r="I2435" t="n">
        <v>5</v>
      </c>
      <c r="J2435" t="n">
        <v>785</v>
      </c>
      <c r="K2435" t="s">
        <v>259</v>
      </c>
      <c r="L2435" t="n">
        <v>1025</v>
      </c>
      <c r="M2435" t="n">
        <v>1.08</v>
      </c>
      <c r="N2435" t="n">
        <v>39.3</v>
      </c>
      <c r="O2435" t="s">
        <v>325</v>
      </c>
      <c r="P2435" t="s">
        <v>253</v>
      </c>
      <c r="Q2435" t="s">
        <v>253</v>
      </c>
      <c r="R2435" t="s">
        <v>233</v>
      </c>
      <c r="S2435" t="s">
        <v>229</v>
      </c>
      <c r="T2435" t="n">
        <v>5</v>
      </c>
    </row>
    <row r="2436" spans="1:20">
      <c r="A2436" s="1" t="n">
        <v>39113</v>
      </c>
      <c r="B2436" t="s">
        <v>323</v>
      </c>
      <c r="C2436" t="n">
        <v>106</v>
      </c>
      <c r="D2436" t="n">
        <v>510</v>
      </c>
      <c r="E2436" t="s">
        <v>255</v>
      </c>
      <c r="F2436" t="n">
        <v>3201</v>
      </c>
      <c r="G2436" t="s">
        <v>228</v>
      </c>
      <c r="H2436" t="s">
        <v>229</v>
      </c>
      <c r="I2436" t="n">
        <v>5</v>
      </c>
      <c r="J2436" t="n">
        <v>260</v>
      </c>
      <c r="K2436" t="s">
        <v>250</v>
      </c>
      <c r="L2436" t="n">
        <v>64</v>
      </c>
      <c r="M2436" t="n">
        <v>1.78</v>
      </c>
      <c r="N2436" t="n">
        <v>0</v>
      </c>
    </row>
    <row r="2437" spans="1:20">
      <c r="A2437" s="1" t="n">
        <v>39113</v>
      </c>
      <c r="B2437" t="s">
        <v>323</v>
      </c>
      <c r="C2437" t="n">
        <v>2</v>
      </c>
      <c r="D2437" t="n">
        <v>20</v>
      </c>
      <c r="E2437" t="s">
        <v>52</v>
      </c>
      <c r="F2437" t="n">
        <v>3201</v>
      </c>
      <c r="G2437" t="s">
        <v>228</v>
      </c>
      <c r="H2437" t="s">
        <v>229</v>
      </c>
      <c r="I2437" t="n">
        <v>5</v>
      </c>
      <c r="J2437" t="n">
        <v>875</v>
      </c>
      <c r="K2437" t="s">
        <v>305</v>
      </c>
      <c r="L2437" t="n">
        <v>319</v>
      </c>
      <c r="M2437" t="n">
        <v>0.04</v>
      </c>
      <c r="N2437" t="n">
        <v>42</v>
      </c>
      <c r="O2437" t="s">
        <v>323</v>
      </c>
      <c r="P2437" t="s">
        <v>347</v>
      </c>
      <c r="Q2437" t="s">
        <v>347</v>
      </c>
      <c r="R2437" t="s">
        <v>233</v>
      </c>
      <c r="S2437" t="s">
        <v>229</v>
      </c>
      <c r="T2437" t="n">
        <v>5</v>
      </c>
    </row>
    <row r="2438" spans="1:20">
      <c r="A2438" s="1" t="n">
        <v>39113</v>
      </c>
      <c r="B2438" t="s">
        <v>323</v>
      </c>
      <c r="C2438" t="n">
        <v>1</v>
      </c>
      <c r="D2438" t="n">
        <v>20</v>
      </c>
      <c r="E2438" t="s">
        <v>52</v>
      </c>
      <c r="F2438" t="n">
        <v>3201</v>
      </c>
      <c r="G2438" t="s">
        <v>228</v>
      </c>
      <c r="H2438" t="s">
        <v>229</v>
      </c>
      <c r="I2438" t="n">
        <v>5</v>
      </c>
      <c r="J2438" t="n">
        <v>945</v>
      </c>
      <c r="K2438" t="s">
        <v>282</v>
      </c>
      <c r="L2438" t="n">
        <v>483</v>
      </c>
      <c r="M2438" t="n">
        <v>0.08</v>
      </c>
      <c r="N2438" t="n">
        <v>35.9</v>
      </c>
      <c r="O2438" t="s">
        <v>323</v>
      </c>
      <c r="P2438" t="s">
        <v>347</v>
      </c>
      <c r="Q2438" t="s">
        <v>347</v>
      </c>
      <c r="R2438" t="s">
        <v>233</v>
      </c>
      <c r="S2438" t="s">
        <v>229</v>
      </c>
      <c r="T2438" t="n">
        <v>5</v>
      </c>
    </row>
    <row r="2439" spans="1:20">
      <c r="A2439" s="1" t="n">
        <v>39113</v>
      </c>
      <c r="B2439" t="s">
        <v>323</v>
      </c>
      <c r="C2439" t="n">
        <v>54</v>
      </c>
      <c r="D2439" t="n">
        <v>20</v>
      </c>
      <c r="E2439" t="s">
        <v>52</v>
      </c>
      <c r="F2439" t="n">
        <v>3201</v>
      </c>
      <c r="G2439" t="s">
        <v>228</v>
      </c>
      <c r="H2439" t="s">
        <v>229</v>
      </c>
      <c r="I2439" t="n">
        <v>5</v>
      </c>
      <c r="J2439" t="n">
        <v>280</v>
      </c>
      <c r="K2439" t="s">
        <v>251</v>
      </c>
      <c r="L2439" t="n">
        <v>243</v>
      </c>
      <c r="M2439" t="n">
        <v>0.28</v>
      </c>
      <c r="N2439" t="n">
        <v>24.9</v>
      </c>
      <c r="O2439" t="s">
        <v>323</v>
      </c>
      <c r="P2439" t="s">
        <v>347</v>
      </c>
      <c r="Q2439" t="s">
        <v>347</v>
      </c>
      <c r="R2439" t="s">
        <v>233</v>
      </c>
      <c r="S2439" t="s">
        <v>229</v>
      </c>
      <c r="T2439" t="n">
        <v>5</v>
      </c>
    </row>
    <row r="2440" spans="1:20">
      <c r="A2440" s="1" t="n">
        <v>39113</v>
      </c>
      <c r="B2440" t="s">
        <v>323</v>
      </c>
      <c r="C2440" t="n">
        <v>3</v>
      </c>
      <c r="D2440" t="n">
        <v>20</v>
      </c>
      <c r="E2440" t="s">
        <v>52</v>
      </c>
      <c r="F2440" t="n">
        <v>3201</v>
      </c>
      <c r="G2440" t="s">
        <v>228</v>
      </c>
      <c r="H2440" t="s">
        <v>229</v>
      </c>
      <c r="I2440" t="n">
        <v>5</v>
      </c>
      <c r="J2440" t="n">
        <v>458</v>
      </c>
      <c r="K2440" t="s">
        <v>230</v>
      </c>
      <c r="L2440" t="n">
        <v>101</v>
      </c>
      <c r="M2440" t="n">
        <v>0.03</v>
      </c>
      <c r="N2440" t="n">
        <v>46.3</v>
      </c>
      <c r="O2440" t="s">
        <v>323</v>
      </c>
      <c r="P2440" t="s">
        <v>347</v>
      </c>
      <c r="Q2440" t="s">
        <v>347</v>
      </c>
      <c r="R2440" t="s">
        <v>233</v>
      </c>
      <c r="S2440" t="s">
        <v>229</v>
      </c>
      <c r="T2440" t="n">
        <v>5</v>
      </c>
    </row>
    <row r="2441" spans="1:20">
      <c r="A2441" s="1" t="n">
        <v>39113</v>
      </c>
      <c r="B2441" t="s">
        <v>323</v>
      </c>
      <c r="C2441" t="n">
        <v>53</v>
      </c>
      <c r="D2441" t="n">
        <v>20</v>
      </c>
      <c r="E2441" t="s">
        <v>52</v>
      </c>
      <c r="F2441" t="n">
        <v>3201</v>
      </c>
      <c r="G2441" t="s">
        <v>228</v>
      </c>
      <c r="H2441" t="s">
        <v>229</v>
      </c>
      <c r="I2441" t="n">
        <v>5</v>
      </c>
      <c r="J2441" t="n">
        <v>458</v>
      </c>
      <c r="K2441" t="s">
        <v>230</v>
      </c>
      <c r="L2441" t="n">
        <v>253</v>
      </c>
      <c r="M2441" t="n">
        <v>0.1</v>
      </c>
      <c r="N2441" t="n">
        <v>34</v>
      </c>
      <c r="O2441" t="s">
        <v>323</v>
      </c>
      <c r="P2441" t="s">
        <v>347</v>
      </c>
      <c r="Q2441" t="s">
        <v>347</v>
      </c>
      <c r="R2441" t="s">
        <v>233</v>
      </c>
      <c r="S2441" t="s">
        <v>229</v>
      </c>
      <c r="T2441" t="n">
        <v>5</v>
      </c>
    </row>
    <row r="2442" spans="1:20">
      <c r="A2442" s="1" t="n">
        <v>39113</v>
      </c>
      <c r="B2442" t="s">
        <v>326</v>
      </c>
      <c r="C2442" t="n">
        <v>1</v>
      </c>
      <c r="D2442" t="n">
        <v>215</v>
      </c>
      <c r="E2442" t="s">
        <v>234</v>
      </c>
      <c r="F2442" t="n">
        <v>3201</v>
      </c>
      <c r="G2442" t="s">
        <v>228</v>
      </c>
      <c r="H2442" t="s">
        <v>229</v>
      </c>
      <c r="I2442" t="n">
        <v>5</v>
      </c>
      <c r="K2442" t="s">
        <v>338</v>
      </c>
      <c r="L2442" t="n">
        <v>218</v>
      </c>
      <c r="M2442" t="n">
        <v>0</v>
      </c>
      <c r="N2442" t="n">
        <v>0</v>
      </c>
    </row>
    <row r="2443" spans="1:20">
      <c r="A2443" s="1" t="n">
        <v>39113</v>
      </c>
      <c r="B2443" t="s">
        <v>326</v>
      </c>
      <c r="C2443" t="n">
        <v>2</v>
      </c>
      <c r="D2443" t="n">
        <v>215</v>
      </c>
      <c r="E2443" t="s">
        <v>234</v>
      </c>
      <c r="F2443" t="n">
        <v>3201</v>
      </c>
      <c r="G2443" t="s">
        <v>228</v>
      </c>
      <c r="H2443" t="s">
        <v>229</v>
      </c>
      <c r="I2443" t="n">
        <v>5</v>
      </c>
      <c r="K2443" t="s">
        <v>338</v>
      </c>
      <c r="L2443" t="n">
        <v>295</v>
      </c>
      <c r="M2443" t="n">
        <v>0</v>
      </c>
      <c r="N2443" t="n">
        <v>0</v>
      </c>
    </row>
    <row r="2444" spans="1:20">
      <c r="A2444" s="1" t="n">
        <v>39113</v>
      </c>
      <c r="B2444" t="s">
        <v>325</v>
      </c>
      <c r="C2444" t="n">
        <v>1</v>
      </c>
      <c r="D2444" t="n">
        <v>20</v>
      </c>
      <c r="E2444" t="s">
        <v>52</v>
      </c>
      <c r="F2444" t="n">
        <v>3201</v>
      </c>
      <c r="G2444" t="s">
        <v>228</v>
      </c>
      <c r="H2444" t="s">
        <v>229</v>
      </c>
      <c r="I2444" t="n">
        <v>5</v>
      </c>
      <c r="J2444" t="n">
        <v>232</v>
      </c>
      <c r="K2444" t="s">
        <v>266</v>
      </c>
      <c r="L2444" t="n">
        <v>105</v>
      </c>
      <c r="M2444" t="n">
        <v>0.06</v>
      </c>
      <c r="N2444" t="n">
        <v>38.7</v>
      </c>
      <c r="O2444" t="s">
        <v>325</v>
      </c>
      <c r="P2444" t="s">
        <v>253</v>
      </c>
      <c r="Q2444" t="s">
        <v>253</v>
      </c>
      <c r="R2444" t="s">
        <v>233</v>
      </c>
      <c r="S2444" t="s">
        <v>229</v>
      </c>
      <c r="T2444" t="n">
        <v>5</v>
      </c>
    </row>
    <row r="2445" spans="1:20">
      <c r="A2445" s="1" t="n">
        <v>39113</v>
      </c>
      <c r="B2445" t="s">
        <v>325</v>
      </c>
      <c r="C2445" t="n">
        <v>3</v>
      </c>
      <c r="D2445" t="n">
        <v>20</v>
      </c>
      <c r="E2445" t="s">
        <v>52</v>
      </c>
      <c r="F2445" t="n">
        <v>3201</v>
      </c>
      <c r="G2445" t="s">
        <v>228</v>
      </c>
      <c r="H2445" t="s">
        <v>229</v>
      </c>
      <c r="I2445" t="n">
        <v>5</v>
      </c>
      <c r="J2445" t="n">
        <v>232</v>
      </c>
      <c r="K2445" t="s">
        <v>266</v>
      </c>
      <c r="L2445" t="n">
        <v>339</v>
      </c>
      <c r="M2445" t="n">
        <v>0.08</v>
      </c>
      <c r="N2445" t="n">
        <v>35.2</v>
      </c>
      <c r="O2445" t="s">
        <v>325</v>
      </c>
      <c r="P2445" t="s">
        <v>253</v>
      </c>
      <c r="Q2445" t="s">
        <v>253</v>
      </c>
      <c r="R2445" t="s">
        <v>233</v>
      </c>
      <c r="S2445" t="s">
        <v>229</v>
      </c>
      <c r="T2445" t="n">
        <v>5</v>
      </c>
    </row>
    <row r="2446" spans="1:20">
      <c r="A2446" s="1" t="n">
        <v>39113</v>
      </c>
      <c r="B2446" t="s">
        <v>325</v>
      </c>
      <c r="C2446" t="n">
        <v>2</v>
      </c>
      <c r="D2446" t="n">
        <v>20</v>
      </c>
      <c r="E2446" t="s">
        <v>52</v>
      </c>
      <c r="F2446" t="n">
        <v>3201</v>
      </c>
      <c r="G2446" t="s">
        <v>228</v>
      </c>
      <c r="H2446" t="s">
        <v>229</v>
      </c>
      <c r="I2446" t="n">
        <v>5</v>
      </c>
      <c r="J2446" t="n">
        <v>458</v>
      </c>
      <c r="K2446" t="s">
        <v>230</v>
      </c>
      <c r="L2446" t="n">
        <v>290</v>
      </c>
      <c r="M2446" t="n">
        <v>0.23</v>
      </c>
      <c r="N2446" t="n">
        <v>20.1</v>
      </c>
      <c r="O2446" t="s">
        <v>325</v>
      </c>
      <c r="P2446" t="s">
        <v>253</v>
      </c>
      <c r="Q2446" t="s">
        <v>253</v>
      </c>
      <c r="R2446" t="s">
        <v>233</v>
      </c>
      <c r="S2446" t="s">
        <v>229</v>
      </c>
      <c r="T2446" t="n">
        <v>5</v>
      </c>
    </row>
    <row r="2447" spans="1:20">
      <c r="A2447" s="1" t="n">
        <v>39113</v>
      </c>
      <c r="B2447" t="s">
        <v>325</v>
      </c>
      <c r="C2447" t="n">
        <v>4</v>
      </c>
      <c r="D2447" t="n">
        <v>20</v>
      </c>
      <c r="E2447" t="s">
        <v>52</v>
      </c>
      <c r="F2447" t="n">
        <v>3201</v>
      </c>
      <c r="G2447" t="s">
        <v>228</v>
      </c>
      <c r="H2447" t="s">
        <v>229</v>
      </c>
      <c r="I2447" t="n">
        <v>5</v>
      </c>
      <c r="J2447" t="n">
        <v>458</v>
      </c>
      <c r="K2447" t="s">
        <v>230</v>
      </c>
      <c r="L2447" t="n">
        <v>300</v>
      </c>
      <c r="M2447" t="n">
        <v>0.22</v>
      </c>
      <c r="N2447" t="n">
        <v>20.4</v>
      </c>
      <c r="O2447" t="s">
        <v>325</v>
      </c>
      <c r="P2447" t="s">
        <v>253</v>
      </c>
      <c r="Q2447" t="s">
        <v>253</v>
      </c>
      <c r="R2447" t="s">
        <v>233</v>
      </c>
      <c r="S2447" t="s">
        <v>229</v>
      </c>
      <c r="T2447" t="n">
        <v>5</v>
      </c>
    </row>
    <row r="2448" spans="1:20">
      <c r="A2448" s="1" t="n">
        <v>39113</v>
      </c>
      <c r="B2448" t="s">
        <v>325</v>
      </c>
      <c r="C2448" t="n">
        <v>5</v>
      </c>
      <c r="D2448" t="n">
        <v>20</v>
      </c>
      <c r="E2448" t="s">
        <v>52</v>
      </c>
      <c r="F2448" t="n">
        <v>3201</v>
      </c>
      <c r="G2448" t="s">
        <v>228</v>
      </c>
      <c r="H2448" t="s">
        <v>229</v>
      </c>
      <c r="I2448" t="n">
        <v>5</v>
      </c>
      <c r="J2448" t="n">
        <v>785</v>
      </c>
      <c r="K2448" t="s">
        <v>259</v>
      </c>
      <c r="L2448" t="n">
        <v>790</v>
      </c>
      <c r="M2448" t="n">
        <v>1.11</v>
      </c>
      <c r="N2448" t="n">
        <v>40.1</v>
      </c>
      <c r="O2448" t="s">
        <v>325</v>
      </c>
      <c r="P2448" t="s">
        <v>253</v>
      </c>
      <c r="Q2448" t="s">
        <v>253</v>
      </c>
      <c r="R2448" t="s">
        <v>233</v>
      </c>
      <c r="S2448" t="s">
        <v>229</v>
      </c>
      <c r="T2448" t="n">
        <v>5</v>
      </c>
    </row>
    <row r="2449" spans="1:20">
      <c r="A2449" s="1" t="n">
        <v>39113</v>
      </c>
      <c r="B2449" t="s">
        <v>325</v>
      </c>
      <c r="C2449" t="n">
        <v>6</v>
      </c>
      <c r="D2449" t="n">
        <v>20</v>
      </c>
      <c r="E2449" t="s">
        <v>52</v>
      </c>
      <c r="F2449" t="n">
        <v>3201</v>
      </c>
      <c r="G2449" t="s">
        <v>228</v>
      </c>
      <c r="H2449" t="s">
        <v>229</v>
      </c>
      <c r="I2449" t="n">
        <v>5</v>
      </c>
      <c r="J2449" t="n">
        <v>910</v>
      </c>
      <c r="K2449" t="s">
        <v>318</v>
      </c>
      <c r="L2449" t="n">
        <v>252</v>
      </c>
      <c r="M2449" t="n">
        <v>0.8100000000000001</v>
      </c>
      <c r="N2449" t="n">
        <v>39.5</v>
      </c>
      <c r="O2449" t="s">
        <v>325</v>
      </c>
      <c r="P2449" t="s">
        <v>253</v>
      </c>
      <c r="Q2449" t="s">
        <v>253</v>
      </c>
      <c r="R2449" t="s">
        <v>233</v>
      </c>
      <c r="S2449" t="s">
        <v>229</v>
      </c>
      <c r="T2449" t="n">
        <v>5</v>
      </c>
    </row>
    <row r="2450" spans="1:20">
      <c r="A2450" s="1" t="n">
        <v>39113</v>
      </c>
      <c r="B2450" t="s">
        <v>363</v>
      </c>
      <c r="C2450" t="n">
        <v>37</v>
      </c>
      <c r="D2450" t="n">
        <v>215</v>
      </c>
      <c r="E2450" t="s">
        <v>234</v>
      </c>
      <c r="F2450" t="n">
        <v>3201</v>
      </c>
      <c r="G2450" t="s">
        <v>228</v>
      </c>
      <c r="H2450" t="s">
        <v>229</v>
      </c>
      <c r="I2450" t="n">
        <v>5</v>
      </c>
      <c r="K2450" t="s">
        <v>338</v>
      </c>
      <c r="L2450" t="n">
        <v>162</v>
      </c>
      <c r="M2450" t="n">
        <v>0</v>
      </c>
      <c r="N2450" t="n">
        <v>0</v>
      </c>
    </row>
    <row r="2451" spans="1:20">
      <c r="A2451" s="1" t="n">
        <v>39113</v>
      </c>
      <c r="B2451" t="s">
        <v>363</v>
      </c>
      <c r="C2451" t="n">
        <v>34</v>
      </c>
      <c r="D2451" t="n">
        <v>465</v>
      </c>
      <c r="E2451" t="s">
        <v>340</v>
      </c>
      <c r="F2451" t="n">
        <v>3201</v>
      </c>
      <c r="G2451" t="s">
        <v>228</v>
      </c>
      <c r="H2451" t="s">
        <v>229</v>
      </c>
      <c r="I2451" t="n">
        <v>5</v>
      </c>
      <c r="K2451" t="s">
        <v>338</v>
      </c>
      <c r="L2451" t="n">
        <v>58</v>
      </c>
      <c r="M2451" t="n">
        <v>0</v>
      </c>
      <c r="N2451" t="n">
        <v>0</v>
      </c>
    </row>
    <row r="2452" spans="1:20">
      <c r="A2452" s="1" t="n">
        <v>39141</v>
      </c>
      <c r="B2452" t="s">
        <v>361</v>
      </c>
      <c r="C2452" t="n">
        <v>2</v>
      </c>
      <c r="D2452" t="n">
        <v>141</v>
      </c>
      <c r="E2452" t="s">
        <v>54</v>
      </c>
      <c r="F2452" t="n">
        <v>3201</v>
      </c>
      <c r="G2452" t="s">
        <v>228</v>
      </c>
      <c r="H2452" t="s">
        <v>229</v>
      </c>
      <c r="I2452" t="n">
        <v>5</v>
      </c>
      <c r="J2452" t="n">
        <v>330</v>
      </c>
      <c r="K2452" t="s">
        <v>350</v>
      </c>
      <c r="L2452" t="n">
        <v>34</v>
      </c>
      <c r="M2452" t="n">
        <v>0</v>
      </c>
      <c r="N2452" t="n">
        <v>0</v>
      </c>
      <c r="O2452" t="s">
        <v>351</v>
      </c>
      <c r="P2452" t="s">
        <v>352</v>
      </c>
      <c r="Q2452" t="s">
        <v>352</v>
      </c>
      <c r="R2452" t="s">
        <v>233</v>
      </c>
      <c r="S2452" t="s">
        <v>229</v>
      </c>
      <c r="T2452" t="n">
        <v>5</v>
      </c>
    </row>
    <row r="2453" spans="1:20">
      <c r="A2453" s="1" t="n">
        <v>39141</v>
      </c>
      <c r="B2453" t="s">
        <v>361</v>
      </c>
      <c r="C2453" t="n">
        <v>3</v>
      </c>
      <c r="D2453" t="n">
        <v>141</v>
      </c>
      <c r="E2453" t="s">
        <v>54</v>
      </c>
      <c r="F2453" t="n">
        <v>3201</v>
      </c>
      <c r="G2453" t="s">
        <v>228</v>
      </c>
      <c r="H2453" t="s">
        <v>229</v>
      </c>
      <c r="I2453" t="n">
        <v>5</v>
      </c>
      <c r="J2453" t="n">
        <v>330</v>
      </c>
      <c r="K2453" t="s">
        <v>350</v>
      </c>
      <c r="L2453" t="n">
        <v>27</v>
      </c>
      <c r="M2453" t="n">
        <v>0</v>
      </c>
      <c r="N2453" t="n">
        <v>0</v>
      </c>
      <c r="O2453" t="s">
        <v>351</v>
      </c>
      <c r="P2453" t="s">
        <v>352</v>
      </c>
      <c r="Q2453" t="s">
        <v>352</v>
      </c>
      <c r="R2453" t="s">
        <v>233</v>
      </c>
      <c r="S2453" t="s">
        <v>229</v>
      </c>
      <c r="T2453" t="n">
        <v>5</v>
      </c>
    </row>
    <row r="2454" spans="1:20">
      <c r="A2454" s="1" t="n">
        <v>39141</v>
      </c>
      <c r="B2454" t="s">
        <v>323</v>
      </c>
      <c r="C2454" t="n">
        <v>21</v>
      </c>
      <c r="D2454" t="n">
        <v>20</v>
      </c>
      <c r="E2454" t="s">
        <v>52</v>
      </c>
      <c r="F2454" t="n">
        <v>3201</v>
      </c>
      <c r="G2454" t="s">
        <v>228</v>
      </c>
      <c r="H2454" t="s">
        <v>229</v>
      </c>
      <c r="I2454" t="n">
        <v>5</v>
      </c>
      <c r="J2454" t="n">
        <v>875</v>
      </c>
      <c r="K2454" t="s">
        <v>305</v>
      </c>
      <c r="L2454" t="n">
        <v>396</v>
      </c>
      <c r="M2454" t="n">
        <v>0.04</v>
      </c>
      <c r="N2454" t="n">
        <v>41.9</v>
      </c>
      <c r="O2454" t="s">
        <v>323</v>
      </c>
      <c r="P2454" t="s">
        <v>347</v>
      </c>
      <c r="Q2454" t="s">
        <v>347</v>
      </c>
      <c r="R2454" t="s">
        <v>233</v>
      </c>
      <c r="S2454" t="s">
        <v>229</v>
      </c>
      <c r="T2454" t="n">
        <v>5</v>
      </c>
    </row>
    <row r="2455" spans="1:20">
      <c r="A2455" s="1" t="n">
        <v>39141</v>
      </c>
      <c r="B2455" t="s">
        <v>323</v>
      </c>
      <c r="C2455" t="n">
        <v>37</v>
      </c>
      <c r="D2455" t="n">
        <v>20</v>
      </c>
      <c r="E2455" t="s">
        <v>52</v>
      </c>
      <c r="F2455" t="n">
        <v>3201</v>
      </c>
      <c r="G2455" t="s">
        <v>228</v>
      </c>
      <c r="H2455" t="s">
        <v>229</v>
      </c>
      <c r="I2455" t="n">
        <v>5</v>
      </c>
      <c r="J2455" t="n">
        <v>945</v>
      </c>
      <c r="K2455" t="s">
        <v>282</v>
      </c>
      <c r="L2455" t="n">
        <v>372</v>
      </c>
      <c r="M2455" t="n">
        <v>0.5</v>
      </c>
      <c r="N2455" t="n">
        <v>36.1</v>
      </c>
      <c r="O2455" t="s">
        <v>323</v>
      </c>
      <c r="P2455" t="s">
        <v>347</v>
      </c>
      <c r="Q2455" t="s">
        <v>347</v>
      </c>
      <c r="R2455" t="s">
        <v>233</v>
      </c>
      <c r="S2455" t="s">
        <v>229</v>
      </c>
      <c r="T2455" t="n">
        <v>5</v>
      </c>
    </row>
    <row r="2456" spans="1:20">
      <c r="A2456" s="1" t="n">
        <v>39141</v>
      </c>
      <c r="B2456" t="s">
        <v>323</v>
      </c>
      <c r="C2456" t="n">
        <v>20</v>
      </c>
      <c r="D2456" t="n">
        <v>20</v>
      </c>
      <c r="E2456" t="s">
        <v>52</v>
      </c>
      <c r="F2456" t="n">
        <v>3201</v>
      </c>
      <c r="G2456" t="s">
        <v>228</v>
      </c>
      <c r="H2456" t="s">
        <v>229</v>
      </c>
      <c r="I2456" t="n">
        <v>5</v>
      </c>
      <c r="J2456" t="n">
        <v>280</v>
      </c>
      <c r="K2456" t="s">
        <v>251</v>
      </c>
      <c r="L2456" t="n">
        <v>250</v>
      </c>
      <c r="M2456" t="n">
        <v>0.06</v>
      </c>
      <c r="N2456" t="n">
        <v>38.95</v>
      </c>
      <c r="O2456" t="s">
        <v>323</v>
      </c>
      <c r="P2456" t="s">
        <v>347</v>
      </c>
      <c r="Q2456" t="s">
        <v>347</v>
      </c>
      <c r="R2456" t="s">
        <v>233</v>
      </c>
      <c r="S2456" t="s">
        <v>229</v>
      </c>
      <c r="T2456" t="n">
        <v>5</v>
      </c>
    </row>
    <row r="2457" spans="1:20">
      <c r="A2457" s="1" t="n">
        <v>39141</v>
      </c>
      <c r="B2457" t="s">
        <v>323</v>
      </c>
      <c r="C2457" t="n">
        <v>36</v>
      </c>
      <c r="D2457" t="n">
        <v>20</v>
      </c>
      <c r="E2457" t="s">
        <v>52</v>
      </c>
      <c r="F2457" t="n">
        <v>3201</v>
      </c>
      <c r="G2457" t="s">
        <v>228</v>
      </c>
      <c r="H2457" t="s">
        <v>229</v>
      </c>
      <c r="I2457" t="n">
        <v>5</v>
      </c>
      <c r="J2457" t="n">
        <v>458</v>
      </c>
      <c r="K2457" t="s">
        <v>230</v>
      </c>
      <c r="L2457" t="n">
        <v>253</v>
      </c>
      <c r="M2457" t="n">
        <v>0.1</v>
      </c>
      <c r="N2457" t="n">
        <v>34.4</v>
      </c>
      <c r="O2457" t="s">
        <v>323</v>
      </c>
      <c r="P2457" t="s">
        <v>347</v>
      </c>
      <c r="Q2457" t="s">
        <v>347</v>
      </c>
      <c r="R2457" t="s">
        <v>233</v>
      </c>
      <c r="S2457" t="s">
        <v>229</v>
      </c>
      <c r="T2457" t="n">
        <v>5</v>
      </c>
    </row>
    <row r="2458" spans="1:20">
      <c r="A2458" s="1" t="n">
        <v>39141</v>
      </c>
      <c r="B2458" t="s">
        <v>326</v>
      </c>
      <c r="C2458" t="n">
        <v>1</v>
      </c>
      <c r="D2458" t="n">
        <v>215</v>
      </c>
      <c r="E2458" t="s">
        <v>234</v>
      </c>
      <c r="F2458" t="n">
        <v>3201</v>
      </c>
      <c r="G2458" t="s">
        <v>228</v>
      </c>
      <c r="H2458" t="s">
        <v>229</v>
      </c>
      <c r="I2458" t="n">
        <v>5</v>
      </c>
      <c r="K2458" t="s">
        <v>338</v>
      </c>
      <c r="L2458" t="n">
        <v>308</v>
      </c>
      <c r="M2458" t="n">
        <v>0</v>
      </c>
      <c r="N2458" t="n">
        <v>0</v>
      </c>
    </row>
    <row r="2459" spans="1:20">
      <c r="A2459" s="1" t="n">
        <v>39141</v>
      </c>
      <c r="B2459" t="s">
        <v>354</v>
      </c>
      <c r="C2459" t="n">
        <v>9</v>
      </c>
      <c r="D2459" t="n">
        <v>141</v>
      </c>
      <c r="E2459" t="s">
        <v>54</v>
      </c>
      <c r="F2459" t="n">
        <v>3201</v>
      </c>
      <c r="G2459" t="s">
        <v>228</v>
      </c>
      <c r="H2459" t="s">
        <v>229</v>
      </c>
      <c r="I2459" t="n">
        <v>5</v>
      </c>
      <c r="J2459" t="n">
        <v>330</v>
      </c>
      <c r="K2459" t="s">
        <v>350</v>
      </c>
      <c r="L2459" t="n">
        <v>17</v>
      </c>
      <c r="M2459" t="n">
        <v>0</v>
      </c>
      <c r="N2459" t="n">
        <v>0</v>
      </c>
      <c r="O2459" t="s">
        <v>351</v>
      </c>
      <c r="P2459" t="s">
        <v>352</v>
      </c>
      <c r="Q2459" t="s">
        <v>352</v>
      </c>
      <c r="R2459" t="s">
        <v>233</v>
      </c>
      <c r="S2459" t="s">
        <v>229</v>
      </c>
      <c r="T2459" t="n">
        <v>5</v>
      </c>
    </row>
    <row r="2460" spans="1:20">
      <c r="A2460" s="1" t="n">
        <v>39141</v>
      </c>
      <c r="B2460" t="s">
        <v>325</v>
      </c>
      <c r="C2460" t="n">
        <v>1</v>
      </c>
      <c r="D2460" t="n">
        <v>20</v>
      </c>
      <c r="E2460" t="s">
        <v>52</v>
      </c>
      <c r="F2460" t="n">
        <v>3201</v>
      </c>
      <c r="G2460" t="s">
        <v>228</v>
      </c>
      <c r="H2460" t="s">
        <v>229</v>
      </c>
      <c r="I2460" t="n">
        <v>5</v>
      </c>
      <c r="J2460" t="n">
        <v>910</v>
      </c>
      <c r="K2460" t="s">
        <v>318</v>
      </c>
      <c r="L2460" t="n">
        <v>446</v>
      </c>
      <c r="M2460" t="n">
        <v>0.8100000000000001</v>
      </c>
      <c r="N2460" t="n">
        <v>39.5</v>
      </c>
      <c r="O2460" t="s">
        <v>325</v>
      </c>
      <c r="P2460" t="s">
        <v>253</v>
      </c>
      <c r="Q2460" t="s">
        <v>253</v>
      </c>
      <c r="R2460" t="s">
        <v>233</v>
      </c>
      <c r="S2460" t="s">
        <v>229</v>
      </c>
      <c r="T2460" t="n">
        <v>5</v>
      </c>
    </row>
    <row r="2461" spans="1:20">
      <c r="A2461" s="1" t="n">
        <v>39141</v>
      </c>
      <c r="B2461" t="s">
        <v>325</v>
      </c>
      <c r="C2461" t="n">
        <v>2</v>
      </c>
      <c r="D2461" t="n">
        <v>20</v>
      </c>
      <c r="E2461" t="s">
        <v>52</v>
      </c>
      <c r="F2461" t="n">
        <v>3201</v>
      </c>
      <c r="G2461" t="s">
        <v>228</v>
      </c>
      <c r="H2461" t="s">
        <v>229</v>
      </c>
      <c r="I2461" t="n">
        <v>5</v>
      </c>
      <c r="J2461" t="n">
        <v>232</v>
      </c>
      <c r="K2461" t="s">
        <v>266</v>
      </c>
      <c r="L2461" t="n">
        <v>362</v>
      </c>
      <c r="M2461" t="n">
        <v>0.08</v>
      </c>
      <c r="N2461" t="n">
        <v>40.6</v>
      </c>
      <c r="O2461" t="s">
        <v>325</v>
      </c>
      <c r="P2461" t="s">
        <v>253</v>
      </c>
      <c r="Q2461" t="s">
        <v>253</v>
      </c>
      <c r="R2461" t="s">
        <v>233</v>
      </c>
      <c r="S2461" t="s">
        <v>229</v>
      </c>
      <c r="T2461" t="n">
        <v>5</v>
      </c>
    </row>
    <row r="2462" spans="1:20">
      <c r="A2462" s="1" t="n">
        <v>39141</v>
      </c>
      <c r="B2462" t="s">
        <v>325</v>
      </c>
      <c r="C2462" t="n">
        <v>6</v>
      </c>
      <c r="D2462" t="n">
        <v>20</v>
      </c>
      <c r="E2462" t="s">
        <v>52</v>
      </c>
      <c r="F2462" t="n">
        <v>3201</v>
      </c>
      <c r="G2462" t="s">
        <v>228</v>
      </c>
      <c r="H2462" t="s">
        <v>229</v>
      </c>
      <c r="I2462" t="n">
        <v>5</v>
      </c>
      <c r="J2462" t="n">
        <v>232</v>
      </c>
      <c r="K2462" t="s">
        <v>266</v>
      </c>
      <c r="L2462" t="n">
        <v>375</v>
      </c>
      <c r="M2462" t="n">
        <v>0.08</v>
      </c>
      <c r="N2462" t="n">
        <v>36.2</v>
      </c>
      <c r="O2462" t="s">
        <v>325</v>
      </c>
      <c r="P2462" t="s">
        <v>253</v>
      </c>
      <c r="Q2462" t="s">
        <v>253</v>
      </c>
      <c r="R2462" t="s">
        <v>233</v>
      </c>
      <c r="S2462" t="s">
        <v>229</v>
      </c>
      <c r="T2462" t="n">
        <v>5</v>
      </c>
    </row>
    <row r="2463" spans="1:20">
      <c r="A2463" s="1" t="n">
        <v>39141</v>
      </c>
      <c r="B2463" t="s">
        <v>325</v>
      </c>
      <c r="C2463" t="n">
        <v>3</v>
      </c>
      <c r="D2463" t="n">
        <v>20</v>
      </c>
      <c r="E2463" t="s">
        <v>52</v>
      </c>
      <c r="F2463" t="n">
        <v>3201</v>
      </c>
      <c r="G2463" t="s">
        <v>228</v>
      </c>
      <c r="H2463" t="s">
        <v>229</v>
      </c>
      <c r="I2463" t="n">
        <v>5</v>
      </c>
      <c r="J2463" t="n">
        <v>458</v>
      </c>
      <c r="K2463" t="s">
        <v>230</v>
      </c>
      <c r="L2463" t="n">
        <v>259</v>
      </c>
      <c r="M2463" t="n">
        <v>0.22</v>
      </c>
      <c r="N2463" t="n">
        <v>20.8</v>
      </c>
      <c r="O2463" t="s">
        <v>325</v>
      </c>
      <c r="P2463" t="s">
        <v>253</v>
      </c>
      <c r="Q2463" t="s">
        <v>253</v>
      </c>
      <c r="R2463" t="s">
        <v>233</v>
      </c>
      <c r="S2463" t="s">
        <v>229</v>
      </c>
      <c r="T2463" t="n">
        <v>5</v>
      </c>
    </row>
    <row r="2464" spans="1:20">
      <c r="A2464" s="1" t="n">
        <v>39141</v>
      </c>
      <c r="B2464" t="s">
        <v>325</v>
      </c>
      <c r="C2464" t="n">
        <v>5</v>
      </c>
      <c r="D2464" t="n">
        <v>20</v>
      </c>
      <c r="E2464" t="s">
        <v>52</v>
      </c>
      <c r="F2464" t="n">
        <v>3201</v>
      </c>
      <c r="G2464" t="s">
        <v>228</v>
      </c>
      <c r="H2464" t="s">
        <v>229</v>
      </c>
      <c r="I2464" t="n">
        <v>5</v>
      </c>
      <c r="J2464" t="n">
        <v>458</v>
      </c>
      <c r="K2464" t="s">
        <v>230</v>
      </c>
      <c r="L2464" t="n">
        <v>300</v>
      </c>
      <c r="M2464" t="n">
        <v>0.22</v>
      </c>
      <c r="N2464" t="n">
        <v>20</v>
      </c>
      <c r="O2464" t="s">
        <v>325</v>
      </c>
      <c r="P2464" t="s">
        <v>253</v>
      </c>
      <c r="Q2464" t="s">
        <v>253</v>
      </c>
      <c r="R2464" t="s">
        <v>233</v>
      </c>
      <c r="S2464" t="s">
        <v>229</v>
      </c>
      <c r="T2464" t="n">
        <v>5</v>
      </c>
    </row>
    <row r="2465" spans="1:20">
      <c r="A2465" s="1" t="n">
        <v>39141</v>
      </c>
      <c r="B2465" t="s">
        <v>325</v>
      </c>
      <c r="C2465" t="n">
        <v>4</v>
      </c>
      <c r="D2465" t="n">
        <v>20</v>
      </c>
      <c r="E2465" t="s">
        <v>52</v>
      </c>
      <c r="F2465" t="n">
        <v>3201</v>
      </c>
      <c r="G2465" t="s">
        <v>228</v>
      </c>
      <c r="H2465" t="s">
        <v>229</v>
      </c>
      <c r="I2465" t="n">
        <v>5</v>
      </c>
      <c r="J2465" t="n">
        <v>785</v>
      </c>
      <c r="K2465" t="s">
        <v>259</v>
      </c>
      <c r="L2465" t="n">
        <v>790</v>
      </c>
      <c r="M2465" t="n">
        <v>1.17</v>
      </c>
      <c r="N2465" t="n">
        <v>38.8</v>
      </c>
      <c r="O2465" t="s">
        <v>325</v>
      </c>
      <c r="P2465" t="s">
        <v>253</v>
      </c>
      <c r="Q2465" t="s">
        <v>253</v>
      </c>
      <c r="R2465" t="s">
        <v>233</v>
      </c>
      <c r="S2465" t="s">
        <v>229</v>
      </c>
      <c r="T2465" t="n">
        <v>5</v>
      </c>
    </row>
    <row r="2466" spans="1:20">
      <c r="A2466" s="1" t="n">
        <v>39172</v>
      </c>
      <c r="B2466" t="s">
        <v>323</v>
      </c>
      <c r="C2466" t="n">
        <v>2</v>
      </c>
      <c r="D2466" t="n">
        <v>20</v>
      </c>
      <c r="E2466" t="s">
        <v>52</v>
      </c>
      <c r="F2466" t="n">
        <v>3201</v>
      </c>
      <c r="G2466" t="s">
        <v>228</v>
      </c>
      <c r="H2466" t="s">
        <v>229</v>
      </c>
      <c r="I2466" t="n">
        <v>5</v>
      </c>
      <c r="J2466" t="n">
        <v>945</v>
      </c>
      <c r="K2466" t="s">
        <v>282</v>
      </c>
      <c r="L2466" t="n">
        <v>400</v>
      </c>
      <c r="M2466" t="n">
        <v>0.05</v>
      </c>
      <c r="N2466" t="n">
        <v>36.4</v>
      </c>
      <c r="O2466" t="s">
        <v>323</v>
      </c>
      <c r="P2466" t="s">
        <v>347</v>
      </c>
      <c r="Q2466" t="s">
        <v>347</v>
      </c>
      <c r="R2466" t="s">
        <v>233</v>
      </c>
      <c r="S2466" t="s">
        <v>229</v>
      </c>
      <c r="T2466" t="n">
        <v>5</v>
      </c>
    </row>
    <row r="2467" spans="1:20">
      <c r="A2467" s="1" t="n">
        <v>39172</v>
      </c>
      <c r="B2467" t="s">
        <v>323</v>
      </c>
      <c r="C2467" t="n">
        <v>4</v>
      </c>
      <c r="D2467" t="n">
        <v>20</v>
      </c>
      <c r="E2467" t="s">
        <v>52</v>
      </c>
      <c r="F2467" t="n">
        <v>3201</v>
      </c>
      <c r="G2467" t="s">
        <v>228</v>
      </c>
      <c r="H2467" t="s">
        <v>229</v>
      </c>
      <c r="I2467" t="n">
        <v>5</v>
      </c>
      <c r="J2467" t="n">
        <v>945</v>
      </c>
      <c r="K2467" t="s">
        <v>282</v>
      </c>
      <c r="L2467" t="n">
        <v>210</v>
      </c>
      <c r="M2467" t="n">
        <v>0.05</v>
      </c>
      <c r="N2467" t="n">
        <v>36.4</v>
      </c>
      <c r="O2467" t="s">
        <v>323</v>
      </c>
      <c r="P2467" t="s">
        <v>347</v>
      </c>
      <c r="Q2467" t="s">
        <v>347</v>
      </c>
      <c r="R2467" t="s">
        <v>233</v>
      </c>
      <c r="S2467" t="s">
        <v>229</v>
      </c>
      <c r="T2467" t="n">
        <v>5</v>
      </c>
    </row>
    <row r="2468" spans="1:20">
      <c r="A2468" s="1" t="n">
        <v>39172</v>
      </c>
      <c r="B2468" t="s">
        <v>323</v>
      </c>
      <c r="C2468" t="n">
        <v>6</v>
      </c>
      <c r="D2468" t="n">
        <v>20</v>
      </c>
      <c r="E2468" t="s">
        <v>52</v>
      </c>
      <c r="F2468" t="n">
        <v>3201</v>
      </c>
      <c r="G2468" t="s">
        <v>228</v>
      </c>
      <c r="H2468" t="s">
        <v>229</v>
      </c>
      <c r="I2468" t="n">
        <v>5</v>
      </c>
      <c r="J2468" t="n">
        <v>945</v>
      </c>
      <c r="K2468" t="s">
        <v>282</v>
      </c>
      <c r="L2468" t="n">
        <v>191</v>
      </c>
      <c r="M2468" t="n">
        <v>0.05</v>
      </c>
      <c r="N2468" t="n">
        <v>36.1</v>
      </c>
      <c r="O2468" t="s">
        <v>323</v>
      </c>
      <c r="P2468" t="s">
        <v>347</v>
      </c>
      <c r="Q2468" t="s">
        <v>347</v>
      </c>
      <c r="R2468" t="s">
        <v>233</v>
      </c>
      <c r="S2468" t="s">
        <v>229</v>
      </c>
      <c r="T2468" t="n">
        <v>5</v>
      </c>
    </row>
    <row r="2469" spans="1:20">
      <c r="A2469" s="1" t="n">
        <v>39172</v>
      </c>
      <c r="B2469" t="s">
        <v>323</v>
      </c>
      <c r="C2469" t="n">
        <v>3</v>
      </c>
      <c r="D2469" t="n">
        <v>20</v>
      </c>
      <c r="E2469" t="s">
        <v>52</v>
      </c>
      <c r="F2469" t="n">
        <v>3201</v>
      </c>
      <c r="G2469" t="s">
        <v>228</v>
      </c>
      <c r="H2469" t="s">
        <v>229</v>
      </c>
      <c r="I2469" t="n">
        <v>5</v>
      </c>
      <c r="J2469" t="n">
        <v>875</v>
      </c>
      <c r="K2469" t="s">
        <v>305</v>
      </c>
      <c r="L2469" t="n">
        <v>416</v>
      </c>
      <c r="M2469" t="n">
        <v>0.42</v>
      </c>
      <c r="N2469" t="n">
        <v>42</v>
      </c>
      <c r="O2469" t="s">
        <v>323</v>
      </c>
      <c r="P2469" t="s">
        <v>347</v>
      </c>
      <c r="Q2469" t="s">
        <v>347</v>
      </c>
      <c r="R2469" t="s">
        <v>233</v>
      </c>
      <c r="S2469" t="s">
        <v>229</v>
      </c>
      <c r="T2469" t="n">
        <v>5</v>
      </c>
    </row>
    <row r="2470" spans="1:20">
      <c r="A2470" s="1" t="n">
        <v>39172</v>
      </c>
      <c r="B2470" t="s">
        <v>323</v>
      </c>
      <c r="C2470" t="n">
        <v>5</v>
      </c>
      <c r="D2470" t="n">
        <v>20</v>
      </c>
      <c r="E2470" t="s">
        <v>52</v>
      </c>
      <c r="F2470" t="n">
        <v>3201</v>
      </c>
      <c r="G2470" t="s">
        <v>228</v>
      </c>
      <c r="H2470" t="s">
        <v>229</v>
      </c>
      <c r="I2470" t="n">
        <v>5</v>
      </c>
      <c r="J2470" t="n">
        <v>875</v>
      </c>
      <c r="K2470" t="s">
        <v>305</v>
      </c>
      <c r="L2470" t="n">
        <v>227</v>
      </c>
      <c r="M2470" t="n">
        <v>0.42</v>
      </c>
      <c r="N2470" t="n">
        <v>41.6</v>
      </c>
      <c r="O2470" t="s">
        <v>323</v>
      </c>
      <c r="P2470" t="s">
        <v>347</v>
      </c>
      <c r="Q2470" t="s">
        <v>347</v>
      </c>
      <c r="R2470" t="s">
        <v>233</v>
      </c>
      <c r="S2470" t="s">
        <v>229</v>
      </c>
      <c r="T2470" t="n">
        <v>5</v>
      </c>
    </row>
    <row r="2471" spans="1:20">
      <c r="A2471" s="1" t="n">
        <v>39172</v>
      </c>
      <c r="B2471" t="s">
        <v>323</v>
      </c>
      <c r="C2471" t="n">
        <v>1</v>
      </c>
      <c r="D2471" t="n">
        <v>20</v>
      </c>
      <c r="E2471" t="s">
        <v>52</v>
      </c>
      <c r="F2471" t="n">
        <v>3201</v>
      </c>
      <c r="G2471" t="s">
        <v>228</v>
      </c>
      <c r="H2471" t="s">
        <v>229</v>
      </c>
      <c r="I2471" t="n">
        <v>5</v>
      </c>
      <c r="J2471" t="n">
        <v>945</v>
      </c>
      <c r="K2471" t="s">
        <v>282</v>
      </c>
      <c r="L2471" t="n">
        <v>291</v>
      </c>
      <c r="M2471" t="n">
        <v>0.42</v>
      </c>
      <c r="N2471" t="n">
        <v>40.2</v>
      </c>
      <c r="O2471" t="s">
        <v>323</v>
      </c>
      <c r="P2471" t="s">
        <v>347</v>
      </c>
      <c r="Q2471" t="s">
        <v>347</v>
      </c>
      <c r="R2471" t="s">
        <v>233</v>
      </c>
      <c r="S2471" t="s">
        <v>229</v>
      </c>
      <c r="T2471" t="n">
        <v>5</v>
      </c>
    </row>
    <row r="2472" spans="1:20">
      <c r="A2472" s="1" t="n">
        <v>39172</v>
      </c>
      <c r="B2472" t="s">
        <v>323</v>
      </c>
      <c r="C2472" t="n">
        <v>52</v>
      </c>
      <c r="D2472" t="n">
        <v>20</v>
      </c>
      <c r="E2472" t="s">
        <v>52</v>
      </c>
      <c r="F2472" t="n">
        <v>3201</v>
      </c>
      <c r="G2472" t="s">
        <v>228</v>
      </c>
      <c r="H2472" t="s">
        <v>229</v>
      </c>
      <c r="I2472" t="n">
        <v>5</v>
      </c>
      <c r="J2472" t="n">
        <v>280</v>
      </c>
      <c r="K2472" t="s">
        <v>251</v>
      </c>
      <c r="L2472" t="n">
        <v>260</v>
      </c>
      <c r="M2472" t="n">
        <v>0.25</v>
      </c>
      <c r="N2472" t="n">
        <v>16.7</v>
      </c>
      <c r="O2472" t="s">
        <v>323</v>
      </c>
      <c r="P2472" t="s">
        <v>347</v>
      </c>
      <c r="Q2472" t="s">
        <v>347</v>
      </c>
      <c r="R2472" t="s">
        <v>233</v>
      </c>
      <c r="S2472" t="s">
        <v>229</v>
      </c>
      <c r="T2472" t="n">
        <v>5</v>
      </c>
    </row>
    <row r="2473" spans="1:20">
      <c r="A2473" s="1" t="n">
        <v>39172</v>
      </c>
      <c r="B2473" t="s">
        <v>349</v>
      </c>
      <c r="C2473" t="n">
        <v>1</v>
      </c>
      <c r="D2473" t="n">
        <v>141</v>
      </c>
      <c r="E2473" t="s">
        <v>54</v>
      </c>
      <c r="F2473" t="n">
        <v>3201</v>
      </c>
      <c r="G2473" t="s">
        <v>228</v>
      </c>
      <c r="H2473" t="s">
        <v>229</v>
      </c>
      <c r="I2473" t="n">
        <v>5</v>
      </c>
      <c r="J2473" t="n">
        <v>487</v>
      </c>
      <c r="K2473" t="s">
        <v>362</v>
      </c>
      <c r="L2473" t="n">
        <v>81</v>
      </c>
      <c r="M2473" t="n">
        <v>0</v>
      </c>
      <c r="N2473" t="n">
        <v>0</v>
      </c>
      <c r="O2473" t="s">
        <v>370</v>
      </c>
      <c r="P2473" t="s">
        <v>232</v>
      </c>
      <c r="Q2473" t="s">
        <v>232</v>
      </c>
      <c r="R2473" t="s">
        <v>233</v>
      </c>
      <c r="S2473" t="s">
        <v>229</v>
      </c>
      <c r="T2473" t="n">
        <v>5</v>
      </c>
    </row>
    <row r="2474" spans="1:20">
      <c r="A2474" s="1" t="n">
        <v>39172</v>
      </c>
      <c r="B2474" t="s">
        <v>326</v>
      </c>
      <c r="C2474" t="n">
        <v>1</v>
      </c>
      <c r="D2474" t="n">
        <v>215</v>
      </c>
      <c r="E2474" t="s">
        <v>234</v>
      </c>
      <c r="F2474" t="n">
        <v>3201</v>
      </c>
      <c r="G2474" t="s">
        <v>228</v>
      </c>
      <c r="H2474" t="s">
        <v>229</v>
      </c>
      <c r="I2474" t="n">
        <v>5</v>
      </c>
      <c r="K2474" t="s">
        <v>338</v>
      </c>
      <c r="L2474" t="n">
        <v>302</v>
      </c>
      <c r="M2474" t="n">
        <v>0</v>
      </c>
      <c r="N2474" t="n">
        <v>0</v>
      </c>
    </row>
    <row r="2475" spans="1:20">
      <c r="A2475" s="1" t="n">
        <v>39172</v>
      </c>
      <c r="B2475" t="s">
        <v>325</v>
      </c>
      <c r="C2475" t="n">
        <v>2</v>
      </c>
      <c r="D2475" t="n">
        <v>20</v>
      </c>
      <c r="E2475" t="s">
        <v>52</v>
      </c>
      <c r="F2475" t="n">
        <v>3201</v>
      </c>
      <c r="G2475" t="s">
        <v>228</v>
      </c>
      <c r="H2475" t="s">
        <v>229</v>
      </c>
      <c r="I2475" t="n">
        <v>5</v>
      </c>
      <c r="J2475" t="n">
        <v>232</v>
      </c>
      <c r="K2475" t="s">
        <v>266</v>
      </c>
      <c r="L2475" t="n">
        <v>360</v>
      </c>
      <c r="M2475" t="n">
        <v>0.07000000000000001</v>
      </c>
      <c r="N2475" t="n">
        <v>36</v>
      </c>
      <c r="O2475" t="s">
        <v>325</v>
      </c>
      <c r="P2475" t="s">
        <v>253</v>
      </c>
      <c r="Q2475" t="s">
        <v>253</v>
      </c>
      <c r="R2475" t="s">
        <v>233</v>
      </c>
      <c r="S2475" t="s">
        <v>229</v>
      </c>
      <c r="T2475" t="n">
        <v>5</v>
      </c>
    </row>
    <row r="2476" spans="1:20">
      <c r="A2476" s="1" t="n">
        <v>39172</v>
      </c>
      <c r="B2476" t="s">
        <v>325</v>
      </c>
      <c r="C2476" t="n">
        <v>3</v>
      </c>
      <c r="D2476" t="n">
        <v>20</v>
      </c>
      <c r="E2476" t="s">
        <v>52</v>
      </c>
      <c r="F2476" t="n">
        <v>3201</v>
      </c>
      <c r="G2476" t="s">
        <v>228</v>
      </c>
      <c r="H2476" t="s">
        <v>229</v>
      </c>
      <c r="I2476" t="n">
        <v>5</v>
      </c>
      <c r="J2476" t="n">
        <v>458</v>
      </c>
      <c r="K2476" t="s">
        <v>230</v>
      </c>
      <c r="L2476" t="n">
        <v>300</v>
      </c>
      <c r="M2476" t="n">
        <v>0.22</v>
      </c>
      <c r="N2476" t="n">
        <v>20</v>
      </c>
      <c r="O2476" t="s">
        <v>325</v>
      </c>
      <c r="P2476" t="s">
        <v>253</v>
      </c>
      <c r="Q2476" t="s">
        <v>253</v>
      </c>
      <c r="R2476" t="s">
        <v>233</v>
      </c>
      <c r="S2476" t="s">
        <v>229</v>
      </c>
      <c r="T2476" t="n">
        <v>5</v>
      </c>
    </row>
    <row r="2477" spans="1:20">
      <c r="A2477" s="1" t="n">
        <v>39172</v>
      </c>
      <c r="B2477" t="s">
        <v>325</v>
      </c>
      <c r="C2477" t="n">
        <v>1</v>
      </c>
      <c r="D2477" t="n">
        <v>20</v>
      </c>
      <c r="E2477" t="s">
        <v>52</v>
      </c>
      <c r="F2477" t="n">
        <v>3201</v>
      </c>
      <c r="G2477" t="s">
        <v>228</v>
      </c>
      <c r="H2477" t="s">
        <v>229</v>
      </c>
      <c r="I2477" t="n">
        <v>5</v>
      </c>
      <c r="J2477" t="n">
        <v>785</v>
      </c>
      <c r="K2477" t="s">
        <v>259</v>
      </c>
      <c r="L2477" t="n">
        <v>1035</v>
      </c>
      <c r="M2477" t="n">
        <v>1.04</v>
      </c>
      <c r="N2477" t="n">
        <v>39.7</v>
      </c>
      <c r="O2477" t="s">
        <v>325</v>
      </c>
      <c r="P2477" t="s">
        <v>253</v>
      </c>
      <c r="Q2477" t="s">
        <v>253</v>
      </c>
      <c r="R2477" t="s">
        <v>233</v>
      </c>
      <c r="S2477" t="s">
        <v>229</v>
      </c>
      <c r="T2477" t="n">
        <v>5</v>
      </c>
    </row>
    <row r="2478" spans="1:20">
      <c r="A2478" s="1" t="n">
        <v>39172</v>
      </c>
      <c r="B2478" t="s">
        <v>363</v>
      </c>
      <c r="C2478" t="n">
        <v>55</v>
      </c>
      <c r="D2478" t="n">
        <v>465</v>
      </c>
      <c r="E2478" t="s">
        <v>340</v>
      </c>
      <c r="F2478" t="n">
        <v>3201</v>
      </c>
      <c r="G2478" t="s">
        <v>228</v>
      </c>
      <c r="H2478" t="s">
        <v>229</v>
      </c>
      <c r="I2478" t="n">
        <v>5</v>
      </c>
      <c r="J2478" t="n">
        <v>490</v>
      </c>
      <c r="K2478" t="s">
        <v>244</v>
      </c>
      <c r="L2478" t="n">
        <v>35</v>
      </c>
      <c r="M2478" t="n">
        <v>0</v>
      </c>
      <c r="N2478" t="n">
        <v>0</v>
      </c>
    </row>
    <row r="2479" spans="1:20">
      <c r="A2479" s="1" t="n">
        <v>39202</v>
      </c>
      <c r="B2479" t="s">
        <v>323</v>
      </c>
      <c r="C2479" t="n">
        <v>97</v>
      </c>
      <c r="D2479" t="n">
        <v>138</v>
      </c>
      <c r="E2479" t="s">
        <v>332</v>
      </c>
      <c r="F2479" t="n">
        <v>3201</v>
      </c>
      <c r="G2479" t="s">
        <v>228</v>
      </c>
      <c r="H2479" t="s">
        <v>229</v>
      </c>
      <c r="I2479" t="n">
        <v>5</v>
      </c>
      <c r="J2479" t="n">
        <v>862</v>
      </c>
      <c r="K2479" t="s">
        <v>320</v>
      </c>
      <c r="L2479" t="n">
        <v>49</v>
      </c>
      <c r="M2479" t="n">
        <v>0</v>
      </c>
      <c r="N2479" t="n">
        <v>0</v>
      </c>
      <c r="O2479" t="s">
        <v>323</v>
      </c>
      <c r="P2479" t="s">
        <v>347</v>
      </c>
      <c r="Q2479" t="s">
        <v>347</v>
      </c>
      <c r="R2479" t="s">
        <v>233</v>
      </c>
      <c r="S2479" t="s">
        <v>229</v>
      </c>
      <c r="T2479" t="n">
        <v>5</v>
      </c>
    </row>
    <row r="2480" spans="1:20">
      <c r="A2480" s="1" t="n">
        <v>39202</v>
      </c>
      <c r="B2480" t="s">
        <v>323</v>
      </c>
      <c r="C2480" t="n">
        <v>7</v>
      </c>
      <c r="D2480" t="n">
        <v>20</v>
      </c>
      <c r="E2480" t="s">
        <v>52</v>
      </c>
      <c r="F2480" t="n">
        <v>3201</v>
      </c>
      <c r="G2480" t="s">
        <v>228</v>
      </c>
      <c r="H2480" t="s">
        <v>229</v>
      </c>
      <c r="I2480" t="n">
        <v>5</v>
      </c>
      <c r="J2480" t="n">
        <v>875</v>
      </c>
      <c r="K2480" t="s">
        <v>305</v>
      </c>
      <c r="L2480" t="n">
        <v>179</v>
      </c>
      <c r="M2480" t="n">
        <v>0.04</v>
      </c>
      <c r="N2480" t="n">
        <v>42.6</v>
      </c>
      <c r="O2480" t="s">
        <v>323</v>
      </c>
      <c r="P2480" t="s">
        <v>347</v>
      </c>
      <c r="Q2480" t="s">
        <v>347</v>
      </c>
      <c r="R2480" t="s">
        <v>233</v>
      </c>
      <c r="S2480" t="s">
        <v>229</v>
      </c>
      <c r="T2480" t="n">
        <v>5</v>
      </c>
    </row>
    <row r="2481" spans="1:20">
      <c r="A2481" s="1" t="n">
        <v>39202</v>
      </c>
      <c r="B2481" t="s">
        <v>323</v>
      </c>
      <c r="C2481" t="n">
        <v>5</v>
      </c>
      <c r="D2481" t="n">
        <v>20</v>
      </c>
      <c r="E2481" t="s">
        <v>52</v>
      </c>
      <c r="F2481" t="n">
        <v>3201</v>
      </c>
      <c r="G2481" t="s">
        <v>228</v>
      </c>
      <c r="H2481" t="s">
        <v>229</v>
      </c>
      <c r="I2481" t="n">
        <v>5</v>
      </c>
      <c r="J2481" t="n">
        <v>875</v>
      </c>
      <c r="K2481" t="s">
        <v>305</v>
      </c>
      <c r="L2481" t="n">
        <v>199</v>
      </c>
      <c r="M2481" t="n">
        <v>0.04</v>
      </c>
      <c r="N2481" t="n">
        <v>42.6</v>
      </c>
      <c r="O2481" t="s">
        <v>323</v>
      </c>
      <c r="P2481" t="s">
        <v>347</v>
      </c>
      <c r="Q2481" t="s">
        <v>347</v>
      </c>
      <c r="R2481" t="s">
        <v>233</v>
      </c>
      <c r="S2481" t="s">
        <v>229</v>
      </c>
      <c r="T2481" t="n">
        <v>5</v>
      </c>
    </row>
    <row r="2482" spans="1:20">
      <c r="A2482" s="1" t="n">
        <v>39202</v>
      </c>
      <c r="B2482" t="s">
        <v>323</v>
      </c>
      <c r="C2482" t="n">
        <v>6</v>
      </c>
      <c r="D2482" t="n">
        <v>20</v>
      </c>
      <c r="E2482" t="s">
        <v>52</v>
      </c>
      <c r="F2482" t="n">
        <v>3201</v>
      </c>
      <c r="G2482" t="s">
        <v>228</v>
      </c>
      <c r="H2482" t="s">
        <v>229</v>
      </c>
      <c r="I2482" t="n">
        <v>5</v>
      </c>
      <c r="J2482" t="n">
        <v>945</v>
      </c>
      <c r="K2482" t="s">
        <v>282</v>
      </c>
      <c r="L2482" t="n">
        <v>201</v>
      </c>
      <c r="M2482" t="n">
        <v>0.05</v>
      </c>
      <c r="N2482" t="n">
        <v>36.2</v>
      </c>
      <c r="O2482" t="s">
        <v>323</v>
      </c>
      <c r="P2482" t="s">
        <v>347</v>
      </c>
      <c r="Q2482" t="s">
        <v>347</v>
      </c>
      <c r="R2482" t="s">
        <v>233</v>
      </c>
      <c r="S2482" t="s">
        <v>229</v>
      </c>
      <c r="T2482" t="n">
        <v>5</v>
      </c>
    </row>
    <row r="2483" spans="1:20">
      <c r="A2483" s="1" t="n">
        <v>39202</v>
      </c>
      <c r="B2483" t="s">
        <v>323</v>
      </c>
      <c r="C2483" t="n">
        <v>4</v>
      </c>
      <c r="D2483" t="n">
        <v>20</v>
      </c>
      <c r="E2483" t="s">
        <v>52</v>
      </c>
      <c r="F2483" t="n">
        <v>3201</v>
      </c>
      <c r="G2483" t="s">
        <v>228</v>
      </c>
      <c r="H2483" t="s">
        <v>229</v>
      </c>
      <c r="I2483" t="n">
        <v>5</v>
      </c>
      <c r="J2483" t="n">
        <v>945</v>
      </c>
      <c r="K2483" t="s">
        <v>282</v>
      </c>
      <c r="L2483" t="n">
        <v>444</v>
      </c>
      <c r="M2483" t="n">
        <v>0.05</v>
      </c>
      <c r="N2483" t="n">
        <v>36.2</v>
      </c>
      <c r="O2483" t="s">
        <v>323</v>
      </c>
      <c r="P2483" t="s">
        <v>347</v>
      </c>
      <c r="Q2483" t="s">
        <v>347</v>
      </c>
      <c r="R2483" t="s">
        <v>233</v>
      </c>
      <c r="S2483" t="s">
        <v>229</v>
      </c>
      <c r="T2483" t="n">
        <v>5</v>
      </c>
    </row>
    <row r="2484" spans="1:20">
      <c r="A2484" s="1" t="n">
        <v>39202</v>
      </c>
      <c r="B2484" t="s">
        <v>323</v>
      </c>
      <c r="C2484" t="n">
        <v>68</v>
      </c>
      <c r="D2484" t="n">
        <v>20</v>
      </c>
      <c r="E2484" t="s">
        <v>52</v>
      </c>
      <c r="F2484" t="n">
        <v>3201</v>
      </c>
      <c r="G2484" t="s">
        <v>228</v>
      </c>
      <c r="H2484" t="s">
        <v>229</v>
      </c>
      <c r="I2484" t="n">
        <v>5</v>
      </c>
      <c r="J2484" t="n">
        <v>945</v>
      </c>
      <c r="K2484" t="s">
        <v>282</v>
      </c>
      <c r="L2484" t="n">
        <v>246</v>
      </c>
      <c r="M2484" t="n">
        <v>0.05</v>
      </c>
      <c r="N2484" t="n">
        <v>36.2</v>
      </c>
      <c r="O2484" t="s">
        <v>323</v>
      </c>
      <c r="P2484" t="s">
        <v>347</v>
      </c>
      <c r="Q2484" t="s">
        <v>347</v>
      </c>
      <c r="R2484" t="s">
        <v>233</v>
      </c>
      <c r="S2484" t="s">
        <v>229</v>
      </c>
      <c r="T2484" t="n">
        <v>5</v>
      </c>
    </row>
    <row r="2485" spans="1:20">
      <c r="A2485" s="1" t="n">
        <v>39202</v>
      </c>
      <c r="B2485" t="s">
        <v>323</v>
      </c>
      <c r="C2485" t="n">
        <v>8</v>
      </c>
      <c r="D2485" t="n">
        <v>20</v>
      </c>
      <c r="E2485" t="s">
        <v>52</v>
      </c>
      <c r="F2485" t="n">
        <v>3201</v>
      </c>
      <c r="G2485" t="s">
        <v>228</v>
      </c>
      <c r="H2485" t="s">
        <v>229</v>
      </c>
      <c r="I2485" t="n">
        <v>5</v>
      </c>
      <c r="J2485" t="n">
        <v>945</v>
      </c>
      <c r="K2485" t="s">
        <v>282</v>
      </c>
      <c r="L2485" t="n">
        <v>359</v>
      </c>
      <c r="M2485" t="n">
        <v>0.05</v>
      </c>
      <c r="N2485" t="n">
        <v>36.2</v>
      </c>
      <c r="O2485" t="s">
        <v>323</v>
      </c>
      <c r="P2485" t="s">
        <v>347</v>
      </c>
      <c r="Q2485" t="s">
        <v>347</v>
      </c>
      <c r="R2485" t="s">
        <v>233</v>
      </c>
      <c r="S2485" t="s">
        <v>229</v>
      </c>
      <c r="T2485" t="n">
        <v>5</v>
      </c>
    </row>
    <row r="2486" spans="1:20">
      <c r="A2486" s="1" t="n">
        <v>39202</v>
      </c>
      <c r="B2486" t="s">
        <v>323</v>
      </c>
      <c r="C2486" t="n">
        <v>3</v>
      </c>
      <c r="D2486" t="n">
        <v>20</v>
      </c>
      <c r="E2486" t="s">
        <v>52</v>
      </c>
      <c r="F2486" t="n">
        <v>3201</v>
      </c>
      <c r="G2486" t="s">
        <v>228</v>
      </c>
      <c r="H2486" t="s">
        <v>229</v>
      </c>
      <c r="I2486" t="n">
        <v>5</v>
      </c>
      <c r="J2486" t="n">
        <v>875</v>
      </c>
      <c r="K2486" t="s">
        <v>305</v>
      </c>
      <c r="L2486" t="n">
        <v>188</v>
      </c>
      <c r="M2486" t="n">
        <v>0.04</v>
      </c>
      <c r="N2486" t="n">
        <v>42.6</v>
      </c>
      <c r="O2486" t="s">
        <v>323</v>
      </c>
      <c r="P2486" t="s">
        <v>347</v>
      </c>
      <c r="Q2486" t="s">
        <v>347</v>
      </c>
      <c r="R2486" t="s">
        <v>233</v>
      </c>
      <c r="S2486" t="s">
        <v>229</v>
      </c>
      <c r="T2486" t="n">
        <v>5</v>
      </c>
    </row>
    <row r="2487" spans="1:20">
      <c r="A2487" s="1" t="n">
        <v>39202</v>
      </c>
      <c r="B2487" t="s">
        <v>323</v>
      </c>
      <c r="C2487" t="n">
        <v>9</v>
      </c>
      <c r="D2487" t="n">
        <v>20</v>
      </c>
      <c r="E2487" t="s">
        <v>52</v>
      </c>
      <c r="F2487" t="n">
        <v>3201</v>
      </c>
      <c r="G2487" t="s">
        <v>228</v>
      </c>
      <c r="H2487" t="s">
        <v>229</v>
      </c>
      <c r="I2487" t="n">
        <v>5</v>
      </c>
      <c r="J2487" t="n">
        <v>945</v>
      </c>
      <c r="K2487" t="s">
        <v>282</v>
      </c>
      <c r="L2487" t="n">
        <v>74</v>
      </c>
      <c r="M2487" t="n">
        <v>0.05</v>
      </c>
      <c r="N2487" t="n">
        <v>36.2</v>
      </c>
      <c r="O2487" t="s">
        <v>323</v>
      </c>
      <c r="P2487" t="s">
        <v>347</v>
      </c>
      <c r="Q2487" t="s">
        <v>347</v>
      </c>
      <c r="R2487" t="s">
        <v>233</v>
      </c>
      <c r="S2487" t="s">
        <v>229</v>
      </c>
      <c r="T2487" t="n">
        <v>5</v>
      </c>
    </row>
    <row r="2488" spans="1:20">
      <c r="A2488" s="1" t="n">
        <v>39202</v>
      </c>
      <c r="B2488" t="s">
        <v>349</v>
      </c>
      <c r="C2488" t="n">
        <v>1</v>
      </c>
      <c r="D2488" t="n">
        <v>141</v>
      </c>
      <c r="E2488" t="s">
        <v>54</v>
      </c>
      <c r="F2488" t="n">
        <v>3201</v>
      </c>
      <c r="G2488" t="s">
        <v>228</v>
      </c>
      <c r="H2488" t="s">
        <v>229</v>
      </c>
      <c r="I2488" t="n">
        <v>5</v>
      </c>
      <c r="J2488" t="n">
        <v>487</v>
      </c>
      <c r="K2488" t="s">
        <v>362</v>
      </c>
      <c r="L2488" t="n">
        <v>98</v>
      </c>
      <c r="M2488" t="n">
        <v>0</v>
      </c>
      <c r="N2488" t="n">
        <v>0</v>
      </c>
      <c r="O2488" t="s">
        <v>370</v>
      </c>
      <c r="P2488" t="s">
        <v>232</v>
      </c>
      <c r="Q2488" t="s">
        <v>232</v>
      </c>
      <c r="R2488" t="s">
        <v>233</v>
      </c>
      <c r="S2488" t="s">
        <v>229</v>
      </c>
      <c r="T2488" t="n">
        <v>5</v>
      </c>
    </row>
    <row r="2489" spans="1:20">
      <c r="A2489" s="1" t="n">
        <v>39202</v>
      </c>
      <c r="B2489" t="s">
        <v>341</v>
      </c>
      <c r="C2489" t="n">
        <v>3</v>
      </c>
      <c r="D2489" t="n">
        <v>231</v>
      </c>
      <c r="E2489" t="s">
        <v>342</v>
      </c>
      <c r="F2489" t="n">
        <v>3204</v>
      </c>
      <c r="G2489" t="s">
        <v>344</v>
      </c>
      <c r="H2489" t="s">
        <v>229</v>
      </c>
      <c r="I2489" t="n">
        <v>5</v>
      </c>
      <c r="J2489" t="n">
        <v>940</v>
      </c>
      <c r="K2489" t="s">
        <v>235</v>
      </c>
      <c r="L2489" t="n">
        <v>11</v>
      </c>
      <c r="M2489" t="n">
        <v>0</v>
      </c>
      <c r="N2489" t="n">
        <v>0</v>
      </c>
    </row>
    <row r="2490" spans="1:20">
      <c r="A2490" s="1" t="n">
        <v>39202</v>
      </c>
      <c r="B2490" t="s">
        <v>341</v>
      </c>
      <c r="C2490" t="n">
        <v>2</v>
      </c>
      <c r="D2490" t="n">
        <v>231</v>
      </c>
      <c r="E2490" t="s">
        <v>342</v>
      </c>
      <c r="F2490" t="n">
        <v>3203</v>
      </c>
      <c r="G2490" t="s">
        <v>343</v>
      </c>
      <c r="H2490" t="s">
        <v>229</v>
      </c>
      <c r="I2490" t="n">
        <v>5</v>
      </c>
      <c r="J2490" t="n">
        <v>940</v>
      </c>
      <c r="K2490" t="s">
        <v>235</v>
      </c>
      <c r="L2490" t="n">
        <v>14</v>
      </c>
      <c r="M2490" t="n">
        <v>0</v>
      </c>
      <c r="N2490" t="n">
        <v>0</v>
      </c>
    </row>
    <row r="2491" spans="1:20">
      <c r="A2491" s="1" t="n">
        <v>39202</v>
      </c>
      <c r="B2491" t="s">
        <v>341</v>
      </c>
      <c r="C2491" t="n">
        <v>1</v>
      </c>
      <c r="D2491" t="n">
        <v>231</v>
      </c>
      <c r="E2491" t="s">
        <v>342</v>
      </c>
      <c r="F2491" t="n">
        <v>3202</v>
      </c>
      <c r="G2491" t="s">
        <v>275</v>
      </c>
      <c r="H2491" t="s">
        <v>229</v>
      </c>
      <c r="I2491" t="n">
        <v>5</v>
      </c>
      <c r="J2491" t="n">
        <v>940</v>
      </c>
      <c r="K2491" t="s">
        <v>235</v>
      </c>
      <c r="L2491" t="n">
        <v>20</v>
      </c>
      <c r="M2491" t="n">
        <v>0</v>
      </c>
      <c r="N2491" t="n">
        <v>0</v>
      </c>
    </row>
    <row r="2492" spans="1:20">
      <c r="A2492" s="1" t="n">
        <v>39202</v>
      </c>
      <c r="B2492" t="s">
        <v>326</v>
      </c>
      <c r="C2492" t="n">
        <v>1</v>
      </c>
      <c r="D2492" t="n">
        <v>215</v>
      </c>
      <c r="E2492" t="s">
        <v>234</v>
      </c>
      <c r="F2492" t="n">
        <v>3201</v>
      </c>
      <c r="G2492" t="s">
        <v>228</v>
      </c>
      <c r="H2492" t="s">
        <v>229</v>
      </c>
      <c r="I2492" t="n">
        <v>5</v>
      </c>
      <c r="K2492" t="s">
        <v>338</v>
      </c>
      <c r="L2492" t="n">
        <v>310</v>
      </c>
      <c r="M2492" t="n">
        <v>0</v>
      </c>
      <c r="N2492" t="n">
        <v>0</v>
      </c>
    </row>
    <row r="2493" spans="1:20">
      <c r="A2493" s="1" t="n">
        <v>39202</v>
      </c>
      <c r="B2493" t="s">
        <v>325</v>
      </c>
      <c r="C2493" t="n">
        <v>3</v>
      </c>
      <c r="D2493" t="n">
        <v>20</v>
      </c>
      <c r="E2493" t="s">
        <v>52</v>
      </c>
      <c r="F2493" t="n">
        <v>3201</v>
      </c>
      <c r="G2493" t="s">
        <v>228</v>
      </c>
      <c r="H2493" t="s">
        <v>229</v>
      </c>
      <c r="I2493" t="n">
        <v>5</v>
      </c>
      <c r="J2493" t="n">
        <v>670</v>
      </c>
      <c r="K2493" t="s">
        <v>336</v>
      </c>
      <c r="L2493" t="n">
        <v>472</v>
      </c>
      <c r="M2493" t="n">
        <v>0.09</v>
      </c>
      <c r="N2493" t="n">
        <v>39.9</v>
      </c>
      <c r="O2493" t="s">
        <v>325</v>
      </c>
      <c r="P2493" t="s">
        <v>253</v>
      </c>
      <c r="Q2493" t="s">
        <v>253</v>
      </c>
      <c r="R2493" t="s">
        <v>233</v>
      </c>
      <c r="S2493" t="s">
        <v>229</v>
      </c>
      <c r="T2493" t="n">
        <v>5</v>
      </c>
    </row>
    <row r="2494" spans="1:20">
      <c r="A2494" s="1" t="n">
        <v>39202</v>
      </c>
      <c r="B2494" t="s">
        <v>325</v>
      </c>
      <c r="C2494" t="n">
        <v>1</v>
      </c>
      <c r="D2494" t="n">
        <v>20</v>
      </c>
      <c r="E2494" t="s">
        <v>52</v>
      </c>
      <c r="F2494" t="n">
        <v>3201</v>
      </c>
      <c r="G2494" t="s">
        <v>228</v>
      </c>
      <c r="H2494" t="s">
        <v>229</v>
      </c>
      <c r="I2494" t="n">
        <v>5</v>
      </c>
      <c r="J2494" t="n">
        <v>785</v>
      </c>
      <c r="K2494" t="s">
        <v>259</v>
      </c>
      <c r="L2494" t="n">
        <v>777</v>
      </c>
      <c r="M2494" t="n">
        <v>1.17</v>
      </c>
      <c r="N2494" t="n">
        <v>38.9</v>
      </c>
      <c r="O2494" t="s">
        <v>325</v>
      </c>
      <c r="P2494" t="s">
        <v>253</v>
      </c>
      <c r="Q2494" t="s">
        <v>253</v>
      </c>
      <c r="R2494" t="s">
        <v>233</v>
      </c>
      <c r="S2494" t="s">
        <v>229</v>
      </c>
      <c r="T2494" t="n">
        <v>5</v>
      </c>
    </row>
    <row r="2495" spans="1:20">
      <c r="A2495" s="1" t="n">
        <v>39202</v>
      </c>
      <c r="B2495" t="s">
        <v>325</v>
      </c>
      <c r="C2495" t="n">
        <v>2</v>
      </c>
      <c r="D2495" t="n">
        <v>20</v>
      </c>
      <c r="E2495" t="s">
        <v>52</v>
      </c>
      <c r="F2495" t="n">
        <v>3201</v>
      </c>
      <c r="G2495" t="s">
        <v>228</v>
      </c>
      <c r="H2495" t="s">
        <v>229</v>
      </c>
      <c r="I2495" t="n">
        <v>5</v>
      </c>
      <c r="J2495" t="n">
        <v>550</v>
      </c>
      <c r="K2495" t="s">
        <v>346</v>
      </c>
      <c r="L2495" t="n">
        <v>503</v>
      </c>
      <c r="M2495" t="n">
        <v>0.16</v>
      </c>
      <c r="N2495" t="n">
        <v>36.4</v>
      </c>
      <c r="O2495" t="s">
        <v>325</v>
      </c>
      <c r="P2495" t="s">
        <v>253</v>
      </c>
      <c r="Q2495" t="s">
        <v>253</v>
      </c>
      <c r="R2495" t="s">
        <v>233</v>
      </c>
      <c r="S2495" t="s">
        <v>229</v>
      </c>
      <c r="T2495" t="n">
        <v>5</v>
      </c>
    </row>
    <row r="2496" spans="1:20">
      <c r="A2496" s="1" t="n">
        <v>39202</v>
      </c>
      <c r="B2496" t="s">
        <v>325</v>
      </c>
      <c r="C2496" t="n">
        <v>4</v>
      </c>
      <c r="D2496" t="n">
        <v>20</v>
      </c>
      <c r="E2496" t="s">
        <v>52</v>
      </c>
      <c r="F2496" t="n">
        <v>3201</v>
      </c>
      <c r="G2496" t="s">
        <v>228</v>
      </c>
      <c r="H2496" t="s">
        <v>229</v>
      </c>
      <c r="I2496" t="n">
        <v>5</v>
      </c>
      <c r="J2496" t="n">
        <v>888</v>
      </c>
      <c r="K2496" t="s">
        <v>273</v>
      </c>
      <c r="L2496" t="n">
        <v>692</v>
      </c>
      <c r="M2496" t="n">
        <v>1.17</v>
      </c>
      <c r="N2496" t="n">
        <v>33.8</v>
      </c>
      <c r="O2496" t="s">
        <v>325</v>
      </c>
      <c r="P2496" t="s">
        <v>253</v>
      </c>
      <c r="Q2496" t="s">
        <v>253</v>
      </c>
      <c r="R2496" t="s">
        <v>233</v>
      </c>
      <c r="S2496" t="s">
        <v>229</v>
      </c>
      <c r="T2496" t="n">
        <v>5</v>
      </c>
    </row>
    <row r="2497" spans="1:20">
      <c r="A2497" s="1" t="n">
        <v>39233</v>
      </c>
      <c r="B2497" t="s">
        <v>323</v>
      </c>
      <c r="C2497" t="n">
        <v>65</v>
      </c>
      <c r="D2497" t="n">
        <v>20</v>
      </c>
      <c r="E2497" t="s">
        <v>52</v>
      </c>
      <c r="F2497" t="n">
        <v>3201</v>
      </c>
      <c r="G2497" t="s">
        <v>228</v>
      </c>
      <c r="H2497" t="s">
        <v>229</v>
      </c>
      <c r="I2497" t="n">
        <v>5</v>
      </c>
      <c r="J2497" t="n">
        <v>280</v>
      </c>
      <c r="K2497" t="s">
        <v>251</v>
      </c>
      <c r="L2497" t="n">
        <v>218</v>
      </c>
      <c r="M2497" t="n">
        <v>0.25</v>
      </c>
      <c r="N2497" t="n">
        <v>25</v>
      </c>
      <c r="O2497" t="s">
        <v>323</v>
      </c>
      <c r="P2497" t="s">
        <v>347</v>
      </c>
      <c r="Q2497" t="s">
        <v>347</v>
      </c>
      <c r="R2497" t="s">
        <v>233</v>
      </c>
      <c r="S2497" t="s">
        <v>229</v>
      </c>
      <c r="T2497" t="n">
        <v>5</v>
      </c>
    </row>
    <row r="2498" spans="1:20">
      <c r="A2498" s="1" t="n">
        <v>39233</v>
      </c>
      <c r="B2498" t="s">
        <v>323</v>
      </c>
      <c r="C2498" t="n">
        <v>4</v>
      </c>
      <c r="D2498" t="n">
        <v>20</v>
      </c>
      <c r="E2498" t="s">
        <v>52</v>
      </c>
      <c r="F2498" t="n">
        <v>3201</v>
      </c>
      <c r="G2498" t="s">
        <v>228</v>
      </c>
      <c r="H2498" t="s">
        <v>229</v>
      </c>
      <c r="I2498" t="n">
        <v>5</v>
      </c>
      <c r="J2498" t="n">
        <v>458</v>
      </c>
      <c r="K2498" t="s">
        <v>230</v>
      </c>
      <c r="L2498" t="n">
        <v>200</v>
      </c>
      <c r="M2498" t="n">
        <v>0.03</v>
      </c>
      <c r="N2498" t="n">
        <v>33.9</v>
      </c>
      <c r="O2498" t="s">
        <v>323</v>
      </c>
      <c r="P2498" t="s">
        <v>347</v>
      </c>
      <c r="Q2498" t="s">
        <v>347</v>
      </c>
      <c r="R2498" t="s">
        <v>233</v>
      </c>
      <c r="S2498" t="s">
        <v>229</v>
      </c>
      <c r="T2498" t="n">
        <v>5</v>
      </c>
    </row>
    <row r="2499" spans="1:20">
      <c r="A2499" s="1" t="n">
        <v>39233</v>
      </c>
      <c r="B2499" t="s">
        <v>323</v>
      </c>
      <c r="C2499" t="n">
        <v>66</v>
      </c>
      <c r="D2499" t="n">
        <v>20</v>
      </c>
      <c r="E2499" t="s">
        <v>52</v>
      </c>
      <c r="F2499" t="n">
        <v>3201</v>
      </c>
      <c r="G2499" t="s">
        <v>228</v>
      </c>
      <c r="H2499" t="s">
        <v>229</v>
      </c>
      <c r="I2499" t="n">
        <v>5</v>
      </c>
      <c r="J2499" t="n">
        <v>945</v>
      </c>
      <c r="K2499" t="s">
        <v>282</v>
      </c>
      <c r="L2499" t="n">
        <v>621</v>
      </c>
      <c r="M2499" t="n">
        <v>0.07000000000000001</v>
      </c>
      <c r="N2499" t="n">
        <v>36.1</v>
      </c>
      <c r="O2499" t="s">
        <v>323</v>
      </c>
      <c r="P2499" t="s">
        <v>347</v>
      </c>
      <c r="Q2499" t="s">
        <v>347</v>
      </c>
      <c r="R2499" t="s">
        <v>233</v>
      </c>
      <c r="S2499" t="s">
        <v>229</v>
      </c>
      <c r="T2499" t="n">
        <v>5</v>
      </c>
    </row>
    <row r="2500" spans="1:20">
      <c r="A2500" s="1" t="n">
        <v>39233</v>
      </c>
      <c r="B2500" t="s">
        <v>323</v>
      </c>
      <c r="C2500" t="n">
        <v>3</v>
      </c>
      <c r="D2500" t="n">
        <v>20</v>
      </c>
      <c r="E2500" t="s">
        <v>52</v>
      </c>
      <c r="F2500" t="n">
        <v>3201</v>
      </c>
      <c r="G2500" t="s">
        <v>228</v>
      </c>
      <c r="H2500" t="s">
        <v>229</v>
      </c>
      <c r="I2500" t="n">
        <v>5</v>
      </c>
      <c r="J2500" t="n">
        <v>875</v>
      </c>
      <c r="K2500" t="s">
        <v>305</v>
      </c>
      <c r="L2500" t="n">
        <v>205</v>
      </c>
      <c r="M2500" t="n">
        <v>0.04</v>
      </c>
      <c r="N2500" t="n">
        <v>42.1</v>
      </c>
      <c r="O2500" t="s">
        <v>323</v>
      </c>
      <c r="P2500" t="s">
        <v>347</v>
      </c>
      <c r="Q2500" t="s">
        <v>347</v>
      </c>
      <c r="R2500" t="s">
        <v>233</v>
      </c>
      <c r="S2500" t="s">
        <v>229</v>
      </c>
      <c r="T2500" t="n">
        <v>5</v>
      </c>
    </row>
    <row r="2501" spans="1:20">
      <c r="A2501" s="1" t="n">
        <v>39233</v>
      </c>
      <c r="B2501" t="s">
        <v>323</v>
      </c>
      <c r="C2501" t="n">
        <v>80</v>
      </c>
      <c r="D2501" t="n">
        <v>840</v>
      </c>
      <c r="E2501" t="s">
        <v>337</v>
      </c>
      <c r="F2501" t="n">
        <v>3201</v>
      </c>
      <c r="G2501" t="s">
        <v>228</v>
      </c>
      <c r="H2501" t="s">
        <v>229</v>
      </c>
      <c r="I2501" t="n">
        <v>5</v>
      </c>
      <c r="J2501" t="n">
        <v>580</v>
      </c>
      <c r="K2501" t="s">
        <v>248</v>
      </c>
      <c r="L2501" t="n">
        <v>98</v>
      </c>
      <c r="M2501" t="n">
        <v>0</v>
      </c>
      <c r="N2501" t="n">
        <v>0</v>
      </c>
      <c r="O2501" t="s">
        <v>323</v>
      </c>
      <c r="P2501" t="s">
        <v>347</v>
      </c>
      <c r="Q2501" t="s">
        <v>347</v>
      </c>
      <c r="R2501" t="s">
        <v>233</v>
      </c>
      <c r="S2501" t="s">
        <v>229</v>
      </c>
      <c r="T2501" t="n">
        <v>5</v>
      </c>
    </row>
    <row r="2502" spans="1:20">
      <c r="A2502" s="1" t="n">
        <v>39233</v>
      </c>
      <c r="B2502" t="s">
        <v>323</v>
      </c>
      <c r="C2502" t="n">
        <v>1</v>
      </c>
      <c r="D2502" t="n">
        <v>20</v>
      </c>
      <c r="E2502" t="s">
        <v>52</v>
      </c>
      <c r="F2502" t="n">
        <v>3201</v>
      </c>
      <c r="G2502" t="s">
        <v>228</v>
      </c>
      <c r="H2502" t="s">
        <v>229</v>
      </c>
      <c r="I2502" t="n">
        <v>5</v>
      </c>
      <c r="J2502" t="n">
        <v>875</v>
      </c>
      <c r="K2502" t="s">
        <v>305</v>
      </c>
      <c r="L2502" t="n">
        <v>196</v>
      </c>
      <c r="M2502" t="n">
        <v>0.04</v>
      </c>
      <c r="N2502" t="n">
        <v>42.4</v>
      </c>
      <c r="O2502" t="s">
        <v>323</v>
      </c>
      <c r="P2502" t="s">
        <v>347</v>
      </c>
      <c r="Q2502" t="s">
        <v>347</v>
      </c>
      <c r="R2502" t="s">
        <v>233</v>
      </c>
      <c r="S2502" t="s">
        <v>229</v>
      </c>
      <c r="T2502" t="n">
        <v>5</v>
      </c>
    </row>
    <row r="2503" spans="1:20">
      <c r="A2503" s="1" t="n">
        <v>39233</v>
      </c>
      <c r="B2503" t="s">
        <v>323</v>
      </c>
      <c r="C2503" t="n">
        <v>2</v>
      </c>
      <c r="D2503" t="n">
        <v>20</v>
      </c>
      <c r="E2503" t="s">
        <v>52</v>
      </c>
      <c r="F2503" t="n">
        <v>3201</v>
      </c>
      <c r="G2503" t="s">
        <v>228</v>
      </c>
      <c r="H2503" t="s">
        <v>229</v>
      </c>
      <c r="I2503" t="n">
        <v>5</v>
      </c>
      <c r="J2503" t="n">
        <v>945</v>
      </c>
      <c r="K2503" t="s">
        <v>282</v>
      </c>
      <c r="L2503" t="n">
        <v>481</v>
      </c>
      <c r="M2503" t="n">
        <v>0.05</v>
      </c>
      <c r="N2503" t="n">
        <v>36.2</v>
      </c>
      <c r="O2503" t="s">
        <v>323</v>
      </c>
      <c r="P2503" t="s">
        <v>347</v>
      </c>
      <c r="Q2503" t="s">
        <v>347</v>
      </c>
      <c r="R2503" t="s">
        <v>233</v>
      </c>
      <c r="S2503" t="s">
        <v>229</v>
      </c>
      <c r="T2503" t="n">
        <v>5</v>
      </c>
    </row>
    <row r="2504" spans="1:20">
      <c r="A2504" s="1" t="n">
        <v>39233</v>
      </c>
      <c r="B2504" t="s">
        <v>326</v>
      </c>
      <c r="C2504" t="n">
        <v>1</v>
      </c>
      <c r="D2504" t="n">
        <v>215</v>
      </c>
      <c r="E2504" t="s">
        <v>234</v>
      </c>
      <c r="F2504" t="n">
        <v>3201</v>
      </c>
      <c r="G2504" t="s">
        <v>228</v>
      </c>
      <c r="H2504" t="s">
        <v>229</v>
      </c>
      <c r="I2504" t="n">
        <v>5</v>
      </c>
      <c r="K2504" t="s">
        <v>338</v>
      </c>
      <c r="L2504" t="n">
        <v>252</v>
      </c>
      <c r="M2504" t="n">
        <v>0</v>
      </c>
      <c r="N2504" t="n">
        <v>0</v>
      </c>
    </row>
    <row r="2505" spans="1:20">
      <c r="A2505" s="1" t="n">
        <v>39233</v>
      </c>
      <c r="B2505" t="s">
        <v>325</v>
      </c>
      <c r="C2505" t="n">
        <v>6</v>
      </c>
      <c r="D2505" t="n">
        <v>20</v>
      </c>
      <c r="E2505" t="s">
        <v>52</v>
      </c>
      <c r="F2505" t="n">
        <v>3201</v>
      </c>
      <c r="G2505" t="s">
        <v>228</v>
      </c>
      <c r="H2505" t="s">
        <v>229</v>
      </c>
      <c r="I2505" t="n">
        <v>5</v>
      </c>
      <c r="J2505" t="n">
        <v>805</v>
      </c>
      <c r="K2505" t="s">
        <v>295</v>
      </c>
      <c r="L2505" t="n">
        <v>226</v>
      </c>
      <c r="M2505" t="n">
        <v>0.18</v>
      </c>
      <c r="N2505" t="n">
        <v>39</v>
      </c>
      <c r="O2505" t="s">
        <v>325</v>
      </c>
      <c r="P2505" t="s">
        <v>253</v>
      </c>
      <c r="Q2505" t="s">
        <v>253</v>
      </c>
      <c r="R2505" t="s">
        <v>233</v>
      </c>
      <c r="S2505" t="s">
        <v>229</v>
      </c>
      <c r="T2505" t="n">
        <v>5</v>
      </c>
    </row>
    <row r="2506" spans="1:20">
      <c r="A2506" s="1" t="n">
        <v>39233</v>
      </c>
      <c r="B2506" t="s">
        <v>325</v>
      </c>
      <c r="C2506" t="n">
        <v>3</v>
      </c>
      <c r="D2506" t="n">
        <v>20</v>
      </c>
      <c r="E2506" t="s">
        <v>52</v>
      </c>
      <c r="F2506" t="n">
        <v>3201</v>
      </c>
      <c r="G2506" t="s">
        <v>228</v>
      </c>
      <c r="H2506" t="s">
        <v>229</v>
      </c>
      <c r="I2506" t="n">
        <v>5</v>
      </c>
      <c r="J2506" t="n">
        <v>285</v>
      </c>
      <c r="K2506" t="s">
        <v>284</v>
      </c>
      <c r="L2506" t="n">
        <v>348</v>
      </c>
      <c r="M2506" t="n">
        <v>0.79</v>
      </c>
      <c r="N2506" t="n">
        <v>29.2</v>
      </c>
      <c r="O2506" t="s">
        <v>325</v>
      </c>
      <c r="P2506" t="s">
        <v>253</v>
      </c>
      <c r="Q2506" t="s">
        <v>253</v>
      </c>
      <c r="R2506" t="s">
        <v>233</v>
      </c>
      <c r="S2506" t="s">
        <v>229</v>
      </c>
      <c r="T2506" t="n">
        <v>5</v>
      </c>
    </row>
    <row r="2507" spans="1:20">
      <c r="A2507" s="1" t="n">
        <v>39233</v>
      </c>
      <c r="B2507" t="s">
        <v>325</v>
      </c>
      <c r="C2507" t="n">
        <v>1</v>
      </c>
      <c r="D2507" t="n">
        <v>20</v>
      </c>
      <c r="E2507" t="s">
        <v>52</v>
      </c>
      <c r="F2507" t="n">
        <v>3201</v>
      </c>
      <c r="G2507" t="s">
        <v>228</v>
      </c>
      <c r="H2507" t="s">
        <v>229</v>
      </c>
      <c r="I2507" t="n">
        <v>5</v>
      </c>
      <c r="J2507" t="n">
        <v>458</v>
      </c>
      <c r="K2507" t="s">
        <v>230</v>
      </c>
      <c r="L2507" t="n">
        <v>331</v>
      </c>
      <c r="M2507" t="n">
        <v>0.22</v>
      </c>
      <c r="N2507" t="n">
        <v>20.2</v>
      </c>
      <c r="O2507" t="s">
        <v>325</v>
      </c>
      <c r="P2507" t="s">
        <v>253</v>
      </c>
      <c r="Q2507" t="s">
        <v>253</v>
      </c>
      <c r="R2507" t="s">
        <v>233</v>
      </c>
      <c r="S2507" t="s">
        <v>229</v>
      </c>
      <c r="T2507" t="n">
        <v>5</v>
      </c>
    </row>
    <row r="2508" spans="1:20">
      <c r="A2508" s="1" t="n">
        <v>39233</v>
      </c>
      <c r="B2508" t="s">
        <v>325</v>
      </c>
      <c r="C2508" t="n">
        <v>4</v>
      </c>
      <c r="D2508" t="n">
        <v>20</v>
      </c>
      <c r="E2508" t="s">
        <v>52</v>
      </c>
      <c r="F2508" t="n">
        <v>3201</v>
      </c>
      <c r="G2508" t="s">
        <v>228</v>
      </c>
      <c r="H2508" t="s">
        <v>229</v>
      </c>
      <c r="I2508" t="n">
        <v>5</v>
      </c>
      <c r="J2508" t="n">
        <v>805</v>
      </c>
      <c r="K2508" t="s">
        <v>295</v>
      </c>
      <c r="L2508" t="n">
        <v>671</v>
      </c>
      <c r="M2508" t="n">
        <v>0.16</v>
      </c>
      <c r="N2508" t="n">
        <v>35.2</v>
      </c>
      <c r="O2508" t="s">
        <v>325</v>
      </c>
      <c r="P2508" t="s">
        <v>253</v>
      </c>
      <c r="Q2508" t="s">
        <v>253</v>
      </c>
      <c r="R2508" t="s">
        <v>233</v>
      </c>
      <c r="S2508" t="s">
        <v>229</v>
      </c>
      <c r="T2508" t="n">
        <v>5</v>
      </c>
    </row>
    <row r="2509" spans="1:20">
      <c r="A2509" s="1" t="n">
        <v>39233</v>
      </c>
      <c r="B2509" t="s">
        <v>325</v>
      </c>
      <c r="C2509" t="n">
        <v>2</v>
      </c>
      <c r="D2509" t="n">
        <v>20</v>
      </c>
      <c r="E2509" t="s">
        <v>52</v>
      </c>
      <c r="F2509" t="n">
        <v>3201</v>
      </c>
      <c r="G2509" t="s">
        <v>228</v>
      </c>
      <c r="H2509" t="s">
        <v>229</v>
      </c>
      <c r="I2509" t="n">
        <v>5</v>
      </c>
      <c r="J2509" t="n">
        <v>232</v>
      </c>
      <c r="K2509" t="s">
        <v>266</v>
      </c>
      <c r="L2509" t="n">
        <v>379</v>
      </c>
      <c r="M2509" t="n">
        <v>0.08</v>
      </c>
      <c r="N2509" t="n">
        <v>38.6</v>
      </c>
      <c r="O2509" t="s">
        <v>325</v>
      </c>
      <c r="P2509" t="s">
        <v>253</v>
      </c>
      <c r="Q2509" t="s">
        <v>253</v>
      </c>
      <c r="R2509" t="s">
        <v>233</v>
      </c>
      <c r="S2509" t="s">
        <v>229</v>
      </c>
      <c r="T2509" t="n">
        <v>5</v>
      </c>
    </row>
    <row r="2510" spans="1:20">
      <c r="A2510" s="1" t="n">
        <v>39233</v>
      </c>
      <c r="B2510" t="s">
        <v>325</v>
      </c>
      <c r="C2510" t="n">
        <v>7</v>
      </c>
      <c r="D2510" t="n">
        <v>508</v>
      </c>
      <c r="E2510" t="s">
        <v>246</v>
      </c>
      <c r="F2510" t="n">
        <v>3201</v>
      </c>
      <c r="G2510" t="s">
        <v>228</v>
      </c>
      <c r="H2510" t="s">
        <v>229</v>
      </c>
      <c r="I2510" t="n">
        <v>5</v>
      </c>
      <c r="J2510" t="n">
        <v>580</v>
      </c>
      <c r="K2510" t="s">
        <v>248</v>
      </c>
      <c r="L2510" t="n">
        <v>98</v>
      </c>
      <c r="M2510" t="n">
        <v>0.08</v>
      </c>
      <c r="N2510" t="n">
        <v>0</v>
      </c>
    </row>
    <row r="2511" spans="1:20">
      <c r="A2511" s="1" t="n">
        <v>39233</v>
      </c>
      <c r="B2511" t="s">
        <v>325</v>
      </c>
      <c r="C2511" t="n">
        <v>5</v>
      </c>
      <c r="D2511" t="n">
        <v>20</v>
      </c>
      <c r="E2511" t="s">
        <v>52</v>
      </c>
      <c r="F2511" t="n">
        <v>3201</v>
      </c>
      <c r="G2511" t="s">
        <v>228</v>
      </c>
      <c r="H2511" t="s">
        <v>229</v>
      </c>
      <c r="I2511" t="n">
        <v>5</v>
      </c>
      <c r="J2511" t="n">
        <v>785</v>
      </c>
      <c r="K2511" t="s">
        <v>259</v>
      </c>
      <c r="L2511" t="n">
        <v>600</v>
      </c>
      <c r="M2511" t="n">
        <v>1.12</v>
      </c>
      <c r="N2511" t="n">
        <v>39.2</v>
      </c>
      <c r="O2511" t="s">
        <v>325</v>
      </c>
      <c r="P2511" t="s">
        <v>253</v>
      </c>
      <c r="Q2511" t="s">
        <v>253</v>
      </c>
      <c r="R2511" t="s">
        <v>233</v>
      </c>
      <c r="S2511" t="s">
        <v>229</v>
      </c>
      <c r="T2511" t="n">
        <v>5</v>
      </c>
    </row>
    <row r="2512" spans="1:20">
      <c r="A2512" s="1" t="n">
        <v>39263</v>
      </c>
      <c r="B2512" t="s">
        <v>323</v>
      </c>
      <c r="C2512" t="n">
        <v>43</v>
      </c>
      <c r="D2512" t="n">
        <v>20</v>
      </c>
      <c r="E2512" t="s">
        <v>52</v>
      </c>
      <c r="F2512" t="n">
        <v>3201</v>
      </c>
      <c r="G2512" t="s">
        <v>228</v>
      </c>
      <c r="H2512" t="s">
        <v>229</v>
      </c>
      <c r="I2512" t="n">
        <v>5</v>
      </c>
      <c r="J2512" t="n">
        <v>280</v>
      </c>
      <c r="K2512" t="s">
        <v>251</v>
      </c>
      <c r="L2512" t="n">
        <v>210</v>
      </c>
      <c r="M2512" t="n">
        <v>0.07000000000000001</v>
      </c>
      <c r="N2512" t="n">
        <v>39.9</v>
      </c>
      <c r="O2512" t="s">
        <v>323</v>
      </c>
      <c r="P2512" t="s">
        <v>347</v>
      </c>
      <c r="Q2512" t="s">
        <v>347</v>
      </c>
      <c r="R2512" t="s">
        <v>233</v>
      </c>
      <c r="S2512" t="s">
        <v>229</v>
      </c>
      <c r="T2512" t="n">
        <v>5</v>
      </c>
    </row>
    <row r="2513" spans="1:20">
      <c r="A2513" s="1" t="n">
        <v>39263</v>
      </c>
      <c r="B2513" t="s">
        <v>323</v>
      </c>
      <c r="C2513" t="n">
        <v>1</v>
      </c>
      <c r="D2513" t="n">
        <v>20</v>
      </c>
      <c r="E2513" t="s">
        <v>52</v>
      </c>
      <c r="F2513" t="n">
        <v>3201</v>
      </c>
      <c r="G2513" t="s">
        <v>228</v>
      </c>
      <c r="H2513" t="s">
        <v>229</v>
      </c>
      <c r="I2513" t="n">
        <v>5</v>
      </c>
      <c r="J2513" t="n">
        <v>875</v>
      </c>
      <c r="K2513" t="s">
        <v>305</v>
      </c>
      <c r="L2513" t="n">
        <v>380</v>
      </c>
      <c r="M2513" t="n">
        <v>0.05</v>
      </c>
      <c r="N2513" t="n">
        <v>43.2</v>
      </c>
      <c r="O2513" t="s">
        <v>323</v>
      </c>
      <c r="P2513" t="s">
        <v>347</v>
      </c>
      <c r="Q2513" t="s">
        <v>347</v>
      </c>
      <c r="R2513" t="s">
        <v>233</v>
      </c>
      <c r="S2513" t="s">
        <v>229</v>
      </c>
      <c r="T2513" t="n">
        <v>5</v>
      </c>
    </row>
    <row r="2514" spans="1:20">
      <c r="A2514" s="1" t="n">
        <v>39263</v>
      </c>
      <c r="B2514" t="s">
        <v>323</v>
      </c>
      <c r="C2514" t="n">
        <v>42</v>
      </c>
      <c r="D2514" t="n">
        <v>20</v>
      </c>
      <c r="E2514" t="s">
        <v>52</v>
      </c>
      <c r="F2514" t="n">
        <v>3201</v>
      </c>
      <c r="G2514" t="s">
        <v>228</v>
      </c>
      <c r="H2514" t="s">
        <v>229</v>
      </c>
      <c r="I2514" t="n">
        <v>5</v>
      </c>
      <c r="J2514" t="n">
        <v>875</v>
      </c>
      <c r="K2514" t="s">
        <v>305</v>
      </c>
      <c r="L2514" t="n">
        <v>189</v>
      </c>
      <c r="M2514" t="n">
        <v>0.05</v>
      </c>
      <c r="N2514" t="n">
        <v>42.9</v>
      </c>
      <c r="O2514" t="s">
        <v>323</v>
      </c>
      <c r="P2514" t="s">
        <v>347</v>
      </c>
      <c r="Q2514" t="s">
        <v>347</v>
      </c>
      <c r="R2514" t="s">
        <v>233</v>
      </c>
      <c r="S2514" t="s">
        <v>229</v>
      </c>
      <c r="T2514" t="n">
        <v>5</v>
      </c>
    </row>
    <row r="2515" spans="1:20">
      <c r="A2515" s="1" t="n">
        <v>39263</v>
      </c>
      <c r="B2515" t="s">
        <v>323</v>
      </c>
      <c r="C2515" t="n">
        <v>41</v>
      </c>
      <c r="D2515" t="n">
        <v>20</v>
      </c>
      <c r="E2515" t="s">
        <v>52</v>
      </c>
      <c r="F2515" t="n">
        <v>3201</v>
      </c>
      <c r="G2515" t="s">
        <v>228</v>
      </c>
      <c r="H2515" t="s">
        <v>229</v>
      </c>
      <c r="I2515" t="n">
        <v>5</v>
      </c>
      <c r="J2515" t="n">
        <v>945</v>
      </c>
      <c r="K2515" t="s">
        <v>282</v>
      </c>
      <c r="L2515" t="n">
        <v>286</v>
      </c>
      <c r="M2515" t="n">
        <v>0.08</v>
      </c>
      <c r="N2515" t="n">
        <v>36.4</v>
      </c>
      <c r="O2515" t="s">
        <v>323</v>
      </c>
      <c r="P2515" t="s">
        <v>347</v>
      </c>
      <c r="Q2515" t="s">
        <v>347</v>
      </c>
      <c r="R2515" t="s">
        <v>233</v>
      </c>
      <c r="S2515" t="s">
        <v>229</v>
      </c>
      <c r="T2515" t="n">
        <v>5</v>
      </c>
    </row>
    <row r="2516" spans="1:20">
      <c r="A2516" s="1" t="n">
        <v>39263</v>
      </c>
      <c r="B2516" t="s">
        <v>323</v>
      </c>
      <c r="C2516" t="n">
        <v>2</v>
      </c>
      <c r="D2516" t="n">
        <v>20</v>
      </c>
      <c r="E2516" t="s">
        <v>52</v>
      </c>
      <c r="F2516" t="n">
        <v>3201</v>
      </c>
      <c r="G2516" t="s">
        <v>228</v>
      </c>
      <c r="H2516" t="s">
        <v>229</v>
      </c>
      <c r="I2516" t="n">
        <v>5</v>
      </c>
      <c r="J2516" t="n">
        <v>945</v>
      </c>
      <c r="K2516" t="s">
        <v>282</v>
      </c>
      <c r="L2516" t="n">
        <v>248</v>
      </c>
      <c r="M2516" t="n">
        <v>0.07000000000000001</v>
      </c>
      <c r="N2516" t="n">
        <v>38.2</v>
      </c>
      <c r="O2516" t="s">
        <v>323</v>
      </c>
      <c r="P2516" t="s">
        <v>347</v>
      </c>
      <c r="Q2516" t="s">
        <v>347</v>
      </c>
      <c r="R2516" t="s">
        <v>233</v>
      </c>
      <c r="S2516" t="s">
        <v>229</v>
      </c>
      <c r="T2516" t="n">
        <v>5</v>
      </c>
    </row>
    <row r="2517" spans="1:20">
      <c r="A2517" s="1" t="n">
        <v>39263</v>
      </c>
      <c r="B2517" t="s">
        <v>349</v>
      </c>
      <c r="C2517" t="n">
        <v>1</v>
      </c>
      <c r="D2517" t="n">
        <v>141</v>
      </c>
      <c r="E2517" t="s">
        <v>54</v>
      </c>
      <c r="F2517" t="n">
        <v>3201</v>
      </c>
      <c r="G2517" t="s">
        <v>228</v>
      </c>
      <c r="H2517" t="s">
        <v>229</v>
      </c>
      <c r="I2517" t="n">
        <v>5</v>
      </c>
      <c r="J2517" t="n">
        <v>487</v>
      </c>
      <c r="K2517" t="s">
        <v>362</v>
      </c>
      <c r="L2517" t="n">
        <v>94</v>
      </c>
      <c r="M2517" t="n">
        <v>0</v>
      </c>
      <c r="N2517" t="n">
        <v>0</v>
      </c>
      <c r="O2517" t="s">
        <v>351</v>
      </c>
      <c r="P2517" t="s">
        <v>352</v>
      </c>
      <c r="Q2517" t="s">
        <v>352</v>
      </c>
      <c r="R2517" t="s">
        <v>233</v>
      </c>
      <c r="S2517" t="s">
        <v>229</v>
      </c>
      <c r="T2517" t="n">
        <v>5</v>
      </c>
    </row>
    <row r="2518" spans="1:20">
      <c r="A2518" s="1" t="n">
        <v>39263</v>
      </c>
      <c r="B2518" t="s">
        <v>326</v>
      </c>
      <c r="C2518" t="n">
        <v>1</v>
      </c>
      <c r="D2518" t="n">
        <v>215</v>
      </c>
      <c r="E2518" t="s">
        <v>234</v>
      </c>
      <c r="F2518" t="n">
        <v>3201</v>
      </c>
      <c r="G2518" t="s">
        <v>228</v>
      </c>
      <c r="H2518" t="s">
        <v>229</v>
      </c>
      <c r="I2518" t="n">
        <v>5</v>
      </c>
      <c r="K2518" t="s">
        <v>338</v>
      </c>
      <c r="L2518" t="n">
        <v>306</v>
      </c>
      <c r="M2518" t="n">
        <v>0</v>
      </c>
      <c r="N2518" t="n">
        <v>0</v>
      </c>
    </row>
    <row r="2519" spans="1:20">
      <c r="A2519" s="1" t="n">
        <v>39263</v>
      </c>
      <c r="B2519" t="s">
        <v>325</v>
      </c>
      <c r="C2519" t="n">
        <v>4</v>
      </c>
      <c r="D2519" t="n">
        <v>20</v>
      </c>
      <c r="E2519" t="s">
        <v>52</v>
      </c>
      <c r="F2519" t="n">
        <v>3201</v>
      </c>
      <c r="G2519" t="s">
        <v>228</v>
      </c>
      <c r="H2519" t="s">
        <v>229</v>
      </c>
      <c r="I2519" t="n">
        <v>5</v>
      </c>
      <c r="J2519" t="n">
        <v>232</v>
      </c>
      <c r="K2519" t="s">
        <v>266</v>
      </c>
      <c r="L2519" t="n">
        <v>326</v>
      </c>
      <c r="M2519" t="n">
        <v>0.08</v>
      </c>
      <c r="N2519" t="n">
        <v>38.1</v>
      </c>
      <c r="O2519" t="s">
        <v>325</v>
      </c>
      <c r="P2519" t="s">
        <v>253</v>
      </c>
      <c r="Q2519" t="s">
        <v>253</v>
      </c>
      <c r="R2519" t="s">
        <v>233</v>
      </c>
      <c r="S2519" t="s">
        <v>229</v>
      </c>
      <c r="T2519" t="n">
        <v>5</v>
      </c>
    </row>
    <row r="2520" spans="1:20">
      <c r="A2520" s="1" t="n">
        <v>39263</v>
      </c>
      <c r="B2520" t="s">
        <v>325</v>
      </c>
      <c r="C2520" t="n">
        <v>5</v>
      </c>
      <c r="D2520" t="n">
        <v>20</v>
      </c>
      <c r="E2520" t="s">
        <v>52</v>
      </c>
      <c r="F2520" t="n">
        <v>3201</v>
      </c>
      <c r="G2520" t="s">
        <v>228</v>
      </c>
      <c r="H2520" t="s">
        <v>229</v>
      </c>
      <c r="I2520" t="n">
        <v>5</v>
      </c>
      <c r="J2520" t="n">
        <v>232</v>
      </c>
      <c r="K2520" t="s">
        <v>266</v>
      </c>
      <c r="L2520" t="n">
        <v>259</v>
      </c>
      <c r="M2520" t="n">
        <v>0.08</v>
      </c>
      <c r="N2520" t="n">
        <v>36</v>
      </c>
      <c r="O2520" t="s">
        <v>325</v>
      </c>
      <c r="P2520" t="s">
        <v>253</v>
      </c>
      <c r="Q2520" t="s">
        <v>253</v>
      </c>
      <c r="R2520" t="s">
        <v>233</v>
      </c>
      <c r="S2520" t="s">
        <v>229</v>
      </c>
      <c r="T2520" t="n">
        <v>5</v>
      </c>
    </row>
    <row r="2521" spans="1:20">
      <c r="A2521" s="1" t="n">
        <v>39263</v>
      </c>
      <c r="B2521" t="s">
        <v>325</v>
      </c>
      <c r="C2521" t="n">
        <v>2</v>
      </c>
      <c r="D2521" t="n">
        <v>20</v>
      </c>
      <c r="E2521" t="s">
        <v>52</v>
      </c>
      <c r="F2521" t="n">
        <v>3201</v>
      </c>
      <c r="G2521" t="s">
        <v>228</v>
      </c>
      <c r="H2521" t="s">
        <v>229</v>
      </c>
      <c r="I2521" t="n">
        <v>5</v>
      </c>
      <c r="J2521" t="n">
        <v>458</v>
      </c>
      <c r="K2521" t="s">
        <v>230</v>
      </c>
      <c r="L2521" t="n">
        <v>336</v>
      </c>
      <c r="M2521" t="n">
        <v>0.22</v>
      </c>
      <c r="N2521" t="n">
        <v>20.2</v>
      </c>
      <c r="O2521" t="s">
        <v>325</v>
      </c>
      <c r="P2521" t="s">
        <v>253</v>
      </c>
      <c r="Q2521" t="s">
        <v>253</v>
      </c>
      <c r="R2521" t="s">
        <v>233</v>
      </c>
      <c r="S2521" t="s">
        <v>229</v>
      </c>
      <c r="T2521" t="n">
        <v>5</v>
      </c>
    </row>
    <row r="2522" spans="1:20">
      <c r="A2522" s="1" t="n">
        <v>39263</v>
      </c>
      <c r="B2522" t="s">
        <v>325</v>
      </c>
      <c r="C2522" t="n">
        <v>1</v>
      </c>
      <c r="D2522" t="n">
        <v>20</v>
      </c>
      <c r="E2522" t="s">
        <v>52</v>
      </c>
      <c r="F2522" t="n">
        <v>3201</v>
      </c>
      <c r="G2522" t="s">
        <v>228</v>
      </c>
      <c r="H2522" t="s">
        <v>229</v>
      </c>
      <c r="I2522" t="n">
        <v>5</v>
      </c>
      <c r="J2522" t="n">
        <v>785</v>
      </c>
      <c r="K2522" t="s">
        <v>259</v>
      </c>
      <c r="L2522" t="n">
        <v>709</v>
      </c>
      <c r="M2522" t="n">
        <v>1.07</v>
      </c>
      <c r="N2522" t="n">
        <v>39</v>
      </c>
      <c r="O2522" t="s">
        <v>325</v>
      </c>
      <c r="P2522" t="s">
        <v>253</v>
      </c>
      <c r="Q2522" t="s">
        <v>253</v>
      </c>
      <c r="R2522" t="s">
        <v>233</v>
      </c>
      <c r="S2522" t="s">
        <v>229</v>
      </c>
      <c r="T2522" t="n">
        <v>5</v>
      </c>
    </row>
    <row r="2523" spans="1:20">
      <c r="A2523" s="1" t="n">
        <v>39263</v>
      </c>
      <c r="B2523" t="s">
        <v>325</v>
      </c>
      <c r="C2523" t="n">
        <v>6</v>
      </c>
      <c r="D2523" t="n">
        <v>508</v>
      </c>
      <c r="E2523" t="s">
        <v>246</v>
      </c>
      <c r="F2523" t="n">
        <v>3201</v>
      </c>
      <c r="G2523" t="s">
        <v>228</v>
      </c>
      <c r="H2523" t="s">
        <v>229</v>
      </c>
      <c r="I2523" t="n">
        <v>5</v>
      </c>
      <c r="J2523" t="n">
        <v>875</v>
      </c>
      <c r="K2523" t="s">
        <v>305</v>
      </c>
      <c r="L2523" t="n">
        <v>203</v>
      </c>
      <c r="M2523" t="n">
        <v>0.22</v>
      </c>
      <c r="N2523" t="n">
        <v>0</v>
      </c>
    </row>
    <row r="2524" spans="1:20">
      <c r="A2524" s="1" t="n">
        <v>39263</v>
      </c>
      <c r="B2524" t="s">
        <v>325</v>
      </c>
      <c r="C2524" t="n">
        <v>3</v>
      </c>
      <c r="D2524" t="n">
        <v>20</v>
      </c>
      <c r="E2524" t="s">
        <v>52</v>
      </c>
      <c r="F2524" t="n">
        <v>3201</v>
      </c>
      <c r="G2524" t="s">
        <v>228</v>
      </c>
      <c r="H2524" t="s">
        <v>229</v>
      </c>
      <c r="I2524" t="n">
        <v>5</v>
      </c>
      <c r="J2524" t="n">
        <v>458</v>
      </c>
      <c r="K2524" t="s">
        <v>230</v>
      </c>
      <c r="L2524" t="n">
        <v>169</v>
      </c>
      <c r="M2524" t="n">
        <v>0.24</v>
      </c>
      <c r="N2524" t="n">
        <v>19.3</v>
      </c>
      <c r="O2524" t="s">
        <v>325</v>
      </c>
      <c r="P2524" t="s">
        <v>253</v>
      </c>
      <c r="Q2524" t="s">
        <v>253</v>
      </c>
      <c r="R2524" t="s">
        <v>233</v>
      </c>
      <c r="S2524" t="s">
        <v>229</v>
      </c>
      <c r="T2524" t="n">
        <v>5</v>
      </c>
    </row>
    <row r="2525" spans="1:20">
      <c r="A2525" s="1" t="n">
        <v>39263</v>
      </c>
      <c r="B2525" t="s">
        <v>368</v>
      </c>
      <c r="C2525" t="n">
        <v>19</v>
      </c>
      <c r="D2525" t="n">
        <v>215</v>
      </c>
      <c r="E2525" t="s">
        <v>234</v>
      </c>
      <c r="F2525" t="n">
        <v>3202</v>
      </c>
      <c r="G2525" t="s">
        <v>275</v>
      </c>
      <c r="H2525" t="s">
        <v>229</v>
      </c>
      <c r="I2525" t="n">
        <v>5</v>
      </c>
      <c r="K2525" t="s">
        <v>338</v>
      </c>
      <c r="L2525" t="n">
        <v>301</v>
      </c>
      <c r="M2525" t="n">
        <v>0</v>
      </c>
      <c r="N2525" t="n">
        <v>0</v>
      </c>
    </row>
    <row r="2526" spans="1:20">
      <c r="A2526" s="1" t="n">
        <v>39263</v>
      </c>
      <c r="B2526" t="s">
        <v>368</v>
      </c>
      <c r="C2526" t="n">
        <v>21</v>
      </c>
      <c r="D2526" t="n">
        <v>509</v>
      </c>
      <c r="E2526" t="s">
        <v>247</v>
      </c>
      <c r="F2526" t="n">
        <v>3202</v>
      </c>
      <c r="G2526" t="s">
        <v>275</v>
      </c>
      <c r="H2526" t="s">
        <v>229</v>
      </c>
      <c r="I2526" t="n">
        <v>5</v>
      </c>
      <c r="J2526" t="n">
        <v>490</v>
      </c>
      <c r="K2526" t="s">
        <v>244</v>
      </c>
      <c r="L2526" t="n">
        <v>202</v>
      </c>
      <c r="M2526" t="n">
        <v>0.5</v>
      </c>
      <c r="N2526" t="n">
        <v>0</v>
      </c>
    </row>
    <row r="2527" spans="1:20">
      <c r="A2527" s="1" t="n">
        <v>39263</v>
      </c>
      <c r="B2527" t="s">
        <v>363</v>
      </c>
      <c r="C2527" t="n">
        <v>45</v>
      </c>
      <c r="D2527" t="n">
        <v>465</v>
      </c>
      <c r="E2527" t="s">
        <v>340</v>
      </c>
      <c r="F2527" t="n">
        <v>3201</v>
      </c>
      <c r="G2527" t="s">
        <v>228</v>
      </c>
      <c r="H2527" t="s">
        <v>229</v>
      </c>
      <c r="I2527" t="n">
        <v>5</v>
      </c>
      <c r="J2527" t="n">
        <v>280</v>
      </c>
      <c r="K2527" t="s">
        <v>251</v>
      </c>
      <c r="L2527" t="n">
        <v>50</v>
      </c>
      <c r="M2527" t="n">
        <v>0</v>
      </c>
      <c r="N2527" t="n">
        <v>0</v>
      </c>
    </row>
    <row r="2528" spans="1:20">
      <c r="A2528" s="1" t="n">
        <v>39294</v>
      </c>
      <c r="B2528" t="s">
        <v>361</v>
      </c>
      <c r="C2528" t="n">
        <v>1</v>
      </c>
      <c r="D2528" t="n">
        <v>141</v>
      </c>
      <c r="E2528" t="s">
        <v>54</v>
      </c>
      <c r="F2528" t="n">
        <v>3201</v>
      </c>
      <c r="G2528" t="s">
        <v>228</v>
      </c>
      <c r="H2528" t="s">
        <v>229</v>
      </c>
      <c r="I2528" t="n">
        <v>5</v>
      </c>
      <c r="J2528" t="n">
        <v>330</v>
      </c>
      <c r="K2528" t="s">
        <v>350</v>
      </c>
      <c r="L2528" t="n">
        <v>58</v>
      </c>
      <c r="M2528" t="n">
        <v>0</v>
      </c>
      <c r="N2528" t="n">
        <v>0</v>
      </c>
      <c r="O2528" t="s">
        <v>370</v>
      </c>
      <c r="P2528" t="s">
        <v>232</v>
      </c>
      <c r="Q2528" t="s">
        <v>232</v>
      </c>
      <c r="R2528" t="s">
        <v>233</v>
      </c>
      <c r="S2528" t="s">
        <v>229</v>
      </c>
      <c r="T2528" t="n">
        <v>5</v>
      </c>
    </row>
    <row r="2529" spans="1:20">
      <c r="A2529" s="1" t="n">
        <v>39294</v>
      </c>
      <c r="B2529" t="s">
        <v>361</v>
      </c>
      <c r="C2529" t="n">
        <v>2</v>
      </c>
      <c r="D2529" t="n">
        <v>141</v>
      </c>
      <c r="E2529" t="s">
        <v>54</v>
      </c>
      <c r="F2529" t="n">
        <v>3201</v>
      </c>
      <c r="G2529" t="s">
        <v>228</v>
      </c>
      <c r="H2529" t="s">
        <v>229</v>
      </c>
      <c r="I2529" t="n">
        <v>5</v>
      </c>
      <c r="J2529" t="n">
        <v>330</v>
      </c>
      <c r="K2529" t="s">
        <v>350</v>
      </c>
      <c r="L2529" t="n">
        <v>34</v>
      </c>
      <c r="M2529" t="n">
        <v>0</v>
      </c>
      <c r="N2529" t="n">
        <v>0</v>
      </c>
      <c r="O2529" t="s">
        <v>323</v>
      </c>
      <c r="P2529" t="s">
        <v>347</v>
      </c>
      <c r="Q2529" t="s">
        <v>347</v>
      </c>
      <c r="R2529" t="s">
        <v>233</v>
      </c>
      <c r="S2529" t="s">
        <v>229</v>
      </c>
      <c r="T2529" t="n">
        <v>5</v>
      </c>
    </row>
    <row r="2530" spans="1:20">
      <c r="A2530" s="1" t="n">
        <v>39294</v>
      </c>
      <c r="B2530" t="s">
        <v>323</v>
      </c>
      <c r="C2530" t="n">
        <v>44</v>
      </c>
      <c r="D2530" t="n">
        <v>20</v>
      </c>
      <c r="E2530" t="s">
        <v>52</v>
      </c>
      <c r="F2530" t="n">
        <v>3201</v>
      </c>
      <c r="G2530" t="s">
        <v>228</v>
      </c>
      <c r="H2530" t="s">
        <v>229</v>
      </c>
      <c r="I2530" t="n">
        <v>5</v>
      </c>
      <c r="J2530" t="n">
        <v>945</v>
      </c>
      <c r="K2530" t="s">
        <v>282</v>
      </c>
      <c r="L2530" t="n">
        <v>237</v>
      </c>
      <c r="M2530" t="n">
        <v>0.05</v>
      </c>
      <c r="N2530" t="n">
        <v>36.2</v>
      </c>
      <c r="O2530" t="s">
        <v>323</v>
      </c>
      <c r="P2530" t="s">
        <v>347</v>
      </c>
      <c r="Q2530" t="s">
        <v>347</v>
      </c>
      <c r="R2530" t="s">
        <v>233</v>
      </c>
      <c r="S2530" t="s">
        <v>229</v>
      </c>
      <c r="T2530" t="n">
        <v>5</v>
      </c>
    </row>
    <row r="2531" spans="1:20">
      <c r="A2531" s="1" t="n">
        <v>39294</v>
      </c>
      <c r="B2531" t="s">
        <v>323</v>
      </c>
      <c r="C2531" t="n">
        <v>2</v>
      </c>
      <c r="D2531" t="n">
        <v>20</v>
      </c>
      <c r="E2531" t="s">
        <v>52</v>
      </c>
      <c r="F2531" t="n">
        <v>3201</v>
      </c>
      <c r="G2531" t="s">
        <v>228</v>
      </c>
      <c r="H2531" t="s">
        <v>229</v>
      </c>
      <c r="I2531" t="n">
        <v>5</v>
      </c>
      <c r="J2531" t="n">
        <v>458</v>
      </c>
      <c r="K2531" t="s">
        <v>230</v>
      </c>
      <c r="L2531" t="n">
        <v>154</v>
      </c>
      <c r="M2531" t="n">
        <v>0.1</v>
      </c>
      <c r="N2531" t="n">
        <v>32</v>
      </c>
      <c r="O2531" t="s">
        <v>323</v>
      </c>
      <c r="P2531" t="s">
        <v>347</v>
      </c>
      <c r="Q2531" t="s">
        <v>347</v>
      </c>
      <c r="R2531" t="s">
        <v>233</v>
      </c>
      <c r="S2531" t="s">
        <v>229</v>
      </c>
      <c r="T2531" t="n">
        <v>5</v>
      </c>
    </row>
    <row r="2532" spans="1:20">
      <c r="A2532" s="1" t="n">
        <v>39294</v>
      </c>
      <c r="B2532" t="s">
        <v>323</v>
      </c>
      <c r="C2532" t="n">
        <v>43</v>
      </c>
      <c r="D2532" t="n">
        <v>20</v>
      </c>
      <c r="E2532" t="s">
        <v>52</v>
      </c>
      <c r="F2532" t="n">
        <v>3201</v>
      </c>
      <c r="G2532" t="s">
        <v>228</v>
      </c>
      <c r="H2532" t="s">
        <v>229</v>
      </c>
      <c r="I2532" t="n">
        <v>5</v>
      </c>
      <c r="J2532" t="n">
        <v>458</v>
      </c>
      <c r="K2532" t="s">
        <v>230</v>
      </c>
      <c r="L2532" t="n">
        <v>200</v>
      </c>
      <c r="M2532" t="n">
        <v>0.08</v>
      </c>
      <c r="N2532" t="n">
        <v>34</v>
      </c>
      <c r="O2532" t="s">
        <v>323</v>
      </c>
      <c r="P2532" t="s">
        <v>347</v>
      </c>
      <c r="Q2532" t="s">
        <v>347</v>
      </c>
      <c r="R2532" t="s">
        <v>233</v>
      </c>
      <c r="S2532" t="s">
        <v>229</v>
      </c>
      <c r="T2532" t="n">
        <v>5</v>
      </c>
    </row>
    <row r="2533" spans="1:20">
      <c r="A2533" s="1" t="n">
        <v>39294</v>
      </c>
      <c r="B2533" t="s">
        <v>323</v>
      </c>
      <c r="C2533" t="n">
        <v>1</v>
      </c>
      <c r="D2533" t="n">
        <v>20</v>
      </c>
      <c r="E2533" t="s">
        <v>52</v>
      </c>
      <c r="F2533" t="n">
        <v>3201</v>
      </c>
      <c r="G2533" t="s">
        <v>228</v>
      </c>
      <c r="H2533" t="s">
        <v>229</v>
      </c>
      <c r="I2533" t="n">
        <v>5</v>
      </c>
      <c r="J2533" t="n">
        <v>945</v>
      </c>
      <c r="K2533" t="s">
        <v>282</v>
      </c>
      <c r="L2533" t="n">
        <v>238</v>
      </c>
      <c r="M2533" t="n">
        <v>0.05</v>
      </c>
      <c r="N2533" t="n">
        <v>35.9</v>
      </c>
      <c r="O2533" t="s">
        <v>323</v>
      </c>
      <c r="P2533" t="s">
        <v>347</v>
      </c>
      <c r="Q2533" t="s">
        <v>347</v>
      </c>
      <c r="R2533" t="s">
        <v>233</v>
      </c>
      <c r="S2533" t="s">
        <v>229</v>
      </c>
      <c r="T2533" t="n">
        <v>5</v>
      </c>
    </row>
    <row r="2534" spans="1:20">
      <c r="A2534" s="1" t="n">
        <v>39294</v>
      </c>
      <c r="B2534" t="s">
        <v>323</v>
      </c>
      <c r="C2534" t="n">
        <v>4</v>
      </c>
      <c r="D2534" t="n">
        <v>20</v>
      </c>
      <c r="E2534" t="s">
        <v>52</v>
      </c>
      <c r="F2534" t="n">
        <v>3201</v>
      </c>
      <c r="G2534" t="s">
        <v>228</v>
      </c>
      <c r="H2534" t="s">
        <v>229</v>
      </c>
      <c r="I2534" t="n">
        <v>5</v>
      </c>
      <c r="J2534" t="n">
        <v>945</v>
      </c>
      <c r="K2534" t="s">
        <v>282</v>
      </c>
      <c r="L2534" t="n">
        <v>532</v>
      </c>
      <c r="M2534" t="n">
        <v>0.05</v>
      </c>
      <c r="N2534" t="n">
        <v>36.1</v>
      </c>
      <c r="O2534" t="s">
        <v>323</v>
      </c>
      <c r="P2534" t="s">
        <v>347</v>
      </c>
      <c r="Q2534" t="s">
        <v>347</v>
      </c>
      <c r="R2534" t="s">
        <v>233</v>
      </c>
      <c r="S2534" t="s">
        <v>229</v>
      </c>
      <c r="T2534" t="n">
        <v>5</v>
      </c>
    </row>
    <row r="2535" spans="1:20">
      <c r="A2535" s="1" t="n">
        <v>39294</v>
      </c>
      <c r="B2535" t="s">
        <v>323</v>
      </c>
      <c r="C2535" t="n">
        <v>45</v>
      </c>
      <c r="D2535" t="n">
        <v>20</v>
      </c>
      <c r="E2535" t="s">
        <v>52</v>
      </c>
      <c r="F2535" t="n">
        <v>3201</v>
      </c>
      <c r="G2535" t="s">
        <v>228</v>
      </c>
      <c r="H2535" t="s">
        <v>229</v>
      </c>
      <c r="I2535" t="n">
        <v>5</v>
      </c>
      <c r="J2535" t="n">
        <v>875</v>
      </c>
      <c r="K2535" t="s">
        <v>305</v>
      </c>
      <c r="L2535" t="n">
        <v>230</v>
      </c>
      <c r="M2535" t="n">
        <v>0.04</v>
      </c>
      <c r="N2535" t="n">
        <v>42.6</v>
      </c>
      <c r="O2535" t="s">
        <v>323</v>
      </c>
      <c r="P2535" t="s">
        <v>347</v>
      </c>
      <c r="Q2535" t="s">
        <v>347</v>
      </c>
      <c r="R2535" t="s">
        <v>233</v>
      </c>
      <c r="S2535" t="s">
        <v>229</v>
      </c>
      <c r="T2535" t="n">
        <v>5</v>
      </c>
    </row>
    <row r="2536" spans="1:20">
      <c r="A2536" s="1" t="n">
        <v>39294</v>
      </c>
      <c r="B2536" t="s">
        <v>323</v>
      </c>
      <c r="C2536" t="n">
        <v>3</v>
      </c>
      <c r="D2536" t="n">
        <v>20</v>
      </c>
      <c r="E2536" t="s">
        <v>52</v>
      </c>
      <c r="F2536" t="n">
        <v>3201</v>
      </c>
      <c r="G2536" t="s">
        <v>228</v>
      </c>
      <c r="H2536" t="s">
        <v>229</v>
      </c>
      <c r="I2536" t="n">
        <v>5</v>
      </c>
      <c r="J2536" t="n">
        <v>875</v>
      </c>
      <c r="K2536" t="s">
        <v>305</v>
      </c>
      <c r="L2536" t="n">
        <v>149</v>
      </c>
      <c r="M2536" t="n">
        <v>0.04</v>
      </c>
      <c r="N2536" t="n">
        <v>42.7</v>
      </c>
      <c r="O2536" t="s">
        <v>323</v>
      </c>
      <c r="P2536" t="s">
        <v>347</v>
      </c>
      <c r="Q2536" t="s">
        <v>347</v>
      </c>
      <c r="R2536" t="s">
        <v>233</v>
      </c>
      <c r="S2536" t="s">
        <v>229</v>
      </c>
      <c r="T2536" t="n">
        <v>5</v>
      </c>
    </row>
    <row r="2537" spans="1:20">
      <c r="A2537" s="1" t="n">
        <v>39294</v>
      </c>
      <c r="B2537" t="s">
        <v>326</v>
      </c>
      <c r="C2537" t="n">
        <v>2</v>
      </c>
      <c r="D2537" t="n">
        <v>215</v>
      </c>
      <c r="E2537" t="s">
        <v>234</v>
      </c>
      <c r="F2537" t="n">
        <v>3201</v>
      </c>
      <c r="G2537" t="s">
        <v>228</v>
      </c>
      <c r="H2537" t="s">
        <v>229</v>
      </c>
      <c r="I2537" t="n">
        <v>5</v>
      </c>
      <c r="J2537" t="n">
        <v>280</v>
      </c>
      <c r="K2537" t="s">
        <v>251</v>
      </c>
      <c r="L2537" t="n">
        <v>253</v>
      </c>
      <c r="M2537" t="n">
        <v>0</v>
      </c>
      <c r="N2537" t="n">
        <v>0</v>
      </c>
    </row>
    <row r="2538" spans="1:20">
      <c r="A2538" s="1" t="n">
        <v>39294</v>
      </c>
      <c r="B2538" t="s">
        <v>326</v>
      </c>
      <c r="C2538" t="n">
        <v>1</v>
      </c>
      <c r="D2538" t="n">
        <v>215</v>
      </c>
      <c r="E2538" t="s">
        <v>234</v>
      </c>
      <c r="F2538" t="n">
        <v>3201</v>
      </c>
      <c r="G2538" t="s">
        <v>228</v>
      </c>
      <c r="H2538" t="s">
        <v>229</v>
      </c>
      <c r="I2538" t="n">
        <v>5</v>
      </c>
      <c r="K2538" t="s">
        <v>338</v>
      </c>
      <c r="L2538" t="n">
        <v>312</v>
      </c>
      <c r="M2538" t="n">
        <v>0</v>
      </c>
      <c r="N2538" t="n">
        <v>0</v>
      </c>
    </row>
    <row r="2539" spans="1:20">
      <c r="A2539" s="1" t="n">
        <v>39294</v>
      </c>
      <c r="B2539" t="s">
        <v>325</v>
      </c>
      <c r="C2539" t="n">
        <v>4</v>
      </c>
      <c r="D2539" t="n">
        <v>20</v>
      </c>
      <c r="E2539" t="s">
        <v>52</v>
      </c>
      <c r="F2539" t="n">
        <v>3201</v>
      </c>
      <c r="G2539" t="s">
        <v>228</v>
      </c>
      <c r="H2539" t="s">
        <v>229</v>
      </c>
      <c r="I2539" t="n">
        <v>5</v>
      </c>
      <c r="J2539" t="n">
        <v>145</v>
      </c>
      <c r="K2539" t="s">
        <v>301</v>
      </c>
      <c r="L2539" t="n">
        <v>156</v>
      </c>
      <c r="M2539" t="n">
        <v>0.35</v>
      </c>
      <c r="N2539" t="n">
        <v>30.7</v>
      </c>
      <c r="O2539" t="s">
        <v>325</v>
      </c>
      <c r="P2539" t="s">
        <v>253</v>
      </c>
      <c r="Q2539" t="s">
        <v>253</v>
      </c>
      <c r="R2539" t="s">
        <v>233</v>
      </c>
      <c r="S2539" t="s">
        <v>229</v>
      </c>
      <c r="T2539" t="n">
        <v>5</v>
      </c>
    </row>
    <row r="2540" spans="1:20">
      <c r="A2540" s="1" t="n">
        <v>39294</v>
      </c>
      <c r="B2540" t="s">
        <v>325</v>
      </c>
      <c r="C2540" t="n">
        <v>8</v>
      </c>
      <c r="D2540" t="n">
        <v>20</v>
      </c>
      <c r="E2540" t="s">
        <v>52</v>
      </c>
      <c r="F2540" t="n">
        <v>3201</v>
      </c>
      <c r="G2540" t="s">
        <v>228</v>
      </c>
      <c r="H2540" t="s">
        <v>229</v>
      </c>
      <c r="I2540" t="n">
        <v>5</v>
      </c>
      <c r="J2540" t="n">
        <v>145</v>
      </c>
      <c r="K2540" t="s">
        <v>301</v>
      </c>
      <c r="L2540" t="n">
        <v>154</v>
      </c>
      <c r="M2540" t="n">
        <v>0.22</v>
      </c>
      <c r="N2540" t="n">
        <v>38.9</v>
      </c>
      <c r="O2540" t="s">
        <v>325</v>
      </c>
      <c r="P2540" t="s">
        <v>253</v>
      </c>
      <c r="Q2540" t="s">
        <v>253</v>
      </c>
      <c r="R2540" t="s">
        <v>233</v>
      </c>
      <c r="S2540" t="s">
        <v>229</v>
      </c>
      <c r="T2540" t="n">
        <v>5</v>
      </c>
    </row>
    <row r="2541" spans="1:20">
      <c r="A2541" s="1" t="n">
        <v>39294</v>
      </c>
      <c r="B2541" t="s">
        <v>325</v>
      </c>
      <c r="C2541" t="n">
        <v>3</v>
      </c>
      <c r="D2541" t="n">
        <v>20</v>
      </c>
      <c r="E2541" t="s">
        <v>52</v>
      </c>
      <c r="F2541" t="n">
        <v>3201</v>
      </c>
      <c r="G2541" t="s">
        <v>228</v>
      </c>
      <c r="H2541" t="s">
        <v>229</v>
      </c>
      <c r="I2541" t="n">
        <v>5</v>
      </c>
      <c r="J2541" t="n">
        <v>232</v>
      </c>
      <c r="K2541" t="s">
        <v>266</v>
      </c>
      <c r="L2541" t="n">
        <v>135</v>
      </c>
      <c r="M2541" t="n">
        <v>0.07000000000000001</v>
      </c>
      <c r="N2541" t="n">
        <v>37.6</v>
      </c>
      <c r="O2541" t="s">
        <v>325</v>
      </c>
      <c r="P2541" t="s">
        <v>253</v>
      </c>
      <c r="Q2541" t="s">
        <v>253</v>
      </c>
      <c r="R2541" t="s">
        <v>233</v>
      </c>
      <c r="S2541" t="s">
        <v>229</v>
      </c>
      <c r="T2541" t="n">
        <v>5</v>
      </c>
    </row>
    <row r="2542" spans="1:20">
      <c r="A2542" s="1" t="n">
        <v>39294</v>
      </c>
      <c r="B2542" t="s">
        <v>325</v>
      </c>
      <c r="C2542" t="n">
        <v>5</v>
      </c>
      <c r="D2542" t="n">
        <v>20</v>
      </c>
      <c r="E2542" t="s">
        <v>52</v>
      </c>
      <c r="F2542" t="n">
        <v>3201</v>
      </c>
      <c r="G2542" t="s">
        <v>228</v>
      </c>
      <c r="H2542" t="s">
        <v>229</v>
      </c>
      <c r="I2542" t="n">
        <v>5</v>
      </c>
      <c r="J2542" t="n">
        <v>550</v>
      </c>
      <c r="K2542" t="s">
        <v>346</v>
      </c>
      <c r="L2542" t="n">
        <v>936</v>
      </c>
      <c r="M2542" t="n">
        <v>0.15</v>
      </c>
      <c r="N2542" t="n">
        <v>35.6</v>
      </c>
      <c r="O2542" t="s">
        <v>325</v>
      </c>
      <c r="P2542" t="s">
        <v>253</v>
      </c>
      <c r="Q2542" t="s">
        <v>253</v>
      </c>
      <c r="R2542" t="s">
        <v>233</v>
      </c>
      <c r="S2542" t="s">
        <v>229</v>
      </c>
      <c r="T2542" t="n">
        <v>5</v>
      </c>
    </row>
    <row r="2543" spans="1:20">
      <c r="A2543" s="1" t="n">
        <v>39294</v>
      </c>
      <c r="B2543" t="s">
        <v>325</v>
      </c>
      <c r="C2543" t="n">
        <v>1</v>
      </c>
      <c r="D2543" t="n">
        <v>20</v>
      </c>
      <c r="E2543" t="s">
        <v>52</v>
      </c>
      <c r="F2543" t="n">
        <v>3201</v>
      </c>
      <c r="G2543" t="s">
        <v>228</v>
      </c>
      <c r="H2543" t="s">
        <v>229</v>
      </c>
      <c r="I2543" t="n">
        <v>5</v>
      </c>
      <c r="J2543" t="n">
        <v>805</v>
      </c>
      <c r="K2543" t="s">
        <v>295</v>
      </c>
      <c r="L2543" t="n">
        <v>271</v>
      </c>
      <c r="M2543" t="n">
        <v>0.2</v>
      </c>
      <c r="N2543" t="n">
        <v>39.4</v>
      </c>
      <c r="O2543" t="s">
        <v>325</v>
      </c>
      <c r="P2543" t="s">
        <v>253</v>
      </c>
      <c r="Q2543" t="s">
        <v>253</v>
      </c>
      <c r="R2543" t="s">
        <v>233</v>
      </c>
      <c r="S2543" t="s">
        <v>229</v>
      </c>
      <c r="T2543" t="n">
        <v>5</v>
      </c>
    </row>
    <row r="2544" spans="1:20">
      <c r="A2544" s="1" t="n">
        <v>39294</v>
      </c>
      <c r="B2544" t="s">
        <v>325</v>
      </c>
      <c r="C2544" t="n">
        <v>6</v>
      </c>
      <c r="D2544" t="n">
        <v>20</v>
      </c>
      <c r="E2544" t="s">
        <v>52</v>
      </c>
      <c r="F2544" t="n">
        <v>3201</v>
      </c>
      <c r="G2544" t="s">
        <v>228</v>
      </c>
      <c r="H2544" t="s">
        <v>229</v>
      </c>
      <c r="I2544" t="n">
        <v>5</v>
      </c>
      <c r="J2544" t="n">
        <v>805</v>
      </c>
      <c r="K2544" t="s">
        <v>295</v>
      </c>
      <c r="L2544" t="n">
        <v>222</v>
      </c>
      <c r="M2544" t="n">
        <v>0.19</v>
      </c>
      <c r="N2544" t="n">
        <v>39.5</v>
      </c>
      <c r="O2544" t="s">
        <v>325</v>
      </c>
      <c r="P2544" t="s">
        <v>253</v>
      </c>
      <c r="Q2544" t="s">
        <v>253</v>
      </c>
      <c r="R2544" t="s">
        <v>233</v>
      </c>
      <c r="S2544" t="s">
        <v>229</v>
      </c>
      <c r="T2544" t="n">
        <v>5</v>
      </c>
    </row>
    <row r="2545" spans="1:20">
      <c r="A2545" s="1" t="n">
        <v>39294</v>
      </c>
      <c r="B2545" t="s">
        <v>325</v>
      </c>
      <c r="C2545" t="n">
        <v>2</v>
      </c>
      <c r="D2545" t="n">
        <v>20</v>
      </c>
      <c r="E2545" t="s">
        <v>52</v>
      </c>
      <c r="F2545" t="n">
        <v>3201</v>
      </c>
      <c r="G2545" t="s">
        <v>228</v>
      </c>
      <c r="H2545" t="s">
        <v>229</v>
      </c>
      <c r="I2545" t="n">
        <v>5</v>
      </c>
      <c r="J2545" t="n">
        <v>458</v>
      </c>
      <c r="K2545" t="s">
        <v>230</v>
      </c>
      <c r="L2545" t="n">
        <v>130</v>
      </c>
      <c r="M2545" t="n">
        <v>0.24</v>
      </c>
      <c r="N2545" t="n">
        <v>19.3</v>
      </c>
      <c r="O2545" t="s">
        <v>325</v>
      </c>
      <c r="P2545" t="s">
        <v>253</v>
      </c>
      <c r="Q2545" t="s">
        <v>253</v>
      </c>
      <c r="R2545" t="s">
        <v>233</v>
      </c>
      <c r="S2545" t="s">
        <v>229</v>
      </c>
      <c r="T2545" t="n">
        <v>5</v>
      </c>
    </row>
    <row r="2546" spans="1:20">
      <c r="A2546" s="1" t="n">
        <v>39294</v>
      </c>
      <c r="B2546" t="s">
        <v>325</v>
      </c>
      <c r="C2546" t="n">
        <v>7</v>
      </c>
      <c r="D2546" t="n">
        <v>20</v>
      </c>
      <c r="E2546" t="s">
        <v>52</v>
      </c>
      <c r="F2546" t="n">
        <v>3201</v>
      </c>
      <c r="G2546" t="s">
        <v>228</v>
      </c>
      <c r="H2546" t="s">
        <v>229</v>
      </c>
      <c r="I2546" t="n">
        <v>5</v>
      </c>
      <c r="J2546" t="n">
        <v>785</v>
      </c>
      <c r="K2546" t="s">
        <v>259</v>
      </c>
      <c r="L2546" t="n">
        <v>247</v>
      </c>
      <c r="M2546" t="n">
        <v>1.09</v>
      </c>
      <c r="N2546" t="n">
        <v>38.9</v>
      </c>
      <c r="O2546" t="s">
        <v>325</v>
      </c>
      <c r="P2546" t="s">
        <v>253</v>
      </c>
      <c r="Q2546" t="s">
        <v>253</v>
      </c>
      <c r="R2546" t="s">
        <v>233</v>
      </c>
      <c r="S2546" t="s">
        <v>229</v>
      </c>
      <c r="T2546" t="n">
        <v>5</v>
      </c>
    </row>
    <row r="2547" spans="1:20">
      <c r="A2547" s="1" t="n">
        <v>39294</v>
      </c>
      <c r="B2547" t="s">
        <v>363</v>
      </c>
      <c r="C2547" t="n">
        <v>39</v>
      </c>
      <c r="D2547" t="n">
        <v>465</v>
      </c>
      <c r="E2547" t="s">
        <v>340</v>
      </c>
      <c r="F2547" t="n">
        <v>3201</v>
      </c>
      <c r="G2547" t="s">
        <v>228</v>
      </c>
      <c r="H2547" t="s">
        <v>229</v>
      </c>
      <c r="I2547" t="n">
        <v>5</v>
      </c>
      <c r="J2547" t="n">
        <v>490</v>
      </c>
      <c r="K2547" t="s">
        <v>244</v>
      </c>
      <c r="L2547" t="n">
        <v>38</v>
      </c>
      <c r="M2547" t="n">
        <v>0</v>
      </c>
      <c r="N2547" t="n">
        <v>0</v>
      </c>
    </row>
    <row r="2548" spans="1:20">
      <c r="A2548" s="1" t="n">
        <v>39325</v>
      </c>
      <c r="B2548" t="s">
        <v>323</v>
      </c>
      <c r="C2548" t="n">
        <v>27</v>
      </c>
      <c r="D2548" t="n">
        <v>20</v>
      </c>
      <c r="E2548" t="s">
        <v>52</v>
      </c>
      <c r="F2548" t="n">
        <v>3201</v>
      </c>
      <c r="G2548" t="s">
        <v>228</v>
      </c>
      <c r="H2548" t="s">
        <v>229</v>
      </c>
      <c r="I2548" t="n">
        <v>5</v>
      </c>
      <c r="J2548" t="n">
        <v>458</v>
      </c>
      <c r="K2548" t="s">
        <v>230</v>
      </c>
      <c r="L2548" t="n">
        <v>184</v>
      </c>
      <c r="M2548" t="n">
        <v>0.04</v>
      </c>
      <c r="N2548" t="n">
        <v>45.9</v>
      </c>
      <c r="O2548" t="s">
        <v>323</v>
      </c>
      <c r="P2548" t="s">
        <v>347</v>
      </c>
      <c r="Q2548" t="s">
        <v>347</v>
      </c>
      <c r="R2548" t="s">
        <v>233</v>
      </c>
      <c r="S2548" t="s">
        <v>229</v>
      </c>
      <c r="T2548" t="n">
        <v>5</v>
      </c>
    </row>
    <row r="2549" spans="1:20">
      <c r="A2549" s="1" t="n">
        <v>39325</v>
      </c>
      <c r="B2549" t="s">
        <v>323</v>
      </c>
      <c r="C2549" t="n">
        <v>28</v>
      </c>
      <c r="D2549" t="n">
        <v>20</v>
      </c>
      <c r="E2549" t="s">
        <v>52</v>
      </c>
      <c r="F2549" t="n">
        <v>3201</v>
      </c>
      <c r="G2549" t="s">
        <v>228</v>
      </c>
      <c r="H2549" t="s">
        <v>229</v>
      </c>
      <c r="I2549" t="n">
        <v>5</v>
      </c>
      <c r="J2549" t="n">
        <v>875</v>
      </c>
      <c r="K2549" t="s">
        <v>305</v>
      </c>
      <c r="L2549" t="n">
        <v>260</v>
      </c>
      <c r="M2549" t="n">
        <v>0.04</v>
      </c>
      <c r="N2549" t="n">
        <v>42.7</v>
      </c>
      <c r="O2549" t="s">
        <v>323</v>
      </c>
      <c r="P2549" t="s">
        <v>347</v>
      </c>
      <c r="Q2549" t="s">
        <v>347</v>
      </c>
      <c r="R2549" t="s">
        <v>233</v>
      </c>
      <c r="S2549" t="s">
        <v>229</v>
      </c>
      <c r="T2549" t="n">
        <v>5</v>
      </c>
    </row>
    <row r="2550" spans="1:20">
      <c r="A2550" s="1" t="n">
        <v>39325</v>
      </c>
      <c r="B2550" t="s">
        <v>323</v>
      </c>
      <c r="C2550" t="n">
        <v>30</v>
      </c>
      <c r="D2550" t="n">
        <v>20</v>
      </c>
      <c r="E2550" t="s">
        <v>52</v>
      </c>
      <c r="F2550" t="n">
        <v>3201</v>
      </c>
      <c r="G2550" t="s">
        <v>228</v>
      </c>
      <c r="H2550" t="s">
        <v>229</v>
      </c>
      <c r="I2550" t="n">
        <v>5</v>
      </c>
      <c r="J2550" t="n">
        <v>945</v>
      </c>
      <c r="K2550" t="s">
        <v>282</v>
      </c>
      <c r="L2550" t="n">
        <v>398</v>
      </c>
      <c r="M2550" t="n">
        <v>0.05</v>
      </c>
      <c r="N2550" t="n">
        <v>36.2</v>
      </c>
      <c r="O2550" t="s">
        <v>323</v>
      </c>
      <c r="P2550" t="s">
        <v>347</v>
      </c>
      <c r="Q2550" t="s">
        <v>347</v>
      </c>
      <c r="R2550" t="s">
        <v>233</v>
      </c>
      <c r="S2550" t="s">
        <v>229</v>
      </c>
      <c r="T2550" t="n">
        <v>5</v>
      </c>
    </row>
    <row r="2551" spans="1:20">
      <c r="A2551" s="1" t="n">
        <v>39325</v>
      </c>
      <c r="B2551" t="s">
        <v>323</v>
      </c>
      <c r="C2551" t="n">
        <v>31</v>
      </c>
      <c r="D2551" t="n">
        <v>20</v>
      </c>
      <c r="E2551" t="s">
        <v>52</v>
      </c>
      <c r="F2551" t="n">
        <v>3201</v>
      </c>
      <c r="G2551" t="s">
        <v>228</v>
      </c>
      <c r="H2551" t="s">
        <v>229</v>
      </c>
      <c r="I2551" t="n">
        <v>5</v>
      </c>
      <c r="J2551" t="n">
        <v>945</v>
      </c>
      <c r="K2551" t="s">
        <v>282</v>
      </c>
      <c r="L2551" t="n">
        <v>453</v>
      </c>
      <c r="M2551" t="n">
        <v>0.05</v>
      </c>
      <c r="N2551" t="n">
        <v>36.2</v>
      </c>
      <c r="O2551" t="s">
        <v>323</v>
      </c>
      <c r="P2551" t="s">
        <v>347</v>
      </c>
      <c r="Q2551" t="s">
        <v>347</v>
      </c>
      <c r="R2551" t="s">
        <v>233</v>
      </c>
      <c r="S2551" t="s">
        <v>229</v>
      </c>
      <c r="T2551" t="n">
        <v>5</v>
      </c>
    </row>
    <row r="2552" spans="1:20">
      <c r="A2552" s="1" t="n">
        <v>39325</v>
      </c>
      <c r="B2552" t="s">
        <v>323</v>
      </c>
      <c r="C2552" t="n">
        <v>29</v>
      </c>
      <c r="D2552" t="n">
        <v>20</v>
      </c>
      <c r="E2552" t="s">
        <v>52</v>
      </c>
      <c r="F2552" t="n">
        <v>3201</v>
      </c>
      <c r="G2552" t="s">
        <v>228</v>
      </c>
      <c r="H2552" t="s">
        <v>229</v>
      </c>
      <c r="I2552" t="n">
        <v>5</v>
      </c>
      <c r="J2552" t="n">
        <v>280</v>
      </c>
      <c r="K2552" t="s">
        <v>251</v>
      </c>
      <c r="L2552" t="n">
        <v>208</v>
      </c>
      <c r="M2552" t="n">
        <v>0.25</v>
      </c>
      <c r="N2552" t="n">
        <v>24.9</v>
      </c>
      <c r="O2552" t="s">
        <v>323</v>
      </c>
      <c r="P2552" t="s">
        <v>347</v>
      </c>
      <c r="Q2552" t="s">
        <v>347</v>
      </c>
      <c r="R2552" t="s">
        <v>233</v>
      </c>
      <c r="S2552" t="s">
        <v>229</v>
      </c>
      <c r="T2552" t="n">
        <v>5</v>
      </c>
    </row>
    <row r="2553" spans="1:20">
      <c r="A2553" s="1" t="n">
        <v>39325</v>
      </c>
      <c r="B2553" t="s">
        <v>349</v>
      </c>
      <c r="C2553" t="n">
        <v>1</v>
      </c>
      <c r="D2553" t="n">
        <v>141</v>
      </c>
      <c r="E2553" t="s">
        <v>54</v>
      </c>
      <c r="F2553" t="n">
        <v>3201</v>
      </c>
      <c r="G2553" t="s">
        <v>228</v>
      </c>
      <c r="H2553" t="s">
        <v>229</v>
      </c>
      <c r="I2553" t="n">
        <v>5</v>
      </c>
      <c r="J2553" t="n">
        <v>487</v>
      </c>
      <c r="K2553" t="s">
        <v>362</v>
      </c>
      <c r="L2553" t="n">
        <v>96</v>
      </c>
      <c r="M2553" t="n">
        <v>0</v>
      </c>
      <c r="N2553" t="n">
        <v>0</v>
      </c>
      <c r="O2553" t="s">
        <v>323</v>
      </c>
      <c r="P2553" t="s">
        <v>356</v>
      </c>
      <c r="Q2553" t="s">
        <v>356</v>
      </c>
      <c r="R2553" t="s">
        <v>233</v>
      </c>
      <c r="S2553" t="s">
        <v>229</v>
      </c>
      <c r="T2553" t="n">
        <v>5</v>
      </c>
    </row>
    <row r="2554" spans="1:20">
      <c r="A2554" s="1" t="n">
        <v>39325</v>
      </c>
      <c r="B2554" t="s">
        <v>341</v>
      </c>
      <c r="C2554" t="n">
        <v>1</v>
      </c>
      <c r="D2554" t="n">
        <v>231</v>
      </c>
      <c r="E2554" t="s">
        <v>342</v>
      </c>
      <c r="F2554" t="n">
        <v>3202</v>
      </c>
      <c r="G2554" t="s">
        <v>275</v>
      </c>
      <c r="H2554" t="s">
        <v>229</v>
      </c>
      <c r="I2554" t="n">
        <v>5</v>
      </c>
      <c r="J2554" t="n">
        <v>940</v>
      </c>
      <c r="K2554" t="s">
        <v>235</v>
      </c>
      <c r="L2554" t="n">
        <v>20</v>
      </c>
      <c r="M2554" t="n">
        <v>0</v>
      </c>
      <c r="N2554" t="n">
        <v>0</v>
      </c>
    </row>
    <row r="2555" spans="1:20">
      <c r="A2555" s="1" t="n">
        <v>39325</v>
      </c>
      <c r="B2555" t="s">
        <v>341</v>
      </c>
      <c r="C2555" t="n">
        <v>2</v>
      </c>
      <c r="D2555" t="n">
        <v>231</v>
      </c>
      <c r="E2555" t="s">
        <v>342</v>
      </c>
      <c r="F2555" t="n">
        <v>3203</v>
      </c>
      <c r="G2555" t="s">
        <v>343</v>
      </c>
      <c r="H2555" t="s">
        <v>229</v>
      </c>
      <c r="I2555" t="n">
        <v>5</v>
      </c>
      <c r="J2555" t="n">
        <v>940</v>
      </c>
      <c r="K2555" t="s">
        <v>235</v>
      </c>
      <c r="L2555" t="n">
        <v>12</v>
      </c>
      <c r="M2555" t="n">
        <v>0</v>
      </c>
      <c r="N2555" t="n">
        <v>0</v>
      </c>
    </row>
    <row r="2556" spans="1:20">
      <c r="A2556" s="1" t="n">
        <v>39325</v>
      </c>
      <c r="B2556" t="s">
        <v>341</v>
      </c>
      <c r="C2556" t="n">
        <v>3</v>
      </c>
      <c r="D2556" t="n">
        <v>231</v>
      </c>
      <c r="E2556" t="s">
        <v>342</v>
      </c>
      <c r="F2556" t="n">
        <v>3204</v>
      </c>
      <c r="G2556" t="s">
        <v>344</v>
      </c>
      <c r="H2556" t="s">
        <v>229</v>
      </c>
      <c r="I2556" t="n">
        <v>5</v>
      </c>
      <c r="J2556" t="n">
        <v>940</v>
      </c>
      <c r="K2556" t="s">
        <v>235</v>
      </c>
      <c r="L2556" t="n">
        <v>12</v>
      </c>
      <c r="M2556" t="n">
        <v>0</v>
      </c>
      <c r="N2556" t="n">
        <v>0</v>
      </c>
    </row>
    <row r="2557" spans="1:20">
      <c r="A2557" s="1" t="n">
        <v>39325</v>
      </c>
      <c r="B2557" t="s">
        <v>326</v>
      </c>
      <c r="C2557" t="n">
        <v>1</v>
      </c>
      <c r="D2557" t="n">
        <v>215</v>
      </c>
      <c r="E2557" t="s">
        <v>234</v>
      </c>
      <c r="F2557" t="n">
        <v>3201</v>
      </c>
      <c r="G2557" t="s">
        <v>228</v>
      </c>
      <c r="H2557" t="s">
        <v>229</v>
      </c>
      <c r="I2557" t="n">
        <v>5</v>
      </c>
      <c r="K2557" t="s">
        <v>338</v>
      </c>
      <c r="L2557" t="n">
        <v>151</v>
      </c>
      <c r="M2557" t="n">
        <v>0</v>
      </c>
      <c r="N2557" t="n">
        <v>0</v>
      </c>
    </row>
    <row r="2558" spans="1:20">
      <c r="A2558" s="1" t="n">
        <v>39325</v>
      </c>
      <c r="B2558" t="s">
        <v>325</v>
      </c>
      <c r="C2558" t="n">
        <v>3</v>
      </c>
      <c r="D2558" t="n">
        <v>20</v>
      </c>
      <c r="E2558" t="s">
        <v>52</v>
      </c>
      <c r="F2558" t="n">
        <v>3201</v>
      </c>
      <c r="G2558" t="s">
        <v>228</v>
      </c>
      <c r="H2558" t="s">
        <v>229</v>
      </c>
      <c r="I2558" t="n">
        <v>5</v>
      </c>
      <c r="J2558" t="n">
        <v>232</v>
      </c>
      <c r="K2558" t="s">
        <v>266</v>
      </c>
      <c r="L2558" t="n">
        <v>370</v>
      </c>
      <c r="M2558" t="n">
        <v>0.07000000000000001</v>
      </c>
      <c r="N2558" t="n">
        <v>38.1</v>
      </c>
      <c r="O2558" t="s">
        <v>325</v>
      </c>
      <c r="P2558" t="s">
        <v>253</v>
      </c>
      <c r="Q2558" t="s">
        <v>253</v>
      </c>
      <c r="R2558" t="s">
        <v>233</v>
      </c>
      <c r="S2558" t="s">
        <v>229</v>
      </c>
      <c r="T2558" t="n">
        <v>5</v>
      </c>
    </row>
    <row r="2559" spans="1:20">
      <c r="A2559" s="1" t="n">
        <v>39325</v>
      </c>
      <c r="B2559" t="s">
        <v>325</v>
      </c>
      <c r="C2559" t="n">
        <v>5</v>
      </c>
      <c r="D2559" t="n">
        <v>20</v>
      </c>
      <c r="E2559" t="s">
        <v>52</v>
      </c>
      <c r="F2559" t="n">
        <v>3201</v>
      </c>
      <c r="G2559" t="s">
        <v>228</v>
      </c>
      <c r="H2559" t="s">
        <v>229</v>
      </c>
      <c r="I2559" t="n">
        <v>5</v>
      </c>
      <c r="J2559" t="n">
        <v>965</v>
      </c>
      <c r="K2559" t="s">
        <v>335</v>
      </c>
      <c r="L2559" t="n">
        <v>664</v>
      </c>
      <c r="M2559" t="n">
        <v>0.63</v>
      </c>
      <c r="N2559" t="n">
        <v>31.6</v>
      </c>
      <c r="O2559" t="s">
        <v>325</v>
      </c>
      <c r="P2559" t="s">
        <v>253</v>
      </c>
      <c r="Q2559" t="s">
        <v>253</v>
      </c>
      <c r="R2559" t="s">
        <v>233</v>
      </c>
      <c r="S2559" t="s">
        <v>229</v>
      </c>
      <c r="T2559" t="n">
        <v>5</v>
      </c>
    </row>
    <row r="2560" spans="1:20">
      <c r="A2560" s="1" t="n">
        <v>39325</v>
      </c>
      <c r="B2560" t="s">
        <v>325</v>
      </c>
      <c r="C2560" t="n">
        <v>2</v>
      </c>
      <c r="D2560" t="n">
        <v>20</v>
      </c>
      <c r="E2560" t="s">
        <v>52</v>
      </c>
      <c r="F2560" t="n">
        <v>3201</v>
      </c>
      <c r="G2560" t="s">
        <v>228</v>
      </c>
      <c r="H2560" t="s">
        <v>229</v>
      </c>
      <c r="I2560" t="n">
        <v>5</v>
      </c>
      <c r="J2560" t="n">
        <v>785</v>
      </c>
      <c r="K2560" t="s">
        <v>259</v>
      </c>
      <c r="L2560" t="n">
        <v>439</v>
      </c>
      <c r="M2560" t="n">
        <v>1.09</v>
      </c>
      <c r="N2560" t="n">
        <v>38.9</v>
      </c>
      <c r="O2560" t="s">
        <v>325</v>
      </c>
      <c r="P2560" t="s">
        <v>253</v>
      </c>
      <c r="Q2560" t="s">
        <v>253</v>
      </c>
      <c r="R2560" t="s">
        <v>233</v>
      </c>
      <c r="S2560" t="s">
        <v>229</v>
      </c>
      <c r="T2560" t="n">
        <v>5</v>
      </c>
    </row>
    <row r="2561" spans="1:20">
      <c r="A2561" s="1" t="n">
        <v>39325</v>
      </c>
      <c r="B2561" t="s">
        <v>325</v>
      </c>
      <c r="C2561" t="n">
        <v>1</v>
      </c>
      <c r="D2561" t="n">
        <v>20</v>
      </c>
      <c r="E2561" t="s">
        <v>52</v>
      </c>
      <c r="F2561" t="n">
        <v>3201</v>
      </c>
      <c r="G2561" t="s">
        <v>228</v>
      </c>
      <c r="H2561" t="s">
        <v>229</v>
      </c>
      <c r="I2561" t="n">
        <v>5</v>
      </c>
      <c r="J2561" t="n">
        <v>458</v>
      </c>
      <c r="K2561" t="s">
        <v>230</v>
      </c>
      <c r="L2561" t="n">
        <v>300</v>
      </c>
      <c r="M2561" t="n">
        <v>0.23</v>
      </c>
      <c r="N2561" t="n">
        <v>20.1</v>
      </c>
      <c r="O2561" t="s">
        <v>325</v>
      </c>
      <c r="P2561" t="s">
        <v>253</v>
      </c>
      <c r="Q2561" t="s">
        <v>253</v>
      </c>
      <c r="R2561" t="s">
        <v>233</v>
      </c>
      <c r="S2561" t="s">
        <v>229</v>
      </c>
      <c r="T2561" t="n">
        <v>5</v>
      </c>
    </row>
    <row r="2562" spans="1:20">
      <c r="A2562" s="1" t="n">
        <v>39325</v>
      </c>
      <c r="B2562" t="s">
        <v>325</v>
      </c>
      <c r="C2562" t="n">
        <v>4</v>
      </c>
      <c r="D2562" t="n">
        <v>20</v>
      </c>
      <c r="E2562" t="s">
        <v>52</v>
      </c>
      <c r="F2562" t="n">
        <v>3201</v>
      </c>
      <c r="G2562" t="s">
        <v>228</v>
      </c>
      <c r="H2562" t="s">
        <v>229</v>
      </c>
      <c r="I2562" t="n">
        <v>5</v>
      </c>
      <c r="J2562" t="n">
        <v>550</v>
      </c>
      <c r="K2562" t="s">
        <v>346</v>
      </c>
      <c r="L2562" t="n">
        <v>995</v>
      </c>
      <c r="M2562" t="n">
        <v>0.15</v>
      </c>
      <c r="N2562" t="n">
        <v>33.1</v>
      </c>
      <c r="O2562" t="s">
        <v>325</v>
      </c>
      <c r="P2562" t="s">
        <v>253</v>
      </c>
      <c r="Q2562" t="s">
        <v>253</v>
      </c>
      <c r="R2562" t="s">
        <v>233</v>
      </c>
      <c r="S2562" t="s">
        <v>229</v>
      </c>
      <c r="T2562" t="n">
        <v>5</v>
      </c>
    </row>
    <row r="2563" spans="1:20">
      <c r="A2563" s="1" t="n">
        <v>39355</v>
      </c>
      <c r="B2563" t="s">
        <v>323</v>
      </c>
      <c r="C2563" t="n">
        <v>61</v>
      </c>
      <c r="D2563" t="n">
        <v>20</v>
      </c>
      <c r="E2563" t="s">
        <v>52</v>
      </c>
      <c r="F2563" t="n">
        <v>3201</v>
      </c>
      <c r="G2563" t="s">
        <v>228</v>
      </c>
      <c r="H2563" t="s">
        <v>229</v>
      </c>
      <c r="I2563" t="n">
        <v>5</v>
      </c>
      <c r="J2563" t="n">
        <v>280</v>
      </c>
      <c r="K2563" t="s">
        <v>251</v>
      </c>
      <c r="L2563" t="n">
        <v>208</v>
      </c>
      <c r="M2563" t="n">
        <v>0.25</v>
      </c>
      <c r="N2563" t="n">
        <v>24.9</v>
      </c>
      <c r="O2563" t="s">
        <v>323</v>
      </c>
      <c r="P2563" t="s">
        <v>347</v>
      </c>
      <c r="Q2563" t="s">
        <v>347</v>
      </c>
      <c r="R2563" t="s">
        <v>233</v>
      </c>
      <c r="S2563" t="s">
        <v>229</v>
      </c>
      <c r="T2563" t="n">
        <v>5</v>
      </c>
    </row>
    <row r="2564" spans="1:20">
      <c r="A2564" s="1" t="n">
        <v>39355</v>
      </c>
      <c r="B2564" t="s">
        <v>323</v>
      </c>
      <c r="C2564" t="n">
        <v>60</v>
      </c>
      <c r="D2564" t="n">
        <v>20</v>
      </c>
      <c r="E2564" t="s">
        <v>52</v>
      </c>
      <c r="F2564" t="n">
        <v>3201</v>
      </c>
      <c r="G2564" t="s">
        <v>228</v>
      </c>
      <c r="H2564" t="s">
        <v>229</v>
      </c>
      <c r="I2564" t="n">
        <v>5</v>
      </c>
      <c r="J2564" t="n">
        <v>458</v>
      </c>
      <c r="K2564" t="s">
        <v>230</v>
      </c>
      <c r="L2564" t="n">
        <v>350</v>
      </c>
      <c r="M2564" t="n">
        <v>0.08</v>
      </c>
      <c r="N2564" t="n">
        <v>33.8</v>
      </c>
      <c r="O2564" t="s">
        <v>323</v>
      </c>
      <c r="P2564" t="s">
        <v>347</v>
      </c>
      <c r="Q2564" t="s">
        <v>347</v>
      </c>
      <c r="R2564" t="s">
        <v>233</v>
      </c>
      <c r="S2564" t="s">
        <v>229</v>
      </c>
      <c r="T2564" t="n">
        <v>5</v>
      </c>
    </row>
    <row r="2565" spans="1:20">
      <c r="A2565" s="1" t="n">
        <v>39355</v>
      </c>
      <c r="B2565" t="s">
        <v>323</v>
      </c>
      <c r="C2565" t="n">
        <v>63</v>
      </c>
      <c r="D2565" t="n">
        <v>20</v>
      </c>
      <c r="E2565" t="s">
        <v>52</v>
      </c>
      <c r="F2565" t="n">
        <v>3201</v>
      </c>
      <c r="G2565" t="s">
        <v>228</v>
      </c>
      <c r="H2565" t="s">
        <v>229</v>
      </c>
      <c r="I2565" t="n">
        <v>5</v>
      </c>
      <c r="J2565" t="n">
        <v>945</v>
      </c>
      <c r="K2565" t="s">
        <v>282</v>
      </c>
      <c r="L2565" t="n">
        <v>360</v>
      </c>
      <c r="M2565" t="n">
        <v>0.05</v>
      </c>
      <c r="N2565" t="n">
        <v>35.9</v>
      </c>
      <c r="O2565" t="s">
        <v>323</v>
      </c>
      <c r="P2565" t="s">
        <v>347</v>
      </c>
      <c r="Q2565" t="s">
        <v>347</v>
      </c>
      <c r="R2565" t="s">
        <v>233</v>
      </c>
      <c r="S2565" t="s">
        <v>229</v>
      </c>
      <c r="T2565" t="n">
        <v>5</v>
      </c>
    </row>
    <row r="2566" spans="1:20">
      <c r="A2566" s="1" t="n">
        <v>39355</v>
      </c>
      <c r="B2566" t="s">
        <v>323</v>
      </c>
      <c r="C2566" t="n">
        <v>58</v>
      </c>
      <c r="D2566" t="n">
        <v>20</v>
      </c>
      <c r="E2566" t="s">
        <v>52</v>
      </c>
      <c r="F2566" t="n">
        <v>3201</v>
      </c>
      <c r="G2566" t="s">
        <v>228</v>
      </c>
      <c r="H2566" t="s">
        <v>229</v>
      </c>
      <c r="I2566" t="n">
        <v>5</v>
      </c>
      <c r="J2566" t="n">
        <v>875</v>
      </c>
      <c r="K2566" t="s">
        <v>305</v>
      </c>
      <c r="L2566" t="n">
        <v>96</v>
      </c>
      <c r="M2566" t="n">
        <v>0.04</v>
      </c>
      <c r="N2566" t="n">
        <v>43</v>
      </c>
      <c r="O2566" t="s">
        <v>323</v>
      </c>
      <c r="P2566" t="s">
        <v>347</v>
      </c>
      <c r="Q2566" t="s">
        <v>347</v>
      </c>
      <c r="R2566" t="s">
        <v>233</v>
      </c>
      <c r="S2566" t="s">
        <v>229</v>
      </c>
      <c r="T2566" t="n">
        <v>5</v>
      </c>
    </row>
    <row r="2567" spans="1:20">
      <c r="A2567" s="1" t="n">
        <v>39355</v>
      </c>
      <c r="B2567" t="s">
        <v>323</v>
      </c>
      <c r="C2567" t="n">
        <v>59</v>
      </c>
      <c r="D2567" t="n">
        <v>20</v>
      </c>
      <c r="E2567" t="s">
        <v>52</v>
      </c>
      <c r="F2567" t="n">
        <v>3201</v>
      </c>
      <c r="G2567" t="s">
        <v>228</v>
      </c>
      <c r="H2567" t="s">
        <v>229</v>
      </c>
      <c r="I2567" t="n">
        <v>5</v>
      </c>
      <c r="J2567" t="n">
        <v>875</v>
      </c>
      <c r="K2567" t="s">
        <v>305</v>
      </c>
      <c r="L2567" t="n">
        <v>297</v>
      </c>
      <c r="M2567" t="n">
        <v>0.04</v>
      </c>
      <c r="N2567" t="n">
        <v>42.9</v>
      </c>
      <c r="O2567" t="s">
        <v>323</v>
      </c>
      <c r="P2567" t="s">
        <v>347</v>
      </c>
      <c r="Q2567" t="s">
        <v>347</v>
      </c>
      <c r="R2567" t="s">
        <v>233</v>
      </c>
      <c r="S2567" t="s">
        <v>229</v>
      </c>
      <c r="T2567" t="n">
        <v>5</v>
      </c>
    </row>
    <row r="2568" spans="1:20">
      <c r="A2568" s="1" t="n">
        <v>39355</v>
      </c>
      <c r="B2568" t="s">
        <v>323</v>
      </c>
      <c r="C2568" t="n">
        <v>64</v>
      </c>
      <c r="D2568" t="n">
        <v>20</v>
      </c>
      <c r="E2568" t="s">
        <v>52</v>
      </c>
      <c r="F2568" t="n">
        <v>3201</v>
      </c>
      <c r="G2568" t="s">
        <v>228</v>
      </c>
      <c r="H2568" t="s">
        <v>229</v>
      </c>
      <c r="I2568" t="n">
        <v>5</v>
      </c>
      <c r="J2568" t="n">
        <v>875</v>
      </c>
      <c r="K2568" t="s">
        <v>305</v>
      </c>
      <c r="L2568" t="n">
        <v>147</v>
      </c>
      <c r="M2568" t="n">
        <v>0.03</v>
      </c>
      <c r="N2568" t="n">
        <v>43</v>
      </c>
      <c r="O2568" t="s">
        <v>323</v>
      </c>
      <c r="P2568" t="s">
        <v>347</v>
      </c>
      <c r="Q2568" t="s">
        <v>347</v>
      </c>
      <c r="R2568" t="s">
        <v>233</v>
      </c>
      <c r="S2568" t="s">
        <v>229</v>
      </c>
      <c r="T2568" t="n">
        <v>5</v>
      </c>
    </row>
    <row r="2569" spans="1:20">
      <c r="A2569" s="1" t="n">
        <v>39355</v>
      </c>
      <c r="B2569" t="s">
        <v>323</v>
      </c>
      <c r="C2569" t="n">
        <v>62</v>
      </c>
      <c r="D2569" t="n">
        <v>20</v>
      </c>
      <c r="E2569" t="s">
        <v>52</v>
      </c>
      <c r="F2569" t="n">
        <v>3201</v>
      </c>
      <c r="G2569" t="s">
        <v>228</v>
      </c>
      <c r="H2569" t="s">
        <v>229</v>
      </c>
      <c r="I2569" t="n">
        <v>5</v>
      </c>
      <c r="J2569" t="n">
        <v>945</v>
      </c>
      <c r="K2569" t="s">
        <v>282</v>
      </c>
      <c r="L2569" t="n">
        <v>576</v>
      </c>
      <c r="M2569" t="n">
        <v>0.05</v>
      </c>
      <c r="N2569" t="n">
        <v>36.4</v>
      </c>
      <c r="O2569" t="s">
        <v>323</v>
      </c>
      <c r="P2569" t="s">
        <v>347</v>
      </c>
      <c r="Q2569" t="s">
        <v>347</v>
      </c>
      <c r="R2569" t="s">
        <v>233</v>
      </c>
      <c r="S2569" t="s">
        <v>229</v>
      </c>
      <c r="T2569" t="n">
        <v>5</v>
      </c>
    </row>
    <row r="2570" spans="1:20">
      <c r="A2570" s="1" t="n">
        <v>39355</v>
      </c>
      <c r="B2570" t="s">
        <v>325</v>
      </c>
      <c r="C2570" t="n">
        <v>2</v>
      </c>
      <c r="D2570" t="n">
        <v>20</v>
      </c>
      <c r="E2570" t="s">
        <v>52</v>
      </c>
      <c r="F2570" t="n">
        <v>3201</v>
      </c>
      <c r="G2570" t="s">
        <v>228</v>
      </c>
      <c r="H2570" t="s">
        <v>229</v>
      </c>
      <c r="I2570" t="n">
        <v>5</v>
      </c>
      <c r="J2570" t="n">
        <v>785</v>
      </c>
      <c r="K2570" t="s">
        <v>259</v>
      </c>
      <c r="L2570" t="n">
        <v>713</v>
      </c>
      <c r="M2570" t="n">
        <v>1.13</v>
      </c>
      <c r="N2570" t="n">
        <v>39.1</v>
      </c>
      <c r="O2570" t="s">
        <v>325</v>
      </c>
      <c r="P2570" t="s">
        <v>253</v>
      </c>
      <c r="Q2570" t="s">
        <v>253</v>
      </c>
      <c r="R2570" t="s">
        <v>233</v>
      </c>
      <c r="S2570" t="s">
        <v>229</v>
      </c>
      <c r="T2570" t="n">
        <v>5</v>
      </c>
    </row>
    <row r="2571" spans="1:20">
      <c r="A2571" s="1" t="n">
        <v>39355</v>
      </c>
      <c r="B2571" t="s">
        <v>325</v>
      </c>
      <c r="C2571" t="n">
        <v>5</v>
      </c>
      <c r="D2571" t="n">
        <v>20</v>
      </c>
      <c r="E2571" t="s">
        <v>52</v>
      </c>
      <c r="F2571" t="n">
        <v>3201</v>
      </c>
      <c r="G2571" t="s">
        <v>228</v>
      </c>
      <c r="H2571" t="s">
        <v>229</v>
      </c>
      <c r="I2571" t="n">
        <v>5</v>
      </c>
      <c r="J2571" t="n">
        <v>785</v>
      </c>
      <c r="K2571" t="s">
        <v>259</v>
      </c>
      <c r="L2571" t="n">
        <v>634</v>
      </c>
      <c r="M2571" t="n">
        <v>1.13</v>
      </c>
      <c r="N2571" t="n">
        <v>39.1</v>
      </c>
      <c r="O2571" t="s">
        <v>325</v>
      </c>
      <c r="P2571" t="s">
        <v>253</v>
      </c>
      <c r="Q2571" t="s">
        <v>253</v>
      </c>
      <c r="R2571" t="s">
        <v>233</v>
      </c>
      <c r="S2571" t="s">
        <v>229</v>
      </c>
      <c r="T2571" t="n">
        <v>5</v>
      </c>
    </row>
    <row r="2572" spans="1:20">
      <c r="A2572" s="1" t="n">
        <v>39355</v>
      </c>
      <c r="B2572" t="s">
        <v>325</v>
      </c>
      <c r="C2572" t="n">
        <v>4</v>
      </c>
      <c r="D2572" t="n">
        <v>20</v>
      </c>
      <c r="E2572" t="s">
        <v>52</v>
      </c>
      <c r="F2572" t="n">
        <v>3201</v>
      </c>
      <c r="G2572" t="s">
        <v>228</v>
      </c>
      <c r="H2572" t="s">
        <v>229</v>
      </c>
      <c r="I2572" t="n">
        <v>5</v>
      </c>
      <c r="J2572" t="n">
        <v>232</v>
      </c>
      <c r="K2572" t="s">
        <v>266</v>
      </c>
      <c r="L2572" t="n">
        <v>338</v>
      </c>
      <c r="M2572" t="n">
        <v>0.08</v>
      </c>
      <c r="N2572" t="n">
        <v>36.1</v>
      </c>
      <c r="O2572" t="s">
        <v>325</v>
      </c>
      <c r="P2572" t="s">
        <v>253</v>
      </c>
      <c r="Q2572" t="s">
        <v>253</v>
      </c>
      <c r="R2572" t="s">
        <v>233</v>
      </c>
      <c r="S2572" t="s">
        <v>229</v>
      </c>
      <c r="T2572" t="n">
        <v>5</v>
      </c>
    </row>
    <row r="2573" spans="1:20">
      <c r="A2573" s="1" t="n">
        <v>39355</v>
      </c>
      <c r="B2573" t="s">
        <v>325</v>
      </c>
      <c r="C2573" t="n">
        <v>3</v>
      </c>
      <c r="D2573" t="n">
        <v>20</v>
      </c>
      <c r="E2573" t="s">
        <v>52</v>
      </c>
      <c r="F2573" t="n">
        <v>3201</v>
      </c>
      <c r="G2573" t="s">
        <v>228</v>
      </c>
      <c r="H2573" t="s">
        <v>229</v>
      </c>
      <c r="I2573" t="n">
        <v>5</v>
      </c>
      <c r="J2573" t="n">
        <v>458</v>
      </c>
      <c r="K2573" t="s">
        <v>230</v>
      </c>
      <c r="L2573" t="n">
        <v>318</v>
      </c>
      <c r="M2573" t="n">
        <v>0.22</v>
      </c>
      <c r="N2573" t="n">
        <v>20.1</v>
      </c>
      <c r="O2573" t="s">
        <v>325</v>
      </c>
      <c r="P2573" t="s">
        <v>253</v>
      </c>
      <c r="Q2573" t="s">
        <v>253</v>
      </c>
      <c r="R2573" t="s">
        <v>233</v>
      </c>
      <c r="S2573" t="s">
        <v>229</v>
      </c>
      <c r="T2573" t="n">
        <v>5</v>
      </c>
    </row>
    <row r="2574" spans="1:20">
      <c r="A2574" s="1" t="n">
        <v>39355</v>
      </c>
      <c r="B2574" t="s">
        <v>325</v>
      </c>
      <c r="C2574" t="n">
        <v>1</v>
      </c>
      <c r="D2574" t="n">
        <v>20</v>
      </c>
      <c r="E2574" t="s">
        <v>52</v>
      </c>
      <c r="F2574" t="n">
        <v>3201</v>
      </c>
      <c r="G2574" t="s">
        <v>228</v>
      </c>
      <c r="H2574" t="s">
        <v>229</v>
      </c>
      <c r="I2574" t="n">
        <v>5</v>
      </c>
      <c r="J2574" t="n">
        <v>805</v>
      </c>
      <c r="K2574" t="s">
        <v>295</v>
      </c>
      <c r="L2574" t="n">
        <v>229</v>
      </c>
      <c r="M2574" t="n">
        <v>0.18</v>
      </c>
      <c r="N2574" t="n">
        <v>39.5</v>
      </c>
      <c r="O2574" t="s">
        <v>325</v>
      </c>
      <c r="P2574" t="s">
        <v>253</v>
      </c>
      <c r="Q2574" t="s">
        <v>253</v>
      </c>
      <c r="R2574" t="s">
        <v>233</v>
      </c>
      <c r="S2574" t="s">
        <v>229</v>
      </c>
      <c r="T2574" t="n">
        <v>5</v>
      </c>
    </row>
    <row r="2575" spans="1:20">
      <c r="A2575" s="1" t="n">
        <v>39355</v>
      </c>
      <c r="B2575" t="s">
        <v>363</v>
      </c>
      <c r="C2575" t="n">
        <v>33</v>
      </c>
      <c r="D2575" t="n">
        <v>215</v>
      </c>
      <c r="E2575" t="s">
        <v>234</v>
      </c>
      <c r="F2575" t="n">
        <v>3201</v>
      </c>
      <c r="G2575" t="s">
        <v>228</v>
      </c>
      <c r="H2575" t="s">
        <v>229</v>
      </c>
      <c r="I2575" t="n">
        <v>5</v>
      </c>
      <c r="K2575" t="s">
        <v>338</v>
      </c>
      <c r="L2575" t="n">
        <v>304</v>
      </c>
      <c r="M2575" t="n">
        <v>0</v>
      </c>
      <c r="N2575" t="n">
        <v>0</v>
      </c>
    </row>
    <row r="2576" spans="1:20">
      <c r="A2576" s="1" t="n">
        <v>39386</v>
      </c>
      <c r="B2576" t="s">
        <v>323</v>
      </c>
      <c r="C2576" t="n">
        <v>20</v>
      </c>
      <c r="D2576" t="n">
        <v>20</v>
      </c>
      <c r="E2576" t="s">
        <v>52</v>
      </c>
      <c r="F2576" t="n">
        <v>3201</v>
      </c>
      <c r="G2576" t="s">
        <v>228</v>
      </c>
      <c r="H2576" t="s">
        <v>229</v>
      </c>
      <c r="I2576" t="n">
        <v>5</v>
      </c>
      <c r="J2576" t="n">
        <v>945</v>
      </c>
      <c r="K2576" t="s">
        <v>282</v>
      </c>
      <c r="L2576" t="n">
        <v>425</v>
      </c>
      <c r="M2576" t="n">
        <v>0.05</v>
      </c>
      <c r="N2576" t="n">
        <v>36.3</v>
      </c>
      <c r="O2576" t="s">
        <v>323</v>
      </c>
      <c r="P2576" t="s">
        <v>347</v>
      </c>
      <c r="Q2576" t="s">
        <v>347</v>
      </c>
      <c r="R2576" t="s">
        <v>233</v>
      </c>
      <c r="S2576" t="s">
        <v>229</v>
      </c>
      <c r="T2576" t="n">
        <v>5</v>
      </c>
    </row>
    <row r="2577" spans="1:20">
      <c r="A2577" s="1" t="n">
        <v>39386</v>
      </c>
      <c r="B2577" t="s">
        <v>323</v>
      </c>
      <c r="C2577" t="n">
        <v>21</v>
      </c>
      <c r="D2577" t="n">
        <v>20</v>
      </c>
      <c r="E2577" t="s">
        <v>52</v>
      </c>
      <c r="F2577" t="n">
        <v>3201</v>
      </c>
      <c r="G2577" t="s">
        <v>228</v>
      </c>
      <c r="H2577" t="s">
        <v>229</v>
      </c>
      <c r="I2577" t="n">
        <v>5</v>
      </c>
      <c r="J2577" t="n">
        <v>875</v>
      </c>
      <c r="K2577" t="s">
        <v>305</v>
      </c>
      <c r="L2577" t="n">
        <v>199</v>
      </c>
      <c r="M2577" t="n">
        <v>0.04</v>
      </c>
      <c r="N2577" t="n">
        <v>42.8</v>
      </c>
      <c r="O2577" t="s">
        <v>323</v>
      </c>
      <c r="P2577" t="s">
        <v>347</v>
      </c>
      <c r="Q2577" t="s">
        <v>347</v>
      </c>
      <c r="R2577" t="s">
        <v>233</v>
      </c>
      <c r="S2577" t="s">
        <v>229</v>
      </c>
      <c r="T2577" t="n">
        <v>5</v>
      </c>
    </row>
    <row r="2578" spans="1:20">
      <c r="A2578" s="1" t="n">
        <v>39386</v>
      </c>
      <c r="B2578" t="s">
        <v>323</v>
      </c>
      <c r="C2578" t="n">
        <v>22</v>
      </c>
      <c r="D2578" t="n">
        <v>20</v>
      </c>
      <c r="E2578" t="s">
        <v>52</v>
      </c>
      <c r="F2578" t="n">
        <v>3201</v>
      </c>
      <c r="G2578" t="s">
        <v>228</v>
      </c>
      <c r="H2578" t="s">
        <v>229</v>
      </c>
      <c r="I2578" t="n">
        <v>5</v>
      </c>
      <c r="J2578" t="n">
        <v>280</v>
      </c>
      <c r="K2578" t="s">
        <v>251</v>
      </c>
      <c r="L2578" t="n">
        <v>210</v>
      </c>
      <c r="M2578" t="n">
        <v>0.06</v>
      </c>
      <c r="N2578" t="n">
        <v>40.1</v>
      </c>
      <c r="O2578" t="s">
        <v>323</v>
      </c>
      <c r="P2578" t="s">
        <v>347</v>
      </c>
      <c r="Q2578" t="s">
        <v>347</v>
      </c>
      <c r="R2578" t="s">
        <v>233</v>
      </c>
      <c r="S2578" t="s">
        <v>229</v>
      </c>
      <c r="T2578" t="n">
        <v>5</v>
      </c>
    </row>
    <row r="2579" spans="1:20">
      <c r="A2579" s="1" t="n">
        <v>39386</v>
      </c>
      <c r="B2579" t="s">
        <v>323</v>
      </c>
      <c r="C2579" t="n">
        <v>23</v>
      </c>
      <c r="D2579" t="n">
        <v>20</v>
      </c>
      <c r="E2579" t="s">
        <v>52</v>
      </c>
      <c r="F2579" t="n">
        <v>3201</v>
      </c>
      <c r="G2579" t="s">
        <v>228</v>
      </c>
      <c r="H2579" t="s">
        <v>229</v>
      </c>
      <c r="I2579" t="n">
        <v>5</v>
      </c>
      <c r="J2579" t="n">
        <v>945</v>
      </c>
      <c r="K2579" t="s">
        <v>282</v>
      </c>
      <c r="L2579" t="n">
        <v>260</v>
      </c>
      <c r="M2579" t="n">
        <v>0.08</v>
      </c>
      <c r="N2579" t="n">
        <v>35.9</v>
      </c>
      <c r="O2579" t="s">
        <v>323</v>
      </c>
      <c r="P2579" t="s">
        <v>347</v>
      </c>
      <c r="Q2579" t="s">
        <v>347</v>
      </c>
      <c r="R2579" t="s">
        <v>233</v>
      </c>
      <c r="S2579" t="s">
        <v>229</v>
      </c>
      <c r="T2579" t="n">
        <v>5</v>
      </c>
    </row>
    <row r="2580" spans="1:20">
      <c r="A2580" s="1" t="n">
        <v>39386</v>
      </c>
      <c r="B2580" t="s">
        <v>323</v>
      </c>
      <c r="C2580" t="n">
        <v>65</v>
      </c>
      <c r="D2580" t="n">
        <v>840</v>
      </c>
      <c r="E2580" t="s">
        <v>337</v>
      </c>
      <c r="F2580" t="n">
        <v>3201</v>
      </c>
      <c r="G2580" t="s">
        <v>228</v>
      </c>
      <c r="H2580" t="s">
        <v>229</v>
      </c>
      <c r="I2580" t="n">
        <v>5</v>
      </c>
      <c r="J2580" t="n">
        <v>580</v>
      </c>
      <c r="K2580" t="s">
        <v>248</v>
      </c>
      <c r="L2580" t="n">
        <v>97</v>
      </c>
      <c r="M2580" t="n">
        <v>0</v>
      </c>
      <c r="N2580" t="n">
        <v>0</v>
      </c>
      <c r="O2580" t="s">
        <v>323</v>
      </c>
      <c r="P2580" t="s">
        <v>347</v>
      </c>
      <c r="Q2580" t="s">
        <v>347</v>
      </c>
      <c r="R2580" t="s">
        <v>233</v>
      </c>
      <c r="S2580" t="s">
        <v>229</v>
      </c>
      <c r="T2580" t="n">
        <v>5</v>
      </c>
    </row>
    <row r="2581" spans="1:20">
      <c r="A2581" s="1" t="n">
        <v>39386</v>
      </c>
      <c r="B2581" t="s">
        <v>323</v>
      </c>
      <c r="C2581" t="n">
        <v>24</v>
      </c>
      <c r="D2581" t="n">
        <v>20</v>
      </c>
      <c r="E2581" t="s">
        <v>52</v>
      </c>
      <c r="F2581" t="n">
        <v>3201</v>
      </c>
      <c r="G2581" t="s">
        <v>228</v>
      </c>
      <c r="H2581" t="s">
        <v>229</v>
      </c>
      <c r="I2581" t="n">
        <v>5</v>
      </c>
      <c r="J2581" t="n">
        <v>875</v>
      </c>
      <c r="K2581" t="s">
        <v>305</v>
      </c>
      <c r="L2581" t="n">
        <v>199</v>
      </c>
      <c r="M2581" t="n">
        <v>0.04</v>
      </c>
      <c r="N2581" t="n">
        <v>43</v>
      </c>
      <c r="O2581" t="s">
        <v>323</v>
      </c>
      <c r="P2581" t="s">
        <v>347</v>
      </c>
      <c r="Q2581" t="s">
        <v>347</v>
      </c>
      <c r="R2581" t="s">
        <v>233</v>
      </c>
      <c r="S2581" t="s">
        <v>229</v>
      </c>
      <c r="T2581" t="n">
        <v>5</v>
      </c>
    </row>
    <row r="2582" spans="1:20">
      <c r="A2582" s="1" t="n">
        <v>39386</v>
      </c>
      <c r="B2582" t="s">
        <v>349</v>
      </c>
      <c r="C2582" t="n">
        <v>1</v>
      </c>
      <c r="D2582" t="n">
        <v>141</v>
      </c>
      <c r="E2582" t="s">
        <v>54</v>
      </c>
      <c r="F2582" t="n">
        <v>3201</v>
      </c>
      <c r="G2582" t="s">
        <v>228</v>
      </c>
      <c r="H2582" t="s">
        <v>229</v>
      </c>
      <c r="I2582" t="n">
        <v>5</v>
      </c>
      <c r="J2582" t="n">
        <v>487</v>
      </c>
      <c r="K2582" t="s">
        <v>362</v>
      </c>
      <c r="L2582" t="n">
        <v>96</v>
      </c>
      <c r="M2582" t="n">
        <v>0</v>
      </c>
      <c r="N2582" t="n">
        <v>0</v>
      </c>
      <c r="O2582" t="s">
        <v>371</v>
      </c>
      <c r="P2582" t="s">
        <v>372</v>
      </c>
      <c r="Q2582" t="s">
        <v>372</v>
      </c>
      <c r="R2582" t="s">
        <v>233</v>
      </c>
      <c r="S2582" t="s">
        <v>229</v>
      </c>
      <c r="T2582" t="n">
        <v>5</v>
      </c>
    </row>
    <row r="2583" spans="1:20">
      <c r="A2583" s="1" t="n">
        <v>39386</v>
      </c>
      <c r="B2583" t="s">
        <v>326</v>
      </c>
      <c r="C2583" t="n">
        <v>1</v>
      </c>
      <c r="D2583" t="n">
        <v>216</v>
      </c>
      <c r="E2583" t="s">
        <v>264</v>
      </c>
      <c r="F2583" t="n">
        <v>3201</v>
      </c>
      <c r="G2583" t="s">
        <v>228</v>
      </c>
      <c r="H2583" t="s">
        <v>229</v>
      </c>
      <c r="I2583" t="n">
        <v>5</v>
      </c>
      <c r="K2583" t="s">
        <v>338</v>
      </c>
      <c r="L2583" t="n">
        <v>315</v>
      </c>
      <c r="M2583" t="n">
        <v>0</v>
      </c>
      <c r="N2583" t="n">
        <v>0</v>
      </c>
    </row>
    <row r="2584" spans="1:20">
      <c r="A2584" s="1" t="n">
        <v>39386</v>
      </c>
      <c r="B2584" t="s">
        <v>326</v>
      </c>
      <c r="C2584" t="n">
        <v>2</v>
      </c>
      <c r="D2584" t="n">
        <v>216</v>
      </c>
      <c r="E2584" t="s">
        <v>264</v>
      </c>
      <c r="F2584" t="n">
        <v>3201</v>
      </c>
      <c r="G2584" t="s">
        <v>228</v>
      </c>
      <c r="H2584" t="s">
        <v>229</v>
      </c>
      <c r="I2584" t="n">
        <v>5</v>
      </c>
      <c r="K2584" t="s">
        <v>338</v>
      </c>
      <c r="L2584" t="n">
        <v>304</v>
      </c>
      <c r="M2584" t="n">
        <v>0</v>
      </c>
      <c r="N2584" t="n">
        <v>0</v>
      </c>
    </row>
    <row r="2585" spans="1:20">
      <c r="A2585" s="1" t="n">
        <v>39386</v>
      </c>
      <c r="B2585" t="s">
        <v>325</v>
      </c>
      <c r="C2585" t="n">
        <v>6</v>
      </c>
      <c r="D2585" t="n">
        <v>20</v>
      </c>
      <c r="E2585" t="s">
        <v>52</v>
      </c>
      <c r="F2585" t="n">
        <v>3201</v>
      </c>
      <c r="G2585" t="s">
        <v>228</v>
      </c>
      <c r="H2585" t="s">
        <v>229</v>
      </c>
      <c r="I2585" t="n">
        <v>5</v>
      </c>
      <c r="J2585" t="n">
        <v>805</v>
      </c>
      <c r="K2585" t="s">
        <v>295</v>
      </c>
      <c r="L2585" t="n">
        <v>236</v>
      </c>
      <c r="M2585" t="n">
        <v>0.18</v>
      </c>
      <c r="N2585" t="n">
        <v>39.5</v>
      </c>
      <c r="O2585" t="s">
        <v>325</v>
      </c>
      <c r="P2585" t="s">
        <v>253</v>
      </c>
      <c r="Q2585" t="s">
        <v>253</v>
      </c>
      <c r="R2585" t="s">
        <v>233</v>
      </c>
      <c r="S2585" t="s">
        <v>229</v>
      </c>
      <c r="T2585" t="n">
        <v>5</v>
      </c>
    </row>
    <row r="2586" spans="1:20">
      <c r="A2586" s="1" t="n">
        <v>39386</v>
      </c>
      <c r="B2586" t="s">
        <v>325</v>
      </c>
      <c r="C2586" t="n">
        <v>5</v>
      </c>
      <c r="D2586" t="n">
        <v>20</v>
      </c>
      <c r="E2586" t="s">
        <v>52</v>
      </c>
      <c r="F2586" t="n">
        <v>3201</v>
      </c>
      <c r="G2586" t="s">
        <v>228</v>
      </c>
      <c r="H2586" t="s">
        <v>229</v>
      </c>
      <c r="I2586" t="n">
        <v>5</v>
      </c>
      <c r="J2586" t="n">
        <v>785</v>
      </c>
      <c r="K2586" t="s">
        <v>259</v>
      </c>
      <c r="L2586" t="n">
        <v>231</v>
      </c>
      <c r="M2586" t="n">
        <v>1.04</v>
      </c>
      <c r="N2586" t="n">
        <v>39.1</v>
      </c>
      <c r="O2586" t="s">
        <v>325</v>
      </c>
      <c r="P2586" t="s">
        <v>253</v>
      </c>
      <c r="Q2586" t="s">
        <v>253</v>
      </c>
      <c r="R2586" t="s">
        <v>233</v>
      </c>
      <c r="S2586" t="s">
        <v>229</v>
      </c>
      <c r="T2586" t="n">
        <v>5</v>
      </c>
    </row>
    <row r="2587" spans="1:20">
      <c r="A2587" s="1" t="n">
        <v>39386</v>
      </c>
      <c r="B2587" t="s">
        <v>325</v>
      </c>
      <c r="C2587" t="n">
        <v>7</v>
      </c>
      <c r="D2587" t="n">
        <v>20</v>
      </c>
      <c r="E2587" t="s">
        <v>52</v>
      </c>
      <c r="F2587" t="n">
        <v>3201</v>
      </c>
      <c r="G2587" t="s">
        <v>228</v>
      </c>
      <c r="H2587" t="s">
        <v>229</v>
      </c>
      <c r="I2587" t="n">
        <v>5</v>
      </c>
      <c r="J2587" t="n">
        <v>150</v>
      </c>
      <c r="K2587" t="s">
        <v>269</v>
      </c>
      <c r="L2587" t="n">
        <v>258</v>
      </c>
      <c r="M2587" t="n">
        <v>0.18</v>
      </c>
      <c r="N2587" t="n">
        <v>23.7</v>
      </c>
      <c r="O2587" t="s">
        <v>325</v>
      </c>
      <c r="P2587" t="s">
        <v>253</v>
      </c>
      <c r="Q2587" t="s">
        <v>253</v>
      </c>
      <c r="R2587" t="s">
        <v>233</v>
      </c>
      <c r="S2587" t="s">
        <v>229</v>
      </c>
      <c r="T2587" t="n">
        <v>5</v>
      </c>
    </row>
    <row r="2588" spans="1:20">
      <c r="A2588" s="1" t="n">
        <v>39386</v>
      </c>
      <c r="B2588" t="s">
        <v>325</v>
      </c>
      <c r="C2588" t="n">
        <v>3</v>
      </c>
      <c r="D2588" t="n">
        <v>20</v>
      </c>
      <c r="E2588" t="s">
        <v>52</v>
      </c>
      <c r="F2588" t="n">
        <v>3201</v>
      </c>
      <c r="G2588" t="s">
        <v>228</v>
      </c>
      <c r="H2588" t="s">
        <v>229</v>
      </c>
      <c r="I2588" t="n">
        <v>5</v>
      </c>
      <c r="J2588" t="n">
        <v>232</v>
      </c>
      <c r="K2588" t="s">
        <v>266</v>
      </c>
      <c r="L2588" t="n">
        <v>340</v>
      </c>
      <c r="M2588" t="n">
        <v>0.08</v>
      </c>
      <c r="N2588" t="n">
        <v>37.2</v>
      </c>
      <c r="O2588" t="s">
        <v>325</v>
      </c>
      <c r="P2588" t="s">
        <v>253</v>
      </c>
      <c r="Q2588" t="s">
        <v>253</v>
      </c>
      <c r="R2588" t="s">
        <v>233</v>
      </c>
      <c r="S2588" t="s">
        <v>229</v>
      </c>
      <c r="T2588" t="n">
        <v>5</v>
      </c>
    </row>
    <row r="2589" spans="1:20">
      <c r="A2589" s="1" t="n">
        <v>39386</v>
      </c>
      <c r="B2589" t="s">
        <v>325</v>
      </c>
      <c r="C2589" t="n">
        <v>2</v>
      </c>
      <c r="D2589" t="n">
        <v>20</v>
      </c>
      <c r="E2589" t="s">
        <v>52</v>
      </c>
      <c r="F2589" t="n">
        <v>3201</v>
      </c>
      <c r="G2589" t="s">
        <v>228</v>
      </c>
      <c r="H2589" t="s">
        <v>229</v>
      </c>
      <c r="I2589" t="n">
        <v>5</v>
      </c>
      <c r="J2589" t="n">
        <v>458</v>
      </c>
      <c r="K2589" t="s">
        <v>230</v>
      </c>
      <c r="L2589" t="n">
        <v>371</v>
      </c>
      <c r="M2589" t="n">
        <v>0.22</v>
      </c>
      <c r="N2589" t="n">
        <v>20</v>
      </c>
      <c r="O2589" t="s">
        <v>325</v>
      </c>
      <c r="P2589" t="s">
        <v>253</v>
      </c>
      <c r="Q2589" t="s">
        <v>253</v>
      </c>
      <c r="R2589" t="s">
        <v>233</v>
      </c>
      <c r="S2589" t="s">
        <v>229</v>
      </c>
      <c r="T2589" t="n">
        <v>5</v>
      </c>
    </row>
    <row r="2590" spans="1:20">
      <c r="A2590" s="1" t="n">
        <v>39386</v>
      </c>
      <c r="B2590" t="s">
        <v>325</v>
      </c>
      <c r="C2590" t="n">
        <v>1</v>
      </c>
      <c r="D2590" t="n">
        <v>20</v>
      </c>
      <c r="E2590" t="s">
        <v>52</v>
      </c>
      <c r="F2590" t="n">
        <v>3201</v>
      </c>
      <c r="G2590" t="s">
        <v>228</v>
      </c>
      <c r="H2590" t="s">
        <v>229</v>
      </c>
      <c r="I2590" t="n">
        <v>5</v>
      </c>
      <c r="J2590" t="n">
        <v>888</v>
      </c>
      <c r="K2590" t="s">
        <v>273</v>
      </c>
      <c r="L2590" t="n">
        <v>704</v>
      </c>
      <c r="M2590" t="n">
        <v>1.17</v>
      </c>
      <c r="N2590" t="n">
        <v>32.6</v>
      </c>
      <c r="O2590" t="s">
        <v>325</v>
      </c>
      <c r="P2590" t="s">
        <v>253</v>
      </c>
      <c r="Q2590" t="s">
        <v>253</v>
      </c>
      <c r="R2590" t="s">
        <v>233</v>
      </c>
      <c r="S2590" t="s">
        <v>229</v>
      </c>
      <c r="T2590" t="n">
        <v>5</v>
      </c>
    </row>
    <row r="2591" spans="1:20">
      <c r="A2591" s="1" t="n">
        <v>39386</v>
      </c>
      <c r="B2591" t="s">
        <v>325</v>
      </c>
      <c r="C2591" t="n">
        <v>4</v>
      </c>
      <c r="D2591" t="n">
        <v>20</v>
      </c>
      <c r="E2591" t="s">
        <v>52</v>
      </c>
      <c r="F2591" t="n">
        <v>3201</v>
      </c>
      <c r="G2591" t="s">
        <v>228</v>
      </c>
      <c r="H2591" t="s">
        <v>229</v>
      </c>
      <c r="I2591" t="n">
        <v>5</v>
      </c>
      <c r="J2591" t="n">
        <v>805</v>
      </c>
      <c r="K2591" t="s">
        <v>295</v>
      </c>
      <c r="L2591" t="n">
        <v>167</v>
      </c>
      <c r="M2591" t="n">
        <v>0.18</v>
      </c>
      <c r="N2591" t="n">
        <v>39.5</v>
      </c>
      <c r="O2591" t="s">
        <v>325</v>
      </c>
      <c r="P2591" t="s">
        <v>253</v>
      </c>
      <c r="Q2591" t="s">
        <v>253</v>
      </c>
      <c r="R2591" t="s">
        <v>233</v>
      </c>
      <c r="S2591" t="s">
        <v>229</v>
      </c>
      <c r="T2591" t="n">
        <v>5</v>
      </c>
    </row>
    <row r="2592" spans="1:20">
      <c r="A2592" s="1" t="n">
        <v>39416</v>
      </c>
      <c r="B2592" t="s">
        <v>361</v>
      </c>
      <c r="C2592" t="n">
        <v>1</v>
      </c>
      <c r="D2592" t="n">
        <v>141</v>
      </c>
      <c r="E2592" t="s">
        <v>54</v>
      </c>
      <c r="F2592" t="n">
        <v>3201</v>
      </c>
      <c r="G2592" t="s">
        <v>228</v>
      </c>
      <c r="H2592" t="s">
        <v>229</v>
      </c>
      <c r="I2592" t="n">
        <v>5</v>
      </c>
      <c r="J2592" t="n">
        <v>330</v>
      </c>
      <c r="K2592" t="s">
        <v>350</v>
      </c>
      <c r="L2592" t="n">
        <v>49</v>
      </c>
      <c r="M2592" t="n">
        <v>0</v>
      </c>
      <c r="N2592" t="n">
        <v>0</v>
      </c>
      <c r="O2592" t="s">
        <v>370</v>
      </c>
      <c r="P2592" t="s">
        <v>232</v>
      </c>
      <c r="Q2592" t="s">
        <v>232</v>
      </c>
      <c r="R2592" t="s">
        <v>233</v>
      </c>
      <c r="S2592" t="s">
        <v>229</v>
      </c>
      <c r="T2592" t="n">
        <v>5</v>
      </c>
    </row>
    <row r="2593" spans="1:20">
      <c r="A2593" s="1" t="n">
        <v>39416</v>
      </c>
      <c r="B2593" t="s">
        <v>361</v>
      </c>
      <c r="C2593" t="n">
        <v>2</v>
      </c>
      <c r="D2593" t="n">
        <v>141</v>
      </c>
      <c r="E2593" t="s">
        <v>54</v>
      </c>
      <c r="F2593" t="n">
        <v>3201</v>
      </c>
      <c r="G2593" t="s">
        <v>228</v>
      </c>
      <c r="H2593" t="s">
        <v>229</v>
      </c>
      <c r="I2593" t="n">
        <v>5</v>
      </c>
      <c r="J2593" t="n">
        <v>330</v>
      </c>
      <c r="K2593" t="s">
        <v>350</v>
      </c>
      <c r="L2593" t="n">
        <v>34</v>
      </c>
      <c r="M2593" t="n">
        <v>0</v>
      </c>
      <c r="N2593" t="n">
        <v>0</v>
      </c>
      <c r="O2593" t="s">
        <v>323</v>
      </c>
      <c r="P2593" t="s">
        <v>232</v>
      </c>
      <c r="Q2593" t="s">
        <v>232</v>
      </c>
      <c r="R2593" t="s">
        <v>233</v>
      </c>
      <c r="S2593" t="s">
        <v>229</v>
      </c>
      <c r="T2593" t="n">
        <v>5</v>
      </c>
    </row>
    <row r="2594" spans="1:20">
      <c r="A2594" s="1" t="n">
        <v>39416</v>
      </c>
      <c r="B2594" t="s">
        <v>323</v>
      </c>
      <c r="C2594" t="n">
        <v>23</v>
      </c>
      <c r="D2594" t="n">
        <v>20</v>
      </c>
      <c r="E2594" t="s">
        <v>52</v>
      </c>
      <c r="F2594" t="n">
        <v>3201</v>
      </c>
      <c r="G2594" t="s">
        <v>228</v>
      </c>
      <c r="H2594" t="s">
        <v>229</v>
      </c>
      <c r="I2594" t="n">
        <v>5</v>
      </c>
      <c r="J2594" t="n">
        <v>875</v>
      </c>
      <c r="K2594" t="s">
        <v>305</v>
      </c>
      <c r="L2594" t="n">
        <v>193</v>
      </c>
      <c r="M2594" t="n">
        <v>0.04</v>
      </c>
      <c r="N2594" t="n">
        <v>43.4</v>
      </c>
      <c r="O2594" t="s">
        <v>323</v>
      </c>
      <c r="P2594" t="s">
        <v>347</v>
      </c>
      <c r="Q2594" t="s">
        <v>347</v>
      </c>
      <c r="R2594" t="s">
        <v>233</v>
      </c>
      <c r="S2594" t="s">
        <v>229</v>
      </c>
      <c r="T2594" t="n">
        <v>5</v>
      </c>
    </row>
    <row r="2595" spans="1:20">
      <c r="A2595" s="1" t="n">
        <v>39416</v>
      </c>
      <c r="B2595" t="s">
        <v>323</v>
      </c>
      <c r="C2595" t="n">
        <v>24</v>
      </c>
      <c r="D2595" t="n">
        <v>20</v>
      </c>
      <c r="E2595" t="s">
        <v>52</v>
      </c>
      <c r="F2595" t="n">
        <v>3201</v>
      </c>
      <c r="G2595" t="s">
        <v>228</v>
      </c>
      <c r="H2595" t="s">
        <v>229</v>
      </c>
      <c r="I2595" t="n">
        <v>5</v>
      </c>
      <c r="J2595" t="n">
        <v>875</v>
      </c>
      <c r="K2595" t="s">
        <v>305</v>
      </c>
      <c r="L2595" t="n">
        <v>198</v>
      </c>
      <c r="M2595" t="n">
        <v>0.04</v>
      </c>
      <c r="N2595" t="n">
        <v>43</v>
      </c>
      <c r="O2595" t="s">
        <v>323</v>
      </c>
      <c r="P2595" t="s">
        <v>347</v>
      </c>
      <c r="Q2595" t="s">
        <v>347</v>
      </c>
      <c r="R2595" t="s">
        <v>233</v>
      </c>
      <c r="S2595" t="s">
        <v>229</v>
      </c>
      <c r="T2595" t="n">
        <v>5</v>
      </c>
    </row>
    <row r="2596" spans="1:20">
      <c r="A2596" s="1" t="n">
        <v>39416</v>
      </c>
      <c r="B2596" t="s">
        <v>323</v>
      </c>
      <c r="C2596" t="n">
        <v>25</v>
      </c>
      <c r="D2596" t="n">
        <v>20</v>
      </c>
      <c r="E2596" t="s">
        <v>52</v>
      </c>
      <c r="F2596" t="n">
        <v>3201</v>
      </c>
      <c r="G2596" t="s">
        <v>228</v>
      </c>
      <c r="H2596" t="s">
        <v>229</v>
      </c>
      <c r="I2596" t="n">
        <v>5</v>
      </c>
      <c r="J2596" t="n">
        <v>945</v>
      </c>
      <c r="K2596" t="s">
        <v>282</v>
      </c>
      <c r="L2596" t="n">
        <v>673</v>
      </c>
      <c r="M2596" t="n">
        <v>0.05</v>
      </c>
      <c r="N2596" t="n">
        <v>36.1</v>
      </c>
      <c r="O2596" t="s">
        <v>323</v>
      </c>
      <c r="P2596" t="s">
        <v>347</v>
      </c>
      <c r="Q2596" t="s">
        <v>347</v>
      </c>
      <c r="R2596" t="s">
        <v>233</v>
      </c>
      <c r="S2596" t="s">
        <v>229</v>
      </c>
      <c r="T2596" t="n">
        <v>5</v>
      </c>
    </row>
    <row r="2597" spans="1:20">
      <c r="A2597" s="1" t="n">
        <v>39416</v>
      </c>
      <c r="B2597" t="s">
        <v>323</v>
      </c>
      <c r="C2597" t="n">
        <v>26</v>
      </c>
      <c r="D2597" t="n">
        <v>20</v>
      </c>
      <c r="E2597" t="s">
        <v>52</v>
      </c>
      <c r="F2597" t="n">
        <v>3201</v>
      </c>
      <c r="G2597" t="s">
        <v>228</v>
      </c>
      <c r="H2597" t="s">
        <v>229</v>
      </c>
      <c r="I2597" t="n">
        <v>5</v>
      </c>
      <c r="J2597" t="n">
        <v>945</v>
      </c>
      <c r="K2597" t="s">
        <v>282</v>
      </c>
      <c r="L2597" t="n">
        <v>443</v>
      </c>
      <c r="M2597" t="n">
        <v>0.05</v>
      </c>
      <c r="N2597" t="n">
        <v>36.3</v>
      </c>
      <c r="O2597" t="s">
        <v>323</v>
      </c>
      <c r="P2597" t="s">
        <v>347</v>
      </c>
      <c r="Q2597" t="s">
        <v>347</v>
      </c>
      <c r="R2597" t="s">
        <v>233</v>
      </c>
      <c r="S2597" t="s">
        <v>229</v>
      </c>
      <c r="T2597" t="n">
        <v>5</v>
      </c>
    </row>
    <row r="2598" spans="1:20">
      <c r="A2598" s="1" t="n">
        <v>39416</v>
      </c>
      <c r="B2598" t="s">
        <v>323</v>
      </c>
      <c r="C2598" t="n">
        <v>27</v>
      </c>
      <c r="D2598" t="n">
        <v>20</v>
      </c>
      <c r="E2598" t="s">
        <v>52</v>
      </c>
      <c r="F2598" t="n">
        <v>3201</v>
      </c>
      <c r="G2598" t="s">
        <v>228</v>
      </c>
      <c r="H2598" t="s">
        <v>229</v>
      </c>
      <c r="I2598" t="n">
        <v>5</v>
      </c>
      <c r="J2598" t="n">
        <v>945</v>
      </c>
      <c r="K2598" t="s">
        <v>282</v>
      </c>
      <c r="L2598" t="n">
        <v>428</v>
      </c>
      <c r="M2598" t="n">
        <v>0.05</v>
      </c>
      <c r="N2598" t="n">
        <v>36.2</v>
      </c>
      <c r="O2598" t="s">
        <v>323</v>
      </c>
      <c r="P2598" t="s">
        <v>347</v>
      </c>
      <c r="Q2598" t="s">
        <v>347</v>
      </c>
      <c r="R2598" t="s">
        <v>233</v>
      </c>
      <c r="S2598" t="s">
        <v>229</v>
      </c>
      <c r="T2598" t="n">
        <v>5</v>
      </c>
    </row>
    <row r="2599" spans="1:20">
      <c r="A2599" s="1" t="n">
        <v>39416</v>
      </c>
      <c r="B2599" t="s">
        <v>326</v>
      </c>
      <c r="C2599" t="n">
        <v>1</v>
      </c>
      <c r="D2599" t="n">
        <v>215</v>
      </c>
      <c r="E2599" t="s">
        <v>234</v>
      </c>
      <c r="F2599" t="n">
        <v>3201</v>
      </c>
      <c r="G2599" t="s">
        <v>228</v>
      </c>
      <c r="H2599" t="s">
        <v>229</v>
      </c>
      <c r="I2599" t="n">
        <v>5</v>
      </c>
      <c r="K2599" t="s">
        <v>338</v>
      </c>
      <c r="L2599" t="n">
        <v>200</v>
      </c>
      <c r="M2599" t="n">
        <v>0</v>
      </c>
      <c r="N2599" t="n">
        <v>0</v>
      </c>
    </row>
    <row r="2600" spans="1:20">
      <c r="A2600" s="1" t="n">
        <v>39416</v>
      </c>
      <c r="B2600" t="s">
        <v>325</v>
      </c>
      <c r="C2600" t="n">
        <v>1</v>
      </c>
      <c r="D2600" t="n">
        <v>20</v>
      </c>
      <c r="E2600" t="s">
        <v>52</v>
      </c>
      <c r="F2600" t="n">
        <v>3201</v>
      </c>
      <c r="G2600" t="s">
        <v>228</v>
      </c>
      <c r="H2600" t="s">
        <v>229</v>
      </c>
      <c r="I2600" t="n">
        <v>5</v>
      </c>
      <c r="J2600" t="n">
        <v>785</v>
      </c>
      <c r="K2600" t="s">
        <v>259</v>
      </c>
      <c r="L2600" t="n">
        <v>448</v>
      </c>
      <c r="M2600" t="n">
        <v>1.04</v>
      </c>
      <c r="N2600" t="n">
        <v>39.1</v>
      </c>
      <c r="O2600" t="s">
        <v>325</v>
      </c>
      <c r="P2600" t="s">
        <v>253</v>
      </c>
      <c r="Q2600" t="s">
        <v>253</v>
      </c>
      <c r="R2600" t="s">
        <v>233</v>
      </c>
      <c r="S2600" t="s">
        <v>229</v>
      </c>
      <c r="T2600" t="n">
        <v>5</v>
      </c>
    </row>
    <row r="2601" spans="1:20">
      <c r="A2601" s="1" t="n">
        <v>39416</v>
      </c>
      <c r="B2601" t="s">
        <v>325</v>
      </c>
      <c r="C2601" t="n">
        <v>5</v>
      </c>
      <c r="D2601" t="n">
        <v>20</v>
      </c>
      <c r="E2601" t="s">
        <v>52</v>
      </c>
      <c r="F2601" t="n">
        <v>3201</v>
      </c>
      <c r="G2601" t="s">
        <v>228</v>
      </c>
      <c r="H2601" t="s">
        <v>229</v>
      </c>
      <c r="I2601" t="n">
        <v>5</v>
      </c>
      <c r="J2601" t="n">
        <v>785</v>
      </c>
      <c r="K2601" t="s">
        <v>259</v>
      </c>
      <c r="L2601" t="n">
        <v>439</v>
      </c>
      <c r="M2601" t="n">
        <v>1.11</v>
      </c>
      <c r="N2601" t="n">
        <v>39</v>
      </c>
      <c r="O2601" t="s">
        <v>325</v>
      </c>
      <c r="P2601" t="s">
        <v>253</v>
      </c>
      <c r="Q2601" t="s">
        <v>253</v>
      </c>
      <c r="R2601" t="s">
        <v>233</v>
      </c>
      <c r="S2601" t="s">
        <v>229</v>
      </c>
      <c r="T2601" t="n">
        <v>5</v>
      </c>
    </row>
    <row r="2602" spans="1:20">
      <c r="A2602" s="1" t="n">
        <v>39416</v>
      </c>
      <c r="B2602" t="s">
        <v>325</v>
      </c>
      <c r="C2602" t="n">
        <v>2</v>
      </c>
      <c r="D2602" t="n">
        <v>20</v>
      </c>
      <c r="E2602" t="s">
        <v>52</v>
      </c>
      <c r="F2602" t="n">
        <v>3201</v>
      </c>
      <c r="G2602" t="s">
        <v>228</v>
      </c>
      <c r="H2602" t="s">
        <v>229</v>
      </c>
      <c r="I2602" t="n">
        <v>5</v>
      </c>
      <c r="J2602" t="n">
        <v>150</v>
      </c>
      <c r="K2602" t="s">
        <v>269</v>
      </c>
      <c r="L2602" t="n">
        <v>319</v>
      </c>
      <c r="M2602" t="n">
        <v>0.18</v>
      </c>
      <c r="N2602" t="n">
        <v>23.7</v>
      </c>
      <c r="O2602" t="s">
        <v>325</v>
      </c>
      <c r="P2602" t="s">
        <v>253</v>
      </c>
      <c r="Q2602" t="s">
        <v>253</v>
      </c>
      <c r="R2602" t="s">
        <v>233</v>
      </c>
      <c r="S2602" t="s">
        <v>229</v>
      </c>
      <c r="T2602" t="n">
        <v>5</v>
      </c>
    </row>
    <row r="2603" spans="1:20">
      <c r="A2603" s="1" t="n">
        <v>39416</v>
      </c>
      <c r="B2603" t="s">
        <v>325</v>
      </c>
      <c r="C2603" t="n">
        <v>3</v>
      </c>
      <c r="D2603" t="n">
        <v>20</v>
      </c>
      <c r="E2603" t="s">
        <v>52</v>
      </c>
      <c r="F2603" t="n">
        <v>3201</v>
      </c>
      <c r="G2603" t="s">
        <v>228</v>
      </c>
      <c r="H2603" t="s">
        <v>229</v>
      </c>
      <c r="I2603" t="n">
        <v>5</v>
      </c>
      <c r="J2603" t="n">
        <v>888</v>
      </c>
      <c r="K2603" t="s">
        <v>273</v>
      </c>
      <c r="L2603" t="n">
        <v>373</v>
      </c>
      <c r="M2603" t="n">
        <v>1.15</v>
      </c>
      <c r="N2603" t="n">
        <v>33.3</v>
      </c>
      <c r="O2603" t="s">
        <v>325</v>
      </c>
      <c r="P2603" t="s">
        <v>253</v>
      </c>
      <c r="Q2603" t="s">
        <v>253</v>
      </c>
      <c r="R2603" t="s">
        <v>233</v>
      </c>
      <c r="S2603" t="s">
        <v>229</v>
      </c>
      <c r="T2603" t="n">
        <v>5</v>
      </c>
    </row>
    <row r="2604" spans="1:20">
      <c r="A2604" s="1" t="n">
        <v>39416</v>
      </c>
      <c r="B2604" t="s">
        <v>325</v>
      </c>
      <c r="C2604" t="n">
        <v>4</v>
      </c>
      <c r="D2604" t="n">
        <v>20</v>
      </c>
      <c r="E2604" t="s">
        <v>52</v>
      </c>
      <c r="F2604" t="n">
        <v>3201</v>
      </c>
      <c r="G2604" t="s">
        <v>228</v>
      </c>
      <c r="H2604" t="s">
        <v>229</v>
      </c>
      <c r="I2604" t="n">
        <v>5</v>
      </c>
      <c r="J2604" t="n">
        <v>685</v>
      </c>
      <c r="K2604" t="s">
        <v>321</v>
      </c>
      <c r="L2604" t="n">
        <v>390</v>
      </c>
      <c r="M2604" t="n">
        <v>0.28</v>
      </c>
      <c r="N2604" t="n">
        <v>37.6</v>
      </c>
      <c r="O2604" t="s">
        <v>325</v>
      </c>
      <c r="P2604" t="s">
        <v>253</v>
      </c>
      <c r="Q2604" t="s">
        <v>253</v>
      </c>
      <c r="R2604" t="s">
        <v>233</v>
      </c>
      <c r="S2604" t="s">
        <v>229</v>
      </c>
      <c r="T2604" t="n">
        <v>5</v>
      </c>
    </row>
    <row r="2605" spans="1:20">
      <c r="A2605" s="1" t="n">
        <v>39447</v>
      </c>
      <c r="B2605" t="s">
        <v>323</v>
      </c>
      <c r="C2605" t="n">
        <v>17</v>
      </c>
      <c r="D2605" t="n">
        <v>20</v>
      </c>
      <c r="E2605" t="s">
        <v>52</v>
      </c>
      <c r="F2605" t="n">
        <v>3201</v>
      </c>
      <c r="G2605" t="s">
        <v>228</v>
      </c>
      <c r="H2605" t="s">
        <v>229</v>
      </c>
      <c r="I2605" t="n">
        <v>5</v>
      </c>
      <c r="J2605" t="n">
        <v>875</v>
      </c>
      <c r="K2605" t="s">
        <v>305</v>
      </c>
      <c r="L2605" t="n">
        <v>298</v>
      </c>
      <c r="M2605" t="n">
        <v>0.04</v>
      </c>
      <c r="N2605" t="n">
        <v>42.5</v>
      </c>
      <c r="O2605" t="s">
        <v>323</v>
      </c>
      <c r="P2605" t="s">
        <v>347</v>
      </c>
      <c r="Q2605" t="s">
        <v>347</v>
      </c>
      <c r="R2605" t="s">
        <v>233</v>
      </c>
      <c r="S2605" t="s">
        <v>229</v>
      </c>
      <c r="T2605" t="n">
        <v>5</v>
      </c>
    </row>
    <row r="2606" spans="1:20">
      <c r="A2606" s="1" t="n">
        <v>39447</v>
      </c>
      <c r="B2606" t="s">
        <v>323</v>
      </c>
      <c r="C2606" t="n">
        <v>18</v>
      </c>
      <c r="D2606" t="n">
        <v>20</v>
      </c>
      <c r="E2606" t="s">
        <v>52</v>
      </c>
      <c r="F2606" t="n">
        <v>3201</v>
      </c>
      <c r="G2606" t="s">
        <v>228</v>
      </c>
      <c r="H2606" t="s">
        <v>229</v>
      </c>
      <c r="I2606" t="n">
        <v>5</v>
      </c>
      <c r="J2606" t="n">
        <v>875</v>
      </c>
      <c r="K2606" t="s">
        <v>305</v>
      </c>
      <c r="L2606" t="n">
        <v>99</v>
      </c>
      <c r="M2606" t="n">
        <v>0.04</v>
      </c>
      <c r="N2606" t="n">
        <v>43.8</v>
      </c>
      <c r="O2606" t="s">
        <v>323</v>
      </c>
      <c r="P2606" t="s">
        <v>347</v>
      </c>
      <c r="Q2606" t="s">
        <v>347</v>
      </c>
      <c r="R2606" t="s">
        <v>233</v>
      </c>
      <c r="S2606" t="s">
        <v>229</v>
      </c>
      <c r="T2606" t="n">
        <v>5</v>
      </c>
    </row>
    <row r="2607" spans="1:20">
      <c r="A2607" s="1" t="n">
        <v>39447</v>
      </c>
      <c r="B2607" t="s">
        <v>323</v>
      </c>
      <c r="C2607" t="n">
        <v>19</v>
      </c>
      <c r="D2607" t="n">
        <v>20</v>
      </c>
      <c r="E2607" t="s">
        <v>52</v>
      </c>
      <c r="F2607" t="n">
        <v>3201</v>
      </c>
      <c r="G2607" t="s">
        <v>228</v>
      </c>
      <c r="H2607" t="s">
        <v>229</v>
      </c>
      <c r="I2607" t="n">
        <v>5</v>
      </c>
      <c r="J2607" t="n">
        <v>945</v>
      </c>
      <c r="K2607" t="s">
        <v>282</v>
      </c>
      <c r="L2607" t="n">
        <v>363</v>
      </c>
      <c r="M2607" t="n">
        <v>0.08</v>
      </c>
      <c r="N2607" t="n">
        <v>36.7</v>
      </c>
      <c r="O2607" t="s">
        <v>323</v>
      </c>
      <c r="P2607" t="s">
        <v>347</v>
      </c>
      <c r="Q2607" t="s">
        <v>347</v>
      </c>
      <c r="R2607" t="s">
        <v>233</v>
      </c>
      <c r="S2607" t="s">
        <v>229</v>
      </c>
      <c r="T2607" t="n">
        <v>5</v>
      </c>
    </row>
    <row r="2608" spans="1:20">
      <c r="A2608" s="1" t="n">
        <v>39447</v>
      </c>
      <c r="B2608" t="s">
        <v>323</v>
      </c>
      <c r="C2608" t="n">
        <v>20</v>
      </c>
      <c r="D2608" t="n">
        <v>20</v>
      </c>
      <c r="E2608" t="s">
        <v>52</v>
      </c>
      <c r="F2608" t="n">
        <v>3201</v>
      </c>
      <c r="G2608" t="s">
        <v>228</v>
      </c>
      <c r="H2608" t="s">
        <v>229</v>
      </c>
      <c r="I2608" t="n">
        <v>5</v>
      </c>
      <c r="J2608" t="n">
        <v>945</v>
      </c>
      <c r="K2608" t="s">
        <v>282</v>
      </c>
      <c r="L2608" t="n">
        <v>324</v>
      </c>
      <c r="M2608" t="n">
        <v>0.67</v>
      </c>
      <c r="N2608" t="n">
        <v>36</v>
      </c>
      <c r="O2608" t="s">
        <v>323</v>
      </c>
      <c r="P2608" t="s">
        <v>347</v>
      </c>
      <c r="Q2608" t="s">
        <v>347</v>
      </c>
      <c r="R2608" t="s">
        <v>233</v>
      </c>
      <c r="S2608" t="s">
        <v>229</v>
      </c>
      <c r="T2608" t="n">
        <v>5</v>
      </c>
    </row>
    <row r="2609" spans="1:20">
      <c r="A2609" s="1" t="n">
        <v>39447</v>
      </c>
      <c r="B2609" t="s">
        <v>323</v>
      </c>
      <c r="C2609" t="n">
        <v>21</v>
      </c>
      <c r="D2609" t="n">
        <v>20</v>
      </c>
      <c r="E2609" t="s">
        <v>52</v>
      </c>
      <c r="F2609" t="n">
        <v>3201</v>
      </c>
      <c r="G2609" t="s">
        <v>228</v>
      </c>
      <c r="H2609" t="s">
        <v>229</v>
      </c>
      <c r="I2609" t="n">
        <v>5</v>
      </c>
      <c r="J2609" t="n">
        <v>945</v>
      </c>
      <c r="K2609" t="s">
        <v>282</v>
      </c>
      <c r="L2609" t="n">
        <v>198</v>
      </c>
      <c r="M2609" t="n">
        <v>0.67</v>
      </c>
      <c r="N2609" t="n">
        <v>36.2</v>
      </c>
      <c r="O2609" t="s">
        <v>323</v>
      </c>
      <c r="P2609" t="s">
        <v>347</v>
      </c>
      <c r="Q2609" t="s">
        <v>347</v>
      </c>
      <c r="R2609" t="s">
        <v>233</v>
      </c>
      <c r="S2609" t="s">
        <v>229</v>
      </c>
      <c r="T2609" t="n">
        <v>5</v>
      </c>
    </row>
    <row r="2610" spans="1:20">
      <c r="A2610" s="1" t="n">
        <v>39447</v>
      </c>
      <c r="B2610" t="s">
        <v>341</v>
      </c>
      <c r="C2610" t="n">
        <v>1</v>
      </c>
      <c r="D2610" t="n">
        <v>231</v>
      </c>
      <c r="E2610" t="s">
        <v>342</v>
      </c>
      <c r="F2610" t="n">
        <v>3202</v>
      </c>
      <c r="G2610" t="s">
        <v>275</v>
      </c>
      <c r="H2610" t="s">
        <v>229</v>
      </c>
      <c r="I2610" t="n">
        <v>5</v>
      </c>
      <c r="J2610" t="n">
        <v>785</v>
      </c>
      <c r="K2610" t="s">
        <v>259</v>
      </c>
      <c r="L2610" t="n">
        <v>20</v>
      </c>
      <c r="M2610" t="n">
        <v>0</v>
      </c>
      <c r="N2610" t="n">
        <v>0</v>
      </c>
    </row>
    <row r="2611" spans="1:20">
      <c r="A2611" s="1" t="n">
        <v>39447</v>
      </c>
      <c r="B2611" t="s">
        <v>341</v>
      </c>
      <c r="C2611" t="n">
        <v>2</v>
      </c>
      <c r="D2611" t="n">
        <v>231</v>
      </c>
      <c r="E2611" t="s">
        <v>342</v>
      </c>
      <c r="F2611" t="n">
        <v>3203</v>
      </c>
      <c r="G2611" t="s">
        <v>343</v>
      </c>
      <c r="H2611" t="s">
        <v>229</v>
      </c>
      <c r="I2611" t="n">
        <v>5</v>
      </c>
      <c r="J2611" t="n">
        <v>785</v>
      </c>
      <c r="K2611" t="s">
        <v>259</v>
      </c>
      <c r="L2611" t="n">
        <v>14</v>
      </c>
      <c r="M2611" t="n">
        <v>0</v>
      </c>
      <c r="N2611" t="n">
        <v>0</v>
      </c>
    </row>
    <row r="2612" spans="1:20">
      <c r="A2612" s="1" t="n">
        <v>39447</v>
      </c>
      <c r="B2612" t="s">
        <v>341</v>
      </c>
      <c r="C2612" t="n">
        <v>3</v>
      </c>
      <c r="D2612" t="n">
        <v>231</v>
      </c>
      <c r="E2612" t="s">
        <v>342</v>
      </c>
      <c r="F2612" t="n">
        <v>3204</v>
      </c>
      <c r="G2612" t="s">
        <v>344</v>
      </c>
      <c r="H2612" t="s">
        <v>229</v>
      </c>
      <c r="I2612" t="n">
        <v>5</v>
      </c>
      <c r="J2612" t="n">
        <v>785</v>
      </c>
      <c r="K2612" t="s">
        <v>259</v>
      </c>
      <c r="L2612" t="n">
        <v>11</v>
      </c>
      <c r="M2612" t="n">
        <v>0</v>
      </c>
      <c r="N2612" t="n">
        <v>0</v>
      </c>
    </row>
    <row r="2613" spans="1:20">
      <c r="A2613" s="1" t="n">
        <v>39447</v>
      </c>
      <c r="B2613" t="s">
        <v>326</v>
      </c>
      <c r="C2613" t="n">
        <v>1</v>
      </c>
      <c r="D2613" t="n">
        <v>215</v>
      </c>
      <c r="E2613" t="s">
        <v>234</v>
      </c>
      <c r="F2613" t="n">
        <v>3201</v>
      </c>
      <c r="G2613" t="s">
        <v>228</v>
      </c>
      <c r="H2613" t="s">
        <v>229</v>
      </c>
      <c r="I2613" t="n">
        <v>5</v>
      </c>
      <c r="K2613" t="s">
        <v>338</v>
      </c>
      <c r="L2613" t="n">
        <v>333</v>
      </c>
      <c r="M2613" t="n">
        <v>0</v>
      </c>
      <c r="N2613" t="n">
        <v>0</v>
      </c>
    </row>
    <row r="2614" spans="1:20">
      <c r="A2614" s="1" t="n">
        <v>39447</v>
      </c>
      <c r="B2614" t="s">
        <v>325</v>
      </c>
      <c r="C2614" t="n">
        <v>2</v>
      </c>
      <c r="D2614" t="n">
        <v>20</v>
      </c>
      <c r="E2614" t="s">
        <v>52</v>
      </c>
      <c r="F2614" t="n">
        <v>3201</v>
      </c>
      <c r="G2614" t="s">
        <v>228</v>
      </c>
      <c r="H2614" t="s">
        <v>229</v>
      </c>
      <c r="I2614" t="n">
        <v>5</v>
      </c>
      <c r="J2614" t="n">
        <v>550</v>
      </c>
      <c r="K2614" t="s">
        <v>346</v>
      </c>
      <c r="L2614" t="n">
        <v>1048</v>
      </c>
      <c r="M2614" t="n">
        <v>0.15</v>
      </c>
      <c r="N2614" t="n">
        <v>36.2</v>
      </c>
      <c r="O2614" t="s">
        <v>325</v>
      </c>
      <c r="P2614" t="s">
        <v>253</v>
      </c>
      <c r="Q2614" t="s">
        <v>253</v>
      </c>
      <c r="R2614" t="s">
        <v>233</v>
      </c>
      <c r="S2614" t="s">
        <v>229</v>
      </c>
      <c r="T2614" t="n">
        <v>5</v>
      </c>
    </row>
    <row r="2615" spans="1:20">
      <c r="A2615" s="1" t="n">
        <v>39447</v>
      </c>
      <c r="B2615" t="s">
        <v>325</v>
      </c>
      <c r="C2615" t="n">
        <v>1</v>
      </c>
      <c r="D2615" t="n">
        <v>20</v>
      </c>
      <c r="E2615" t="s">
        <v>52</v>
      </c>
      <c r="F2615" t="n">
        <v>3201</v>
      </c>
      <c r="G2615" t="s">
        <v>228</v>
      </c>
      <c r="H2615" t="s">
        <v>229</v>
      </c>
      <c r="I2615" t="n">
        <v>5</v>
      </c>
      <c r="J2615" t="n">
        <v>785</v>
      </c>
      <c r="K2615" t="s">
        <v>259</v>
      </c>
      <c r="L2615" t="n">
        <v>269</v>
      </c>
      <c r="M2615" t="n">
        <v>1.11</v>
      </c>
      <c r="N2615" t="n">
        <v>39</v>
      </c>
      <c r="O2615" t="s">
        <v>325</v>
      </c>
      <c r="P2615" t="s">
        <v>253</v>
      </c>
      <c r="Q2615" t="s">
        <v>253</v>
      </c>
      <c r="R2615" t="s">
        <v>233</v>
      </c>
      <c r="S2615" t="s">
        <v>229</v>
      </c>
      <c r="T2615" t="n">
        <v>5</v>
      </c>
    </row>
    <row r="2616" spans="1:20">
      <c r="A2616" s="1" t="n">
        <v>39447</v>
      </c>
      <c r="B2616" t="s">
        <v>325</v>
      </c>
      <c r="C2616" t="n">
        <v>3</v>
      </c>
      <c r="D2616" t="n">
        <v>20</v>
      </c>
      <c r="E2616" t="s">
        <v>52</v>
      </c>
      <c r="F2616" t="n">
        <v>3201</v>
      </c>
      <c r="G2616" t="s">
        <v>228</v>
      </c>
      <c r="H2616" t="s">
        <v>229</v>
      </c>
      <c r="I2616" t="n">
        <v>5</v>
      </c>
      <c r="J2616" t="n">
        <v>785</v>
      </c>
      <c r="K2616" t="s">
        <v>259</v>
      </c>
      <c r="L2616" t="n">
        <v>616</v>
      </c>
      <c r="M2616" t="n">
        <v>1.16</v>
      </c>
      <c r="N2616" t="n">
        <v>39</v>
      </c>
      <c r="O2616" t="s">
        <v>325</v>
      </c>
      <c r="P2616" t="s">
        <v>253</v>
      </c>
      <c r="Q2616" t="s">
        <v>253</v>
      </c>
      <c r="R2616" t="s">
        <v>233</v>
      </c>
      <c r="S2616" t="s">
        <v>229</v>
      </c>
      <c r="T2616" t="n">
        <v>5</v>
      </c>
    </row>
    <row r="2617" spans="1:20">
      <c r="A2617" s="1" t="n">
        <v>39447</v>
      </c>
      <c r="B2617" t="s">
        <v>368</v>
      </c>
      <c r="C2617" t="n">
        <v>16</v>
      </c>
      <c r="D2617" t="n">
        <v>215</v>
      </c>
      <c r="E2617" t="s">
        <v>234</v>
      </c>
      <c r="F2617" t="n">
        <v>3202</v>
      </c>
      <c r="G2617" t="s">
        <v>275</v>
      </c>
      <c r="H2617" t="s">
        <v>229</v>
      </c>
      <c r="I2617" t="n">
        <v>5</v>
      </c>
      <c r="K2617" t="s">
        <v>338</v>
      </c>
      <c r="L2617" t="n">
        <v>330</v>
      </c>
      <c r="M2617" t="n">
        <v>0</v>
      </c>
      <c r="N2617" t="n">
        <v>0</v>
      </c>
    </row>
    <row r="2618" spans="1:20">
      <c r="A2618" s="1" t="n">
        <v>39478</v>
      </c>
      <c r="B2618" t="s">
        <v>323</v>
      </c>
      <c r="C2618" t="n">
        <v>40</v>
      </c>
      <c r="D2618" t="n">
        <v>20</v>
      </c>
      <c r="E2618" t="s">
        <v>52</v>
      </c>
      <c r="F2618" t="n">
        <v>3201</v>
      </c>
      <c r="G2618" t="s">
        <v>228</v>
      </c>
      <c r="H2618" t="s">
        <v>229</v>
      </c>
      <c r="I2618" t="n">
        <v>5</v>
      </c>
      <c r="J2618" t="n">
        <v>458</v>
      </c>
      <c r="K2618" t="s">
        <v>230</v>
      </c>
      <c r="L2618" t="n">
        <v>195</v>
      </c>
      <c r="M2618" t="n">
        <v>0.02</v>
      </c>
      <c r="N2618" t="n">
        <v>51.2</v>
      </c>
      <c r="O2618" t="s">
        <v>323</v>
      </c>
      <c r="P2618" t="s">
        <v>347</v>
      </c>
      <c r="Q2618" t="s">
        <v>347</v>
      </c>
      <c r="R2618" t="s">
        <v>233</v>
      </c>
      <c r="S2618" t="s">
        <v>229</v>
      </c>
      <c r="T2618" t="n">
        <v>5</v>
      </c>
    </row>
    <row r="2619" spans="1:20">
      <c r="A2619" s="1" t="n">
        <v>39478</v>
      </c>
      <c r="B2619" t="s">
        <v>323</v>
      </c>
      <c r="C2619" t="n">
        <v>41</v>
      </c>
      <c r="D2619" t="n">
        <v>20</v>
      </c>
      <c r="E2619" t="s">
        <v>52</v>
      </c>
      <c r="F2619" t="n">
        <v>3201</v>
      </c>
      <c r="G2619" t="s">
        <v>228</v>
      </c>
      <c r="H2619" t="s">
        <v>229</v>
      </c>
      <c r="I2619" t="n">
        <v>5</v>
      </c>
      <c r="J2619" t="n">
        <v>458</v>
      </c>
      <c r="K2619" t="s">
        <v>230</v>
      </c>
      <c r="L2619" t="n">
        <v>254</v>
      </c>
      <c r="M2619" t="n">
        <v>0.02</v>
      </c>
      <c r="N2619" t="n">
        <v>52</v>
      </c>
      <c r="O2619" t="s">
        <v>323</v>
      </c>
      <c r="P2619" t="s">
        <v>347</v>
      </c>
      <c r="Q2619" t="s">
        <v>347</v>
      </c>
      <c r="R2619" t="s">
        <v>233</v>
      </c>
      <c r="S2619" t="s">
        <v>229</v>
      </c>
      <c r="T2619" t="n">
        <v>5</v>
      </c>
    </row>
    <row r="2620" spans="1:20">
      <c r="A2620" s="1" t="n">
        <v>39478</v>
      </c>
      <c r="B2620" t="s">
        <v>323</v>
      </c>
      <c r="C2620" t="n">
        <v>42</v>
      </c>
      <c r="D2620" t="n">
        <v>20</v>
      </c>
      <c r="E2620" t="s">
        <v>52</v>
      </c>
      <c r="F2620" t="n">
        <v>3201</v>
      </c>
      <c r="G2620" t="s">
        <v>228</v>
      </c>
      <c r="H2620" t="s">
        <v>229</v>
      </c>
      <c r="I2620" t="n">
        <v>5</v>
      </c>
      <c r="J2620" t="n">
        <v>280</v>
      </c>
      <c r="K2620" t="s">
        <v>251</v>
      </c>
      <c r="L2620" t="n">
        <v>150</v>
      </c>
      <c r="M2620" t="n">
        <v>0.25</v>
      </c>
      <c r="N2620" t="n">
        <v>25</v>
      </c>
      <c r="O2620" t="s">
        <v>323</v>
      </c>
      <c r="P2620" t="s">
        <v>347</v>
      </c>
      <c r="Q2620" t="s">
        <v>347</v>
      </c>
      <c r="R2620" t="s">
        <v>233</v>
      </c>
      <c r="S2620" t="s">
        <v>229</v>
      </c>
      <c r="T2620" t="n">
        <v>5</v>
      </c>
    </row>
    <row r="2621" spans="1:20">
      <c r="A2621" s="1" t="n">
        <v>39478</v>
      </c>
      <c r="B2621" t="s">
        <v>323</v>
      </c>
      <c r="C2621" t="n">
        <v>43</v>
      </c>
      <c r="D2621" t="n">
        <v>20</v>
      </c>
      <c r="E2621" t="s">
        <v>52</v>
      </c>
      <c r="F2621" t="n">
        <v>3201</v>
      </c>
      <c r="G2621" t="s">
        <v>228</v>
      </c>
      <c r="H2621" t="s">
        <v>229</v>
      </c>
      <c r="I2621" t="n">
        <v>5</v>
      </c>
      <c r="J2621" t="n">
        <v>945</v>
      </c>
      <c r="K2621" t="s">
        <v>282</v>
      </c>
      <c r="L2621" t="n">
        <v>190</v>
      </c>
      <c r="M2621" t="n">
        <v>0.67</v>
      </c>
      <c r="N2621" t="n">
        <v>36</v>
      </c>
      <c r="O2621" t="s">
        <v>323</v>
      </c>
      <c r="P2621" t="s">
        <v>347</v>
      </c>
      <c r="Q2621" t="s">
        <v>347</v>
      </c>
      <c r="R2621" t="s">
        <v>233</v>
      </c>
      <c r="S2621" t="s">
        <v>229</v>
      </c>
      <c r="T2621" t="n">
        <v>5</v>
      </c>
    </row>
    <row r="2622" spans="1:20">
      <c r="A2622" s="1" t="n">
        <v>39478</v>
      </c>
      <c r="B2622" t="s">
        <v>323</v>
      </c>
      <c r="C2622" t="n">
        <v>44</v>
      </c>
      <c r="D2622" t="n">
        <v>20</v>
      </c>
      <c r="E2622" t="s">
        <v>52</v>
      </c>
      <c r="F2622" t="n">
        <v>3201</v>
      </c>
      <c r="G2622" t="s">
        <v>228</v>
      </c>
      <c r="H2622" t="s">
        <v>229</v>
      </c>
      <c r="I2622" t="n">
        <v>5</v>
      </c>
      <c r="J2622" t="n">
        <v>945</v>
      </c>
      <c r="K2622" t="s">
        <v>282</v>
      </c>
      <c r="L2622" t="n">
        <v>341</v>
      </c>
      <c r="M2622" t="n">
        <v>0.67</v>
      </c>
      <c r="N2622" t="n">
        <v>36.2</v>
      </c>
      <c r="O2622" t="s">
        <v>323</v>
      </c>
      <c r="P2622" t="s">
        <v>347</v>
      </c>
      <c r="Q2622" t="s">
        <v>347</v>
      </c>
      <c r="R2622" t="s">
        <v>233</v>
      </c>
      <c r="S2622" t="s">
        <v>229</v>
      </c>
      <c r="T2622" t="n">
        <v>5</v>
      </c>
    </row>
    <row r="2623" spans="1:20">
      <c r="A2623" s="1" t="n">
        <v>39478</v>
      </c>
      <c r="B2623" t="s">
        <v>326</v>
      </c>
      <c r="C2623" t="n">
        <v>1</v>
      </c>
      <c r="D2623" t="n">
        <v>215</v>
      </c>
      <c r="E2623" t="s">
        <v>234</v>
      </c>
      <c r="F2623" t="n">
        <v>3201</v>
      </c>
      <c r="G2623" t="s">
        <v>228</v>
      </c>
      <c r="H2623" t="s">
        <v>229</v>
      </c>
      <c r="I2623" t="n">
        <v>5</v>
      </c>
      <c r="J2623" t="n">
        <v>515</v>
      </c>
      <c r="K2623" t="s">
        <v>338</v>
      </c>
      <c r="L2623" t="n">
        <v>251</v>
      </c>
      <c r="M2623" t="n">
        <v>0</v>
      </c>
      <c r="N2623" t="n">
        <v>0</v>
      </c>
    </row>
    <row r="2624" spans="1:20">
      <c r="A2624" s="1" t="n">
        <v>39478</v>
      </c>
      <c r="B2624" t="s">
        <v>326</v>
      </c>
      <c r="C2624" t="n">
        <v>2</v>
      </c>
      <c r="D2624" t="n">
        <v>215</v>
      </c>
      <c r="E2624" t="s">
        <v>234</v>
      </c>
      <c r="F2624" t="n">
        <v>3201</v>
      </c>
      <c r="G2624" t="s">
        <v>228</v>
      </c>
      <c r="H2624" t="s">
        <v>229</v>
      </c>
      <c r="I2624" t="n">
        <v>5</v>
      </c>
      <c r="J2624" t="n">
        <v>515</v>
      </c>
      <c r="K2624" t="s">
        <v>338</v>
      </c>
      <c r="L2624" t="n">
        <v>314</v>
      </c>
      <c r="M2624" t="n">
        <v>0</v>
      </c>
      <c r="N2624" t="n">
        <v>0</v>
      </c>
    </row>
    <row r="2625" spans="1:20">
      <c r="A2625" s="1" t="n">
        <v>39478</v>
      </c>
      <c r="B2625" t="s">
        <v>325</v>
      </c>
      <c r="C2625" t="n">
        <v>1</v>
      </c>
      <c r="D2625" t="n">
        <v>20</v>
      </c>
      <c r="E2625" t="s">
        <v>52</v>
      </c>
      <c r="F2625" t="n">
        <v>3201</v>
      </c>
      <c r="G2625" t="s">
        <v>228</v>
      </c>
      <c r="H2625" t="s">
        <v>229</v>
      </c>
      <c r="I2625" t="n">
        <v>5</v>
      </c>
      <c r="J2625" t="n">
        <v>888</v>
      </c>
      <c r="K2625" t="s">
        <v>273</v>
      </c>
      <c r="L2625" t="n">
        <v>505</v>
      </c>
      <c r="M2625" t="n">
        <v>1.22</v>
      </c>
      <c r="N2625" t="n">
        <v>33.3</v>
      </c>
      <c r="O2625" t="s">
        <v>325</v>
      </c>
      <c r="P2625" t="s">
        <v>253</v>
      </c>
      <c r="Q2625" t="s">
        <v>253</v>
      </c>
      <c r="R2625" t="s">
        <v>233</v>
      </c>
      <c r="S2625" t="s">
        <v>229</v>
      </c>
      <c r="T2625" t="n">
        <v>5</v>
      </c>
    </row>
    <row r="2626" spans="1:20">
      <c r="A2626" s="1" t="n">
        <v>39478</v>
      </c>
      <c r="B2626" t="s">
        <v>325</v>
      </c>
      <c r="C2626" t="n">
        <v>2</v>
      </c>
      <c r="D2626" t="n">
        <v>20</v>
      </c>
      <c r="E2626" t="s">
        <v>52</v>
      </c>
      <c r="F2626" t="n">
        <v>3201</v>
      </c>
      <c r="G2626" t="s">
        <v>228</v>
      </c>
      <c r="H2626" t="s">
        <v>229</v>
      </c>
      <c r="I2626" t="n">
        <v>5</v>
      </c>
      <c r="J2626" t="n">
        <v>785</v>
      </c>
      <c r="K2626" t="s">
        <v>259</v>
      </c>
      <c r="L2626" t="n">
        <v>503</v>
      </c>
      <c r="M2626" t="n">
        <v>1.09</v>
      </c>
      <c r="N2626" t="n">
        <v>39.1</v>
      </c>
      <c r="O2626" t="s">
        <v>325</v>
      </c>
      <c r="P2626" t="s">
        <v>253</v>
      </c>
      <c r="Q2626" t="s">
        <v>253</v>
      </c>
      <c r="R2626" t="s">
        <v>233</v>
      </c>
      <c r="S2626" t="s">
        <v>229</v>
      </c>
      <c r="T2626" t="n">
        <v>5</v>
      </c>
    </row>
    <row r="2627" spans="1:20">
      <c r="A2627" s="1" t="n">
        <v>39478</v>
      </c>
      <c r="B2627" t="s">
        <v>325</v>
      </c>
      <c r="C2627" t="n">
        <v>3</v>
      </c>
      <c r="D2627" t="n">
        <v>20</v>
      </c>
      <c r="E2627" t="s">
        <v>52</v>
      </c>
      <c r="F2627" t="n">
        <v>3201</v>
      </c>
      <c r="G2627" t="s">
        <v>228</v>
      </c>
      <c r="H2627" t="s">
        <v>229</v>
      </c>
      <c r="I2627" t="n">
        <v>5</v>
      </c>
      <c r="J2627" t="n">
        <v>232</v>
      </c>
      <c r="K2627" t="s">
        <v>266</v>
      </c>
      <c r="L2627" t="n">
        <v>356</v>
      </c>
      <c r="M2627" t="n">
        <v>0.08</v>
      </c>
      <c r="N2627" t="n">
        <v>37.8</v>
      </c>
      <c r="O2627" t="s">
        <v>325</v>
      </c>
      <c r="P2627" t="s">
        <v>253</v>
      </c>
      <c r="Q2627" t="s">
        <v>253</v>
      </c>
      <c r="R2627" t="s">
        <v>233</v>
      </c>
      <c r="S2627" t="s">
        <v>229</v>
      </c>
      <c r="T2627" t="n">
        <v>5</v>
      </c>
    </row>
    <row r="2628" spans="1:20">
      <c r="A2628" s="1" t="n">
        <v>39478</v>
      </c>
      <c r="B2628" t="s">
        <v>325</v>
      </c>
      <c r="C2628" t="n">
        <v>4</v>
      </c>
      <c r="D2628" t="n">
        <v>20</v>
      </c>
      <c r="E2628" t="s">
        <v>52</v>
      </c>
      <c r="F2628" t="n">
        <v>3201</v>
      </c>
      <c r="G2628" t="s">
        <v>228</v>
      </c>
      <c r="H2628" t="s">
        <v>229</v>
      </c>
      <c r="I2628" t="n">
        <v>5</v>
      </c>
      <c r="J2628" t="n">
        <v>550</v>
      </c>
      <c r="K2628" t="s">
        <v>346</v>
      </c>
      <c r="L2628" t="n">
        <v>323</v>
      </c>
      <c r="M2628" t="n">
        <v>0.14</v>
      </c>
      <c r="N2628" t="n">
        <v>36.4</v>
      </c>
      <c r="O2628" t="s">
        <v>325</v>
      </c>
      <c r="P2628" t="s">
        <v>253</v>
      </c>
      <c r="Q2628" t="s">
        <v>253</v>
      </c>
      <c r="R2628" t="s">
        <v>233</v>
      </c>
      <c r="S2628" t="s">
        <v>229</v>
      </c>
      <c r="T2628" t="n">
        <v>5</v>
      </c>
    </row>
    <row r="2629" spans="1:20">
      <c r="A2629" s="1" t="n">
        <v>39478</v>
      </c>
      <c r="B2629" t="s">
        <v>325</v>
      </c>
      <c r="C2629" t="n">
        <v>5</v>
      </c>
      <c r="D2629" t="n">
        <v>20</v>
      </c>
      <c r="E2629" t="s">
        <v>52</v>
      </c>
      <c r="F2629" t="n">
        <v>3201</v>
      </c>
      <c r="G2629" t="s">
        <v>228</v>
      </c>
      <c r="H2629" t="s">
        <v>229</v>
      </c>
      <c r="I2629" t="n">
        <v>5</v>
      </c>
      <c r="J2629" t="n">
        <v>458</v>
      </c>
      <c r="K2629" t="s">
        <v>230</v>
      </c>
      <c r="L2629" t="n">
        <v>313</v>
      </c>
      <c r="M2629" t="n">
        <v>0.23</v>
      </c>
      <c r="N2629" t="n">
        <v>20.1</v>
      </c>
      <c r="O2629" t="s">
        <v>325</v>
      </c>
      <c r="P2629" t="s">
        <v>253</v>
      </c>
      <c r="Q2629" t="s">
        <v>253</v>
      </c>
      <c r="R2629" t="s">
        <v>233</v>
      </c>
      <c r="S2629" t="s">
        <v>229</v>
      </c>
      <c r="T2629" t="n">
        <v>5</v>
      </c>
    </row>
    <row r="2630" spans="1:20">
      <c r="A2630" s="1" t="n">
        <v>39478</v>
      </c>
      <c r="B2630" t="s">
        <v>325</v>
      </c>
      <c r="C2630" t="n">
        <v>8</v>
      </c>
      <c r="D2630" t="n">
        <v>20</v>
      </c>
      <c r="E2630" t="s">
        <v>52</v>
      </c>
      <c r="F2630" t="n">
        <v>3201</v>
      </c>
      <c r="G2630" t="s">
        <v>228</v>
      </c>
      <c r="H2630" t="s">
        <v>229</v>
      </c>
      <c r="I2630" t="n">
        <v>5</v>
      </c>
      <c r="J2630" t="n">
        <v>280</v>
      </c>
      <c r="K2630" t="s">
        <v>251</v>
      </c>
      <c r="L2630" t="n">
        <v>104</v>
      </c>
      <c r="M2630" t="n">
        <v>0.27</v>
      </c>
      <c r="N2630" t="n">
        <v>16</v>
      </c>
      <c r="O2630" t="s">
        <v>325</v>
      </c>
      <c r="P2630" t="s">
        <v>253</v>
      </c>
      <c r="Q2630" t="s">
        <v>253</v>
      </c>
      <c r="R2630" t="s">
        <v>233</v>
      </c>
      <c r="S2630" t="s">
        <v>229</v>
      </c>
      <c r="T2630" t="n">
        <v>5</v>
      </c>
    </row>
    <row r="2631" spans="1:20">
      <c r="A2631" s="1" t="n">
        <v>39478</v>
      </c>
      <c r="B2631" t="s">
        <v>363</v>
      </c>
      <c r="C2631" t="n">
        <v>22</v>
      </c>
      <c r="D2631" t="n">
        <v>215</v>
      </c>
      <c r="E2631" t="s">
        <v>234</v>
      </c>
      <c r="F2631" t="n">
        <v>3201</v>
      </c>
      <c r="G2631" t="s">
        <v>228</v>
      </c>
      <c r="H2631" t="s">
        <v>229</v>
      </c>
      <c r="I2631" t="n">
        <v>5</v>
      </c>
      <c r="J2631" t="n">
        <v>515</v>
      </c>
      <c r="K2631" t="s">
        <v>338</v>
      </c>
      <c r="L2631" t="n">
        <v>25</v>
      </c>
      <c r="M2631" t="n">
        <v>0</v>
      </c>
      <c r="N2631" t="n">
        <v>0</v>
      </c>
    </row>
    <row r="2632" spans="1:20">
      <c r="A2632" s="1" t="n">
        <v>39507</v>
      </c>
      <c r="B2632" t="s">
        <v>323</v>
      </c>
      <c r="C2632" t="n">
        <v>164</v>
      </c>
      <c r="D2632" t="n">
        <v>20</v>
      </c>
      <c r="E2632" t="s">
        <v>52</v>
      </c>
      <c r="F2632" t="n">
        <v>3201</v>
      </c>
      <c r="G2632" t="s">
        <v>228</v>
      </c>
      <c r="H2632" t="s">
        <v>229</v>
      </c>
      <c r="I2632" t="n">
        <v>5</v>
      </c>
      <c r="J2632" t="n">
        <v>280</v>
      </c>
      <c r="K2632" t="s">
        <v>251</v>
      </c>
      <c r="L2632" t="n">
        <v>152</v>
      </c>
      <c r="M2632" t="n">
        <v>0.26</v>
      </c>
      <c r="N2632" t="n">
        <v>16</v>
      </c>
      <c r="O2632" t="s">
        <v>323</v>
      </c>
      <c r="P2632" t="s">
        <v>347</v>
      </c>
      <c r="Q2632" t="s">
        <v>347</v>
      </c>
      <c r="R2632" t="s">
        <v>233</v>
      </c>
      <c r="S2632" t="s">
        <v>229</v>
      </c>
      <c r="T2632" t="n">
        <v>5</v>
      </c>
    </row>
    <row r="2633" spans="1:20">
      <c r="A2633" s="1" t="n">
        <v>39507</v>
      </c>
      <c r="B2633" t="s">
        <v>323</v>
      </c>
      <c r="C2633" t="n">
        <v>220</v>
      </c>
      <c r="D2633" t="n">
        <v>20</v>
      </c>
      <c r="E2633" t="s">
        <v>52</v>
      </c>
      <c r="F2633" t="n">
        <v>3201</v>
      </c>
      <c r="G2633" t="s">
        <v>228</v>
      </c>
      <c r="H2633" t="s">
        <v>229</v>
      </c>
      <c r="I2633" t="n">
        <v>5</v>
      </c>
      <c r="J2633" t="n">
        <v>875</v>
      </c>
      <c r="K2633" t="s">
        <v>305</v>
      </c>
      <c r="L2633" t="n">
        <v>190</v>
      </c>
      <c r="M2633" t="n">
        <v>0.04</v>
      </c>
      <c r="N2633" t="n">
        <v>43.1</v>
      </c>
      <c r="O2633" t="s">
        <v>323</v>
      </c>
      <c r="P2633" t="s">
        <v>347</v>
      </c>
      <c r="Q2633" t="s">
        <v>347</v>
      </c>
      <c r="R2633" t="s">
        <v>233</v>
      </c>
      <c r="S2633" t="s">
        <v>229</v>
      </c>
      <c r="T2633" t="n">
        <v>5</v>
      </c>
    </row>
    <row r="2634" spans="1:20">
      <c r="A2634" s="1" t="n">
        <v>39507</v>
      </c>
      <c r="B2634" t="s">
        <v>323</v>
      </c>
      <c r="C2634" t="n">
        <v>221</v>
      </c>
      <c r="D2634" t="n">
        <v>20</v>
      </c>
      <c r="E2634" t="s">
        <v>52</v>
      </c>
      <c r="F2634" t="n">
        <v>3201</v>
      </c>
      <c r="G2634" t="s">
        <v>228</v>
      </c>
      <c r="H2634" t="s">
        <v>229</v>
      </c>
      <c r="I2634" t="n">
        <v>5</v>
      </c>
      <c r="J2634" t="n">
        <v>875</v>
      </c>
      <c r="K2634" t="s">
        <v>305</v>
      </c>
      <c r="L2634" t="n">
        <v>191</v>
      </c>
      <c r="M2634" t="n">
        <v>0.04</v>
      </c>
      <c r="N2634" t="n">
        <v>43.2</v>
      </c>
      <c r="O2634" t="s">
        <v>323</v>
      </c>
      <c r="P2634" t="s">
        <v>347</v>
      </c>
      <c r="Q2634" t="s">
        <v>347</v>
      </c>
      <c r="R2634" t="s">
        <v>233</v>
      </c>
      <c r="S2634" t="s">
        <v>229</v>
      </c>
      <c r="T2634" t="n">
        <v>5</v>
      </c>
    </row>
    <row r="2635" spans="1:20">
      <c r="A2635" s="1" t="n">
        <v>39507</v>
      </c>
      <c r="B2635" t="s">
        <v>323</v>
      </c>
      <c r="C2635" t="n">
        <v>222</v>
      </c>
      <c r="D2635" t="n">
        <v>20</v>
      </c>
      <c r="E2635" t="s">
        <v>52</v>
      </c>
      <c r="F2635" t="n">
        <v>3201</v>
      </c>
      <c r="G2635" t="s">
        <v>228</v>
      </c>
      <c r="H2635" t="s">
        <v>229</v>
      </c>
      <c r="I2635" t="n">
        <v>5</v>
      </c>
      <c r="J2635" t="n">
        <v>875</v>
      </c>
      <c r="K2635" t="s">
        <v>305</v>
      </c>
      <c r="L2635" t="n">
        <v>220</v>
      </c>
      <c r="M2635" t="n">
        <v>0.04</v>
      </c>
      <c r="N2635" t="n">
        <v>43.5</v>
      </c>
      <c r="O2635" t="s">
        <v>323</v>
      </c>
      <c r="P2635" t="s">
        <v>347</v>
      </c>
      <c r="Q2635" t="s">
        <v>347</v>
      </c>
      <c r="R2635" t="s">
        <v>233</v>
      </c>
      <c r="S2635" t="s">
        <v>229</v>
      </c>
      <c r="T2635" t="n">
        <v>5</v>
      </c>
    </row>
    <row r="2636" spans="1:20">
      <c r="A2636" s="1" t="n">
        <v>39507</v>
      </c>
      <c r="B2636" t="s">
        <v>323</v>
      </c>
      <c r="C2636" t="n">
        <v>223</v>
      </c>
      <c r="D2636" t="n">
        <v>20</v>
      </c>
      <c r="E2636" t="s">
        <v>52</v>
      </c>
      <c r="F2636" t="n">
        <v>3201</v>
      </c>
      <c r="G2636" t="s">
        <v>228</v>
      </c>
      <c r="H2636" t="s">
        <v>229</v>
      </c>
      <c r="I2636" t="n">
        <v>5</v>
      </c>
      <c r="J2636" t="n">
        <v>945</v>
      </c>
      <c r="K2636" t="s">
        <v>282</v>
      </c>
      <c r="L2636" t="n">
        <v>248</v>
      </c>
      <c r="M2636" t="n">
        <v>0.67</v>
      </c>
      <c r="N2636" t="n">
        <v>36.2</v>
      </c>
      <c r="O2636" t="s">
        <v>323</v>
      </c>
      <c r="P2636" t="s">
        <v>347</v>
      </c>
      <c r="Q2636" t="s">
        <v>347</v>
      </c>
      <c r="R2636" t="s">
        <v>233</v>
      </c>
      <c r="S2636" t="s">
        <v>229</v>
      </c>
      <c r="T2636" t="n">
        <v>5</v>
      </c>
    </row>
    <row r="2637" spans="1:20">
      <c r="A2637" s="1" t="n">
        <v>39507</v>
      </c>
      <c r="B2637" t="s">
        <v>323</v>
      </c>
      <c r="C2637" t="n">
        <v>224</v>
      </c>
      <c r="D2637" t="n">
        <v>20</v>
      </c>
      <c r="E2637" t="s">
        <v>52</v>
      </c>
      <c r="F2637" t="n">
        <v>3201</v>
      </c>
      <c r="G2637" t="s">
        <v>228</v>
      </c>
      <c r="H2637" t="s">
        <v>229</v>
      </c>
      <c r="I2637" t="n">
        <v>5</v>
      </c>
      <c r="J2637" t="n">
        <v>945</v>
      </c>
      <c r="K2637" t="s">
        <v>282</v>
      </c>
      <c r="L2637" t="n">
        <v>381</v>
      </c>
      <c r="M2637" t="n">
        <v>0.03</v>
      </c>
      <c r="N2637" t="n">
        <v>40.28</v>
      </c>
      <c r="O2637" t="s">
        <v>323</v>
      </c>
      <c r="P2637" t="s">
        <v>347</v>
      </c>
      <c r="Q2637" t="s">
        <v>347</v>
      </c>
      <c r="R2637" t="s">
        <v>233</v>
      </c>
      <c r="S2637" t="s">
        <v>229</v>
      </c>
      <c r="T2637" t="n">
        <v>5</v>
      </c>
    </row>
    <row r="2638" spans="1:20">
      <c r="A2638" s="1" t="n">
        <v>39507</v>
      </c>
      <c r="B2638" t="s">
        <v>323</v>
      </c>
      <c r="C2638" t="n">
        <v>225</v>
      </c>
      <c r="D2638" t="n">
        <v>20</v>
      </c>
      <c r="E2638" t="s">
        <v>52</v>
      </c>
      <c r="F2638" t="n">
        <v>3201</v>
      </c>
      <c r="G2638" t="s">
        <v>228</v>
      </c>
      <c r="H2638" t="s">
        <v>229</v>
      </c>
      <c r="I2638" t="n">
        <v>5</v>
      </c>
      <c r="J2638" t="n">
        <v>945</v>
      </c>
      <c r="K2638" t="s">
        <v>282</v>
      </c>
      <c r="L2638" t="n">
        <v>469</v>
      </c>
      <c r="M2638" t="n">
        <v>0.08</v>
      </c>
      <c r="N2638" t="n">
        <v>35.8</v>
      </c>
      <c r="O2638" t="s">
        <v>323</v>
      </c>
      <c r="P2638" t="s">
        <v>347</v>
      </c>
      <c r="Q2638" t="s">
        <v>347</v>
      </c>
      <c r="R2638" t="s">
        <v>233</v>
      </c>
      <c r="S2638" t="s">
        <v>229</v>
      </c>
      <c r="T2638" t="n">
        <v>5</v>
      </c>
    </row>
    <row r="2639" spans="1:20">
      <c r="A2639" s="1" t="n">
        <v>39507</v>
      </c>
      <c r="B2639" t="s">
        <v>349</v>
      </c>
      <c r="C2639" t="n">
        <v>1</v>
      </c>
      <c r="D2639" t="n">
        <v>141</v>
      </c>
      <c r="E2639" t="s">
        <v>54</v>
      </c>
      <c r="F2639" t="n">
        <v>3201</v>
      </c>
      <c r="G2639" t="s">
        <v>228</v>
      </c>
      <c r="H2639" t="s">
        <v>229</v>
      </c>
      <c r="I2639" t="n">
        <v>5</v>
      </c>
      <c r="J2639" t="n">
        <v>487</v>
      </c>
      <c r="K2639" t="s">
        <v>362</v>
      </c>
      <c r="L2639" t="n">
        <v>97</v>
      </c>
      <c r="M2639" t="n">
        <v>0</v>
      </c>
      <c r="N2639" t="n">
        <v>0</v>
      </c>
      <c r="O2639" t="s">
        <v>351</v>
      </c>
      <c r="P2639" t="s">
        <v>352</v>
      </c>
      <c r="Q2639" t="s">
        <v>352</v>
      </c>
      <c r="R2639" t="s">
        <v>233</v>
      </c>
      <c r="S2639" t="s">
        <v>229</v>
      </c>
      <c r="T2639" t="n">
        <v>5</v>
      </c>
    </row>
    <row r="2640" spans="1:20">
      <c r="A2640" s="1" t="n">
        <v>39507</v>
      </c>
      <c r="B2640" t="s">
        <v>326</v>
      </c>
      <c r="C2640" t="n">
        <v>1</v>
      </c>
      <c r="D2640" t="n">
        <v>215</v>
      </c>
      <c r="E2640" t="s">
        <v>234</v>
      </c>
      <c r="F2640" t="n">
        <v>3201</v>
      </c>
      <c r="G2640" t="s">
        <v>228</v>
      </c>
      <c r="H2640" t="s">
        <v>229</v>
      </c>
      <c r="I2640" t="n">
        <v>5</v>
      </c>
      <c r="J2640" t="n">
        <v>515</v>
      </c>
      <c r="K2640" t="s">
        <v>338</v>
      </c>
      <c r="L2640" t="n">
        <v>118</v>
      </c>
      <c r="M2640" t="n">
        <v>0</v>
      </c>
      <c r="N2640" t="n">
        <v>0</v>
      </c>
    </row>
    <row r="2641" spans="1:20">
      <c r="A2641" s="1" t="n">
        <v>39507</v>
      </c>
      <c r="B2641" t="s">
        <v>326</v>
      </c>
      <c r="C2641" t="n">
        <v>2</v>
      </c>
      <c r="D2641" t="n">
        <v>215</v>
      </c>
      <c r="E2641" t="s">
        <v>234</v>
      </c>
      <c r="F2641" t="n">
        <v>3201</v>
      </c>
      <c r="G2641" t="s">
        <v>228</v>
      </c>
      <c r="H2641" t="s">
        <v>229</v>
      </c>
      <c r="I2641" t="n">
        <v>5</v>
      </c>
      <c r="J2641" t="n">
        <v>515</v>
      </c>
      <c r="K2641" t="s">
        <v>338</v>
      </c>
      <c r="L2641" t="n">
        <v>164</v>
      </c>
      <c r="M2641" t="n">
        <v>0</v>
      </c>
      <c r="N2641" t="n">
        <v>0</v>
      </c>
    </row>
    <row r="2642" spans="1:20">
      <c r="A2642" s="1" t="n">
        <v>39507</v>
      </c>
      <c r="B2642" t="s">
        <v>326</v>
      </c>
      <c r="C2642" t="n">
        <v>3</v>
      </c>
      <c r="D2642" t="n">
        <v>215</v>
      </c>
      <c r="E2642" t="s">
        <v>234</v>
      </c>
      <c r="F2642" t="n">
        <v>3201</v>
      </c>
      <c r="G2642" t="s">
        <v>228</v>
      </c>
      <c r="H2642" t="s">
        <v>229</v>
      </c>
      <c r="I2642" t="n">
        <v>5</v>
      </c>
      <c r="J2642" t="n">
        <v>280</v>
      </c>
      <c r="K2642" t="s">
        <v>251</v>
      </c>
      <c r="L2642" t="n">
        <v>45</v>
      </c>
      <c r="M2642" t="n">
        <v>0</v>
      </c>
      <c r="N2642" t="n">
        <v>0</v>
      </c>
    </row>
    <row r="2643" spans="1:20">
      <c r="A2643" s="1" t="n">
        <v>39507</v>
      </c>
      <c r="B2643" t="s">
        <v>325</v>
      </c>
      <c r="C2643" t="n">
        <v>11</v>
      </c>
      <c r="D2643" t="n">
        <v>20</v>
      </c>
      <c r="E2643" t="s">
        <v>52</v>
      </c>
      <c r="F2643" t="n">
        <v>3201</v>
      </c>
      <c r="G2643" t="s">
        <v>228</v>
      </c>
      <c r="H2643" t="s">
        <v>229</v>
      </c>
      <c r="I2643" t="n">
        <v>5</v>
      </c>
      <c r="J2643" t="n">
        <v>280</v>
      </c>
      <c r="K2643" t="s">
        <v>251</v>
      </c>
      <c r="L2643" t="n">
        <v>105</v>
      </c>
      <c r="M2643" t="n">
        <v>0.27</v>
      </c>
      <c r="N2643" t="n">
        <v>16.2</v>
      </c>
      <c r="O2643" t="s">
        <v>325</v>
      </c>
      <c r="P2643" t="s">
        <v>253</v>
      </c>
      <c r="Q2643" t="s">
        <v>253</v>
      </c>
      <c r="R2643" t="s">
        <v>233</v>
      </c>
      <c r="S2643" t="s">
        <v>229</v>
      </c>
      <c r="T2643" t="n">
        <v>5</v>
      </c>
    </row>
    <row r="2644" spans="1:20">
      <c r="A2644" s="1" t="n">
        <v>39507</v>
      </c>
      <c r="B2644" t="s">
        <v>325</v>
      </c>
      <c r="C2644" t="n">
        <v>12</v>
      </c>
      <c r="D2644" t="n">
        <v>20</v>
      </c>
      <c r="E2644" t="s">
        <v>52</v>
      </c>
      <c r="F2644" t="n">
        <v>3201</v>
      </c>
      <c r="G2644" t="s">
        <v>228</v>
      </c>
      <c r="H2644" t="s">
        <v>229</v>
      </c>
      <c r="I2644" t="n">
        <v>5</v>
      </c>
      <c r="J2644" t="n">
        <v>550</v>
      </c>
      <c r="K2644" t="s">
        <v>346</v>
      </c>
      <c r="L2644" t="n">
        <v>673</v>
      </c>
      <c r="M2644" t="n">
        <v>0.14</v>
      </c>
      <c r="N2644" t="n">
        <v>36.4</v>
      </c>
      <c r="O2644" t="s">
        <v>325</v>
      </c>
      <c r="P2644" t="s">
        <v>253</v>
      </c>
      <c r="Q2644" t="s">
        <v>253</v>
      </c>
      <c r="R2644" t="s">
        <v>233</v>
      </c>
      <c r="S2644" t="s">
        <v>229</v>
      </c>
      <c r="T2644" t="n">
        <v>5</v>
      </c>
    </row>
    <row r="2645" spans="1:20">
      <c r="A2645" s="1" t="n">
        <v>39507</v>
      </c>
      <c r="B2645" t="s">
        <v>325</v>
      </c>
      <c r="C2645" t="n">
        <v>13</v>
      </c>
      <c r="D2645" t="n">
        <v>20</v>
      </c>
      <c r="E2645" t="s">
        <v>52</v>
      </c>
      <c r="F2645" t="n">
        <v>3201</v>
      </c>
      <c r="G2645" t="s">
        <v>228</v>
      </c>
      <c r="H2645" t="s">
        <v>229</v>
      </c>
      <c r="I2645" t="n">
        <v>5</v>
      </c>
      <c r="J2645" t="n">
        <v>805</v>
      </c>
      <c r="K2645" t="s">
        <v>295</v>
      </c>
      <c r="L2645" t="n">
        <v>364</v>
      </c>
      <c r="M2645" t="n">
        <v>0.19</v>
      </c>
      <c r="N2645" t="n">
        <v>39.7</v>
      </c>
      <c r="O2645" t="s">
        <v>325</v>
      </c>
      <c r="P2645" t="s">
        <v>253</v>
      </c>
      <c r="Q2645" t="s">
        <v>253</v>
      </c>
      <c r="R2645" t="s">
        <v>233</v>
      </c>
      <c r="S2645" t="s">
        <v>229</v>
      </c>
      <c r="T2645" t="n">
        <v>5</v>
      </c>
    </row>
    <row r="2646" spans="1:20">
      <c r="A2646" s="1" t="n">
        <v>39507</v>
      </c>
      <c r="B2646" t="s">
        <v>325</v>
      </c>
      <c r="C2646" t="n">
        <v>14</v>
      </c>
      <c r="D2646" t="n">
        <v>20</v>
      </c>
      <c r="E2646" t="s">
        <v>52</v>
      </c>
      <c r="F2646" t="n">
        <v>3201</v>
      </c>
      <c r="G2646" t="s">
        <v>228</v>
      </c>
      <c r="H2646" t="s">
        <v>229</v>
      </c>
      <c r="I2646" t="n">
        <v>5</v>
      </c>
      <c r="J2646" t="n">
        <v>785</v>
      </c>
      <c r="K2646" t="s">
        <v>259</v>
      </c>
      <c r="L2646" t="n">
        <v>104</v>
      </c>
      <c r="M2646" t="n">
        <v>2.78</v>
      </c>
      <c r="N2646" t="n">
        <v>28.5</v>
      </c>
      <c r="O2646" t="s">
        <v>325</v>
      </c>
      <c r="P2646" t="s">
        <v>253</v>
      </c>
      <c r="Q2646" t="s">
        <v>253</v>
      </c>
      <c r="R2646" t="s">
        <v>233</v>
      </c>
      <c r="S2646" t="s">
        <v>229</v>
      </c>
      <c r="T2646" t="n">
        <v>5</v>
      </c>
    </row>
    <row r="2647" spans="1:20">
      <c r="A2647" s="1" t="n">
        <v>39507</v>
      </c>
      <c r="B2647" t="s">
        <v>325</v>
      </c>
      <c r="C2647" t="n">
        <v>15</v>
      </c>
      <c r="D2647" t="n">
        <v>20</v>
      </c>
      <c r="E2647" t="s">
        <v>52</v>
      </c>
      <c r="F2647" t="n">
        <v>3201</v>
      </c>
      <c r="G2647" t="s">
        <v>228</v>
      </c>
      <c r="H2647" t="s">
        <v>229</v>
      </c>
      <c r="I2647" t="n">
        <v>5</v>
      </c>
      <c r="J2647" t="n">
        <v>785</v>
      </c>
      <c r="K2647" t="s">
        <v>259</v>
      </c>
      <c r="L2647" t="n">
        <v>604</v>
      </c>
      <c r="M2647" t="n">
        <v>1.13</v>
      </c>
      <c r="N2647" t="n">
        <v>38</v>
      </c>
      <c r="O2647" t="s">
        <v>325</v>
      </c>
      <c r="P2647" t="s">
        <v>253</v>
      </c>
      <c r="Q2647" t="s">
        <v>253</v>
      </c>
      <c r="R2647" t="s">
        <v>233</v>
      </c>
      <c r="S2647" t="s">
        <v>229</v>
      </c>
      <c r="T2647" t="n">
        <v>5</v>
      </c>
    </row>
    <row r="2648" spans="1:20">
      <c r="A2648" s="1" t="n">
        <v>39538</v>
      </c>
      <c r="B2648" t="s">
        <v>323</v>
      </c>
      <c r="C2648" t="n">
        <v>170</v>
      </c>
      <c r="D2648" t="n">
        <v>20</v>
      </c>
      <c r="E2648" t="s">
        <v>52</v>
      </c>
      <c r="F2648" t="n">
        <v>3201</v>
      </c>
      <c r="G2648" t="s">
        <v>228</v>
      </c>
      <c r="H2648" t="s">
        <v>229</v>
      </c>
      <c r="I2648" t="n">
        <v>5</v>
      </c>
      <c r="J2648" t="n">
        <v>280</v>
      </c>
      <c r="K2648" t="s">
        <v>251</v>
      </c>
      <c r="L2648" t="n">
        <v>113</v>
      </c>
      <c r="M2648" t="n">
        <v>0.26</v>
      </c>
      <c r="N2648" t="n">
        <v>24.9</v>
      </c>
      <c r="O2648" t="s">
        <v>323</v>
      </c>
      <c r="P2648" t="s">
        <v>347</v>
      </c>
      <c r="Q2648" t="s">
        <v>347</v>
      </c>
      <c r="R2648" t="s">
        <v>233</v>
      </c>
      <c r="S2648" t="s">
        <v>229</v>
      </c>
      <c r="T2648" t="n">
        <v>5</v>
      </c>
    </row>
    <row r="2649" spans="1:20">
      <c r="A2649" s="1" t="n">
        <v>39538</v>
      </c>
      <c r="B2649" t="s">
        <v>323</v>
      </c>
      <c r="C2649" t="n">
        <v>171</v>
      </c>
      <c r="D2649" t="n">
        <v>20</v>
      </c>
      <c r="E2649" t="s">
        <v>52</v>
      </c>
      <c r="F2649" t="n">
        <v>3201</v>
      </c>
      <c r="G2649" t="s">
        <v>228</v>
      </c>
      <c r="H2649" t="s">
        <v>229</v>
      </c>
      <c r="I2649" t="n">
        <v>5</v>
      </c>
      <c r="J2649" t="n">
        <v>280</v>
      </c>
      <c r="K2649" t="s">
        <v>251</v>
      </c>
      <c r="L2649" t="n">
        <v>259</v>
      </c>
      <c r="M2649" t="n">
        <v>0.06</v>
      </c>
      <c r="N2649" t="n">
        <v>39.5</v>
      </c>
      <c r="O2649" t="s">
        <v>323</v>
      </c>
      <c r="P2649" t="s">
        <v>347</v>
      </c>
      <c r="Q2649" t="s">
        <v>347</v>
      </c>
      <c r="R2649" t="s">
        <v>233</v>
      </c>
      <c r="S2649" t="s">
        <v>229</v>
      </c>
      <c r="T2649" t="n">
        <v>5</v>
      </c>
    </row>
    <row r="2650" spans="1:20">
      <c r="A2650" s="1" t="n">
        <v>39538</v>
      </c>
      <c r="B2650" t="s">
        <v>323</v>
      </c>
      <c r="C2650" t="n">
        <v>224</v>
      </c>
      <c r="D2650" t="n">
        <v>20</v>
      </c>
      <c r="E2650" t="s">
        <v>52</v>
      </c>
      <c r="F2650" t="n">
        <v>3201</v>
      </c>
      <c r="G2650" t="s">
        <v>228</v>
      </c>
      <c r="H2650" t="s">
        <v>229</v>
      </c>
      <c r="I2650" t="n">
        <v>5</v>
      </c>
      <c r="J2650" t="n">
        <v>875</v>
      </c>
      <c r="K2650" t="s">
        <v>305</v>
      </c>
      <c r="L2650" t="n">
        <v>209</v>
      </c>
      <c r="M2650" t="n">
        <v>0.04</v>
      </c>
      <c r="N2650" t="n">
        <v>43.1</v>
      </c>
      <c r="O2650" t="s">
        <v>323</v>
      </c>
      <c r="P2650" t="s">
        <v>347</v>
      </c>
      <c r="Q2650" t="s">
        <v>347</v>
      </c>
      <c r="R2650" t="s">
        <v>233</v>
      </c>
      <c r="S2650" t="s">
        <v>229</v>
      </c>
      <c r="T2650" t="n">
        <v>5</v>
      </c>
    </row>
    <row r="2651" spans="1:20">
      <c r="A2651" s="1" t="n">
        <v>39538</v>
      </c>
      <c r="B2651" t="s">
        <v>323</v>
      </c>
      <c r="C2651" t="n">
        <v>225</v>
      </c>
      <c r="D2651" t="n">
        <v>20</v>
      </c>
      <c r="E2651" t="s">
        <v>52</v>
      </c>
      <c r="F2651" t="n">
        <v>3201</v>
      </c>
      <c r="G2651" t="s">
        <v>228</v>
      </c>
      <c r="H2651" t="s">
        <v>229</v>
      </c>
      <c r="I2651" t="n">
        <v>5</v>
      </c>
      <c r="J2651" t="n">
        <v>875</v>
      </c>
      <c r="K2651" t="s">
        <v>305</v>
      </c>
      <c r="L2651" t="n">
        <v>247</v>
      </c>
      <c r="M2651" t="n">
        <v>0.04</v>
      </c>
      <c r="N2651" t="n">
        <v>43.5</v>
      </c>
      <c r="O2651" t="s">
        <v>323</v>
      </c>
      <c r="P2651" t="s">
        <v>347</v>
      </c>
      <c r="Q2651" t="s">
        <v>347</v>
      </c>
      <c r="R2651" t="s">
        <v>233</v>
      </c>
      <c r="S2651" t="s">
        <v>229</v>
      </c>
      <c r="T2651" t="n">
        <v>5</v>
      </c>
    </row>
    <row r="2652" spans="1:20">
      <c r="A2652" s="1" t="n">
        <v>39538</v>
      </c>
      <c r="B2652" t="s">
        <v>323</v>
      </c>
      <c r="C2652" t="n">
        <v>228</v>
      </c>
      <c r="D2652" t="n">
        <v>20</v>
      </c>
      <c r="E2652" t="s">
        <v>52</v>
      </c>
      <c r="F2652" t="n">
        <v>3201</v>
      </c>
      <c r="G2652" t="s">
        <v>228</v>
      </c>
      <c r="H2652" t="s">
        <v>229</v>
      </c>
      <c r="I2652" t="n">
        <v>5</v>
      </c>
      <c r="J2652" t="n">
        <v>945</v>
      </c>
      <c r="K2652" t="s">
        <v>282</v>
      </c>
      <c r="L2652" t="n">
        <v>199</v>
      </c>
      <c r="M2652" t="n">
        <v>0.67</v>
      </c>
      <c r="N2652" t="n">
        <v>36.2</v>
      </c>
      <c r="O2652" t="s">
        <v>323</v>
      </c>
      <c r="P2652" t="s">
        <v>347</v>
      </c>
      <c r="Q2652" t="s">
        <v>347</v>
      </c>
      <c r="R2652" t="s">
        <v>233</v>
      </c>
      <c r="S2652" t="s">
        <v>229</v>
      </c>
      <c r="T2652" t="n">
        <v>5</v>
      </c>
    </row>
    <row r="2653" spans="1:20">
      <c r="A2653" s="1" t="n">
        <v>39538</v>
      </c>
      <c r="B2653" t="s">
        <v>323</v>
      </c>
      <c r="C2653" t="n">
        <v>229</v>
      </c>
      <c r="D2653" t="n">
        <v>20</v>
      </c>
      <c r="E2653" t="s">
        <v>52</v>
      </c>
      <c r="F2653" t="n">
        <v>3201</v>
      </c>
      <c r="G2653" t="s">
        <v>228</v>
      </c>
      <c r="H2653" t="s">
        <v>229</v>
      </c>
      <c r="I2653" t="n">
        <v>5</v>
      </c>
      <c r="J2653" t="n">
        <v>945</v>
      </c>
      <c r="K2653" t="s">
        <v>282</v>
      </c>
      <c r="L2653" t="n">
        <v>378</v>
      </c>
      <c r="M2653" t="n">
        <v>0.08</v>
      </c>
      <c r="N2653" t="n">
        <v>35.8</v>
      </c>
      <c r="O2653" t="s">
        <v>323</v>
      </c>
      <c r="P2653" t="s">
        <v>347</v>
      </c>
      <c r="Q2653" t="s">
        <v>347</v>
      </c>
      <c r="R2653" t="s">
        <v>233</v>
      </c>
      <c r="S2653" t="s">
        <v>229</v>
      </c>
      <c r="T2653" t="n">
        <v>5</v>
      </c>
    </row>
    <row r="2654" spans="1:20">
      <c r="A2654" s="1" t="n">
        <v>39538</v>
      </c>
      <c r="B2654" t="s">
        <v>323</v>
      </c>
      <c r="C2654" t="n">
        <v>230</v>
      </c>
      <c r="D2654" t="n">
        <v>20</v>
      </c>
      <c r="E2654" t="s">
        <v>52</v>
      </c>
      <c r="F2654" t="n">
        <v>3201</v>
      </c>
      <c r="G2654" t="s">
        <v>228</v>
      </c>
      <c r="H2654" t="s">
        <v>229</v>
      </c>
      <c r="I2654" t="n">
        <v>5</v>
      </c>
      <c r="J2654" t="n">
        <v>945</v>
      </c>
      <c r="K2654" t="s">
        <v>282</v>
      </c>
      <c r="L2654" t="n">
        <v>446</v>
      </c>
      <c r="M2654" t="n">
        <v>0.08</v>
      </c>
      <c r="N2654" t="n">
        <v>35.9</v>
      </c>
      <c r="O2654" t="s">
        <v>323</v>
      </c>
      <c r="P2654" t="s">
        <v>347</v>
      </c>
      <c r="Q2654" t="s">
        <v>347</v>
      </c>
      <c r="R2654" t="s">
        <v>233</v>
      </c>
      <c r="S2654" t="s">
        <v>229</v>
      </c>
      <c r="T2654" t="n">
        <v>5</v>
      </c>
    </row>
    <row r="2655" spans="1:20">
      <c r="A2655" s="1" t="n">
        <v>39538</v>
      </c>
      <c r="B2655" t="s">
        <v>341</v>
      </c>
      <c r="C2655" t="n">
        <v>1</v>
      </c>
      <c r="D2655" t="n">
        <v>231</v>
      </c>
      <c r="E2655" t="s">
        <v>342</v>
      </c>
      <c r="F2655" t="n">
        <v>3202</v>
      </c>
      <c r="G2655" t="s">
        <v>275</v>
      </c>
      <c r="H2655" t="s">
        <v>229</v>
      </c>
      <c r="I2655" t="n">
        <v>5</v>
      </c>
      <c r="J2655" t="n">
        <v>940</v>
      </c>
      <c r="K2655" t="s">
        <v>235</v>
      </c>
      <c r="L2655" t="n">
        <v>21</v>
      </c>
      <c r="M2655" t="n">
        <v>0</v>
      </c>
      <c r="N2655" t="n">
        <v>0</v>
      </c>
    </row>
    <row r="2656" spans="1:20">
      <c r="A2656" s="1" t="n">
        <v>39538</v>
      </c>
      <c r="B2656" t="s">
        <v>341</v>
      </c>
      <c r="C2656" t="n">
        <v>2</v>
      </c>
      <c r="D2656" t="n">
        <v>231</v>
      </c>
      <c r="E2656" t="s">
        <v>342</v>
      </c>
      <c r="F2656" t="n">
        <v>3203</v>
      </c>
      <c r="G2656" t="s">
        <v>343</v>
      </c>
      <c r="H2656" t="s">
        <v>229</v>
      </c>
      <c r="I2656" t="n">
        <v>5</v>
      </c>
      <c r="J2656" t="n">
        <v>940</v>
      </c>
      <c r="K2656" t="s">
        <v>235</v>
      </c>
      <c r="L2656" t="n">
        <v>13</v>
      </c>
      <c r="M2656" t="n">
        <v>0</v>
      </c>
      <c r="N2656" t="n">
        <v>0</v>
      </c>
    </row>
    <row r="2657" spans="1:20">
      <c r="A2657" s="1" t="n">
        <v>39538</v>
      </c>
      <c r="B2657" t="s">
        <v>341</v>
      </c>
      <c r="C2657" t="n">
        <v>3</v>
      </c>
      <c r="D2657" t="n">
        <v>231</v>
      </c>
      <c r="E2657" t="s">
        <v>342</v>
      </c>
      <c r="F2657" t="n">
        <v>3204</v>
      </c>
      <c r="G2657" t="s">
        <v>344</v>
      </c>
      <c r="H2657" t="s">
        <v>229</v>
      </c>
      <c r="I2657" t="n">
        <v>5</v>
      </c>
      <c r="J2657" t="n">
        <v>940</v>
      </c>
      <c r="K2657" t="s">
        <v>235</v>
      </c>
      <c r="L2657" t="n">
        <v>10</v>
      </c>
      <c r="M2657" t="n">
        <v>0</v>
      </c>
      <c r="N2657" t="n">
        <v>0</v>
      </c>
    </row>
    <row r="2658" spans="1:20">
      <c r="A2658" s="1" t="n">
        <v>39538</v>
      </c>
      <c r="B2658" t="s">
        <v>326</v>
      </c>
      <c r="C2658" t="n">
        <v>1</v>
      </c>
      <c r="D2658" t="n">
        <v>215</v>
      </c>
      <c r="E2658" t="s">
        <v>234</v>
      </c>
      <c r="F2658" t="n">
        <v>3201</v>
      </c>
      <c r="G2658" t="s">
        <v>228</v>
      </c>
      <c r="H2658" t="s">
        <v>229</v>
      </c>
      <c r="I2658" t="n">
        <v>5</v>
      </c>
      <c r="J2658" t="n">
        <v>515</v>
      </c>
      <c r="K2658" t="s">
        <v>338</v>
      </c>
      <c r="L2658" t="n">
        <v>136</v>
      </c>
      <c r="M2658" t="n">
        <v>0</v>
      </c>
      <c r="N2658" t="n">
        <v>0</v>
      </c>
    </row>
    <row r="2659" spans="1:20">
      <c r="A2659" s="1" t="n">
        <v>39538</v>
      </c>
      <c r="B2659" t="s">
        <v>326</v>
      </c>
      <c r="C2659" t="n">
        <v>2</v>
      </c>
      <c r="D2659" t="n">
        <v>215</v>
      </c>
      <c r="E2659" t="s">
        <v>234</v>
      </c>
      <c r="F2659" t="n">
        <v>3201</v>
      </c>
      <c r="G2659" t="s">
        <v>228</v>
      </c>
      <c r="H2659" t="s">
        <v>229</v>
      </c>
      <c r="I2659" t="n">
        <v>5</v>
      </c>
      <c r="J2659" t="n">
        <v>515</v>
      </c>
      <c r="K2659" t="s">
        <v>338</v>
      </c>
      <c r="L2659" t="n">
        <v>328</v>
      </c>
      <c r="M2659" t="n">
        <v>0</v>
      </c>
      <c r="N2659" t="n">
        <v>0</v>
      </c>
    </row>
    <row r="2660" spans="1:20">
      <c r="A2660" s="1" t="n">
        <v>39538</v>
      </c>
      <c r="B2660" t="s">
        <v>373</v>
      </c>
      <c r="C2660" t="n">
        <v>14</v>
      </c>
      <c r="D2660" t="n">
        <v>141</v>
      </c>
      <c r="E2660" t="s">
        <v>54</v>
      </c>
      <c r="F2660" t="n">
        <v>3201</v>
      </c>
      <c r="G2660" t="s">
        <v>228</v>
      </c>
      <c r="H2660" t="s">
        <v>229</v>
      </c>
      <c r="I2660" t="n">
        <v>5</v>
      </c>
      <c r="J2660" t="n">
        <v>487</v>
      </c>
      <c r="K2660" t="s">
        <v>362</v>
      </c>
      <c r="L2660" t="n">
        <v>95</v>
      </c>
      <c r="M2660" t="n">
        <v>0</v>
      </c>
      <c r="N2660" t="n">
        <v>0</v>
      </c>
      <c r="O2660" t="s">
        <v>351</v>
      </c>
      <c r="P2660" t="s">
        <v>352</v>
      </c>
      <c r="Q2660" t="s">
        <v>352</v>
      </c>
      <c r="R2660" t="s">
        <v>233</v>
      </c>
      <c r="S2660" t="s">
        <v>229</v>
      </c>
      <c r="T2660" t="n">
        <v>5</v>
      </c>
    </row>
    <row r="2661" spans="1:20">
      <c r="A2661" s="1" t="n">
        <v>39538</v>
      </c>
      <c r="B2661" t="s">
        <v>325</v>
      </c>
      <c r="C2661" t="n">
        <v>7</v>
      </c>
      <c r="D2661" t="n">
        <v>20</v>
      </c>
      <c r="E2661" t="s">
        <v>52</v>
      </c>
      <c r="F2661" t="n">
        <v>3201</v>
      </c>
      <c r="G2661" t="s">
        <v>228</v>
      </c>
      <c r="H2661" t="s">
        <v>229</v>
      </c>
      <c r="I2661" t="n">
        <v>5</v>
      </c>
      <c r="J2661" t="n">
        <v>160</v>
      </c>
      <c r="K2661" t="s">
        <v>258</v>
      </c>
      <c r="L2661" t="n">
        <v>192</v>
      </c>
      <c r="M2661" t="n">
        <v>0.13</v>
      </c>
      <c r="N2661" t="n">
        <v>23.2</v>
      </c>
      <c r="O2661" t="s">
        <v>325</v>
      </c>
      <c r="P2661" t="s">
        <v>253</v>
      </c>
      <c r="Q2661" t="s">
        <v>253</v>
      </c>
      <c r="R2661" t="s">
        <v>233</v>
      </c>
      <c r="S2661" t="s">
        <v>229</v>
      </c>
      <c r="T2661" t="n">
        <v>5</v>
      </c>
    </row>
    <row r="2662" spans="1:20">
      <c r="A2662" s="1" t="n">
        <v>39538</v>
      </c>
      <c r="B2662" t="s">
        <v>325</v>
      </c>
      <c r="C2662" t="n">
        <v>8</v>
      </c>
      <c r="D2662" t="n">
        <v>20</v>
      </c>
      <c r="E2662" t="s">
        <v>52</v>
      </c>
      <c r="F2662" t="n">
        <v>3201</v>
      </c>
      <c r="G2662" t="s">
        <v>228</v>
      </c>
      <c r="H2662" t="s">
        <v>229</v>
      </c>
      <c r="I2662" t="n">
        <v>5</v>
      </c>
      <c r="J2662" t="n">
        <v>458</v>
      </c>
      <c r="K2662" t="s">
        <v>230</v>
      </c>
      <c r="L2662" t="n">
        <v>550</v>
      </c>
      <c r="M2662" t="n">
        <v>0.23</v>
      </c>
      <c r="N2662" t="n">
        <v>20.4</v>
      </c>
      <c r="O2662" t="s">
        <v>325</v>
      </c>
      <c r="P2662" t="s">
        <v>253</v>
      </c>
      <c r="Q2662" t="s">
        <v>253</v>
      </c>
      <c r="R2662" t="s">
        <v>233</v>
      </c>
      <c r="S2662" t="s">
        <v>229</v>
      </c>
      <c r="T2662" t="n">
        <v>5</v>
      </c>
    </row>
    <row r="2663" spans="1:20">
      <c r="A2663" s="1" t="n">
        <v>39538</v>
      </c>
      <c r="B2663" t="s">
        <v>325</v>
      </c>
      <c r="C2663" t="n">
        <v>9</v>
      </c>
      <c r="D2663" t="n">
        <v>20</v>
      </c>
      <c r="E2663" t="s">
        <v>52</v>
      </c>
      <c r="F2663" t="n">
        <v>3201</v>
      </c>
      <c r="G2663" t="s">
        <v>228</v>
      </c>
      <c r="H2663" t="s">
        <v>229</v>
      </c>
      <c r="I2663" t="n">
        <v>5</v>
      </c>
      <c r="J2663" t="n">
        <v>785</v>
      </c>
      <c r="K2663" t="s">
        <v>259</v>
      </c>
      <c r="L2663" t="n">
        <v>728</v>
      </c>
      <c r="M2663" t="n">
        <v>1.1</v>
      </c>
      <c r="N2663" t="n">
        <v>39.2</v>
      </c>
      <c r="O2663" t="s">
        <v>325</v>
      </c>
      <c r="P2663" t="s">
        <v>253</v>
      </c>
      <c r="Q2663" t="s">
        <v>253</v>
      </c>
      <c r="R2663" t="s">
        <v>233</v>
      </c>
      <c r="S2663" t="s">
        <v>229</v>
      </c>
      <c r="T2663" t="n">
        <v>5</v>
      </c>
    </row>
    <row r="2664" spans="1:20">
      <c r="A2664" s="1" t="n">
        <v>39538</v>
      </c>
      <c r="B2664" t="s">
        <v>363</v>
      </c>
      <c r="C2664" t="n">
        <v>1</v>
      </c>
      <c r="D2664" t="n">
        <v>466</v>
      </c>
      <c r="E2664" t="s">
        <v>374</v>
      </c>
      <c r="F2664" t="n">
        <v>3201</v>
      </c>
      <c r="G2664" t="s">
        <v>228</v>
      </c>
      <c r="H2664" t="s">
        <v>229</v>
      </c>
      <c r="I2664" t="n">
        <v>5</v>
      </c>
      <c r="J2664" t="n">
        <v>515</v>
      </c>
      <c r="K2664" t="s">
        <v>338</v>
      </c>
      <c r="L2664" t="n">
        <v>35</v>
      </c>
      <c r="M2664" t="n">
        <v>0</v>
      </c>
      <c r="N2664" t="n">
        <v>0</v>
      </c>
    </row>
    <row r="2665" spans="1:20">
      <c r="A2665" s="1" t="n">
        <v>39568</v>
      </c>
      <c r="B2665" t="s">
        <v>323</v>
      </c>
      <c r="C2665" t="n">
        <v>152</v>
      </c>
      <c r="D2665" t="n">
        <v>20</v>
      </c>
      <c r="E2665" t="s">
        <v>52</v>
      </c>
      <c r="F2665" t="n">
        <v>3201</v>
      </c>
      <c r="G2665" t="s">
        <v>228</v>
      </c>
      <c r="H2665" t="s">
        <v>229</v>
      </c>
      <c r="I2665" t="n">
        <v>5</v>
      </c>
      <c r="J2665" t="n">
        <v>280</v>
      </c>
      <c r="K2665" t="s">
        <v>251</v>
      </c>
      <c r="L2665" t="n">
        <v>253</v>
      </c>
      <c r="M2665" t="n">
        <v>0.25</v>
      </c>
      <c r="N2665" t="n">
        <v>25</v>
      </c>
      <c r="O2665" t="s">
        <v>323</v>
      </c>
      <c r="P2665" t="s">
        <v>347</v>
      </c>
      <c r="Q2665" t="s">
        <v>347</v>
      </c>
      <c r="R2665" t="s">
        <v>233</v>
      </c>
      <c r="S2665" t="s">
        <v>229</v>
      </c>
      <c r="T2665" t="n">
        <v>5</v>
      </c>
    </row>
    <row r="2666" spans="1:20">
      <c r="A2666" s="1" t="n">
        <v>39568</v>
      </c>
      <c r="B2666" t="s">
        <v>323</v>
      </c>
      <c r="C2666" t="n">
        <v>197</v>
      </c>
      <c r="D2666" t="n">
        <v>20</v>
      </c>
      <c r="E2666" t="s">
        <v>52</v>
      </c>
      <c r="F2666" t="n">
        <v>3201</v>
      </c>
      <c r="G2666" t="s">
        <v>228</v>
      </c>
      <c r="H2666" t="s">
        <v>229</v>
      </c>
      <c r="I2666" t="n">
        <v>5</v>
      </c>
      <c r="J2666" t="n">
        <v>875</v>
      </c>
      <c r="K2666" t="s">
        <v>305</v>
      </c>
      <c r="L2666" t="n">
        <v>147</v>
      </c>
      <c r="M2666" t="n">
        <v>0.04</v>
      </c>
      <c r="N2666" t="n">
        <v>42.8</v>
      </c>
      <c r="O2666" t="s">
        <v>323</v>
      </c>
      <c r="P2666" t="s">
        <v>347</v>
      </c>
      <c r="Q2666" t="s">
        <v>347</v>
      </c>
      <c r="R2666" t="s">
        <v>233</v>
      </c>
      <c r="S2666" t="s">
        <v>229</v>
      </c>
      <c r="T2666" t="n">
        <v>5</v>
      </c>
    </row>
    <row r="2667" spans="1:20">
      <c r="A2667" s="1" t="n">
        <v>39568</v>
      </c>
      <c r="B2667" t="s">
        <v>323</v>
      </c>
      <c r="C2667" t="n">
        <v>199</v>
      </c>
      <c r="D2667" t="n">
        <v>20</v>
      </c>
      <c r="E2667" t="s">
        <v>52</v>
      </c>
      <c r="F2667" t="n">
        <v>3201</v>
      </c>
      <c r="G2667" t="s">
        <v>228</v>
      </c>
      <c r="H2667" t="s">
        <v>229</v>
      </c>
      <c r="I2667" t="n">
        <v>5</v>
      </c>
      <c r="J2667" t="n">
        <v>945</v>
      </c>
      <c r="K2667" t="s">
        <v>282</v>
      </c>
      <c r="L2667" t="n">
        <v>307</v>
      </c>
      <c r="M2667" t="n">
        <v>0.08</v>
      </c>
      <c r="N2667" t="n">
        <v>35.6</v>
      </c>
      <c r="O2667" t="s">
        <v>323</v>
      </c>
      <c r="P2667" t="s">
        <v>347</v>
      </c>
      <c r="Q2667" t="s">
        <v>347</v>
      </c>
      <c r="R2667" t="s">
        <v>233</v>
      </c>
      <c r="S2667" t="s">
        <v>229</v>
      </c>
      <c r="T2667" t="n">
        <v>5</v>
      </c>
    </row>
    <row r="2668" spans="1:20">
      <c r="A2668" s="1" t="n">
        <v>39568</v>
      </c>
      <c r="B2668" t="s">
        <v>341</v>
      </c>
      <c r="C2668" t="n">
        <v>1</v>
      </c>
      <c r="D2668" t="n">
        <v>231</v>
      </c>
      <c r="E2668" t="s">
        <v>342</v>
      </c>
      <c r="F2668" t="n">
        <v>3202</v>
      </c>
      <c r="G2668" t="s">
        <v>275</v>
      </c>
      <c r="H2668" t="s">
        <v>229</v>
      </c>
      <c r="I2668" t="n">
        <v>5</v>
      </c>
      <c r="J2668" t="n">
        <v>940</v>
      </c>
      <c r="K2668" t="s">
        <v>235</v>
      </c>
      <c r="L2668" t="n">
        <v>21</v>
      </c>
      <c r="M2668" t="n">
        <v>0</v>
      </c>
      <c r="N2668" t="n">
        <v>0</v>
      </c>
    </row>
    <row r="2669" spans="1:20">
      <c r="A2669" s="1" t="n">
        <v>39568</v>
      </c>
      <c r="B2669" t="s">
        <v>341</v>
      </c>
      <c r="C2669" t="n">
        <v>2</v>
      </c>
      <c r="D2669" t="n">
        <v>231</v>
      </c>
      <c r="E2669" t="s">
        <v>342</v>
      </c>
      <c r="F2669" t="n">
        <v>3203</v>
      </c>
      <c r="G2669" t="s">
        <v>343</v>
      </c>
      <c r="H2669" t="s">
        <v>229</v>
      </c>
      <c r="I2669" t="n">
        <v>5</v>
      </c>
      <c r="J2669" t="n">
        <v>940</v>
      </c>
      <c r="K2669" t="s">
        <v>235</v>
      </c>
      <c r="L2669" t="n">
        <v>14</v>
      </c>
      <c r="M2669" t="n">
        <v>0</v>
      </c>
      <c r="N2669" t="n">
        <v>0</v>
      </c>
    </row>
    <row r="2670" spans="1:20">
      <c r="A2670" s="1" t="n">
        <v>39568</v>
      </c>
      <c r="B2670" t="s">
        <v>341</v>
      </c>
      <c r="C2670" t="n">
        <v>3</v>
      </c>
      <c r="D2670" t="n">
        <v>231</v>
      </c>
      <c r="E2670" t="s">
        <v>342</v>
      </c>
      <c r="F2670" t="n">
        <v>3204</v>
      </c>
      <c r="G2670" t="s">
        <v>344</v>
      </c>
      <c r="H2670" t="s">
        <v>229</v>
      </c>
      <c r="I2670" t="n">
        <v>5</v>
      </c>
      <c r="J2670" t="n">
        <v>940</v>
      </c>
      <c r="K2670" t="s">
        <v>235</v>
      </c>
      <c r="L2670" t="n">
        <v>11</v>
      </c>
      <c r="M2670" t="n">
        <v>0</v>
      </c>
      <c r="N2670" t="n">
        <v>0</v>
      </c>
    </row>
    <row r="2671" spans="1:20">
      <c r="A2671" s="1" t="n">
        <v>39568</v>
      </c>
      <c r="B2671" t="s">
        <v>326</v>
      </c>
      <c r="C2671" t="n">
        <v>1</v>
      </c>
      <c r="D2671" t="n">
        <v>215</v>
      </c>
      <c r="E2671" t="s">
        <v>234</v>
      </c>
      <c r="F2671" t="n">
        <v>3201</v>
      </c>
      <c r="G2671" t="s">
        <v>228</v>
      </c>
      <c r="H2671" t="s">
        <v>229</v>
      </c>
      <c r="I2671" t="n">
        <v>5</v>
      </c>
      <c r="J2671" t="n">
        <v>515</v>
      </c>
      <c r="K2671" t="s">
        <v>338</v>
      </c>
      <c r="L2671" t="n">
        <v>312</v>
      </c>
      <c r="M2671" t="n">
        <v>0</v>
      </c>
      <c r="N2671" t="n">
        <v>0</v>
      </c>
    </row>
    <row r="2672" spans="1:20">
      <c r="A2672" s="1" t="n">
        <v>39568</v>
      </c>
      <c r="B2672" t="s">
        <v>325</v>
      </c>
      <c r="C2672" t="n">
        <v>5</v>
      </c>
      <c r="D2672" t="n">
        <v>215</v>
      </c>
      <c r="E2672" t="s">
        <v>234</v>
      </c>
      <c r="F2672" t="n">
        <v>3201</v>
      </c>
      <c r="G2672" t="s">
        <v>228</v>
      </c>
      <c r="H2672" t="s">
        <v>229</v>
      </c>
      <c r="I2672" t="n">
        <v>5</v>
      </c>
      <c r="J2672" t="n">
        <v>515</v>
      </c>
      <c r="K2672" t="s">
        <v>338</v>
      </c>
      <c r="L2672" t="n">
        <v>154</v>
      </c>
      <c r="M2672" t="n">
        <v>0</v>
      </c>
      <c r="N2672" t="n">
        <v>0</v>
      </c>
    </row>
    <row r="2673" spans="1:20">
      <c r="A2673" s="1" t="n">
        <v>39568</v>
      </c>
      <c r="B2673" t="s">
        <v>325</v>
      </c>
      <c r="C2673" t="n">
        <v>10</v>
      </c>
      <c r="D2673" t="n">
        <v>20</v>
      </c>
      <c r="E2673" t="s">
        <v>52</v>
      </c>
      <c r="F2673" t="n">
        <v>3201</v>
      </c>
      <c r="G2673" t="s">
        <v>228</v>
      </c>
      <c r="H2673" t="s">
        <v>229</v>
      </c>
      <c r="I2673" t="n">
        <v>5</v>
      </c>
      <c r="J2673" t="n">
        <v>160</v>
      </c>
      <c r="K2673" t="s">
        <v>258</v>
      </c>
      <c r="L2673" t="n">
        <v>482</v>
      </c>
      <c r="M2673" t="n">
        <v>0.03</v>
      </c>
      <c r="N2673" t="n">
        <v>23.2</v>
      </c>
      <c r="O2673" t="s">
        <v>325</v>
      </c>
      <c r="P2673" t="s">
        <v>253</v>
      </c>
      <c r="Q2673" t="s">
        <v>253</v>
      </c>
      <c r="R2673" t="s">
        <v>233</v>
      </c>
      <c r="S2673" t="s">
        <v>229</v>
      </c>
      <c r="T2673" t="n">
        <v>5</v>
      </c>
    </row>
    <row r="2674" spans="1:20">
      <c r="A2674" s="1" t="n">
        <v>39568</v>
      </c>
      <c r="B2674" t="s">
        <v>325</v>
      </c>
      <c r="C2674" t="n">
        <v>11</v>
      </c>
      <c r="D2674" t="n">
        <v>20</v>
      </c>
      <c r="E2674" t="s">
        <v>52</v>
      </c>
      <c r="F2674" t="n">
        <v>3201</v>
      </c>
      <c r="G2674" t="s">
        <v>228</v>
      </c>
      <c r="H2674" t="s">
        <v>229</v>
      </c>
      <c r="I2674" t="n">
        <v>5</v>
      </c>
      <c r="J2674" t="n">
        <v>805</v>
      </c>
      <c r="K2674" t="s">
        <v>295</v>
      </c>
      <c r="L2674" t="n">
        <v>2</v>
      </c>
      <c r="M2674" t="n">
        <v>0.25</v>
      </c>
      <c r="N2674" t="n">
        <v>32.5</v>
      </c>
      <c r="O2674" t="s">
        <v>325</v>
      </c>
      <c r="P2674" t="s">
        <v>253</v>
      </c>
      <c r="Q2674" t="s">
        <v>253</v>
      </c>
      <c r="R2674" t="s">
        <v>233</v>
      </c>
      <c r="S2674" t="s">
        <v>229</v>
      </c>
      <c r="T2674" t="n">
        <v>5</v>
      </c>
    </row>
    <row r="2675" spans="1:20">
      <c r="A2675" s="1" t="n">
        <v>39568</v>
      </c>
      <c r="B2675" t="s">
        <v>325</v>
      </c>
      <c r="C2675" t="n">
        <v>12</v>
      </c>
      <c r="D2675" t="n">
        <v>20</v>
      </c>
      <c r="E2675" t="s">
        <v>52</v>
      </c>
      <c r="F2675" t="n">
        <v>3201</v>
      </c>
      <c r="G2675" t="s">
        <v>228</v>
      </c>
      <c r="H2675" t="s">
        <v>229</v>
      </c>
      <c r="I2675" t="n">
        <v>5</v>
      </c>
      <c r="J2675" t="n">
        <v>805</v>
      </c>
      <c r="K2675" t="s">
        <v>295</v>
      </c>
      <c r="L2675" t="n">
        <v>299</v>
      </c>
      <c r="M2675" t="n">
        <v>0.18</v>
      </c>
      <c r="N2675" t="n">
        <v>39.5</v>
      </c>
      <c r="O2675" t="s">
        <v>325</v>
      </c>
      <c r="P2675" t="s">
        <v>253</v>
      </c>
      <c r="Q2675" t="s">
        <v>253</v>
      </c>
      <c r="R2675" t="s">
        <v>233</v>
      </c>
      <c r="S2675" t="s">
        <v>229</v>
      </c>
      <c r="T2675" t="n">
        <v>5</v>
      </c>
    </row>
    <row r="2676" spans="1:20">
      <c r="A2676" s="1" t="n">
        <v>39568</v>
      </c>
      <c r="B2676" t="s">
        <v>325</v>
      </c>
      <c r="C2676" t="n">
        <v>13</v>
      </c>
      <c r="D2676" t="n">
        <v>20</v>
      </c>
      <c r="E2676" t="s">
        <v>52</v>
      </c>
      <c r="F2676" t="n">
        <v>3201</v>
      </c>
      <c r="G2676" t="s">
        <v>228</v>
      </c>
      <c r="H2676" t="s">
        <v>229</v>
      </c>
      <c r="I2676" t="n">
        <v>5</v>
      </c>
      <c r="J2676" t="n">
        <v>785</v>
      </c>
      <c r="K2676" t="s">
        <v>259</v>
      </c>
      <c r="L2676" t="n">
        <v>446</v>
      </c>
      <c r="M2676" t="n">
        <v>1.09</v>
      </c>
      <c r="N2676" t="n">
        <v>38.8</v>
      </c>
      <c r="O2676" t="s">
        <v>325</v>
      </c>
      <c r="P2676" t="s">
        <v>253</v>
      </c>
      <c r="Q2676" t="s">
        <v>253</v>
      </c>
      <c r="R2676" t="s">
        <v>233</v>
      </c>
      <c r="S2676" t="s">
        <v>229</v>
      </c>
      <c r="T2676" t="n">
        <v>5</v>
      </c>
    </row>
    <row r="2677" spans="1:20">
      <c r="A2677" s="1" t="n">
        <v>39599</v>
      </c>
      <c r="B2677" t="s">
        <v>323</v>
      </c>
      <c r="C2677" t="n">
        <v>202</v>
      </c>
      <c r="D2677" t="n">
        <v>20</v>
      </c>
      <c r="E2677" t="s">
        <v>52</v>
      </c>
      <c r="F2677" t="n">
        <v>3201</v>
      </c>
      <c r="G2677" t="s">
        <v>228</v>
      </c>
      <c r="H2677" t="s">
        <v>229</v>
      </c>
      <c r="I2677" t="n">
        <v>5</v>
      </c>
      <c r="J2677" t="n">
        <v>875</v>
      </c>
      <c r="K2677" t="s">
        <v>305</v>
      </c>
      <c r="L2677" t="n">
        <v>248</v>
      </c>
      <c r="M2677" t="n">
        <v>0.04</v>
      </c>
      <c r="N2677" t="n">
        <v>43.3</v>
      </c>
      <c r="O2677" t="s">
        <v>323</v>
      </c>
      <c r="P2677" t="s">
        <v>347</v>
      </c>
      <c r="Q2677" t="s">
        <v>347</v>
      </c>
      <c r="R2677" t="s">
        <v>233</v>
      </c>
      <c r="S2677" t="s">
        <v>229</v>
      </c>
      <c r="T2677" t="n">
        <v>5</v>
      </c>
    </row>
    <row r="2678" spans="1:20">
      <c r="A2678" s="1" t="n">
        <v>39599</v>
      </c>
      <c r="B2678" t="s">
        <v>323</v>
      </c>
      <c r="C2678" t="n">
        <v>204</v>
      </c>
      <c r="D2678" t="n">
        <v>20</v>
      </c>
      <c r="E2678" t="s">
        <v>52</v>
      </c>
      <c r="F2678" t="n">
        <v>3201</v>
      </c>
      <c r="G2678" t="s">
        <v>228</v>
      </c>
      <c r="H2678" t="s">
        <v>229</v>
      </c>
      <c r="I2678" t="n">
        <v>5</v>
      </c>
      <c r="J2678" t="n">
        <v>945</v>
      </c>
      <c r="K2678" t="s">
        <v>282</v>
      </c>
      <c r="L2678" t="n">
        <v>441</v>
      </c>
      <c r="M2678" t="n">
        <v>0.08</v>
      </c>
      <c r="N2678" t="n">
        <v>36</v>
      </c>
      <c r="O2678" t="s">
        <v>323</v>
      </c>
      <c r="P2678" t="s">
        <v>347</v>
      </c>
      <c r="Q2678" t="s">
        <v>347</v>
      </c>
      <c r="R2678" t="s">
        <v>233</v>
      </c>
      <c r="S2678" t="s">
        <v>229</v>
      </c>
      <c r="T2678" t="n">
        <v>5</v>
      </c>
    </row>
    <row r="2679" spans="1:20">
      <c r="A2679" s="1" t="n">
        <v>39599</v>
      </c>
      <c r="B2679" t="s">
        <v>341</v>
      </c>
      <c r="C2679" t="n">
        <v>1</v>
      </c>
      <c r="D2679" t="n">
        <v>231</v>
      </c>
      <c r="E2679" t="s">
        <v>342</v>
      </c>
      <c r="F2679" t="n">
        <v>3202</v>
      </c>
      <c r="G2679" t="s">
        <v>275</v>
      </c>
      <c r="H2679" t="s">
        <v>229</v>
      </c>
      <c r="I2679" t="n">
        <v>5</v>
      </c>
      <c r="J2679" t="n">
        <v>670</v>
      </c>
      <c r="K2679" t="s">
        <v>336</v>
      </c>
      <c r="L2679" t="n">
        <v>20</v>
      </c>
      <c r="M2679" t="n">
        <v>0</v>
      </c>
      <c r="N2679" t="n">
        <v>0</v>
      </c>
    </row>
    <row r="2680" spans="1:20">
      <c r="A2680" s="1" t="n">
        <v>39599</v>
      </c>
      <c r="B2680" t="s">
        <v>341</v>
      </c>
      <c r="C2680" t="n">
        <v>2</v>
      </c>
      <c r="D2680" t="n">
        <v>231</v>
      </c>
      <c r="E2680" t="s">
        <v>342</v>
      </c>
      <c r="F2680" t="n">
        <v>3203</v>
      </c>
      <c r="G2680" t="s">
        <v>343</v>
      </c>
      <c r="H2680" t="s">
        <v>229</v>
      </c>
      <c r="I2680" t="n">
        <v>5</v>
      </c>
      <c r="J2680" t="n">
        <v>670</v>
      </c>
      <c r="K2680" t="s">
        <v>336</v>
      </c>
      <c r="L2680" t="n">
        <v>14</v>
      </c>
      <c r="M2680" t="n">
        <v>0</v>
      </c>
      <c r="N2680" t="n">
        <v>0</v>
      </c>
    </row>
    <row r="2681" spans="1:20">
      <c r="A2681" s="1" t="n">
        <v>39599</v>
      </c>
      <c r="B2681" t="s">
        <v>341</v>
      </c>
      <c r="C2681" t="n">
        <v>3</v>
      </c>
      <c r="D2681" t="n">
        <v>231</v>
      </c>
      <c r="E2681" t="s">
        <v>342</v>
      </c>
      <c r="F2681" t="n">
        <v>3204</v>
      </c>
      <c r="G2681" t="s">
        <v>344</v>
      </c>
      <c r="H2681" t="s">
        <v>229</v>
      </c>
      <c r="I2681" t="n">
        <v>5</v>
      </c>
      <c r="J2681" t="n">
        <v>670</v>
      </c>
      <c r="K2681" t="s">
        <v>336</v>
      </c>
      <c r="L2681" t="n">
        <v>11</v>
      </c>
      <c r="M2681" t="n">
        <v>0</v>
      </c>
      <c r="N2681" t="n">
        <v>0</v>
      </c>
    </row>
    <row r="2682" spans="1:20">
      <c r="A2682" s="1" t="n">
        <v>39599</v>
      </c>
      <c r="B2682" t="s">
        <v>326</v>
      </c>
      <c r="C2682" t="n">
        <v>1</v>
      </c>
      <c r="D2682" t="n">
        <v>215</v>
      </c>
      <c r="E2682" t="s">
        <v>234</v>
      </c>
      <c r="F2682" t="n">
        <v>3201</v>
      </c>
      <c r="G2682" t="s">
        <v>228</v>
      </c>
      <c r="H2682" t="s">
        <v>229</v>
      </c>
      <c r="I2682" t="n">
        <v>5</v>
      </c>
      <c r="J2682" t="n">
        <v>515</v>
      </c>
      <c r="K2682" t="s">
        <v>338</v>
      </c>
      <c r="L2682" t="n">
        <v>227</v>
      </c>
      <c r="M2682" t="n">
        <v>0</v>
      </c>
      <c r="N2682" t="n">
        <v>0</v>
      </c>
    </row>
    <row r="2683" spans="1:20">
      <c r="A2683" s="1" t="n">
        <v>39599</v>
      </c>
      <c r="B2683" t="s">
        <v>326</v>
      </c>
      <c r="C2683" t="n">
        <v>2</v>
      </c>
      <c r="D2683" t="n">
        <v>215</v>
      </c>
      <c r="E2683" t="s">
        <v>234</v>
      </c>
      <c r="F2683" t="n">
        <v>3201</v>
      </c>
      <c r="G2683" t="s">
        <v>228</v>
      </c>
      <c r="H2683" t="s">
        <v>229</v>
      </c>
      <c r="I2683" t="n">
        <v>5</v>
      </c>
      <c r="J2683" t="n">
        <v>515</v>
      </c>
      <c r="K2683" t="s">
        <v>338</v>
      </c>
      <c r="L2683" t="n">
        <v>278</v>
      </c>
      <c r="M2683" t="n">
        <v>0</v>
      </c>
      <c r="N2683" t="n">
        <v>0</v>
      </c>
    </row>
    <row r="2684" spans="1:20">
      <c r="A2684" s="1" t="n">
        <v>39599</v>
      </c>
      <c r="B2684" t="s">
        <v>325</v>
      </c>
      <c r="C2684" t="n">
        <v>5</v>
      </c>
      <c r="D2684" t="n">
        <v>510</v>
      </c>
      <c r="E2684" t="s">
        <v>255</v>
      </c>
      <c r="F2684" t="n">
        <v>3201</v>
      </c>
      <c r="G2684" t="s">
        <v>228</v>
      </c>
      <c r="H2684" t="s">
        <v>229</v>
      </c>
      <c r="I2684" t="n">
        <v>5</v>
      </c>
      <c r="J2684" t="n">
        <v>580</v>
      </c>
      <c r="K2684" t="s">
        <v>248</v>
      </c>
      <c r="L2684" t="n">
        <v>95</v>
      </c>
      <c r="M2684" t="n">
        <v>2.03</v>
      </c>
      <c r="N2684" t="n">
        <v>0</v>
      </c>
    </row>
    <row r="2685" spans="1:20">
      <c r="A2685" s="1" t="n">
        <v>39599</v>
      </c>
      <c r="B2685" t="s">
        <v>325</v>
      </c>
      <c r="C2685" t="n">
        <v>10</v>
      </c>
      <c r="D2685" t="n">
        <v>20</v>
      </c>
      <c r="E2685" t="s">
        <v>52</v>
      </c>
      <c r="F2685" t="n">
        <v>3201</v>
      </c>
      <c r="G2685" t="s">
        <v>228</v>
      </c>
      <c r="H2685" t="s">
        <v>229</v>
      </c>
      <c r="I2685" t="n">
        <v>5</v>
      </c>
      <c r="J2685" t="n">
        <v>458</v>
      </c>
      <c r="K2685" t="s">
        <v>230</v>
      </c>
      <c r="L2685" t="n">
        <v>539</v>
      </c>
      <c r="M2685" t="n">
        <v>0.24</v>
      </c>
      <c r="N2685" t="n">
        <v>20</v>
      </c>
      <c r="O2685" t="s">
        <v>325</v>
      </c>
      <c r="P2685" t="s">
        <v>253</v>
      </c>
      <c r="Q2685" t="s">
        <v>253</v>
      </c>
      <c r="R2685" t="s">
        <v>233</v>
      </c>
      <c r="S2685" t="s">
        <v>229</v>
      </c>
      <c r="T2685" t="n">
        <v>5</v>
      </c>
    </row>
    <row r="2686" spans="1:20">
      <c r="A2686" s="1" t="n">
        <v>39599</v>
      </c>
      <c r="B2686" t="s">
        <v>325</v>
      </c>
      <c r="C2686" t="n">
        <v>11</v>
      </c>
      <c r="D2686" t="n">
        <v>20</v>
      </c>
      <c r="E2686" t="s">
        <v>52</v>
      </c>
      <c r="F2686" t="n">
        <v>3201</v>
      </c>
      <c r="G2686" t="s">
        <v>228</v>
      </c>
      <c r="H2686" t="s">
        <v>229</v>
      </c>
      <c r="I2686" t="n">
        <v>5</v>
      </c>
      <c r="J2686" t="n">
        <v>888</v>
      </c>
      <c r="K2686" t="s">
        <v>273</v>
      </c>
      <c r="L2686" t="n">
        <v>367</v>
      </c>
      <c r="M2686" t="n">
        <v>1.21</v>
      </c>
      <c r="N2686" t="n">
        <v>32.7</v>
      </c>
      <c r="O2686" t="s">
        <v>325</v>
      </c>
      <c r="P2686" t="s">
        <v>253</v>
      </c>
      <c r="Q2686" t="s">
        <v>253</v>
      </c>
      <c r="R2686" t="s">
        <v>233</v>
      </c>
      <c r="S2686" t="s">
        <v>229</v>
      </c>
      <c r="T2686" t="n">
        <v>5</v>
      </c>
    </row>
    <row r="2687" spans="1:20">
      <c r="A2687" s="1" t="n">
        <v>39599</v>
      </c>
      <c r="B2687" t="s">
        <v>325</v>
      </c>
      <c r="C2687" t="n">
        <v>12</v>
      </c>
      <c r="D2687" t="n">
        <v>20</v>
      </c>
      <c r="E2687" t="s">
        <v>52</v>
      </c>
      <c r="F2687" t="n">
        <v>3201</v>
      </c>
      <c r="G2687" t="s">
        <v>228</v>
      </c>
      <c r="H2687" t="s">
        <v>229</v>
      </c>
      <c r="I2687" t="n">
        <v>5</v>
      </c>
      <c r="J2687" t="n">
        <v>805</v>
      </c>
      <c r="K2687" t="s">
        <v>295</v>
      </c>
      <c r="L2687" t="n">
        <v>233</v>
      </c>
      <c r="M2687" t="n">
        <v>0.19</v>
      </c>
      <c r="N2687" t="n">
        <v>38.6</v>
      </c>
      <c r="O2687" t="s">
        <v>325</v>
      </c>
      <c r="P2687" t="s">
        <v>253</v>
      </c>
      <c r="Q2687" t="s">
        <v>253</v>
      </c>
      <c r="R2687" t="s">
        <v>233</v>
      </c>
      <c r="S2687" t="s">
        <v>229</v>
      </c>
      <c r="T2687" t="n">
        <v>5</v>
      </c>
    </row>
    <row r="2688" spans="1:20">
      <c r="A2688" s="1" t="n">
        <v>39599</v>
      </c>
      <c r="B2688" t="s">
        <v>325</v>
      </c>
      <c r="C2688" t="n">
        <v>13</v>
      </c>
      <c r="D2688" t="n">
        <v>20</v>
      </c>
      <c r="E2688" t="s">
        <v>52</v>
      </c>
      <c r="F2688" t="n">
        <v>3201</v>
      </c>
      <c r="G2688" t="s">
        <v>228</v>
      </c>
      <c r="H2688" t="s">
        <v>229</v>
      </c>
      <c r="I2688" t="n">
        <v>5</v>
      </c>
      <c r="J2688" t="n">
        <v>785</v>
      </c>
      <c r="K2688" t="s">
        <v>259</v>
      </c>
      <c r="L2688" t="n">
        <v>551</v>
      </c>
      <c r="M2688" t="n">
        <v>1.12</v>
      </c>
      <c r="N2688" t="n">
        <v>39.3</v>
      </c>
      <c r="O2688" t="s">
        <v>325</v>
      </c>
      <c r="P2688" t="s">
        <v>253</v>
      </c>
      <c r="Q2688" t="s">
        <v>253</v>
      </c>
      <c r="R2688" t="s">
        <v>233</v>
      </c>
      <c r="S2688" t="s">
        <v>229</v>
      </c>
      <c r="T2688" t="n">
        <v>5</v>
      </c>
    </row>
    <row r="2689" spans="1:20">
      <c r="A2689" s="1" t="n">
        <v>39599</v>
      </c>
      <c r="B2689" t="s">
        <v>363</v>
      </c>
      <c r="C2689" t="n">
        <v>2</v>
      </c>
      <c r="D2689" t="n">
        <v>465</v>
      </c>
      <c r="E2689" t="s">
        <v>340</v>
      </c>
      <c r="F2689" t="n">
        <v>3201</v>
      </c>
      <c r="G2689" t="s">
        <v>228</v>
      </c>
      <c r="H2689" t="s">
        <v>229</v>
      </c>
      <c r="I2689" t="n">
        <v>5</v>
      </c>
      <c r="J2689" t="n">
        <v>515</v>
      </c>
      <c r="K2689" t="s">
        <v>338</v>
      </c>
      <c r="L2689" t="n">
        <v>41</v>
      </c>
      <c r="M2689" t="n">
        <v>0</v>
      </c>
      <c r="N2689" t="n">
        <v>0</v>
      </c>
    </row>
    <row r="2690" spans="1:20">
      <c r="A2690" s="1" t="n">
        <v>39629</v>
      </c>
      <c r="B2690" t="s">
        <v>323</v>
      </c>
      <c r="C2690" t="n">
        <v>179</v>
      </c>
      <c r="D2690" t="n">
        <v>20</v>
      </c>
      <c r="E2690" t="s">
        <v>52</v>
      </c>
      <c r="F2690" t="n">
        <v>3201</v>
      </c>
      <c r="G2690" t="s">
        <v>228</v>
      </c>
      <c r="H2690" t="s">
        <v>229</v>
      </c>
      <c r="I2690" t="n">
        <v>5</v>
      </c>
      <c r="J2690" t="n">
        <v>280</v>
      </c>
      <c r="K2690" t="s">
        <v>251</v>
      </c>
      <c r="L2690" t="n">
        <v>237</v>
      </c>
      <c r="M2690" t="n">
        <v>0.26</v>
      </c>
      <c r="N2690" t="n">
        <v>16</v>
      </c>
      <c r="O2690" t="s">
        <v>323</v>
      </c>
      <c r="P2690" t="s">
        <v>347</v>
      </c>
      <c r="Q2690" t="s">
        <v>347</v>
      </c>
      <c r="R2690" t="s">
        <v>233</v>
      </c>
      <c r="S2690" t="s">
        <v>229</v>
      </c>
      <c r="T2690" t="n">
        <v>5</v>
      </c>
    </row>
    <row r="2691" spans="1:20">
      <c r="A2691" s="1" t="n">
        <v>39629</v>
      </c>
      <c r="B2691" t="s">
        <v>323</v>
      </c>
      <c r="C2691" t="n">
        <v>180</v>
      </c>
      <c r="D2691" t="n">
        <v>20</v>
      </c>
      <c r="E2691" t="s">
        <v>52</v>
      </c>
      <c r="F2691" t="n">
        <v>3201</v>
      </c>
      <c r="G2691" t="s">
        <v>228</v>
      </c>
      <c r="H2691" t="s">
        <v>229</v>
      </c>
      <c r="I2691" t="n">
        <v>5</v>
      </c>
      <c r="J2691" t="n">
        <v>280</v>
      </c>
      <c r="K2691" t="s">
        <v>251</v>
      </c>
      <c r="L2691" t="n">
        <v>250</v>
      </c>
      <c r="M2691" t="n">
        <v>0.03</v>
      </c>
      <c r="N2691" t="n">
        <v>16</v>
      </c>
      <c r="O2691" t="s">
        <v>323</v>
      </c>
      <c r="P2691" t="s">
        <v>347</v>
      </c>
      <c r="Q2691" t="s">
        <v>347</v>
      </c>
      <c r="R2691" t="s">
        <v>233</v>
      </c>
      <c r="S2691" t="s">
        <v>229</v>
      </c>
      <c r="T2691" t="n">
        <v>5</v>
      </c>
    </row>
    <row r="2692" spans="1:20">
      <c r="A2692" s="1" t="n">
        <v>39629</v>
      </c>
      <c r="B2692" t="s">
        <v>323</v>
      </c>
      <c r="C2692" t="n">
        <v>181</v>
      </c>
      <c r="D2692" t="n">
        <v>20</v>
      </c>
      <c r="E2692" t="s">
        <v>52</v>
      </c>
      <c r="F2692" t="n">
        <v>3201</v>
      </c>
      <c r="G2692" t="s">
        <v>228</v>
      </c>
      <c r="H2692" t="s">
        <v>229</v>
      </c>
      <c r="I2692" t="n">
        <v>5</v>
      </c>
      <c r="J2692" t="n">
        <v>280</v>
      </c>
      <c r="K2692" t="s">
        <v>251</v>
      </c>
      <c r="L2692" t="n">
        <v>425</v>
      </c>
      <c r="M2692" t="n">
        <v>0.06</v>
      </c>
      <c r="N2692" t="n">
        <v>39.5</v>
      </c>
      <c r="O2692" t="s">
        <v>323</v>
      </c>
      <c r="P2692" t="s">
        <v>347</v>
      </c>
      <c r="Q2692" t="s">
        <v>347</v>
      </c>
      <c r="R2692" t="s">
        <v>233</v>
      </c>
      <c r="S2692" t="s">
        <v>229</v>
      </c>
      <c r="T2692" t="n">
        <v>5</v>
      </c>
    </row>
    <row r="2693" spans="1:20">
      <c r="A2693" s="1" t="n">
        <v>39629</v>
      </c>
      <c r="B2693" t="s">
        <v>323</v>
      </c>
      <c r="C2693" t="n">
        <v>233</v>
      </c>
      <c r="D2693" t="n">
        <v>20</v>
      </c>
      <c r="E2693" t="s">
        <v>52</v>
      </c>
      <c r="F2693" t="n">
        <v>3201</v>
      </c>
      <c r="G2693" t="s">
        <v>228</v>
      </c>
      <c r="H2693" t="s">
        <v>229</v>
      </c>
      <c r="I2693" t="n">
        <v>5</v>
      </c>
      <c r="J2693" t="n">
        <v>875</v>
      </c>
      <c r="K2693" t="s">
        <v>305</v>
      </c>
      <c r="L2693" t="n">
        <v>194</v>
      </c>
      <c r="M2693" t="n">
        <v>0.04</v>
      </c>
      <c r="N2693" t="n">
        <v>43.2</v>
      </c>
      <c r="O2693" t="s">
        <v>323</v>
      </c>
      <c r="P2693" t="s">
        <v>347</v>
      </c>
      <c r="Q2693" t="s">
        <v>347</v>
      </c>
      <c r="R2693" t="s">
        <v>233</v>
      </c>
      <c r="S2693" t="s">
        <v>229</v>
      </c>
      <c r="T2693" t="n">
        <v>5</v>
      </c>
    </row>
    <row r="2694" spans="1:20">
      <c r="A2694" s="1" t="n">
        <v>39629</v>
      </c>
      <c r="B2694" t="s">
        <v>323</v>
      </c>
      <c r="C2694" t="n">
        <v>234</v>
      </c>
      <c r="D2694" t="n">
        <v>20</v>
      </c>
      <c r="E2694" t="s">
        <v>52</v>
      </c>
      <c r="F2694" t="n">
        <v>3201</v>
      </c>
      <c r="G2694" t="s">
        <v>228</v>
      </c>
      <c r="H2694" t="s">
        <v>229</v>
      </c>
      <c r="I2694" t="n">
        <v>5</v>
      </c>
      <c r="J2694" t="n">
        <v>875</v>
      </c>
      <c r="K2694" t="s">
        <v>305</v>
      </c>
      <c r="L2694" t="n">
        <v>198</v>
      </c>
      <c r="M2694" t="n">
        <v>0.04</v>
      </c>
      <c r="N2694" t="n">
        <v>43.3</v>
      </c>
      <c r="O2694" t="s">
        <v>323</v>
      </c>
      <c r="P2694" t="s">
        <v>347</v>
      </c>
      <c r="Q2694" t="s">
        <v>347</v>
      </c>
      <c r="R2694" t="s">
        <v>233</v>
      </c>
      <c r="S2694" t="s">
        <v>229</v>
      </c>
      <c r="T2694" t="n">
        <v>5</v>
      </c>
    </row>
    <row r="2695" spans="1:20">
      <c r="A2695" s="1" t="n">
        <v>39629</v>
      </c>
      <c r="B2695" t="s">
        <v>323</v>
      </c>
      <c r="C2695" t="n">
        <v>235</v>
      </c>
      <c r="D2695" t="n">
        <v>20</v>
      </c>
      <c r="E2695" t="s">
        <v>52</v>
      </c>
      <c r="F2695" t="n">
        <v>3201</v>
      </c>
      <c r="G2695" t="s">
        <v>228</v>
      </c>
      <c r="H2695" t="s">
        <v>229</v>
      </c>
      <c r="I2695" t="n">
        <v>5</v>
      </c>
      <c r="J2695" t="n">
        <v>875</v>
      </c>
      <c r="K2695" t="s">
        <v>305</v>
      </c>
      <c r="L2695" t="n">
        <v>203</v>
      </c>
      <c r="M2695" t="n">
        <v>0.04</v>
      </c>
      <c r="N2695" t="n">
        <v>43.5</v>
      </c>
      <c r="O2695" t="s">
        <v>323</v>
      </c>
      <c r="P2695" t="s">
        <v>347</v>
      </c>
      <c r="Q2695" t="s">
        <v>347</v>
      </c>
      <c r="R2695" t="s">
        <v>233</v>
      </c>
      <c r="S2695" t="s">
        <v>229</v>
      </c>
      <c r="T2695" t="n">
        <v>5</v>
      </c>
    </row>
    <row r="2696" spans="1:20">
      <c r="A2696" s="1" t="n">
        <v>39629</v>
      </c>
      <c r="B2696" t="s">
        <v>323</v>
      </c>
      <c r="C2696" t="n">
        <v>236</v>
      </c>
      <c r="D2696" t="n">
        <v>20</v>
      </c>
      <c r="E2696" t="s">
        <v>52</v>
      </c>
      <c r="F2696" t="n">
        <v>3201</v>
      </c>
      <c r="G2696" t="s">
        <v>228</v>
      </c>
      <c r="H2696" t="s">
        <v>229</v>
      </c>
      <c r="I2696" t="n">
        <v>5</v>
      </c>
      <c r="J2696" t="n">
        <v>945</v>
      </c>
      <c r="K2696" t="s">
        <v>282</v>
      </c>
      <c r="L2696" t="n">
        <v>201</v>
      </c>
      <c r="M2696" t="n">
        <v>0.08</v>
      </c>
      <c r="N2696" t="n">
        <v>35.8</v>
      </c>
      <c r="O2696" t="s">
        <v>323</v>
      </c>
      <c r="P2696" t="s">
        <v>347</v>
      </c>
      <c r="Q2696" t="s">
        <v>347</v>
      </c>
      <c r="R2696" t="s">
        <v>233</v>
      </c>
      <c r="S2696" t="s">
        <v>229</v>
      </c>
      <c r="T2696" t="n">
        <v>5</v>
      </c>
    </row>
    <row r="2697" spans="1:20">
      <c r="A2697" s="1" t="n">
        <v>39629</v>
      </c>
      <c r="B2697" t="s">
        <v>323</v>
      </c>
      <c r="C2697" t="n">
        <v>237</v>
      </c>
      <c r="D2697" t="n">
        <v>20</v>
      </c>
      <c r="E2697" t="s">
        <v>52</v>
      </c>
      <c r="F2697" t="n">
        <v>3201</v>
      </c>
      <c r="G2697" t="s">
        <v>228</v>
      </c>
      <c r="H2697" t="s">
        <v>229</v>
      </c>
      <c r="I2697" t="n">
        <v>5</v>
      </c>
      <c r="J2697" t="n">
        <v>945</v>
      </c>
      <c r="K2697" t="s">
        <v>282</v>
      </c>
      <c r="L2697" t="n">
        <v>235</v>
      </c>
      <c r="M2697" t="n">
        <v>0.08</v>
      </c>
      <c r="N2697" t="n">
        <v>35.5</v>
      </c>
      <c r="O2697" t="s">
        <v>323</v>
      </c>
      <c r="P2697" t="s">
        <v>347</v>
      </c>
      <c r="Q2697" t="s">
        <v>347</v>
      </c>
      <c r="R2697" t="s">
        <v>233</v>
      </c>
      <c r="S2697" t="s">
        <v>229</v>
      </c>
      <c r="T2697" t="n">
        <v>5</v>
      </c>
    </row>
    <row r="2698" spans="1:20">
      <c r="A2698" s="1" t="n">
        <v>39629</v>
      </c>
      <c r="B2698" t="s">
        <v>323</v>
      </c>
      <c r="C2698" t="n">
        <v>238</v>
      </c>
      <c r="D2698" t="n">
        <v>20</v>
      </c>
      <c r="E2698" t="s">
        <v>52</v>
      </c>
      <c r="F2698" t="n">
        <v>3201</v>
      </c>
      <c r="G2698" t="s">
        <v>228</v>
      </c>
      <c r="H2698" t="s">
        <v>229</v>
      </c>
      <c r="I2698" t="n">
        <v>5</v>
      </c>
      <c r="J2698" t="n">
        <v>945</v>
      </c>
      <c r="K2698" t="s">
        <v>282</v>
      </c>
      <c r="L2698" t="n">
        <v>238</v>
      </c>
      <c r="M2698" t="n">
        <v>0.03</v>
      </c>
      <c r="N2698" t="n">
        <v>40.8</v>
      </c>
      <c r="O2698" t="s">
        <v>323</v>
      </c>
      <c r="P2698" t="s">
        <v>347</v>
      </c>
      <c r="Q2698" t="s">
        <v>347</v>
      </c>
      <c r="R2698" t="s">
        <v>233</v>
      </c>
      <c r="S2698" t="s">
        <v>229</v>
      </c>
      <c r="T2698" t="n">
        <v>5</v>
      </c>
    </row>
    <row r="2699" spans="1:20">
      <c r="A2699" s="1" t="n">
        <v>39629</v>
      </c>
      <c r="B2699" t="s">
        <v>323</v>
      </c>
      <c r="C2699" t="n">
        <v>239</v>
      </c>
      <c r="D2699" t="n">
        <v>20</v>
      </c>
      <c r="E2699" t="s">
        <v>52</v>
      </c>
      <c r="F2699" t="n">
        <v>3201</v>
      </c>
      <c r="G2699" t="s">
        <v>228</v>
      </c>
      <c r="H2699" t="s">
        <v>229</v>
      </c>
      <c r="I2699" t="n">
        <v>5</v>
      </c>
      <c r="J2699" t="n">
        <v>945</v>
      </c>
      <c r="K2699" t="s">
        <v>282</v>
      </c>
      <c r="L2699" t="n">
        <v>429</v>
      </c>
      <c r="M2699" t="n">
        <v>0.03</v>
      </c>
      <c r="N2699" t="n">
        <v>40.8</v>
      </c>
      <c r="O2699" t="s">
        <v>323</v>
      </c>
      <c r="P2699" t="s">
        <v>347</v>
      </c>
      <c r="Q2699" t="s">
        <v>347</v>
      </c>
      <c r="R2699" t="s">
        <v>233</v>
      </c>
      <c r="S2699" t="s">
        <v>229</v>
      </c>
      <c r="T2699" t="n">
        <v>5</v>
      </c>
    </row>
    <row r="2700" spans="1:20">
      <c r="A2700" s="1" t="n">
        <v>39629</v>
      </c>
      <c r="B2700" t="s">
        <v>326</v>
      </c>
      <c r="C2700" t="n">
        <v>1</v>
      </c>
      <c r="D2700" t="n">
        <v>215</v>
      </c>
      <c r="E2700" t="s">
        <v>234</v>
      </c>
      <c r="F2700" t="n">
        <v>3201</v>
      </c>
      <c r="G2700" t="s">
        <v>228</v>
      </c>
      <c r="H2700" t="s">
        <v>229</v>
      </c>
      <c r="I2700" t="n">
        <v>5</v>
      </c>
      <c r="J2700" t="n">
        <v>515</v>
      </c>
      <c r="K2700" t="s">
        <v>338</v>
      </c>
      <c r="L2700" t="n">
        <v>314</v>
      </c>
      <c r="M2700" t="n">
        <v>0</v>
      </c>
      <c r="N2700" t="n">
        <v>0</v>
      </c>
    </row>
    <row r="2701" spans="1:20">
      <c r="A2701" s="1" t="n">
        <v>39629</v>
      </c>
      <c r="B2701" t="s">
        <v>325</v>
      </c>
      <c r="C2701" t="n">
        <v>7</v>
      </c>
      <c r="D2701" t="n">
        <v>509</v>
      </c>
      <c r="E2701" t="s">
        <v>247</v>
      </c>
      <c r="F2701" t="n">
        <v>3201</v>
      </c>
      <c r="G2701" t="s">
        <v>228</v>
      </c>
      <c r="H2701" t="s">
        <v>229</v>
      </c>
      <c r="I2701" t="n">
        <v>5</v>
      </c>
      <c r="J2701" t="n">
        <v>580</v>
      </c>
      <c r="K2701" t="s">
        <v>248</v>
      </c>
      <c r="L2701" t="n">
        <v>101</v>
      </c>
      <c r="M2701" t="n">
        <v>0.51</v>
      </c>
      <c r="N2701" t="n">
        <v>0</v>
      </c>
    </row>
    <row r="2702" spans="1:20">
      <c r="A2702" s="1" t="n">
        <v>39629</v>
      </c>
      <c r="B2702" t="s">
        <v>325</v>
      </c>
      <c r="C2702" t="n">
        <v>14</v>
      </c>
      <c r="D2702" t="n">
        <v>20</v>
      </c>
      <c r="E2702" t="s">
        <v>52</v>
      </c>
      <c r="F2702" t="n">
        <v>3201</v>
      </c>
      <c r="G2702" t="s">
        <v>228</v>
      </c>
      <c r="H2702" t="s">
        <v>229</v>
      </c>
      <c r="I2702" t="n">
        <v>5</v>
      </c>
      <c r="J2702" t="n">
        <v>160</v>
      </c>
      <c r="K2702" t="s">
        <v>258</v>
      </c>
      <c r="L2702" t="n">
        <v>386</v>
      </c>
      <c r="M2702" t="n">
        <v>0.13</v>
      </c>
      <c r="N2702" t="n">
        <v>23</v>
      </c>
      <c r="O2702" t="s">
        <v>325</v>
      </c>
      <c r="P2702" t="s">
        <v>253</v>
      </c>
      <c r="Q2702" t="s">
        <v>253</v>
      </c>
      <c r="R2702" t="s">
        <v>233</v>
      </c>
      <c r="S2702" t="s">
        <v>229</v>
      </c>
      <c r="T2702" t="n">
        <v>5</v>
      </c>
    </row>
    <row r="2703" spans="1:20">
      <c r="A2703" s="1" t="n">
        <v>39629</v>
      </c>
      <c r="B2703" t="s">
        <v>325</v>
      </c>
      <c r="C2703" t="n">
        <v>15</v>
      </c>
      <c r="D2703" t="n">
        <v>20</v>
      </c>
      <c r="E2703" t="s">
        <v>52</v>
      </c>
      <c r="F2703" t="n">
        <v>3201</v>
      </c>
      <c r="G2703" t="s">
        <v>228</v>
      </c>
      <c r="H2703" t="s">
        <v>229</v>
      </c>
      <c r="I2703" t="n">
        <v>5</v>
      </c>
      <c r="J2703" t="n">
        <v>458</v>
      </c>
      <c r="K2703" t="s">
        <v>230</v>
      </c>
      <c r="L2703" t="n">
        <v>526</v>
      </c>
      <c r="M2703" t="n">
        <v>0.24</v>
      </c>
      <c r="N2703" t="n">
        <v>39</v>
      </c>
      <c r="O2703" t="s">
        <v>325</v>
      </c>
      <c r="P2703" t="s">
        <v>253</v>
      </c>
      <c r="Q2703" t="s">
        <v>253</v>
      </c>
      <c r="R2703" t="s">
        <v>233</v>
      </c>
      <c r="S2703" t="s">
        <v>229</v>
      </c>
      <c r="T2703" t="n">
        <v>5</v>
      </c>
    </row>
    <row r="2704" spans="1:20">
      <c r="A2704" s="1" t="n">
        <v>39629</v>
      </c>
      <c r="B2704" t="s">
        <v>325</v>
      </c>
      <c r="C2704" t="n">
        <v>16</v>
      </c>
      <c r="D2704" t="n">
        <v>20</v>
      </c>
      <c r="E2704" t="s">
        <v>52</v>
      </c>
      <c r="F2704" t="n">
        <v>3201</v>
      </c>
      <c r="G2704" t="s">
        <v>228</v>
      </c>
      <c r="H2704" t="s">
        <v>229</v>
      </c>
      <c r="I2704" t="n">
        <v>5</v>
      </c>
      <c r="J2704" t="n">
        <v>888</v>
      </c>
      <c r="K2704" t="s">
        <v>273</v>
      </c>
      <c r="L2704" t="n">
        <v>333</v>
      </c>
      <c r="M2704" t="n">
        <v>1.21</v>
      </c>
      <c r="N2704" t="n">
        <v>32.7</v>
      </c>
      <c r="O2704" t="s">
        <v>325</v>
      </c>
      <c r="P2704" t="s">
        <v>253</v>
      </c>
      <c r="Q2704" t="s">
        <v>253</v>
      </c>
      <c r="R2704" t="s">
        <v>233</v>
      </c>
      <c r="S2704" t="s">
        <v>229</v>
      </c>
      <c r="T2704" t="n">
        <v>5</v>
      </c>
    </row>
    <row r="2705" spans="1:20">
      <c r="A2705" s="1" t="n">
        <v>39629</v>
      </c>
      <c r="B2705" t="s">
        <v>325</v>
      </c>
      <c r="C2705" t="n">
        <v>17</v>
      </c>
      <c r="D2705" t="n">
        <v>20</v>
      </c>
      <c r="E2705" t="s">
        <v>52</v>
      </c>
      <c r="F2705" t="n">
        <v>3201</v>
      </c>
      <c r="G2705" t="s">
        <v>228</v>
      </c>
      <c r="H2705" t="s">
        <v>229</v>
      </c>
      <c r="I2705" t="n">
        <v>5</v>
      </c>
      <c r="J2705" t="n">
        <v>805</v>
      </c>
      <c r="K2705" t="s">
        <v>295</v>
      </c>
      <c r="L2705" t="n">
        <v>235</v>
      </c>
      <c r="M2705" t="n">
        <v>0.18</v>
      </c>
      <c r="N2705" t="n">
        <v>39.3</v>
      </c>
      <c r="O2705" t="s">
        <v>325</v>
      </c>
      <c r="P2705" t="s">
        <v>253</v>
      </c>
      <c r="Q2705" t="s">
        <v>253</v>
      </c>
      <c r="R2705" t="s">
        <v>233</v>
      </c>
      <c r="S2705" t="s">
        <v>229</v>
      </c>
      <c r="T2705" t="n">
        <v>5</v>
      </c>
    </row>
    <row r="2706" spans="1:20">
      <c r="A2706" s="1" t="n">
        <v>39629</v>
      </c>
      <c r="B2706" t="s">
        <v>325</v>
      </c>
      <c r="C2706" t="n">
        <v>18</v>
      </c>
      <c r="D2706" t="n">
        <v>20</v>
      </c>
      <c r="E2706" t="s">
        <v>52</v>
      </c>
      <c r="F2706" t="n">
        <v>3201</v>
      </c>
      <c r="G2706" t="s">
        <v>228</v>
      </c>
      <c r="H2706" t="s">
        <v>229</v>
      </c>
      <c r="I2706" t="n">
        <v>5</v>
      </c>
      <c r="J2706" t="n">
        <v>785</v>
      </c>
      <c r="K2706" t="s">
        <v>259</v>
      </c>
      <c r="L2706" t="n">
        <v>164</v>
      </c>
      <c r="M2706" t="n">
        <v>2.46</v>
      </c>
      <c r="N2706" t="n">
        <v>31.4</v>
      </c>
      <c r="O2706" t="s">
        <v>325</v>
      </c>
      <c r="P2706" t="s">
        <v>253</v>
      </c>
      <c r="Q2706" t="s">
        <v>253</v>
      </c>
      <c r="R2706" t="s">
        <v>233</v>
      </c>
      <c r="S2706" t="s">
        <v>229</v>
      </c>
      <c r="T2706" t="n">
        <v>5</v>
      </c>
    </row>
    <row r="2707" spans="1:20">
      <c r="A2707" s="1" t="n">
        <v>39629</v>
      </c>
      <c r="B2707" t="s">
        <v>325</v>
      </c>
      <c r="C2707" t="n">
        <v>19</v>
      </c>
      <c r="D2707" t="n">
        <v>20</v>
      </c>
      <c r="E2707" t="s">
        <v>52</v>
      </c>
      <c r="F2707" t="n">
        <v>3201</v>
      </c>
      <c r="G2707" t="s">
        <v>228</v>
      </c>
      <c r="H2707" t="s">
        <v>229</v>
      </c>
      <c r="I2707" t="n">
        <v>5</v>
      </c>
      <c r="J2707" t="n">
        <v>785</v>
      </c>
      <c r="K2707" t="s">
        <v>259</v>
      </c>
      <c r="L2707" t="n">
        <v>529</v>
      </c>
      <c r="M2707" t="n">
        <v>1.15</v>
      </c>
      <c r="N2707" t="n">
        <v>38.9</v>
      </c>
      <c r="O2707" t="s">
        <v>325</v>
      </c>
      <c r="P2707" t="s">
        <v>253</v>
      </c>
      <c r="Q2707" t="s">
        <v>253</v>
      </c>
      <c r="R2707" t="s">
        <v>233</v>
      </c>
      <c r="S2707" t="s">
        <v>229</v>
      </c>
      <c r="T2707" t="n">
        <v>5</v>
      </c>
    </row>
    <row r="2708" spans="1:20">
      <c r="A2708" s="1" t="n">
        <v>39660</v>
      </c>
      <c r="B2708" t="s">
        <v>323</v>
      </c>
      <c r="C2708" t="n">
        <v>173</v>
      </c>
      <c r="D2708" t="n">
        <v>20</v>
      </c>
      <c r="E2708" t="s">
        <v>52</v>
      </c>
      <c r="F2708" t="n">
        <v>3201</v>
      </c>
      <c r="G2708" t="s">
        <v>228</v>
      </c>
      <c r="H2708" t="s">
        <v>229</v>
      </c>
      <c r="I2708" t="n">
        <v>5</v>
      </c>
      <c r="J2708" t="n">
        <v>280</v>
      </c>
      <c r="K2708" t="s">
        <v>251</v>
      </c>
      <c r="L2708" t="n">
        <v>503</v>
      </c>
      <c r="M2708" t="n">
        <v>0.04</v>
      </c>
      <c r="N2708" t="n">
        <v>43.5</v>
      </c>
      <c r="O2708" t="s">
        <v>323</v>
      </c>
      <c r="P2708" t="s">
        <v>347</v>
      </c>
      <c r="Q2708" t="s">
        <v>347</v>
      </c>
      <c r="R2708" t="s">
        <v>233</v>
      </c>
      <c r="S2708" t="s">
        <v>229</v>
      </c>
      <c r="T2708" t="n">
        <v>5</v>
      </c>
    </row>
    <row r="2709" spans="1:20">
      <c r="A2709" s="1" t="n">
        <v>39660</v>
      </c>
      <c r="B2709" t="s">
        <v>323</v>
      </c>
      <c r="C2709" t="n">
        <v>203</v>
      </c>
      <c r="D2709" t="n">
        <v>20</v>
      </c>
      <c r="E2709" t="s">
        <v>52</v>
      </c>
      <c r="F2709" t="n">
        <v>3201</v>
      </c>
      <c r="G2709" t="s">
        <v>228</v>
      </c>
      <c r="H2709" t="s">
        <v>229</v>
      </c>
      <c r="I2709" t="n">
        <v>5</v>
      </c>
      <c r="J2709" t="n">
        <v>660</v>
      </c>
      <c r="K2709" t="s">
        <v>285</v>
      </c>
      <c r="L2709" t="n">
        <v>191</v>
      </c>
      <c r="M2709" t="n">
        <v>0.03</v>
      </c>
      <c r="N2709" t="n">
        <v>40.8</v>
      </c>
      <c r="O2709" t="s">
        <v>323</v>
      </c>
      <c r="P2709" t="s">
        <v>347</v>
      </c>
      <c r="Q2709" t="s">
        <v>347</v>
      </c>
      <c r="R2709" t="s">
        <v>233</v>
      </c>
      <c r="S2709" t="s">
        <v>229</v>
      </c>
      <c r="T2709" t="n">
        <v>5</v>
      </c>
    </row>
    <row r="2710" spans="1:20">
      <c r="A2710" s="1" t="n">
        <v>39660</v>
      </c>
      <c r="B2710" t="s">
        <v>323</v>
      </c>
      <c r="C2710" t="n">
        <v>229</v>
      </c>
      <c r="D2710" t="n">
        <v>20</v>
      </c>
      <c r="E2710" t="s">
        <v>52</v>
      </c>
      <c r="F2710" t="n">
        <v>3201</v>
      </c>
      <c r="G2710" t="s">
        <v>228</v>
      </c>
      <c r="H2710" t="s">
        <v>229</v>
      </c>
      <c r="I2710" t="n">
        <v>5</v>
      </c>
      <c r="J2710" t="n">
        <v>875</v>
      </c>
      <c r="K2710" t="s">
        <v>305</v>
      </c>
      <c r="L2710" t="n">
        <v>183</v>
      </c>
      <c r="M2710" t="n">
        <v>1.48</v>
      </c>
      <c r="N2710" t="n">
        <v>23</v>
      </c>
      <c r="O2710" t="s">
        <v>323</v>
      </c>
      <c r="P2710" t="s">
        <v>347</v>
      </c>
      <c r="Q2710" t="s">
        <v>347</v>
      </c>
      <c r="R2710" t="s">
        <v>233</v>
      </c>
      <c r="S2710" t="s">
        <v>229</v>
      </c>
      <c r="T2710" t="n">
        <v>5</v>
      </c>
    </row>
    <row r="2711" spans="1:20">
      <c r="A2711" s="1" t="n">
        <v>39660</v>
      </c>
      <c r="B2711" t="s">
        <v>323</v>
      </c>
      <c r="C2711" t="n">
        <v>230</v>
      </c>
      <c r="D2711" t="n">
        <v>20</v>
      </c>
      <c r="E2711" t="s">
        <v>52</v>
      </c>
      <c r="F2711" t="n">
        <v>3201</v>
      </c>
      <c r="G2711" t="s">
        <v>228</v>
      </c>
      <c r="H2711" t="s">
        <v>229</v>
      </c>
      <c r="I2711" t="n">
        <v>5</v>
      </c>
      <c r="J2711" t="n">
        <v>875</v>
      </c>
      <c r="K2711" t="s">
        <v>305</v>
      </c>
      <c r="L2711" t="n">
        <v>208</v>
      </c>
      <c r="M2711" t="n">
        <v>0.03</v>
      </c>
      <c r="N2711" t="n">
        <v>40.8</v>
      </c>
      <c r="O2711" t="s">
        <v>323</v>
      </c>
      <c r="P2711" t="s">
        <v>347</v>
      </c>
      <c r="Q2711" t="s">
        <v>347</v>
      </c>
      <c r="R2711" t="s">
        <v>233</v>
      </c>
      <c r="S2711" t="s">
        <v>229</v>
      </c>
      <c r="T2711" t="n">
        <v>5</v>
      </c>
    </row>
    <row r="2712" spans="1:20">
      <c r="A2712" s="1" t="n">
        <v>39660</v>
      </c>
      <c r="B2712" t="s">
        <v>323</v>
      </c>
      <c r="C2712" t="n">
        <v>232</v>
      </c>
      <c r="D2712" t="n">
        <v>20</v>
      </c>
      <c r="E2712" t="s">
        <v>52</v>
      </c>
      <c r="F2712" t="n">
        <v>3201</v>
      </c>
      <c r="G2712" t="s">
        <v>228</v>
      </c>
      <c r="H2712" t="s">
        <v>229</v>
      </c>
      <c r="I2712" t="n">
        <v>5</v>
      </c>
      <c r="J2712" t="n">
        <v>945</v>
      </c>
      <c r="K2712" t="s">
        <v>282</v>
      </c>
      <c r="L2712" t="n">
        <v>389</v>
      </c>
      <c r="M2712" t="n">
        <v>1.48</v>
      </c>
      <c r="N2712" t="n">
        <v>23.2</v>
      </c>
      <c r="O2712" t="s">
        <v>323</v>
      </c>
      <c r="P2712" t="s">
        <v>347</v>
      </c>
      <c r="Q2712" t="s">
        <v>347</v>
      </c>
      <c r="R2712" t="s">
        <v>233</v>
      </c>
      <c r="S2712" t="s">
        <v>229</v>
      </c>
      <c r="T2712" t="n">
        <v>5</v>
      </c>
    </row>
    <row r="2713" spans="1:20">
      <c r="A2713" s="1" t="n">
        <v>39660</v>
      </c>
      <c r="B2713" t="s">
        <v>323</v>
      </c>
      <c r="C2713" t="n">
        <v>234</v>
      </c>
      <c r="D2713" t="n">
        <v>141</v>
      </c>
      <c r="E2713" t="s">
        <v>54</v>
      </c>
      <c r="F2713" t="n">
        <v>3201</v>
      </c>
      <c r="G2713" t="s">
        <v>228</v>
      </c>
      <c r="H2713" t="s">
        <v>229</v>
      </c>
      <c r="I2713" t="n">
        <v>5</v>
      </c>
      <c r="J2713" t="n">
        <v>220</v>
      </c>
      <c r="K2713" t="s">
        <v>375</v>
      </c>
      <c r="L2713" t="n">
        <v>72</v>
      </c>
      <c r="M2713" t="n">
        <v>0</v>
      </c>
      <c r="N2713" t="n">
        <v>0</v>
      </c>
      <c r="O2713" t="s">
        <v>323</v>
      </c>
      <c r="P2713" t="s">
        <v>347</v>
      </c>
      <c r="Q2713" t="s">
        <v>347</v>
      </c>
      <c r="R2713" t="s">
        <v>233</v>
      </c>
      <c r="S2713" t="s">
        <v>229</v>
      </c>
      <c r="T2713" t="n">
        <v>5</v>
      </c>
    </row>
    <row r="2714" spans="1:20">
      <c r="A2714" s="1" t="n">
        <v>39660</v>
      </c>
      <c r="B2714" t="s">
        <v>323</v>
      </c>
      <c r="C2714" t="n">
        <v>235</v>
      </c>
      <c r="D2714" t="n">
        <v>141</v>
      </c>
      <c r="E2714" t="s">
        <v>54</v>
      </c>
      <c r="F2714" t="n">
        <v>3201</v>
      </c>
      <c r="G2714" t="s">
        <v>228</v>
      </c>
      <c r="H2714" t="s">
        <v>229</v>
      </c>
      <c r="I2714" t="n">
        <v>5</v>
      </c>
      <c r="J2714" t="n">
        <v>330</v>
      </c>
      <c r="K2714" t="s">
        <v>350</v>
      </c>
      <c r="L2714" t="n">
        <v>18</v>
      </c>
      <c r="M2714" t="n">
        <v>0</v>
      </c>
      <c r="N2714" t="n">
        <v>0</v>
      </c>
      <c r="O2714" t="s">
        <v>323</v>
      </c>
      <c r="P2714" t="s">
        <v>347</v>
      </c>
      <c r="Q2714" t="s">
        <v>347</v>
      </c>
      <c r="R2714" t="s">
        <v>233</v>
      </c>
      <c r="S2714" t="s">
        <v>229</v>
      </c>
      <c r="T2714" t="n">
        <v>5</v>
      </c>
    </row>
    <row r="2715" spans="1:20">
      <c r="A2715" s="1" t="n">
        <v>39660</v>
      </c>
      <c r="B2715" t="s">
        <v>355</v>
      </c>
      <c r="C2715" t="n">
        <v>3</v>
      </c>
      <c r="D2715" t="n">
        <v>141</v>
      </c>
      <c r="E2715" t="s">
        <v>54</v>
      </c>
      <c r="F2715" t="n">
        <v>3201</v>
      </c>
      <c r="G2715" t="s">
        <v>228</v>
      </c>
      <c r="H2715" t="s">
        <v>229</v>
      </c>
      <c r="I2715" t="n">
        <v>5</v>
      </c>
      <c r="J2715" t="n">
        <v>220</v>
      </c>
      <c r="K2715" t="s">
        <v>375</v>
      </c>
      <c r="L2715" t="n">
        <v>22</v>
      </c>
      <c r="M2715" t="n">
        <v>0</v>
      </c>
      <c r="N2715" t="n">
        <v>0</v>
      </c>
      <c r="O2715" t="s">
        <v>370</v>
      </c>
      <c r="P2715" t="s">
        <v>232</v>
      </c>
      <c r="Q2715" t="s">
        <v>232</v>
      </c>
      <c r="R2715" t="s">
        <v>233</v>
      </c>
      <c r="S2715" t="s">
        <v>229</v>
      </c>
      <c r="T2715" t="n">
        <v>5</v>
      </c>
    </row>
    <row r="2716" spans="1:20">
      <c r="A2716" s="1" t="n">
        <v>39660</v>
      </c>
      <c r="B2716" t="s">
        <v>355</v>
      </c>
      <c r="C2716" t="n">
        <v>4</v>
      </c>
      <c r="D2716" t="n">
        <v>141</v>
      </c>
      <c r="E2716" t="s">
        <v>54</v>
      </c>
      <c r="F2716" t="n">
        <v>3201</v>
      </c>
      <c r="G2716" t="s">
        <v>228</v>
      </c>
      <c r="H2716" t="s">
        <v>229</v>
      </c>
      <c r="I2716" t="n">
        <v>5</v>
      </c>
      <c r="J2716" t="n">
        <v>220</v>
      </c>
      <c r="K2716" t="s">
        <v>375</v>
      </c>
      <c r="L2716" t="n">
        <v>72</v>
      </c>
      <c r="M2716" t="n">
        <v>0</v>
      </c>
      <c r="N2716" t="n">
        <v>0</v>
      </c>
      <c r="O2716" t="s">
        <v>323</v>
      </c>
      <c r="P2716" t="s">
        <v>347</v>
      </c>
      <c r="Q2716" t="s">
        <v>347</v>
      </c>
      <c r="R2716" t="s">
        <v>233</v>
      </c>
      <c r="S2716" t="s">
        <v>229</v>
      </c>
      <c r="T2716" t="n">
        <v>5</v>
      </c>
    </row>
    <row r="2717" spans="1:20">
      <c r="A2717" s="1" t="n">
        <v>39660</v>
      </c>
      <c r="B2717" t="s">
        <v>355</v>
      </c>
      <c r="C2717" t="n">
        <v>5</v>
      </c>
      <c r="D2717" t="n">
        <v>141</v>
      </c>
      <c r="E2717" t="s">
        <v>54</v>
      </c>
      <c r="F2717" t="n">
        <v>3201</v>
      </c>
      <c r="G2717" t="s">
        <v>228</v>
      </c>
      <c r="H2717" t="s">
        <v>229</v>
      </c>
      <c r="I2717" t="n">
        <v>5</v>
      </c>
      <c r="J2717" t="n">
        <v>220</v>
      </c>
      <c r="K2717" t="s">
        <v>375</v>
      </c>
      <c r="L2717" t="n">
        <v>38</v>
      </c>
      <c r="M2717" t="n">
        <v>0</v>
      </c>
      <c r="N2717" t="n">
        <v>0</v>
      </c>
      <c r="O2717" t="s">
        <v>325</v>
      </c>
      <c r="P2717" t="s">
        <v>253</v>
      </c>
      <c r="Q2717" t="s">
        <v>253</v>
      </c>
      <c r="R2717" t="s">
        <v>233</v>
      </c>
      <c r="S2717" t="s">
        <v>229</v>
      </c>
      <c r="T2717" t="n">
        <v>5</v>
      </c>
    </row>
    <row r="2718" spans="1:20">
      <c r="A2718" s="1" t="n">
        <v>39660</v>
      </c>
      <c r="B2718" t="s">
        <v>354</v>
      </c>
      <c r="C2718" t="n">
        <v>5</v>
      </c>
      <c r="D2718" t="n">
        <v>141</v>
      </c>
      <c r="E2718" t="s">
        <v>54</v>
      </c>
      <c r="F2718" t="n">
        <v>3201</v>
      </c>
      <c r="G2718" t="s">
        <v>228</v>
      </c>
      <c r="H2718" t="s">
        <v>229</v>
      </c>
      <c r="I2718" t="n">
        <v>5</v>
      </c>
      <c r="J2718" t="n">
        <v>220</v>
      </c>
      <c r="K2718" t="s">
        <v>375</v>
      </c>
      <c r="L2718" t="n">
        <v>22</v>
      </c>
      <c r="M2718" t="n">
        <v>0</v>
      </c>
      <c r="N2718" t="n">
        <v>0</v>
      </c>
      <c r="O2718" t="s">
        <v>370</v>
      </c>
      <c r="P2718" t="s">
        <v>232</v>
      </c>
      <c r="Q2718" t="s">
        <v>232</v>
      </c>
      <c r="R2718" t="s">
        <v>233</v>
      </c>
      <c r="S2718" t="s">
        <v>229</v>
      </c>
      <c r="T2718" t="n">
        <v>5</v>
      </c>
    </row>
    <row r="2719" spans="1:20">
      <c r="A2719" s="1" t="n">
        <v>39660</v>
      </c>
      <c r="B2719" t="s">
        <v>325</v>
      </c>
      <c r="C2719" t="n">
        <v>11</v>
      </c>
      <c r="D2719" t="n">
        <v>20</v>
      </c>
      <c r="E2719" t="s">
        <v>52</v>
      </c>
      <c r="F2719" t="n">
        <v>3201</v>
      </c>
      <c r="G2719" t="s">
        <v>228</v>
      </c>
      <c r="H2719" t="s">
        <v>229</v>
      </c>
      <c r="I2719" t="n">
        <v>5</v>
      </c>
      <c r="J2719" t="n">
        <v>160</v>
      </c>
      <c r="K2719" t="s">
        <v>258</v>
      </c>
      <c r="L2719" t="n">
        <v>651</v>
      </c>
      <c r="M2719" t="n">
        <v>0.13</v>
      </c>
      <c r="N2719" t="n">
        <v>23</v>
      </c>
      <c r="O2719" t="s">
        <v>325</v>
      </c>
      <c r="P2719" t="s">
        <v>253</v>
      </c>
      <c r="Q2719" t="s">
        <v>253</v>
      </c>
      <c r="R2719" t="s">
        <v>233</v>
      </c>
      <c r="S2719" t="s">
        <v>229</v>
      </c>
      <c r="T2719" t="n">
        <v>5</v>
      </c>
    </row>
    <row r="2720" spans="1:20">
      <c r="A2720" s="1" t="n">
        <v>39660</v>
      </c>
      <c r="B2720" t="s">
        <v>325</v>
      </c>
      <c r="C2720" t="n">
        <v>12</v>
      </c>
      <c r="D2720" t="n">
        <v>20</v>
      </c>
      <c r="E2720" t="s">
        <v>52</v>
      </c>
      <c r="F2720" t="n">
        <v>3201</v>
      </c>
      <c r="G2720" t="s">
        <v>228</v>
      </c>
      <c r="H2720" t="s">
        <v>229</v>
      </c>
      <c r="I2720" t="n">
        <v>5</v>
      </c>
      <c r="J2720" t="n">
        <v>685</v>
      </c>
      <c r="K2720" t="s">
        <v>321</v>
      </c>
      <c r="L2720" t="n">
        <v>295</v>
      </c>
      <c r="M2720" t="n">
        <v>0.29</v>
      </c>
      <c r="N2720" t="n">
        <v>37.2</v>
      </c>
      <c r="O2720" t="s">
        <v>325</v>
      </c>
      <c r="P2720" t="s">
        <v>253</v>
      </c>
      <c r="Q2720" t="s">
        <v>253</v>
      </c>
      <c r="R2720" t="s">
        <v>233</v>
      </c>
      <c r="S2720" t="s">
        <v>229</v>
      </c>
      <c r="T2720" t="n">
        <v>5</v>
      </c>
    </row>
    <row r="2721" spans="1:20">
      <c r="A2721" s="1" t="n">
        <v>39660</v>
      </c>
      <c r="B2721" t="s">
        <v>325</v>
      </c>
      <c r="C2721" t="n">
        <v>13</v>
      </c>
      <c r="D2721" t="n">
        <v>20</v>
      </c>
      <c r="E2721" t="s">
        <v>52</v>
      </c>
      <c r="F2721" t="n">
        <v>3201</v>
      </c>
      <c r="G2721" t="s">
        <v>228</v>
      </c>
      <c r="H2721" t="s">
        <v>229</v>
      </c>
      <c r="I2721" t="n">
        <v>5</v>
      </c>
      <c r="J2721" t="n">
        <v>660</v>
      </c>
      <c r="K2721" t="s">
        <v>285</v>
      </c>
      <c r="L2721" t="n">
        <v>380</v>
      </c>
      <c r="M2721" t="n">
        <v>0.06</v>
      </c>
      <c r="N2721" t="n">
        <v>41.9</v>
      </c>
      <c r="O2721" t="s">
        <v>325</v>
      </c>
      <c r="P2721" t="s">
        <v>253</v>
      </c>
      <c r="Q2721" t="s">
        <v>253</v>
      </c>
      <c r="R2721" t="s">
        <v>233</v>
      </c>
      <c r="S2721" t="s">
        <v>229</v>
      </c>
      <c r="T2721" t="n">
        <v>5</v>
      </c>
    </row>
    <row r="2722" spans="1:20">
      <c r="A2722" s="1" t="n">
        <v>39660</v>
      </c>
      <c r="B2722" t="s">
        <v>325</v>
      </c>
      <c r="C2722" t="n">
        <v>14</v>
      </c>
      <c r="D2722" t="n">
        <v>20</v>
      </c>
      <c r="E2722" t="s">
        <v>52</v>
      </c>
      <c r="F2722" t="n">
        <v>3201</v>
      </c>
      <c r="G2722" t="s">
        <v>228</v>
      </c>
      <c r="H2722" t="s">
        <v>229</v>
      </c>
      <c r="I2722" t="n">
        <v>5</v>
      </c>
      <c r="J2722" t="n">
        <v>785</v>
      </c>
      <c r="K2722" t="s">
        <v>259</v>
      </c>
      <c r="L2722" t="n">
        <v>185</v>
      </c>
      <c r="M2722" t="n">
        <v>2.69</v>
      </c>
      <c r="N2722" t="n">
        <v>30.5</v>
      </c>
      <c r="O2722" t="s">
        <v>325</v>
      </c>
      <c r="P2722" t="s">
        <v>253</v>
      </c>
      <c r="Q2722" t="s">
        <v>253</v>
      </c>
      <c r="R2722" t="s">
        <v>233</v>
      </c>
      <c r="S2722" t="s">
        <v>229</v>
      </c>
      <c r="T2722" t="n">
        <v>5</v>
      </c>
    </row>
    <row r="2723" spans="1:20">
      <c r="A2723" s="1" t="n">
        <v>39660</v>
      </c>
      <c r="B2723" t="s">
        <v>325</v>
      </c>
      <c r="C2723" t="n">
        <v>15</v>
      </c>
      <c r="D2723" t="n">
        <v>20</v>
      </c>
      <c r="E2723" t="s">
        <v>52</v>
      </c>
      <c r="F2723" t="n">
        <v>3201</v>
      </c>
      <c r="G2723" t="s">
        <v>228</v>
      </c>
      <c r="H2723" t="s">
        <v>229</v>
      </c>
      <c r="I2723" t="n">
        <v>5</v>
      </c>
      <c r="J2723" t="n">
        <v>785</v>
      </c>
      <c r="K2723" t="s">
        <v>259</v>
      </c>
      <c r="L2723" t="n">
        <v>589</v>
      </c>
      <c r="M2723" t="n">
        <v>1.13</v>
      </c>
      <c r="N2723" t="n">
        <v>38.9</v>
      </c>
      <c r="O2723" t="s">
        <v>325</v>
      </c>
      <c r="P2723" t="s">
        <v>253</v>
      </c>
      <c r="Q2723" t="s">
        <v>253</v>
      </c>
      <c r="R2723" t="s">
        <v>233</v>
      </c>
      <c r="S2723" t="s">
        <v>229</v>
      </c>
      <c r="T2723" t="n">
        <v>5</v>
      </c>
    </row>
    <row r="2724" spans="1:20">
      <c r="A2724" s="1" t="n">
        <v>39691</v>
      </c>
      <c r="B2724" t="s">
        <v>323</v>
      </c>
      <c r="C2724" t="n">
        <v>18</v>
      </c>
      <c r="D2724" t="n">
        <v>20</v>
      </c>
      <c r="E2724" t="s">
        <v>52</v>
      </c>
      <c r="F2724" t="n">
        <v>3201</v>
      </c>
      <c r="G2724" t="s">
        <v>228</v>
      </c>
      <c r="H2724" t="s">
        <v>229</v>
      </c>
      <c r="I2724" t="n">
        <v>5</v>
      </c>
      <c r="J2724" t="n">
        <v>875</v>
      </c>
      <c r="K2724" t="s">
        <v>305</v>
      </c>
      <c r="L2724" t="n">
        <v>194</v>
      </c>
      <c r="M2724" t="n">
        <v>0.04</v>
      </c>
      <c r="N2724" t="n">
        <v>43.3</v>
      </c>
      <c r="O2724" t="s">
        <v>323</v>
      </c>
      <c r="P2724" t="s">
        <v>347</v>
      </c>
      <c r="Q2724" t="s">
        <v>347</v>
      </c>
      <c r="R2724" t="s">
        <v>233</v>
      </c>
      <c r="S2724" t="s">
        <v>229</v>
      </c>
      <c r="T2724" t="n">
        <v>5</v>
      </c>
    </row>
    <row r="2725" spans="1:20">
      <c r="A2725" s="1" t="n">
        <v>39691</v>
      </c>
      <c r="B2725" t="s">
        <v>323</v>
      </c>
      <c r="C2725" t="n">
        <v>19</v>
      </c>
      <c r="D2725" t="n">
        <v>20</v>
      </c>
      <c r="E2725" t="s">
        <v>52</v>
      </c>
      <c r="F2725" t="n">
        <v>3201</v>
      </c>
      <c r="G2725" t="s">
        <v>228</v>
      </c>
      <c r="H2725" t="s">
        <v>229</v>
      </c>
      <c r="I2725" t="n">
        <v>5</v>
      </c>
      <c r="J2725" t="n">
        <v>945</v>
      </c>
      <c r="K2725" t="s">
        <v>282</v>
      </c>
      <c r="L2725" t="n">
        <v>206</v>
      </c>
      <c r="M2725" t="n">
        <v>0.67</v>
      </c>
      <c r="N2725" t="n">
        <v>35.9</v>
      </c>
      <c r="O2725" t="s">
        <v>323</v>
      </c>
      <c r="P2725" t="s">
        <v>347</v>
      </c>
      <c r="Q2725" t="s">
        <v>347</v>
      </c>
      <c r="R2725" t="s">
        <v>233</v>
      </c>
      <c r="S2725" t="s">
        <v>229</v>
      </c>
      <c r="T2725" t="n">
        <v>5</v>
      </c>
    </row>
    <row r="2726" spans="1:20">
      <c r="A2726" s="1" t="n">
        <v>39691</v>
      </c>
      <c r="B2726" t="s">
        <v>323</v>
      </c>
      <c r="C2726" t="n">
        <v>20</v>
      </c>
      <c r="D2726" t="n">
        <v>20</v>
      </c>
      <c r="E2726" t="s">
        <v>52</v>
      </c>
      <c r="F2726" t="n">
        <v>3201</v>
      </c>
      <c r="G2726" t="s">
        <v>228</v>
      </c>
      <c r="H2726" t="s">
        <v>229</v>
      </c>
      <c r="I2726" t="n">
        <v>5</v>
      </c>
      <c r="J2726" t="n">
        <v>458</v>
      </c>
      <c r="K2726" t="s">
        <v>230</v>
      </c>
      <c r="L2726" t="n">
        <v>245</v>
      </c>
      <c r="M2726" t="n">
        <v>0.08</v>
      </c>
      <c r="N2726" t="n">
        <v>34</v>
      </c>
      <c r="O2726" t="s">
        <v>323</v>
      </c>
      <c r="P2726" t="s">
        <v>347</v>
      </c>
      <c r="Q2726" t="s">
        <v>347</v>
      </c>
      <c r="R2726" t="s">
        <v>233</v>
      </c>
      <c r="S2726" t="s">
        <v>229</v>
      </c>
      <c r="T2726" t="n">
        <v>5</v>
      </c>
    </row>
    <row r="2727" spans="1:20">
      <c r="A2727" s="1" t="n">
        <v>39691</v>
      </c>
      <c r="B2727" t="s">
        <v>323</v>
      </c>
      <c r="C2727" t="n">
        <v>21</v>
      </c>
      <c r="D2727" t="n">
        <v>20</v>
      </c>
      <c r="E2727" t="s">
        <v>52</v>
      </c>
      <c r="F2727" t="n">
        <v>3201</v>
      </c>
      <c r="G2727" t="s">
        <v>228</v>
      </c>
      <c r="H2727" t="s">
        <v>229</v>
      </c>
      <c r="I2727" t="n">
        <v>5</v>
      </c>
      <c r="J2727" t="n">
        <v>875</v>
      </c>
      <c r="K2727" t="s">
        <v>305</v>
      </c>
      <c r="L2727" t="n">
        <v>210</v>
      </c>
      <c r="M2727" t="n">
        <v>0.06</v>
      </c>
      <c r="N2727" t="n">
        <v>41.6</v>
      </c>
      <c r="O2727" t="s">
        <v>323</v>
      </c>
      <c r="P2727" t="s">
        <v>347</v>
      </c>
      <c r="Q2727" t="s">
        <v>347</v>
      </c>
      <c r="R2727" t="s">
        <v>233</v>
      </c>
      <c r="S2727" t="s">
        <v>229</v>
      </c>
      <c r="T2727" t="n">
        <v>5</v>
      </c>
    </row>
    <row r="2728" spans="1:20">
      <c r="A2728" s="1" t="n">
        <v>39691</v>
      </c>
      <c r="B2728" t="s">
        <v>323</v>
      </c>
      <c r="C2728" t="n">
        <v>22</v>
      </c>
      <c r="D2728" t="n">
        <v>20</v>
      </c>
      <c r="E2728" t="s">
        <v>52</v>
      </c>
      <c r="F2728" t="n">
        <v>3201</v>
      </c>
      <c r="G2728" t="s">
        <v>228</v>
      </c>
      <c r="H2728" t="s">
        <v>229</v>
      </c>
      <c r="I2728" t="n">
        <v>5</v>
      </c>
      <c r="J2728" t="n">
        <v>945</v>
      </c>
      <c r="K2728" t="s">
        <v>282</v>
      </c>
      <c r="L2728" t="n">
        <v>204</v>
      </c>
      <c r="M2728" t="n">
        <v>0.67</v>
      </c>
      <c r="N2728" t="n">
        <v>36</v>
      </c>
      <c r="O2728" t="s">
        <v>323</v>
      </c>
      <c r="P2728" t="s">
        <v>347</v>
      </c>
      <c r="Q2728" t="s">
        <v>347</v>
      </c>
      <c r="R2728" t="s">
        <v>233</v>
      </c>
      <c r="S2728" t="s">
        <v>229</v>
      </c>
      <c r="T2728" t="n">
        <v>5</v>
      </c>
    </row>
    <row r="2729" spans="1:20">
      <c r="A2729" s="1" t="n">
        <v>39691</v>
      </c>
      <c r="B2729" t="s">
        <v>323</v>
      </c>
      <c r="C2729" t="n">
        <v>23</v>
      </c>
      <c r="D2729" t="n">
        <v>20</v>
      </c>
      <c r="E2729" t="s">
        <v>52</v>
      </c>
      <c r="F2729" t="n">
        <v>3201</v>
      </c>
      <c r="G2729" t="s">
        <v>228</v>
      </c>
      <c r="H2729" t="s">
        <v>229</v>
      </c>
      <c r="I2729" t="n">
        <v>5</v>
      </c>
      <c r="J2729" t="n">
        <v>875</v>
      </c>
      <c r="K2729" t="s">
        <v>305</v>
      </c>
      <c r="L2729" t="n">
        <v>199</v>
      </c>
      <c r="M2729" t="n">
        <v>0.04</v>
      </c>
      <c r="N2729" t="n">
        <v>43.1</v>
      </c>
      <c r="O2729" t="s">
        <v>323</v>
      </c>
      <c r="P2729" t="s">
        <v>347</v>
      </c>
      <c r="Q2729" t="s">
        <v>347</v>
      </c>
      <c r="R2729" t="s">
        <v>233</v>
      </c>
      <c r="S2729" t="s">
        <v>229</v>
      </c>
      <c r="T2729" t="n">
        <v>5</v>
      </c>
    </row>
    <row r="2730" spans="1:20">
      <c r="A2730" s="1" t="n">
        <v>39691</v>
      </c>
      <c r="B2730" t="s">
        <v>323</v>
      </c>
      <c r="C2730" t="n">
        <v>24</v>
      </c>
      <c r="D2730" t="n">
        <v>20</v>
      </c>
      <c r="E2730" t="s">
        <v>52</v>
      </c>
      <c r="F2730" t="n">
        <v>3201</v>
      </c>
      <c r="G2730" t="s">
        <v>228</v>
      </c>
      <c r="H2730" t="s">
        <v>229</v>
      </c>
      <c r="I2730" t="n">
        <v>5</v>
      </c>
      <c r="J2730" t="n">
        <v>945</v>
      </c>
      <c r="K2730" t="s">
        <v>282</v>
      </c>
      <c r="L2730" t="n">
        <v>240</v>
      </c>
      <c r="M2730" t="n">
        <v>0.08</v>
      </c>
      <c r="N2730" t="n">
        <v>35.8</v>
      </c>
      <c r="O2730" t="s">
        <v>323</v>
      </c>
      <c r="P2730" t="s">
        <v>347</v>
      </c>
      <c r="Q2730" t="s">
        <v>347</v>
      </c>
      <c r="R2730" t="s">
        <v>233</v>
      </c>
      <c r="S2730" t="s">
        <v>229</v>
      </c>
      <c r="T2730" t="n">
        <v>5</v>
      </c>
    </row>
    <row r="2731" spans="1:20">
      <c r="A2731" s="1" t="n">
        <v>39691</v>
      </c>
      <c r="B2731" t="s">
        <v>323</v>
      </c>
      <c r="C2731" t="n">
        <v>25</v>
      </c>
      <c r="D2731" t="n">
        <v>20</v>
      </c>
      <c r="E2731" t="s">
        <v>52</v>
      </c>
      <c r="F2731" t="n">
        <v>3201</v>
      </c>
      <c r="G2731" t="s">
        <v>228</v>
      </c>
      <c r="H2731" t="s">
        <v>229</v>
      </c>
      <c r="I2731" t="n">
        <v>5</v>
      </c>
      <c r="J2731" t="n">
        <v>280</v>
      </c>
      <c r="K2731" t="s">
        <v>251</v>
      </c>
      <c r="L2731" t="n">
        <v>260</v>
      </c>
      <c r="M2731" t="n">
        <v>0.26</v>
      </c>
      <c r="N2731" t="n">
        <v>16</v>
      </c>
      <c r="O2731" t="s">
        <v>323</v>
      </c>
      <c r="P2731" t="s">
        <v>347</v>
      </c>
      <c r="Q2731" t="s">
        <v>347</v>
      </c>
      <c r="R2731" t="s">
        <v>233</v>
      </c>
      <c r="S2731" t="s">
        <v>229</v>
      </c>
      <c r="T2731" t="n">
        <v>5</v>
      </c>
    </row>
    <row r="2732" spans="1:20">
      <c r="A2732" s="1" t="n">
        <v>39691</v>
      </c>
      <c r="B2732" t="s">
        <v>323</v>
      </c>
      <c r="C2732" t="n">
        <v>26</v>
      </c>
      <c r="D2732" t="n">
        <v>20</v>
      </c>
      <c r="E2732" t="s">
        <v>52</v>
      </c>
      <c r="F2732" t="n">
        <v>3201</v>
      </c>
      <c r="G2732" t="s">
        <v>228</v>
      </c>
      <c r="H2732" t="s">
        <v>229</v>
      </c>
      <c r="I2732" t="n">
        <v>5</v>
      </c>
      <c r="J2732" t="n">
        <v>280</v>
      </c>
      <c r="K2732" t="s">
        <v>251</v>
      </c>
      <c r="L2732" t="n">
        <v>243</v>
      </c>
      <c r="M2732" t="n">
        <v>0.26</v>
      </c>
      <c r="N2732" t="n">
        <v>16</v>
      </c>
      <c r="O2732" t="s">
        <v>323</v>
      </c>
      <c r="P2732" t="s">
        <v>347</v>
      </c>
      <c r="Q2732" t="s">
        <v>347</v>
      </c>
      <c r="R2732" t="s">
        <v>233</v>
      </c>
      <c r="S2732" t="s">
        <v>229</v>
      </c>
      <c r="T2732" t="n">
        <v>5</v>
      </c>
    </row>
    <row r="2733" spans="1:20">
      <c r="A2733" s="1" t="n">
        <v>39691</v>
      </c>
      <c r="B2733" t="s">
        <v>341</v>
      </c>
      <c r="C2733" t="n">
        <v>1</v>
      </c>
      <c r="D2733" t="n">
        <v>231</v>
      </c>
      <c r="E2733" t="s">
        <v>342</v>
      </c>
      <c r="F2733" t="n">
        <v>3202</v>
      </c>
      <c r="G2733" t="s">
        <v>275</v>
      </c>
      <c r="H2733" t="s">
        <v>229</v>
      </c>
      <c r="I2733" t="n">
        <v>5</v>
      </c>
      <c r="J2733" t="n">
        <v>785</v>
      </c>
      <c r="K2733" t="s">
        <v>259</v>
      </c>
      <c r="L2733" t="n">
        <v>20</v>
      </c>
      <c r="M2733" t="n">
        <v>0</v>
      </c>
      <c r="N2733" t="n">
        <v>0</v>
      </c>
    </row>
    <row r="2734" spans="1:20">
      <c r="A2734" s="1" t="n">
        <v>39691</v>
      </c>
      <c r="B2734" t="s">
        <v>341</v>
      </c>
      <c r="C2734" t="n">
        <v>2</v>
      </c>
      <c r="D2734" t="n">
        <v>231</v>
      </c>
      <c r="E2734" t="s">
        <v>342</v>
      </c>
      <c r="F2734" t="n">
        <v>3203</v>
      </c>
      <c r="G2734" t="s">
        <v>343</v>
      </c>
      <c r="H2734" t="s">
        <v>229</v>
      </c>
      <c r="I2734" t="n">
        <v>5</v>
      </c>
      <c r="J2734" t="n">
        <v>785</v>
      </c>
      <c r="K2734" t="s">
        <v>259</v>
      </c>
      <c r="L2734" t="n">
        <v>14</v>
      </c>
      <c r="M2734" t="n">
        <v>0</v>
      </c>
      <c r="N2734" t="n">
        <v>0</v>
      </c>
    </row>
    <row r="2735" spans="1:20">
      <c r="A2735" s="1" t="n">
        <v>39691</v>
      </c>
      <c r="B2735" t="s">
        <v>341</v>
      </c>
      <c r="C2735" t="n">
        <v>3</v>
      </c>
      <c r="D2735" t="n">
        <v>231</v>
      </c>
      <c r="E2735" t="s">
        <v>342</v>
      </c>
      <c r="F2735" t="n">
        <v>3204</v>
      </c>
      <c r="G2735" t="s">
        <v>344</v>
      </c>
      <c r="H2735" t="s">
        <v>229</v>
      </c>
      <c r="I2735" t="n">
        <v>5</v>
      </c>
      <c r="J2735" t="n">
        <v>785</v>
      </c>
      <c r="K2735" t="s">
        <v>259</v>
      </c>
      <c r="L2735" t="n">
        <v>11</v>
      </c>
      <c r="M2735" t="n">
        <v>0</v>
      </c>
      <c r="N2735" t="n">
        <v>0</v>
      </c>
    </row>
    <row r="2736" spans="1:20">
      <c r="A2736" s="1" t="n">
        <v>39691</v>
      </c>
      <c r="B2736" t="s">
        <v>326</v>
      </c>
      <c r="C2736" t="n">
        <v>1</v>
      </c>
      <c r="D2736" t="n">
        <v>215</v>
      </c>
      <c r="E2736" t="s">
        <v>234</v>
      </c>
      <c r="F2736" t="n">
        <v>3201</v>
      </c>
      <c r="G2736" t="s">
        <v>228</v>
      </c>
      <c r="H2736" t="s">
        <v>229</v>
      </c>
      <c r="I2736" t="n">
        <v>5</v>
      </c>
      <c r="J2736" t="n">
        <v>515</v>
      </c>
      <c r="K2736" t="s">
        <v>338</v>
      </c>
      <c r="L2736" t="n">
        <v>313</v>
      </c>
      <c r="M2736" t="n">
        <v>0</v>
      </c>
      <c r="N2736" t="n">
        <v>0</v>
      </c>
    </row>
    <row r="2737" spans="1:20">
      <c r="A2737" s="1" t="n">
        <v>39691</v>
      </c>
      <c r="B2737" t="s">
        <v>326</v>
      </c>
      <c r="C2737" t="n">
        <v>2</v>
      </c>
      <c r="D2737" t="n">
        <v>215</v>
      </c>
      <c r="E2737" t="s">
        <v>234</v>
      </c>
      <c r="F2737" t="n">
        <v>3201</v>
      </c>
      <c r="G2737" t="s">
        <v>228</v>
      </c>
      <c r="H2737" t="s">
        <v>229</v>
      </c>
      <c r="I2737" t="n">
        <v>5</v>
      </c>
      <c r="J2737" t="n">
        <v>490</v>
      </c>
      <c r="K2737" t="s">
        <v>244</v>
      </c>
      <c r="L2737" t="n">
        <v>279</v>
      </c>
      <c r="M2737" t="n">
        <v>0</v>
      </c>
      <c r="N2737" t="n">
        <v>0</v>
      </c>
    </row>
    <row r="2738" spans="1:20">
      <c r="A2738" s="1" t="n">
        <v>39691</v>
      </c>
      <c r="B2738" t="s">
        <v>325</v>
      </c>
      <c r="C2738" t="n">
        <v>1</v>
      </c>
      <c r="D2738" t="n">
        <v>20</v>
      </c>
      <c r="E2738" t="s">
        <v>52</v>
      </c>
      <c r="F2738" t="n">
        <v>3201</v>
      </c>
      <c r="G2738" t="s">
        <v>228</v>
      </c>
      <c r="H2738" t="s">
        <v>229</v>
      </c>
      <c r="I2738" t="n">
        <v>5</v>
      </c>
      <c r="J2738" t="n">
        <v>458</v>
      </c>
      <c r="K2738" t="s">
        <v>230</v>
      </c>
      <c r="L2738" t="n">
        <v>551</v>
      </c>
      <c r="M2738" t="n">
        <v>0.22</v>
      </c>
      <c r="N2738" t="n">
        <v>20.5</v>
      </c>
      <c r="O2738" t="s">
        <v>325</v>
      </c>
      <c r="P2738" t="s">
        <v>253</v>
      </c>
      <c r="Q2738" t="s">
        <v>253</v>
      </c>
      <c r="R2738" t="s">
        <v>233</v>
      </c>
      <c r="S2738" t="s">
        <v>229</v>
      </c>
      <c r="T2738" t="n">
        <v>5</v>
      </c>
    </row>
    <row r="2739" spans="1:20">
      <c r="A2739" s="1" t="n">
        <v>39691</v>
      </c>
      <c r="B2739" t="s">
        <v>325</v>
      </c>
      <c r="C2739" t="n">
        <v>2</v>
      </c>
      <c r="D2739" t="n">
        <v>20</v>
      </c>
      <c r="E2739" t="s">
        <v>52</v>
      </c>
      <c r="F2739" t="n">
        <v>3201</v>
      </c>
      <c r="G2739" t="s">
        <v>228</v>
      </c>
      <c r="H2739" t="s">
        <v>229</v>
      </c>
      <c r="I2739" t="n">
        <v>5</v>
      </c>
      <c r="J2739" t="n">
        <v>925</v>
      </c>
      <c r="K2739" t="s">
        <v>328</v>
      </c>
      <c r="L2739" t="n">
        <v>733</v>
      </c>
      <c r="M2739" t="n">
        <v>0.67</v>
      </c>
      <c r="N2739" t="n">
        <v>39.8</v>
      </c>
      <c r="O2739" t="s">
        <v>325</v>
      </c>
      <c r="P2739" t="s">
        <v>253</v>
      </c>
      <c r="Q2739" t="s">
        <v>253</v>
      </c>
      <c r="R2739" t="s">
        <v>233</v>
      </c>
      <c r="S2739" t="s">
        <v>229</v>
      </c>
      <c r="T2739" t="n">
        <v>5</v>
      </c>
    </row>
    <row r="2740" spans="1:20">
      <c r="A2740" s="1" t="n">
        <v>39691</v>
      </c>
      <c r="B2740" t="s">
        <v>325</v>
      </c>
      <c r="C2740" t="n">
        <v>3</v>
      </c>
      <c r="D2740" t="n">
        <v>20</v>
      </c>
      <c r="E2740" t="s">
        <v>52</v>
      </c>
      <c r="F2740" t="n">
        <v>3201</v>
      </c>
      <c r="G2740" t="s">
        <v>228</v>
      </c>
      <c r="H2740" t="s">
        <v>229</v>
      </c>
      <c r="I2740" t="n">
        <v>5</v>
      </c>
      <c r="J2740" t="n">
        <v>160</v>
      </c>
      <c r="K2740" t="s">
        <v>258</v>
      </c>
      <c r="L2740" t="n">
        <v>654</v>
      </c>
      <c r="M2740" t="n">
        <v>0.13</v>
      </c>
      <c r="N2740" t="n">
        <v>23</v>
      </c>
      <c r="O2740" t="s">
        <v>325</v>
      </c>
      <c r="P2740" t="s">
        <v>253</v>
      </c>
      <c r="Q2740" t="s">
        <v>253</v>
      </c>
      <c r="R2740" t="s">
        <v>233</v>
      </c>
      <c r="S2740" t="s">
        <v>229</v>
      </c>
      <c r="T2740" t="n">
        <v>5</v>
      </c>
    </row>
    <row r="2741" spans="1:20">
      <c r="A2741" s="1" t="n">
        <v>39721</v>
      </c>
      <c r="B2741" t="s">
        <v>323</v>
      </c>
      <c r="C2741" t="n">
        <v>17</v>
      </c>
      <c r="D2741" t="n">
        <v>20</v>
      </c>
      <c r="E2741" t="s">
        <v>52</v>
      </c>
      <c r="F2741" t="n">
        <v>3201</v>
      </c>
      <c r="G2741" t="s">
        <v>228</v>
      </c>
      <c r="H2741" t="s">
        <v>229</v>
      </c>
      <c r="I2741" t="n">
        <v>5</v>
      </c>
      <c r="J2741" t="n">
        <v>875</v>
      </c>
      <c r="K2741" t="s">
        <v>305</v>
      </c>
      <c r="L2741" t="n">
        <v>173</v>
      </c>
      <c r="M2741" t="n">
        <v>0.04</v>
      </c>
      <c r="N2741" t="n">
        <v>43.3</v>
      </c>
      <c r="O2741" t="s">
        <v>323</v>
      </c>
      <c r="P2741" t="s">
        <v>347</v>
      </c>
      <c r="Q2741" t="s">
        <v>347</v>
      </c>
      <c r="R2741" t="s">
        <v>233</v>
      </c>
      <c r="S2741" t="s">
        <v>229</v>
      </c>
      <c r="T2741" t="n">
        <v>5</v>
      </c>
    </row>
    <row r="2742" spans="1:20">
      <c r="A2742" s="1" t="n">
        <v>39721</v>
      </c>
      <c r="B2742" t="s">
        <v>323</v>
      </c>
      <c r="C2742" t="n">
        <v>18</v>
      </c>
      <c r="D2742" t="n">
        <v>20</v>
      </c>
      <c r="E2742" t="s">
        <v>52</v>
      </c>
      <c r="F2742" t="n">
        <v>3201</v>
      </c>
      <c r="G2742" t="s">
        <v>228</v>
      </c>
      <c r="H2742" t="s">
        <v>229</v>
      </c>
      <c r="I2742" t="n">
        <v>5</v>
      </c>
      <c r="J2742" t="n">
        <v>875</v>
      </c>
      <c r="K2742" t="s">
        <v>305</v>
      </c>
      <c r="L2742" t="n">
        <v>232</v>
      </c>
      <c r="M2742" t="n">
        <v>0.04</v>
      </c>
      <c r="N2742" t="n">
        <v>43.2</v>
      </c>
      <c r="O2742" t="s">
        <v>323</v>
      </c>
      <c r="P2742" t="s">
        <v>347</v>
      </c>
      <c r="Q2742" t="s">
        <v>347</v>
      </c>
      <c r="R2742" t="s">
        <v>233</v>
      </c>
      <c r="S2742" t="s">
        <v>229</v>
      </c>
      <c r="T2742" t="n">
        <v>5</v>
      </c>
    </row>
    <row r="2743" spans="1:20">
      <c r="A2743" s="1" t="n">
        <v>39721</v>
      </c>
      <c r="B2743" t="s">
        <v>323</v>
      </c>
      <c r="C2743" t="n">
        <v>19</v>
      </c>
      <c r="D2743" t="n">
        <v>20</v>
      </c>
      <c r="E2743" t="s">
        <v>52</v>
      </c>
      <c r="F2743" t="n">
        <v>3201</v>
      </c>
      <c r="G2743" t="s">
        <v>228</v>
      </c>
      <c r="H2743" t="s">
        <v>229</v>
      </c>
      <c r="I2743" t="n">
        <v>5</v>
      </c>
      <c r="J2743" t="n">
        <v>280</v>
      </c>
      <c r="K2743" t="s">
        <v>251</v>
      </c>
      <c r="L2743" t="n">
        <v>210</v>
      </c>
      <c r="M2743" t="n">
        <v>0.06</v>
      </c>
      <c r="N2743" t="n">
        <v>39.1</v>
      </c>
      <c r="O2743" t="s">
        <v>323</v>
      </c>
      <c r="P2743" t="s">
        <v>347</v>
      </c>
      <c r="Q2743" t="s">
        <v>347</v>
      </c>
      <c r="R2743" t="s">
        <v>233</v>
      </c>
      <c r="S2743" t="s">
        <v>229</v>
      </c>
      <c r="T2743" t="n">
        <v>5</v>
      </c>
    </row>
    <row r="2744" spans="1:20">
      <c r="A2744" s="1" t="n">
        <v>39721</v>
      </c>
      <c r="B2744" t="s">
        <v>323</v>
      </c>
      <c r="C2744" t="n">
        <v>20</v>
      </c>
      <c r="D2744" t="n">
        <v>20</v>
      </c>
      <c r="E2744" t="s">
        <v>52</v>
      </c>
      <c r="F2744" t="n">
        <v>3201</v>
      </c>
      <c r="G2744" t="s">
        <v>228</v>
      </c>
      <c r="H2744" t="s">
        <v>229</v>
      </c>
      <c r="I2744" t="n">
        <v>5</v>
      </c>
      <c r="J2744" t="n">
        <v>280</v>
      </c>
      <c r="K2744" t="s">
        <v>251</v>
      </c>
      <c r="L2744" t="n">
        <v>235</v>
      </c>
      <c r="M2744" t="n">
        <v>0.26</v>
      </c>
      <c r="N2744" t="n">
        <v>16</v>
      </c>
      <c r="O2744" t="s">
        <v>323</v>
      </c>
      <c r="P2744" t="s">
        <v>347</v>
      </c>
      <c r="Q2744" t="s">
        <v>347</v>
      </c>
      <c r="R2744" t="s">
        <v>233</v>
      </c>
      <c r="S2744" t="s">
        <v>229</v>
      </c>
      <c r="T2744" t="n">
        <v>5</v>
      </c>
    </row>
    <row r="2745" spans="1:20">
      <c r="A2745" s="1" t="n">
        <v>39721</v>
      </c>
      <c r="B2745" t="s">
        <v>323</v>
      </c>
      <c r="C2745" t="n">
        <v>21</v>
      </c>
      <c r="D2745" t="n">
        <v>20</v>
      </c>
      <c r="E2745" t="s">
        <v>52</v>
      </c>
      <c r="F2745" t="n">
        <v>3201</v>
      </c>
      <c r="G2745" t="s">
        <v>228</v>
      </c>
      <c r="H2745" t="s">
        <v>229</v>
      </c>
      <c r="I2745" t="n">
        <v>5</v>
      </c>
      <c r="J2745" t="n">
        <v>945</v>
      </c>
      <c r="K2745" t="s">
        <v>282</v>
      </c>
      <c r="L2745" t="n">
        <v>249</v>
      </c>
      <c r="M2745" t="n">
        <v>0.04</v>
      </c>
      <c r="N2745" t="n">
        <v>40.5</v>
      </c>
      <c r="O2745" t="s">
        <v>323</v>
      </c>
      <c r="P2745" t="s">
        <v>347</v>
      </c>
      <c r="Q2745" t="s">
        <v>347</v>
      </c>
      <c r="R2745" t="s">
        <v>233</v>
      </c>
      <c r="S2745" t="s">
        <v>229</v>
      </c>
      <c r="T2745" t="n">
        <v>5</v>
      </c>
    </row>
    <row r="2746" spans="1:20">
      <c r="A2746" s="1" t="n">
        <v>39721</v>
      </c>
      <c r="B2746" t="s">
        <v>323</v>
      </c>
      <c r="C2746" t="n">
        <v>22</v>
      </c>
      <c r="D2746" t="n">
        <v>20</v>
      </c>
      <c r="E2746" t="s">
        <v>52</v>
      </c>
      <c r="F2746" t="n">
        <v>3201</v>
      </c>
      <c r="G2746" t="s">
        <v>228</v>
      </c>
      <c r="H2746" t="s">
        <v>229</v>
      </c>
      <c r="I2746" t="n">
        <v>5</v>
      </c>
      <c r="J2746" t="n">
        <v>945</v>
      </c>
      <c r="K2746" t="s">
        <v>282</v>
      </c>
      <c r="L2746" t="n">
        <v>236</v>
      </c>
      <c r="M2746" t="n">
        <v>0.67</v>
      </c>
      <c r="N2746" t="n">
        <v>37.2</v>
      </c>
      <c r="O2746" t="s">
        <v>323</v>
      </c>
      <c r="P2746" t="s">
        <v>347</v>
      </c>
      <c r="Q2746" t="s">
        <v>347</v>
      </c>
      <c r="R2746" t="s">
        <v>233</v>
      </c>
      <c r="S2746" t="s">
        <v>229</v>
      </c>
      <c r="T2746" t="n">
        <v>5</v>
      </c>
    </row>
    <row r="2747" spans="1:20">
      <c r="A2747" s="1" t="n">
        <v>39721</v>
      </c>
      <c r="B2747" t="s">
        <v>323</v>
      </c>
      <c r="C2747" t="n">
        <v>23</v>
      </c>
      <c r="D2747" t="n">
        <v>20</v>
      </c>
      <c r="E2747" t="s">
        <v>52</v>
      </c>
      <c r="F2747" t="n">
        <v>3201</v>
      </c>
      <c r="G2747" t="s">
        <v>228</v>
      </c>
      <c r="H2747" t="s">
        <v>229</v>
      </c>
      <c r="I2747" t="n">
        <v>5</v>
      </c>
      <c r="J2747" t="n">
        <v>945</v>
      </c>
      <c r="K2747" t="s">
        <v>282</v>
      </c>
      <c r="L2747" t="n">
        <v>238</v>
      </c>
      <c r="M2747" t="n">
        <v>0.67</v>
      </c>
      <c r="N2747" t="n">
        <v>36</v>
      </c>
      <c r="O2747" t="s">
        <v>323</v>
      </c>
      <c r="P2747" t="s">
        <v>347</v>
      </c>
      <c r="Q2747" t="s">
        <v>347</v>
      </c>
      <c r="R2747" t="s">
        <v>233</v>
      </c>
      <c r="S2747" t="s">
        <v>229</v>
      </c>
      <c r="T2747" t="n">
        <v>5</v>
      </c>
    </row>
    <row r="2748" spans="1:20">
      <c r="A2748" s="1" t="n">
        <v>39721</v>
      </c>
      <c r="B2748" t="s">
        <v>323</v>
      </c>
      <c r="C2748" t="n">
        <v>24</v>
      </c>
      <c r="D2748" t="n">
        <v>20</v>
      </c>
      <c r="E2748" t="s">
        <v>52</v>
      </c>
      <c r="F2748" t="n">
        <v>3201</v>
      </c>
      <c r="G2748" t="s">
        <v>228</v>
      </c>
      <c r="H2748" t="s">
        <v>229</v>
      </c>
      <c r="I2748" t="n">
        <v>5</v>
      </c>
      <c r="J2748" t="n">
        <v>945</v>
      </c>
      <c r="K2748" t="s">
        <v>282</v>
      </c>
      <c r="L2748" t="n">
        <v>320</v>
      </c>
      <c r="M2748" t="n">
        <v>0.67</v>
      </c>
      <c r="N2748" t="n">
        <v>36.1</v>
      </c>
      <c r="O2748" t="s">
        <v>323</v>
      </c>
      <c r="P2748" t="s">
        <v>347</v>
      </c>
      <c r="Q2748" t="s">
        <v>347</v>
      </c>
      <c r="R2748" t="s">
        <v>233</v>
      </c>
      <c r="S2748" t="s">
        <v>229</v>
      </c>
      <c r="T2748" t="n">
        <v>5</v>
      </c>
    </row>
    <row r="2749" spans="1:20">
      <c r="A2749" s="1" t="n">
        <v>39721</v>
      </c>
      <c r="B2749" t="s">
        <v>323</v>
      </c>
      <c r="C2749" t="n">
        <v>25</v>
      </c>
      <c r="D2749" t="n">
        <v>20</v>
      </c>
      <c r="E2749" t="s">
        <v>52</v>
      </c>
      <c r="F2749" t="n">
        <v>3201</v>
      </c>
      <c r="G2749" t="s">
        <v>228</v>
      </c>
      <c r="H2749" t="s">
        <v>229</v>
      </c>
      <c r="I2749" t="n">
        <v>5</v>
      </c>
      <c r="J2749" t="n">
        <v>875</v>
      </c>
      <c r="K2749" t="s">
        <v>305</v>
      </c>
      <c r="L2749" t="n">
        <v>134</v>
      </c>
      <c r="M2749" t="n">
        <v>0.06</v>
      </c>
      <c r="N2749" t="n">
        <v>41.9</v>
      </c>
      <c r="O2749" t="s">
        <v>323</v>
      </c>
      <c r="P2749" t="s">
        <v>347</v>
      </c>
      <c r="Q2749" t="s">
        <v>347</v>
      </c>
      <c r="R2749" t="s">
        <v>233</v>
      </c>
      <c r="S2749" t="s">
        <v>229</v>
      </c>
      <c r="T2749" t="n">
        <v>5</v>
      </c>
    </row>
    <row r="2750" spans="1:20">
      <c r="A2750" s="1" t="n">
        <v>39721</v>
      </c>
      <c r="B2750" t="s">
        <v>326</v>
      </c>
      <c r="C2750" t="n">
        <v>1</v>
      </c>
      <c r="D2750" t="n">
        <v>215</v>
      </c>
      <c r="E2750" t="s">
        <v>234</v>
      </c>
      <c r="F2750" t="n">
        <v>3201</v>
      </c>
      <c r="G2750" t="s">
        <v>228</v>
      </c>
      <c r="H2750" t="s">
        <v>229</v>
      </c>
      <c r="I2750" t="n">
        <v>5</v>
      </c>
      <c r="J2750" t="n">
        <v>490</v>
      </c>
      <c r="K2750" t="s">
        <v>244</v>
      </c>
      <c r="L2750" t="n">
        <v>213</v>
      </c>
      <c r="M2750" t="n">
        <v>0</v>
      </c>
      <c r="N2750" t="n">
        <v>0</v>
      </c>
    </row>
    <row r="2751" spans="1:20">
      <c r="A2751" s="1" t="n">
        <v>39721</v>
      </c>
      <c r="B2751" t="s">
        <v>325</v>
      </c>
      <c r="C2751" t="n">
        <v>1</v>
      </c>
      <c r="D2751" t="n">
        <v>20</v>
      </c>
      <c r="E2751" t="s">
        <v>52</v>
      </c>
      <c r="F2751" t="n">
        <v>3201</v>
      </c>
      <c r="G2751" t="s">
        <v>228</v>
      </c>
      <c r="H2751" t="s">
        <v>229</v>
      </c>
      <c r="I2751" t="n">
        <v>5</v>
      </c>
      <c r="J2751" t="n">
        <v>458</v>
      </c>
      <c r="K2751" t="s">
        <v>230</v>
      </c>
      <c r="L2751" t="n">
        <v>553</v>
      </c>
      <c r="M2751" t="n">
        <v>0.22</v>
      </c>
      <c r="N2751" t="n">
        <v>19.7</v>
      </c>
      <c r="O2751" t="s">
        <v>325</v>
      </c>
      <c r="P2751" t="s">
        <v>253</v>
      </c>
      <c r="Q2751" t="s">
        <v>253</v>
      </c>
      <c r="R2751" t="s">
        <v>233</v>
      </c>
      <c r="S2751" t="s">
        <v>229</v>
      </c>
      <c r="T2751" t="n">
        <v>5</v>
      </c>
    </row>
    <row r="2752" spans="1:20">
      <c r="A2752" s="1" t="n">
        <v>39721</v>
      </c>
      <c r="B2752" t="s">
        <v>325</v>
      </c>
      <c r="C2752" t="n">
        <v>2</v>
      </c>
      <c r="D2752" t="n">
        <v>20</v>
      </c>
      <c r="E2752" t="s">
        <v>52</v>
      </c>
      <c r="F2752" t="n">
        <v>3201</v>
      </c>
      <c r="G2752" t="s">
        <v>228</v>
      </c>
      <c r="H2752" t="s">
        <v>229</v>
      </c>
      <c r="I2752" t="n">
        <v>5</v>
      </c>
      <c r="J2752" t="n">
        <v>785</v>
      </c>
      <c r="K2752" t="s">
        <v>259</v>
      </c>
      <c r="L2752" t="n">
        <v>512</v>
      </c>
      <c r="M2752" t="n">
        <v>1.14</v>
      </c>
      <c r="N2752" t="n">
        <v>39</v>
      </c>
      <c r="O2752" t="s">
        <v>325</v>
      </c>
      <c r="P2752" t="s">
        <v>253</v>
      </c>
      <c r="Q2752" t="s">
        <v>253</v>
      </c>
      <c r="R2752" t="s">
        <v>233</v>
      </c>
      <c r="S2752" t="s">
        <v>229</v>
      </c>
      <c r="T2752" t="n">
        <v>5</v>
      </c>
    </row>
    <row r="2753" spans="1:20">
      <c r="A2753" s="1" t="n">
        <v>39721</v>
      </c>
      <c r="B2753" t="s">
        <v>325</v>
      </c>
      <c r="C2753" t="n">
        <v>3</v>
      </c>
      <c r="D2753" t="n">
        <v>20</v>
      </c>
      <c r="E2753" t="s">
        <v>52</v>
      </c>
      <c r="F2753" t="n">
        <v>3201</v>
      </c>
      <c r="G2753" t="s">
        <v>228</v>
      </c>
      <c r="H2753" t="s">
        <v>229</v>
      </c>
      <c r="I2753" t="n">
        <v>5</v>
      </c>
      <c r="J2753" t="n">
        <v>785</v>
      </c>
      <c r="K2753" t="s">
        <v>259</v>
      </c>
      <c r="L2753" t="n">
        <v>705</v>
      </c>
      <c r="M2753" t="n">
        <v>1.12</v>
      </c>
      <c r="N2753" t="n">
        <v>39.1</v>
      </c>
      <c r="O2753" t="s">
        <v>325</v>
      </c>
      <c r="P2753" t="s">
        <v>253</v>
      </c>
      <c r="Q2753" t="s">
        <v>253</v>
      </c>
      <c r="R2753" t="s">
        <v>233</v>
      </c>
      <c r="S2753" t="s">
        <v>229</v>
      </c>
      <c r="T2753" t="n">
        <v>5</v>
      </c>
    </row>
    <row r="2754" spans="1:20">
      <c r="A2754" s="1" t="n">
        <v>39721</v>
      </c>
      <c r="B2754" t="s">
        <v>325</v>
      </c>
      <c r="C2754" t="n">
        <v>4</v>
      </c>
      <c r="D2754" t="n">
        <v>20</v>
      </c>
      <c r="E2754" t="s">
        <v>52</v>
      </c>
      <c r="F2754" t="n">
        <v>3201</v>
      </c>
      <c r="G2754" t="s">
        <v>228</v>
      </c>
      <c r="H2754" t="s">
        <v>229</v>
      </c>
      <c r="I2754" t="n">
        <v>5</v>
      </c>
      <c r="J2754" t="n">
        <v>805</v>
      </c>
      <c r="K2754" t="s">
        <v>295</v>
      </c>
      <c r="L2754" t="n">
        <v>717</v>
      </c>
      <c r="M2754" t="n">
        <v>0.19</v>
      </c>
      <c r="N2754" t="n">
        <v>39.3</v>
      </c>
      <c r="O2754" t="s">
        <v>325</v>
      </c>
      <c r="P2754" t="s">
        <v>253</v>
      </c>
      <c r="Q2754" t="s">
        <v>253</v>
      </c>
      <c r="R2754" t="s">
        <v>233</v>
      </c>
      <c r="S2754" t="s">
        <v>229</v>
      </c>
      <c r="T2754" t="n">
        <v>5</v>
      </c>
    </row>
    <row r="2755" spans="1:20">
      <c r="A2755" s="1" t="n">
        <v>39752</v>
      </c>
      <c r="B2755" t="s">
        <v>323</v>
      </c>
      <c r="C2755" t="n">
        <v>22</v>
      </c>
      <c r="D2755" t="n">
        <v>20</v>
      </c>
      <c r="E2755" t="s">
        <v>52</v>
      </c>
      <c r="F2755" t="n">
        <v>3201</v>
      </c>
      <c r="G2755" t="s">
        <v>228</v>
      </c>
      <c r="H2755" t="s">
        <v>229</v>
      </c>
      <c r="I2755" t="n">
        <v>5</v>
      </c>
      <c r="J2755" t="n">
        <v>945</v>
      </c>
      <c r="K2755" t="s">
        <v>282</v>
      </c>
      <c r="L2755" t="n">
        <v>430</v>
      </c>
      <c r="M2755" t="n">
        <v>0.08</v>
      </c>
      <c r="N2755" t="n">
        <v>35.8</v>
      </c>
      <c r="O2755" t="s">
        <v>323</v>
      </c>
      <c r="P2755" t="s">
        <v>347</v>
      </c>
      <c r="Q2755" t="s">
        <v>347</v>
      </c>
      <c r="R2755" t="s">
        <v>233</v>
      </c>
      <c r="S2755" t="s">
        <v>229</v>
      </c>
      <c r="T2755" t="n">
        <v>5</v>
      </c>
    </row>
    <row r="2756" spans="1:20">
      <c r="A2756" s="1" t="n">
        <v>39752</v>
      </c>
      <c r="B2756" t="s">
        <v>323</v>
      </c>
      <c r="C2756" t="n">
        <v>23</v>
      </c>
      <c r="D2756" t="n">
        <v>20</v>
      </c>
      <c r="E2756" t="s">
        <v>52</v>
      </c>
      <c r="F2756" t="n">
        <v>3201</v>
      </c>
      <c r="G2756" t="s">
        <v>228</v>
      </c>
      <c r="H2756" t="s">
        <v>229</v>
      </c>
      <c r="I2756" t="n">
        <v>5</v>
      </c>
      <c r="J2756" t="n">
        <v>875</v>
      </c>
      <c r="K2756" t="s">
        <v>305</v>
      </c>
      <c r="L2756" t="n">
        <v>198</v>
      </c>
      <c r="M2756" t="n">
        <v>0.04</v>
      </c>
      <c r="N2756" t="n">
        <v>43</v>
      </c>
      <c r="O2756" t="s">
        <v>323</v>
      </c>
      <c r="P2756" t="s">
        <v>347</v>
      </c>
      <c r="Q2756" t="s">
        <v>347</v>
      </c>
      <c r="R2756" t="s">
        <v>233</v>
      </c>
      <c r="S2756" t="s">
        <v>229</v>
      </c>
      <c r="T2756" t="n">
        <v>5</v>
      </c>
    </row>
    <row r="2757" spans="1:20">
      <c r="A2757" s="1" t="n">
        <v>39752</v>
      </c>
      <c r="B2757" t="s">
        <v>323</v>
      </c>
      <c r="C2757" t="n">
        <v>24</v>
      </c>
      <c r="D2757" t="n">
        <v>20</v>
      </c>
      <c r="E2757" t="s">
        <v>52</v>
      </c>
      <c r="F2757" t="n">
        <v>3201</v>
      </c>
      <c r="G2757" t="s">
        <v>228</v>
      </c>
      <c r="H2757" t="s">
        <v>229</v>
      </c>
      <c r="I2757" t="n">
        <v>5</v>
      </c>
      <c r="J2757" t="n">
        <v>945</v>
      </c>
      <c r="K2757" t="s">
        <v>282</v>
      </c>
      <c r="L2757" t="n">
        <v>454</v>
      </c>
      <c r="M2757" t="n">
        <v>0.04</v>
      </c>
      <c r="N2757" t="n">
        <v>40.1</v>
      </c>
      <c r="O2757" t="s">
        <v>323</v>
      </c>
      <c r="P2757" t="s">
        <v>347</v>
      </c>
      <c r="Q2757" t="s">
        <v>347</v>
      </c>
      <c r="R2757" t="s">
        <v>233</v>
      </c>
      <c r="S2757" t="s">
        <v>229</v>
      </c>
      <c r="T2757" t="n">
        <v>5</v>
      </c>
    </row>
    <row r="2758" spans="1:20">
      <c r="A2758" s="1" t="n">
        <v>39752</v>
      </c>
      <c r="B2758" t="s">
        <v>323</v>
      </c>
      <c r="C2758" t="n">
        <v>25</v>
      </c>
      <c r="D2758" t="n">
        <v>20</v>
      </c>
      <c r="E2758" t="s">
        <v>52</v>
      </c>
      <c r="F2758" t="n">
        <v>3201</v>
      </c>
      <c r="G2758" t="s">
        <v>228</v>
      </c>
      <c r="H2758" t="s">
        <v>229</v>
      </c>
      <c r="I2758" t="n">
        <v>5</v>
      </c>
      <c r="J2758" t="n">
        <v>875</v>
      </c>
      <c r="K2758" t="s">
        <v>305</v>
      </c>
      <c r="L2758" t="n">
        <v>198</v>
      </c>
      <c r="M2758" t="n">
        <v>0.04</v>
      </c>
      <c r="N2758" t="n">
        <v>43.1</v>
      </c>
      <c r="O2758" t="s">
        <v>323</v>
      </c>
      <c r="P2758" t="s">
        <v>347</v>
      </c>
      <c r="Q2758" t="s">
        <v>347</v>
      </c>
      <c r="R2758" t="s">
        <v>233</v>
      </c>
      <c r="S2758" t="s">
        <v>229</v>
      </c>
      <c r="T2758" t="n">
        <v>5</v>
      </c>
    </row>
    <row r="2759" spans="1:20">
      <c r="A2759" s="1" t="n">
        <v>39752</v>
      </c>
      <c r="B2759" t="s">
        <v>323</v>
      </c>
      <c r="C2759" t="n">
        <v>85</v>
      </c>
      <c r="D2759" t="n">
        <v>141</v>
      </c>
      <c r="E2759" t="s">
        <v>54</v>
      </c>
      <c r="F2759" t="n">
        <v>3201</v>
      </c>
      <c r="G2759" t="s">
        <v>228</v>
      </c>
      <c r="H2759" t="s">
        <v>229</v>
      </c>
      <c r="I2759" t="n">
        <v>5</v>
      </c>
      <c r="J2759" t="n">
        <v>330</v>
      </c>
      <c r="K2759" t="s">
        <v>350</v>
      </c>
      <c r="L2759" t="n">
        <v>34</v>
      </c>
      <c r="M2759" t="n">
        <v>0</v>
      </c>
      <c r="N2759" t="n">
        <v>0</v>
      </c>
      <c r="O2759" t="s">
        <v>323</v>
      </c>
      <c r="P2759" t="s">
        <v>347</v>
      </c>
      <c r="Q2759" t="s">
        <v>347</v>
      </c>
      <c r="R2759" t="s">
        <v>233</v>
      </c>
      <c r="S2759" t="s">
        <v>229</v>
      </c>
      <c r="T2759" t="n">
        <v>5</v>
      </c>
    </row>
    <row r="2760" spans="1:20">
      <c r="A2760" s="1" t="n">
        <v>39752</v>
      </c>
      <c r="B2760" t="s">
        <v>323</v>
      </c>
      <c r="C2760" t="n">
        <v>86</v>
      </c>
      <c r="D2760" t="n">
        <v>141</v>
      </c>
      <c r="E2760" t="s">
        <v>54</v>
      </c>
      <c r="F2760" t="n">
        <v>3201</v>
      </c>
      <c r="G2760" t="s">
        <v>228</v>
      </c>
      <c r="H2760" t="s">
        <v>229</v>
      </c>
      <c r="I2760" t="n">
        <v>5</v>
      </c>
      <c r="J2760" t="n">
        <v>330</v>
      </c>
      <c r="K2760" t="s">
        <v>350</v>
      </c>
      <c r="L2760" t="n">
        <v>26</v>
      </c>
      <c r="M2760" t="n">
        <v>0</v>
      </c>
      <c r="N2760" t="n">
        <v>0</v>
      </c>
      <c r="O2760" t="s">
        <v>323</v>
      </c>
      <c r="P2760" t="s">
        <v>347</v>
      </c>
      <c r="Q2760" t="s">
        <v>347</v>
      </c>
      <c r="R2760" t="s">
        <v>233</v>
      </c>
      <c r="S2760" t="s">
        <v>229</v>
      </c>
      <c r="T2760" t="n">
        <v>5</v>
      </c>
    </row>
    <row r="2761" spans="1:20">
      <c r="A2761" s="1" t="n">
        <v>39752</v>
      </c>
      <c r="B2761" t="s">
        <v>325</v>
      </c>
      <c r="C2761" t="n">
        <v>1</v>
      </c>
      <c r="D2761" t="n">
        <v>20</v>
      </c>
      <c r="E2761" t="s">
        <v>52</v>
      </c>
      <c r="F2761" t="n">
        <v>3201</v>
      </c>
      <c r="G2761" t="s">
        <v>228</v>
      </c>
      <c r="H2761" t="s">
        <v>229</v>
      </c>
      <c r="I2761" t="n">
        <v>5</v>
      </c>
      <c r="J2761" t="n">
        <v>458</v>
      </c>
      <c r="K2761" t="s">
        <v>230</v>
      </c>
      <c r="L2761" t="n">
        <v>502</v>
      </c>
      <c r="M2761" t="n">
        <v>0.23</v>
      </c>
      <c r="N2761" t="n">
        <v>20.3</v>
      </c>
      <c r="O2761" t="s">
        <v>325</v>
      </c>
      <c r="P2761" t="s">
        <v>253</v>
      </c>
      <c r="Q2761" t="s">
        <v>253</v>
      </c>
      <c r="R2761" t="s">
        <v>233</v>
      </c>
      <c r="S2761" t="s">
        <v>229</v>
      </c>
      <c r="T2761" t="n">
        <v>5</v>
      </c>
    </row>
    <row r="2762" spans="1:20">
      <c r="A2762" s="1" t="n">
        <v>39752</v>
      </c>
      <c r="B2762" t="s">
        <v>325</v>
      </c>
      <c r="C2762" t="n">
        <v>2</v>
      </c>
      <c r="D2762" t="n">
        <v>20</v>
      </c>
      <c r="E2762" t="s">
        <v>52</v>
      </c>
      <c r="F2762" t="n">
        <v>3201</v>
      </c>
      <c r="G2762" t="s">
        <v>228</v>
      </c>
      <c r="H2762" t="s">
        <v>229</v>
      </c>
      <c r="I2762" t="n">
        <v>5</v>
      </c>
      <c r="J2762" t="n">
        <v>785</v>
      </c>
      <c r="K2762" t="s">
        <v>259</v>
      </c>
      <c r="L2762" t="n">
        <v>550</v>
      </c>
      <c r="M2762" t="n">
        <v>1.14</v>
      </c>
      <c r="N2762" t="n">
        <v>39</v>
      </c>
      <c r="O2762" t="s">
        <v>325</v>
      </c>
      <c r="P2762" t="s">
        <v>253</v>
      </c>
      <c r="Q2762" t="s">
        <v>253</v>
      </c>
      <c r="R2762" t="s">
        <v>233</v>
      </c>
      <c r="S2762" t="s">
        <v>229</v>
      </c>
      <c r="T2762" t="n">
        <v>5</v>
      </c>
    </row>
    <row r="2763" spans="1:20">
      <c r="A2763" s="1" t="n">
        <v>39752</v>
      </c>
      <c r="B2763" t="s">
        <v>325</v>
      </c>
      <c r="C2763" t="n">
        <v>3</v>
      </c>
      <c r="D2763" t="n">
        <v>20</v>
      </c>
      <c r="E2763" t="s">
        <v>52</v>
      </c>
      <c r="F2763" t="n">
        <v>3201</v>
      </c>
      <c r="G2763" t="s">
        <v>228</v>
      </c>
      <c r="H2763" t="s">
        <v>229</v>
      </c>
      <c r="I2763" t="n">
        <v>5</v>
      </c>
      <c r="J2763" t="n">
        <v>785</v>
      </c>
      <c r="K2763" t="s">
        <v>259</v>
      </c>
      <c r="L2763" t="n">
        <v>163</v>
      </c>
      <c r="M2763" t="n">
        <v>2.98</v>
      </c>
      <c r="N2763" t="n">
        <v>27.3</v>
      </c>
      <c r="O2763" t="s">
        <v>325</v>
      </c>
      <c r="P2763" t="s">
        <v>253</v>
      </c>
      <c r="Q2763" t="s">
        <v>253</v>
      </c>
      <c r="R2763" t="s">
        <v>233</v>
      </c>
      <c r="S2763" t="s">
        <v>229</v>
      </c>
      <c r="T2763" t="n">
        <v>5</v>
      </c>
    </row>
    <row r="2764" spans="1:20">
      <c r="A2764" s="1" t="n">
        <v>39752</v>
      </c>
      <c r="B2764" t="s">
        <v>325</v>
      </c>
      <c r="C2764" t="n">
        <v>4</v>
      </c>
      <c r="D2764" t="n">
        <v>20</v>
      </c>
      <c r="E2764" t="s">
        <v>52</v>
      </c>
      <c r="F2764" t="n">
        <v>3201</v>
      </c>
      <c r="G2764" t="s">
        <v>228</v>
      </c>
      <c r="H2764" t="s">
        <v>229</v>
      </c>
      <c r="I2764" t="n">
        <v>5</v>
      </c>
      <c r="J2764" t="n">
        <v>888</v>
      </c>
      <c r="K2764" t="s">
        <v>273</v>
      </c>
      <c r="L2764" t="n">
        <v>198</v>
      </c>
      <c r="M2764" t="n">
        <v>1.24</v>
      </c>
      <c r="N2764" t="n">
        <v>32.8</v>
      </c>
      <c r="O2764" t="s">
        <v>325</v>
      </c>
      <c r="P2764" t="s">
        <v>253</v>
      </c>
      <c r="Q2764" t="s">
        <v>253</v>
      </c>
      <c r="R2764" t="s">
        <v>233</v>
      </c>
      <c r="S2764" t="s">
        <v>229</v>
      </c>
      <c r="T2764" t="n">
        <v>5</v>
      </c>
    </row>
    <row r="2765" spans="1:20">
      <c r="A2765" s="1" t="n">
        <v>39782</v>
      </c>
      <c r="B2765" t="s">
        <v>323</v>
      </c>
      <c r="C2765" t="n">
        <v>21</v>
      </c>
      <c r="D2765" t="n">
        <v>20</v>
      </c>
      <c r="E2765" t="s">
        <v>52</v>
      </c>
      <c r="F2765" t="n">
        <v>3201</v>
      </c>
      <c r="G2765" t="s">
        <v>228</v>
      </c>
      <c r="H2765" t="s">
        <v>229</v>
      </c>
      <c r="I2765" t="n">
        <v>5</v>
      </c>
      <c r="J2765" t="n">
        <v>875</v>
      </c>
      <c r="K2765" t="s">
        <v>305</v>
      </c>
      <c r="L2765" t="n">
        <v>191</v>
      </c>
      <c r="M2765" t="n">
        <v>0.04</v>
      </c>
      <c r="N2765" t="n">
        <v>43.7</v>
      </c>
      <c r="O2765" t="s">
        <v>323</v>
      </c>
      <c r="P2765" t="s">
        <v>347</v>
      </c>
      <c r="Q2765" t="s">
        <v>347</v>
      </c>
      <c r="R2765" t="s">
        <v>233</v>
      </c>
      <c r="S2765" t="s">
        <v>229</v>
      </c>
      <c r="T2765" t="n">
        <v>5</v>
      </c>
    </row>
    <row r="2766" spans="1:20">
      <c r="A2766" s="1" t="n">
        <v>39782</v>
      </c>
      <c r="B2766" t="s">
        <v>323</v>
      </c>
      <c r="C2766" t="n">
        <v>22</v>
      </c>
      <c r="D2766" t="n">
        <v>20</v>
      </c>
      <c r="E2766" t="s">
        <v>52</v>
      </c>
      <c r="F2766" t="n">
        <v>3201</v>
      </c>
      <c r="G2766" t="s">
        <v>228</v>
      </c>
      <c r="H2766" t="s">
        <v>229</v>
      </c>
      <c r="I2766" t="n">
        <v>5</v>
      </c>
      <c r="J2766" t="n">
        <v>875</v>
      </c>
      <c r="K2766" t="s">
        <v>305</v>
      </c>
      <c r="L2766" t="n">
        <v>191</v>
      </c>
      <c r="M2766" t="n">
        <v>0.04</v>
      </c>
      <c r="N2766" t="n">
        <v>43.4</v>
      </c>
      <c r="O2766" t="s">
        <v>323</v>
      </c>
      <c r="P2766" t="s">
        <v>347</v>
      </c>
      <c r="Q2766" t="s">
        <v>347</v>
      </c>
      <c r="R2766" t="s">
        <v>233</v>
      </c>
      <c r="S2766" t="s">
        <v>229</v>
      </c>
      <c r="T2766" t="n">
        <v>5</v>
      </c>
    </row>
    <row r="2767" spans="1:20">
      <c r="A2767" s="1" t="n">
        <v>39782</v>
      </c>
      <c r="B2767" t="s">
        <v>323</v>
      </c>
      <c r="C2767" t="n">
        <v>23</v>
      </c>
      <c r="D2767" t="n">
        <v>20</v>
      </c>
      <c r="E2767" t="s">
        <v>52</v>
      </c>
      <c r="F2767" t="n">
        <v>3201</v>
      </c>
      <c r="G2767" t="s">
        <v>228</v>
      </c>
      <c r="H2767" t="s">
        <v>229</v>
      </c>
      <c r="I2767" t="n">
        <v>5</v>
      </c>
      <c r="J2767" t="n">
        <v>945</v>
      </c>
      <c r="K2767" t="s">
        <v>282</v>
      </c>
      <c r="L2767" t="n">
        <v>437</v>
      </c>
      <c r="M2767" t="n">
        <v>0.08</v>
      </c>
      <c r="N2767" t="n">
        <v>36</v>
      </c>
      <c r="O2767" t="s">
        <v>323</v>
      </c>
      <c r="P2767" t="s">
        <v>347</v>
      </c>
      <c r="Q2767" t="s">
        <v>347</v>
      </c>
      <c r="R2767" t="s">
        <v>233</v>
      </c>
      <c r="S2767" t="s">
        <v>229</v>
      </c>
      <c r="T2767" t="n">
        <v>5</v>
      </c>
    </row>
    <row r="2768" spans="1:20">
      <c r="A2768" s="1" t="n">
        <v>39782</v>
      </c>
      <c r="B2768" t="s">
        <v>323</v>
      </c>
      <c r="C2768" t="n">
        <v>24</v>
      </c>
      <c r="D2768" t="n">
        <v>20</v>
      </c>
      <c r="E2768" t="s">
        <v>52</v>
      </c>
      <c r="F2768" t="n">
        <v>3201</v>
      </c>
      <c r="G2768" t="s">
        <v>228</v>
      </c>
      <c r="H2768" t="s">
        <v>229</v>
      </c>
      <c r="I2768" t="n">
        <v>5</v>
      </c>
      <c r="J2768" t="n">
        <v>945</v>
      </c>
      <c r="K2768" t="s">
        <v>282</v>
      </c>
      <c r="L2768" t="n">
        <v>431</v>
      </c>
      <c r="M2768" t="n">
        <v>0.07000000000000001</v>
      </c>
      <c r="N2768" t="n">
        <v>36.4</v>
      </c>
      <c r="O2768" t="s">
        <v>323</v>
      </c>
      <c r="P2768" t="s">
        <v>347</v>
      </c>
      <c r="Q2768" t="s">
        <v>347</v>
      </c>
      <c r="R2768" t="s">
        <v>233</v>
      </c>
      <c r="S2768" t="s">
        <v>229</v>
      </c>
      <c r="T2768" t="n">
        <v>5</v>
      </c>
    </row>
    <row r="2769" spans="1:20">
      <c r="A2769" s="1" t="n">
        <v>39782</v>
      </c>
      <c r="B2769" t="s">
        <v>376</v>
      </c>
      <c r="C2769" t="n">
        <v>1</v>
      </c>
      <c r="D2769" t="n">
        <v>231</v>
      </c>
      <c r="E2769" t="s">
        <v>342</v>
      </c>
      <c r="F2769" t="n">
        <v>3202</v>
      </c>
      <c r="G2769" t="s">
        <v>275</v>
      </c>
      <c r="H2769" t="s">
        <v>229</v>
      </c>
      <c r="I2769" t="n">
        <v>5</v>
      </c>
      <c r="J2769" t="n">
        <v>940</v>
      </c>
      <c r="K2769" t="s">
        <v>235</v>
      </c>
      <c r="L2769" t="n">
        <v>20</v>
      </c>
      <c r="M2769" t="n">
        <v>0</v>
      </c>
      <c r="N2769" t="n">
        <v>0</v>
      </c>
    </row>
    <row r="2770" spans="1:20">
      <c r="A2770" s="1" t="n">
        <v>39782</v>
      </c>
      <c r="B2770" t="s">
        <v>325</v>
      </c>
      <c r="C2770" t="n">
        <v>1</v>
      </c>
      <c r="D2770" t="n">
        <v>20</v>
      </c>
      <c r="E2770" t="s">
        <v>52</v>
      </c>
      <c r="F2770" t="n">
        <v>3201</v>
      </c>
      <c r="G2770" t="s">
        <v>228</v>
      </c>
      <c r="H2770" t="s">
        <v>229</v>
      </c>
      <c r="I2770" t="n">
        <v>5</v>
      </c>
      <c r="J2770" t="n">
        <v>785</v>
      </c>
      <c r="K2770" t="s">
        <v>259</v>
      </c>
      <c r="L2770" t="n">
        <v>550</v>
      </c>
      <c r="M2770" t="n">
        <v>1.12</v>
      </c>
      <c r="N2770" t="n">
        <v>38.5</v>
      </c>
      <c r="O2770" t="s">
        <v>325</v>
      </c>
      <c r="P2770" t="s">
        <v>253</v>
      </c>
      <c r="Q2770" t="s">
        <v>253</v>
      </c>
      <c r="R2770" t="s">
        <v>233</v>
      </c>
      <c r="S2770" t="s">
        <v>229</v>
      </c>
      <c r="T2770" t="n">
        <v>5</v>
      </c>
    </row>
    <row r="2771" spans="1:20">
      <c r="A2771" s="1" t="n">
        <v>39782</v>
      </c>
      <c r="B2771" t="s">
        <v>325</v>
      </c>
      <c r="C2771" t="n">
        <v>2</v>
      </c>
      <c r="D2771" t="n">
        <v>20</v>
      </c>
      <c r="E2771" t="s">
        <v>52</v>
      </c>
      <c r="F2771" t="n">
        <v>3201</v>
      </c>
      <c r="G2771" t="s">
        <v>228</v>
      </c>
      <c r="H2771" t="s">
        <v>229</v>
      </c>
      <c r="I2771" t="n">
        <v>5</v>
      </c>
      <c r="J2771" t="n">
        <v>785</v>
      </c>
      <c r="K2771" t="s">
        <v>259</v>
      </c>
      <c r="L2771" t="n">
        <v>160</v>
      </c>
      <c r="M2771" t="n">
        <v>3.03</v>
      </c>
      <c r="N2771" t="n">
        <v>27.3</v>
      </c>
      <c r="O2771" t="s">
        <v>325</v>
      </c>
      <c r="P2771" t="s">
        <v>253</v>
      </c>
      <c r="Q2771" t="s">
        <v>253</v>
      </c>
      <c r="R2771" t="s">
        <v>233</v>
      </c>
      <c r="S2771" t="s">
        <v>229</v>
      </c>
      <c r="T2771" t="n">
        <v>5</v>
      </c>
    </row>
    <row r="2772" spans="1:20">
      <c r="A2772" s="1" t="n">
        <v>39782</v>
      </c>
      <c r="B2772" t="s">
        <v>325</v>
      </c>
      <c r="C2772" t="n">
        <v>3</v>
      </c>
      <c r="D2772" t="n">
        <v>20</v>
      </c>
      <c r="E2772" t="s">
        <v>52</v>
      </c>
      <c r="F2772" t="n">
        <v>3201</v>
      </c>
      <c r="G2772" t="s">
        <v>228</v>
      </c>
      <c r="H2772" t="s">
        <v>229</v>
      </c>
      <c r="I2772" t="n">
        <v>5</v>
      </c>
      <c r="J2772" t="n">
        <v>160</v>
      </c>
      <c r="K2772" t="s">
        <v>258</v>
      </c>
      <c r="L2772" t="n">
        <v>262</v>
      </c>
      <c r="M2772" t="n">
        <v>0.4</v>
      </c>
      <c r="N2772" t="n">
        <v>17.3</v>
      </c>
      <c r="O2772" t="s">
        <v>325</v>
      </c>
      <c r="P2772" t="s">
        <v>253</v>
      </c>
      <c r="Q2772" t="s">
        <v>253</v>
      </c>
      <c r="R2772" t="s">
        <v>233</v>
      </c>
      <c r="S2772" t="s">
        <v>229</v>
      </c>
      <c r="T2772" t="n">
        <v>5</v>
      </c>
    </row>
    <row r="2773" spans="1:20">
      <c r="A2773" s="1" t="n">
        <v>39782</v>
      </c>
      <c r="B2773" t="s">
        <v>325</v>
      </c>
      <c r="C2773" t="n">
        <v>4</v>
      </c>
      <c r="D2773" t="n">
        <v>20</v>
      </c>
      <c r="E2773" t="s">
        <v>52</v>
      </c>
      <c r="F2773" t="n">
        <v>3201</v>
      </c>
      <c r="G2773" t="s">
        <v>228</v>
      </c>
      <c r="H2773" t="s">
        <v>229</v>
      </c>
      <c r="I2773" t="n">
        <v>5</v>
      </c>
      <c r="J2773" t="n">
        <v>160</v>
      </c>
      <c r="K2773" t="s">
        <v>258</v>
      </c>
      <c r="L2773" t="n">
        <v>144</v>
      </c>
      <c r="M2773" t="n">
        <v>0.02</v>
      </c>
      <c r="N2773" t="n">
        <v>61</v>
      </c>
      <c r="O2773" t="s">
        <v>325</v>
      </c>
      <c r="P2773" t="s">
        <v>253</v>
      </c>
      <c r="Q2773" t="s">
        <v>253</v>
      </c>
      <c r="R2773" t="s">
        <v>233</v>
      </c>
      <c r="S2773" t="s">
        <v>229</v>
      </c>
      <c r="T2773" t="n">
        <v>5</v>
      </c>
    </row>
    <row r="2774" spans="1:20">
      <c r="A2774" s="1" t="n">
        <v>39782</v>
      </c>
      <c r="B2774" t="s">
        <v>325</v>
      </c>
      <c r="C2774" t="n">
        <v>5</v>
      </c>
      <c r="D2774" t="n">
        <v>20</v>
      </c>
      <c r="E2774" t="s">
        <v>52</v>
      </c>
      <c r="F2774" t="n">
        <v>3201</v>
      </c>
      <c r="G2774" t="s">
        <v>228</v>
      </c>
      <c r="H2774" t="s">
        <v>229</v>
      </c>
      <c r="I2774" t="n">
        <v>5</v>
      </c>
      <c r="J2774" t="n">
        <v>785</v>
      </c>
      <c r="K2774" t="s">
        <v>259</v>
      </c>
      <c r="L2774" t="n">
        <v>706</v>
      </c>
      <c r="M2774" t="n">
        <v>1.11</v>
      </c>
      <c r="N2774" t="n">
        <v>39.2</v>
      </c>
      <c r="O2774" t="s">
        <v>325</v>
      </c>
      <c r="P2774" t="s">
        <v>253</v>
      </c>
      <c r="Q2774" t="s">
        <v>253</v>
      </c>
      <c r="R2774" t="s">
        <v>233</v>
      </c>
      <c r="S2774" t="s">
        <v>229</v>
      </c>
      <c r="T2774" t="n">
        <v>5</v>
      </c>
    </row>
    <row r="2775" spans="1:20">
      <c r="A2775" s="1" t="n">
        <v>39782</v>
      </c>
      <c r="B2775" t="s">
        <v>325</v>
      </c>
      <c r="C2775" t="n">
        <v>6</v>
      </c>
      <c r="D2775" t="n">
        <v>20</v>
      </c>
      <c r="E2775" t="s">
        <v>52</v>
      </c>
      <c r="F2775" t="n">
        <v>3201</v>
      </c>
      <c r="G2775" t="s">
        <v>228</v>
      </c>
      <c r="H2775" t="s">
        <v>229</v>
      </c>
      <c r="I2775" t="n">
        <v>5</v>
      </c>
      <c r="J2775" t="n">
        <v>458</v>
      </c>
      <c r="K2775" t="s">
        <v>230</v>
      </c>
      <c r="L2775" t="n">
        <v>449</v>
      </c>
      <c r="M2775" t="n">
        <v>0.23</v>
      </c>
      <c r="N2775" t="n">
        <v>19.7</v>
      </c>
      <c r="O2775" t="s">
        <v>325</v>
      </c>
      <c r="P2775" t="s">
        <v>253</v>
      </c>
      <c r="Q2775" t="s">
        <v>253</v>
      </c>
      <c r="R2775" t="s">
        <v>233</v>
      </c>
      <c r="S2775" t="s">
        <v>229</v>
      </c>
      <c r="T2775" t="n">
        <v>5</v>
      </c>
    </row>
    <row r="2776" spans="1:20">
      <c r="A2776" s="1" t="n">
        <v>39782</v>
      </c>
      <c r="B2776" t="s">
        <v>325</v>
      </c>
      <c r="C2776" t="n">
        <v>7</v>
      </c>
      <c r="D2776" t="n">
        <v>20</v>
      </c>
      <c r="E2776" t="s">
        <v>52</v>
      </c>
      <c r="F2776" t="n">
        <v>3201</v>
      </c>
      <c r="G2776" t="s">
        <v>228</v>
      </c>
      <c r="H2776" t="s">
        <v>229</v>
      </c>
      <c r="I2776" t="n">
        <v>5</v>
      </c>
      <c r="J2776" t="n">
        <v>888</v>
      </c>
      <c r="K2776" t="s">
        <v>273</v>
      </c>
      <c r="L2776" t="n">
        <v>190</v>
      </c>
      <c r="M2776" t="n">
        <v>1.23</v>
      </c>
      <c r="N2776" t="n">
        <v>32</v>
      </c>
      <c r="O2776" t="s">
        <v>325</v>
      </c>
      <c r="P2776" t="s">
        <v>253</v>
      </c>
      <c r="Q2776" t="s">
        <v>253</v>
      </c>
      <c r="R2776" t="s">
        <v>233</v>
      </c>
      <c r="S2776" t="s">
        <v>229</v>
      </c>
      <c r="T2776" t="n">
        <v>5</v>
      </c>
    </row>
    <row r="2777" spans="1:20">
      <c r="A2777" s="1" t="n">
        <v>39813</v>
      </c>
      <c r="B2777" t="s">
        <v>323</v>
      </c>
      <c r="C2777" t="n">
        <v>19</v>
      </c>
      <c r="D2777" t="n">
        <v>20</v>
      </c>
      <c r="E2777" t="s">
        <v>52</v>
      </c>
      <c r="F2777" t="n">
        <v>3201</v>
      </c>
      <c r="G2777" t="s">
        <v>228</v>
      </c>
      <c r="H2777" t="s">
        <v>229</v>
      </c>
      <c r="I2777" t="n">
        <v>5</v>
      </c>
      <c r="J2777" t="n">
        <v>458</v>
      </c>
      <c r="K2777" t="s">
        <v>230</v>
      </c>
      <c r="L2777" t="n">
        <v>199</v>
      </c>
      <c r="M2777" t="n">
        <v>0.02</v>
      </c>
      <c r="N2777" t="n">
        <v>47.1</v>
      </c>
      <c r="O2777" t="s">
        <v>323</v>
      </c>
      <c r="P2777" t="s">
        <v>377</v>
      </c>
      <c r="Q2777" t="s">
        <v>377</v>
      </c>
      <c r="R2777" t="s">
        <v>299</v>
      </c>
      <c r="S2777" t="s">
        <v>300</v>
      </c>
      <c r="T2777" t="n">
        <v>5</v>
      </c>
    </row>
    <row r="2778" spans="1:20">
      <c r="A2778" s="1" t="n">
        <v>39813</v>
      </c>
      <c r="B2778" t="s">
        <v>323</v>
      </c>
      <c r="C2778" t="n">
        <v>20</v>
      </c>
      <c r="D2778" t="n">
        <v>20</v>
      </c>
      <c r="E2778" t="s">
        <v>52</v>
      </c>
      <c r="F2778" t="n">
        <v>3201</v>
      </c>
      <c r="G2778" t="s">
        <v>228</v>
      </c>
      <c r="H2778" t="s">
        <v>229</v>
      </c>
      <c r="I2778" t="n">
        <v>5</v>
      </c>
      <c r="J2778" t="n">
        <v>875</v>
      </c>
      <c r="K2778" t="s">
        <v>305</v>
      </c>
      <c r="L2778" t="n">
        <v>310</v>
      </c>
      <c r="M2778" t="n">
        <v>0.04</v>
      </c>
      <c r="N2778" t="n">
        <v>43.9</v>
      </c>
      <c r="O2778" t="s">
        <v>323</v>
      </c>
      <c r="P2778" t="s">
        <v>347</v>
      </c>
      <c r="Q2778" t="s">
        <v>347</v>
      </c>
      <c r="R2778" t="s">
        <v>233</v>
      </c>
      <c r="S2778" t="s">
        <v>229</v>
      </c>
      <c r="T2778" t="n">
        <v>5</v>
      </c>
    </row>
    <row r="2779" spans="1:20">
      <c r="A2779" s="1" t="n">
        <v>39813</v>
      </c>
      <c r="B2779" t="s">
        <v>323</v>
      </c>
      <c r="C2779" t="n">
        <v>21</v>
      </c>
      <c r="D2779" t="n">
        <v>20</v>
      </c>
      <c r="E2779" t="s">
        <v>52</v>
      </c>
      <c r="F2779" t="n">
        <v>3201</v>
      </c>
      <c r="G2779" t="s">
        <v>228</v>
      </c>
      <c r="H2779" t="s">
        <v>229</v>
      </c>
      <c r="I2779" t="n">
        <v>5</v>
      </c>
      <c r="J2779" t="n">
        <v>458</v>
      </c>
      <c r="K2779" t="s">
        <v>230</v>
      </c>
      <c r="L2779" t="n">
        <v>230</v>
      </c>
      <c r="M2779" t="n">
        <v>0.1</v>
      </c>
      <c r="N2779" t="n">
        <v>31.1</v>
      </c>
      <c r="O2779" t="s">
        <v>323</v>
      </c>
      <c r="P2779" t="s">
        <v>347</v>
      </c>
      <c r="Q2779" t="s">
        <v>347</v>
      </c>
      <c r="R2779" t="s">
        <v>233</v>
      </c>
      <c r="S2779" t="s">
        <v>229</v>
      </c>
      <c r="T2779" t="n">
        <v>5</v>
      </c>
    </row>
    <row r="2780" spans="1:20">
      <c r="A2780" s="1" t="n">
        <v>39813</v>
      </c>
      <c r="B2780" t="s">
        <v>323</v>
      </c>
      <c r="C2780" t="n">
        <v>22</v>
      </c>
      <c r="D2780" t="n">
        <v>20</v>
      </c>
      <c r="E2780" t="s">
        <v>52</v>
      </c>
      <c r="F2780" t="n">
        <v>3201</v>
      </c>
      <c r="G2780" t="s">
        <v>228</v>
      </c>
      <c r="H2780" t="s">
        <v>229</v>
      </c>
      <c r="I2780" t="n">
        <v>5</v>
      </c>
      <c r="J2780" t="n">
        <v>945</v>
      </c>
      <c r="K2780" t="s">
        <v>282</v>
      </c>
      <c r="L2780" t="n">
        <v>435</v>
      </c>
      <c r="M2780" t="n">
        <v>0.08</v>
      </c>
      <c r="N2780" t="n">
        <v>35.8</v>
      </c>
      <c r="O2780" t="s">
        <v>323</v>
      </c>
      <c r="P2780" t="s">
        <v>347</v>
      </c>
      <c r="Q2780" t="s">
        <v>347</v>
      </c>
      <c r="R2780" t="s">
        <v>233</v>
      </c>
      <c r="S2780" t="s">
        <v>229</v>
      </c>
      <c r="T2780" t="n">
        <v>5</v>
      </c>
    </row>
    <row r="2781" spans="1:20">
      <c r="A2781" s="1" t="n">
        <v>39813</v>
      </c>
      <c r="B2781" t="s">
        <v>323</v>
      </c>
      <c r="C2781" t="n">
        <v>23</v>
      </c>
      <c r="D2781" t="n">
        <v>20</v>
      </c>
      <c r="E2781" t="s">
        <v>52</v>
      </c>
      <c r="F2781" t="n">
        <v>3201</v>
      </c>
      <c r="G2781" t="s">
        <v>228</v>
      </c>
      <c r="H2781" t="s">
        <v>229</v>
      </c>
      <c r="I2781" t="n">
        <v>5</v>
      </c>
      <c r="J2781" t="n">
        <v>945</v>
      </c>
      <c r="K2781" t="s">
        <v>282</v>
      </c>
      <c r="L2781" t="n">
        <v>199</v>
      </c>
      <c r="M2781" t="n">
        <v>0.67</v>
      </c>
      <c r="N2781" t="n">
        <v>36.9</v>
      </c>
      <c r="O2781" t="s">
        <v>323</v>
      </c>
      <c r="P2781" t="s">
        <v>347</v>
      </c>
      <c r="Q2781" t="s">
        <v>347</v>
      </c>
      <c r="R2781" t="s">
        <v>233</v>
      </c>
      <c r="S2781" t="s">
        <v>229</v>
      </c>
      <c r="T2781" t="n">
        <v>5</v>
      </c>
    </row>
    <row r="2782" spans="1:20">
      <c r="A2782" s="1" t="n">
        <v>39813</v>
      </c>
      <c r="B2782" t="s">
        <v>323</v>
      </c>
      <c r="C2782" t="n">
        <v>24</v>
      </c>
      <c r="D2782" t="n">
        <v>20</v>
      </c>
      <c r="E2782" t="s">
        <v>52</v>
      </c>
      <c r="F2782" t="n">
        <v>3201</v>
      </c>
      <c r="G2782" t="s">
        <v>228</v>
      </c>
      <c r="H2782" t="s">
        <v>229</v>
      </c>
      <c r="I2782" t="n">
        <v>5</v>
      </c>
      <c r="J2782" t="n">
        <v>945</v>
      </c>
      <c r="K2782" t="s">
        <v>282</v>
      </c>
      <c r="L2782" t="n">
        <v>185</v>
      </c>
      <c r="M2782" t="n">
        <v>0.67</v>
      </c>
      <c r="N2782" t="n">
        <v>37.5</v>
      </c>
      <c r="O2782" t="s">
        <v>323</v>
      </c>
      <c r="P2782" t="s">
        <v>347</v>
      </c>
      <c r="Q2782" t="s">
        <v>347</v>
      </c>
      <c r="R2782" t="s">
        <v>233</v>
      </c>
      <c r="S2782" t="s">
        <v>229</v>
      </c>
      <c r="T2782" t="n">
        <v>5</v>
      </c>
    </row>
    <row r="2783" spans="1:20">
      <c r="A2783" s="1" t="n">
        <v>39813</v>
      </c>
      <c r="B2783" t="s">
        <v>323</v>
      </c>
      <c r="C2783" t="n">
        <v>25</v>
      </c>
      <c r="D2783" t="n">
        <v>20</v>
      </c>
      <c r="E2783" t="s">
        <v>52</v>
      </c>
      <c r="F2783" t="n">
        <v>3201</v>
      </c>
      <c r="G2783" t="s">
        <v>228</v>
      </c>
      <c r="H2783" t="s">
        <v>229</v>
      </c>
      <c r="I2783" t="n">
        <v>5</v>
      </c>
      <c r="J2783" t="n">
        <v>945</v>
      </c>
      <c r="K2783" t="s">
        <v>282</v>
      </c>
      <c r="L2783" t="n">
        <v>152</v>
      </c>
      <c r="M2783" t="n">
        <v>0.67</v>
      </c>
      <c r="N2783" t="n">
        <v>37.5</v>
      </c>
      <c r="O2783" t="s">
        <v>323</v>
      </c>
      <c r="P2783" t="s">
        <v>347</v>
      </c>
      <c r="Q2783" t="s">
        <v>347</v>
      </c>
      <c r="R2783" t="s">
        <v>233</v>
      </c>
      <c r="S2783" t="s">
        <v>229</v>
      </c>
      <c r="T2783" t="n">
        <v>5</v>
      </c>
    </row>
    <row r="2784" spans="1:20">
      <c r="A2784" s="1" t="n">
        <v>39813</v>
      </c>
      <c r="B2784" t="s">
        <v>376</v>
      </c>
      <c r="C2784" t="n">
        <v>1</v>
      </c>
      <c r="D2784" t="n">
        <v>231</v>
      </c>
      <c r="E2784" t="s">
        <v>342</v>
      </c>
      <c r="F2784" t="n">
        <v>3203</v>
      </c>
      <c r="G2784" t="s">
        <v>343</v>
      </c>
      <c r="H2784" t="s">
        <v>229</v>
      </c>
      <c r="I2784" t="n">
        <v>5</v>
      </c>
      <c r="J2784" t="n">
        <v>940</v>
      </c>
      <c r="K2784" t="s">
        <v>235</v>
      </c>
      <c r="L2784" t="n">
        <v>13</v>
      </c>
      <c r="M2784" t="n">
        <v>0</v>
      </c>
      <c r="N2784" t="n">
        <v>0</v>
      </c>
    </row>
    <row r="2785" spans="1:20">
      <c r="A2785" s="1" t="n">
        <v>39813</v>
      </c>
      <c r="B2785" t="s">
        <v>376</v>
      </c>
      <c r="C2785" t="n">
        <v>2</v>
      </c>
      <c r="D2785" t="n">
        <v>231</v>
      </c>
      <c r="E2785" t="s">
        <v>342</v>
      </c>
      <c r="F2785" t="n">
        <v>3204</v>
      </c>
      <c r="G2785" t="s">
        <v>344</v>
      </c>
      <c r="H2785" t="s">
        <v>229</v>
      </c>
      <c r="I2785" t="n">
        <v>5</v>
      </c>
      <c r="J2785" t="n">
        <v>940</v>
      </c>
      <c r="K2785" t="s">
        <v>235</v>
      </c>
      <c r="L2785" t="n">
        <v>11</v>
      </c>
      <c r="M2785" t="n">
        <v>0</v>
      </c>
      <c r="N2785" t="n">
        <v>0</v>
      </c>
    </row>
    <row r="2786" spans="1:20">
      <c r="A2786" s="1" t="n">
        <v>39813</v>
      </c>
      <c r="B2786" t="s">
        <v>326</v>
      </c>
      <c r="C2786" t="n">
        <v>1</v>
      </c>
      <c r="D2786" t="n">
        <v>215</v>
      </c>
      <c r="E2786" t="s">
        <v>234</v>
      </c>
      <c r="F2786" t="n">
        <v>3201</v>
      </c>
      <c r="G2786" t="s">
        <v>228</v>
      </c>
      <c r="H2786" t="s">
        <v>229</v>
      </c>
      <c r="I2786" t="n">
        <v>5</v>
      </c>
      <c r="J2786" t="n">
        <v>515</v>
      </c>
      <c r="K2786" t="s">
        <v>338</v>
      </c>
      <c r="L2786" t="n">
        <v>310</v>
      </c>
      <c r="M2786" t="n">
        <v>0</v>
      </c>
      <c r="N2786" t="n">
        <v>0</v>
      </c>
    </row>
    <row r="2787" spans="1:20">
      <c r="A2787" s="1" t="n">
        <v>39813</v>
      </c>
      <c r="B2787" t="s">
        <v>325</v>
      </c>
      <c r="C2787" t="n">
        <v>1</v>
      </c>
      <c r="D2787" t="n">
        <v>20</v>
      </c>
      <c r="E2787" t="s">
        <v>52</v>
      </c>
      <c r="F2787" t="n">
        <v>3201</v>
      </c>
      <c r="G2787" t="s">
        <v>228</v>
      </c>
      <c r="H2787" t="s">
        <v>229</v>
      </c>
      <c r="I2787" t="n">
        <v>5</v>
      </c>
      <c r="J2787" t="n">
        <v>785</v>
      </c>
      <c r="K2787" t="s">
        <v>259</v>
      </c>
      <c r="L2787" t="n">
        <v>849</v>
      </c>
      <c r="M2787" t="n">
        <v>1.11</v>
      </c>
      <c r="N2787" t="n">
        <v>39.6</v>
      </c>
      <c r="O2787" t="s">
        <v>325</v>
      </c>
      <c r="P2787" t="s">
        <v>253</v>
      </c>
      <c r="Q2787" t="s">
        <v>253</v>
      </c>
      <c r="R2787" t="s">
        <v>233</v>
      </c>
      <c r="S2787" t="s">
        <v>229</v>
      </c>
      <c r="T2787" t="n">
        <v>5</v>
      </c>
    </row>
    <row r="2788" spans="1:20">
      <c r="A2788" s="1" t="n">
        <v>39813</v>
      </c>
      <c r="B2788" t="s">
        <v>325</v>
      </c>
      <c r="C2788" t="n">
        <v>2</v>
      </c>
      <c r="D2788" t="n">
        <v>20</v>
      </c>
      <c r="E2788" t="s">
        <v>52</v>
      </c>
      <c r="F2788" t="n">
        <v>3201</v>
      </c>
      <c r="G2788" t="s">
        <v>228</v>
      </c>
      <c r="H2788" t="s">
        <v>229</v>
      </c>
      <c r="I2788" t="n">
        <v>5</v>
      </c>
      <c r="J2788" t="n">
        <v>785</v>
      </c>
      <c r="K2788" t="s">
        <v>259</v>
      </c>
      <c r="L2788" t="n">
        <v>162</v>
      </c>
      <c r="M2788" t="n">
        <v>3.16</v>
      </c>
      <c r="N2788" t="n">
        <v>26.8</v>
      </c>
      <c r="O2788" t="s">
        <v>325</v>
      </c>
      <c r="P2788" t="s">
        <v>253</v>
      </c>
      <c r="Q2788" t="s">
        <v>253</v>
      </c>
      <c r="R2788" t="s">
        <v>233</v>
      </c>
      <c r="S2788" t="s">
        <v>229</v>
      </c>
      <c r="T2788" t="n">
        <v>5</v>
      </c>
    </row>
    <row r="2789" spans="1:20">
      <c r="A2789" s="1" t="n">
        <v>39813</v>
      </c>
      <c r="B2789" t="s">
        <v>325</v>
      </c>
      <c r="C2789" t="n">
        <v>3</v>
      </c>
      <c r="D2789" t="n">
        <v>20</v>
      </c>
      <c r="E2789" t="s">
        <v>52</v>
      </c>
      <c r="F2789" t="n">
        <v>3201</v>
      </c>
      <c r="G2789" t="s">
        <v>228</v>
      </c>
      <c r="H2789" t="s">
        <v>229</v>
      </c>
      <c r="I2789" t="n">
        <v>5</v>
      </c>
      <c r="J2789" t="n">
        <v>875</v>
      </c>
      <c r="K2789" t="s">
        <v>305</v>
      </c>
      <c r="L2789" t="n">
        <v>280</v>
      </c>
      <c r="M2789" t="n">
        <v>2.01</v>
      </c>
      <c r="N2789" t="n">
        <v>26</v>
      </c>
      <c r="O2789" t="s">
        <v>325</v>
      </c>
      <c r="P2789" t="s">
        <v>253</v>
      </c>
      <c r="Q2789" t="s">
        <v>253</v>
      </c>
      <c r="R2789" t="s">
        <v>233</v>
      </c>
      <c r="S2789" t="s">
        <v>229</v>
      </c>
      <c r="T2789" t="n">
        <v>5</v>
      </c>
    </row>
    <row r="2790" spans="1:20">
      <c r="A2790" s="1" t="n">
        <v>39813</v>
      </c>
      <c r="B2790" t="s">
        <v>325</v>
      </c>
      <c r="C2790" t="n">
        <v>4</v>
      </c>
      <c r="D2790" t="n">
        <v>20</v>
      </c>
      <c r="E2790" t="s">
        <v>52</v>
      </c>
      <c r="F2790" t="n">
        <v>3201</v>
      </c>
      <c r="G2790" t="s">
        <v>228</v>
      </c>
      <c r="H2790" t="s">
        <v>229</v>
      </c>
      <c r="I2790" t="n">
        <v>5</v>
      </c>
      <c r="J2790" t="n">
        <v>458</v>
      </c>
      <c r="K2790" t="s">
        <v>230</v>
      </c>
      <c r="L2790" t="n">
        <v>399</v>
      </c>
      <c r="M2790" t="n">
        <v>0.23</v>
      </c>
      <c r="N2790" t="n">
        <v>20</v>
      </c>
      <c r="O2790" t="s">
        <v>325</v>
      </c>
      <c r="P2790" t="s">
        <v>253</v>
      </c>
      <c r="Q2790" t="s">
        <v>253</v>
      </c>
      <c r="R2790" t="s">
        <v>233</v>
      </c>
      <c r="S2790" t="s">
        <v>229</v>
      </c>
      <c r="T2790" t="n">
        <v>5</v>
      </c>
    </row>
    <row r="2791" spans="1:20">
      <c r="A2791" s="1" t="n">
        <v>39813</v>
      </c>
      <c r="B2791" t="s">
        <v>325</v>
      </c>
      <c r="C2791" t="n">
        <v>5</v>
      </c>
      <c r="D2791" t="n">
        <v>20</v>
      </c>
      <c r="E2791" t="s">
        <v>52</v>
      </c>
      <c r="F2791" t="n">
        <v>3201</v>
      </c>
      <c r="G2791" t="s">
        <v>228</v>
      </c>
      <c r="H2791" t="s">
        <v>229</v>
      </c>
      <c r="I2791" t="n">
        <v>5</v>
      </c>
      <c r="J2791" t="n">
        <v>160</v>
      </c>
      <c r="K2791" t="s">
        <v>258</v>
      </c>
      <c r="L2791" t="n">
        <v>262</v>
      </c>
      <c r="M2791" t="n">
        <v>0.39</v>
      </c>
      <c r="N2791" t="n">
        <v>17.4</v>
      </c>
      <c r="O2791" t="s">
        <v>325</v>
      </c>
      <c r="P2791" t="s">
        <v>253</v>
      </c>
      <c r="Q2791" t="s">
        <v>253</v>
      </c>
      <c r="R2791" t="s">
        <v>233</v>
      </c>
      <c r="S2791" t="s">
        <v>229</v>
      </c>
      <c r="T2791" t="n">
        <v>5</v>
      </c>
    </row>
    <row r="2792" spans="1:20">
      <c r="A2792" s="1" t="n">
        <v>39844</v>
      </c>
      <c r="B2792" t="s">
        <v>323</v>
      </c>
      <c r="C2792" t="n">
        <v>21</v>
      </c>
      <c r="D2792" t="n">
        <v>25</v>
      </c>
      <c r="E2792" t="s">
        <v>116</v>
      </c>
      <c r="F2792" t="n">
        <v>3201</v>
      </c>
      <c r="G2792" t="s">
        <v>228</v>
      </c>
      <c r="H2792" t="s">
        <v>229</v>
      </c>
      <c r="I2792" t="n">
        <v>5</v>
      </c>
      <c r="J2792" t="n">
        <v>945</v>
      </c>
      <c r="K2792" t="s">
        <v>282</v>
      </c>
      <c r="L2792" t="n">
        <v>443</v>
      </c>
      <c r="M2792" t="n">
        <v>0.07000000000000001</v>
      </c>
      <c r="N2792" t="n">
        <v>35.6</v>
      </c>
      <c r="O2792" t="s">
        <v>323</v>
      </c>
      <c r="P2792" t="n">
        <v>121</v>
      </c>
      <c r="Q2792" t="s">
        <v>229</v>
      </c>
      <c r="R2792" t="s">
        <v>233</v>
      </c>
      <c r="S2792" t="s">
        <v>229</v>
      </c>
      <c r="T2792" t="n">
        <v>5</v>
      </c>
    </row>
    <row r="2793" spans="1:20">
      <c r="A2793" s="1" t="n">
        <v>39844</v>
      </c>
      <c r="B2793" t="s">
        <v>323</v>
      </c>
      <c r="C2793" t="n">
        <v>22</v>
      </c>
      <c r="D2793" t="n">
        <v>25</v>
      </c>
      <c r="E2793" t="s">
        <v>116</v>
      </c>
      <c r="F2793" t="n">
        <v>3201</v>
      </c>
      <c r="G2793" t="s">
        <v>228</v>
      </c>
      <c r="H2793" t="s">
        <v>229</v>
      </c>
      <c r="I2793" t="n">
        <v>5</v>
      </c>
      <c r="J2793" t="n">
        <v>875</v>
      </c>
      <c r="K2793" t="s">
        <v>305</v>
      </c>
      <c r="L2793" t="n">
        <v>208</v>
      </c>
      <c r="M2793" t="n">
        <v>0.04</v>
      </c>
      <c r="N2793" t="n">
        <v>42.6</v>
      </c>
      <c r="O2793" t="s">
        <v>323</v>
      </c>
      <c r="P2793" t="n">
        <v>121</v>
      </c>
      <c r="Q2793" t="s">
        <v>229</v>
      </c>
      <c r="R2793" t="s">
        <v>233</v>
      </c>
      <c r="S2793" t="s">
        <v>229</v>
      </c>
      <c r="T2793" t="n">
        <v>5</v>
      </c>
    </row>
    <row r="2794" spans="1:20">
      <c r="A2794" s="1" t="n">
        <v>39844</v>
      </c>
      <c r="B2794" t="s">
        <v>323</v>
      </c>
      <c r="C2794" t="n">
        <v>23</v>
      </c>
      <c r="D2794" t="n">
        <v>25</v>
      </c>
      <c r="E2794" t="s">
        <v>116</v>
      </c>
      <c r="F2794" t="n">
        <v>3201</v>
      </c>
      <c r="G2794" t="s">
        <v>228</v>
      </c>
      <c r="H2794" t="s">
        <v>229</v>
      </c>
      <c r="I2794" t="n">
        <v>5</v>
      </c>
      <c r="J2794" t="n">
        <v>875</v>
      </c>
      <c r="K2794" t="s">
        <v>305</v>
      </c>
      <c r="L2794" t="n">
        <v>207</v>
      </c>
      <c r="M2794" t="n">
        <v>0.04</v>
      </c>
      <c r="N2794" t="n">
        <v>42.6</v>
      </c>
      <c r="O2794" t="s">
        <v>323</v>
      </c>
      <c r="P2794" t="n">
        <v>121</v>
      </c>
      <c r="Q2794" t="s">
        <v>229</v>
      </c>
      <c r="R2794" t="s">
        <v>233</v>
      </c>
      <c r="S2794" t="s">
        <v>229</v>
      </c>
      <c r="T2794" t="n">
        <v>5</v>
      </c>
    </row>
    <row r="2795" spans="1:20">
      <c r="A2795" s="1" t="n">
        <v>39844</v>
      </c>
      <c r="B2795" t="s">
        <v>323</v>
      </c>
      <c r="C2795" t="n">
        <v>24</v>
      </c>
      <c r="D2795" t="n">
        <v>25</v>
      </c>
      <c r="E2795" t="s">
        <v>116</v>
      </c>
      <c r="F2795" t="n">
        <v>3201</v>
      </c>
      <c r="G2795" t="s">
        <v>228</v>
      </c>
      <c r="H2795" t="s">
        <v>229</v>
      </c>
      <c r="I2795" t="n">
        <v>5</v>
      </c>
      <c r="J2795" t="n">
        <v>945</v>
      </c>
      <c r="K2795" t="s">
        <v>282</v>
      </c>
      <c r="L2795" t="n">
        <v>108</v>
      </c>
      <c r="M2795" t="n">
        <v>0.07000000000000001</v>
      </c>
      <c r="N2795" t="n">
        <v>35.6</v>
      </c>
      <c r="O2795" t="s">
        <v>323</v>
      </c>
      <c r="P2795" t="n">
        <v>121</v>
      </c>
      <c r="Q2795" t="s">
        <v>229</v>
      </c>
      <c r="R2795" t="s">
        <v>233</v>
      </c>
      <c r="S2795" t="s">
        <v>229</v>
      </c>
      <c r="T2795" t="n">
        <v>5</v>
      </c>
    </row>
    <row r="2796" spans="1:20">
      <c r="A2796" s="1" t="n">
        <v>39844</v>
      </c>
      <c r="B2796" t="s">
        <v>323</v>
      </c>
      <c r="C2796" t="n">
        <v>25</v>
      </c>
      <c r="D2796" t="n">
        <v>25</v>
      </c>
      <c r="E2796" t="s">
        <v>116</v>
      </c>
      <c r="F2796" t="n">
        <v>3201</v>
      </c>
      <c r="G2796" t="s">
        <v>228</v>
      </c>
      <c r="H2796" t="s">
        <v>229</v>
      </c>
      <c r="I2796" t="n">
        <v>5</v>
      </c>
      <c r="J2796" t="n">
        <v>945</v>
      </c>
      <c r="K2796" t="s">
        <v>282</v>
      </c>
      <c r="L2796" t="n">
        <v>253</v>
      </c>
      <c r="M2796" t="n">
        <v>0.07000000000000001</v>
      </c>
      <c r="N2796" t="n">
        <v>35.6</v>
      </c>
      <c r="O2796" t="s">
        <v>323</v>
      </c>
      <c r="P2796" t="n">
        <v>121</v>
      </c>
      <c r="Q2796" t="s">
        <v>229</v>
      </c>
      <c r="R2796" t="s">
        <v>233</v>
      </c>
      <c r="S2796" t="s">
        <v>229</v>
      </c>
      <c r="T2796" t="n">
        <v>5</v>
      </c>
    </row>
    <row r="2797" spans="1:20">
      <c r="A2797" s="1" t="n">
        <v>39844</v>
      </c>
      <c r="B2797" t="s">
        <v>323</v>
      </c>
      <c r="C2797" t="n">
        <v>26</v>
      </c>
      <c r="D2797" t="n">
        <v>25</v>
      </c>
      <c r="E2797" t="s">
        <v>116</v>
      </c>
      <c r="F2797" t="n">
        <v>3201</v>
      </c>
      <c r="G2797" t="s">
        <v>228</v>
      </c>
      <c r="H2797" t="s">
        <v>229</v>
      </c>
      <c r="I2797" t="n">
        <v>5</v>
      </c>
      <c r="J2797" t="n">
        <v>875</v>
      </c>
      <c r="K2797" t="s">
        <v>305</v>
      </c>
      <c r="L2797" t="n">
        <v>286</v>
      </c>
      <c r="M2797" t="n">
        <v>0.04</v>
      </c>
      <c r="N2797" t="n">
        <v>42.6</v>
      </c>
      <c r="O2797" t="s">
        <v>323</v>
      </c>
      <c r="P2797" t="n">
        <v>121</v>
      </c>
      <c r="Q2797" t="s">
        <v>229</v>
      </c>
      <c r="R2797" t="s">
        <v>233</v>
      </c>
      <c r="S2797" t="s">
        <v>229</v>
      </c>
      <c r="T2797" t="n">
        <v>5</v>
      </c>
    </row>
    <row r="2798" spans="1:20">
      <c r="A2798" s="1" t="n">
        <v>39844</v>
      </c>
      <c r="B2798" t="s">
        <v>323</v>
      </c>
      <c r="C2798" t="n">
        <v>27</v>
      </c>
      <c r="D2798" t="n">
        <v>25</v>
      </c>
      <c r="E2798" t="s">
        <v>116</v>
      </c>
      <c r="F2798" t="n">
        <v>3201</v>
      </c>
      <c r="G2798" t="s">
        <v>228</v>
      </c>
      <c r="H2798" t="s">
        <v>229</v>
      </c>
      <c r="I2798" t="n">
        <v>5</v>
      </c>
      <c r="J2798" t="n">
        <v>945</v>
      </c>
      <c r="K2798" t="s">
        <v>282</v>
      </c>
      <c r="L2798" t="n">
        <v>235</v>
      </c>
      <c r="M2798" t="n">
        <v>0.07000000000000001</v>
      </c>
      <c r="N2798" t="n">
        <v>35.6</v>
      </c>
      <c r="O2798" t="s">
        <v>323</v>
      </c>
      <c r="P2798" t="n">
        <v>121</v>
      </c>
      <c r="Q2798" t="s">
        <v>229</v>
      </c>
      <c r="R2798" t="s">
        <v>233</v>
      </c>
      <c r="S2798" t="s">
        <v>229</v>
      </c>
      <c r="T2798" t="n">
        <v>5</v>
      </c>
    </row>
    <row r="2799" spans="1:20">
      <c r="A2799" s="1" t="n">
        <v>39844</v>
      </c>
      <c r="B2799" t="s">
        <v>323</v>
      </c>
      <c r="C2799" t="n">
        <v>28</v>
      </c>
      <c r="D2799" t="n">
        <v>25</v>
      </c>
      <c r="E2799" t="s">
        <v>116</v>
      </c>
      <c r="F2799" t="n">
        <v>3201</v>
      </c>
      <c r="G2799" t="s">
        <v>228</v>
      </c>
      <c r="H2799" t="s">
        <v>229</v>
      </c>
      <c r="I2799" t="n">
        <v>5</v>
      </c>
      <c r="J2799" t="n">
        <v>280</v>
      </c>
      <c r="K2799" t="s">
        <v>251</v>
      </c>
      <c r="L2799" t="n">
        <v>245</v>
      </c>
      <c r="M2799" t="n">
        <v>0.26</v>
      </c>
      <c r="N2799" t="n">
        <v>16</v>
      </c>
      <c r="O2799" t="s">
        <v>323</v>
      </c>
      <c r="P2799" t="n">
        <v>121</v>
      </c>
      <c r="Q2799" t="s">
        <v>229</v>
      </c>
      <c r="R2799" t="s">
        <v>233</v>
      </c>
      <c r="S2799" t="s">
        <v>229</v>
      </c>
      <c r="T2799" t="n">
        <v>5</v>
      </c>
    </row>
    <row r="2800" spans="1:20">
      <c r="A2800" s="1" t="n">
        <v>39844</v>
      </c>
      <c r="B2800" t="s">
        <v>323</v>
      </c>
      <c r="C2800" t="n">
        <v>82</v>
      </c>
      <c r="D2800" t="n">
        <v>138</v>
      </c>
      <c r="E2800" t="s">
        <v>378</v>
      </c>
      <c r="F2800" t="n">
        <v>3201</v>
      </c>
      <c r="G2800" t="s">
        <v>228</v>
      </c>
      <c r="H2800" t="s">
        <v>229</v>
      </c>
      <c r="I2800" t="n">
        <v>5</v>
      </c>
      <c r="J2800" t="n">
        <v>260</v>
      </c>
      <c r="K2800" t="s">
        <v>250</v>
      </c>
      <c r="L2800" t="n">
        <v>27</v>
      </c>
      <c r="M2800" t="n">
        <v>0</v>
      </c>
      <c r="N2800" t="n">
        <v>0</v>
      </c>
      <c r="O2800" t="s">
        <v>323</v>
      </c>
      <c r="P2800" t="n">
        <v>2772</v>
      </c>
      <c r="Q2800" t="s">
        <v>379</v>
      </c>
      <c r="R2800" t="s">
        <v>299</v>
      </c>
      <c r="S2800" t="s">
        <v>300</v>
      </c>
      <c r="T2800" t="n">
        <v>5</v>
      </c>
    </row>
    <row r="2801" spans="1:20">
      <c r="A2801" s="1" t="n">
        <v>39844</v>
      </c>
      <c r="B2801" t="s">
        <v>323</v>
      </c>
      <c r="C2801" t="n">
        <v>86</v>
      </c>
      <c r="D2801" t="n">
        <v>509</v>
      </c>
      <c r="E2801" t="s">
        <v>380</v>
      </c>
      <c r="F2801" t="n">
        <v>3201</v>
      </c>
      <c r="G2801" t="s">
        <v>228</v>
      </c>
      <c r="H2801" t="s">
        <v>229</v>
      </c>
      <c r="I2801" t="n">
        <v>5</v>
      </c>
      <c r="J2801" t="n">
        <v>260</v>
      </c>
      <c r="K2801" t="s">
        <v>250</v>
      </c>
      <c r="L2801" t="n">
        <v>78</v>
      </c>
      <c r="M2801" t="n">
        <v>0.5</v>
      </c>
      <c r="N2801" t="n">
        <v>0</v>
      </c>
      <c r="S2801" t="s">
        <v>381</v>
      </c>
      <c r="T2801" t="s">
        <v>381</v>
      </c>
    </row>
    <row r="2802" spans="1:20">
      <c r="A2802" s="1" t="n">
        <v>39844</v>
      </c>
      <c r="B2802" t="s">
        <v>323</v>
      </c>
      <c r="C2802" t="n">
        <v>593</v>
      </c>
      <c r="D2802" t="n">
        <v>141</v>
      </c>
      <c r="E2802" t="s">
        <v>120</v>
      </c>
      <c r="F2802" t="n">
        <v>3201</v>
      </c>
      <c r="G2802" t="s">
        <v>228</v>
      </c>
      <c r="H2802" t="s">
        <v>229</v>
      </c>
      <c r="I2802" t="n">
        <v>5</v>
      </c>
      <c r="J2802" t="n">
        <v>330</v>
      </c>
      <c r="K2802" t="s">
        <v>350</v>
      </c>
      <c r="L2802" t="n">
        <v>44</v>
      </c>
      <c r="M2802" t="n">
        <v>0</v>
      </c>
      <c r="N2802" t="n">
        <v>0</v>
      </c>
      <c r="S2802" t="s">
        <v>381</v>
      </c>
      <c r="T2802" t="s">
        <v>381</v>
      </c>
    </row>
    <row r="2803" spans="1:20">
      <c r="A2803" s="1" t="n">
        <v>39844</v>
      </c>
      <c r="B2803" t="s">
        <v>323</v>
      </c>
      <c r="C2803" t="n">
        <v>596</v>
      </c>
      <c r="D2803" t="n">
        <v>141</v>
      </c>
      <c r="E2803" t="s">
        <v>120</v>
      </c>
      <c r="F2803" t="n">
        <v>3201</v>
      </c>
      <c r="G2803" t="s">
        <v>228</v>
      </c>
      <c r="H2803" t="s">
        <v>229</v>
      </c>
      <c r="I2803" t="n">
        <v>5</v>
      </c>
      <c r="J2803" t="n">
        <v>330</v>
      </c>
      <c r="K2803" t="s">
        <v>350</v>
      </c>
      <c r="L2803" t="n">
        <v>5</v>
      </c>
      <c r="M2803" t="n">
        <v>0</v>
      </c>
      <c r="N2803" t="n">
        <v>0</v>
      </c>
      <c r="S2803" t="s">
        <v>381</v>
      </c>
      <c r="T2803" t="s">
        <v>381</v>
      </c>
    </row>
    <row r="2804" spans="1:20">
      <c r="A2804" s="1" t="n">
        <v>39872</v>
      </c>
      <c r="B2804" t="s">
        <v>323</v>
      </c>
      <c r="C2804" t="n">
        <v>16</v>
      </c>
      <c r="D2804" t="n">
        <v>25</v>
      </c>
      <c r="E2804" t="s">
        <v>116</v>
      </c>
      <c r="F2804" t="n">
        <v>3201</v>
      </c>
      <c r="G2804" t="s">
        <v>228</v>
      </c>
      <c r="H2804" t="s">
        <v>229</v>
      </c>
      <c r="I2804" t="n">
        <v>5</v>
      </c>
      <c r="J2804" t="n">
        <v>875</v>
      </c>
      <c r="K2804" t="s">
        <v>305</v>
      </c>
      <c r="L2804" t="n">
        <v>285</v>
      </c>
      <c r="M2804" t="n">
        <v>0.04</v>
      </c>
      <c r="N2804" t="n">
        <v>42.6</v>
      </c>
      <c r="O2804" t="s">
        <v>323</v>
      </c>
      <c r="P2804" t="n">
        <v>121</v>
      </c>
      <c r="Q2804" t="s">
        <v>229</v>
      </c>
      <c r="R2804" t="s">
        <v>233</v>
      </c>
      <c r="S2804" t="s">
        <v>229</v>
      </c>
      <c r="T2804" t="n">
        <v>5</v>
      </c>
    </row>
    <row r="2805" spans="1:20">
      <c r="A2805" s="1" t="n">
        <v>39872</v>
      </c>
      <c r="B2805" t="s">
        <v>323</v>
      </c>
      <c r="C2805" t="n">
        <v>17</v>
      </c>
      <c r="D2805" t="n">
        <v>25</v>
      </c>
      <c r="E2805" t="s">
        <v>116</v>
      </c>
      <c r="F2805" t="n">
        <v>3201</v>
      </c>
      <c r="G2805" t="s">
        <v>228</v>
      </c>
      <c r="H2805" t="s">
        <v>229</v>
      </c>
      <c r="I2805" t="n">
        <v>5</v>
      </c>
      <c r="J2805" t="n">
        <v>875</v>
      </c>
      <c r="K2805" t="s">
        <v>305</v>
      </c>
      <c r="L2805" t="n">
        <v>183</v>
      </c>
      <c r="M2805" t="n">
        <v>0.04</v>
      </c>
      <c r="N2805" t="n">
        <v>42.9</v>
      </c>
      <c r="O2805" t="s">
        <v>323</v>
      </c>
      <c r="P2805" t="n">
        <v>121</v>
      </c>
      <c r="Q2805" t="s">
        <v>229</v>
      </c>
      <c r="R2805" t="s">
        <v>233</v>
      </c>
      <c r="S2805" t="s">
        <v>229</v>
      </c>
      <c r="T2805" t="n">
        <v>5</v>
      </c>
    </row>
    <row r="2806" spans="1:20">
      <c r="A2806" s="1" t="n">
        <v>39872</v>
      </c>
      <c r="B2806" t="s">
        <v>323</v>
      </c>
      <c r="C2806" t="n">
        <v>18</v>
      </c>
      <c r="D2806" t="n">
        <v>25</v>
      </c>
      <c r="E2806" t="s">
        <v>116</v>
      </c>
      <c r="F2806" t="n">
        <v>3201</v>
      </c>
      <c r="G2806" t="s">
        <v>228</v>
      </c>
      <c r="H2806" t="s">
        <v>229</v>
      </c>
      <c r="I2806" t="n">
        <v>5</v>
      </c>
      <c r="J2806" t="n">
        <v>945</v>
      </c>
      <c r="K2806" t="s">
        <v>282</v>
      </c>
      <c r="L2806" t="n">
        <v>334</v>
      </c>
      <c r="M2806" t="n">
        <v>0.07000000000000001</v>
      </c>
      <c r="N2806" t="n">
        <v>35.6</v>
      </c>
      <c r="O2806" t="s">
        <v>323</v>
      </c>
      <c r="P2806" t="n">
        <v>121</v>
      </c>
      <c r="Q2806" t="s">
        <v>229</v>
      </c>
      <c r="R2806" t="s">
        <v>233</v>
      </c>
      <c r="S2806" t="s">
        <v>229</v>
      </c>
      <c r="T2806" t="n">
        <v>5</v>
      </c>
    </row>
    <row r="2807" spans="1:20">
      <c r="A2807" s="1" t="n">
        <v>39872</v>
      </c>
      <c r="B2807" t="s">
        <v>323</v>
      </c>
      <c r="C2807" t="n">
        <v>19</v>
      </c>
      <c r="D2807" t="n">
        <v>25</v>
      </c>
      <c r="E2807" t="s">
        <v>116</v>
      </c>
      <c r="F2807" t="n">
        <v>3201</v>
      </c>
      <c r="G2807" t="s">
        <v>228</v>
      </c>
      <c r="H2807" t="s">
        <v>229</v>
      </c>
      <c r="I2807" t="n">
        <v>5</v>
      </c>
      <c r="J2807" t="n">
        <v>945</v>
      </c>
      <c r="K2807" t="s">
        <v>282</v>
      </c>
      <c r="L2807" t="n">
        <v>458</v>
      </c>
      <c r="M2807" t="n">
        <v>0.07000000000000001</v>
      </c>
      <c r="N2807" t="n">
        <v>35.6</v>
      </c>
      <c r="O2807" t="s">
        <v>323</v>
      </c>
      <c r="P2807" t="n">
        <v>121</v>
      </c>
      <c r="Q2807" t="s">
        <v>229</v>
      </c>
      <c r="R2807" t="s">
        <v>233</v>
      </c>
      <c r="S2807" t="s">
        <v>229</v>
      </c>
      <c r="T2807" t="n">
        <v>5</v>
      </c>
    </row>
    <row r="2808" spans="1:20">
      <c r="A2808" s="1" t="n">
        <v>39903</v>
      </c>
      <c r="B2808" t="s">
        <v>323</v>
      </c>
      <c r="C2808" t="n">
        <v>28</v>
      </c>
      <c r="D2808" t="n">
        <v>25</v>
      </c>
      <c r="E2808" t="s">
        <v>116</v>
      </c>
      <c r="F2808" t="n">
        <v>3201</v>
      </c>
      <c r="G2808" t="s">
        <v>228</v>
      </c>
      <c r="H2808" t="s">
        <v>229</v>
      </c>
      <c r="I2808" t="n">
        <v>5</v>
      </c>
      <c r="J2808" t="n">
        <v>875</v>
      </c>
      <c r="K2808" t="s">
        <v>305</v>
      </c>
      <c r="L2808" t="n">
        <v>206</v>
      </c>
      <c r="M2808" t="n">
        <v>0.04</v>
      </c>
      <c r="N2808" t="n">
        <v>42.6</v>
      </c>
      <c r="O2808" t="s">
        <v>323</v>
      </c>
      <c r="P2808" t="n">
        <v>121</v>
      </c>
      <c r="Q2808" t="s">
        <v>229</v>
      </c>
      <c r="R2808" t="s">
        <v>233</v>
      </c>
      <c r="S2808" t="s">
        <v>229</v>
      </c>
      <c r="T2808" t="n">
        <v>5</v>
      </c>
    </row>
    <row r="2809" spans="1:20">
      <c r="A2809" s="1" t="n">
        <v>39903</v>
      </c>
      <c r="B2809" t="s">
        <v>323</v>
      </c>
      <c r="C2809" t="n">
        <v>29</v>
      </c>
      <c r="D2809" t="n">
        <v>25</v>
      </c>
      <c r="E2809" t="s">
        <v>116</v>
      </c>
      <c r="F2809" t="n">
        <v>3201</v>
      </c>
      <c r="G2809" t="s">
        <v>228</v>
      </c>
      <c r="H2809" t="s">
        <v>229</v>
      </c>
      <c r="I2809" t="n">
        <v>5</v>
      </c>
      <c r="J2809" t="n">
        <v>280</v>
      </c>
      <c r="K2809" t="s">
        <v>251</v>
      </c>
      <c r="L2809" t="n">
        <v>242</v>
      </c>
      <c r="M2809" t="n">
        <v>0.26</v>
      </c>
      <c r="N2809" t="n">
        <v>16</v>
      </c>
      <c r="O2809" t="s">
        <v>323</v>
      </c>
      <c r="P2809" t="n">
        <v>121</v>
      </c>
      <c r="Q2809" t="s">
        <v>229</v>
      </c>
      <c r="R2809" t="s">
        <v>233</v>
      </c>
      <c r="S2809" t="s">
        <v>229</v>
      </c>
      <c r="T2809" t="n">
        <v>5</v>
      </c>
    </row>
    <row r="2810" spans="1:20">
      <c r="A2810" s="1" t="n">
        <v>39903</v>
      </c>
      <c r="B2810" t="s">
        <v>323</v>
      </c>
      <c r="C2810" t="n">
        <v>30</v>
      </c>
      <c r="D2810" t="n">
        <v>25</v>
      </c>
      <c r="E2810" t="s">
        <v>116</v>
      </c>
      <c r="F2810" t="n">
        <v>3201</v>
      </c>
      <c r="G2810" t="s">
        <v>228</v>
      </c>
      <c r="H2810" t="s">
        <v>229</v>
      </c>
      <c r="I2810" t="n">
        <v>5</v>
      </c>
      <c r="J2810" t="n">
        <v>875</v>
      </c>
      <c r="K2810" t="s">
        <v>305</v>
      </c>
      <c r="L2810" t="n">
        <v>198</v>
      </c>
      <c r="M2810" t="n">
        <v>0.04</v>
      </c>
      <c r="N2810" t="n">
        <v>42.6</v>
      </c>
      <c r="O2810" t="s">
        <v>323</v>
      </c>
      <c r="P2810" t="n">
        <v>121</v>
      </c>
      <c r="Q2810" t="s">
        <v>229</v>
      </c>
      <c r="R2810" t="s">
        <v>233</v>
      </c>
      <c r="S2810" t="s">
        <v>229</v>
      </c>
      <c r="T2810" t="n">
        <v>5</v>
      </c>
    </row>
    <row r="2811" spans="1:20">
      <c r="A2811" s="1" t="n">
        <v>39903</v>
      </c>
      <c r="B2811" t="s">
        <v>323</v>
      </c>
      <c r="C2811" t="n">
        <v>31</v>
      </c>
      <c r="D2811" t="n">
        <v>25</v>
      </c>
      <c r="E2811" t="s">
        <v>116</v>
      </c>
      <c r="F2811" t="n">
        <v>3201</v>
      </c>
      <c r="G2811" t="s">
        <v>228</v>
      </c>
      <c r="H2811" t="s">
        <v>229</v>
      </c>
      <c r="I2811" t="n">
        <v>5</v>
      </c>
      <c r="J2811" t="n">
        <v>458</v>
      </c>
      <c r="K2811" t="s">
        <v>230</v>
      </c>
      <c r="L2811" t="n">
        <v>467</v>
      </c>
      <c r="M2811" t="n">
        <v>0.08</v>
      </c>
      <c r="N2811" t="n">
        <v>33.8</v>
      </c>
      <c r="O2811" t="s">
        <v>323</v>
      </c>
      <c r="P2811" t="n">
        <v>121</v>
      </c>
      <c r="Q2811" t="s">
        <v>229</v>
      </c>
      <c r="R2811" t="s">
        <v>233</v>
      </c>
      <c r="S2811" t="s">
        <v>229</v>
      </c>
      <c r="T2811" t="n">
        <v>5</v>
      </c>
    </row>
    <row r="2812" spans="1:20">
      <c r="A2812" s="1" t="n">
        <v>39903</v>
      </c>
      <c r="B2812" t="s">
        <v>323</v>
      </c>
      <c r="C2812" t="n">
        <v>32</v>
      </c>
      <c r="D2812" t="n">
        <v>25</v>
      </c>
      <c r="E2812" t="s">
        <v>116</v>
      </c>
      <c r="F2812" t="n">
        <v>3201</v>
      </c>
      <c r="G2812" t="s">
        <v>228</v>
      </c>
      <c r="H2812" t="s">
        <v>229</v>
      </c>
      <c r="I2812" t="n">
        <v>5</v>
      </c>
      <c r="J2812" t="n">
        <v>945</v>
      </c>
      <c r="K2812" t="s">
        <v>282</v>
      </c>
      <c r="L2812" t="n">
        <v>245</v>
      </c>
      <c r="M2812" t="n">
        <v>0.04</v>
      </c>
      <c r="N2812" t="n">
        <v>37</v>
      </c>
      <c r="O2812" t="s">
        <v>323</v>
      </c>
      <c r="P2812" t="n">
        <v>121</v>
      </c>
      <c r="Q2812" t="s">
        <v>229</v>
      </c>
      <c r="R2812" t="s">
        <v>233</v>
      </c>
      <c r="S2812" t="s">
        <v>229</v>
      </c>
      <c r="T2812" t="n">
        <v>5</v>
      </c>
    </row>
    <row r="2813" spans="1:20">
      <c r="A2813" s="1" t="n">
        <v>39903</v>
      </c>
      <c r="B2813" t="s">
        <v>323</v>
      </c>
      <c r="C2813" t="n">
        <v>33</v>
      </c>
      <c r="D2813" t="n">
        <v>25</v>
      </c>
      <c r="E2813" t="s">
        <v>116</v>
      </c>
      <c r="F2813" t="n">
        <v>3201</v>
      </c>
      <c r="G2813" t="s">
        <v>228</v>
      </c>
      <c r="H2813" t="s">
        <v>229</v>
      </c>
      <c r="I2813" t="n">
        <v>5</v>
      </c>
      <c r="J2813" t="n">
        <v>945</v>
      </c>
      <c r="K2813" t="s">
        <v>282</v>
      </c>
      <c r="L2813" t="n">
        <v>201</v>
      </c>
      <c r="M2813" t="n">
        <v>0.04</v>
      </c>
      <c r="N2813" t="n">
        <v>37</v>
      </c>
      <c r="O2813" t="s">
        <v>323</v>
      </c>
      <c r="P2813" t="n">
        <v>121</v>
      </c>
      <c r="Q2813" t="s">
        <v>229</v>
      </c>
      <c r="R2813" t="s">
        <v>233</v>
      </c>
      <c r="S2813" t="s">
        <v>229</v>
      </c>
      <c r="T2813" t="n">
        <v>5</v>
      </c>
    </row>
    <row r="2814" spans="1:20">
      <c r="A2814" s="1" t="n">
        <v>39903</v>
      </c>
      <c r="B2814" t="s">
        <v>323</v>
      </c>
      <c r="C2814" t="n">
        <v>34</v>
      </c>
      <c r="D2814" t="n">
        <v>25</v>
      </c>
      <c r="E2814" t="s">
        <v>116</v>
      </c>
      <c r="F2814" t="n">
        <v>3201</v>
      </c>
      <c r="G2814" t="s">
        <v>228</v>
      </c>
      <c r="H2814" t="s">
        <v>229</v>
      </c>
      <c r="I2814" t="n">
        <v>5</v>
      </c>
      <c r="J2814" t="n">
        <v>945</v>
      </c>
      <c r="K2814" t="s">
        <v>282</v>
      </c>
      <c r="L2814" t="n">
        <v>442</v>
      </c>
      <c r="M2814" t="n">
        <v>0.04</v>
      </c>
      <c r="N2814" t="n">
        <v>37.6</v>
      </c>
      <c r="O2814" t="s">
        <v>323</v>
      </c>
      <c r="P2814" t="n">
        <v>121</v>
      </c>
      <c r="Q2814" t="s">
        <v>229</v>
      </c>
      <c r="R2814" t="s">
        <v>233</v>
      </c>
      <c r="S2814" t="s">
        <v>229</v>
      </c>
      <c r="T2814" t="n">
        <v>5</v>
      </c>
    </row>
    <row r="2815" spans="1:20">
      <c r="A2815" s="1" t="n">
        <v>39903</v>
      </c>
      <c r="B2815" t="s">
        <v>323</v>
      </c>
      <c r="C2815" t="n">
        <v>91</v>
      </c>
      <c r="D2815" t="n">
        <v>141</v>
      </c>
      <c r="E2815" t="s">
        <v>120</v>
      </c>
      <c r="F2815" t="n">
        <v>3201</v>
      </c>
      <c r="G2815" t="s">
        <v>228</v>
      </c>
      <c r="H2815" t="s">
        <v>229</v>
      </c>
      <c r="I2815" t="n">
        <v>5</v>
      </c>
      <c r="J2815" t="n">
        <v>330</v>
      </c>
      <c r="K2815" t="s">
        <v>350</v>
      </c>
      <c r="L2815" t="n">
        <v>47</v>
      </c>
      <c r="M2815" t="n">
        <v>0</v>
      </c>
      <c r="N2815" t="n">
        <v>0</v>
      </c>
      <c r="S2815" t="s">
        <v>381</v>
      </c>
      <c r="T2815" t="s">
        <v>381</v>
      </c>
    </row>
    <row r="2816" spans="1:20">
      <c r="A2816" s="1" t="n">
        <v>39903</v>
      </c>
      <c r="B2816" t="s">
        <v>382</v>
      </c>
      <c r="C2816" t="n">
        <v>1</v>
      </c>
      <c r="D2816" t="n">
        <v>931</v>
      </c>
      <c r="E2816" t="s">
        <v>383</v>
      </c>
      <c r="F2816" t="n">
        <v>3201</v>
      </c>
      <c r="G2816" t="s">
        <v>228</v>
      </c>
      <c r="H2816" t="s">
        <v>229</v>
      </c>
      <c r="I2816" t="n">
        <v>5</v>
      </c>
      <c r="J2816" t="n">
        <v>260</v>
      </c>
      <c r="K2816" t="s">
        <v>250</v>
      </c>
      <c r="L2816" t="n">
        <v>218</v>
      </c>
      <c r="M2816" t="n">
        <v>0</v>
      </c>
      <c r="N2816" t="n">
        <v>0</v>
      </c>
      <c r="S2816" t="s">
        <v>381</v>
      </c>
      <c r="T2816" t="s">
        <v>381</v>
      </c>
    </row>
    <row r="2817" spans="1:20">
      <c r="A2817" s="1" t="n">
        <v>39903</v>
      </c>
      <c r="B2817" t="s">
        <v>326</v>
      </c>
      <c r="C2817" t="n">
        <v>1</v>
      </c>
      <c r="D2817" t="n">
        <v>215</v>
      </c>
      <c r="E2817" t="s">
        <v>384</v>
      </c>
      <c r="F2817" t="n">
        <v>3201</v>
      </c>
      <c r="G2817" t="s">
        <v>228</v>
      </c>
      <c r="H2817" t="s">
        <v>229</v>
      </c>
      <c r="I2817" t="n">
        <v>5</v>
      </c>
      <c r="J2817" t="n">
        <v>862</v>
      </c>
      <c r="K2817" t="s">
        <v>320</v>
      </c>
      <c r="L2817" t="n">
        <v>312</v>
      </c>
      <c r="M2817" t="n">
        <v>0</v>
      </c>
      <c r="N2817" t="n">
        <v>0</v>
      </c>
      <c r="S2817" t="s">
        <v>381</v>
      </c>
      <c r="T2817" t="s">
        <v>381</v>
      </c>
    </row>
    <row r="2818" spans="1:20">
      <c r="A2818" s="1" t="n">
        <v>39903</v>
      </c>
      <c r="B2818" t="s">
        <v>326</v>
      </c>
      <c r="C2818" t="n">
        <v>2</v>
      </c>
      <c r="D2818" t="n">
        <v>215</v>
      </c>
      <c r="E2818" t="s">
        <v>384</v>
      </c>
      <c r="F2818" t="n">
        <v>3201</v>
      </c>
      <c r="G2818" t="s">
        <v>228</v>
      </c>
      <c r="H2818" t="s">
        <v>229</v>
      </c>
      <c r="I2818" t="n">
        <v>5</v>
      </c>
      <c r="J2818" t="n">
        <v>595</v>
      </c>
      <c r="K2818" t="s">
        <v>268</v>
      </c>
      <c r="L2818" t="n">
        <v>101</v>
      </c>
      <c r="M2818" t="n">
        <v>0</v>
      </c>
      <c r="N2818" t="n">
        <v>0</v>
      </c>
      <c r="S2818" t="s">
        <v>381</v>
      </c>
      <c r="T2818" t="s">
        <v>381</v>
      </c>
    </row>
    <row r="2819" spans="1:20">
      <c r="A2819" s="1" t="n">
        <v>39933</v>
      </c>
      <c r="B2819" t="s">
        <v>323</v>
      </c>
      <c r="C2819" t="n">
        <v>27</v>
      </c>
      <c r="D2819" t="n">
        <v>25</v>
      </c>
      <c r="E2819" t="s">
        <v>116</v>
      </c>
      <c r="F2819" t="n">
        <v>3201</v>
      </c>
      <c r="G2819" t="s">
        <v>228</v>
      </c>
      <c r="H2819" t="s">
        <v>229</v>
      </c>
      <c r="I2819" t="n">
        <v>5</v>
      </c>
      <c r="J2819" t="n">
        <v>875</v>
      </c>
      <c r="K2819" t="s">
        <v>305</v>
      </c>
      <c r="L2819" t="n">
        <v>149</v>
      </c>
      <c r="M2819" t="n">
        <v>0.04</v>
      </c>
      <c r="N2819" t="n">
        <v>43.1</v>
      </c>
      <c r="O2819" t="s">
        <v>323</v>
      </c>
      <c r="P2819" t="n">
        <v>121</v>
      </c>
      <c r="Q2819" t="s">
        <v>229</v>
      </c>
      <c r="R2819" t="s">
        <v>233</v>
      </c>
      <c r="S2819" t="s">
        <v>229</v>
      </c>
      <c r="T2819" t="n">
        <v>5</v>
      </c>
    </row>
    <row r="2820" spans="1:20">
      <c r="A2820" s="1" t="n">
        <v>39933</v>
      </c>
      <c r="B2820" t="s">
        <v>323</v>
      </c>
      <c r="C2820" t="n">
        <v>28</v>
      </c>
      <c r="D2820" t="n">
        <v>25</v>
      </c>
      <c r="E2820" t="s">
        <v>116</v>
      </c>
      <c r="F2820" t="n">
        <v>3201</v>
      </c>
      <c r="G2820" t="s">
        <v>228</v>
      </c>
      <c r="H2820" t="s">
        <v>229</v>
      </c>
      <c r="I2820" t="n">
        <v>5</v>
      </c>
      <c r="J2820" t="n">
        <v>875</v>
      </c>
      <c r="K2820" t="s">
        <v>305</v>
      </c>
      <c r="L2820" t="n">
        <v>225</v>
      </c>
      <c r="M2820" t="n">
        <v>0.04</v>
      </c>
      <c r="N2820" t="n">
        <v>42.5</v>
      </c>
      <c r="O2820" t="s">
        <v>323</v>
      </c>
      <c r="P2820" t="n">
        <v>121</v>
      </c>
      <c r="Q2820" t="s">
        <v>229</v>
      </c>
      <c r="R2820" t="s">
        <v>233</v>
      </c>
      <c r="S2820" t="s">
        <v>229</v>
      </c>
      <c r="T2820" t="n">
        <v>5</v>
      </c>
    </row>
    <row r="2821" spans="1:20">
      <c r="A2821" s="1" t="n">
        <v>39933</v>
      </c>
      <c r="B2821" t="s">
        <v>323</v>
      </c>
      <c r="C2821" t="n">
        <v>29</v>
      </c>
      <c r="D2821" t="n">
        <v>25</v>
      </c>
      <c r="E2821" t="s">
        <v>116</v>
      </c>
      <c r="F2821" t="n">
        <v>3201</v>
      </c>
      <c r="G2821" t="s">
        <v>228</v>
      </c>
      <c r="H2821" t="s">
        <v>229</v>
      </c>
      <c r="I2821" t="n">
        <v>5</v>
      </c>
      <c r="J2821" t="n">
        <v>458</v>
      </c>
      <c r="K2821" t="s">
        <v>230</v>
      </c>
      <c r="L2821" t="n">
        <v>436</v>
      </c>
      <c r="M2821" t="n">
        <v>0.08</v>
      </c>
      <c r="N2821" t="n">
        <v>33.9</v>
      </c>
      <c r="O2821" t="s">
        <v>323</v>
      </c>
      <c r="P2821" t="n">
        <v>121</v>
      </c>
      <c r="Q2821" t="s">
        <v>229</v>
      </c>
      <c r="R2821" t="s">
        <v>233</v>
      </c>
      <c r="S2821" t="s">
        <v>229</v>
      </c>
      <c r="T2821" t="n">
        <v>5</v>
      </c>
    </row>
    <row r="2822" spans="1:20">
      <c r="A2822" s="1" t="n">
        <v>39933</v>
      </c>
      <c r="B2822" t="s">
        <v>323</v>
      </c>
      <c r="C2822" t="n">
        <v>30</v>
      </c>
      <c r="D2822" t="n">
        <v>25</v>
      </c>
      <c r="E2822" t="s">
        <v>116</v>
      </c>
      <c r="F2822" t="n">
        <v>3201</v>
      </c>
      <c r="G2822" t="s">
        <v>228</v>
      </c>
      <c r="H2822" t="s">
        <v>229</v>
      </c>
      <c r="I2822" t="n">
        <v>5</v>
      </c>
      <c r="J2822" t="n">
        <v>945</v>
      </c>
      <c r="K2822" t="s">
        <v>282</v>
      </c>
      <c r="L2822" t="n">
        <v>371</v>
      </c>
      <c r="M2822" t="n">
        <v>0.06</v>
      </c>
      <c r="N2822" t="n">
        <v>37.5</v>
      </c>
      <c r="O2822" t="s">
        <v>323</v>
      </c>
      <c r="P2822" t="n">
        <v>121</v>
      </c>
      <c r="Q2822" t="s">
        <v>229</v>
      </c>
      <c r="R2822" t="s">
        <v>233</v>
      </c>
      <c r="S2822" t="s">
        <v>229</v>
      </c>
      <c r="T2822" t="n">
        <v>5</v>
      </c>
    </row>
    <row r="2823" spans="1:20">
      <c r="A2823" s="1" t="n">
        <v>39933</v>
      </c>
      <c r="B2823" t="s">
        <v>376</v>
      </c>
      <c r="C2823" t="n">
        <v>1</v>
      </c>
      <c r="D2823" t="n">
        <v>251</v>
      </c>
      <c r="E2823" t="s">
        <v>385</v>
      </c>
      <c r="F2823" t="n">
        <v>3202</v>
      </c>
      <c r="G2823" t="s">
        <v>275</v>
      </c>
      <c r="H2823" t="s">
        <v>229</v>
      </c>
      <c r="I2823" t="n">
        <v>5</v>
      </c>
      <c r="J2823" t="n">
        <v>887</v>
      </c>
      <c r="K2823" t="s">
        <v>272</v>
      </c>
      <c r="L2823" t="n">
        <v>17</v>
      </c>
      <c r="M2823" t="n">
        <v>0</v>
      </c>
      <c r="N2823" t="n">
        <v>0</v>
      </c>
      <c r="S2823" t="s">
        <v>381</v>
      </c>
      <c r="T2823" t="s">
        <v>381</v>
      </c>
    </row>
    <row r="2824" spans="1:20">
      <c r="A2824" s="1" t="n">
        <v>39933</v>
      </c>
      <c r="B2824" t="s">
        <v>376</v>
      </c>
      <c r="C2824" t="n">
        <v>2</v>
      </c>
      <c r="D2824" t="n">
        <v>251</v>
      </c>
      <c r="E2824" t="s">
        <v>385</v>
      </c>
      <c r="F2824" t="n">
        <v>3203</v>
      </c>
      <c r="G2824" t="s">
        <v>343</v>
      </c>
      <c r="H2824" t="s">
        <v>229</v>
      </c>
      <c r="I2824" t="n">
        <v>5</v>
      </c>
      <c r="J2824" t="n">
        <v>887</v>
      </c>
      <c r="K2824" t="s">
        <v>272</v>
      </c>
      <c r="L2824" t="n">
        <v>13</v>
      </c>
      <c r="M2824" t="n">
        <v>0</v>
      </c>
      <c r="N2824" t="n">
        <v>0</v>
      </c>
      <c r="S2824" t="s">
        <v>381</v>
      </c>
      <c r="T2824" t="s">
        <v>381</v>
      </c>
    </row>
    <row r="2825" spans="1:20">
      <c r="A2825" s="1" t="n">
        <v>39933</v>
      </c>
      <c r="B2825" t="s">
        <v>376</v>
      </c>
      <c r="C2825" t="n">
        <v>3</v>
      </c>
      <c r="D2825" t="n">
        <v>251</v>
      </c>
      <c r="E2825" t="s">
        <v>385</v>
      </c>
      <c r="F2825" t="n">
        <v>3204</v>
      </c>
      <c r="G2825" t="s">
        <v>344</v>
      </c>
      <c r="H2825" t="s">
        <v>229</v>
      </c>
      <c r="I2825" t="n">
        <v>5</v>
      </c>
      <c r="J2825" t="n">
        <v>887</v>
      </c>
      <c r="K2825" t="s">
        <v>272</v>
      </c>
      <c r="L2825" t="n">
        <v>10</v>
      </c>
      <c r="M2825" t="n">
        <v>0</v>
      </c>
      <c r="N2825" t="n">
        <v>0</v>
      </c>
      <c r="S2825" t="s">
        <v>381</v>
      </c>
      <c r="T2825" t="s">
        <v>381</v>
      </c>
    </row>
    <row r="2826" spans="1:20">
      <c r="A2826" s="1" t="n">
        <v>39964</v>
      </c>
      <c r="B2826" t="s">
        <v>323</v>
      </c>
      <c r="C2826" t="n">
        <v>28</v>
      </c>
      <c r="D2826" t="n">
        <v>25</v>
      </c>
      <c r="E2826" t="s">
        <v>116</v>
      </c>
      <c r="F2826" t="n">
        <v>3201</v>
      </c>
      <c r="G2826" t="s">
        <v>228</v>
      </c>
      <c r="H2826" t="s">
        <v>229</v>
      </c>
      <c r="I2826" t="n">
        <v>5</v>
      </c>
      <c r="J2826" t="n">
        <v>458</v>
      </c>
      <c r="K2826" t="s">
        <v>230</v>
      </c>
      <c r="L2826" t="n">
        <v>452</v>
      </c>
      <c r="M2826" t="n">
        <v>0.08</v>
      </c>
      <c r="N2826" t="n">
        <v>35.3</v>
      </c>
      <c r="O2826" t="s">
        <v>323</v>
      </c>
      <c r="P2826" t="n">
        <v>121</v>
      </c>
      <c r="Q2826" t="s">
        <v>229</v>
      </c>
      <c r="R2826" t="s">
        <v>233</v>
      </c>
      <c r="S2826" t="s">
        <v>229</v>
      </c>
      <c r="T2826" t="n">
        <v>5</v>
      </c>
    </row>
    <row r="2827" spans="1:20">
      <c r="A2827" s="1" t="n">
        <v>39964</v>
      </c>
      <c r="B2827" t="s">
        <v>323</v>
      </c>
      <c r="C2827" t="n">
        <v>29</v>
      </c>
      <c r="D2827" t="n">
        <v>25</v>
      </c>
      <c r="E2827" t="s">
        <v>116</v>
      </c>
      <c r="F2827" t="n">
        <v>3201</v>
      </c>
      <c r="G2827" t="s">
        <v>228</v>
      </c>
      <c r="H2827" t="s">
        <v>229</v>
      </c>
      <c r="I2827" t="n">
        <v>5</v>
      </c>
      <c r="J2827" t="n">
        <v>280</v>
      </c>
      <c r="K2827" t="s">
        <v>251</v>
      </c>
      <c r="L2827" t="n">
        <v>259</v>
      </c>
      <c r="M2827" t="n">
        <v>0.26</v>
      </c>
      <c r="N2827" t="n">
        <v>16</v>
      </c>
      <c r="O2827" t="s">
        <v>323</v>
      </c>
      <c r="P2827" t="n">
        <v>121</v>
      </c>
      <c r="Q2827" t="s">
        <v>229</v>
      </c>
      <c r="R2827" t="s">
        <v>233</v>
      </c>
      <c r="S2827" t="s">
        <v>229</v>
      </c>
      <c r="T2827" t="n">
        <v>5</v>
      </c>
    </row>
    <row r="2828" spans="1:20">
      <c r="A2828" s="1" t="n">
        <v>39964</v>
      </c>
      <c r="B2828" t="s">
        <v>323</v>
      </c>
      <c r="C2828" t="n">
        <v>30</v>
      </c>
      <c r="D2828" t="n">
        <v>25</v>
      </c>
      <c r="E2828" t="s">
        <v>116</v>
      </c>
      <c r="F2828" t="n">
        <v>3201</v>
      </c>
      <c r="G2828" t="s">
        <v>228</v>
      </c>
      <c r="H2828" t="s">
        <v>229</v>
      </c>
      <c r="I2828" t="n">
        <v>5</v>
      </c>
      <c r="J2828" t="n">
        <v>280</v>
      </c>
      <c r="K2828" t="s">
        <v>251</v>
      </c>
      <c r="L2828" t="n">
        <v>347</v>
      </c>
      <c r="M2828" t="n">
        <v>0.08</v>
      </c>
      <c r="N2828" t="n">
        <v>35.6</v>
      </c>
      <c r="O2828" t="s">
        <v>323</v>
      </c>
      <c r="P2828" t="n">
        <v>121</v>
      </c>
      <c r="Q2828" t="s">
        <v>229</v>
      </c>
      <c r="R2828" t="s">
        <v>233</v>
      </c>
      <c r="S2828" t="s">
        <v>229</v>
      </c>
      <c r="T2828" t="n">
        <v>5</v>
      </c>
    </row>
    <row r="2829" spans="1:20">
      <c r="A2829" s="1" t="n">
        <v>39964</v>
      </c>
      <c r="B2829" t="s">
        <v>323</v>
      </c>
      <c r="C2829" t="n">
        <v>31</v>
      </c>
      <c r="D2829" t="n">
        <v>25</v>
      </c>
      <c r="E2829" t="s">
        <v>116</v>
      </c>
      <c r="F2829" t="n">
        <v>3201</v>
      </c>
      <c r="G2829" t="s">
        <v>228</v>
      </c>
      <c r="H2829" t="s">
        <v>229</v>
      </c>
      <c r="I2829" t="n">
        <v>5</v>
      </c>
      <c r="J2829" t="n">
        <v>945</v>
      </c>
      <c r="K2829" t="s">
        <v>282</v>
      </c>
      <c r="L2829" t="n">
        <v>323</v>
      </c>
      <c r="M2829" t="n">
        <v>0.06</v>
      </c>
      <c r="N2829" t="n">
        <v>36.2</v>
      </c>
      <c r="O2829" t="s">
        <v>323</v>
      </c>
      <c r="P2829" t="n">
        <v>121</v>
      </c>
      <c r="Q2829" t="s">
        <v>229</v>
      </c>
      <c r="R2829" t="s">
        <v>233</v>
      </c>
      <c r="S2829" t="s">
        <v>229</v>
      </c>
      <c r="T2829" t="n">
        <v>5</v>
      </c>
    </row>
    <row r="2830" spans="1:20">
      <c r="A2830" s="1" t="n">
        <v>39964</v>
      </c>
      <c r="B2830" t="s">
        <v>323</v>
      </c>
      <c r="C2830" t="n">
        <v>32</v>
      </c>
      <c r="D2830" t="n">
        <v>25</v>
      </c>
      <c r="E2830" t="s">
        <v>116</v>
      </c>
      <c r="F2830" t="n">
        <v>3201</v>
      </c>
      <c r="G2830" t="s">
        <v>228</v>
      </c>
      <c r="H2830" t="s">
        <v>229</v>
      </c>
      <c r="I2830" t="n">
        <v>5</v>
      </c>
      <c r="J2830" t="n">
        <v>945</v>
      </c>
      <c r="K2830" t="s">
        <v>282</v>
      </c>
      <c r="L2830" t="n">
        <v>323</v>
      </c>
      <c r="M2830" t="n">
        <v>0.06</v>
      </c>
      <c r="N2830" t="n">
        <v>35.6</v>
      </c>
      <c r="O2830" t="s">
        <v>323</v>
      </c>
      <c r="P2830" t="n">
        <v>121</v>
      </c>
      <c r="Q2830" t="s">
        <v>229</v>
      </c>
      <c r="R2830" t="s">
        <v>233</v>
      </c>
      <c r="S2830" t="s">
        <v>229</v>
      </c>
      <c r="T2830" t="n">
        <v>5</v>
      </c>
    </row>
    <row r="2831" spans="1:20">
      <c r="A2831" s="1" t="n">
        <v>39964</v>
      </c>
      <c r="B2831" t="s">
        <v>323</v>
      </c>
      <c r="C2831" t="n">
        <v>33</v>
      </c>
      <c r="D2831" t="n">
        <v>25</v>
      </c>
      <c r="E2831" t="s">
        <v>116</v>
      </c>
      <c r="F2831" t="n">
        <v>3201</v>
      </c>
      <c r="G2831" t="s">
        <v>228</v>
      </c>
      <c r="H2831" t="s">
        <v>229</v>
      </c>
      <c r="I2831" t="n">
        <v>5</v>
      </c>
      <c r="J2831" t="n">
        <v>945</v>
      </c>
      <c r="K2831" t="s">
        <v>282</v>
      </c>
      <c r="L2831" t="n">
        <v>198</v>
      </c>
      <c r="M2831" t="n">
        <v>0.06</v>
      </c>
      <c r="N2831" t="n">
        <v>35.8</v>
      </c>
      <c r="O2831" t="s">
        <v>323</v>
      </c>
      <c r="P2831" t="n">
        <v>121</v>
      </c>
      <c r="Q2831" t="s">
        <v>229</v>
      </c>
      <c r="R2831" t="s">
        <v>233</v>
      </c>
      <c r="S2831" t="s">
        <v>229</v>
      </c>
      <c r="T2831" t="n">
        <v>5</v>
      </c>
    </row>
    <row r="2832" spans="1:20">
      <c r="A2832" s="1" t="n">
        <v>39964</v>
      </c>
      <c r="B2832" t="s">
        <v>386</v>
      </c>
      <c r="C2832" t="n">
        <v>1</v>
      </c>
      <c r="D2832" t="n">
        <v>141</v>
      </c>
      <c r="E2832" t="s">
        <v>120</v>
      </c>
      <c r="F2832" t="n">
        <v>3201</v>
      </c>
      <c r="G2832" t="s">
        <v>228</v>
      </c>
      <c r="H2832" t="s">
        <v>229</v>
      </c>
      <c r="I2832" t="n">
        <v>5</v>
      </c>
      <c r="J2832" t="n">
        <v>487</v>
      </c>
      <c r="K2832" t="s">
        <v>362</v>
      </c>
      <c r="L2832" t="n">
        <v>79</v>
      </c>
      <c r="M2832" t="n">
        <v>0</v>
      </c>
      <c r="N2832" t="n">
        <v>0</v>
      </c>
      <c r="S2832" t="s">
        <v>381</v>
      </c>
      <c r="T2832" t="s">
        <v>381</v>
      </c>
    </row>
    <row r="2833" spans="1:20">
      <c r="A2833" s="1" t="n">
        <v>39994</v>
      </c>
      <c r="B2833" t="s">
        <v>323</v>
      </c>
      <c r="C2833" t="n">
        <v>15</v>
      </c>
      <c r="D2833" t="n">
        <v>25</v>
      </c>
      <c r="E2833" t="s">
        <v>116</v>
      </c>
      <c r="F2833" t="n">
        <v>3201</v>
      </c>
      <c r="G2833" t="s">
        <v>228</v>
      </c>
      <c r="H2833" t="s">
        <v>229</v>
      </c>
      <c r="I2833" t="n">
        <v>5</v>
      </c>
      <c r="J2833" t="n">
        <v>875</v>
      </c>
      <c r="K2833" t="s">
        <v>305</v>
      </c>
      <c r="L2833" t="n">
        <v>299</v>
      </c>
      <c r="M2833" t="n">
        <v>0.04</v>
      </c>
      <c r="N2833" t="n">
        <v>42.6</v>
      </c>
      <c r="O2833" t="s">
        <v>323</v>
      </c>
      <c r="P2833" t="n">
        <v>121</v>
      </c>
      <c r="Q2833" t="s">
        <v>229</v>
      </c>
      <c r="R2833" t="s">
        <v>233</v>
      </c>
      <c r="S2833" t="s">
        <v>229</v>
      </c>
      <c r="T2833" t="n">
        <v>5</v>
      </c>
    </row>
    <row r="2834" spans="1:20">
      <c r="A2834" s="1" t="n">
        <v>39994</v>
      </c>
      <c r="B2834" t="s">
        <v>323</v>
      </c>
      <c r="C2834" t="n">
        <v>16</v>
      </c>
      <c r="D2834" t="n">
        <v>25</v>
      </c>
      <c r="E2834" t="s">
        <v>116</v>
      </c>
      <c r="F2834" t="n">
        <v>3201</v>
      </c>
      <c r="G2834" t="s">
        <v>228</v>
      </c>
      <c r="H2834" t="s">
        <v>229</v>
      </c>
      <c r="I2834" t="n">
        <v>5</v>
      </c>
      <c r="J2834" t="n">
        <v>875</v>
      </c>
      <c r="K2834" t="s">
        <v>305</v>
      </c>
      <c r="L2834" t="n">
        <v>305</v>
      </c>
      <c r="M2834" t="n">
        <v>0.04</v>
      </c>
      <c r="N2834" t="n">
        <v>42.8</v>
      </c>
      <c r="O2834" t="s">
        <v>323</v>
      </c>
      <c r="P2834" t="n">
        <v>121</v>
      </c>
      <c r="Q2834" t="s">
        <v>229</v>
      </c>
      <c r="R2834" t="s">
        <v>233</v>
      </c>
      <c r="S2834" t="s">
        <v>229</v>
      </c>
      <c r="T2834" t="n">
        <v>5</v>
      </c>
    </row>
    <row r="2835" spans="1:20">
      <c r="A2835" s="1" t="n">
        <v>39994</v>
      </c>
      <c r="B2835" t="s">
        <v>323</v>
      </c>
      <c r="C2835" t="n">
        <v>17</v>
      </c>
      <c r="D2835" t="n">
        <v>25</v>
      </c>
      <c r="E2835" t="s">
        <v>116</v>
      </c>
      <c r="F2835" t="n">
        <v>3201</v>
      </c>
      <c r="G2835" t="s">
        <v>228</v>
      </c>
      <c r="H2835" t="s">
        <v>229</v>
      </c>
      <c r="I2835" t="n">
        <v>5</v>
      </c>
      <c r="J2835" t="n">
        <v>945</v>
      </c>
      <c r="K2835" t="s">
        <v>282</v>
      </c>
      <c r="L2835" t="n">
        <v>195</v>
      </c>
      <c r="M2835" t="n">
        <v>0.59</v>
      </c>
      <c r="N2835" t="n">
        <v>38.2</v>
      </c>
      <c r="O2835" t="s">
        <v>323</v>
      </c>
      <c r="P2835" t="n">
        <v>121</v>
      </c>
      <c r="Q2835" t="s">
        <v>229</v>
      </c>
      <c r="R2835" t="s">
        <v>233</v>
      </c>
      <c r="S2835" t="s">
        <v>229</v>
      </c>
      <c r="T2835" t="n">
        <v>5</v>
      </c>
    </row>
    <row r="2836" spans="1:20">
      <c r="A2836" s="1" t="n">
        <v>39994</v>
      </c>
      <c r="B2836" t="s">
        <v>323</v>
      </c>
      <c r="C2836" t="n">
        <v>18</v>
      </c>
      <c r="D2836" t="n">
        <v>25</v>
      </c>
      <c r="E2836" t="s">
        <v>116</v>
      </c>
      <c r="F2836" t="n">
        <v>3201</v>
      </c>
      <c r="G2836" t="s">
        <v>228</v>
      </c>
      <c r="H2836" t="s">
        <v>229</v>
      </c>
      <c r="I2836" t="n">
        <v>5</v>
      </c>
      <c r="J2836" t="n">
        <v>945</v>
      </c>
      <c r="K2836" t="s">
        <v>282</v>
      </c>
      <c r="L2836" t="n">
        <v>160</v>
      </c>
      <c r="M2836" t="n">
        <v>0.59</v>
      </c>
      <c r="N2836" t="n">
        <v>38.2</v>
      </c>
      <c r="O2836" t="s">
        <v>323</v>
      </c>
      <c r="P2836" t="n">
        <v>121</v>
      </c>
      <c r="Q2836" t="s">
        <v>229</v>
      </c>
      <c r="R2836" t="s">
        <v>233</v>
      </c>
      <c r="S2836" t="s">
        <v>229</v>
      </c>
      <c r="T2836" t="n">
        <v>5</v>
      </c>
    </row>
    <row r="2837" spans="1:20">
      <c r="A2837" s="1" t="n">
        <v>39994</v>
      </c>
      <c r="B2837" t="s">
        <v>323</v>
      </c>
      <c r="C2837" t="n">
        <v>19</v>
      </c>
      <c r="D2837" t="n">
        <v>25</v>
      </c>
      <c r="E2837" t="s">
        <v>116</v>
      </c>
      <c r="F2837" t="n">
        <v>3201</v>
      </c>
      <c r="G2837" t="s">
        <v>228</v>
      </c>
      <c r="H2837" t="s">
        <v>229</v>
      </c>
      <c r="I2837" t="n">
        <v>5</v>
      </c>
      <c r="J2837" t="n">
        <v>945</v>
      </c>
      <c r="K2837" t="s">
        <v>282</v>
      </c>
      <c r="L2837" t="n">
        <v>359</v>
      </c>
      <c r="M2837" t="n">
        <v>0.59</v>
      </c>
      <c r="N2837" t="n">
        <v>37.8</v>
      </c>
      <c r="O2837" t="s">
        <v>323</v>
      </c>
      <c r="P2837" t="n">
        <v>121</v>
      </c>
      <c r="Q2837" t="s">
        <v>229</v>
      </c>
      <c r="R2837" t="s">
        <v>233</v>
      </c>
      <c r="S2837" t="s">
        <v>229</v>
      </c>
      <c r="T2837" t="n">
        <v>5</v>
      </c>
    </row>
    <row r="2838" spans="1:20">
      <c r="A2838" s="1" t="n">
        <v>39994</v>
      </c>
      <c r="B2838" t="s">
        <v>373</v>
      </c>
      <c r="C2838" t="n">
        <v>4</v>
      </c>
      <c r="D2838" t="n">
        <v>141</v>
      </c>
      <c r="E2838" t="s">
        <v>120</v>
      </c>
      <c r="F2838" t="n">
        <v>3201</v>
      </c>
      <c r="G2838" t="s">
        <v>228</v>
      </c>
      <c r="H2838" t="s">
        <v>229</v>
      </c>
      <c r="I2838" t="n">
        <v>5</v>
      </c>
      <c r="J2838" t="n">
        <v>887</v>
      </c>
      <c r="K2838" t="s">
        <v>272</v>
      </c>
      <c r="L2838" t="n">
        <v>63</v>
      </c>
      <c r="M2838" t="n">
        <v>0</v>
      </c>
      <c r="N2838" t="n">
        <v>0</v>
      </c>
      <c r="S2838" t="s">
        <v>381</v>
      </c>
      <c r="T2838" t="s">
        <v>381</v>
      </c>
    </row>
    <row r="2839" spans="1:20">
      <c r="A2839" s="1" t="n">
        <v>40025</v>
      </c>
      <c r="B2839" t="s">
        <v>323</v>
      </c>
      <c r="C2839" t="n">
        <v>19</v>
      </c>
      <c r="D2839" t="n">
        <v>25</v>
      </c>
      <c r="E2839" t="s">
        <v>116</v>
      </c>
      <c r="F2839" t="n">
        <v>3201</v>
      </c>
      <c r="G2839" t="s">
        <v>228</v>
      </c>
      <c r="H2839" t="s">
        <v>229</v>
      </c>
      <c r="I2839" t="n">
        <v>5</v>
      </c>
      <c r="J2839" t="n">
        <v>875</v>
      </c>
      <c r="K2839" t="s">
        <v>305</v>
      </c>
      <c r="L2839" t="n">
        <v>200</v>
      </c>
      <c r="M2839" t="n">
        <v>0.04</v>
      </c>
      <c r="N2839" t="n">
        <v>42.7</v>
      </c>
      <c r="O2839" t="s">
        <v>323</v>
      </c>
      <c r="P2839" t="n">
        <v>121</v>
      </c>
      <c r="Q2839" t="s">
        <v>229</v>
      </c>
      <c r="R2839" t="s">
        <v>233</v>
      </c>
      <c r="S2839" t="s">
        <v>229</v>
      </c>
      <c r="T2839" t="n">
        <v>5</v>
      </c>
    </row>
    <row r="2840" spans="1:20">
      <c r="A2840" s="1" t="n">
        <v>40025</v>
      </c>
      <c r="B2840" t="s">
        <v>323</v>
      </c>
      <c r="C2840" t="n">
        <v>20</v>
      </c>
      <c r="D2840" t="n">
        <v>25</v>
      </c>
      <c r="E2840" t="s">
        <v>116</v>
      </c>
      <c r="F2840" t="n">
        <v>3201</v>
      </c>
      <c r="G2840" t="s">
        <v>228</v>
      </c>
      <c r="H2840" t="s">
        <v>229</v>
      </c>
      <c r="I2840" t="n">
        <v>5</v>
      </c>
      <c r="J2840" t="n">
        <v>875</v>
      </c>
      <c r="K2840" t="s">
        <v>305</v>
      </c>
      <c r="L2840" t="n">
        <v>157</v>
      </c>
      <c r="M2840" t="n">
        <v>0.04</v>
      </c>
      <c r="N2840" t="n">
        <v>42.7</v>
      </c>
      <c r="O2840" t="s">
        <v>323</v>
      </c>
      <c r="P2840" t="n">
        <v>121</v>
      </c>
      <c r="Q2840" t="s">
        <v>229</v>
      </c>
      <c r="R2840" t="s">
        <v>233</v>
      </c>
      <c r="S2840" t="s">
        <v>229</v>
      </c>
      <c r="T2840" t="n">
        <v>5</v>
      </c>
    </row>
    <row r="2841" spans="1:20">
      <c r="A2841" s="1" t="n">
        <v>40025</v>
      </c>
      <c r="B2841" t="s">
        <v>323</v>
      </c>
      <c r="C2841" t="n">
        <v>21</v>
      </c>
      <c r="D2841" t="n">
        <v>25</v>
      </c>
      <c r="E2841" t="s">
        <v>116</v>
      </c>
      <c r="F2841" t="n">
        <v>3201</v>
      </c>
      <c r="G2841" t="s">
        <v>228</v>
      </c>
      <c r="H2841" t="s">
        <v>229</v>
      </c>
      <c r="I2841" t="n">
        <v>5</v>
      </c>
      <c r="J2841" t="n">
        <v>280</v>
      </c>
      <c r="K2841" t="s">
        <v>251</v>
      </c>
      <c r="L2841" t="n">
        <v>252</v>
      </c>
      <c r="M2841" t="n">
        <v>0.26</v>
      </c>
      <c r="N2841" t="n">
        <v>16</v>
      </c>
      <c r="O2841" t="s">
        <v>323</v>
      </c>
      <c r="P2841" t="n">
        <v>121</v>
      </c>
      <c r="Q2841" t="s">
        <v>229</v>
      </c>
      <c r="R2841" t="s">
        <v>233</v>
      </c>
      <c r="S2841" t="s">
        <v>229</v>
      </c>
      <c r="T2841" t="n">
        <v>5</v>
      </c>
    </row>
    <row r="2842" spans="1:20">
      <c r="A2842" s="1" t="n">
        <v>40025</v>
      </c>
      <c r="B2842" t="s">
        <v>323</v>
      </c>
      <c r="C2842" t="n">
        <v>22</v>
      </c>
      <c r="D2842" t="n">
        <v>25</v>
      </c>
      <c r="E2842" t="s">
        <v>116</v>
      </c>
      <c r="F2842" t="n">
        <v>3201</v>
      </c>
      <c r="G2842" t="s">
        <v>228</v>
      </c>
      <c r="H2842" t="s">
        <v>229</v>
      </c>
      <c r="I2842" t="n">
        <v>5</v>
      </c>
      <c r="J2842" t="n">
        <v>945</v>
      </c>
      <c r="K2842" t="s">
        <v>282</v>
      </c>
      <c r="L2842" t="n">
        <v>465</v>
      </c>
      <c r="M2842" t="n">
        <v>0.06</v>
      </c>
      <c r="N2842" t="n">
        <v>35.5</v>
      </c>
      <c r="O2842" t="s">
        <v>323</v>
      </c>
      <c r="P2842" t="n">
        <v>121</v>
      </c>
      <c r="Q2842" t="s">
        <v>229</v>
      </c>
      <c r="R2842" t="s">
        <v>233</v>
      </c>
      <c r="S2842" t="s">
        <v>229</v>
      </c>
      <c r="T2842" t="n">
        <v>5</v>
      </c>
    </row>
    <row r="2843" spans="1:20">
      <c r="A2843" s="1" t="n">
        <v>40025</v>
      </c>
      <c r="B2843" t="s">
        <v>323</v>
      </c>
      <c r="C2843" t="n">
        <v>23</v>
      </c>
      <c r="D2843" t="n">
        <v>25</v>
      </c>
      <c r="E2843" t="s">
        <v>116</v>
      </c>
      <c r="F2843" t="n">
        <v>3201</v>
      </c>
      <c r="G2843" t="s">
        <v>228</v>
      </c>
      <c r="H2843" t="s">
        <v>229</v>
      </c>
      <c r="I2843" t="n">
        <v>5</v>
      </c>
      <c r="J2843" t="n">
        <v>945</v>
      </c>
      <c r="K2843" t="s">
        <v>282</v>
      </c>
      <c r="L2843" t="n">
        <v>208</v>
      </c>
      <c r="M2843" t="n">
        <v>0.06</v>
      </c>
      <c r="N2843" t="n">
        <v>36.5</v>
      </c>
      <c r="O2843" t="s">
        <v>323</v>
      </c>
      <c r="P2843" t="n">
        <v>121</v>
      </c>
      <c r="Q2843" t="s">
        <v>229</v>
      </c>
      <c r="R2843" t="s">
        <v>233</v>
      </c>
      <c r="S2843" t="s">
        <v>229</v>
      </c>
      <c r="T2843" t="n">
        <v>5</v>
      </c>
    </row>
    <row r="2844" spans="1:20">
      <c r="A2844" s="1" t="n">
        <v>40025</v>
      </c>
      <c r="B2844" t="s">
        <v>323</v>
      </c>
      <c r="C2844" t="n">
        <v>24</v>
      </c>
      <c r="D2844" t="n">
        <v>25</v>
      </c>
      <c r="E2844" t="s">
        <v>116</v>
      </c>
      <c r="F2844" t="n">
        <v>3201</v>
      </c>
      <c r="G2844" t="s">
        <v>228</v>
      </c>
      <c r="H2844" t="s">
        <v>229</v>
      </c>
      <c r="I2844" t="n">
        <v>5</v>
      </c>
      <c r="J2844" t="n">
        <v>945</v>
      </c>
      <c r="K2844" t="s">
        <v>282</v>
      </c>
      <c r="L2844" t="n">
        <v>234</v>
      </c>
      <c r="M2844" t="n">
        <v>0.06</v>
      </c>
      <c r="N2844" t="n">
        <v>36.5</v>
      </c>
      <c r="O2844" t="s">
        <v>323</v>
      </c>
      <c r="P2844" t="n">
        <v>121</v>
      </c>
      <c r="Q2844" t="s">
        <v>229</v>
      </c>
      <c r="R2844" t="s">
        <v>233</v>
      </c>
      <c r="S2844" t="s">
        <v>229</v>
      </c>
      <c r="T2844" t="n">
        <v>5</v>
      </c>
    </row>
    <row r="2845" spans="1:20">
      <c r="A2845" s="1" t="n">
        <v>40025</v>
      </c>
      <c r="B2845" t="s">
        <v>323</v>
      </c>
      <c r="C2845" t="n">
        <v>25</v>
      </c>
      <c r="D2845" t="n">
        <v>25</v>
      </c>
      <c r="E2845" t="s">
        <v>116</v>
      </c>
      <c r="F2845" t="n">
        <v>3201</v>
      </c>
      <c r="G2845" t="s">
        <v>228</v>
      </c>
      <c r="H2845" t="s">
        <v>229</v>
      </c>
      <c r="I2845" t="n">
        <v>5</v>
      </c>
      <c r="J2845" t="n">
        <v>945</v>
      </c>
      <c r="K2845" t="s">
        <v>282</v>
      </c>
      <c r="L2845" t="n">
        <v>334</v>
      </c>
      <c r="M2845" t="n">
        <v>0.06</v>
      </c>
      <c r="N2845" t="n">
        <v>35.5</v>
      </c>
      <c r="O2845" t="s">
        <v>323</v>
      </c>
      <c r="P2845" t="n">
        <v>121</v>
      </c>
      <c r="Q2845" t="s">
        <v>229</v>
      </c>
      <c r="R2845" t="s">
        <v>233</v>
      </c>
      <c r="S2845" t="s">
        <v>229</v>
      </c>
      <c r="T2845" t="n">
        <v>5</v>
      </c>
    </row>
    <row r="2846" spans="1:20">
      <c r="A2846" s="1" t="n">
        <v>40025</v>
      </c>
      <c r="B2846" t="s">
        <v>323</v>
      </c>
      <c r="C2846" t="n">
        <v>26</v>
      </c>
      <c r="D2846" t="n">
        <v>25</v>
      </c>
      <c r="E2846" t="s">
        <v>116</v>
      </c>
      <c r="F2846" t="n">
        <v>3201</v>
      </c>
      <c r="G2846" t="s">
        <v>228</v>
      </c>
      <c r="H2846" t="s">
        <v>229</v>
      </c>
      <c r="I2846" t="n">
        <v>5</v>
      </c>
      <c r="J2846" t="n">
        <v>875</v>
      </c>
      <c r="K2846" t="s">
        <v>305</v>
      </c>
      <c r="L2846" t="n">
        <v>145</v>
      </c>
      <c r="M2846" t="n">
        <v>0.06</v>
      </c>
      <c r="N2846" t="n">
        <v>41.6</v>
      </c>
      <c r="O2846" t="s">
        <v>323</v>
      </c>
      <c r="P2846" t="n">
        <v>121</v>
      </c>
      <c r="Q2846" t="s">
        <v>229</v>
      </c>
      <c r="R2846" t="s">
        <v>233</v>
      </c>
      <c r="S2846" t="s">
        <v>229</v>
      </c>
      <c r="T2846" t="n">
        <v>5</v>
      </c>
    </row>
    <row r="2847" spans="1:20">
      <c r="A2847" s="1" t="n">
        <v>40025</v>
      </c>
      <c r="B2847" t="s">
        <v>326</v>
      </c>
      <c r="C2847" t="n">
        <v>1</v>
      </c>
      <c r="D2847" t="n">
        <v>215</v>
      </c>
      <c r="E2847" t="s">
        <v>384</v>
      </c>
      <c r="F2847" t="n">
        <v>3201</v>
      </c>
      <c r="G2847" t="s">
        <v>228</v>
      </c>
      <c r="H2847" t="s">
        <v>229</v>
      </c>
      <c r="I2847" t="n">
        <v>5</v>
      </c>
      <c r="J2847" t="n">
        <v>490</v>
      </c>
      <c r="K2847" t="s">
        <v>244</v>
      </c>
      <c r="L2847" t="n">
        <v>76</v>
      </c>
      <c r="M2847" t="n">
        <v>0</v>
      </c>
      <c r="N2847" t="n">
        <v>0</v>
      </c>
      <c r="S2847" t="s">
        <v>381</v>
      </c>
      <c r="T2847" t="s">
        <v>381</v>
      </c>
    </row>
    <row r="2848" spans="1:20">
      <c r="A2848" s="1" t="n">
        <v>40025</v>
      </c>
      <c r="B2848" t="s">
        <v>326</v>
      </c>
      <c r="C2848" t="n">
        <v>2</v>
      </c>
      <c r="D2848" t="n">
        <v>215</v>
      </c>
      <c r="E2848" t="s">
        <v>384</v>
      </c>
      <c r="F2848" t="n">
        <v>3201</v>
      </c>
      <c r="G2848" t="s">
        <v>228</v>
      </c>
      <c r="H2848" t="s">
        <v>229</v>
      </c>
      <c r="I2848" t="n">
        <v>5</v>
      </c>
      <c r="J2848" t="n">
        <v>490</v>
      </c>
      <c r="K2848" t="s">
        <v>244</v>
      </c>
      <c r="L2848" t="n">
        <v>301</v>
      </c>
      <c r="M2848" t="n">
        <v>0</v>
      </c>
      <c r="N2848" t="n">
        <v>0</v>
      </c>
      <c r="S2848" t="s">
        <v>381</v>
      </c>
      <c r="T2848" t="s">
        <v>381</v>
      </c>
    </row>
    <row r="2849" spans="1:20">
      <c r="A2849" s="1" t="n">
        <v>40025</v>
      </c>
      <c r="B2849" t="s">
        <v>326</v>
      </c>
      <c r="C2849" t="n">
        <v>3</v>
      </c>
      <c r="D2849" t="n">
        <v>215</v>
      </c>
      <c r="E2849" t="s">
        <v>384</v>
      </c>
      <c r="F2849" t="n">
        <v>3201</v>
      </c>
      <c r="G2849" t="s">
        <v>228</v>
      </c>
      <c r="H2849" t="s">
        <v>229</v>
      </c>
      <c r="I2849" t="n">
        <v>5</v>
      </c>
      <c r="J2849" t="n">
        <v>490</v>
      </c>
      <c r="K2849" t="s">
        <v>244</v>
      </c>
      <c r="L2849" t="n">
        <v>76</v>
      </c>
      <c r="M2849" t="n">
        <v>0</v>
      </c>
      <c r="N2849" t="n">
        <v>0</v>
      </c>
      <c r="S2849" t="s">
        <v>381</v>
      </c>
      <c r="T2849" t="s">
        <v>381</v>
      </c>
    </row>
    <row r="2850" spans="1:20">
      <c r="A2850" s="1" t="n">
        <v>40025</v>
      </c>
      <c r="B2850" t="s">
        <v>373</v>
      </c>
      <c r="C2850" t="n">
        <v>22</v>
      </c>
      <c r="D2850" t="n">
        <v>141</v>
      </c>
      <c r="E2850" t="s">
        <v>120</v>
      </c>
      <c r="F2850" t="n">
        <v>3201</v>
      </c>
      <c r="G2850" t="s">
        <v>228</v>
      </c>
      <c r="H2850" t="s">
        <v>229</v>
      </c>
      <c r="I2850" t="n">
        <v>5</v>
      </c>
      <c r="J2850" t="n">
        <v>487</v>
      </c>
      <c r="K2850" t="s">
        <v>362</v>
      </c>
      <c r="L2850" t="n">
        <v>86</v>
      </c>
      <c r="M2850" t="n">
        <v>0</v>
      </c>
      <c r="N2850" t="n">
        <v>0</v>
      </c>
      <c r="S2850" t="s">
        <v>381</v>
      </c>
      <c r="T2850" t="s">
        <v>381</v>
      </c>
    </row>
    <row r="2851" spans="1:20">
      <c r="A2851" s="1" t="n">
        <v>40056</v>
      </c>
      <c r="B2851" t="s">
        <v>323</v>
      </c>
      <c r="C2851" t="n">
        <v>17</v>
      </c>
      <c r="D2851" t="n">
        <v>25</v>
      </c>
      <c r="E2851" t="s">
        <v>116</v>
      </c>
      <c r="F2851" t="n">
        <v>3201</v>
      </c>
      <c r="G2851" t="s">
        <v>228</v>
      </c>
      <c r="H2851" t="s">
        <v>229</v>
      </c>
      <c r="I2851" t="n">
        <v>5</v>
      </c>
      <c r="J2851" t="n">
        <v>875</v>
      </c>
      <c r="K2851" t="s">
        <v>305</v>
      </c>
      <c r="L2851" t="n">
        <v>252</v>
      </c>
      <c r="M2851" t="n">
        <v>0.04</v>
      </c>
      <c r="N2851" t="n">
        <v>42.5</v>
      </c>
      <c r="O2851" t="s">
        <v>323</v>
      </c>
      <c r="P2851" t="n">
        <v>121</v>
      </c>
      <c r="Q2851" t="s">
        <v>229</v>
      </c>
      <c r="R2851" t="s">
        <v>233</v>
      </c>
      <c r="S2851" t="s">
        <v>229</v>
      </c>
      <c r="T2851" t="n">
        <v>5</v>
      </c>
    </row>
    <row r="2852" spans="1:20">
      <c r="A2852" s="1" t="n">
        <v>40056</v>
      </c>
      <c r="B2852" t="s">
        <v>323</v>
      </c>
      <c r="C2852" t="n">
        <v>18</v>
      </c>
      <c r="D2852" t="n">
        <v>25</v>
      </c>
      <c r="E2852" t="s">
        <v>116</v>
      </c>
      <c r="F2852" t="n">
        <v>3201</v>
      </c>
      <c r="G2852" t="s">
        <v>228</v>
      </c>
      <c r="H2852" t="s">
        <v>229</v>
      </c>
      <c r="I2852" t="n">
        <v>5</v>
      </c>
      <c r="J2852" t="n">
        <v>875</v>
      </c>
      <c r="K2852" t="s">
        <v>305</v>
      </c>
      <c r="L2852" t="n">
        <v>222</v>
      </c>
      <c r="M2852" t="n">
        <v>0.04</v>
      </c>
      <c r="N2852" t="n">
        <v>42.8</v>
      </c>
      <c r="O2852" t="s">
        <v>323</v>
      </c>
      <c r="P2852" t="n">
        <v>121</v>
      </c>
      <c r="Q2852" t="s">
        <v>229</v>
      </c>
      <c r="R2852" t="s">
        <v>233</v>
      </c>
      <c r="S2852" t="s">
        <v>229</v>
      </c>
      <c r="T2852" t="n">
        <v>5</v>
      </c>
    </row>
    <row r="2853" spans="1:20">
      <c r="A2853" s="1" t="n">
        <v>40056</v>
      </c>
      <c r="B2853" t="s">
        <v>323</v>
      </c>
      <c r="C2853" t="n">
        <v>19</v>
      </c>
      <c r="D2853" t="n">
        <v>25</v>
      </c>
      <c r="E2853" t="s">
        <v>116</v>
      </c>
      <c r="F2853" t="n">
        <v>3201</v>
      </c>
      <c r="G2853" t="s">
        <v>228</v>
      </c>
      <c r="H2853" t="s">
        <v>229</v>
      </c>
      <c r="I2853" t="n">
        <v>5</v>
      </c>
      <c r="J2853" t="n">
        <v>458</v>
      </c>
      <c r="K2853" t="s">
        <v>230</v>
      </c>
      <c r="L2853" t="n">
        <v>204</v>
      </c>
      <c r="M2853" t="n">
        <v>0.08</v>
      </c>
      <c r="N2853" t="n">
        <v>33.7</v>
      </c>
      <c r="O2853" t="s">
        <v>323</v>
      </c>
      <c r="P2853" t="n">
        <v>121</v>
      </c>
      <c r="Q2853" t="s">
        <v>229</v>
      </c>
      <c r="R2853" t="s">
        <v>233</v>
      </c>
      <c r="S2853" t="s">
        <v>229</v>
      </c>
      <c r="T2853" t="n">
        <v>5</v>
      </c>
    </row>
    <row r="2854" spans="1:20">
      <c r="A2854" s="1" t="n">
        <v>40056</v>
      </c>
      <c r="B2854" t="s">
        <v>323</v>
      </c>
      <c r="C2854" t="n">
        <v>20</v>
      </c>
      <c r="D2854" t="n">
        <v>25</v>
      </c>
      <c r="E2854" t="s">
        <v>116</v>
      </c>
      <c r="F2854" t="n">
        <v>3201</v>
      </c>
      <c r="G2854" t="s">
        <v>228</v>
      </c>
      <c r="H2854" t="s">
        <v>229</v>
      </c>
      <c r="I2854" t="n">
        <v>5</v>
      </c>
      <c r="J2854" t="n">
        <v>280</v>
      </c>
      <c r="K2854" t="s">
        <v>251</v>
      </c>
      <c r="L2854" t="n">
        <v>239</v>
      </c>
      <c r="M2854" t="n">
        <v>0.26</v>
      </c>
      <c r="N2854" t="n">
        <v>16.6</v>
      </c>
      <c r="O2854" t="s">
        <v>323</v>
      </c>
      <c r="P2854" t="n">
        <v>121</v>
      </c>
      <c r="Q2854" t="s">
        <v>229</v>
      </c>
      <c r="R2854" t="s">
        <v>233</v>
      </c>
      <c r="S2854" t="s">
        <v>229</v>
      </c>
      <c r="T2854" t="n">
        <v>5</v>
      </c>
    </row>
    <row r="2855" spans="1:20">
      <c r="A2855" s="1" t="n">
        <v>40056</v>
      </c>
      <c r="B2855" t="s">
        <v>323</v>
      </c>
      <c r="C2855" t="n">
        <v>21</v>
      </c>
      <c r="D2855" t="n">
        <v>25</v>
      </c>
      <c r="E2855" t="s">
        <v>116</v>
      </c>
      <c r="F2855" t="n">
        <v>3201</v>
      </c>
      <c r="G2855" t="s">
        <v>228</v>
      </c>
      <c r="H2855" t="s">
        <v>229</v>
      </c>
      <c r="I2855" t="n">
        <v>5</v>
      </c>
      <c r="J2855" t="n">
        <v>945</v>
      </c>
      <c r="K2855" t="s">
        <v>282</v>
      </c>
      <c r="L2855" t="n">
        <v>207</v>
      </c>
      <c r="M2855" t="n">
        <v>0.06</v>
      </c>
      <c r="N2855" t="n">
        <v>36.2</v>
      </c>
      <c r="O2855" t="s">
        <v>323</v>
      </c>
      <c r="P2855" t="n">
        <v>121</v>
      </c>
      <c r="Q2855" t="s">
        <v>229</v>
      </c>
      <c r="R2855" t="s">
        <v>233</v>
      </c>
      <c r="S2855" t="s">
        <v>229</v>
      </c>
      <c r="T2855" t="n">
        <v>5</v>
      </c>
    </row>
    <row r="2856" spans="1:20">
      <c r="A2856" s="1" t="n">
        <v>40056</v>
      </c>
      <c r="B2856" t="s">
        <v>323</v>
      </c>
      <c r="C2856" t="n">
        <v>22</v>
      </c>
      <c r="D2856" t="n">
        <v>25</v>
      </c>
      <c r="E2856" t="s">
        <v>116</v>
      </c>
      <c r="F2856" t="n">
        <v>3201</v>
      </c>
      <c r="G2856" t="s">
        <v>228</v>
      </c>
      <c r="H2856" t="s">
        <v>229</v>
      </c>
      <c r="I2856" t="n">
        <v>5</v>
      </c>
      <c r="J2856" t="n">
        <v>875</v>
      </c>
      <c r="K2856" t="s">
        <v>305</v>
      </c>
      <c r="L2856" t="n">
        <v>154</v>
      </c>
      <c r="M2856" t="n">
        <v>0.06</v>
      </c>
      <c r="N2856" t="n">
        <v>42.4</v>
      </c>
      <c r="O2856" t="s">
        <v>323</v>
      </c>
      <c r="P2856" t="n">
        <v>121</v>
      </c>
      <c r="Q2856" t="s">
        <v>229</v>
      </c>
      <c r="R2856" t="s">
        <v>233</v>
      </c>
      <c r="S2856" t="s">
        <v>229</v>
      </c>
      <c r="T2856" t="n">
        <v>5</v>
      </c>
    </row>
    <row r="2857" spans="1:20">
      <c r="A2857" s="1" t="n">
        <v>40056</v>
      </c>
      <c r="B2857" t="s">
        <v>376</v>
      </c>
      <c r="C2857" t="n">
        <v>1</v>
      </c>
      <c r="D2857" t="n">
        <v>251</v>
      </c>
      <c r="E2857" t="s">
        <v>385</v>
      </c>
      <c r="F2857" t="n">
        <v>3202</v>
      </c>
      <c r="G2857" t="s">
        <v>275</v>
      </c>
      <c r="H2857" t="s">
        <v>229</v>
      </c>
      <c r="I2857" t="n">
        <v>5</v>
      </c>
      <c r="J2857" t="n">
        <v>515</v>
      </c>
      <c r="K2857" t="s">
        <v>338</v>
      </c>
      <c r="L2857" t="n">
        <v>20</v>
      </c>
      <c r="M2857" t="n">
        <v>0</v>
      </c>
      <c r="N2857" t="n">
        <v>0</v>
      </c>
      <c r="S2857" t="s">
        <v>381</v>
      </c>
      <c r="T2857" t="s">
        <v>381</v>
      </c>
    </row>
    <row r="2858" spans="1:20">
      <c r="A2858" s="1" t="n">
        <v>40056</v>
      </c>
      <c r="B2858" t="s">
        <v>376</v>
      </c>
      <c r="C2858" t="n">
        <v>2</v>
      </c>
      <c r="D2858" t="n">
        <v>251</v>
      </c>
      <c r="E2858" t="s">
        <v>385</v>
      </c>
      <c r="F2858" t="n">
        <v>3203</v>
      </c>
      <c r="G2858" t="s">
        <v>343</v>
      </c>
      <c r="H2858" t="s">
        <v>229</v>
      </c>
      <c r="I2858" t="n">
        <v>5</v>
      </c>
      <c r="J2858" t="n">
        <v>515</v>
      </c>
      <c r="K2858" t="s">
        <v>338</v>
      </c>
      <c r="L2858" t="n">
        <v>14</v>
      </c>
      <c r="M2858" t="n">
        <v>0</v>
      </c>
      <c r="N2858" t="n">
        <v>0</v>
      </c>
      <c r="S2858" t="s">
        <v>381</v>
      </c>
      <c r="T2858" t="s">
        <v>381</v>
      </c>
    </row>
    <row r="2859" spans="1:20">
      <c r="A2859" s="1" t="n">
        <v>40056</v>
      </c>
      <c r="B2859" t="s">
        <v>376</v>
      </c>
      <c r="C2859" t="n">
        <v>3</v>
      </c>
      <c r="D2859" t="n">
        <v>251</v>
      </c>
      <c r="E2859" t="s">
        <v>385</v>
      </c>
      <c r="F2859" t="n">
        <v>3204</v>
      </c>
      <c r="G2859" t="s">
        <v>344</v>
      </c>
      <c r="H2859" t="s">
        <v>229</v>
      </c>
      <c r="I2859" t="n">
        <v>5</v>
      </c>
      <c r="J2859" t="n">
        <v>515</v>
      </c>
      <c r="K2859" t="s">
        <v>338</v>
      </c>
      <c r="L2859" t="n">
        <v>10</v>
      </c>
      <c r="M2859" t="n">
        <v>0</v>
      </c>
      <c r="N2859" t="n">
        <v>0</v>
      </c>
      <c r="S2859" t="s">
        <v>381</v>
      </c>
      <c r="T2859" t="s">
        <v>381</v>
      </c>
    </row>
    <row r="2860" spans="1:20">
      <c r="A2860" s="1" t="n">
        <v>40056</v>
      </c>
      <c r="B2860" t="s">
        <v>326</v>
      </c>
      <c r="C2860" t="n">
        <v>1</v>
      </c>
      <c r="D2860" t="n">
        <v>215</v>
      </c>
      <c r="E2860" t="s">
        <v>384</v>
      </c>
      <c r="F2860" t="n">
        <v>3201</v>
      </c>
      <c r="G2860" t="s">
        <v>228</v>
      </c>
      <c r="H2860" t="s">
        <v>229</v>
      </c>
      <c r="I2860" t="n">
        <v>5</v>
      </c>
      <c r="J2860" t="n">
        <v>490</v>
      </c>
      <c r="K2860" t="s">
        <v>244</v>
      </c>
      <c r="L2860" t="n">
        <v>76</v>
      </c>
      <c r="M2860" t="n">
        <v>0</v>
      </c>
      <c r="N2860" t="n">
        <v>0</v>
      </c>
      <c r="S2860" t="s">
        <v>381</v>
      </c>
      <c r="T2860" t="s">
        <v>381</v>
      </c>
    </row>
    <row r="2861" spans="1:20">
      <c r="A2861" s="1" t="n">
        <v>40056</v>
      </c>
      <c r="B2861" t="s">
        <v>373</v>
      </c>
      <c r="C2861" t="n">
        <v>30</v>
      </c>
      <c r="D2861" t="n">
        <v>141</v>
      </c>
      <c r="E2861" t="s">
        <v>120</v>
      </c>
      <c r="F2861" t="n">
        <v>3201</v>
      </c>
      <c r="G2861" t="s">
        <v>228</v>
      </c>
      <c r="H2861" t="s">
        <v>229</v>
      </c>
      <c r="I2861" t="n">
        <v>5</v>
      </c>
      <c r="J2861" t="n">
        <v>487</v>
      </c>
      <c r="K2861" t="s">
        <v>362</v>
      </c>
      <c r="L2861" t="n">
        <v>26</v>
      </c>
      <c r="M2861" t="n">
        <v>0</v>
      </c>
      <c r="N2861" t="n">
        <v>0</v>
      </c>
      <c r="S2861" t="s">
        <v>381</v>
      </c>
      <c r="T2861" t="s">
        <v>381</v>
      </c>
    </row>
    <row r="2862" spans="1:20">
      <c r="A2862" s="1" t="n">
        <v>40056</v>
      </c>
      <c r="B2862" t="s">
        <v>373</v>
      </c>
      <c r="C2862" t="n">
        <v>31</v>
      </c>
      <c r="D2862" t="n">
        <v>141</v>
      </c>
      <c r="E2862" t="s">
        <v>120</v>
      </c>
      <c r="F2862" t="n">
        <v>3201</v>
      </c>
      <c r="G2862" t="s">
        <v>228</v>
      </c>
      <c r="H2862" t="s">
        <v>229</v>
      </c>
      <c r="I2862" t="n">
        <v>5</v>
      </c>
      <c r="J2862" t="n">
        <v>487</v>
      </c>
      <c r="K2862" t="s">
        <v>362</v>
      </c>
      <c r="L2862" t="n">
        <v>65</v>
      </c>
      <c r="M2862" t="n">
        <v>0</v>
      </c>
      <c r="N2862" t="n">
        <v>0</v>
      </c>
      <c r="S2862" t="s">
        <v>381</v>
      </c>
      <c r="T2862" t="s">
        <v>381</v>
      </c>
    </row>
    <row r="2863" spans="1:20">
      <c r="A2863" s="1" t="n">
        <v>40086</v>
      </c>
      <c r="B2863" t="s">
        <v>323</v>
      </c>
      <c r="C2863" t="n">
        <v>21</v>
      </c>
      <c r="D2863" t="n">
        <v>25</v>
      </c>
      <c r="E2863" t="s">
        <v>116</v>
      </c>
      <c r="F2863" t="n">
        <v>3201</v>
      </c>
      <c r="G2863" t="s">
        <v>228</v>
      </c>
      <c r="H2863" t="s">
        <v>229</v>
      </c>
      <c r="I2863" t="n">
        <v>5</v>
      </c>
      <c r="J2863" t="n">
        <v>875</v>
      </c>
      <c r="K2863" t="s">
        <v>305</v>
      </c>
      <c r="L2863" t="n">
        <v>190</v>
      </c>
      <c r="M2863" t="n">
        <v>0.05</v>
      </c>
      <c r="N2863" t="n">
        <v>42.4</v>
      </c>
      <c r="O2863" t="s">
        <v>323</v>
      </c>
      <c r="P2863" t="n">
        <v>121</v>
      </c>
      <c r="Q2863" t="s">
        <v>229</v>
      </c>
      <c r="R2863" t="s">
        <v>233</v>
      </c>
      <c r="S2863" t="s">
        <v>229</v>
      </c>
      <c r="T2863" t="n">
        <v>5</v>
      </c>
    </row>
    <row r="2864" spans="1:20">
      <c r="A2864" s="1" t="n">
        <v>40086</v>
      </c>
      <c r="B2864" t="s">
        <v>323</v>
      </c>
      <c r="C2864" t="n">
        <v>22</v>
      </c>
      <c r="D2864" t="n">
        <v>25</v>
      </c>
      <c r="E2864" t="s">
        <v>116</v>
      </c>
      <c r="F2864" t="n">
        <v>3201</v>
      </c>
      <c r="G2864" t="s">
        <v>228</v>
      </c>
      <c r="H2864" t="s">
        <v>229</v>
      </c>
      <c r="I2864" t="n">
        <v>5</v>
      </c>
      <c r="J2864" t="n">
        <v>875</v>
      </c>
      <c r="K2864" t="s">
        <v>305</v>
      </c>
      <c r="L2864" t="n">
        <v>199</v>
      </c>
      <c r="M2864" t="n">
        <v>0.05</v>
      </c>
      <c r="N2864" t="n">
        <v>41.5</v>
      </c>
      <c r="O2864" t="s">
        <v>323</v>
      </c>
      <c r="P2864" t="n">
        <v>121</v>
      </c>
      <c r="Q2864" t="s">
        <v>229</v>
      </c>
      <c r="R2864" t="s">
        <v>233</v>
      </c>
      <c r="S2864" t="s">
        <v>229</v>
      </c>
      <c r="T2864" t="n">
        <v>5</v>
      </c>
    </row>
    <row r="2865" spans="1:20">
      <c r="A2865" s="1" t="n">
        <v>40086</v>
      </c>
      <c r="B2865" t="s">
        <v>323</v>
      </c>
      <c r="C2865" t="n">
        <v>23</v>
      </c>
      <c r="D2865" t="n">
        <v>25</v>
      </c>
      <c r="E2865" t="s">
        <v>116</v>
      </c>
      <c r="F2865" t="n">
        <v>3201</v>
      </c>
      <c r="G2865" t="s">
        <v>228</v>
      </c>
      <c r="H2865" t="s">
        <v>229</v>
      </c>
      <c r="I2865" t="n">
        <v>5</v>
      </c>
      <c r="J2865" t="n">
        <v>458</v>
      </c>
      <c r="K2865" t="s">
        <v>230</v>
      </c>
      <c r="L2865" t="n">
        <v>421</v>
      </c>
      <c r="M2865" t="n">
        <v>0.09</v>
      </c>
      <c r="N2865" t="n">
        <v>33.8</v>
      </c>
      <c r="O2865" t="s">
        <v>323</v>
      </c>
      <c r="P2865" t="n">
        <v>121</v>
      </c>
      <c r="Q2865" t="s">
        <v>229</v>
      </c>
      <c r="R2865" t="s">
        <v>233</v>
      </c>
      <c r="S2865" t="s">
        <v>229</v>
      </c>
      <c r="T2865" t="n">
        <v>5</v>
      </c>
    </row>
    <row r="2866" spans="1:20">
      <c r="A2866" s="1" t="n">
        <v>40086</v>
      </c>
      <c r="B2866" t="s">
        <v>323</v>
      </c>
      <c r="C2866" t="n">
        <v>24</v>
      </c>
      <c r="D2866" t="n">
        <v>25</v>
      </c>
      <c r="E2866" t="s">
        <v>116</v>
      </c>
      <c r="F2866" t="n">
        <v>3201</v>
      </c>
      <c r="G2866" t="s">
        <v>228</v>
      </c>
      <c r="H2866" t="s">
        <v>229</v>
      </c>
      <c r="I2866" t="n">
        <v>5</v>
      </c>
      <c r="J2866" t="n">
        <v>945</v>
      </c>
      <c r="K2866" t="s">
        <v>282</v>
      </c>
      <c r="L2866" t="n">
        <v>100</v>
      </c>
      <c r="M2866" t="n">
        <v>0.04</v>
      </c>
      <c r="N2866" t="n">
        <v>37.6</v>
      </c>
      <c r="O2866" t="s">
        <v>323</v>
      </c>
      <c r="P2866" t="n">
        <v>121</v>
      </c>
      <c r="Q2866" t="s">
        <v>229</v>
      </c>
      <c r="R2866" t="s">
        <v>233</v>
      </c>
      <c r="S2866" t="s">
        <v>229</v>
      </c>
      <c r="T2866" t="n">
        <v>5</v>
      </c>
    </row>
    <row r="2867" spans="1:20">
      <c r="A2867" s="1" t="n">
        <v>40086</v>
      </c>
      <c r="B2867" t="s">
        <v>323</v>
      </c>
      <c r="C2867" t="n">
        <v>25</v>
      </c>
      <c r="D2867" t="n">
        <v>25</v>
      </c>
      <c r="E2867" t="s">
        <v>116</v>
      </c>
      <c r="F2867" t="n">
        <v>3201</v>
      </c>
      <c r="G2867" t="s">
        <v>228</v>
      </c>
      <c r="H2867" t="s">
        <v>229</v>
      </c>
      <c r="I2867" t="n">
        <v>5</v>
      </c>
      <c r="J2867" t="n">
        <v>945</v>
      </c>
      <c r="K2867" t="s">
        <v>282</v>
      </c>
      <c r="L2867" t="n">
        <v>301</v>
      </c>
      <c r="M2867" t="n">
        <v>0.04</v>
      </c>
      <c r="N2867" t="n">
        <v>37.6</v>
      </c>
      <c r="O2867" t="s">
        <v>323</v>
      </c>
      <c r="P2867" t="n">
        <v>121</v>
      </c>
      <c r="Q2867" t="s">
        <v>229</v>
      </c>
      <c r="R2867" t="s">
        <v>233</v>
      </c>
      <c r="S2867" t="s">
        <v>229</v>
      </c>
      <c r="T2867" t="n">
        <v>5</v>
      </c>
    </row>
    <row r="2868" spans="1:20">
      <c r="A2868" s="1" t="n">
        <v>40086</v>
      </c>
      <c r="B2868" t="s">
        <v>326</v>
      </c>
      <c r="C2868" t="n">
        <v>1</v>
      </c>
      <c r="D2868" t="n">
        <v>215</v>
      </c>
      <c r="E2868" t="s">
        <v>384</v>
      </c>
      <c r="F2868" t="n">
        <v>3201</v>
      </c>
      <c r="G2868" t="s">
        <v>228</v>
      </c>
      <c r="H2868" t="s">
        <v>229</v>
      </c>
      <c r="I2868" t="n">
        <v>5</v>
      </c>
      <c r="J2868" t="n">
        <v>515</v>
      </c>
      <c r="K2868" t="s">
        <v>338</v>
      </c>
      <c r="L2868" t="n">
        <v>120</v>
      </c>
      <c r="M2868" t="n">
        <v>0</v>
      </c>
      <c r="N2868" t="n">
        <v>0</v>
      </c>
      <c r="S2868" t="s">
        <v>381</v>
      </c>
      <c r="T2868" t="s">
        <v>381</v>
      </c>
    </row>
    <row r="2869" spans="1:20">
      <c r="A2869" s="1" t="n">
        <v>40086</v>
      </c>
      <c r="B2869" t="s">
        <v>326</v>
      </c>
      <c r="C2869" t="n">
        <v>2</v>
      </c>
      <c r="D2869" t="n">
        <v>215</v>
      </c>
      <c r="E2869" t="s">
        <v>384</v>
      </c>
      <c r="F2869" t="n">
        <v>3201</v>
      </c>
      <c r="G2869" t="s">
        <v>228</v>
      </c>
      <c r="H2869" t="s">
        <v>229</v>
      </c>
      <c r="I2869" t="n">
        <v>5</v>
      </c>
      <c r="J2869" t="n">
        <v>490</v>
      </c>
      <c r="K2869" t="s">
        <v>244</v>
      </c>
      <c r="L2869" t="n">
        <v>76</v>
      </c>
      <c r="M2869" t="n">
        <v>0</v>
      </c>
      <c r="N2869" t="n">
        <v>0</v>
      </c>
      <c r="S2869" t="s">
        <v>381</v>
      </c>
      <c r="T2869" t="s">
        <v>381</v>
      </c>
    </row>
    <row r="2870" spans="1:20">
      <c r="A2870" s="1" t="n">
        <v>40086</v>
      </c>
      <c r="B2870" t="s">
        <v>373</v>
      </c>
      <c r="C2870" t="n">
        <v>14</v>
      </c>
      <c r="D2870" t="n">
        <v>141</v>
      </c>
      <c r="E2870" t="s">
        <v>120</v>
      </c>
      <c r="F2870" t="n">
        <v>3201</v>
      </c>
      <c r="G2870" t="s">
        <v>228</v>
      </c>
      <c r="H2870" t="s">
        <v>229</v>
      </c>
      <c r="I2870" t="n">
        <v>5</v>
      </c>
      <c r="J2870" t="n">
        <v>487</v>
      </c>
      <c r="K2870" t="s">
        <v>362</v>
      </c>
      <c r="L2870" t="n">
        <v>82</v>
      </c>
      <c r="M2870" t="n">
        <v>0</v>
      </c>
      <c r="N2870" t="n">
        <v>0</v>
      </c>
      <c r="S2870" t="s">
        <v>381</v>
      </c>
      <c r="T2870" t="s">
        <v>381</v>
      </c>
    </row>
    <row r="2871" spans="1:20">
      <c r="A2871" s="1" t="n">
        <v>40086</v>
      </c>
      <c r="B2871" t="s">
        <v>371</v>
      </c>
      <c r="C2871" t="n">
        <v>11</v>
      </c>
      <c r="D2871" t="n">
        <v>25</v>
      </c>
      <c r="E2871" t="s">
        <v>116</v>
      </c>
      <c r="F2871" t="n">
        <v>3201</v>
      </c>
      <c r="G2871" t="s">
        <v>228</v>
      </c>
      <c r="H2871" t="s">
        <v>229</v>
      </c>
      <c r="I2871" t="n">
        <v>5</v>
      </c>
      <c r="J2871" t="n">
        <v>458</v>
      </c>
      <c r="K2871" t="s">
        <v>230</v>
      </c>
      <c r="L2871" t="n">
        <v>900</v>
      </c>
      <c r="M2871" t="n">
        <v>0.02</v>
      </c>
      <c r="N2871" t="n">
        <v>21.1</v>
      </c>
      <c r="O2871" t="s">
        <v>371</v>
      </c>
      <c r="P2871" t="n">
        <v>363</v>
      </c>
      <c r="Q2871" t="s">
        <v>387</v>
      </c>
      <c r="R2871" t="s">
        <v>233</v>
      </c>
      <c r="S2871" t="s">
        <v>229</v>
      </c>
      <c r="T2871" t="n">
        <v>5</v>
      </c>
    </row>
    <row r="2872" spans="1:20">
      <c r="A2872" s="1" t="n">
        <v>40086</v>
      </c>
      <c r="B2872" t="s">
        <v>371</v>
      </c>
      <c r="C2872" t="n">
        <v>12</v>
      </c>
      <c r="D2872" t="n">
        <v>25</v>
      </c>
      <c r="E2872" t="s">
        <v>116</v>
      </c>
      <c r="F2872" t="n">
        <v>3201</v>
      </c>
      <c r="G2872" t="s">
        <v>228</v>
      </c>
      <c r="H2872" t="s">
        <v>229</v>
      </c>
      <c r="I2872" t="n">
        <v>5</v>
      </c>
      <c r="J2872" t="n">
        <v>160</v>
      </c>
      <c r="K2872" t="s">
        <v>258</v>
      </c>
      <c r="L2872" t="n">
        <v>313</v>
      </c>
      <c r="M2872" t="n">
        <v>0.1</v>
      </c>
      <c r="N2872" t="n">
        <v>18.72</v>
      </c>
      <c r="O2872" t="s">
        <v>371</v>
      </c>
      <c r="P2872" t="n">
        <v>363</v>
      </c>
      <c r="Q2872" t="s">
        <v>387</v>
      </c>
      <c r="R2872" t="s">
        <v>233</v>
      </c>
      <c r="S2872" t="s">
        <v>229</v>
      </c>
      <c r="T2872" t="n">
        <v>5</v>
      </c>
    </row>
    <row r="2873" spans="1:20">
      <c r="A2873" s="1" t="n">
        <v>40117</v>
      </c>
      <c r="B2873" t="s">
        <v>323</v>
      </c>
      <c r="C2873" t="n">
        <v>12</v>
      </c>
      <c r="D2873" t="n">
        <v>25</v>
      </c>
      <c r="E2873" t="s">
        <v>116</v>
      </c>
      <c r="F2873" t="n">
        <v>3201</v>
      </c>
      <c r="G2873" t="s">
        <v>228</v>
      </c>
      <c r="H2873" t="s">
        <v>229</v>
      </c>
      <c r="I2873" t="n">
        <v>5</v>
      </c>
      <c r="J2873" t="n">
        <v>875</v>
      </c>
      <c r="K2873" t="s">
        <v>305</v>
      </c>
      <c r="L2873" t="n">
        <v>209</v>
      </c>
      <c r="M2873" t="n">
        <v>0.05</v>
      </c>
      <c r="N2873" t="n">
        <v>42.8</v>
      </c>
      <c r="O2873" t="s">
        <v>323</v>
      </c>
      <c r="P2873" t="n">
        <v>121</v>
      </c>
      <c r="Q2873" t="s">
        <v>229</v>
      </c>
      <c r="R2873" t="s">
        <v>233</v>
      </c>
      <c r="S2873" t="s">
        <v>229</v>
      </c>
      <c r="T2873" t="n">
        <v>5</v>
      </c>
    </row>
    <row r="2874" spans="1:20">
      <c r="A2874" s="1" t="n">
        <v>40117</v>
      </c>
      <c r="B2874" t="s">
        <v>323</v>
      </c>
      <c r="C2874" t="n">
        <v>13</v>
      </c>
      <c r="D2874" t="n">
        <v>25</v>
      </c>
      <c r="E2874" t="s">
        <v>116</v>
      </c>
      <c r="F2874" t="n">
        <v>3201</v>
      </c>
      <c r="G2874" t="s">
        <v>228</v>
      </c>
      <c r="H2874" t="s">
        <v>229</v>
      </c>
      <c r="I2874" t="n">
        <v>5</v>
      </c>
      <c r="J2874" t="n">
        <v>875</v>
      </c>
      <c r="K2874" t="s">
        <v>305</v>
      </c>
      <c r="L2874" t="n">
        <v>198</v>
      </c>
      <c r="M2874" t="n">
        <v>0.05</v>
      </c>
      <c r="N2874" t="n">
        <v>42.3</v>
      </c>
      <c r="O2874" t="s">
        <v>323</v>
      </c>
      <c r="P2874" t="n">
        <v>121</v>
      </c>
      <c r="Q2874" t="s">
        <v>229</v>
      </c>
      <c r="R2874" t="s">
        <v>233</v>
      </c>
      <c r="S2874" t="s">
        <v>229</v>
      </c>
      <c r="T2874" t="n">
        <v>5</v>
      </c>
    </row>
    <row r="2875" spans="1:20">
      <c r="A2875" s="1" t="n">
        <v>40117</v>
      </c>
      <c r="B2875" t="s">
        <v>323</v>
      </c>
      <c r="C2875" t="n">
        <v>14</v>
      </c>
      <c r="D2875" t="n">
        <v>25</v>
      </c>
      <c r="E2875" t="s">
        <v>116</v>
      </c>
      <c r="F2875" t="n">
        <v>3201</v>
      </c>
      <c r="G2875" t="s">
        <v>228</v>
      </c>
      <c r="H2875" t="s">
        <v>229</v>
      </c>
      <c r="I2875" t="n">
        <v>5</v>
      </c>
      <c r="J2875" t="n">
        <v>280</v>
      </c>
      <c r="K2875" t="s">
        <v>251</v>
      </c>
      <c r="L2875" t="n">
        <v>237</v>
      </c>
      <c r="M2875" t="n">
        <v>0.28</v>
      </c>
      <c r="N2875" t="n">
        <v>16.2</v>
      </c>
      <c r="O2875" t="s">
        <v>323</v>
      </c>
      <c r="P2875" t="n">
        <v>121</v>
      </c>
      <c r="Q2875" t="s">
        <v>229</v>
      </c>
      <c r="R2875" t="s">
        <v>233</v>
      </c>
      <c r="S2875" t="s">
        <v>229</v>
      </c>
      <c r="T2875" t="n">
        <v>5</v>
      </c>
    </row>
    <row r="2876" spans="1:20">
      <c r="A2876" s="1" t="n">
        <v>40117</v>
      </c>
      <c r="B2876" t="s">
        <v>323</v>
      </c>
      <c r="C2876" t="n">
        <v>15</v>
      </c>
      <c r="D2876" t="n">
        <v>25</v>
      </c>
      <c r="E2876" t="s">
        <v>116</v>
      </c>
      <c r="F2876" t="n">
        <v>3201</v>
      </c>
      <c r="G2876" t="s">
        <v>228</v>
      </c>
      <c r="H2876" t="s">
        <v>229</v>
      </c>
      <c r="I2876" t="n">
        <v>5</v>
      </c>
      <c r="J2876" t="n">
        <v>945</v>
      </c>
      <c r="K2876" t="s">
        <v>282</v>
      </c>
      <c r="L2876" t="n">
        <v>250</v>
      </c>
      <c r="M2876" t="n">
        <v>0.08</v>
      </c>
      <c r="N2876" t="n">
        <v>35.7</v>
      </c>
      <c r="O2876" t="s">
        <v>323</v>
      </c>
      <c r="P2876" t="n">
        <v>121</v>
      </c>
      <c r="Q2876" t="s">
        <v>229</v>
      </c>
      <c r="R2876" t="s">
        <v>233</v>
      </c>
      <c r="S2876" t="s">
        <v>229</v>
      </c>
      <c r="T2876" t="n">
        <v>5</v>
      </c>
    </row>
    <row r="2877" spans="1:20">
      <c r="A2877" s="1" t="n">
        <v>40117</v>
      </c>
      <c r="B2877" t="s">
        <v>323</v>
      </c>
      <c r="C2877" t="n">
        <v>16</v>
      </c>
      <c r="D2877" t="n">
        <v>25</v>
      </c>
      <c r="E2877" t="s">
        <v>116</v>
      </c>
      <c r="F2877" t="n">
        <v>3201</v>
      </c>
      <c r="G2877" t="s">
        <v>228</v>
      </c>
      <c r="H2877" t="s">
        <v>229</v>
      </c>
      <c r="I2877" t="n">
        <v>5</v>
      </c>
      <c r="J2877" t="n">
        <v>458</v>
      </c>
      <c r="K2877" t="s">
        <v>230</v>
      </c>
      <c r="L2877" t="n">
        <v>246</v>
      </c>
      <c r="M2877" t="n">
        <v>0.09</v>
      </c>
      <c r="N2877" t="n">
        <v>33.7</v>
      </c>
      <c r="O2877" t="s">
        <v>323</v>
      </c>
      <c r="P2877" t="n">
        <v>121</v>
      </c>
      <c r="Q2877" t="s">
        <v>229</v>
      </c>
      <c r="R2877" t="s">
        <v>233</v>
      </c>
      <c r="S2877" t="s">
        <v>229</v>
      </c>
      <c r="T2877" t="n">
        <v>5</v>
      </c>
    </row>
    <row r="2878" spans="1:20">
      <c r="A2878" s="1" t="n">
        <v>40117</v>
      </c>
      <c r="B2878" t="s">
        <v>323</v>
      </c>
      <c r="C2878" t="n">
        <v>17</v>
      </c>
      <c r="D2878" t="n">
        <v>25</v>
      </c>
      <c r="E2878" t="s">
        <v>116</v>
      </c>
      <c r="F2878" t="n">
        <v>3201</v>
      </c>
      <c r="G2878" t="s">
        <v>228</v>
      </c>
      <c r="H2878" t="s">
        <v>229</v>
      </c>
      <c r="I2878" t="n">
        <v>5</v>
      </c>
      <c r="J2878" t="n">
        <v>945</v>
      </c>
      <c r="K2878" t="s">
        <v>282</v>
      </c>
      <c r="L2878" t="n">
        <v>464</v>
      </c>
      <c r="M2878" t="n">
        <v>0.04</v>
      </c>
      <c r="N2878" t="n">
        <v>38</v>
      </c>
      <c r="O2878" t="s">
        <v>323</v>
      </c>
      <c r="P2878" t="n">
        <v>121</v>
      </c>
      <c r="Q2878" t="s">
        <v>229</v>
      </c>
      <c r="R2878" t="s">
        <v>233</v>
      </c>
      <c r="S2878" t="s">
        <v>229</v>
      </c>
      <c r="T2878" t="n">
        <v>5</v>
      </c>
    </row>
    <row r="2879" spans="1:20">
      <c r="A2879" s="1" t="n">
        <v>40117</v>
      </c>
      <c r="B2879" t="s">
        <v>323</v>
      </c>
      <c r="C2879" t="n">
        <v>18</v>
      </c>
      <c r="D2879" t="n">
        <v>25</v>
      </c>
      <c r="E2879" t="s">
        <v>116</v>
      </c>
      <c r="F2879" t="n">
        <v>3201</v>
      </c>
      <c r="G2879" t="s">
        <v>228</v>
      </c>
      <c r="H2879" t="s">
        <v>229</v>
      </c>
      <c r="I2879" t="n">
        <v>5</v>
      </c>
      <c r="J2879" t="n">
        <v>945</v>
      </c>
      <c r="K2879" t="s">
        <v>282</v>
      </c>
      <c r="L2879" t="n">
        <v>420</v>
      </c>
      <c r="M2879" t="n">
        <v>0.04</v>
      </c>
      <c r="N2879" t="n">
        <v>37.8</v>
      </c>
      <c r="O2879" t="s">
        <v>323</v>
      </c>
      <c r="P2879" t="n">
        <v>121</v>
      </c>
      <c r="Q2879" t="s">
        <v>229</v>
      </c>
      <c r="R2879" t="s">
        <v>233</v>
      </c>
      <c r="S2879" t="s">
        <v>229</v>
      </c>
      <c r="T2879" t="n">
        <v>5</v>
      </c>
    </row>
    <row r="2880" spans="1:20">
      <c r="A2880" s="1" t="n">
        <v>40117</v>
      </c>
      <c r="B2880" t="s">
        <v>376</v>
      </c>
      <c r="C2880" t="n">
        <v>1</v>
      </c>
      <c r="D2880" t="n">
        <v>251</v>
      </c>
      <c r="E2880" t="s">
        <v>385</v>
      </c>
      <c r="F2880" t="n">
        <v>3202</v>
      </c>
      <c r="G2880" t="s">
        <v>275</v>
      </c>
      <c r="H2880" t="s">
        <v>229</v>
      </c>
      <c r="I2880" t="n">
        <v>5</v>
      </c>
      <c r="J2880" t="n">
        <v>515</v>
      </c>
      <c r="K2880" t="s">
        <v>338</v>
      </c>
      <c r="L2880" t="n">
        <v>19</v>
      </c>
      <c r="M2880" t="n">
        <v>0</v>
      </c>
      <c r="N2880" t="n">
        <v>0</v>
      </c>
      <c r="S2880" t="s">
        <v>381</v>
      </c>
      <c r="T2880" t="s">
        <v>381</v>
      </c>
    </row>
    <row r="2881" spans="1:20">
      <c r="A2881" s="1" t="n">
        <v>40117</v>
      </c>
      <c r="B2881" t="s">
        <v>376</v>
      </c>
      <c r="C2881" t="n">
        <v>2</v>
      </c>
      <c r="D2881" t="n">
        <v>251</v>
      </c>
      <c r="E2881" t="s">
        <v>385</v>
      </c>
      <c r="F2881" t="n">
        <v>3203</v>
      </c>
      <c r="G2881" t="s">
        <v>343</v>
      </c>
      <c r="H2881" t="s">
        <v>229</v>
      </c>
      <c r="I2881" t="n">
        <v>5</v>
      </c>
      <c r="J2881" t="n">
        <v>515</v>
      </c>
      <c r="K2881" t="s">
        <v>338</v>
      </c>
      <c r="L2881" t="n">
        <v>12</v>
      </c>
      <c r="M2881" t="n">
        <v>0</v>
      </c>
      <c r="N2881" t="n">
        <v>0</v>
      </c>
      <c r="S2881" t="s">
        <v>381</v>
      </c>
      <c r="T2881" t="s">
        <v>381</v>
      </c>
    </row>
    <row r="2882" spans="1:20">
      <c r="A2882" s="1" t="n">
        <v>40117</v>
      </c>
      <c r="B2882" t="s">
        <v>326</v>
      </c>
      <c r="C2882" t="n">
        <v>1</v>
      </c>
      <c r="D2882" t="n">
        <v>215</v>
      </c>
      <c r="E2882" t="s">
        <v>384</v>
      </c>
      <c r="F2882" t="n">
        <v>3201</v>
      </c>
      <c r="G2882" t="s">
        <v>228</v>
      </c>
      <c r="H2882" t="s">
        <v>229</v>
      </c>
      <c r="I2882" t="n">
        <v>5</v>
      </c>
      <c r="J2882" t="n">
        <v>795</v>
      </c>
      <c r="K2882" t="s">
        <v>240</v>
      </c>
      <c r="L2882" t="n">
        <v>318</v>
      </c>
      <c r="M2882" t="n">
        <v>0</v>
      </c>
      <c r="N2882" t="n">
        <v>0</v>
      </c>
      <c r="S2882" t="s">
        <v>381</v>
      </c>
      <c r="T2882" t="s">
        <v>381</v>
      </c>
    </row>
    <row r="2883" spans="1:20">
      <c r="A2883" s="1" t="n">
        <v>40117</v>
      </c>
      <c r="B2883" t="s">
        <v>373</v>
      </c>
      <c r="C2883" t="n">
        <v>15</v>
      </c>
      <c r="D2883" t="n">
        <v>141</v>
      </c>
      <c r="E2883" t="s">
        <v>120</v>
      </c>
      <c r="F2883" t="n">
        <v>3201</v>
      </c>
      <c r="G2883" t="s">
        <v>228</v>
      </c>
      <c r="H2883" t="s">
        <v>229</v>
      </c>
      <c r="I2883" t="n">
        <v>5</v>
      </c>
      <c r="J2883" t="n">
        <v>487</v>
      </c>
      <c r="K2883" t="s">
        <v>362</v>
      </c>
      <c r="L2883" t="n">
        <v>82</v>
      </c>
      <c r="M2883" t="n">
        <v>0</v>
      </c>
      <c r="N2883" t="n">
        <v>0</v>
      </c>
      <c r="S2883" t="s">
        <v>381</v>
      </c>
      <c r="T2883" t="s">
        <v>381</v>
      </c>
    </row>
    <row r="2884" spans="1:20">
      <c r="A2884" s="1" t="n">
        <v>40117</v>
      </c>
      <c r="B2884" t="s">
        <v>371</v>
      </c>
      <c r="C2884" t="n">
        <v>7</v>
      </c>
      <c r="D2884" t="n">
        <v>25</v>
      </c>
      <c r="E2884" t="s">
        <v>116</v>
      </c>
      <c r="F2884" t="n">
        <v>3201</v>
      </c>
      <c r="G2884" t="s">
        <v>228</v>
      </c>
      <c r="H2884" t="s">
        <v>229</v>
      </c>
      <c r="I2884" t="n">
        <v>5</v>
      </c>
      <c r="J2884" t="n">
        <v>458</v>
      </c>
      <c r="K2884" t="s">
        <v>230</v>
      </c>
      <c r="L2884" t="n">
        <v>300</v>
      </c>
      <c r="M2884" t="n">
        <v>0.02</v>
      </c>
      <c r="N2884" t="n">
        <v>21.1</v>
      </c>
      <c r="O2884" t="s">
        <v>371</v>
      </c>
      <c r="P2884" t="n">
        <v>363</v>
      </c>
      <c r="Q2884" t="s">
        <v>387</v>
      </c>
      <c r="R2884" t="s">
        <v>233</v>
      </c>
      <c r="S2884" t="s">
        <v>229</v>
      </c>
      <c r="T2884" t="n">
        <v>5</v>
      </c>
    </row>
    <row r="2885" spans="1:20">
      <c r="A2885" s="1" t="n">
        <v>40117</v>
      </c>
      <c r="B2885" t="s">
        <v>371</v>
      </c>
      <c r="C2885" t="n">
        <v>11</v>
      </c>
      <c r="D2885" t="n">
        <v>25</v>
      </c>
      <c r="E2885" t="s">
        <v>116</v>
      </c>
      <c r="F2885" t="n">
        <v>3201</v>
      </c>
      <c r="G2885" t="s">
        <v>228</v>
      </c>
      <c r="H2885" t="s">
        <v>229</v>
      </c>
      <c r="I2885" t="n">
        <v>5</v>
      </c>
      <c r="J2885" t="n">
        <v>785</v>
      </c>
      <c r="K2885" t="s">
        <v>259</v>
      </c>
      <c r="L2885" t="n">
        <v>1054</v>
      </c>
      <c r="M2885" t="n">
        <v>0.06</v>
      </c>
      <c r="N2885" t="n">
        <v>34</v>
      </c>
      <c r="O2885" t="s">
        <v>371</v>
      </c>
      <c r="P2885" t="n">
        <v>363</v>
      </c>
      <c r="Q2885" t="s">
        <v>387</v>
      </c>
      <c r="R2885" t="s">
        <v>233</v>
      </c>
      <c r="S2885" t="s">
        <v>229</v>
      </c>
      <c r="T2885" t="n">
        <v>5</v>
      </c>
    </row>
    <row r="2886" spans="1:20">
      <c r="A2886" s="1" t="n">
        <v>40117</v>
      </c>
      <c r="B2886" t="s">
        <v>371</v>
      </c>
      <c r="C2886" t="n">
        <v>12</v>
      </c>
      <c r="D2886" t="n">
        <v>25</v>
      </c>
      <c r="E2886" t="s">
        <v>116</v>
      </c>
      <c r="F2886" t="n">
        <v>3201</v>
      </c>
      <c r="G2886" t="s">
        <v>228</v>
      </c>
      <c r="H2886" t="s">
        <v>229</v>
      </c>
      <c r="I2886" t="n">
        <v>5</v>
      </c>
      <c r="J2886" t="n">
        <v>805</v>
      </c>
      <c r="K2886" t="s">
        <v>295</v>
      </c>
      <c r="L2886" t="n">
        <v>718</v>
      </c>
      <c r="M2886" t="n">
        <v>0.23</v>
      </c>
      <c r="N2886" t="n">
        <v>37.9</v>
      </c>
      <c r="O2886" t="s">
        <v>371</v>
      </c>
      <c r="P2886" t="n">
        <v>363</v>
      </c>
      <c r="Q2886" t="s">
        <v>387</v>
      </c>
      <c r="R2886" t="s">
        <v>233</v>
      </c>
      <c r="S2886" t="s">
        <v>229</v>
      </c>
      <c r="T2886" t="n">
        <v>5</v>
      </c>
    </row>
    <row r="2887" spans="1:20">
      <c r="A2887" s="1" t="n">
        <v>40117</v>
      </c>
      <c r="B2887" t="s">
        <v>371</v>
      </c>
      <c r="C2887" t="n">
        <v>16</v>
      </c>
      <c r="D2887" t="n">
        <v>25</v>
      </c>
      <c r="E2887" t="s">
        <v>116</v>
      </c>
      <c r="F2887" t="n">
        <v>3201</v>
      </c>
      <c r="G2887" t="s">
        <v>228</v>
      </c>
      <c r="H2887" t="s">
        <v>229</v>
      </c>
      <c r="I2887" t="n">
        <v>5</v>
      </c>
      <c r="J2887" t="n">
        <v>160</v>
      </c>
      <c r="K2887" t="s">
        <v>258</v>
      </c>
      <c r="L2887" t="n">
        <v>628</v>
      </c>
      <c r="M2887" t="n">
        <v>0.05</v>
      </c>
      <c r="N2887" t="n">
        <v>44</v>
      </c>
      <c r="O2887" t="s">
        <v>371</v>
      </c>
      <c r="P2887" t="n">
        <v>363</v>
      </c>
      <c r="Q2887" t="s">
        <v>387</v>
      </c>
      <c r="R2887" t="s">
        <v>233</v>
      </c>
      <c r="S2887" t="s">
        <v>229</v>
      </c>
      <c r="T2887" t="n">
        <v>5</v>
      </c>
    </row>
    <row r="2888" spans="1:20">
      <c r="A2888" s="1" t="n">
        <v>40117</v>
      </c>
      <c r="B2888" t="s">
        <v>371</v>
      </c>
      <c r="C2888" t="n">
        <v>17</v>
      </c>
      <c r="D2888" t="n">
        <v>25</v>
      </c>
      <c r="E2888" t="s">
        <v>116</v>
      </c>
      <c r="F2888" t="n">
        <v>3201</v>
      </c>
      <c r="G2888" t="s">
        <v>228</v>
      </c>
      <c r="H2888" t="s">
        <v>229</v>
      </c>
      <c r="I2888" t="n">
        <v>5</v>
      </c>
      <c r="J2888" t="n">
        <v>875</v>
      </c>
      <c r="K2888" t="s">
        <v>305</v>
      </c>
      <c r="L2888" t="n">
        <v>311</v>
      </c>
      <c r="M2888" t="n">
        <v>0.05</v>
      </c>
      <c r="N2888" t="n">
        <v>25.8</v>
      </c>
      <c r="O2888" t="s">
        <v>371</v>
      </c>
      <c r="P2888" t="n">
        <v>363</v>
      </c>
      <c r="Q2888" t="s">
        <v>387</v>
      </c>
      <c r="R2888" t="s">
        <v>233</v>
      </c>
      <c r="S2888" t="s">
        <v>229</v>
      </c>
      <c r="T2888" t="n">
        <v>5</v>
      </c>
    </row>
    <row r="2889" spans="1:20">
      <c r="A2889" s="1" t="n">
        <v>40147</v>
      </c>
      <c r="B2889" t="s">
        <v>323</v>
      </c>
      <c r="C2889" t="n">
        <v>12</v>
      </c>
      <c r="D2889" t="n">
        <v>25</v>
      </c>
      <c r="E2889" t="s">
        <v>116</v>
      </c>
      <c r="F2889" t="n">
        <v>3201</v>
      </c>
      <c r="G2889" t="s">
        <v>228</v>
      </c>
      <c r="H2889" t="s">
        <v>229</v>
      </c>
      <c r="I2889" t="n">
        <v>5</v>
      </c>
      <c r="J2889" t="n">
        <v>875</v>
      </c>
      <c r="K2889" t="s">
        <v>305</v>
      </c>
      <c r="L2889" t="n">
        <v>155</v>
      </c>
      <c r="M2889" t="n">
        <v>0.05</v>
      </c>
      <c r="N2889" t="n">
        <v>41.8</v>
      </c>
      <c r="O2889" t="s">
        <v>323</v>
      </c>
      <c r="P2889" t="n">
        <v>121</v>
      </c>
      <c r="Q2889" t="s">
        <v>229</v>
      </c>
      <c r="R2889" t="s">
        <v>233</v>
      </c>
      <c r="S2889" t="s">
        <v>229</v>
      </c>
      <c r="T2889" t="n">
        <v>5</v>
      </c>
    </row>
    <row r="2890" spans="1:20">
      <c r="A2890" s="1" t="n">
        <v>40147</v>
      </c>
      <c r="B2890" t="s">
        <v>323</v>
      </c>
      <c r="C2890" t="n">
        <v>13</v>
      </c>
      <c r="D2890" t="n">
        <v>25</v>
      </c>
      <c r="E2890" t="s">
        <v>116</v>
      </c>
      <c r="F2890" t="n">
        <v>3201</v>
      </c>
      <c r="G2890" t="s">
        <v>228</v>
      </c>
      <c r="H2890" t="s">
        <v>229</v>
      </c>
      <c r="I2890" t="n">
        <v>5</v>
      </c>
      <c r="J2890" t="n">
        <v>875</v>
      </c>
      <c r="K2890" t="s">
        <v>305</v>
      </c>
      <c r="L2890" t="n">
        <v>230</v>
      </c>
      <c r="M2890" t="n">
        <v>0.05</v>
      </c>
      <c r="N2890" t="n">
        <v>42.2</v>
      </c>
      <c r="O2890" t="s">
        <v>323</v>
      </c>
      <c r="P2890" t="n">
        <v>121</v>
      </c>
      <c r="Q2890" t="s">
        <v>229</v>
      </c>
      <c r="R2890" t="s">
        <v>233</v>
      </c>
      <c r="S2890" t="s">
        <v>229</v>
      </c>
      <c r="T2890" t="n">
        <v>5</v>
      </c>
    </row>
    <row r="2891" spans="1:20">
      <c r="A2891" s="1" t="n">
        <v>40147</v>
      </c>
      <c r="B2891" t="s">
        <v>323</v>
      </c>
      <c r="C2891" t="n">
        <v>14</v>
      </c>
      <c r="D2891" t="n">
        <v>25</v>
      </c>
      <c r="E2891" t="s">
        <v>116</v>
      </c>
      <c r="F2891" t="n">
        <v>3201</v>
      </c>
      <c r="G2891" t="s">
        <v>228</v>
      </c>
      <c r="H2891" t="s">
        <v>229</v>
      </c>
      <c r="I2891" t="n">
        <v>5</v>
      </c>
      <c r="J2891" t="n">
        <v>875</v>
      </c>
      <c r="K2891" t="s">
        <v>305</v>
      </c>
      <c r="L2891" t="n">
        <v>347</v>
      </c>
      <c r="M2891" t="n">
        <v>0.05</v>
      </c>
      <c r="N2891" t="n">
        <v>42.1</v>
      </c>
      <c r="O2891" t="s">
        <v>323</v>
      </c>
      <c r="P2891" t="n">
        <v>121</v>
      </c>
      <c r="Q2891" t="s">
        <v>229</v>
      </c>
      <c r="R2891" t="s">
        <v>233</v>
      </c>
      <c r="S2891" t="s">
        <v>229</v>
      </c>
      <c r="T2891" t="n">
        <v>5</v>
      </c>
    </row>
    <row r="2892" spans="1:20">
      <c r="A2892" s="1" t="n">
        <v>40147</v>
      </c>
      <c r="B2892" t="s">
        <v>323</v>
      </c>
      <c r="C2892" t="n">
        <v>15</v>
      </c>
      <c r="D2892" t="n">
        <v>25</v>
      </c>
      <c r="E2892" t="s">
        <v>116</v>
      </c>
      <c r="F2892" t="n">
        <v>3201</v>
      </c>
      <c r="G2892" t="s">
        <v>228</v>
      </c>
      <c r="H2892" t="s">
        <v>229</v>
      </c>
      <c r="I2892" t="n">
        <v>5</v>
      </c>
      <c r="J2892" t="n">
        <v>458</v>
      </c>
      <c r="K2892" t="s">
        <v>230</v>
      </c>
      <c r="L2892" t="n">
        <v>210</v>
      </c>
      <c r="M2892" t="n">
        <v>0.85</v>
      </c>
      <c r="N2892" t="n">
        <v>35</v>
      </c>
      <c r="O2892" t="s">
        <v>323</v>
      </c>
      <c r="P2892" t="n">
        <v>121</v>
      </c>
      <c r="Q2892" t="s">
        <v>229</v>
      </c>
      <c r="R2892" t="s">
        <v>233</v>
      </c>
      <c r="S2892" t="s">
        <v>229</v>
      </c>
      <c r="T2892" t="n">
        <v>5</v>
      </c>
    </row>
    <row r="2893" spans="1:20">
      <c r="A2893" s="1" t="n">
        <v>40147</v>
      </c>
      <c r="B2893" t="s">
        <v>323</v>
      </c>
      <c r="C2893" t="n">
        <v>16</v>
      </c>
      <c r="D2893" t="n">
        <v>25</v>
      </c>
      <c r="E2893" t="s">
        <v>116</v>
      </c>
      <c r="F2893" t="n">
        <v>3201</v>
      </c>
      <c r="G2893" t="s">
        <v>228</v>
      </c>
      <c r="H2893" t="s">
        <v>229</v>
      </c>
      <c r="I2893" t="n">
        <v>5</v>
      </c>
      <c r="J2893" t="n">
        <v>280</v>
      </c>
      <c r="K2893" t="s">
        <v>251</v>
      </c>
      <c r="L2893" t="n">
        <v>251</v>
      </c>
      <c r="M2893" t="n">
        <v>0.28</v>
      </c>
      <c r="N2893" t="n">
        <v>16.2</v>
      </c>
      <c r="O2893" t="s">
        <v>323</v>
      </c>
      <c r="P2893" t="n">
        <v>121</v>
      </c>
      <c r="Q2893" t="s">
        <v>229</v>
      </c>
      <c r="R2893" t="s">
        <v>233</v>
      </c>
      <c r="S2893" t="s">
        <v>229</v>
      </c>
      <c r="T2893" t="n">
        <v>5</v>
      </c>
    </row>
    <row r="2894" spans="1:20">
      <c r="A2894" s="1" t="n">
        <v>40147</v>
      </c>
      <c r="B2894" t="s">
        <v>323</v>
      </c>
      <c r="C2894" t="n">
        <v>17</v>
      </c>
      <c r="D2894" t="n">
        <v>25</v>
      </c>
      <c r="E2894" t="s">
        <v>116</v>
      </c>
      <c r="F2894" t="n">
        <v>3201</v>
      </c>
      <c r="G2894" t="s">
        <v>228</v>
      </c>
      <c r="H2894" t="s">
        <v>229</v>
      </c>
      <c r="I2894" t="n">
        <v>5</v>
      </c>
      <c r="J2894" t="n">
        <v>945</v>
      </c>
      <c r="K2894" t="s">
        <v>282</v>
      </c>
      <c r="L2894" t="n">
        <v>207</v>
      </c>
      <c r="M2894" t="n">
        <v>0.08</v>
      </c>
      <c r="N2894" t="n">
        <v>35.7</v>
      </c>
      <c r="O2894" t="s">
        <v>323</v>
      </c>
      <c r="P2894" t="n">
        <v>121</v>
      </c>
      <c r="Q2894" t="s">
        <v>229</v>
      </c>
      <c r="R2894" t="s">
        <v>233</v>
      </c>
      <c r="S2894" t="s">
        <v>229</v>
      </c>
      <c r="T2894" t="n">
        <v>5</v>
      </c>
    </row>
    <row r="2895" spans="1:20">
      <c r="A2895" s="1" t="n">
        <v>40147</v>
      </c>
      <c r="B2895" t="s">
        <v>323</v>
      </c>
      <c r="C2895" t="n">
        <v>18</v>
      </c>
      <c r="D2895" t="n">
        <v>25</v>
      </c>
      <c r="E2895" t="s">
        <v>116</v>
      </c>
      <c r="F2895" t="n">
        <v>3201</v>
      </c>
      <c r="G2895" t="s">
        <v>228</v>
      </c>
      <c r="H2895" t="s">
        <v>229</v>
      </c>
      <c r="I2895" t="n">
        <v>5</v>
      </c>
      <c r="J2895" t="n">
        <v>945</v>
      </c>
      <c r="K2895" t="s">
        <v>282</v>
      </c>
      <c r="L2895" t="n">
        <v>296</v>
      </c>
      <c r="M2895" t="n">
        <v>0.04</v>
      </c>
      <c r="N2895" t="n">
        <v>37.6</v>
      </c>
      <c r="O2895" t="s">
        <v>323</v>
      </c>
      <c r="P2895" t="n">
        <v>121</v>
      </c>
      <c r="Q2895" t="s">
        <v>229</v>
      </c>
      <c r="R2895" t="s">
        <v>233</v>
      </c>
      <c r="S2895" t="s">
        <v>229</v>
      </c>
      <c r="T2895" t="n">
        <v>5</v>
      </c>
    </row>
    <row r="2896" spans="1:20">
      <c r="A2896" s="1" t="n">
        <v>40147</v>
      </c>
      <c r="B2896" t="s">
        <v>323</v>
      </c>
      <c r="C2896" t="n">
        <v>19</v>
      </c>
      <c r="D2896" t="n">
        <v>25</v>
      </c>
      <c r="E2896" t="s">
        <v>116</v>
      </c>
      <c r="F2896" t="n">
        <v>3201</v>
      </c>
      <c r="G2896" t="s">
        <v>228</v>
      </c>
      <c r="H2896" t="s">
        <v>229</v>
      </c>
      <c r="I2896" t="n">
        <v>5</v>
      </c>
      <c r="J2896" t="n">
        <v>945</v>
      </c>
      <c r="K2896" t="s">
        <v>282</v>
      </c>
      <c r="L2896" t="n">
        <v>308</v>
      </c>
      <c r="M2896" t="n">
        <v>0.04</v>
      </c>
      <c r="N2896" t="n">
        <v>37.6</v>
      </c>
      <c r="O2896" t="s">
        <v>323</v>
      </c>
      <c r="P2896" t="n">
        <v>121</v>
      </c>
      <c r="Q2896" t="s">
        <v>229</v>
      </c>
      <c r="R2896" t="s">
        <v>233</v>
      </c>
      <c r="S2896" t="s">
        <v>229</v>
      </c>
      <c r="T2896" t="n">
        <v>5</v>
      </c>
    </row>
    <row r="2897" spans="1:20">
      <c r="A2897" s="1" t="n">
        <v>40147</v>
      </c>
      <c r="B2897" t="s">
        <v>376</v>
      </c>
      <c r="C2897" t="n">
        <v>1</v>
      </c>
      <c r="D2897" t="n">
        <v>251</v>
      </c>
      <c r="E2897" t="s">
        <v>385</v>
      </c>
      <c r="F2897" t="n">
        <v>3204</v>
      </c>
      <c r="G2897" t="s">
        <v>344</v>
      </c>
      <c r="H2897" t="s">
        <v>229</v>
      </c>
      <c r="I2897" t="n">
        <v>5</v>
      </c>
      <c r="J2897" t="n">
        <v>260</v>
      </c>
      <c r="K2897" t="s">
        <v>250</v>
      </c>
      <c r="L2897" t="n">
        <v>10</v>
      </c>
      <c r="M2897" t="n">
        <v>0</v>
      </c>
      <c r="N2897" t="n">
        <v>0</v>
      </c>
      <c r="S2897" t="s">
        <v>381</v>
      </c>
      <c r="T2897" t="s">
        <v>381</v>
      </c>
    </row>
    <row r="2898" spans="1:20">
      <c r="A2898" s="1" t="n">
        <v>40147</v>
      </c>
      <c r="B2898" t="s">
        <v>326</v>
      </c>
      <c r="C2898" t="n">
        <v>1</v>
      </c>
      <c r="D2898" t="n">
        <v>215</v>
      </c>
      <c r="E2898" t="s">
        <v>384</v>
      </c>
      <c r="F2898" t="n">
        <v>3201</v>
      </c>
      <c r="G2898" t="s">
        <v>228</v>
      </c>
      <c r="H2898" t="s">
        <v>229</v>
      </c>
      <c r="I2898" t="n">
        <v>5</v>
      </c>
      <c r="J2898" t="n">
        <v>515</v>
      </c>
      <c r="K2898" t="s">
        <v>338</v>
      </c>
      <c r="L2898" t="n">
        <v>152</v>
      </c>
      <c r="M2898" t="n">
        <v>0</v>
      </c>
      <c r="N2898" t="n">
        <v>0</v>
      </c>
      <c r="S2898" t="s">
        <v>381</v>
      </c>
      <c r="T2898" t="s">
        <v>381</v>
      </c>
    </row>
    <row r="2899" spans="1:20">
      <c r="A2899" s="1" t="n">
        <v>40147</v>
      </c>
      <c r="B2899" t="s">
        <v>371</v>
      </c>
      <c r="C2899" t="n">
        <v>11</v>
      </c>
      <c r="D2899" t="n">
        <v>25</v>
      </c>
      <c r="E2899" t="s">
        <v>116</v>
      </c>
      <c r="F2899" t="n">
        <v>3201</v>
      </c>
      <c r="G2899" t="s">
        <v>228</v>
      </c>
      <c r="H2899" t="s">
        <v>229</v>
      </c>
      <c r="I2899" t="n">
        <v>5</v>
      </c>
      <c r="J2899" t="n">
        <v>785</v>
      </c>
      <c r="K2899" t="s">
        <v>259</v>
      </c>
      <c r="L2899" t="n">
        <v>1079</v>
      </c>
      <c r="M2899" t="n">
        <v>0.06</v>
      </c>
      <c r="N2899" t="n">
        <v>34</v>
      </c>
      <c r="O2899" t="s">
        <v>371</v>
      </c>
      <c r="P2899" t="n">
        <v>363</v>
      </c>
      <c r="Q2899" t="s">
        <v>387</v>
      </c>
      <c r="R2899" t="s">
        <v>233</v>
      </c>
      <c r="S2899" t="s">
        <v>229</v>
      </c>
      <c r="T2899" t="n">
        <v>5</v>
      </c>
    </row>
    <row r="2900" spans="1:20">
      <c r="A2900" s="1" t="n">
        <v>40147</v>
      </c>
      <c r="B2900" t="s">
        <v>371</v>
      </c>
      <c r="C2900" t="n">
        <v>12</v>
      </c>
      <c r="D2900" t="n">
        <v>25</v>
      </c>
      <c r="E2900" t="s">
        <v>116</v>
      </c>
      <c r="F2900" t="n">
        <v>3201</v>
      </c>
      <c r="G2900" t="s">
        <v>228</v>
      </c>
      <c r="H2900" t="s">
        <v>229</v>
      </c>
      <c r="I2900" t="n">
        <v>5</v>
      </c>
      <c r="J2900" t="n">
        <v>805</v>
      </c>
      <c r="K2900" t="s">
        <v>295</v>
      </c>
      <c r="L2900" t="n">
        <v>715</v>
      </c>
      <c r="M2900" t="n">
        <v>0.23</v>
      </c>
      <c r="N2900" t="n">
        <v>37.9</v>
      </c>
      <c r="O2900" t="s">
        <v>371</v>
      </c>
      <c r="P2900" t="n">
        <v>363</v>
      </c>
      <c r="Q2900" t="s">
        <v>387</v>
      </c>
      <c r="R2900" t="s">
        <v>233</v>
      </c>
      <c r="S2900" t="s">
        <v>229</v>
      </c>
      <c r="T2900" t="n">
        <v>5</v>
      </c>
    </row>
    <row r="2901" spans="1:20">
      <c r="A2901" s="1" t="n">
        <v>40147</v>
      </c>
      <c r="B2901" t="s">
        <v>371</v>
      </c>
      <c r="C2901" t="n">
        <v>15</v>
      </c>
      <c r="D2901" t="n">
        <v>25</v>
      </c>
      <c r="E2901" t="s">
        <v>116</v>
      </c>
      <c r="F2901" t="n">
        <v>3201</v>
      </c>
      <c r="G2901" t="s">
        <v>228</v>
      </c>
      <c r="H2901" t="s">
        <v>229</v>
      </c>
      <c r="I2901" t="n">
        <v>5</v>
      </c>
      <c r="J2901" t="n">
        <v>875</v>
      </c>
      <c r="K2901" t="s">
        <v>305</v>
      </c>
      <c r="L2901" t="n">
        <v>324</v>
      </c>
      <c r="M2901" t="n">
        <v>0.05</v>
      </c>
      <c r="N2901" t="n">
        <v>25.8</v>
      </c>
      <c r="O2901" t="s">
        <v>371</v>
      </c>
      <c r="P2901" t="n">
        <v>363</v>
      </c>
      <c r="Q2901" t="s">
        <v>387</v>
      </c>
      <c r="R2901" t="s">
        <v>233</v>
      </c>
      <c r="S2901" t="s">
        <v>229</v>
      </c>
      <c r="T2901" t="n">
        <v>5</v>
      </c>
    </row>
    <row r="2902" spans="1:20">
      <c r="A2902" s="1" t="n">
        <v>40178</v>
      </c>
      <c r="B2902" t="s">
        <v>323</v>
      </c>
      <c r="C2902" t="n">
        <v>18</v>
      </c>
      <c r="D2902" t="n">
        <v>25</v>
      </c>
      <c r="E2902" t="s">
        <v>116</v>
      </c>
      <c r="F2902" t="n">
        <v>3201</v>
      </c>
      <c r="G2902" t="s">
        <v>228</v>
      </c>
      <c r="H2902" t="s">
        <v>229</v>
      </c>
      <c r="I2902" t="n">
        <v>5</v>
      </c>
      <c r="J2902" t="n">
        <v>280</v>
      </c>
      <c r="K2902" t="s">
        <v>251</v>
      </c>
      <c r="L2902" t="n">
        <v>237</v>
      </c>
      <c r="M2902" t="n">
        <v>0.28</v>
      </c>
      <c r="N2902" t="n">
        <v>16.2</v>
      </c>
      <c r="O2902" t="s">
        <v>323</v>
      </c>
      <c r="P2902" t="n">
        <v>121</v>
      </c>
      <c r="Q2902" t="s">
        <v>229</v>
      </c>
      <c r="R2902" t="s">
        <v>233</v>
      </c>
      <c r="S2902" t="s">
        <v>229</v>
      </c>
      <c r="T2902" t="n">
        <v>5</v>
      </c>
    </row>
    <row r="2903" spans="1:20">
      <c r="A2903" s="1" t="n">
        <v>40178</v>
      </c>
      <c r="B2903" t="s">
        <v>323</v>
      </c>
      <c r="C2903" t="n">
        <v>19</v>
      </c>
      <c r="D2903" t="n">
        <v>25</v>
      </c>
      <c r="E2903" t="s">
        <v>116</v>
      </c>
      <c r="F2903" t="n">
        <v>3201</v>
      </c>
      <c r="G2903" t="s">
        <v>228</v>
      </c>
      <c r="H2903" t="s">
        <v>229</v>
      </c>
      <c r="I2903" t="n">
        <v>5</v>
      </c>
      <c r="J2903" t="n">
        <v>458</v>
      </c>
      <c r="K2903" t="s">
        <v>230</v>
      </c>
      <c r="L2903" t="n">
        <v>112</v>
      </c>
      <c r="M2903" t="n">
        <v>0.09</v>
      </c>
      <c r="N2903" t="n">
        <v>33.9</v>
      </c>
      <c r="O2903" t="s">
        <v>323</v>
      </c>
      <c r="P2903" t="n">
        <v>121</v>
      </c>
      <c r="Q2903" t="s">
        <v>229</v>
      </c>
      <c r="R2903" t="s">
        <v>233</v>
      </c>
      <c r="S2903" t="s">
        <v>229</v>
      </c>
      <c r="T2903" t="n">
        <v>5</v>
      </c>
    </row>
    <row r="2904" spans="1:20">
      <c r="A2904" s="1" t="n">
        <v>40178</v>
      </c>
      <c r="B2904" t="s">
        <v>323</v>
      </c>
      <c r="C2904" t="n">
        <v>20</v>
      </c>
      <c r="D2904" t="n">
        <v>25</v>
      </c>
      <c r="E2904" t="s">
        <v>116</v>
      </c>
      <c r="F2904" t="n">
        <v>3201</v>
      </c>
      <c r="G2904" t="s">
        <v>228</v>
      </c>
      <c r="H2904" t="s">
        <v>229</v>
      </c>
      <c r="I2904" t="n">
        <v>5</v>
      </c>
      <c r="J2904" t="n">
        <v>945</v>
      </c>
      <c r="K2904" t="s">
        <v>282</v>
      </c>
      <c r="L2904" t="n">
        <v>351</v>
      </c>
      <c r="M2904" t="n">
        <v>0.04</v>
      </c>
      <c r="N2904" t="n">
        <v>37.6</v>
      </c>
      <c r="O2904" t="s">
        <v>323</v>
      </c>
      <c r="P2904" t="n">
        <v>121</v>
      </c>
      <c r="Q2904" t="s">
        <v>229</v>
      </c>
      <c r="R2904" t="s">
        <v>233</v>
      </c>
      <c r="S2904" t="s">
        <v>229</v>
      </c>
      <c r="T2904" t="n">
        <v>5</v>
      </c>
    </row>
    <row r="2905" spans="1:20">
      <c r="A2905" s="1" t="n">
        <v>40178</v>
      </c>
      <c r="B2905" t="s">
        <v>323</v>
      </c>
      <c r="C2905" t="n">
        <v>21</v>
      </c>
      <c r="D2905" t="n">
        <v>25</v>
      </c>
      <c r="E2905" t="s">
        <v>116</v>
      </c>
      <c r="F2905" t="n">
        <v>3201</v>
      </c>
      <c r="G2905" t="s">
        <v>228</v>
      </c>
      <c r="H2905" t="s">
        <v>229</v>
      </c>
      <c r="I2905" t="n">
        <v>5</v>
      </c>
      <c r="J2905" t="n">
        <v>945</v>
      </c>
      <c r="K2905" t="s">
        <v>282</v>
      </c>
      <c r="L2905" t="n">
        <v>208</v>
      </c>
      <c r="M2905" t="n">
        <v>0.08</v>
      </c>
      <c r="N2905" t="n">
        <v>35.8</v>
      </c>
      <c r="O2905" t="s">
        <v>323</v>
      </c>
      <c r="P2905" t="n">
        <v>121</v>
      </c>
      <c r="Q2905" t="s">
        <v>229</v>
      </c>
      <c r="R2905" t="s">
        <v>233</v>
      </c>
      <c r="S2905" t="s">
        <v>229</v>
      </c>
      <c r="T2905" t="n">
        <v>5</v>
      </c>
    </row>
    <row r="2906" spans="1:20">
      <c r="A2906" s="1" t="n">
        <v>40178</v>
      </c>
      <c r="B2906" t="s">
        <v>323</v>
      </c>
      <c r="C2906" t="n">
        <v>22</v>
      </c>
      <c r="D2906" t="n">
        <v>25</v>
      </c>
      <c r="E2906" t="s">
        <v>116</v>
      </c>
      <c r="F2906" t="n">
        <v>3201</v>
      </c>
      <c r="G2906" t="s">
        <v>228</v>
      </c>
      <c r="H2906" t="s">
        <v>229</v>
      </c>
      <c r="I2906" t="n">
        <v>5</v>
      </c>
      <c r="J2906" t="n">
        <v>458</v>
      </c>
      <c r="K2906" t="s">
        <v>230</v>
      </c>
      <c r="L2906" t="n">
        <v>274</v>
      </c>
      <c r="M2906" t="n">
        <v>0.09</v>
      </c>
      <c r="N2906" t="n">
        <v>33.9</v>
      </c>
      <c r="O2906" t="s">
        <v>323</v>
      </c>
      <c r="P2906" t="n">
        <v>121</v>
      </c>
      <c r="Q2906" t="s">
        <v>229</v>
      </c>
      <c r="R2906" t="s">
        <v>233</v>
      </c>
      <c r="S2906" t="s">
        <v>229</v>
      </c>
      <c r="T2906" t="n">
        <v>5</v>
      </c>
    </row>
    <row r="2907" spans="1:20">
      <c r="A2907" s="1" t="n">
        <v>40178</v>
      </c>
      <c r="B2907" t="s">
        <v>323</v>
      </c>
      <c r="C2907" t="n">
        <v>23</v>
      </c>
      <c r="D2907" t="n">
        <v>25</v>
      </c>
      <c r="E2907" t="s">
        <v>116</v>
      </c>
      <c r="F2907" t="n">
        <v>3201</v>
      </c>
      <c r="G2907" t="s">
        <v>228</v>
      </c>
      <c r="H2907" t="s">
        <v>229</v>
      </c>
      <c r="I2907" t="n">
        <v>5</v>
      </c>
      <c r="J2907" t="n">
        <v>875</v>
      </c>
      <c r="K2907" t="s">
        <v>305</v>
      </c>
      <c r="L2907" t="n">
        <v>164</v>
      </c>
      <c r="M2907" t="n">
        <v>0.06</v>
      </c>
      <c r="N2907" t="n">
        <v>42.2</v>
      </c>
      <c r="O2907" t="s">
        <v>323</v>
      </c>
      <c r="P2907" t="n">
        <v>121</v>
      </c>
      <c r="Q2907" t="s">
        <v>229</v>
      </c>
      <c r="R2907" t="s">
        <v>233</v>
      </c>
      <c r="S2907" t="s">
        <v>229</v>
      </c>
      <c r="T2907" t="n">
        <v>5</v>
      </c>
    </row>
    <row r="2908" spans="1:20">
      <c r="A2908" s="1" t="n">
        <v>40209</v>
      </c>
      <c r="B2908" t="s">
        <v>323</v>
      </c>
      <c r="C2908" t="n">
        <v>15</v>
      </c>
      <c r="D2908" t="n">
        <v>25</v>
      </c>
      <c r="E2908" t="s">
        <v>116</v>
      </c>
      <c r="F2908" t="n">
        <v>3201</v>
      </c>
      <c r="G2908" t="s">
        <v>228</v>
      </c>
      <c r="H2908" t="s">
        <v>229</v>
      </c>
      <c r="I2908" t="n">
        <v>5</v>
      </c>
      <c r="J2908" t="n">
        <v>875</v>
      </c>
      <c r="K2908" t="s">
        <v>305</v>
      </c>
      <c r="L2908" t="n">
        <v>156</v>
      </c>
      <c r="M2908" t="n">
        <v>0.04</v>
      </c>
      <c r="N2908" t="n">
        <v>42.3</v>
      </c>
      <c r="O2908" t="s">
        <v>323</v>
      </c>
      <c r="P2908" t="n">
        <v>121</v>
      </c>
      <c r="Q2908" t="s">
        <v>229</v>
      </c>
      <c r="R2908" t="s">
        <v>233</v>
      </c>
      <c r="S2908" t="s">
        <v>229</v>
      </c>
      <c r="T2908" t="n">
        <v>5</v>
      </c>
    </row>
    <row r="2909" spans="1:20">
      <c r="A2909" s="1" t="n">
        <v>40209</v>
      </c>
      <c r="B2909" t="s">
        <v>323</v>
      </c>
      <c r="C2909" t="n">
        <v>16</v>
      </c>
      <c r="D2909" t="n">
        <v>25</v>
      </c>
      <c r="E2909" t="s">
        <v>116</v>
      </c>
      <c r="F2909" t="n">
        <v>3201</v>
      </c>
      <c r="G2909" t="s">
        <v>228</v>
      </c>
      <c r="H2909" t="s">
        <v>229</v>
      </c>
      <c r="I2909" t="n">
        <v>5</v>
      </c>
      <c r="J2909" t="n">
        <v>875</v>
      </c>
      <c r="K2909" t="s">
        <v>305</v>
      </c>
      <c r="L2909" t="n">
        <v>448</v>
      </c>
      <c r="M2909" t="n">
        <v>0.04</v>
      </c>
      <c r="N2909" t="n">
        <v>42.6</v>
      </c>
      <c r="O2909" t="s">
        <v>323</v>
      </c>
      <c r="P2909" t="n">
        <v>121</v>
      </c>
      <c r="Q2909" t="s">
        <v>229</v>
      </c>
      <c r="R2909" t="s">
        <v>233</v>
      </c>
      <c r="S2909" t="s">
        <v>229</v>
      </c>
      <c r="T2909" t="n">
        <v>5</v>
      </c>
    </row>
    <row r="2910" spans="1:20">
      <c r="A2910" s="1" t="n">
        <v>40209</v>
      </c>
      <c r="B2910" t="s">
        <v>323</v>
      </c>
      <c r="C2910" t="n">
        <v>17</v>
      </c>
      <c r="D2910" t="n">
        <v>25</v>
      </c>
      <c r="E2910" t="s">
        <v>116</v>
      </c>
      <c r="F2910" t="n">
        <v>3201</v>
      </c>
      <c r="G2910" t="s">
        <v>228</v>
      </c>
      <c r="H2910" t="s">
        <v>229</v>
      </c>
      <c r="I2910" t="n">
        <v>5</v>
      </c>
      <c r="J2910" t="n">
        <v>875</v>
      </c>
      <c r="K2910" t="s">
        <v>305</v>
      </c>
      <c r="L2910" t="n">
        <v>258</v>
      </c>
      <c r="M2910" t="n">
        <v>0.04</v>
      </c>
      <c r="N2910" t="n">
        <v>42.8</v>
      </c>
      <c r="O2910" t="s">
        <v>323</v>
      </c>
      <c r="P2910" t="n">
        <v>121</v>
      </c>
      <c r="Q2910" t="s">
        <v>229</v>
      </c>
      <c r="R2910" t="s">
        <v>233</v>
      </c>
      <c r="S2910" t="s">
        <v>229</v>
      </c>
      <c r="T2910" t="n">
        <v>5</v>
      </c>
    </row>
    <row r="2911" spans="1:20">
      <c r="A2911" s="1" t="n">
        <v>40209</v>
      </c>
      <c r="B2911" t="s">
        <v>323</v>
      </c>
      <c r="C2911" t="n">
        <v>18</v>
      </c>
      <c r="D2911" t="n">
        <v>25</v>
      </c>
      <c r="E2911" t="s">
        <v>116</v>
      </c>
      <c r="F2911" t="n">
        <v>3201</v>
      </c>
      <c r="G2911" t="s">
        <v>228</v>
      </c>
      <c r="H2911" t="s">
        <v>229</v>
      </c>
      <c r="I2911" t="n">
        <v>5</v>
      </c>
      <c r="J2911" t="n">
        <v>945</v>
      </c>
      <c r="K2911" t="s">
        <v>282</v>
      </c>
      <c r="L2911" t="n">
        <v>199</v>
      </c>
      <c r="M2911" t="n">
        <v>0.03</v>
      </c>
      <c r="N2911" t="n">
        <v>35.7</v>
      </c>
      <c r="O2911" t="s">
        <v>323</v>
      </c>
      <c r="P2911" t="n">
        <v>121</v>
      </c>
      <c r="Q2911" t="s">
        <v>229</v>
      </c>
      <c r="R2911" t="s">
        <v>233</v>
      </c>
      <c r="S2911" t="s">
        <v>229</v>
      </c>
      <c r="T2911" t="n">
        <v>5</v>
      </c>
    </row>
    <row r="2912" spans="1:20">
      <c r="A2912" s="1" t="n">
        <v>40209</v>
      </c>
      <c r="B2912" t="s">
        <v>323</v>
      </c>
      <c r="C2912" t="n">
        <v>19</v>
      </c>
      <c r="D2912" t="n">
        <v>25</v>
      </c>
      <c r="E2912" t="s">
        <v>116</v>
      </c>
      <c r="F2912" t="n">
        <v>3201</v>
      </c>
      <c r="G2912" t="s">
        <v>228</v>
      </c>
      <c r="H2912" t="s">
        <v>229</v>
      </c>
      <c r="I2912" t="n">
        <v>5</v>
      </c>
      <c r="J2912" t="n">
        <v>945</v>
      </c>
      <c r="K2912" t="s">
        <v>282</v>
      </c>
      <c r="L2912" t="n">
        <v>208</v>
      </c>
      <c r="M2912" t="n">
        <v>0.03</v>
      </c>
      <c r="N2912" t="n">
        <v>35.8</v>
      </c>
      <c r="O2912" t="s">
        <v>323</v>
      </c>
      <c r="P2912" t="n">
        <v>121</v>
      </c>
      <c r="Q2912" t="s">
        <v>229</v>
      </c>
      <c r="R2912" t="s">
        <v>233</v>
      </c>
      <c r="S2912" t="s">
        <v>229</v>
      </c>
      <c r="T2912" t="n">
        <v>5</v>
      </c>
    </row>
    <row r="2913" spans="1:20">
      <c r="A2913" s="1" t="n">
        <v>40209</v>
      </c>
      <c r="B2913" t="s">
        <v>323</v>
      </c>
      <c r="C2913" t="n">
        <v>20</v>
      </c>
      <c r="D2913" t="n">
        <v>25</v>
      </c>
      <c r="E2913" t="s">
        <v>116</v>
      </c>
      <c r="F2913" t="n">
        <v>3201</v>
      </c>
      <c r="G2913" t="s">
        <v>228</v>
      </c>
      <c r="H2913" t="s">
        <v>229</v>
      </c>
      <c r="I2913" t="n">
        <v>5</v>
      </c>
      <c r="J2913" t="n">
        <v>945</v>
      </c>
      <c r="K2913" t="s">
        <v>282</v>
      </c>
      <c r="L2913" t="n">
        <v>411</v>
      </c>
      <c r="M2913" t="n">
        <v>0.03</v>
      </c>
      <c r="N2913" t="n">
        <v>35.7</v>
      </c>
      <c r="O2913" t="s">
        <v>323</v>
      </c>
      <c r="P2913" t="n">
        <v>121</v>
      </c>
      <c r="Q2913" t="s">
        <v>229</v>
      </c>
      <c r="R2913" t="s">
        <v>233</v>
      </c>
      <c r="S2913" t="s">
        <v>229</v>
      </c>
      <c r="T2913" t="n">
        <v>5</v>
      </c>
    </row>
    <row r="2914" spans="1:20">
      <c r="A2914" s="1" t="n">
        <v>40209</v>
      </c>
      <c r="B2914" t="s">
        <v>323</v>
      </c>
      <c r="C2914" t="n">
        <v>21</v>
      </c>
      <c r="D2914" t="n">
        <v>25</v>
      </c>
      <c r="E2914" t="s">
        <v>116</v>
      </c>
      <c r="F2914" t="n">
        <v>3201</v>
      </c>
      <c r="G2914" t="s">
        <v>228</v>
      </c>
      <c r="H2914" t="s">
        <v>229</v>
      </c>
      <c r="I2914" t="n">
        <v>5</v>
      </c>
      <c r="J2914" t="n">
        <v>945</v>
      </c>
      <c r="K2914" t="s">
        <v>282</v>
      </c>
      <c r="L2914" t="n">
        <v>311</v>
      </c>
      <c r="M2914" t="n">
        <v>0.03</v>
      </c>
      <c r="N2914" t="n">
        <v>35.9</v>
      </c>
      <c r="O2914" t="s">
        <v>323</v>
      </c>
      <c r="P2914" t="n">
        <v>121</v>
      </c>
      <c r="Q2914" t="s">
        <v>229</v>
      </c>
      <c r="R2914" t="s">
        <v>233</v>
      </c>
      <c r="S2914" t="s">
        <v>229</v>
      </c>
      <c r="T2914" t="n">
        <v>5</v>
      </c>
    </row>
    <row r="2915" spans="1:20">
      <c r="A2915" s="1" t="n">
        <v>40209</v>
      </c>
      <c r="B2915" t="s">
        <v>376</v>
      </c>
      <c r="C2915" t="n">
        <v>1</v>
      </c>
      <c r="D2915" t="n">
        <v>251</v>
      </c>
      <c r="E2915" t="s">
        <v>385</v>
      </c>
      <c r="F2915" t="n">
        <v>3202</v>
      </c>
      <c r="G2915" t="s">
        <v>275</v>
      </c>
      <c r="H2915" t="s">
        <v>229</v>
      </c>
      <c r="I2915" t="n">
        <v>5</v>
      </c>
      <c r="J2915" t="n">
        <v>320</v>
      </c>
      <c r="K2915" t="s">
        <v>388</v>
      </c>
      <c r="L2915" t="n">
        <v>21</v>
      </c>
      <c r="M2915" t="n">
        <v>0</v>
      </c>
      <c r="N2915" t="n">
        <v>0</v>
      </c>
      <c r="S2915" t="s">
        <v>381</v>
      </c>
      <c r="T2915" t="s">
        <v>381</v>
      </c>
    </row>
    <row r="2916" spans="1:20">
      <c r="A2916" s="1" t="n">
        <v>40209</v>
      </c>
      <c r="B2916" t="s">
        <v>376</v>
      </c>
      <c r="C2916" t="n">
        <v>2</v>
      </c>
      <c r="D2916" t="n">
        <v>251</v>
      </c>
      <c r="E2916" t="s">
        <v>385</v>
      </c>
      <c r="F2916" t="n">
        <v>3203</v>
      </c>
      <c r="G2916" t="s">
        <v>343</v>
      </c>
      <c r="H2916" t="s">
        <v>229</v>
      </c>
      <c r="I2916" t="n">
        <v>5</v>
      </c>
      <c r="J2916" t="n">
        <v>320</v>
      </c>
      <c r="K2916" t="s">
        <v>388</v>
      </c>
      <c r="L2916" t="n">
        <v>15</v>
      </c>
      <c r="M2916" t="n">
        <v>0</v>
      </c>
      <c r="N2916" t="n">
        <v>0</v>
      </c>
      <c r="S2916" t="s">
        <v>381</v>
      </c>
      <c r="T2916" t="s">
        <v>381</v>
      </c>
    </row>
    <row r="2917" spans="1:20">
      <c r="A2917" s="1" t="n">
        <v>40209</v>
      </c>
      <c r="B2917" t="s">
        <v>376</v>
      </c>
      <c r="C2917" t="n">
        <v>3</v>
      </c>
      <c r="D2917" t="n">
        <v>251</v>
      </c>
      <c r="E2917" t="s">
        <v>385</v>
      </c>
      <c r="F2917" t="n">
        <v>3204</v>
      </c>
      <c r="G2917" t="s">
        <v>344</v>
      </c>
      <c r="H2917" t="s">
        <v>229</v>
      </c>
      <c r="I2917" t="n">
        <v>5</v>
      </c>
      <c r="J2917" t="n">
        <v>320</v>
      </c>
      <c r="K2917" t="s">
        <v>388</v>
      </c>
      <c r="L2917" t="n">
        <v>22</v>
      </c>
      <c r="M2917" t="n">
        <v>0</v>
      </c>
      <c r="N2917" t="n">
        <v>0</v>
      </c>
      <c r="S2917" t="s">
        <v>381</v>
      </c>
      <c r="T2917" t="s">
        <v>381</v>
      </c>
    </row>
    <row r="2918" spans="1:20">
      <c r="A2918" s="1" t="n">
        <v>40209</v>
      </c>
      <c r="B2918" t="s">
        <v>326</v>
      </c>
      <c r="C2918" t="n">
        <v>1</v>
      </c>
      <c r="D2918" t="n">
        <v>215</v>
      </c>
      <c r="E2918" t="s">
        <v>384</v>
      </c>
      <c r="F2918" t="n">
        <v>3201</v>
      </c>
      <c r="G2918" t="s">
        <v>228</v>
      </c>
      <c r="H2918" t="s">
        <v>229</v>
      </c>
      <c r="I2918" t="n">
        <v>5</v>
      </c>
      <c r="J2918" t="n">
        <v>280</v>
      </c>
      <c r="K2918" t="s">
        <v>251</v>
      </c>
      <c r="L2918" t="n">
        <v>278</v>
      </c>
      <c r="M2918" t="n">
        <v>0</v>
      </c>
      <c r="N2918" t="n">
        <v>0</v>
      </c>
      <c r="S2918" t="s">
        <v>381</v>
      </c>
      <c r="T2918" t="s">
        <v>381</v>
      </c>
    </row>
    <row r="2919" spans="1:20">
      <c r="A2919" s="1" t="n">
        <v>40209</v>
      </c>
      <c r="B2919" t="s">
        <v>371</v>
      </c>
      <c r="C2919" t="n">
        <v>8</v>
      </c>
      <c r="D2919" t="n">
        <v>25</v>
      </c>
      <c r="E2919" t="s">
        <v>116</v>
      </c>
      <c r="F2919" t="n">
        <v>3201</v>
      </c>
      <c r="G2919" t="s">
        <v>228</v>
      </c>
      <c r="H2919" t="s">
        <v>229</v>
      </c>
      <c r="I2919" t="n">
        <v>5</v>
      </c>
      <c r="J2919" t="n">
        <v>458</v>
      </c>
      <c r="K2919" t="s">
        <v>230</v>
      </c>
      <c r="L2919" t="n">
        <v>916</v>
      </c>
      <c r="M2919" t="n">
        <v>0.02</v>
      </c>
      <c r="N2919" t="n">
        <v>21.1</v>
      </c>
      <c r="O2919" t="s">
        <v>371</v>
      </c>
      <c r="P2919" t="n">
        <v>363</v>
      </c>
      <c r="Q2919" t="s">
        <v>387</v>
      </c>
      <c r="R2919" t="s">
        <v>233</v>
      </c>
      <c r="S2919" t="s">
        <v>229</v>
      </c>
      <c r="T2919" t="n">
        <v>5</v>
      </c>
    </row>
    <row r="2920" spans="1:20">
      <c r="A2920" s="1" t="n">
        <v>40209</v>
      </c>
      <c r="B2920" t="s">
        <v>371</v>
      </c>
      <c r="C2920" t="n">
        <v>10</v>
      </c>
      <c r="D2920" t="n">
        <v>25</v>
      </c>
      <c r="E2920" t="s">
        <v>116</v>
      </c>
      <c r="F2920" t="n">
        <v>3201</v>
      </c>
      <c r="G2920" t="s">
        <v>228</v>
      </c>
      <c r="H2920" t="s">
        <v>229</v>
      </c>
      <c r="I2920" t="n">
        <v>5</v>
      </c>
      <c r="J2920" t="n">
        <v>785</v>
      </c>
      <c r="K2920" t="s">
        <v>259</v>
      </c>
      <c r="L2920" t="n">
        <v>1015</v>
      </c>
      <c r="M2920" t="n">
        <v>0.06</v>
      </c>
      <c r="N2920" t="n">
        <v>34</v>
      </c>
      <c r="O2920" t="s">
        <v>371</v>
      </c>
      <c r="P2920" t="n">
        <v>363</v>
      </c>
      <c r="Q2920" t="s">
        <v>387</v>
      </c>
      <c r="R2920" t="s">
        <v>233</v>
      </c>
      <c r="S2920" t="s">
        <v>229</v>
      </c>
      <c r="T2920" t="n">
        <v>5</v>
      </c>
    </row>
    <row r="2921" spans="1:20">
      <c r="A2921" s="1" t="n">
        <v>40209</v>
      </c>
      <c r="B2921" t="s">
        <v>371</v>
      </c>
      <c r="C2921" t="n">
        <v>13</v>
      </c>
      <c r="D2921" t="n">
        <v>25</v>
      </c>
      <c r="E2921" t="s">
        <v>116</v>
      </c>
      <c r="F2921" t="n">
        <v>3201</v>
      </c>
      <c r="G2921" t="s">
        <v>228</v>
      </c>
      <c r="H2921" t="s">
        <v>229</v>
      </c>
      <c r="I2921" t="n">
        <v>5</v>
      </c>
      <c r="J2921" t="n">
        <v>805</v>
      </c>
      <c r="K2921" t="s">
        <v>295</v>
      </c>
      <c r="L2921" t="n">
        <v>717</v>
      </c>
      <c r="M2921" t="n">
        <v>0.23</v>
      </c>
      <c r="N2921" t="n">
        <v>37.9</v>
      </c>
      <c r="O2921" t="s">
        <v>371</v>
      </c>
      <c r="P2921" t="n">
        <v>363</v>
      </c>
      <c r="Q2921" t="s">
        <v>387</v>
      </c>
      <c r="R2921" t="s">
        <v>233</v>
      </c>
      <c r="S2921" t="s">
        <v>229</v>
      </c>
      <c r="T2921" t="n">
        <v>5</v>
      </c>
    </row>
    <row r="2922" spans="1:20">
      <c r="A2922" s="1" t="n">
        <v>40209</v>
      </c>
      <c r="B2922" t="s">
        <v>371</v>
      </c>
      <c r="C2922" t="n">
        <v>14</v>
      </c>
      <c r="D2922" t="n">
        <v>25</v>
      </c>
      <c r="E2922" t="s">
        <v>116</v>
      </c>
      <c r="F2922" t="n">
        <v>3201</v>
      </c>
      <c r="G2922" t="s">
        <v>228</v>
      </c>
      <c r="H2922" t="s">
        <v>229</v>
      </c>
      <c r="I2922" t="n">
        <v>5</v>
      </c>
      <c r="J2922" t="n">
        <v>580</v>
      </c>
      <c r="K2922" t="s">
        <v>248</v>
      </c>
      <c r="L2922" t="n">
        <v>382</v>
      </c>
      <c r="M2922" t="n">
        <v>0.08</v>
      </c>
      <c r="N2922" t="n">
        <v>31.8</v>
      </c>
      <c r="O2922" t="s">
        <v>371</v>
      </c>
      <c r="P2922" t="n">
        <v>363</v>
      </c>
      <c r="Q2922" t="s">
        <v>387</v>
      </c>
      <c r="R2922" t="s">
        <v>233</v>
      </c>
      <c r="S2922" t="s">
        <v>229</v>
      </c>
      <c r="T2922" t="n">
        <v>5</v>
      </c>
    </row>
    <row r="2923" spans="1:20">
      <c r="A2923" s="1" t="n">
        <v>40237</v>
      </c>
      <c r="B2923" t="s">
        <v>323</v>
      </c>
      <c r="C2923" t="n">
        <v>16</v>
      </c>
      <c r="D2923" t="n">
        <v>25</v>
      </c>
      <c r="E2923" t="s">
        <v>116</v>
      </c>
      <c r="F2923" t="n">
        <v>3201</v>
      </c>
      <c r="G2923" t="s">
        <v>228</v>
      </c>
      <c r="H2923" t="s">
        <v>229</v>
      </c>
      <c r="I2923" t="n">
        <v>5</v>
      </c>
      <c r="J2923" t="n">
        <v>458</v>
      </c>
      <c r="K2923" t="s">
        <v>230</v>
      </c>
      <c r="L2923" t="n">
        <v>132</v>
      </c>
      <c r="M2923" t="n">
        <v>0.02</v>
      </c>
      <c r="N2923" t="n">
        <v>48.7</v>
      </c>
      <c r="O2923" t="s">
        <v>323</v>
      </c>
      <c r="P2923" t="n">
        <v>121</v>
      </c>
      <c r="Q2923" t="s">
        <v>229</v>
      </c>
      <c r="R2923" t="s">
        <v>233</v>
      </c>
      <c r="S2923" t="s">
        <v>229</v>
      </c>
      <c r="T2923" t="n">
        <v>5</v>
      </c>
    </row>
    <row r="2924" spans="1:20">
      <c r="A2924" s="1" t="n">
        <v>40237</v>
      </c>
      <c r="B2924" t="s">
        <v>323</v>
      </c>
      <c r="C2924" t="n">
        <v>17</v>
      </c>
      <c r="D2924" t="n">
        <v>25</v>
      </c>
      <c r="E2924" t="s">
        <v>116</v>
      </c>
      <c r="F2924" t="n">
        <v>3201</v>
      </c>
      <c r="G2924" t="s">
        <v>228</v>
      </c>
      <c r="H2924" t="s">
        <v>229</v>
      </c>
      <c r="I2924" t="n">
        <v>5</v>
      </c>
      <c r="J2924" t="n">
        <v>875</v>
      </c>
      <c r="K2924" t="s">
        <v>305</v>
      </c>
      <c r="L2924" t="n">
        <v>198</v>
      </c>
      <c r="M2924" t="n">
        <v>0.05</v>
      </c>
      <c r="N2924" t="n">
        <v>42.5</v>
      </c>
      <c r="O2924" t="s">
        <v>323</v>
      </c>
      <c r="P2924" t="n">
        <v>121</v>
      </c>
      <c r="Q2924" t="s">
        <v>229</v>
      </c>
      <c r="R2924" t="s">
        <v>233</v>
      </c>
      <c r="S2924" t="s">
        <v>229</v>
      </c>
      <c r="T2924" t="n">
        <v>5</v>
      </c>
    </row>
    <row r="2925" spans="1:20">
      <c r="A2925" s="1" t="n">
        <v>40237</v>
      </c>
      <c r="B2925" t="s">
        <v>323</v>
      </c>
      <c r="C2925" t="n">
        <v>18</v>
      </c>
      <c r="D2925" t="n">
        <v>25</v>
      </c>
      <c r="E2925" t="s">
        <v>116</v>
      </c>
      <c r="F2925" t="n">
        <v>3201</v>
      </c>
      <c r="G2925" t="s">
        <v>228</v>
      </c>
      <c r="H2925" t="s">
        <v>229</v>
      </c>
      <c r="I2925" t="n">
        <v>5</v>
      </c>
      <c r="J2925" t="n">
        <v>458</v>
      </c>
      <c r="K2925" t="s">
        <v>230</v>
      </c>
      <c r="L2925" t="n">
        <v>96</v>
      </c>
      <c r="M2925" t="n">
        <v>0.1</v>
      </c>
      <c r="N2925" t="n">
        <v>30.8</v>
      </c>
      <c r="O2925" t="s">
        <v>323</v>
      </c>
      <c r="P2925" t="n">
        <v>121</v>
      </c>
      <c r="Q2925" t="s">
        <v>229</v>
      </c>
      <c r="R2925" t="s">
        <v>233</v>
      </c>
      <c r="S2925" t="s">
        <v>229</v>
      </c>
      <c r="T2925" t="n">
        <v>5</v>
      </c>
    </row>
    <row r="2926" spans="1:20">
      <c r="A2926" s="1" t="n">
        <v>40237</v>
      </c>
      <c r="B2926" t="s">
        <v>323</v>
      </c>
      <c r="C2926" t="n">
        <v>19</v>
      </c>
      <c r="D2926" t="n">
        <v>25</v>
      </c>
      <c r="E2926" t="s">
        <v>116</v>
      </c>
      <c r="F2926" t="n">
        <v>3201</v>
      </c>
      <c r="G2926" t="s">
        <v>228</v>
      </c>
      <c r="H2926" t="s">
        <v>229</v>
      </c>
      <c r="I2926" t="n">
        <v>5</v>
      </c>
      <c r="J2926" t="n">
        <v>458</v>
      </c>
      <c r="K2926" t="s">
        <v>230</v>
      </c>
      <c r="L2926" t="n">
        <v>445</v>
      </c>
      <c r="M2926" t="n">
        <v>0.09</v>
      </c>
      <c r="N2926" t="n">
        <v>33.9</v>
      </c>
      <c r="O2926" t="s">
        <v>323</v>
      </c>
      <c r="P2926" t="n">
        <v>121</v>
      </c>
      <c r="Q2926" t="s">
        <v>229</v>
      </c>
      <c r="R2926" t="s">
        <v>233</v>
      </c>
      <c r="S2926" t="s">
        <v>229</v>
      </c>
      <c r="T2926" t="n">
        <v>5</v>
      </c>
    </row>
    <row r="2927" spans="1:20">
      <c r="A2927" s="1" t="n">
        <v>40237</v>
      </c>
      <c r="B2927" t="s">
        <v>323</v>
      </c>
      <c r="C2927" t="n">
        <v>21</v>
      </c>
      <c r="D2927" t="n">
        <v>25</v>
      </c>
      <c r="E2927" t="s">
        <v>116</v>
      </c>
      <c r="F2927" t="n">
        <v>3201</v>
      </c>
      <c r="G2927" t="s">
        <v>228</v>
      </c>
      <c r="H2927" t="s">
        <v>229</v>
      </c>
      <c r="I2927" t="n">
        <v>5</v>
      </c>
      <c r="J2927" t="n">
        <v>458</v>
      </c>
      <c r="K2927" t="s">
        <v>230</v>
      </c>
      <c r="L2927" t="n">
        <v>190</v>
      </c>
      <c r="M2927" t="n">
        <v>0.09</v>
      </c>
      <c r="N2927" t="n">
        <v>32.4</v>
      </c>
      <c r="O2927" t="s">
        <v>323</v>
      </c>
      <c r="P2927" t="n">
        <v>121</v>
      </c>
      <c r="Q2927" t="s">
        <v>229</v>
      </c>
      <c r="R2927" t="s">
        <v>233</v>
      </c>
      <c r="S2927" t="s">
        <v>229</v>
      </c>
      <c r="T2927" t="n">
        <v>5</v>
      </c>
    </row>
    <row r="2928" spans="1:20">
      <c r="A2928" s="1" t="n">
        <v>40237</v>
      </c>
      <c r="B2928" t="s">
        <v>382</v>
      </c>
      <c r="C2928" t="n">
        <v>1</v>
      </c>
      <c r="D2928" t="n">
        <v>931</v>
      </c>
      <c r="E2928" t="s">
        <v>383</v>
      </c>
      <c r="F2928" t="n">
        <v>3201</v>
      </c>
      <c r="G2928" t="s">
        <v>228</v>
      </c>
      <c r="H2928" t="s">
        <v>229</v>
      </c>
      <c r="I2928" t="n">
        <v>5</v>
      </c>
      <c r="J2928" t="n">
        <v>260</v>
      </c>
      <c r="K2928" t="s">
        <v>250</v>
      </c>
      <c r="L2928" t="n">
        <v>219</v>
      </c>
      <c r="M2928" t="n">
        <v>0</v>
      </c>
      <c r="N2928" t="n">
        <v>0</v>
      </c>
      <c r="S2928" t="s">
        <v>381</v>
      </c>
      <c r="T2928" t="s">
        <v>381</v>
      </c>
    </row>
    <row r="2929" spans="1:20">
      <c r="A2929" s="1" t="n">
        <v>40237</v>
      </c>
      <c r="B2929" t="s">
        <v>326</v>
      </c>
      <c r="C2929" t="n">
        <v>1</v>
      </c>
      <c r="D2929" t="n">
        <v>215</v>
      </c>
      <c r="E2929" t="s">
        <v>384</v>
      </c>
      <c r="F2929" t="n">
        <v>3201</v>
      </c>
      <c r="G2929" t="s">
        <v>228</v>
      </c>
      <c r="H2929" t="s">
        <v>229</v>
      </c>
      <c r="I2929" t="n">
        <v>5</v>
      </c>
      <c r="J2929" t="n">
        <v>458</v>
      </c>
      <c r="K2929" t="s">
        <v>230</v>
      </c>
      <c r="L2929" t="n">
        <v>323</v>
      </c>
      <c r="M2929" t="n">
        <v>0</v>
      </c>
      <c r="N2929" t="n">
        <v>0</v>
      </c>
      <c r="S2929" t="s">
        <v>381</v>
      </c>
      <c r="T2929" t="s">
        <v>381</v>
      </c>
    </row>
    <row r="2930" spans="1:20">
      <c r="A2930" s="1" t="n">
        <v>40237</v>
      </c>
      <c r="B2930" t="s">
        <v>326</v>
      </c>
      <c r="C2930" t="n">
        <v>2</v>
      </c>
      <c r="D2930" t="n">
        <v>215</v>
      </c>
      <c r="E2930" t="s">
        <v>384</v>
      </c>
      <c r="F2930" t="n">
        <v>3201</v>
      </c>
      <c r="G2930" t="s">
        <v>228</v>
      </c>
      <c r="H2930" t="s">
        <v>229</v>
      </c>
      <c r="I2930" t="n">
        <v>5</v>
      </c>
      <c r="J2930" t="n">
        <v>795</v>
      </c>
      <c r="K2930" t="s">
        <v>240</v>
      </c>
      <c r="L2930" t="n">
        <v>303</v>
      </c>
      <c r="M2930" t="n">
        <v>0</v>
      </c>
      <c r="N2930" t="n">
        <v>0</v>
      </c>
      <c r="S2930" t="s">
        <v>381</v>
      </c>
      <c r="T2930" t="s">
        <v>381</v>
      </c>
    </row>
    <row r="2931" spans="1:20">
      <c r="A2931" s="1" t="n">
        <v>40237</v>
      </c>
      <c r="B2931" t="s">
        <v>371</v>
      </c>
      <c r="C2931" t="n">
        <v>7</v>
      </c>
      <c r="D2931" t="n">
        <v>25</v>
      </c>
      <c r="E2931" t="s">
        <v>116</v>
      </c>
      <c r="F2931" t="n">
        <v>3201</v>
      </c>
      <c r="G2931" t="s">
        <v>228</v>
      </c>
      <c r="H2931" t="s">
        <v>229</v>
      </c>
      <c r="I2931" t="n">
        <v>5</v>
      </c>
      <c r="J2931" t="n">
        <v>458</v>
      </c>
      <c r="K2931" t="s">
        <v>230</v>
      </c>
      <c r="L2931" t="n">
        <v>600</v>
      </c>
      <c r="M2931" t="n">
        <v>0.02</v>
      </c>
      <c r="N2931" t="n">
        <v>21.1</v>
      </c>
      <c r="O2931" t="s">
        <v>371</v>
      </c>
      <c r="P2931" t="n">
        <v>363</v>
      </c>
      <c r="Q2931" t="s">
        <v>387</v>
      </c>
      <c r="R2931" t="s">
        <v>233</v>
      </c>
      <c r="S2931" t="s">
        <v>229</v>
      </c>
      <c r="T2931" t="n">
        <v>5</v>
      </c>
    </row>
    <row r="2932" spans="1:20">
      <c r="A2932" s="1" t="n">
        <v>40237</v>
      </c>
      <c r="B2932" t="s">
        <v>371</v>
      </c>
      <c r="C2932" t="n">
        <v>14</v>
      </c>
      <c r="D2932" t="n">
        <v>25</v>
      </c>
      <c r="E2932" t="s">
        <v>116</v>
      </c>
      <c r="F2932" t="n">
        <v>3201</v>
      </c>
      <c r="G2932" t="s">
        <v>228</v>
      </c>
      <c r="H2932" t="s">
        <v>229</v>
      </c>
      <c r="I2932" t="n">
        <v>5</v>
      </c>
      <c r="J2932" t="n">
        <v>805</v>
      </c>
      <c r="K2932" t="s">
        <v>295</v>
      </c>
      <c r="L2932" t="n">
        <v>718</v>
      </c>
      <c r="M2932" t="n">
        <v>0.23</v>
      </c>
      <c r="N2932" t="n">
        <v>37.9</v>
      </c>
      <c r="O2932" t="s">
        <v>371</v>
      </c>
      <c r="P2932" t="n">
        <v>363</v>
      </c>
      <c r="Q2932" t="s">
        <v>387</v>
      </c>
      <c r="R2932" t="s">
        <v>233</v>
      </c>
      <c r="S2932" t="s">
        <v>229</v>
      </c>
      <c r="T2932" t="n">
        <v>5</v>
      </c>
    </row>
    <row r="2933" spans="1:20">
      <c r="A2933" s="1" t="n">
        <v>40237</v>
      </c>
      <c r="B2933" t="s">
        <v>371</v>
      </c>
      <c r="C2933" t="n">
        <v>15</v>
      </c>
      <c r="D2933" t="n">
        <v>25</v>
      </c>
      <c r="E2933" t="s">
        <v>116</v>
      </c>
      <c r="F2933" t="n">
        <v>3201</v>
      </c>
      <c r="G2933" t="s">
        <v>228</v>
      </c>
      <c r="H2933" t="s">
        <v>229</v>
      </c>
      <c r="I2933" t="n">
        <v>5</v>
      </c>
      <c r="J2933" t="n">
        <v>150</v>
      </c>
      <c r="K2933" t="s">
        <v>269</v>
      </c>
      <c r="L2933" t="n">
        <v>996</v>
      </c>
      <c r="M2933" t="n">
        <v>0.19</v>
      </c>
      <c r="N2933" t="n">
        <v>24.1</v>
      </c>
      <c r="O2933" t="s">
        <v>371</v>
      </c>
      <c r="P2933" t="n">
        <v>363</v>
      </c>
      <c r="Q2933" t="s">
        <v>387</v>
      </c>
      <c r="R2933" t="s">
        <v>233</v>
      </c>
      <c r="S2933" t="s">
        <v>229</v>
      </c>
      <c r="T2933" t="n">
        <v>5</v>
      </c>
    </row>
    <row r="2934" spans="1:20">
      <c r="A2934" s="1" t="n">
        <v>40268</v>
      </c>
      <c r="B2934" t="s">
        <v>323</v>
      </c>
      <c r="C2934" t="n">
        <v>19</v>
      </c>
      <c r="D2934" t="n">
        <v>25</v>
      </c>
      <c r="E2934" t="s">
        <v>116</v>
      </c>
      <c r="F2934" t="n">
        <v>3201</v>
      </c>
      <c r="G2934" t="s">
        <v>228</v>
      </c>
      <c r="H2934" t="s">
        <v>229</v>
      </c>
      <c r="I2934" t="n">
        <v>5</v>
      </c>
      <c r="J2934" t="n">
        <v>458</v>
      </c>
      <c r="K2934" t="s">
        <v>230</v>
      </c>
      <c r="L2934" t="n">
        <v>207</v>
      </c>
      <c r="M2934" t="n">
        <v>0.02</v>
      </c>
      <c r="N2934" t="n">
        <v>48.7</v>
      </c>
      <c r="O2934" t="s">
        <v>323</v>
      </c>
      <c r="P2934" t="n">
        <v>119</v>
      </c>
      <c r="Q2934" t="s">
        <v>389</v>
      </c>
      <c r="R2934" t="s">
        <v>299</v>
      </c>
      <c r="S2934" t="s">
        <v>300</v>
      </c>
      <c r="T2934" t="n">
        <v>5</v>
      </c>
    </row>
    <row r="2935" spans="1:20">
      <c r="A2935" s="1" t="n">
        <v>40268</v>
      </c>
      <c r="B2935" t="s">
        <v>323</v>
      </c>
      <c r="C2935" t="n">
        <v>20</v>
      </c>
      <c r="D2935" t="n">
        <v>25</v>
      </c>
      <c r="E2935" t="s">
        <v>116</v>
      </c>
      <c r="F2935" t="n">
        <v>3201</v>
      </c>
      <c r="G2935" t="s">
        <v>228</v>
      </c>
      <c r="H2935" t="s">
        <v>229</v>
      </c>
      <c r="I2935" t="n">
        <v>5</v>
      </c>
      <c r="J2935" t="n">
        <v>875</v>
      </c>
      <c r="K2935" t="s">
        <v>305</v>
      </c>
      <c r="L2935" t="n">
        <v>230</v>
      </c>
      <c r="M2935" t="n">
        <v>0.05</v>
      </c>
      <c r="N2935" t="n">
        <v>42.4</v>
      </c>
      <c r="O2935" t="s">
        <v>323</v>
      </c>
      <c r="P2935" t="n">
        <v>121</v>
      </c>
      <c r="Q2935" t="s">
        <v>229</v>
      </c>
      <c r="R2935" t="s">
        <v>233</v>
      </c>
      <c r="S2935" t="s">
        <v>229</v>
      </c>
      <c r="T2935" t="n">
        <v>5</v>
      </c>
    </row>
    <row r="2936" spans="1:20">
      <c r="A2936" s="1" t="n">
        <v>40268</v>
      </c>
      <c r="B2936" t="s">
        <v>323</v>
      </c>
      <c r="C2936" t="n">
        <v>21</v>
      </c>
      <c r="D2936" t="n">
        <v>25</v>
      </c>
      <c r="E2936" t="s">
        <v>116</v>
      </c>
      <c r="F2936" t="n">
        <v>3201</v>
      </c>
      <c r="G2936" t="s">
        <v>228</v>
      </c>
      <c r="H2936" t="s">
        <v>229</v>
      </c>
      <c r="I2936" t="n">
        <v>5</v>
      </c>
      <c r="J2936" t="n">
        <v>458</v>
      </c>
      <c r="K2936" t="s">
        <v>230</v>
      </c>
      <c r="L2936" t="n">
        <v>246</v>
      </c>
      <c r="M2936" t="n">
        <v>0.1</v>
      </c>
      <c r="N2936" t="n">
        <v>30.8</v>
      </c>
      <c r="O2936" t="s">
        <v>323</v>
      </c>
      <c r="P2936" t="n">
        <v>121</v>
      </c>
      <c r="Q2936" t="s">
        <v>229</v>
      </c>
      <c r="R2936" t="s">
        <v>233</v>
      </c>
      <c r="S2936" t="s">
        <v>229</v>
      </c>
      <c r="T2936" t="n">
        <v>5</v>
      </c>
    </row>
    <row r="2937" spans="1:20">
      <c r="A2937" s="1" t="n">
        <v>40268</v>
      </c>
      <c r="B2937" t="s">
        <v>323</v>
      </c>
      <c r="C2937" t="n">
        <v>22</v>
      </c>
      <c r="D2937" t="n">
        <v>25</v>
      </c>
      <c r="E2937" t="s">
        <v>116</v>
      </c>
      <c r="F2937" t="n">
        <v>3201</v>
      </c>
      <c r="G2937" t="s">
        <v>228</v>
      </c>
      <c r="H2937" t="s">
        <v>229</v>
      </c>
      <c r="I2937" t="n">
        <v>5</v>
      </c>
      <c r="J2937" t="n">
        <v>280</v>
      </c>
      <c r="K2937" t="s">
        <v>251</v>
      </c>
      <c r="L2937" t="n">
        <v>246</v>
      </c>
      <c r="M2937" t="n">
        <v>0.28</v>
      </c>
      <c r="N2937" t="n">
        <v>16.2</v>
      </c>
      <c r="O2937" t="s">
        <v>323</v>
      </c>
      <c r="P2937" t="n">
        <v>121</v>
      </c>
      <c r="Q2937" t="s">
        <v>229</v>
      </c>
      <c r="R2937" t="s">
        <v>233</v>
      </c>
      <c r="S2937" t="s">
        <v>229</v>
      </c>
      <c r="T2937" t="n">
        <v>5</v>
      </c>
    </row>
    <row r="2938" spans="1:20">
      <c r="A2938" s="1" t="n">
        <v>40268</v>
      </c>
      <c r="B2938" t="s">
        <v>323</v>
      </c>
      <c r="C2938" t="n">
        <v>23</v>
      </c>
      <c r="D2938" t="n">
        <v>25</v>
      </c>
      <c r="E2938" t="s">
        <v>116</v>
      </c>
      <c r="F2938" t="n">
        <v>3201</v>
      </c>
      <c r="G2938" t="s">
        <v>228</v>
      </c>
      <c r="H2938" t="s">
        <v>229</v>
      </c>
      <c r="I2938" t="n">
        <v>5</v>
      </c>
      <c r="J2938" t="n">
        <v>945</v>
      </c>
      <c r="K2938" t="s">
        <v>282</v>
      </c>
      <c r="L2938" t="n">
        <v>207</v>
      </c>
      <c r="M2938" t="n">
        <v>0.08</v>
      </c>
      <c r="N2938" t="n">
        <v>35.7</v>
      </c>
      <c r="O2938" t="s">
        <v>323</v>
      </c>
      <c r="P2938" t="n">
        <v>121</v>
      </c>
      <c r="Q2938" t="s">
        <v>229</v>
      </c>
      <c r="R2938" t="s">
        <v>233</v>
      </c>
      <c r="S2938" t="s">
        <v>229</v>
      </c>
      <c r="T2938" t="n">
        <v>5</v>
      </c>
    </row>
    <row r="2939" spans="1:20">
      <c r="A2939" s="1" t="n">
        <v>40268</v>
      </c>
      <c r="B2939" t="s">
        <v>323</v>
      </c>
      <c r="C2939" t="n">
        <v>24</v>
      </c>
      <c r="D2939" t="n">
        <v>25</v>
      </c>
      <c r="E2939" t="s">
        <v>116</v>
      </c>
      <c r="F2939" t="n">
        <v>3201</v>
      </c>
      <c r="G2939" t="s">
        <v>228</v>
      </c>
      <c r="H2939" t="s">
        <v>229</v>
      </c>
      <c r="I2939" t="n">
        <v>5</v>
      </c>
      <c r="J2939" t="n">
        <v>458</v>
      </c>
      <c r="K2939" t="s">
        <v>230</v>
      </c>
      <c r="L2939" t="n">
        <v>184</v>
      </c>
      <c r="M2939" t="n">
        <v>0.09</v>
      </c>
      <c r="N2939" t="n">
        <v>32.4</v>
      </c>
      <c r="O2939" t="s">
        <v>323</v>
      </c>
      <c r="P2939" t="n">
        <v>121</v>
      </c>
      <c r="Q2939" t="s">
        <v>229</v>
      </c>
      <c r="R2939" t="s">
        <v>233</v>
      </c>
      <c r="S2939" t="s">
        <v>229</v>
      </c>
      <c r="T2939" t="n">
        <v>5</v>
      </c>
    </row>
    <row r="2940" spans="1:20">
      <c r="A2940" s="1" t="n">
        <v>40268</v>
      </c>
      <c r="B2940" t="s">
        <v>376</v>
      </c>
      <c r="C2940" t="n">
        <v>1</v>
      </c>
      <c r="D2940" t="n">
        <v>251</v>
      </c>
      <c r="E2940" t="s">
        <v>385</v>
      </c>
      <c r="F2940" t="n">
        <v>3202</v>
      </c>
      <c r="G2940" t="s">
        <v>275</v>
      </c>
      <c r="H2940" t="s">
        <v>229</v>
      </c>
      <c r="I2940" t="n">
        <v>5</v>
      </c>
      <c r="J2940" t="n">
        <v>515</v>
      </c>
      <c r="K2940" t="s">
        <v>338</v>
      </c>
      <c r="L2940" t="n">
        <v>20</v>
      </c>
      <c r="M2940" t="n">
        <v>0</v>
      </c>
      <c r="N2940" t="n">
        <v>0</v>
      </c>
      <c r="S2940" t="s">
        <v>381</v>
      </c>
      <c r="T2940" t="s">
        <v>381</v>
      </c>
    </row>
    <row r="2941" spans="1:20">
      <c r="A2941" s="1" t="n">
        <v>40268</v>
      </c>
      <c r="B2941" t="s">
        <v>376</v>
      </c>
      <c r="C2941" t="n">
        <v>2</v>
      </c>
      <c r="D2941" t="n">
        <v>251</v>
      </c>
      <c r="E2941" t="s">
        <v>385</v>
      </c>
      <c r="F2941" t="n">
        <v>3203</v>
      </c>
      <c r="G2941" t="s">
        <v>343</v>
      </c>
      <c r="H2941" t="s">
        <v>229</v>
      </c>
      <c r="I2941" t="n">
        <v>5</v>
      </c>
      <c r="J2941" t="n">
        <v>515</v>
      </c>
      <c r="K2941" t="s">
        <v>338</v>
      </c>
      <c r="L2941" t="n">
        <v>14</v>
      </c>
      <c r="M2941" t="n">
        <v>0</v>
      </c>
      <c r="N2941" t="n">
        <v>0</v>
      </c>
      <c r="S2941" t="s">
        <v>381</v>
      </c>
      <c r="T2941" t="s">
        <v>381</v>
      </c>
    </row>
    <row r="2942" spans="1:20">
      <c r="A2942" s="1" t="n">
        <v>40268</v>
      </c>
      <c r="B2942" t="s">
        <v>376</v>
      </c>
      <c r="C2942" t="n">
        <v>3</v>
      </c>
      <c r="D2942" t="n">
        <v>251</v>
      </c>
      <c r="E2942" t="s">
        <v>385</v>
      </c>
      <c r="F2942" t="n">
        <v>3204</v>
      </c>
      <c r="G2942" t="s">
        <v>344</v>
      </c>
      <c r="H2942" t="s">
        <v>229</v>
      </c>
      <c r="I2942" t="n">
        <v>5</v>
      </c>
      <c r="J2942" t="n">
        <v>515</v>
      </c>
      <c r="K2942" t="s">
        <v>338</v>
      </c>
      <c r="L2942" t="n">
        <v>11</v>
      </c>
      <c r="M2942" t="n">
        <v>0</v>
      </c>
      <c r="N2942" t="n">
        <v>0</v>
      </c>
      <c r="S2942" t="s">
        <v>381</v>
      </c>
      <c r="T2942" t="s">
        <v>381</v>
      </c>
    </row>
    <row r="2943" spans="1:20">
      <c r="A2943" s="1" t="n">
        <v>40268</v>
      </c>
      <c r="B2943" t="s">
        <v>371</v>
      </c>
      <c r="C2943" t="n">
        <v>8</v>
      </c>
      <c r="D2943" t="n">
        <v>25</v>
      </c>
      <c r="E2943" t="s">
        <v>116</v>
      </c>
      <c r="F2943" t="n">
        <v>3201</v>
      </c>
      <c r="G2943" t="s">
        <v>228</v>
      </c>
      <c r="H2943" t="s">
        <v>229</v>
      </c>
      <c r="I2943" t="n">
        <v>5</v>
      </c>
      <c r="J2943" t="n">
        <v>805</v>
      </c>
      <c r="K2943" t="s">
        <v>295</v>
      </c>
      <c r="L2943" t="n">
        <v>716</v>
      </c>
      <c r="M2943" t="n">
        <v>0.23</v>
      </c>
      <c r="N2943" t="n">
        <v>37.9</v>
      </c>
      <c r="O2943" t="s">
        <v>371</v>
      </c>
      <c r="P2943" t="n">
        <v>363</v>
      </c>
      <c r="Q2943" t="s">
        <v>387</v>
      </c>
      <c r="R2943" t="s">
        <v>233</v>
      </c>
      <c r="S2943" t="s">
        <v>229</v>
      </c>
      <c r="T2943" t="n">
        <v>5</v>
      </c>
    </row>
    <row r="2944" spans="1:20">
      <c r="A2944" s="1" t="n">
        <v>40268</v>
      </c>
      <c r="B2944" t="s">
        <v>371</v>
      </c>
      <c r="C2944" t="n">
        <v>10</v>
      </c>
      <c r="D2944" t="n">
        <v>25</v>
      </c>
      <c r="E2944" t="s">
        <v>116</v>
      </c>
      <c r="F2944" t="n">
        <v>3201</v>
      </c>
      <c r="G2944" t="s">
        <v>228</v>
      </c>
      <c r="H2944" t="s">
        <v>229</v>
      </c>
      <c r="I2944" t="n">
        <v>5</v>
      </c>
      <c r="J2944" t="n">
        <v>160</v>
      </c>
      <c r="K2944" t="s">
        <v>258</v>
      </c>
      <c r="L2944" t="n">
        <v>571</v>
      </c>
      <c r="M2944" t="n">
        <v>0.3</v>
      </c>
      <c r="N2944" t="n">
        <v>18</v>
      </c>
      <c r="O2944" t="s">
        <v>371</v>
      </c>
      <c r="P2944" t="n">
        <v>363</v>
      </c>
      <c r="Q2944" t="s">
        <v>387</v>
      </c>
      <c r="R2944" t="s">
        <v>233</v>
      </c>
      <c r="S2944" t="s">
        <v>229</v>
      </c>
      <c r="T2944" t="n">
        <v>5</v>
      </c>
    </row>
    <row r="2945" spans="1:20">
      <c r="A2945" s="1" t="n">
        <v>40298</v>
      </c>
      <c r="B2945" t="s">
        <v>323</v>
      </c>
      <c r="C2945" t="n">
        <v>20</v>
      </c>
      <c r="D2945" t="n">
        <v>25</v>
      </c>
      <c r="E2945" t="s">
        <v>116</v>
      </c>
      <c r="F2945" t="n">
        <v>3201</v>
      </c>
      <c r="G2945" t="s">
        <v>228</v>
      </c>
      <c r="H2945" t="s">
        <v>229</v>
      </c>
      <c r="I2945" t="n">
        <v>5</v>
      </c>
      <c r="J2945" t="n">
        <v>458</v>
      </c>
      <c r="K2945" t="s">
        <v>230</v>
      </c>
      <c r="L2945" t="n">
        <v>208</v>
      </c>
      <c r="M2945" t="n">
        <v>0.02</v>
      </c>
      <c r="N2945" t="n">
        <v>50.4</v>
      </c>
      <c r="O2945" t="s">
        <v>323</v>
      </c>
      <c r="P2945" t="n">
        <v>121</v>
      </c>
      <c r="Q2945" t="s">
        <v>229</v>
      </c>
      <c r="R2945" t="s">
        <v>233</v>
      </c>
      <c r="S2945" t="s">
        <v>229</v>
      </c>
      <c r="T2945" t="n">
        <v>5</v>
      </c>
    </row>
    <row r="2946" spans="1:20">
      <c r="A2946" s="1" t="n">
        <v>40298</v>
      </c>
      <c r="B2946" t="s">
        <v>323</v>
      </c>
      <c r="C2946" t="n">
        <v>21</v>
      </c>
      <c r="D2946" t="n">
        <v>25</v>
      </c>
      <c r="E2946" t="s">
        <v>116</v>
      </c>
      <c r="F2946" t="n">
        <v>3201</v>
      </c>
      <c r="G2946" t="s">
        <v>228</v>
      </c>
      <c r="H2946" t="s">
        <v>229</v>
      </c>
      <c r="I2946" t="n">
        <v>5</v>
      </c>
      <c r="J2946" t="n">
        <v>875</v>
      </c>
      <c r="K2946" t="s">
        <v>305</v>
      </c>
      <c r="L2946" t="n">
        <v>236</v>
      </c>
      <c r="M2946" t="n">
        <v>0.05</v>
      </c>
      <c r="N2946" t="n">
        <v>42.5</v>
      </c>
      <c r="O2946" t="s">
        <v>323</v>
      </c>
      <c r="P2946" t="n">
        <v>121</v>
      </c>
      <c r="Q2946" t="s">
        <v>229</v>
      </c>
      <c r="R2946" t="s">
        <v>233</v>
      </c>
      <c r="S2946" t="s">
        <v>229</v>
      </c>
      <c r="T2946" t="n">
        <v>5</v>
      </c>
    </row>
    <row r="2947" spans="1:20">
      <c r="A2947" s="1" t="n">
        <v>40298</v>
      </c>
      <c r="B2947" t="s">
        <v>323</v>
      </c>
      <c r="C2947" t="n">
        <v>22</v>
      </c>
      <c r="D2947" t="n">
        <v>25</v>
      </c>
      <c r="E2947" t="s">
        <v>116</v>
      </c>
      <c r="F2947" t="n">
        <v>3201</v>
      </c>
      <c r="G2947" t="s">
        <v>228</v>
      </c>
      <c r="H2947" t="s">
        <v>229</v>
      </c>
      <c r="I2947" t="n">
        <v>5</v>
      </c>
      <c r="J2947" t="n">
        <v>458</v>
      </c>
      <c r="K2947" t="s">
        <v>230</v>
      </c>
      <c r="L2947" t="n">
        <v>216</v>
      </c>
      <c r="M2947" t="n">
        <v>1</v>
      </c>
      <c r="N2947" t="n">
        <v>32.9</v>
      </c>
      <c r="O2947" t="s">
        <v>323</v>
      </c>
      <c r="P2947" t="n">
        <v>121</v>
      </c>
      <c r="Q2947" t="s">
        <v>229</v>
      </c>
      <c r="R2947" t="s">
        <v>233</v>
      </c>
      <c r="S2947" t="s">
        <v>229</v>
      </c>
      <c r="T2947" t="n">
        <v>5</v>
      </c>
    </row>
    <row r="2948" spans="1:20">
      <c r="A2948" s="1" t="n">
        <v>40298</v>
      </c>
      <c r="B2948" t="s">
        <v>323</v>
      </c>
      <c r="C2948" t="n">
        <v>23</v>
      </c>
      <c r="D2948" t="n">
        <v>25</v>
      </c>
      <c r="E2948" t="s">
        <v>116</v>
      </c>
      <c r="F2948" t="n">
        <v>3201</v>
      </c>
      <c r="G2948" t="s">
        <v>228</v>
      </c>
      <c r="H2948" t="s">
        <v>229</v>
      </c>
      <c r="I2948" t="n">
        <v>5</v>
      </c>
      <c r="J2948" t="n">
        <v>458</v>
      </c>
      <c r="K2948" t="s">
        <v>230</v>
      </c>
      <c r="L2948" t="n">
        <v>201</v>
      </c>
      <c r="M2948" t="n">
        <v>0.09</v>
      </c>
      <c r="N2948" t="n">
        <v>33.9</v>
      </c>
      <c r="O2948" t="s">
        <v>323</v>
      </c>
      <c r="P2948" t="n">
        <v>121</v>
      </c>
      <c r="Q2948" t="s">
        <v>229</v>
      </c>
      <c r="R2948" t="s">
        <v>233</v>
      </c>
      <c r="S2948" t="s">
        <v>229</v>
      </c>
      <c r="T2948" t="n">
        <v>5</v>
      </c>
    </row>
    <row r="2949" spans="1:20">
      <c r="A2949" s="1" t="n">
        <v>40298</v>
      </c>
      <c r="B2949" t="s">
        <v>323</v>
      </c>
      <c r="C2949" t="n">
        <v>24</v>
      </c>
      <c r="D2949" t="n">
        <v>25</v>
      </c>
      <c r="E2949" t="s">
        <v>116</v>
      </c>
      <c r="F2949" t="n">
        <v>3201</v>
      </c>
      <c r="G2949" t="s">
        <v>228</v>
      </c>
      <c r="H2949" t="s">
        <v>229</v>
      </c>
      <c r="I2949" t="n">
        <v>5</v>
      </c>
      <c r="J2949" t="n">
        <v>945</v>
      </c>
      <c r="K2949" t="s">
        <v>282</v>
      </c>
      <c r="L2949" t="n">
        <v>190</v>
      </c>
      <c r="M2949" t="n">
        <v>0.04</v>
      </c>
      <c r="N2949" t="n">
        <v>35.4</v>
      </c>
      <c r="O2949" t="s">
        <v>323</v>
      </c>
      <c r="P2949" t="n">
        <v>121</v>
      </c>
      <c r="Q2949" t="s">
        <v>229</v>
      </c>
      <c r="R2949" t="s">
        <v>233</v>
      </c>
      <c r="S2949" t="s">
        <v>229</v>
      </c>
      <c r="T2949" t="n">
        <v>5</v>
      </c>
    </row>
    <row r="2950" spans="1:20">
      <c r="A2950" s="1" t="n">
        <v>40298</v>
      </c>
      <c r="B2950" t="s">
        <v>323</v>
      </c>
      <c r="C2950" t="n">
        <v>25</v>
      </c>
      <c r="D2950" t="n">
        <v>25</v>
      </c>
      <c r="E2950" t="s">
        <v>116</v>
      </c>
      <c r="F2950" t="n">
        <v>3201</v>
      </c>
      <c r="G2950" t="s">
        <v>228</v>
      </c>
      <c r="H2950" t="s">
        <v>229</v>
      </c>
      <c r="I2950" t="n">
        <v>5</v>
      </c>
      <c r="J2950" t="n">
        <v>458</v>
      </c>
      <c r="K2950" t="s">
        <v>230</v>
      </c>
      <c r="L2950" t="n">
        <v>226</v>
      </c>
      <c r="M2950" t="n">
        <v>0.1</v>
      </c>
      <c r="N2950" t="n">
        <v>31.8</v>
      </c>
      <c r="O2950" t="s">
        <v>323</v>
      </c>
      <c r="P2950" t="n">
        <v>121</v>
      </c>
      <c r="Q2950" t="s">
        <v>229</v>
      </c>
      <c r="R2950" t="s">
        <v>233</v>
      </c>
      <c r="S2950" t="s">
        <v>229</v>
      </c>
      <c r="T2950" t="n">
        <v>5</v>
      </c>
    </row>
    <row r="2951" spans="1:20">
      <c r="A2951" s="1" t="n">
        <v>40298</v>
      </c>
      <c r="B2951" t="s">
        <v>376</v>
      </c>
      <c r="C2951" t="n">
        <v>1</v>
      </c>
      <c r="D2951" t="n">
        <v>251</v>
      </c>
      <c r="E2951" t="s">
        <v>385</v>
      </c>
      <c r="F2951" t="n">
        <v>3202</v>
      </c>
      <c r="G2951" t="s">
        <v>275</v>
      </c>
      <c r="H2951" t="s">
        <v>229</v>
      </c>
      <c r="I2951" t="n">
        <v>5</v>
      </c>
      <c r="J2951" t="n">
        <v>887</v>
      </c>
      <c r="K2951" t="s">
        <v>272</v>
      </c>
      <c r="L2951" t="n">
        <v>26</v>
      </c>
      <c r="M2951" t="n">
        <v>0</v>
      </c>
      <c r="N2951" t="n">
        <v>0</v>
      </c>
      <c r="S2951" t="s">
        <v>381</v>
      </c>
      <c r="T2951" t="s">
        <v>381</v>
      </c>
    </row>
    <row r="2952" spans="1:20">
      <c r="A2952" s="1" t="n">
        <v>40298</v>
      </c>
      <c r="B2952" t="s">
        <v>376</v>
      </c>
      <c r="C2952" t="n">
        <v>2</v>
      </c>
      <c r="D2952" t="n">
        <v>251</v>
      </c>
      <c r="E2952" t="s">
        <v>385</v>
      </c>
      <c r="F2952" t="n">
        <v>3203</v>
      </c>
      <c r="G2952" t="s">
        <v>343</v>
      </c>
      <c r="H2952" t="s">
        <v>229</v>
      </c>
      <c r="I2952" t="n">
        <v>5</v>
      </c>
      <c r="J2952" t="n">
        <v>887</v>
      </c>
      <c r="K2952" t="s">
        <v>272</v>
      </c>
      <c r="L2952" t="n">
        <v>18</v>
      </c>
      <c r="M2952" t="n">
        <v>0</v>
      </c>
      <c r="N2952" t="n">
        <v>0</v>
      </c>
      <c r="S2952" t="s">
        <v>381</v>
      </c>
      <c r="T2952" t="s">
        <v>381</v>
      </c>
    </row>
    <row r="2953" spans="1:20">
      <c r="A2953" s="1" t="n">
        <v>40298</v>
      </c>
      <c r="B2953" t="s">
        <v>376</v>
      </c>
      <c r="C2953" t="n">
        <v>3</v>
      </c>
      <c r="D2953" t="n">
        <v>251</v>
      </c>
      <c r="E2953" t="s">
        <v>385</v>
      </c>
      <c r="F2953" t="n">
        <v>3204</v>
      </c>
      <c r="G2953" t="s">
        <v>344</v>
      </c>
      <c r="H2953" t="s">
        <v>229</v>
      </c>
      <c r="I2953" t="n">
        <v>5</v>
      </c>
      <c r="J2953" t="n">
        <v>887</v>
      </c>
      <c r="K2953" t="s">
        <v>272</v>
      </c>
      <c r="L2953" t="n">
        <v>11</v>
      </c>
      <c r="M2953" t="n">
        <v>0</v>
      </c>
      <c r="N2953" t="n">
        <v>0</v>
      </c>
      <c r="S2953" t="s">
        <v>381</v>
      </c>
      <c r="T2953" t="s">
        <v>381</v>
      </c>
    </row>
    <row r="2954" spans="1:20">
      <c r="A2954" s="1" t="n">
        <v>40298</v>
      </c>
      <c r="B2954" t="s">
        <v>371</v>
      </c>
      <c r="C2954" t="n">
        <v>13</v>
      </c>
      <c r="D2954" t="n">
        <v>25</v>
      </c>
      <c r="E2954" t="s">
        <v>116</v>
      </c>
      <c r="F2954" t="n">
        <v>3201</v>
      </c>
      <c r="G2954" t="s">
        <v>228</v>
      </c>
      <c r="H2954" t="s">
        <v>229</v>
      </c>
      <c r="I2954" t="n">
        <v>5</v>
      </c>
      <c r="J2954" t="n">
        <v>785</v>
      </c>
      <c r="K2954" t="s">
        <v>259</v>
      </c>
      <c r="L2954" t="n">
        <v>1035</v>
      </c>
      <c r="M2954" t="n">
        <v>0.06</v>
      </c>
      <c r="N2954" t="n">
        <v>34</v>
      </c>
      <c r="O2954" t="s">
        <v>371</v>
      </c>
      <c r="P2954" t="n">
        <v>363</v>
      </c>
      <c r="Q2954" t="s">
        <v>387</v>
      </c>
      <c r="R2954" t="s">
        <v>233</v>
      </c>
      <c r="S2954" t="s">
        <v>229</v>
      </c>
      <c r="T2954" t="n">
        <v>5</v>
      </c>
    </row>
    <row r="2955" spans="1:20">
      <c r="A2955" s="1" t="n">
        <v>40298</v>
      </c>
      <c r="B2955" t="s">
        <v>371</v>
      </c>
      <c r="C2955" t="n">
        <v>15</v>
      </c>
      <c r="D2955" t="n">
        <v>25</v>
      </c>
      <c r="E2955" t="s">
        <v>116</v>
      </c>
      <c r="F2955" t="n">
        <v>3201</v>
      </c>
      <c r="G2955" t="s">
        <v>228</v>
      </c>
      <c r="H2955" t="s">
        <v>229</v>
      </c>
      <c r="I2955" t="n">
        <v>5</v>
      </c>
      <c r="J2955" t="n">
        <v>805</v>
      </c>
      <c r="K2955" t="s">
        <v>295</v>
      </c>
      <c r="L2955" t="n">
        <v>1002</v>
      </c>
      <c r="M2955" t="n">
        <v>0.6</v>
      </c>
      <c r="N2955" t="n">
        <v>34</v>
      </c>
      <c r="O2955" t="s">
        <v>371</v>
      </c>
      <c r="P2955" t="n">
        <v>363</v>
      </c>
      <c r="Q2955" t="s">
        <v>387</v>
      </c>
      <c r="R2955" t="s">
        <v>233</v>
      </c>
      <c r="S2955" t="s">
        <v>229</v>
      </c>
      <c r="T2955" t="n">
        <v>5</v>
      </c>
    </row>
    <row r="2956" spans="1:20">
      <c r="A2956" s="1" t="n">
        <v>40329</v>
      </c>
      <c r="B2956" t="s">
        <v>323</v>
      </c>
      <c r="C2956" t="n">
        <v>23</v>
      </c>
      <c r="D2956" t="n">
        <v>25</v>
      </c>
      <c r="E2956" t="s">
        <v>116</v>
      </c>
      <c r="F2956" t="n">
        <v>3201</v>
      </c>
      <c r="G2956" t="s">
        <v>228</v>
      </c>
      <c r="H2956" t="s">
        <v>229</v>
      </c>
      <c r="I2956" t="n">
        <v>5</v>
      </c>
      <c r="J2956" t="n">
        <v>458</v>
      </c>
      <c r="K2956" t="s">
        <v>230</v>
      </c>
      <c r="L2956" t="n">
        <v>188</v>
      </c>
      <c r="M2956" t="n">
        <v>0.02</v>
      </c>
      <c r="N2956" t="n">
        <v>52.4</v>
      </c>
      <c r="O2956" t="s">
        <v>323</v>
      </c>
      <c r="P2956" t="n">
        <v>121</v>
      </c>
      <c r="Q2956" t="s">
        <v>229</v>
      </c>
      <c r="R2956" t="s">
        <v>233</v>
      </c>
      <c r="S2956" t="s">
        <v>229</v>
      </c>
      <c r="T2956" t="n">
        <v>5</v>
      </c>
    </row>
    <row r="2957" spans="1:20">
      <c r="A2957" s="1" t="n">
        <v>40329</v>
      </c>
      <c r="B2957" t="s">
        <v>323</v>
      </c>
      <c r="C2957" t="n">
        <v>24</v>
      </c>
      <c r="D2957" t="n">
        <v>25</v>
      </c>
      <c r="E2957" t="s">
        <v>116</v>
      </c>
      <c r="F2957" t="n">
        <v>3201</v>
      </c>
      <c r="G2957" t="s">
        <v>228</v>
      </c>
      <c r="H2957" t="s">
        <v>229</v>
      </c>
      <c r="I2957" t="n">
        <v>5</v>
      </c>
      <c r="J2957" t="n">
        <v>458</v>
      </c>
      <c r="K2957" t="s">
        <v>230</v>
      </c>
      <c r="L2957" t="n">
        <v>250</v>
      </c>
      <c r="M2957" t="n">
        <v>0.09</v>
      </c>
      <c r="N2957" t="n">
        <v>34</v>
      </c>
      <c r="O2957" t="s">
        <v>323</v>
      </c>
      <c r="P2957" t="n">
        <v>121</v>
      </c>
      <c r="Q2957" t="s">
        <v>229</v>
      </c>
      <c r="R2957" t="s">
        <v>233</v>
      </c>
      <c r="S2957" t="s">
        <v>229</v>
      </c>
      <c r="T2957" t="n">
        <v>5</v>
      </c>
    </row>
    <row r="2958" spans="1:20">
      <c r="A2958" s="1" t="n">
        <v>40329</v>
      </c>
      <c r="B2958" t="s">
        <v>323</v>
      </c>
      <c r="C2958" t="n">
        <v>25</v>
      </c>
      <c r="D2958" t="n">
        <v>25</v>
      </c>
      <c r="E2958" t="s">
        <v>116</v>
      </c>
      <c r="F2958" t="n">
        <v>3201</v>
      </c>
      <c r="G2958" t="s">
        <v>228</v>
      </c>
      <c r="H2958" t="s">
        <v>229</v>
      </c>
      <c r="I2958" t="n">
        <v>5</v>
      </c>
      <c r="J2958" t="n">
        <v>945</v>
      </c>
      <c r="K2958" t="s">
        <v>282</v>
      </c>
      <c r="L2958" t="n">
        <v>188</v>
      </c>
      <c r="M2958" t="n">
        <v>0.04</v>
      </c>
      <c r="N2958" t="n">
        <v>41.2</v>
      </c>
      <c r="O2958" t="s">
        <v>323</v>
      </c>
      <c r="P2958" t="n">
        <v>121</v>
      </c>
      <c r="Q2958" t="s">
        <v>229</v>
      </c>
      <c r="R2958" t="s">
        <v>233</v>
      </c>
      <c r="S2958" t="s">
        <v>229</v>
      </c>
      <c r="T2958" t="n">
        <v>5</v>
      </c>
    </row>
    <row r="2959" spans="1:20">
      <c r="A2959" s="1" t="n">
        <v>40329</v>
      </c>
      <c r="B2959" t="s">
        <v>323</v>
      </c>
      <c r="C2959" t="n">
        <v>26</v>
      </c>
      <c r="D2959" t="n">
        <v>25</v>
      </c>
      <c r="E2959" t="s">
        <v>116</v>
      </c>
      <c r="F2959" t="n">
        <v>3201</v>
      </c>
      <c r="G2959" t="s">
        <v>228</v>
      </c>
      <c r="H2959" t="s">
        <v>229</v>
      </c>
      <c r="I2959" t="n">
        <v>5</v>
      </c>
      <c r="J2959" t="n">
        <v>875</v>
      </c>
      <c r="K2959" t="s">
        <v>305</v>
      </c>
      <c r="L2959" t="n">
        <v>248</v>
      </c>
      <c r="M2959" t="n">
        <v>0.05</v>
      </c>
      <c r="N2959" t="n">
        <v>43.1</v>
      </c>
      <c r="O2959" t="s">
        <v>323</v>
      </c>
      <c r="P2959" t="n">
        <v>121</v>
      </c>
      <c r="Q2959" t="s">
        <v>229</v>
      </c>
      <c r="R2959" t="s">
        <v>233</v>
      </c>
      <c r="S2959" t="s">
        <v>229</v>
      </c>
      <c r="T2959" t="n">
        <v>5</v>
      </c>
    </row>
    <row r="2960" spans="1:20">
      <c r="A2960" s="1" t="n">
        <v>40329</v>
      </c>
      <c r="B2960" t="s">
        <v>323</v>
      </c>
      <c r="C2960" t="n">
        <v>27</v>
      </c>
      <c r="D2960" t="n">
        <v>25</v>
      </c>
      <c r="E2960" t="s">
        <v>116</v>
      </c>
      <c r="F2960" t="n">
        <v>3201</v>
      </c>
      <c r="G2960" t="s">
        <v>228</v>
      </c>
      <c r="H2960" t="s">
        <v>229</v>
      </c>
      <c r="I2960" t="n">
        <v>5</v>
      </c>
      <c r="J2960" t="n">
        <v>875</v>
      </c>
      <c r="K2960" t="s">
        <v>305</v>
      </c>
      <c r="L2960" t="n">
        <v>238</v>
      </c>
      <c r="M2960" t="n">
        <v>0.05</v>
      </c>
      <c r="N2960" t="n">
        <v>42.9</v>
      </c>
      <c r="O2960" t="s">
        <v>323</v>
      </c>
      <c r="P2960" t="n">
        <v>121</v>
      </c>
      <c r="Q2960" t="s">
        <v>229</v>
      </c>
      <c r="R2960" t="s">
        <v>233</v>
      </c>
      <c r="S2960" t="s">
        <v>229</v>
      </c>
      <c r="T2960" t="n">
        <v>5</v>
      </c>
    </row>
    <row r="2961" spans="1:20">
      <c r="A2961" s="1" t="n">
        <v>40329</v>
      </c>
      <c r="B2961" t="s">
        <v>323</v>
      </c>
      <c r="C2961" t="n">
        <v>28</v>
      </c>
      <c r="D2961" t="n">
        <v>25</v>
      </c>
      <c r="E2961" t="s">
        <v>116</v>
      </c>
      <c r="F2961" t="n">
        <v>3201</v>
      </c>
      <c r="G2961" t="s">
        <v>228</v>
      </c>
      <c r="H2961" t="s">
        <v>229</v>
      </c>
      <c r="I2961" t="n">
        <v>5</v>
      </c>
      <c r="J2961" t="n">
        <v>458</v>
      </c>
      <c r="K2961" t="s">
        <v>230</v>
      </c>
      <c r="L2961" t="n">
        <v>402</v>
      </c>
      <c r="M2961" t="n">
        <v>0.09</v>
      </c>
      <c r="N2961" t="n">
        <v>33.9</v>
      </c>
      <c r="O2961" t="s">
        <v>323</v>
      </c>
      <c r="P2961" t="n">
        <v>121</v>
      </c>
      <c r="Q2961" t="s">
        <v>229</v>
      </c>
      <c r="R2961" t="s">
        <v>233</v>
      </c>
      <c r="S2961" t="s">
        <v>229</v>
      </c>
      <c r="T2961" t="n">
        <v>5</v>
      </c>
    </row>
    <row r="2962" spans="1:20">
      <c r="A2962" s="1" t="n">
        <v>40329</v>
      </c>
      <c r="B2962" t="s">
        <v>323</v>
      </c>
      <c r="C2962" t="n">
        <v>29</v>
      </c>
      <c r="D2962" t="n">
        <v>25</v>
      </c>
      <c r="E2962" t="s">
        <v>116</v>
      </c>
      <c r="F2962" t="n">
        <v>3201</v>
      </c>
      <c r="G2962" t="s">
        <v>228</v>
      </c>
      <c r="H2962" t="s">
        <v>229</v>
      </c>
      <c r="I2962" t="n">
        <v>5</v>
      </c>
      <c r="J2962" t="n">
        <v>280</v>
      </c>
      <c r="K2962" t="s">
        <v>251</v>
      </c>
      <c r="L2962" t="n">
        <v>246</v>
      </c>
      <c r="M2962" t="n">
        <v>0.28</v>
      </c>
      <c r="N2962" t="n">
        <v>16.2</v>
      </c>
      <c r="O2962" t="s">
        <v>323</v>
      </c>
      <c r="P2962" t="n">
        <v>121</v>
      </c>
      <c r="Q2962" t="s">
        <v>229</v>
      </c>
      <c r="R2962" t="s">
        <v>233</v>
      </c>
      <c r="S2962" t="s">
        <v>229</v>
      </c>
      <c r="T2962" t="n">
        <v>5</v>
      </c>
    </row>
    <row r="2963" spans="1:20">
      <c r="A2963" s="1" t="n">
        <v>40329</v>
      </c>
      <c r="B2963" t="s">
        <v>323</v>
      </c>
      <c r="C2963" t="n">
        <v>30</v>
      </c>
      <c r="D2963" t="n">
        <v>25</v>
      </c>
      <c r="E2963" t="s">
        <v>116</v>
      </c>
      <c r="F2963" t="n">
        <v>3201</v>
      </c>
      <c r="G2963" t="s">
        <v>228</v>
      </c>
      <c r="H2963" t="s">
        <v>229</v>
      </c>
      <c r="I2963" t="n">
        <v>5</v>
      </c>
      <c r="J2963" t="n">
        <v>945</v>
      </c>
      <c r="K2963" t="s">
        <v>282</v>
      </c>
      <c r="L2963" t="n">
        <v>219</v>
      </c>
      <c r="M2963" t="n">
        <v>0.04</v>
      </c>
      <c r="N2963" t="n">
        <v>41.4</v>
      </c>
      <c r="O2963" t="s">
        <v>323</v>
      </c>
      <c r="P2963" t="n">
        <v>121</v>
      </c>
      <c r="Q2963" t="s">
        <v>229</v>
      </c>
      <c r="R2963" t="s">
        <v>233</v>
      </c>
      <c r="S2963" t="s">
        <v>229</v>
      </c>
      <c r="T2963" t="n">
        <v>5</v>
      </c>
    </row>
    <row r="2964" spans="1:20">
      <c r="A2964" s="1" t="n">
        <v>40329</v>
      </c>
      <c r="B2964" t="s">
        <v>326</v>
      </c>
      <c r="C2964" t="n">
        <v>1</v>
      </c>
      <c r="D2964" t="n">
        <v>215</v>
      </c>
      <c r="E2964" t="s">
        <v>384</v>
      </c>
      <c r="F2964" t="n">
        <v>3201</v>
      </c>
      <c r="G2964" t="s">
        <v>228</v>
      </c>
      <c r="H2964" t="s">
        <v>229</v>
      </c>
      <c r="I2964" t="n">
        <v>5</v>
      </c>
      <c r="J2964" t="n">
        <v>515</v>
      </c>
      <c r="K2964" t="s">
        <v>338</v>
      </c>
      <c r="L2964" t="n">
        <v>325</v>
      </c>
      <c r="M2964" t="n">
        <v>0</v>
      </c>
      <c r="N2964" t="n">
        <v>0</v>
      </c>
      <c r="S2964" t="s">
        <v>381</v>
      </c>
      <c r="T2964" t="s">
        <v>381</v>
      </c>
    </row>
    <row r="2965" spans="1:20">
      <c r="A2965" s="1" t="n">
        <v>40329</v>
      </c>
      <c r="B2965" t="s">
        <v>326</v>
      </c>
      <c r="C2965" t="n">
        <v>2</v>
      </c>
      <c r="D2965" t="n">
        <v>215</v>
      </c>
      <c r="E2965" t="s">
        <v>384</v>
      </c>
      <c r="F2965" t="n">
        <v>3201</v>
      </c>
      <c r="G2965" t="s">
        <v>228</v>
      </c>
      <c r="H2965" t="s">
        <v>229</v>
      </c>
      <c r="I2965" t="n">
        <v>5</v>
      </c>
      <c r="J2965" t="n">
        <v>515</v>
      </c>
      <c r="K2965" t="s">
        <v>338</v>
      </c>
      <c r="L2965" t="n">
        <v>302</v>
      </c>
      <c r="M2965" t="n">
        <v>0</v>
      </c>
      <c r="N2965" t="n">
        <v>0</v>
      </c>
      <c r="S2965" t="s">
        <v>381</v>
      </c>
      <c r="T2965" t="s">
        <v>381</v>
      </c>
    </row>
    <row r="2966" spans="1:20">
      <c r="A2966" s="1" t="n">
        <v>40329</v>
      </c>
      <c r="B2966" t="s">
        <v>371</v>
      </c>
      <c r="C2966" t="n">
        <v>6</v>
      </c>
      <c r="D2966" t="n">
        <v>25</v>
      </c>
      <c r="E2966" t="s">
        <v>116</v>
      </c>
      <c r="F2966" t="n">
        <v>3201</v>
      </c>
      <c r="G2966" t="s">
        <v>228</v>
      </c>
      <c r="H2966" t="s">
        <v>229</v>
      </c>
      <c r="I2966" t="n">
        <v>5</v>
      </c>
      <c r="J2966" t="n">
        <v>458</v>
      </c>
      <c r="K2966" t="s">
        <v>230</v>
      </c>
      <c r="L2966" t="n">
        <v>600</v>
      </c>
      <c r="M2966" t="n">
        <v>0.02</v>
      </c>
      <c r="N2966" t="n">
        <v>21.1</v>
      </c>
      <c r="O2966" t="s">
        <v>371</v>
      </c>
      <c r="P2966" t="n">
        <v>363</v>
      </c>
      <c r="Q2966" t="s">
        <v>387</v>
      </c>
      <c r="R2966" t="s">
        <v>233</v>
      </c>
      <c r="S2966" t="s">
        <v>229</v>
      </c>
      <c r="T2966" t="n">
        <v>5</v>
      </c>
    </row>
    <row r="2967" spans="1:20">
      <c r="A2967" s="1" t="n">
        <v>40329</v>
      </c>
      <c r="B2967" t="s">
        <v>371</v>
      </c>
      <c r="C2967" t="n">
        <v>9</v>
      </c>
      <c r="D2967" t="n">
        <v>25</v>
      </c>
      <c r="E2967" t="s">
        <v>116</v>
      </c>
      <c r="F2967" t="n">
        <v>3201</v>
      </c>
      <c r="G2967" t="s">
        <v>228</v>
      </c>
      <c r="H2967" t="s">
        <v>229</v>
      </c>
      <c r="I2967" t="n">
        <v>5</v>
      </c>
      <c r="J2967" t="n">
        <v>805</v>
      </c>
      <c r="K2967" t="s">
        <v>295</v>
      </c>
      <c r="L2967" t="n">
        <v>1213</v>
      </c>
      <c r="M2967" t="n">
        <v>0.6</v>
      </c>
      <c r="N2967" t="n">
        <v>34</v>
      </c>
      <c r="O2967" t="s">
        <v>371</v>
      </c>
      <c r="P2967" t="n">
        <v>363</v>
      </c>
      <c r="Q2967" t="s">
        <v>387</v>
      </c>
      <c r="R2967" t="s">
        <v>233</v>
      </c>
      <c r="S2967" t="s">
        <v>229</v>
      </c>
      <c r="T2967" t="n">
        <v>5</v>
      </c>
    </row>
    <row r="2968" spans="1:20">
      <c r="A2968" s="1" t="n">
        <v>40359</v>
      </c>
      <c r="B2968" t="s">
        <v>323</v>
      </c>
      <c r="C2968" t="n">
        <v>21</v>
      </c>
      <c r="D2968" t="n">
        <v>25</v>
      </c>
      <c r="E2968" t="s">
        <v>116</v>
      </c>
      <c r="F2968" t="n">
        <v>3201</v>
      </c>
      <c r="G2968" t="s">
        <v>228</v>
      </c>
      <c r="H2968" t="s">
        <v>229</v>
      </c>
      <c r="I2968" t="n">
        <v>5</v>
      </c>
      <c r="J2968" t="n">
        <v>875</v>
      </c>
      <c r="K2968" t="s">
        <v>305</v>
      </c>
      <c r="L2968" t="n">
        <v>238</v>
      </c>
      <c r="M2968" t="n">
        <v>0.05</v>
      </c>
      <c r="N2968" t="n">
        <v>42.3</v>
      </c>
      <c r="O2968" t="s">
        <v>323</v>
      </c>
      <c r="P2968" t="n">
        <v>121</v>
      </c>
      <c r="Q2968" t="s">
        <v>229</v>
      </c>
      <c r="R2968" t="s">
        <v>233</v>
      </c>
      <c r="S2968" t="s">
        <v>229</v>
      </c>
      <c r="T2968" t="n">
        <v>5</v>
      </c>
    </row>
    <row r="2969" spans="1:20">
      <c r="A2969" s="1" t="n">
        <v>40359</v>
      </c>
      <c r="B2969" t="s">
        <v>323</v>
      </c>
      <c r="C2969" t="n">
        <v>22</v>
      </c>
      <c r="D2969" t="n">
        <v>25</v>
      </c>
      <c r="E2969" t="s">
        <v>116</v>
      </c>
      <c r="F2969" t="n">
        <v>3201</v>
      </c>
      <c r="G2969" t="s">
        <v>228</v>
      </c>
      <c r="H2969" t="s">
        <v>229</v>
      </c>
      <c r="I2969" t="n">
        <v>5</v>
      </c>
      <c r="J2969" t="n">
        <v>875</v>
      </c>
      <c r="K2969" t="s">
        <v>305</v>
      </c>
      <c r="L2969" t="n">
        <v>198</v>
      </c>
      <c r="M2969" t="n">
        <v>0.05</v>
      </c>
      <c r="N2969" t="n">
        <v>42.6</v>
      </c>
      <c r="O2969" t="s">
        <v>323</v>
      </c>
      <c r="P2969" t="n">
        <v>121</v>
      </c>
      <c r="Q2969" t="s">
        <v>229</v>
      </c>
      <c r="R2969" t="s">
        <v>233</v>
      </c>
      <c r="S2969" t="s">
        <v>229</v>
      </c>
      <c r="T2969" t="n">
        <v>5</v>
      </c>
    </row>
    <row r="2970" spans="1:20">
      <c r="A2970" s="1" t="n">
        <v>40359</v>
      </c>
      <c r="B2970" t="s">
        <v>323</v>
      </c>
      <c r="C2970" t="n">
        <v>23</v>
      </c>
      <c r="D2970" t="n">
        <v>25</v>
      </c>
      <c r="E2970" t="s">
        <v>116</v>
      </c>
      <c r="F2970" t="n">
        <v>3201</v>
      </c>
      <c r="G2970" t="s">
        <v>228</v>
      </c>
      <c r="H2970" t="s">
        <v>229</v>
      </c>
      <c r="I2970" t="n">
        <v>5</v>
      </c>
      <c r="J2970" t="n">
        <v>875</v>
      </c>
      <c r="K2970" t="s">
        <v>305</v>
      </c>
      <c r="L2970" t="n">
        <v>250</v>
      </c>
      <c r="M2970" t="n">
        <v>0.05</v>
      </c>
      <c r="N2970" t="n">
        <v>42.2</v>
      </c>
      <c r="O2970" t="s">
        <v>323</v>
      </c>
      <c r="P2970" t="n">
        <v>121</v>
      </c>
      <c r="Q2970" t="s">
        <v>229</v>
      </c>
      <c r="R2970" t="s">
        <v>233</v>
      </c>
      <c r="S2970" t="s">
        <v>229</v>
      </c>
      <c r="T2970" t="n">
        <v>5</v>
      </c>
    </row>
    <row r="2971" spans="1:20">
      <c r="A2971" s="1" t="n">
        <v>40359</v>
      </c>
      <c r="B2971" t="s">
        <v>323</v>
      </c>
      <c r="C2971" t="n">
        <v>24</v>
      </c>
      <c r="D2971" t="n">
        <v>25</v>
      </c>
      <c r="E2971" t="s">
        <v>116</v>
      </c>
      <c r="F2971" t="n">
        <v>3201</v>
      </c>
      <c r="G2971" t="s">
        <v>228</v>
      </c>
      <c r="H2971" t="s">
        <v>229</v>
      </c>
      <c r="I2971" t="n">
        <v>5</v>
      </c>
      <c r="J2971" t="n">
        <v>458</v>
      </c>
      <c r="K2971" t="s">
        <v>230</v>
      </c>
      <c r="L2971" t="n">
        <v>201</v>
      </c>
      <c r="M2971" t="n">
        <v>0.1</v>
      </c>
      <c r="N2971" t="n">
        <v>32.4</v>
      </c>
      <c r="O2971" t="s">
        <v>323</v>
      </c>
      <c r="P2971" t="n">
        <v>121</v>
      </c>
      <c r="Q2971" t="s">
        <v>229</v>
      </c>
      <c r="R2971" t="s">
        <v>233</v>
      </c>
      <c r="S2971" t="s">
        <v>229</v>
      </c>
      <c r="T2971" t="n">
        <v>5</v>
      </c>
    </row>
    <row r="2972" spans="1:20">
      <c r="A2972" s="1" t="n">
        <v>40359</v>
      </c>
      <c r="B2972" t="s">
        <v>323</v>
      </c>
      <c r="C2972" t="n">
        <v>25</v>
      </c>
      <c r="D2972" t="n">
        <v>25</v>
      </c>
      <c r="E2972" t="s">
        <v>116</v>
      </c>
      <c r="F2972" t="n">
        <v>3201</v>
      </c>
      <c r="G2972" t="s">
        <v>228</v>
      </c>
      <c r="H2972" t="s">
        <v>229</v>
      </c>
      <c r="I2972" t="n">
        <v>5</v>
      </c>
      <c r="J2972" t="n">
        <v>280</v>
      </c>
      <c r="K2972" t="s">
        <v>251</v>
      </c>
      <c r="L2972" t="n">
        <v>246</v>
      </c>
      <c r="M2972" t="n">
        <v>0.28</v>
      </c>
      <c r="N2972" t="n">
        <v>16.61</v>
      </c>
      <c r="O2972" t="s">
        <v>323</v>
      </c>
      <c r="P2972" t="n">
        <v>121</v>
      </c>
      <c r="Q2972" t="s">
        <v>229</v>
      </c>
      <c r="R2972" t="s">
        <v>233</v>
      </c>
      <c r="S2972" t="s">
        <v>229</v>
      </c>
      <c r="T2972" t="n">
        <v>5</v>
      </c>
    </row>
    <row r="2973" spans="1:20">
      <c r="A2973" s="1" t="n">
        <v>40359</v>
      </c>
      <c r="B2973" t="s">
        <v>323</v>
      </c>
      <c r="C2973" t="n">
        <v>26</v>
      </c>
      <c r="D2973" t="n">
        <v>25</v>
      </c>
      <c r="E2973" t="s">
        <v>116</v>
      </c>
      <c r="F2973" t="n">
        <v>3201</v>
      </c>
      <c r="G2973" t="s">
        <v>228</v>
      </c>
      <c r="H2973" t="s">
        <v>229</v>
      </c>
      <c r="I2973" t="n">
        <v>5</v>
      </c>
      <c r="J2973" t="n">
        <v>945</v>
      </c>
      <c r="K2973" t="s">
        <v>282</v>
      </c>
      <c r="L2973" t="n">
        <v>194</v>
      </c>
      <c r="M2973" t="n">
        <v>0.04</v>
      </c>
      <c r="N2973" t="n">
        <v>40.1</v>
      </c>
      <c r="O2973" t="s">
        <v>323</v>
      </c>
      <c r="P2973" t="n">
        <v>121</v>
      </c>
      <c r="Q2973" t="s">
        <v>229</v>
      </c>
      <c r="R2973" t="s">
        <v>233</v>
      </c>
      <c r="S2973" t="s">
        <v>229</v>
      </c>
      <c r="T2973" t="n">
        <v>5</v>
      </c>
    </row>
    <row r="2974" spans="1:20">
      <c r="A2974" s="1" t="n">
        <v>40359</v>
      </c>
      <c r="B2974" t="s">
        <v>323</v>
      </c>
      <c r="C2974" t="n">
        <v>27</v>
      </c>
      <c r="D2974" t="n">
        <v>25</v>
      </c>
      <c r="E2974" t="s">
        <v>116</v>
      </c>
      <c r="F2974" t="n">
        <v>3201</v>
      </c>
      <c r="G2974" t="s">
        <v>228</v>
      </c>
      <c r="H2974" t="s">
        <v>229</v>
      </c>
      <c r="I2974" t="n">
        <v>5</v>
      </c>
      <c r="J2974" t="n">
        <v>945</v>
      </c>
      <c r="K2974" t="s">
        <v>282</v>
      </c>
      <c r="L2974" t="n">
        <v>210</v>
      </c>
      <c r="M2974" t="n">
        <v>0.04</v>
      </c>
      <c r="N2974" t="n">
        <v>39.6</v>
      </c>
      <c r="O2974" t="s">
        <v>323</v>
      </c>
      <c r="P2974" t="n">
        <v>121</v>
      </c>
      <c r="Q2974" t="s">
        <v>229</v>
      </c>
      <c r="R2974" t="s">
        <v>233</v>
      </c>
      <c r="S2974" t="s">
        <v>229</v>
      </c>
      <c r="T2974" t="n">
        <v>5</v>
      </c>
    </row>
    <row r="2975" spans="1:20">
      <c r="A2975" s="1" t="n">
        <v>40359</v>
      </c>
      <c r="B2975" t="s">
        <v>323</v>
      </c>
      <c r="C2975" t="n">
        <v>28</v>
      </c>
      <c r="D2975" t="n">
        <v>25</v>
      </c>
      <c r="E2975" t="s">
        <v>116</v>
      </c>
      <c r="F2975" t="n">
        <v>3201</v>
      </c>
      <c r="G2975" t="s">
        <v>228</v>
      </c>
      <c r="H2975" t="s">
        <v>229</v>
      </c>
      <c r="I2975" t="n">
        <v>5</v>
      </c>
      <c r="J2975" t="n">
        <v>945</v>
      </c>
      <c r="K2975" t="s">
        <v>282</v>
      </c>
      <c r="L2975" t="n">
        <v>478</v>
      </c>
      <c r="M2975" t="n">
        <v>0.07000000000000001</v>
      </c>
      <c r="N2975" t="n">
        <v>36.6</v>
      </c>
      <c r="O2975" t="s">
        <v>323</v>
      </c>
      <c r="P2975" t="n">
        <v>121</v>
      </c>
      <c r="Q2975" t="s">
        <v>229</v>
      </c>
      <c r="R2975" t="s">
        <v>233</v>
      </c>
      <c r="S2975" t="s">
        <v>229</v>
      </c>
      <c r="T2975" t="n">
        <v>5</v>
      </c>
    </row>
    <row r="2976" spans="1:20">
      <c r="A2976" s="1" t="n">
        <v>40359</v>
      </c>
      <c r="B2976" t="s">
        <v>376</v>
      </c>
      <c r="C2976" t="n">
        <v>1</v>
      </c>
      <c r="D2976" t="n">
        <v>251</v>
      </c>
      <c r="E2976" t="s">
        <v>385</v>
      </c>
      <c r="F2976" t="n">
        <v>3202</v>
      </c>
      <c r="G2976" t="s">
        <v>275</v>
      </c>
      <c r="H2976" t="s">
        <v>229</v>
      </c>
      <c r="I2976" t="n">
        <v>5</v>
      </c>
      <c r="J2976" t="n">
        <v>580</v>
      </c>
      <c r="K2976" t="s">
        <v>248</v>
      </c>
      <c r="L2976" t="n">
        <v>20</v>
      </c>
      <c r="M2976" t="n">
        <v>0</v>
      </c>
      <c r="N2976" t="n">
        <v>0</v>
      </c>
      <c r="S2976" t="s">
        <v>381</v>
      </c>
      <c r="T2976" t="s">
        <v>381</v>
      </c>
    </row>
    <row r="2977" spans="1:20">
      <c r="A2977" s="1" t="n">
        <v>40359</v>
      </c>
      <c r="B2977" t="s">
        <v>376</v>
      </c>
      <c r="C2977" t="n">
        <v>2</v>
      </c>
      <c r="D2977" t="n">
        <v>251</v>
      </c>
      <c r="E2977" t="s">
        <v>385</v>
      </c>
      <c r="F2977" t="n">
        <v>3203</v>
      </c>
      <c r="G2977" t="s">
        <v>343</v>
      </c>
      <c r="H2977" t="s">
        <v>229</v>
      </c>
      <c r="I2977" t="n">
        <v>5</v>
      </c>
      <c r="J2977" t="n">
        <v>580</v>
      </c>
      <c r="K2977" t="s">
        <v>248</v>
      </c>
      <c r="L2977" t="n">
        <v>14</v>
      </c>
      <c r="M2977" t="n">
        <v>0</v>
      </c>
      <c r="N2977" t="n">
        <v>0</v>
      </c>
      <c r="S2977" t="s">
        <v>381</v>
      </c>
      <c r="T2977" t="s">
        <v>381</v>
      </c>
    </row>
    <row r="2978" spans="1:20">
      <c r="A2978" s="1" t="n">
        <v>40359</v>
      </c>
      <c r="B2978" t="s">
        <v>376</v>
      </c>
      <c r="C2978" t="n">
        <v>3</v>
      </c>
      <c r="D2978" t="n">
        <v>251</v>
      </c>
      <c r="E2978" t="s">
        <v>385</v>
      </c>
      <c r="F2978" t="n">
        <v>3204</v>
      </c>
      <c r="G2978" t="s">
        <v>344</v>
      </c>
      <c r="H2978" t="s">
        <v>229</v>
      </c>
      <c r="I2978" t="n">
        <v>5</v>
      </c>
      <c r="J2978" t="n">
        <v>580</v>
      </c>
      <c r="K2978" t="s">
        <v>248</v>
      </c>
      <c r="L2978" t="n">
        <v>11</v>
      </c>
      <c r="M2978" t="n">
        <v>0</v>
      </c>
      <c r="N2978" t="n">
        <v>0</v>
      </c>
      <c r="S2978" t="s">
        <v>381</v>
      </c>
      <c r="T2978" t="s">
        <v>381</v>
      </c>
    </row>
    <row r="2979" spans="1:20">
      <c r="A2979" s="1" t="n">
        <v>40359</v>
      </c>
      <c r="B2979" t="s">
        <v>326</v>
      </c>
      <c r="C2979" t="n">
        <v>1</v>
      </c>
      <c r="D2979" t="n">
        <v>215</v>
      </c>
      <c r="E2979" t="s">
        <v>384</v>
      </c>
      <c r="F2979" t="n">
        <v>3201</v>
      </c>
      <c r="G2979" t="s">
        <v>228</v>
      </c>
      <c r="H2979" t="s">
        <v>229</v>
      </c>
      <c r="I2979" t="n">
        <v>5</v>
      </c>
      <c r="J2979" t="n">
        <v>490</v>
      </c>
      <c r="K2979" t="s">
        <v>244</v>
      </c>
      <c r="L2979" t="n">
        <v>223</v>
      </c>
      <c r="M2979" t="n">
        <v>0</v>
      </c>
      <c r="N2979" t="n">
        <v>0</v>
      </c>
      <c r="S2979" t="s">
        <v>381</v>
      </c>
      <c r="T2979" t="s">
        <v>381</v>
      </c>
    </row>
    <row r="2980" spans="1:20">
      <c r="A2980" s="1" t="n">
        <v>40359</v>
      </c>
      <c r="B2980" t="s">
        <v>326</v>
      </c>
      <c r="C2980" t="n">
        <v>2</v>
      </c>
      <c r="D2980" t="n">
        <v>215</v>
      </c>
      <c r="E2980" t="s">
        <v>384</v>
      </c>
      <c r="F2980" t="n">
        <v>3201</v>
      </c>
      <c r="G2980" t="s">
        <v>228</v>
      </c>
      <c r="H2980" t="s">
        <v>229</v>
      </c>
      <c r="I2980" t="n">
        <v>5</v>
      </c>
      <c r="J2980" t="n">
        <v>515</v>
      </c>
      <c r="K2980" t="s">
        <v>338</v>
      </c>
      <c r="L2980" t="n">
        <v>303</v>
      </c>
      <c r="M2980" t="n">
        <v>0</v>
      </c>
      <c r="N2980" t="n">
        <v>0</v>
      </c>
      <c r="S2980" t="s">
        <v>381</v>
      </c>
      <c r="T2980" t="s">
        <v>381</v>
      </c>
    </row>
    <row r="2981" spans="1:20">
      <c r="A2981" s="1" t="n">
        <v>40359</v>
      </c>
      <c r="B2981" t="s">
        <v>326</v>
      </c>
      <c r="C2981" t="n">
        <v>3</v>
      </c>
      <c r="D2981" t="n">
        <v>215</v>
      </c>
      <c r="E2981" t="s">
        <v>384</v>
      </c>
      <c r="F2981" t="n">
        <v>3201</v>
      </c>
      <c r="G2981" t="s">
        <v>228</v>
      </c>
      <c r="H2981" t="s">
        <v>229</v>
      </c>
      <c r="I2981" t="n">
        <v>5</v>
      </c>
      <c r="J2981" t="n">
        <v>515</v>
      </c>
      <c r="K2981" t="s">
        <v>338</v>
      </c>
      <c r="L2981" t="n">
        <v>100</v>
      </c>
      <c r="M2981" t="n">
        <v>0</v>
      </c>
      <c r="N2981" t="n">
        <v>0</v>
      </c>
      <c r="S2981" t="s">
        <v>381</v>
      </c>
      <c r="T2981" t="s">
        <v>381</v>
      </c>
    </row>
    <row r="2982" spans="1:20">
      <c r="A2982" s="1" t="n">
        <v>40359</v>
      </c>
      <c r="B2982" t="s">
        <v>371</v>
      </c>
      <c r="C2982" t="n">
        <v>5</v>
      </c>
      <c r="D2982" t="n">
        <v>25</v>
      </c>
      <c r="E2982" t="s">
        <v>116</v>
      </c>
      <c r="F2982" t="n">
        <v>3201</v>
      </c>
      <c r="G2982" t="s">
        <v>228</v>
      </c>
      <c r="H2982" t="s">
        <v>229</v>
      </c>
      <c r="I2982" t="n">
        <v>5</v>
      </c>
      <c r="J2982" t="n">
        <v>458</v>
      </c>
      <c r="K2982" t="s">
        <v>230</v>
      </c>
      <c r="L2982" t="n">
        <v>566</v>
      </c>
      <c r="M2982" t="n">
        <v>0.02</v>
      </c>
      <c r="N2982" t="n">
        <v>21.1</v>
      </c>
      <c r="O2982" t="s">
        <v>371</v>
      </c>
      <c r="P2982" t="n">
        <v>363</v>
      </c>
      <c r="Q2982" t="s">
        <v>387</v>
      </c>
      <c r="R2982" t="s">
        <v>233</v>
      </c>
      <c r="S2982" t="s">
        <v>229</v>
      </c>
      <c r="T2982" t="n">
        <v>5</v>
      </c>
    </row>
    <row r="2983" spans="1:20">
      <c r="A2983" s="1" t="n">
        <v>40359</v>
      </c>
      <c r="B2983" t="s">
        <v>371</v>
      </c>
      <c r="C2983" t="n">
        <v>9</v>
      </c>
      <c r="D2983" t="n">
        <v>25</v>
      </c>
      <c r="E2983" t="s">
        <v>116</v>
      </c>
      <c r="F2983" t="n">
        <v>3201</v>
      </c>
      <c r="G2983" t="s">
        <v>228</v>
      </c>
      <c r="H2983" t="s">
        <v>229</v>
      </c>
      <c r="I2983" t="n">
        <v>5</v>
      </c>
      <c r="J2983" t="n">
        <v>805</v>
      </c>
      <c r="K2983" t="s">
        <v>295</v>
      </c>
      <c r="L2983" t="n">
        <v>230</v>
      </c>
      <c r="M2983" t="n">
        <v>0.23</v>
      </c>
      <c r="N2983" t="n">
        <v>37.9</v>
      </c>
      <c r="O2983" t="s">
        <v>371</v>
      </c>
      <c r="P2983" t="n">
        <v>363</v>
      </c>
      <c r="Q2983" t="s">
        <v>387</v>
      </c>
      <c r="R2983" t="s">
        <v>233</v>
      </c>
      <c r="S2983" t="s">
        <v>229</v>
      </c>
      <c r="T2983" t="n">
        <v>5</v>
      </c>
    </row>
    <row r="2984" spans="1:20">
      <c r="A2984" s="1" t="n">
        <v>40359</v>
      </c>
      <c r="B2984" t="s">
        <v>371</v>
      </c>
      <c r="C2984" t="n">
        <v>12</v>
      </c>
      <c r="D2984" t="n">
        <v>25</v>
      </c>
      <c r="E2984" t="s">
        <v>116</v>
      </c>
      <c r="F2984" t="n">
        <v>3201</v>
      </c>
      <c r="G2984" t="s">
        <v>228</v>
      </c>
      <c r="H2984" t="s">
        <v>229</v>
      </c>
      <c r="I2984" t="n">
        <v>5</v>
      </c>
      <c r="J2984" t="n">
        <v>805</v>
      </c>
      <c r="K2984" t="s">
        <v>295</v>
      </c>
      <c r="L2984" t="n">
        <v>425</v>
      </c>
      <c r="M2984" t="n">
        <v>0.6</v>
      </c>
      <c r="N2984" t="n">
        <v>34</v>
      </c>
      <c r="O2984" t="s">
        <v>371</v>
      </c>
      <c r="P2984" t="n">
        <v>363</v>
      </c>
      <c r="Q2984" t="s">
        <v>387</v>
      </c>
      <c r="R2984" t="s">
        <v>233</v>
      </c>
      <c r="S2984" t="s">
        <v>229</v>
      </c>
      <c r="T2984" t="n">
        <v>5</v>
      </c>
    </row>
    <row r="2985" spans="1:20">
      <c r="A2985" s="1" t="n">
        <v>40359</v>
      </c>
      <c r="B2985" t="s">
        <v>371</v>
      </c>
      <c r="C2985" t="n">
        <v>13</v>
      </c>
      <c r="D2985" t="n">
        <v>25</v>
      </c>
      <c r="E2985" t="s">
        <v>116</v>
      </c>
      <c r="F2985" t="n">
        <v>3201</v>
      </c>
      <c r="G2985" t="s">
        <v>228</v>
      </c>
      <c r="H2985" t="s">
        <v>229</v>
      </c>
      <c r="I2985" t="n">
        <v>5</v>
      </c>
      <c r="J2985" t="n">
        <v>805</v>
      </c>
      <c r="K2985" t="s">
        <v>295</v>
      </c>
      <c r="L2985" t="n">
        <v>695</v>
      </c>
      <c r="M2985" t="n">
        <v>0.24</v>
      </c>
      <c r="N2985" t="n">
        <v>33.6</v>
      </c>
      <c r="O2985" t="s">
        <v>371</v>
      </c>
      <c r="P2985" t="n">
        <v>363</v>
      </c>
      <c r="Q2985" t="s">
        <v>387</v>
      </c>
      <c r="R2985" t="s">
        <v>233</v>
      </c>
      <c r="S2985" t="s">
        <v>229</v>
      </c>
      <c r="T2985" t="n">
        <v>5</v>
      </c>
    </row>
    <row r="2986" spans="1:20">
      <c r="A2986" s="1" t="n">
        <v>40390</v>
      </c>
      <c r="B2986" t="s">
        <v>323</v>
      </c>
      <c r="C2986" t="n">
        <v>21</v>
      </c>
      <c r="D2986" t="n">
        <v>25</v>
      </c>
      <c r="E2986" t="s">
        <v>116</v>
      </c>
      <c r="F2986" t="n">
        <v>3201</v>
      </c>
      <c r="G2986" t="s">
        <v>228</v>
      </c>
      <c r="H2986" t="s">
        <v>229</v>
      </c>
      <c r="I2986" t="n">
        <v>5</v>
      </c>
      <c r="J2986" t="n">
        <v>875</v>
      </c>
      <c r="K2986" t="s">
        <v>305</v>
      </c>
      <c r="L2986" t="n">
        <v>260</v>
      </c>
      <c r="M2986" t="n">
        <v>0.05</v>
      </c>
      <c r="N2986" t="n">
        <v>42.7</v>
      </c>
      <c r="O2986" t="s">
        <v>323</v>
      </c>
      <c r="P2986" t="n">
        <v>121</v>
      </c>
      <c r="Q2986" t="s">
        <v>229</v>
      </c>
      <c r="R2986" t="s">
        <v>233</v>
      </c>
      <c r="S2986" t="s">
        <v>229</v>
      </c>
      <c r="T2986" t="n">
        <v>5</v>
      </c>
    </row>
    <row r="2987" spans="1:20">
      <c r="A2987" s="1" t="n">
        <v>40390</v>
      </c>
      <c r="B2987" t="s">
        <v>323</v>
      </c>
      <c r="C2987" t="n">
        <v>22</v>
      </c>
      <c r="D2987" t="n">
        <v>25</v>
      </c>
      <c r="E2987" t="s">
        <v>116</v>
      </c>
      <c r="F2987" t="n">
        <v>3201</v>
      </c>
      <c r="G2987" t="s">
        <v>228</v>
      </c>
      <c r="H2987" t="s">
        <v>229</v>
      </c>
      <c r="I2987" t="n">
        <v>5</v>
      </c>
      <c r="J2987" t="n">
        <v>280</v>
      </c>
      <c r="K2987" t="s">
        <v>251</v>
      </c>
      <c r="L2987" t="n">
        <v>235</v>
      </c>
      <c r="M2987" t="n">
        <v>0.28</v>
      </c>
      <c r="N2987" t="n">
        <v>16.38</v>
      </c>
      <c r="O2987" t="s">
        <v>323</v>
      </c>
      <c r="P2987" t="n">
        <v>121</v>
      </c>
      <c r="Q2987" t="s">
        <v>229</v>
      </c>
      <c r="R2987" t="s">
        <v>233</v>
      </c>
      <c r="S2987" t="s">
        <v>229</v>
      </c>
      <c r="T2987" t="n">
        <v>5</v>
      </c>
    </row>
    <row r="2988" spans="1:20">
      <c r="A2988" s="1" t="n">
        <v>40390</v>
      </c>
      <c r="B2988" t="s">
        <v>323</v>
      </c>
      <c r="C2988" t="n">
        <v>23</v>
      </c>
      <c r="D2988" t="n">
        <v>25</v>
      </c>
      <c r="E2988" t="s">
        <v>116</v>
      </c>
      <c r="F2988" t="n">
        <v>3201</v>
      </c>
      <c r="G2988" t="s">
        <v>228</v>
      </c>
      <c r="H2988" t="s">
        <v>229</v>
      </c>
      <c r="I2988" t="n">
        <v>5</v>
      </c>
      <c r="J2988" t="n">
        <v>945</v>
      </c>
      <c r="K2988" t="s">
        <v>282</v>
      </c>
      <c r="L2988" t="n">
        <v>207</v>
      </c>
      <c r="M2988" t="n">
        <v>0.07000000000000001</v>
      </c>
      <c r="N2988" t="n">
        <v>35.6</v>
      </c>
      <c r="O2988" t="s">
        <v>323</v>
      </c>
      <c r="P2988" t="n">
        <v>121</v>
      </c>
      <c r="Q2988" t="s">
        <v>229</v>
      </c>
      <c r="R2988" t="s">
        <v>233</v>
      </c>
      <c r="S2988" t="s">
        <v>229</v>
      </c>
      <c r="T2988" t="n">
        <v>5</v>
      </c>
    </row>
    <row r="2989" spans="1:20">
      <c r="A2989" s="1" t="n">
        <v>40390</v>
      </c>
      <c r="B2989" t="s">
        <v>323</v>
      </c>
      <c r="C2989" t="n">
        <v>74</v>
      </c>
      <c r="D2989" t="n">
        <v>509</v>
      </c>
      <c r="E2989" t="s">
        <v>380</v>
      </c>
      <c r="F2989" t="n">
        <v>3201</v>
      </c>
      <c r="G2989" t="s">
        <v>228</v>
      </c>
      <c r="H2989" t="s">
        <v>229</v>
      </c>
      <c r="I2989" t="n">
        <v>5</v>
      </c>
      <c r="J2989" t="n">
        <v>458</v>
      </c>
      <c r="K2989" t="s">
        <v>230</v>
      </c>
      <c r="L2989" t="n">
        <v>62</v>
      </c>
      <c r="M2989" t="n">
        <v>0.47</v>
      </c>
      <c r="N2989" t="n">
        <v>0</v>
      </c>
      <c r="S2989" t="s">
        <v>381</v>
      </c>
      <c r="T2989" t="s">
        <v>381</v>
      </c>
    </row>
    <row r="2990" spans="1:20">
      <c r="A2990" s="1" t="n">
        <v>40390</v>
      </c>
      <c r="B2990" t="s">
        <v>323</v>
      </c>
      <c r="C2990" t="n">
        <v>75</v>
      </c>
      <c r="D2990" t="n">
        <v>509</v>
      </c>
      <c r="E2990" t="s">
        <v>380</v>
      </c>
      <c r="F2990" t="n">
        <v>3201</v>
      </c>
      <c r="G2990" t="s">
        <v>228</v>
      </c>
      <c r="H2990" t="s">
        <v>229</v>
      </c>
      <c r="I2990" t="n">
        <v>5</v>
      </c>
      <c r="J2990" t="n">
        <v>862</v>
      </c>
      <c r="K2990" t="s">
        <v>320</v>
      </c>
      <c r="L2990" t="n">
        <v>235</v>
      </c>
      <c r="M2990" t="n">
        <v>0.47</v>
      </c>
      <c r="N2990" t="n">
        <v>0</v>
      </c>
      <c r="S2990" t="s">
        <v>381</v>
      </c>
      <c r="T2990" t="s">
        <v>381</v>
      </c>
    </row>
    <row r="2991" spans="1:20">
      <c r="A2991" s="1" t="n">
        <v>40390</v>
      </c>
      <c r="B2991" t="s">
        <v>376</v>
      </c>
      <c r="C2991" t="n">
        <v>1</v>
      </c>
      <c r="D2991" t="n">
        <v>251</v>
      </c>
      <c r="E2991" t="s">
        <v>385</v>
      </c>
      <c r="F2991" t="n">
        <v>3202</v>
      </c>
      <c r="G2991" t="s">
        <v>275</v>
      </c>
      <c r="H2991" t="s">
        <v>229</v>
      </c>
      <c r="I2991" t="n">
        <v>5</v>
      </c>
      <c r="J2991" t="n">
        <v>887</v>
      </c>
      <c r="K2991" t="s">
        <v>272</v>
      </c>
      <c r="L2991" t="n">
        <v>20</v>
      </c>
      <c r="M2991" t="n">
        <v>0</v>
      </c>
      <c r="N2991" t="n">
        <v>0</v>
      </c>
      <c r="S2991" t="s">
        <v>381</v>
      </c>
      <c r="T2991" t="s">
        <v>381</v>
      </c>
    </row>
    <row r="2992" spans="1:20">
      <c r="A2992" s="1" t="n">
        <v>40390</v>
      </c>
      <c r="B2992" t="s">
        <v>376</v>
      </c>
      <c r="C2992" t="n">
        <v>2</v>
      </c>
      <c r="D2992" t="n">
        <v>251</v>
      </c>
      <c r="E2992" t="s">
        <v>385</v>
      </c>
      <c r="F2992" t="n">
        <v>3203</v>
      </c>
      <c r="G2992" t="s">
        <v>343</v>
      </c>
      <c r="H2992" t="s">
        <v>229</v>
      </c>
      <c r="I2992" t="n">
        <v>5</v>
      </c>
      <c r="J2992" t="n">
        <v>887</v>
      </c>
      <c r="K2992" t="s">
        <v>272</v>
      </c>
      <c r="L2992" t="n">
        <v>14</v>
      </c>
      <c r="M2992" t="n">
        <v>0</v>
      </c>
      <c r="N2992" t="n">
        <v>0</v>
      </c>
      <c r="S2992" t="s">
        <v>381</v>
      </c>
      <c r="T2992" t="s">
        <v>381</v>
      </c>
    </row>
    <row r="2993" spans="1:20">
      <c r="A2993" s="1" t="n">
        <v>40390</v>
      </c>
      <c r="B2993" t="s">
        <v>376</v>
      </c>
      <c r="C2993" t="n">
        <v>3</v>
      </c>
      <c r="D2993" t="n">
        <v>251</v>
      </c>
      <c r="E2993" t="s">
        <v>385</v>
      </c>
      <c r="F2993" t="n">
        <v>3204</v>
      </c>
      <c r="G2993" t="s">
        <v>344</v>
      </c>
      <c r="H2993" t="s">
        <v>229</v>
      </c>
      <c r="I2993" t="n">
        <v>5</v>
      </c>
      <c r="J2993" t="n">
        <v>887</v>
      </c>
      <c r="K2993" t="s">
        <v>272</v>
      </c>
      <c r="L2993" t="n">
        <v>11</v>
      </c>
      <c r="M2993" t="n">
        <v>0</v>
      </c>
      <c r="N2993" t="n">
        <v>0</v>
      </c>
      <c r="S2993" t="s">
        <v>381</v>
      </c>
      <c r="T2993" t="s">
        <v>381</v>
      </c>
    </row>
    <row r="2994" spans="1:20">
      <c r="A2994" s="1" t="n">
        <v>40390</v>
      </c>
      <c r="B2994" t="s">
        <v>382</v>
      </c>
      <c r="C2994" t="n">
        <v>1</v>
      </c>
      <c r="D2994" t="n">
        <v>931</v>
      </c>
      <c r="E2994" t="s">
        <v>383</v>
      </c>
      <c r="F2994" t="n">
        <v>3201</v>
      </c>
      <c r="G2994" t="s">
        <v>228</v>
      </c>
      <c r="H2994" t="s">
        <v>229</v>
      </c>
      <c r="I2994" t="n">
        <v>5</v>
      </c>
      <c r="J2994" t="n">
        <v>260</v>
      </c>
      <c r="K2994" t="s">
        <v>250</v>
      </c>
      <c r="L2994" t="n">
        <v>118</v>
      </c>
      <c r="M2994" t="n">
        <v>0</v>
      </c>
      <c r="N2994" t="n">
        <v>0</v>
      </c>
      <c r="S2994" t="s">
        <v>381</v>
      </c>
      <c r="T2994" t="s">
        <v>381</v>
      </c>
    </row>
    <row r="2995" spans="1:20">
      <c r="A2995" s="1" t="n">
        <v>40390</v>
      </c>
      <c r="B2995" t="s">
        <v>326</v>
      </c>
      <c r="C2995" t="n">
        <v>1</v>
      </c>
      <c r="D2995" t="n">
        <v>215</v>
      </c>
      <c r="E2995" t="s">
        <v>384</v>
      </c>
      <c r="F2995" t="n">
        <v>3201</v>
      </c>
      <c r="G2995" t="s">
        <v>228</v>
      </c>
      <c r="H2995" t="s">
        <v>229</v>
      </c>
      <c r="I2995" t="n">
        <v>5</v>
      </c>
      <c r="J2995" t="n">
        <v>515</v>
      </c>
      <c r="K2995" t="s">
        <v>338</v>
      </c>
      <c r="L2995" t="n">
        <v>303</v>
      </c>
      <c r="M2995" t="n">
        <v>0</v>
      </c>
      <c r="N2995" t="n">
        <v>0</v>
      </c>
      <c r="S2995" t="s">
        <v>381</v>
      </c>
      <c r="T2995" t="s">
        <v>381</v>
      </c>
    </row>
    <row r="2996" spans="1:20">
      <c r="A2996" s="1" t="n">
        <v>40390</v>
      </c>
      <c r="B2996" t="s">
        <v>326</v>
      </c>
      <c r="C2996" t="n">
        <v>2</v>
      </c>
      <c r="D2996" t="n">
        <v>215</v>
      </c>
      <c r="E2996" t="s">
        <v>384</v>
      </c>
      <c r="F2996" t="n">
        <v>3201</v>
      </c>
      <c r="G2996" t="s">
        <v>228</v>
      </c>
      <c r="H2996" t="s">
        <v>229</v>
      </c>
      <c r="I2996" t="n">
        <v>5</v>
      </c>
      <c r="J2996" t="n">
        <v>515</v>
      </c>
      <c r="K2996" t="s">
        <v>338</v>
      </c>
      <c r="L2996" t="n">
        <v>203</v>
      </c>
      <c r="M2996" t="n">
        <v>0</v>
      </c>
      <c r="N2996" t="n">
        <v>0</v>
      </c>
      <c r="S2996" t="s">
        <v>381</v>
      </c>
      <c r="T2996" t="s">
        <v>381</v>
      </c>
    </row>
    <row r="2997" spans="1:20">
      <c r="A2997" s="1" t="n">
        <v>40390</v>
      </c>
      <c r="B2997" t="s">
        <v>371</v>
      </c>
      <c r="C2997" t="n">
        <v>8</v>
      </c>
      <c r="D2997" t="n">
        <v>25</v>
      </c>
      <c r="E2997" t="s">
        <v>116</v>
      </c>
      <c r="F2997" t="n">
        <v>3201</v>
      </c>
      <c r="G2997" t="s">
        <v>228</v>
      </c>
      <c r="H2997" t="s">
        <v>229</v>
      </c>
      <c r="I2997" t="n">
        <v>5</v>
      </c>
      <c r="J2997" t="n">
        <v>805</v>
      </c>
      <c r="K2997" t="s">
        <v>295</v>
      </c>
      <c r="L2997" t="n">
        <v>365</v>
      </c>
      <c r="M2997" t="n">
        <v>0.6</v>
      </c>
      <c r="N2997" t="n">
        <v>34</v>
      </c>
      <c r="O2997" t="s">
        <v>371</v>
      </c>
      <c r="P2997" t="n">
        <v>363</v>
      </c>
      <c r="Q2997" t="s">
        <v>387</v>
      </c>
      <c r="R2997" t="s">
        <v>233</v>
      </c>
      <c r="S2997" t="s">
        <v>229</v>
      </c>
      <c r="T2997" t="n">
        <v>5</v>
      </c>
    </row>
    <row r="2998" spans="1:20">
      <c r="A2998" s="1" t="n">
        <v>40390</v>
      </c>
      <c r="B2998" t="s">
        <v>371</v>
      </c>
      <c r="C2998" t="n">
        <v>11</v>
      </c>
      <c r="D2998" t="n">
        <v>25</v>
      </c>
      <c r="E2998" t="s">
        <v>116</v>
      </c>
      <c r="F2998" t="n">
        <v>3201</v>
      </c>
      <c r="G2998" t="s">
        <v>228</v>
      </c>
      <c r="H2998" t="s">
        <v>229</v>
      </c>
      <c r="I2998" t="n">
        <v>5</v>
      </c>
      <c r="J2998" t="n">
        <v>160</v>
      </c>
      <c r="K2998" t="s">
        <v>258</v>
      </c>
      <c r="L2998" t="n">
        <v>604</v>
      </c>
      <c r="M2998" t="n">
        <v>0.3</v>
      </c>
      <c r="N2998" t="n">
        <v>18</v>
      </c>
      <c r="O2998" t="s">
        <v>371</v>
      </c>
      <c r="P2998" t="n">
        <v>363</v>
      </c>
      <c r="Q2998" t="s">
        <v>387</v>
      </c>
      <c r="R2998" t="s">
        <v>233</v>
      </c>
      <c r="S2998" t="s">
        <v>229</v>
      </c>
      <c r="T2998" t="n">
        <v>5</v>
      </c>
    </row>
    <row r="2999" spans="1:20">
      <c r="A2999" s="1" t="n">
        <v>40390</v>
      </c>
      <c r="B2999" t="s">
        <v>371</v>
      </c>
      <c r="C2999" t="n">
        <v>12</v>
      </c>
      <c r="D2999" t="n">
        <v>25</v>
      </c>
      <c r="E2999" t="s">
        <v>116</v>
      </c>
      <c r="F2999" t="n">
        <v>3201</v>
      </c>
      <c r="G2999" t="s">
        <v>228</v>
      </c>
      <c r="H2999" t="s">
        <v>229</v>
      </c>
      <c r="I2999" t="n">
        <v>5</v>
      </c>
      <c r="J2999" t="n">
        <v>785</v>
      </c>
      <c r="K2999" t="s">
        <v>259</v>
      </c>
      <c r="L2999" t="n">
        <v>1024</v>
      </c>
      <c r="M2999" t="n">
        <v>0.06</v>
      </c>
      <c r="N2999" t="n">
        <v>34</v>
      </c>
      <c r="O2999" t="s">
        <v>371</v>
      </c>
      <c r="P2999" t="n">
        <v>363</v>
      </c>
      <c r="Q2999" t="s">
        <v>387</v>
      </c>
      <c r="R2999" t="s">
        <v>233</v>
      </c>
      <c r="S2999" t="s">
        <v>229</v>
      </c>
      <c r="T2999" t="n">
        <v>5</v>
      </c>
    </row>
    <row r="3000" spans="1:20">
      <c r="A3000" s="1" t="n">
        <v>40390</v>
      </c>
      <c r="B3000" t="s">
        <v>371</v>
      </c>
      <c r="C3000" t="n">
        <v>14</v>
      </c>
      <c r="D3000" t="n">
        <v>25</v>
      </c>
      <c r="E3000" t="s">
        <v>116</v>
      </c>
      <c r="F3000" t="n">
        <v>3201</v>
      </c>
      <c r="G3000" t="s">
        <v>228</v>
      </c>
      <c r="H3000" t="s">
        <v>229</v>
      </c>
      <c r="I3000" t="n">
        <v>5</v>
      </c>
      <c r="J3000" t="n">
        <v>805</v>
      </c>
      <c r="K3000" t="s">
        <v>295</v>
      </c>
      <c r="L3000" t="n">
        <v>205</v>
      </c>
      <c r="M3000" t="n">
        <v>0.23</v>
      </c>
      <c r="N3000" t="n">
        <v>37.9</v>
      </c>
      <c r="O3000" t="s">
        <v>371</v>
      </c>
      <c r="P3000" t="n">
        <v>363</v>
      </c>
      <c r="Q3000" t="s">
        <v>387</v>
      </c>
      <c r="R3000" t="s">
        <v>233</v>
      </c>
      <c r="S3000" t="s">
        <v>229</v>
      </c>
      <c r="T3000" t="n">
        <v>5</v>
      </c>
    </row>
    <row r="3001" spans="1:20">
      <c r="A3001" s="1" t="n">
        <v>40421</v>
      </c>
      <c r="B3001" t="s">
        <v>323</v>
      </c>
      <c r="C3001" t="n">
        <v>23</v>
      </c>
      <c r="D3001" t="n">
        <v>25</v>
      </c>
      <c r="E3001" t="s">
        <v>116</v>
      </c>
      <c r="F3001" t="n">
        <v>3201</v>
      </c>
      <c r="G3001" t="s">
        <v>228</v>
      </c>
      <c r="H3001" t="s">
        <v>229</v>
      </c>
      <c r="I3001" t="n">
        <v>5</v>
      </c>
      <c r="J3001" t="n">
        <v>875</v>
      </c>
      <c r="K3001" t="s">
        <v>305</v>
      </c>
      <c r="L3001" t="n">
        <v>239</v>
      </c>
      <c r="M3001" t="n">
        <v>0.05</v>
      </c>
      <c r="N3001" t="n">
        <v>42.2</v>
      </c>
      <c r="O3001" t="s">
        <v>323</v>
      </c>
      <c r="P3001" t="n">
        <v>121</v>
      </c>
      <c r="Q3001" t="s">
        <v>229</v>
      </c>
      <c r="R3001" t="s">
        <v>233</v>
      </c>
      <c r="S3001" t="s">
        <v>229</v>
      </c>
      <c r="T3001" t="n">
        <v>5</v>
      </c>
    </row>
    <row r="3002" spans="1:20">
      <c r="A3002" s="1" t="n">
        <v>40421</v>
      </c>
      <c r="B3002" t="s">
        <v>323</v>
      </c>
      <c r="C3002" t="n">
        <v>24</v>
      </c>
      <c r="D3002" t="n">
        <v>25</v>
      </c>
      <c r="E3002" t="s">
        <v>116</v>
      </c>
      <c r="F3002" t="n">
        <v>3201</v>
      </c>
      <c r="G3002" t="s">
        <v>228</v>
      </c>
      <c r="H3002" t="s">
        <v>229</v>
      </c>
      <c r="I3002" t="n">
        <v>5</v>
      </c>
      <c r="J3002" t="n">
        <v>875</v>
      </c>
      <c r="K3002" t="s">
        <v>305</v>
      </c>
      <c r="L3002" t="n">
        <v>249</v>
      </c>
      <c r="M3002" t="n">
        <v>0.05</v>
      </c>
      <c r="N3002" t="n">
        <v>42.5</v>
      </c>
      <c r="O3002" t="s">
        <v>323</v>
      </c>
      <c r="P3002" t="n">
        <v>121</v>
      </c>
      <c r="Q3002" t="s">
        <v>229</v>
      </c>
      <c r="R3002" t="s">
        <v>233</v>
      </c>
      <c r="S3002" t="s">
        <v>229</v>
      </c>
      <c r="T3002" t="n">
        <v>5</v>
      </c>
    </row>
    <row r="3003" spans="1:20">
      <c r="A3003" s="1" t="n">
        <v>40421</v>
      </c>
      <c r="B3003" t="s">
        <v>323</v>
      </c>
      <c r="C3003" t="n">
        <v>25</v>
      </c>
      <c r="D3003" t="n">
        <v>25</v>
      </c>
      <c r="E3003" t="s">
        <v>116</v>
      </c>
      <c r="F3003" t="n">
        <v>3201</v>
      </c>
      <c r="G3003" t="s">
        <v>228</v>
      </c>
      <c r="H3003" t="s">
        <v>229</v>
      </c>
      <c r="I3003" t="n">
        <v>5</v>
      </c>
      <c r="J3003" t="n">
        <v>458</v>
      </c>
      <c r="K3003" t="s">
        <v>230</v>
      </c>
      <c r="L3003" t="n">
        <v>247</v>
      </c>
      <c r="M3003" t="n">
        <v>0.09</v>
      </c>
      <c r="N3003" t="n">
        <v>32.1</v>
      </c>
      <c r="O3003" t="s">
        <v>323</v>
      </c>
      <c r="P3003" t="n">
        <v>121</v>
      </c>
      <c r="Q3003" t="s">
        <v>229</v>
      </c>
      <c r="R3003" t="s">
        <v>233</v>
      </c>
      <c r="S3003" t="s">
        <v>229</v>
      </c>
      <c r="T3003" t="n">
        <v>5</v>
      </c>
    </row>
    <row r="3004" spans="1:20">
      <c r="A3004" s="1" t="n">
        <v>40421</v>
      </c>
      <c r="B3004" t="s">
        <v>323</v>
      </c>
      <c r="C3004" t="n">
        <v>26</v>
      </c>
      <c r="D3004" t="n">
        <v>25</v>
      </c>
      <c r="E3004" t="s">
        <v>116</v>
      </c>
      <c r="F3004" t="n">
        <v>3201</v>
      </c>
      <c r="G3004" t="s">
        <v>228</v>
      </c>
      <c r="H3004" t="s">
        <v>229</v>
      </c>
      <c r="I3004" t="n">
        <v>5</v>
      </c>
      <c r="J3004" t="n">
        <v>945</v>
      </c>
      <c r="K3004" t="s">
        <v>282</v>
      </c>
      <c r="L3004" t="n">
        <v>185</v>
      </c>
      <c r="M3004" t="n">
        <v>0.04</v>
      </c>
      <c r="N3004" t="n">
        <v>40.2</v>
      </c>
      <c r="O3004" t="s">
        <v>323</v>
      </c>
      <c r="P3004" t="n">
        <v>121</v>
      </c>
      <c r="Q3004" t="s">
        <v>229</v>
      </c>
      <c r="R3004" t="s">
        <v>233</v>
      </c>
      <c r="S3004" t="s">
        <v>229</v>
      </c>
      <c r="T3004" t="n">
        <v>5</v>
      </c>
    </row>
    <row r="3005" spans="1:20">
      <c r="A3005" s="1" t="n">
        <v>40421</v>
      </c>
      <c r="B3005" t="s">
        <v>323</v>
      </c>
      <c r="C3005" t="n">
        <v>27</v>
      </c>
      <c r="D3005" t="n">
        <v>25</v>
      </c>
      <c r="E3005" t="s">
        <v>116</v>
      </c>
      <c r="F3005" t="n">
        <v>3201</v>
      </c>
      <c r="G3005" t="s">
        <v>228</v>
      </c>
      <c r="H3005" t="s">
        <v>229</v>
      </c>
      <c r="I3005" t="n">
        <v>5</v>
      </c>
      <c r="J3005" t="n">
        <v>945</v>
      </c>
      <c r="K3005" t="s">
        <v>282</v>
      </c>
      <c r="L3005" t="n">
        <v>205</v>
      </c>
      <c r="M3005" t="n">
        <v>0.04</v>
      </c>
      <c r="N3005" t="n">
        <v>40.5</v>
      </c>
      <c r="O3005" t="s">
        <v>323</v>
      </c>
      <c r="P3005" t="n">
        <v>121</v>
      </c>
      <c r="Q3005" t="s">
        <v>229</v>
      </c>
      <c r="R3005" t="s">
        <v>233</v>
      </c>
      <c r="S3005" t="s">
        <v>229</v>
      </c>
      <c r="T3005" t="n">
        <v>5</v>
      </c>
    </row>
    <row r="3006" spans="1:20">
      <c r="A3006" s="1" t="n">
        <v>40421</v>
      </c>
      <c r="B3006" t="s">
        <v>323</v>
      </c>
      <c r="C3006" t="n">
        <v>28</v>
      </c>
      <c r="D3006" t="n">
        <v>25</v>
      </c>
      <c r="E3006" t="s">
        <v>116</v>
      </c>
      <c r="F3006" t="n">
        <v>3201</v>
      </c>
      <c r="G3006" t="s">
        <v>228</v>
      </c>
      <c r="H3006" t="s">
        <v>229</v>
      </c>
      <c r="I3006" t="n">
        <v>5</v>
      </c>
      <c r="J3006" t="n">
        <v>458</v>
      </c>
      <c r="K3006" t="s">
        <v>230</v>
      </c>
      <c r="L3006" t="n">
        <v>199</v>
      </c>
      <c r="M3006" t="n">
        <v>0.09</v>
      </c>
      <c r="N3006" t="n">
        <v>31.8</v>
      </c>
      <c r="O3006" t="s">
        <v>323</v>
      </c>
      <c r="P3006" t="n">
        <v>121</v>
      </c>
      <c r="Q3006" t="s">
        <v>229</v>
      </c>
      <c r="R3006" t="s">
        <v>233</v>
      </c>
      <c r="S3006" t="s">
        <v>229</v>
      </c>
      <c r="T3006" t="n">
        <v>5</v>
      </c>
    </row>
    <row r="3007" spans="1:20">
      <c r="A3007" s="1" t="n">
        <v>40421</v>
      </c>
      <c r="B3007" t="s">
        <v>323</v>
      </c>
      <c r="C3007" t="n">
        <v>29</v>
      </c>
      <c r="D3007" t="n">
        <v>25</v>
      </c>
      <c r="E3007" t="s">
        <v>116</v>
      </c>
      <c r="F3007" t="n">
        <v>3201</v>
      </c>
      <c r="G3007" t="s">
        <v>228</v>
      </c>
      <c r="H3007" t="s">
        <v>229</v>
      </c>
      <c r="I3007" t="n">
        <v>5</v>
      </c>
      <c r="J3007" t="n">
        <v>458</v>
      </c>
      <c r="K3007" t="s">
        <v>230</v>
      </c>
      <c r="L3007" t="n">
        <v>207</v>
      </c>
      <c r="M3007" t="n">
        <v>0.04</v>
      </c>
      <c r="N3007" t="n">
        <v>40.2</v>
      </c>
      <c r="O3007" t="s">
        <v>323</v>
      </c>
      <c r="P3007" t="n">
        <v>121</v>
      </c>
      <c r="Q3007" t="s">
        <v>229</v>
      </c>
      <c r="R3007" t="s">
        <v>233</v>
      </c>
      <c r="S3007" t="s">
        <v>229</v>
      </c>
      <c r="T3007" t="n">
        <v>5</v>
      </c>
    </row>
    <row r="3008" spans="1:20">
      <c r="A3008" s="1" t="n">
        <v>40421</v>
      </c>
      <c r="B3008" t="s">
        <v>323</v>
      </c>
      <c r="C3008" t="n">
        <v>30</v>
      </c>
      <c r="D3008" t="n">
        <v>25</v>
      </c>
      <c r="E3008" t="s">
        <v>116</v>
      </c>
      <c r="F3008" t="n">
        <v>3201</v>
      </c>
      <c r="G3008" t="s">
        <v>228</v>
      </c>
      <c r="H3008" t="s">
        <v>229</v>
      </c>
      <c r="I3008" t="n">
        <v>5</v>
      </c>
      <c r="J3008" t="n">
        <v>458</v>
      </c>
      <c r="K3008" t="s">
        <v>230</v>
      </c>
      <c r="L3008" t="n">
        <v>452</v>
      </c>
      <c r="M3008" t="n">
        <v>0.09</v>
      </c>
      <c r="N3008" t="n">
        <v>33.9</v>
      </c>
      <c r="O3008" t="s">
        <v>323</v>
      </c>
      <c r="P3008" t="n">
        <v>121</v>
      </c>
      <c r="Q3008" t="s">
        <v>229</v>
      </c>
      <c r="R3008" t="s">
        <v>233</v>
      </c>
      <c r="S3008" t="s">
        <v>229</v>
      </c>
      <c r="T3008" t="n">
        <v>5</v>
      </c>
    </row>
    <row r="3009" spans="1:20">
      <c r="A3009" s="1" t="n">
        <v>40421</v>
      </c>
      <c r="B3009" t="s">
        <v>376</v>
      </c>
      <c r="C3009" t="n">
        <v>1</v>
      </c>
      <c r="D3009" t="n">
        <v>251</v>
      </c>
      <c r="E3009" t="s">
        <v>385</v>
      </c>
      <c r="F3009" t="n">
        <v>3202</v>
      </c>
      <c r="G3009" t="s">
        <v>275</v>
      </c>
      <c r="H3009" t="s">
        <v>229</v>
      </c>
      <c r="I3009" t="n">
        <v>5</v>
      </c>
      <c r="J3009" t="n">
        <v>515</v>
      </c>
      <c r="K3009" t="s">
        <v>338</v>
      </c>
      <c r="L3009" t="n">
        <v>20</v>
      </c>
      <c r="M3009" t="n">
        <v>0</v>
      </c>
      <c r="N3009" t="n">
        <v>0</v>
      </c>
      <c r="S3009" t="s">
        <v>381</v>
      </c>
      <c r="T3009" t="s">
        <v>381</v>
      </c>
    </row>
    <row r="3010" spans="1:20">
      <c r="A3010" s="1" t="n">
        <v>40421</v>
      </c>
      <c r="B3010" t="s">
        <v>376</v>
      </c>
      <c r="C3010" t="n">
        <v>2</v>
      </c>
      <c r="D3010" t="n">
        <v>251</v>
      </c>
      <c r="E3010" t="s">
        <v>385</v>
      </c>
      <c r="F3010" t="n">
        <v>3203</v>
      </c>
      <c r="G3010" t="s">
        <v>343</v>
      </c>
      <c r="H3010" t="s">
        <v>229</v>
      </c>
      <c r="I3010" t="n">
        <v>5</v>
      </c>
      <c r="J3010" t="n">
        <v>515</v>
      </c>
      <c r="K3010" t="s">
        <v>338</v>
      </c>
      <c r="L3010" t="n">
        <v>14</v>
      </c>
      <c r="M3010" t="n">
        <v>0</v>
      </c>
      <c r="N3010" t="n">
        <v>0</v>
      </c>
      <c r="S3010" t="s">
        <v>381</v>
      </c>
      <c r="T3010" t="s">
        <v>381</v>
      </c>
    </row>
    <row r="3011" spans="1:20">
      <c r="A3011" s="1" t="n">
        <v>40421</v>
      </c>
      <c r="B3011" t="s">
        <v>376</v>
      </c>
      <c r="C3011" t="n">
        <v>3</v>
      </c>
      <c r="D3011" t="n">
        <v>251</v>
      </c>
      <c r="E3011" t="s">
        <v>385</v>
      </c>
      <c r="F3011" t="n">
        <v>3204</v>
      </c>
      <c r="G3011" t="s">
        <v>344</v>
      </c>
      <c r="H3011" t="s">
        <v>229</v>
      </c>
      <c r="I3011" t="n">
        <v>5</v>
      </c>
      <c r="J3011" t="n">
        <v>515</v>
      </c>
      <c r="K3011" t="s">
        <v>338</v>
      </c>
      <c r="L3011" t="n">
        <v>11</v>
      </c>
      <c r="M3011" t="n">
        <v>0</v>
      </c>
      <c r="N3011" t="n">
        <v>0</v>
      </c>
      <c r="S3011" t="s">
        <v>381</v>
      </c>
      <c r="T3011" t="s">
        <v>381</v>
      </c>
    </row>
    <row r="3012" spans="1:20">
      <c r="A3012" s="1" t="n">
        <v>40421</v>
      </c>
      <c r="B3012" t="s">
        <v>371</v>
      </c>
      <c r="C3012" t="n">
        <v>7</v>
      </c>
      <c r="D3012" t="n">
        <v>25</v>
      </c>
      <c r="E3012" t="s">
        <v>116</v>
      </c>
      <c r="F3012" t="n">
        <v>3201</v>
      </c>
      <c r="G3012" t="s">
        <v>228</v>
      </c>
      <c r="H3012" t="s">
        <v>229</v>
      </c>
      <c r="I3012" t="n">
        <v>5</v>
      </c>
      <c r="J3012" t="n">
        <v>458</v>
      </c>
      <c r="K3012" t="s">
        <v>230</v>
      </c>
      <c r="L3012" t="n">
        <v>600</v>
      </c>
      <c r="M3012" t="n">
        <v>0.02</v>
      </c>
      <c r="N3012" t="n">
        <v>21.1</v>
      </c>
      <c r="O3012" t="s">
        <v>371</v>
      </c>
      <c r="P3012" t="n">
        <v>363</v>
      </c>
      <c r="Q3012" t="s">
        <v>387</v>
      </c>
      <c r="R3012" t="s">
        <v>233</v>
      </c>
      <c r="S3012" t="s">
        <v>229</v>
      </c>
      <c r="T3012" t="n">
        <v>5</v>
      </c>
    </row>
    <row r="3013" spans="1:20">
      <c r="A3013" s="1" t="n">
        <v>40421</v>
      </c>
      <c r="B3013" t="s">
        <v>371</v>
      </c>
      <c r="C3013" t="n">
        <v>8</v>
      </c>
      <c r="D3013" t="n">
        <v>25</v>
      </c>
      <c r="E3013" t="s">
        <v>116</v>
      </c>
      <c r="F3013" t="n">
        <v>3201</v>
      </c>
      <c r="G3013" t="s">
        <v>228</v>
      </c>
      <c r="H3013" t="s">
        <v>229</v>
      </c>
      <c r="I3013" t="n">
        <v>5</v>
      </c>
      <c r="J3013" t="n">
        <v>805</v>
      </c>
      <c r="K3013" t="s">
        <v>295</v>
      </c>
      <c r="L3013" t="n">
        <v>207</v>
      </c>
      <c r="M3013" t="n">
        <v>0.6</v>
      </c>
      <c r="N3013" t="n">
        <v>34</v>
      </c>
      <c r="O3013" t="s">
        <v>371</v>
      </c>
      <c r="P3013" t="n">
        <v>363</v>
      </c>
      <c r="Q3013" t="s">
        <v>387</v>
      </c>
      <c r="R3013" t="s">
        <v>233</v>
      </c>
      <c r="S3013" t="s">
        <v>229</v>
      </c>
      <c r="T3013" t="n">
        <v>5</v>
      </c>
    </row>
    <row r="3014" spans="1:20">
      <c r="A3014" s="1" t="n">
        <v>40421</v>
      </c>
      <c r="B3014" t="s">
        <v>371</v>
      </c>
      <c r="C3014" t="n">
        <v>11</v>
      </c>
      <c r="D3014" t="n">
        <v>25</v>
      </c>
      <c r="E3014" t="s">
        <v>116</v>
      </c>
      <c r="F3014" t="n">
        <v>3201</v>
      </c>
      <c r="G3014" t="s">
        <v>228</v>
      </c>
      <c r="H3014" t="s">
        <v>229</v>
      </c>
      <c r="I3014" t="n">
        <v>5</v>
      </c>
      <c r="J3014" t="n">
        <v>125</v>
      </c>
      <c r="K3014" t="s">
        <v>390</v>
      </c>
      <c r="L3014" t="n">
        <v>700</v>
      </c>
      <c r="M3014" t="n">
        <v>0.1</v>
      </c>
      <c r="N3014" t="n">
        <v>45.5</v>
      </c>
      <c r="O3014" t="s">
        <v>371</v>
      </c>
      <c r="P3014" t="n">
        <v>363</v>
      </c>
      <c r="Q3014" t="s">
        <v>387</v>
      </c>
      <c r="R3014" t="s">
        <v>233</v>
      </c>
      <c r="S3014" t="s">
        <v>229</v>
      </c>
      <c r="T3014" t="n">
        <v>5</v>
      </c>
    </row>
    <row r="3015" spans="1:20">
      <c r="A3015" s="1" t="n">
        <v>40421</v>
      </c>
      <c r="B3015" t="s">
        <v>371</v>
      </c>
      <c r="C3015" t="n">
        <v>13</v>
      </c>
      <c r="D3015" t="n">
        <v>25</v>
      </c>
      <c r="E3015" t="s">
        <v>116</v>
      </c>
      <c r="F3015" t="n">
        <v>3201</v>
      </c>
      <c r="G3015" t="s">
        <v>228</v>
      </c>
      <c r="H3015" t="s">
        <v>229</v>
      </c>
      <c r="I3015" t="n">
        <v>5</v>
      </c>
      <c r="J3015" t="n">
        <v>160</v>
      </c>
      <c r="K3015" t="s">
        <v>258</v>
      </c>
      <c r="L3015" t="n">
        <v>200</v>
      </c>
      <c r="M3015" t="n">
        <v>0.1</v>
      </c>
      <c r="N3015" t="n">
        <v>18.3</v>
      </c>
      <c r="O3015" t="s">
        <v>371</v>
      </c>
      <c r="P3015" t="n">
        <v>363</v>
      </c>
      <c r="Q3015" t="s">
        <v>387</v>
      </c>
      <c r="R3015" t="s">
        <v>233</v>
      </c>
      <c r="S3015" t="s">
        <v>229</v>
      </c>
      <c r="T3015" t="n">
        <v>5</v>
      </c>
    </row>
    <row r="3016" spans="1:20">
      <c r="A3016" s="1" t="n">
        <v>40451</v>
      </c>
      <c r="B3016" t="s">
        <v>323</v>
      </c>
      <c r="C3016" t="n">
        <v>20</v>
      </c>
      <c r="D3016" t="n">
        <v>25</v>
      </c>
      <c r="E3016" t="s">
        <v>116</v>
      </c>
      <c r="F3016" t="n">
        <v>3201</v>
      </c>
      <c r="G3016" t="s">
        <v>228</v>
      </c>
      <c r="H3016" t="s">
        <v>229</v>
      </c>
      <c r="I3016" t="n">
        <v>5</v>
      </c>
      <c r="J3016" t="n">
        <v>945</v>
      </c>
      <c r="K3016" t="s">
        <v>282</v>
      </c>
      <c r="L3016" t="n">
        <v>100</v>
      </c>
      <c r="M3016" t="n">
        <v>0.07000000000000001</v>
      </c>
      <c r="N3016" t="n">
        <v>35.6</v>
      </c>
      <c r="O3016" t="s">
        <v>323</v>
      </c>
      <c r="P3016" t="n">
        <v>121</v>
      </c>
      <c r="Q3016" t="s">
        <v>229</v>
      </c>
      <c r="R3016" t="s">
        <v>233</v>
      </c>
      <c r="S3016" t="s">
        <v>229</v>
      </c>
      <c r="T3016" t="n">
        <v>5</v>
      </c>
    </row>
    <row r="3017" spans="1:20">
      <c r="A3017" s="1" t="n">
        <v>40451</v>
      </c>
      <c r="B3017" t="s">
        <v>323</v>
      </c>
      <c r="C3017" t="n">
        <v>21</v>
      </c>
      <c r="D3017" t="n">
        <v>25</v>
      </c>
      <c r="E3017" t="s">
        <v>116</v>
      </c>
      <c r="F3017" t="n">
        <v>3201</v>
      </c>
      <c r="G3017" t="s">
        <v>228</v>
      </c>
      <c r="H3017" t="s">
        <v>229</v>
      </c>
      <c r="I3017" t="n">
        <v>5</v>
      </c>
      <c r="J3017" t="n">
        <v>875</v>
      </c>
      <c r="K3017" t="s">
        <v>305</v>
      </c>
      <c r="L3017" t="n">
        <v>399</v>
      </c>
      <c r="M3017" t="n">
        <v>0.05</v>
      </c>
      <c r="N3017" t="n">
        <v>42.1</v>
      </c>
      <c r="O3017" t="s">
        <v>323</v>
      </c>
      <c r="P3017" t="n">
        <v>121</v>
      </c>
      <c r="Q3017" t="s">
        <v>229</v>
      </c>
      <c r="R3017" t="s">
        <v>233</v>
      </c>
      <c r="S3017" t="s">
        <v>229</v>
      </c>
      <c r="T3017" t="n">
        <v>5</v>
      </c>
    </row>
    <row r="3018" spans="1:20">
      <c r="A3018" s="1" t="n">
        <v>40451</v>
      </c>
      <c r="B3018" t="s">
        <v>323</v>
      </c>
      <c r="C3018" t="n">
        <v>22</v>
      </c>
      <c r="D3018" t="n">
        <v>25</v>
      </c>
      <c r="E3018" t="s">
        <v>116</v>
      </c>
      <c r="F3018" t="n">
        <v>3201</v>
      </c>
      <c r="G3018" t="s">
        <v>228</v>
      </c>
      <c r="H3018" t="s">
        <v>229</v>
      </c>
      <c r="I3018" t="n">
        <v>5</v>
      </c>
      <c r="J3018" t="n">
        <v>945</v>
      </c>
      <c r="K3018" t="s">
        <v>282</v>
      </c>
      <c r="L3018" t="n">
        <v>162</v>
      </c>
      <c r="M3018" t="n">
        <v>0.07000000000000001</v>
      </c>
      <c r="N3018" t="n">
        <v>35.6</v>
      </c>
      <c r="O3018" t="s">
        <v>323</v>
      </c>
      <c r="P3018" t="n">
        <v>121</v>
      </c>
      <c r="Q3018" t="s">
        <v>229</v>
      </c>
      <c r="R3018" t="s">
        <v>233</v>
      </c>
      <c r="S3018" t="s">
        <v>229</v>
      </c>
      <c r="T3018" t="n">
        <v>5</v>
      </c>
    </row>
    <row r="3019" spans="1:20">
      <c r="A3019" s="1" t="n">
        <v>40451</v>
      </c>
      <c r="B3019" t="s">
        <v>326</v>
      </c>
      <c r="C3019" t="n">
        <v>1</v>
      </c>
      <c r="D3019" t="n">
        <v>215</v>
      </c>
      <c r="E3019" t="s">
        <v>384</v>
      </c>
      <c r="F3019" t="n">
        <v>3201</v>
      </c>
      <c r="G3019" t="s">
        <v>228</v>
      </c>
      <c r="H3019" t="s">
        <v>229</v>
      </c>
      <c r="I3019" t="n">
        <v>5</v>
      </c>
      <c r="J3019" t="n">
        <v>515</v>
      </c>
      <c r="K3019" t="s">
        <v>338</v>
      </c>
      <c r="L3019" t="n">
        <v>319</v>
      </c>
      <c r="M3019" t="n">
        <v>0</v>
      </c>
      <c r="N3019" t="n">
        <v>0</v>
      </c>
      <c r="S3019" t="s">
        <v>381</v>
      </c>
      <c r="T3019" t="s">
        <v>381</v>
      </c>
    </row>
    <row r="3020" spans="1:20">
      <c r="A3020" s="1" t="n">
        <v>40451</v>
      </c>
      <c r="B3020" t="s">
        <v>371</v>
      </c>
      <c r="C3020" t="n">
        <v>10</v>
      </c>
      <c r="D3020" t="n">
        <v>25</v>
      </c>
      <c r="E3020" t="s">
        <v>116</v>
      </c>
      <c r="F3020" t="n">
        <v>3201</v>
      </c>
      <c r="G3020" t="s">
        <v>228</v>
      </c>
      <c r="H3020" t="s">
        <v>229</v>
      </c>
      <c r="I3020" t="n">
        <v>5</v>
      </c>
      <c r="J3020" t="n">
        <v>785</v>
      </c>
      <c r="K3020" t="s">
        <v>259</v>
      </c>
      <c r="L3020" t="n">
        <v>1033</v>
      </c>
      <c r="M3020" t="n">
        <v>0.06</v>
      </c>
      <c r="N3020" t="n">
        <v>34</v>
      </c>
      <c r="O3020" t="s">
        <v>371</v>
      </c>
      <c r="P3020" t="n">
        <v>363</v>
      </c>
      <c r="Q3020" t="s">
        <v>387</v>
      </c>
      <c r="R3020" t="s">
        <v>233</v>
      </c>
      <c r="S3020" t="s">
        <v>229</v>
      </c>
      <c r="T3020" t="n">
        <v>5</v>
      </c>
    </row>
    <row r="3021" spans="1:20">
      <c r="A3021" s="1" t="n">
        <v>40482</v>
      </c>
      <c r="B3021" t="s">
        <v>323</v>
      </c>
      <c r="C3021" t="n">
        <v>25</v>
      </c>
      <c r="D3021" t="n">
        <v>25</v>
      </c>
      <c r="E3021" t="s">
        <v>116</v>
      </c>
      <c r="F3021" t="n">
        <v>3201</v>
      </c>
      <c r="G3021" t="s">
        <v>228</v>
      </c>
      <c r="H3021" t="s">
        <v>229</v>
      </c>
      <c r="I3021" t="n">
        <v>5</v>
      </c>
      <c r="J3021" t="n">
        <v>458</v>
      </c>
      <c r="K3021" t="s">
        <v>230</v>
      </c>
      <c r="L3021" t="n">
        <v>106</v>
      </c>
      <c r="M3021" t="n">
        <v>0.01</v>
      </c>
      <c r="N3021" t="n">
        <v>52.9</v>
      </c>
      <c r="O3021" t="s">
        <v>323</v>
      </c>
      <c r="P3021" t="n">
        <v>121</v>
      </c>
      <c r="Q3021" t="s">
        <v>229</v>
      </c>
      <c r="R3021" t="s">
        <v>233</v>
      </c>
      <c r="S3021" t="s">
        <v>229</v>
      </c>
      <c r="T3021" t="n">
        <v>5</v>
      </c>
    </row>
    <row r="3022" spans="1:20">
      <c r="A3022" s="1" t="n">
        <v>40482</v>
      </c>
      <c r="B3022" t="s">
        <v>323</v>
      </c>
      <c r="C3022" t="n">
        <v>26</v>
      </c>
      <c r="D3022" t="n">
        <v>25</v>
      </c>
      <c r="E3022" t="s">
        <v>116</v>
      </c>
      <c r="F3022" t="n">
        <v>3201</v>
      </c>
      <c r="G3022" t="s">
        <v>228</v>
      </c>
      <c r="H3022" t="s">
        <v>229</v>
      </c>
      <c r="I3022" t="n">
        <v>5</v>
      </c>
      <c r="J3022" t="n">
        <v>875</v>
      </c>
      <c r="K3022" t="s">
        <v>305</v>
      </c>
      <c r="L3022" t="n">
        <v>258</v>
      </c>
      <c r="M3022" t="n">
        <v>0.05</v>
      </c>
      <c r="N3022" t="n">
        <v>41.7</v>
      </c>
      <c r="O3022" t="s">
        <v>323</v>
      </c>
      <c r="P3022" t="n">
        <v>121</v>
      </c>
      <c r="Q3022" t="s">
        <v>229</v>
      </c>
      <c r="R3022" t="s">
        <v>233</v>
      </c>
      <c r="S3022" t="s">
        <v>229</v>
      </c>
      <c r="T3022" t="n">
        <v>5</v>
      </c>
    </row>
    <row r="3023" spans="1:20">
      <c r="A3023" s="1" t="n">
        <v>40482</v>
      </c>
      <c r="B3023" t="s">
        <v>323</v>
      </c>
      <c r="C3023" t="n">
        <v>27</v>
      </c>
      <c r="D3023" t="n">
        <v>25</v>
      </c>
      <c r="E3023" t="s">
        <v>116</v>
      </c>
      <c r="F3023" t="n">
        <v>3201</v>
      </c>
      <c r="G3023" t="s">
        <v>228</v>
      </c>
      <c r="H3023" t="s">
        <v>229</v>
      </c>
      <c r="I3023" t="n">
        <v>5</v>
      </c>
      <c r="J3023" t="n">
        <v>458</v>
      </c>
      <c r="K3023" t="s">
        <v>230</v>
      </c>
      <c r="L3023" t="n">
        <v>405</v>
      </c>
      <c r="M3023" t="n">
        <v>0.09</v>
      </c>
      <c r="N3023" t="n">
        <v>33.8</v>
      </c>
      <c r="O3023" t="s">
        <v>323</v>
      </c>
      <c r="P3023" t="n">
        <v>121</v>
      </c>
      <c r="Q3023" t="s">
        <v>229</v>
      </c>
      <c r="R3023" t="s">
        <v>233</v>
      </c>
      <c r="S3023" t="s">
        <v>229</v>
      </c>
      <c r="T3023" t="n">
        <v>5</v>
      </c>
    </row>
    <row r="3024" spans="1:20">
      <c r="A3024" s="1" t="n">
        <v>40482</v>
      </c>
      <c r="B3024" t="s">
        <v>323</v>
      </c>
      <c r="C3024" t="n">
        <v>28</v>
      </c>
      <c r="D3024" t="n">
        <v>25</v>
      </c>
      <c r="E3024" t="s">
        <v>116</v>
      </c>
      <c r="F3024" t="n">
        <v>3201</v>
      </c>
      <c r="G3024" t="s">
        <v>228</v>
      </c>
      <c r="H3024" t="s">
        <v>229</v>
      </c>
      <c r="I3024" t="n">
        <v>5</v>
      </c>
      <c r="J3024" t="n">
        <v>458</v>
      </c>
      <c r="K3024" t="s">
        <v>230</v>
      </c>
      <c r="L3024" t="n">
        <v>445</v>
      </c>
      <c r="M3024" t="n">
        <v>0.09</v>
      </c>
      <c r="N3024" t="n">
        <v>33.7</v>
      </c>
      <c r="O3024" t="s">
        <v>323</v>
      </c>
      <c r="P3024" t="n">
        <v>121</v>
      </c>
      <c r="Q3024" t="s">
        <v>229</v>
      </c>
      <c r="R3024" t="s">
        <v>233</v>
      </c>
      <c r="S3024" t="s">
        <v>229</v>
      </c>
      <c r="T3024" t="n">
        <v>5</v>
      </c>
    </row>
    <row r="3025" spans="1:20">
      <c r="A3025" s="1" t="n">
        <v>40482</v>
      </c>
      <c r="B3025" t="s">
        <v>323</v>
      </c>
      <c r="C3025" t="n">
        <v>29</v>
      </c>
      <c r="D3025" t="n">
        <v>25</v>
      </c>
      <c r="E3025" t="s">
        <v>116</v>
      </c>
      <c r="F3025" t="n">
        <v>3201</v>
      </c>
      <c r="G3025" t="s">
        <v>228</v>
      </c>
      <c r="H3025" t="s">
        <v>229</v>
      </c>
      <c r="I3025" t="n">
        <v>5</v>
      </c>
      <c r="J3025" t="n">
        <v>280</v>
      </c>
      <c r="K3025" t="s">
        <v>251</v>
      </c>
      <c r="L3025" t="n">
        <v>241</v>
      </c>
      <c r="M3025" t="n">
        <v>0.28</v>
      </c>
      <c r="N3025" t="n">
        <v>16.2</v>
      </c>
      <c r="O3025" t="s">
        <v>323</v>
      </c>
      <c r="P3025" t="n">
        <v>121</v>
      </c>
      <c r="Q3025" t="s">
        <v>229</v>
      </c>
      <c r="R3025" t="s">
        <v>233</v>
      </c>
      <c r="S3025" t="s">
        <v>229</v>
      </c>
      <c r="T3025" t="n">
        <v>5</v>
      </c>
    </row>
    <row r="3026" spans="1:20">
      <c r="A3026" s="1" t="n">
        <v>40482</v>
      </c>
      <c r="B3026" t="s">
        <v>323</v>
      </c>
      <c r="C3026" t="n">
        <v>30</v>
      </c>
      <c r="D3026" t="n">
        <v>25</v>
      </c>
      <c r="E3026" t="s">
        <v>116</v>
      </c>
      <c r="F3026" t="n">
        <v>3201</v>
      </c>
      <c r="G3026" t="s">
        <v>228</v>
      </c>
      <c r="H3026" t="s">
        <v>229</v>
      </c>
      <c r="I3026" t="n">
        <v>5</v>
      </c>
      <c r="J3026" t="n">
        <v>945</v>
      </c>
      <c r="K3026" t="s">
        <v>282</v>
      </c>
      <c r="L3026" t="n">
        <v>310</v>
      </c>
      <c r="M3026" t="n">
        <v>0.82</v>
      </c>
      <c r="N3026" t="n">
        <v>35.4</v>
      </c>
      <c r="O3026" t="s">
        <v>323</v>
      </c>
      <c r="P3026" t="n">
        <v>121</v>
      </c>
      <c r="Q3026" t="s">
        <v>229</v>
      </c>
      <c r="R3026" t="s">
        <v>233</v>
      </c>
      <c r="S3026" t="s">
        <v>229</v>
      </c>
      <c r="T3026" t="n">
        <v>5</v>
      </c>
    </row>
    <row r="3027" spans="1:20">
      <c r="A3027" s="1" t="n">
        <v>40482</v>
      </c>
      <c r="B3027" t="s">
        <v>323</v>
      </c>
      <c r="C3027" t="n">
        <v>31</v>
      </c>
      <c r="D3027" t="n">
        <v>25</v>
      </c>
      <c r="E3027" t="s">
        <v>116</v>
      </c>
      <c r="F3027" t="n">
        <v>3201</v>
      </c>
      <c r="G3027" t="s">
        <v>228</v>
      </c>
      <c r="H3027" t="s">
        <v>229</v>
      </c>
      <c r="I3027" t="n">
        <v>5</v>
      </c>
      <c r="J3027" t="n">
        <v>945</v>
      </c>
      <c r="K3027" t="s">
        <v>282</v>
      </c>
      <c r="L3027" t="n">
        <v>239</v>
      </c>
      <c r="M3027" t="n">
        <v>0.82</v>
      </c>
      <c r="N3027" t="n">
        <v>35</v>
      </c>
      <c r="O3027" t="s">
        <v>323</v>
      </c>
      <c r="P3027" t="n">
        <v>121</v>
      </c>
      <c r="Q3027" t="s">
        <v>229</v>
      </c>
      <c r="R3027" t="s">
        <v>233</v>
      </c>
      <c r="S3027" t="s">
        <v>229</v>
      </c>
      <c r="T3027" t="n">
        <v>5</v>
      </c>
    </row>
    <row r="3028" spans="1:20">
      <c r="A3028" s="1" t="n">
        <v>40482</v>
      </c>
      <c r="B3028" t="s">
        <v>326</v>
      </c>
      <c r="C3028" t="n">
        <v>1</v>
      </c>
      <c r="D3028" t="n">
        <v>215</v>
      </c>
      <c r="E3028" t="s">
        <v>384</v>
      </c>
      <c r="F3028" t="n">
        <v>3201</v>
      </c>
      <c r="G3028" t="s">
        <v>228</v>
      </c>
      <c r="H3028" t="s">
        <v>229</v>
      </c>
      <c r="I3028" t="n">
        <v>5</v>
      </c>
      <c r="J3028" t="n">
        <v>515</v>
      </c>
      <c r="K3028" t="s">
        <v>338</v>
      </c>
      <c r="L3028" t="n">
        <v>297</v>
      </c>
      <c r="M3028" t="n">
        <v>0</v>
      </c>
      <c r="N3028" t="n">
        <v>0</v>
      </c>
      <c r="S3028" t="s">
        <v>381</v>
      </c>
      <c r="T3028" t="s">
        <v>381</v>
      </c>
    </row>
    <row r="3029" spans="1:20">
      <c r="A3029" s="1" t="n">
        <v>40482</v>
      </c>
      <c r="B3029" t="s">
        <v>371</v>
      </c>
      <c r="C3029" t="n">
        <v>7</v>
      </c>
      <c r="D3029" t="n">
        <v>25</v>
      </c>
      <c r="E3029" t="s">
        <v>116</v>
      </c>
      <c r="F3029" t="n">
        <v>3201</v>
      </c>
      <c r="G3029" t="s">
        <v>228</v>
      </c>
      <c r="H3029" t="s">
        <v>229</v>
      </c>
      <c r="I3029" t="n">
        <v>5</v>
      </c>
      <c r="J3029" t="n">
        <v>458</v>
      </c>
      <c r="K3029" t="s">
        <v>230</v>
      </c>
      <c r="L3029" t="n">
        <v>570</v>
      </c>
      <c r="M3029" t="n">
        <v>0.02</v>
      </c>
      <c r="N3029" t="n">
        <v>21.1</v>
      </c>
      <c r="O3029" t="s">
        <v>371</v>
      </c>
      <c r="P3029" t="n">
        <v>363</v>
      </c>
      <c r="Q3029" t="s">
        <v>387</v>
      </c>
      <c r="R3029" t="s">
        <v>233</v>
      </c>
      <c r="S3029" t="s">
        <v>229</v>
      </c>
      <c r="T3029" t="n">
        <v>5</v>
      </c>
    </row>
    <row r="3030" spans="1:20">
      <c r="A3030" s="1" t="n">
        <v>40482</v>
      </c>
      <c r="B3030" t="s">
        <v>371</v>
      </c>
      <c r="C3030" t="n">
        <v>9</v>
      </c>
      <c r="D3030" t="n">
        <v>25</v>
      </c>
      <c r="E3030" t="s">
        <v>116</v>
      </c>
      <c r="F3030" t="n">
        <v>3201</v>
      </c>
      <c r="G3030" t="s">
        <v>228</v>
      </c>
      <c r="H3030" t="s">
        <v>229</v>
      </c>
      <c r="I3030" t="n">
        <v>5</v>
      </c>
      <c r="J3030" t="n">
        <v>805</v>
      </c>
      <c r="K3030" t="s">
        <v>295</v>
      </c>
      <c r="L3030" t="n">
        <v>1242</v>
      </c>
      <c r="M3030" t="n">
        <v>0.6</v>
      </c>
      <c r="N3030" t="n">
        <v>34</v>
      </c>
      <c r="O3030" t="s">
        <v>371</v>
      </c>
      <c r="P3030" t="n">
        <v>363</v>
      </c>
      <c r="Q3030" t="s">
        <v>387</v>
      </c>
      <c r="R3030" t="s">
        <v>233</v>
      </c>
      <c r="S3030" t="s">
        <v>229</v>
      </c>
      <c r="T3030" t="n">
        <v>5</v>
      </c>
    </row>
    <row r="3031" spans="1:20">
      <c r="A3031" s="1" t="n">
        <v>40482</v>
      </c>
      <c r="B3031" t="s">
        <v>371</v>
      </c>
      <c r="C3031" t="n">
        <v>12</v>
      </c>
      <c r="D3031" t="n">
        <v>25</v>
      </c>
      <c r="E3031" t="s">
        <v>116</v>
      </c>
      <c r="F3031" t="n">
        <v>3201</v>
      </c>
      <c r="G3031" t="s">
        <v>228</v>
      </c>
      <c r="H3031" t="s">
        <v>229</v>
      </c>
      <c r="I3031" t="n">
        <v>5</v>
      </c>
      <c r="J3031" t="n">
        <v>805</v>
      </c>
      <c r="K3031" t="s">
        <v>295</v>
      </c>
      <c r="L3031" t="n">
        <v>715</v>
      </c>
      <c r="M3031" t="n">
        <v>0.23</v>
      </c>
      <c r="N3031" t="n">
        <v>37.9</v>
      </c>
      <c r="O3031" t="s">
        <v>371</v>
      </c>
      <c r="P3031" t="n">
        <v>363</v>
      </c>
      <c r="Q3031" t="s">
        <v>387</v>
      </c>
      <c r="R3031" t="s">
        <v>233</v>
      </c>
      <c r="S3031" t="s">
        <v>229</v>
      </c>
      <c r="T3031" t="n">
        <v>5</v>
      </c>
    </row>
    <row r="3032" spans="1:20">
      <c r="A3032" s="1" t="n">
        <v>40512</v>
      </c>
      <c r="B3032" t="s">
        <v>323</v>
      </c>
      <c r="C3032" t="n">
        <v>21</v>
      </c>
      <c r="D3032" t="n">
        <v>25</v>
      </c>
      <c r="E3032" t="s">
        <v>116</v>
      </c>
      <c r="F3032" t="n">
        <v>3201</v>
      </c>
      <c r="G3032" t="s">
        <v>228</v>
      </c>
      <c r="H3032" t="s">
        <v>229</v>
      </c>
      <c r="I3032" t="n">
        <v>5</v>
      </c>
      <c r="J3032" t="n">
        <v>875</v>
      </c>
      <c r="K3032" t="s">
        <v>305</v>
      </c>
      <c r="L3032" t="n">
        <v>259</v>
      </c>
      <c r="M3032" t="n">
        <v>0.05</v>
      </c>
      <c r="N3032" t="n">
        <v>41.5</v>
      </c>
      <c r="O3032" t="s">
        <v>323</v>
      </c>
      <c r="P3032" t="n">
        <v>121</v>
      </c>
      <c r="Q3032" t="s">
        <v>229</v>
      </c>
      <c r="R3032" t="s">
        <v>233</v>
      </c>
      <c r="S3032" t="s">
        <v>229</v>
      </c>
      <c r="T3032" t="n">
        <v>5</v>
      </c>
    </row>
    <row r="3033" spans="1:20">
      <c r="A3033" s="1" t="n">
        <v>40512</v>
      </c>
      <c r="B3033" t="s">
        <v>323</v>
      </c>
      <c r="C3033" t="n">
        <v>22</v>
      </c>
      <c r="D3033" t="n">
        <v>25</v>
      </c>
      <c r="E3033" t="s">
        <v>116</v>
      </c>
      <c r="F3033" t="n">
        <v>3201</v>
      </c>
      <c r="G3033" t="s">
        <v>228</v>
      </c>
      <c r="H3033" t="s">
        <v>229</v>
      </c>
      <c r="I3033" t="n">
        <v>5</v>
      </c>
      <c r="J3033" t="n">
        <v>458</v>
      </c>
      <c r="K3033" t="s">
        <v>230</v>
      </c>
      <c r="L3033" t="n">
        <v>672</v>
      </c>
      <c r="M3033" t="n">
        <v>0.09</v>
      </c>
      <c r="N3033" t="n">
        <v>33.7</v>
      </c>
      <c r="O3033" t="s">
        <v>323</v>
      </c>
      <c r="P3033" t="n">
        <v>121</v>
      </c>
      <c r="Q3033" t="s">
        <v>229</v>
      </c>
      <c r="R3033" t="s">
        <v>233</v>
      </c>
      <c r="S3033" t="s">
        <v>229</v>
      </c>
      <c r="T3033" t="n">
        <v>5</v>
      </c>
    </row>
    <row r="3034" spans="1:20">
      <c r="A3034" s="1" t="n">
        <v>40512</v>
      </c>
      <c r="B3034" t="s">
        <v>323</v>
      </c>
      <c r="C3034" t="n">
        <v>23</v>
      </c>
      <c r="D3034" t="n">
        <v>25</v>
      </c>
      <c r="E3034" t="s">
        <v>116</v>
      </c>
      <c r="F3034" t="n">
        <v>3201</v>
      </c>
      <c r="G3034" t="s">
        <v>228</v>
      </c>
      <c r="H3034" t="s">
        <v>229</v>
      </c>
      <c r="I3034" t="n">
        <v>5</v>
      </c>
      <c r="J3034" t="n">
        <v>458</v>
      </c>
      <c r="K3034" t="s">
        <v>230</v>
      </c>
      <c r="L3034" t="n">
        <v>380</v>
      </c>
      <c r="M3034" t="n">
        <v>0.09</v>
      </c>
      <c r="N3034" t="n">
        <v>33.9</v>
      </c>
      <c r="O3034" t="s">
        <v>323</v>
      </c>
      <c r="P3034" t="n">
        <v>121</v>
      </c>
      <c r="Q3034" t="s">
        <v>229</v>
      </c>
      <c r="R3034" t="s">
        <v>233</v>
      </c>
      <c r="S3034" t="s">
        <v>229</v>
      </c>
      <c r="T3034" t="n">
        <v>5</v>
      </c>
    </row>
    <row r="3035" spans="1:20">
      <c r="A3035" s="1" t="n">
        <v>40512</v>
      </c>
      <c r="B3035" t="s">
        <v>326</v>
      </c>
      <c r="C3035" t="n">
        <v>1</v>
      </c>
      <c r="D3035" t="n">
        <v>215</v>
      </c>
      <c r="E3035" t="s">
        <v>384</v>
      </c>
      <c r="F3035" t="n">
        <v>3201</v>
      </c>
      <c r="G3035" t="s">
        <v>228</v>
      </c>
      <c r="H3035" t="s">
        <v>229</v>
      </c>
      <c r="I3035" t="n">
        <v>5</v>
      </c>
      <c r="J3035" t="n">
        <v>515</v>
      </c>
      <c r="K3035" t="s">
        <v>338</v>
      </c>
      <c r="L3035" t="n">
        <v>294</v>
      </c>
      <c r="M3035" t="n">
        <v>0</v>
      </c>
      <c r="N3035" t="n">
        <v>0</v>
      </c>
      <c r="S3035" t="s">
        <v>381</v>
      </c>
      <c r="T3035" t="s">
        <v>381</v>
      </c>
    </row>
    <row r="3036" spans="1:20">
      <c r="A3036" s="1" t="n">
        <v>40512</v>
      </c>
      <c r="B3036" t="s">
        <v>326</v>
      </c>
      <c r="C3036" t="n">
        <v>2</v>
      </c>
      <c r="D3036" t="n">
        <v>215</v>
      </c>
      <c r="E3036" t="s">
        <v>384</v>
      </c>
      <c r="F3036" t="n">
        <v>3201</v>
      </c>
      <c r="G3036" t="s">
        <v>228</v>
      </c>
      <c r="H3036" t="s">
        <v>229</v>
      </c>
      <c r="I3036" t="n">
        <v>5</v>
      </c>
      <c r="J3036" t="n">
        <v>515</v>
      </c>
      <c r="K3036" t="s">
        <v>338</v>
      </c>
      <c r="L3036" t="n">
        <v>300</v>
      </c>
      <c r="M3036" t="n">
        <v>0</v>
      </c>
      <c r="N3036" t="n">
        <v>0</v>
      </c>
      <c r="S3036" t="s">
        <v>381</v>
      </c>
      <c r="T3036" t="s">
        <v>381</v>
      </c>
    </row>
    <row r="3037" spans="1:20">
      <c r="A3037" s="1" t="n">
        <v>40512</v>
      </c>
      <c r="B3037" t="s">
        <v>371</v>
      </c>
      <c r="C3037" t="n">
        <v>9</v>
      </c>
      <c r="D3037" t="n">
        <v>25</v>
      </c>
      <c r="E3037" t="s">
        <v>116</v>
      </c>
      <c r="F3037" t="n">
        <v>3201</v>
      </c>
      <c r="G3037" t="s">
        <v>228</v>
      </c>
      <c r="H3037" t="s">
        <v>229</v>
      </c>
      <c r="I3037" t="n">
        <v>5</v>
      </c>
      <c r="J3037" t="n">
        <v>458</v>
      </c>
      <c r="K3037" t="s">
        <v>230</v>
      </c>
      <c r="L3037" t="n">
        <v>601</v>
      </c>
      <c r="M3037" t="n">
        <v>0.02</v>
      </c>
      <c r="N3037" t="n">
        <v>21.1</v>
      </c>
      <c r="O3037" t="s">
        <v>371</v>
      </c>
      <c r="P3037" t="n">
        <v>363</v>
      </c>
      <c r="Q3037" t="s">
        <v>387</v>
      </c>
      <c r="R3037" t="s">
        <v>233</v>
      </c>
      <c r="S3037" t="s">
        <v>229</v>
      </c>
      <c r="T3037" t="n">
        <v>5</v>
      </c>
    </row>
    <row r="3038" spans="1:20">
      <c r="A3038" s="1" t="n">
        <v>40512</v>
      </c>
      <c r="B3038" t="s">
        <v>371</v>
      </c>
      <c r="C3038" t="n">
        <v>12</v>
      </c>
      <c r="D3038" t="n">
        <v>25</v>
      </c>
      <c r="E3038" t="s">
        <v>116</v>
      </c>
      <c r="F3038" t="n">
        <v>3201</v>
      </c>
      <c r="G3038" t="s">
        <v>228</v>
      </c>
      <c r="H3038" t="s">
        <v>229</v>
      </c>
      <c r="I3038" t="n">
        <v>5</v>
      </c>
      <c r="J3038" t="n">
        <v>785</v>
      </c>
      <c r="K3038" t="s">
        <v>259</v>
      </c>
      <c r="L3038" t="n">
        <v>1014</v>
      </c>
      <c r="M3038" t="n">
        <v>0.06</v>
      </c>
      <c r="N3038" t="n">
        <v>34</v>
      </c>
      <c r="O3038" t="s">
        <v>371</v>
      </c>
      <c r="P3038" t="n">
        <v>363</v>
      </c>
      <c r="Q3038" t="s">
        <v>387</v>
      </c>
      <c r="R3038" t="s">
        <v>233</v>
      </c>
      <c r="S3038" t="s">
        <v>229</v>
      </c>
      <c r="T3038" t="n">
        <v>5</v>
      </c>
    </row>
    <row r="3039" spans="1:20">
      <c r="A3039" s="1" t="n">
        <v>40512</v>
      </c>
      <c r="B3039" t="s">
        <v>371</v>
      </c>
      <c r="C3039" t="n">
        <v>13</v>
      </c>
      <c r="D3039" t="n">
        <v>25</v>
      </c>
      <c r="E3039" t="s">
        <v>116</v>
      </c>
      <c r="F3039" t="n">
        <v>3201</v>
      </c>
      <c r="G3039" t="s">
        <v>228</v>
      </c>
      <c r="H3039" t="s">
        <v>229</v>
      </c>
      <c r="I3039" t="n">
        <v>5</v>
      </c>
      <c r="J3039" t="n">
        <v>805</v>
      </c>
      <c r="K3039" t="s">
        <v>295</v>
      </c>
      <c r="L3039" t="n">
        <v>708</v>
      </c>
      <c r="M3039" t="n">
        <v>0.23</v>
      </c>
      <c r="N3039" t="n">
        <v>37.9</v>
      </c>
      <c r="O3039" t="s">
        <v>371</v>
      </c>
      <c r="P3039" t="n">
        <v>363</v>
      </c>
      <c r="Q3039" t="s">
        <v>387</v>
      </c>
      <c r="R3039" t="s">
        <v>233</v>
      </c>
      <c r="S3039" t="s">
        <v>229</v>
      </c>
      <c r="T3039" t="n">
        <v>5</v>
      </c>
    </row>
    <row r="3040" spans="1:20">
      <c r="A3040" s="1" t="n">
        <v>40543</v>
      </c>
      <c r="B3040" t="s">
        <v>323</v>
      </c>
      <c r="C3040" t="n">
        <v>20</v>
      </c>
      <c r="D3040" t="n">
        <v>25</v>
      </c>
      <c r="E3040" t="s">
        <v>116</v>
      </c>
      <c r="F3040" t="n">
        <v>3201</v>
      </c>
      <c r="G3040" t="s">
        <v>228</v>
      </c>
      <c r="H3040" t="s">
        <v>229</v>
      </c>
      <c r="I3040" t="n">
        <v>5</v>
      </c>
      <c r="J3040" t="n">
        <v>945</v>
      </c>
      <c r="K3040" t="s">
        <v>282</v>
      </c>
      <c r="L3040" t="n">
        <v>248</v>
      </c>
      <c r="M3040" t="n">
        <v>0.08</v>
      </c>
      <c r="N3040" t="n">
        <v>35</v>
      </c>
      <c r="O3040" t="s">
        <v>323</v>
      </c>
      <c r="P3040" t="n">
        <v>121</v>
      </c>
      <c r="Q3040" t="s">
        <v>229</v>
      </c>
      <c r="R3040" t="s">
        <v>233</v>
      </c>
      <c r="S3040" t="s">
        <v>229</v>
      </c>
      <c r="T3040" t="n">
        <v>5</v>
      </c>
    </row>
    <row r="3041" spans="1:20">
      <c r="A3041" s="1" t="n">
        <v>40543</v>
      </c>
      <c r="B3041" t="s">
        <v>323</v>
      </c>
      <c r="C3041" t="n">
        <v>21</v>
      </c>
      <c r="D3041" t="n">
        <v>25</v>
      </c>
      <c r="E3041" t="s">
        <v>116</v>
      </c>
      <c r="F3041" t="n">
        <v>3201</v>
      </c>
      <c r="G3041" t="s">
        <v>228</v>
      </c>
      <c r="H3041" t="s">
        <v>229</v>
      </c>
      <c r="I3041" t="n">
        <v>5</v>
      </c>
      <c r="J3041" t="n">
        <v>458</v>
      </c>
      <c r="K3041" t="s">
        <v>230</v>
      </c>
      <c r="L3041" t="n">
        <v>187</v>
      </c>
      <c r="M3041" t="n">
        <v>0.09</v>
      </c>
      <c r="N3041" t="n">
        <v>33.7</v>
      </c>
      <c r="O3041" t="s">
        <v>323</v>
      </c>
      <c r="P3041" t="n">
        <v>121</v>
      </c>
      <c r="Q3041" t="s">
        <v>229</v>
      </c>
      <c r="R3041" t="s">
        <v>233</v>
      </c>
      <c r="S3041" t="s">
        <v>229</v>
      </c>
      <c r="T3041" t="n">
        <v>5</v>
      </c>
    </row>
    <row r="3042" spans="1:20">
      <c r="A3042" s="1" t="n">
        <v>40543</v>
      </c>
      <c r="B3042" t="s">
        <v>323</v>
      </c>
      <c r="C3042" t="n">
        <v>22</v>
      </c>
      <c r="D3042" t="n">
        <v>25</v>
      </c>
      <c r="E3042" t="s">
        <v>116</v>
      </c>
      <c r="F3042" t="n">
        <v>3201</v>
      </c>
      <c r="G3042" t="s">
        <v>228</v>
      </c>
      <c r="H3042" t="s">
        <v>229</v>
      </c>
      <c r="I3042" t="n">
        <v>5</v>
      </c>
      <c r="J3042" t="n">
        <v>458</v>
      </c>
      <c r="K3042" t="s">
        <v>230</v>
      </c>
      <c r="L3042" t="n">
        <v>457</v>
      </c>
      <c r="M3042" t="n">
        <v>0.09</v>
      </c>
      <c r="N3042" t="n">
        <v>33.8</v>
      </c>
      <c r="O3042" t="s">
        <v>323</v>
      </c>
      <c r="P3042" t="n">
        <v>121</v>
      </c>
      <c r="Q3042" t="s">
        <v>229</v>
      </c>
      <c r="R3042" t="s">
        <v>233</v>
      </c>
      <c r="S3042" t="s">
        <v>229</v>
      </c>
      <c r="T3042" t="n">
        <v>5</v>
      </c>
    </row>
    <row r="3043" spans="1:20">
      <c r="A3043" s="1" t="n">
        <v>40543</v>
      </c>
      <c r="B3043" t="s">
        <v>323</v>
      </c>
      <c r="C3043" t="n">
        <v>23</v>
      </c>
      <c r="D3043" t="n">
        <v>25</v>
      </c>
      <c r="E3043" t="s">
        <v>116</v>
      </c>
      <c r="F3043" t="n">
        <v>3201</v>
      </c>
      <c r="G3043" t="s">
        <v>228</v>
      </c>
      <c r="H3043" t="s">
        <v>229</v>
      </c>
      <c r="I3043" t="n">
        <v>5</v>
      </c>
      <c r="J3043" t="n">
        <v>280</v>
      </c>
      <c r="K3043" t="s">
        <v>251</v>
      </c>
      <c r="L3043" t="n">
        <v>241</v>
      </c>
      <c r="M3043" t="n">
        <v>0.28</v>
      </c>
      <c r="N3043" t="n">
        <v>16.2</v>
      </c>
      <c r="O3043" t="s">
        <v>323</v>
      </c>
      <c r="P3043" t="n">
        <v>121</v>
      </c>
      <c r="Q3043" t="s">
        <v>229</v>
      </c>
      <c r="R3043" t="s">
        <v>233</v>
      </c>
      <c r="S3043" t="s">
        <v>229</v>
      </c>
      <c r="T3043" t="n">
        <v>5</v>
      </c>
    </row>
    <row r="3044" spans="1:20">
      <c r="A3044" s="1" t="n">
        <v>40543</v>
      </c>
      <c r="B3044" t="s">
        <v>323</v>
      </c>
      <c r="C3044" t="n">
        <v>24</v>
      </c>
      <c r="D3044" t="n">
        <v>25</v>
      </c>
      <c r="E3044" t="s">
        <v>116</v>
      </c>
      <c r="F3044" t="n">
        <v>3201</v>
      </c>
      <c r="G3044" t="s">
        <v>228</v>
      </c>
      <c r="H3044" t="s">
        <v>229</v>
      </c>
      <c r="I3044" t="n">
        <v>5</v>
      </c>
      <c r="J3044" t="n">
        <v>875</v>
      </c>
      <c r="K3044" t="s">
        <v>305</v>
      </c>
      <c r="L3044" t="n">
        <v>214</v>
      </c>
      <c r="M3044" t="n">
        <v>0.05</v>
      </c>
      <c r="N3044" t="n">
        <v>42.1</v>
      </c>
      <c r="O3044" t="s">
        <v>323</v>
      </c>
      <c r="P3044" t="n">
        <v>121</v>
      </c>
      <c r="Q3044" t="s">
        <v>229</v>
      </c>
      <c r="R3044" t="s">
        <v>233</v>
      </c>
      <c r="S3044" t="s">
        <v>229</v>
      </c>
      <c r="T3044" t="n">
        <v>5</v>
      </c>
    </row>
    <row r="3045" spans="1:20">
      <c r="A3045" s="1" t="n">
        <v>40543</v>
      </c>
      <c r="B3045" t="s">
        <v>376</v>
      </c>
      <c r="C3045" t="n">
        <v>1</v>
      </c>
      <c r="D3045" t="n">
        <v>251</v>
      </c>
      <c r="E3045" t="s">
        <v>385</v>
      </c>
      <c r="F3045" t="n">
        <v>3202</v>
      </c>
      <c r="G3045" t="s">
        <v>275</v>
      </c>
      <c r="H3045" t="s">
        <v>229</v>
      </c>
      <c r="I3045" t="n">
        <v>5</v>
      </c>
      <c r="J3045" t="n">
        <v>320</v>
      </c>
      <c r="K3045" t="s">
        <v>388</v>
      </c>
      <c r="L3045" t="n">
        <v>20</v>
      </c>
      <c r="M3045" t="n">
        <v>0</v>
      </c>
      <c r="N3045" t="n">
        <v>0</v>
      </c>
      <c r="S3045" t="s">
        <v>381</v>
      </c>
      <c r="T3045" t="s">
        <v>381</v>
      </c>
    </row>
    <row r="3046" spans="1:20">
      <c r="A3046" s="1" t="n">
        <v>40543</v>
      </c>
      <c r="B3046" t="s">
        <v>376</v>
      </c>
      <c r="C3046" t="n">
        <v>2</v>
      </c>
      <c r="D3046" t="n">
        <v>251</v>
      </c>
      <c r="E3046" t="s">
        <v>385</v>
      </c>
      <c r="F3046" t="n">
        <v>3203</v>
      </c>
      <c r="G3046" t="s">
        <v>343</v>
      </c>
      <c r="H3046" t="s">
        <v>229</v>
      </c>
      <c r="I3046" t="n">
        <v>5</v>
      </c>
      <c r="J3046" t="n">
        <v>320</v>
      </c>
      <c r="K3046" t="s">
        <v>388</v>
      </c>
      <c r="L3046" t="n">
        <v>14</v>
      </c>
      <c r="M3046" t="n">
        <v>0</v>
      </c>
      <c r="N3046" t="n">
        <v>0</v>
      </c>
      <c r="S3046" t="s">
        <v>381</v>
      </c>
      <c r="T3046" t="s">
        <v>381</v>
      </c>
    </row>
    <row r="3047" spans="1:20">
      <c r="A3047" s="1" t="n">
        <v>40543</v>
      </c>
      <c r="B3047" t="s">
        <v>376</v>
      </c>
      <c r="C3047" t="n">
        <v>3</v>
      </c>
      <c r="D3047" t="n">
        <v>251</v>
      </c>
      <c r="E3047" t="s">
        <v>385</v>
      </c>
      <c r="F3047" t="n">
        <v>3204</v>
      </c>
      <c r="G3047" t="s">
        <v>344</v>
      </c>
      <c r="H3047" t="s">
        <v>229</v>
      </c>
      <c r="I3047" t="n">
        <v>5</v>
      </c>
      <c r="J3047" t="n">
        <v>320</v>
      </c>
      <c r="K3047" t="s">
        <v>388</v>
      </c>
      <c r="L3047" t="n">
        <v>11</v>
      </c>
      <c r="M3047" t="n">
        <v>0</v>
      </c>
      <c r="N3047" t="n">
        <v>0</v>
      </c>
      <c r="S3047" t="s">
        <v>381</v>
      </c>
      <c r="T3047" t="s">
        <v>381</v>
      </c>
    </row>
    <row r="3048" spans="1:20">
      <c r="A3048" s="1" t="n">
        <v>40543</v>
      </c>
      <c r="B3048" t="s">
        <v>371</v>
      </c>
      <c r="C3048" t="n">
        <v>8</v>
      </c>
      <c r="D3048" t="n">
        <v>25</v>
      </c>
      <c r="E3048" t="s">
        <v>116</v>
      </c>
      <c r="F3048" t="n">
        <v>3201</v>
      </c>
      <c r="G3048" t="s">
        <v>228</v>
      </c>
      <c r="H3048" t="s">
        <v>229</v>
      </c>
      <c r="I3048" t="n">
        <v>5</v>
      </c>
      <c r="J3048" t="n">
        <v>805</v>
      </c>
      <c r="K3048" t="s">
        <v>295</v>
      </c>
      <c r="L3048" t="n">
        <v>749</v>
      </c>
      <c r="M3048" t="n">
        <v>0.6</v>
      </c>
      <c r="N3048" t="n">
        <v>34</v>
      </c>
      <c r="O3048" t="s">
        <v>371</v>
      </c>
      <c r="P3048" t="n">
        <v>363</v>
      </c>
      <c r="Q3048" t="s">
        <v>387</v>
      </c>
      <c r="R3048" t="s">
        <v>233</v>
      </c>
      <c r="S3048" t="s">
        <v>229</v>
      </c>
      <c r="T3048" t="n">
        <v>5</v>
      </c>
    </row>
    <row r="3049" spans="1:20">
      <c r="A3049" s="1" t="n">
        <v>40543</v>
      </c>
      <c r="B3049" t="s">
        <v>371</v>
      </c>
      <c r="C3049" t="n">
        <v>11</v>
      </c>
      <c r="D3049" t="n">
        <v>25</v>
      </c>
      <c r="E3049" t="s">
        <v>116</v>
      </c>
      <c r="F3049" t="n">
        <v>3201</v>
      </c>
      <c r="G3049" t="s">
        <v>228</v>
      </c>
      <c r="H3049" t="s">
        <v>229</v>
      </c>
      <c r="I3049" t="n">
        <v>5</v>
      </c>
      <c r="J3049" t="n">
        <v>785</v>
      </c>
      <c r="K3049" t="s">
        <v>259</v>
      </c>
      <c r="L3049" t="n">
        <v>1040</v>
      </c>
      <c r="M3049" t="n">
        <v>0.06</v>
      </c>
      <c r="N3049" t="n">
        <v>34</v>
      </c>
      <c r="O3049" t="s">
        <v>371</v>
      </c>
      <c r="P3049" t="n">
        <v>363</v>
      </c>
      <c r="Q3049" t="s">
        <v>387</v>
      </c>
      <c r="R3049" t="s">
        <v>233</v>
      </c>
      <c r="S3049" t="s">
        <v>229</v>
      </c>
      <c r="T3049" t="n">
        <v>5</v>
      </c>
    </row>
    <row r="3050" spans="1:20">
      <c r="A3050" s="1" t="n">
        <v>40543</v>
      </c>
      <c r="B3050" t="s">
        <v>371</v>
      </c>
      <c r="C3050" t="n">
        <v>12</v>
      </c>
      <c r="D3050" t="n">
        <v>25</v>
      </c>
      <c r="E3050" t="s">
        <v>116</v>
      </c>
      <c r="F3050" t="n">
        <v>3201</v>
      </c>
      <c r="G3050" t="s">
        <v>228</v>
      </c>
      <c r="H3050" t="s">
        <v>229</v>
      </c>
      <c r="I3050" t="n">
        <v>5</v>
      </c>
      <c r="J3050" t="n">
        <v>805</v>
      </c>
      <c r="K3050" t="s">
        <v>295</v>
      </c>
      <c r="L3050" t="n">
        <v>706</v>
      </c>
      <c r="M3050" t="n">
        <v>0.23</v>
      </c>
      <c r="N3050" t="n">
        <v>37.9</v>
      </c>
      <c r="O3050" t="s">
        <v>371</v>
      </c>
      <c r="P3050" t="n">
        <v>363</v>
      </c>
      <c r="Q3050" t="s">
        <v>387</v>
      </c>
      <c r="R3050" t="s">
        <v>233</v>
      </c>
      <c r="S3050" t="s">
        <v>229</v>
      </c>
      <c r="T3050" t="n">
        <v>5</v>
      </c>
    </row>
    <row r="3051" spans="1:20">
      <c r="A3051" s="1" t="n">
        <v>40574</v>
      </c>
      <c r="B3051" t="s">
        <v>323</v>
      </c>
      <c r="C3051" t="n">
        <v>20</v>
      </c>
      <c r="D3051" t="n">
        <v>25</v>
      </c>
      <c r="E3051" t="s">
        <v>116</v>
      </c>
      <c r="F3051" t="n">
        <v>3201</v>
      </c>
      <c r="G3051" t="s">
        <v>228</v>
      </c>
      <c r="H3051" t="s">
        <v>229</v>
      </c>
      <c r="I3051" t="n">
        <v>5</v>
      </c>
      <c r="J3051" t="n">
        <v>945</v>
      </c>
      <c r="K3051" t="s">
        <v>282</v>
      </c>
      <c r="L3051" t="n">
        <v>285</v>
      </c>
      <c r="M3051" t="n">
        <v>0.08</v>
      </c>
      <c r="N3051" t="n">
        <v>35.7</v>
      </c>
      <c r="O3051" t="s">
        <v>323</v>
      </c>
      <c r="P3051" t="n">
        <v>121</v>
      </c>
      <c r="Q3051" t="s">
        <v>229</v>
      </c>
      <c r="R3051" t="s">
        <v>233</v>
      </c>
      <c r="S3051" t="s">
        <v>229</v>
      </c>
      <c r="T3051" t="n">
        <v>5</v>
      </c>
    </row>
    <row r="3052" spans="1:20">
      <c r="A3052" s="1" t="n">
        <v>40574</v>
      </c>
      <c r="B3052" t="s">
        <v>323</v>
      </c>
      <c r="C3052" t="n">
        <v>21</v>
      </c>
      <c r="D3052" t="n">
        <v>25</v>
      </c>
      <c r="E3052" t="s">
        <v>116</v>
      </c>
      <c r="F3052" t="n">
        <v>3201</v>
      </c>
      <c r="G3052" t="s">
        <v>228</v>
      </c>
      <c r="H3052" t="s">
        <v>229</v>
      </c>
      <c r="I3052" t="n">
        <v>5</v>
      </c>
      <c r="J3052" t="n">
        <v>875</v>
      </c>
      <c r="K3052" t="s">
        <v>305</v>
      </c>
      <c r="L3052" t="n">
        <v>285</v>
      </c>
      <c r="M3052" t="n">
        <v>0.05</v>
      </c>
      <c r="N3052" t="n">
        <v>42.2</v>
      </c>
      <c r="O3052" t="s">
        <v>323</v>
      </c>
      <c r="P3052" t="n">
        <v>121</v>
      </c>
      <c r="Q3052" t="s">
        <v>229</v>
      </c>
      <c r="R3052" t="s">
        <v>233</v>
      </c>
      <c r="S3052" t="s">
        <v>229</v>
      </c>
      <c r="T3052" t="n">
        <v>5</v>
      </c>
    </row>
    <row r="3053" spans="1:20">
      <c r="A3053" s="1" t="n">
        <v>40574</v>
      </c>
      <c r="B3053" t="s">
        <v>323</v>
      </c>
      <c r="C3053" t="n">
        <v>22</v>
      </c>
      <c r="D3053" t="n">
        <v>25</v>
      </c>
      <c r="E3053" t="s">
        <v>116</v>
      </c>
      <c r="F3053" t="n">
        <v>3201</v>
      </c>
      <c r="G3053" t="s">
        <v>228</v>
      </c>
      <c r="H3053" t="s">
        <v>229</v>
      </c>
      <c r="I3053" t="n">
        <v>5</v>
      </c>
      <c r="J3053" t="n">
        <v>458</v>
      </c>
      <c r="K3053" t="s">
        <v>230</v>
      </c>
      <c r="L3053" t="n">
        <v>683</v>
      </c>
      <c r="M3053" t="n">
        <v>0.09</v>
      </c>
      <c r="N3053" t="n">
        <v>33.6</v>
      </c>
      <c r="O3053" t="s">
        <v>323</v>
      </c>
      <c r="P3053" t="n">
        <v>121</v>
      </c>
      <c r="Q3053" t="s">
        <v>229</v>
      </c>
      <c r="R3053" t="s">
        <v>233</v>
      </c>
      <c r="S3053" t="s">
        <v>229</v>
      </c>
      <c r="T3053" t="n">
        <v>5</v>
      </c>
    </row>
    <row r="3054" spans="1:20">
      <c r="A3054" s="1" t="n">
        <v>40574</v>
      </c>
      <c r="B3054" t="s">
        <v>323</v>
      </c>
      <c r="C3054" t="n">
        <v>23</v>
      </c>
      <c r="D3054" t="n">
        <v>25</v>
      </c>
      <c r="E3054" t="s">
        <v>116</v>
      </c>
      <c r="F3054" t="n">
        <v>3201</v>
      </c>
      <c r="G3054" t="s">
        <v>228</v>
      </c>
      <c r="H3054" t="s">
        <v>229</v>
      </c>
      <c r="I3054" t="n">
        <v>5</v>
      </c>
      <c r="J3054" t="n">
        <v>458</v>
      </c>
      <c r="K3054" t="s">
        <v>230</v>
      </c>
      <c r="L3054" t="n">
        <v>352</v>
      </c>
      <c r="M3054" t="n">
        <v>0.09</v>
      </c>
      <c r="N3054" t="n">
        <v>34</v>
      </c>
      <c r="O3054" t="s">
        <v>323</v>
      </c>
      <c r="P3054" t="n">
        <v>121</v>
      </c>
      <c r="Q3054" t="s">
        <v>229</v>
      </c>
      <c r="R3054" t="s">
        <v>233</v>
      </c>
      <c r="S3054" t="s">
        <v>229</v>
      </c>
      <c r="T3054" t="n">
        <v>5</v>
      </c>
    </row>
    <row r="3055" spans="1:20">
      <c r="A3055" s="1" t="n">
        <v>40574</v>
      </c>
      <c r="B3055" t="s">
        <v>323</v>
      </c>
      <c r="C3055" t="n">
        <v>24</v>
      </c>
      <c r="D3055" t="n">
        <v>25</v>
      </c>
      <c r="E3055" t="s">
        <v>116</v>
      </c>
      <c r="F3055" t="n">
        <v>3201</v>
      </c>
      <c r="G3055" t="s">
        <v>228</v>
      </c>
      <c r="H3055" t="s">
        <v>229</v>
      </c>
      <c r="I3055" t="n">
        <v>5</v>
      </c>
      <c r="J3055" t="n">
        <v>458</v>
      </c>
      <c r="K3055" t="s">
        <v>230</v>
      </c>
      <c r="L3055" t="n">
        <v>347</v>
      </c>
      <c r="M3055" t="n">
        <v>0.09</v>
      </c>
      <c r="N3055" t="n">
        <v>34</v>
      </c>
      <c r="O3055" t="s">
        <v>323</v>
      </c>
      <c r="P3055" t="n">
        <v>121</v>
      </c>
      <c r="Q3055" t="s">
        <v>229</v>
      </c>
      <c r="R3055" t="s">
        <v>233</v>
      </c>
      <c r="S3055" t="s">
        <v>229</v>
      </c>
      <c r="T3055" t="n">
        <v>5</v>
      </c>
    </row>
    <row r="3056" spans="1:20">
      <c r="A3056" s="1" t="n">
        <v>40574</v>
      </c>
      <c r="B3056" t="s">
        <v>376</v>
      </c>
      <c r="C3056" t="n">
        <v>1</v>
      </c>
      <c r="D3056" t="n">
        <v>251</v>
      </c>
      <c r="E3056" t="s">
        <v>385</v>
      </c>
      <c r="F3056" t="n">
        <v>3202</v>
      </c>
      <c r="G3056" t="s">
        <v>275</v>
      </c>
      <c r="H3056" t="s">
        <v>229</v>
      </c>
      <c r="I3056" t="n">
        <v>5</v>
      </c>
      <c r="J3056" t="n">
        <v>515</v>
      </c>
      <c r="K3056" t="s">
        <v>338</v>
      </c>
      <c r="L3056" t="n">
        <v>20</v>
      </c>
      <c r="M3056" t="n">
        <v>0</v>
      </c>
      <c r="N3056" t="n">
        <v>0</v>
      </c>
      <c r="S3056" t="s">
        <v>381</v>
      </c>
      <c r="T3056" t="s">
        <v>381</v>
      </c>
    </row>
    <row r="3057" spans="1:20">
      <c r="A3057" s="1" t="n">
        <v>40574</v>
      </c>
      <c r="B3057" t="s">
        <v>376</v>
      </c>
      <c r="C3057" t="n">
        <v>2</v>
      </c>
      <c r="D3057" t="n">
        <v>251</v>
      </c>
      <c r="E3057" t="s">
        <v>385</v>
      </c>
      <c r="F3057" t="n">
        <v>3203</v>
      </c>
      <c r="G3057" t="s">
        <v>343</v>
      </c>
      <c r="H3057" t="s">
        <v>229</v>
      </c>
      <c r="I3057" t="n">
        <v>5</v>
      </c>
      <c r="J3057" t="n">
        <v>515</v>
      </c>
      <c r="K3057" t="s">
        <v>338</v>
      </c>
      <c r="L3057" t="n">
        <v>13</v>
      </c>
      <c r="M3057" t="n">
        <v>0</v>
      </c>
      <c r="N3057" t="n">
        <v>0</v>
      </c>
      <c r="S3057" t="s">
        <v>381</v>
      </c>
      <c r="T3057" t="s">
        <v>381</v>
      </c>
    </row>
    <row r="3058" spans="1:20">
      <c r="A3058" s="1" t="n">
        <v>40574</v>
      </c>
      <c r="B3058" t="s">
        <v>376</v>
      </c>
      <c r="C3058" t="n">
        <v>3</v>
      </c>
      <c r="D3058" t="n">
        <v>251</v>
      </c>
      <c r="E3058" t="s">
        <v>385</v>
      </c>
      <c r="F3058" t="n">
        <v>3204</v>
      </c>
      <c r="G3058" t="s">
        <v>344</v>
      </c>
      <c r="H3058" t="s">
        <v>229</v>
      </c>
      <c r="I3058" t="n">
        <v>5</v>
      </c>
      <c r="J3058" t="n">
        <v>515</v>
      </c>
      <c r="K3058" t="s">
        <v>338</v>
      </c>
      <c r="L3058" t="n">
        <v>10</v>
      </c>
      <c r="M3058" t="n">
        <v>0</v>
      </c>
      <c r="N3058" t="n">
        <v>0</v>
      </c>
      <c r="S3058" t="s">
        <v>381</v>
      </c>
      <c r="T3058" t="s">
        <v>381</v>
      </c>
    </row>
    <row r="3059" spans="1:20">
      <c r="A3059" s="1" t="n">
        <v>40574</v>
      </c>
      <c r="B3059" t="s">
        <v>376</v>
      </c>
      <c r="C3059" t="n">
        <v>4</v>
      </c>
      <c r="D3059" t="n">
        <v>251</v>
      </c>
      <c r="E3059" t="s">
        <v>385</v>
      </c>
      <c r="F3059" t="n">
        <v>3201</v>
      </c>
      <c r="G3059" t="s">
        <v>228</v>
      </c>
      <c r="H3059" t="s">
        <v>229</v>
      </c>
      <c r="I3059" t="n">
        <v>5</v>
      </c>
      <c r="J3059" t="n">
        <v>515</v>
      </c>
      <c r="K3059" t="s">
        <v>338</v>
      </c>
      <c r="L3059" t="n">
        <v>9</v>
      </c>
      <c r="M3059" t="n">
        <v>0</v>
      </c>
      <c r="N3059" t="n">
        <v>0</v>
      </c>
      <c r="S3059" t="s">
        <v>381</v>
      </c>
      <c r="T3059" t="s">
        <v>381</v>
      </c>
    </row>
    <row r="3060" spans="1:20">
      <c r="A3060" s="1" t="n">
        <v>40574</v>
      </c>
      <c r="B3060" t="s">
        <v>326</v>
      </c>
      <c r="C3060" t="n">
        <v>1</v>
      </c>
      <c r="D3060" t="n">
        <v>215</v>
      </c>
      <c r="E3060" t="s">
        <v>384</v>
      </c>
      <c r="F3060" t="n">
        <v>3201</v>
      </c>
      <c r="G3060" t="s">
        <v>228</v>
      </c>
      <c r="H3060" t="s">
        <v>229</v>
      </c>
      <c r="I3060" t="n">
        <v>5</v>
      </c>
      <c r="J3060" t="n">
        <v>515</v>
      </c>
      <c r="K3060" t="s">
        <v>338</v>
      </c>
      <c r="L3060" t="n">
        <v>315</v>
      </c>
      <c r="M3060" t="n">
        <v>0</v>
      </c>
      <c r="N3060" t="n">
        <v>0</v>
      </c>
      <c r="S3060" t="s">
        <v>381</v>
      </c>
      <c r="T3060" t="s">
        <v>381</v>
      </c>
    </row>
    <row r="3061" spans="1:20">
      <c r="A3061" s="1" t="n">
        <v>40574</v>
      </c>
      <c r="B3061" t="s">
        <v>371</v>
      </c>
      <c r="C3061" t="n">
        <v>8</v>
      </c>
      <c r="D3061" t="n">
        <v>25</v>
      </c>
      <c r="E3061" t="s">
        <v>116</v>
      </c>
      <c r="F3061" t="n">
        <v>3201</v>
      </c>
      <c r="G3061" t="s">
        <v>228</v>
      </c>
      <c r="H3061" t="s">
        <v>229</v>
      </c>
      <c r="I3061" t="n">
        <v>5</v>
      </c>
      <c r="J3061" t="n">
        <v>150</v>
      </c>
      <c r="K3061" t="s">
        <v>269</v>
      </c>
      <c r="L3061" t="n">
        <v>886</v>
      </c>
      <c r="M3061" t="n">
        <v>0.19</v>
      </c>
      <c r="N3061" t="n">
        <v>24.1</v>
      </c>
      <c r="O3061" t="s">
        <v>371</v>
      </c>
      <c r="P3061" t="n">
        <v>363</v>
      </c>
      <c r="Q3061" t="s">
        <v>387</v>
      </c>
      <c r="R3061" t="s">
        <v>233</v>
      </c>
      <c r="S3061" t="s">
        <v>229</v>
      </c>
      <c r="T3061" t="n">
        <v>5</v>
      </c>
    </row>
    <row r="3062" spans="1:20">
      <c r="A3062" s="1" t="n">
        <v>40574</v>
      </c>
      <c r="B3062" t="s">
        <v>371</v>
      </c>
      <c r="C3062" t="n">
        <v>12</v>
      </c>
      <c r="D3062" t="n">
        <v>25</v>
      </c>
      <c r="E3062" t="s">
        <v>116</v>
      </c>
      <c r="F3062" t="n">
        <v>3201</v>
      </c>
      <c r="G3062" t="s">
        <v>228</v>
      </c>
      <c r="H3062" t="s">
        <v>229</v>
      </c>
      <c r="I3062" t="n">
        <v>5</v>
      </c>
      <c r="J3062" t="n">
        <v>785</v>
      </c>
      <c r="K3062" t="s">
        <v>259</v>
      </c>
      <c r="L3062" t="n">
        <v>1086</v>
      </c>
      <c r="M3062" t="n">
        <v>0.06</v>
      </c>
      <c r="N3062" t="n">
        <v>34</v>
      </c>
      <c r="O3062" t="s">
        <v>371</v>
      </c>
      <c r="P3062" t="n">
        <v>363</v>
      </c>
      <c r="Q3062" t="s">
        <v>387</v>
      </c>
      <c r="R3062" t="s">
        <v>233</v>
      </c>
      <c r="S3062" t="s">
        <v>229</v>
      </c>
      <c r="T3062" t="n">
        <v>5</v>
      </c>
    </row>
    <row r="3063" spans="1:20">
      <c r="A3063" s="1" t="n">
        <v>40602</v>
      </c>
      <c r="B3063" t="s">
        <v>323</v>
      </c>
      <c r="C3063" t="n">
        <v>18</v>
      </c>
      <c r="D3063" t="n">
        <v>25</v>
      </c>
      <c r="E3063" t="s">
        <v>116</v>
      </c>
      <c r="F3063" t="n">
        <v>3201</v>
      </c>
      <c r="G3063" t="s">
        <v>228</v>
      </c>
      <c r="H3063" t="s">
        <v>229</v>
      </c>
      <c r="I3063" t="n">
        <v>5</v>
      </c>
      <c r="J3063" t="n">
        <v>458</v>
      </c>
      <c r="K3063" t="s">
        <v>230</v>
      </c>
      <c r="L3063" t="n">
        <v>185</v>
      </c>
      <c r="M3063" t="n">
        <v>0.09</v>
      </c>
      <c r="N3063" t="n">
        <v>34</v>
      </c>
      <c r="O3063" t="s">
        <v>323</v>
      </c>
      <c r="P3063" t="n">
        <v>121</v>
      </c>
      <c r="Q3063" t="s">
        <v>229</v>
      </c>
      <c r="R3063" t="s">
        <v>233</v>
      </c>
      <c r="S3063" t="s">
        <v>229</v>
      </c>
      <c r="T3063" t="n">
        <v>5</v>
      </c>
    </row>
    <row r="3064" spans="1:20">
      <c r="A3064" s="1" t="n">
        <v>40602</v>
      </c>
      <c r="B3064" t="s">
        <v>323</v>
      </c>
      <c r="C3064" t="n">
        <v>19</v>
      </c>
      <c r="D3064" t="n">
        <v>25</v>
      </c>
      <c r="E3064" t="s">
        <v>116</v>
      </c>
      <c r="F3064" t="n">
        <v>3201</v>
      </c>
      <c r="G3064" t="s">
        <v>228</v>
      </c>
      <c r="H3064" t="s">
        <v>229</v>
      </c>
      <c r="I3064" t="n">
        <v>5</v>
      </c>
      <c r="J3064" t="n">
        <v>875</v>
      </c>
      <c r="K3064" t="s">
        <v>305</v>
      </c>
      <c r="L3064" t="n">
        <v>443</v>
      </c>
      <c r="M3064" t="n">
        <v>0.05</v>
      </c>
      <c r="N3064" t="n">
        <v>42.1</v>
      </c>
      <c r="O3064" t="s">
        <v>323</v>
      </c>
      <c r="P3064" t="n">
        <v>121</v>
      </c>
      <c r="Q3064" t="s">
        <v>229</v>
      </c>
      <c r="R3064" t="s">
        <v>233</v>
      </c>
      <c r="S3064" t="s">
        <v>229</v>
      </c>
      <c r="T3064" t="n">
        <v>5</v>
      </c>
    </row>
    <row r="3065" spans="1:20">
      <c r="A3065" s="1" t="n">
        <v>40602</v>
      </c>
      <c r="B3065" t="s">
        <v>323</v>
      </c>
      <c r="C3065" t="n">
        <v>56</v>
      </c>
      <c r="D3065" t="n">
        <v>25</v>
      </c>
      <c r="E3065" t="s">
        <v>116</v>
      </c>
      <c r="F3065" t="n">
        <v>3201</v>
      </c>
      <c r="G3065" t="s">
        <v>228</v>
      </c>
      <c r="H3065" t="s">
        <v>229</v>
      </c>
      <c r="I3065" t="n">
        <v>5</v>
      </c>
      <c r="J3065" t="n">
        <v>875</v>
      </c>
      <c r="K3065" t="s">
        <v>305</v>
      </c>
      <c r="L3065" t="n">
        <v>191</v>
      </c>
      <c r="M3065" t="n">
        <v>0.05</v>
      </c>
      <c r="N3065" t="n">
        <v>42.1</v>
      </c>
      <c r="O3065" t="s">
        <v>323</v>
      </c>
      <c r="P3065" t="n">
        <v>121</v>
      </c>
      <c r="Q3065" t="s">
        <v>229</v>
      </c>
      <c r="R3065" t="s">
        <v>233</v>
      </c>
      <c r="S3065" t="s">
        <v>229</v>
      </c>
      <c r="T3065" t="n">
        <v>5</v>
      </c>
    </row>
    <row r="3066" spans="1:20">
      <c r="A3066" s="1" t="n">
        <v>40602</v>
      </c>
      <c r="B3066" t="s">
        <v>323</v>
      </c>
      <c r="C3066" t="n">
        <v>57</v>
      </c>
      <c r="D3066" t="n">
        <v>25</v>
      </c>
      <c r="E3066" t="s">
        <v>116</v>
      </c>
      <c r="F3066" t="n">
        <v>3201</v>
      </c>
      <c r="G3066" t="s">
        <v>228</v>
      </c>
      <c r="H3066" t="s">
        <v>229</v>
      </c>
      <c r="I3066" t="n">
        <v>5</v>
      </c>
      <c r="J3066" t="n">
        <v>458</v>
      </c>
      <c r="K3066" t="s">
        <v>230</v>
      </c>
      <c r="L3066" t="n">
        <v>150</v>
      </c>
      <c r="M3066" t="n">
        <v>0.09</v>
      </c>
      <c r="N3066" t="n">
        <v>34</v>
      </c>
      <c r="O3066" t="s">
        <v>323</v>
      </c>
      <c r="P3066" t="n">
        <v>121</v>
      </c>
      <c r="Q3066" t="s">
        <v>229</v>
      </c>
      <c r="R3066" t="s">
        <v>233</v>
      </c>
      <c r="S3066" t="s">
        <v>229</v>
      </c>
      <c r="T3066" t="n">
        <v>5</v>
      </c>
    </row>
    <row r="3067" spans="1:20">
      <c r="A3067" s="1" t="n">
        <v>40602</v>
      </c>
      <c r="B3067" t="s">
        <v>323</v>
      </c>
      <c r="C3067" t="n">
        <v>58</v>
      </c>
      <c r="D3067" t="n">
        <v>25</v>
      </c>
      <c r="E3067" t="s">
        <v>116</v>
      </c>
      <c r="F3067" t="n">
        <v>3201</v>
      </c>
      <c r="G3067" t="s">
        <v>228</v>
      </c>
      <c r="H3067" t="s">
        <v>229</v>
      </c>
      <c r="I3067" t="n">
        <v>5</v>
      </c>
      <c r="J3067" t="n">
        <v>280</v>
      </c>
      <c r="K3067" t="s">
        <v>251</v>
      </c>
      <c r="L3067" t="n">
        <v>300</v>
      </c>
      <c r="M3067" t="n">
        <v>0.06</v>
      </c>
      <c r="N3067" t="n">
        <v>39.5</v>
      </c>
      <c r="O3067" t="s">
        <v>323</v>
      </c>
      <c r="P3067" t="n">
        <v>121</v>
      </c>
      <c r="Q3067" t="s">
        <v>229</v>
      </c>
      <c r="R3067" t="s">
        <v>233</v>
      </c>
      <c r="S3067" t="s">
        <v>229</v>
      </c>
      <c r="T3067" t="n">
        <v>5</v>
      </c>
    </row>
    <row r="3068" spans="1:20">
      <c r="A3068" s="1" t="n">
        <v>40602</v>
      </c>
      <c r="B3068" t="s">
        <v>376</v>
      </c>
      <c r="C3068" t="n">
        <v>1</v>
      </c>
      <c r="D3068" t="n">
        <v>251</v>
      </c>
      <c r="E3068" t="s">
        <v>385</v>
      </c>
      <c r="F3068" t="n">
        <v>3202</v>
      </c>
      <c r="G3068" t="s">
        <v>275</v>
      </c>
      <c r="H3068" t="s">
        <v>229</v>
      </c>
      <c r="I3068" t="n">
        <v>5</v>
      </c>
      <c r="J3068" t="n">
        <v>515</v>
      </c>
      <c r="K3068" t="s">
        <v>338</v>
      </c>
      <c r="L3068" t="n">
        <v>20</v>
      </c>
      <c r="M3068" t="n">
        <v>0</v>
      </c>
      <c r="N3068" t="n">
        <v>0</v>
      </c>
      <c r="S3068" t="s">
        <v>381</v>
      </c>
      <c r="T3068" t="s">
        <v>381</v>
      </c>
    </row>
    <row r="3069" spans="1:20">
      <c r="A3069" s="1" t="n">
        <v>40602</v>
      </c>
      <c r="B3069" t="s">
        <v>376</v>
      </c>
      <c r="C3069" t="n">
        <v>2</v>
      </c>
      <c r="D3069" t="n">
        <v>251</v>
      </c>
      <c r="E3069" t="s">
        <v>385</v>
      </c>
      <c r="F3069" t="n">
        <v>3203</v>
      </c>
      <c r="G3069" t="s">
        <v>343</v>
      </c>
      <c r="H3069" t="s">
        <v>229</v>
      </c>
      <c r="I3069" t="n">
        <v>5</v>
      </c>
      <c r="J3069" t="n">
        <v>515</v>
      </c>
      <c r="K3069" t="s">
        <v>338</v>
      </c>
      <c r="L3069" t="n">
        <v>15</v>
      </c>
      <c r="M3069" t="n">
        <v>0</v>
      </c>
      <c r="N3069" t="n">
        <v>0</v>
      </c>
      <c r="S3069" t="s">
        <v>381</v>
      </c>
      <c r="T3069" t="s">
        <v>381</v>
      </c>
    </row>
    <row r="3070" spans="1:20">
      <c r="A3070" s="1" t="n">
        <v>40602</v>
      </c>
      <c r="B3070" t="s">
        <v>376</v>
      </c>
      <c r="C3070" t="n">
        <v>3</v>
      </c>
      <c r="D3070" t="n">
        <v>251</v>
      </c>
      <c r="E3070" t="s">
        <v>385</v>
      </c>
      <c r="F3070" t="n">
        <v>3204</v>
      </c>
      <c r="G3070" t="s">
        <v>344</v>
      </c>
      <c r="H3070" t="s">
        <v>229</v>
      </c>
      <c r="I3070" t="n">
        <v>5</v>
      </c>
      <c r="J3070" t="n">
        <v>515</v>
      </c>
      <c r="K3070" t="s">
        <v>338</v>
      </c>
      <c r="L3070" t="n">
        <v>11</v>
      </c>
      <c r="M3070" t="n">
        <v>0</v>
      </c>
      <c r="N3070" t="n">
        <v>0</v>
      </c>
      <c r="S3070" t="s">
        <v>381</v>
      </c>
      <c r="T3070" t="s">
        <v>381</v>
      </c>
    </row>
    <row r="3071" spans="1:20">
      <c r="A3071" s="1" t="n">
        <v>40602</v>
      </c>
      <c r="B3071" t="s">
        <v>376</v>
      </c>
      <c r="C3071" t="n">
        <v>4</v>
      </c>
      <c r="D3071" t="n">
        <v>251</v>
      </c>
      <c r="E3071" t="s">
        <v>385</v>
      </c>
      <c r="F3071" t="n">
        <v>3201</v>
      </c>
      <c r="G3071" t="s">
        <v>228</v>
      </c>
      <c r="H3071" t="s">
        <v>229</v>
      </c>
      <c r="I3071" t="n">
        <v>5</v>
      </c>
      <c r="J3071" t="n">
        <v>515</v>
      </c>
      <c r="K3071" t="s">
        <v>338</v>
      </c>
      <c r="L3071" t="n">
        <v>8</v>
      </c>
      <c r="M3071" t="n">
        <v>0</v>
      </c>
      <c r="N3071" t="n">
        <v>0</v>
      </c>
      <c r="S3071" t="s">
        <v>381</v>
      </c>
      <c r="T3071" t="s">
        <v>381</v>
      </c>
    </row>
    <row r="3072" spans="1:20">
      <c r="A3072" s="1" t="n">
        <v>40602</v>
      </c>
      <c r="B3072" t="s">
        <v>326</v>
      </c>
      <c r="C3072" t="n">
        <v>1</v>
      </c>
      <c r="D3072" t="n">
        <v>215</v>
      </c>
      <c r="E3072" t="s">
        <v>384</v>
      </c>
      <c r="F3072" t="n">
        <v>3201</v>
      </c>
      <c r="G3072" t="s">
        <v>228</v>
      </c>
      <c r="H3072" t="s">
        <v>229</v>
      </c>
      <c r="I3072" t="n">
        <v>5</v>
      </c>
      <c r="J3072" t="n">
        <v>490</v>
      </c>
      <c r="K3072" t="s">
        <v>244</v>
      </c>
      <c r="L3072" t="n">
        <v>311</v>
      </c>
      <c r="M3072" t="n">
        <v>0</v>
      </c>
      <c r="N3072" t="n">
        <v>0</v>
      </c>
      <c r="S3072" t="s">
        <v>381</v>
      </c>
      <c r="T3072" t="s">
        <v>381</v>
      </c>
    </row>
    <row r="3073" spans="1:20">
      <c r="A3073" s="1" t="n">
        <v>40602</v>
      </c>
      <c r="B3073" t="s">
        <v>371</v>
      </c>
      <c r="C3073" t="n">
        <v>8</v>
      </c>
      <c r="D3073" t="n">
        <v>25</v>
      </c>
      <c r="E3073" t="s">
        <v>116</v>
      </c>
      <c r="F3073" t="n">
        <v>3201</v>
      </c>
      <c r="G3073" t="s">
        <v>228</v>
      </c>
      <c r="H3073" t="s">
        <v>229</v>
      </c>
      <c r="I3073" t="n">
        <v>5</v>
      </c>
      <c r="J3073" t="n">
        <v>458</v>
      </c>
      <c r="K3073" t="s">
        <v>230</v>
      </c>
      <c r="L3073" t="n">
        <v>601</v>
      </c>
      <c r="M3073" t="n">
        <v>0.02</v>
      </c>
      <c r="N3073" t="n">
        <v>21.1</v>
      </c>
      <c r="O3073" t="s">
        <v>371</v>
      </c>
      <c r="P3073" t="n">
        <v>363</v>
      </c>
      <c r="Q3073" t="s">
        <v>387</v>
      </c>
      <c r="R3073" t="s">
        <v>233</v>
      </c>
      <c r="S3073" t="s">
        <v>229</v>
      </c>
      <c r="T3073" t="n">
        <v>5</v>
      </c>
    </row>
    <row r="3074" spans="1:20">
      <c r="A3074" s="1" t="n">
        <v>40602</v>
      </c>
      <c r="B3074" t="s">
        <v>371</v>
      </c>
      <c r="C3074" t="n">
        <v>13</v>
      </c>
      <c r="D3074" t="n">
        <v>25</v>
      </c>
      <c r="E3074" t="s">
        <v>116</v>
      </c>
      <c r="F3074" t="n">
        <v>3201</v>
      </c>
      <c r="G3074" t="s">
        <v>228</v>
      </c>
      <c r="H3074" t="s">
        <v>229</v>
      </c>
      <c r="I3074" t="n">
        <v>5</v>
      </c>
      <c r="J3074" t="n">
        <v>785</v>
      </c>
      <c r="K3074" t="s">
        <v>259</v>
      </c>
      <c r="L3074" t="n">
        <v>1040</v>
      </c>
      <c r="M3074" t="n">
        <v>0.06</v>
      </c>
      <c r="N3074" t="n">
        <v>34</v>
      </c>
      <c r="O3074" t="s">
        <v>371</v>
      </c>
      <c r="P3074" t="n">
        <v>363</v>
      </c>
      <c r="Q3074" t="s">
        <v>387</v>
      </c>
      <c r="R3074" t="s">
        <v>233</v>
      </c>
      <c r="S3074" t="s">
        <v>229</v>
      </c>
      <c r="T3074" t="n">
        <v>5</v>
      </c>
    </row>
    <row r="3075" spans="1:20">
      <c r="A3075" s="1" t="n">
        <v>40633</v>
      </c>
      <c r="B3075" t="s">
        <v>323</v>
      </c>
      <c r="C3075" t="n">
        <v>28</v>
      </c>
      <c r="D3075" t="n">
        <v>25</v>
      </c>
      <c r="E3075" t="s">
        <v>116</v>
      </c>
      <c r="F3075" t="n">
        <v>3201</v>
      </c>
      <c r="G3075" t="s">
        <v>228</v>
      </c>
      <c r="H3075" t="s">
        <v>229</v>
      </c>
      <c r="I3075" t="n">
        <v>5</v>
      </c>
      <c r="J3075" t="n">
        <v>875</v>
      </c>
      <c r="K3075" t="s">
        <v>305</v>
      </c>
      <c r="L3075" t="n">
        <v>211</v>
      </c>
      <c r="M3075" t="n">
        <v>0.05</v>
      </c>
      <c r="N3075" t="n">
        <v>41.7</v>
      </c>
      <c r="O3075" t="s">
        <v>323</v>
      </c>
      <c r="P3075" t="n">
        <v>121</v>
      </c>
      <c r="Q3075" t="s">
        <v>229</v>
      </c>
      <c r="R3075" t="s">
        <v>233</v>
      </c>
      <c r="S3075" t="s">
        <v>229</v>
      </c>
      <c r="T3075" t="n">
        <v>5</v>
      </c>
    </row>
    <row r="3076" spans="1:20">
      <c r="A3076" s="1" t="n">
        <v>40633</v>
      </c>
      <c r="B3076" t="s">
        <v>323</v>
      </c>
      <c r="C3076" t="n">
        <v>29</v>
      </c>
      <c r="D3076" t="n">
        <v>25</v>
      </c>
      <c r="E3076" t="s">
        <v>116</v>
      </c>
      <c r="F3076" t="n">
        <v>3201</v>
      </c>
      <c r="G3076" t="s">
        <v>228</v>
      </c>
      <c r="H3076" t="s">
        <v>229</v>
      </c>
      <c r="I3076" t="n">
        <v>5</v>
      </c>
      <c r="J3076" t="n">
        <v>458</v>
      </c>
      <c r="K3076" t="s">
        <v>230</v>
      </c>
      <c r="L3076" t="n">
        <v>191</v>
      </c>
      <c r="M3076" t="n">
        <v>0.09</v>
      </c>
      <c r="N3076" t="n">
        <v>33.9</v>
      </c>
      <c r="O3076" t="s">
        <v>323</v>
      </c>
      <c r="P3076" t="n">
        <v>121</v>
      </c>
      <c r="Q3076" t="s">
        <v>229</v>
      </c>
      <c r="R3076" t="s">
        <v>233</v>
      </c>
      <c r="S3076" t="s">
        <v>229</v>
      </c>
      <c r="T3076" t="n">
        <v>5</v>
      </c>
    </row>
    <row r="3077" spans="1:20">
      <c r="A3077" s="1" t="n">
        <v>40633</v>
      </c>
      <c r="B3077" t="s">
        <v>323</v>
      </c>
      <c r="C3077" t="n">
        <v>30</v>
      </c>
      <c r="D3077" t="n">
        <v>25</v>
      </c>
      <c r="E3077" t="s">
        <v>116</v>
      </c>
      <c r="F3077" t="n">
        <v>3201</v>
      </c>
      <c r="G3077" t="s">
        <v>228</v>
      </c>
      <c r="H3077" t="s">
        <v>229</v>
      </c>
      <c r="I3077" t="n">
        <v>5</v>
      </c>
      <c r="J3077" t="n">
        <v>458</v>
      </c>
      <c r="K3077" t="s">
        <v>230</v>
      </c>
      <c r="L3077" t="n">
        <v>221</v>
      </c>
      <c r="M3077" t="n">
        <v>0.09</v>
      </c>
      <c r="N3077" t="n">
        <v>33.7</v>
      </c>
      <c r="O3077" t="s">
        <v>323</v>
      </c>
      <c r="P3077" t="n">
        <v>121</v>
      </c>
      <c r="Q3077" t="s">
        <v>229</v>
      </c>
      <c r="R3077" t="s">
        <v>233</v>
      </c>
      <c r="S3077" t="s">
        <v>229</v>
      </c>
      <c r="T3077" t="n">
        <v>5</v>
      </c>
    </row>
    <row r="3078" spans="1:20">
      <c r="A3078" s="1" t="n">
        <v>40633</v>
      </c>
      <c r="B3078" t="s">
        <v>323</v>
      </c>
      <c r="C3078" t="n">
        <v>31</v>
      </c>
      <c r="D3078" t="n">
        <v>25</v>
      </c>
      <c r="E3078" t="s">
        <v>116</v>
      </c>
      <c r="F3078" t="n">
        <v>3201</v>
      </c>
      <c r="G3078" t="s">
        <v>228</v>
      </c>
      <c r="H3078" t="s">
        <v>229</v>
      </c>
      <c r="I3078" t="n">
        <v>5</v>
      </c>
      <c r="J3078" t="n">
        <v>458</v>
      </c>
      <c r="K3078" t="s">
        <v>230</v>
      </c>
      <c r="L3078" t="n">
        <v>428</v>
      </c>
      <c r="M3078" t="n">
        <v>0.09</v>
      </c>
      <c r="N3078" t="n">
        <v>33.7</v>
      </c>
      <c r="O3078" t="s">
        <v>323</v>
      </c>
      <c r="P3078" t="n">
        <v>121</v>
      </c>
      <c r="Q3078" t="s">
        <v>229</v>
      </c>
      <c r="R3078" t="s">
        <v>233</v>
      </c>
      <c r="S3078" t="s">
        <v>229</v>
      </c>
      <c r="T3078" t="n">
        <v>5</v>
      </c>
    </row>
    <row r="3079" spans="1:20">
      <c r="A3079" s="1" t="n">
        <v>40633</v>
      </c>
      <c r="B3079" t="s">
        <v>323</v>
      </c>
      <c r="C3079" t="n">
        <v>32</v>
      </c>
      <c r="D3079" t="n">
        <v>25</v>
      </c>
      <c r="E3079" t="s">
        <v>116</v>
      </c>
      <c r="F3079" t="n">
        <v>3201</v>
      </c>
      <c r="G3079" t="s">
        <v>228</v>
      </c>
      <c r="H3079" t="s">
        <v>229</v>
      </c>
      <c r="I3079" t="n">
        <v>5</v>
      </c>
      <c r="J3079" t="n">
        <v>280</v>
      </c>
      <c r="K3079" t="s">
        <v>251</v>
      </c>
      <c r="L3079" t="n">
        <v>75</v>
      </c>
      <c r="M3079" t="n">
        <v>0.25</v>
      </c>
      <c r="N3079" t="n">
        <v>16.5</v>
      </c>
      <c r="O3079" t="s">
        <v>323</v>
      </c>
      <c r="P3079" t="n">
        <v>121</v>
      </c>
      <c r="Q3079" t="s">
        <v>229</v>
      </c>
      <c r="R3079" t="s">
        <v>233</v>
      </c>
      <c r="S3079" t="s">
        <v>229</v>
      </c>
      <c r="T3079" t="n">
        <v>5</v>
      </c>
    </row>
    <row r="3080" spans="1:20">
      <c r="A3080" s="1" t="n">
        <v>40633</v>
      </c>
      <c r="B3080" t="s">
        <v>326</v>
      </c>
      <c r="C3080" t="n">
        <v>1</v>
      </c>
      <c r="D3080" t="n">
        <v>215</v>
      </c>
      <c r="E3080" t="s">
        <v>384</v>
      </c>
      <c r="F3080" t="n">
        <v>3201</v>
      </c>
      <c r="G3080" t="s">
        <v>228</v>
      </c>
      <c r="H3080" t="s">
        <v>229</v>
      </c>
      <c r="I3080" t="n">
        <v>5</v>
      </c>
      <c r="J3080" t="n">
        <v>515</v>
      </c>
      <c r="K3080" t="s">
        <v>338</v>
      </c>
      <c r="L3080" t="n">
        <v>300</v>
      </c>
      <c r="M3080" t="n">
        <v>0</v>
      </c>
      <c r="N3080" t="n">
        <v>0</v>
      </c>
      <c r="S3080" t="s">
        <v>381</v>
      </c>
      <c r="T3080" t="s">
        <v>381</v>
      </c>
    </row>
    <row r="3081" spans="1:20">
      <c r="A3081" s="1" t="n">
        <v>40633</v>
      </c>
      <c r="B3081" t="s">
        <v>371</v>
      </c>
      <c r="C3081" t="n">
        <v>8</v>
      </c>
      <c r="D3081" t="n">
        <v>25</v>
      </c>
      <c r="E3081" t="s">
        <v>116</v>
      </c>
      <c r="F3081" t="n">
        <v>3201</v>
      </c>
      <c r="G3081" t="s">
        <v>228</v>
      </c>
      <c r="H3081" t="s">
        <v>229</v>
      </c>
      <c r="I3081" t="n">
        <v>5</v>
      </c>
      <c r="J3081" t="n">
        <v>458</v>
      </c>
      <c r="K3081" t="s">
        <v>230</v>
      </c>
      <c r="L3081" t="n">
        <v>599</v>
      </c>
      <c r="M3081" t="n">
        <v>0.02</v>
      </c>
      <c r="N3081" t="n">
        <v>21.1</v>
      </c>
      <c r="O3081" t="s">
        <v>371</v>
      </c>
      <c r="P3081" t="n">
        <v>363</v>
      </c>
      <c r="Q3081" t="s">
        <v>387</v>
      </c>
      <c r="R3081" t="s">
        <v>233</v>
      </c>
      <c r="S3081" t="s">
        <v>229</v>
      </c>
      <c r="T3081" t="n">
        <v>5</v>
      </c>
    </row>
    <row r="3082" spans="1:20">
      <c r="A3082" s="1" t="n">
        <v>40633</v>
      </c>
      <c r="B3082" t="s">
        <v>371</v>
      </c>
      <c r="C3082" t="n">
        <v>9</v>
      </c>
      <c r="D3082" t="n">
        <v>25</v>
      </c>
      <c r="E3082" t="s">
        <v>116</v>
      </c>
      <c r="F3082" t="n">
        <v>3201</v>
      </c>
      <c r="G3082" t="s">
        <v>228</v>
      </c>
      <c r="H3082" t="s">
        <v>229</v>
      </c>
      <c r="I3082" t="n">
        <v>5</v>
      </c>
      <c r="J3082" t="n">
        <v>805</v>
      </c>
      <c r="K3082" t="s">
        <v>295</v>
      </c>
      <c r="L3082" t="n">
        <v>740</v>
      </c>
      <c r="M3082" t="n">
        <v>0.6</v>
      </c>
      <c r="N3082" t="n">
        <v>34</v>
      </c>
      <c r="O3082" t="s">
        <v>371</v>
      </c>
      <c r="P3082" t="n">
        <v>363</v>
      </c>
      <c r="Q3082" t="s">
        <v>387</v>
      </c>
      <c r="R3082" t="s">
        <v>233</v>
      </c>
      <c r="S3082" t="s">
        <v>229</v>
      </c>
      <c r="T3082" t="n">
        <v>5</v>
      </c>
    </row>
    <row r="3083" spans="1:20">
      <c r="A3083" s="1" t="n">
        <v>40633</v>
      </c>
      <c r="B3083" t="s">
        <v>371</v>
      </c>
      <c r="C3083" t="n">
        <v>11</v>
      </c>
      <c r="D3083" t="n">
        <v>25</v>
      </c>
      <c r="E3083" t="s">
        <v>116</v>
      </c>
      <c r="F3083" t="n">
        <v>3201</v>
      </c>
      <c r="G3083" t="s">
        <v>228</v>
      </c>
      <c r="H3083" t="s">
        <v>229</v>
      </c>
      <c r="I3083" t="n">
        <v>5</v>
      </c>
      <c r="J3083" t="n">
        <v>805</v>
      </c>
      <c r="K3083" t="s">
        <v>295</v>
      </c>
      <c r="L3083" t="n">
        <v>708</v>
      </c>
      <c r="M3083" t="n">
        <v>0.23</v>
      </c>
      <c r="N3083" t="n">
        <v>37.9</v>
      </c>
      <c r="O3083" t="s">
        <v>371</v>
      </c>
      <c r="P3083" t="n">
        <v>363</v>
      </c>
      <c r="Q3083" t="s">
        <v>387</v>
      </c>
      <c r="R3083" t="s">
        <v>233</v>
      </c>
      <c r="S3083" t="s">
        <v>229</v>
      </c>
      <c r="T3083" t="n">
        <v>5</v>
      </c>
    </row>
    <row r="3084" spans="1:20">
      <c r="A3084" s="1" t="n">
        <v>40633</v>
      </c>
      <c r="B3084" t="s">
        <v>371</v>
      </c>
      <c r="C3084" t="n">
        <v>13</v>
      </c>
      <c r="D3084" t="n">
        <v>25</v>
      </c>
      <c r="E3084" t="s">
        <v>116</v>
      </c>
      <c r="F3084" t="n">
        <v>3201</v>
      </c>
      <c r="G3084" t="s">
        <v>228</v>
      </c>
      <c r="H3084" t="s">
        <v>229</v>
      </c>
      <c r="I3084" t="n">
        <v>5</v>
      </c>
      <c r="J3084" t="n">
        <v>785</v>
      </c>
      <c r="K3084" t="s">
        <v>259</v>
      </c>
      <c r="L3084" t="n">
        <v>726</v>
      </c>
      <c r="M3084" t="n">
        <v>0.06</v>
      </c>
      <c r="N3084" t="n">
        <v>34</v>
      </c>
      <c r="O3084" t="s">
        <v>371</v>
      </c>
      <c r="P3084" t="n">
        <v>363</v>
      </c>
      <c r="Q3084" t="s">
        <v>387</v>
      </c>
      <c r="R3084" t="s">
        <v>233</v>
      </c>
      <c r="S3084" t="s">
        <v>229</v>
      </c>
      <c r="T3084" t="n">
        <v>5</v>
      </c>
    </row>
    <row r="3085" spans="1:20">
      <c r="A3085" s="1" t="n">
        <v>40663</v>
      </c>
      <c r="B3085" t="s">
        <v>323</v>
      </c>
      <c r="C3085" t="n">
        <v>16</v>
      </c>
      <c r="D3085" t="n">
        <v>25</v>
      </c>
      <c r="E3085" t="s">
        <v>116</v>
      </c>
      <c r="F3085" t="n">
        <v>3201</v>
      </c>
      <c r="G3085" t="s">
        <v>228</v>
      </c>
      <c r="H3085" t="s">
        <v>229</v>
      </c>
      <c r="I3085" t="n">
        <v>5</v>
      </c>
      <c r="J3085" t="n">
        <v>875</v>
      </c>
      <c r="K3085" t="s">
        <v>305</v>
      </c>
      <c r="L3085" t="n">
        <v>251</v>
      </c>
      <c r="M3085" t="n">
        <v>0.05</v>
      </c>
      <c r="N3085" t="n">
        <v>42.1</v>
      </c>
      <c r="O3085" t="s">
        <v>323</v>
      </c>
      <c r="P3085" t="n">
        <v>121</v>
      </c>
      <c r="Q3085" t="s">
        <v>229</v>
      </c>
      <c r="R3085" t="s">
        <v>233</v>
      </c>
      <c r="S3085" t="s">
        <v>229</v>
      </c>
      <c r="T3085" t="n">
        <v>5</v>
      </c>
    </row>
    <row r="3086" spans="1:20">
      <c r="A3086" s="1" t="n">
        <v>40663</v>
      </c>
      <c r="B3086" t="s">
        <v>323</v>
      </c>
      <c r="C3086" t="n">
        <v>17</v>
      </c>
      <c r="D3086" t="n">
        <v>25</v>
      </c>
      <c r="E3086" t="s">
        <v>116</v>
      </c>
      <c r="F3086" t="n">
        <v>3201</v>
      </c>
      <c r="G3086" t="s">
        <v>228</v>
      </c>
      <c r="H3086" t="s">
        <v>229</v>
      </c>
      <c r="I3086" t="n">
        <v>5</v>
      </c>
      <c r="J3086" t="n">
        <v>875</v>
      </c>
      <c r="K3086" t="s">
        <v>305</v>
      </c>
      <c r="L3086" t="n">
        <v>224</v>
      </c>
      <c r="M3086" t="n">
        <v>0.05</v>
      </c>
      <c r="N3086" t="n">
        <v>41.8</v>
      </c>
      <c r="O3086" t="s">
        <v>323</v>
      </c>
      <c r="P3086" t="n">
        <v>121</v>
      </c>
      <c r="Q3086" t="s">
        <v>229</v>
      </c>
      <c r="R3086" t="s">
        <v>233</v>
      </c>
      <c r="S3086" t="s">
        <v>229</v>
      </c>
      <c r="T3086" t="n">
        <v>5</v>
      </c>
    </row>
    <row r="3087" spans="1:20">
      <c r="A3087" s="1" t="n">
        <v>40663</v>
      </c>
      <c r="B3087" t="s">
        <v>323</v>
      </c>
      <c r="C3087" t="n">
        <v>18</v>
      </c>
      <c r="D3087" t="n">
        <v>25</v>
      </c>
      <c r="E3087" t="s">
        <v>116</v>
      </c>
      <c r="F3087" t="n">
        <v>3201</v>
      </c>
      <c r="G3087" t="s">
        <v>228</v>
      </c>
      <c r="H3087" t="s">
        <v>229</v>
      </c>
      <c r="I3087" t="n">
        <v>5</v>
      </c>
      <c r="J3087" t="n">
        <v>458</v>
      </c>
      <c r="K3087" t="s">
        <v>230</v>
      </c>
      <c r="L3087" t="n">
        <v>124</v>
      </c>
      <c r="M3087" t="n">
        <v>0.09</v>
      </c>
      <c r="N3087" t="n">
        <v>33.7</v>
      </c>
      <c r="O3087" t="s">
        <v>323</v>
      </c>
      <c r="P3087" t="n">
        <v>121</v>
      </c>
      <c r="Q3087" t="s">
        <v>229</v>
      </c>
      <c r="R3087" t="s">
        <v>233</v>
      </c>
      <c r="S3087" t="s">
        <v>229</v>
      </c>
      <c r="T3087" t="n">
        <v>5</v>
      </c>
    </row>
    <row r="3088" spans="1:20">
      <c r="A3088" s="1" t="n">
        <v>40663</v>
      </c>
      <c r="B3088" t="s">
        <v>323</v>
      </c>
      <c r="C3088" t="n">
        <v>19</v>
      </c>
      <c r="D3088" t="n">
        <v>25</v>
      </c>
      <c r="E3088" t="s">
        <v>116</v>
      </c>
      <c r="F3088" t="n">
        <v>3201</v>
      </c>
      <c r="G3088" t="s">
        <v>228</v>
      </c>
      <c r="H3088" t="s">
        <v>229</v>
      </c>
      <c r="I3088" t="n">
        <v>5</v>
      </c>
      <c r="J3088" t="n">
        <v>945</v>
      </c>
      <c r="K3088" t="s">
        <v>282</v>
      </c>
      <c r="L3088" t="n">
        <v>250</v>
      </c>
      <c r="M3088" t="n">
        <v>0.08</v>
      </c>
      <c r="N3088" t="n">
        <v>34.5</v>
      </c>
      <c r="O3088" t="s">
        <v>323</v>
      </c>
      <c r="P3088" t="n">
        <v>121</v>
      </c>
      <c r="Q3088" t="s">
        <v>229</v>
      </c>
      <c r="R3088" t="s">
        <v>233</v>
      </c>
      <c r="S3088" t="s">
        <v>229</v>
      </c>
      <c r="T3088" t="n">
        <v>5</v>
      </c>
    </row>
    <row r="3089" spans="1:20">
      <c r="A3089" s="1" t="n">
        <v>40663</v>
      </c>
      <c r="B3089" t="s">
        <v>323</v>
      </c>
      <c r="C3089" t="n">
        <v>20</v>
      </c>
      <c r="D3089" t="n">
        <v>25</v>
      </c>
      <c r="E3089" t="s">
        <v>116</v>
      </c>
      <c r="F3089" t="n">
        <v>3201</v>
      </c>
      <c r="G3089" t="s">
        <v>228</v>
      </c>
      <c r="H3089" t="s">
        <v>229</v>
      </c>
      <c r="I3089" t="n">
        <v>5</v>
      </c>
      <c r="J3089" t="n">
        <v>945</v>
      </c>
      <c r="K3089" t="s">
        <v>282</v>
      </c>
      <c r="L3089" t="n">
        <v>151</v>
      </c>
      <c r="M3089" t="n">
        <v>0.08</v>
      </c>
      <c r="N3089" t="n">
        <v>34.4</v>
      </c>
      <c r="O3089" t="s">
        <v>323</v>
      </c>
      <c r="P3089" t="n">
        <v>121</v>
      </c>
      <c r="Q3089" t="s">
        <v>229</v>
      </c>
      <c r="R3089" t="s">
        <v>233</v>
      </c>
      <c r="S3089" t="s">
        <v>229</v>
      </c>
      <c r="T3089" t="n">
        <v>5</v>
      </c>
    </row>
    <row r="3090" spans="1:20">
      <c r="A3090" s="1" t="n">
        <v>40663</v>
      </c>
      <c r="B3090" t="s">
        <v>323</v>
      </c>
      <c r="C3090" t="n">
        <v>21</v>
      </c>
      <c r="D3090" t="n">
        <v>25</v>
      </c>
      <c r="E3090" t="s">
        <v>116</v>
      </c>
      <c r="F3090" t="n">
        <v>3201</v>
      </c>
      <c r="G3090" t="s">
        <v>228</v>
      </c>
      <c r="H3090" t="s">
        <v>229</v>
      </c>
      <c r="I3090" t="n">
        <v>5</v>
      </c>
      <c r="J3090" t="n">
        <v>945</v>
      </c>
      <c r="K3090" t="s">
        <v>282</v>
      </c>
      <c r="L3090" t="n">
        <v>167</v>
      </c>
      <c r="M3090" t="n">
        <v>0.08</v>
      </c>
      <c r="N3090" t="n">
        <v>34.5</v>
      </c>
      <c r="O3090" t="s">
        <v>323</v>
      </c>
      <c r="P3090" t="n">
        <v>121</v>
      </c>
      <c r="Q3090" t="s">
        <v>229</v>
      </c>
      <c r="R3090" t="s">
        <v>233</v>
      </c>
      <c r="S3090" t="s">
        <v>229</v>
      </c>
      <c r="T3090" t="n">
        <v>5</v>
      </c>
    </row>
    <row r="3091" spans="1:20">
      <c r="A3091" s="1" t="n">
        <v>40663</v>
      </c>
      <c r="B3091" t="s">
        <v>323</v>
      </c>
      <c r="C3091" t="n">
        <v>22</v>
      </c>
      <c r="D3091" t="n">
        <v>25</v>
      </c>
      <c r="E3091" t="s">
        <v>116</v>
      </c>
      <c r="F3091" t="n">
        <v>3201</v>
      </c>
      <c r="G3091" t="s">
        <v>228</v>
      </c>
      <c r="H3091" t="s">
        <v>229</v>
      </c>
      <c r="I3091" t="n">
        <v>5</v>
      </c>
      <c r="J3091" t="n">
        <v>945</v>
      </c>
      <c r="K3091" t="s">
        <v>282</v>
      </c>
      <c r="L3091" t="n">
        <v>151</v>
      </c>
      <c r="M3091" t="n">
        <v>0.08</v>
      </c>
      <c r="N3091" t="n">
        <v>34.4</v>
      </c>
      <c r="O3091" t="s">
        <v>323</v>
      </c>
      <c r="P3091" t="n">
        <v>121</v>
      </c>
      <c r="Q3091" t="s">
        <v>229</v>
      </c>
      <c r="R3091" t="s">
        <v>233</v>
      </c>
      <c r="S3091" t="s">
        <v>229</v>
      </c>
      <c r="T3091" t="n">
        <v>5</v>
      </c>
    </row>
    <row r="3092" spans="1:20">
      <c r="A3092" s="1" t="n">
        <v>40663</v>
      </c>
      <c r="B3092" t="s">
        <v>376</v>
      </c>
      <c r="C3092" t="n">
        <v>1</v>
      </c>
      <c r="D3092" t="n">
        <v>251</v>
      </c>
      <c r="E3092" t="s">
        <v>385</v>
      </c>
      <c r="F3092" t="n">
        <v>3202</v>
      </c>
      <c r="G3092" t="s">
        <v>275</v>
      </c>
      <c r="H3092" t="s">
        <v>229</v>
      </c>
      <c r="I3092" t="n">
        <v>5</v>
      </c>
      <c r="J3092" t="n">
        <v>320</v>
      </c>
      <c r="K3092" t="s">
        <v>388</v>
      </c>
      <c r="L3092" t="n">
        <v>20</v>
      </c>
      <c r="M3092" t="n">
        <v>0</v>
      </c>
      <c r="N3092" t="n">
        <v>0</v>
      </c>
      <c r="S3092" t="s">
        <v>381</v>
      </c>
      <c r="T3092" t="s">
        <v>381</v>
      </c>
    </row>
    <row r="3093" spans="1:20">
      <c r="A3093" s="1" t="n">
        <v>40663</v>
      </c>
      <c r="B3093" t="s">
        <v>376</v>
      </c>
      <c r="C3093" t="n">
        <v>2</v>
      </c>
      <c r="D3093" t="n">
        <v>251</v>
      </c>
      <c r="E3093" t="s">
        <v>385</v>
      </c>
      <c r="F3093" t="n">
        <v>3203</v>
      </c>
      <c r="G3093" t="s">
        <v>343</v>
      </c>
      <c r="H3093" t="s">
        <v>229</v>
      </c>
      <c r="I3093" t="n">
        <v>5</v>
      </c>
      <c r="J3093" t="n">
        <v>320</v>
      </c>
      <c r="K3093" t="s">
        <v>388</v>
      </c>
      <c r="L3093" t="n">
        <v>14</v>
      </c>
      <c r="M3093" t="n">
        <v>0</v>
      </c>
      <c r="N3093" t="n">
        <v>0</v>
      </c>
      <c r="S3093" t="s">
        <v>381</v>
      </c>
      <c r="T3093" t="s">
        <v>381</v>
      </c>
    </row>
    <row r="3094" spans="1:20">
      <c r="A3094" s="1" t="n">
        <v>40663</v>
      </c>
      <c r="B3094" t="s">
        <v>376</v>
      </c>
      <c r="C3094" t="n">
        <v>3</v>
      </c>
      <c r="D3094" t="n">
        <v>251</v>
      </c>
      <c r="E3094" t="s">
        <v>385</v>
      </c>
      <c r="F3094" t="n">
        <v>3204</v>
      </c>
      <c r="G3094" t="s">
        <v>344</v>
      </c>
      <c r="H3094" t="s">
        <v>229</v>
      </c>
      <c r="I3094" t="n">
        <v>5</v>
      </c>
      <c r="J3094" t="n">
        <v>320</v>
      </c>
      <c r="K3094" t="s">
        <v>388</v>
      </c>
      <c r="L3094" t="n">
        <v>11</v>
      </c>
      <c r="M3094" t="n">
        <v>0</v>
      </c>
      <c r="N3094" t="n">
        <v>0</v>
      </c>
      <c r="S3094" t="s">
        <v>381</v>
      </c>
      <c r="T3094" t="s">
        <v>381</v>
      </c>
    </row>
    <row r="3095" spans="1:20">
      <c r="A3095" s="1" t="n">
        <v>40663</v>
      </c>
      <c r="B3095" t="s">
        <v>376</v>
      </c>
      <c r="C3095" t="n">
        <v>4</v>
      </c>
      <c r="D3095" t="n">
        <v>251</v>
      </c>
      <c r="E3095" t="s">
        <v>385</v>
      </c>
      <c r="F3095" t="n">
        <v>3201</v>
      </c>
      <c r="G3095" t="s">
        <v>228</v>
      </c>
      <c r="H3095" t="s">
        <v>229</v>
      </c>
      <c r="I3095" t="n">
        <v>5</v>
      </c>
      <c r="J3095" t="n">
        <v>320</v>
      </c>
      <c r="K3095" t="s">
        <v>388</v>
      </c>
      <c r="L3095" t="n">
        <v>9</v>
      </c>
      <c r="M3095" t="n">
        <v>0</v>
      </c>
      <c r="N3095" t="n">
        <v>0</v>
      </c>
      <c r="S3095" t="s">
        <v>381</v>
      </c>
      <c r="T3095" t="s">
        <v>381</v>
      </c>
    </row>
    <row r="3096" spans="1:20">
      <c r="A3096" s="1" t="n">
        <v>40663</v>
      </c>
      <c r="B3096" t="s">
        <v>382</v>
      </c>
      <c r="C3096" t="n">
        <v>1</v>
      </c>
      <c r="D3096" t="n">
        <v>931</v>
      </c>
      <c r="E3096" t="s">
        <v>383</v>
      </c>
      <c r="F3096" t="n">
        <v>3201</v>
      </c>
      <c r="G3096" t="s">
        <v>228</v>
      </c>
      <c r="H3096" t="s">
        <v>229</v>
      </c>
      <c r="I3096" t="n">
        <v>5</v>
      </c>
      <c r="J3096" t="n">
        <v>260</v>
      </c>
      <c r="K3096" t="s">
        <v>250</v>
      </c>
      <c r="L3096" t="n">
        <v>159</v>
      </c>
      <c r="M3096" t="n">
        <v>0</v>
      </c>
      <c r="N3096" t="n">
        <v>0</v>
      </c>
      <c r="S3096" t="s">
        <v>381</v>
      </c>
      <c r="T3096" t="s">
        <v>381</v>
      </c>
    </row>
    <row r="3097" spans="1:20">
      <c r="A3097" s="1" t="n">
        <v>40663</v>
      </c>
      <c r="B3097" t="s">
        <v>326</v>
      </c>
      <c r="C3097" t="n">
        <v>1</v>
      </c>
      <c r="D3097" t="n">
        <v>215</v>
      </c>
      <c r="E3097" t="s">
        <v>384</v>
      </c>
      <c r="F3097" t="n">
        <v>3201</v>
      </c>
      <c r="G3097" t="s">
        <v>228</v>
      </c>
      <c r="H3097" t="s">
        <v>229</v>
      </c>
      <c r="I3097" t="n">
        <v>5</v>
      </c>
      <c r="J3097" t="n">
        <v>515</v>
      </c>
      <c r="K3097" t="s">
        <v>338</v>
      </c>
      <c r="L3097" t="n">
        <v>298</v>
      </c>
      <c r="M3097" t="n">
        <v>0</v>
      </c>
      <c r="N3097" t="n">
        <v>0</v>
      </c>
      <c r="S3097" t="s">
        <v>381</v>
      </c>
      <c r="T3097" t="s">
        <v>381</v>
      </c>
    </row>
    <row r="3098" spans="1:20">
      <c r="A3098" s="1" t="n">
        <v>40663</v>
      </c>
      <c r="B3098" t="s">
        <v>371</v>
      </c>
      <c r="C3098" t="n">
        <v>8</v>
      </c>
      <c r="D3098" t="n">
        <v>25</v>
      </c>
      <c r="E3098" t="s">
        <v>116</v>
      </c>
      <c r="F3098" t="n">
        <v>3201</v>
      </c>
      <c r="G3098" t="s">
        <v>228</v>
      </c>
      <c r="H3098" t="s">
        <v>229</v>
      </c>
      <c r="I3098" t="n">
        <v>5</v>
      </c>
      <c r="J3098" t="n">
        <v>458</v>
      </c>
      <c r="K3098" t="s">
        <v>230</v>
      </c>
      <c r="L3098" t="n">
        <v>301</v>
      </c>
      <c r="M3098" t="n">
        <v>0.02</v>
      </c>
      <c r="N3098" t="n">
        <v>21.1</v>
      </c>
      <c r="O3098" t="s">
        <v>371</v>
      </c>
      <c r="P3098" t="n">
        <v>363</v>
      </c>
      <c r="Q3098" t="s">
        <v>387</v>
      </c>
      <c r="R3098" t="s">
        <v>233</v>
      </c>
      <c r="S3098" t="s">
        <v>229</v>
      </c>
      <c r="T3098" t="n">
        <v>5</v>
      </c>
    </row>
    <row r="3099" spans="1:20">
      <c r="A3099" s="1" t="n">
        <v>40663</v>
      </c>
      <c r="B3099" t="s">
        <v>371</v>
      </c>
      <c r="C3099" t="n">
        <v>12</v>
      </c>
      <c r="D3099" t="n">
        <v>25</v>
      </c>
      <c r="E3099" t="s">
        <v>116</v>
      </c>
      <c r="F3099" t="n">
        <v>3201</v>
      </c>
      <c r="G3099" t="s">
        <v>228</v>
      </c>
      <c r="H3099" t="s">
        <v>229</v>
      </c>
      <c r="I3099" t="n">
        <v>5</v>
      </c>
      <c r="J3099" t="n">
        <v>273</v>
      </c>
      <c r="K3099" t="s">
        <v>391</v>
      </c>
      <c r="L3099" t="n">
        <v>264</v>
      </c>
      <c r="M3099" t="n">
        <v>0.1</v>
      </c>
      <c r="N3099" t="n">
        <v>21.1</v>
      </c>
      <c r="O3099" t="s">
        <v>371</v>
      </c>
      <c r="P3099" t="n">
        <v>363</v>
      </c>
      <c r="Q3099" t="s">
        <v>387</v>
      </c>
      <c r="R3099" t="s">
        <v>233</v>
      </c>
      <c r="S3099" t="s">
        <v>229</v>
      </c>
      <c r="T3099" t="n">
        <v>5</v>
      </c>
    </row>
    <row r="3100" spans="1:20">
      <c r="A3100" s="1" t="n">
        <v>40694</v>
      </c>
      <c r="B3100" t="s">
        <v>323</v>
      </c>
      <c r="C3100" t="n">
        <v>14</v>
      </c>
      <c r="D3100" t="n">
        <v>25</v>
      </c>
      <c r="E3100" t="s">
        <v>116</v>
      </c>
      <c r="F3100" t="n">
        <v>3201</v>
      </c>
      <c r="G3100" t="s">
        <v>228</v>
      </c>
      <c r="H3100" t="s">
        <v>229</v>
      </c>
      <c r="I3100" t="n">
        <v>5</v>
      </c>
      <c r="J3100" t="n">
        <v>145</v>
      </c>
      <c r="K3100" t="s">
        <v>301</v>
      </c>
      <c r="L3100" t="n">
        <v>414</v>
      </c>
      <c r="M3100" t="n">
        <v>0.12</v>
      </c>
      <c r="N3100" t="n">
        <v>32</v>
      </c>
      <c r="O3100" t="s">
        <v>323</v>
      </c>
      <c r="P3100" t="n">
        <v>121</v>
      </c>
      <c r="Q3100" t="s">
        <v>229</v>
      </c>
      <c r="R3100" t="s">
        <v>233</v>
      </c>
      <c r="S3100" t="s">
        <v>229</v>
      </c>
      <c r="T3100" t="n">
        <v>5</v>
      </c>
    </row>
    <row r="3101" spans="1:20">
      <c r="A3101" s="1" t="n">
        <v>40694</v>
      </c>
      <c r="B3101" t="s">
        <v>323</v>
      </c>
      <c r="C3101" t="n">
        <v>15</v>
      </c>
      <c r="D3101" t="n">
        <v>25</v>
      </c>
      <c r="E3101" t="s">
        <v>116</v>
      </c>
      <c r="F3101" t="n">
        <v>3201</v>
      </c>
      <c r="G3101" t="s">
        <v>228</v>
      </c>
      <c r="H3101" t="s">
        <v>229</v>
      </c>
      <c r="I3101" t="n">
        <v>5</v>
      </c>
      <c r="J3101" t="n">
        <v>458</v>
      </c>
      <c r="K3101" t="s">
        <v>230</v>
      </c>
      <c r="L3101" t="n">
        <v>258</v>
      </c>
      <c r="M3101" t="n">
        <v>0.09</v>
      </c>
      <c r="N3101" t="n">
        <v>31.6</v>
      </c>
      <c r="O3101" t="s">
        <v>323</v>
      </c>
      <c r="P3101" t="n">
        <v>121</v>
      </c>
      <c r="Q3101" t="s">
        <v>229</v>
      </c>
      <c r="R3101" t="s">
        <v>233</v>
      </c>
      <c r="S3101" t="s">
        <v>229</v>
      </c>
      <c r="T3101" t="n">
        <v>5</v>
      </c>
    </row>
    <row r="3102" spans="1:20">
      <c r="A3102" s="1" t="n">
        <v>40694</v>
      </c>
      <c r="B3102" t="s">
        <v>323</v>
      </c>
      <c r="C3102" t="n">
        <v>16</v>
      </c>
      <c r="D3102" t="n">
        <v>25</v>
      </c>
      <c r="E3102" t="s">
        <v>116</v>
      </c>
      <c r="F3102" t="n">
        <v>3201</v>
      </c>
      <c r="G3102" t="s">
        <v>228</v>
      </c>
      <c r="H3102" t="s">
        <v>229</v>
      </c>
      <c r="I3102" t="n">
        <v>5</v>
      </c>
      <c r="J3102" t="n">
        <v>458</v>
      </c>
      <c r="K3102" t="s">
        <v>230</v>
      </c>
      <c r="L3102" t="n">
        <v>200</v>
      </c>
      <c r="M3102" t="n">
        <v>0.09</v>
      </c>
      <c r="N3102" t="n">
        <v>33.8</v>
      </c>
      <c r="O3102" t="s">
        <v>323</v>
      </c>
      <c r="P3102" t="n">
        <v>121</v>
      </c>
      <c r="Q3102" t="s">
        <v>229</v>
      </c>
      <c r="R3102" t="s">
        <v>233</v>
      </c>
      <c r="S3102" t="s">
        <v>229</v>
      </c>
      <c r="T3102" t="n">
        <v>5</v>
      </c>
    </row>
    <row r="3103" spans="1:20">
      <c r="A3103" s="1" t="n">
        <v>40694</v>
      </c>
      <c r="B3103" t="s">
        <v>323</v>
      </c>
      <c r="C3103" t="n">
        <v>17</v>
      </c>
      <c r="D3103" t="n">
        <v>25</v>
      </c>
      <c r="E3103" t="s">
        <v>116</v>
      </c>
      <c r="F3103" t="n">
        <v>3201</v>
      </c>
      <c r="G3103" t="s">
        <v>228</v>
      </c>
      <c r="H3103" t="s">
        <v>229</v>
      </c>
      <c r="I3103" t="n">
        <v>5</v>
      </c>
      <c r="J3103" t="n">
        <v>875</v>
      </c>
      <c r="K3103" t="s">
        <v>305</v>
      </c>
      <c r="L3103" t="n">
        <v>348</v>
      </c>
      <c r="M3103" t="n">
        <v>0.05</v>
      </c>
      <c r="N3103" t="n">
        <v>42.2</v>
      </c>
      <c r="O3103" t="s">
        <v>323</v>
      </c>
      <c r="P3103" t="n">
        <v>121</v>
      </c>
      <c r="Q3103" t="s">
        <v>229</v>
      </c>
      <c r="R3103" t="s">
        <v>233</v>
      </c>
      <c r="S3103" t="s">
        <v>229</v>
      </c>
      <c r="T3103" t="n">
        <v>5</v>
      </c>
    </row>
    <row r="3104" spans="1:20">
      <c r="A3104" s="1" t="n">
        <v>40694</v>
      </c>
      <c r="B3104" t="s">
        <v>323</v>
      </c>
      <c r="C3104" t="n">
        <v>18</v>
      </c>
      <c r="D3104" t="n">
        <v>25</v>
      </c>
      <c r="E3104" t="s">
        <v>116</v>
      </c>
      <c r="F3104" t="n">
        <v>3201</v>
      </c>
      <c r="G3104" t="s">
        <v>228</v>
      </c>
      <c r="H3104" t="s">
        <v>229</v>
      </c>
      <c r="I3104" t="n">
        <v>5</v>
      </c>
      <c r="J3104" t="n">
        <v>875</v>
      </c>
      <c r="K3104" t="s">
        <v>305</v>
      </c>
      <c r="L3104" t="n">
        <v>238</v>
      </c>
      <c r="M3104" t="n">
        <v>0.05</v>
      </c>
      <c r="N3104" t="n">
        <v>42.2</v>
      </c>
      <c r="O3104" t="s">
        <v>323</v>
      </c>
      <c r="P3104" t="n">
        <v>121</v>
      </c>
      <c r="Q3104" t="s">
        <v>229</v>
      </c>
      <c r="R3104" t="s">
        <v>233</v>
      </c>
      <c r="S3104" t="s">
        <v>229</v>
      </c>
      <c r="T3104" t="n">
        <v>5</v>
      </c>
    </row>
    <row r="3105" spans="1:20">
      <c r="A3105" s="1" t="n">
        <v>40694</v>
      </c>
      <c r="B3105" t="s">
        <v>323</v>
      </c>
      <c r="C3105" t="n">
        <v>19</v>
      </c>
      <c r="D3105" t="n">
        <v>25</v>
      </c>
      <c r="E3105" t="s">
        <v>116</v>
      </c>
      <c r="F3105" t="n">
        <v>3201</v>
      </c>
      <c r="G3105" t="s">
        <v>228</v>
      </c>
      <c r="H3105" t="s">
        <v>229</v>
      </c>
      <c r="I3105" t="n">
        <v>5</v>
      </c>
      <c r="J3105" t="n">
        <v>875</v>
      </c>
      <c r="K3105" t="s">
        <v>305</v>
      </c>
      <c r="L3105" t="n">
        <v>196</v>
      </c>
      <c r="M3105" t="n">
        <v>0.05</v>
      </c>
      <c r="N3105" t="n">
        <v>41.9</v>
      </c>
      <c r="O3105" t="s">
        <v>323</v>
      </c>
      <c r="P3105" t="n">
        <v>121</v>
      </c>
      <c r="Q3105" t="s">
        <v>229</v>
      </c>
      <c r="R3105" t="s">
        <v>233</v>
      </c>
      <c r="S3105" t="s">
        <v>229</v>
      </c>
      <c r="T3105" t="n">
        <v>5</v>
      </c>
    </row>
    <row r="3106" spans="1:20">
      <c r="A3106" s="1" t="n">
        <v>40694</v>
      </c>
      <c r="B3106" t="s">
        <v>323</v>
      </c>
      <c r="C3106" t="n">
        <v>20</v>
      </c>
      <c r="D3106" t="n">
        <v>25</v>
      </c>
      <c r="E3106" t="s">
        <v>116</v>
      </c>
      <c r="F3106" t="n">
        <v>3201</v>
      </c>
      <c r="G3106" t="s">
        <v>228</v>
      </c>
      <c r="H3106" t="s">
        <v>229</v>
      </c>
      <c r="I3106" t="n">
        <v>5</v>
      </c>
      <c r="J3106" t="n">
        <v>145</v>
      </c>
      <c r="K3106" t="s">
        <v>301</v>
      </c>
      <c r="L3106" t="n">
        <v>297</v>
      </c>
      <c r="M3106" t="n">
        <v>0.12</v>
      </c>
      <c r="N3106" t="n">
        <v>32</v>
      </c>
      <c r="O3106" t="s">
        <v>323</v>
      </c>
      <c r="P3106" t="n">
        <v>121</v>
      </c>
      <c r="Q3106" t="s">
        <v>229</v>
      </c>
      <c r="R3106" t="s">
        <v>233</v>
      </c>
      <c r="S3106" t="s">
        <v>229</v>
      </c>
      <c r="T3106" t="n">
        <v>5</v>
      </c>
    </row>
    <row r="3107" spans="1:20">
      <c r="A3107" s="1" t="n">
        <v>40694</v>
      </c>
      <c r="B3107" t="s">
        <v>326</v>
      </c>
      <c r="C3107" t="n">
        <v>1</v>
      </c>
      <c r="D3107" t="n">
        <v>215</v>
      </c>
      <c r="E3107" t="s">
        <v>384</v>
      </c>
      <c r="F3107" t="n">
        <v>3201</v>
      </c>
      <c r="G3107" t="s">
        <v>228</v>
      </c>
      <c r="H3107" t="s">
        <v>229</v>
      </c>
      <c r="I3107" t="n">
        <v>5</v>
      </c>
      <c r="J3107" t="n">
        <v>515</v>
      </c>
      <c r="K3107" t="s">
        <v>338</v>
      </c>
      <c r="L3107" t="n">
        <v>300</v>
      </c>
      <c r="M3107" t="n">
        <v>0</v>
      </c>
      <c r="N3107" t="n">
        <v>0</v>
      </c>
      <c r="S3107" t="s">
        <v>381</v>
      </c>
      <c r="T3107" t="s">
        <v>381</v>
      </c>
    </row>
    <row r="3108" spans="1:20">
      <c r="A3108" s="1" t="n">
        <v>40694</v>
      </c>
      <c r="B3108" t="s">
        <v>371</v>
      </c>
      <c r="C3108" t="n">
        <v>11</v>
      </c>
      <c r="D3108" t="n">
        <v>25</v>
      </c>
      <c r="E3108" t="s">
        <v>116</v>
      </c>
      <c r="F3108" t="n">
        <v>3201</v>
      </c>
      <c r="G3108" t="s">
        <v>228</v>
      </c>
      <c r="H3108" t="s">
        <v>229</v>
      </c>
      <c r="I3108" t="n">
        <v>5</v>
      </c>
      <c r="J3108" t="n">
        <v>785</v>
      </c>
      <c r="K3108" t="s">
        <v>259</v>
      </c>
      <c r="L3108" t="n">
        <v>631</v>
      </c>
      <c r="M3108" t="n">
        <v>0.09</v>
      </c>
      <c r="N3108" t="n">
        <v>34</v>
      </c>
      <c r="O3108" t="s">
        <v>371</v>
      </c>
      <c r="P3108" t="n">
        <v>363</v>
      </c>
      <c r="Q3108" t="s">
        <v>387</v>
      </c>
      <c r="R3108" t="s">
        <v>233</v>
      </c>
      <c r="S3108" t="s">
        <v>229</v>
      </c>
      <c r="T3108" t="n">
        <v>5</v>
      </c>
    </row>
    <row r="3109" spans="1:20">
      <c r="A3109" s="1" t="n">
        <v>40694</v>
      </c>
      <c r="B3109" t="s">
        <v>371</v>
      </c>
      <c r="C3109" t="n">
        <v>13</v>
      </c>
      <c r="D3109" t="n">
        <v>25</v>
      </c>
      <c r="E3109" t="s">
        <v>116</v>
      </c>
      <c r="F3109" t="n">
        <v>3201</v>
      </c>
      <c r="G3109" t="s">
        <v>228</v>
      </c>
      <c r="H3109" t="s">
        <v>229</v>
      </c>
      <c r="I3109" t="n">
        <v>5</v>
      </c>
      <c r="J3109" t="n">
        <v>805</v>
      </c>
      <c r="K3109" t="s">
        <v>295</v>
      </c>
      <c r="L3109" t="n">
        <v>456</v>
      </c>
      <c r="M3109" t="n">
        <v>0.23</v>
      </c>
      <c r="N3109" t="n">
        <v>37.9</v>
      </c>
      <c r="O3109" t="s">
        <v>371</v>
      </c>
      <c r="P3109" t="n">
        <v>363</v>
      </c>
      <c r="Q3109" t="s">
        <v>387</v>
      </c>
      <c r="R3109" t="s">
        <v>233</v>
      </c>
      <c r="S3109" t="s">
        <v>229</v>
      </c>
      <c r="T3109" t="n">
        <v>5</v>
      </c>
    </row>
    <row r="3110" spans="1:20">
      <c r="A3110" s="1" t="n">
        <v>40694</v>
      </c>
      <c r="B3110" t="s">
        <v>371</v>
      </c>
      <c r="C3110" t="n">
        <v>15</v>
      </c>
      <c r="D3110" t="n">
        <v>25</v>
      </c>
      <c r="E3110" t="s">
        <v>116</v>
      </c>
      <c r="F3110" t="n">
        <v>3201</v>
      </c>
      <c r="G3110" t="s">
        <v>228</v>
      </c>
      <c r="H3110" t="s">
        <v>229</v>
      </c>
      <c r="I3110" t="n">
        <v>5</v>
      </c>
      <c r="J3110" t="n">
        <v>965</v>
      </c>
      <c r="K3110" t="s">
        <v>335</v>
      </c>
      <c r="L3110" t="n">
        <v>691</v>
      </c>
      <c r="M3110" t="n">
        <v>0.62</v>
      </c>
      <c r="N3110" t="n">
        <v>30.5</v>
      </c>
      <c r="O3110" t="s">
        <v>371</v>
      </c>
      <c r="P3110" t="n">
        <v>363</v>
      </c>
      <c r="Q3110" t="s">
        <v>387</v>
      </c>
      <c r="R3110" t="s">
        <v>233</v>
      </c>
      <c r="S3110" t="s">
        <v>229</v>
      </c>
      <c r="T3110" t="n">
        <v>5</v>
      </c>
    </row>
    <row r="3111" spans="1:20">
      <c r="A3111" s="1" t="n">
        <v>40694</v>
      </c>
      <c r="B3111" t="s">
        <v>371</v>
      </c>
      <c r="C3111" t="n">
        <v>18</v>
      </c>
      <c r="D3111" t="n">
        <v>25</v>
      </c>
      <c r="E3111" t="s">
        <v>116</v>
      </c>
      <c r="F3111" t="n">
        <v>3201</v>
      </c>
      <c r="G3111" t="s">
        <v>228</v>
      </c>
      <c r="H3111" t="s">
        <v>229</v>
      </c>
      <c r="I3111" t="n">
        <v>5</v>
      </c>
      <c r="J3111" t="n">
        <v>785</v>
      </c>
      <c r="K3111" t="s">
        <v>259</v>
      </c>
      <c r="L3111" t="n">
        <v>92</v>
      </c>
      <c r="M3111" t="n">
        <v>2.79</v>
      </c>
      <c r="N3111" t="n">
        <v>28.7</v>
      </c>
      <c r="O3111" t="s">
        <v>371</v>
      </c>
      <c r="P3111" t="n">
        <v>363</v>
      </c>
      <c r="Q3111" t="s">
        <v>387</v>
      </c>
      <c r="R3111" t="s">
        <v>233</v>
      </c>
      <c r="S3111" t="s">
        <v>229</v>
      </c>
      <c r="T3111" t="n">
        <v>5</v>
      </c>
    </row>
    <row r="3112" spans="1:20">
      <c r="A3112" s="1" t="n">
        <v>40724</v>
      </c>
      <c r="B3112" t="s">
        <v>323</v>
      </c>
      <c r="C3112" t="n">
        <v>17</v>
      </c>
      <c r="D3112" t="n">
        <v>25</v>
      </c>
      <c r="E3112" t="s">
        <v>116</v>
      </c>
      <c r="F3112" t="n">
        <v>3201</v>
      </c>
      <c r="G3112" t="s">
        <v>228</v>
      </c>
      <c r="H3112" t="s">
        <v>229</v>
      </c>
      <c r="I3112" t="n">
        <v>5</v>
      </c>
      <c r="J3112" t="n">
        <v>875</v>
      </c>
      <c r="K3112" t="s">
        <v>305</v>
      </c>
      <c r="L3112" t="n">
        <v>199</v>
      </c>
      <c r="M3112" t="n">
        <v>0.05</v>
      </c>
      <c r="N3112" t="n">
        <v>42.5</v>
      </c>
      <c r="O3112" t="s">
        <v>323</v>
      </c>
      <c r="P3112" t="n">
        <v>121</v>
      </c>
      <c r="Q3112" t="s">
        <v>229</v>
      </c>
      <c r="R3112" t="s">
        <v>233</v>
      </c>
      <c r="S3112" t="s">
        <v>229</v>
      </c>
      <c r="T3112" t="n">
        <v>5</v>
      </c>
    </row>
    <row r="3113" spans="1:20">
      <c r="A3113" s="1" t="n">
        <v>40724</v>
      </c>
      <c r="B3113" t="s">
        <v>323</v>
      </c>
      <c r="C3113" t="n">
        <v>18</v>
      </c>
      <c r="D3113" t="n">
        <v>25</v>
      </c>
      <c r="E3113" t="s">
        <v>116</v>
      </c>
      <c r="F3113" t="n">
        <v>3201</v>
      </c>
      <c r="G3113" t="s">
        <v>228</v>
      </c>
      <c r="H3113" t="s">
        <v>229</v>
      </c>
      <c r="I3113" t="n">
        <v>5</v>
      </c>
      <c r="J3113" t="n">
        <v>875</v>
      </c>
      <c r="K3113" t="s">
        <v>305</v>
      </c>
      <c r="L3113" t="n">
        <v>191</v>
      </c>
      <c r="M3113" t="n">
        <v>0.05</v>
      </c>
      <c r="N3113" t="n">
        <v>42.2</v>
      </c>
      <c r="O3113" t="s">
        <v>323</v>
      </c>
      <c r="P3113" t="n">
        <v>121</v>
      </c>
      <c r="Q3113" t="s">
        <v>229</v>
      </c>
      <c r="R3113" t="s">
        <v>233</v>
      </c>
      <c r="S3113" t="s">
        <v>229</v>
      </c>
      <c r="T3113" t="n">
        <v>5</v>
      </c>
    </row>
    <row r="3114" spans="1:20">
      <c r="A3114" s="1" t="n">
        <v>40724</v>
      </c>
      <c r="B3114" t="s">
        <v>323</v>
      </c>
      <c r="C3114" t="n">
        <v>19</v>
      </c>
      <c r="D3114" t="n">
        <v>25</v>
      </c>
      <c r="E3114" t="s">
        <v>116</v>
      </c>
      <c r="F3114" t="n">
        <v>3201</v>
      </c>
      <c r="G3114" t="s">
        <v>228</v>
      </c>
      <c r="H3114" t="s">
        <v>229</v>
      </c>
      <c r="I3114" t="n">
        <v>5</v>
      </c>
      <c r="J3114" t="n">
        <v>458</v>
      </c>
      <c r="K3114" t="s">
        <v>230</v>
      </c>
      <c r="L3114" t="n">
        <v>255</v>
      </c>
      <c r="M3114" t="n">
        <v>0.1</v>
      </c>
      <c r="N3114" t="n">
        <v>31.7</v>
      </c>
      <c r="O3114" t="s">
        <v>323</v>
      </c>
      <c r="P3114" t="n">
        <v>121</v>
      </c>
      <c r="Q3114" t="s">
        <v>229</v>
      </c>
      <c r="R3114" t="s">
        <v>233</v>
      </c>
      <c r="S3114" t="s">
        <v>229</v>
      </c>
      <c r="T3114" t="n">
        <v>5</v>
      </c>
    </row>
    <row r="3115" spans="1:20">
      <c r="A3115" s="1" t="n">
        <v>40724</v>
      </c>
      <c r="B3115" t="s">
        <v>323</v>
      </c>
      <c r="C3115" t="n">
        <v>20</v>
      </c>
      <c r="D3115" t="n">
        <v>25</v>
      </c>
      <c r="E3115" t="s">
        <v>116</v>
      </c>
      <c r="F3115" t="n">
        <v>3201</v>
      </c>
      <c r="G3115" t="s">
        <v>228</v>
      </c>
      <c r="H3115" t="s">
        <v>229</v>
      </c>
      <c r="I3115" t="n">
        <v>5</v>
      </c>
      <c r="J3115" t="n">
        <v>875</v>
      </c>
      <c r="K3115" t="s">
        <v>305</v>
      </c>
      <c r="L3115" t="n">
        <v>238</v>
      </c>
      <c r="M3115" t="n">
        <v>0.05</v>
      </c>
      <c r="N3115" t="n">
        <v>38</v>
      </c>
      <c r="O3115" t="s">
        <v>323</v>
      </c>
      <c r="P3115" t="n">
        <v>121</v>
      </c>
      <c r="Q3115" t="s">
        <v>229</v>
      </c>
      <c r="R3115" t="s">
        <v>233</v>
      </c>
      <c r="S3115" t="s">
        <v>229</v>
      </c>
      <c r="T3115" t="n">
        <v>5</v>
      </c>
    </row>
    <row r="3116" spans="1:20">
      <c r="A3116" s="1" t="n">
        <v>40724</v>
      </c>
      <c r="B3116" t="s">
        <v>323</v>
      </c>
      <c r="C3116" t="n">
        <v>21</v>
      </c>
      <c r="D3116" t="n">
        <v>25</v>
      </c>
      <c r="E3116" t="s">
        <v>116</v>
      </c>
      <c r="F3116" t="n">
        <v>3201</v>
      </c>
      <c r="G3116" t="s">
        <v>228</v>
      </c>
      <c r="H3116" t="s">
        <v>229</v>
      </c>
      <c r="I3116" t="n">
        <v>5</v>
      </c>
      <c r="J3116" t="n">
        <v>945</v>
      </c>
      <c r="K3116" t="s">
        <v>282</v>
      </c>
      <c r="L3116" t="n">
        <v>207</v>
      </c>
      <c r="M3116" t="n">
        <v>0.08</v>
      </c>
      <c r="N3116" t="n">
        <v>34.6</v>
      </c>
      <c r="O3116" t="s">
        <v>323</v>
      </c>
      <c r="P3116" t="n">
        <v>121</v>
      </c>
      <c r="Q3116" t="s">
        <v>229</v>
      </c>
      <c r="R3116" t="s">
        <v>233</v>
      </c>
      <c r="S3116" t="s">
        <v>229</v>
      </c>
      <c r="T3116" t="n">
        <v>5</v>
      </c>
    </row>
    <row r="3117" spans="1:20">
      <c r="A3117" s="1" t="n">
        <v>40724</v>
      </c>
      <c r="B3117" t="s">
        <v>323</v>
      </c>
      <c r="C3117" t="n">
        <v>22</v>
      </c>
      <c r="D3117" t="n">
        <v>25</v>
      </c>
      <c r="E3117" t="s">
        <v>116</v>
      </c>
      <c r="F3117" t="n">
        <v>3201</v>
      </c>
      <c r="G3117" t="s">
        <v>228</v>
      </c>
      <c r="H3117" t="s">
        <v>229</v>
      </c>
      <c r="I3117" t="n">
        <v>5</v>
      </c>
      <c r="J3117" t="n">
        <v>945</v>
      </c>
      <c r="K3117" t="s">
        <v>282</v>
      </c>
      <c r="L3117" t="n">
        <v>254</v>
      </c>
      <c r="M3117" t="n">
        <v>0.08</v>
      </c>
      <c r="N3117" t="n">
        <v>34.3</v>
      </c>
      <c r="O3117" t="s">
        <v>323</v>
      </c>
      <c r="P3117" t="n">
        <v>121</v>
      </c>
      <c r="Q3117" t="s">
        <v>229</v>
      </c>
      <c r="R3117" t="s">
        <v>233</v>
      </c>
      <c r="S3117" t="s">
        <v>229</v>
      </c>
      <c r="T3117" t="n">
        <v>5</v>
      </c>
    </row>
    <row r="3118" spans="1:20">
      <c r="A3118" s="1" t="n">
        <v>40724</v>
      </c>
      <c r="B3118" t="s">
        <v>376</v>
      </c>
      <c r="C3118" t="n">
        <v>1</v>
      </c>
      <c r="D3118" t="n">
        <v>251</v>
      </c>
      <c r="E3118" t="s">
        <v>385</v>
      </c>
      <c r="F3118" t="n">
        <v>3202</v>
      </c>
      <c r="G3118" t="s">
        <v>275</v>
      </c>
      <c r="H3118" t="s">
        <v>229</v>
      </c>
      <c r="I3118" t="n">
        <v>5</v>
      </c>
      <c r="J3118" t="n">
        <v>320</v>
      </c>
      <c r="K3118" t="s">
        <v>388</v>
      </c>
      <c r="L3118" t="n">
        <v>18</v>
      </c>
      <c r="M3118" t="n">
        <v>0</v>
      </c>
      <c r="N3118" t="n">
        <v>0</v>
      </c>
      <c r="S3118" t="s">
        <v>381</v>
      </c>
      <c r="T3118" t="s">
        <v>381</v>
      </c>
    </row>
    <row r="3119" spans="1:20">
      <c r="A3119" s="1" t="n">
        <v>40724</v>
      </c>
      <c r="B3119" t="s">
        <v>376</v>
      </c>
      <c r="C3119" t="n">
        <v>2</v>
      </c>
      <c r="D3119" t="n">
        <v>251</v>
      </c>
      <c r="E3119" t="s">
        <v>385</v>
      </c>
      <c r="F3119" t="n">
        <v>3203</v>
      </c>
      <c r="G3119" t="s">
        <v>343</v>
      </c>
      <c r="H3119" t="s">
        <v>229</v>
      </c>
      <c r="I3119" t="n">
        <v>5</v>
      </c>
      <c r="J3119" t="n">
        <v>320</v>
      </c>
      <c r="K3119" t="s">
        <v>388</v>
      </c>
      <c r="L3119" t="n">
        <v>15</v>
      </c>
      <c r="M3119" t="n">
        <v>0</v>
      </c>
      <c r="N3119" t="n">
        <v>0</v>
      </c>
      <c r="S3119" t="s">
        <v>381</v>
      </c>
      <c r="T3119" t="s">
        <v>381</v>
      </c>
    </row>
    <row r="3120" spans="1:20">
      <c r="A3120" s="1" t="n">
        <v>40724</v>
      </c>
      <c r="B3120" t="s">
        <v>376</v>
      </c>
      <c r="C3120" t="n">
        <v>3</v>
      </c>
      <c r="D3120" t="n">
        <v>251</v>
      </c>
      <c r="E3120" t="s">
        <v>385</v>
      </c>
      <c r="F3120" t="n">
        <v>3204</v>
      </c>
      <c r="G3120" t="s">
        <v>344</v>
      </c>
      <c r="H3120" t="s">
        <v>229</v>
      </c>
      <c r="I3120" t="n">
        <v>5</v>
      </c>
      <c r="J3120" t="n">
        <v>320</v>
      </c>
      <c r="K3120" t="s">
        <v>388</v>
      </c>
      <c r="L3120" t="n">
        <v>11</v>
      </c>
      <c r="M3120" t="n">
        <v>0</v>
      </c>
      <c r="N3120" t="n">
        <v>0</v>
      </c>
      <c r="S3120" t="s">
        <v>381</v>
      </c>
      <c r="T3120" t="s">
        <v>381</v>
      </c>
    </row>
    <row r="3121" spans="1:20">
      <c r="A3121" s="1" t="n">
        <v>40724</v>
      </c>
      <c r="B3121" t="s">
        <v>376</v>
      </c>
      <c r="C3121" t="n">
        <v>4</v>
      </c>
      <c r="D3121" t="n">
        <v>251</v>
      </c>
      <c r="E3121" t="s">
        <v>385</v>
      </c>
      <c r="F3121" t="n">
        <v>3203</v>
      </c>
      <c r="G3121" t="s">
        <v>343</v>
      </c>
      <c r="H3121" t="s">
        <v>229</v>
      </c>
      <c r="I3121" t="n">
        <v>5</v>
      </c>
      <c r="J3121" t="n">
        <v>320</v>
      </c>
      <c r="K3121" t="s">
        <v>388</v>
      </c>
      <c r="L3121" t="n">
        <v>9</v>
      </c>
      <c r="M3121" t="n">
        <v>0</v>
      </c>
      <c r="N3121" t="n">
        <v>0</v>
      </c>
      <c r="S3121" t="s">
        <v>381</v>
      </c>
      <c r="T3121" t="s">
        <v>381</v>
      </c>
    </row>
    <row r="3122" spans="1:20">
      <c r="A3122" s="1" t="n">
        <v>40724</v>
      </c>
      <c r="B3122" t="s">
        <v>326</v>
      </c>
      <c r="C3122" t="n">
        <v>1</v>
      </c>
      <c r="D3122" t="n">
        <v>215</v>
      </c>
      <c r="E3122" t="s">
        <v>384</v>
      </c>
      <c r="F3122" t="n">
        <v>3201</v>
      </c>
      <c r="G3122" t="s">
        <v>228</v>
      </c>
      <c r="H3122" t="s">
        <v>229</v>
      </c>
      <c r="I3122" t="n">
        <v>5</v>
      </c>
      <c r="J3122" t="n">
        <v>515</v>
      </c>
      <c r="K3122" t="s">
        <v>338</v>
      </c>
      <c r="L3122" t="n">
        <v>325</v>
      </c>
      <c r="M3122" t="n">
        <v>0</v>
      </c>
      <c r="N3122" t="n">
        <v>0</v>
      </c>
      <c r="S3122" t="s">
        <v>381</v>
      </c>
      <c r="T3122" t="s">
        <v>381</v>
      </c>
    </row>
    <row r="3123" spans="1:20">
      <c r="A3123" s="1" t="n">
        <v>40724</v>
      </c>
      <c r="B3123" t="s">
        <v>371</v>
      </c>
      <c r="C3123" t="n">
        <v>6</v>
      </c>
      <c r="D3123" t="n">
        <v>25</v>
      </c>
      <c r="E3123" t="s">
        <v>116</v>
      </c>
      <c r="F3123" t="n">
        <v>3201</v>
      </c>
      <c r="G3123" t="s">
        <v>228</v>
      </c>
      <c r="H3123" t="s">
        <v>229</v>
      </c>
      <c r="I3123" t="n">
        <v>5</v>
      </c>
      <c r="J3123" t="n">
        <v>805</v>
      </c>
      <c r="K3123" t="s">
        <v>295</v>
      </c>
      <c r="L3123" t="n">
        <v>350</v>
      </c>
      <c r="M3123" t="n">
        <v>0.6</v>
      </c>
      <c r="N3123" t="n">
        <v>34</v>
      </c>
      <c r="O3123" t="s">
        <v>371</v>
      </c>
      <c r="P3123" t="n">
        <v>363</v>
      </c>
      <c r="Q3123" t="s">
        <v>387</v>
      </c>
      <c r="R3123" t="s">
        <v>233</v>
      </c>
      <c r="S3123" t="s">
        <v>229</v>
      </c>
      <c r="T3123" t="n">
        <v>5</v>
      </c>
    </row>
    <row r="3124" spans="1:20">
      <c r="A3124" s="1" t="n">
        <v>40724</v>
      </c>
      <c r="B3124" t="s">
        <v>371</v>
      </c>
      <c r="C3124" t="n">
        <v>9</v>
      </c>
      <c r="D3124" t="n">
        <v>25</v>
      </c>
      <c r="E3124" t="s">
        <v>116</v>
      </c>
      <c r="F3124" t="n">
        <v>3201</v>
      </c>
      <c r="G3124" t="s">
        <v>228</v>
      </c>
      <c r="H3124" t="s">
        <v>229</v>
      </c>
      <c r="I3124" t="n">
        <v>5</v>
      </c>
      <c r="J3124" t="n">
        <v>785</v>
      </c>
      <c r="K3124" t="s">
        <v>259</v>
      </c>
      <c r="L3124" t="n">
        <v>767</v>
      </c>
      <c r="M3124" t="n">
        <v>0.09</v>
      </c>
      <c r="N3124" t="n">
        <v>34</v>
      </c>
      <c r="O3124" t="s">
        <v>371</v>
      </c>
      <c r="P3124" t="n">
        <v>363</v>
      </c>
      <c r="Q3124" t="s">
        <v>387</v>
      </c>
      <c r="R3124" t="s">
        <v>233</v>
      </c>
      <c r="S3124" t="s">
        <v>229</v>
      </c>
      <c r="T3124" t="n">
        <v>5</v>
      </c>
    </row>
    <row r="3125" spans="1:20">
      <c r="A3125" s="1" t="n">
        <v>40724</v>
      </c>
      <c r="B3125" t="s">
        <v>371</v>
      </c>
      <c r="C3125" t="n">
        <v>10</v>
      </c>
      <c r="D3125" t="n">
        <v>25</v>
      </c>
      <c r="E3125" t="s">
        <v>116</v>
      </c>
      <c r="F3125" t="n">
        <v>3201</v>
      </c>
      <c r="G3125" t="s">
        <v>228</v>
      </c>
      <c r="H3125" t="s">
        <v>229</v>
      </c>
      <c r="I3125" t="n">
        <v>5</v>
      </c>
      <c r="J3125" t="n">
        <v>805</v>
      </c>
      <c r="K3125" t="s">
        <v>295</v>
      </c>
      <c r="L3125" t="n">
        <v>713</v>
      </c>
      <c r="M3125" t="n">
        <v>0.23</v>
      </c>
      <c r="N3125" t="n">
        <v>37.9</v>
      </c>
      <c r="O3125" t="s">
        <v>371</v>
      </c>
      <c r="P3125" t="n">
        <v>363</v>
      </c>
      <c r="Q3125" t="s">
        <v>387</v>
      </c>
      <c r="R3125" t="s">
        <v>233</v>
      </c>
      <c r="S3125" t="s">
        <v>229</v>
      </c>
      <c r="T3125" t="n">
        <v>5</v>
      </c>
    </row>
    <row r="3126" spans="1:20">
      <c r="A3126" s="1" t="n">
        <v>40724</v>
      </c>
      <c r="B3126" t="s">
        <v>371</v>
      </c>
      <c r="C3126" t="n">
        <v>12</v>
      </c>
      <c r="D3126" t="n">
        <v>25</v>
      </c>
      <c r="E3126" t="s">
        <v>116</v>
      </c>
      <c r="F3126" t="n">
        <v>3201</v>
      </c>
      <c r="G3126" t="s">
        <v>228</v>
      </c>
      <c r="H3126" t="s">
        <v>229</v>
      </c>
      <c r="I3126" t="n">
        <v>5</v>
      </c>
      <c r="J3126" t="n">
        <v>550</v>
      </c>
      <c r="K3126" t="s">
        <v>346</v>
      </c>
      <c r="L3126" t="n">
        <v>1034</v>
      </c>
      <c r="M3126" t="n">
        <v>0.16</v>
      </c>
      <c r="N3126" t="n">
        <v>37.1</v>
      </c>
      <c r="O3126" t="s">
        <v>371</v>
      </c>
      <c r="P3126" t="n">
        <v>363</v>
      </c>
      <c r="Q3126" t="s">
        <v>387</v>
      </c>
      <c r="R3126" t="s">
        <v>233</v>
      </c>
      <c r="S3126" t="s">
        <v>229</v>
      </c>
      <c r="T3126" t="n">
        <v>5</v>
      </c>
    </row>
    <row r="3127" spans="1:20">
      <c r="A3127" s="1" t="n">
        <v>40724</v>
      </c>
      <c r="B3127" t="s">
        <v>371</v>
      </c>
      <c r="C3127" t="n">
        <v>13</v>
      </c>
      <c r="D3127" t="n">
        <v>25</v>
      </c>
      <c r="E3127" t="s">
        <v>116</v>
      </c>
      <c r="F3127" t="n">
        <v>3201</v>
      </c>
      <c r="G3127" t="s">
        <v>228</v>
      </c>
      <c r="H3127" t="s">
        <v>229</v>
      </c>
      <c r="I3127" t="n">
        <v>5</v>
      </c>
      <c r="J3127" t="n">
        <v>145</v>
      </c>
      <c r="K3127" t="s">
        <v>301</v>
      </c>
      <c r="L3127" t="n">
        <v>938</v>
      </c>
      <c r="M3127" t="n">
        <v>0.12</v>
      </c>
      <c r="N3127" t="n">
        <v>32.5</v>
      </c>
      <c r="O3127" t="s">
        <v>371</v>
      </c>
      <c r="P3127" t="n">
        <v>363</v>
      </c>
      <c r="Q3127" t="s">
        <v>387</v>
      </c>
      <c r="R3127" t="s">
        <v>233</v>
      </c>
      <c r="S3127" t="s">
        <v>229</v>
      </c>
      <c r="T3127" t="n">
        <v>5</v>
      </c>
    </row>
    <row r="3128" spans="1:20">
      <c r="A3128" s="1" t="n">
        <v>40755</v>
      </c>
      <c r="B3128" t="s">
        <v>323</v>
      </c>
      <c r="C3128" t="n">
        <v>13</v>
      </c>
      <c r="D3128" t="n">
        <v>25</v>
      </c>
      <c r="E3128" t="s">
        <v>116</v>
      </c>
      <c r="F3128" t="n">
        <v>3201</v>
      </c>
      <c r="G3128" t="s">
        <v>228</v>
      </c>
      <c r="H3128" t="s">
        <v>229</v>
      </c>
      <c r="I3128" t="n">
        <v>5</v>
      </c>
      <c r="J3128" t="n">
        <v>875</v>
      </c>
      <c r="K3128" t="s">
        <v>305</v>
      </c>
      <c r="L3128" t="n">
        <v>263</v>
      </c>
      <c r="M3128" t="n">
        <v>0.05</v>
      </c>
      <c r="N3128" t="n">
        <v>42.5</v>
      </c>
      <c r="O3128" t="s">
        <v>323</v>
      </c>
      <c r="P3128" t="n">
        <v>121</v>
      </c>
      <c r="Q3128" t="s">
        <v>229</v>
      </c>
      <c r="R3128" t="s">
        <v>233</v>
      </c>
      <c r="S3128" t="s">
        <v>229</v>
      </c>
      <c r="T3128" t="n">
        <v>5</v>
      </c>
    </row>
    <row r="3129" spans="1:20">
      <c r="A3129" s="1" t="n">
        <v>40755</v>
      </c>
      <c r="B3129" t="s">
        <v>323</v>
      </c>
      <c r="C3129" t="n">
        <v>14</v>
      </c>
      <c r="D3129" t="n">
        <v>25</v>
      </c>
      <c r="E3129" t="s">
        <v>116</v>
      </c>
      <c r="F3129" t="n">
        <v>3201</v>
      </c>
      <c r="G3129" t="s">
        <v>228</v>
      </c>
      <c r="H3129" t="s">
        <v>229</v>
      </c>
      <c r="I3129" t="n">
        <v>5</v>
      </c>
      <c r="J3129" t="n">
        <v>458</v>
      </c>
      <c r="K3129" t="s">
        <v>230</v>
      </c>
      <c r="L3129" t="n">
        <v>241</v>
      </c>
      <c r="M3129" t="n">
        <v>0.09</v>
      </c>
      <c r="N3129" t="n">
        <v>33.8</v>
      </c>
      <c r="O3129" t="s">
        <v>323</v>
      </c>
      <c r="P3129" t="n">
        <v>121</v>
      </c>
      <c r="Q3129" t="s">
        <v>229</v>
      </c>
      <c r="R3129" t="s">
        <v>233</v>
      </c>
      <c r="S3129" t="s">
        <v>229</v>
      </c>
      <c r="T3129" t="n">
        <v>5</v>
      </c>
    </row>
    <row r="3130" spans="1:20">
      <c r="A3130" s="1" t="n">
        <v>40755</v>
      </c>
      <c r="B3130" t="s">
        <v>323</v>
      </c>
      <c r="C3130" t="n">
        <v>15</v>
      </c>
      <c r="D3130" t="n">
        <v>25</v>
      </c>
      <c r="E3130" t="s">
        <v>116</v>
      </c>
      <c r="F3130" t="n">
        <v>3201</v>
      </c>
      <c r="G3130" t="s">
        <v>228</v>
      </c>
      <c r="H3130" t="s">
        <v>229</v>
      </c>
      <c r="I3130" t="n">
        <v>5</v>
      </c>
      <c r="J3130" t="n">
        <v>458</v>
      </c>
      <c r="K3130" t="s">
        <v>230</v>
      </c>
      <c r="L3130" t="n">
        <v>126</v>
      </c>
      <c r="M3130" t="n">
        <v>0.09</v>
      </c>
      <c r="N3130" t="n">
        <v>33.9</v>
      </c>
      <c r="O3130" t="s">
        <v>323</v>
      </c>
      <c r="P3130" t="n">
        <v>121</v>
      </c>
      <c r="Q3130" t="s">
        <v>229</v>
      </c>
      <c r="R3130" t="s">
        <v>233</v>
      </c>
      <c r="S3130" t="s">
        <v>229</v>
      </c>
      <c r="T3130" t="n">
        <v>5</v>
      </c>
    </row>
    <row r="3131" spans="1:20">
      <c r="A3131" s="1" t="n">
        <v>40755</v>
      </c>
      <c r="B3131" t="s">
        <v>323</v>
      </c>
      <c r="C3131" t="n">
        <v>16</v>
      </c>
      <c r="D3131" t="n">
        <v>25</v>
      </c>
      <c r="E3131" t="s">
        <v>116</v>
      </c>
      <c r="F3131" t="n">
        <v>3201</v>
      </c>
      <c r="G3131" t="s">
        <v>228</v>
      </c>
      <c r="H3131" t="s">
        <v>229</v>
      </c>
      <c r="I3131" t="n">
        <v>5</v>
      </c>
      <c r="J3131" t="n">
        <v>875</v>
      </c>
      <c r="K3131" t="s">
        <v>305</v>
      </c>
      <c r="L3131" t="n">
        <v>219</v>
      </c>
      <c r="M3131" t="n">
        <v>0.05</v>
      </c>
      <c r="N3131" t="n">
        <v>37.5</v>
      </c>
      <c r="O3131" t="s">
        <v>323</v>
      </c>
      <c r="P3131" t="n">
        <v>121</v>
      </c>
      <c r="Q3131" t="s">
        <v>229</v>
      </c>
      <c r="R3131" t="s">
        <v>233</v>
      </c>
      <c r="S3131" t="s">
        <v>229</v>
      </c>
      <c r="T3131" t="n">
        <v>5</v>
      </c>
    </row>
    <row r="3132" spans="1:20">
      <c r="A3132" s="1" t="n">
        <v>40755</v>
      </c>
      <c r="B3132" t="s">
        <v>323</v>
      </c>
      <c r="C3132" t="n">
        <v>17</v>
      </c>
      <c r="D3132" t="n">
        <v>25</v>
      </c>
      <c r="E3132" t="s">
        <v>116</v>
      </c>
      <c r="F3132" t="n">
        <v>3201</v>
      </c>
      <c r="G3132" t="s">
        <v>228</v>
      </c>
      <c r="H3132" t="s">
        <v>229</v>
      </c>
      <c r="I3132" t="n">
        <v>5</v>
      </c>
      <c r="J3132" t="n">
        <v>945</v>
      </c>
      <c r="K3132" t="s">
        <v>282</v>
      </c>
      <c r="L3132" t="n">
        <v>154</v>
      </c>
      <c r="M3132" t="n">
        <v>0.08</v>
      </c>
      <c r="N3132" t="n">
        <v>34.3</v>
      </c>
      <c r="O3132" t="s">
        <v>323</v>
      </c>
      <c r="P3132" t="n">
        <v>121</v>
      </c>
      <c r="Q3132" t="s">
        <v>229</v>
      </c>
      <c r="R3132" t="s">
        <v>233</v>
      </c>
      <c r="S3132" t="s">
        <v>229</v>
      </c>
      <c r="T3132" t="n">
        <v>5</v>
      </c>
    </row>
    <row r="3133" spans="1:20">
      <c r="A3133" s="1" t="n">
        <v>40755</v>
      </c>
      <c r="B3133" t="s">
        <v>323</v>
      </c>
      <c r="C3133" t="n">
        <v>18</v>
      </c>
      <c r="D3133" t="n">
        <v>25</v>
      </c>
      <c r="E3133" t="s">
        <v>116</v>
      </c>
      <c r="F3133" t="n">
        <v>3201</v>
      </c>
      <c r="G3133" t="s">
        <v>228</v>
      </c>
      <c r="H3133" t="s">
        <v>229</v>
      </c>
      <c r="I3133" t="n">
        <v>5</v>
      </c>
      <c r="J3133" t="n">
        <v>945</v>
      </c>
      <c r="K3133" t="s">
        <v>282</v>
      </c>
      <c r="L3133" t="n">
        <v>102</v>
      </c>
      <c r="M3133" t="n">
        <v>0.08</v>
      </c>
      <c r="N3133" t="n">
        <v>34.3</v>
      </c>
      <c r="O3133" t="s">
        <v>323</v>
      </c>
      <c r="P3133" t="n">
        <v>121</v>
      </c>
      <c r="Q3133" t="s">
        <v>229</v>
      </c>
      <c r="R3133" t="s">
        <v>233</v>
      </c>
      <c r="S3133" t="s">
        <v>229</v>
      </c>
      <c r="T3133" t="n">
        <v>5</v>
      </c>
    </row>
    <row r="3134" spans="1:20">
      <c r="A3134" s="1" t="n">
        <v>40755</v>
      </c>
      <c r="B3134" t="s">
        <v>323</v>
      </c>
      <c r="C3134" t="n">
        <v>19</v>
      </c>
      <c r="D3134" t="n">
        <v>25</v>
      </c>
      <c r="E3134" t="s">
        <v>116</v>
      </c>
      <c r="F3134" t="n">
        <v>3201</v>
      </c>
      <c r="G3134" t="s">
        <v>228</v>
      </c>
      <c r="H3134" t="s">
        <v>229</v>
      </c>
      <c r="I3134" t="n">
        <v>5</v>
      </c>
      <c r="J3134" t="n">
        <v>945</v>
      </c>
      <c r="K3134" t="s">
        <v>282</v>
      </c>
      <c r="L3134" t="n">
        <v>244</v>
      </c>
      <c r="M3134" t="n">
        <v>0.08</v>
      </c>
      <c r="N3134" t="n">
        <v>34.2</v>
      </c>
      <c r="O3134" t="s">
        <v>323</v>
      </c>
      <c r="P3134" t="n">
        <v>121</v>
      </c>
      <c r="Q3134" t="s">
        <v>229</v>
      </c>
      <c r="R3134" t="s">
        <v>233</v>
      </c>
      <c r="S3134" t="s">
        <v>229</v>
      </c>
      <c r="T3134" t="n">
        <v>5</v>
      </c>
    </row>
    <row r="3135" spans="1:20">
      <c r="A3135" s="1" t="n">
        <v>40755</v>
      </c>
      <c r="B3135" t="s">
        <v>323</v>
      </c>
      <c r="C3135" t="n">
        <v>20</v>
      </c>
      <c r="D3135" t="n">
        <v>25</v>
      </c>
      <c r="E3135" t="s">
        <v>116</v>
      </c>
      <c r="F3135" t="n">
        <v>3201</v>
      </c>
      <c r="G3135" t="s">
        <v>228</v>
      </c>
      <c r="H3135" t="s">
        <v>229</v>
      </c>
      <c r="I3135" t="n">
        <v>5</v>
      </c>
      <c r="J3135" t="n">
        <v>945</v>
      </c>
      <c r="K3135" t="s">
        <v>282</v>
      </c>
      <c r="L3135" t="n">
        <v>297</v>
      </c>
      <c r="M3135" t="n">
        <v>0.08</v>
      </c>
      <c r="N3135" t="n">
        <v>34.2</v>
      </c>
      <c r="O3135" t="s">
        <v>323</v>
      </c>
      <c r="P3135" t="n">
        <v>121</v>
      </c>
      <c r="Q3135" t="s">
        <v>229</v>
      </c>
      <c r="R3135" t="s">
        <v>233</v>
      </c>
      <c r="S3135" t="s">
        <v>229</v>
      </c>
      <c r="T3135" t="n">
        <v>5</v>
      </c>
    </row>
    <row r="3136" spans="1:20">
      <c r="A3136" s="1" t="n">
        <v>40755</v>
      </c>
      <c r="B3136" t="s">
        <v>323</v>
      </c>
      <c r="C3136" t="n">
        <v>21</v>
      </c>
      <c r="D3136" t="n">
        <v>25</v>
      </c>
      <c r="E3136" t="s">
        <v>116</v>
      </c>
      <c r="F3136" t="n">
        <v>3201</v>
      </c>
      <c r="G3136" t="s">
        <v>228</v>
      </c>
      <c r="H3136" t="s">
        <v>229</v>
      </c>
      <c r="I3136" t="n">
        <v>5</v>
      </c>
      <c r="J3136" t="n">
        <v>945</v>
      </c>
      <c r="K3136" t="s">
        <v>282</v>
      </c>
      <c r="L3136" t="n">
        <v>391</v>
      </c>
      <c r="M3136" t="n">
        <v>0.07000000000000001</v>
      </c>
      <c r="N3136" t="n">
        <v>35.8</v>
      </c>
      <c r="O3136" t="s">
        <v>323</v>
      </c>
      <c r="P3136" t="n">
        <v>121</v>
      </c>
      <c r="Q3136" t="s">
        <v>229</v>
      </c>
      <c r="R3136" t="s">
        <v>233</v>
      </c>
      <c r="S3136" t="s">
        <v>229</v>
      </c>
      <c r="T3136" t="n">
        <v>5</v>
      </c>
    </row>
    <row r="3137" spans="1:20">
      <c r="A3137" s="1" t="n">
        <v>40755</v>
      </c>
      <c r="B3137" t="s">
        <v>376</v>
      </c>
      <c r="C3137" t="n">
        <v>1</v>
      </c>
      <c r="D3137" t="n">
        <v>251</v>
      </c>
      <c r="E3137" t="s">
        <v>385</v>
      </c>
      <c r="F3137" t="n">
        <v>3202</v>
      </c>
      <c r="G3137" t="s">
        <v>275</v>
      </c>
      <c r="H3137" t="s">
        <v>229</v>
      </c>
      <c r="I3137" t="n">
        <v>5</v>
      </c>
      <c r="J3137" t="n">
        <v>320</v>
      </c>
      <c r="K3137" t="s">
        <v>388</v>
      </c>
      <c r="L3137" t="n">
        <v>20</v>
      </c>
      <c r="M3137" t="n">
        <v>0</v>
      </c>
      <c r="N3137" t="n">
        <v>0</v>
      </c>
      <c r="S3137" t="s">
        <v>381</v>
      </c>
      <c r="T3137" t="s">
        <v>381</v>
      </c>
    </row>
    <row r="3138" spans="1:20">
      <c r="A3138" s="1" t="n">
        <v>40755</v>
      </c>
      <c r="B3138" t="s">
        <v>376</v>
      </c>
      <c r="C3138" t="n">
        <v>2</v>
      </c>
      <c r="D3138" t="n">
        <v>251</v>
      </c>
      <c r="E3138" t="s">
        <v>385</v>
      </c>
      <c r="F3138" t="n">
        <v>3203</v>
      </c>
      <c r="G3138" t="s">
        <v>343</v>
      </c>
      <c r="H3138" t="s">
        <v>229</v>
      </c>
      <c r="I3138" t="n">
        <v>5</v>
      </c>
      <c r="J3138" t="n">
        <v>320</v>
      </c>
      <c r="K3138" t="s">
        <v>388</v>
      </c>
      <c r="L3138" t="n">
        <v>14</v>
      </c>
      <c r="M3138" t="n">
        <v>0</v>
      </c>
      <c r="N3138" t="n">
        <v>0</v>
      </c>
      <c r="S3138" t="s">
        <v>381</v>
      </c>
      <c r="T3138" t="s">
        <v>381</v>
      </c>
    </row>
    <row r="3139" spans="1:20">
      <c r="A3139" s="1" t="n">
        <v>40755</v>
      </c>
      <c r="B3139" t="s">
        <v>376</v>
      </c>
      <c r="C3139" t="n">
        <v>3</v>
      </c>
      <c r="D3139" t="n">
        <v>251</v>
      </c>
      <c r="E3139" t="s">
        <v>385</v>
      </c>
      <c r="F3139" t="n">
        <v>3204</v>
      </c>
      <c r="G3139" t="s">
        <v>344</v>
      </c>
      <c r="H3139" t="s">
        <v>229</v>
      </c>
      <c r="I3139" t="n">
        <v>5</v>
      </c>
      <c r="J3139" t="n">
        <v>320</v>
      </c>
      <c r="K3139" t="s">
        <v>388</v>
      </c>
      <c r="L3139" t="n">
        <v>12</v>
      </c>
      <c r="M3139" t="n">
        <v>0</v>
      </c>
      <c r="N3139" t="n">
        <v>0</v>
      </c>
      <c r="S3139" t="s">
        <v>381</v>
      </c>
      <c r="T3139" t="s">
        <v>381</v>
      </c>
    </row>
    <row r="3140" spans="1:20">
      <c r="A3140" s="1" t="n">
        <v>40755</v>
      </c>
      <c r="B3140" t="s">
        <v>376</v>
      </c>
      <c r="C3140" t="n">
        <v>4</v>
      </c>
      <c r="D3140" t="n">
        <v>251</v>
      </c>
      <c r="E3140" t="s">
        <v>385</v>
      </c>
      <c r="F3140" t="n">
        <v>3204</v>
      </c>
      <c r="G3140" t="s">
        <v>344</v>
      </c>
      <c r="H3140" t="s">
        <v>229</v>
      </c>
      <c r="I3140" t="n">
        <v>5</v>
      </c>
      <c r="J3140" t="n">
        <v>320</v>
      </c>
      <c r="K3140" t="s">
        <v>388</v>
      </c>
      <c r="L3140" t="n">
        <v>9</v>
      </c>
      <c r="M3140" t="n">
        <v>0</v>
      </c>
      <c r="N3140" t="n">
        <v>0</v>
      </c>
      <c r="S3140" t="s">
        <v>381</v>
      </c>
      <c r="T3140" t="s">
        <v>381</v>
      </c>
    </row>
    <row r="3141" spans="1:20">
      <c r="A3141" s="1" t="n">
        <v>40755</v>
      </c>
      <c r="B3141" t="s">
        <v>326</v>
      </c>
      <c r="C3141" t="n">
        <v>1</v>
      </c>
      <c r="D3141" t="n">
        <v>215</v>
      </c>
      <c r="E3141" t="s">
        <v>384</v>
      </c>
      <c r="F3141" t="n">
        <v>3201</v>
      </c>
      <c r="G3141" t="s">
        <v>228</v>
      </c>
      <c r="H3141" t="s">
        <v>229</v>
      </c>
      <c r="I3141" t="n">
        <v>5</v>
      </c>
      <c r="J3141" t="n">
        <v>490</v>
      </c>
      <c r="K3141" t="s">
        <v>244</v>
      </c>
      <c r="L3141" t="n">
        <v>310</v>
      </c>
      <c r="M3141" t="n">
        <v>0</v>
      </c>
      <c r="N3141" t="n">
        <v>0</v>
      </c>
      <c r="S3141" t="s">
        <v>381</v>
      </c>
      <c r="T3141" t="s">
        <v>381</v>
      </c>
    </row>
    <row r="3142" spans="1:20">
      <c r="A3142" s="1" t="n">
        <v>40755</v>
      </c>
      <c r="B3142" t="s">
        <v>326</v>
      </c>
      <c r="C3142" t="n">
        <v>2</v>
      </c>
      <c r="D3142" t="n">
        <v>215</v>
      </c>
      <c r="E3142" t="s">
        <v>384</v>
      </c>
      <c r="F3142" t="n">
        <v>3201</v>
      </c>
      <c r="G3142" t="s">
        <v>228</v>
      </c>
      <c r="H3142" t="s">
        <v>229</v>
      </c>
      <c r="I3142" t="n">
        <v>5</v>
      </c>
      <c r="J3142" t="n">
        <v>515</v>
      </c>
      <c r="K3142" t="s">
        <v>338</v>
      </c>
      <c r="L3142" t="n">
        <v>290</v>
      </c>
      <c r="M3142" t="n">
        <v>0</v>
      </c>
      <c r="N3142" t="n">
        <v>0</v>
      </c>
      <c r="S3142" t="s">
        <v>381</v>
      </c>
      <c r="T3142" t="s">
        <v>381</v>
      </c>
    </row>
    <row r="3143" spans="1:20">
      <c r="A3143" s="1" t="n">
        <v>40755</v>
      </c>
      <c r="B3143" t="s">
        <v>371</v>
      </c>
      <c r="C3143" t="n">
        <v>8</v>
      </c>
      <c r="D3143" t="n">
        <v>25</v>
      </c>
      <c r="E3143" t="s">
        <v>116</v>
      </c>
      <c r="F3143" t="n">
        <v>3201</v>
      </c>
      <c r="G3143" t="s">
        <v>228</v>
      </c>
      <c r="H3143" t="s">
        <v>229</v>
      </c>
      <c r="I3143" t="n">
        <v>5</v>
      </c>
      <c r="J3143" t="n">
        <v>805</v>
      </c>
      <c r="K3143" t="s">
        <v>295</v>
      </c>
      <c r="L3143" t="n">
        <v>401</v>
      </c>
      <c r="M3143" t="n">
        <v>0.6</v>
      </c>
      <c r="N3143" t="n">
        <v>34</v>
      </c>
      <c r="O3143" t="s">
        <v>371</v>
      </c>
      <c r="P3143" t="n">
        <v>363</v>
      </c>
      <c r="Q3143" t="s">
        <v>387</v>
      </c>
      <c r="R3143" t="s">
        <v>233</v>
      </c>
      <c r="S3143" t="s">
        <v>229</v>
      </c>
      <c r="T3143" t="n">
        <v>5</v>
      </c>
    </row>
    <row r="3144" spans="1:20">
      <c r="A3144" s="1" t="n">
        <v>40755</v>
      </c>
      <c r="B3144" t="s">
        <v>371</v>
      </c>
      <c r="C3144" t="n">
        <v>13</v>
      </c>
      <c r="D3144" t="n">
        <v>25</v>
      </c>
      <c r="E3144" t="s">
        <v>116</v>
      </c>
      <c r="F3144" t="n">
        <v>3201</v>
      </c>
      <c r="G3144" t="s">
        <v>228</v>
      </c>
      <c r="H3144" t="s">
        <v>229</v>
      </c>
      <c r="I3144" t="n">
        <v>5</v>
      </c>
      <c r="J3144" t="n">
        <v>145</v>
      </c>
      <c r="K3144" t="s">
        <v>301</v>
      </c>
      <c r="L3144" t="n">
        <v>904</v>
      </c>
      <c r="M3144" t="n">
        <v>0.12</v>
      </c>
      <c r="N3144" t="n">
        <v>32.5</v>
      </c>
      <c r="O3144" t="s">
        <v>371</v>
      </c>
      <c r="P3144" t="n">
        <v>363</v>
      </c>
      <c r="Q3144" t="s">
        <v>387</v>
      </c>
      <c r="R3144" t="s">
        <v>233</v>
      </c>
      <c r="S3144" t="s">
        <v>229</v>
      </c>
      <c r="T3144" t="n">
        <v>5</v>
      </c>
    </row>
    <row r="3145" spans="1:20">
      <c r="A3145" s="1" t="n">
        <v>40755</v>
      </c>
      <c r="B3145" t="s">
        <v>371</v>
      </c>
      <c r="C3145" t="n">
        <v>14</v>
      </c>
      <c r="D3145" t="n">
        <v>216</v>
      </c>
      <c r="E3145" t="s">
        <v>392</v>
      </c>
      <c r="F3145" t="n">
        <v>3201</v>
      </c>
      <c r="G3145" t="s">
        <v>228</v>
      </c>
      <c r="H3145" t="s">
        <v>229</v>
      </c>
      <c r="I3145" t="n">
        <v>5</v>
      </c>
      <c r="J3145" t="n">
        <v>515</v>
      </c>
      <c r="K3145" t="s">
        <v>338</v>
      </c>
      <c r="L3145" t="n">
        <v>290</v>
      </c>
      <c r="M3145" t="n">
        <v>0</v>
      </c>
      <c r="N3145" t="n">
        <v>0</v>
      </c>
      <c r="S3145" t="s">
        <v>381</v>
      </c>
      <c r="T3145" t="s">
        <v>381</v>
      </c>
    </row>
    <row r="3146" spans="1:20">
      <c r="A3146" s="1" t="n">
        <v>40786</v>
      </c>
      <c r="B3146" t="s">
        <v>323</v>
      </c>
      <c r="C3146" t="n">
        <v>13</v>
      </c>
      <c r="D3146" t="n">
        <v>25</v>
      </c>
      <c r="E3146" t="s">
        <v>116</v>
      </c>
      <c r="F3146" t="n">
        <v>3201</v>
      </c>
      <c r="G3146" t="s">
        <v>228</v>
      </c>
      <c r="H3146" t="s">
        <v>229</v>
      </c>
      <c r="I3146" t="n">
        <v>5</v>
      </c>
      <c r="J3146" t="n">
        <v>145</v>
      </c>
      <c r="K3146" t="s">
        <v>301</v>
      </c>
      <c r="L3146" t="n">
        <v>224</v>
      </c>
      <c r="M3146" t="n">
        <v>0.12</v>
      </c>
      <c r="N3146" t="n">
        <v>32.5</v>
      </c>
      <c r="O3146" t="s">
        <v>323</v>
      </c>
      <c r="P3146" t="n">
        <v>121</v>
      </c>
      <c r="Q3146" t="s">
        <v>229</v>
      </c>
      <c r="R3146" t="s">
        <v>233</v>
      </c>
      <c r="S3146" t="s">
        <v>229</v>
      </c>
      <c r="T3146" t="n">
        <v>5</v>
      </c>
    </row>
    <row r="3147" spans="1:20">
      <c r="A3147" s="1" t="n">
        <v>40786</v>
      </c>
      <c r="B3147" t="s">
        <v>323</v>
      </c>
      <c r="C3147" t="n">
        <v>14</v>
      </c>
      <c r="D3147" t="n">
        <v>25</v>
      </c>
      <c r="E3147" t="s">
        <v>116</v>
      </c>
      <c r="F3147" t="n">
        <v>3201</v>
      </c>
      <c r="G3147" t="s">
        <v>228</v>
      </c>
      <c r="H3147" t="s">
        <v>229</v>
      </c>
      <c r="I3147" t="n">
        <v>5</v>
      </c>
      <c r="J3147" t="n">
        <v>150</v>
      </c>
      <c r="K3147" t="s">
        <v>269</v>
      </c>
      <c r="L3147" t="n">
        <v>287</v>
      </c>
      <c r="M3147" t="n">
        <v>0.18</v>
      </c>
      <c r="N3147" t="n">
        <v>24.4</v>
      </c>
      <c r="O3147" t="s">
        <v>323</v>
      </c>
      <c r="P3147" t="n">
        <v>121</v>
      </c>
      <c r="Q3147" t="s">
        <v>229</v>
      </c>
      <c r="R3147" t="s">
        <v>233</v>
      </c>
      <c r="S3147" t="s">
        <v>229</v>
      </c>
      <c r="T3147" t="n">
        <v>5</v>
      </c>
    </row>
    <row r="3148" spans="1:20">
      <c r="A3148" s="1" t="n">
        <v>40786</v>
      </c>
      <c r="B3148" t="s">
        <v>323</v>
      </c>
      <c r="C3148" t="n">
        <v>15</v>
      </c>
      <c r="D3148" t="n">
        <v>25</v>
      </c>
      <c r="E3148" t="s">
        <v>116</v>
      </c>
      <c r="F3148" t="n">
        <v>3201</v>
      </c>
      <c r="G3148" t="s">
        <v>228</v>
      </c>
      <c r="H3148" t="s">
        <v>229</v>
      </c>
      <c r="I3148" t="n">
        <v>5</v>
      </c>
      <c r="J3148" t="n">
        <v>875</v>
      </c>
      <c r="K3148" t="s">
        <v>305</v>
      </c>
      <c r="L3148" t="n">
        <v>482</v>
      </c>
      <c r="M3148" t="n">
        <v>0.05</v>
      </c>
      <c r="N3148" t="n">
        <v>42.2</v>
      </c>
      <c r="O3148" t="s">
        <v>323</v>
      </c>
      <c r="P3148" t="n">
        <v>121</v>
      </c>
      <c r="Q3148" t="s">
        <v>229</v>
      </c>
      <c r="R3148" t="s">
        <v>233</v>
      </c>
      <c r="S3148" t="s">
        <v>229</v>
      </c>
      <c r="T3148" t="n">
        <v>5</v>
      </c>
    </row>
    <row r="3149" spans="1:20">
      <c r="A3149" s="1" t="n">
        <v>40786</v>
      </c>
      <c r="B3149" t="s">
        <v>326</v>
      </c>
      <c r="C3149" t="n">
        <v>1</v>
      </c>
      <c r="D3149" t="n">
        <v>215</v>
      </c>
      <c r="E3149" t="s">
        <v>384</v>
      </c>
      <c r="F3149" t="n">
        <v>3201</v>
      </c>
      <c r="G3149" t="s">
        <v>228</v>
      </c>
      <c r="H3149" t="s">
        <v>229</v>
      </c>
      <c r="I3149" t="n">
        <v>5</v>
      </c>
      <c r="J3149" t="n">
        <v>490</v>
      </c>
      <c r="K3149" t="s">
        <v>244</v>
      </c>
      <c r="L3149" t="n">
        <v>315</v>
      </c>
      <c r="M3149" t="n">
        <v>0</v>
      </c>
      <c r="N3149" t="n">
        <v>0</v>
      </c>
      <c r="S3149" t="s">
        <v>381</v>
      </c>
      <c r="T3149" t="s">
        <v>381</v>
      </c>
    </row>
    <row r="3150" spans="1:20">
      <c r="A3150" s="1" t="n">
        <v>40786</v>
      </c>
      <c r="B3150" t="s">
        <v>326</v>
      </c>
      <c r="C3150" t="n">
        <v>2</v>
      </c>
      <c r="D3150" t="n">
        <v>215</v>
      </c>
      <c r="E3150" t="s">
        <v>384</v>
      </c>
      <c r="F3150" t="n">
        <v>3201</v>
      </c>
      <c r="G3150" t="s">
        <v>228</v>
      </c>
      <c r="H3150" t="s">
        <v>229</v>
      </c>
      <c r="I3150" t="n">
        <v>5</v>
      </c>
      <c r="J3150" t="n">
        <v>515</v>
      </c>
      <c r="K3150" t="s">
        <v>338</v>
      </c>
      <c r="L3150" t="n">
        <v>286</v>
      </c>
      <c r="M3150" t="n">
        <v>0</v>
      </c>
      <c r="N3150" t="n">
        <v>0</v>
      </c>
      <c r="S3150" t="s">
        <v>381</v>
      </c>
      <c r="T3150" t="s">
        <v>381</v>
      </c>
    </row>
    <row r="3151" spans="1:20">
      <c r="A3151" s="1" t="n">
        <v>40786</v>
      </c>
      <c r="B3151" t="s">
        <v>371</v>
      </c>
      <c r="C3151" t="n">
        <v>5</v>
      </c>
      <c r="D3151" t="n">
        <v>25</v>
      </c>
      <c r="E3151" t="s">
        <v>116</v>
      </c>
      <c r="F3151" t="n">
        <v>3201</v>
      </c>
      <c r="G3151" t="s">
        <v>228</v>
      </c>
      <c r="H3151" t="s">
        <v>229</v>
      </c>
      <c r="I3151" t="n">
        <v>5</v>
      </c>
      <c r="J3151" t="n">
        <v>150</v>
      </c>
      <c r="K3151" t="s">
        <v>269</v>
      </c>
      <c r="L3151" t="n">
        <v>703</v>
      </c>
      <c r="M3151" t="n">
        <v>0.19</v>
      </c>
      <c r="N3151" t="n">
        <v>24.1</v>
      </c>
      <c r="O3151" t="s">
        <v>371</v>
      </c>
      <c r="P3151" t="n">
        <v>363</v>
      </c>
      <c r="Q3151" t="s">
        <v>387</v>
      </c>
      <c r="R3151" t="s">
        <v>233</v>
      </c>
      <c r="S3151" t="s">
        <v>229</v>
      </c>
      <c r="T3151" t="n">
        <v>5</v>
      </c>
    </row>
    <row r="3152" spans="1:20">
      <c r="A3152" s="1" t="n">
        <v>40786</v>
      </c>
      <c r="B3152" t="s">
        <v>371</v>
      </c>
      <c r="C3152" t="n">
        <v>6</v>
      </c>
      <c r="D3152" t="n">
        <v>25</v>
      </c>
      <c r="E3152" t="s">
        <v>116</v>
      </c>
      <c r="F3152" t="n">
        <v>3201</v>
      </c>
      <c r="G3152" t="s">
        <v>228</v>
      </c>
      <c r="H3152" t="s">
        <v>229</v>
      </c>
      <c r="I3152" t="n">
        <v>5</v>
      </c>
      <c r="J3152" t="n">
        <v>805</v>
      </c>
      <c r="K3152" t="s">
        <v>295</v>
      </c>
      <c r="L3152" t="n">
        <v>357</v>
      </c>
      <c r="M3152" t="n">
        <v>0.6</v>
      </c>
      <c r="N3152" t="n">
        <v>34</v>
      </c>
      <c r="O3152" t="s">
        <v>371</v>
      </c>
      <c r="P3152" t="n">
        <v>363</v>
      </c>
      <c r="Q3152" t="s">
        <v>387</v>
      </c>
      <c r="R3152" t="s">
        <v>233</v>
      </c>
      <c r="S3152" t="s">
        <v>229</v>
      </c>
      <c r="T3152" t="n">
        <v>5</v>
      </c>
    </row>
    <row r="3153" spans="1:20">
      <c r="A3153" s="1" t="n">
        <v>40786</v>
      </c>
      <c r="B3153" t="s">
        <v>371</v>
      </c>
      <c r="C3153" t="n">
        <v>11</v>
      </c>
      <c r="D3153" t="n">
        <v>25</v>
      </c>
      <c r="E3153" t="s">
        <v>116</v>
      </c>
      <c r="F3153" t="n">
        <v>3201</v>
      </c>
      <c r="G3153" t="s">
        <v>228</v>
      </c>
      <c r="H3153" t="s">
        <v>229</v>
      </c>
      <c r="I3153" t="n">
        <v>5</v>
      </c>
      <c r="J3153" t="n">
        <v>785</v>
      </c>
      <c r="K3153" t="s">
        <v>259</v>
      </c>
      <c r="L3153" t="n">
        <v>418</v>
      </c>
      <c r="M3153" t="n">
        <v>0.06</v>
      </c>
      <c r="N3153" t="n">
        <v>34</v>
      </c>
      <c r="O3153" t="s">
        <v>371</v>
      </c>
      <c r="P3153" t="n">
        <v>363</v>
      </c>
      <c r="Q3153" t="s">
        <v>387</v>
      </c>
      <c r="R3153" t="s">
        <v>233</v>
      </c>
      <c r="S3153" t="s">
        <v>229</v>
      </c>
      <c r="T3153" t="n">
        <v>5</v>
      </c>
    </row>
    <row r="3154" spans="1:20">
      <c r="A3154" s="1" t="n">
        <v>40786</v>
      </c>
      <c r="B3154" t="s">
        <v>371</v>
      </c>
      <c r="C3154" t="n">
        <v>13</v>
      </c>
      <c r="D3154" t="n">
        <v>25</v>
      </c>
      <c r="E3154" t="s">
        <v>116</v>
      </c>
      <c r="F3154" t="n">
        <v>3201</v>
      </c>
      <c r="G3154" t="s">
        <v>228</v>
      </c>
      <c r="H3154" t="s">
        <v>229</v>
      </c>
      <c r="I3154" t="n">
        <v>5</v>
      </c>
      <c r="J3154" t="n">
        <v>805</v>
      </c>
      <c r="K3154" t="s">
        <v>295</v>
      </c>
      <c r="L3154" t="n">
        <v>714</v>
      </c>
      <c r="M3154" t="n">
        <v>0.23</v>
      </c>
      <c r="N3154" t="n">
        <v>37.9</v>
      </c>
      <c r="O3154" t="s">
        <v>371</v>
      </c>
      <c r="P3154" t="n">
        <v>363</v>
      </c>
      <c r="Q3154" t="s">
        <v>387</v>
      </c>
      <c r="R3154" t="s">
        <v>233</v>
      </c>
      <c r="S3154" t="s">
        <v>229</v>
      </c>
      <c r="T3154" t="n">
        <v>5</v>
      </c>
    </row>
    <row r="3155" spans="1:20">
      <c r="A3155" s="1" t="n">
        <v>40816</v>
      </c>
      <c r="B3155" t="s">
        <v>323</v>
      </c>
      <c r="C3155" t="n">
        <v>26</v>
      </c>
      <c r="D3155" t="n">
        <v>25</v>
      </c>
      <c r="E3155" t="s">
        <v>116</v>
      </c>
      <c r="F3155" t="n">
        <v>3201</v>
      </c>
      <c r="G3155" t="s">
        <v>228</v>
      </c>
      <c r="H3155" t="s">
        <v>229</v>
      </c>
      <c r="I3155" t="n">
        <v>5</v>
      </c>
      <c r="J3155" t="n">
        <v>875</v>
      </c>
      <c r="K3155" t="s">
        <v>305</v>
      </c>
      <c r="L3155" t="n">
        <v>199</v>
      </c>
      <c r="M3155" t="n">
        <v>0.05</v>
      </c>
      <c r="N3155" t="n">
        <v>42.3</v>
      </c>
      <c r="O3155" t="s">
        <v>323</v>
      </c>
      <c r="P3155" t="n">
        <v>121</v>
      </c>
      <c r="Q3155" t="s">
        <v>229</v>
      </c>
      <c r="R3155" t="s">
        <v>233</v>
      </c>
      <c r="S3155" t="s">
        <v>229</v>
      </c>
      <c r="T3155" t="n">
        <v>5</v>
      </c>
    </row>
    <row r="3156" spans="1:20">
      <c r="A3156" s="1" t="n">
        <v>40816</v>
      </c>
      <c r="B3156" t="s">
        <v>323</v>
      </c>
      <c r="C3156" t="n">
        <v>27</v>
      </c>
      <c r="D3156" t="n">
        <v>25</v>
      </c>
      <c r="E3156" t="s">
        <v>116</v>
      </c>
      <c r="F3156" t="n">
        <v>3201</v>
      </c>
      <c r="G3156" t="s">
        <v>228</v>
      </c>
      <c r="H3156" t="s">
        <v>229</v>
      </c>
      <c r="I3156" t="n">
        <v>5</v>
      </c>
      <c r="J3156" t="n">
        <v>875</v>
      </c>
      <c r="K3156" t="s">
        <v>305</v>
      </c>
      <c r="L3156" t="n">
        <v>467</v>
      </c>
      <c r="M3156" t="n">
        <v>0.05</v>
      </c>
      <c r="N3156" t="n">
        <v>42.4</v>
      </c>
      <c r="O3156" t="s">
        <v>323</v>
      </c>
      <c r="P3156" t="n">
        <v>121</v>
      </c>
      <c r="Q3156" t="s">
        <v>229</v>
      </c>
      <c r="R3156" t="s">
        <v>233</v>
      </c>
      <c r="S3156" t="s">
        <v>229</v>
      </c>
      <c r="T3156" t="n">
        <v>5</v>
      </c>
    </row>
    <row r="3157" spans="1:20">
      <c r="A3157" s="1" t="n">
        <v>40816</v>
      </c>
      <c r="B3157" t="s">
        <v>323</v>
      </c>
      <c r="C3157" t="n">
        <v>28</v>
      </c>
      <c r="D3157" t="n">
        <v>25</v>
      </c>
      <c r="E3157" t="s">
        <v>116</v>
      </c>
      <c r="F3157" t="n">
        <v>3201</v>
      </c>
      <c r="G3157" t="s">
        <v>228</v>
      </c>
      <c r="H3157" t="s">
        <v>229</v>
      </c>
      <c r="I3157" t="n">
        <v>5</v>
      </c>
      <c r="J3157" t="n">
        <v>145</v>
      </c>
      <c r="K3157" t="s">
        <v>301</v>
      </c>
      <c r="L3157" t="n">
        <v>226</v>
      </c>
      <c r="M3157" t="n">
        <v>0.12</v>
      </c>
      <c r="N3157" t="n">
        <v>32.4</v>
      </c>
      <c r="O3157" t="s">
        <v>323</v>
      </c>
      <c r="P3157" t="n">
        <v>121</v>
      </c>
      <c r="Q3157" t="s">
        <v>229</v>
      </c>
      <c r="R3157" t="s">
        <v>233</v>
      </c>
      <c r="S3157" t="s">
        <v>229</v>
      </c>
      <c r="T3157" t="n">
        <v>5</v>
      </c>
    </row>
    <row r="3158" spans="1:20">
      <c r="A3158" s="1" t="n">
        <v>40816</v>
      </c>
      <c r="B3158" t="s">
        <v>323</v>
      </c>
      <c r="C3158" t="n">
        <v>29</v>
      </c>
      <c r="D3158" t="n">
        <v>25</v>
      </c>
      <c r="E3158" t="s">
        <v>116</v>
      </c>
      <c r="F3158" t="n">
        <v>3201</v>
      </c>
      <c r="G3158" t="s">
        <v>228</v>
      </c>
      <c r="H3158" t="s">
        <v>229</v>
      </c>
      <c r="I3158" t="n">
        <v>5</v>
      </c>
      <c r="J3158" t="n">
        <v>458</v>
      </c>
      <c r="K3158" t="s">
        <v>230</v>
      </c>
      <c r="L3158" t="n">
        <v>100</v>
      </c>
      <c r="M3158" t="n">
        <v>0.2</v>
      </c>
      <c r="N3158" t="n">
        <v>20.1</v>
      </c>
      <c r="O3158" t="s">
        <v>323</v>
      </c>
      <c r="P3158" t="n">
        <v>121</v>
      </c>
      <c r="Q3158" t="s">
        <v>229</v>
      </c>
      <c r="R3158" t="s">
        <v>233</v>
      </c>
      <c r="S3158" t="s">
        <v>229</v>
      </c>
      <c r="T3158" t="n">
        <v>5</v>
      </c>
    </row>
    <row r="3159" spans="1:20">
      <c r="A3159" s="1" t="n">
        <v>40816</v>
      </c>
      <c r="B3159" t="s">
        <v>323</v>
      </c>
      <c r="C3159" t="n">
        <v>30</v>
      </c>
      <c r="D3159" t="n">
        <v>25</v>
      </c>
      <c r="E3159" t="s">
        <v>116</v>
      </c>
      <c r="F3159" t="n">
        <v>3201</v>
      </c>
      <c r="G3159" t="s">
        <v>228</v>
      </c>
      <c r="H3159" t="s">
        <v>229</v>
      </c>
      <c r="I3159" t="n">
        <v>5</v>
      </c>
      <c r="J3159" t="n">
        <v>458</v>
      </c>
      <c r="K3159" t="s">
        <v>230</v>
      </c>
      <c r="L3159" t="n">
        <v>122</v>
      </c>
      <c r="M3159" t="n">
        <v>0.06</v>
      </c>
      <c r="N3159" t="n">
        <v>35.5</v>
      </c>
      <c r="O3159" t="s">
        <v>323</v>
      </c>
      <c r="P3159" t="n">
        <v>121</v>
      </c>
      <c r="Q3159" t="s">
        <v>229</v>
      </c>
      <c r="R3159" t="s">
        <v>233</v>
      </c>
      <c r="S3159" t="s">
        <v>229</v>
      </c>
      <c r="T3159" t="n">
        <v>5</v>
      </c>
    </row>
    <row r="3160" spans="1:20">
      <c r="A3160" s="1" t="n">
        <v>40816</v>
      </c>
      <c r="B3160" t="s">
        <v>323</v>
      </c>
      <c r="C3160" t="n">
        <v>31</v>
      </c>
      <c r="D3160" t="n">
        <v>25</v>
      </c>
      <c r="E3160" t="s">
        <v>116</v>
      </c>
      <c r="F3160" t="n">
        <v>3201</v>
      </c>
      <c r="G3160" t="s">
        <v>228</v>
      </c>
      <c r="H3160" t="s">
        <v>229</v>
      </c>
      <c r="I3160" t="n">
        <v>5</v>
      </c>
      <c r="J3160" t="n">
        <v>458</v>
      </c>
      <c r="K3160" t="s">
        <v>230</v>
      </c>
      <c r="L3160" t="n">
        <v>122</v>
      </c>
      <c r="M3160" t="n">
        <v>0.06</v>
      </c>
      <c r="N3160" t="n">
        <v>35.5</v>
      </c>
      <c r="O3160" t="s">
        <v>323</v>
      </c>
      <c r="P3160" t="n">
        <v>121</v>
      </c>
      <c r="Q3160" t="s">
        <v>229</v>
      </c>
      <c r="R3160" t="s">
        <v>233</v>
      </c>
      <c r="S3160" t="s">
        <v>229</v>
      </c>
      <c r="T3160" t="n">
        <v>5</v>
      </c>
    </row>
    <row r="3161" spans="1:20">
      <c r="A3161" s="1" t="n">
        <v>40816</v>
      </c>
      <c r="B3161" t="s">
        <v>323</v>
      </c>
      <c r="C3161" t="n">
        <v>32</v>
      </c>
      <c r="D3161" t="n">
        <v>25</v>
      </c>
      <c r="E3161" t="s">
        <v>116</v>
      </c>
      <c r="F3161" t="n">
        <v>3201</v>
      </c>
      <c r="G3161" t="s">
        <v>228</v>
      </c>
      <c r="H3161" t="s">
        <v>229</v>
      </c>
      <c r="I3161" t="n">
        <v>5</v>
      </c>
      <c r="J3161" t="n">
        <v>458</v>
      </c>
      <c r="K3161" t="s">
        <v>230</v>
      </c>
      <c r="L3161" t="n">
        <v>100</v>
      </c>
      <c r="M3161" t="n">
        <v>0.09</v>
      </c>
      <c r="N3161" t="n">
        <v>33.8</v>
      </c>
      <c r="O3161" t="s">
        <v>323</v>
      </c>
      <c r="P3161" t="n">
        <v>121</v>
      </c>
      <c r="Q3161" t="s">
        <v>229</v>
      </c>
      <c r="R3161" t="s">
        <v>233</v>
      </c>
      <c r="S3161" t="s">
        <v>229</v>
      </c>
      <c r="T3161" t="n">
        <v>5</v>
      </c>
    </row>
    <row r="3162" spans="1:20">
      <c r="A3162" s="1" t="n">
        <v>40816</v>
      </c>
      <c r="B3162" t="s">
        <v>393</v>
      </c>
      <c r="C3162" t="n">
        <v>4</v>
      </c>
      <c r="D3162" t="n">
        <v>251</v>
      </c>
      <c r="E3162" t="s">
        <v>385</v>
      </c>
      <c r="F3162" t="n">
        <v>3202</v>
      </c>
      <c r="G3162" t="s">
        <v>275</v>
      </c>
      <c r="H3162" t="s">
        <v>229</v>
      </c>
      <c r="I3162" t="n">
        <v>5</v>
      </c>
      <c r="J3162" t="n">
        <v>260</v>
      </c>
      <c r="K3162" t="s">
        <v>250</v>
      </c>
      <c r="L3162" t="n">
        <v>2</v>
      </c>
      <c r="M3162" t="n">
        <v>0</v>
      </c>
      <c r="N3162" t="n">
        <v>0</v>
      </c>
      <c r="S3162" t="s">
        <v>381</v>
      </c>
      <c r="T3162" t="s">
        <v>381</v>
      </c>
    </row>
    <row r="3163" spans="1:20">
      <c r="A3163" s="1" t="n">
        <v>40816</v>
      </c>
      <c r="B3163" t="s">
        <v>371</v>
      </c>
      <c r="C3163" t="n">
        <v>4</v>
      </c>
      <c r="D3163" t="n">
        <v>25</v>
      </c>
      <c r="E3163" t="s">
        <v>116</v>
      </c>
      <c r="F3163" t="n">
        <v>3201</v>
      </c>
      <c r="G3163" t="s">
        <v>228</v>
      </c>
      <c r="H3163" t="s">
        <v>229</v>
      </c>
      <c r="I3163" t="n">
        <v>5</v>
      </c>
      <c r="J3163" t="n">
        <v>458</v>
      </c>
      <c r="K3163" t="s">
        <v>230</v>
      </c>
      <c r="L3163" t="n">
        <v>300</v>
      </c>
      <c r="M3163" t="n">
        <v>0.02</v>
      </c>
      <c r="N3163" t="n">
        <v>21.1</v>
      </c>
      <c r="O3163" t="s">
        <v>371</v>
      </c>
      <c r="P3163" t="n">
        <v>363</v>
      </c>
      <c r="Q3163" t="s">
        <v>387</v>
      </c>
      <c r="R3163" t="s">
        <v>233</v>
      </c>
      <c r="S3163" t="s">
        <v>229</v>
      </c>
      <c r="T3163" t="n">
        <v>5</v>
      </c>
    </row>
    <row r="3164" spans="1:20">
      <c r="A3164" s="1" t="n">
        <v>40816</v>
      </c>
      <c r="B3164" t="s">
        <v>371</v>
      </c>
      <c r="C3164" t="n">
        <v>11</v>
      </c>
      <c r="D3164" t="n">
        <v>25</v>
      </c>
      <c r="E3164" t="s">
        <v>116</v>
      </c>
      <c r="F3164" t="n">
        <v>3201</v>
      </c>
      <c r="G3164" t="s">
        <v>228</v>
      </c>
      <c r="H3164" t="s">
        <v>229</v>
      </c>
      <c r="I3164" t="n">
        <v>5</v>
      </c>
      <c r="J3164" t="n">
        <v>785</v>
      </c>
      <c r="K3164" t="s">
        <v>259</v>
      </c>
      <c r="L3164" t="n">
        <v>974</v>
      </c>
      <c r="M3164" t="n">
        <v>0.06</v>
      </c>
      <c r="N3164" t="n">
        <v>34</v>
      </c>
      <c r="O3164" t="s">
        <v>371</v>
      </c>
      <c r="P3164" t="n">
        <v>363</v>
      </c>
      <c r="Q3164" t="s">
        <v>387</v>
      </c>
      <c r="R3164" t="s">
        <v>233</v>
      </c>
      <c r="S3164" t="s">
        <v>229</v>
      </c>
      <c r="T3164" t="n">
        <v>5</v>
      </c>
    </row>
    <row r="3165" spans="1:20">
      <c r="A3165" s="1" t="n">
        <v>40816</v>
      </c>
      <c r="B3165" t="s">
        <v>371</v>
      </c>
      <c r="C3165" t="n">
        <v>12</v>
      </c>
      <c r="D3165" t="n">
        <v>25</v>
      </c>
      <c r="E3165" t="s">
        <v>116</v>
      </c>
      <c r="F3165" t="n">
        <v>3201</v>
      </c>
      <c r="G3165" t="s">
        <v>228</v>
      </c>
      <c r="H3165" t="s">
        <v>229</v>
      </c>
      <c r="I3165" t="n">
        <v>5</v>
      </c>
      <c r="J3165" t="n">
        <v>273</v>
      </c>
      <c r="K3165" t="s">
        <v>391</v>
      </c>
      <c r="L3165" t="n">
        <v>288</v>
      </c>
      <c r="M3165" t="n">
        <v>0.1</v>
      </c>
      <c r="N3165" t="n">
        <v>21.1</v>
      </c>
      <c r="O3165" t="s">
        <v>371</v>
      </c>
      <c r="P3165" t="n">
        <v>363</v>
      </c>
      <c r="Q3165" t="s">
        <v>387</v>
      </c>
      <c r="R3165" t="s">
        <v>233</v>
      </c>
      <c r="S3165" t="s">
        <v>229</v>
      </c>
      <c r="T3165" t="n">
        <v>5</v>
      </c>
    </row>
    <row r="3166" spans="1:20">
      <c r="A3166" s="1" t="n">
        <v>40816</v>
      </c>
      <c r="B3166" t="s">
        <v>371</v>
      </c>
      <c r="C3166" t="n">
        <v>13</v>
      </c>
      <c r="D3166" t="n">
        <v>25</v>
      </c>
      <c r="E3166" t="s">
        <v>116</v>
      </c>
      <c r="F3166" t="n">
        <v>3201</v>
      </c>
      <c r="G3166" t="s">
        <v>228</v>
      </c>
      <c r="H3166" t="s">
        <v>229</v>
      </c>
      <c r="I3166" t="n">
        <v>5</v>
      </c>
      <c r="J3166" t="n">
        <v>785</v>
      </c>
      <c r="K3166" t="s">
        <v>259</v>
      </c>
      <c r="L3166" t="n">
        <v>78</v>
      </c>
      <c r="M3166" t="n">
        <v>2.79</v>
      </c>
      <c r="N3166" t="n">
        <v>28.7</v>
      </c>
      <c r="O3166" t="s">
        <v>371</v>
      </c>
      <c r="P3166" t="n">
        <v>363</v>
      </c>
      <c r="Q3166" t="s">
        <v>387</v>
      </c>
      <c r="R3166" t="s">
        <v>233</v>
      </c>
      <c r="S3166" t="s">
        <v>229</v>
      </c>
      <c r="T3166" t="n">
        <v>5</v>
      </c>
    </row>
    <row r="3167" spans="1:20">
      <c r="A3167" s="1" t="n">
        <v>40847</v>
      </c>
      <c r="B3167" t="s">
        <v>323</v>
      </c>
      <c r="C3167" t="n">
        <v>16</v>
      </c>
      <c r="D3167" t="n">
        <v>25</v>
      </c>
      <c r="E3167" t="s">
        <v>116</v>
      </c>
      <c r="F3167" t="n">
        <v>3201</v>
      </c>
      <c r="G3167" t="s">
        <v>228</v>
      </c>
      <c r="H3167" t="s">
        <v>229</v>
      </c>
      <c r="I3167" t="n">
        <v>5</v>
      </c>
      <c r="J3167" t="n">
        <v>875</v>
      </c>
      <c r="K3167" t="s">
        <v>305</v>
      </c>
      <c r="L3167" t="n">
        <v>465</v>
      </c>
      <c r="M3167" t="n">
        <v>0.05</v>
      </c>
      <c r="N3167" t="n">
        <v>42.7</v>
      </c>
      <c r="O3167" t="s">
        <v>323</v>
      </c>
      <c r="P3167" t="n">
        <v>121</v>
      </c>
      <c r="Q3167" t="s">
        <v>229</v>
      </c>
      <c r="R3167" t="s">
        <v>233</v>
      </c>
      <c r="S3167" t="s">
        <v>229</v>
      </c>
      <c r="T3167" t="n">
        <v>5</v>
      </c>
    </row>
    <row r="3168" spans="1:20">
      <c r="A3168" s="1" t="n">
        <v>40847</v>
      </c>
      <c r="B3168" t="s">
        <v>323</v>
      </c>
      <c r="C3168" t="n">
        <v>17</v>
      </c>
      <c r="D3168" t="n">
        <v>25</v>
      </c>
      <c r="E3168" t="s">
        <v>116</v>
      </c>
      <c r="F3168" t="n">
        <v>3201</v>
      </c>
      <c r="G3168" t="s">
        <v>228</v>
      </c>
      <c r="H3168" t="s">
        <v>229</v>
      </c>
      <c r="I3168" t="n">
        <v>5</v>
      </c>
      <c r="J3168" t="n">
        <v>145</v>
      </c>
      <c r="K3168" t="s">
        <v>301</v>
      </c>
      <c r="L3168" t="n">
        <v>231</v>
      </c>
      <c r="M3168" t="n">
        <v>0.12</v>
      </c>
      <c r="N3168" t="n">
        <v>32.2</v>
      </c>
      <c r="O3168" t="s">
        <v>323</v>
      </c>
      <c r="P3168" t="n">
        <v>121</v>
      </c>
      <c r="Q3168" t="s">
        <v>229</v>
      </c>
      <c r="R3168" t="s">
        <v>233</v>
      </c>
      <c r="S3168" t="s">
        <v>229</v>
      </c>
      <c r="T3168" t="n">
        <v>5</v>
      </c>
    </row>
    <row r="3169" spans="1:20">
      <c r="A3169" s="1" t="n">
        <v>40847</v>
      </c>
      <c r="B3169" t="s">
        <v>323</v>
      </c>
      <c r="C3169" t="n">
        <v>18</v>
      </c>
      <c r="D3169" t="n">
        <v>25</v>
      </c>
      <c r="E3169" t="s">
        <v>116</v>
      </c>
      <c r="F3169" t="n">
        <v>3201</v>
      </c>
      <c r="G3169" t="s">
        <v>228</v>
      </c>
      <c r="H3169" t="s">
        <v>229</v>
      </c>
      <c r="I3169" t="n">
        <v>5</v>
      </c>
      <c r="J3169" t="n">
        <v>458</v>
      </c>
      <c r="K3169" t="s">
        <v>230</v>
      </c>
      <c r="L3169" t="n">
        <v>118</v>
      </c>
      <c r="M3169" t="n">
        <v>0.09</v>
      </c>
      <c r="N3169" t="n">
        <v>32.3</v>
      </c>
      <c r="O3169" t="s">
        <v>323</v>
      </c>
      <c r="P3169" t="n">
        <v>121</v>
      </c>
      <c r="Q3169" t="s">
        <v>229</v>
      </c>
      <c r="R3169" t="s">
        <v>233</v>
      </c>
      <c r="S3169" t="s">
        <v>229</v>
      </c>
      <c r="T3169" t="n">
        <v>5</v>
      </c>
    </row>
    <row r="3170" spans="1:20">
      <c r="A3170" s="1" t="n">
        <v>40847</v>
      </c>
      <c r="B3170" t="s">
        <v>323</v>
      </c>
      <c r="C3170" t="n">
        <v>19</v>
      </c>
      <c r="D3170" t="n">
        <v>25</v>
      </c>
      <c r="E3170" t="s">
        <v>116</v>
      </c>
      <c r="F3170" t="n">
        <v>3201</v>
      </c>
      <c r="G3170" t="s">
        <v>228</v>
      </c>
      <c r="H3170" t="s">
        <v>229</v>
      </c>
      <c r="I3170" t="n">
        <v>5</v>
      </c>
      <c r="J3170" t="n">
        <v>458</v>
      </c>
      <c r="K3170" t="s">
        <v>230</v>
      </c>
      <c r="L3170" t="n">
        <v>121</v>
      </c>
      <c r="M3170" t="n">
        <v>0.06</v>
      </c>
      <c r="N3170" t="n">
        <v>35.7</v>
      </c>
      <c r="O3170" t="s">
        <v>323</v>
      </c>
      <c r="P3170" t="n">
        <v>121</v>
      </c>
      <c r="Q3170" t="s">
        <v>229</v>
      </c>
      <c r="R3170" t="s">
        <v>233</v>
      </c>
      <c r="S3170" t="s">
        <v>229</v>
      </c>
      <c r="T3170" t="n">
        <v>5</v>
      </c>
    </row>
    <row r="3171" spans="1:20">
      <c r="A3171" s="1" t="n">
        <v>40847</v>
      </c>
      <c r="B3171" t="s">
        <v>323</v>
      </c>
      <c r="C3171" t="n">
        <v>20</v>
      </c>
      <c r="D3171" t="n">
        <v>25</v>
      </c>
      <c r="E3171" t="s">
        <v>116</v>
      </c>
      <c r="F3171" t="n">
        <v>3201</v>
      </c>
      <c r="G3171" t="s">
        <v>228</v>
      </c>
      <c r="H3171" t="s">
        <v>229</v>
      </c>
      <c r="I3171" t="n">
        <v>5</v>
      </c>
      <c r="J3171" t="n">
        <v>458</v>
      </c>
      <c r="K3171" t="s">
        <v>230</v>
      </c>
      <c r="L3171" t="n">
        <v>247</v>
      </c>
      <c r="M3171" t="n">
        <v>0.09</v>
      </c>
      <c r="N3171" t="n">
        <v>33.7</v>
      </c>
      <c r="O3171" t="s">
        <v>323</v>
      </c>
      <c r="P3171" t="n">
        <v>121</v>
      </c>
      <c r="Q3171" t="s">
        <v>229</v>
      </c>
      <c r="R3171" t="s">
        <v>233</v>
      </c>
      <c r="S3171" t="s">
        <v>229</v>
      </c>
      <c r="T3171" t="n">
        <v>5</v>
      </c>
    </row>
    <row r="3172" spans="1:20">
      <c r="A3172" s="1" t="n">
        <v>40847</v>
      </c>
      <c r="B3172" t="s">
        <v>323</v>
      </c>
      <c r="C3172" t="n">
        <v>21</v>
      </c>
      <c r="D3172" t="n">
        <v>25</v>
      </c>
      <c r="E3172" t="s">
        <v>116</v>
      </c>
      <c r="F3172" t="n">
        <v>3201</v>
      </c>
      <c r="G3172" t="s">
        <v>228</v>
      </c>
      <c r="H3172" t="s">
        <v>229</v>
      </c>
      <c r="I3172" t="n">
        <v>5</v>
      </c>
      <c r="J3172" t="n">
        <v>458</v>
      </c>
      <c r="K3172" t="s">
        <v>230</v>
      </c>
      <c r="L3172" t="n">
        <v>237</v>
      </c>
      <c r="M3172" t="n">
        <v>0.09</v>
      </c>
      <c r="N3172" t="n">
        <v>33.9</v>
      </c>
      <c r="O3172" t="s">
        <v>323</v>
      </c>
      <c r="P3172" t="n">
        <v>121</v>
      </c>
      <c r="Q3172" t="s">
        <v>229</v>
      </c>
      <c r="R3172" t="s">
        <v>233</v>
      </c>
      <c r="S3172" t="s">
        <v>229</v>
      </c>
      <c r="T3172" t="n">
        <v>5</v>
      </c>
    </row>
    <row r="3173" spans="1:20">
      <c r="A3173" s="1" t="n">
        <v>40847</v>
      </c>
      <c r="B3173" t="s">
        <v>323</v>
      </c>
      <c r="C3173" t="n">
        <v>22</v>
      </c>
      <c r="D3173" t="n">
        <v>25</v>
      </c>
      <c r="E3173" t="s">
        <v>116</v>
      </c>
      <c r="F3173" t="n">
        <v>3201</v>
      </c>
      <c r="G3173" t="s">
        <v>228</v>
      </c>
      <c r="H3173" t="s">
        <v>229</v>
      </c>
      <c r="I3173" t="n">
        <v>5</v>
      </c>
      <c r="J3173" t="n">
        <v>280</v>
      </c>
      <c r="K3173" t="s">
        <v>251</v>
      </c>
      <c r="L3173" t="n">
        <v>240</v>
      </c>
      <c r="M3173" t="n">
        <v>0.25</v>
      </c>
      <c r="N3173" t="n">
        <v>16.5</v>
      </c>
      <c r="O3173" t="s">
        <v>323</v>
      </c>
      <c r="P3173" t="n">
        <v>121</v>
      </c>
      <c r="Q3173" t="s">
        <v>229</v>
      </c>
      <c r="R3173" t="s">
        <v>233</v>
      </c>
      <c r="S3173" t="s">
        <v>229</v>
      </c>
      <c r="T3173" t="n">
        <v>5</v>
      </c>
    </row>
    <row r="3174" spans="1:20">
      <c r="A3174" s="1" t="n">
        <v>40847</v>
      </c>
      <c r="B3174" t="s">
        <v>323</v>
      </c>
      <c r="C3174" t="n">
        <v>23</v>
      </c>
      <c r="D3174" t="n">
        <v>25</v>
      </c>
      <c r="E3174" t="s">
        <v>116</v>
      </c>
      <c r="F3174" t="n">
        <v>3201</v>
      </c>
      <c r="G3174" t="s">
        <v>228</v>
      </c>
      <c r="H3174" t="s">
        <v>229</v>
      </c>
      <c r="I3174" t="n">
        <v>5</v>
      </c>
      <c r="J3174" t="n">
        <v>945</v>
      </c>
      <c r="K3174" t="s">
        <v>282</v>
      </c>
      <c r="L3174" t="n">
        <v>202</v>
      </c>
      <c r="M3174" t="n">
        <v>0.08</v>
      </c>
      <c r="N3174" t="n">
        <v>34.1</v>
      </c>
      <c r="O3174" t="s">
        <v>323</v>
      </c>
      <c r="P3174" t="n">
        <v>121</v>
      </c>
      <c r="Q3174" t="s">
        <v>229</v>
      </c>
      <c r="R3174" t="s">
        <v>233</v>
      </c>
      <c r="S3174" t="s">
        <v>229</v>
      </c>
      <c r="T3174" t="n">
        <v>5</v>
      </c>
    </row>
    <row r="3175" spans="1:20">
      <c r="A3175" s="1" t="n">
        <v>40847</v>
      </c>
      <c r="B3175" t="s">
        <v>323</v>
      </c>
      <c r="C3175" t="n">
        <v>24</v>
      </c>
      <c r="D3175" t="n">
        <v>25</v>
      </c>
      <c r="E3175" t="s">
        <v>116</v>
      </c>
      <c r="F3175" t="n">
        <v>3201</v>
      </c>
      <c r="G3175" t="s">
        <v>228</v>
      </c>
      <c r="H3175" t="s">
        <v>229</v>
      </c>
      <c r="I3175" t="n">
        <v>5</v>
      </c>
      <c r="J3175" t="n">
        <v>945</v>
      </c>
      <c r="K3175" t="s">
        <v>282</v>
      </c>
      <c r="L3175" t="n">
        <v>207</v>
      </c>
      <c r="M3175" t="n">
        <v>0.08</v>
      </c>
      <c r="N3175" t="n">
        <v>35.7</v>
      </c>
      <c r="O3175" t="s">
        <v>323</v>
      </c>
      <c r="P3175" t="n">
        <v>121</v>
      </c>
      <c r="Q3175" t="s">
        <v>229</v>
      </c>
      <c r="R3175" t="s">
        <v>233</v>
      </c>
      <c r="S3175" t="s">
        <v>229</v>
      </c>
      <c r="T3175" t="n">
        <v>5</v>
      </c>
    </row>
    <row r="3176" spans="1:20">
      <c r="A3176" s="1" t="n">
        <v>40847</v>
      </c>
      <c r="B3176" t="s">
        <v>376</v>
      </c>
      <c r="C3176" t="n">
        <v>1</v>
      </c>
      <c r="D3176" t="n">
        <v>251</v>
      </c>
      <c r="E3176" t="s">
        <v>385</v>
      </c>
      <c r="F3176" t="n">
        <v>3202</v>
      </c>
      <c r="G3176" t="s">
        <v>275</v>
      </c>
      <c r="H3176" t="s">
        <v>229</v>
      </c>
      <c r="I3176" t="n">
        <v>5</v>
      </c>
      <c r="J3176" t="n">
        <v>320</v>
      </c>
      <c r="K3176" t="s">
        <v>388</v>
      </c>
      <c r="L3176" t="n">
        <v>20</v>
      </c>
      <c r="M3176" t="n">
        <v>0</v>
      </c>
      <c r="N3176" t="n">
        <v>0</v>
      </c>
      <c r="S3176" t="s">
        <v>381</v>
      </c>
      <c r="T3176" t="s">
        <v>381</v>
      </c>
    </row>
    <row r="3177" spans="1:20">
      <c r="A3177" s="1" t="n">
        <v>40847</v>
      </c>
      <c r="B3177" t="s">
        <v>376</v>
      </c>
      <c r="C3177" t="n">
        <v>2</v>
      </c>
      <c r="D3177" t="n">
        <v>251</v>
      </c>
      <c r="E3177" t="s">
        <v>385</v>
      </c>
      <c r="F3177" t="n">
        <v>3203</v>
      </c>
      <c r="G3177" t="s">
        <v>343</v>
      </c>
      <c r="H3177" t="s">
        <v>229</v>
      </c>
      <c r="I3177" t="n">
        <v>5</v>
      </c>
      <c r="J3177" t="n">
        <v>320</v>
      </c>
      <c r="K3177" t="s">
        <v>388</v>
      </c>
      <c r="L3177" t="n">
        <v>14</v>
      </c>
      <c r="M3177" t="n">
        <v>0</v>
      </c>
      <c r="N3177" t="n">
        <v>0</v>
      </c>
      <c r="S3177" t="s">
        <v>381</v>
      </c>
      <c r="T3177" t="s">
        <v>381</v>
      </c>
    </row>
    <row r="3178" spans="1:20">
      <c r="A3178" s="1" t="n">
        <v>40847</v>
      </c>
      <c r="B3178" t="s">
        <v>376</v>
      </c>
      <c r="C3178" t="n">
        <v>3</v>
      </c>
      <c r="D3178" t="n">
        <v>251</v>
      </c>
      <c r="E3178" t="s">
        <v>385</v>
      </c>
      <c r="F3178" t="n">
        <v>3204</v>
      </c>
      <c r="G3178" t="s">
        <v>344</v>
      </c>
      <c r="H3178" t="s">
        <v>229</v>
      </c>
      <c r="I3178" t="n">
        <v>5</v>
      </c>
      <c r="J3178" t="n">
        <v>320</v>
      </c>
      <c r="K3178" t="s">
        <v>388</v>
      </c>
      <c r="L3178" t="n">
        <v>12</v>
      </c>
      <c r="M3178" t="n">
        <v>0</v>
      </c>
      <c r="N3178" t="n">
        <v>0</v>
      </c>
      <c r="S3178" t="s">
        <v>381</v>
      </c>
      <c r="T3178" t="s">
        <v>381</v>
      </c>
    </row>
    <row r="3179" spans="1:20">
      <c r="A3179" s="1" t="n">
        <v>40847</v>
      </c>
      <c r="B3179" t="s">
        <v>376</v>
      </c>
      <c r="C3179" t="n">
        <v>4</v>
      </c>
      <c r="D3179" t="n">
        <v>251</v>
      </c>
      <c r="E3179" t="s">
        <v>385</v>
      </c>
      <c r="F3179" t="n">
        <v>3204</v>
      </c>
      <c r="G3179" t="s">
        <v>344</v>
      </c>
      <c r="H3179" t="s">
        <v>229</v>
      </c>
      <c r="I3179" t="n">
        <v>5</v>
      </c>
      <c r="J3179" t="n">
        <v>320</v>
      </c>
      <c r="K3179" t="s">
        <v>388</v>
      </c>
      <c r="L3179" t="n">
        <v>9</v>
      </c>
      <c r="M3179" t="n">
        <v>0</v>
      </c>
      <c r="N3179" t="n">
        <v>0</v>
      </c>
      <c r="S3179" t="s">
        <v>381</v>
      </c>
      <c r="T3179" t="s">
        <v>381</v>
      </c>
    </row>
    <row r="3180" spans="1:20">
      <c r="A3180" s="1" t="n">
        <v>40847</v>
      </c>
      <c r="B3180" t="s">
        <v>326</v>
      </c>
      <c r="C3180" t="n">
        <v>1</v>
      </c>
      <c r="D3180" t="n">
        <v>215</v>
      </c>
      <c r="E3180" t="s">
        <v>384</v>
      </c>
      <c r="F3180" t="n">
        <v>3201</v>
      </c>
      <c r="G3180" t="s">
        <v>228</v>
      </c>
      <c r="H3180" t="s">
        <v>229</v>
      </c>
      <c r="I3180" t="n">
        <v>5</v>
      </c>
      <c r="J3180" t="n">
        <v>490</v>
      </c>
      <c r="K3180" t="s">
        <v>244</v>
      </c>
      <c r="L3180" t="n">
        <v>300</v>
      </c>
      <c r="M3180" t="n">
        <v>0</v>
      </c>
      <c r="N3180" t="n">
        <v>0</v>
      </c>
      <c r="S3180" t="s">
        <v>381</v>
      </c>
      <c r="T3180" t="s">
        <v>381</v>
      </c>
    </row>
    <row r="3181" spans="1:20">
      <c r="A3181" s="1" t="n">
        <v>40847</v>
      </c>
      <c r="B3181" t="s">
        <v>371</v>
      </c>
      <c r="C3181" t="n">
        <v>6</v>
      </c>
      <c r="D3181" t="n">
        <v>25</v>
      </c>
      <c r="E3181" t="s">
        <v>116</v>
      </c>
      <c r="F3181" t="n">
        <v>3201</v>
      </c>
      <c r="G3181" t="s">
        <v>228</v>
      </c>
      <c r="H3181" t="s">
        <v>229</v>
      </c>
      <c r="I3181" t="n">
        <v>5</v>
      </c>
      <c r="J3181" t="n">
        <v>458</v>
      </c>
      <c r="K3181" t="s">
        <v>230</v>
      </c>
      <c r="L3181" t="n">
        <v>250</v>
      </c>
      <c r="M3181" t="n">
        <v>0.02</v>
      </c>
      <c r="N3181" t="n">
        <v>21.1</v>
      </c>
      <c r="O3181" t="s">
        <v>371</v>
      </c>
      <c r="P3181" t="n">
        <v>363</v>
      </c>
      <c r="Q3181" t="s">
        <v>387</v>
      </c>
      <c r="R3181" t="s">
        <v>233</v>
      </c>
      <c r="S3181" t="s">
        <v>229</v>
      </c>
      <c r="T3181" t="n">
        <v>5</v>
      </c>
    </row>
    <row r="3182" spans="1:20">
      <c r="A3182" s="1" t="n">
        <v>40847</v>
      </c>
      <c r="B3182" t="s">
        <v>371</v>
      </c>
      <c r="C3182" t="n">
        <v>9</v>
      </c>
      <c r="D3182" t="n">
        <v>25</v>
      </c>
      <c r="E3182" t="s">
        <v>116</v>
      </c>
      <c r="F3182" t="n">
        <v>3201</v>
      </c>
      <c r="G3182" t="s">
        <v>228</v>
      </c>
      <c r="H3182" t="s">
        <v>229</v>
      </c>
      <c r="I3182" t="n">
        <v>5</v>
      </c>
      <c r="J3182" t="n">
        <v>805</v>
      </c>
      <c r="K3182" t="s">
        <v>295</v>
      </c>
      <c r="L3182" t="n">
        <v>1047</v>
      </c>
      <c r="M3182" t="n">
        <v>0.6</v>
      </c>
      <c r="N3182" t="n">
        <v>34</v>
      </c>
      <c r="O3182" t="s">
        <v>371</v>
      </c>
      <c r="P3182" t="n">
        <v>363</v>
      </c>
      <c r="Q3182" t="s">
        <v>387</v>
      </c>
      <c r="R3182" t="s">
        <v>233</v>
      </c>
      <c r="S3182" t="s">
        <v>229</v>
      </c>
      <c r="T3182" t="n">
        <v>5</v>
      </c>
    </row>
    <row r="3183" spans="1:20">
      <c r="A3183" s="1" t="n">
        <v>40847</v>
      </c>
      <c r="B3183" t="s">
        <v>371</v>
      </c>
      <c r="C3183" t="n">
        <v>12</v>
      </c>
      <c r="D3183" t="n">
        <v>25</v>
      </c>
      <c r="E3183" t="s">
        <v>116</v>
      </c>
      <c r="F3183" t="n">
        <v>3201</v>
      </c>
      <c r="G3183" t="s">
        <v>228</v>
      </c>
      <c r="H3183" t="s">
        <v>229</v>
      </c>
      <c r="I3183" t="n">
        <v>5</v>
      </c>
      <c r="J3183" t="n">
        <v>785</v>
      </c>
      <c r="K3183" t="s">
        <v>259</v>
      </c>
      <c r="L3183" t="n">
        <v>1031</v>
      </c>
      <c r="M3183" t="n">
        <v>0.06</v>
      </c>
      <c r="N3183" t="n">
        <v>34</v>
      </c>
      <c r="O3183" t="s">
        <v>371</v>
      </c>
      <c r="P3183" t="n">
        <v>363</v>
      </c>
      <c r="Q3183" t="s">
        <v>387</v>
      </c>
      <c r="R3183" t="s">
        <v>233</v>
      </c>
      <c r="S3183" t="s">
        <v>229</v>
      </c>
      <c r="T3183" t="n">
        <v>5</v>
      </c>
    </row>
    <row r="3184" spans="1:20">
      <c r="A3184" s="1" t="n">
        <v>40847</v>
      </c>
      <c r="B3184" t="s">
        <v>371</v>
      </c>
      <c r="C3184" t="n">
        <v>14</v>
      </c>
      <c r="D3184" t="n">
        <v>25</v>
      </c>
      <c r="E3184" t="s">
        <v>116</v>
      </c>
      <c r="F3184" t="n">
        <v>3201</v>
      </c>
      <c r="G3184" t="s">
        <v>228</v>
      </c>
      <c r="H3184" t="s">
        <v>229</v>
      </c>
      <c r="I3184" t="n">
        <v>5</v>
      </c>
      <c r="J3184" t="n">
        <v>290</v>
      </c>
      <c r="K3184" t="s">
        <v>394</v>
      </c>
      <c r="L3184" t="n">
        <v>890</v>
      </c>
      <c r="M3184" t="n">
        <v>0.15</v>
      </c>
      <c r="N3184" t="n">
        <v>30.4</v>
      </c>
      <c r="O3184" t="s">
        <v>371</v>
      </c>
      <c r="P3184" t="n">
        <v>332</v>
      </c>
      <c r="Q3184" t="s">
        <v>395</v>
      </c>
      <c r="R3184" t="s">
        <v>299</v>
      </c>
      <c r="S3184" t="s">
        <v>300</v>
      </c>
      <c r="T3184" t="n">
        <v>5</v>
      </c>
    </row>
    <row r="3185" spans="1:20">
      <c r="A3185" s="1" t="n">
        <v>40877</v>
      </c>
      <c r="B3185" t="s">
        <v>323</v>
      </c>
      <c r="C3185" t="n">
        <v>22</v>
      </c>
      <c r="D3185" t="n">
        <v>25</v>
      </c>
      <c r="E3185" t="s">
        <v>116</v>
      </c>
      <c r="F3185" t="n">
        <v>3201</v>
      </c>
      <c r="G3185" t="s">
        <v>228</v>
      </c>
      <c r="H3185" t="s">
        <v>229</v>
      </c>
      <c r="I3185" t="n">
        <v>5</v>
      </c>
      <c r="J3185" t="n">
        <v>875</v>
      </c>
      <c r="K3185" t="s">
        <v>305</v>
      </c>
      <c r="L3185" t="n">
        <v>448</v>
      </c>
      <c r="M3185" t="n">
        <v>0.04</v>
      </c>
      <c r="N3185" t="n">
        <v>42.2</v>
      </c>
      <c r="O3185" t="s">
        <v>323</v>
      </c>
      <c r="P3185" t="n">
        <v>121</v>
      </c>
      <c r="Q3185" t="s">
        <v>229</v>
      </c>
      <c r="R3185" t="s">
        <v>233</v>
      </c>
      <c r="S3185" t="s">
        <v>229</v>
      </c>
      <c r="T3185" t="n">
        <v>5</v>
      </c>
    </row>
    <row r="3186" spans="1:20">
      <c r="A3186" s="1" t="n">
        <v>40877</v>
      </c>
      <c r="B3186" t="s">
        <v>323</v>
      </c>
      <c r="C3186" t="n">
        <v>23</v>
      </c>
      <c r="D3186" t="n">
        <v>25</v>
      </c>
      <c r="E3186" t="s">
        <v>116</v>
      </c>
      <c r="F3186" t="n">
        <v>3201</v>
      </c>
      <c r="G3186" t="s">
        <v>228</v>
      </c>
      <c r="H3186" t="s">
        <v>229</v>
      </c>
      <c r="I3186" t="n">
        <v>5</v>
      </c>
      <c r="J3186" t="n">
        <v>150</v>
      </c>
      <c r="K3186" t="s">
        <v>269</v>
      </c>
      <c r="L3186" t="n">
        <v>293</v>
      </c>
      <c r="M3186" t="n">
        <v>0.18</v>
      </c>
      <c r="N3186" t="n">
        <v>24.1</v>
      </c>
      <c r="O3186" t="s">
        <v>323</v>
      </c>
      <c r="P3186" t="n">
        <v>121</v>
      </c>
      <c r="Q3186" t="s">
        <v>229</v>
      </c>
      <c r="R3186" t="s">
        <v>233</v>
      </c>
      <c r="S3186" t="s">
        <v>229</v>
      </c>
      <c r="T3186" t="n">
        <v>5</v>
      </c>
    </row>
    <row r="3187" spans="1:20">
      <c r="A3187" s="1" t="n">
        <v>40877</v>
      </c>
      <c r="B3187" t="s">
        <v>323</v>
      </c>
      <c r="C3187" t="n">
        <v>24</v>
      </c>
      <c r="D3187" t="n">
        <v>25</v>
      </c>
      <c r="E3187" t="s">
        <v>116</v>
      </c>
      <c r="F3187" t="n">
        <v>3201</v>
      </c>
      <c r="G3187" t="s">
        <v>228</v>
      </c>
      <c r="H3187" t="s">
        <v>229</v>
      </c>
      <c r="I3187" t="n">
        <v>5</v>
      </c>
      <c r="J3187" t="n">
        <v>945</v>
      </c>
      <c r="K3187" t="s">
        <v>282</v>
      </c>
      <c r="L3187" t="n">
        <v>207</v>
      </c>
      <c r="M3187" t="n">
        <v>0.08</v>
      </c>
      <c r="N3187" t="n">
        <v>35.7</v>
      </c>
      <c r="O3187" t="s">
        <v>323</v>
      </c>
      <c r="P3187" t="n">
        <v>121</v>
      </c>
      <c r="Q3187" t="s">
        <v>229</v>
      </c>
      <c r="R3187" t="s">
        <v>233</v>
      </c>
      <c r="S3187" t="s">
        <v>229</v>
      </c>
      <c r="T3187" t="n">
        <v>5</v>
      </c>
    </row>
    <row r="3188" spans="1:20">
      <c r="A3188" s="1" t="n">
        <v>40877</v>
      </c>
      <c r="B3188" t="s">
        <v>376</v>
      </c>
      <c r="C3188" t="n">
        <v>1</v>
      </c>
      <c r="D3188" t="n">
        <v>251</v>
      </c>
      <c r="E3188" t="s">
        <v>385</v>
      </c>
      <c r="F3188" t="n">
        <v>3202</v>
      </c>
      <c r="G3188" t="s">
        <v>275</v>
      </c>
      <c r="H3188" t="s">
        <v>229</v>
      </c>
      <c r="I3188" t="n">
        <v>5</v>
      </c>
      <c r="J3188" t="n">
        <v>320</v>
      </c>
      <c r="K3188" t="s">
        <v>388</v>
      </c>
      <c r="L3188" t="n">
        <v>21</v>
      </c>
      <c r="M3188" t="n">
        <v>0</v>
      </c>
      <c r="N3188" t="n">
        <v>0</v>
      </c>
      <c r="S3188" t="s">
        <v>381</v>
      </c>
      <c r="T3188" t="s">
        <v>381</v>
      </c>
    </row>
    <row r="3189" spans="1:20">
      <c r="A3189" s="1" t="n">
        <v>40877</v>
      </c>
      <c r="B3189" t="s">
        <v>376</v>
      </c>
      <c r="C3189" t="n">
        <v>2</v>
      </c>
      <c r="D3189" t="n">
        <v>251</v>
      </c>
      <c r="E3189" t="s">
        <v>385</v>
      </c>
      <c r="F3189" t="n">
        <v>3203</v>
      </c>
      <c r="G3189" t="s">
        <v>343</v>
      </c>
      <c r="H3189" t="s">
        <v>229</v>
      </c>
      <c r="I3189" t="n">
        <v>5</v>
      </c>
      <c r="J3189" t="n">
        <v>320</v>
      </c>
      <c r="K3189" t="s">
        <v>388</v>
      </c>
      <c r="L3189" t="n">
        <v>14</v>
      </c>
      <c r="M3189" t="n">
        <v>0</v>
      </c>
      <c r="N3189" t="n">
        <v>0</v>
      </c>
      <c r="S3189" t="s">
        <v>381</v>
      </c>
      <c r="T3189" t="s">
        <v>381</v>
      </c>
    </row>
    <row r="3190" spans="1:20">
      <c r="A3190" s="1" t="n">
        <v>40877</v>
      </c>
      <c r="B3190" t="s">
        <v>376</v>
      </c>
      <c r="C3190" t="n">
        <v>3</v>
      </c>
      <c r="D3190" t="n">
        <v>251</v>
      </c>
      <c r="E3190" t="s">
        <v>385</v>
      </c>
      <c r="F3190" t="n">
        <v>3204</v>
      </c>
      <c r="G3190" t="s">
        <v>344</v>
      </c>
      <c r="H3190" t="s">
        <v>229</v>
      </c>
      <c r="I3190" t="n">
        <v>5</v>
      </c>
      <c r="J3190" t="n">
        <v>320</v>
      </c>
      <c r="K3190" t="s">
        <v>388</v>
      </c>
      <c r="L3190" t="n">
        <v>12</v>
      </c>
      <c r="M3190" t="n">
        <v>0</v>
      </c>
      <c r="N3190" t="n">
        <v>0</v>
      </c>
      <c r="S3190" t="s">
        <v>381</v>
      </c>
      <c r="T3190" t="s">
        <v>381</v>
      </c>
    </row>
    <row r="3191" spans="1:20">
      <c r="A3191" s="1" t="n">
        <v>40877</v>
      </c>
      <c r="B3191" t="s">
        <v>376</v>
      </c>
      <c r="C3191" t="n">
        <v>4</v>
      </c>
      <c r="D3191" t="n">
        <v>251</v>
      </c>
      <c r="E3191" t="s">
        <v>385</v>
      </c>
      <c r="F3191" t="n">
        <v>3204</v>
      </c>
      <c r="G3191" t="s">
        <v>344</v>
      </c>
      <c r="H3191" t="s">
        <v>229</v>
      </c>
      <c r="I3191" t="n">
        <v>5</v>
      </c>
      <c r="J3191" t="n">
        <v>320</v>
      </c>
      <c r="K3191" t="s">
        <v>388</v>
      </c>
      <c r="L3191" t="n">
        <v>9</v>
      </c>
      <c r="M3191" t="n">
        <v>0</v>
      </c>
      <c r="N3191" t="n">
        <v>0</v>
      </c>
      <c r="S3191" t="s">
        <v>381</v>
      </c>
      <c r="T3191" t="s">
        <v>381</v>
      </c>
    </row>
    <row r="3192" spans="1:20">
      <c r="A3192" s="1" t="n">
        <v>40877</v>
      </c>
      <c r="B3192" t="s">
        <v>326</v>
      </c>
      <c r="C3192" t="n">
        <v>1</v>
      </c>
      <c r="D3192" t="n">
        <v>215</v>
      </c>
      <c r="E3192" t="s">
        <v>384</v>
      </c>
      <c r="F3192" t="n">
        <v>3201</v>
      </c>
      <c r="G3192" t="s">
        <v>228</v>
      </c>
      <c r="H3192" t="s">
        <v>229</v>
      </c>
      <c r="I3192" t="n">
        <v>5</v>
      </c>
      <c r="J3192" t="n">
        <v>515</v>
      </c>
      <c r="K3192" t="s">
        <v>338</v>
      </c>
      <c r="L3192" t="n">
        <v>301</v>
      </c>
      <c r="M3192" t="n">
        <v>0</v>
      </c>
      <c r="N3192" t="n">
        <v>0</v>
      </c>
      <c r="S3192" t="s">
        <v>381</v>
      </c>
      <c r="T3192" t="s">
        <v>381</v>
      </c>
    </row>
    <row r="3193" spans="1:20">
      <c r="A3193" s="1" t="n">
        <v>40877</v>
      </c>
      <c r="B3193" t="s">
        <v>371</v>
      </c>
      <c r="C3193" t="n">
        <v>12</v>
      </c>
      <c r="D3193" t="n">
        <v>25</v>
      </c>
      <c r="E3193" t="s">
        <v>116</v>
      </c>
      <c r="F3193" t="n">
        <v>3201</v>
      </c>
      <c r="G3193" t="s">
        <v>228</v>
      </c>
      <c r="H3193" t="s">
        <v>229</v>
      </c>
      <c r="I3193" t="n">
        <v>5</v>
      </c>
      <c r="J3193" t="n">
        <v>785</v>
      </c>
      <c r="K3193" t="s">
        <v>259</v>
      </c>
      <c r="L3193" t="n">
        <v>700</v>
      </c>
      <c r="M3193" t="n">
        <v>0.06</v>
      </c>
      <c r="N3193" t="n">
        <v>34</v>
      </c>
      <c r="O3193" t="s">
        <v>371</v>
      </c>
      <c r="P3193" t="n">
        <v>363</v>
      </c>
      <c r="Q3193" t="s">
        <v>387</v>
      </c>
      <c r="R3193" t="s">
        <v>233</v>
      </c>
      <c r="S3193" t="s">
        <v>229</v>
      </c>
      <c r="T3193" t="n">
        <v>5</v>
      </c>
    </row>
    <row r="3194" spans="1:20">
      <c r="A3194" s="1" t="n">
        <v>40877</v>
      </c>
      <c r="B3194" t="s">
        <v>371</v>
      </c>
      <c r="C3194" t="n">
        <v>13</v>
      </c>
      <c r="D3194" t="n">
        <v>25</v>
      </c>
      <c r="E3194" t="s">
        <v>116</v>
      </c>
      <c r="F3194" t="n">
        <v>3201</v>
      </c>
      <c r="G3194" t="s">
        <v>228</v>
      </c>
      <c r="H3194" t="s">
        <v>229</v>
      </c>
      <c r="I3194" t="n">
        <v>5</v>
      </c>
      <c r="J3194" t="n">
        <v>805</v>
      </c>
      <c r="K3194" t="s">
        <v>295</v>
      </c>
      <c r="L3194" t="n">
        <v>710</v>
      </c>
      <c r="M3194" t="n">
        <v>0.23</v>
      </c>
      <c r="N3194" t="n">
        <v>37.9</v>
      </c>
      <c r="O3194" t="s">
        <v>371</v>
      </c>
      <c r="P3194" t="n">
        <v>363</v>
      </c>
      <c r="Q3194" t="s">
        <v>387</v>
      </c>
      <c r="R3194" t="s">
        <v>233</v>
      </c>
      <c r="S3194" t="s">
        <v>229</v>
      </c>
      <c r="T3194" t="n">
        <v>5</v>
      </c>
    </row>
    <row r="3195" spans="1:20">
      <c r="A3195" s="1" t="n">
        <v>40877</v>
      </c>
      <c r="B3195" t="s">
        <v>371</v>
      </c>
      <c r="C3195" t="n">
        <v>14</v>
      </c>
      <c r="D3195" t="n">
        <v>25</v>
      </c>
      <c r="E3195" t="s">
        <v>116</v>
      </c>
      <c r="F3195" t="n">
        <v>3201</v>
      </c>
      <c r="G3195" t="s">
        <v>228</v>
      </c>
      <c r="H3195" t="s">
        <v>229</v>
      </c>
      <c r="I3195" t="n">
        <v>5</v>
      </c>
      <c r="J3195" t="n">
        <v>465</v>
      </c>
      <c r="K3195" t="s">
        <v>396</v>
      </c>
      <c r="L3195" t="n">
        <v>449</v>
      </c>
      <c r="M3195" t="n">
        <v>2</v>
      </c>
      <c r="N3195" t="n">
        <v>33.7</v>
      </c>
      <c r="O3195" t="s">
        <v>371</v>
      </c>
      <c r="P3195" t="n">
        <v>363</v>
      </c>
      <c r="Q3195" t="s">
        <v>387</v>
      </c>
      <c r="R3195" t="s">
        <v>233</v>
      </c>
      <c r="S3195" t="s">
        <v>229</v>
      </c>
      <c r="T3195" t="n">
        <v>5</v>
      </c>
    </row>
    <row r="3196" spans="1:20">
      <c r="A3196" s="1" t="n">
        <v>40908</v>
      </c>
      <c r="B3196" t="s">
        <v>323</v>
      </c>
      <c r="C3196" t="n">
        <v>18</v>
      </c>
      <c r="D3196" t="n">
        <v>25</v>
      </c>
      <c r="E3196" t="s">
        <v>116</v>
      </c>
      <c r="F3196" t="n">
        <v>3201</v>
      </c>
      <c r="G3196" t="s">
        <v>228</v>
      </c>
      <c r="H3196" t="s">
        <v>229</v>
      </c>
      <c r="I3196" t="n">
        <v>5</v>
      </c>
      <c r="J3196" t="n">
        <v>458</v>
      </c>
      <c r="K3196" t="s">
        <v>230</v>
      </c>
      <c r="L3196" t="n">
        <v>189</v>
      </c>
      <c r="M3196" t="n">
        <v>0.1</v>
      </c>
      <c r="N3196" t="n">
        <v>31.5</v>
      </c>
      <c r="O3196" t="s">
        <v>323</v>
      </c>
      <c r="P3196" t="n">
        <v>121</v>
      </c>
      <c r="Q3196" t="s">
        <v>229</v>
      </c>
      <c r="R3196" t="s">
        <v>233</v>
      </c>
      <c r="S3196" t="s">
        <v>229</v>
      </c>
      <c r="T3196" t="n">
        <v>5</v>
      </c>
    </row>
    <row r="3197" spans="1:20">
      <c r="A3197" s="1" t="n">
        <v>40908</v>
      </c>
      <c r="B3197" t="s">
        <v>323</v>
      </c>
      <c r="C3197" t="n">
        <v>19</v>
      </c>
      <c r="D3197" t="n">
        <v>25</v>
      </c>
      <c r="E3197" t="s">
        <v>116</v>
      </c>
      <c r="F3197" t="n">
        <v>3201</v>
      </c>
      <c r="G3197" t="s">
        <v>228</v>
      </c>
      <c r="H3197" t="s">
        <v>229</v>
      </c>
      <c r="I3197" t="n">
        <v>5</v>
      </c>
      <c r="J3197" t="n">
        <v>875</v>
      </c>
      <c r="K3197" t="s">
        <v>305</v>
      </c>
      <c r="L3197" t="n">
        <v>199</v>
      </c>
      <c r="M3197" t="n">
        <v>0.04</v>
      </c>
      <c r="N3197" t="n">
        <v>42.4</v>
      </c>
      <c r="O3197" t="s">
        <v>323</v>
      </c>
      <c r="P3197" t="n">
        <v>121</v>
      </c>
      <c r="Q3197" t="s">
        <v>229</v>
      </c>
      <c r="R3197" t="s">
        <v>233</v>
      </c>
      <c r="S3197" t="s">
        <v>229</v>
      </c>
      <c r="T3197" t="n">
        <v>5</v>
      </c>
    </row>
    <row r="3198" spans="1:20">
      <c r="A3198" s="1" t="n">
        <v>40908</v>
      </c>
      <c r="B3198" t="s">
        <v>323</v>
      </c>
      <c r="C3198" t="n">
        <v>20</v>
      </c>
      <c r="D3198" t="n">
        <v>25</v>
      </c>
      <c r="E3198" t="s">
        <v>116</v>
      </c>
      <c r="F3198" t="n">
        <v>3201</v>
      </c>
      <c r="G3198" t="s">
        <v>228</v>
      </c>
      <c r="H3198" t="s">
        <v>229</v>
      </c>
      <c r="I3198" t="n">
        <v>5</v>
      </c>
      <c r="J3198" t="n">
        <v>875</v>
      </c>
      <c r="K3198" t="s">
        <v>305</v>
      </c>
      <c r="L3198" t="n">
        <v>346</v>
      </c>
      <c r="M3198" t="n">
        <v>0.04</v>
      </c>
      <c r="N3198" t="n">
        <v>42.4</v>
      </c>
      <c r="O3198" t="s">
        <v>323</v>
      </c>
      <c r="P3198" t="n">
        <v>121</v>
      </c>
      <c r="Q3198" t="s">
        <v>229</v>
      </c>
      <c r="R3198" t="s">
        <v>233</v>
      </c>
      <c r="S3198" t="s">
        <v>229</v>
      </c>
      <c r="T3198" t="n">
        <v>5</v>
      </c>
    </row>
    <row r="3199" spans="1:20">
      <c r="A3199" s="1" t="n">
        <v>40908</v>
      </c>
      <c r="B3199" t="s">
        <v>323</v>
      </c>
      <c r="C3199" t="n">
        <v>21</v>
      </c>
      <c r="D3199" t="n">
        <v>25</v>
      </c>
      <c r="E3199" t="s">
        <v>116</v>
      </c>
      <c r="F3199" t="n">
        <v>3201</v>
      </c>
      <c r="G3199" t="s">
        <v>228</v>
      </c>
      <c r="H3199" t="s">
        <v>229</v>
      </c>
      <c r="I3199" t="n">
        <v>5</v>
      </c>
      <c r="J3199" t="n">
        <v>875</v>
      </c>
      <c r="K3199" t="s">
        <v>305</v>
      </c>
      <c r="L3199" t="n">
        <v>123</v>
      </c>
      <c r="M3199" t="n">
        <v>0.06</v>
      </c>
      <c r="N3199" t="n">
        <v>38.9</v>
      </c>
      <c r="O3199" t="s">
        <v>323</v>
      </c>
      <c r="P3199" t="n">
        <v>121</v>
      </c>
      <c r="Q3199" t="s">
        <v>229</v>
      </c>
      <c r="R3199" t="s">
        <v>233</v>
      </c>
      <c r="S3199" t="s">
        <v>229</v>
      </c>
      <c r="T3199" t="n">
        <v>5</v>
      </c>
    </row>
    <row r="3200" spans="1:20">
      <c r="A3200" s="1" t="n">
        <v>40908</v>
      </c>
      <c r="B3200" t="s">
        <v>323</v>
      </c>
      <c r="C3200" t="n">
        <v>22</v>
      </c>
      <c r="D3200" t="n">
        <v>25</v>
      </c>
      <c r="E3200" t="s">
        <v>116</v>
      </c>
      <c r="F3200" t="n">
        <v>3201</v>
      </c>
      <c r="G3200" t="s">
        <v>228</v>
      </c>
      <c r="H3200" t="s">
        <v>229</v>
      </c>
      <c r="I3200" t="n">
        <v>5</v>
      </c>
      <c r="J3200" t="n">
        <v>875</v>
      </c>
      <c r="K3200" t="s">
        <v>305</v>
      </c>
      <c r="L3200" t="n">
        <v>101</v>
      </c>
      <c r="M3200" t="n">
        <v>0.06</v>
      </c>
      <c r="N3200" t="n">
        <v>38.9</v>
      </c>
      <c r="O3200" t="s">
        <v>323</v>
      </c>
      <c r="P3200" t="n">
        <v>121</v>
      </c>
      <c r="Q3200" t="s">
        <v>229</v>
      </c>
      <c r="R3200" t="s">
        <v>233</v>
      </c>
      <c r="S3200" t="s">
        <v>229</v>
      </c>
      <c r="T3200" t="n">
        <v>5</v>
      </c>
    </row>
    <row r="3201" spans="1:20">
      <c r="A3201" s="1" t="n">
        <v>40908</v>
      </c>
      <c r="B3201" t="s">
        <v>323</v>
      </c>
      <c r="C3201" t="n">
        <v>23</v>
      </c>
      <c r="D3201" t="n">
        <v>25</v>
      </c>
      <c r="E3201" t="s">
        <v>116</v>
      </c>
      <c r="F3201" t="n">
        <v>3201</v>
      </c>
      <c r="G3201" t="s">
        <v>228</v>
      </c>
      <c r="H3201" t="s">
        <v>229</v>
      </c>
      <c r="I3201" t="n">
        <v>5</v>
      </c>
      <c r="J3201" t="n">
        <v>945</v>
      </c>
      <c r="K3201" t="s">
        <v>282</v>
      </c>
      <c r="L3201" t="n">
        <v>314</v>
      </c>
      <c r="M3201" t="n">
        <v>0.06</v>
      </c>
      <c r="N3201" t="n">
        <v>40</v>
      </c>
      <c r="O3201" t="s">
        <v>323</v>
      </c>
      <c r="P3201" t="n">
        <v>121</v>
      </c>
      <c r="Q3201" t="s">
        <v>229</v>
      </c>
      <c r="R3201" t="s">
        <v>233</v>
      </c>
      <c r="S3201" t="s">
        <v>229</v>
      </c>
      <c r="T3201" t="n">
        <v>5</v>
      </c>
    </row>
    <row r="3202" spans="1:20">
      <c r="A3202" s="1" t="n">
        <v>40908</v>
      </c>
      <c r="B3202" t="s">
        <v>371</v>
      </c>
      <c r="C3202" t="n">
        <v>12</v>
      </c>
      <c r="D3202" t="n">
        <v>25</v>
      </c>
      <c r="E3202" t="s">
        <v>116</v>
      </c>
      <c r="F3202" t="n">
        <v>3201</v>
      </c>
      <c r="G3202" t="s">
        <v>228</v>
      </c>
      <c r="H3202" t="s">
        <v>229</v>
      </c>
      <c r="I3202" t="n">
        <v>5</v>
      </c>
      <c r="J3202" t="n">
        <v>785</v>
      </c>
      <c r="K3202" t="s">
        <v>259</v>
      </c>
      <c r="L3202" t="n">
        <v>652</v>
      </c>
      <c r="M3202" t="n">
        <v>0.06</v>
      </c>
      <c r="N3202" t="n">
        <v>34</v>
      </c>
      <c r="O3202" t="s">
        <v>371</v>
      </c>
      <c r="P3202" t="n">
        <v>363</v>
      </c>
      <c r="Q3202" t="s">
        <v>387</v>
      </c>
      <c r="R3202" t="s">
        <v>233</v>
      </c>
      <c r="S3202" t="s">
        <v>229</v>
      </c>
      <c r="T3202" t="n">
        <v>5</v>
      </c>
    </row>
    <row r="3203" spans="1:20">
      <c r="A3203" s="1" t="n">
        <v>40908</v>
      </c>
      <c r="B3203" t="s">
        <v>371</v>
      </c>
      <c r="C3203" t="n">
        <v>13</v>
      </c>
      <c r="D3203" t="n">
        <v>25</v>
      </c>
      <c r="E3203" t="s">
        <v>116</v>
      </c>
      <c r="F3203" t="n">
        <v>3201</v>
      </c>
      <c r="G3203" t="s">
        <v>228</v>
      </c>
      <c r="H3203" t="s">
        <v>229</v>
      </c>
      <c r="I3203" t="n">
        <v>5</v>
      </c>
      <c r="J3203" t="n">
        <v>805</v>
      </c>
      <c r="K3203" t="s">
        <v>295</v>
      </c>
      <c r="L3203" t="n">
        <v>230</v>
      </c>
      <c r="M3203" t="n">
        <v>0.23</v>
      </c>
      <c r="N3203" t="n">
        <v>37.9</v>
      </c>
      <c r="O3203" t="s">
        <v>371</v>
      </c>
      <c r="P3203" t="n">
        <v>363</v>
      </c>
      <c r="Q3203" t="s">
        <v>387</v>
      </c>
      <c r="R3203" t="s">
        <v>233</v>
      </c>
      <c r="S3203" t="s">
        <v>229</v>
      </c>
      <c r="T3203" t="n">
        <v>5</v>
      </c>
    </row>
    <row r="3204" spans="1:20">
      <c r="A3204" s="1" t="n">
        <v>40908</v>
      </c>
      <c r="B3204" t="s">
        <v>371</v>
      </c>
      <c r="C3204" t="n">
        <v>15</v>
      </c>
      <c r="D3204" t="n">
        <v>25</v>
      </c>
      <c r="E3204" t="s">
        <v>116</v>
      </c>
      <c r="F3204" t="n">
        <v>3201</v>
      </c>
      <c r="G3204" t="s">
        <v>228</v>
      </c>
      <c r="H3204" t="s">
        <v>229</v>
      </c>
      <c r="I3204" t="n">
        <v>5</v>
      </c>
      <c r="J3204" t="n">
        <v>785</v>
      </c>
      <c r="K3204" t="s">
        <v>259</v>
      </c>
      <c r="L3204" t="n">
        <v>80</v>
      </c>
      <c r="M3204" t="n">
        <v>2.79</v>
      </c>
      <c r="N3204" t="n">
        <v>28.7</v>
      </c>
      <c r="O3204" t="s">
        <v>371</v>
      </c>
      <c r="P3204" t="n">
        <v>363</v>
      </c>
      <c r="Q3204" t="s">
        <v>387</v>
      </c>
      <c r="R3204" t="s">
        <v>233</v>
      </c>
      <c r="S3204" t="s">
        <v>229</v>
      </c>
      <c r="T3204" t="n">
        <v>5</v>
      </c>
    </row>
    <row r="3205" spans="1:20">
      <c r="A3205" s="1" t="n">
        <v>40908</v>
      </c>
      <c r="B3205" t="s">
        <v>371</v>
      </c>
      <c r="C3205" t="n">
        <v>16</v>
      </c>
      <c r="D3205" t="n">
        <v>25</v>
      </c>
      <c r="E3205" t="s">
        <v>116</v>
      </c>
      <c r="F3205" t="n">
        <v>3201</v>
      </c>
      <c r="G3205" t="s">
        <v>228</v>
      </c>
      <c r="H3205" t="s">
        <v>229</v>
      </c>
      <c r="I3205" t="n">
        <v>5</v>
      </c>
      <c r="J3205" t="n">
        <v>145</v>
      </c>
      <c r="K3205" t="s">
        <v>301</v>
      </c>
      <c r="L3205" t="n">
        <v>903</v>
      </c>
      <c r="M3205" t="n">
        <v>0.02</v>
      </c>
      <c r="N3205" t="n">
        <v>31.7</v>
      </c>
      <c r="O3205" t="s">
        <v>371</v>
      </c>
      <c r="P3205" t="n">
        <v>363</v>
      </c>
      <c r="Q3205" t="s">
        <v>387</v>
      </c>
      <c r="R3205" t="s">
        <v>233</v>
      </c>
      <c r="S3205" t="s">
        <v>229</v>
      </c>
      <c r="T3205" t="n">
        <v>5</v>
      </c>
    </row>
    <row r="3206" spans="1:20">
      <c r="A3206" s="1" t="n">
        <v>40939</v>
      </c>
      <c r="B3206" t="s">
        <v>323</v>
      </c>
      <c r="C3206" t="n">
        <v>25</v>
      </c>
      <c r="D3206" t="n">
        <v>25</v>
      </c>
      <c r="E3206" t="s">
        <v>116</v>
      </c>
      <c r="F3206" t="n">
        <v>3201</v>
      </c>
      <c r="G3206" t="s">
        <v>228</v>
      </c>
      <c r="H3206" t="s">
        <v>229</v>
      </c>
      <c r="I3206" t="n">
        <v>5</v>
      </c>
      <c r="J3206" t="n">
        <v>875</v>
      </c>
      <c r="K3206" t="s">
        <v>305</v>
      </c>
      <c r="L3206" t="n">
        <v>353</v>
      </c>
      <c r="M3206" t="n">
        <v>0.04</v>
      </c>
      <c r="N3206" t="n">
        <v>42.5</v>
      </c>
      <c r="O3206" t="s">
        <v>323</v>
      </c>
      <c r="P3206" t="n">
        <v>121</v>
      </c>
      <c r="Q3206" t="s">
        <v>229</v>
      </c>
      <c r="R3206" t="s">
        <v>233</v>
      </c>
      <c r="S3206" t="s">
        <v>229</v>
      </c>
      <c r="T3206" t="n">
        <v>5</v>
      </c>
    </row>
    <row r="3207" spans="1:20">
      <c r="A3207" s="1" t="n">
        <v>40939</v>
      </c>
      <c r="B3207" t="s">
        <v>323</v>
      </c>
      <c r="C3207" t="n">
        <v>26</v>
      </c>
      <c r="D3207" t="n">
        <v>25</v>
      </c>
      <c r="E3207" t="s">
        <v>116</v>
      </c>
      <c r="F3207" t="n">
        <v>3201</v>
      </c>
      <c r="G3207" t="s">
        <v>228</v>
      </c>
      <c r="H3207" t="s">
        <v>229</v>
      </c>
      <c r="I3207" t="n">
        <v>5</v>
      </c>
      <c r="J3207" t="n">
        <v>875</v>
      </c>
      <c r="K3207" t="s">
        <v>305</v>
      </c>
      <c r="L3207" t="n">
        <v>107</v>
      </c>
      <c r="M3207" t="n">
        <v>0.04</v>
      </c>
      <c r="N3207" t="n">
        <v>41.7</v>
      </c>
      <c r="O3207" t="s">
        <v>323</v>
      </c>
      <c r="P3207" t="n">
        <v>121</v>
      </c>
      <c r="Q3207" t="s">
        <v>229</v>
      </c>
      <c r="R3207" t="s">
        <v>233</v>
      </c>
      <c r="S3207" t="s">
        <v>229</v>
      </c>
      <c r="T3207" t="n">
        <v>5</v>
      </c>
    </row>
    <row r="3208" spans="1:20">
      <c r="A3208" s="1" t="n">
        <v>40939</v>
      </c>
      <c r="B3208" t="s">
        <v>323</v>
      </c>
      <c r="C3208" t="n">
        <v>27</v>
      </c>
      <c r="D3208" t="n">
        <v>25</v>
      </c>
      <c r="E3208" t="s">
        <v>116</v>
      </c>
      <c r="F3208" t="n">
        <v>3201</v>
      </c>
      <c r="G3208" t="s">
        <v>228</v>
      </c>
      <c r="H3208" t="s">
        <v>229</v>
      </c>
      <c r="I3208" t="n">
        <v>5</v>
      </c>
      <c r="J3208" t="n">
        <v>875</v>
      </c>
      <c r="K3208" t="s">
        <v>305</v>
      </c>
      <c r="L3208" t="n">
        <v>321</v>
      </c>
      <c r="M3208" t="n">
        <v>0.04</v>
      </c>
      <c r="N3208" t="n">
        <v>41.7</v>
      </c>
      <c r="O3208" t="s">
        <v>323</v>
      </c>
      <c r="P3208" t="n">
        <v>121</v>
      </c>
      <c r="Q3208" t="s">
        <v>229</v>
      </c>
      <c r="R3208" t="s">
        <v>233</v>
      </c>
      <c r="S3208" t="s">
        <v>229</v>
      </c>
      <c r="T3208" t="n">
        <v>5</v>
      </c>
    </row>
    <row r="3209" spans="1:20">
      <c r="A3209" s="1" t="n">
        <v>40939</v>
      </c>
      <c r="B3209" t="s">
        <v>323</v>
      </c>
      <c r="C3209" t="n">
        <v>28</v>
      </c>
      <c r="D3209" t="n">
        <v>25</v>
      </c>
      <c r="E3209" t="s">
        <v>116</v>
      </c>
      <c r="F3209" t="n">
        <v>3201</v>
      </c>
      <c r="G3209" t="s">
        <v>228</v>
      </c>
      <c r="H3209" t="s">
        <v>229</v>
      </c>
      <c r="I3209" t="n">
        <v>5</v>
      </c>
      <c r="J3209" t="n">
        <v>458</v>
      </c>
      <c r="K3209" t="s">
        <v>230</v>
      </c>
      <c r="L3209" t="n">
        <v>189</v>
      </c>
      <c r="M3209" t="n">
        <v>0.09</v>
      </c>
      <c r="N3209" t="n">
        <v>31.4</v>
      </c>
      <c r="O3209" t="s">
        <v>323</v>
      </c>
      <c r="P3209" t="n">
        <v>121</v>
      </c>
      <c r="Q3209" t="s">
        <v>229</v>
      </c>
      <c r="R3209" t="s">
        <v>233</v>
      </c>
      <c r="S3209" t="s">
        <v>229</v>
      </c>
      <c r="T3209" t="n">
        <v>5</v>
      </c>
    </row>
    <row r="3210" spans="1:20">
      <c r="A3210" s="1" t="n">
        <v>40939</v>
      </c>
      <c r="B3210" t="s">
        <v>323</v>
      </c>
      <c r="C3210" t="n">
        <v>29</v>
      </c>
      <c r="D3210" t="n">
        <v>25</v>
      </c>
      <c r="E3210" t="s">
        <v>116</v>
      </c>
      <c r="F3210" t="n">
        <v>3201</v>
      </c>
      <c r="G3210" t="s">
        <v>228</v>
      </c>
      <c r="H3210" t="s">
        <v>229</v>
      </c>
      <c r="I3210" t="n">
        <v>5</v>
      </c>
      <c r="J3210" t="n">
        <v>945</v>
      </c>
      <c r="K3210" t="s">
        <v>282</v>
      </c>
      <c r="L3210" t="n">
        <v>308</v>
      </c>
      <c r="M3210" t="n">
        <v>0.08</v>
      </c>
      <c r="N3210" t="n">
        <v>33.9</v>
      </c>
      <c r="O3210" t="s">
        <v>323</v>
      </c>
      <c r="P3210" t="n">
        <v>121</v>
      </c>
      <c r="Q3210" t="s">
        <v>229</v>
      </c>
      <c r="R3210" t="s">
        <v>233</v>
      </c>
      <c r="S3210" t="s">
        <v>229</v>
      </c>
      <c r="T3210" t="n">
        <v>5</v>
      </c>
    </row>
    <row r="3211" spans="1:20">
      <c r="A3211" s="1" t="n">
        <v>40939</v>
      </c>
      <c r="B3211" t="s">
        <v>323</v>
      </c>
      <c r="C3211" t="n">
        <v>30</v>
      </c>
      <c r="D3211" t="n">
        <v>25</v>
      </c>
      <c r="E3211" t="s">
        <v>116</v>
      </c>
      <c r="F3211" t="n">
        <v>3201</v>
      </c>
      <c r="G3211" t="s">
        <v>228</v>
      </c>
      <c r="H3211" t="s">
        <v>229</v>
      </c>
      <c r="I3211" t="n">
        <v>5</v>
      </c>
      <c r="J3211" t="n">
        <v>150</v>
      </c>
      <c r="K3211" t="s">
        <v>269</v>
      </c>
      <c r="L3211" t="n">
        <v>418</v>
      </c>
      <c r="M3211" t="n">
        <v>0.17</v>
      </c>
      <c r="N3211" t="n">
        <v>24.9</v>
      </c>
      <c r="O3211" t="s">
        <v>323</v>
      </c>
      <c r="P3211" t="n">
        <v>121</v>
      </c>
      <c r="Q3211" t="s">
        <v>229</v>
      </c>
      <c r="R3211" t="s">
        <v>233</v>
      </c>
      <c r="S3211" t="s">
        <v>229</v>
      </c>
      <c r="T3211" t="n">
        <v>5</v>
      </c>
    </row>
    <row r="3212" spans="1:20">
      <c r="A3212" s="1" t="n">
        <v>40939</v>
      </c>
      <c r="B3212" t="s">
        <v>382</v>
      </c>
      <c r="C3212" t="n">
        <v>1</v>
      </c>
      <c r="D3212" t="n">
        <v>931</v>
      </c>
      <c r="E3212" t="s">
        <v>383</v>
      </c>
      <c r="F3212" t="n">
        <v>3201</v>
      </c>
      <c r="G3212" t="s">
        <v>228</v>
      </c>
      <c r="H3212" t="s">
        <v>229</v>
      </c>
      <c r="I3212" t="n">
        <v>5</v>
      </c>
      <c r="J3212" t="n">
        <v>260</v>
      </c>
      <c r="K3212" t="s">
        <v>250</v>
      </c>
      <c r="L3212" t="n">
        <v>207</v>
      </c>
      <c r="M3212" t="n">
        <v>0</v>
      </c>
      <c r="N3212" t="n">
        <v>0</v>
      </c>
      <c r="S3212" t="s">
        <v>381</v>
      </c>
      <c r="T3212" t="s">
        <v>381</v>
      </c>
    </row>
    <row r="3213" spans="1:20">
      <c r="A3213" s="1" t="n">
        <v>40939</v>
      </c>
      <c r="B3213" t="s">
        <v>371</v>
      </c>
      <c r="C3213" t="n">
        <v>8</v>
      </c>
      <c r="D3213" t="n">
        <v>25</v>
      </c>
      <c r="E3213" t="s">
        <v>116</v>
      </c>
      <c r="F3213" t="n">
        <v>3201</v>
      </c>
      <c r="G3213" t="s">
        <v>228</v>
      </c>
      <c r="H3213" t="s">
        <v>229</v>
      </c>
      <c r="I3213" t="n">
        <v>5</v>
      </c>
      <c r="J3213" t="n">
        <v>805</v>
      </c>
      <c r="K3213" t="s">
        <v>295</v>
      </c>
      <c r="L3213" t="n">
        <v>1100</v>
      </c>
      <c r="M3213" t="n">
        <v>0.6</v>
      </c>
      <c r="N3213" t="n">
        <v>34</v>
      </c>
      <c r="O3213" t="s">
        <v>371</v>
      </c>
      <c r="P3213" t="n">
        <v>363</v>
      </c>
      <c r="Q3213" t="s">
        <v>387</v>
      </c>
      <c r="R3213" t="s">
        <v>233</v>
      </c>
      <c r="S3213" t="s">
        <v>229</v>
      </c>
      <c r="T3213" t="n">
        <v>5</v>
      </c>
    </row>
    <row r="3214" spans="1:20">
      <c r="A3214" s="1" t="n">
        <v>40939</v>
      </c>
      <c r="B3214" t="s">
        <v>371</v>
      </c>
      <c r="C3214" t="n">
        <v>10</v>
      </c>
      <c r="D3214" t="n">
        <v>25</v>
      </c>
      <c r="E3214" t="s">
        <v>116</v>
      </c>
      <c r="F3214" t="n">
        <v>3201</v>
      </c>
      <c r="G3214" t="s">
        <v>228</v>
      </c>
      <c r="H3214" t="s">
        <v>229</v>
      </c>
      <c r="I3214" t="n">
        <v>5</v>
      </c>
      <c r="J3214" t="n">
        <v>325</v>
      </c>
      <c r="K3214" t="s">
        <v>265</v>
      </c>
      <c r="L3214" t="n">
        <v>96</v>
      </c>
      <c r="M3214" t="n">
        <v>1.5</v>
      </c>
      <c r="N3214" t="n">
        <v>21.1</v>
      </c>
      <c r="O3214" t="s">
        <v>371</v>
      </c>
      <c r="P3214" t="n">
        <v>363</v>
      </c>
      <c r="Q3214" t="s">
        <v>387</v>
      </c>
      <c r="R3214" t="s">
        <v>233</v>
      </c>
      <c r="S3214" t="s">
        <v>229</v>
      </c>
      <c r="T3214" t="n">
        <v>5</v>
      </c>
    </row>
    <row r="3215" spans="1:20">
      <c r="A3215" s="1" t="n">
        <v>40939</v>
      </c>
      <c r="B3215" t="s">
        <v>371</v>
      </c>
      <c r="C3215" t="n">
        <v>13</v>
      </c>
      <c r="D3215" t="n">
        <v>25</v>
      </c>
      <c r="E3215" t="s">
        <v>116</v>
      </c>
      <c r="F3215" t="n">
        <v>3201</v>
      </c>
      <c r="G3215" t="s">
        <v>228</v>
      </c>
      <c r="H3215" t="s">
        <v>229</v>
      </c>
      <c r="I3215" t="n">
        <v>5</v>
      </c>
      <c r="J3215" t="n">
        <v>785</v>
      </c>
      <c r="K3215" t="s">
        <v>259</v>
      </c>
      <c r="L3215" t="n">
        <v>724</v>
      </c>
      <c r="M3215" t="n">
        <v>0.06</v>
      </c>
      <c r="N3215" t="n">
        <v>34</v>
      </c>
      <c r="O3215" t="s">
        <v>371</v>
      </c>
      <c r="P3215" t="n">
        <v>363</v>
      </c>
      <c r="Q3215" t="s">
        <v>387</v>
      </c>
      <c r="R3215" t="s">
        <v>233</v>
      </c>
      <c r="S3215" t="s">
        <v>229</v>
      </c>
      <c r="T3215" t="n">
        <v>5</v>
      </c>
    </row>
    <row r="3216" spans="1:20">
      <c r="A3216" s="1" t="n">
        <v>40939</v>
      </c>
      <c r="B3216" t="s">
        <v>371</v>
      </c>
      <c r="C3216" t="n">
        <v>14</v>
      </c>
      <c r="D3216" t="n">
        <v>25</v>
      </c>
      <c r="E3216" t="s">
        <v>116</v>
      </c>
      <c r="F3216" t="n">
        <v>3201</v>
      </c>
      <c r="G3216" t="s">
        <v>228</v>
      </c>
      <c r="H3216" t="s">
        <v>229</v>
      </c>
      <c r="I3216" t="n">
        <v>5</v>
      </c>
      <c r="J3216" t="n">
        <v>145</v>
      </c>
      <c r="K3216" t="s">
        <v>301</v>
      </c>
      <c r="L3216" t="n">
        <v>903</v>
      </c>
      <c r="M3216" t="n">
        <v>0.02</v>
      </c>
      <c r="N3216" t="n">
        <v>31.7</v>
      </c>
      <c r="O3216" t="s">
        <v>371</v>
      </c>
      <c r="P3216" t="n">
        <v>363</v>
      </c>
      <c r="Q3216" t="s">
        <v>387</v>
      </c>
      <c r="R3216" t="s">
        <v>233</v>
      </c>
      <c r="S3216" t="s">
        <v>229</v>
      </c>
      <c r="T3216" t="n">
        <v>5</v>
      </c>
    </row>
    <row r="3217" spans="1:20">
      <c r="A3217" s="1" t="n">
        <v>40968</v>
      </c>
      <c r="B3217" t="s">
        <v>323</v>
      </c>
      <c r="C3217" t="n">
        <v>21</v>
      </c>
      <c r="D3217" t="n">
        <v>25</v>
      </c>
      <c r="E3217" t="s">
        <v>116</v>
      </c>
      <c r="F3217" t="n">
        <v>3201</v>
      </c>
      <c r="G3217" t="s">
        <v>228</v>
      </c>
      <c r="H3217" t="s">
        <v>229</v>
      </c>
      <c r="I3217" t="n">
        <v>5</v>
      </c>
      <c r="J3217" t="n">
        <v>875</v>
      </c>
      <c r="K3217" t="s">
        <v>305</v>
      </c>
      <c r="L3217" t="n">
        <v>555</v>
      </c>
      <c r="M3217" t="n">
        <v>0.04</v>
      </c>
      <c r="N3217" t="n">
        <v>41.4</v>
      </c>
      <c r="O3217" t="s">
        <v>323</v>
      </c>
      <c r="P3217" t="n">
        <v>121</v>
      </c>
      <c r="Q3217" t="s">
        <v>229</v>
      </c>
      <c r="R3217" t="s">
        <v>233</v>
      </c>
      <c r="S3217" t="s">
        <v>229</v>
      </c>
      <c r="T3217" t="n">
        <v>5</v>
      </c>
    </row>
    <row r="3218" spans="1:20">
      <c r="A3218" s="1" t="n">
        <v>40968</v>
      </c>
      <c r="B3218" t="s">
        <v>323</v>
      </c>
      <c r="C3218" t="n">
        <v>22</v>
      </c>
      <c r="D3218" t="n">
        <v>25</v>
      </c>
      <c r="E3218" t="s">
        <v>116</v>
      </c>
      <c r="F3218" t="n">
        <v>3201</v>
      </c>
      <c r="G3218" t="s">
        <v>228</v>
      </c>
      <c r="H3218" t="s">
        <v>229</v>
      </c>
      <c r="I3218" t="n">
        <v>5</v>
      </c>
      <c r="J3218" t="n">
        <v>875</v>
      </c>
      <c r="K3218" t="s">
        <v>305</v>
      </c>
      <c r="L3218" t="n">
        <v>209</v>
      </c>
      <c r="M3218" t="n">
        <v>0.04</v>
      </c>
      <c r="N3218" t="n">
        <v>41.3</v>
      </c>
      <c r="O3218" t="s">
        <v>323</v>
      </c>
      <c r="P3218" t="n">
        <v>121</v>
      </c>
      <c r="Q3218" t="s">
        <v>229</v>
      </c>
      <c r="R3218" t="s">
        <v>233</v>
      </c>
      <c r="S3218" t="s">
        <v>229</v>
      </c>
      <c r="T3218" t="n">
        <v>5</v>
      </c>
    </row>
    <row r="3219" spans="1:20">
      <c r="A3219" s="1" t="n">
        <v>40968</v>
      </c>
      <c r="B3219" t="s">
        <v>323</v>
      </c>
      <c r="C3219" t="n">
        <v>23</v>
      </c>
      <c r="D3219" t="n">
        <v>25</v>
      </c>
      <c r="E3219" t="s">
        <v>116</v>
      </c>
      <c r="F3219" t="n">
        <v>3201</v>
      </c>
      <c r="G3219" t="s">
        <v>228</v>
      </c>
      <c r="H3219" t="s">
        <v>229</v>
      </c>
      <c r="I3219" t="n">
        <v>5</v>
      </c>
      <c r="J3219" t="n">
        <v>458</v>
      </c>
      <c r="K3219" t="s">
        <v>230</v>
      </c>
      <c r="L3219" t="n">
        <v>102</v>
      </c>
      <c r="M3219" t="n">
        <v>0.2</v>
      </c>
      <c r="N3219" t="n">
        <v>20.8</v>
      </c>
      <c r="O3219" t="s">
        <v>323</v>
      </c>
      <c r="P3219" t="n">
        <v>121</v>
      </c>
      <c r="Q3219" t="s">
        <v>229</v>
      </c>
      <c r="R3219" t="s">
        <v>233</v>
      </c>
      <c r="S3219" t="s">
        <v>229</v>
      </c>
      <c r="T3219" t="n">
        <v>5</v>
      </c>
    </row>
    <row r="3220" spans="1:20">
      <c r="A3220" s="1" t="n">
        <v>40968</v>
      </c>
      <c r="B3220" t="s">
        <v>323</v>
      </c>
      <c r="C3220" t="n">
        <v>24</v>
      </c>
      <c r="D3220" t="n">
        <v>25</v>
      </c>
      <c r="E3220" t="s">
        <v>116</v>
      </c>
      <c r="F3220" t="n">
        <v>3201</v>
      </c>
      <c r="G3220" t="s">
        <v>228</v>
      </c>
      <c r="H3220" t="s">
        <v>229</v>
      </c>
      <c r="I3220" t="n">
        <v>5</v>
      </c>
      <c r="J3220" t="n">
        <v>388</v>
      </c>
      <c r="K3220" t="s">
        <v>324</v>
      </c>
      <c r="L3220" t="n">
        <v>472</v>
      </c>
      <c r="M3220" t="n">
        <v>0.07000000000000001</v>
      </c>
      <c r="N3220" t="n">
        <v>35.3</v>
      </c>
      <c r="O3220" t="s">
        <v>323</v>
      </c>
      <c r="P3220" t="n">
        <v>121</v>
      </c>
      <c r="Q3220" t="s">
        <v>229</v>
      </c>
      <c r="R3220" t="s">
        <v>233</v>
      </c>
      <c r="S3220" t="s">
        <v>229</v>
      </c>
      <c r="T3220" t="n">
        <v>5</v>
      </c>
    </row>
    <row r="3221" spans="1:20">
      <c r="A3221" s="1" t="n">
        <v>40968</v>
      </c>
      <c r="B3221" t="s">
        <v>376</v>
      </c>
      <c r="C3221" t="n">
        <v>1</v>
      </c>
      <c r="D3221" t="n">
        <v>251</v>
      </c>
      <c r="E3221" t="s">
        <v>385</v>
      </c>
      <c r="F3221" t="n">
        <v>3202</v>
      </c>
      <c r="G3221" t="s">
        <v>275</v>
      </c>
      <c r="H3221" t="s">
        <v>229</v>
      </c>
      <c r="I3221" t="n">
        <v>5</v>
      </c>
      <c r="J3221" t="n">
        <v>515</v>
      </c>
      <c r="K3221" t="s">
        <v>338</v>
      </c>
      <c r="L3221" t="n">
        <v>20</v>
      </c>
      <c r="M3221" t="n">
        <v>0</v>
      </c>
      <c r="N3221" t="n">
        <v>0</v>
      </c>
      <c r="S3221" t="s">
        <v>381</v>
      </c>
      <c r="T3221" t="s">
        <v>381</v>
      </c>
    </row>
    <row r="3222" spans="1:20">
      <c r="A3222" s="1" t="n">
        <v>40968</v>
      </c>
      <c r="B3222" t="s">
        <v>376</v>
      </c>
      <c r="C3222" t="n">
        <v>2</v>
      </c>
      <c r="D3222" t="n">
        <v>251</v>
      </c>
      <c r="E3222" t="s">
        <v>385</v>
      </c>
      <c r="F3222" t="n">
        <v>3203</v>
      </c>
      <c r="G3222" t="s">
        <v>343</v>
      </c>
      <c r="H3222" t="s">
        <v>229</v>
      </c>
      <c r="I3222" t="n">
        <v>5</v>
      </c>
      <c r="J3222" t="n">
        <v>515</v>
      </c>
      <c r="K3222" t="s">
        <v>338</v>
      </c>
      <c r="L3222" t="n">
        <v>14</v>
      </c>
      <c r="M3222" t="n">
        <v>0</v>
      </c>
      <c r="N3222" t="n">
        <v>0</v>
      </c>
      <c r="S3222" t="s">
        <v>381</v>
      </c>
      <c r="T3222" t="s">
        <v>381</v>
      </c>
    </row>
    <row r="3223" spans="1:20">
      <c r="A3223" s="1" t="n">
        <v>40968</v>
      </c>
      <c r="B3223" t="s">
        <v>376</v>
      </c>
      <c r="C3223" t="n">
        <v>3</v>
      </c>
      <c r="D3223" t="n">
        <v>251</v>
      </c>
      <c r="E3223" t="s">
        <v>385</v>
      </c>
      <c r="F3223" t="n">
        <v>3204</v>
      </c>
      <c r="G3223" t="s">
        <v>344</v>
      </c>
      <c r="H3223" t="s">
        <v>229</v>
      </c>
      <c r="I3223" t="n">
        <v>5</v>
      </c>
      <c r="J3223" t="n">
        <v>515</v>
      </c>
      <c r="K3223" t="s">
        <v>338</v>
      </c>
      <c r="L3223" t="n">
        <v>11</v>
      </c>
      <c r="M3223" t="n">
        <v>0</v>
      </c>
      <c r="N3223" t="n">
        <v>0</v>
      </c>
      <c r="S3223" t="s">
        <v>381</v>
      </c>
      <c r="T3223" t="s">
        <v>381</v>
      </c>
    </row>
    <row r="3224" spans="1:20">
      <c r="A3224" s="1" t="n">
        <v>40968</v>
      </c>
      <c r="B3224" t="s">
        <v>376</v>
      </c>
      <c r="C3224" t="n">
        <v>4</v>
      </c>
      <c r="D3224" t="n">
        <v>251</v>
      </c>
      <c r="E3224" t="s">
        <v>385</v>
      </c>
      <c r="F3224" t="n">
        <v>3204</v>
      </c>
      <c r="G3224" t="s">
        <v>344</v>
      </c>
      <c r="H3224" t="s">
        <v>229</v>
      </c>
      <c r="I3224" t="n">
        <v>5</v>
      </c>
      <c r="J3224" t="n">
        <v>515</v>
      </c>
      <c r="K3224" t="s">
        <v>338</v>
      </c>
      <c r="L3224" t="n">
        <v>9</v>
      </c>
      <c r="M3224" t="n">
        <v>0</v>
      </c>
      <c r="N3224" t="n">
        <v>0</v>
      </c>
      <c r="S3224" t="s">
        <v>381</v>
      </c>
      <c r="T3224" t="s">
        <v>381</v>
      </c>
    </row>
    <row r="3225" spans="1:20">
      <c r="A3225" s="1" t="n">
        <v>40968</v>
      </c>
      <c r="B3225" t="s">
        <v>326</v>
      </c>
      <c r="C3225" t="n">
        <v>1</v>
      </c>
      <c r="D3225" t="n">
        <v>216</v>
      </c>
      <c r="E3225" t="s">
        <v>392</v>
      </c>
      <c r="F3225" t="n">
        <v>3201</v>
      </c>
      <c r="G3225" t="s">
        <v>228</v>
      </c>
      <c r="H3225" t="s">
        <v>229</v>
      </c>
      <c r="I3225" t="n">
        <v>5</v>
      </c>
      <c r="J3225" t="n">
        <v>580</v>
      </c>
      <c r="K3225" t="s">
        <v>248</v>
      </c>
      <c r="L3225" t="n">
        <v>310</v>
      </c>
      <c r="M3225" t="n">
        <v>0</v>
      </c>
      <c r="N3225" t="n">
        <v>0</v>
      </c>
      <c r="S3225" t="s">
        <v>381</v>
      </c>
      <c r="T3225" t="s">
        <v>381</v>
      </c>
    </row>
    <row r="3226" spans="1:20">
      <c r="A3226" s="1" t="n">
        <v>40968</v>
      </c>
      <c r="B3226" t="s">
        <v>371</v>
      </c>
      <c r="C3226" t="n">
        <v>10</v>
      </c>
      <c r="D3226" t="n">
        <v>25</v>
      </c>
      <c r="E3226" t="s">
        <v>116</v>
      </c>
      <c r="F3226" t="n">
        <v>3201</v>
      </c>
      <c r="G3226" t="s">
        <v>228</v>
      </c>
      <c r="H3226" t="s">
        <v>229</v>
      </c>
      <c r="I3226" t="n">
        <v>5</v>
      </c>
      <c r="J3226" t="n">
        <v>150</v>
      </c>
      <c r="K3226" t="s">
        <v>269</v>
      </c>
      <c r="L3226" t="n">
        <v>984</v>
      </c>
      <c r="M3226" t="n">
        <v>0.19</v>
      </c>
      <c r="N3226" t="n">
        <v>24.1</v>
      </c>
      <c r="O3226" t="s">
        <v>371</v>
      </c>
      <c r="P3226" t="n">
        <v>363</v>
      </c>
      <c r="Q3226" t="s">
        <v>387</v>
      </c>
      <c r="R3226" t="s">
        <v>233</v>
      </c>
      <c r="S3226" t="s">
        <v>229</v>
      </c>
      <c r="T3226" t="n">
        <v>5</v>
      </c>
    </row>
    <row r="3227" spans="1:20">
      <c r="A3227" s="1" t="n">
        <v>40999</v>
      </c>
      <c r="B3227" t="s">
        <v>323</v>
      </c>
      <c r="C3227" t="n">
        <v>21</v>
      </c>
      <c r="D3227" t="n">
        <v>25</v>
      </c>
      <c r="E3227" t="s">
        <v>116</v>
      </c>
      <c r="F3227" t="n">
        <v>3201</v>
      </c>
      <c r="G3227" t="s">
        <v>228</v>
      </c>
      <c r="H3227" t="s">
        <v>229</v>
      </c>
      <c r="I3227" t="n">
        <v>5</v>
      </c>
      <c r="J3227" t="n">
        <v>875</v>
      </c>
      <c r="K3227" t="s">
        <v>305</v>
      </c>
      <c r="L3227" t="n">
        <v>191</v>
      </c>
      <c r="M3227" t="n">
        <v>0.04</v>
      </c>
      <c r="N3227" t="n">
        <v>41.9</v>
      </c>
      <c r="O3227" t="s">
        <v>323</v>
      </c>
      <c r="P3227" t="n">
        <v>121</v>
      </c>
      <c r="Q3227" t="s">
        <v>229</v>
      </c>
      <c r="R3227" t="s">
        <v>233</v>
      </c>
      <c r="S3227" t="s">
        <v>229</v>
      </c>
      <c r="T3227" t="n">
        <v>5</v>
      </c>
    </row>
    <row r="3228" spans="1:20">
      <c r="A3228" s="1" t="n">
        <v>40999</v>
      </c>
      <c r="B3228" t="s">
        <v>323</v>
      </c>
      <c r="C3228" t="n">
        <v>22</v>
      </c>
      <c r="D3228" t="n">
        <v>25</v>
      </c>
      <c r="E3228" t="s">
        <v>116</v>
      </c>
      <c r="F3228" t="n">
        <v>3201</v>
      </c>
      <c r="G3228" t="s">
        <v>228</v>
      </c>
      <c r="H3228" t="s">
        <v>229</v>
      </c>
      <c r="I3228" t="n">
        <v>5</v>
      </c>
      <c r="J3228" t="n">
        <v>875</v>
      </c>
      <c r="K3228" t="s">
        <v>305</v>
      </c>
      <c r="L3228" t="n">
        <v>191</v>
      </c>
      <c r="M3228" t="n">
        <v>0.04</v>
      </c>
      <c r="N3228" t="n">
        <v>41.9</v>
      </c>
      <c r="O3228" t="s">
        <v>323</v>
      </c>
      <c r="P3228" t="n">
        <v>121</v>
      </c>
      <c r="Q3228" t="s">
        <v>229</v>
      </c>
      <c r="R3228" t="s">
        <v>233</v>
      </c>
      <c r="S3228" t="s">
        <v>229</v>
      </c>
      <c r="T3228" t="n">
        <v>5</v>
      </c>
    </row>
    <row r="3229" spans="1:20">
      <c r="A3229" s="1" t="n">
        <v>40999</v>
      </c>
      <c r="B3229" t="s">
        <v>323</v>
      </c>
      <c r="C3229" t="n">
        <v>23</v>
      </c>
      <c r="D3229" t="n">
        <v>25</v>
      </c>
      <c r="E3229" t="s">
        <v>116</v>
      </c>
      <c r="F3229" t="n">
        <v>3201</v>
      </c>
      <c r="G3229" t="s">
        <v>228</v>
      </c>
      <c r="H3229" t="s">
        <v>229</v>
      </c>
      <c r="I3229" t="n">
        <v>5</v>
      </c>
      <c r="J3229" t="n">
        <v>875</v>
      </c>
      <c r="K3229" t="s">
        <v>305</v>
      </c>
      <c r="L3229" t="n">
        <v>209</v>
      </c>
      <c r="M3229" t="n">
        <v>0.04</v>
      </c>
      <c r="N3229" t="n">
        <v>41.6</v>
      </c>
      <c r="O3229" t="s">
        <v>323</v>
      </c>
      <c r="P3229" t="n">
        <v>121</v>
      </c>
      <c r="Q3229" t="s">
        <v>229</v>
      </c>
      <c r="R3229" t="s">
        <v>233</v>
      </c>
      <c r="S3229" t="s">
        <v>229</v>
      </c>
      <c r="T3229" t="n">
        <v>5</v>
      </c>
    </row>
    <row r="3230" spans="1:20">
      <c r="A3230" s="1" t="n">
        <v>40999</v>
      </c>
      <c r="B3230" t="s">
        <v>323</v>
      </c>
      <c r="C3230" t="n">
        <v>24</v>
      </c>
      <c r="D3230" t="n">
        <v>25</v>
      </c>
      <c r="E3230" t="s">
        <v>116</v>
      </c>
      <c r="F3230" t="n">
        <v>3201</v>
      </c>
      <c r="G3230" t="s">
        <v>228</v>
      </c>
      <c r="H3230" t="s">
        <v>229</v>
      </c>
      <c r="I3230" t="n">
        <v>5</v>
      </c>
      <c r="J3230" t="n">
        <v>458</v>
      </c>
      <c r="K3230" t="s">
        <v>230</v>
      </c>
      <c r="L3230" t="n">
        <v>232</v>
      </c>
      <c r="M3230" t="n">
        <v>0.09</v>
      </c>
      <c r="N3230" t="n">
        <v>34</v>
      </c>
      <c r="O3230" t="s">
        <v>323</v>
      </c>
      <c r="P3230" t="n">
        <v>121</v>
      </c>
      <c r="Q3230" t="s">
        <v>229</v>
      </c>
      <c r="R3230" t="s">
        <v>233</v>
      </c>
      <c r="S3230" t="s">
        <v>229</v>
      </c>
      <c r="T3230" t="n">
        <v>5</v>
      </c>
    </row>
    <row r="3231" spans="1:20">
      <c r="A3231" s="1" t="n">
        <v>40999</v>
      </c>
      <c r="B3231" t="s">
        <v>323</v>
      </c>
      <c r="C3231" t="n">
        <v>25</v>
      </c>
      <c r="D3231" t="n">
        <v>25</v>
      </c>
      <c r="E3231" t="s">
        <v>116</v>
      </c>
      <c r="F3231" t="n">
        <v>3201</v>
      </c>
      <c r="G3231" t="s">
        <v>228</v>
      </c>
      <c r="H3231" t="s">
        <v>229</v>
      </c>
      <c r="I3231" t="n">
        <v>5</v>
      </c>
      <c r="J3231" t="n">
        <v>945</v>
      </c>
      <c r="K3231" t="s">
        <v>282</v>
      </c>
      <c r="L3231" t="n">
        <v>309</v>
      </c>
      <c r="M3231" t="n">
        <v>0.06</v>
      </c>
      <c r="N3231" t="n">
        <v>39.6</v>
      </c>
      <c r="O3231" t="s">
        <v>323</v>
      </c>
      <c r="P3231" t="n">
        <v>121</v>
      </c>
      <c r="Q3231" t="s">
        <v>229</v>
      </c>
      <c r="R3231" t="s">
        <v>233</v>
      </c>
      <c r="S3231" t="s">
        <v>229</v>
      </c>
      <c r="T3231" t="n">
        <v>5</v>
      </c>
    </row>
    <row r="3232" spans="1:20">
      <c r="A3232" s="1" t="n">
        <v>40999</v>
      </c>
      <c r="B3232" t="s">
        <v>376</v>
      </c>
      <c r="C3232" t="n">
        <v>1</v>
      </c>
      <c r="D3232" t="n">
        <v>251</v>
      </c>
      <c r="E3232" t="s">
        <v>385</v>
      </c>
      <c r="F3232" t="n">
        <v>3202</v>
      </c>
      <c r="G3232" t="s">
        <v>275</v>
      </c>
      <c r="H3232" t="s">
        <v>229</v>
      </c>
      <c r="I3232" t="n">
        <v>5</v>
      </c>
      <c r="J3232" t="n">
        <v>285</v>
      </c>
      <c r="K3232" t="s">
        <v>284</v>
      </c>
      <c r="L3232" t="n">
        <v>10</v>
      </c>
      <c r="M3232" t="n">
        <v>0</v>
      </c>
      <c r="N3232" t="n">
        <v>0</v>
      </c>
      <c r="S3232" t="s">
        <v>381</v>
      </c>
      <c r="T3232" t="s">
        <v>381</v>
      </c>
    </row>
    <row r="3233" spans="1:20">
      <c r="A3233" s="1" t="n">
        <v>40999</v>
      </c>
      <c r="B3233" t="s">
        <v>376</v>
      </c>
      <c r="C3233" t="n">
        <v>2</v>
      </c>
      <c r="D3233" t="n">
        <v>251</v>
      </c>
      <c r="E3233" t="s">
        <v>385</v>
      </c>
      <c r="F3233" t="n">
        <v>3203</v>
      </c>
      <c r="G3233" t="s">
        <v>343</v>
      </c>
      <c r="H3233" t="s">
        <v>229</v>
      </c>
      <c r="I3233" t="n">
        <v>5</v>
      </c>
      <c r="J3233" t="n">
        <v>320</v>
      </c>
      <c r="K3233" t="s">
        <v>388</v>
      </c>
      <c r="L3233" t="n">
        <v>18</v>
      </c>
      <c r="M3233" t="n">
        <v>0</v>
      </c>
      <c r="N3233" t="n">
        <v>0</v>
      </c>
      <c r="S3233" t="s">
        <v>381</v>
      </c>
      <c r="T3233" t="s">
        <v>381</v>
      </c>
    </row>
    <row r="3234" spans="1:20">
      <c r="A3234" s="1" t="n">
        <v>40999</v>
      </c>
      <c r="B3234" t="s">
        <v>376</v>
      </c>
      <c r="C3234" t="n">
        <v>3</v>
      </c>
      <c r="D3234" t="n">
        <v>251</v>
      </c>
      <c r="E3234" t="s">
        <v>385</v>
      </c>
      <c r="F3234" t="n">
        <v>3202</v>
      </c>
      <c r="G3234" t="s">
        <v>275</v>
      </c>
      <c r="H3234" t="s">
        <v>229</v>
      </c>
      <c r="I3234" t="n">
        <v>5</v>
      </c>
      <c r="J3234" t="n">
        <v>320</v>
      </c>
      <c r="K3234" t="s">
        <v>388</v>
      </c>
      <c r="L3234" t="n">
        <v>11</v>
      </c>
      <c r="M3234" t="n">
        <v>0</v>
      </c>
      <c r="N3234" t="n">
        <v>0</v>
      </c>
      <c r="S3234" t="s">
        <v>381</v>
      </c>
      <c r="T3234" t="s">
        <v>381</v>
      </c>
    </row>
    <row r="3235" spans="1:20">
      <c r="A3235" s="1" t="n">
        <v>40999</v>
      </c>
      <c r="B3235" t="s">
        <v>371</v>
      </c>
      <c r="C3235" t="n">
        <v>15</v>
      </c>
      <c r="D3235" t="n">
        <v>25</v>
      </c>
      <c r="E3235" t="s">
        <v>116</v>
      </c>
      <c r="F3235" t="n">
        <v>3201</v>
      </c>
      <c r="G3235" t="s">
        <v>228</v>
      </c>
      <c r="H3235" t="s">
        <v>229</v>
      </c>
      <c r="I3235" t="n">
        <v>5</v>
      </c>
      <c r="J3235" t="n">
        <v>785</v>
      </c>
      <c r="K3235" t="s">
        <v>259</v>
      </c>
      <c r="L3235" t="n">
        <v>700</v>
      </c>
      <c r="M3235" t="n">
        <v>0.06</v>
      </c>
      <c r="N3235" t="n">
        <v>34</v>
      </c>
      <c r="O3235" t="s">
        <v>371</v>
      </c>
      <c r="P3235" t="n">
        <v>363</v>
      </c>
      <c r="Q3235" t="s">
        <v>387</v>
      </c>
      <c r="R3235" t="s">
        <v>233</v>
      </c>
      <c r="S3235" t="s">
        <v>229</v>
      </c>
      <c r="T3235" t="n">
        <v>5</v>
      </c>
    </row>
    <row r="3236" spans="1:20">
      <c r="A3236" s="1" t="n">
        <v>40999</v>
      </c>
      <c r="B3236" t="s">
        <v>371</v>
      </c>
      <c r="C3236" t="n">
        <v>16</v>
      </c>
      <c r="D3236" t="n">
        <v>25</v>
      </c>
      <c r="E3236" t="s">
        <v>116</v>
      </c>
      <c r="F3236" t="n">
        <v>3201</v>
      </c>
      <c r="G3236" t="s">
        <v>228</v>
      </c>
      <c r="H3236" t="s">
        <v>229</v>
      </c>
      <c r="I3236" t="n">
        <v>5</v>
      </c>
      <c r="J3236" t="n">
        <v>805</v>
      </c>
      <c r="K3236" t="s">
        <v>295</v>
      </c>
      <c r="L3236" t="n">
        <v>713</v>
      </c>
      <c r="M3236" t="n">
        <v>0.23</v>
      </c>
      <c r="N3236" t="n">
        <v>37.9</v>
      </c>
      <c r="O3236" t="s">
        <v>371</v>
      </c>
      <c r="P3236" t="n">
        <v>363</v>
      </c>
      <c r="Q3236" t="s">
        <v>387</v>
      </c>
      <c r="R3236" t="s">
        <v>233</v>
      </c>
      <c r="S3236" t="s">
        <v>229</v>
      </c>
      <c r="T3236" t="n">
        <v>5</v>
      </c>
    </row>
    <row r="3237" spans="1:20">
      <c r="A3237" s="1" t="n">
        <v>41029</v>
      </c>
      <c r="B3237" t="s">
        <v>323</v>
      </c>
      <c r="C3237" t="n">
        <v>23</v>
      </c>
      <c r="D3237" t="n">
        <v>25</v>
      </c>
      <c r="E3237" t="s">
        <v>116</v>
      </c>
      <c r="F3237" t="n">
        <v>3201</v>
      </c>
      <c r="G3237" t="s">
        <v>228</v>
      </c>
      <c r="H3237" t="s">
        <v>229</v>
      </c>
      <c r="I3237" t="n">
        <v>5</v>
      </c>
      <c r="J3237" t="n">
        <v>632</v>
      </c>
      <c r="K3237" t="s">
        <v>397</v>
      </c>
      <c r="L3237" t="n">
        <v>263</v>
      </c>
      <c r="M3237" t="n">
        <v>0.15</v>
      </c>
      <c r="N3237" t="n">
        <v>36.5</v>
      </c>
      <c r="O3237" t="s">
        <v>323</v>
      </c>
      <c r="P3237" t="n">
        <v>121</v>
      </c>
      <c r="Q3237" t="s">
        <v>229</v>
      </c>
      <c r="R3237" t="s">
        <v>233</v>
      </c>
      <c r="S3237" t="s">
        <v>229</v>
      </c>
      <c r="T3237" t="n">
        <v>5</v>
      </c>
    </row>
    <row r="3238" spans="1:20">
      <c r="A3238" s="1" t="n">
        <v>41029</v>
      </c>
      <c r="B3238" t="s">
        <v>323</v>
      </c>
      <c r="C3238" t="n">
        <v>24</v>
      </c>
      <c r="D3238" t="n">
        <v>25</v>
      </c>
      <c r="E3238" t="s">
        <v>116</v>
      </c>
      <c r="F3238" t="n">
        <v>3201</v>
      </c>
      <c r="G3238" t="s">
        <v>228</v>
      </c>
      <c r="H3238" t="s">
        <v>229</v>
      </c>
      <c r="I3238" t="n">
        <v>5</v>
      </c>
      <c r="J3238" t="n">
        <v>875</v>
      </c>
      <c r="K3238" t="s">
        <v>305</v>
      </c>
      <c r="L3238" t="n">
        <v>383</v>
      </c>
      <c r="M3238" t="n">
        <v>0.04</v>
      </c>
      <c r="N3238" t="n">
        <v>41.6</v>
      </c>
      <c r="O3238" t="s">
        <v>323</v>
      </c>
      <c r="P3238" t="n">
        <v>121</v>
      </c>
      <c r="Q3238" t="s">
        <v>229</v>
      </c>
      <c r="R3238" t="s">
        <v>233</v>
      </c>
      <c r="S3238" t="s">
        <v>229</v>
      </c>
      <c r="T3238" t="n">
        <v>5</v>
      </c>
    </row>
    <row r="3239" spans="1:20">
      <c r="A3239" s="1" t="n">
        <v>41029</v>
      </c>
      <c r="B3239" t="s">
        <v>323</v>
      </c>
      <c r="C3239" t="n">
        <v>25</v>
      </c>
      <c r="D3239" t="n">
        <v>25</v>
      </c>
      <c r="E3239" t="s">
        <v>116</v>
      </c>
      <c r="F3239" t="n">
        <v>3201</v>
      </c>
      <c r="G3239" t="s">
        <v>228</v>
      </c>
      <c r="H3239" t="s">
        <v>229</v>
      </c>
      <c r="I3239" t="n">
        <v>5</v>
      </c>
      <c r="J3239" t="n">
        <v>875</v>
      </c>
      <c r="K3239" t="s">
        <v>305</v>
      </c>
      <c r="L3239" t="n">
        <v>397</v>
      </c>
      <c r="M3239" t="n">
        <v>0.04</v>
      </c>
      <c r="N3239" t="n">
        <v>41.8</v>
      </c>
      <c r="O3239" t="s">
        <v>323</v>
      </c>
      <c r="P3239" t="n">
        <v>121</v>
      </c>
      <c r="Q3239" t="s">
        <v>229</v>
      </c>
      <c r="R3239" t="s">
        <v>233</v>
      </c>
      <c r="S3239" t="s">
        <v>229</v>
      </c>
      <c r="T3239" t="n">
        <v>5</v>
      </c>
    </row>
    <row r="3240" spans="1:20">
      <c r="A3240" s="1" t="n">
        <v>41029</v>
      </c>
      <c r="B3240" t="s">
        <v>323</v>
      </c>
      <c r="C3240" t="n">
        <v>26</v>
      </c>
      <c r="D3240" t="n">
        <v>25</v>
      </c>
      <c r="E3240" t="s">
        <v>116</v>
      </c>
      <c r="F3240" t="n">
        <v>3201</v>
      </c>
      <c r="G3240" t="s">
        <v>228</v>
      </c>
      <c r="H3240" t="s">
        <v>229</v>
      </c>
      <c r="I3240" t="n">
        <v>5</v>
      </c>
      <c r="J3240" t="n">
        <v>875</v>
      </c>
      <c r="K3240" t="s">
        <v>305</v>
      </c>
      <c r="L3240" t="n">
        <v>239</v>
      </c>
      <c r="M3240" t="n">
        <v>0.06</v>
      </c>
      <c r="N3240" t="n">
        <v>36.3</v>
      </c>
      <c r="O3240" t="s">
        <v>323</v>
      </c>
      <c r="P3240" t="n">
        <v>121</v>
      </c>
      <c r="Q3240" t="s">
        <v>229</v>
      </c>
      <c r="R3240" t="s">
        <v>233</v>
      </c>
      <c r="S3240" t="s">
        <v>229</v>
      </c>
      <c r="T3240" t="n">
        <v>5</v>
      </c>
    </row>
    <row r="3241" spans="1:20">
      <c r="A3241" s="1" t="n">
        <v>41029</v>
      </c>
      <c r="B3241" t="s">
        <v>323</v>
      </c>
      <c r="C3241" t="n">
        <v>27</v>
      </c>
      <c r="D3241" t="n">
        <v>25</v>
      </c>
      <c r="E3241" t="s">
        <v>116</v>
      </c>
      <c r="F3241" t="n">
        <v>3201</v>
      </c>
      <c r="G3241" t="s">
        <v>228</v>
      </c>
      <c r="H3241" t="s">
        <v>229</v>
      </c>
      <c r="I3241" t="n">
        <v>5</v>
      </c>
      <c r="J3241" t="n">
        <v>945</v>
      </c>
      <c r="K3241" t="s">
        <v>282</v>
      </c>
      <c r="L3241" t="n">
        <v>241</v>
      </c>
      <c r="M3241" t="n">
        <v>0.08</v>
      </c>
      <c r="N3241" t="n">
        <v>34.5</v>
      </c>
      <c r="O3241" t="s">
        <v>323</v>
      </c>
      <c r="P3241" t="n">
        <v>121</v>
      </c>
      <c r="Q3241" t="s">
        <v>229</v>
      </c>
      <c r="R3241" t="s">
        <v>233</v>
      </c>
      <c r="S3241" t="s">
        <v>229</v>
      </c>
      <c r="T3241" t="n">
        <v>5</v>
      </c>
    </row>
    <row r="3242" spans="1:20">
      <c r="A3242" s="1" t="n">
        <v>41029</v>
      </c>
      <c r="B3242" t="s">
        <v>376</v>
      </c>
      <c r="C3242" t="n">
        <v>1</v>
      </c>
      <c r="D3242" t="n">
        <v>251</v>
      </c>
      <c r="E3242" t="s">
        <v>385</v>
      </c>
      <c r="F3242" t="n">
        <v>3204</v>
      </c>
      <c r="G3242" t="s">
        <v>344</v>
      </c>
      <c r="H3242" t="s">
        <v>229</v>
      </c>
      <c r="I3242" t="n">
        <v>5</v>
      </c>
      <c r="J3242" t="n">
        <v>320</v>
      </c>
      <c r="K3242" t="s">
        <v>388</v>
      </c>
      <c r="L3242" t="n">
        <v>11</v>
      </c>
      <c r="M3242" t="n">
        <v>0</v>
      </c>
      <c r="N3242" t="n">
        <v>0</v>
      </c>
      <c r="S3242" t="s">
        <v>381</v>
      </c>
      <c r="T3242" t="s">
        <v>381</v>
      </c>
    </row>
    <row r="3243" spans="1:20">
      <c r="A3243" s="1" t="n">
        <v>41029</v>
      </c>
      <c r="B3243" t="s">
        <v>376</v>
      </c>
      <c r="C3243" t="n">
        <v>2</v>
      </c>
      <c r="D3243" t="n">
        <v>251</v>
      </c>
      <c r="E3243" t="s">
        <v>385</v>
      </c>
      <c r="F3243" t="n">
        <v>3201</v>
      </c>
      <c r="G3243" t="s">
        <v>228</v>
      </c>
      <c r="H3243" t="s">
        <v>229</v>
      </c>
      <c r="I3243" t="n">
        <v>5</v>
      </c>
      <c r="J3243" t="n">
        <v>320</v>
      </c>
      <c r="K3243" t="s">
        <v>388</v>
      </c>
      <c r="L3243" t="n">
        <v>5</v>
      </c>
      <c r="M3243" t="n">
        <v>0</v>
      </c>
      <c r="N3243" t="n">
        <v>0</v>
      </c>
      <c r="S3243" t="s">
        <v>381</v>
      </c>
      <c r="T3243" t="s">
        <v>381</v>
      </c>
    </row>
    <row r="3244" spans="1:20">
      <c r="A3244" s="1" t="n">
        <v>41029</v>
      </c>
      <c r="B3244" t="s">
        <v>371</v>
      </c>
      <c r="C3244" t="n">
        <v>9</v>
      </c>
      <c r="D3244" t="n">
        <v>25</v>
      </c>
      <c r="E3244" t="s">
        <v>116</v>
      </c>
      <c r="F3244" t="n">
        <v>3201</v>
      </c>
      <c r="G3244" t="s">
        <v>228</v>
      </c>
      <c r="H3244" t="s">
        <v>229</v>
      </c>
      <c r="I3244" t="n">
        <v>5</v>
      </c>
      <c r="J3244" t="n">
        <v>150</v>
      </c>
      <c r="K3244" t="s">
        <v>269</v>
      </c>
      <c r="L3244" t="n">
        <v>624</v>
      </c>
      <c r="M3244" t="n">
        <v>0.19</v>
      </c>
      <c r="N3244" t="n">
        <v>24.1</v>
      </c>
      <c r="O3244" t="s">
        <v>371</v>
      </c>
      <c r="P3244" t="n">
        <v>363</v>
      </c>
      <c r="Q3244" t="s">
        <v>387</v>
      </c>
      <c r="R3244" t="s">
        <v>233</v>
      </c>
      <c r="S3244" t="s">
        <v>229</v>
      </c>
      <c r="T3244" t="n">
        <v>5</v>
      </c>
    </row>
    <row r="3245" spans="1:20">
      <c r="A3245" s="1" t="n">
        <v>41029</v>
      </c>
      <c r="B3245" t="s">
        <v>371</v>
      </c>
      <c r="C3245" t="n">
        <v>15</v>
      </c>
      <c r="D3245" t="n">
        <v>25</v>
      </c>
      <c r="E3245" t="s">
        <v>116</v>
      </c>
      <c r="F3245" t="n">
        <v>3201</v>
      </c>
      <c r="G3245" t="s">
        <v>228</v>
      </c>
      <c r="H3245" t="s">
        <v>229</v>
      </c>
      <c r="I3245" t="n">
        <v>5</v>
      </c>
      <c r="J3245" t="n">
        <v>785</v>
      </c>
      <c r="K3245" t="s">
        <v>259</v>
      </c>
      <c r="L3245" t="n">
        <v>392</v>
      </c>
      <c r="M3245" t="n">
        <v>0.91</v>
      </c>
      <c r="N3245" t="n">
        <v>39.8</v>
      </c>
      <c r="O3245" t="s">
        <v>371</v>
      </c>
      <c r="P3245" t="n">
        <v>363</v>
      </c>
      <c r="Q3245" t="s">
        <v>387</v>
      </c>
      <c r="R3245" t="s">
        <v>233</v>
      </c>
      <c r="S3245" t="s">
        <v>229</v>
      </c>
      <c r="T3245" t="n">
        <v>5</v>
      </c>
    </row>
    <row r="3246" spans="1:20">
      <c r="A3246" s="1" t="n">
        <v>41029</v>
      </c>
      <c r="B3246" t="s">
        <v>371</v>
      </c>
      <c r="C3246" t="n">
        <v>17</v>
      </c>
      <c r="D3246" t="n">
        <v>25</v>
      </c>
      <c r="E3246" t="s">
        <v>116</v>
      </c>
      <c r="F3246" t="n">
        <v>3201</v>
      </c>
      <c r="G3246" t="s">
        <v>228</v>
      </c>
      <c r="H3246" t="s">
        <v>229</v>
      </c>
      <c r="I3246" t="n">
        <v>5</v>
      </c>
      <c r="J3246" t="n">
        <v>805</v>
      </c>
      <c r="K3246" t="s">
        <v>295</v>
      </c>
      <c r="L3246" t="n">
        <v>321</v>
      </c>
      <c r="M3246" t="n">
        <v>0.27</v>
      </c>
      <c r="N3246" t="n">
        <v>36.2</v>
      </c>
      <c r="O3246" t="s">
        <v>371</v>
      </c>
      <c r="P3246" t="n">
        <v>363</v>
      </c>
      <c r="Q3246" t="s">
        <v>387</v>
      </c>
      <c r="R3246" t="s">
        <v>233</v>
      </c>
      <c r="S3246" t="s">
        <v>229</v>
      </c>
      <c r="T3246" t="n">
        <v>5</v>
      </c>
    </row>
    <row r="3247" spans="1:20">
      <c r="A3247" s="1" t="n">
        <v>41029</v>
      </c>
      <c r="B3247" t="s">
        <v>371</v>
      </c>
      <c r="C3247" t="n">
        <v>18</v>
      </c>
      <c r="D3247" t="n">
        <v>25</v>
      </c>
      <c r="E3247" t="s">
        <v>116</v>
      </c>
      <c r="F3247" t="n">
        <v>3201</v>
      </c>
      <c r="G3247" t="s">
        <v>228</v>
      </c>
      <c r="H3247" t="s">
        <v>229</v>
      </c>
      <c r="I3247" t="n">
        <v>5</v>
      </c>
      <c r="J3247" t="n">
        <v>785</v>
      </c>
      <c r="K3247" t="s">
        <v>259</v>
      </c>
      <c r="L3247" t="n">
        <v>109</v>
      </c>
      <c r="M3247" t="n">
        <v>2.8</v>
      </c>
      <c r="N3247" t="n">
        <v>27.9</v>
      </c>
      <c r="O3247" t="s">
        <v>371</v>
      </c>
      <c r="P3247" t="n">
        <v>363</v>
      </c>
      <c r="Q3247" t="s">
        <v>387</v>
      </c>
      <c r="R3247" t="s">
        <v>233</v>
      </c>
      <c r="S3247" t="s">
        <v>229</v>
      </c>
      <c r="T3247" t="n">
        <v>5</v>
      </c>
    </row>
    <row r="3248" spans="1:20">
      <c r="A3248" s="1" t="n">
        <v>41029</v>
      </c>
      <c r="B3248" t="s">
        <v>371</v>
      </c>
      <c r="C3248" t="n">
        <v>19</v>
      </c>
      <c r="D3248" t="n">
        <v>25</v>
      </c>
      <c r="E3248" t="s">
        <v>116</v>
      </c>
      <c r="F3248" t="n">
        <v>3201</v>
      </c>
      <c r="G3248" t="s">
        <v>228</v>
      </c>
      <c r="H3248" t="s">
        <v>229</v>
      </c>
      <c r="I3248" t="n">
        <v>5</v>
      </c>
      <c r="J3248" t="n">
        <v>550</v>
      </c>
      <c r="K3248" t="s">
        <v>346</v>
      </c>
      <c r="L3248" t="n">
        <v>1050</v>
      </c>
      <c r="M3248" t="n">
        <v>0.84</v>
      </c>
      <c r="N3248" t="n">
        <v>37.8</v>
      </c>
      <c r="O3248" t="s">
        <v>371</v>
      </c>
      <c r="P3248" t="n">
        <v>363</v>
      </c>
      <c r="Q3248" t="s">
        <v>387</v>
      </c>
      <c r="R3248" t="s">
        <v>233</v>
      </c>
      <c r="S3248" t="s">
        <v>229</v>
      </c>
      <c r="T3248" t="n">
        <v>5</v>
      </c>
    </row>
    <row r="3249" spans="1:20">
      <c r="A3249" s="1" t="n">
        <v>41060</v>
      </c>
      <c r="B3249" t="s">
        <v>323</v>
      </c>
      <c r="C3249" t="n">
        <v>21</v>
      </c>
      <c r="D3249" t="n">
        <v>25</v>
      </c>
      <c r="E3249" t="s">
        <v>116</v>
      </c>
      <c r="F3249" t="n">
        <v>3201</v>
      </c>
      <c r="G3249" t="s">
        <v>228</v>
      </c>
      <c r="H3249" t="s">
        <v>229</v>
      </c>
      <c r="I3249" t="n">
        <v>5</v>
      </c>
      <c r="J3249" t="n">
        <v>875</v>
      </c>
      <c r="K3249" t="s">
        <v>305</v>
      </c>
      <c r="L3249" t="n">
        <v>310</v>
      </c>
      <c r="M3249" t="n">
        <v>0.04</v>
      </c>
      <c r="N3249" t="n">
        <v>42.1</v>
      </c>
      <c r="O3249" t="s">
        <v>323</v>
      </c>
      <c r="P3249" t="n">
        <v>121</v>
      </c>
      <c r="Q3249" t="s">
        <v>229</v>
      </c>
      <c r="R3249" t="s">
        <v>233</v>
      </c>
      <c r="S3249" t="s">
        <v>229</v>
      </c>
      <c r="T3249" t="n">
        <v>5</v>
      </c>
    </row>
    <row r="3250" spans="1:20">
      <c r="A3250" s="1" t="n">
        <v>41060</v>
      </c>
      <c r="B3250" t="s">
        <v>323</v>
      </c>
      <c r="C3250" t="n">
        <v>22</v>
      </c>
      <c r="D3250" t="n">
        <v>25</v>
      </c>
      <c r="E3250" t="s">
        <v>116</v>
      </c>
      <c r="F3250" t="n">
        <v>3201</v>
      </c>
      <c r="G3250" t="s">
        <v>228</v>
      </c>
      <c r="H3250" t="s">
        <v>229</v>
      </c>
      <c r="I3250" t="n">
        <v>5</v>
      </c>
      <c r="J3250" t="n">
        <v>875</v>
      </c>
      <c r="K3250" t="s">
        <v>305</v>
      </c>
      <c r="L3250" t="n">
        <v>297</v>
      </c>
      <c r="M3250" t="n">
        <v>0.04</v>
      </c>
      <c r="N3250" t="n">
        <v>41.8</v>
      </c>
      <c r="O3250" t="s">
        <v>323</v>
      </c>
      <c r="P3250" t="n">
        <v>121</v>
      </c>
      <c r="Q3250" t="s">
        <v>229</v>
      </c>
      <c r="R3250" t="s">
        <v>233</v>
      </c>
      <c r="S3250" t="s">
        <v>229</v>
      </c>
      <c r="T3250" t="n">
        <v>5</v>
      </c>
    </row>
    <row r="3251" spans="1:20">
      <c r="A3251" s="1" t="n">
        <v>41060</v>
      </c>
      <c r="B3251" t="s">
        <v>323</v>
      </c>
      <c r="C3251" t="n">
        <v>23</v>
      </c>
      <c r="D3251" t="n">
        <v>25</v>
      </c>
      <c r="E3251" t="s">
        <v>116</v>
      </c>
      <c r="F3251" t="n">
        <v>3201</v>
      </c>
      <c r="G3251" t="s">
        <v>228</v>
      </c>
      <c r="H3251" t="s">
        <v>229</v>
      </c>
      <c r="I3251" t="n">
        <v>5</v>
      </c>
      <c r="J3251" t="n">
        <v>150</v>
      </c>
      <c r="K3251" t="s">
        <v>269</v>
      </c>
      <c r="L3251" t="n">
        <v>694</v>
      </c>
      <c r="M3251" t="n">
        <v>0.02</v>
      </c>
      <c r="N3251" t="n">
        <v>24.1</v>
      </c>
      <c r="O3251" t="s">
        <v>323</v>
      </c>
      <c r="P3251" t="n">
        <v>121</v>
      </c>
      <c r="Q3251" t="s">
        <v>229</v>
      </c>
      <c r="R3251" t="s">
        <v>233</v>
      </c>
      <c r="S3251" t="s">
        <v>229</v>
      </c>
      <c r="T3251" t="n">
        <v>5</v>
      </c>
    </row>
    <row r="3252" spans="1:20">
      <c r="A3252" s="1" t="n">
        <v>41060</v>
      </c>
      <c r="B3252" t="s">
        <v>323</v>
      </c>
      <c r="C3252" t="n">
        <v>24</v>
      </c>
      <c r="D3252" t="n">
        <v>25</v>
      </c>
      <c r="E3252" t="s">
        <v>116</v>
      </c>
      <c r="F3252" t="n">
        <v>3201</v>
      </c>
      <c r="G3252" t="s">
        <v>228</v>
      </c>
      <c r="H3252" t="s">
        <v>229</v>
      </c>
      <c r="I3252" t="n">
        <v>5</v>
      </c>
      <c r="J3252" t="n">
        <v>388</v>
      </c>
      <c r="K3252" t="s">
        <v>324</v>
      </c>
      <c r="L3252" t="n">
        <v>342</v>
      </c>
      <c r="M3252" t="n">
        <v>0.07000000000000001</v>
      </c>
      <c r="N3252" t="n">
        <v>35.5</v>
      </c>
      <c r="O3252" t="s">
        <v>323</v>
      </c>
      <c r="P3252" t="n">
        <v>121</v>
      </c>
      <c r="Q3252" t="s">
        <v>229</v>
      </c>
      <c r="R3252" t="s">
        <v>233</v>
      </c>
      <c r="S3252" t="s">
        <v>229</v>
      </c>
      <c r="T3252" t="n">
        <v>5</v>
      </c>
    </row>
    <row r="3253" spans="1:20">
      <c r="A3253" s="1" t="n">
        <v>41060</v>
      </c>
      <c r="B3253" t="s">
        <v>323</v>
      </c>
      <c r="C3253" t="n">
        <v>25</v>
      </c>
      <c r="D3253" t="n">
        <v>25</v>
      </c>
      <c r="E3253" t="s">
        <v>116</v>
      </c>
      <c r="F3253" t="n">
        <v>3201</v>
      </c>
      <c r="G3253" t="s">
        <v>228</v>
      </c>
      <c r="H3253" t="s">
        <v>229</v>
      </c>
      <c r="I3253" t="n">
        <v>5</v>
      </c>
      <c r="J3253" t="n">
        <v>945</v>
      </c>
      <c r="K3253" t="s">
        <v>282</v>
      </c>
      <c r="L3253" t="n">
        <v>289</v>
      </c>
      <c r="M3253" t="n">
        <v>0.08</v>
      </c>
      <c r="N3253" t="n">
        <v>34.5</v>
      </c>
      <c r="O3253" t="s">
        <v>323</v>
      </c>
      <c r="P3253" t="n">
        <v>121</v>
      </c>
      <c r="Q3253" t="s">
        <v>229</v>
      </c>
      <c r="R3253" t="s">
        <v>233</v>
      </c>
      <c r="S3253" t="s">
        <v>229</v>
      </c>
      <c r="T3253" t="n">
        <v>5</v>
      </c>
    </row>
    <row r="3254" spans="1:20">
      <c r="A3254" s="1" t="n">
        <v>41060</v>
      </c>
      <c r="B3254" t="s">
        <v>323</v>
      </c>
      <c r="C3254" t="n">
        <v>81</v>
      </c>
      <c r="D3254" t="n">
        <v>510</v>
      </c>
      <c r="E3254" t="s">
        <v>398</v>
      </c>
      <c r="F3254" t="n">
        <v>3201</v>
      </c>
      <c r="G3254" t="s">
        <v>228</v>
      </c>
      <c r="H3254" t="s">
        <v>229</v>
      </c>
      <c r="I3254" t="n">
        <v>5</v>
      </c>
      <c r="J3254" t="n">
        <v>260</v>
      </c>
      <c r="K3254" t="s">
        <v>250</v>
      </c>
      <c r="L3254" t="n">
        <v>10</v>
      </c>
      <c r="M3254" t="n">
        <v>1.43</v>
      </c>
      <c r="N3254" t="n">
        <v>0</v>
      </c>
      <c r="S3254" t="s">
        <v>381</v>
      </c>
      <c r="T3254" t="s">
        <v>381</v>
      </c>
    </row>
    <row r="3255" spans="1:20">
      <c r="A3255" s="1" t="n">
        <v>41060</v>
      </c>
      <c r="B3255" t="s">
        <v>323</v>
      </c>
      <c r="C3255" t="n">
        <v>82</v>
      </c>
      <c r="D3255" t="n">
        <v>510</v>
      </c>
      <c r="E3255" t="s">
        <v>398</v>
      </c>
      <c r="F3255" t="n">
        <v>3201</v>
      </c>
      <c r="G3255" t="s">
        <v>228</v>
      </c>
      <c r="H3255" t="s">
        <v>229</v>
      </c>
      <c r="I3255" t="n">
        <v>5</v>
      </c>
      <c r="J3255" t="n">
        <v>260</v>
      </c>
      <c r="K3255" t="s">
        <v>250</v>
      </c>
      <c r="L3255" t="n">
        <v>58</v>
      </c>
      <c r="M3255" t="n">
        <v>1.43</v>
      </c>
      <c r="N3255" t="n">
        <v>0</v>
      </c>
      <c r="S3255" t="s">
        <v>381</v>
      </c>
      <c r="T3255" t="s">
        <v>381</v>
      </c>
    </row>
    <row r="3256" spans="1:20">
      <c r="A3256" s="1" t="n">
        <v>41060</v>
      </c>
      <c r="B3256" t="s">
        <v>376</v>
      </c>
      <c r="C3256" t="n">
        <v>1</v>
      </c>
      <c r="D3256" t="n">
        <v>251</v>
      </c>
      <c r="E3256" t="s">
        <v>385</v>
      </c>
      <c r="F3256" t="n">
        <v>3202</v>
      </c>
      <c r="G3256" t="s">
        <v>275</v>
      </c>
      <c r="H3256" t="s">
        <v>229</v>
      </c>
      <c r="I3256" t="n">
        <v>5</v>
      </c>
      <c r="J3256" t="n">
        <v>887</v>
      </c>
      <c r="K3256" t="s">
        <v>272</v>
      </c>
      <c r="L3256" t="n">
        <v>19</v>
      </c>
      <c r="M3256" t="n">
        <v>0</v>
      </c>
      <c r="N3256" t="n">
        <v>0</v>
      </c>
      <c r="S3256" t="s">
        <v>381</v>
      </c>
      <c r="T3256" t="s">
        <v>381</v>
      </c>
    </row>
    <row r="3257" spans="1:20">
      <c r="A3257" s="1" t="n">
        <v>41060</v>
      </c>
      <c r="B3257" t="s">
        <v>376</v>
      </c>
      <c r="C3257" t="n">
        <v>2</v>
      </c>
      <c r="D3257" t="n">
        <v>251</v>
      </c>
      <c r="E3257" t="s">
        <v>385</v>
      </c>
      <c r="F3257" t="n">
        <v>3203</v>
      </c>
      <c r="G3257" t="s">
        <v>343</v>
      </c>
      <c r="H3257" t="s">
        <v>229</v>
      </c>
      <c r="I3257" t="n">
        <v>5</v>
      </c>
      <c r="J3257" t="n">
        <v>887</v>
      </c>
      <c r="K3257" t="s">
        <v>272</v>
      </c>
      <c r="L3257" t="n">
        <v>18</v>
      </c>
      <c r="M3257" t="n">
        <v>0</v>
      </c>
      <c r="N3257" t="n">
        <v>0</v>
      </c>
      <c r="S3257" t="s">
        <v>381</v>
      </c>
      <c r="T3257" t="s">
        <v>381</v>
      </c>
    </row>
    <row r="3258" spans="1:20">
      <c r="A3258" s="1" t="n">
        <v>41060</v>
      </c>
      <c r="B3258" t="s">
        <v>376</v>
      </c>
      <c r="C3258" t="n">
        <v>3</v>
      </c>
      <c r="D3258" t="n">
        <v>251</v>
      </c>
      <c r="E3258" t="s">
        <v>385</v>
      </c>
      <c r="F3258" t="n">
        <v>3204</v>
      </c>
      <c r="G3258" t="s">
        <v>344</v>
      </c>
      <c r="H3258" t="s">
        <v>229</v>
      </c>
      <c r="I3258" t="n">
        <v>5</v>
      </c>
      <c r="J3258" t="n">
        <v>887</v>
      </c>
      <c r="K3258" t="s">
        <v>272</v>
      </c>
      <c r="L3258" t="n">
        <v>18</v>
      </c>
      <c r="M3258" t="n">
        <v>0</v>
      </c>
      <c r="N3258" t="n">
        <v>0</v>
      </c>
      <c r="S3258" t="s">
        <v>381</v>
      </c>
      <c r="T3258" t="s">
        <v>381</v>
      </c>
    </row>
    <row r="3259" spans="1:20">
      <c r="A3259" s="1" t="n">
        <v>41060</v>
      </c>
      <c r="B3259" t="s">
        <v>376</v>
      </c>
      <c r="C3259" t="n">
        <v>4</v>
      </c>
      <c r="D3259" t="n">
        <v>251</v>
      </c>
      <c r="E3259" t="s">
        <v>385</v>
      </c>
      <c r="F3259" t="n">
        <v>3204</v>
      </c>
      <c r="G3259" t="s">
        <v>344</v>
      </c>
      <c r="H3259" t="s">
        <v>229</v>
      </c>
      <c r="I3259" t="n">
        <v>5</v>
      </c>
      <c r="J3259" t="n">
        <v>887</v>
      </c>
      <c r="K3259" t="s">
        <v>272</v>
      </c>
      <c r="L3259" t="n">
        <v>2</v>
      </c>
      <c r="M3259" t="n">
        <v>0</v>
      </c>
      <c r="N3259" t="n">
        <v>0</v>
      </c>
      <c r="S3259" t="s">
        <v>381</v>
      </c>
      <c r="T3259" t="s">
        <v>381</v>
      </c>
    </row>
    <row r="3260" spans="1:20">
      <c r="A3260" s="1" t="n">
        <v>41060</v>
      </c>
      <c r="B3260" t="s">
        <v>326</v>
      </c>
      <c r="C3260" t="n">
        <v>1</v>
      </c>
      <c r="D3260" t="n">
        <v>216</v>
      </c>
      <c r="E3260" t="s">
        <v>392</v>
      </c>
      <c r="F3260" t="n">
        <v>3201</v>
      </c>
      <c r="G3260" t="s">
        <v>228</v>
      </c>
      <c r="H3260" t="s">
        <v>229</v>
      </c>
      <c r="I3260" t="n">
        <v>5</v>
      </c>
      <c r="J3260" t="n">
        <v>515</v>
      </c>
      <c r="K3260" t="s">
        <v>338</v>
      </c>
      <c r="L3260" t="n">
        <v>310</v>
      </c>
      <c r="M3260" t="n">
        <v>0</v>
      </c>
      <c r="N3260" t="n">
        <v>0</v>
      </c>
      <c r="S3260" t="s">
        <v>381</v>
      </c>
      <c r="T3260" t="s">
        <v>381</v>
      </c>
    </row>
    <row r="3261" spans="1:20">
      <c r="A3261" s="1" t="n">
        <v>41060</v>
      </c>
      <c r="B3261" t="s">
        <v>371</v>
      </c>
      <c r="C3261" t="n">
        <v>15</v>
      </c>
      <c r="D3261" t="n">
        <v>25</v>
      </c>
      <c r="E3261" t="s">
        <v>116</v>
      </c>
      <c r="F3261" t="n">
        <v>3201</v>
      </c>
      <c r="G3261" t="s">
        <v>228</v>
      </c>
      <c r="H3261" t="s">
        <v>229</v>
      </c>
      <c r="I3261" t="n">
        <v>5</v>
      </c>
      <c r="J3261" t="n">
        <v>785</v>
      </c>
      <c r="K3261" t="s">
        <v>259</v>
      </c>
      <c r="L3261" t="n">
        <v>700</v>
      </c>
      <c r="M3261" t="n">
        <v>1.04</v>
      </c>
      <c r="N3261" t="n">
        <v>40.5</v>
      </c>
      <c r="O3261" t="s">
        <v>371</v>
      </c>
      <c r="P3261" t="n">
        <v>363</v>
      </c>
      <c r="Q3261" t="s">
        <v>387</v>
      </c>
      <c r="R3261" t="s">
        <v>233</v>
      </c>
      <c r="S3261" t="s">
        <v>229</v>
      </c>
      <c r="T3261" t="n">
        <v>5</v>
      </c>
    </row>
    <row r="3262" spans="1:20">
      <c r="A3262" s="1" t="n">
        <v>41060</v>
      </c>
      <c r="B3262" t="s">
        <v>371</v>
      </c>
      <c r="C3262" t="n">
        <v>17</v>
      </c>
      <c r="D3262" t="n">
        <v>25</v>
      </c>
      <c r="E3262" t="s">
        <v>116</v>
      </c>
      <c r="F3262" t="n">
        <v>3201</v>
      </c>
      <c r="G3262" t="s">
        <v>228</v>
      </c>
      <c r="H3262" t="s">
        <v>229</v>
      </c>
      <c r="I3262" t="n">
        <v>5</v>
      </c>
      <c r="J3262" t="n">
        <v>805</v>
      </c>
      <c r="K3262" t="s">
        <v>295</v>
      </c>
      <c r="L3262" t="n">
        <v>228</v>
      </c>
      <c r="M3262" t="n">
        <v>0.27</v>
      </c>
      <c r="N3262" t="n">
        <v>36.2</v>
      </c>
      <c r="O3262" t="s">
        <v>371</v>
      </c>
      <c r="P3262" t="n">
        <v>363</v>
      </c>
      <c r="Q3262" t="s">
        <v>387</v>
      </c>
      <c r="R3262" t="s">
        <v>233</v>
      </c>
      <c r="S3262" t="s">
        <v>229</v>
      </c>
      <c r="T3262" t="n">
        <v>5</v>
      </c>
    </row>
    <row r="3263" spans="1:20">
      <c r="A3263" s="1" t="n">
        <v>41060</v>
      </c>
      <c r="B3263" t="s">
        <v>371</v>
      </c>
      <c r="C3263" t="n">
        <v>19</v>
      </c>
      <c r="D3263" t="n">
        <v>216</v>
      </c>
      <c r="E3263" t="s">
        <v>392</v>
      </c>
      <c r="F3263" t="n">
        <v>3201</v>
      </c>
      <c r="G3263" t="s">
        <v>228</v>
      </c>
      <c r="H3263" t="s">
        <v>229</v>
      </c>
      <c r="I3263" t="n">
        <v>5</v>
      </c>
      <c r="J3263" t="n">
        <v>515</v>
      </c>
      <c r="K3263" t="s">
        <v>338</v>
      </c>
      <c r="L3263" t="n">
        <v>315</v>
      </c>
      <c r="M3263" t="n">
        <v>0</v>
      </c>
      <c r="N3263" t="n">
        <v>0</v>
      </c>
      <c r="S3263" t="s">
        <v>381</v>
      </c>
      <c r="T3263" t="s">
        <v>381</v>
      </c>
    </row>
    <row r="3264" spans="1:20">
      <c r="A3264" s="1" t="n">
        <v>41090</v>
      </c>
      <c r="B3264" t="s">
        <v>323</v>
      </c>
      <c r="C3264" t="n">
        <v>18</v>
      </c>
      <c r="D3264" t="n">
        <v>25</v>
      </c>
      <c r="E3264" t="s">
        <v>116</v>
      </c>
      <c r="F3264" t="n">
        <v>3201</v>
      </c>
      <c r="G3264" t="s">
        <v>228</v>
      </c>
      <c r="H3264" t="s">
        <v>229</v>
      </c>
      <c r="I3264" t="n">
        <v>5</v>
      </c>
      <c r="J3264" t="n">
        <v>875</v>
      </c>
      <c r="K3264" t="s">
        <v>305</v>
      </c>
      <c r="L3264" t="n">
        <v>290</v>
      </c>
      <c r="M3264" t="n">
        <v>0.04</v>
      </c>
      <c r="N3264" t="n">
        <v>41.5</v>
      </c>
      <c r="O3264" t="s">
        <v>323</v>
      </c>
      <c r="P3264" t="n">
        <v>121</v>
      </c>
      <c r="Q3264" t="s">
        <v>229</v>
      </c>
      <c r="R3264" t="s">
        <v>233</v>
      </c>
      <c r="S3264" t="s">
        <v>229</v>
      </c>
      <c r="T3264" t="n">
        <v>5</v>
      </c>
    </row>
    <row r="3265" spans="1:20">
      <c r="A3265" s="1" t="n">
        <v>41090</v>
      </c>
      <c r="B3265" t="s">
        <v>323</v>
      </c>
      <c r="C3265" t="n">
        <v>19</v>
      </c>
      <c r="D3265" t="n">
        <v>25</v>
      </c>
      <c r="E3265" t="s">
        <v>116</v>
      </c>
      <c r="F3265" t="n">
        <v>3201</v>
      </c>
      <c r="G3265" t="s">
        <v>228</v>
      </c>
      <c r="H3265" t="s">
        <v>229</v>
      </c>
      <c r="I3265" t="n">
        <v>5</v>
      </c>
      <c r="J3265" t="n">
        <v>875</v>
      </c>
      <c r="K3265" t="s">
        <v>305</v>
      </c>
      <c r="L3265" t="n">
        <v>299</v>
      </c>
      <c r="M3265" t="n">
        <v>0.04</v>
      </c>
      <c r="N3265" t="n">
        <v>41.7</v>
      </c>
      <c r="O3265" t="s">
        <v>323</v>
      </c>
      <c r="P3265" t="n">
        <v>121</v>
      </c>
      <c r="Q3265" t="s">
        <v>229</v>
      </c>
      <c r="R3265" t="s">
        <v>233</v>
      </c>
      <c r="S3265" t="s">
        <v>229</v>
      </c>
      <c r="T3265" t="n">
        <v>5</v>
      </c>
    </row>
    <row r="3266" spans="1:20">
      <c r="A3266" s="1" t="n">
        <v>41090</v>
      </c>
      <c r="B3266" t="s">
        <v>323</v>
      </c>
      <c r="C3266" t="n">
        <v>20</v>
      </c>
      <c r="D3266" t="n">
        <v>25</v>
      </c>
      <c r="E3266" t="s">
        <v>116</v>
      </c>
      <c r="F3266" t="n">
        <v>3201</v>
      </c>
      <c r="G3266" t="s">
        <v>228</v>
      </c>
      <c r="H3266" t="s">
        <v>229</v>
      </c>
      <c r="I3266" t="n">
        <v>5</v>
      </c>
      <c r="J3266" t="n">
        <v>280</v>
      </c>
      <c r="K3266" t="s">
        <v>251</v>
      </c>
      <c r="L3266" t="n">
        <v>251</v>
      </c>
      <c r="M3266" t="n">
        <v>0.28</v>
      </c>
      <c r="N3266" t="n">
        <v>16.2</v>
      </c>
      <c r="O3266" t="s">
        <v>323</v>
      </c>
      <c r="P3266" t="n">
        <v>121</v>
      </c>
      <c r="Q3266" t="s">
        <v>229</v>
      </c>
      <c r="R3266" t="s">
        <v>233</v>
      </c>
      <c r="S3266" t="s">
        <v>229</v>
      </c>
      <c r="T3266" t="n">
        <v>5</v>
      </c>
    </row>
    <row r="3267" spans="1:20">
      <c r="A3267" s="1" t="n">
        <v>41090</v>
      </c>
      <c r="B3267" t="s">
        <v>323</v>
      </c>
      <c r="C3267" t="n">
        <v>21</v>
      </c>
      <c r="D3267" t="n">
        <v>25</v>
      </c>
      <c r="E3267" t="s">
        <v>116</v>
      </c>
      <c r="F3267" t="n">
        <v>3201</v>
      </c>
      <c r="G3267" t="s">
        <v>228</v>
      </c>
      <c r="H3267" t="s">
        <v>229</v>
      </c>
      <c r="I3267" t="n">
        <v>5</v>
      </c>
      <c r="J3267" t="n">
        <v>458</v>
      </c>
      <c r="K3267" t="s">
        <v>230</v>
      </c>
      <c r="L3267" t="n">
        <v>294</v>
      </c>
      <c r="M3267" t="n">
        <v>0.04</v>
      </c>
      <c r="N3267" t="n">
        <v>37</v>
      </c>
      <c r="O3267" t="s">
        <v>323</v>
      </c>
      <c r="P3267" t="n">
        <v>121</v>
      </c>
      <c r="Q3267" t="s">
        <v>229</v>
      </c>
      <c r="R3267" t="s">
        <v>233</v>
      </c>
      <c r="S3267" t="s">
        <v>229</v>
      </c>
      <c r="T3267" t="n">
        <v>5</v>
      </c>
    </row>
    <row r="3268" spans="1:20">
      <c r="A3268" s="1" t="n">
        <v>41090</v>
      </c>
      <c r="B3268" t="s">
        <v>323</v>
      </c>
      <c r="C3268" t="n">
        <v>22</v>
      </c>
      <c r="D3268" t="n">
        <v>25</v>
      </c>
      <c r="E3268" t="s">
        <v>116</v>
      </c>
      <c r="F3268" t="n">
        <v>3201</v>
      </c>
      <c r="G3268" t="s">
        <v>228</v>
      </c>
      <c r="H3268" t="s">
        <v>229</v>
      </c>
      <c r="I3268" t="n">
        <v>5</v>
      </c>
      <c r="J3268" t="n">
        <v>388</v>
      </c>
      <c r="K3268" t="s">
        <v>324</v>
      </c>
      <c r="L3268" t="n">
        <v>343</v>
      </c>
      <c r="M3268" t="n">
        <v>0.08</v>
      </c>
      <c r="N3268" t="n">
        <v>35.6</v>
      </c>
      <c r="O3268" t="s">
        <v>323</v>
      </c>
      <c r="P3268" t="n">
        <v>121</v>
      </c>
      <c r="Q3268" t="s">
        <v>229</v>
      </c>
      <c r="R3268" t="s">
        <v>233</v>
      </c>
      <c r="S3268" t="s">
        <v>229</v>
      </c>
      <c r="T3268" t="n">
        <v>5</v>
      </c>
    </row>
    <row r="3269" spans="1:20">
      <c r="A3269" s="1" t="n">
        <v>41090</v>
      </c>
      <c r="B3269" t="s">
        <v>376</v>
      </c>
      <c r="C3269" t="n">
        <v>1</v>
      </c>
      <c r="D3269" t="n">
        <v>251</v>
      </c>
      <c r="E3269" t="s">
        <v>385</v>
      </c>
      <c r="F3269" t="n">
        <v>3202</v>
      </c>
      <c r="G3269" t="s">
        <v>275</v>
      </c>
      <c r="H3269" t="s">
        <v>229</v>
      </c>
      <c r="I3269" t="n">
        <v>5</v>
      </c>
      <c r="J3269" t="n">
        <v>320</v>
      </c>
      <c r="K3269" t="s">
        <v>388</v>
      </c>
      <c r="L3269" t="n">
        <v>20</v>
      </c>
      <c r="M3269" t="n">
        <v>0</v>
      </c>
      <c r="N3269" t="n">
        <v>0</v>
      </c>
      <c r="S3269" t="s">
        <v>381</v>
      </c>
      <c r="T3269" t="s">
        <v>381</v>
      </c>
    </row>
    <row r="3270" spans="1:20">
      <c r="A3270" s="1" t="n">
        <v>41090</v>
      </c>
      <c r="B3270" t="s">
        <v>376</v>
      </c>
      <c r="C3270" t="n">
        <v>2</v>
      </c>
      <c r="D3270" t="n">
        <v>251</v>
      </c>
      <c r="E3270" t="s">
        <v>385</v>
      </c>
      <c r="F3270" t="n">
        <v>3203</v>
      </c>
      <c r="G3270" t="s">
        <v>343</v>
      </c>
      <c r="H3270" t="s">
        <v>229</v>
      </c>
      <c r="I3270" t="n">
        <v>5</v>
      </c>
      <c r="J3270" t="n">
        <v>320</v>
      </c>
      <c r="K3270" t="s">
        <v>388</v>
      </c>
      <c r="L3270" t="n">
        <v>18</v>
      </c>
      <c r="M3270" t="n">
        <v>0</v>
      </c>
      <c r="N3270" t="n">
        <v>0</v>
      </c>
      <c r="S3270" t="s">
        <v>381</v>
      </c>
      <c r="T3270" t="s">
        <v>381</v>
      </c>
    </row>
    <row r="3271" spans="1:20">
      <c r="A3271" s="1" t="n">
        <v>41090</v>
      </c>
      <c r="B3271" t="s">
        <v>376</v>
      </c>
      <c r="C3271" t="n">
        <v>3</v>
      </c>
      <c r="D3271" t="n">
        <v>251</v>
      </c>
      <c r="E3271" t="s">
        <v>385</v>
      </c>
      <c r="F3271" t="n">
        <v>3204</v>
      </c>
      <c r="G3271" t="s">
        <v>344</v>
      </c>
      <c r="H3271" t="s">
        <v>229</v>
      </c>
      <c r="I3271" t="n">
        <v>5</v>
      </c>
      <c r="J3271" t="n">
        <v>320</v>
      </c>
      <c r="K3271" t="s">
        <v>388</v>
      </c>
      <c r="L3271" t="n">
        <v>12</v>
      </c>
      <c r="M3271" t="n">
        <v>0</v>
      </c>
      <c r="N3271" t="n">
        <v>0</v>
      </c>
      <c r="S3271" t="s">
        <v>381</v>
      </c>
      <c r="T3271" t="s">
        <v>381</v>
      </c>
    </row>
    <row r="3272" spans="1:20">
      <c r="A3272" s="1" t="n">
        <v>41090</v>
      </c>
      <c r="B3272" t="s">
        <v>376</v>
      </c>
      <c r="C3272" t="n">
        <v>4</v>
      </c>
      <c r="D3272" t="n">
        <v>251</v>
      </c>
      <c r="E3272" t="s">
        <v>385</v>
      </c>
      <c r="F3272" t="n">
        <v>3204</v>
      </c>
      <c r="G3272" t="s">
        <v>344</v>
      </c>
      <c r="H3272" t="s">
        <v>229</v>
      </c>
      <c r="I3272" t="n">
        <v>5</v>
      </c>
      <c r="J3272" t="n">
        <v>320</v>
      </c>
      <c r="K3272" t="s">
        <v>388</v>
      </c>
      <c r="L3272" t="n">
        <v>5</v>
      </c>
      <c r="M3272" t="n">
        <v>0</v>
      </c>
      <c r="N3272" t="n">
        <v>0</v>
      </c>
      <c r="S3272" t="s">
        <v>381</v>
      </c>
      <c r="T3272" t="s">
        <v>381</v>
      </c>
    </row>
    <row r="3273" spans="1:20">
      <c r="A3273" s="1" t="n">
        <v>41090</v>
      </c>
      <c r="B3273" t="s">
        <v>382</v>
      </c>
      <c r="C3273" t="n">
        <v>1</v>
      </c>
      <c r="D3273" t="n">
        <v>931</v>
      </c>
      <c r="E3273" t="s">
        <v>383</v>
      </c>
      <c r="F3273" t="n">
        <v>3201</v>
      </c>
      <c r="G3273" t="s">
        <v>228</v>
      </c>
      <c r="H3273" t="s">
        <v>229</v>
      </c>
      <c r="I3273" t="n">
        <v>5</v>
      </c>
      <c r="J3273" t="n">
        <v>940</v>
      </c>
      <c r="K3273" t="s">
        <v>235</v>
      </c>
      <c r="L3273" t="n">
        <v>32</v>
      </c>
      <c r="M3273" t="n">
        <v>0</v>
      </c>
      <c r="N3273" t="n">
        <v>0</v>
      </c>
      <c r="S3273" t="s">
        <v>381</v>
      </c>
      <c r="T3273" t="s">
        <v>381</v>
      </c>
    </row>
    <row r="3274" spans="1:20">
      <c r="A3274" s="1" t="n">
        <v>41090</v>
      </c>
      <c r="B3274" t="s">
        <v>371</v>
      </c>
      <c r="C3274" t="n">
        <v>15</v>
      </c>
      <c r="D3274" t="n">
        <v>25</v>
      </c>
      <c r="E3274" t="s">
        <v>116</v>
      </c>
      <c r="F3274" t="n">
        <v>3201</v>
      </c>
      <c r="G3274" t="s">
        <v>228</v>
      </c>
      <c r="H3274" t="s">
        <v>229</v>
      </c>
      <c r="I3274" t="n">
        <v>5</v>
      </c>
      <c r="J3274" t="n">
        <v>785</v>
      </c>
      <c r="K3274" t="s">
        <v>259</v>
      </c>
      <c r="L3274" t="n">
        <v>530</v>
      </c>
      <c r="M3274" t="n">
        <v>1</v>
      </c>
      <c r="N3274" t="n">
        <v>39.9</v>
      </c>
      <c r="O3274" t="s">
        <v>371</v>
      </c>
      <c r="P3274" t="n">
        <v>363</v>
      </c>
      <c r="Q3274" t="s">
        <v>387</v>
      </c>
      <c r="R3274" t="s">
        <v>233</v>
      </c>
      <c r="S3274" t="s">
        <v>229</v>
      </c>
      <c r="T3274" t="n">
        <v>5</v>
      </c>
    </row>
    <row r="3275" spans="1:20">
      <c r="A3275" s="1" t="n">
        <v>41090</v>
      </c>
      <c r="B3275" t="s">
        <v>371</v>
      </c>
      <c r="C3275" t="n">
        <v>17</v>
      </c>
      <c r="D3275" t="n">
        <v>25</v>
      </c>
      <c r="E3275" t="s">
        <v>116</v>
      </c>
      <c r="F3275" t="n">
        <v>3201</v>
      </c>
      <c r="G3275" t="s">
        <v>228</v>
      </c>
      <c r="H3275" t="s">
        <v>229</v>
      </c>
      <c r="I3275" t="n">
        <v>5</v>
      </c>
      <c r="J3275" t="n">
        <v>805</v>
      </c>
      <c r="K3275" t="s">
        <v>295</v>
      </c>
      <c r="L3275" t="n">
        <v>948</v>
      </c>
      <c r="M3275" t="n">
        <v>0.29</v>
      </c>
      <c r="N3275" t="n">
        <v>35.8</v>
      </c>
      <c r="O3275" t="s">
        <v>371</v>
      </c>
      <c r="P3275" t="n">
        <v>363</v>
      </c>
      <c r="Q3275" t="s">
        <v>387</v>
      </c>
      <c r="R3275" t="s">
        <v>233</v>
      </c>
      <c r="S3275" t="s">
        <v>229</v>
      </c>
      <c r="T3275" t="n">
        <v>5</v>
      </c>
    </row>
    <row r="3276" spans="1:20">
      <c r="A3276" s="1" t="n">
        <v>41090</v>
      </c>
      <c r="B3276" t="s">
        <v>371</v>
      </c>
      <c r="C3276" t="n">
        <v>18</v>
      </c>
      <c r="D3276" t="n">
        <v>25</v>
      </c>
      <c r="E3276" t="s">
        <v>116</v>
      </c>
      <c r="F3276" t="n">
        <v>3201</v>
      </c>
      <c r="G3276" t="s">
        <v>228</v>
      </c>
      <c r="H3276" t="s">
        <v>229</v>
      </c>
      <c r="I3276" t="n">
        <v>5</v>
      </c>
      <c r="J3276" t="n">
        <v>785</v>
      </c>
      <c r="K3276" t="s">
        <v>259</v>
      </c>
      <c r="L3276" t="n">
        <v>115</v>
      </c>
      <c r="M3276" t="n">
        <v>2.8</v>
      </c>
      <c r="N3276" t="n">
        <v>27.9</v>
      </c>
      <c r="O3276" t="s">
        <v>371</v>
      </c>
      <c r="P3276" t="n">
        <v>363</v>
      </c>
      <c r="Q3276" t="s">
        <v>387</v>
      </c>
      <c r="R3276" t="s">
        <v>233</v>
      </c>
      <c r="S3276" t="s">
        <v>229</v>
      </c>
      <c r="T3276" t="n">
        <v>5</v>
      </c>
    </row>
    <row r="3277" spans="1:20">
      <c r="A3277" s="1" t="n">
        <v>41121</v>
      </c>
      <c r="B3277" t="s">
        <v>323</v>
      </c>
      <c r="C3277" t="n">
        <v>28</v>
      </c>
      <c r="D3277" t="n">
        <v>25</v>
      </c>
      <c r="E3277" t="s">
        <v>116</v>
      </c>
      <c r="F3277" t="n">
        <v>3201</v>
      </c>
      <c r="G3277" t="s">
        <v>228</v>
      </c>
      <c r="H3277" t="s">
        <v>229</v>
      </c>
      <c r="I3277" t="n">
        <v>5</v>
      </c>
      <c r="J3277" t="n">
        <v>875</v>
      </c>
      <c r="K3277" t="s">
        <v>305</v>
      </c>
      <c r="L3277" t="n">
        <v>301</v>
      </c>
      <c r="M3277" t="n">
        <v>0.04</v>
      </c>
      <c r="N3277" t="n">
        <v>41.7</v>
      </c>
      <c r="O3277" t="s">
        <v>323</v>
      </c>
      <c r="P3277" t="n">
        <v>121</v>
      </c>
      <c r="Q3277" t="s">
        <v>229</v>
      </c>
      <c r="R3277" t="s">
        <v>233</v>
      </c>
      <c r="S3277" t="s">
        <v>229</v>
      </c>
      <c r="T3277" t="n">
        <v>5</v>
      </c>
    </row>
    <row r="3278" spans="1:20">
      <c r="A3278" s="1" t="n">
        <v>41121</v>
      </c>
      <c r="B3278" t="s">
        <v>323</v>
      </c>
      <c r="C3278" t="n">
        <v>29</v>
      </c>
      <c r="D3278" t="n">
        <v>25</v>
      </c>
      <c r="E3278" t="s">
        <v>116</v>
      </c>
      <c r="F3278" t="n">
        <v>3201</v>
      </c>
      <c r="G3278" t="s">
        <v>228</v>
      </c>
      <c r="H3278" t="s">
        <v>229</v>
      </c>
      <c r="I3278" t="n">
        <v>5</v>
      </c>
      <c r="J3278" t="n">
        <v>150</v>
      </c>
      <c r="K3278" t="s">
        <v>269</v>
      </c>
      <c r="L3278" t="n">
        <v>650</v>
      </c>
      <c r="M3278" t="n">
        <v>0.19</v>
      </c>
      <c r="N3278" t="n">
        <v>24.1</v>
      </c>
      <c r="O3278" t="s">
        <v>323</v>
      </c>
      <c r="P3278" t="n">
        <v>121</v>
      </c>
      <c r="Q3278" t="s">
        <v>229</v>
      </c>
      <c r="R3278" t="s">
        <v>233</v>
      </c>
      <c r="S3278" t="s">
        <v>229</v>
      </c>
      <c r="T3278" t="n">
        <v>5</v>
      </c>
    </row>
    <row r="3279" spans="1:20">
      <c r="A3279" s="1" t="n">
        <v>41121</v>
      </c>
      <c r="B3279" t="s">
        <v>323</v>
      </c>
      <c r="C3279" t="n">
        <v>30</v>
      </c>
      <c r="D3279" t="n">
        <v>25</v>
      </c>
      <c r="E3279" t="s">
        <v>116</v>
      </c>
      <c r="F3279" t="n">
        <v>3201</v>
      </c>
      <c r="G3279" t="s">
        <v>228</v>
      </c>
      <c r="H3279" t="s">
        <v>229</v>
      </c>
      <c r="I3279" t="n">
        <v>5</v>
      </c>
      <c r="J3279" t="n">
        <v>388</v>
      </c>
      <c r="K3279" t="s">
        <v>324</v>
      </c>
      <c r="L3279" t="n">
        <v>366</v>
      </c>
      <c r="M3279" t="n">
        <v>0.6</v>
      </c>
      <c r="N3279" t="n">
        <v>35.2</v>
      </c>
      <c r="O3279" t="s">
        <v>323</v>
      </c>
      <c r="P3279" t="n">
        <v>121</v>
      </c>
      <c r="Q3279" t="s">
        <v>229</v>
      </c>
      <c r="R3279" t="s">
        <v>233</v>
      </c>
      <c r="S3279" t="s">
        <v>229</v>
      </c>
      <c r="T3279" t="n">
        <v>5</v>
      </c>
    </row>
    <row r="3280" spans="1:20">
      <c r="A3280" s="1" t="n">
        <v>41121</v>
      </c>
      <c r="B3280" t="s">
        <v>376</v>
      </c>
      <c r="C3280" t="n">
        <v>1</v>
      </c>
      <c r="D3280" t="n">
        <v>251</v>
      </c>
      <c r="E3280" t="s">
        <v>385</v>
      </c>
      <c r="F3280" t="n">
        <v>3202</v>
      </c>
      <c r="G3280" t="s">
        <v>275</v>
      </c>
      <c r="H3280" t="s">
        <v>229</v>
      </c>
      <c r="I3280" t="n">
        <v>5</v>
      </c>
      <c r="J3280" t="n">
        <v>887</v>
      </c>
      <c r="K3280" t="s">
        <v>272</v>
      </c>
      <c r="L3280" t="n">
        <v>21</v>
      </c>
      <c r="M3280" t="n">
        <v>0</v>
      </c>
      <c r="N3280" t="n">
        <v>0</v>
      </c>
      <c r="S3280" t="s">
        <v>381</v>
      </c>
      <c r="T3280" t="s">
        <v>381</v>
      </c>
    </row>
    <row r="3281" spans="1:20">
      <c r="A3281" s="1" t="n">
        <v>41121</v>
      </c>
      <c r="B3281" t="s">
        <v>376</v>
      </c>
      <c r="C3281" t="n">
        <v>2</v>
      </c>
      <c r="D3281" t="n">
        <v>251</v>
      </c>
      <c r="E3281" t="s">
        <v>385</v>
      </c>
      <c r="F3281" t="n">
        <v>3203</v>
      </c>
      <c r="G3281" t="s">
        <v>343</v>
      </c>
      <c r="H3281" t="s">
        <v>229</v>
      </c>
      <c r="I3281" t="n">
        <v>5</v>
      </c>
      <c r="J3281" t="n">
        <v>887</v>
      </c>
      <c r="K3281" t="s">
        <v>272</v>
      </c>
      <c r="L3281" t="n">
        <v>16</v>
      </c>
      <c r="M3281" t="n">
        <v>0</v>
      </c>
      <c r="N3281" t="n">
        <v>0</v>
      </c>
      <c r="S3281" t="s">
        <v>381</v>
      </c>
      <c r="T3281" t="s">
        <v>381</v>
      </c>
    </row>
    <row r="3282" spans="1:20">
      <c r="A3282" s="1" t="n">
        <v>41121</v>
      </c>
      <c r="B3282" t="s">
        <v>326</v>
      </c>
      <c r="C3282" t="n">
        <v>1</v>
      </c>
      <c r="D3282" t="n">
        <v>216</v>
      </c>
      <c r="E3282" t="s">
        <v>392</v>
      </c>
      <c r="F3282" t="n">
        <v>3201</v>
      </c>
      <c r="G3282" t="s">
        <v>228</v>
      </c>
      <c r="H3282" t="s">
        <v>229</v>
      </c>
      <c r="I3282" t="n">
        <v>5</v>
      </c>
      <c r="J3282" t="n">
        <v>515</v>
      </c>
      <c r="K3282" t="s">
        <v>338</v>
      </c>
      <c r="L3282" t="n">
        <v>315</v>
      </c>
      <c r="M3282" t="n">
        <v>0</v>
      </c>
      <c r="N3282" t="n">
        <v>0</v>
      </c>
      <c r="S3282" t="s">
        <v>381</v>
      </c>
      <c r="T3282" t="s">
        <v>381</v>
      </c>
    </row>
    <row r="3283" spans="1:20">
      <c r="A3283" s="1" t="n">
        <v>41121</v>
      </c>
      <c r="B3283" t="s">
        <v>371</v>
      </c>
      <c r="C3283" t="n">
        <v>18</v>
      </c>
      <c r="D3283" t="n">
        <v>25</v>
      </c>
      <c r="E3283" t="s">
        <v>116</v>
      </c>
      <c r="F3283" t="n">
        <v>3201</v>
      </c>
      <c r="G3283" t="s">
        <v>228</v>
      </c>
      <c r="H3283" t="s">
        <v>229</v>
      </c>
      <c r="I3283" t="n">
        <v>5</v>
      </c>
      <c r="J3283" t="n">
        <v>785</v>
      </c>
      <c r="K3283" t="s">
        <v>259</v>
      </c>
      <c r="L3283" t="n">
        <v>600</v>
      </c>
      <c r="M3283" t="n">
        <v>0.96</v>
      </c>
      <c r="N3283" t="n">
        <v>39.8</v>
      </c>
      <c r="O3283" t="s">
        <v>371</v>
      </c>
      <c r="P3283" t="n">
        <v>363</v>
      </c>
      <c r="Q3283" t="s">
        <v>387</v>
      </c>
      <c r="R3283" t="s">
        <v>233</v>
      </c>
      <c r="S3283" t="s">
        <v>229</v>
      </c>
      <c r="T3283" t="n">
        <v>5</v>
      </c>
    </row>
    <row r="3284" spans="1:20">
      <c r="A3284" s="1" t="n">
        <v>41121</v>
      </c>
      <c r="B3284" t="s">
        <v>371</v>
      </c>
      <c r="C3284" t="n">
        <v>19</v>
      </c>
      <c r="D3284" t="n">
        <v>25</v>
      </c>
      <c r="E3284" t="s">
        <v>116</v>
      </c>
      <c r="F3284" t="n">
        <v>3201</v>
      </c>
      <c r="G3284" t="s">
        <v>228</v>
      </c>
      <c r="H3284" t="s">
        <v>229</v>
      </c>
      <c r="I3284" t="n">
        <v>5</v>
      </c>
      <c r="J3284" t="n">
        <v>805</v>
      </c>
      <c r="K3284" t="s">
        <v>295</v>
      </c>
      <c r="L3284" t="n">
        <v>717</v>
      </c>
      <c r="M3284" t="n">
        <v>0.28</v>
      </c>
      <c r="N3284" t="n">
        <v>35.9</v>
      </c>
      <c r="O3284" t="s">
        <v>371</v>
      </c>
      <c r="P3284" t="n">
        <v>363</v>
      </c>
      <c r="Q3284" t="s">
        <v>387</v>
      </c>
      <c r="R3284" t="s">
        <v>233</v>
      </c>
      <c r="S3284" t="s">
        <v>229</v>
      </c>
      <c r="T3284" t="n">
        <v>5</v>
      </c>
    </row>
    <row r="3285" spans="1:20">
      <c r="A3285" s="1" t="n">
        <v>41121</v>
      </c>
      <c r="B3285" t="s">
        <v>371</v>
      </c>
      <c r="C3285" t="n">
        <v>23</v>
      </c>
      <c r="D3285" t="n">
        <v>25</v>
      </c>
      <c r="E3285" t="s">
        <v>116</v>
      </c>
      <c r="F3285" t="n">
        <v>3201</v>
      </c>
      <c r="G3285" t="s">
        <v>228</v>
      </c>
      <c r="H3285" t="s">
        <v>229</v>
      </c>
      <c r="I3285" t="n">
        <v>5</v>
      </c>
      <c r="J3285" t="n">
        <v>550</v>
      </c>
      <c r="K3285" t="s">
        <v>346</v>
      </c>
      <c r="L3285" t="n">
        <v>986</v>
      </c>
      <c r="M3285" t="n">
        <v>0.16</v>
      </c>
      <c r="N3285" t="n">
        <v>36</v>
      </c>
      <c r="O3285" t="s">
        <v>371</v>
      </c>
      <c r="P3285" t="n">
        <v>363</v>
      </c>
      <c r="Q3285" t="s">
        <v>387</v>
      </c>
      <c r="R3285" t="s">
        <v>233</v>
      </c>
      <c r="S3285" t="s">
        <v>229</v>
      </c>
      <c r="T3285" t="n">
        <v>5</v>
      </c>
    </row>
    <row r="3286" spans="1:20">
      <c r="A3286" s="1" t="n">
        <v>41152</v>
      </c>
      <c r="B3286" t="s">
        <v>323</v>
      </c>
      <c r="C3286" t="n">
        <v>28</v>
      </c>
      <c r="D3286" t="n">
        <v>25</v>
      </c>
      <c r="E3286" t="s">
        <v>116</v>
      </c>
      <c r="F3286" t="n">
        <v>3201</v>
      </c>
      <c r="G3286" t="s">
        <v>228</v>
      </c>
      <c r="H3286" t="s">
        <v>229</v>
      </c>
      <c r="I3286" t="n">
        <v>5</v>
      </c>
      <c r="J3286" t="n">
        <v>875</v>
      </c>
      <c r="K3286" t="s">
        <v>305</v>
      </c>
      <c r="L3286" t="n">
        <v>320</v>
      </c>
      <c r="M3286" t="n">
        <v>0.04</v>
      </c>
      <c r="N3286" t="n">
        <v>41.7</v>
      </c>
      <c r="O3286" t="s">
        <v>323</v>
      </c>
      <c r="P3286" t="n">
        <v>121</v>
      </c>
      <c r="Q3286" t="s">
        <v>229</v>
      </c>
      <c r="R3286" t="s">
        <v>233</v>
      </c>
      <c r="S3286" t="s">
        <v>229</v>
      </c>
      <c r="T3286" t="n">
        <v>5</v>
      </c>
    </row>
    <row r="3287" spans="1:20">
      <c r="A3287" s="1" t="n">
        <v>41152</v>
      </c>
      <c r="B3287" t="s">
        <v>323</v>
      </c>
      <c r="C3287" t="n">
        <v>29</v>
      </c>
      <c r="D3287" t="n">
        <v>25</v>
      </c>
      <c r="E3287" t="s">
        <v>116</v>
      </c>
      <c r="F3287" t="n">
        <v>3201</v>
      </c>
      <c r="G3287" t="s">
        <v>228</v>
      </c>
      <c r="H3287" t="s">
        <v>229</v>
      </c>
      <c r="I3287" t="n">
        <v>5</v>
      </c>
      <c r="J3287" t="n">
        <v>550</v>
      </c>
      <c r="K3287" t="s">
        <v>346</v>
      </c>
      <c r="L3287" t="n">
        <v>187</v>
      </c>
      <c r="M3287" t="n">
        <v>0.02</v>
      </c>
      <c r="N3287" t="n">
        <v>42.7</v>
      </c>
      <c r="O3287" t="s">
        <v>323</v>
      </c>
      <c r="P3287" t="n">
        <v>121</v>
      </c>
      <c r="Q3287" t="s">
        <v>229</v>
      </c>
      <c r="R3287" t="s">
        <v>233</v>
      </c>
      <c r="S3287" t="s">
        <v>229</v>
      </c>
      <c r="T3287" t="n">
        <v>5</v>
      </c>
    </row>
    <row r="3288" spans="1:20">
      <c r="A3288" s="1" t="n">
        <v>41152</v>
      </c>
      <c r="B3288" t="s">
        <v>323</v>
      </c>
      <c r="C3288" t="n">
        <v>30</v>
      </c>
      <c r="D3288" t="n">
        <v>25</v>
      </c>
      <c r="E3288" t="s">
        <v>116</v>
      </c>
      <c r="F3288" t="n">
        <v>3201</v>
      </c>
      <c r="G3288" t="s">
        <v>228</v>
      </c>
      <c r="H3288" t="s">
        <v>229</v>
      </c>
      <c r="I3288" t="n">
        <v>5</v>
      </c>
      <c r="J3288" t="n">
        <v>550</v>
      </c>
      <c r="K3288" t="s">
        <v>346</v>
      </c>
      <c r="L3288" t="n">
        <v>134</v>
      </c>
      <c r="M3288" t="n">
        <v>0.02</v>
      </c>
      <c r="N3288" t="n">
        <v>42.7</v>
      </c>
      <c r="O3288" t="s">
        <v>323</v>
      </c>
      <c r="P3288" t="n">
        <v>121</v>
      </c>
      <c r="Q3288" t="s">
        <v>229</v>
      </c>
      <c r="R3288" t="s">
        <v>233</v>
      </c>
      <c r="S3288" t="s">
        <v>229</v>
      </c>
      <c r="T3288" t="n">
        <v>5</v>
      </c>
    </row>
    <row r="3289" spans="1:20">
      <c r="A3289" s="1" t="n">
        <v>41152</v>
      </c>
      <c r="B3289" t="s">
        <v>323</v>
      </c>
      <c r="C3289" t="n">
        <v>31</v>
      </c>
      <c r="D3289" t="n">
        <v>25</v>
      </c>
      <c r="E3289" t="s">
        <v>116</v>
      </c>
      <c r="F3289" t="n">
        <v>3201</v>
      </c>
      <c r="G3289" t="s">
        <v>228</v>
      </c>
      <c r="H3289" t="s">
        <v>229</v>
      </c>
      <c r="I3289" t="n">
        <v>5</v>
      </c>
      <c r="J3289" t="n">
        <v>150</v>
      </c>
      <c r="K3289" t="s">
        <v>269</v>
      </c>
      <c r="L3289" t="n">
        <v>338</v>
      </c>
      <c r="M3289" t="n">
        <v>0.19</v>
      </c>
      <c r="N3289" t="n">
        <v>24.1</v>
      </c>
      <c r="O3289" t="s">
        <v>323</v>
      </c>
      <c r="P3289" t="n">
        <v>121</v>
      </c>
      <c r="Q3289" t="s">
        <v>229</v>
      </c>
      <c r="R3289" t="s">
        <v>233</v>
      </c>
      <c r="S3289" t="s">
        <v>229</v>
      </c>
      <c r="T3289" t="n">
        <v>5</v>
      </c>
    </row>
    <row r="3290" spans="1:20">
      <c r="A3290" s="1" t="n">
        <v>41152</v>
      </c>
      <c r="B3290" t="s">
        <v>323</v>
      </c>
      <c r="C3290" t="n">
        <v>32</v>
      </c>
      <c r="D3290" t="n">
        <v>25</v>
      </c>
      <c r="E3290" t="s">
        <v>116</v>
      </c>
      <c r="F3290" t="n">
        <v>3201</v>
      </c>
      <c r="G3290" t="s">
        <v>228</v>
      </c>
      <c r="H3290" t="s">
        <v>229</v>
      </c>
      <c r="I3290" t="n">
        <v>5</v>
      </c>
      <c r="J3290" t="n">
        <v>280</v>
      </c>
      <c r="K3290" t="s">
        <v>251</v>
      </c>
      <c r="L3290" t="n">
        <v>207</v>
      </c>
      <c r="M3290" t="n">
        <v>0.28</v>
      </c>
      <c r="N3290" t="n">
        <v>16.2</v>
      </c>
      <c r="O3290" t="s">
        <v>323</v>
      </c>
      <c r="P3290" t="n">
        <v>121</v>
      </c>
      <c r="Q3290" t="s">
        <v>229</v>
      </c>
      <c r="R3290" t="s">
        <v>233</v>
      </c>
      <c r="S3290" t="s">
        <v>229</v>
      </c>
      <c r="T3290" t="n">
        <v>5</v>
      </c>
    </row>
    <row r="3291" spans="1:20">
      <c r="A3291" s="1" t="n">
        <v>41152</v>
      </c>
      <c r="B3291" t="s">
        <v>323</v>
      </c>
      <c r="C3291" t="n">
        <v>33</v>
      </c>
      <c r="D3291" t="n">
        <v>25</v>
      </c>
      <c r="E3291" t="s">
        <v>116</v>
      </c>
      <c r="F3291" t="n">
        <v>3201</v>
      </c>
      <c r="G3291" t="s">
        <v>228</v>
      </c>
      <c r="H3291" t="s">
        <v>229</v>
      </c>
      <c r="I3291" t="n">
        <v>5</v>
      </c>
      <c r="J3291" t="n">
        <v>945</v>
      </c>
      <c r="K3291" t="s">
        <v>282</v>
      </c>
      <c r="L3291" t="n">
        <v>352</v>
      </c>
      <c r="M3291" t="n">
        <v>0.08</v>
      </c>
      <c r="N3291" t="n">
        <v>34.4</v>
      </c>
      <c r="O3291" t="s">
        <v>323</v>
      </c>
      <c r="P3291" t="n">
        <v>121</v>
      </c>
      <c r="Q3291" t="s">
        <v>229</v>
      </c>
      <c r="R3291" t="s">
        <v>233</v>
      </c>
      <c r="S3291" t="s">
        <v>229</v>
      </c>
      <c r="T3291" t="n">
        <v>5</v>
      </c>
    </row>
    <row r="3292" spans="1:20">
      <c r="A3292" s="1" t="n">
        <v>41152</v>
      </c>
      <c r="B3292" t="s">
        <v>323</v>
      </c>
      <c r="C3292" t="n">
        <v>34</v>
      </c>
      <c r="D3292" t="n">
        <v>25</v>
      </c>
      <c r="E3292" t="s">
        <v>116</v>
      </c>
      <c r="F3292" t="n">
        <v>3201</v>
      </c>
      <c r="G3292" t="s">
        <v>228</v>
      </c>
      <c r="H3292" t="s">
        <v>229</v>
      </c>
      <c r="I3292" t="n">
        <v>5</v>
      </c>
      <c r="J3292" t="n">
        <v>945</v>
      </c>
      <c r="K3292" t="s">
        <v>282</v>
      </c>
      <c r="L3292" t="n">
        <v>240</v>
      </c>
      <c r="M3292" t="n">
        <v>0.08</v>
      </c>
      <c r="N3292" t="n">
        <v>34.8</v>
      </c>
      <c r="O3292" t="s">
        <v>323</v>
      </c>
      <c r="P3292" t="n">
        <v>121</v>
      </c>
      <c r="Q3292" t="s">
        <v>229</v>
      </c>
      <c r="R3292" t="s">
        <v>233</v>
      </c>
      <c r="S3292" t="s">
        <v>229</v>
      </c>
      <c r="T3292" t="n">
        <v>5</v>
      </c>
    </row>
    <row r="3293" spans="1:20">
      <c r="A3293" s="1" t="n">
        <v>41152</v>
      </c>
      <c r="B3293" t="s">
        <v>376</v>
      </c>
      <c r="C3293" t="n">
        <v>1</v>
      </c>
      <c r="D3293" t="n">
        <v>251</v>
      </c>
      <c r="E3293" t="s">
        <v>385</v>
      </c>
      <c r="F3293" t="n">
        <v>3204</v>
      </c>
      <c r="G3293" t="s">
        <v>344</v>
      </c>
      <c r="H3293" t="s">
        <v>229</v>
      </c>
      <c r="I3293" t="n">
        <v>5</v>
      </c>
      <c r="J3293" t="n">
        <v>887</v>
      </c>
      <c r="K3293" t="s">
        <v>272</v>
      </c>
      <c r="L3293" t="n">
        <v>12</v>
      </c>
      <c r="M3293" t="n">
        <v>0</v>
      </c>
      <c r="N3293" t="n">
        <v>0</v>
      </c>
      <c r="S3293" t="s">
        <v>381</v>
      </c>
      <c r="T3293" t="s">
        <v>381</v>
      </c>
    </row>
    <row r="3294" spans="1:20">
      <c r="A3294" s="1" t="n">
        <v>41152</v>
      </c>
      <c r="B3294" t="s">
        <v>376</v>
      </c>
      <c r="C3294" t="n">
        <v>2</v>
      </c>
      <c r="D3294" t="n">
        <v>251</v>
      </c>
      <c r="E3294" t="s">
        <v>385</v>
      </c>
      <c r="F3294" t="n">
        <v>3204</v>
      </c>
      <c r="G3294" t="s">
        <v>344</v>
      </c>
      <c r="H3294" t="s">
        <v>229</v>
      </c>
      <c r="I3294" t="n">
        <v>5</v>
      </c>
      <c r="J3294" t="n">
        <v>887</v>
      </c>
      <c r="K3294" t="s">
        <v>272</v>
      </c>
      <c r="L3294" t="n">
        <v>6</v>
      </c>
      <c r="M3294" t="n">
        <v>0</v>
      </c>
      <c r="N3294" t="n">
        <v>0</v>
      </c>
      <c r="S3294" t="s">
        <v>381</v>
      </c>
      <c r="T3294" t="s">
        <v>381</v>
      </c>
    </row>
    <row r="3295" spans="1:20">
      <c r="A3295" s="1" t="n">
        <v>41152</v>
      </c>
      <c r="B3295" t="s">
        <v>326</v>
      </c>
      <c r="C3295" t="n">
        <v>1</v>
      </c>
      <c r="D3295" t="n">
        <v>216</v>
      </c>
      <c r="E3295" t="s">
        <v>392</v>
      </c>
      <c r="F3295" t="n">
        <v>3201</v>
      </c>
      <c r="G3295" t="s">
        <v>228</v>
      </c>
      <c r="H3295" t="s">
        <v>229</v>
      </c>
      <c r="I3295" t="n">
        <v>5</v>
      </c>
      <c r="J3295" t="n">
        <v>515</v>
      </c>
      <c r="K3295" t="s">
        <v>338</v>
      </c>
      <c r="L3295" t="n">
        <v>330</v>
      </c>
      <c r="M3295" t="n">
        <v>0</v>
      </c>
      <c r="N3295" t="n">
        <v>0</v>
      </c>
      <c r="S3295" t="s">
        <v>381</v>
      </c>
      <c r="T3295" t="s">
        <v>381</v>
      </c>
    </row>
    <row r="3296" spans="1:20">
      <c r="A3296" s="1" t="n">
        <v>41152</v>
      </c>
      <c r="B3296" t="s">
        <v>326</v>
      </c>
      <c r="C3296" t="n">
        <v>2</v>
      </c>
      <c r="D3296" t="n">
        <v>216</v>
      </c>
      <c r="E3296" t="s">
        <v>392</v>
      </c>
      <c r="F3296" t="n">
        <v>3201</v>
      </c>
      <c r="G3296" t="s">
        <v>228</v>
      </c>
      <c r="H3296" t="s">
        <v>229</v>
      </c>
      <c r="I3296" t="n">
        <v>5</v>
      </c>
      <c r="J3296" t="n">
        <v>862</v>
      </c>
      <c r="K3296" t="s">
        <v>320</v>
      </c>
      <c r="L3296" t="n">
        <v>315</v>
      </c>
      <c r="M3296" t="n">
        <v>0</v>
      </c>
      <c r="N3296" t="n">
        <v>0</v>
      </c>
      <c r="S3296" t="s">
        <v>381</v>
      </c>
      <c r="T3296" t="s">
        <v>381</v>
      </c>
    </row>
    <row r="3297" spans="1:20">
      <c r="A3297" s="1" t="n">
        <v>41152</v>
      </c>
      <c r="B3297" t="s">
        <v>371</v>
      </c>
      <c r="C3297" t="n">
        <v>10</v>
      </c>
      <c r="D3297" t="n">
        <v>25</v>
      </c>
      <c r="E3297" t="s">
        <v>116</v>
      </c>
      <c r="F3297" t="n">
        <v>3201</v>
      </c>
      <c r="G3297" t="s">
        <v>228</v>
      </c>
      <c r="H3297" t="s">
        <v>229</v>
      </c>
      <c r="I3297" t="n">
        <v>5</v>
      </c>
      <c r="J3297" t="n">
        <v>805</v>
      </c>
      <c r="K3297" t="s">
        <v>295</v>
      </c>
      <c r="L3297" t="n">
        <v>424</v>
      </c>
      <c r="M3297" t="n">
        <v>0.54</v>
      </c>
      <c r="N3297" t="n">
        <v>35</v>
      </c>
      <c r="O3297" t="s">
        <v>371</v>
      </c>
      <c r="P3297" t="n">
        <v>363</v>
      </c>
      <c r="Q3297" t="s">
        <v>387</v>
      </c>
      <c r="R3297" t="s">
        <v>233</v>
      </c>
      <c r="S3297" t="s">
        <v>229</v>
      </c>
      <c r="T3297" t="n">
        <v>5</v>
      </c>
    </row>
    <row r="3298" spans="1:20">
      <c r="A3298" s="1" t="n">
        <v>41152</v>
      </c>
      <c r="B3298" t="s">
        <v>371</v>
      </c>
      <c r="C3298" t="n">
        <v>11</v>
      </c>
      <c r="D3298" t="n">
        <v>25</v>
      </c>
      <c r="E3298" t="s">
        <v>116</v>
      </c>
      <c r="F3298" t="n">
        <v>3201</v>
      </c>
      <c r="G3298" t="s">
        <v>228</v>
      </c>
      <c r="H3298" t="s">
        <v>229</v>
      </c>
      <c r="I3298" t="n">
        <v>5</v>
      </c>
      <c r="J3298" t="n">
        <v>805</v>
      </c>
      <c r="K3298" t="s">
        <v>295</v>
      </c>
      <c r="L3298" t="n">
        <v>302</v>
      </c>
      <c r="M3298" t="n">
        <v>0.54</v>
      </c>
      <c r="N3298" t="n">
        <v>35.1</v>
      </c>
      <c r="O3298" t="s">
        <v>371</v>
      </c>
      <c r="P3298" t="n">
        <v>363</v>
      </c>
      <c r="Q3298" t="s">
        <v>387</v>
      </c>
      <c r="R3298" t="s">
        <v>233</v>
      </c>
      <c r="S3298" t="s">
        <v>229</v>
      </c>
      <c r="T3298" t="n">
        <v>5</v>
      </c>
    </row>
    <row r="3299" spans="1:20">
      <c r="A3299" s="1" t="n">
        <v>41182</v>
      </c>
      <c r="B3299" t="s">
        <v>323</v>
      </c>
      <c r="C3299" t="n">
        <v>20</v>
      </c>
      <c r="D3299" t="n">
        <v>25</v>
      </c>
      <c r="E3299" t="s">
        <v>116</v>
      </c>
      <c r="F3299" t="n">
        <v>3201</v>
      </c>
      <c r="G3299" t="s">
        <v>228</v>
      </c>
      <c r="H3299" t="s">
        <v>229</v>
      </c>
      <c r="I3299" t="n">
        <v>5</v>
      </c>
      <c r="J3299" t="n">
        <v>150</v>
      </c>
      <c r="K3299" t="s">
        <v>269</v>
      </c>
      <c r="L3299" t="n">
        <v>475</v>
      </c>
      <c r="M3299" t="n">
        <v>0.19</v>
      </c>
      <c r="N3299" t="n">
        <v>24.2</v>
      </c>
      <c r="O3299" t="s">
        <v>323</v>
      </c>
      <c r="P3299" t="n">
        <v>121</v>
      </c>
      <c r="Q3299" t="s">
        <v>229</v>
      </c>
      <c r="R3299" t="s">
        <v>233</v>
      </c>
      <c r="S3299" t="s">
        <v>229</v>
      </c>
      <c r="T3299" t="n">
        <v>5</v>
      </c>
    </row>
    <row r="3300" spans="1:20">
      <c r="A3300" s="1" t="n">
        <v>41182</v>
      </c>
      <c r="B3300" t="s">
        <v>323</v>
      </c>
      <c r="C3300" t="n">
        <v>21</v>
      </c>
      <c r="D3300" t="n">
        <v>25</v>
      </c>
      <c r="E3300" t="s">
        <v>116</v>
      </c>
      <c r="F3300" t="n">
        <v>3201</v>
      </c>
      <c r="G3300" t="s">
        <v>228</v>
      </c>
      <c r="H3300" t="s">
        <v>229</v>
      </c>
      <c r="I3300" t="n">
        <v>5</v>
      </c>
      <c r="J3300" t="n">
        <v>458</v>
      </c>
      <c r="K3300" t="s">
        <v>230</v>
      </c>
      <c r="L3300" t="n">
        <v>400</v>
      </c>
      <c r="M3300" t="n">
        <v>0.09</v>
      </c>
      <c r="N3300" t="n">
        <v>34</v>
      </c>
      <c r="O3300" t="s">
        <v>323</v>
      </c>
      <c r="P3300" t="n">
        <v>121</v>
      </c>
      <c r="Q3300" t="s">
        <v>229</v>
      </c>
      <c r="R3300" t="s">
        <v>233</v>
      </c>
      <c r="S3300" t="s">
        <v>229</v>
      </c>
      <c r="T3300" t="n">
        <v>5</v>
      </c>
    </row>
    <row r="3301" spans="1:20">
      <c r="A3301" s="1" t="n">
        <v>41182</v>
      </c>
      <c r="B3301" t="s">
        <v>323</v>
      </c>
      <c r="C3301" t="n">
        <v>22</v>
      </c>
      <c r="D3301" t="n">
        <v>25</v>
      </c>
      <c r="E3301" t="s">
        <v>116</v>
      </c>
      <c r="F3301" t="n">
        <v>3201</v>
      </c>
      <c r="G3301" t="s">
        <v>228</v>
      </c>
      <c r="H3301" t="s">
        <v>229</v>
      </c>
      <c r="I3301" t="n">
        <v>5</v>
      </c>
      <c r="J3301" t="n">
        <v>875</v>
      </c>
      <c r="K3301" t="s">
        <v>305</v>
      </c>
      <c r="L3301" t="n">
        <v>241</v>
      </c>
      <c r="M3301" t="n">
        <v>0.06</v>
      </c>
      <c r="N3301" t="n">
        <v>36.4</v>
      </c>
      <c r="O3301" t="s">
        <v>323</v>
      </c>
      <c r="P3301" t="n">
        <v>121</v>
      </c>
      <c r="Q3301" t="s">
        <v>229</v>
      </c>
      <c r="R3301" t="s">
        <v>233</v>
      </c>
      <c r="S3301" t="s">
        <v>229</v>
      </c>
      <c r="T3301" t="n">
        <v>5</v>
      </c>
    </row>
    <row r="3302" spans="1:20">
      <c r="A3302" s="1" t="n">
        <v>41182</v>
      </c>
      <c r="B3302" t="s">
        <v>376</v>
      </c>
      <c r="C3302" t="n">
        <v>1</v>
      </c>
      <c r="D3302" t="n">
        <v>251</v>
      </c>
      <c r="E3302" t="s">
        <v>385</v>
      </c>
      <c r="F3302" t="n">
        <v>3202</v>
      </c>
      <c r="G3302" t="s">
        <v>275</v>
      </c>
      <c r="H3302" t="s">
        <v>229</v>
      </c>
      <c r="I3302" t="n">
        <v>5</v>
      </c>
      <c r="J3302" t="n">
        <v>320</v>
      </c>
      <c r="K3302" t="s">
        <v>388</v>
      </c>
      <c r="L3302" t="n">
        <v>21</v>
      </c>
      <c r="M3302" t="n">
        <v>0</v>
      </c>
      <c r="N3302" t="n">
        <v>0</v>
      </c>
      <c r="S3302" t="s">
        <v>381</v>
      </c>
      <c r="T3302" t="s">
        <v>381</v>
      </c>
    </row>
    <row r="3303" spans="1:20">
      <c r="A3303" s="1" t="n">
        <v>41182</v>
      </c>
      <c r="B3303" t="s">
        <v>376</v>
      </c>
      <c r="C3303" t="n">
        <v>2</v>
      </c>
      <c r="D3303" t="n">
        <v>251</v>
      </c>
      <c r="E3303" t="s">
        <v>385</v>
      </c>
      <c r="F3303" t="n">
        <v>3203</v>
      </c>
      <c r="G3303" t="s">
        <v>343</v>
      </c>
      <c r="H3303" t="s">
        <v>229</v>
      </c>
      <c r="I3303" t="n">
        <v>5</v>
      </c>
      <c r="J3303" t="n">
        <v>320</v>
      </c>
      <c r="K3303" t="s">
        <v>388</v>
      </c>
      <c r="L3303" t="n">
        <v>18</v>
      </c>
      <c r="M3303" t="n">
        <v>0</v>
      </c>
      <c r="N3303" t="n">
        <v>0</v>
      </c>
      <c r="S3303" t="s">
        <v>381</v>
      </c>
      <c r="T3303" t="s">
        <v>381</v>
      </c>
    </row>
    <row r="3304" spans="1:20">
      <c r="A3304" s="1" t="n">
        <v>41182</v>
      </c>
      <c r="B3304" t="s">
        <v>376</v>
      </c>
      <c r="C3304" t="n">
        <v>3</v>
      </c>
      <c r="D3304" t="n">
        <v>251</v>
      </c>
      <c r="E3304" t="s">
        <v>385</v>
      </c>
      <c r="F3304" t="n">
        <v>3204</v>
      </c>
      <c r="G3304" t="s">
        <v>344</v>
      </c>
      <c r="H3304" t="s">
        <v>229</v>
      </c>
      <c r="I3304" t="n">
        <v>5</v>
      </c>
      <c r="J3304" t="n">
        <v>320</v>
      </c>
      <c r="K3304" t="s">
        <v>388</v>
      </c>
      <c r="L3304" t="n">
        <v>10</v>
      </c>
      <c r="M3304" t="n">
        <v>0</v>
      </c>
      <c r="N3304" t="n">
        <v>0</v>
      </c>
      <c r="S3304" t="s">
        <v>381</v>
      </c>
      <c r="T3304" t="s">
        <v>381</v>
      </c>
    </row>
    <row r="3305" spans="1:20">
      <c r="A3305" s="1" t="n">
        <v>41182</v>
      </c>
      <c r="B3305" t="s">
        <v>376</v>
      </c>
      <c r="C3305" t="n">
        <v>4</v>
      </c>
      <c r="D3305" t="n">
        <v>251</v>
      </c>
      <c r="E3305" t="s">
        <v>385</v>
      </c>
      <c r="F3305" t="n">
        <v>3204</v>
      </c>
      <c r="G3305" t="s">
        <v>344</v>
      </c>
      <c r="H3305" t="s">
        <v>229</v>
      </c>
      <c r="I3305" t="n">
        <v>5</v>
      </c>
      <c r="J3305" t="n">
        <v>320</v>
      </c>
      <c r="K3305" t="s">
        <v>388</v>
      </c>
      <c r="L3305" t="n">
        <v>6</v>
      </c>
      <c r="M3305" t="n">
        <v>0</v>
      </c>
      <c r="N3305" t="n">
        <v>0</v>
      </c>
      <c r="S3305" t="s">
        <v>381</v>
      </c>
      <c r="T3305" t="s">
        <v>381</v>
      </c>
    </row>
    <row r="3306" spans="1:20">
      <c r="A3306" s="1" t="n">
        <v>41182</v>
      </c>
      <c r="B3306" t="s">
        <v>326</v>
      </c>
      <c r="C3306" t="n">
        <v>1</v>
      </c>
      <c r="D3306" t="n">
        <v>216</v>
      </c>
      <c r="E3306" t="s">
        <v>392</v>
      </c>
      <c r="F3306" t="n">
        <v>3201</v>
      </c>
      <c r="G3306" t="s">
        <v>228</v>
      </c>
      <c r="H3306" t="s">
        <v>229</v>
      </c>
      <c r="I3306" t="n">
        <v>5</v>
      </c>
      <c r="J3306" t="n">
        <v>515</v>
      </c>
      <c r="K3306" t="s">
        <v>338</v>
      </c>
      <c r="L3306" t="n">
        <v>328</v>
      </c>
      <c r="M3306" t="n">
        <v>0</v>
      </c>
      <c r="N3306" t="n">
        <v>0</v>
      </c>
      <c r="S3306" t="s">
        <v>381</v>
      </c>
      <c r="T3306" t="s">
        <v>381</v>
      </c>
    </row>
    <row r="3307" spans="1:20">
      <c r="A3307" s="1" t="n">
        <v>41182</v>
      </c>
      <c r="B3307" t="s">
        <v>371</v>
      </c>
      <c r="C3307" t="n">
        <v>7</v>
      </c>
      <c r="D3307" t="n">
        <v>25</v>
      </c>
      <c r="E3307" t="s">
        <v>116</v>
      </c>
      <c r="F3307" t="n">
        <v>3201</v>
      </c>
      <c r="G3307" t="s">
        <v>228</v>
      </c>
      <c r="H3307" t="s">
        <v>229</v>
      </c>
      <c r="I3307" t="n">
        <v>5</v>
      </c>
      <c r="J3307" t="n">
        <v>550</v>
      </c>
      <c r="K3307" t="s">
        <v>346</v>
      </c>
      <c r="L3307" t="n">
        <v>420</v>
      </c>
      <c r="M3307" t="n">
        <v>0.12</v>
      </c>
      <c r="N3307" t="n">
        <v>37.1</v>
      </c>
      <c r="O3307" t="s">
        <v>371</v>
      </c>
      <c r="P3307" t="n">
        <v>363</v>
      </c>
      <c r="Q3307" t="s">
        <v>387</v>
      </c>
      <c r="R3307" t="s">
        <v>233</v>
      </c>
      <c r="S3307" t="s">
        <v>229</v>
      </c>
      <c r="T3307" t="n">
        <v>5</v>
      </c>
    </row>
    <row r="3308" spans="1:20">
      <c r="A3308" s="1" t="n">
        <v>41182</v>
      </c>
      <c r="B3308" t="s">
        <v>371</v>
      </c>
      <c r="C3308" t="n">
        <v>9</v>
      </c>
      <c r="D3308" t="n">
        <v>25</v>
      </c>
      <c r="E3308" t="s">
        <v>116</v>
      </c>
      <c r="F3308" t="n">
        <v>3201</v>
      </c>
      <c r="G3308" t="s">
        <v>228</v>
      </c>
      <c r="H3308" t="s">
        <v>229</v>
      </c>
      <c r="I3308" t="n">
        <v>5</v>
      </c>
      <c r="J3308" t="n">
        <v>785</v>
      </c>
      <c r="K3308" t="s">
        <v>259</v>
      </c>
      <c r="L3308" t="n">
        <v>646</v>
      </c>
      <c r="M3308" t="n">
        <v>1.01</v>
      </c>
      <c r="N3308" t="n">
        <v>39.9</v>
      </c>
      <c r="O3308" t="s">
        <v>371</v>
      </c>
      <c r="P3308" t="n">
        <v>363</v>
      </c>
      <c r="Q3308" t="s">
        <v>387</v>
      </c>
      <c r="R3308" t="s">
        <v>233</v>
      </c>
      <c r="S3308" t="s">
        <v>229</v>
      </c>
      <c r="T3308" t="n">
        <v>5</v>
      </c>
    </row>
    <row r="3309" spans="1:20">
      <c r="A3309" s="1" t="n">
        <v>41182</v>
      </c>
      <c r="B3309" t="s">
        <v>371</v>
      </c>
      <c r="C3309" t="n">
        <v>10</v>
      </c>
      <c r="D3309" t="n">
        <v>25</v>
      </c>
      <c r="E3309" t="s">
        <v>116</v>
      </c>
      <c r="F3309" t="n">
        <v>3201</v>
      </c>
      <c r="G3309" t="s">
        <v>228</v>
      </c>
      <c r="H3309" t="s">
        <v>229</v>
      </c>
      <c r="I3309" t="n">
        <v>5</v>
      </c>
      <c r="J3309" t="n">
        <v>785</v>
      </c>
      <c r="K3309" t="s">
        <v>259</v>
      </c>
      <c r="L3309" t="n">
        <v>492</v>
      </c>
      <c r="M3309" t="n">
        <v>0.98</v>
      </c>
      <c r="N3309" t="n">
        <v>39.6</v>
      </c>
      <c r="O3309" t="s">
        <v>371</v>
      </c>
      <c r="P3309" t="n">
        <v>363</v>
      </c>
      <c r="Q3309" t="s">
        <v>387</v>
      </c>
      <c r="R3309" t="s">
        <v>233</v>
      </c>
      <c r="S3309" t="s">
        <v>229</v>
      </c>
      <c r="T3309" t="n">
        <v>5</v>
      </c>
    </row>
    <row r="3310" spans="1:20">
      <c r="A3310" s="1" t="n">
        <v>41182</v>
      </c>
      <c r="B3310" t="s">
        <v>371</v>
      </c>
      <c r="C3310" t="n">
        <v>15</v>
      </c>
      <c r="D3310" t="n">
        <v>25</v>
      </c>
      <c r="E3310" t="s">
        <v>116</v>
      </c>
      <c r="F3310" t="n">
        <v>3201</v>
      </c>
      <c r="G3310" t="s">
        <v>228</v>
      </c>
      <c r="H3310" t="s">
        <v>229</v>
      </c>
      <c r="I3310" t="n">
        <v>5</v>
      </c>
      <c r="J3310" t="n">
        <v>805</v>
      </c>
      <c r="K3310" t="s">
        <v>295</v>
      </c>
      <c r="L3310" t="n">
        <v>373</v>
      </c>
      <c r="M3310" t="n">
        <v>0.54</v>
      </c>
      <c r="N3310" t="n">
        <v>34.5</v>
      </c>
      <c r="O3310" t="s">
        <v>371</v>
      </c>
      <c r="P3310" t="n">
        <v>363</v>
      </c>
      <c r="Q3310" t="s">
        <v>387</v>
      </c>
      <c r="R3310" t="s">
        <v>233</v>
      </c>
      <c r="S3310" t="s">
        <v>229</v>
      </c>
      <c r="T3310" t="n">
        <v>5</v>
      </c>
    </row>
    <row r="3311" spans="1:20">
      <c r="A3311" s="1" t="n">
        <v>41182</v>
      </c>
      <c r="B3311" t="s">
        <v>371</v>
      </c>
      <c r="C3311" t="n">
        <v>24</v>
      </c>
      <c r="D3311" t="n">
        <v>25</v>
      </c>
      <c r="E3311" t="s">
        <v>116</v>
      </c>
      <c r="F3311" t="n">
        <v>3201</v>
      </c>
      <c r="G3311" t="s">
        <v>228</v>
      </c>
      <c r="H3311" t="s">
        <v>229</v>
      </c>
      <c r="I3311" t="n">
        <v>5</v>
      </c>
      <c r="J3311" t="n">
        <v>550</v>
      </c>
      <c r="K3311" t="s">
        <v>346</v>
      </c>
      <c r="L3311" t="n">
        <v>628</v>
      </c>
      <c r="M3311" t="n">
        <v>0.16</v>
      </c>
      <c r="N3311" t="n">
        <v>36.8</v>
      </c>
      <c r="O3311" t="s">
        <v>371</v>
      </c>
      <c r="P3311" t="n">
        <v>363</v>
      </c>
      <c r="Q3311" t="s">
        <v>387</v>
      </c>
      <c r="R3311" t="s">
        <v>233</v>
      </c>
      <c r="S3311" t="s">
        <v>229</v>
      </c>
      <c r="T3311" t="n">
        <v>5</v>
      </c>
    </row>
    <row r="3312" spans="1:20">
      <c r="A3312" s="1" t="n">
        <v>41213</v>
      </c>
      <c r="B3312" t="s">
        <v>323</v>
      </c>
      <c r="C3312" t="n">
        <v>22</v>
      </c>
      <c r="D3312" t="n">
        <v>25</v>
      </c>
      <c r="E3312" t="s">
        <v>116</v>
      </c>
      <c r="F3312" t="n">
        <v>3201</v>
      </c>
      <c r="G3312" t="s">
        <v>228</v>
      </c>
      <c r="H3312" t="s">
        <v>229</v>
      </c>
      <c r="I3312" t="n">
        <v>5</v>
      </c>
      <c r="J3312" t="n">
        <v>945</v>
      </c>
      <c r="K3312" t="s">
        <v>282</v>
      </c>
      <c r="L3312" t="n">
        <v>310</v>
      </c>
      <c r="M3312" t="n">
        <v>0.07000000000000001</v>
      </c>
      <c r="N3312" t="n">
        <v>35.7</v>
      </c>
      <c r="O3312" t="s">
        <v>323</v>
      </c>
      <c r="P3312" t="n">
        <v>121</v>
      </c>
      <c r="Q3312" t="s">
        <v>229</v>
      </c>
      <c r="R3312" t="s">
        <v>233</v>
      </c>
      <c r="S3312" t="s">
        <v>229</v>
      </c>
      <c r="T3312" t="n">
        <v>5</v>
      </c>
    </row>
    <row r="3313" spans="1:20">
      <c r="A3313" s="1" t="n">
        <v>41213</v>
      </c>
      <c r="B3313" t="s">
        <v>323</v>
      </c>
      <c r="C3313" t="n">
        <v>23</v>
      </c>
      <c r="D3313" t="n">
        <v>25</v>
      </c>
      <c r="E3313" t="s">
        <v>116</v>
      </c>
      <c r="F3313" t="n">
        <v>3201</v>
      </c>
      <c r="G3313" t="s">
        <v>228</v>
      </c>
      <c r="H3313" t="s">
        <v>229</v>
      </c>
      <c r="I3313" t="n">
        <v>5</v>
      </c>
      <c r="J3313" t="n">
        <v>875</v>
      </c>
      <c r="K3313" t="s">
        <v>305</v>
      </c>
      <c r="L3313" t="n">
        <v>310</v>
      </c>
      <c r="M3313" t="n">
        <v>0.04</v>
      </c>
      <c r="N3313" t="n">
        <v>41.7</v>
      </c>
      <c r="O3313" t="s">
        <v>323</v>
      </c>
      <c r="P3313" t="n">
        <v>121</v>
      </c>
      <c r="Q3313" t="s">
        <v>229</v>
      </c>
      <c r="R3313" t="s">
        <v>233</v>
      </c>
      <c r="S3313" t="s">
        <v>229</v>
      </c>
      <c r="T3313" t="n">
        <v>5</v>
      </c>
    </row>
    <row r="3314" spans="1:20">
      <c r="A3314" s="1" t="n">
        <v>41213</v>
      </c>
      <c r="B3314" t="s">
        <v>323</v>
      </c>
      <c r="C3314" t="n">
        <v>24</v>
      </c>
      <c r="D3314" t="n">
        <v>25</v>
      </c>
      <c r="E3314" t="s">
        <v>116</v>
      </c>
      <c r="F3314" t="n">
        <v>3201</v>
      </c>
      <c r="G3314" t="s">
        <v>228</v>
      </c>
      <c r="H3314" t="s">
        <v>229</v>
      </c>
      <c r="I3314" t="n">
        <v>5</v>
      </c>
      <c r="J3314" t="n">
        <v>875</v>
      </c>
      <c r="K3314" t="s">
        <v>305</v>
      </c>
      <c r="L3314" t="n">
        <v>322</v>
      </c>
      <c r="M3314" t="n">
        <v>0.04</v>
      </c>
      <c r="N3314" t="n">
        <v>41.5</v>
      </c>
      <c r="O3314" t="s">
        <v>323</v>
      </c>
      <c r="P3314" t="n">
        <v>121</v>
      </c>
      <c r="Q3314" t="s">
        <v>229</v>
      </c>
      <c r="R3314" t="s">
        <v>233</v>
      </c>
      <c r="S3314" t="s">
        <v>229</v>
      </c>
      <c r="T3314" t="n">
        <v>5</v>
      </c>
    </row>
    <row r="3315" spans="1:20">
      <c r="A3315" s="1" t="n">
        <v>41213</v>
      </c>
      <c r="B3315" t="s">
        <v>323</v>
      </c>
      <c r="C3315" t="n">
        <v>25</v>
      </c>
      <c r="D3315" t="n">
        <v>25</v>
      </c>
      <c r="E3315" t="s">
        <v>116</v>
      </c>
      <c r="F3315" t="n">
        <v>3201</v>
      </c>
      <c r="G3315" t="s">
        <v>228</v>
      </c>
      <c r="H3315" t="s">
        <v>229</v>
      </c>
      <c r="I3315" t="n">
        <v>5</v>
      </c>
      <c r="J3315" t="n">
        <v>458</v>
      </c>
      <c r="K3315" t="s">
        <v>230</v>
      </c>
      <c r="L3315" t="n">
        <v>368</v>
      </c>
      <c r="M3315" t="n">
        <v>0.09</v>
      </c>
      <c r="N3315" t="n">
        <v>33.8</v>
      </c>
      <c r="O3315" t="s">
        <v>323</v>
      </c>
      <c r="P3315" t="n">
        <v>121</v>
      </c>
      <c r="Q3315" t="s">
        <v>229</v>
      </c>
      <c r="R3315" t="s">
        <v>233</v>
      </c>
      <c r="S3315" t="s">
        <v>229</v>
      </c>
      <c r="T3315" t="n">
        <v>5</v>
      </c>
    </row>
    <row r="3316" spans="1:20">
      <c r="A3316" s="1" t="n">
        <v>41213</v>
      </c>
      <c r="B3316" t="s">
        <v>326</v>
      </c>
      <c r="C3316" t="n">
        <v>1</v>
      </c>
      <c r="D3316" t="n">
        <v>216</v>
      </c>
      <c r="E3316" t="s">
        <v>392</v>
      </c>
      <c r="F3316" t="n">
        <v>3201</v>
      </c>
      <c r="G3316" t="s">
        <v>228</v>
      </c>
      <c r="H3316" t="s">
        <v>229</v>
      </c>
      <c r="I3316" t="n">
        <v>5</v>
      </c>
      <c r="J3316" t="n">
        <v>515</v>
      </c>
      <c r="K3316" t="s">
        <v>338</v>
      </c>
      <c r="L3316" t="n">
        <v>315</v>
      </c>
      <c r="M3316" t="n">
        <v>0</v>
      </c>
      <c r="N3316" t="n">
        <v>0</v>
      </c>
      <c r="S3316" t="s">
        <v>381</v>
      </c>
      <c r="T3316" t="s">
        <v>381</v>
      </c>
    </row>
    <row r="3317" spans="1:20">
      <c r="A3317" s="1" t="n">
        <v>41213</v>
      </c>
      <c r="B3317" t="s">
        <v>373</v>
      </c>
      <c r="C3317" t="n">
        <v>1</v>
      </c>
      <c r="D3317" t="n">
        <v>141</v>
      </c>
      <c r="E3317" t="s">
        <v>120</v>
      </c>
      <c r="F3317" t="n">
        <v>3201</v>
      </c>
      <c r="G3317" t="s">
        <v>228</v>
      </c>
      <c r="H3317" t="s">
        <v>229</v>
      </c>
      <c r="I3317" t="n">
        <v>5</v>
      </c>
      <c r="J3317" t="n">
        <v>220</v>
      </c>
      <c r="K3317" t="s">
        <v>375</v>
      </c>
      <c r="L3317" t="n">
        <v>2</v>
      </c>
      <c r="M3317" t="n">
        <v>0</v>
      </c>
      <c r="N3317" t="n">
        <v>0</v>
      </c>
      <c r="S3317" t="s">
        <v>381</v>
      </c>
      <c r="T3317" t="s">
        <v>381</v>
      </c>
    </row>
    <row r="3318" spans="1:20">
      <c r="A3318" s="1" t="n">
        <v>41213</v>
      </c>
      <c r="B3318" t="s">
        <v>373</v>
      </c>
      <c r="C3318" t="n">
        <v>2</v>
      </c>
      <c r="D3318" t="n">
        <v>141</v>
      </c>
      <c r="E3318" t="s">
        <v>120</v>
      </c>
      <c r="F3318" t="n">
        <v>3201</v>
      </c>
      <c r="G3318" t="s">
        <v>228</v>
      </c>
      <c r="H3318" t="s">
        <v>229</v>
      </c>
      <c r="I3318" t="n">
        <v>5</v>
      </c>
      <c r="J3318" t="n">
        <v>220</v>
      </c>
      <c r="K3318" t="s">
        <v>375</v>
      </c>
      <c r="L3318" t="n">
        <v>83</v>
      </c>
      <c r="M3318" t="n">
        <v>0</v>
      </c>
      <c r="N3318" t="n">
        <v>0</v>
      </c>
      <c r="S3318" t="s">
        <v>381</v>
      </c>
      <c r="T3318" t="s">
        <v>381</v>
      </c>
    </row>
    <row r="3319" spans="1:20">
      <c r="A3319" s="1" t="n">
        <v>41213</v>
      </c>
      <c r="B3319" t="s">
        <v>373</v>
      </c>
      <c r="C3319" t="n">
        <v>3</v>
      </c>
      <c r="D3319" t="n">
        <v>141</v>
      </c>
      <c r="E3319" t="s">
        <v>120</v>
      </c>
      <c r="F3319" t="n">
        <v>3201</v>
      </c>
      <c r="G3319" t="s">
        <v>228</v>
      </c>
      <c r="H3319" t="s">
        <v>229</v>
      </c>
      <c r="I3319" t="n">
        <v>5</v>
      </c>
      <c r="J3319" t="n">
        <v>220</v>
      </c>
      <c r="K3319" t="s">
        <v>375</v>
      </c>
      <c r="L3319" t="n">
        <v>1</v>
      </c>
      <c r="M3319" t="n">
        <v>0</v>
      </c>
      <c r="N3319" t="n">
        <v>0</v>
      </c>
      <c r="S3319" t="s">
        <v>381</v>
      </c>
      <c r="T3319" t="s">
        <v>381</v>
      </c>
    </row>
    <row r="3320" spans="1:20">
      <c r="A3320" s="1" t="n">
        <v>41213</v>
      </c>
      <c r="B3320" t="s">
        <v>373</v>
      </c>
      <c r="C3320" t="n">
        <v>4</v>
      </c>
      <c r="D3320" t="n">
        <v>141</v>
      </c>
      <c r="E3320" t="s">
        <v>120</v>
      </c>
      <c r="F3320" t="n">
        <v>3201</v>
      </c>
      <c r="G3320" t="s">
        <v>228</v>
      </c>
      <c r="H3320" t="s">
        <v>229</v>
      </c>
      <c r="I3320" t="n">
        <v>5</v>
      </c>
      <c r="J3320" t="n">
        <v>220</v>
      </c>
      <c r="K3320" t="s">
        <v>375</v>
      </c>
      <c r="L3320" t="n">
        <v>42</v>
      </c>
      <c r="M3320" t="n">
        <v>0</v>
      </c>
      <c r="N3320" t="n">
        <v>0</v>
      </c>
      <c r="S3320" t="s">
        <v>381</v>
      </c>
      <c r="T3320" t="s">
        <v>381</v>
      </c>
    </row>
    <row r="3321" spans="1:20">
      <c r="A3321" s="1" t="n">
        <v>41213</v>
      </c>
      <c r="B3321" t="s">
        <v>371</v>
      </c>
      <c r="C3321" t="n">
        <v>8</v>
      </c>
      <c r="D3321" t="n">
        <v>25</v>
      </c>
      <c r="E3321" t="s">
        <v>116</v>
      </c>
      <c r="F3321" t="n">
        <v>3201</v>
      </c>
      <c r="G3321" t="s">
        <v>228</v>
      </c>
      <c r="H3321" t="s">
        <v>229</v>
      </c>
      <c r="I3321" t="n">
        <v>5</v>
      </c>
      <c r="J3321" t="n">
        <v>785</v>
      </c>
      <c r="K3321" t="s">
        <v>259</v>
      </c>
      <c r="L3321" t="n">
        <v>176</v>
      </c>
      <c r="M3321" t="n">
        <v>1</v>
      </c>
      <c r="N3321" t="n">
        <v>40</v>
      </c>
      <c r="O3321" t="s">
        <v>371</v>
      </c>
      <c r="P3321" t="n">
        <v>363</v>
      </c>
      <c r="Q3321" t="s">
        <v>387</v>
      </c>
      <c r="R3321" t="s">
        <v>233</v>
      </c>
      <c r="S3321" t="s">
        <v>229</v>
      </c>
      <c r="T3321" t="n">
        <v>5</v>
      </c>
    </row>
    <row r="3322" spans="1:20">
      <c r="A3322" s="1" t="n">
        <v>41213</v>
      </c>
      <c r="B3322" t="s">
        <v>371</v>
      </c>
      <c r="C3322" t="n">
        <v>10</v>
      </c>
      <c r="D3322" t="n">
        <v>25</v>
      </c>
      <c r="E3322" t="s">
        <v>116</v>
      </c>
      <c r="F3322" t="n">
        <v>3201</v>
      </c>
      <c r="G3322" t="s">
        <v>228</v>
      </c>
      <c r="H3322" t="s">
        <v>229</v>
      </c>
      <c r="I3322" t="n">
        <v>5</v>
      </c>
      <c r="J3322" t="n">
        <v>785</v>
      </c>
      <c r="K3322" t="s">
        <v>259</v>
      </c>
      <c r="L3322" t="n">
        <v>316</v>
      </c>
      <c r="M3322" t="n">
        <v>1</v>
      </c>
      <c r="N3322" t="n">
        <v>40</v>
      </c>
      <c r="O3322" t="s">
        <v>371</v>
      </c>
      <c r="P3322" t="n">
        <v>363</v>
      </c>
      <c r="Q3322" t="s">
        <v>387</v>
      </c>
      <c r="R3322" t="s">
        <v>233</v>
      </c>
      <c r="S3322" t="s">
        <v>229</v>
      </c>
      <c r="T3322" t="n">
        <v>5</v>
      </c>
    </row>
    <row r="3323" spans="1:20">
      <c r="A3323" s="1" t="n">
        <v>41213</v>
      </c>
      <c r="B3323" t="s">
        <v>371</v>
      </c>
      <c r="C3323" t="n">
        <v>11</v>
      </c>
      <c r="D3323" t="n">
        <v>25</v>
      </c>
      <c r="E3323" t="s">
        <v>116</v>
      </c>
      <c r="F3323" t="n">
        <v>3201</v>
      </c>
      <c r="G3323" t="s">
        <v>228</v>
      </c>
      <c r="H3323" t="s">
        <v>229</v>
      </c>
      <c r="I3323" t="n">
        <v>5</v>
      </c>
      <c r="J3323" t="n">
        <v>232</v>
      </c>
      <c r="K3323" t="s">
        <v>266</v>
      </c>
      <c r="L3323" t="n">
        <v>618</v>
      </c>
      <c r="M3323" t="n">
        <v>0.1</v>
      </c>
      <c r="N3323" t="n">
        <v>33.3</v>
      </c>
      <c r="O3323" t="s">
        <v>371</v>
      </c>
      <c r="P3323" t="n">
        <v>363</v>
      </c>
      <c r="Q3323" t="s">
        <v>387</v>
      </c>
      <c r="R3323" t="s">
        <v>233</v>
      </c>
      <c r="S3323" t="s">
        <v>229</v>
      </c>
      <c r="T3323" t="n">
        <v>5</v>
      </c>
    </row>
    <row r="3324" spans="1:20">
      <c r="A3324" s="1" t="n">
        <v>41213</v>
      </c>
      <c r="B3324" t="s">
        <v>371</v>
      </c>
      <c r="C3324" t="n">
        <v>24</v>
      </c>
      <c r="D3324" t="n">
        <v>25</v>
      </c>
      <c r="E3324" t="s">
        <v>116</v>
      </c>
      <c r="F3324" t="n">
        <v>3201</v>
      </c>
      <c r="G3324" t="s">
        <v>228</v>
      </c>
      <c r="H3324" t="s">
        <v>229</v>
      </c>
      <c r="I3324" t="n">
        <v>5</v>
      </c>
      <c r="J3324" t="n">
        <v>550</v>
      </c>
      <c r="K3324" t="s">
        <v>346</v>
      </c>
      <c r="L3324" t="n">
        <v>1057</v>
      </c>
      <c r="M3324" t="n">
        <v>0.13</v>
      </c>
      <c r="N3324" t="n">
        <v>36.57</v>
      </c>
      <c r="O3324" t="s">
        <v>371</v>
      </c>
      <c r="P3324" t="n">
        <v>363</v>
      </c>
      <c r="Q3324" t="s">
        <v>387</v>
      </c>
      <c r="R3324" t="s">
        <v>233</v>
      </c>
      <c r="S3324" t="s">
        <v>229</v>
      </c>
      <c r="T3324" t="n">
        <v>5</v>
      </c>
    </row>
    <row r="3325" spans="1:20">
      <c r="A3325" s="1" t="n">
        <v>41213</v>
      </c>
      <c r="B3325" t="s">
        <v>371</v>
      </c>
      <c r="C3325" t="n">
        <v>25</v>
      </c>
      <c r="D3325" t="n">
        <v>25</v>
      </c>
      <c r="E3325" t="s">
        <v>116</v>
      </c>
      <c r="F3325" t="n">
        <v>3201</v>
      </c>
      <c r="G3325" t="s">
        <v>228</v>
      </c>
      <c r="H3325" t="s">
        <v>229</v>
      </c>
      <c r="I3325" t="n">
        <v>5</v>
      </c>
      <c r="J3325" t="n">
        <v>805</v>
      </c>
      <c r="K3325" t="s">
        <v>295</v>
      </c>
      <c r="L3325" t="n">
        <v>717</v>
      </c>
      <c r="M3325" t="n">
        <v>0.25</v>
      </c>
      <c r="N3325" t="n">
        <v>35</v>
      </c>
      <c r="O3325" t="s">
        <v>371</v>
      </c>
      <c r="P3325" t="n">
        <v>363</v>
      </c>
      <c r="Q3325" t="s">
        <v>387</v>
      </c>
      <c r="R3325" t="s">
        <v>233</v>
      </c>
      <c r="S3325" t="s">
        <v>229</v>
      </c>
      <c r="T3325" t="n">
        <v>5</v>
      </c>
    </row>
    <row r="3326" spans="1:20">
      <c r="A3326" s="1" t="n">
        <v>41243</v>
      </c>
      <c r="B3326" t="s">
        <v>323</v>
      </c>
      <c r="C3326" t="n">
        <v>23</v>
      </c>
      <c r="D3326" t="n">
        <v>25</v>
      </c>
      <c r="E3326" t="s">
        <v>116</v>
      </c>
      <c r="F3326" t="n">
        <v>3201</v>
      </c>
      <c r="G3326" t="s">
        <v>228</v>
      </c>
      <c r="H3326" t="s">
        <v>229</v>
      </c>
      <c r="I3326" t="n">
        <v>5</v>
      </c>
      <c r="J3326" t="n">
        <v>458</v>
      </c>
      <c r="K3326" t="s">
        <v>230</v>
      </c>
      <c r="L3326" t="n">
        <v>143</v>
      </c>
      <c r="M3326" t="n">
        <v>0.1</v>
      </c>
      <c r="N3326" t="n">
        <v>31.8</v>
      </c>
      <c r="O3326" t="s">
        <v>323</v>
      </c>
      <c r="P3326" t="n">
        <v>121</v>
      </c>
      <c r="Q3326" t="s">
        <v>229</v>
      </c>
      <c r="R3326" t="s">
        <v>233</v>
      </c>
      <c r="S3326" t="s">
        <v>229</v>
      </c>
      <c r="T3326" t="n">
        <v>5</v>
      </c>
    </row>
    <row r="3327" spans="1:20">
      <c r="A3327" s="1" t="n">
        <v>41243</v>
      </c>
      <c r="B3327" t="s">
        <v>323</v>
      </c>
      <c r="C3327" t="n">
        <v>24</v>
      </c>
      <c r="D3327" t="n">
        <v>25</v>
      </c>
      <c r="E3327" t="s">
        <v>116</v>
      </c>
      <c r="F3327" t="n">
        <v>3201</v>
      </c>
      <c r="G3327" t="s">
        <v>228</v>
      </c>
      <c r="H3327" t="s">
        <v>229</v>
      </c>
      <c r="I3327" t="n">
        <v>5</v>
      </c>
      <c r="J3327" t="n">
        <v>458</v>
      </c>
      <c r="K3327" t="s">
        <v>230</v>
      </c>
      <c r="L3327" t="n">
        <v>150</v>
      </c>
      <c r="M3327" t="n">
        <v>0.7</v>
      </c>
      <c r="N3327" t="n">
        <v>36.1</v>
      </c>
      <c r="O3327" t="s">
        <v>323</v>
      </c>
      <c r="P3327" t="n">
        <v>121</v>
      </c>
      <c r="Q3327" t="s">
        <v>229</v>
      </c>
      <c r="R3327" t="s">
        <v>233</v>
      </c>
      <c r="S3327" t="s">
        <v>229</v>
      </c>
      <c r="T3327" t="n">
        <v>5</v>
      </c>
    </row>
    <row r="3328" spans="1:20">
      <c r="A3328" s="1" t="n">
        <v>41243</v>
      </c>
      <c r="B3328" t="s">
        <v>323</v>
      </c>
      <c r="C3328" t="n">
        <v>25</v>
      </c>
      <c r="D3328" t="n">
        <v>25</v>
      </c>
      <c r="E3328" t="s">
        <v>116</v>
      </c>
      <c r="F3328" t="n">
        <v>3201</v>
      </c>
      <c r="G3328" t="s">
        <v>228</v>
      </c>
      <c r="H3328" t="s">
        <v>229</v>
      </c>
      <c r="I3328" t="n">
        <v>5</v>
      </c>
      <c r="J3328" t="n">
        <v>945</v>
      </c>
      <c r="K3328" t="s">
        <v>282</v>
      </c>
      <c r="L3328" t="n">
        <v>388</v>
      </c>
      <c r="M3328" t="n">
        <v>0.05</v>
      </c>
      <c r="N3328" t="n">
        <v>39.9</v>
      </c>
      <c r="O3328" t="s">
        <v>323</v>
      </c>
      <c r="P3328" t="n">
        <v>121</v>
      </c>
      <c r="Q3328" t="s">
        <v>229</v>
      </c>
      <c r="R3328" t="s">
        <v>233</v>
      </c>
      <c r="S3328" t="s">
        <v>229</v>
      </c>
      <c r="T3328" t="n">
        <v>5</v>
      </c>
    </row>
    <row r="3329" spans="1:20">
      <c r="A3329" s="1" t="n">
        <v>41243</v>
      </c>
      <c r="B3329" t="s">
        <v>323</v>
      </c>
      <c r="C3329" t="n">
        <v>26</v>
      </c>
      <c r="D3329" t="n">
        <v>25</v>
      </c>
      <c r="E3329" t="s">
        <v>116</v>
      </c>
      <c r="F3329" t="n">
        <v>3201</v>
      </c>
      <c r="G3329" t="s">
        <v>228</v>
      </c>
      <c r="H3329" t="s">
        <v>229</v>
      </c>
      <c r="I3329" t="n">
        <v>5</v>
      </c>
      <c r="J3329" t="n">
        <v>945</v>
      </c>
      <c r="K3329" t="s">
        <v>282</v>
      </c>
      <c r="L3329" t="n">
        <v>256</v>
      </c>
      <c r="M3329" t="n">
        <v>0.05</v>
      </c>
      <c r="N3329" t="n">
        <v>38.3</v>
      </c>
      <c r="O3329" t="s">
        <v>323</v>
      </c>
      <c r="P3329" t="n">
        <v>121</v>
      </c>
      <c r="Q3329" t="s">
        <v>229</v>
      </c>
      <c r="R3329" t="s">
        <v>233</v>
      </c>
      <c r="S3329" t="s">
        <v>229</v>
      </c>
      <c r="T3329" t="n">
        <v>5</v>
      </c>
    </row>
    <row r="3330" spans="1:20">
      <c r="A3330" s="1" t="n">
        <v>41243</v>
      </c>
      <c r="B3330" t="s">
        <v>323</v>
      </c>
      <c r="C3330" t="n">
        <v>27</v>
      </c>
      <c r="D3330" t="n">
        <v>25</v>
      </c>
      <c r="E3330" t="s">
        <v>116</v>
      </c>
      <c r="F3330" t="n">
        <v>3201</v>
      </c>
      <c r="G3330" t="s">
        <v>228</v>
      </c>
      <c r="H3330" t="s">
        <v>229</v>
      </c>
      <c r="I3330" t="n">
        <v>5</v>
      </c>
      <c r="J3330" t="n">
        <v>875</v>
      </c>
      <c r="K3330" t="s">
        <v>305</v>
      </c>
      <c r="L3330" t="n">
        <v>448</v>
      </c>
      <c r="M3330" t="n">
        <v>0.04</v>
      </c>
      <c r="N3330" t="n">
        <v>41.7</v>
      </c>
      <c r="O3330" t="s">
        <v>323</v>
      </c>
      <c r="P3330" t="n">
        <v>121</v>
      </c>
      <c r="Q3330" t="s">
        <v>229</v>
      </c>
      <c r="R3330" t="s">
        <v>233</v>
      </c>
      <c r="S3330" t="s">
        <v>229</v>
      </c>
      <c r="T3330" t="n">
        <v>5</v>
      </c>
    </row>
    <row r="3331" spans="1:20">
      <c r="A3331" s="1" t="n">
        <v>41243</v>
      </c>
      <c r="B3331" t="s">
        <v>323</v>
      </c>
      <c r="C3331" t="n">
        <v>28</v>
      </c>
      <c r="D3331" t="n">
        <v>25</v>
      </c>
      <c r="E3331" t="s">
        <v>116</v>
      </c>
      <c r="F3331" t="n">
        <v>3201</v>
      </c>
      <c r="G3331" t="s">
        <v>228</v>
      </c>
      <c r="H3331" t="s">
        <v>229</v>
      </c>
      <c r="I3331" t="n">
        <v>5</v>
      </c>
      <c r="J3331" t="n">
        <v>458</v>
      </c>
      <c r="K3331" t="s">
        <v>230</v>
      </c>
      <c r="L3331" t="n">
        <v>144</v>
      </c>
      <c r="M3331" t="n">
        <v>0.04</v>
      </c>
      <c r="N3331" t="n">
        <v>37.2</v>
      </c>
      <c r="O3331" t="s">
        <v>323</v>
      </c>
      <c r="P3331" t="n">
        <v>121</v>
      </c>
      <c r="Q3331" t="s">
        <v>229</v>
      </c>
      <c r="R3331" t="s">
        <v>233</v>
      </c>
      <c r="S3331" t="s">
        <v>229</v>
      </c>
      <c r="T3331" t="n">
        <v>5</v>
      </c>
    </row>
    <row r="3332" spans="1:20">
      <c r="A3332" s="1" t="n">
        <v>41243</v>
      </c>
      <c r="B3332" t="s">
        <v>376</v>
      </c>
      <c r="C3332" t="n">
        <v>1</v>
      </c>
      <c r="D3332" t="n">
        <v>251</v>
      </c>
      <c r="E3332" t="s">
        <v>385</v>
      </c>
      <c r="F3332" t="n">
        <v>3202</v>
      </c>
      <c r="G3332" t="s">
        <v>275</v>
      </c>
      <c r="H3332" t="s">
        <v>229</v>
      </c>
      <c r="I3332" t="n">
        <v>5</v>
      </c>
      <c r="J3332" t="n">
        <v>320</v>
      </c>
      <c r="K3332" t="s">
        <v>388</v>
      </c>
      <c r="L3332" t="n">
        <v>22</v>
      </c>
      <c r="M3332" t="n">
        <v>0</v>
      </c>
      <c r="N3332" t="n">
        <v>0</v>
      </c>
      <c r="S3332" t="s">
        <v>381</v>
      </c>
      <c r="T3332" t="s">
        <v>381</v>
      </c>
    </row>
    <row r="3333" spans="1:20">
      <c r="A3333" s="1" t="n">
        <v>41243</v>
      </c>
      <c r="B3333" t="s">
        <v>376</v>
      </c>
      <c r="C3333" t="n">
        <v>2</v>
      </c>
      <c r="D3333" t="n">
        <v>251</v>
      </c>
      <c r="E3333" t="s">
        <v>385</v>
      </c>
      <c r="F3333" t="n">
        <v>3203</v>
      </c>
      <c r="G3333" t="s">
        <v>343</v>
      </c>
      <c r="H3333" t="s">
        <v>229</v>
      </c>
      <c r="I3333" t="n">
        <v>5</v>
      </c>
      <c r="J3333" t="n">
        <v>320</v>
      </c>
      <c r="K3333" t="s">
        <v>388</v>
      </c>
      <c r="L3333" t="n">
        <v>19</v>
      </c>
      <c r="M3333" t="n">
        <v>0</v>
      </c>
      <c r="N3333" t="n">
        <v>0</v>
      </c>
      <c r="S3333" t="s">
        <v>381</v>
      </c>
      <c r="T3333" t="s">
        <v>381</v>
      </c>
    </row>
    <row r="3334" spans="1:20">
      <c r="A3334" s="1" t="n">
        <v>41243</v>
      </c>
      <c r="B3334" t="s">
        <v>376</v>
      </c>
      <c r="C3334" t="n">
        <v>3</v>
      </c>
      <c r="D3334" t="n">
        <v>251</v>
      </c>
      <c r="E3334" t="s">
        <v>385</v>
      </c>
      <c r="F3334" t="n">
        <v>3204</v>
      </c>
      <c r="G3334" t="s">
        <v>344</v>
      </c>
      <c r="H3334" t="s">
        <v>229</v>
      </c>
      <c r="I3334" t="n">
        <v>5</v>
      </c>
      <c r="J3334" t="n">
        <v>320</v>
      </c>
      <c r="K3334" t="s">
        <v>388</v>
      </c>
      <c r="L3334" t="n">
        <v>12</v>
      </c>
      <c r="M3334" t="n">
        <v>0</v>
      </c>
      <c r="N3334" t="n">
        <v>0</v>
      </c>
      <c r="S3334" t="s">
        <v>381</v>
      </c>
      <c r="T3334" t="s">
        <v>381</v>
      </c>
    </row>
    <row r="3335" spans="1:20">
      <c r="A3335" s="1" t="n">
        <v>41243</v>
      </c>
      <c r="B3335" t="s">
        <v>376</v>
      </c>
      <c r="C3335" t="n">
        <v>4</v>
      </c>
      <c r="D3335" t="n">
        <v>251</v>
      </c>
      <c r="E3335" t="s">
        <v>385</v>
      </c>
      <c r="F3335" t="n">
        <v>3204</v>
      </c>
      <c r="G3335" t="s">
        <v>344</v>
      </c>
      <c r="H3335" t="s">
        <v>229</v>
      </c>
      <c r="I3335" t="n">
        <v>5</v>
      </c>
      <c r="J3335" t="n">
        <v>320</v>
      </c>
      <c r="K3335" t="s">
        <v>388</v>
      </c>
      <c r="L3335" t="n">
        <v>2</v>
      </c>
      <c r="M3335" t="n">
        <v>0</v>
      </c>
      <c r="N3335" t="n">
        <v>0</v>
      </c>
      <c r="S3335" t="s">
        <v>381</v>
      </c>
      <c r="T3335" t="s">
        <v>381</v>
      </c>
    </row>
    <row r="3336" spans="1:20">
      <c r="A3336" s="1" t="n">
        <v>41243</v>
      </c>
      <c r="B3336" t="s">
        <v>371</v>
      </c>
      <c r="C3336" t="n">
        <v>7</v>
      </c>
      <c r="D3336" t="n">
        <v>25</v>
      </c>
      <c r="E3336" t="s">
        <v>116</v>
      </c>
      <c r="F3336" t="n">
        <v>3201</v>
      </c>
      <c r="G3336" t="s">
        <v>228</v>
      </c>
      <c r="H3336" t="s">
        <v>229</v>
      </c>
      <c r="I3336" t="n">
        <v>5</v>
      </c>
      <c r="J3336" t="n">
        <v>785</v>
      </c>
      <c r="K3336" t="s">
        <v>259</v>
      </c>
      <c r="L3336" t="n">
        <v>248</v>
      </c>
      <c r="M3336" t="n">
        <v>1.03</v>
      </c>
      <c r="N3336" t="n">
        <v>39.7</v>
      </c>
      <c r="O3336" t="s">
        <v>371</v>
      </c>
      <c r="P3336" t="n">
        <v>363</v>
      </c>
      <c r="Q3336" t="s">
        <v>387</v>
      </c>
      <c r="R3336" t="s">
        <v>233</v>
      </c>
      <c r="S3336" t="s">
        <v>229</v>
      </c>
      <c r="T3336" t="n">
        <v>5</v>
      </c>
    </row>
    <row r="3337" spans="1:20">
      <c r="A3337" s="1" t="n">
        <v>41243</v>
      </c>
      <c r="B3337" t="s">
        <v>371</v>
      </c>
      <c r="C3337" t="n">
        <v>8</v>
      </c>
      <c r="D3337" t="n">
        <v>25</v>
      </c>
      <c r="E3337" t="s">
        <v>116</v>
      </c>
      <c r="F3337" t="n">
        <v>3201</v>
      </c>
      <c r="G3337" t="s">
        <v>228</v>
      </c>
      <c r="H3337" t="s">
        <v>229</v>
      </c>
      <c r="I3337" t="n">
        <v>5</v>
      </c>
      <c r="J3337" t="n">
        <v>785</v>
      </c>
      <c r="K3337" t="s">
        <v>259</v>
      </c>
      <c r="L3337" t="n">
        <v>300</v>
      </c>
      <c r="M3337" t="n">
        <v>1.03</v>
      </c>
      <c r="N3337" t="n">
        <v>39.7</v>
      </c>
      <c r="O3337" t="s">
        <v>371</v>
      </c>
      <c r="P3337" t="n">
        <v>363</v>
      </c>
      <c r="Q3337" t="s">
        <v>387</v>
      </c>
      <c r="R3337" t="s">
        <v>233</v>
      </c>
      <c r="S3337" t="s">
        <v>229</v>
      </c>
      <c r="T3337" t="n">
        <v>5</v>
      </c>
    </row>
    <row r="3338" spans="1:20">
      <c r="A3338" s="1" t="n">
        <v>41243</v>
      </c>
      <c r="B3338" t="s">
        <v>371</v>
      </c>
      <c r="C3338" t="n">
        <v>9</v>
      </c>
      <c r="D3338" t="n">
        <v>25</v>
      </c>
      <c r="E3338" t="s">
        <v>116</v>
      </c>
      <c r="F3338" t="n">
        <v>3201</v>
      </c>
      <c r="G3338" t="s">
        <v>228</v>
      </c>
      <c r="H3338" t="s">
        <v>229</v>
      </c>
      <c r="I3338" t="n">
        <v>5</v>
      </c>
      <c r="J3338" t="n">
        <v>805</v>
      </c>
      <c r="K3338" t="s">
        <v>295</v>
      </c>
      <c r="L3338" t="n">
        <v>651</v>
      </c>
      <c r="M3338" t="n">
        <v>0.19</v>
      </c>
      <c r="N3338" t="n">
        <v>24.3</v>
      </c>
      <c r="O3338" t="s">
        <v>371</v>
      </c>
      <c r="P3338" t="n">
        <v>363</v>
      </c>
      <c r="Q3338" t="s">
        <v>387</v>
      </c>
      <c r="R3338" t="s">
        <v>233</v>
      </c>
      <c r="S3338" t="s">
        <v>229</v>
      </c>
      <c r="T3338" t="n">
        <v>5</v>
      </c>
    </row>
    <row r="3339" spans="1:20">
      <c r="A3339" s="1" t="n">
        <v>41243</v>
      </c>
      <c r="B3339" t="s">
        <v>371</v>
      </c>
      <c r="C3339" t="n">
        <v>12</v>
      </c>
      <c r="D3339" t="n">
        <v>25</v>
      </c>
      <c r="E3339" t="s">
        <v>116</v>
      </c>
      <c r="F3339" t="n">
        <v>3201</v>
      </c>
      <c r="G3339" t="s">
        <v>228</v>
      </c>
      <c r="H3339" t="s">
        <v>229</v>
      </c>
      <c r="I3339" t="n">
        <v>5</v>
      </c>
      <c r="J3339" t="n">
        <v>325</v>
      </c>
      <c r="K3339" t="s">
        <v>265</v>
      </c>
      <c r="L3339" t="n">
        <v>100</v>
      </c>
      <c r="M3339" t="n">
        <v>2.04</v>
      </c>
      <c r="N3339" t="n">
        <v>19.3</v>
      </c>
      <c r="O3339" t="s">
        <v>371</v>
      </c>
      <c r="P3339" t="n">
        <v>363</v>
      </c>
      <c r="Q3339" t="s">
        <v>387</v>
      </c>
      <c r="R3339" t="s">
        <v>233</v>
      </c>
      <c r="S3339" t="s">
        <v>229</v>
      </c>
      <c r="T3339" t="n">
        <v>5</v>
      </c>
    </row>
    <row r="3340" spans="1:20">
      <c r="A3340" s="1" t="n">
        <v>41243</v>
      </c>
      <c r="B3340" t="s">
        <v>371</v>
      </c>
      <c r="C3340" t="n">
        <v>15</v>
      </c>
      <c r="D3340" t="n">
        <v>25</v>
      </c>
      <c r="E3340" t="s">
        <v>116</v>
      </c>
      <c r="F3340" t="n">
        <v>3201</v>
      </c>
      <c r="G3340" t="s">
        <v>228</v>
      </c>
      <c r="H3340" t="s">
        <v>229</v>
      </c>
      <c r="I3340" t="n">
        <v>5</v>
      </c>
      <c r="J3340" t="n">
        <v>805</v>
      </c>
      <c r="K3340" t="s">
        <v>295</v>
      </c>
      <c r="L3340" t="n">
        <v>707</v>
      </c>
      <c r="M3340" t="n">
        <v>0.27</v>
      </c>
      <c r="N3340" t="n">
        <v>35.9</v>
      </c>
      <c r="O3340" t="s">
        <v>371</v>
      </c>
      <c r="P3340" t="n">
        <v>363</v>
      </c>
      <c r="Q3340" t="s">
        <v>387</v>
      </c>
      <c r="R3340" t="s">
        <v>233</v>
      </c>
      <c r="S3340" t="s">
        <v>229</v>
      </c>
      <c r="T3340" t="n">
        <v>5</v>
      </c>
    </row>
    <row r="3341" spans="1:20">
      <c r="A3341" s="1" t="n">
        <v>41274</v>
      </c>
      <c r="B3341" t="s">
        <v>323</v>
      </c>
      <c r="C3341" t="n">
        <v>17</v>
      </c>
      <c r="D3341" t="n">
        <v>25</v>
      </c>
      <c r="E3341" t="s">
        <v>116</v>
      </c>
      <c r="F3341" t="n">
        <v>3201</v>
      </c>
      <c r="G3341" t="s">
        <v>228</v>
      </c>
      <c r="H3341" t="s">
        <v>229</v>
      </c>
      <c r="I3341" t="n">
        <v>5</v>
      </c>
      <c r="J3341" t="n">
        <v>875</v>
      </c>
      <c r="K3341" t="s">
        <v>305</v>
      </c>
      <c r="L3341" t="n">
        <v>310</v>
      </c>
      <c r="M3341" t="n">
        <v>0.04</v>
      </c>
      <c r="N3341" t="n">
        <v>41.7</v>
      </c>
      <c r="O3341" t="s">
        <v>323</v>
      </c>
      <c r="P3341" t="n">
        <v>121</v>
      </c>
      <c r="Q3341" t="s">
        <v>229</v>
      </c>
      <c r="R3341" t="s">
        <v>233</v>
      </c>
      <c r="S3341" t="s">
        <v>229</v>
      </c>
      <c r="T3341" t="n">
        <v>5</v>
      </c>
    </row>
    <row r="3342" spans="1:20">
      <c r="A3342" s="1" t="n">
        <v>41274</v>
      </c>
      <c r="B3342" t="s">
        <v>323</v>
      </c>
      <c r="C3342" t="n">
        <v>18</v>
      </c>
      <c r="D3342" t="n">
        <v>25</v>
      </c>
      <c r="E3342" t="s">
        <v>116</v>
      </c>
      <c r="F3342" t="n">
        <v>3201</v>
      </c>
      <c r="G3342" t="s">
        <v>228</v>
      </c>
      <c r="H3342" t="s">
        <v>229</v>
      </c>
      <c r="I3342" t="n">
        <v>5</v>
      </c>
      <c r="J3342" t="n">
        <v>875</v>
      </c>
      <c r="K3342" t="s">
        <v>305</v>
      </c>
      <c r="L3342" t="n">
        <v>312</v>
      </c>
      <c r="M3342" t="n">
        <v>0.04</v>
      </c>
      <c r="N3342" t="n">
        <v>41.8</v>
      </c>
      <c r="O3342" t="s">
        <v>323</v>
      </c>
      <c r="P3342" t="n">
        <v>121</v>
      </c>
      <c r="Q3342" t="s">
        <v>229</v>
      </c>
      <c r="R3342" t="s">
        <v>233</v>
      </c>
      <c r="S3342" t="s">
        <v>229</v>
      </c>
      <c r="T3342" t="n">
        <v>5</v>
      </c>
    </row>
    <row r="3343" spans="1:20">
      <c r="A3343" s="1" t="n">
        <v>41274</v>
      </c>
      <c r="B3343" t="s">
        <v>323</v>
      </c>
      <c r="C3343" t="n">
        <v>19</v>
      </c>
      <c r="D3343" t="n">
        <v>25</v>
      </c>
      <c r="E3343" t="s">
        <v>116</v>
      </c>
      <c r="F3343" t="n">
        <v>3201</v>
      </c>
      <c r="G3343" t="s">
        <v>228</v>
      </c>
      <c r="H3343" t="s">
        <v>229</v>
      </c>
      <c r="I3343" t="n">
        <v>5</v>
      </c>
      <c r="J3343" t="n">
        <v>875</v>
      </c>
      <c r="K3343" t="s">
        <v>305</v>
      </c>
      <c r="L3343" t="n">
        <v>198</v>
      </c>
      <c r="M3343" t="n">
        <v>0.06</v>
      </c>
      <c r="N3343" t="n">
        <v>37.6</v>
      </c>
      <c r="O3343" t="s">
        <v>323</v>
      </c>
      <c r="P3343" t="n">
        <v>121</v>
      </c>
      <c r="Q3343" t="s">
        <v>229</v>
      </c>
      <c r="R3343" t="s">
        <v>233</v>
      </c>
      <c r="S3343" t="s">
        <v>229</v>
      </c>
      <c r="T3343" t="n">
        <v>5</v>
      </c>
    </row>
    <row r="3344" spans="1:20">
      <c r="A3344" s="1" t="n">
        <v>41274</v>
      </c>
      <c r="B3344" t="s">
        <v>323</v>
      </c>
      <c r="C3344" t="n">
        <v>20</v>
      </c>
      <c r="D3344" t="n">
        <v>25</v>
      </c>
      <c r="E3344" t="s">
        <v>116</v>
      </c>
      <c r="F3344" t="n">
        <v>3201</v>
      </c>
      <c r="G3344" t="s">
        <v>228</v>
      </c>
      <c r="H3344" t="s">
        <v>229</v>
      </c>
      <c r="I3344" t="n">
        <v>5</v>
      </c>
      <c r="J3344" t="n">
        <v>945</v>
      </c>
      <c r="K3344" t="s">
        <v>282</v>
      </c>
      <c r="L3344" t="n">
        <v>164</v>
      </c>
      <c r="M3344" t="n">
        <v>0.05</v>
      </c>
      <c r="N3344" t="n">
        <v>40.2</v>
      </c>
      <c r="O3344" t="s">
        <v>323</v>
      </c>
      <c r="P3344" t="n">
        <v>121</v>
      </c>
      <c r="Q3344" t="s">
        <v>229</v>
      </c>
      <c r="R3344" t="s">
        <v>233</v>
      </c>
      <c r="S3344" t="s">
        <v>229</v>
      </c>
      <c r="T3344" t="n">
        <v>5</v>
      </c>
    </row>
    <row r="3345" spans="1:20">
      <c r="A3345" s="1" t="n">
        <v>41274</v>
      </c>
      <c r="B3345" t="s">
        <v>323</v>
      </c>
      <c r="C3345" t="n">
        <v>21</v>
      </c>
      <c r="D3345" t="n">
        <v>25</v>
      </c>
      <c r="E3345" t="s">
        <v>116</v>
      </c>
      <c r="F3345" t="n">
        <v>3201</v>
      </c>
      <c r="G3345" t="s">
        <v>228</v>
      </c>
      <c r="H3345" t="s">
        <v>229</v>
      </c>
      <c r="I3345" t="n">
        <v>5</v>
      </c>
      <c r="J3345" t="n">
        <v>945</v>
      </c>
      <c r="K3345" t="s">
        <v>282</v>
      </c>
      <c r="L3345" t="n">
        <v>299</v>
      </c>
      <c r="M3345" t="n">
        <v>0.06</v>
      </c>
      <c r="N3345" t="n">
        <v>38.3</v>
      </c>
      <c r="O3345" t="s">
        <v>323</v>
      </c>
      <c r="P3345" t="n">
        <v>121</v>
      </c>
      <c r="Q3345" t="s">
        <v>229</v>
      </c>
      <c r="R3345" t="s">
        <v>233</v>
      </c>
      <c r="S3345" t="s">
        <v>229</v>
      </c>
      <c r="T3345" t="n">
        <v>5</v>
      </c>
    </row>
    <row r="3346" spans="1:20">
      <c r="A3346" s="1" t="n">
        <v>41274</v>
      </c>
      <c r="B3346" t="s">
        <v>382</v>
      </c>
      <c r="C3346" t="n">
        <v>1</v>
      </c>
      <c r="D3346" t="n">
        <v>931</v>
      </c>
      <c r="E3346" t="s">
        <v>383</v>
      </c>
      <c r="F3346" t="n">
        <v>3201</v>
      </c>
      <c r="G3346" t="s">
        <v>228</v>
      </c>
      <c r="H3346" t="s">
        <v>229</v>
      </c>
      <c r="I3346" t="n">
        <v>5</v>
      </c>
      <c r="J3346" t="n">
        <v>260</v>
      </c>
      <c r="K3346" t="s">
        <v>250</v>
      </c>
      <c r="L3346" t="n">
        <v>207</v>
      </c>
      <c r="M3346" t="n">
        <v>0</v>
      </c>
      <c r="N3346" t="n">
        <v>0</v>
      </c>
      <c r="S3346" t="s">
        <v>381</v>
      </c>
      <c r="T3346" t="s">
        <v>381</v>
      </c>
    </row>
    <row r="3347" spans="1:20">
      <c r="A3347" s="1" t="n">
        <v>41274</v>
      </c>
      <c r="B3347" t="s">
        <v>326</v>
      </c>
      <c r="C3347" t="n">
        <v>1</v>
      </c>
      <c r="D3347" t="n">
        <v>216</v>
      </c>
      <c r="E3347" t="s">
        <v>392</v>
      </c>
      <c r="F3347" t="n">
        <v>3201</v>
      </c>
      <c r="G3347" t="s">
        <v>228</v>
      </c>
      <c r="H3347" t="s">
        <v>229</v>
      </c>
      <c r="I3347" t="n">
        <v>5</v>
      </c>
      <c r="J3347" t="n">
        <v>515</v>
      </c>
      <c r="K3347" t="s">
        <v>338</v>
      </c>
      <c r="L3347" t="n">
        <v>320</v>
      </c>
      <c r="M3347" t="n">
        <v>0</v>
      </c>
      <c r="N3347" t="n">
        <v>0</v>
      </c>
      <c r="S3347" t="s">
        <v>381</v>
      </c>
      <c r="T3347" t="s">
        <v>381</v>
      </c>
    </row>
    <row r="3348" spans="1:20">
      <c r="A3348" s="1" t="n">
        <v>41274</v>
      </c>
      <c r="B3348" t="s">
        <v>373</v>
      </c>
      <c r="C3348" t="n">
        <v>59</v>
      </c>
      <c r="D3348" t="n">
        <v>141</v>
      </c>
      <c r="E3348" t="s">
        <v>120</v>
      </c>
      <c r="F3348" t="n">
        <v>3201</v>
      </c>
      <c r="G3348" t="s">
        <v>228</v>
      </c>
      <c r="H3348" t="s">
        <v>229</v>
      </c>
      <c r="I3348" t="n">
        <v>5</v>
      </c>
      <c r="J3348" t="n">
        <v>220</v>
      </c>
      <c r="K3348" t="s">
        <v>375</v>
      </c>
      <c r="L3348" t="n">
        <v>1</v>
      </c>
      <c r="M3348" t="n">
        <v>0</v>
      </c>
      <c r="N3348" t="n">
        <v>0</v>
      </c>
      <c r="S3348" t="s">
        <v>381</v>
      </c>
      <c r="T3348" t="s">
        <v>381</v>
      </c>
    </row>
    <row r="3349" spans="1:20">
      <c r="A3349" s="1" t="n">
        <v>41274</v>
      </c>
      <c r="B3349" t="s">
        <v>373</v>
      </c>
      <c r="C3349" t="n">
        <v>60</v>
      </c>
      <c r="D3349" t="n">
        <v>141</v>
      </c>
      <c r="E3349" t="s">
        <v>120</v>
      </c>
      <c r="F3349" t="n">
        <v>3201</v>
      </c>
      <c r="G3349" t="s">
        <v>228</v>
      </c>
      <c r="H3349" t="s">
        <v>229</v>
      </c>
      <c r="I3349" t="n">
        <v>5</v>
      </c>
      <c r="J3349" t="n">
        <v>220</v>
      </c>
      <c r="K3349" t="s">
        <v>375</v>
      </c>
      <c r="L3349" t="n">
        <v>67</v>
      </c>
      <c r="M3349" t="n">
        <v>0</v>
      </c>
      <c r="N3349" t="n">
        <v>0</v>
      </c>
      <c r="S3349" t="s">
        <v>381</v>
      </c>
      <c r="T3349" t="s">
        <v>381</v>
      </c>
    </row>
    <row r="3350" spans="1:20">
      <c r="A3350" s="1" t="n">
        <v>41274</v>
      </c>
      <c r="B3350" t="s">
        <v>373</v>
      </c>
      <c r="C3350" t="n">
        <v>61</v>
      </c>
      <c r="D3350" t="n">
        <v>141</v>
      </c>
      <c r="E3350" t="s">
        <v>120</v>
      </c>
      <c r="F3350" t="n">
        <v>3201</v>
      </c>
      <c r="G3350" t="s">
        <v>228</v>
      </c>
      <c r="H3350" t="s">
        <v>229</v>
      </c>
      <c r="I3350" t="n">
        <v>5</v>
      </c>
      <c r="J3350" t="n">
        <v>220</v>
      </c>
      <c r="K3350" t="s">
        <v>375</v>
      </c>
      <c r="L3350" t="n">
        <v>1</v>
      </c>
      <c r="M3350" t="n">
        <v>0</v>
      </c>
      <c r="N3350" t="n">
        <v>0</v>
      </c>
      <c r="S3350" t="s">
        <v>381</v>
      </c>
      <c r="T3350" t="s">
        <v>381</v>
      </c>
    </row>
    <row r="3351" spans="1:20">
      <c r="A3351" s="1" t="n">
        <v>41274</v>
      </c>
      <c r="B3351" t="s">
        <v>373</v>
      </c>
      <c r="C3351" t="n">
        <v>62</v>
      </c>
      <c r="D3351" t="n">
        <v>141</v>
      </c>
      <c r="E3351" t="s">
        <v>120</v>
      </c>
      <c r="F3351" t="n">
        <v>3201</v>
      </c>
      <c r="G3351" t="s">
        <v>228</v>
      </c>
      <c r="H3351" t="s">
        <v>229</v>
      </c>
      <c r="I3351" t="n">
        <v>5</v>
      </c>
      <c r="J3351" t="n">
        <v>220</v>
      </c>
      <c r="K3351" t="s">
        <v>375</v>
      </c>
      <c r="L3351" t="n">
        <v>64</v>
      </c>
      <c r="M3351" t="n">
        <v>0</v>
      </c>
      <c r="N3351" t="n">
        <v>0</v>
      </c>
      <c r="S3351" t="s">
        <v>381</v>
      </c>
      <c r="T3351" t="s">
        <v>381</v>
      </c>
    </row>
    <row r="3352" spans="1:20">
      <c r="A3352" s="1" t="n">
        <v>41274</v>
      </c>
      <c r="B3352" t="s">
        <v>371</v>
      </c>
      <c r="C3352" t="n">
        <v>8</v>
      </c>
      <c r="D3352" t="n">
        <v>25</v>
      </c>
      <c r="E3352" t="s">
        <v>116</v>
      </c>
      <c r="F3352" t="n">
        <v>3201</v>
      </c>
      <c r="G3352" t="s">
        <v>228</v>
      </c>
      <c r="H3352" t="s">
        <v>229</v>
      </c>
      <c r="I3352" t="n">
        <v>5</v>
      </c>
      <c r="J3352" t="n">
        <v>785</v>
      </c>
      <c r="K3352" t="s">
        <v>259</v>
      </c>
      <c r="L3352" t="n">
        <v>677</v>
      </c>
      <c r="M3352" t="n">
        <v>1.03</v>
      </c>
      <c r="N3352" t="n">
        <v>39.8</v>
      </c>
      <c r="O3352" t="s">
        <v>371</v>
      </c>
      <c r="P3352" t="n">
        <v>363</v>
      </c>
      <c r="Q3352" t="s">
        <v>387</v>
      </c>
      <c r="R3352" t="s">
        <v>233</v>
      </c>
      <c r="S3352" t="s">
        <v>229</v>
      </c>
      <c r="T3352" t="n">
        <v>5</v>
      </c>
    </row>
    <row r="3353" spans="1:20">
      <c r="A3353" s="1" t="n">
        <v>41274</v>
      </c>
      <c r="B3353" t="s">
        <v>371</v>
      </c>
      <c r="C3353" t="n">
        <v>9</v>
      </c>
      <c r="D3353" t="n">
        <v>25</v>
      </c>
      <c r="E3353" t="s">
        <v>116</v>
      </c>
      <c r="F3353" t="n">
        <v>3201</v>
      </c>
      <c r="G3353" t="s">
        <v>228</v>
      </c>
      <c r="H3353" t="s">
        <v>229</v>
      </c>
      <c r="I3353" t="n">
        <v>5</v>
      </c>
      <c r="J3353" t="n">
        <v>805</v>
      </c>
      <c r="K3353" t="s">
        <v>295</v>
      </c>
      <c r="L3353" t="n">
        <v>745</v>
      </c>
      <c r="M3353" t="n">
        <v>0.49</v>
      </c>
      <c r="N3353" t="n">
        <v>35.1</v>
      </c>
      <c r="O3353" t="s">
        <v>371</v>
      </c>
      <c r="P3353" t="n">
        <v>363</v>
      </c>
      <c r="Q3353" t="s">
        <v>387</v>
      </c>
      <c r="R3353" t="s">
        <v>233</v>
      </c>
      <c r="S3353" t="s">
        <v>229</v>
      </c>
      <c r="T3353" t="n">
        <v>5</v>
      </c>
    </row>
    <row r="3354" spans="1:20">
      <c r="A3354" s="1" t="n">
        <v>41305</v>
      </c>
      <c r="B3354" t="s">
        <v>323</v>
      </c>
      <c r="C3354" t="n">
        <v>20</v>
      </c>
      <c r="D3354" t="n">
        <v>25</v>
      </c>
      <c r="E3354" t="s">
        <v>116</v>
      </c>
      <c r="F3354" t="n">
        <v>3201</v>
      </c>
      <c r="G3354" t="s">
        <v>228</v>
      </c>
      <c r="H3354" t="s">
        <v>229</v>
      </c>
      <c r="I3354" t="n">
        <v>5</v>
      </c>
      <c r="J3354" t="n">
        <v>875</v>
      </c>
      <c r="K3354" t="s">
        <v>305</v>
      </c>
      <c r="L3354" t="n">
        <v>298</v>
      </c>
      <c r="M3354" t="n">
        <v>0.04</v>
      </c>
      <c r="N3354" t="n">
        <v>41.8</v>
      </c>
      <c r="O3354" t="s">
        <v>323</v>
      </c>
      <c r="P3354" t="n">
        <v>121</v>
      </c>
      <c r="Q3354" t="s">
        <v>229</v>
      </c>
      <c r="R3354" t="s">
        <v>233</v>
      </c>
      <c r="S3354" t="s">
        <v>229</v>
      </c>
      <c r="T3354" t="n">
        <v>5</v>
      </c>
    </row>
    <row r="3355" spans="1:20">
      <c r="A3355" s="1" t="n">
        <v>41305</v>
      </c>
      <c r="B3355" t="s">
        <v>323</v>
      </c>
      <c r="C3355" t="n">
        <v>21</v>
      </c>
      <c r="D3355" t="n">
        <v>25</v>
      </c>
      <c r="E3355" t="s">
        <v>116</v>
      </c>
      <c r="F3355" t="n">
        <v>3201</v>
      </c>
      <c r="G3355" t="s">
        <v>228</v>
      </c>
      <c r="H3355" t="s">
        <v>229</v>
      </c>
      <c r="I3355" t="n">
        <v>5</v>
      </c>
      <c r="J3355" t="n">
        <v>150</v>
      </c>
      <c r="K3355" t="s">
        <v>269</v>
      </c>
      <c r="L3355" t="n">
        <v>388</v>
      </c>
      <c r="M3355" t="n">
        <v>0.19</v>
      </c>
      <c r="N3355" t="n">
        <v>23.6</v>
      </c>
      <c r="O3355" t="s">
        <v>323</v>
      </c>
      <c r="P3355" t="n">
        <v>121</v>
      </c>
      <c r="Q3355" t="s">
        <v>229</v>
      </c>
      <c r="R3355" t="s">
        <v>233</v>
      </c>
      <c r="S3355" t="s">
        <v>229</v>
      </c>
      <c r="T3355" t="n">
        <v>5</v>
      </c>
    </row>
    <row r="3356" spans="1:20">
      <c r="A3356" s="1" t="n">
        <v>41305</v>
      </c>
      <c r="B3356" t="s">
        <v>323</v>
      </c>
      <c r="C3356" t="n">
        <v>22</v>
      </c>
      <c r="D3356" t="n">
        <v>25</v>
      </c>
      <c r="E3356" t="s">
        <v>116</v>
      </c>
      <c r="F3356" t="n">
        <v>3201</v>
      </c>
      <c r="G3356" t="s">
        <v>228</v>
      </c>
      <c r="H3356" t="s">
        <v>229</v>
      </c>
      <c r="I3356" t="n">
        <v>5</v>
      </c>
      <c r="J3356" t="n">
        <v>945</v>
      </c>
      <c r="K3356" t="s">
        <v>282</v>
      </c>
      <c r="L3356" t="n">
        <v>209</v>
      </c>
      <c r="M3356" t="n">
        <v>0.05</v>
      </c>
      <c r="N3356" t="n">
        <v>39.8</v>
      </c>
      <c r="O3356" t="s">
        <v>323</v>
      </c>
      <c r="P3356" t="n">
        <v>121</v>
      </c>
      <c r="Q3356" t="s">
        <v>229</v>
      </c>
      <c r="R3356" t="s">
        <v>233</v>
      </c>
      <c r="S3356" t="s">
        <v>229</v>
      </c>
      <c r="T3356" t="n">
        <v>5</v>
      </c>
    </row>
    <row r="3357" spans="1:20">
      <c r="A3357" s="1" t="n">
        <v>41305</v>
      </c>
      <c r="B3357" t="s">
        <v>323</v>
      </c>
      <c r="C3357" t="n">
        <v>23</v>
      </c>
      <c r="D3357" t="n">
        <v>25</v>
      </c>
      <c r="E3357" t="s">
        <v>116</v>
      </c>
      <c r="F3357" t="n">
        <v>3201</v>
      </c>
      <c r="G3357" t="s">
        <v>228</v>
      </c>
      <c r="H3357" t="s">
        <v>229</v>
      </c>
      <c r="I3357" t="n">
        <v>5</v>
      </c>
      <c r="J3357" t="n">
        <v>945</v>
      </c>
      <c r="K3357" t="s">
        <v>282</v>
      </c>
      <c r="L3357" t="n">
        <v>302</v>
      </c>
      <c r="M3357" t="n">
        <v>0.08</v>
      </c>
      <c r="N3357" t="n">
        <v>34.6</v>
      </c>
      <c r="O3357" t="s">
        <v>323</v>
      </c>
      <c r="P3357" t="n">
        <v>121</v>
      </c>
      <c r="Q3357" t="s">
        <v>229</v>
      </c>
      <c r="R3357" t="s">
        <v>233</v>
      </c>
      <c r="S3357" t="s">
        <v>229</v>
      </c>
      <c r="T3357" t="n">
        <v>5</v>
      </c>
    </row>
    <row r="3358" spans="1:20">
      <c r="A3358" s="1" t="n">
        <v>41305</v>
      </c>
      <c r="B3358" t="s">
        <v>323</v>
      </c>
      <c r="C3358" t="n">
        <v>24</v>
      </c>
      <c r="D3358" t="n">
        <v>25</v>
      </c>
      <c r="E3358" t="s">
        <v>116</v>
      </c>
      <c r="F3358" t="n">
        <v>3201</v>
      </c>
      <c r="G3358" t="s">
        <v>228</v>
      </c>
      <c r="H3358" t="s">
        <v>229</v>
      </c>
      <c r="I3358" t="n">
        <v>5</v>
      </c>
      <c r="J3358" t="n">
        <v>945</v>
      </c>
      <c r="K3358" t="s">
        <v>282</v>
      </c>
      <c r="L3358" t="n">
        <v>291</v>
      </c>
      <c r="M3358" t="n">
        <v>0.08</v>
      </c>
      <c r="N3358" t="n">
        <v>34.4</v>
      </c>
      <c r="O3358" t="s">
        <v>323</v>
      </c>
      <c r="P3358" t="n">
        <v>121</v>
      </c>
      <c r="Q3358" t="s">
        <v>229</v>
      </c>
      <c r="R3358" t="s">
        <v>233</v>
      </c>
      <c r="S3358" t="s">
        <v>229</v>
      </c>
      <c r="T3358" t="n">
        <v>5</v>
      </c>
    </row>
    <row r="3359" spans="1:20">
      <c r="A3359" s="1" t="n">
        <v>41305</v>
      </c>
      <c r="B3359" t="s">
        <v>323</v>
      </c>
      <c r="C3359" t="n">
        <v>25</v>
      </c>
      <c r="D3359" t="n">
        <v>25</v>
      </c>
      <c r="E3359" t="s">
        <v>116</v>
      </c>
      <c r="F3359" t="n">
        <v>3201</v>
      </c>
      <c r="G3359" t="s">
        <v>228</v>
      </c>
      <c r="H3359" t="s">
        <v>229</v>
      </c>
      <c r="I3359" t="n">
        <v>5</v>
      </c>
      <c r="J3359" t="n">
        <v>458</v>
      </c>
      <c r="K3359" t="s">
        <v>230</v>
      </c>
      <c r="L3359" t="n">
        <v>172</v>
      </c>
      <c r="M3359" t="n">
        <v>0.04</v>
      </c>
      <c r="N3359" t="n">
        <v>37.1</v>
      </c>
      <c r="O3359" t="s">
        <v>323</v>
      </c>
      <c r="P3359" t="n">
        <v>121</v>
      </c>
      <c r="Q3359" t="s">
        <v>229</v>
      </c>
      <c r="R3359" t="s">
        <v>233</v>
      </c>
      <c r="S3359" t="s">
        <v>229</v>
      </c>
      <c r="T3359" t="n">
        <v>5</v>
      </c>
    </row>
    <row r="3360" spans="1:20">
      <c r="A3360" s="1" t="n">
        <v>41305</v>
      </c>
      <c r="B3360" t="s">
        <v>376</v>
      </c>
      <c r="C3360" t="n">
        <v>1</v>
      </c>
      <c r="D3360" t="n">
        <v>251</v>
      </c>
      <c r="E3360" t="s">
        <v>385</v>
      </c>
      <c r="F3360" t="n">
        <v>3202</v>
      </c>
      <c r="G3360" t="s">
        <v>275</v>
      </c>
      <c r="H3360" t="s">
        <v>229</v>
      </c>
      <c r="I3360" t="n">
        <v>5</v>
      </c>
      <c r="J3360" t="n">
        <v>320</v>
      </c>
      <c r="K3360" t="s">
        <v>388</v>
      </c>
      <c r="L3360" t="n">
        <v>38</v>
      </c>
      <c r="M3360" t="n">
        <v>0</v>
      </c>
      <c r="N3360" t="n">
        <v>0</v>
      </c>
      <c r="T3360" t="s">
        <v>381</v>
      </c>
    </row>
    <row r="3361" spans="1:20">
      <c r="A3361" s="1" t="n">
        <v>41305</v>
      </c>
      <c r="B3361" t="s">
        <v>376</v>
      </c>
      <c r="C3361" t="n">
        <v>2</v>
      </c>
      <c r="D3361" t="n">
        <v>251</v>
      </c>
      <c r="E3361" t="s">
        <v>385</v>
      </c>
      <c r="F3361" t="n">
        <v>3203</v>
      </c>
      <c r="G3361" t="s">
        <v>343</v>
      </c>
      <c r="H3361" t="s">
        <v>229</v>
      </c>
      <c r="I3361" t="n">
        <v>5</v>
      </c>
      <c r="J3361" t="n">
        <v>320</v>
      </c>
      <c r="K3361" t="s">
        <v>388</v>
      </c>
      <c r="L3361" t="n">
        <v>33</v>
      </c>
      <c r="M3361" t="n">
        <v>0</v>
      </c>
      <c r="N3361" t="n">
        <v>0</v>
      </c>
      <c r="T3361" t="s">
        <v>381</v>
      </c>
    </row>
    <row r="3362" spans="1:20">
      <c r="A3362" s="1" t="n">
        <v>41305</v>
      </c>
      <c r="B3362" t="s">
        <v>376</v>
      </c>
      <c r="C3362" t="n">
        <v>3</v>
      </c>
      <c r="D3362" t="n">
        <v>251</v>
      </c>
      <c r="E3362" t="s">
        <v>385</v>
      </c>
      <c r="F3362" t="n">
        <v>3204</v>
      </c>
      <c r="G3362" t="s">
        <v>344</v>
      </c>
      <c r="H3362" t="s">
        <v>229</v>
      </c>
      <c r="I3362" t="n">
        <v>5</v>
      </c>
      <c r="J3362" t="n">
        <v>320</v>
      </c>
      <c r="K3362" t="s">
        <v>388</v>
      </c>
      <c r="L3362" t="n">
        <v>22</v>
      </c>
      <c r="M3362" t="n">
        <v>0</v>
      </c>
      <c r="N3362" t="n">
        <v>0</v>
      </c>
      <c r="T3362" t="s">
        <v>381</v>
      </c>
    </row>
    <row r="3363" spans="1:20">
      <c r="A3363" s="1" t="n">
        <v>41305</v>
      </c>
      <c r="B3363" t="s">
        <v>376</v>
      </c>
      <c r="C3363" t="n">
        <v>4</v>
      </c>
      <c r="D3363" t="n">
        <v>251</v>
      </c>
      <c r="E3363" t="s">
        <v>385</v>
      </c>
      <c r="F3363" t="n">
        <v>3204</v>
      </c>
      <c r="G3363" t="s">
        <v>344</v>
      </c>
      <c r="H3363" t="s">
        <v>229</v>
      </c>
      <c r="I3363" t="n">
        <v>5</v>
      </c>
      <c r="J3363" t="n">
        <v>320</v>
      </c>
      <c r="K3363" t="s">
        <v>388</v>
      </c>
      <c r="L3363" t="n">
        <v>2</v>
      </c>
      <c r="M3363" t="n">
        <v>0</v>
      </c>
      <c r="N3363" t="n">
        <v>0</v>
      </c>
      <c r="T3363" t="s">
        <v>381</v>
      </c>
    </row>
    <row r="3364" spans="1:20">
      <c r="A3364" s="1" t="n">
        <v>41305</v>
      </c>
      <c r="B3364" t="s">
        <v>326</v>
      </c>
      <c r="C3364" t="n">
        <v>1</v>
      </c>
      <c r="D3364" t="n">
        <v>216</v>
      </c>
      <c r="E3364" t="s">
        <v>392</v>
      </c>
      <c r="F3364" t="n">
        <v>3201</v>
      </c>
      <c r="G3364" t="s">
        <v>228</v>
      </c>
      <c r="H3364" t="s">
        <v>229</v>
      </c>
      <c r="I3364" t="n">
        <v>5</v>
      </c>
      <c r="J3364" t="n">
        <v>515</v>
      </c>
      <c r="K3364" t="s">
        <v>338</v>
      </c>
      <c r="L3364" t="n">
        <v>314</v>
      </c>
      <c r="M3364" t="n">
        <v>0</v>
      </c>
      <c r="N3364" t="n">
        <v>0</v>
      </c>
      <c r="T3364" t="s">
        <v>381</v>
      </c>
    </row>
    <row r="3365" spans="1:20">
      <c r="A3365" s="1" t="n">
        <v>41305</v>
      </c>
      <c r="B3365" t="s">
        <v>371</v>
      </c>
      <c r="C3365" t="n">
        <v>8</v>
      </c>
      <c r="D3365" t="n">
        <v>25</v>
      </c>
      <c r="E3365" t="s">
        <v>116</v>
      </c>
      <c r="F3365" t="n">
        <v>3201</v>
      </c>
      <c r="G3365" t="s">
        <v>228</v>
      </c>
      <c r="H3365" t="s">
        <v>229</v>
      </c>
      <c r="I3365" t="n">
        <v>5</v>
      </c>
      <c r="J3365" t="n">
        <v>785</v>
      </c>
      <c r="K3365" t="s">
        <v>259</v>
      </c>
      <c r="L3365" t="n">
        <v>690</v>
      </c>
      <c r="M3365" t="n">
        <v>1.02</v>
      </c>
      <c r="N3365" t="n">
        <v>40</v>
      </c>
      <c r="O3365" t="s">
        <v>371</v>
      </c>
      <c r="P3365" t="n">
        <v>363</v>
      </c>
      <c r="Q3365" t="s">
        <v>387</v>
      </c>
      <c r="R3365" t="s">
        <v>233</v>
      </c>
      <c r="S3365" t="s">
        <v>229</v>
      </c>
      <c r="T3365" t="n">
        <v>5</v>
      </c>
    </row>
    <row r="3366" spans="1:20">
      <c r="A3366" s="1" t="n">
        <v>41305</v>
      </c>
      <c r="B3366" t="s">
        <v>371</v>
      </c>
      <c r="C3366" t="n">
        <v>9</v>
      </c>
      <c r="D3366" t="n">
        <v>25</v>
      </c>
      <c r="E3366" t="s">
        <v>116</v>
      </c>
      <c r="F3366" t="n">
        <v>3201</v>
      </c>
      <c r="G3366" t="s">
        <v>228</v>
      </c>
      <c r="H3366" t="s">
        <v>229</v>
      </c>
      <c r="I3366" t="n">
        <v>5</v>
      </c>
      <c r="J3366" t="n">
        <v>458</v>
      </c>
      <c r="K3366" t="s">
        <v>230</v>
      </c>
      <c r="L3366" t="n">
        <v>688</v>
      </c>
      <c r="M3366" t="n">
        <v>0.23</v>
      </c>
      <c r="N3366" t="n">
        <v>19.5</v>
      </c>
      <c r="O3366" t="s">
        <v>371</v>
      </c>
      <c r="P3366" t="n">
        <v>363</v>
      </c>
      <c r="Q3366" t="s">
        <v>387</v>
      </c>
      <c r="R3366" t="s">
        <v>233</v>
      </c>
      <c r="S3366" t="s">
        <v>229</v>
      </c>
      <c r="T3366" t="n">
        <v>5</v>
      </c>
    </row>
    <row r="3367" spans="1:20">
      <c r="A3367" s="1" t="n">
        <v>41305</v>
      </c>
      <c r="B3367" t="s">
        <v>371</v>
      </c>
      <c r="C3367" t="n">
        <v>18</v>
      </c>
      <c r="D3367" t="n">
        <v>25</v>
      </c>
      <c r="E3367" t="s">
        <v>116</v>
      </c>
      <c r="F3367" t="n">
        <v>3201</v>
      </c>
      <c r="G3367" t="s">
        <v>228</v>
      </c>
      <c r="H3367" t="s">
        <v>229</v>
      </c>
      <c r="I3367" t="n">
        <v>5</v>
      </c>
      <c r="J3367" t="n">
        <v>125</v>
      </c>
      <c r="K3367" t="s">
        <v>390</v>
      </c>
      <c r="L3367" t="n">
        <v>959</v>
      </c>
      <c r="M3367" t="n">
        <v>0.12</v>
      </c>
      <c r="N3367" t="n">
        <v>44.1</v>
      </c>
      <c r="O3367" t="s">
        <v>371</v>
      </c>
      <c r="P3367" t="n">
        <v>363</v>
      </c>
      <c r="Q3367" t="s">
        <v>387</v>
      </c>
      <c r="R3367" t="s">
        <v>233</v>
      </c>
      <c r="S3367" t="s">
        <v>229</v>
      </c>
      <c r="T3367" t="n">
        <v>5</v>
      </c>
    </row>
    <row r="3368" spans="1:20">
      <c r="A3368" s="1" t="n">
        <v>41333</v>
      </c>
      <c r="B3368" t="s">
        <v>323</v>
      </c>
      <c r="C3368" t="n">
        <v>13</v>
      </c>
      <c r="D3368" t="n">
        <v>25</v>
      </c>
      <c r="E3368" t="s">
        <v>116</v>
      </c>
      <c r="F3368" t="n">
        <v>3201</v>
      </c>
      <c r="G3368" t="s">
        <v>228</v>
      </c>
      <c r="H3368" t="s">
        <v>229</v>
      </c>
      <c r="I3368" t="n">
        <v>5</v>
      </c>
      <c r="J3368" t="n">
        <v>875</v>
      </c>
      <c r="K3368" t="s">
        <v>305</v>
      </c>
      <c r="L3368" t="n">
        <v>285</v>
      </c>
      <c r="M3368" t="n">
        <v>0.04</v>
      </c>
      <c r="N3368" t="n">
        <v>41.8</v>
      </c>
      <c r="O3368" t="s">
        <v>323</v>
      </c>
      <c r="P3368" t="n">
        <v>121</v>
      </c>
      <c r="Q3368" t="s">
        <v>229</v>
      </c>
      <c r="R3368" t="s">
        <v>233</v>
      </c>
      <c r="S3368" t="s">
        <v>229</v>
      </c>
      <c r="T3368" t="n">
        <v>5</v>
      </c>
    </row>
    <row r="3369" spans="1:20">
      <c r="A3369" s="1" t="n">
        <v>41333</v>
      </c>
      <c r="B3369" t="s">
        <v>323</v>
      </c>
      <c r="C3369" t="n">
        <v>14</v>
      </c>
      <c r="D3369" t="n">
        <v>25</v>
      </c>
      <c r="E3369" t="s">
        <v>116</v>
      </c>
      <c r="F3369" t="n">
        <v>3201</v>
      </c>
      <c r="G3369" t="s">
        <v>228</v>
      </c>
      <c r="H3369" t="s">
        <v>229</v>
      </c>
      <c r="I3369" t="n">
        <v>5</v>
      </c>
      <c r="J3369" t="n">
        <v>458</v>
      </c>
      <c r="K3369" t="s">
        <v>230</v>
      </c>
      <c r="L3369" t="n">
        <v>350</v>
      </c>
      <c r="M3369" t="n">
        <v>0.1</v>
      </c>
      <c r="N3369" t="n">
        <v>33.9</v>
      </c>
      <c r="O3369" t="s">
        <v>323</v>
      </c>
      <c r="P3369" t="n">
        <v>121</v>
      </c>
      <c r="Q3369" t="s">
        <v>229</v>
      </c>
      <c r="R3369" t="s">
        <v>233</v>
      </c>
      <c r="S3369" t="s">
        <v>229</v>
      </c>
      <c r="T3369" t="n">
        <v>5</v>
      </c>
    </row>
    <row r="3370" spans="1:20">
      <c r="A3370" s="1" t="n">
        <v>41333</v>
      </c>
      <c r="B3370" t="s">
        <v>323</v>
      </c>
      <c r="C3370" t="n">
        <v>15</v>
      </c>
      <c r="D3370" t="n">
        <v>25</v>
      </c>
      <c r="E3370" t="s">
        <v>116</v>
      </c>
      <c r="F3370" t="n">
        <v>3201</v>
      </c>
      <c r="G3370" t="s">
        <v>228</v>
      </c>
      <c r="H3370" t="s">
        <v>229</v>
      </c>
      <c r="I3370" t="n">
        <v>5</v>
      </c>
      <c r="J3370" t="n">
        <v>458</v>
      </c>
      <c r="K3370" t="s">
        <v>230</v>
      </c>
      <c r="L3370" t="n">
        <v>150</v>
      </c>
      <c r="M3370" t="n">
        <v>0.09</v>
      </c>
      <c r="N3370" t="n">
        <v>33.9</v>
      </c>
      <c r="O3370" t="s">
        <v>323</v>
      </c>
      <c r="P3370" t="n">
        <v>121</v>
      </c>
      <c r="Q3370" t="s">
        <v>229</v>
      </c>
      <c r="R3370" t="s">
        <v>233</v>
      </c>
      <c r="S3370" t="s">
        <v>229</v>
      </c>
      <c r="T3370" t="n">
        <v>5</v>
      </c>
    </row>
    <row r="3371" spans="1:20">
      <c r="A3371" s="1" t="n">
        <v>41333</v>
      </c>
      <c r="B3371" t="s">
        <v>323</v>
      </c>
      <c r="C3371" t="n">
        <v>16</v>
      </c>
      <c r="D3371" t="n">
        <v>25</v>
      </c>
      <c r="E3371" t="s">
        <v>116</v>
      </c>
      <c r="F3371" t="n">
        <v>3201</v>
      </c>
      <c r="G3371" t="s">
        <v>228</v>
      </c>
      <c r="H3371" t="s">
        <v>229</v>
      </c>
      <c r="I3371" t="n">
        <v>5</v>
      </c>
      <c r="J3371" t="n">
        <v>945</v>
      </c>
      <c r="K3371" t="s">
        <v>282</v>
      </c>
      <c r="L3371" t="n">
        <v>221</v>
      </c>
      <c r="M3371" t="n">
        <v>0.06</v>
      </c>
      <c r="N3371" t="n">
        <v>39.7</v>
      </c>
      <c r="O3371" t="s">
        <v>323</v>
      </c>
      <c r="P3371" t="n">
        <v>121</v>
      </c>
      <c r="Q3371" t="s">
        <v>229</v>
      </c>
      <c r="R3371" t="s">
        <v>233</v>
      </c>
      <c r="S3371" t="s">
        <v>229</v>
      </c>
      <c r="T3371" t="n">
        <v>5</v>
      </c>
    </row>
    <row r="3372" spans="1:20">
      <c r="A3372" s="1" t="n">
        <v>41333</v>
      </c>
      <c r="B3372" t="s">
        <v>323</v>
      </c>
      <c r="C3372" t="n">
        <v>17</v>
      </c>
      <c r="D3372" t="n">
        <v>25</v>
      </c>
      <c r="E3372" t="s">
        <v>116</v>
      </c>
      <c r="F3372" t="n">
        <v>3201</v>
      </c>
      <c r="G3372" t="s">
        <v>228</v>
      </c>
      <c r="H3372" t="s">
        <v>229</v>
      </c>
      <c r="I3372" t="n">
        <v>5</v>
      </c>
      <c r="J3372" t="n">
        <v>875</v>
      </c>
      <c r="K3372" t="s">
        <v>305</v>
      </c>
      <c r="L3372" t="n">
        <v>265</v>
      </c>
      <c r="M3372" t="n">
        <v>0.05</v>
      </c>
      <c r="N3372" t="n">
        <v>42</v>
      </c>
      <c r="O3372" t="s">
        <v>323</v>
      </c>
      <c r="P3372" t="n">
        <v>121</v>
      </c>
      <c r="Q3372" t="s">
        <v>229</v>
      </c>
      <c r="R3372" t="s">
        <v>233</v>
      </c>
      <c r="S3372" t="s">
        <v>229</v>
      </c>
      <c r="T3372" t="n">
        <v>5</v>
      </c>
    </row>
    <row r="3373" spans="1:20">
      <c r="A3373" s="1" t="n">
        <v>41333</v>
      </c>
      <c r="B3373" t="s">
        <v>382</v>
      </c>
      <c r="C3373" t="n">
        <v>1</v>
      </c>
      <c r="D3373" t="n">
        <v>931</v>
      </c>
      <c r="E3373" t="s">
        <v>383</v>
      </c>
      <c r="F3373" t="n">
        <v>3201</v>
      </c>
      <c r="G3373" t="s">
        <v>228</v>
      </c>
      <c r="H3373" t="s">
        <v>229</v>
      </c>
      <c r="I3373" t="n">
        <v>5</v>
      </c>
      <c r="J3373" t="n">
        <v>260</v>
      </c>
      <c r="K3373" t="s">
        <v>250</v>
      </c>
      <c r="L3373" t="n">
        <v>32</v>
      </c>
      <c r="M3373" t="n">
        <v>0</v>
      </c>
      <c r="N3373" t="n">
        <v>0</v>
      </c>
      <c r="T3373" t="s">
        <v>381</v>
      </c>
    </row>
    <row r="3374" spans="1:20">
      <c r="A3374" s="1" t="n">
        <v>41333</v>
      </c>
      <c r="B3374" t="s">
        <v>326</v>
      </c>
      <c r="C3374" t="n">
        <v>1</v>
      </c>
      <c r="D3374" t="n">
        <v>216</v>
      </c>
      <c r="E3374" t="s">
        <v>392</v>
      </c>
      <c r="F3374" t="n">
        <v>3201</v>
      </c>
      <c r="G3374" t="s">
        <v>228</v>
      </c>
      <c r="H3374" t="s">
        <v>229</v>
      </c>
      <c r="I3374" t="n">
        <v>5</v>
      </c>
      <c r="J3374" t="n">
        <v>515</v>
      </c>
      <c r="K3374" t="s">
        <v>338</v>
      </c>
      <c r="L3374" t="n">
        <v>315</v>
      </c>
      <c r="M3374" t="n">
        <v>0</v>
      </c>
      <c r="N3374" t="n">
        <v>0</v>
      </c>
      <c r="T3374" t="s">
        <v>381</v>
      </c>
    </row>
    <row r="3375" spans="1:20">
      <c r="A3375" s="1" t="n">
        <v>41333</v>
      </c>
      <c r="B3375" t="s">
        <v>371</v>
      </c>
      <c r="C3375" t="n">
        <v>8</v>
      </c>
      <c r="D3375" t="n">
        <v>25</v>
      </c>
      <c r="E3375" t="s">
        <v>116</v>
      </c>
      <c r="F3375" t="n">
        <v>3201</v>
      </c>
      <c r="G3375" t="s">
        <v>228</v>
      </c>
      <c r="H3375" t="s">
        <v>229</v>
      </c>
      <c r="I3375" t="n">
        <v>5</v>
      </c>
      <c r="J3375" t="n">
        <v>785</v>
      </c>
      <c r="K3375" t="s">
        <v>259</v>
      </c>
      <c r="L3375" t="n">
        <v>693</v>
      </c>
      <c r="M3375" t="n">
        <v>1.02</v>
      </c>
      <c r="N3375" t="n">
        <v>39.9</v>
      </c>
      <c r="O3375" t="s">
        <v>371</v>
      </c>
      <c r="P3375" t="n">
        <v>363</v>
      </c>
      <c r="Q3375" t="s">
        <v>387</v>
      </c>
      <c r="R3375" t="s">
        <v>233</v>
      </c>
      <c r="S3375" t="s">
        <v>229</v>
      </c>
      <c r="T3375" t="n">
        <v>5</v>
      </c>
    </row>
    <row r="3376" spans="1:20">
      <c r="A3376" s="1" t="n">
        <v>41333</v>
      </c>
      <c r="B3376" t="s">
        <v>371</v>
      </c>
      <c r="C3376" t="n">
        <v>9</v>
      </c>
      <c r="D3376" t="n">
        <v>25</v>
      </c>
      <c r="E3376" t="s">
        <v>116</v>
      </c>
      <c r="F3376" t="n">
        <v>3201</v>
      </c>
      <c r="G3376" t="s">
        <v>228</v>
      </c>
      <c r="H3376" t="s">
        <v>229</v>
      </c>
      <c r="I3376" t="n">
        <v>5</v>
      </c>
      <c r="J3376" t="n">
        <v>150</v>
      </c>
      <c r="K3376" t="s">
        <v>269</v>
      </c>
      <c r="L3376" t="n">
        <v>1001</v>
      </c>
      <c r="M3376" t="n">
        <v>0.19</v>
      </c>
      <c r="N3376" t="n">
        <v>24.3</v>
      </c>
      <c r="O3376" t="s">
        <v>371</v>
      </c>
      <c r="P3376" t="n">
        <v>363</v>
      </c>
      <c r="Q3376" t="s">
        <v>387</v>
      </c>
      <c r="R3376" t="s">
        <v>233</v>
      </c>
      <c r="S3376" t="s">
        <v>229</v>
      </c>
      <c r="T3376" t="n">
        <v>5</v>
      </c>
    </row>
    <row r="3377" spans="1:20">
      <c r="A3377" s="1" t="n">
        <v>41333</v>
      </c>
      <c r="B3377" t="s">
        <v>371</v>
      </c>
      <c r="C3377" t="n">
        <v>10</v>
      </c>
      <c r="D3377" t="n">
        <v>25</v>
      </c>
      <c r="E3377" t="s">
        <v>116</v>
      </c>
      <c r="F3377" t="n">
        <v>3201</v>
      </c>
      <c r="G3377" t="s">
        <v>228</v>
      </c>
      <c r="H3377" t="s">
        <v>229</v>
      </c>
      <c r="I3377" t="n">
        <v>5</v>
      </c>
      <c r="J3377" t="n">
        <v>145</v>
      </c>
      <c r="K3377" t="s">
        <v>301</v>
      </c>
      <c r="L3377" t="n">
        <v>453</v>
      </c>
      <c r="M3377" t="n">
        <v>0.43</v>
      </c>
      <c r="N3377" t="n">
        <v>30.8</v>
      </c>
      <c r="O3377" t="s">
        <v>371</v>
      </c>
      <c r="P3377" t="n">
        <v>363</v>
      </c>
      <c r="Q3377" t="s">
        <v>387</v>
      </c>
      <c r="R3377" t="s">
        <v>233</v>
      </c>
      <c r="S3377" t="s">
        <v>229</v>
      </c>
      <c r="T3377" t="n">
        <v>5</v>
      </c>
    </row>
    <row r="3378" spans="1:20">
      <c r="A3378" s="1" t="n">
        <v>41333</v>
      </c>
      <c r="B3378" t="s">
        <v>371</v>
      </c>
      <c r="C3378" t="n">
        <v>15</v>
      </c>
      <c r="D3378" t="n">
        <v>25</v>
      </c>
      <c r="E3378" t="s">
        <v>116</v>
      </c>
      <c r="F3378" t="n">
        <v>3201</v>
      </c>
      <c r="G3378" t="s">
        <v>228</v>
      </c>
      <c r="H3378" t="s">
        <v>229</v>
      </c>
      <c r="I3378" t="n">
        <v>5</v>
      </c>
      <c r="J3378" t="n">
        <v>805</v>
      </c>
      <c r="K3378" t="s">
        <v>295</v>
      </c>
      <c r="L3378" t="n">
        <v>713</v>
      </c>
      <c r="M3378" t="n">
        <v>0.23</v>
      </c>
      <c r="N3378" t="n">
        <v>38.2</v>
      </c>
      <c r="O3378" t="s">
        <v>371</v>
      </c>
      <c r="P3378" t="n">
        <v>363</v>
      </c>
      <c r="Q3378" t="s">
        <v>387</v>
      </c>
      <c r="R3378" t="s">
        <v>233</v>
      </c>
      <c r="S3378" t="s">
        <v>229</v>
      </c>
      <c r="T3378" t="n">
        <v>5</v>
      </c>
    </row>
    <row r="3379" spans="1:20">
      <c r="A3379" s="1" t="n">
        <v>41364</v>
      </c>
      <c r="B3379" t="s">
        <v>323</v>
      </c>
      <c r="C3379" t="n">
        <v>21</v>
      </c>
      <c r="D3379" t="n">
        <v>25</v>
      </c>
      <c r="E3379" t="s">
        <v>116</v>
      </c>
      <c r="F3379" t="n">
        <v>3201</v>
      </c>
      <c r="G3379" t="s">
        <v>228</v>
      </c>
      <c r="H3379" t="s">
        <v>229</v>
      </c>
      <c r="I3379" t="n">
        <v>5</v>
      </c>
      <c r="J3379" t="n">
        <v>875</v>
      </c>
      <c r="K3379" t="s">
        <v>305</v>
      </c>
      <c r="L3379" t="n">
        <v>287</v>
      </c>
      <c r="M3379" t="n">
        <v>0.04</v>
      </c>
      <c r="N3379" t="n">
        <v>42.2</v>
      </c>
      <c r="O3379" t="s">
        <v>323</v>
      </c>
      <c r="P3379" t="n">
        <v>121</v>
      </c>
      <c r="Q3379" t="s">
        <v>229</v>
      </c>
      <c r="R3379" t="s">
        <v>233</v>
      </c>
      <c r="S3379" t="s">
        <v>229</v>
      </c>
      <c r="T3379" t="n">
        <v>5</v>
      </c>
    </row>
    <row r="3380" spans="1:20">
      <c r="A3380" s="1" t="n">
        <v>41364</v>
      </c>
      <c r="B3380" t="s">
        <v>323</v>
      </c>
      <c r="C3380" t="n">
        <v>22</v>
      </c>
      <c r="D3380" t="n">
        <v>25</v>
      </c>
      <c r="E3380" t="s">
        <v>116</v>
      </c>
      <c r="F3380" t="n">
        <v>3201</v>
      </c>
      <c r="G3380" t="s">
        <v>228</v>
      </c>
      <c r="H3380" t="s">
        <v>229</v>
      </c>
      <c r="I3380" t="n">
        <v>5</v>
      </c>
      <c r="J3380" t="n">
        <v>945</v>
      </c>
      <c r="K3380" t="s">
        <v>282</v>
      </c>
      <c r="L3380" t="n">
        <v>211</v>
      </c>
      <c r="M3380" t="n">
        <v>0.06</v>
      </c>
      <c r="N3380" t="n">
        <v>40.1</v>
      </c>
      <c r="O3380" t="s">
        <v>323</v>
      </c>
      <c r="P3380" t="n">
        <v>121</v>
      </c>
      <c r="Q3380" t="s">
        <v>229</v>
      </c>
      <c r="R3380" t="s">
        <v>233</v>
      </c>
      <c r="S3380" t="s">
        <v>229</v>
      </c>
      <c r="T3380" t="n">
        <v>5</v>
      </c>
    </row>
    <row r="3381" spans="1:20">
      <c r="A3381" s="1" t="n">
        <v>41364</v>
      </c>
      <c r="B3381" t="s">
        <v>323</v>
      </c>
      <c r="C3381" t="n">
        <v>35</v>
      </c>
      <c r="D3381" t="n">
        <v>25</v>
      </c>
      <c r="E3381" t="s">
        <v>116</v>
      </c>
      <c r="F3381" t="n">
        <v>3201</v>
      </c>
      <c r="G3381" t="s">
        <v>228</v>
      </c>
      <c r="H3381" t="s">
        <v>229</v>
      </c>
      <c r="I3381" t="n">
        <v>5</v>
      </c>
      <c r="J3381" t="n">
        <v>945</v>
      </c>
      <c r="K3381" t="s">
        <v>282</v>
      </c>
      <c r="L3381" t="n">
        <v>197</v>
      </c>
      <c r="M3381" t="n">
        <v>0.04</v>
      </c>
      <c r="N3381" t="n">
        <v>39.9</v>
      </c>
      <c r="O3381" t="s">
        <v>323</v>
      </c>
      <c r="P3381" t="n">
        <v>121</v>
      </c>
      <c r="Q3381" t="s">
        <v>229</v>
      </c>
      <c r="R3381" t="s">
        <v>233</v>
      </c>
      <c r="S3381" t="s">
        <v>229</v>
      </c>
      <c r="T3381" t="n">
        <v>5</v>
      </c>
    </row>
    <row r="3382" spans="1:20">
      <c r="A3382" s="1" t="n">
        <v>41364</v>
      </c>
      <c r="B3382" t="s">
        <v>323</v>
      </c>
      <c r="C3382" t="n">
        <v>36</v>
      </c>
      <c r="D3382" t="n">
        <v>25</v>
      </c>
      <c r="E3382" t="s">
        <v>116</v>
      </c>
      <c r="F3382" t="n">
        <v>3201</v>
      </c>
      <c r="G3382" t="s">
        <v>228</v>
      </c>
      <c r="H3382" t="s">
        <v>229</v>
      </c>
      <c r="I3382" t="n">
        <v>5</v>
      </c>
      <c r="J3382" t="n">
        <v>875</v>
      </c>
      <c r="K3382" t="s">
        <v>305</v>
      </c>
      <c r="L3382" t="n">
        <v>197</v>
      </c>
      <c r="M3382" t="n">
        <v>0.04</v>
      </c>
      <c r="N3382" t="n">
        <v>42.2</v>
      </c>
      <c r="O3382" t="s">
        <v>323</v>
      </c>
      <c r="P3382" t="n">
        <v>121</v>
      </c>
      <c r="Q3382" t="s">
        <v>229</v>
      </c>
      <c r="R3382" t="s">
        <v>233</v>
      </c>
      <c r="S3382" t="s">
        <v>229</v>
      </c>
      <c r="T3382" t="n">
        <v>5</v>
      </c>
    </row>
    <row r="3383" spans="1:20">
      <c r="A3383" s="1" t="n">
        <v>41364</v>
      </c>
      <c r="B3383" t="s">
        <v>323</v>
      </c>
      <c r="C3383" t="n">
        <v>37</v>
      </c>
      <c r="D3383" t="n">
        <v>25</v>
      </c>
      <c r="E3383" t="s">
        <v>116</v>
      </c>
      <c r="F3383" t="n">
        <v>3201</v>
      </c>
      <c r="G3383" t="s">
        <v>228</v>
      </c>
      <c r="H3383" t="s">
        <v>229</v>
      </c>
      <c r="I3383" t="n">
        <v>5</v>
      </c>
      <c r="J3383" t="n">
        <v>458</v>
      </c>
      <c r="K3383" t="s">
        <v>230</v>
      </c>
      <c r="L3383" t="n">
        <v>161</v>
      </c>
      <c r="M3383" t="n">
        <v>0.09</v>
      </c>
      <c r="N3383" t="n">
        <v>33.5</v>
      </c>
      <c r="O3383" t="s">
        <v>323</v>
      </c>
      <c r="P3383" t="n">
        <v>121</v>
      </c>
      <c r="Q3383" t="s">
        <v>229</v>
      </c>
      <c r="R3383" t="s">
        <v>233</v>
      </c>
      <c r="S3383" t="s">
        <v>229</v>
      </c>
      <c r="T3383" t="n">
        <v>5</v>
      </c>
    </row>
    <row r="3384" spans="1:20">
      <c r="A3384" s="1" t="n">
        <v>41364</v>
      </c>
      <c r="B3384" t="s">
        <v>323</v>
      </c>
      <c r="C3384" t="n">
        <v>38</v>
      </c>
      <c r="D3384" t="n">
        <v>25</v>
      </c>
      <c r="E3384" t="s">
        <v>116</v>
      </c>
      <c r="F3384" t="n">
        <v>3201</v>
      </c>
      <c r="G3384" t="s">
        <v>228</v>
      </c>
      <c r="H3384" t="s">
        <v>229</v>
      </c>
      <c r="I3384" t="n">
        <v>5</v>
      </c>
      <c r="J3384" t="n">
        <v>458</v>
      </c>
      <c r="K3384" t="s">
        <v>230</v>
      </c>
      <c r="L3384" t="n">
        <v>129</v>
      </c>
      <c r="M3384" t="n">
        <v>0.04</v>
      </c>
      <c r="N3384" t="n">
        <v>37.3</v>
      </c>
      <c r="O3384" t="s">
        <v>323</v>
      </c>
      <c r="P3384" t="n">
        <v>121</v>
      </c>
      <c r="Q3384" t="s">
        <v>229</v>
      </c>
      <c r="R3384" t="s">
        <v>233</v>
      </c>
      <c r="S3384" t="s">
        <v>229</v>
      </c>
      <c r="T3384" t="n">
        <v>5</v>
      </c>
    </row>
    <row r="3385" spans="1:20">
      <c r="A3385" s="1" t="n">
        <v>41364</v>
      </c>
      <c r="B3385" t="s">
        <v>323</v>
      </c>
      <c r="C3385" t="n">
        <v>43</v>
      </c>
      <c r="D3385" t="n">
        <v>25</v>
      </c>
      <c r="E3385" t="s">
        <v>116</v>
      </c>
      <c r="F3385" t="n">
        <v>3201</v>
      </c>
      <c r="G3385" t="s">
        <v>228</v>
      </c>
      <c r="H3385" t="s">
        <v>229</v>
      </c>
      <c r="I3385" t="n">
        <v>5</v>
      </c>
      <c r="J3385" t="n">
        <v>280</v>
      </c>
      <c r="K3385" t="s">
        <v>251</v>
      </c>
      <c r="L3385" t="n">
        <v>241</v>
      </c>
      <c r="M3385" t="n">
        <v>0.26</v>
      </c>
      <c r="N3385" t="n">
        <v>16.5</v>
      </c>
      <c r="O3385" t="s">
        <v>323</v>
      </c>
      <c r="P3385" t="n">
        <v>121</v>
      </c>
      <c r="Q3385" t="s">
        <v>229</v>
      </c>
      <c r="R3385" t="s">
        <v>233</v>
      </c>
      <c r="S3385" t="s">
        <v>229</v>
      </c>
      <c r="T3385" t="n">
        <v>5</v>
      </c>
    </row>
    <row r="3386" spans="1:20">
      <c r="A3386" s="1" t="n">
        <v>41364</v>
      </c>
      <c r="B3386" t="s">
        <v>376</v>
      </c>
      <c r="C3386" t="n">
        <v>1</v>
      </c>
      <c r="D3386" t="n">
        <v>251</v>
      </c>
      <c r="E3386" t="s">
        <v>385</v>
      </c>
      <c r="F3386" t="n">
        <v>3202</v>
      </c>
      <c r="G3386" t="s">
        <v>275</v>
      </c>
      <c r="H3386" t="s">
        <v>229</v>
      </c>
      <c r="I3386" t="n">
        <v>5</v>
      </c>
      <c r="J3386" t="n">
        <v>320</v>
      </c>
      <c r="K3386" t="s">
        <v>388</v>
      </c>
      <c r="L3386" t="n">
        <v>21</v>
      </c>
      <c r="M3386" t="n">
        <v>0</v>
      </c>
      <c r="N3386" t="n">
        <v>0</v>
      </c>
      <c r="T3386" t="s">
        <v>381</v>
      </c>
    </row>
    <row r="3387" spans="1:20">
      <c r="A3387" s="1" t="n">
        <v>41364</v>
      </c>
      <c r="B3387" t="s">
        <v>376</v>
      </c>
      <c r="C3387" t="n">
        <v>2</v>
      </c>
      <c r="D3387" t="n">
        <v>251</v>
      </c>
      <c r="E3387" t="s">
        <v>385</v>
      </c>
      <c r="F3387" t="n">
        <v>3203</v>
      </c>
      <c r="G3387" t="s">
        <v>343</v>
      </c>
      <c r="H3387" t="s">
        <v>229</v>
      </c>
      <c r="I3387" t="n">
        <v>5</v>
      </c>
      <c r="J3387" t="n">
        <v>320</v>
      </c>
      <c r="K3387" t="s">
        <v>388</v>
      </c>
      <c r="L3387" t="n">
        <v>19</v>
      </c>
      <c r="M3387" t="n">
        <v>0</v>
      </c>
      <c r="N3387" t="n">
        <v>0</v>
      </c>
      <c r="T3387" t="s">
        <v>381</v>
      </c>
    </row>
    <row r="3388" spans="1:20">
      <c r="A3388" s="1" t="n">
        <v>41364</v>
      </c>
      <c r="B3388" t="s">
        <v>376</v>
      </c>
      <c r="C3388" t="n">
        <v>3</v>
      </c>
      <c r="D3388" t="n">
        <v>251</v>
      </c>
      <c r="E3388" t="s">
        <v>385</v>
      </c>
      <c r="F3388" t="n">
        <v>3204</v>
      </c>
      <c r="G3388" t="s">
        <v>344</v>
      </c>
      <c r="H3388" t="s">
        <v>229</v>
      </c>
      <c r="I3388" t="n">
        <v>5</v>
      </c>
      <c r="J3388" t="n">
        <v>320</v>
      </c>
      <c r="K3388" t="s">
        <v>388</v>
      </c>
      <c r="L3388" t="n">
        <v>13</v>
      </c>
      <c r="M3388" t="n">
        <v>0</v>
      </c>
      <c r="N3388" t="n">
        <v>0</v>
      </c>
      <c r="T3388" t="s">
        <v>381</v>
      </c>
    </row>
    <row r="3389" spans="1:20">
      <c r="A3389" s="1" t="n">
        <v>41364</v>
      </c>
      <c r="B3389" t="s">
        <v>376</v>
      </c>
      <c r="C3389" t="n">
        <v>4</v>
      </c>
      <c r="D3389" t="n">
        <v>251</v>
      </c>
      <c r="E3389" t="s">
        <v>385</v>
      </c>
      <c r="F3389" t="n">
        <v>3201</v>
      </c>
      <c r="G3389" t="s">
        <v>228</v>
      </c>
      <c r="H3389" t="s">
        <v>229</v>
      </c>
      <c r="I3389" t="n">
        <v>5</v>
      </c>
      <c r="J3389" t="n">
        <v>320</v>
      </c>
      <c r="K3389" t="s">
        <v>388</v>
      </c>
      <c r="L3389" t="n">
        <v>11</v>
      </c>
      <c r="M3389" t="n">
        <v>0</v>
      </c>
      <c r="N3389" t="n">
        <v>0</v>
      </c>
      <c r="T3389" t="s">
        <v>381</v>
      </c>
    </row>
    <row r="3390" spans="1:20">
      <c r="A3390" s="1" t="n">
        <v>41364</v>
      </c>
      <c r="B3390" t="s">
        <v>326</v>
      </c>
      <c r="C3390" t="n">
        <v>1</v>
      </c>
      <c r="D3390" t="n">
        <v>216</v>
      </c>
      <c r="E3390" t="s">
        <v>392</v>
      </c>
      <c r="F3390" t="n">
        <v>3201</v>
      </c>
      <c r="G3390" t="s">
        <v>228</v>
      </c>
      <c r="H3390" t="s">
        <v>229</v>
      </c>
      <c r="I3390" t="n">
        <v>5</v>
      </c>
      <c r="J3390" t="n">
        <v>515</v>
      </c>
      <c r="K3390" t="s">
        <v>338</v>
      </c>
      <c r="L3390" t="n">
        <v>300</v>
      </c>
      <c r="M3390" t="n">
        <v>0</v>
      </c>
      <c r="N3390" t="n">
        <v>0</v>
      </c>
      <c r="T3390" t="s">
        <v>381</v>
      </c>
    </row>
    <row r="3391" spans="1:20">
      <c r="A3391" s="1" t="n">
        <v>41364</v>
      </c>
      <c r="B3391" t="s">
        <v>371</v>
      </c>
      <c r="C3391" t="n">
        <v>8</v>
      </c>
      <c r="D3391" t="n">
        <v>25</v>
      </c>
      <c r="E3391" t="s">
        <v>116</v>
      </c>
      <c r="F3391" t="n">
        <v>3201</v>
      </c>
      <c r="G3391" t="s">
        <v>228</v>
      </c>
      <c r="H3391" t="s">
        <v>229</v>
      </c>
      <c r="I3391" t="n">
        <v>5</v>
      </c>
      <c r="J3391" t="n">
        <v>785</v>
      </c>
      <c r="K3391" t="s">
        <v>259</v>
      </c>
      <c r="L3391" t="n">
        <v>692</v>
      </c>
      <c r="M3391" t="n">
        <v>0.96</v>
      </c>
      <c r="N3391" t="n">
        <v>39.3</v>
      </c>
      <c r="O3391" t="s">
        <v>371</v>
      </c>
      <c r="P3391" t="n">
        <v>363</v>
      </c>
      <c r="Q3391" t="s">
        <v>387</v>
      </c>
      <c r="R3391" t="s">
        <v>233</v>
      </c>
      <c r="S3391" t="s">
        <v>229</v>
      </c>
      <c r="T3391" t="n">
        <v>5</v>
      </c>
    </row>
    <row r="3392" spans="1:20">
      <c r="A3392" s="1" t="n">
        <v>41394</v>
      </c>
      <c r="B3392" t="s">
        <v>323</v>
      </c>
      <c r="C3392" t="n">
        <v>55</v>
      </c>
      <c r="D3392" t="n">
        <v>215</v>
      </c>
      <c r="E3392" t="s">
        <v>384</v>
      </c>
      <c r="F3392" t="n">
        <v>3201</v>
      </c>
      <c r="G3392" t="s">
        <v>228</v>
      </c>
      <c r="H3392" t="s">
        <v>229</v>
      </c>
      <c r="I3392" t="n">
        <v>5</v>
      </c>
      <c r="J3392" t="n">
        <v>515</v>
      </c>
      <c r="K3392" t="s">
        <v>338</v>
      </c>
      <c r="L3392" t="n">
        <v>190</v>
      </c>
      <c r="M3392" t="n">
        <v>0</v>
      </c>
      <c r="N3392" t="n">
        <v>0</v>
      </c>
      <c r="T3392" t="s">
        <v>381</v>
      </c>
    </row>
    <row r="3393" spans="1:20">
      <c r="A3393" s="1" t="n">
        <v>41394</v>
      </c>
      <c r="B3393" t="s">
        <v>323</v>
      </c>
      <c r="C3393" t="n">
        <v>70</v>
      </c>
      <c r="D3393" t="n">
        <v>139</v>
      </c>
      <c r="E3393" t="s">
        <v>399</v>
      </c>
      <c r="F3393" t="n">
        <v>3201</v>
      </c>
      <c r="G3393" t="s">
        <v>228</v>
      </c>
      <c r="H3393" t="s">
        <v>229</v>
      </c>
      <c r="I3393" t="n">
        <v>5</v>
      </c>
      <c r="J3393" t="n">
        <v>515</v>
      </c>
      <c r="K3393" t="s">
        <v>338</v>
      </c>
      <c r="L3393" t="n">
        <v>59</v>
      </c>
      <c r="M3393" t="n">
        <v>0</v>
      </c>
      <c r="N3393" t="n">
        <v>0</v>
      </c>
      <c r="O3393" t="s">
        <v>323</v>
      </c>
      <c r="P3393" t="n">
        <v>2930</v>
      </c>
      <c r="Q3393" t="s">
        <v>400</v>
      </c>
      <c r="R3393" t="s">
        <v>233</v>
      </c>
      <c r="S3393" t="s">
        <v>229</v>
      </c>
      <c r="T3393" t="n">
        <v>5</v>
      </c>
    </row>
    <row r="3394" spans="1:20">
      <c r="A3394" s="1" t="n">
        <v>41394</v>
      </c>
      <c r="B3394" t="s">
        <v>376</v>
      </c>
      <c r="C3394" t="n">
        <v>1</v>
      </c>
      <c r="D3394" t="n">
        <v>251</v>
      </c>
      <c r="E3394" t="s">
        <v>385</v>
      </c>
      <c r="F3394" t="n">
        <v>3202</v>
      </c>
      <c r="G3394" t="s">
        <v>275</v>
      </c>
      <c r="H3394" t="s">
        <v>229</v>
      </c>
      <c r="I3394" t="n">
        <v>5</v>
      </c>
      <c r="J3394" t="n">
        <v>320</v>
      </c>
      <c r="K3394" t="s">
        <v>388</v>
      </c>
      <c r="L3394" t="n">
        <v>20</v>
      </c>
      <c r="M3394" t="n">
        <v>0</v>
      </c>
      <c r="N3394" t="n">
        <v>0</v>
      </c>
      <c r="T3394" t="s">
        <v>381</v>
      </c>
    </row>
    <row r="3395" spans="1:20">
      <c r="A3395" s="1" t="n">
        <v>41394</v>
      </c>
      <c r="B3395" t="s">
        <v>376</v>
      </c>
      <c r="C3395" t="n">
        <v>2</v>
      </c>
      <c r="D3395" t="n">
        <v>251</v>
      </c>
      <c r="E3395" t="s">
        <v>385</v>
      </c>
      <c r="F3395" t="n">
        <v>3203</v>
      </c>
      <c r="G3395" t="s">
        <v>343</v>
      </c>
      <c r="H3395" t="s">
        <v>229</v>
      </c>
      <c r="I3395" t="n">
        <v>5</v>
      </c>
      <c r="J3395" t="n">
        <v>320</v>
      </c>
      <c r="K3395" t="s">
        <v>388</v>
      </c>
      <c r="L3395" t="n">
        <v>18</v>
      </c>
      <c r="M3395" t="n">
        <v>0</v>
      </c>
      <c r="N3395" t="n">
        <v>0</v>
      </c>
      <c r="T3395" t="s">
        <v>381</v>
      </c>
    </row>
    <row r="3396" spans="1:20">
      <c r="A3396" s="1" t="n">
        <v>41394</v>
      </c>
      <c r="B3396" t="s">
        <v>376</v>
      </c>
      <c r="C3396" t="n">
        <v>3</v>
      </c>
      <c r="D3396" t="n">
        <v>251</v>
      </c>
      <c r="E3396" t="s">
        <v>385</v>
      </c>
      <c r="F3396" t="n">
        <v>3204</v>
      </c>
      <c r="G3396" t="s">
        <v>344</v>
      </c>
      <c r="H3396" t="s">
        <v>229</v>
      </c>
      <c r="I3396" t="n">
        <v>5</v>
      </c>
      <c r="J3396" t="n">
        <v>320</v>
      </c>
      <c r="K3396" t="s">
        <v>388</v>
      </c>
      <c r="L3396" t="n">
        <v>13</v>
      </c>
      <c r="M3396" t="n">
        <v>0</v>
      </c>
      <c r="N3396" t="n">
        <v>0</v>
      </c>
      <c r="T3396" t="s">
        <v>381</v>
      </c>
    </row>
    <row r="3397" spans="1:20">
      <c r="A3397" s="1" t="n">
        <v>41394</v>
      </c>
      <c r="B3397" t="s">
        <v>326</v>
      </c>
      <c r="C3397" t="n">
        <v>1</v>
      </c>
      <c r="D3397" t="n">
        <v>216</v>
      </c>
      <c r="E3397" t="s">
        <v>392</v>
      </c>
      <c r="F3397" t="n">
        <v>3201</v>
      </c>
      <c r="G3397" t="s">
        <v>228</v>
      </c>
      <c r="H3397" t="s">
        <v>229</v>
      </c>
      <c r="I3397" t="n">
        <v>5</v>
      </c>
      <c r="J3397" t="n">
        <v>515</v>
      </c>
      <c r="K3397" t="s">
        <v>338</v>
      </c>
      <c r="L3397" t="n">
        <v>590</v>
      </c>
      <c r="M3397" t="n">
        <v>0</v>
      </c>
      <c r="N3397" t="n">
        <v>0</v>
      </c>
      <c r="T3397" t="s">
        <v>381</v>
      </c>
    </row>
    <row r="3398" spans="1:20">
      <c r="A3398" s="1" t="n">
        <v>41394</v>
      </c>
      <c r="B3398" t="s">
        <v>371</v>
      </c>
      <c r="C3398" t="n">
        <v>20</v>
      </c>
      <c r="D3398" t="n">
        <v>25</v>
      </c>
      <c r="E3398" t="s">
        <v>116</v>
      </c>
      <c r="F3398" t="n">
        <v>3201</v>
      </c>
      <c r="G3398" t="s">
        <v>228</v>
      </c>
      <c r="H3398" t="s">
        <v>229</v>
      </c>
      <c r="I3398" t="n">
        <v>5</v>
      </c>
      <c r="J3398" t="n">
        <v>550</v>
      </c>
      <c r="K3398" t="s">
        <v>346</v>
      </c>
      <c r="L3398" t="n">
        <v>953</v>
      </c>
      <c r="M3398" t="n">
        <v>0.17</v>
      </c>
      <c r="N3398" t="n">
        <v>37</v>
      </c>
      <c r="O3398" t="s">
        <v>371</v>
      </c>
      <c r="P3398" t="n">
        <v>363</v>
      </c>
      <c r="Q3398" t="s">
        <v>387</v>
      </c>
      <c r="R3398" t="s">
        <v>233</v>
      </c>
      <c r="S3398" t="s">
        <v>229</v>
      </c>
      <c r="T3398" t="n">
        <v>5</v>
      </c>
    </row>
    <row r="3399" spans="1:20">
      <c r="A3399" s="1" t="n">
        <v>41394</v>
      </c>
      <c r="B3399" t="s">
        <v>371</v>
      </c>
      <c r="C3399" t="n">
        <v>21</v>
      </c>
      <c r="D3399" t="n">
        <v>25</v>
      </c>
      <c r="E3399" t="s">
        <v>116</v>
      </c>
      <c r="F3399" t="n">
        <v>3201</v>
      </c>
      <c r="G3399" t="s">
        <v>228</v>
      </c>
      <c r="H3399" t="s">
        <v>229</v>
      </c>
      <c r="I3399" t="n">
        <v>5</v>
      </c>
      <c r="J3399" t="n">
        <v>805</v>
      </c>
      <c r="K3399" t="s">
        <v>295</v>
      </c>
      <c r="L3399" t="n">
        <v>716</v>
      </c>
      <c r="M3399" t="n">
        <v>0.25</v>
      </c>
      <c r="N3399" t="n">
        <v>36.9</v>
      </c>
      <c r="O3399" t="s">
        <v>371</v>
      </c>
      <c r="P3399" t="n">
        <v>363</v>
      </c>
      <c r="Q3399" t="s">
        <v>387</v>
      </c>
      <c r="R3399" t="s">
        <v>233</v>
      </c>
      <c r="S3399" t="s">
        <v>229</v>
      </c>
      <c r="T3399" t="n">
        <v>5</v>
      </c>
    </row>
    <row r="3400" spans="1:20">
      <c r="A3400" s="1" t="n">
        <v>41394</v>
      </c>
      <c r="B3400" t="s">
        <v>371</v>
      </c>
      <c r="C3400" t="n">
        <v>24</v>
      </c>
      <c r="D3400" t="n">
        <v>216</v>
      </c>
      <c r="E3400" t="s">
        <v>392</v>
      </c>
      <c r="F3400" t="n">
        <v>3201</v>
      </c>
      <c r="G3400" t="s">
        <v>228</v>
      </c>
      <c r="H3400" t="s">
        <v>229</v>
      </c>
      <c r="I3400" t="n">
        <v>5</v>
      </c>
      <c r="J3400" t="n">
        <v>515</v>
      </c>
      <c r="K3400" t="s">
        <v>338</v>
      </c>
      <c r="L3400" t="n">
        <v>165</v>
      </c>
      <c r="M3400" t="n">
        <v>0</v>
      </c>
      <c r="N3400" t="n">
        <v>0</v>
      </c>
      <c r="T3400" t="s">
        <v>381</v>
      </c>
    </row>
    <row r="3401" spans="1:20">
      <c r="A3401" s="1" t="n">
        <v>41394</v>
      </c>
      <c r="B3401" t="s">
        <v>371</v>
      </c>
      <c r="C3401" t="n">
        <v>25</v>
      </c>
      <c r="D3401" t="n">
        <v>215</v>
      </c>
      <c r="E3401" t="s">
        <v>384</v>
      </c>
      <c r="F3401" t="n">
        <v>3201</v>
      </c>
      <c r="G3401" t="s">
        <v>228</v>
      </c>
      <c r="H3401" t="s">
        <v>229</v>
      </c>
      <c r="I3401" t="n">
        <v>5</v>
      </c>
      <c r="J3401" t="n">
        <v>515</v>
      </c>
      <c r="K3401" t="s">
        <v>338</v>
      </c>
      <c r="L3401" t="n">
        <v>150</v>
      </c>
      <c r="M3401" t="n">
        <v>0</v>
      </c>
      <c r="N3401" t="n">
        <v>0</v>
      </c>
      <c r="T3401" t="s">
        <v>381</v>
      </c>
    </row>
    <row r="3402" spans="1:20">
      <c r="A3402" s="1" t="n">
        <v>41425</v>
      </c>
      <c r="B3402" t="s">
        <v>323</v>
      </c>
      <c r="C3402" t="n">
        <v>19</v>
      </c>
      <c r="D3402" t="n">
        <v>25</v>
      </c>
      <c r="E3402" t="s">
        <v>116</v>
      </c>
      <c r="F3402" t="n">
        <v>3201</v>
      </c>
      <c r="G3402" t="s">
        <v>228</v>
      </c>
      <c r="H3402" t="s">
        <v>229</v>
      </c>
      <c r="I3402" t="n">
        <v>5</v>
      </c>
      <c r="J3402" t="n">
        <v>458</v>
      </c>
      <c r="K3402" t="s">
        <v>230</v>
      </c>
      <c r="L3402" t="n">
        <v>452</v>
      </c>
      <c r="M3402" t="n">
        <v>0.09</v>
      </c>
      <c r="N3402" t="n">
        <v>33.7</v>
      </c>
      <c r="O3402" t="s">
        <v>323</v>
      </c>
      <c r="P3402" t="n">
        <v>121</v>
      </c>
      <c r="Q3402" t="s">
        <v>229</v>
      </c>
      <c r="R3402" t="s">
        <v>233</v>
      </c>
      <c r="S3402" t="s">
        <v>229</v>
      </c>
      <c r="T3402" t="n">
        <v>5</v>
      </c>
    </row>
    <row r="3403" spans="1:20">
      <c r="A3403" s="1" t="n">
        <v>41425</v>
      </c>
      <c r="B3403" t="s">
        <v>323</v>
      </c>
      <c r="C3403" t="n">
        <v>20</v>
      </c>
      <c r="D3403" t="n">
        <v>25</v>
      </c>
      <c r="E3403" t="s">
        <v>116</v>
      </c>
      <c r="F3403" t="n">
        <v>3201</v>
      </c>
      <c r="G3403" t="s">
        <v>228</v>
      </c>
      <c r="H3403" t="s">
        <v>229</v>
      </c>
      <c r="I3403" t="n">
        <v>5</v>
      </c>
      <c r="J3403" t="n">
        <v>280</v>
      </c>
      <c r="K3403" t="s">
        <v>251</v>
      </c>
      <c r="L3403" t="n">
        <v>248</v>
      </c>
      <c r="M3403" t="n">
        <v>0.26</v>
      </c>
      <c r="N3403" t="n">
        <v>16.5</v>
      </c>
      <c r="O3403" t="s">
        <v>323</v>
      </c>
      <c r="P3403" t="n">
        <v>121</v>
      </c>
      <c r="Q3403" t="s">
        <v>229</v>
      </c>
      <c r="R3403" t="s">
        <v>233</v>
      </c>
      <c r="S3403" t="s">
        <v>229</v>
      </c>
      <c r="T3403" t="n">
        <v>5</v>
      </c>
    </row>
    <row r="3404" spans="1:20">
      <c r="A3404" s="1" t="n">
        <v>41425</v>
      </c>
      <c r="B3404" t="s">
        <v>323</v>
      </c>
      <c r="C3404" t="n">
        <v>74</v>
      </c>
      <c r="D3404" t="n">
        <v>139</v>
      </c>
      <c r="E3404" t="s">
        <v>399</v>
      </c>
      <c r="F3404" t="n">
        <v>3201</v>
      </c>
      <c r="G3404" t="s">
        <v>228</v>
      </c>
      <c r="H3404" t="s">
        <v>229</v>
      </c>
      <c r="I3404" t="n">
        <v>5</v>
      </c>
      <c r="J3404" t="n">
        <v>515</v>
      </c>
      <c r="K3404" t="s">
        <v>338</v>
      </c>
      <c r="L3404" t="n">
        <v>50</v>
      </c>
      <c r="M3404" t="n">
        <v>0</v>
      </c>
      <c r="N3404" t="n">
        <v>0</v>
      </c>
      <c r="O3404" t="s">
        <v>323</v>
      </c>
      <c r="P3404" t="n">
        <v>121</v>
      </c>
      <c r="Q3404" t="s">
        <v>229</v>
      </c>
      <c r="R3404" t="s">
        <v>233</v>
      </c>
      <c r="S3404" t="s">
        <v>229</v>
      </c>
      <c r="T3404" t="n">
        <v>5</v>
      </c>
    </row>
    <row r="3405" spans="1:20">
      <c r="A3405" s="1" t="n">
        <v>41425</v>
      </c>
      <c r="B3405" t="s">
        <v>323</v>
      </c>
      <c r="C3405" t="n">
        <v>82</v>
      </c>
      <c r="D3405" t="n">
        <v>139</v>
      </c>
      <c r="E3405" t="s">
        <v>399</v>
      </c>
      <c r="F3405" t="n">
        <v>3201</v>
      </c>
      <c r="G3405" t="s">
        <v>228</v>
      </c>
      <c r="H3405" t="s">
        <v>229</v>
      </c>
      <c r="I3405" t="n">
        <v>5</v>
      </c>
      <c r="J3405" t="n">
        <v>515</v>
      </c>
      <c r="K3405" t="s">
        <v>338</v>
      </c>
      <c r="L3405" t="n">
        <v>105</v>
      </c>
      <c r="M3405" t="n">
        <v>0</v>
      </c>
      <c r="N3405" t="n">
        <v>0</v>
      </c>
      <c r="O3405" t="s">
        <v>323</v>
      </c>
      <c r="P3405" t="n">
        <v>121</v>
      </c>
      <c r="Q3405" t="s">
        <v>229</v>
      </c>
      <c r="R3405" t="s">
        <v>233</v>
      </c>
      <c r="S3405" t="s">
        <v>229</v>
      </c>
      <c r="T3405" t="n">
        <v>5</v>
      </c>
    </row>
    <row r="3406" spans="1:20">
      <c r="A3406" s="1" t="n">
        <v>41425</v>
      </c>
      <c r="B3406" t="s">
        <v>323</v>
      </c>
      <c r="C3406" t="n">
        <v>84</v>
      </c>
      <c r="D3406" t="n">
        <v>840</v>
      </c>
      <c r="E3406" t="s">
        <v>401</v>
      </c>
      <c r="F3406" t="n">
        <v>3201</v>
      </c>
      <c r="G3406" t="s">
        <v>228</v>
      </c>
      <c r="H3406" t="s">
        <v>229</v>
      </c>
      <c r="I3406" t="n">
        <v>5</v>
      </c>
      <c r="J3406" t="n">
        <v>720</v>
      </c>
      <c r="K3406" t="s">
        <v>353</v>
      </c>
      <c r="L3406" t="n">
        <v>221</v>
      </c>
      <c r="M3406" t="n">
        <v>0</v>
      </c>
      <c r="N3406" t="n">
        <v>0</v>
      </c>
      <c r="O3406" t="s">
        <v>323</v>
      </c>
      <c r="P3406" t="n">
        <v>121</v>
      </c>
      <c r="Q3406" t="s">
        <v>229</v>
      </c>
      <c r="R3406" t="s">
        <v>233</v>
      </c>
      <c r="S3406" t="s">
        <v>229</v>
      </c>
      <c r="T3406" t="n">
        <v>5</v>
      </c>
    </row>
    <row r="3407" spans="1:20">
      <c r="A3407" s="1" t="n">
        <v>41425</v>
      </c>
      <c r="B3407" t="s">
        <v>376</v>
      </c>
      <c r="C3407" t="n">
        <v>1</v>
      </c>
      <c r="D3407" t="n">
        <v>251</v>
      </c>
      <c r="E3407" t="s">
        <v>385</v>
      </c>
      <c r="F3407" t="n">
        <v>3202</v>
      </c>
      <c r="G3407" t="s">
        <v>275</v>
      </c>
      <c r="H3407" t="s">
        <v>229</v>
      </c>
      <c r="I3407" t="n">
        <v>5</v>
      </c>
      <c r="J3407" t="n">
        <v>887</v>
      </c>
      <c r="K3407" t="s">
        <v>272</v>
      </c>
      <c r="L3407" t="n">
        <v>18</v>
      </c>
      <c r="M3407" t="n">
        <v>0</v>
      </c>
      <c r="N3407" t="n">
        <v>0</v>
      </c>
      <c r="T3407" t="s">
        <v>381</v>
      </c>
    </row>
    <row r="3408" spans="1:20">
      <c r="A3408" s="1" t="n">
        <v>41425</v>
      </c>
      <c r="B3408" t="s">
        <v>376</v>
      </c>
      <c r="C3408" t="n">
        <v>2</v>
      </c>
      <c r="D3408" t="n">
        <v>251</v>
      </c>
      <c r="E3408" t="s">
        <v>385</v>
      </c>
      <c r="F3408" t="n">
        <v>3203</v>
      </c>
      <c r="G3408" t="s">
        <v>343</v>
      </c>
      <c r="H3408" t="s">
        <v>229</v>
      </c>
      <c r="I3408" t="n">
        <v>5</v>
      </c>
      <c r="J3408" t="n">
        <v>887</v>
      </c>
      <c r="K3408" t="s">
        <v>272</v>
      </c>
      <c r="L3408" t="n">
        <v>15</v>
      </c>
      <c r="M3408" t="n">
        <v>0</v>
      </c>
      <c r="N3408" t="n">
        <v>0</v>
      </c>
      <c r="T3408" t="s">
        <v>381</v>
      </c>
    </row>
    <row r="3409" spans="1:20">
      <c r="A3409" s="1" t="n">
        <v>41425</v>
      </c>
      <c r="B3409" t="s">
        <v>376</v>
      </c>
      <c r="C3409" t="n">
        <v>3</v>
      </c>
      <c r="D3409" t="n">
        <v>251</v>
      </c>
      <c r="E3409" t="s">
        <v>385</v>
      </c>
      <c r="F3409" t="n">
        <v>3204</v>
      </c>
      <c r="G3409" t="s">
        <v>344</v>
      </c>
      <c r="H3409" t="s">
        <v>229</v>
      </c>
      <c r="I3409" t="n">
        <v>5</v>
      </c>
      <c r="J3409" t="n">
        <v>887</v>
      </c>
      <c r="K3409" t="s">
        <v>272</v>
      </c>
      <c r="L3409" t="n">
        <v>21</v>
      </c>
      <c r="M3409" t="n">
        <v>0</v>
      </c>
      <c r="N3409" t="n">
        <v>0</v>
      </c>
      <c r="T3409" t="s">
        <v>381</v>
      </c>
    </row>
    <row r="3410" spans="1:20">
      <c r="A3410" s="1" t="n">
        <v>41425</v>
      </c>
      <c r="B3410" t="s">
        <v>326</v>
      </c>
      <c r="C3410" t="n">
        <v>1</v>
      </c>
      <c r="D3410" t="n">
        <v>216</v>
      </c>
      <c r="E3410" t="s">
        <v>392</v>
      </c>
      <c r="F3410" t="n">
        <v>3201</v>
      </c>
      <c r="G3410" t="s">
        <v>228</v>
      </c>
      <c r="H3410" t="s">
        <v>229</v>
      </c>
      <c r="I3410" t="n">
        <v>5</v>
      </c>
      <c r="J3410" t="n">
        <v>515</v>
      </c>
      <c r="K3410" t="s">
        <v>338</v>
      </c>
      <c r="L3410" t="n">
        <v>424</v>
      </c>
      <c r="M3410" t="n">
        <v>0</v>
      </c>
      <c r="N3410" t="n">
        <v>0</v>
      </c>
      <c r="T3410" t="s">
        <v>381</v>
      </c>
    </row>
    <row r="3411" spans="1:20">
      <c r="A3411" s="1" t="n">
        <v>41425</v>
      </c>
      <c r="B3411" t="s">
        <v>326</v>
      </c>
      <c r="C3411" t="n">
        <v>2</v>
      </c>
      <c r="D3411" t="n">
        <v>216</v>
      </c>
      <c r="E3411" t="s">
        <v>392</v>
      </c>
      <c r="F3411" t="n">
        <v>3201</v>
      </c>
      <c r="G3411" t="s">
        <v>228</v>
      </c>
      <c r="H3411" t="s">
        <v>229</v>
      </c>
      <c r="I3411" t="n">
        <v>5</v>
      </c>
      <c r="J3411" t="n">
        <v>490</v>
      </c>
      <c r="K3411" t="s">
        <v>244</v>
      </c>
      <c r="L3411" t="n">
        <v>266</v>
      </c>
      <c r="M3411" t="n">
        <v>0</v>
      </c>
      <c r="N3411" t="n">
        <v>0</v>
      </c>
      <c r="T3411" t="s">
        <v>381</v>
      </c>
    </row>
    <row r="3412" spans="1:20">
      <c r="A3412" s="1" t="n">
        <v>41425</v>
      </c>
      <c r="B3412" t="s">
        <v>371</v>
      </c>
      <c r="C3412" t="n">
        <v>17</v>
      </c>
      <c r="D3412" t="n">
        <v>216</v>
      </c>
      <c r="E3412" t="s">
        <v>392</v>
      </c>
      <c r="F3412" t="n">
        <v>3201</v>
      </c>
      <c r="G3412" t="s">
        <v>228</v>
      </c>
      <c r="H3412" t="s">
        <v>229</v>
      </c>
      <c r="I3412" t="n">
        <v>5</v>
      </c>
      <c r="J3412" t="n">
        <v>515</v>
      </c>
      <c r="K3412" t="s">
        <v>338</v>
      </c>
      <c r="L3412" t="n">
        <v>109</v>
      </c>
      <c r="M3412" t="n">
        <v>0</v>
      </c>
      <c r="N3412" t="n">
        <v>0</v>
      </c>
      <c r="T3412" t="s">
        <v>381</v>
      </c>
    </row>
    <row r="3413" spans="1:20">
      <c r="A3413" s="1" t="n">
        <v>41425</v>
      </c>
      <c r="B3413" t="s">
        <v>371</v>
      </c>
      <c r="C3413" t="n">
        <v>18</v>
      </c>
      <c r="D3413" t="n">
        <v>216</v>
      </c>
      <c r="E3413" t="s">
        <v>392</v>
      </c>
      <c r="F3413" t="n">
        <v>3201</v>
      </c>
      <c r="G3413" t="s">
        <v>228</v>
      </c>
      <c r="H3413" t="s">
        <v>229</v>
      </c>
      <c r="I3413" t="n">
        <v>5</v>
      </c>
      <c r="J3413" t="n">
        <v>515</v>
      </c>
      <c r="K3413" t="s">
        <v>338</v>
      </c>
      <c r="L3413" t="n">
        <v>120</v>
      </c>
      <c r="M3413" t="n">
        <v>0</v>
      </c>
      <c r="N3413" t="n">
        <v>0</v>
      </c>
      <c r="T3413" t="s">
        <v>381</v>
      </c>
    </row>
    <row r="3414" spans="1:20">
      <c r="A3414" s="1" t="n">
        <v>41425</v>
      </c>
      <c r="B3414" t="s">
        <v>371</v>
      </c>
      <c r="C3414" t="n">
        <v>19</v>
      </c>
      <c r="D3414" t="n">
        <v>215</v>
      </c>
      <c r="E3414" t="s">
        <v>384</v>
      </c>
      <c r="F3414" t="n">
        <v>3201</v>
      </c>
      <c r="G3414" t="s">
        <v>228</v>
      </c>
      <c r="H3414" t="s">
        <v>229</v>
      </c>
      <c r="I3414" t="n">
        <v>5</v>
      </c>
      <c r="J3414" t="n">
        <v>515</v>
      </c>
      <c r="K3414" t="s">
        <v>338</v>
      </c>
      <c r="L3414" t="n">
        <v>85</v>
      </c>
      <c r="M3414" t="n">
        <v>0</v>
      </c>
      <c r="N3414" t="n">
        <v>0</v>
      </c>
      <c r="T3414" t="s">
        <v>381</v>
      </c>
    </row>
    <row r="3415" spans="1:20">
      <c r="A3415" s="1" t="n">
        <v>41425</v>
      </c>
      <c r="B3415" t="s">
        <v>371</v>
      </c>
      <c r="C3415" t="n">
        <v>20</v>
      </c>
      <c r="D3415" t="n">
        <v>509</v>
      </c>
      <c r="E3415" t="s">
        <v>380</v>
      </c>
      <c r="F3415" t="n">
        <v>3201</v>
      </c>
      <c r="G3415" t="s">
        <v>228</v>
      </c>
      <c r="H3415" t="s">
        <v>229</v>
      </c>
      <c r="I3415" t="n">
        <v>5</v>
      </c>
      <c r="J3415" t="n">
        <v>315</v>
      </c>
      <c r="K3415" t="s">
        <v>402</v>
      </c>
      <c r="L3415" t="n">
        <v>332</v>
      </c>
      <c r="M3415" t="n">
        <v>0.52</v>
      </c>
      <c r="N3415" t="n">
        <v>0</v>
      </c>
      <c r="T3415" t="s">
        <v>381</v>
      </c>
    </row>
    <row r="3416" spans="1:20">
      <c r="A3416" s="1" t="n">
        <v>41425</v>
      </c>
      <c r="B3416" t="s">
        <v>371</v>
      </c>
      <c r="C3416" t="n">
        <v>21</v>
      </c>
      <c r="D3416" t="n">
        <v>130</v>
      </c>
      <c r="E3416" t="s">
        <v>403</v>
      </c>
      <c r="F3416" t="n">
        <v>3201</v>
      </c>
      <c r="G3416" t="s">
        <v>228</v>
      </c>
      <c r="H3416" t="s">
        <v>229</v>
      </c>
      <c r="I3416" t="n">
        <v>5</v>
      </c>
      <c r="J3416" t="n">
        <v>515</v>
      </c>
      <c r="K3416" t="s">
        <v>338</v>
      </c>
      <c r="L3416" t="n">
        <v>301</v>
      </c>
      <c r="M3416" t="n">
        <v>0</v>
      </c>
      <c r="N3416" t="n">
        <v>0</v>
      </c>
      <c r="T3416" t="s">
        <v>381</v>
      </c>
    </row>
    <row r="3417" spans="1:20">
      <c r="A3417" s="1" t="n">
        <v>41425</v>
      </c>
      <c r="B3417" t="s">
        <v>371</v>
      </c>
      <c r="C3417" t="n">
        <v>22</v>
      </c>
      <c r="D3417" t="n">
        <v>465</v>
      </c>
      <c r="E3417" t="s">
        <v>404</v>
      </c>
      <c r="F3417" t="n">
        <v>3201</v>
      </c>
      <c r="G3417" t="s">
        <v>228</v>
      </c>
      <c r="H3417" t="s">
        <v>229</v>
      </c>
      <c r="I3417" t="n">
        <v>5</v>
      </c>
      <c r="J3417" t="n">
        <v>490</v>
      </c>
      <c r="K3417" t="s">
        <v>244</v>
      </c>
      <c r="L3417" t="n">
        <v>311</v>
      </c>
      <c r="M3417" t="n">
        <v>0</v>
      </c>
      <c r="N3417" t="n">
        <v>0</v>
      </c>
      <c r="T3417" t="s">
        <v>381</v>
      </c>
    </row>
    <row r="3418" spans="1:20">
      <c r="A3418" s="1" t="n">
        <v>41455</v>
      </c>
      <c r="B3418" t="s">
        <v>323</v>
      </c>
      <c r="C3418" t="n">
        <v>20</v>
      </c>
      <c r="D3418" t="n">
        <v>25</v>
      </c>
      <c r="E3418" t="s">
        <v>116</v>
      </c>
      <c r="F3418" t="n">
        <v>3201</v>
      </c>
      <c r="G3418" t="s">
        <v>228</v>
      </c>
      <c r="H3418" t="s">
        <v>229</v>
      </c>
      <c r="I3418" t="n">
        <v>5</v>
      </c>
      <c r="J3418" t="n">
        <v>458</v>
      </c>
      <c r="K3418" t="s">
        <v>230</v>
      </c>
      <c r="L3418" t="n">
        <v>218</v>
      </c>
      <c r="M3418" t="n">
        <v>0.09</v>
      </c>
      <c r="N3418" t="n">
        <v>32.2</v>
      </c>
      <c r="O3418" t="s">
        <v>323</v>
      </c>
      <c r="P3418" t="n">
        <v>121</v>
      </c>
      <c r="Q3418" t="s">
        <v>229</v>
      </c>
      <c r="R3418" t="s">
        <v>233</v>
      </c>
      <c r="S3418" t="s">
        <v>229</v>
      </c>
      <c r="T3418" t="n">
        <v>5</v>
      </c>
    </row>
    <row r="3419" spans="1:20">
      <c r="A3419" s="1" t="n">
        <v>41455</v>
      </c>
      <c r="B3419" t="s">
        <v>323</v>
      </c>
      <c r="C3419" t="n">
        <v>21</v>
      </c>
      <c r="D3419" t="n">
        <v>25</v>
      </c>
      <c r="E3419" t="s">
        <v>116</v>
      </c>
      <c r="F3419" t="n">
        <v>3201</v>
      </c>
      <c r="G3419" t="s">
        <v>228</v>
      </c>
      <c r="H3419" t="s">
        <v>229</v>
      </c>
      <c r="I3419" t="n">
        <v>5</v>
      </c>
      <c r="J3419" t="n">
        <v>945</v>
      </c>
      <c r="K3419" t="s">
        <v>282</v>
      </c>
      <c r="L3419" t="n">
        <v>122</v>
      </c>
      <c r="M3419" t="n">
        <v>0.05</v>
      </c>
      <c r="N3419" t="n">
        <v>40.3</v>
      </c>
      <c r="O3419" t="s">
        <v>323</v>
      </c>
      <c r="P3419" t="n">
        <v>121</v>
      </c>
      <c r="Q3419" t="s">
        <v>229</v>
      </c>
      <c r="R3419" t="s">
        <v>233</v>
      </c>
      <c r="S3419" t="s">
        <v>229</v>
      </c>
      <c r="T3419" t="n">
        <v>5</v>
      </c>
    </row>
    <row r="3420" spans="1:20">
      <c r="A3420" s="1" t="n">
        <v>41455</v>
      </c>
      <c r="B3420" t="s">
        <v>323</v>
      </c>
      <c r="C3420" t="n">
        <v>22</v>
      </c>
      <c r="D3420" t="n">
        <v>25</v>
      </c>
      <c r="E3420" t="s">
        <v>116</v>
      </c>
      <c r="F3420" t="n">
        <v>3201</v>
      </c>
      <c r="G3420" t="s">
        <v>228</v>
      </c>
      <c r="H3420" t="s">
        <v>229</v>
      </c>
      <c r="I3420" t="n">
        <v>5</v>
      </c>
      <c r="J3420" t="n">
        <v>875</v>
      </c>
      <c r="K3420" t="s">
        <v>305</v>
      </c>
      <c r="L3420" t="n">
        <v>236</v>
      </c>
      <c r="M3420" t="n">
        <v>0.04</v>
      </c>
      <c r="N3420" t="n">
        <v>41.8</v>
      </c>
      <c r="O3420" t="s">
        <v>323</v>
      </c>
      <c r="P3420" t="n">
        <v>121</v>
      </c>
      <c r="Q3420" t="s">
        <v>229</v>
      </c>
      <c r="R3420" t="s">
        <v>233</v>
      </c>
      <c r="S3420" t="s">
        <v>229</v>
      </c>
      <c r="T3420" t="n">
        <v>5</v>
      </c>
    </row>
    <row r="3421" spans="1:20">
      <c r="A3421" s="1" t="n">
        <v>41455</v>
      </c>
      <c r="B3421" t="s">
        <v>323</v>
      </c>
      <c r="C3421" t="n">
        <v>23</v>
      </c>
      <c r="D3421" t="n">
        <v>25</v>
      </c>
      <c r="E3421" t="s">
        <v>116</v>
      </c>
      <c r="F3421" t="n">
        <v>3201</v>
      </c>
      <c r="G3421" t="s">
        <v>228</v>
      </c>
      <c r="H3421" t="s">
        <v>229</v>
      </c>
      <c r="I3421" t="n">
        <v>5</v>
      </c>
      <c r="J3421" t="n">
        <v>945</v>
      </c>
      <c r="K3421" t="s">
        <v>282</v>
      </c>
      <c r="L3421" t="n">
        <v>281</v>
      </c>
      <c r="M3421" t="n">
        <v>0.06</v>
      </c>
      <c r="N3421" t="n">
        <v>37.7</v>
      </c>
      <c r="O3421" t="s">
        <v>323</v>
      </c>
      <c r="P3421" t="n">
        <v>121</v>
      </c>
      <c r="Q3421" t="s">
        <v>229</v>
      </c>
      <c r="R3421" t="s">
        <v>233</v>
      </c>
      <c r="S3421" t="s">
        <v>229</v>
      </c>
      <c r="T3421" t="n">
        <v>5</v>
      </c>
    </row>
    <row r="3422" spans="1:20">
      <c r="A3422" s="1" t="n">
        <v>41455</v>
      </c>
      <c r="B3422" t="s">
        <v>323</v>
      </c>
      <c r="C3422" t="n">
        <v>24</v>
      </c>
      <c r="D3422" t="n">
        <v>25</v>
      </c>
      <c r="E3422" t="s">
        <v>116</v>
      </c>
      <c r="F3422" t="n">
        <v>3201</v>
      </c>
      <c r="G3422" t="s">
        <v>228</v>
      </c>
      <c r="H3422" t="s">
        <v>229</v>
      </c>
      <c r="I3422" t="n">
        <v>5</v>
      </c>
      <c r="J3422" t="n">
        <v>458</v>
      </c>
      <c r="K3422" t="s">
        <v>230</v>
      </c>
      <c r="L3422" t="n">
        <v>121</v>
      </c>
      <c r="M3422" t="n">
        <v>0.09</v>
      </c>
      <c r="N3422" t="n">
        <v>33.8</v>
      </c>
      <c r="O3422" t="s">
        <v>323</v>
      </c>
      <c r="P3422" t="n">
        <v>121</v>
      </c>
      <c r="Q3422" t="s">
        <v>229</v>
      </c>
      <c r="R3422" t="s">
        <v>233</v>
      </c>
      <c r="S3422" t="s">
        <v>229</v>
      </c>
      <c r="T3422" t="n">
        <v>5</v>
      </c>
    </row>
    <row r="3423" spans="1:20">
      <c r="A3423" s="1" t="n">
        <v>41455</v>
      </c>
      <c r="B3423" t="s">
        <v>323</v>
      </c>
      <c r="C3423" t="n">
        <v>25</v>
      </c>
      <c r="D3423" t="n">
        <v>25</v>
      </c>
      <c r="E3423" t="s">
        <v>116</v>
      </c>
      <c r="F3423" t="n">
        <v>3201</v>
      </c>
      <c r="G3423" t="s">
        <v>228</v>
      </c>
      <c r="H3423" t="s">
        <v>229</v>
      </c>
      <c r="I3423" t="n">
        <v>5</v>
      </c>
      <c r="J3423" t="n">
        <v>945</v>
      </c>
      <c r="K3423" t="s">
        <v>282</v>
      </c>
      <c r="L3423" t="n">
        <v>208</v>
      </c>
      <c r="M3423" t="n">
        <v>0.05</v>
      </c>
      <c r="N3423" t="n">
        <v>40.3</v>
      </c>
      <c r="O3423" t="s">
        <v>323</v>
      </c>
      <c r="P3423" t="n">
        <v>121</v>
      </c>
      <c r="Q3423" t="s">
        <v>229</v>
      </c>
      <c r="R3423" t="s">
        <v>233</v>
      </c>
      <c r="S3423" t="s">
        <v>229</v>
      </c>
      <c r="T3423" t="n">
        <v>5</v>
      </c>
    </row>
    <row r="3424" spans="1:20">
      <c r="A3424" s="1" t="n">
        <v>41455</v>
      </c>
      <c r="B3424" t="s">
        <v>323</v>
      </c>
      <c r="C3424" t="n">
        <v>26</v>
      </c>
      <c r="D3424" t="n">
        <v>25</v>
      </c>
      <c r="E3424" t="s">
        <v>116</v>
      </c>
      <c r="F3424" t="n">
        <v>3201</v>
      </c>
      <c r="G3424" t="s">
        <v>228</v>
      </c>
      <c r="H3424" t="s">
        <v>229</v>
      </c>
      <c r="I3424" t="n">
        <v>5</v>
      </c>
      <c r="J3424" t="n">
        <v>945</v>
      </c>
      <c r="K3424" t="s">
        <v>282</v>
      </c>
      <c r="L3424" t="n">
        <v>357</v>
      </c>
      <c r="M3424" t="n">
        <v>0.08</v>
      </c>
      <c r="N3424" t="n">
        <v>34.7</v>
      </c>
      <c r="O3424" t="s">
        <v>323</v>
      </c>
      <c r="P3424" t="n">
        <v>121</v>
      </c>
      <c r="Q3424" t="s">
        <v>229</v>
      </c>
      <c r="R3424" t="s">
        <v>233</v>
      </c>
      <c r="S3424" t="s">
        <v>229</v>
      </c>
      <c r="T3424" t="n">
        <v>5</v>
      </c>
    </row>
    <row r="3425" spans="1:20">
      <c r="A3425" s="1" t="n">
        <v>41455</v>
      </c>
      <c r="B3425" t="s">
        <v>376</v>
      </c>
      <c r="C3425" t="n">
        <v>1</v>
      </c>
      <c r="D3425" t="n">
        <v>251</v>
      </c>
      <c r="E3425" t="s">
        <v>385</v>
      </c>
      <c r="F3425" t="n">
        <v>3202</v>
      </c>
      <c r="G3425" t="s">
        <v>275</v>
      </c>
      <c r="H3425" t="s">
        <v>229</v>
      </c>
      <c r="I3425" t="n">
        <v>5</v>
      </c>
      <c r="J3425" t="n">
        <v>320</v>
      </c>
      <c r="K3425" t="s">
        <v>388</v>
      </c>
      <c r="L3425" t="n">
        <v>27</v>
      </c>
      <c r="M3425" t="n">
        <v>0</v>
      </c>
      <c r="N3425" t="n">
        <v>0</v>
      </c>
      <c r="T3425" t="s">
        <v>381</v>
      </c>
    </row>
    <row r="3426" spans="1:20">
      <c r="A3426" s="1" t="n">
        <v>41455</v>
      </c>
      <c r="B3426" t="s">
        <v>376</v>
      </c>
      <c r="C3426" t="n">
        <v>2</v>
      </c>
      <c r="D3426" t="n">
        <v>251</v>
      </c>
      <c r="E3426" t="s">
        <v>385</v>
      </c>
      <c r="F3426" t="n">
        <v>3203</v>
      </c>
      <c r="G3426" t="s">
        <v>343</v>
      </c>
      <c r="H3426" t="s">
        <v>229</v>
      </c>
      <c r="I3426" t="n">
        <v>5</v>
      </c>
      <c r="J3426" t="n">
        <v>320</v>
      </c>
      <c r="K3426" t="s">
        <v>388</v>
      </c>
      <c r="L3426" t="n">
        <v>25</v>
      </c>
      <c r="M3426" t="n">
        <v>0</v>
      </c>
      <c r="N3426" t="n">
        <v>0</v>
      </c>
      <c r="T3426" t="s">
        <v>381</v>
      </c>
    </row>
    <row r="3427" spans="1:20">
      <c r="A3427" s="1" t="n">
        <v>41455</v>
      </c>
      <c r="B3427" t="s">
        <v>376</v>
      </c>
      <c r="C3427" t="n">
        <v>3</v>
      </c>
      <c r="D3427" t="n">
        <v>251</v>
      </c>
      <c r="E3427" t="s">
        <v>385</v>
      </c>
      <c r="F3427" t="n">
        <v>3204</v>
      </c>
      <c r="G3427" t="s">
        <v>344</v>
      </c>
      <c r="H3427" t="s">
        <v>229</v>
      </c>
      <c r="I3427" t="n">
        <v>5</v>
      </c>
      <c r="J3427" t="n">
        <v>320</v>
      </c>
      <c r="K3427" t="s">
        <v>388</v>
      </c>
      <c r="L3427" t="n">
        <v>17</v>
      </c>
      <c r="M3427" t="n">
        <v>0</v>
      </c>
      <c r="N3427" t="n">
        <v>0</v>
      </c>
      <c r="T3427" t="s">
        <v>381</v>
      </c>
    </row>
    <row r="3428" spans="1:20">
      <c r="A3428" s="1" t="n">
        <v>41455</v>
      </c>
      <c r="B3428" t="s">
        <v>376</v>
      </c>
      <c r="C3428" t="n">
        <v>4</v>
      </c>
      <c r="D3428" t="n">
        <v>251</v>
      </c>
      <c r="E3428" t="s">
        <v>385</v>
      </c>
      <c r="F3428" t="n">
        <v>3201</v>
      </c>
      <c r="G3428" t="s">
        <v>228</v>
      </c>
      <c r="H3428" t="s">
        <v>229</v>
      </c>
      <c r="I3428" t="n">
        <v>5</v>
      </c>
      <c r="J3428" t="n">
        <v>320</v>
      </c>
      <c r="K3428" t="s">
        <v>388</v>
      </c>
      <c r="L3428" t="n">
        <v>34</v>
      </c>
      <c r="M3428" t="n">
        <v>0</v>
      </c>
      <c r="N3428" t="n">
        <v>0</v>
      </c>
      <c r="T3428" t="s">
        <v>381</v>
      </c>
    </row>
    <row r="3429" spans="1:20">
      <c r="A3429" s="1" t="n">
        <v>41455</v>
      </c>
      <c r="B3429" t="s">
        <v>326</v>
      </c>
      <c r="C3429" t="n">
        <v>1</v>
      </c>
      <c r="D3429" t="n">
        <v>216</v>
      </c>
      <c r="E3429" t="s">
        <v>392</v>
      </c>
      <c r="F3429" t="n">
        <v>3201</v>
      </c>
      <c r="G3429" t="s">
        <v>228</v>
      </c>
      <c r="H3429" t="s">
        <v>229</v>
      </c>
      <c r="I3429" t="n">
        <v>5</v>
      </c>
      <c r="J3429" t="n">
        <v>515</v>
      </c>
      <c r="K3429" t="s">
        <v>338</v>
      </c>
      <c r="L3429" t="n">
        <v>430</v>
      </c>
      <c r="M3429" t="n">
        <v>0</v>
      </c>
      <c r="N3429" t="n">
        <v>0</v>
      </c>
      <c r="T3429" t="s">
        <v>381</v>
      </c>
    </row>
    <row r="3430" spans="1:20">
      <c r="A3430" s="1" t="n">
        <v>41455</v>
      </c>
      <c r="B3430" t="s">
        <v>326</v>
      </c>
      <c r="C3430" t="n">
        <v>2</v>
      </c>
      <c r="D3430" t="n">
        <v>216</v>
      </c>
      <c r="E3430" t="s">
        <v>392</v>
      </c>
      <c r="F3430" t="n">
        <v>3201</v>
      </c>
      <c r="G3430" t="s">
        <v>228</v>
      </c>
      <c r="H3430" t="s">
        <v>229</v>
      </c>
      <c r="I3430" t="n">
        <v>5</v>
      </c>
      <c r="J3430" t="n">
        <v>490</v>
      </c>
      <c r="K3430" t="s">
        <v>244</v>
      </c>
      <c r="L3430" t="n">
        <v>315</v>
      </c>
      <c r="M3430" t="n">
        <v>0</v>
      </c>
      <c r="N3430" t="n">
        <v>0</v>
      </c>
      <c r="T3430" t="s">
        <v>381</v>
      </c>
    </row>
    <row r="3431" spans="1:20">
      <c r="A3431" s="1" t="n">
        <v>41455</v>
      </c>
      <c r="B3431" t="s">
        <v>371</v>
      </c>
      <c r="C3431" t="n">
        <v>26</v>
      </c>
      <c r="D3431" t="n">
        <v>508</v>
      </c>
      <c r="E3431" t="s">
        <v>405</v>
      </c>
      <c r="F3431" t="n">
        <v>3201</v>
      </c>
      <c r="G3431" t="s">
        <v>228</v>
      </c>
      <c r="H3431" t="s">
        <v>229</v>
      </c>
      <c r="I3431" t="n">
        <v>5</v>
      </c>
      <c r="J3431" t="n">
        <v>515</v>
      </c>
      <c r="K3431" t="s">
        <v>338</v>
      </c>
      <c r="L3431" t="n">
        <v>306</v>
      </c>
      <c r="M3431" t="n">
        <v>0.28</v>
      </c>
      <c r="N3431" t="n">
        <v>0</v>
      </c>
      <c r="T3431" t="s">
        <v>381</v>
      </c>
    </row>
    <row r="3432" spans="1:20">
      <c r="A3432" s="1" t="n">
        <v>41455</v>
      </c>
      <c r="B3432" t="s">
        <v>371</v>
      </c>
      <c r="C3432" t="n">
        <v>29</v>
      </c>
      <c r="D3432" t="n">
        <v>215</v>
      </c>
      <c r="E3432" t="s">
        <v>384</v>
      </c>
      <c r="F3432" t="n">
        <v>3201</v>
      </c>
      <c r="G3432" t="s">
        <v>228</v>
      </c>
      <c r="H3432" t="s">
        <v>229</v>
      </c>
      <c r="I3432" t="n">
        <v>5</v>
      </c>
      <c r="J3432" t="n">
        <v>515</v>
      </c>
      <c r="K3432" t="s">
        <v>338</v>
      </c>
      <c r="L3432" t="n">
        <v>499</v>
      </c>
      <c r="M3432" t="n">
        <v>0</v>
      </c>
      <c r="N3432" t="n">
        <v>0</v>
      </c>
      <c r="T3432" t="s">
        <v>381</v>
      </c>
    </row>
    <row r="3433" spans="1:20">
      <c r="A3433" s="1" t="n">
        <v>41455</v>
      </c>
      <c r="B3433" t="s">
        <v>371</v>
      </c>
      <c r="C3433" t="n">
        <v>30</v>
      </c>
      <c r="D3433" t="n">
        <v>215</v>
      </c>
      <c r="E3433" t="s">
        <v>384</v>
      </c>
      <c r="F3433" t="n">
        <v>3201</v>
      </c>
      <c r="G3433" t="s">
        <v>228</v>
      </c>
      <c r="H3433" t="s">
        <v>229</v>
      </c>
      <c r="I3433" t="n">
        <v>5</v>
      </c>
      <c r="J3433" t="n">
        <v>490</v>
      </c>
      <c r="K3433" t="s">
        <v>244</v>
      </c>
      <c r="L3433" t="n">
        <v>103</v>
      </c>
      <c r="M3433" t="n">
        <v>0</v>
      </c>
      <c r="N3433" t="n">
        <v>0</v>
      </c>
      <c r="T3433" t="s">
        <v>381</v>
      </c>
    </row>
    <row r="3434" spans="1:20">
      <c r="A3434" s="1" t="n">
        <v>41455</v>
      </c>
      <c r="B3434" t="s">
        <v>371</v>
      </c>
      <c r="C3434" t="n">
        <v>31</v>
      </c>
      <c r="D3434" t="n">
        <v>130</v>
      </c>
      <c r="E3434" t="s">
        <v>403</v>
      </c>
      <c r="F3434" t="n">
        <v>3201</v>
      </c>
      <c r="G3434" t="s">
        <v>228</v>
      </c>
      <c r="H3434" t="s">
        <v>229</v>
      </c>
      <c r="I3434" t="n">
        <v>5</v>
      </c>
      <c r="J3434" t="n">
        <v>515</v>
      </c>
      <c r="K3434" t="s">
        <v>338</v>
      </c>
      <c r="L3434" t="n">
        <v>308</v>
      </c>
      <c r="M3434" t="n">
        <v>0</v>
      </c>
      <c r="N3434" t="n">
        <v>0</v>
      </c>
      <c r="T3434" t="s">
        <v>381</v>
      </c>
    </row>
    <row r="3435" spans="1:20">
      <c r="A3435" s="1" t="n">
        <v>41455</v>
      </c>
      <c r="B3435" t="s">
        <v>371</v>
      </c>
      <c r="C3435" t="n">
        <v>32</v>
      </c>
      <c r="D3435" t="n">
        <v>465</v>
      </c>
      <c r="E3435" t="s">
        <v>404</v>
      </c>
      <c r="F3435" t="n">
        <v>3201</v>
      </c>
      <c r="G3435" t="s">
        <v>228</v>
      </c>
      <c r="H3435" t="s">
        <v>229</v>
      </c>
      <c r="I3435" t="n">
        <v>5</v>
      </c>
      <c r="J3435" t="n">
        <v>490</v>
      </c>
      <c r="K3435" t="s">
        <v>244</v>
      </c>
      <c r="L3435" t="n">
        <v>215</v>
      </c>
      <c r="M3435" t="n">
        <v>0</v>
      </c>
      <c r="N3435" t="n">
        <v>0</v>
      </c>
      <c r="T3435" t="s">
        <v>381</v>
      </c>
    </row>
    <row r="3436" spans="1:20">
      <c r="A3436" s="1" t="n">
        <v>41486</v>
      </c>
      <c r="B3436" t="s">
        <v>323</v>
      </c>
      <c r="C3436" t="n">
        <v>16</v>
      </c>
      <c r="D3436" t="n">
        <v>25</v>
      </c>
      <c r="E3436" t="s">
        <v>116</v>
      </c>
      <c r="F3436" t="n">
        <v>3201</v>
      </c>
      <c r="G3436" t="s">
        <v>228</v>
      </c>
      <c r="H3436" t="s">
        <v>229</v>
      </c>
      <c r="I3436" t="n">
        <v>5</v>
      </c>
      <c r="J3436" t="n">
        <v>875</v>
      </c>
      <c r="K3436" t="s">
        <v>305</v>
      </c>
      <c r="L3436" t="n">
        <v>240</v>
      </c>
      <c r="M3436" t="n">
        <v>0.05</v>
      </c>
      <c r="N3436" t="n">
        <v>41.5</v>
      </c>
      <c r="O3436" t="s">
        <v>323</v>
      </c>
      <c r="P3436" t="n">
        <v>121</v>
      </c>
      <c r="Q3436" t="s">
        <v>229</v>
      </c>
      <c r="R3436" t="s">
        <v>233</v>
      </c>
      <c r="S3436" t="s">
        <v>229</v>
      </c>
      <c r="T3436" t="n">
        <v>5</v>
      </c>
    </row>
    <row r="3437" spans="1:20">
      <c r="A3437" s="1" t="n">
        <v>41486</v>
      </c>
      <c r="B3437" t="s">
        <v>323</v>
      </c>
      <c r="C3437" t="n">
        <v>17</v>
      </c>
      <c r="D3437" t="n">
        <v>25</v>
      </c>
      <c r="E3437" t="s">
        <v>116</v>
      </c>
      <c r="F3437" t="n">
        <v>3201</v>
      </c>
      <c r="G3437" t="s">
        <v>228</v>
      </c>
      <c r="H3437" t="s">
        <v>229</v>
      </c>
      <c r="I3437" t="n">
        <v>5</v>
      </c>
      <c r="J3437" t="n">
        <v>945</v>
      </c>
      <c r="K3437" t="s">
        <v>282</v>
      </c>
      <c r="L3437" t="n">
        <v>197</v>
      </c>
      <c r="M3437" t="n">
        <v>0.05</v>
      </c>
      <c r="N3437" t="n">
        <v>40.1</v>
      </c>
      <c r="O3437" t="s">
        <v>323</v>
      </c>
      <c r="P3437" t="n">
        <v>121</v>
      </c>
      <c r="Q3437" t="s">
        <v>229</v>
      </c>
      <c r="R3437" t="s">
        <v>233</v>
      </c>
      <c r="S3437" t="s">
        <v>229</v>
      </c>
      <c r="T3437" t="n">
        <v>5</v>
      </c>
    </row>
    <row r="3438" spans="1:20">
      <c r="A3438" s="1" t="n">
        <v>41486</v>
      </c>
      <c r="B3438" t="s">
        <v>323</v>
      </c>
      <c r="C3438" t="n">
        <v>18</v>
      </c>
      <c r="D3438" t="n">
        <v>25</v>
      </c>
      <c r="E3438" t="s">
        <v>116</v>
      </c>
      <c r="F3438" t="n">
        <v>3201</v>
      </c>
      <c r="G3438" t="s">
        <v>228</v>
      </c>
      <c r="H3438" t="s">
        <v>229</v>
      </c>
      <c r="I3438" t="n">
        <v>5</v>
      </c>
      <c r="J3438" t="n">
        <v>945</v>
      </c>
      <c r="K3438" t="s">
        <v>282</v>
      </c>
      <c r="L3438" t="n">
        <v>300</v>
      </c>
      <c r="M3438" t="n">
        <v>0.06</v>
      </c>
      <c r="N3438" t="n">
        <v>39.6</v>
      </c>
      <c r="O3438" t="s">
        <v>323</v>
      </c>
      <c r="P3438" t="n">
        <v>121</v>
      </c>
      <c r="Q3438" t="s">
        <v>229</v>
      </c>
      <c r="R3438" t="s">
        <v>233</v>
      </c>
      <c r="S3438" t="s">
        <v>229</v>
      </c>
      <c r="T3438" t="n">
        <v>5</v>
      </c>
    </row>
    <row r="3439" spans="1:20">
      <c r="A3439" s="1" t="n">
        <v>41486</v>
      </c>
      <c r="B3439" t="s">
        <v>323</v>
      </c>
      <c r="C3439" t="n">
        <v>19</v>
      </c>
      <c r="D3439" t="n">
        <v>25</v>
      </c>
      <c r="E3439" t="s">
        <v>116</v>
      </c>
      <c r="F3439" t="n">
        <v>3201</v>
      </c>
      <c r="G3439" t="s">
        <v>228</v>
      </c>
      <c r="H3439" t="s">
        <v>229</v>
      </c>
      <c r="I3439" t="n">
        <v>5</v>
      </c>
      <c r="J3439" t="n">
        <v>945</v>
      </c>
      <c r="K3439" t="s">
        <v>282</v>
      </c>
      <c r="L3439" t="n">
        <v>400</v>
      </c>
      <c r="M3439" t="n">
        <v>0.05</v>
      </c>
      <c r="N3439" t="n">
        <v>40.1</v>
      </c>
      <c r="O3439" t="s">
        <v>323</v>
      </c>
      <c r="P3439" t="n">
        <v>121</v>
      </c>
      <c r="Q3439" t="s">
        <v>229</v>
      </c>
      <c r="R3439" t="s">
        <v>233</v>
      </c>
      <c r="S3439" t="s">
        <v>229</v>
      </c>
      <c r="T3439" t="n">
        <v>5</v>
      </c>
    </row>
    <row r="3440" spans="1:20">
      <c r="A3440" s="1" t="n">
        <v>41486</v>
      </c>
      <c r="B3440" t="s">
        <v>323</v>
      </c>
      <c r="C3440" t="n">
        <v>20</v>
      </c>
      <c r="D3440" t="n">
        <v>25</v>
      </c>
      <c r="E3440" t="s">
        <v>116</v>
      </c>
      <c r="F3440" t="n">
        <v>3201</v>
      </c>
      <c r="G3440" t="s">
        <v>228</v>
      </c>
      <c r="H3440" t="s">
        <v>229</v>
      </c>
      <c r="I3440" t="n">
        <v>5</v>
      </c>
      <c r="J3440" t="n">
        <v>458</v>
      </c>
      <c r="K3440" t="s">
        <v>230</v>
      </c>
      <c r="L3440" t="n">
        <v>259</v>
      </c>
      <c r="M3440" t="n">
        <v>0.09</v>
      </c>
      <c r="N3440" t="n">
        <v>33.9</v>
      </c>
      <c r="O3440" t="s">
        <v>323</v>
      </c>
      <c r="P3440" t="n">
        <v>121</v>
      </c>
      <c r="Q3440" t="s">
        <v>229</v>
      </c>
      <c r="R3440" t="s">
        <v>233</v>
      </c>
      <c r="S3440" t="s">
        <v>229</v>
      </c>
      <c r="T3440" t="n">
        <v>5</v>
      </c>
    </row>
    <row r="3441" spans="1:20">
      <c r="A3441" s="1" t="n">
        <v>41486</v>
      </c>
      <c r="B3441" t="s">
        <v>323</v>
      </c>
      <c r="C3441" t="n">
        <v>61</v>
      </c>
      <c r="D3441" t="n">
        <v>139</v>
      </c>
      <c r="E3441" t="s">
        <v>399</v>
      </c>
      <c r="F3441" t="n">
        <v>3201</v>
      </c>
      <c r="G3441" t="s">
        <v>228</v>
      </c>
      <c r="H3441" t="s">
        <v>229</v>
      </c>
      <c r="I3441" t="n">
        <v>5</v>
      </c>
      <c r="J3441" t="n">
        <v>260</v>
      </c>
      <c r="K3441" t="s">
        <v>250</v>
      </c>
      <c r="L3441" t="n">
        <v>47</v>
      </c>
      <c r="M3441" t="n">
        <v>0</v>
      </c>
      <c r="N3441" t="n">
        <v>0</v>
      </c>
      <c r="O3441" t="s">
        <v>323</v>
      </c>
      <c r="P3441" t="n">
        <v>2930</v>
      </c>
      <c r="Q3441" t="s">
        <v>400</v>
      </c>
      <c r="R3441" t="s">
        <v>233</v>
      </c>
      <c r="S3441" t="s">
        <v>229</v>
      </c>
      <c r="T3441" t="n">
        <v>5</v>
      </c>
    </row>
    <row r="3442" spans="1:20">
      <c r="A3442" s="1" t="n">
        <v>41486</v>
      </c>
      <c r="B3442" t="s">
        <v>323</v>
      </c>
      <c r="C3442" t="n">
        <v>62</v>
      </c>
      <c r="D3442" t="n">
        <v>139</v>
      </c>
      <c r="E3442" t="s">
        <v>399</v>
      </c>
      <c r="F3442" t="n">
        <v>3201</v>
      </c>
      <c r="G3442" t="s">
        <v>228</v>
      </c>
      <c r="H3442" t="s">
        <v>229</v>
      </c>
      <c r="I3442" t="n">
        <v>5</v>
      </c>
      <c r="J3442" t="n">
        <v>260</v>
      </c>
      <c r="K3442" t="s">
        <v>250</v>
      </c>
      <c r="L3442" t="n">
        <v>39</v>
      </c>
      <c r="M3442" t="n">
        <v>0</v>
      </c>
      <c r="N3442" t="n">
        <v>0</v>
      </c>
      <c r="O3442" t="s">
        <v>323</v>
      </c>
      <c r="P3442" t="n">
        <v>2930</v>
      </c>
      <c r="Q3442" t="s">
        <v>400</v>
      </c>
      <c r="R3442" t="s">
        <v>233</v>
      </c>
      <c r="S3442" t="s">
        <v>229</v>
      </c>
      <c r="T3442" t="n">
        <v>5</v>
      </c>
    </row>
    <row r="3443" spans="1:20">
      <c r="A3443" s="1" t="n">
        <v>41486</v>
      </c>
      <c r="B3443" t="s">
        <v>376</v>
      </c>
      <c r="C3443" t="n">
        <v>1</v>
      </c>
      <c r="D3443" t="n">
        <v>251</v>
      </c>
      <c r="E3443" t="s">
        <v>385</v>
      </c>
      <c r="F3443" t="n">
        <v>3202</v>
      </c>
      <c r="G3443" t="s">
        <v>275</v>
      </c>
      <c r="H3443" t="s">
        <v>229</v>
      </c>
      <c r="I3443" t="n">
        <v>5</v>
      </c>
      <c r="J3443" t="n">
        <v>320</v>
      </c>
      <c r="K3443" t="s">
        <v>388</v>
      </c>
      <c r="L3443" t="n">
        <v>17</v>
      </c>
      <c r="M3443" t="n">
        <v>0</v>
      </c>
      <c r="N3443" t="n">
        <v>0</v>
      </c>
      <c r="T3443" t="s">
        <v>381</v>
      </c>
    </row>
    <row r="3444" spans="1:20">
      <c r="A3444" s="1" t="n">
        <v>41486</v>
      </c>
      <c r="B3444" t="s">
        <v>376</v>
      </c>
      <c r="C3444" t="n">
        <v>2</v>
      </c>
      <c r="D3444" t="n">
        <v>251</v>
      </c>
      <c r="E3444" t="s">
        <v>385</v>
      </c>
      <c r="F3444" t="n">
        <v>3203</v>
      </c>
      <c r="G3444" t="s">
        <v>343</v>
      </c>
      <c r="H3444" t="s">
        <v>229</v>
      </c>
      <c r="I3444" t="n">
        <v>5</v>
      </c>
      <c r="J3444" t="n">
        <v>320</v>
      </c>
      <c r="K3444" t="s">
        <v>388</v>
      </c>
      <c r="L3444" t="n">
        <v>15</v>
      </c>
      <c r="M3444" t="n">
        <v>0</v>
      </c>
      <c r="N3444" t="n">
        <v>0</v>
      </c>
      <c r="T3444" t="s">
        <v>381</v>
      </c>
    </row>
    <row r="3445" spans="1:20">
      <c r="A3445" s="1" t="n">
        <v>41486</v>
      </c>
      <c r="B3445" t="s">
        <v>376</v>
      </c>
      <c r="C3445" t="n">
        <v>3</v>
      </c>
      <c r="D3445" t="n">
        <v>251</v>
      </c>
      <c r="E3445" t="s">
        <v>385</v>
      </c>
      <c r="F3445" t="n">
        <v>3204</v>
      </c>
      <c r="G3445" t="s">
        <v>344</v>
      </c>
      <c r="H3445" t="s">
        <v>229</v>
      </c>
      <c r="I3445" t="n">
        <v>5</v>
      </c>
      <c r="J3445" t="n">
        <v>320</v>
      </c>
      <c r="K3445" t="s">
        <v>388</v>
      </c>
      <c r="L3445" t="n">
        <v>11</v>
      </c>
      <c r="M3445" t="n">
        <v>0</v>
      </c>
      <c r="N3445" t="n">
        <v>0</v>
      </c>
      <c r="T3445" t="s">
        <v>381</v>
      </c>
    </row>
    <row r="3446" spans="1:20">
      <c r="A3446" s="1" t="n">
        <v>41486</v>
      </c>
      <c r="B3446" t="s">
        <v>376</v>
      </c>
      <c r="C3446" t="n">
        <v>4</v>
      </c>
      <c r="D3446" t="n">
        <v>251</v>
      </c>
      <c r="E3446" t="s">
        <v>385</v>
      </c>
      <c r="F3446" t="n">
        <v>3201</v>
      </c>
      <c r="G3446" t="s">
        <v>228</v>
      </c>
      <c r="H3446" t="s">
        <v>229</v>
      </c>
      <c r="I3446" t="n">
        <v>5</v>
      </c>
      <c r="J3446" t="n">
        <v>320</v>
      </c>
      <c r="K3446" t="s">
        <v>388</v>
      </c>
      <c r="L3446" t="n">
        <v>10</v>
      </c>
      <c r="M3446" t="n">
        <v>0</v>
      </c>
      <c r="N3446" t="n">
        <v>0</v>
      </c>
      <c r="T3446" t="s">
        <v>381</v>
      </c>
    </row>
    <row r="3447" spans="1:20">
      <c r="A3447" s="1" t="n">
        <v>41486</v>
      </c>
      <c r="B3447" t="s">
        <v>382</v>
      </c>
      <c r="C3447" t="n">
        <v>1</v>
      </c>
      <c r="D3447" t="n">
        <v>931</v>
      </c>
      <c r="E3447" t="s">
        <v>383</v>
      </c>
      <c r="F3447" t="n">
        <v>3201</v>
      </c>
      <c r="G3447" t="s">
        <v>228</v>
      </c>
      <c r="H3447" t="s">
        <v>229</v>
      </c>
      <c r="I3447" t="n">
        <v>5</v>
      </c>
      <c r="J3447" t="n">
        <v>260</v>
      </c>
      <c r="K3447" t="s">
        <v>250</v>
      </c>
      <c r="L3447" t="n">
        <v>142</v>
      </c>
      <c r="M3447" t="n">
        <v>0</v>
      </c>
      <c r="N3447" t="n">
        <v>0</v>
      </c>
      <c r="T3447" t="s">
        <v>381</v>
      </c>
    </row>
    <row r="3448" spans="1:20">
      <c r="A3448" s="1" t="n">
        <v>41486</v>
      </c>
      <c r="B3448" t="s">
        <v>326</v>
      </c>
      <c r="C3448" t="n">
        <v>1</v>
      </c>
      <c r="D3448" t="n">
        <v>216</v>
      </c>
      <c r="E3448" t="s">
        <v>392</v>
      </c>
      <c r="F3448" t="n">
        <v>3201</v>
      </c>
      <c r="G3448" t="s">
        <v>228</v>
      </c>
      <c r="H3448" t="s">
        <v>229</v>
      </c>
      <c r="I3448" t="n">
        <v>5</v>
      </c>
      <c r="J3448" t="n">
        <v>515</v>
      </c>
      <c r="K3448" t="s">
        <v>338</v>
      </c>
      <c r="L3448" t="n">
        <v>316</v>
      </c>
      <c r="M3448" t="n">
        <v>0</v>
      </c>
      <c r="N3448" t="n">
        <v>0</v>
      </c>
      <c r="T3448" t="s">
        <v>381</v>
      </c>
    </row>
    <row r="3449" spans="1:20">
      <c r="A3449" s="1" t="n">
        <v>41486</v>
      </c>
      <c r="B3449" t="s">
        <v>326</v>
      </c>
      <c r="C3449" t="n">
        <v>2</v>
      </c>
      <c r="D3449" t="n">
        <v>216</v>
      </c>
      <c r="E3449" t="s">
        <v>392</v>
      </c>
      <c r="F3449" t="n">
        <v>3201</v>
      </c>
      <c r="G3449" t="s">
        <v>228</v>
      </c>
      <c r="H3449" t="s">
        <v>229</v>
      </c>
      <c r="I3449" t="n">
        <v>5</v>
      </c>
      <c r="J3449" t="n">
        <v>515</v>
      </c>
      <c r="K3449" t="s">
        <v>338</v>
      </c>
      <c r="L3449" t="n">
        <v>85</v>
      </c>
      <c r="M3449" t="n">
        <v>0</v>
      </c>
      <c r="N3449" t="n">
        <v>0</v>
      </c>
      <c r="T3449" t="s">
        <v>381</v>
      </c>
    </row>
    <row r="3450" spans="1:20">
      <c r="A3450" s="1" t="n">
        <v>41486</v>
      </c>
      <c r="B3450" t="s">
        <v>371</v>
      </c>
      <c r="C3450" t="n">
        <v>39</v>
      </c>
      <c r="D3450" t="n">
        <v>510</v>
      </c>
      <c r="E3450" t="s">
        <v>398</v>
      </c>
      <c r="F3450" t="n">
        <v>3201</v>
      </c>
      <c r="G3450" t="s">
        <v>228</v>
      </c>
      <c r="H3450" t="s">
        <v>229</v>
      </c>
      <c r="I3450" t="n">
        <v>5</v>
      </c>
      <c r="J3450" t="n">
        <v>580</v>
      </c>
      <c r="K3450" t="s">
        <v>248</v>
      </c>
      <c r="L3450" t="n">
        <v>149</v>
      </c>
      <c r="M3450" t="n">
        <v>1.91</v>
      </c>
      <c r="N3450" t="n">
        <v>0</v>
      </c>
      <c r="T3450" t="s">
        <v>381</v>
      </c>
    </row>
    <row r="3451" spans="1:20">
      <c r="A3451" s="1" t="n">
        <v>41486</v>
      </c>
      <c r="B3451" t="s">
        <v>371</v>
      </c>
      <c r="C3451" t="n">
        <v>41</v>
      </c>
      <c r="D3451" t="n">
        <v>215</v>
      </c>
      <c r="E3451" t="s">
        <v>384</v>
      </c>
      <c r="F3451" t="n">
        <v>3201</v>
      </c>
      <c r="G3451" t="s">
        <v>228</v>
      </c>
      <c r="H3451" t="s">
        <v>229</v>
      </c>
      <c r="I3451" t="n">
        <v>5</v>
      </c>
      <c r="J3451" t="n">
        <v>490</v>
      </c>
      <c r="K3451" t="s">
        <v>244</v>
      </c>
      <c r="L3451" t="n">
        <v>315</v>
      </c>
      <c r="M3451" t="n">
        <v>0</v>
      </c>
      <c r="N3451" t="n">
        <v>0</v>
      </c>
      <c r="T3451" t="s">
        <v>381</v>
      </c>
    </row>
    <row r="3452" spans="1:20">
      <c r="A3452" s="1" t="n">
        <v>41486</v>
      </c>
      <c r="B3452" t="s">
        <v>371</v>
      </c>
      <c r="C3452" t="n">
        <v>42</v>
      </c>
      <c r="D3452" t="n">
        <v>215</v>
      </c>
      <c r="E3452" t="s">
        <v>384</v>
      </c>
      <c r="F3452" t="n">
        <v>3201</v>
      </c>
      <c r="G3452" t="s">
        <v>228</v>
      </c>
      <c r="H3452" t="s">
        <v>229</v>
      </c>
      <c r="I3452" t="n">
        <v>5</v>
      </c>
      <c r="J3452" t="n">
        <v>515</v>
      </c>
      <c r="K3452" t="s">
        <v>338</v>
      </c>
      <c r="L3452" t="n">
        <v>108</v>
      </c>
      <c r="M3452" t="n">
        <v>0</v>
      </c>
      <c r="N3452" t="n">
        <v>0</v>
      </c>
      <c r="T3452" t="s">
        <v>381</v>
      </c>
    </row>
    <row r="3453" spans="1:20">
      <c r="A3453" s="1" t="n">
        <v>41486</v>
      </c>
      <c r="B3453" t="s">
        <v>371</v>
      </c>
      <c r="C3453" t="n">
        <v>43</v>
      </c>
      <c r="D3453" t="n">
        <v>215</v>
      </c>
      <c r="E3453" t="s">
        <v>384</v>
      </c>
      <c r="F3453" t="n">
        <v>3201</v>
      </c>
      <c r="G3453" t="s">
        <v>228</v>
      </c>
      <c r="H3453" t="s">
        <v>229</v>
      </c>
      <c r="I3453" t="n">
        <v>5</v>
      </c>
      <c r="J3453" t="n">
        <v>515</v>
      </c>
      <c r="K3453" t="s">
        <v>338</v>
      </c>
      <c r="L3453" t="n">
        <v>206</v>
      </c>
      <c r="M3453" t="n">
        <v>0</v>
      </c>
      <c r="N3453" t="n">
        <v>0</v>
      </c>
      <c r="T3453" t="s">
        <v>381</v>
      </c>
    </row>
    <row r="3454" spans="1:20">
      <c r="A3454" s="1" t="n">
        <v>41486</v>
      </c>
      <c r="B3454" t="s">
        <v>371</v>
      </c>
      <c r="C3454" t="n">
        <v>44</v>
      </c>
      <c r="D3454" t="n">
        <v>509</v>
      </c>
      <c r="E3454" t="s">
        <v>380</v>
      </c>
      <c r="F3454" t="n">
        <v>3201</v>
      </c>
      <c r="G3454" t="s">
        <v>228</v>
      </c>
      <c r="H3454" t="s">
        <v>229</v>
      </c>
      <c r="I3454" t="n">
        <v>5</v>
      </c>
      <c r="J3454" t="n">
        <v>458</v>
      </c>
      <c r="K3454" t="s">
        <v>230</v>
      </c>
      <c r="L3454" t="n">
        <v>304</v>
      </c>
      <c r="M3454" t="n">
        <v>0.5</v>
      </c>
      <c r="N3454" t="n">
        <v>0</v>
      </c>
      <c r="T3454" t="s">
        <v>381</v>
      </c>
    </row>
    <row r="3455" spans="1:20">
      <c r="A3455" s="1" t="n">
        <v>41486</v>
      </c>
      <c r="B3455" t="s">
        <v>371</v>
      </c>
      <c r="C3455" t="n">
        <v>45</v>
      </c>
      <c r="D3455" t="n">
        <v>510</v>
      </c>
      <c r="E3455" t="s">
        <v>398</v>
      </c>
      <c r="F3455" t="n">
        <v>3201</v>
      </c>
      <c r="G3455" t="s">
        <v>228</v>
      </c>
      <c r="H3455" t="s">
        <v>229</v>
      </c>
      <c r="I3455" t="n">
        <v>5</v>
      </c>
      <c r="J3455" t="n">
        <v>580</v>
      </c>
      <c r="K3455" t="s">
        <v>248</v>
      </c>
      <c r="L3455" t="n">
        <v>63</v>
      </c>
      <c r="M3455" t="n">
        <v>1.91</v>
      </c>
      <c r="N3455" t="n">
        <v>0</v>
      </c>
      <c r="T3455" t="s">
        <v>381</v>
      </c>
    </row>
    <row r="3456" spans="1:20">
      <c r="A3456" s="1" t="n">
        <v>41486</v>
      </c>
      <c r="B3456" t="s">
        <v>371</v>
      </c>
      <c r="C3456" t="n">
        <v>46</v>
      </c>
      <c r="D3456" t="n">
        <v>130</v>
      </c>
      <c r="E3456" t="s">
        <v>403</v>
      </c>
      <c r="F3456" t="n">
        <v>3201</v>
      </c>
      <c r="G3456" t="s">
        <v>228</v>
      </c>
      <c r="H3456" t="s">
        <v>229</v>
      </c>
      <c r="I3456" t="n">
        <v>5</v>
      </c>
      <c r="J3456" t="n">
        <v>515</v>
      </c>
      <c r="K3456" t="s">
        <v>338</v>
      </c>
      <c r="L3456" t="n">
        <v>60</v>
      </c>
      <c r="M3456" t="n">
        <v>0</v>
      </c>
      <c r="N3456" t="n">
        <v>0</v>
      </c>
      <c r="T3456" t="s">
        <v>381</v>
      </c>
    </row>
    <row r="3457" spans="1:20">
      <c r="A3457" s="1" t="n">
        <v>41486</v>
      </c>
      <c r="B3457" t="s">
        <v>371</v>
      </c>
      <c r="C3457" t="n">
        <v>47</v>
      </c>
      <c r="D3457" t="n">
        <v>130</v>
      </c>
      <c r="E3457" t="s">
        <v>403</v>
      </c>
      <c r="F3457" t="n">
        <v>3201</v>
      </c>
      <c r="G3457" t="s">
        <v>228</v>
      </c>
      <c r="H3457" t="s">
        <v>229</v>
      </c>
      <c r="I3457" t="n">
        <v>5</v>
      </c>
      <c r="J3457" t="n">
        <v>515</v>
      </c>
      <c r="K3457" t="s">
        <v>338</v>
      </c>
      <c r="L3457" t="n">
        <v>39</v>
      </c>
      <c r="M3457" t="n">
        <v>0</v>
      </c>
      <c r="N3457" t="n">
        <v>0</v>
      </c>
      <c r="T3457" t="s">
        <v>381</v>
      </c>
    </row>
    <row r="3458" spans="1:20">
      <c r="A3458" s="1" t="n">
        <v>41486</v>
      </c>
      <c r="B3458" t="s">
        <v>371</v>
      </c>
      <c r="C3458" t="n">
        <v>48</v>
      </c>
      <c r="D3458" t="n">
        <v>130</v>
      </c>
      <c r="E3458" t="s">
        <v>403</v>
      </c>
      <c r="F3458" t="n">
        <v>3201</v>
      </c>
      <c r="G3458" t="s">
        <v>228</v>
      </c>
      <c r="H3458" t="s">
        <v>229</v>
      </c>
      <c r="I3458" t="n">
        <v>5</v>
      </c>
      <c r="J3458" t="n">
        <v>515</v>
      </c>
      <c r="K3458" t="s">
        <v>338</v>
      </c>
      <c r="L3458" t="n">
        <v>238</v>
      </c>
      <c r="M3458" t="n">
        <v>0</v>
      </c>
      <c r="N3458" t="n">
        <v>0</v>
      </c>
      <c r="T3458" t="s">
        <v>381</v>
      </c>
    </row>
    <row r="3459" spans="1:20">
      <c r="A3459" s="1" t="n">
        <v>41486</v>
      </c>
      <c r="B3459" t="s">
        <v>371</v>
      </c>
      <c r="C3459" t="n">
        <v>49</v>
      </c>
      <c r="D3459" t="n">
        <v>130</v>
      </c>
      <c r="E3459" t="s">
        <v>403</v>
      </c>
      <c r="F3459" t="n">
        <v>3201</v>
      </c>
      <c r="G3459" t="s">
        <v>228</v>
      </c>
      <c r="H3459" t="s">
        <v>229</v>
      </c>
      <c r="I3459" t="n">
        <v>5</v>
      </c>
      <c r="J3459" t="n">
        <v>515</v>
      </c>
      <c r="K3459" t="s">
        <v>338</v>
      </c>
      <c r="L3459" t="n">
        <v>270</v>
      </c>
      <c r="M3459" t="n">
        <v>0</v>
      </c>
      <c r="N3459" t="n">
        <v>0</v>
      </c>
      <c r="T3459" t="s">
        <v>381</v>
      </c>
    </row>
    <row r="3460" spans="1:20">
      <c r="A3460" s="1" t="n">
        <v>41517</v>
      </c>
      <c r="B3460" t="s">
        <v>323</v>
      </c>
      <c r="C3460" t="n">
        <v>24</v>
      </c>
      <c r="D3460" t="n">
        <v>25</v>
      </c>
      <c r="E3460" t="s">
        <v>116</v>
      </c>
      <c r="F3460" t="n">
        <v>3201</v>
      </c>
      <c r="G3460" t="s">
        <v>228</v>
      </c>
      <c r="H3460" t="s">
        <v>229</v>
      </c>
      <c r="I3460" t="n">
        <v>5</v>
      </c>
      <c r="J3460" t="n">
        <v>875</v>
      </c>
      <c r="K3460" t="s">
        <v>305</v>
      </c>
      <c r="L3460" t="n">
        <v>246</v>
      </c>
      <c r="M3460" t="n">
        <v>0.04</v>
      </c>
      <c r="N3460" t="n">
        <v>41.6</v>
      </c>
      <c r="O3460" t="s">
        <v>323</v>
      </c>
      <c r="P3460" t="n">
        <v>121</v>
      </c>
      <c r="Q3460" t="s">
        <v>229</v>
      </c>
      <c r="R3460" t="s">
        <v>233</v>
      </c>
      <c r="S3460" t="s">
        <v>229</v>
      </c>
      <c r="T3460" t="n">
        <v>5</v>
      </c>
    </row>
    <row r="3461" spans="1:20">
      <c r="A3461" s="1" t="n">
        <v>41517</v>
      </c>
      <c r="B3461" t="s">
        <v>323</v>
      </c>
      <c r="C3461" t="n">
        <v>25</v>
      </c>
      <c r="D3461" t="n">
        <v>25</v>
      </c>
      <c r="E3461" t="s">
        <v>116</v>
      </c>
      <c r="F3461" t="n">
        <v>3201</v>
      </c>
      <c r="G3461" t="s">
        <v>228</v>
      </c>
      <c r="H3461" t="s">
        <v>229</v>
      </c>
      <c r="I3461" t="n">
        <v>5</v>
      </c>
      <c r="J3461" t="n">
        <v>150</v>
      </c>
      <c r="K3461" t="s">
        <v>269</v>
      </c>
      <c r="L3461" t="n">
        <v>522</v>
      </c>
      <c r="M3461" t="n">
        <v>0.19</v>
      </c>
      <c r="N3461" t="n">
        <v>24.2</v>
      </c>
      <c r="O3461" t="s">
        <v>323</v>
      </c>
      <c r="P3461" t="n">
        <v>121</v>
      </c>
      <c r="Q3461" t="s">
        <v>229</v>
      </c>
      <c r="R3461" t="s">
        <v>233</v>
      </c>
      <c r="S3461" t="s">
        <v>229</v>
      </c>
      <c r="T3461" t="n">
        <v>5</v>
      </c>
    </row>
    <row r="3462" spans="1:20">
      <c r="A3462" s="1" t="n">
        <v>41517</v>
      </c>
      <c r="B3462" t="s">
        <v>323</v>
      </c>
      <c r="C3462" t="n">
        <v>26</v>
      </c>
      <c r="D3462" t="n">
        <v>25</v>
      </c>
      <c r="E3462" t="s">
        <v>116</v>
      </c>
      <c r="F3462" t="n">
        <v>3201</v>
      </c>
      <c r="G3462" t="s">
        <v>228</v>
      </c>
      <c r="H3462" t="s">
        <v>229</v>
      </c>
      <c r="I3462" t="n">
        <v>5</v>
      </c>
      <c r="J3462" t="n">
        <v>945</v>
      </c>
      <c r="K3462" t="s">
        <v>282</v>
      </c>
      <c r="L3462" t="n">
        <v>284</v>
      </c>
      <c r="M3462" t="n">
        <v>0.05</v>
      </c>
      <c r="N3462" t="n">
        <v>39.9</v>
      </c>
      <c r="O3462" t="s">
        <v>323</v>
      </c>
      <c r="P3462" t="n">
        <v>121</v>
      </c>
      <c r="Q3462" t="s">
        <v>229</v>
      </c>
      <c r="R3462" t="s">
        <v>233</v>
      </c>
      <c r="S3462" t="s">
        <v>229</v>
      </c>
      <c r="T3462" t="n">
        <v>5</v>
      </c>
    </row>
    <row r="3463" spans="1:20">
      <c r="A3463" s="1" t="n">
        <v>41517</v>
      </c>
      <c r="B3463" t="s">
        <v>323</v>
      </c>
      <c r="C3463" t="n">
        <v>27</v>
      </c>
      <c r="D3463" t="n">
        <v>25</v>
      </c>
      <c r="E3463" t="s">
        <v>116</v>
      </c>
      <c r="F3463" t="n">
        <v>3201</v>
      </c>
      <c r="G3463" t="s">
        <v>228</v>
      </c>
      <c r="H3463" t="s">
        <v>229</v>
      </c>
      <c r="I3463" t="n">
        <v>5</v>
      </c>
      <c r="J3463" t="n">
        <v>458</v>
      </c>
      <c r="K3463" t="s">
        <v>230</v>
      </c>
      <c r="L3463" t="n">
        <v>327</v>
      </c>
      <c r="M3463" t="n">
        <v>0.1</v>
      </c>
      <c r="N3463" t="n">
        <v>33.8</v>
      </c>
      <c r="O3463" t="s">
        <v>323</v>
      </c>
      <c r="P3463" t="n">
        <v>121</v>
      </c>
      <c r="Q3463" t="s">
        <v>229</v>
      </c>
      <c r="R3463" t="s">
        <v>233</v>
      </c>
      <c r="S3463" t="s">
        <v>229</v>
      </c>
      <c r="T3463" t="n">
        <v>5</v>
      </c>
    </row>
    <row r="3464" spans="1:20">
      <c r="A3464" s="1" t="n">
        <v>41517</v>
      </c>
      <c r="B3464" t="s">
        <v>323</v>
      </c>
      <c r="C3464" t="n">
        <v>90</v>
      </c>
      <c r="D3464" t="n">
        <v>139</v>
      </c>
      <c r="E3464" t="s">
        <v>399</v>
      </c>
      <c r="F3464" t="n">
        <v>3201</v>
      </c>
      <c r="G3464" t="s">
        <v>228</v>
      </c>
      <c r="H3464" t="s">
        <v>229</v>
      </c>
      <c r="I3464" t="n">
        <v>5</v>
      </c>
      <c r="J3464" t="n">
        <v>905</v>
      </c>
      <c r="K3464" t="s">
        <v>406</v>
      </c>
      <c r="L3464" t="n">
        <v>111</v>
      </c>
      <c r="M3464" t="n">
        <v>0</v>
      </c>
      <c r="N3464" t="n">
        <v>0</v>
      </c>
      <c r="O3464" t="s">
        <v>323</v>
      </c>
      <c r="P3464" t="n">
        <v>2930</v>
      </c>
      <c r="Q3464" t="s">
        <v>400</v>
      </c>
      <c r="R3464" t="s">
        <v>233</v>
      </c>
      <c r="S3464" t="s">
        <v>229</v>
      </c>
      <c r="T3464" t="n">
        <v>5</v>
      </c>
    </row>
    <row r="3465" spans="1:20">
      <c r="A3465" s="1" t="n">
        <v>41517</v>
      </c>
      <c r="B3465" t="s">
        <v>323</v>
      </c>
      <c r="C3465" t="n">
        <v>92</v>
      </c>
      <c r="D3465" t="n">
        <v>139</v>
      </c>
      <c r="E3465" t="s">
        <v>399</v>
      </c>
      <c r="F3465" t="n">
        <v>3201</v>
      </c>
      <c r="G3465" t="s">
        <v>228</v>
      </c>
      <c r="H3465" t="s">
        <v>229</v>
      </c>
      <c r="I3465" t="n">
        <v>5</v>
      </c>
      <c r="J3465" t="n">
        <v>160</v>
      </c>
      <c r="K3465" t="s">
        <v>258</v>
      </c>
      <c r="L3465" t="n">
        <v>66</v>
      </c>
      <c r="M3465" t="n">
        <v>0</v>
      </c>
      <c r="N3465" t="n">
        <v>0</v>
      </c>
      <c r="O3465" t="s">
        <v>323</v>
      </c>
      <c r="P3465" t="n">
        <v>2930</v>
      </c>
      <c r="Q3465" t="s">
        <v>400</v>
      </c>
      <c r="R3465" t="s">
        <v>233</v>
      </c>
      <c r="S3465" t="s">
        <v>229</v>
      </c>
      <c r="T3465" t="n">
        <v>5</v>
      </c>
    </row>
    <row r="3466" spans="1:20">
      <c r="A3466" s="1" t="n">
        <v>41517</v>
      </c>
      <c r="B3466" t="s">
        <v>376</v>
      </c>
      <c r="C3466" t="n">
        <v>1</v>
      </c>
      <c r="D3466" t="n">
        <v>251</v>
      </c>
      <c r="E3466" t="s">
        <v>385</v>
      </c>
      <c r="F3466" t="n">
        <v>3202</v>
      </c>
      <c r="G3466" t="s">
        <v>275</v>
      </c>
      <c r="H3466" t="s">
        <v>229</v>
      </c>
      <c r="I3466" t="n">
        <v>5</v>
      </c>
      <c r="J3466" t="n">
        <v>320</v>
      </c>
      <c r="K3466" t="s">
        <v>388</v>
      </c>
      <c r="L3466" t="n">
        <v>19</v>
      </c>
      <c r="M3466" t="n">
        <v>0</v>
      </c>
      <c r="N3466" t="n">
        <v>0</v>
      </c>
      <c r="T3466" t="s">
        <v>381</v>
      </c>
    </row>
    <row r="3467" spans="1:20">
      <c r="A3467" s="1" t="n">
        <v>41517</v>
      </c>
      <c r="B3467" t="s">
        <v>376</v>
      </c>
      <c r="C3467" t="n">
        <v>2</v>
      </c>
      <c r="D3467" t="n">
        <v>251</v>
      </c>
      <c r="E3467" t="s">
        <v>385</v>
      </c>
      <c r="F3467" t="n">
        <v>3203</v>
      </c>
      <c r="G3467" t="s">
        <v>343</v>
      </c>
      <c r="H3467" t="s">
        <v>229</v>
      </c>
      <c r="I3467" t="n">
        <v>5</v>
      </c>
      <c r="J3467" t="n">
        <v>320</v>
      </c>
      <c r="K3467" t="s">
        <v>388</v>
      </c>
      <c r="L3467" t="n">
        <v>17</v>
      </c>
      <c r="M3467" t="n">
        <v>0</v>
      </c>
      <c r="N3467" t="n">
        <v>0</v>
      </c>
      <c r="T3467" t="s">
        <v>381</v>
      </c>
    </row>
    <row r="3468" spans="1:20">
      <c r="A3468" s="1" t="n">
        <v>41517</v>
      </c>
      <c r="B3468" t="s">
        <v>376</v>
      </c>
      <c r="C3468" t="n">
        <v>3</v>
      </c>
      <c r="D3468" t="n">
        <v>251</v>
      </c>
      <c r="E3468" t="s">
        <v>385</v>
      </c>
      <c r="F3468" t="n">
        <v>3204</v>
      </c>
      <c r="G3468" t="s">
        <v>344</v>
      </c>
      <c r="H3468" t="s">
        <v>229</v>
      </c>
      <c r="I3468" t="n">
        <v>5</v>
      </c>
      <c r="J3468" t="n">
        <v>320</v>
      </c>
      <c r="K3468" t="s">
        <v>388</v>
      </c>
      <c r="L3468" t="n">
        <v>10</v>
      </c>
      <c r="M3468" t="n">
        <v>0</v>
      </c>
      <c r="N3468" t="n">
        <v>0</v>
      </c>
      <c r="T3468" t="s">
        <v>381</v>
      </c>
    </row>
    <row r="3469" spans="1:20">
      <c r="A3469" s="1" t="n">
        <v>41517</v>
      </c>
      <c r="B3469" t="s">
        <v>376</v>
      </c>
      <c r="C3469" t="n">
        <v>4</v>
      </c>
      <c r="D3469" t="n">
        <v>251</v>
      </c>
      <c r="E3469" t="s">
        <v>385</v>
      </c>
      <c r="F3469" t="n">
        <v>3201</v>
      </c>
      <c r="G3469" t="s">
        <v>228</v>
      </c>
      <c r="H3469" t="s">
        <v>229</v>
      </c>
      <c r="I3469" t="n">
        <v>5</v>
      </c>
      <c r="J3469" t="n">
        <v>320</v>
      </c>
      <c r="K3469" t="s">
        <v>388</v>
      </c>
      <c r="L3469" t="n">
        <v>12</v>
      </c>
      <c r="M3469" t="n">
        <v>0</v>
      </c>
      <c r="N3469" t="n">
        <v>0</v>
      </c>
      <c r="T3469" t="s">
        <v>381</v>
      </c>
    </row>
    <row r="3470" spans="1:20">
      <c r="A3470" s="1" t="n">
        <v>41517</v>
      </c>
      <c r="B3470" t="s">
        <v>326</v>
      </c>
      <c r="C3470" t="n">
        <v>1</v>
      </c>
      <c r="D3470" t="n">
        <v>216</v>
      </c>
      <c r="E3470" t="s">
        <v>392</v>
      </c>
      <c r="F3470" t="n">
        <v>3201</v>
      </c>
      <c r="G3470" t="s">
        <v>228</v>
      </c>
      <c r="H3470" t="s">
        <v>229</v>
      </c>
      <c r="I3470" t="n">
        <v>5</v>
      </c>
      <c r="J3470" t="n">
        <v>515</v>
      </c>
      <c r="K3470" t="s">
        <v>338</v>
      </c>
      <c r="L3470" t="n">
        <v>190</v>
      </c>
      <c r="M3470" t="n">
        <v>0</v>
      </c>
      <c r="N3470" t="n">
        <v>0</v>
      </c>
      <c r="T3470" t="s">
        <v>381</v>
      </c>
    </row>
    <row r="3471" spans="1:20">
      <c r="A3471" s="1" t="n">
        <v>41517</v>
      </c>
      <c r="B3471" t="s">
        <v>371</v>
      </c>
      <c r="C3471" t="n">
        <v>18</v>
      </c>
      <c r="D3471" t="n">
        <v>25</v>
      </c>
      <c r="E3471" t="s">
        <v>116</v>
      </c>
      <c r="F3471" t="n">
        <v>3201</v>
      </c>
      <c r="G3471" t="s">
        <v>228</v>
      </c>
      <c r="H3471" t="s">
        <v>229</v>
      </c>
      <c r="I3471" t="n">
        <v>5</v>
      </c>
      <c r="J3471" t="n">
        <v>805</v>
      </c>
      <c r="K3471" t="s">
        <v>295</v>
      </c>
      <c r="L3471" t="n">
        <v>744</v>
      </c>
      <c r="M3471" t="n">
        <v>0.53</v>
      </c>
      <c r="N3471" t="n">
        <v>34.6</v>
      </c>
      <c r="O3471" t="s">
        <v>371</v>
      </c>
      <c r="P3471" t="n">
        <v>363</v>
      </c>
      <c r="Q3471" t="s">
        <v>387</v>
      </c>
      <c r="R3471" t="s">
        <v>233</v>
      </c>
      <c r="S3471" t="s">
        <v>229</v>
      </c>
      <c r="T3471" t="n">
        <v>5</v>
      </c>
    </row>
    <row r="3472" spans="1:20">
      <c r="A3472" s="1" t="n">
        <v>41517</v>
      </c>
      <c r="B3472" t="s">
        <v>371</v>
      </c>
      <c r="C3472" t="n">
        <v>33</v>
      </c>
      <c r="D3472" t="n">
        <v>215</v>
      </c>
      <c r="E3472" t="s">
        <v>384</v>
      </c>
      <c r="F3472" t="n">
        <v>3201</v>
      </c>
      <c r="G3472" t="s">
        <v>228</v>
      </c>
      <c r="H3472" t="s">
        <v>229</v>
      </c>
      <c r="I3472" t="n">
        <v>5</v>
      </c>
      <c r="J3472" t="n">
        <v>515</v>
      </c>
      <c r="K3472" t="s">
        <v>338</v>
      </c>
      <c r="L3472" t="n">
        <v>85</v>
      </c>
      <c r="M3472" t="n">
        <v>0</v>
      </c>
      <c r="N3472" t="n">
        <v>0</v>
      </c>
      <c r="T3472" t="s">
        <v>381</v>
      </c>
    </row>
    <row r="3473" spans="1:20">
      <c r="A3473" s="1" t="n">
        <v>41517</v>
      </c>
      <c r="B3473" t="s">
        <v>371</v>
      </c>
      <c r="C3473" t="n">
        <v>34</v>
      </c>
      <c r="D3473" t="n">
        <v>215</v>
      </c>
      <c r="E3473" t="s">
        <v>384</v>
      </c>
      <c r="F3473" t="n">
        <v>3201</v>
      </c>
      <c r="G3473" t="s">
        <v>228</v>
      </c>
      <c r="H3473" t="s">
        <v>229</v>
      </c>
      <c r="I3473" t="n">
        <v>5</v>
      </c>
      <c r="J3473" t="n">
        <v>515</v>
      </c>
      <c r="K3473" t="s">
        <v>338</v>
      </c>
      <c r="L3473" t="n">
        <v>140</v>
      </c>
      <c r="M3473" t="n">
        <v>0</v>
      </c>
      <c r="N3473" t="n">
        <v>0</v>
      </c>
      <c r="T3473" t="s">
        <v>381</v>
      </c>
    </row>
    <row r="3474" spans="1:20">
      <c r="A3474" s="1" t="n">
        <v>41517</v>
      </c>
      <c r="B3474" t="s">
        <v>371</v>
      </c>
      <c r="C3474" t="n">
        <v>35</v>
      </c>
      <c r="D3474" t="n">
        <v>215</v>
      </c>
      <c r="E3474" t="s">
        <v>384</v>
      </c>
      <c r="F3474" t="n">
        <v>3201</v>
      </c>
      <c r="G3474" t="s">
        <v>228</v>
      </c>
      <c r="H3474" t="s">
        <v>229</v>
      </c>
      <c r="I3474" t="n">
        <v>5</v>
      </c>
      <c r="J3474" t="n">
        <v>515</v>
      </c>
      <c r="K3474" t="s">
        <v>338</v>
      </c>
      <c r="L3474" t="n">
        <v>99</v>
      </c>
      <c r="M3474" t="n">
        <v>0</v>
      </c>
      <c r="N3474" t="n">
        <v>0</v>
      </c>
      <c r="T3474" t="s">
        <v>381</v>
      </c>
    </row>
    <row r="3475" spans="1:20">
      <c r="A3475" s="1" t="n">
        <v>41517</v>
      </c>
      <c r="B3475" t="s">
        <v>371</v>
      </c>
      <c r="C3475" t="n">
        <v>36</v>
      </c>
      <c r="D3475" t="n">
        <v>130</v>
      </c>
      <c r="E3475" t="s">
        <v>403</v>
      </c>
      <c r="F3475" t="n">
        <v>3201</v>
      </c>
      <c r="G3475" t="s">
        <v>228</v>
      </c>
      <c r="H3475" t="s">
        <v>229</v>
      </c>
      <c r="I3475" t="n">
        <v>5</v>
      </c>
      <c r="J3475" t="n">
        <v>515</v>
      </c>
      <c r="K3475" t="s">
        <v>338</v>
      </c>
      <c r="L3475" t="n">
        <v>61</v>
      </c>
      <c r="M3475" t="n">
        <v>0</v>
      </c>
      <c r="N3475" t="n">
        <v>0</v>
      </c>
      <c r="T3475" t="s">
        <v>381</v>
      </c>
    </row>
    <row r="3476" spans="1:20">
      <c r="A3476" s="1" t="n">
        <v>41517</v>
      </c>
      <c r="B3476" t="s">
        <v>371</v>
      </c>
      <c r="C3476" t="n">
        <v>37</v>
      </c>
      <c r="D3476" t="n">
        <v>130</v>
      </c>
      <c r="E3476" t="s">
        <v>403</v>
      </c>
      <c r="F3476" t="n">
        <v>3201</v>
      </c>
      <c r="G3476" t="s">
        <v>228</v>
      </c>
      <c r="H3476" t="s">
        <v>229</v>
      </c>
      <c r="I3476" t="n">
        <v>5</v>
      </c>
      <c r="J3476" t="n">
        <v>515</v>
      </c>
      <c r="K3476" t="s">
        <v>338</v>
      </c>
      <c r="L3476" t="n">
        <v>228</v>
      </c>
      <c r="M3476" t="n">
        <v>0</v>
      </c>
      <c r="N3476" t="n">
        <v>0</v>
      </c>
      <c r="T3476" t="s">
        <v>381</v>
      </c>
    </row>
    <row r="3477" spans="1:20">
      <c r="A3477" s="1" t="n">
        <v>41517</v>
      </c>
      <c r="B3477" t="s">
        <v>371</v>
      </c>
      <c r="C3477" t="n">
        <v>38</v>
      </c>
      <c r="D3477" t="n">
        <v>465</v>
      </c>
      <c r="E3477" t="s">
        <v>404</v>
      </c>
      <c r="F3477" t="n">
        <v>3201</v>
      </c>
      <c r="G3477" t="s">
        <v>228</v>
      </c>
      <c r="H3477" t="s">
        <v>229</v>
      </c>
      <c r="I3477" t="n">
        <v>5</v>
      </c>
      <c r="J3477" t="n">
        <v>490</v>
      </c>
      <c r="K3477" t="s">
        <v>244</v>
      </c>
      <c r="L3477" t="n">
        <v>270</v>
      </c>
      <c r="M3477" t="n">
        <v>0</v>
      </c>
      <c r="N3477" t="n">
        <v>0</v>
      </c>
      <c r="T3477" t="s">
        <v>381</v>
      </c>
    </row>
    <row r="3478" spans="1:20">
      <c r="A3478" s="1" t="n">
        <v>41547</v>
      </c>
      <c r="B3478" t="s">
        <v>323</v>
      </c>
      <c r="C3478" t="n">
        <v>26</v>
      </c>
      <c r="D3478" t="n">
        <v>25</v>
      </c>
      <c r="E3478" t="s">
        <v>116</v>
      </c>
      <c r="F3478" t="n">
        <v>3201</v>
      </c>
      <c r="G3478" t="s">
        <v>228</v>
      </c>
      <c r="H3478" t="s">
        <v>229</v>
      </c>
      <c r="I3478" t="n">
        <v>5</v>
      </c>
      <c r="J3478" t="n">
        <v>945</v>
      </c>
      <c r="K3478" t="s">
        <v>282</v>
      </c>
      <c r="L3478" t="n">
        <v>74</v>
      </c>
      <c r="M3478" t="n">
        <v>0.04</v>
      </c>
      <c r="N3478" t="n">
        <v>40.1</v>
      </c>
      <c r="O3478" t="s">
        <v>323</v>
      </c>
      <c r="P3478" t="n">
        <v>121</v>
      </c>
      <c r="Q3478" t="s">
        <v>229</v>
      </c>
      <c r="R3478" t="s">
        <v>233</v>
      </c>
      <c r="S3478" t="s">
        <v>229</v>
      </c>
      <c r="T3478" t="n">
        <v>5</v>
      </c>
    </row>
    <row r="3479" spans="1:20">
      <c r="A3479" s="1" t="n">
        <v>41547</v>
      </c>
      <c r="B3479" t="s">
        <v>323</v>
      </c>
      <c r="C3479" t="n">
        <v>27</v>
      </c>
      <c r="D3479" t="n">
        <v>25</v>
      </c>
      <c r="E3479" t="s">
        <v>116</v>
      </c>
      <c r="F3479" t="n">
        <v>3201</v>
      </c>
      <c r="G3479" t="s">
        <v>228</v>
      </c>
      <c r="H3479" t="s">
        <v>229</v>
      </c>
      <c r="I3479" t="n">
        <v>5</v>
      </c>
      <c r="J3479" t="n">
        <v>945</v>
      </c>
      <c r="K3479" t="s">
        <v>282</v>
      </c>
      <c r="L3479" t="n">
        <v>134</v>
      </c>
      <c r="M3479" t="n">
        <v>0.04</v>
      </c>
      <c r="N3479" t="n">
        <v>40.1</v>
      </c>
      <c r="O3479" t="s">
        <v>323</v>
      </c>
      <c r="P3479" t="n">
        <v>121</v>
      </c>
      <c r="Q3479" t="s">
        <v>229</v>
      </c>
      <c r="R3479" t="s">
        <v>233</v>
      </c>
      <c r="S3479" t="s">
        <v>229</v>
      </c>
      <c r="T3479" t="n">
        <v>5</v>
      </c>
    </row>
    <row r="3480" spans="1:20">
      <c r="A3480" s="1" t="n">
        <v>41547</v>
      </c>
      <c r="B3480" t="s">
        <v>323</v>
      </c>
      <c r="C3480" t="n">
        <v>28</v>
      </c>
      <c r="D3480" t="n">
        <v>25</v>
      </c>
      <c r="E3480" t="s">
        <v>116</v>
      </c>
      <c r="F3480" t="n">
        <v>3201</v>
      </c>
      <c r="G3480" t="s">
        <v>228</v>
      </c>
      <c r="H3480" t="s">
        <v>229</v>
      </c>
      <c r="I3480" t="n">
        <v>5</v>
      </c>
      <c r="J3480" t="n">
        <v>458</v>
      </c>
      <c r="K3480" t="s">
        <v>230</v>
      </c>
      <c r="L3480" t="n">
        <v>649</v>
      </c>
      <c r="M3480" t="n">
        <v>0.05</v>
      </c>
      <c r="N3480" t="n">
        <v>33.7</v>
      </c>
      <c r="O3480" t="s">
        <v>323</v>
      </c>
      <c r="P3480" t="n">
        <v>121</v>
      </c>
      <c r="Q3480" t="s">
        <v>229</v>
      </c>
      <c r="R3480" t="s">
        <v>233</v>
      </c>
      <c r="S3480" t="s">
        <v>229</v>
      </c>
      <c r="T3480" t="n">
        <v>5</v>
      </c>
    </row>
    <row r="3481" spans="1:20">
      <c r="A3481" s="1" t="n">
        <v>41547</v>
      </c>
      <c r="B3481" t="s">
        <v>323</v>
      </c>
      <c r="C3481" t="n">
        <v>29</v>
      </c>
      <c r="D3481" t="n">
        <v>25</v>
      </c>
      <c r="E3481" t="s">
        <v>116</v>
      </c>
      <c r="F3481" t="n">
        <v>3201</v>
      </c>
      <c r="G3481" t="s">
        <v>228</v>
      </c>
      <c r="H3481" t="s">
        <v>229</v>
      </c>
      <c r="I3481" t="n">
        <v>5</v>
      </c>
      <c r="J3481" t="n">
        <v>458</v>
      </c>
      <c r="K3481" t="s">
        <v>230</v>
      </c>
      <c r="L3481" t="n">
        <v>475</v>
      </c>
      <c r="M3481" t="n">
        <v>0.05</v>
      </c>
      <c r="N3481" t="n">
        <v>33.8</v>
      </c>
      <c r="O3481" t="s">
        <v>323</v>
      </c>
      <c r="P3481" t="n">
        <v>121</v>
      </c>
      <c r="Q3481" t="s">
        <v>229</v>
      </c>
      <c r="R3481" t="s">
        <v>233</v>
      </c>
      <c r="S3481" t="s">
        <v>229</v>
      </c>
      <c r="T3481" t="n">
        <v>5</v>
      </c>
    </row>
    <row r="3482" spans="1:20">
      <c r="A3482" s="1" t="n">
        <v>41547</v>
      </c>
      <c r="B3482" t="s">
        <v>376</v>
      </c>
      <c r="C3482" t="n">
        <v>1</v>
      </c>
      <c r="D3482" t="n">
        <v>251</v>
      </c>
      <c r="E3482" t="s">
        <v>385</v>
      </c>
      <c r="F3482" t="n">
        <v>3202</v>
      </c>
      <c r="G3482" t="s">
        <v>275</v>
      </c>
      <c r="H3482" t="s">
        <v>229</v>
      </c>
      <c r="I3482" t="n">
        <v>5</v>
      </c>
      <c r="J3482" t="n">
        <v>320</v>
      </c>
      <c r="K3482" t="s">
        <v>388</v>
      </c>
      <c r="L3482" t="n">
        <v>19</v>
      </c>
      <c r="M3482" t="n">
        <v>0</v>
      </c>
      <c r="N3482" t="n">
        <v>0</v>
      </c>
      <c r="T3482" t="s">
        <v>381</v>
      </c>
    </row>
    <row r="3483" spans="1:20">
      <c r="A3483" s="1" t="n">
        <v>41547</v>
      </c>
      <c r="B3483" t="s">
        <v>376</v>
      </c>
      <c r="C3483" t="n">
        <v>2</v>
      </c>
      <c r="D3483" t="n">
        <v>251</v>
      </c>
      <c r="E3483" t="s">
        <v>385</v>
      </c>
      <c r="F3483" t="n">
        <v>3203</v>
      </c>
      <c r="G3483" t="s">
        <v>343</v>
      </c>
      <c r="H3483" t="s">
        <v>229</v>
      </c>
      <c r="I3483" t="n">
        <v>5</v>
      </c>
      <c r="J3483" t="n">
        <v>320</v>
      </c>
      <c r="K3483" t="s">
        <v>388</v>
      </c>
      <c r="L3483" t="n">
        <v>15</v>
      </c>
      <c r="M3483" t="n">
        <v>0</v>
      </c>
      <c r="N3483" t="n">
        <v>0</v>
      </c>
      <c r="T3483" t="s">
        <v>381</v>
      </c>
    </row>
    <row r="3484" spans="1:20">
      <c r="A3484" s="1" t="n">
        <v>41547</v>
      </c>
      <c r="B3484" t="s">
        <v>376</v>
      </c>
      <c r="C3484" t="n">
        <v>3</v>
      </c>
      <c r="D3484" t="n">
        <v>251</v>
      </c>
      <c r="E3484" t="s">
        <v>385</v>
      </c>
      <c r="F3484" t="n">
        <v>3204</v>
      </c>
      <c r="G3484" t="s">
        <v>344</v>
      </c>
      <c r="H3484" t="s">
        <v>229</v>
      </c>
      <c r="I3484" t="n">
        <v>5</v>
      </c>
      <c r="J3484" t="n">
        <v>320</v>
      </c>
      <c r="K3484" t="s">
        <v>388</v>
      </c>
      <c r="L3484" t="n">
        <v>9</v>
      </c>
      <c r="M3484" t="n">
        <v>0</v>
      </c>
      <c r="N3484" t="n">
        <v>0</v>
      </c>
      <c r="T3484" t="s">
        <v>381</v>
      </c>
    </row>
    <row r="3485" spans="1:20">
      <c r="A3485" s="1" t="n">
        <v>41547</v>
      </c>
      <c r="B3485" t="s">
        <v>376</v>
      </c>
      <c r="C3485" t="n">
        <v>4</v>
      </c>
      <c r="D3485" t="n">
        <v>251</v>
      </c>
      <c r="E3485" t="s">
        <v>385</v>
      </c>
      <c r="F3485" t="n">
        <v>3201</v>
      </c>
      <c r="G3485" t="s">
        <v>228</v>
      </c>
      <c r="H3485" t="s">
        <v>229</v>
      </c>
      <c r="I3485" t="n">
        <v>5</v>
      </c>
      <c r="J3485" t="n">
        <v>320</v>
      </c>
      <c r="K3485" t="s">
        <v>388</v>
      </c>
      <c r="L3485" t="n">
        <v>10</v>
      </c>
      <c r="M3485" t="n">
        <v>0</v>
      </c>
      <c r="N3485" t="n">
        <v>0</v>
      </c>
      <c r="T3485" t="s">
        <v>381</v>
      </c>
    </row>
    <row r="3486" spans="1:20">
      <c r="A3486" s="1" t="n">
        <v>41547</v>
      </c>
      <c r="B3486" t="s">
        <v>382</v>
      </c>
      <c r="C3486" t="n">
        <v>1</v>
      </c>
      <c r="D3486" t="n">
        <v>931</v>
      </c>
      <c r="E3486" t="s">
        <v>383</v>
      </c>
      <c r="F3486" t="n">
        <v>3201</v>
      </c>
      <c r="G3486" t="s">
        <v>228</v>
      </c>
      <c r="H3486" t="s">
        <v>229</v>
      </c>
      <c r="I3486" t="n">
        <v>5</v>
      </c>
      <c r="J3486" t="n">
        <v>940</v>
      </c>
      <c r="K3486" t="s">
        <v>235</v>
      </c>
      <c r="L3486" t="n">
        <v>66</v>
      </c>
      <c r="M3486" t="n">
        <v>0</v>
      </c>
      <c r="N3486" t="n">
        <v>0</v>
      </c>
      <c r="T3486" t="s">
        <v>381</v>
      </c>
    </row>
    <row r="3487" spans="1:20">
      <c r="A3487" s="1" t="n">
        <v>41547</v>
      </c>
      <c r="B3487" t="s">
        <v>326</v>
      </c>
      <c r="C3487" t="n">
        <v>1</v>
      </c>
      <c r="D3487" t="n">
        <v>216</v>
      </c>
      <c r="E3487" t="s">
        <v>392</v>
      </c>
      <c r="F3487" t="n">
        <v>3201</v>
      </c>
      <c r="G3487" t="s">
        <v>228</v>
      </c>
      <c r="H3487" t="s">
        <v>229</v>
      </c>
      <c r="I3487" t="n">
        <v>5</v>
      </c>
      <c r="J3487" t="n">
        <v>515</v>
      </c>
      <c r="K3487" t="s">
        <v>338</v>
      </c>
      <c r="L3487" t="n">
        <v>190</v>
      </c>
      <c r="M3487" t="n">
        <v>0</v>
      </c>
      <c r="N3487" t="n">
        <v>0</v>
      </c>
      <c r="T3487" t="s">
        <v>381</v>
      </c>
    </row>
    <row r="3488" spans="1:20">
      <c r="A3488" s="1" t="n">
        <v>41547</v>
      </c>
      <c r="B3488" t="s">
        <v>326</v>
      </c>
      <c r="C3488" t="n">
        <v>2</v>
      </c>
      <c r="D3488" t="n">
        <v>216</v>
      </c>
      <c r="E3488" t="s">
        <v>392</v>
      </c>
      <c r="F3488" t="n">
        <v>3201</v>
      </c>
      <c r="G3488" t="s">
        <v>228</v>
      </c>
      <c r="H3488" t="s">
        <v>229</v>
      </c>
      <c r="I3488" t="n">
        <v>5</v>
      </c>
      <c r="J3488" t="n">
        <v>515</v>
      </c>
      <c r="K3488" t="s">
        <v>338</v>
      </c>
      <c r="L3488" t="n">
        <v>200</v>
      </c>
      <c r="M3488" t="n">
        <v>0</v>
      </c>
      <c r="N3488" t="n">
        <v>0</v>
      </c>
      <c r="T3488" t="s">
        <v>381</v>
      </c>
    </row>
    <row r="3489" spans="1:20">
      <c r="A3489" s="1" t="n">
        <v>41547</v>
      </c>
      <c r="B3489" t="s">
        <v>371</v>
      </c>
      <c r="C3489" t="n">
        <v>26</v>
      </c>
      <c r="D3489" t="n">
        <v>25</v>
      </c>
      <c r="E3489" t="s">
        <v>116</v>
      </c>
      <c r="F3489" t="n">
        <v>3201</v>
      </c>
      <c r="G3489" t="s">
        <v>228</v>
      </c>
      <c r="H3489" t="s">
        <v>229</v>
      </c>
      <c r="I3489" t="n">
        <v>5</v>
      </c>
      <c r="J3489" t="n">
        <v>125</v>
      </c>
      <c r="K3489" t="s">
        <v>390</v>
      </c>
      <c r="L3489" t="n">
        <v>270</v>
      </c>
      <c r="M3489" t="n">
        <v>0.09</v>
      </c>
      <c r="N3489" t="n">
        <v>43.6</v>
      </c>
      <c r="O3489" t="s">
        <v>371</v>
      </c>
      <c r="P3489" t="n">
        <v>363</v>
      </c>
      <c r="Q3489" t="s">
        <v>387</v>
      </c>
      <c r="R3489" t="s">
        <v>233</v>
      </c>
      <c r="S3489" t="s">
        <v>229</v>
      </c>
      <c r="T3489" t="n">
        <v>5</v>
      </c>
    </row>
    <row r="3490" spans="1:20">
      <c r="A3490" s="1" t="n">
        <v>41547</v>
      </c>
      <c r="B3490" t="s">
        <v>371</v>
      </c>
      <c r="C3490" t="n">
        <v>27</v>
      </c>
      <c r="D3490" t="n">
        <v>25</v>
      </c>
      <c r="E3490" t="s">
        <v>116</v>
      </c>
      <c r="F3490" t="n">
        <v>3201</v>
      </c>
      <c r="G3490" t="s">
        <v>228</v>
      </c>
      <c r="H3490" t="s">
        <v>229</v>
      </c>
      <c r="I3490" t="n">
        <v>5</v>
      </c>
      <c r="J3490" t="n">
        <v>125</v>
      </c>
      <c r="K3490" t="s">
        <v>390</v>
      </c>
      <c r="L3490" t="n">
        <v>525</v>
      </c>
      <c r="M3490" t="n">
        <v>0.09</v>
      </c>
      <c r="N3490" t="n">
        <v>43.6</v>
      </c>
      <c r="O3490" t="s">
        <v>371</v>
      </c>
      <c r="P3490" t="n">
        <v>363</v>
      </c>
      <c r="Q3490" t="s">
        <v>387</v>
      </c>
      <c r="R3490" t="s">
        <v>233</v>
      </c>
      <c r="S3490" t="s">
        <v>229</v>
      </c>
      <c r="T3490" t="n">
        <v>5</v>
      </c>
    </row>
    <row r="3491" spans="1:20">
      <c r="A3491" s="1" t="n">
        <v>41547</v>
      </c>
      <c r="B3491" t="s">
        <v>371</v>
      </c>
      <c r="C3491" t="n">
        <v>31</v>
      </c>
      <c r="D3491" t="n">
        <v>215</v>
      </c>
      <c r="E3491" t="s">
        <v>384</v>
      </c>
      <c r="F3491" t="n">
        <v>3201</v>
      </c>
      <c r="G3491" t="s">
        <v>228</v>
      </c>
      <c r="H3491" t="s">
        <v>229</v>
      </c>
      <c r="I3491" t="n">
        <v>5</v>
      </c>
      <c r="J3491" t="n">
        <v>515</v>
      </c>
      <c r="K3491" t="s">
        <v>338</v>
      </c>
      <c r="L3491" t="n">
        <v>99</v>
      </c>
      <c r="M3491" t="n">
        <v>0</v>
      </c>
      <c r="N3491" t="n">
        <v>0</v>
      </c>
      <c r="T3491" t="s">
        <v>381</v>
      </c>
    </row>
    <row r="3492" spans="1:20">
      <c r="A3492" s="1" t="n">
        <v>41547</v>
      </c>
      <c r="B3492" t="s">
        <v>371</v>
      </c>
      <c r="C3492" t="n">
        <v>32</v>
      </c>
      <c r="D3492" t="n">
        <v>509</v>
      </c>
      <c r="E3492" t="s">
        <v>380</v>
      </c>
      <c r="F3492" t="n">
        <v>3201</v>
      </c>
      <c r="G3492" t="s">
        <v>228</v>
      </c>
      <c r="H3492" t="s">
        <v>229</v>
      </c>
      <c r="I3492" t="n">
        <v>5</v>
      </c>
      <c r="J3492" t="n">
        <v>180</v>
      </c>
      <c r="K3492" t="s">
        <v>407</v>
      </c>
      <c r="L3492" t="n">
        <v>334</v>
      </c>
      <c r="M3492" t="n">
        <v>0.45</v>
      </c>
      <c r="N3492" t="n">
        <v>0</v>
      </c>
      <c r="T3492" t="s">
        <v>381</v>
      </c>
    </row>
    <row r="3493" spans="1:20">
      <c r="A3493" s="1" t="n">
        <v>41578</v>
      </c>
      <c r="B3493" t="s">
        <v>408</v>
      </c>
      <c r="C3493" t="n">
        <v>2</v>
      </c>
      <c r="D3493" t="n">
        <v>25</v>
      </c>
      <c r="E3493" t="s">
        <v>116</v>
      </c>
      <c r="F3493" t="n">
        <v>3201</v>
      </c>
      <c r="G3493" t="s">
        <v>228</v>
      </c>
      <c r="H3493" t="s">
        <v>229</v>
      </c>
      <c r="I3493" t="n">
        <v>5</v>
      </c>
      <c r="J3493" t="n">
        <v>145</v>
      </c>
      <c r="K3493" t="s">
        <v>301</v>
      </c>
      <c r="L3493" t="n">
        <v>950</v>
      </c>
      <c r="M3493" t="n">
        <v>0.17</v>
      </c>
      <c r="N3493" t="n">
        <v>32.1</v>
      </c>
      <c r="O3493" t="s">
        <v>409</v>
      </c>
      <c r="P3493" t="n">
        <v>363</v>
      </c>
      <c r="Q3493" t="s">
        <v>387</v>
      </c>
      <c r="R3493" t="s">
        <v>233</v>
      </c>
      <c r="S3493" t="s">
        <v>229</v>
      </c>
      <c r="T3493" t="n">
        <v>5</v>
      </c>
    </row>
    <row r="3494" spans="1:20">
      <c r="A3494" s="1" t="n">
        <v>41578</v>
      </c>
      <c r="B3494" t="s">
        <v>408</v>
      </c>
      <c r="C3494" t="n">
        <v>3</v>
      </c>
      <c r="D3494" t="n">
        <v>25</v>
      </c>
      <c r="E3494" t="s">
        <v>116</v>
      </c>
      <c r="F3494" t="n">
        <v>3201</v>
      </c>
      <c r="G3494" t="s">
        <v>228</v>
      </c>
      <c r="H3494" t="s">
        <v>229</v>
      </c>
      <c r="I3494" t="n">
        <v>5</v>
      </c>
      <c r="J3494" t="n">
        <v>785</v>
      </c>
      <c r="K3494" t="s">
        <v>259</v>
      </c>
      <c r="L3494" t="n">
        <v>259</v>
      </c>
      <c r="M3494" t="n">
        <v>1.01</v>
      </c>
      <c r="N3494" t="n">
        <v>39.5</v>
      </c>
      <c r="O3494" t="s">
        <v>409</v>
      </c>
      <c r="P3494" t="n">
        <v>363</v>
      </c>
      <c r="Q3494" t="s">
        <v>387</v>
      </c>
      <c r="R3494" t="s">
        <v>233</v>
      </c>
      <c r="S3494" t="s">
        <v>229</v>
      </c>
      <c r="T3494" t="n">
        <v>5</v>
      </c>
    </row>
    <row r="3495" spans="1:20">
      <c r="A3495" s="1" t="n">
        <v>41578</v>
      </c>
      <c r="B3495" t="s">
        <v>408</v>
      </c>
      <c r="C3495" t="n">
        <v>4</v>
      </c>
      <c r="D3495" t="n">
        <v>25</v>
      </c>
      <c r="E3495" t="s">
        <v>116</v>
      </c>
      <c r="F3495" t="n">
        <v>3201</v>
      </c>
      <c r="G3495" t="s">
        <v>228</v>
      </c>
      <c r="H3495" t="s">
        <v>229</v>
      </c>
      <c r="I3495" t="n">
        <v>5</v>
      </c>
      <c r="J3495" t="n">
        <v>785</v>
      </c>
      <c r="K3495" t="s">
        <v>259</v>
      </c>
      <c r="L3495" t="n">
        <v>770</v>
      </c>
      <c r="M3495" t="n">
        <v>1.01</v>
      </c>
      <c r="N3495" t="n">
        <v>39.5</v>
      </c>
      <c r="O3495" t="s">
        <v>409</v>
      </c>
      <c r="P3495" t="n">
        <v>363</v>
      </c>
      <c r="Q3495" t="s">
        <v>387</v>
      </c>
      <c r="R3495" t="s">
        <v>233</v>
      </c>
      <c r="S3495" t="s">
        <v>229</v>
      </c>
      <c r="T3495" t="n">
        <v>5</v>
      </c>
    </row>
    <row r="3496" spans="1:20">
      <c r="A3496" s="1" t="n">
        <v>41578</v>
      </c>
      <c r="B3496" t="s">
        <v>323</v>
      </c>
      <c r="C3496" t="n">
        <v>24</v>
      </c>
      <c r="D3496" t="n">
        <v>25</v>
      </c>
      <c r="E3496" t="s">
        <v>116</v>
      </c>
      <c r="F3496" t="n">
        <v>3201</v>
      </c>
      <c r="G3496" t="s">
        <v>228</v>
      </c>
      <c r="H3496" t="s">
        <v>229</v>
      </c>
      <c r="I3496" t="n">
        <v>5</v>
      </c>
      <c r="J3496" t="n">
        <v>458</v>
      </c>
      <c r="K3496" t="s">
        <v>230</v>
      </c>
      <c r="L3496" t="n">
        <v>402</v>
      </c>
      <c r="M3496" t="n">
        <v>0.09</v>
      </c>
      <c r="N3496" t="n">
        <v>33.9</v>
      </c>
      <c r="O3496" t="s">
        <v>323</v>
      </c>
      <c r="P3496" t="n">
        <v>121</v>
      </c>
      <c r="Q3496" t="s">
        <v>229</v>
      </c>
      <c r="R3496" t="s">
        <v>233</v>
      </c>
      <c r="S3496" t="s">
        <v>229</v>
      </c>
      <c r="T3496" t="n">
        <v>5</v>
      </c>
    </row>
    <row r="3497" spans="1:20">
      <c r="A3497" s="1" t="n">
        <v>41578</v>
      </c>
      <c r="B3497" t="s">
        <v>323</v>
      </c>
      <c r="C3497" t="n">
        <v>25</v>
      </c>
      <c r="D3497" t="n">
        <v>25</v>
      </c>
      <c r="E3497" t="s">
        <v>116</v>
      </c>
      <c r="F3497" t="n">
        <v>3201</v>
      </c>
      <c r="G3497" t="s">
        <v>228</v>
      </c>
      <c r="H3497" t="s">
        <v>229</v>
      </c>
      <c r="I3497" t="n">
        <v>5</v>
      </c>
      <c r="J3497" t="n">
        <v>458</v>
      </c>
      <c r="K3497" t="s">
        <v>230</v>
      </c>
      <c r="L3497" t="n">
        <v>658</v>
      </c>
      <c r="M3497" t="n">
        <v>0.09</v>
      </c>
      <c r="N3497" t="n">
        <v>33.9</v>
      </c>
      <c r="O3497" t="s">
        <v>323</v>
      </c>
      <c r="P3497" t="n">
        <v>121</v>
      </c>
      <c r="Q3497" t="s">
        <v>229</v>
      </c>
      <c r="R3497" t="s">
        <v>233</v>
      </c>
      <c r="S3497" t="s">
        <v>229</v>
      </c>
      <c r="T3497" t="n">
        <v>5</v>
      </c>
    </row>
    <row r="3498" spans="1:20">
      <c r="A3498" s="1" t="n">
        <v>41578</v>
      </c>
      <c r="B3498" t="s">
        <v>323</v>
      </c>
      <c r="C3498" t="n">
        <v>26</v>
      </c>
      <c r="D3498" t="n">
        <v>25</v>
      </c>
      <c r="E3498" t="s">
        <v>116</v>
      </c>
      <c r="F3498" t="n">
        <v>3201</v>
      </c>
      <c r="G3498" t="s">
        <v>228</v>
      </c>
      <c r="H3498" t="s">
        <v>229</v>
      </c>
      <c r="I3498" t="n">
        <v>5</v>
      </c>
      <c r="J3498" t="n">
        <v>945</v>
      </c>
      <c r="K3498" t="s">
        <v>282</v>
      </c>
      <c r="L3498" t="n">
        <v>235</v>
      </c>
      <c r="M3498" t="n">
        <v>0.05</v>
      </c>
      <c r="N3498" t="n">
        <v>40.3</v>
      </c>
      <c r="O3498" t="s">
        <v>323</v>
      </c>
      <c r="P3498" t="n">
        <v>121</v>
      </c>
      <c r="Q3498" t="s">
        <v>229</v>
      </c>
      <c r="R3498" t="s">
        <v>233</v>
      </c>
      <c r="S3498" t="s">
        <v>229</v>
      </c>
      <c r="T3498" t="n">
        <v>5</v>
      </c>
    </row>
    <row r="3499" spans="1:20">
      <c r="A3499" s="1" t="n">
        <v>41578</v>
      </c>
      <c r="B3499" t="s">
        <v>376</v>
      </c>
      <c r="C3499" t="n">
        <v>1</v>
      </c>
      <c r="D3499" t="n">
        <v>251</v>
      </c>
      <c r="E3499" t="s">
        <v>385</v>
      </c>
      <c r="F3499" t="n">
        <v>3202</v>
      </c>
      <c r="G3499" t="s">
        <v>275</v>
      </c>
      <c r="H3499" t="s">
        <v>229</v>
      </c>
      <c r="I3499" t="n">
        <v>5</v>
      </c>
      <c r="J3499" t="n">
        <v>320</v>
      </c>
      <c r="K3499" t="s">
        <v>388</v>
      </c>
      <c r="L3499" t="n">
        <v>20</v>
      </c>
      <c r="M3499" t="n">
        <v>0</v>
      </c>
      <c r="N3499" t="n">
        <v>0</v>
      </c>
      <c r="T3499" t="s">
        <v>381</v>
      </c>
    </row>
    <row r="3500" spans="1:20">
      <c r="A3500" s="1" t="n">
        <v>41578</v>
      </c>
      <c r="B3500" t="s">
        <v>376</v>
      </c>
      <c r="C3500" t="n">
        <v>2</v>
      </c>
      <c r="D3500" t="n">
        <v>251</v>
      </c>
      <c r="E3500" t="s">
        <v>385</v>
      </c>
      <c r="F3500" t="n">
        <v>3203</v>
      </c>
      <c r="G3500" t="s">
        <v>343</v>
      </c>
      <c r="H3500" t="s">
        <v>229</v>
      </c>
      <c r="I3500" t="n">
        <v>5</v>
      </c>
      <c r="J3500" t="n">
        <v>320</v>
      </c>
      <c r="K3500" t="s">
        <v>388</v>
      </c>
      <c r="L3500" t="n">
        <v>13</v>
      </c>
      <c r="M3500" t="n">
        <v>0</v>
      </c>
      <c r="N3500" t="n">
        <v>0</v>
      </c>
      <c r="T3500" t="s">
        <v>381</v>
      </c>
    </row>
    <row r="3501" spans="1:20">
      <c r="A3501" s="1" t="n">
        <v>41578</v>
      </c>
      <c r="B3501" t="s">
        <v>376</v>
      </c>
      <c r="C3501" t="n">
        <v>3</v>
      </c>
      <c r="D3501" t="n">
        <v>251</v>
      </c>
      <c r="E3501" t="s">
        <v>385</v>
      </c>
      <c r="F3501" t="n">
        <v>3204</v>
      </c>
      <c r="G3501" t="s">
        <v>344</v>
      </c>
      <c r="H3501" t="s">
        <v>229</v>
      </c>
      <c r="I3501" t="n">
        <v>5</v>
      </c>
      <c r="J3501" t="n">
        <v>320</v>
      </c>
      <c r="K3501" t="s">
        <v>388</v>
      </c>
      <c r="L3501" t="n">
        <v>9</v>
      </c>
      <c r="M3501" t="n">
        <v>0</v>
      </c>
      <c r="N3501" t="n">
        <v>0</v>
      </c>
      <c r="T3501" t="s">
        <v>381</v>
      </c>
    </row>
    <row r="3502" spans="1:20">
      <c r="A3502" s="1" t="n">
        <v>41578</v>
      </c>
      <c r="B3502" t="s">
        <v>376</v>
      </c>
      <c r="C3502" t="n">
        <v>4</v>
      </c>
      <c r="D3502" t="n">
        <v>251</v>
      </c>
      <c r="E3502" t="s">
        <v>385</v>
      </c>
      <c r="F3502" t="n">
        <v>3201</v>
      </c>
      <c r="G3502" t="s">
        <v>228</v>
      </c>
      <c r="H3502" t="s">
        <v>229</v>
      </c>
      <c r="I3502" t="n">
        <v>5</v>
      </c>
      <c r="J3502" t="n">
        <v>320</v>
      </c>
      <c r="K3502" t="s">
        <v>388</v>
      </c>
      <c r="L3502" t="n">
        <v>9</v>
      </c>
      <c r="M3502" t="n">
        <v>0</v>
      </c>
      <c r="N3502" t="n">
        <v>0</v>
      </c>
      <c r="T3502" t="s">
        <v>381</v>
      </c>
    </row>
    <row r="3503" spans="1:20">
      <c r="A3503" s="1" t="n">
        <v>41578</v>
      </c>
      <c r="B3503" t="s">
        <v>326</v>
      </c>
      <c r="C3503" t="n">
        <v>1</v>
      </c>
      <c r="D3503" t="n">
        <v>216</v>
      </c>
      <c r="E3503" t="s">
        <v>392</v>
      </c>
      <c r="F3503" t="n">
        <v>3201</v>
      </c>
      <c r="G3503" t="s">
        <v>228</v>
      </c>
      <c r="H3503" t="s">
        <v>229</v>
      </c>
      <c r="I3503" t="n">
        <v>5</v>
      </c>
      <c r="J3503" t="n">
        <v>515</v>
      </c>
      <c r="K3503" t="s">
        <v>338</v>
      </c>
      <c r="L3503" t="n">
        <v>160</v>
      </c>
      <c r="M3503" t="n">
        <v>0</v>
      </c>
      <c r="N3503" t="n">
        <v>0</v>
      </c>
      <c r="T3503" t="s">
        <v>381</v>
      </c>
    </row>
    <row r="3504" spans="1:20">
      <c r="A3504" s="1" t="n">
        <v>41578</v>
      </c>
      <c r="B3504" t="s">
        <v>326</v>
      </c>
      <c r="C3504" t="n">
        <v>2</v>
      </c>
      <c r="D3504" t="n">
        <v>216</v>
      </c>
      <c r="E3504" t="s">
        <v>392</v>
      </c>
      <c r="F3504" t="n">
        <v>3201</v>
      </c>
      <c r="G3504" t="s">
        <v>228</v>
      </c>
      <c r="H3504" t="s">
        <v>229</v>
      </c>
      <c r="I3504" t="n">
        <v>5</v>
      </c>
      <c r="J3504" t="n">
        <v>280</v>
      </c>
      <c r="K3504" t="s">
        <v>251</v>
      </c>
      <c r="L3504" t="n">
        <v>299</v>
      </c>
      <c r="M3504" t="n">
        <v>0</v>
      </c>
      <c r="N3504" t="n">
        <v>0</v>
      </c>
      <c r="T3504" t="s">
        <v>381</v>
      </c>
    </row>
    <row r="3505" spans="1:20">
      <c r="A3505" s="1" t="n">
        <v>41578</v>
      </c>
      <c r="B3505" t="s">
        <v>371</v>
      </c>
      <c r="C3505" t="n">
        <v>17</v>
      </c>
      <c r="D3505" t="n">
        <v>25</v>
      </c>
      <c r="E3505" t="s">
        <v>116</v>
      </c>
      <c r="F3505" t="n">
        <v>3201</v>
      </c>
      <c r="G3505" t="s">
        <v>228</v>
      </c>
      <c r="H3505" t="s">
        <v>229</v>
      </c>
      <c r="I3505" t="n">
        <v>5</v>
      </c>
      <c r="J3505" t="n">
        <v>458</v>
      </c>
      <c r="K3505" t="s">
        <v>230</v>
      </c>
      <c r="L3505" t="n">
        <v>308</v>
      </c>
      <c r="M3505" t="n">
        <v>0.23</v>
      </c>
      <c r="N3505" t="n">
        <v>20.4</v>
      </c>
      <c r="O3505" t="s">
        <v>409</v>
      </c>
      <c r="P3505" t="n">
        <v>363</v>
      </c>
      <c r="Q3505" t="s">
        <v>387</v>
      </c>
      <c r="R3505" t="s">
        <v>233</v>
      </c>
      <c r="S3505" t="s">
        <v>229</v>
      </c>
      <c r="T3505" t="n">
        <v>5</v>
      </c>
    </row>
    <row r="3506" spans="1:20">
      <c r="A3506" s="1" t="n">
        <v>41578</v>
      </c>
      <c r="B3506" t="s">
        <v>371</v>
      </c>
      <c r="C3506" t="n">
        <v>30</v>
      </c>
      <c r="D3506" t="n">
        <v>25</v>
      </c>
      <c r="E3506" t="s">
        <v>116</v>
      </c>
      <c r="F3506" t="n">
        <v>3201</v>
      </c>
      <c r="G3506" t="s">
        <v>228</v>
      </c>
      <c r="H3506" t="s">
        <v>229</v>
      </c>
      <c r="I3506" t="n">
        <v>5</v>
      </c>
      <c r="J3506" t="n">
        <v>805</v>
      </c>
      <c r="K3506" t="s">
        <v>295</v>
      </c>
      <c r="L3506" t="n">
        <v>717</v>
      </c>
      <c r="M3506" t="n">
        <v>0.28</v>
      </c>
      <c r="N3506" t="n">
        <v>35.3</v>
      </c>
      <c r="O3506" t="s">
        <v>409</v>
      </c>
      <c r="P3506" t="n">
        <v>363</v>
      </c>
      <c r="Q3506" t="s">
        <v>387</v>
      </c>
      <c r="R3506" t="s">
        <v>233</v>
      </c>
      <c r="S3506" t="s">
        <v>229</v>
      </c>
      <c r="T3506" t="n">
        <v>5</v>
      </c>
    </row>
    <row r="3507" spans="1:20">
      <c r="A3507" s="1" t="n">
        <v>41608</v>
      </c>
      <c r="B3507" t="s">
        <v>408</v>
      </c>
      <c r="C3507" t="n">
        <v>1</v>
      </c>
      <c r="D3507" t="n">
        <v>25</v>
      </c>
      <c r="E3507" t="s">
        <v>116</v>
      </c>
      <c r="F3507" t="n">
        <v>3201</v>
      </c>
      <c r="G3507" t="s">
        <v>228</v>
      </c>
      <c r="H3507" t="s">
        <v>229</v>
      </c>
      <c r="I3507" t="n">
        <v>5</v>
      </c>
      <c r="J3507" t="n">
        <v>150</v>
      </c>
      <c r="K3507" t="s">
        <v>269</v>
      </c>
      <c r="L3507" t="n">
        <v>517</v>
      </c>
      <c r="M3507" t="n">
        <v>0.84</v>
      </c>
      <c r="N3507" t="n">
        <v>23.8</v>
      </c>
      <c r="O3507" t="s">
        <v>409</v>
      </c>
      <c r="P3507" t="n">
        <v>363</v>
      </c>
      <c r="Q3507" t="s">
        <v>387</v>
      </c>
      <c r="R3507" t="s">
        <v>233</v>
      </c>
      <c r="S3507" t="s">
        <v>229</v>
      </c>
      <c r="T3507" t="n">
        <v>5</v>
      </c>
    </row>
    <row r="3508" spans="1:20">
      <c r="A3508" s="1" t="n">
        <v>41608</v>
      </c>
      <c r="B3508" t="s">
        <v>408</v>
      </c>
      <c r="C3508" t="n">
        <v>2</v>
      </c>
      <c r="D3508" t="n">
        <v>25</v>
      </c>
      <c r="E3508" t="s">
        <v>116</v>
      </c>
      <c r="F3508" t="n">
        <v>3201</v>
      </c>
      <c r="G3508" t="s">
        <v>228</v>
      </c>
      <c r="H3508" t="s">
        <v>229</v>
      </c>
      <c r="I3508" t="n">
        <v>5</v>
      </c>
      <c r="J3508" t="n">
        <v>125</v>
      </c>
      <c r="K3508" t="s">
        <v>390</v>
      </c>
      <c r="L3508" t="n">
        <v>351</v>
      </c>
      <c r="M3508" t="n">
        <v>0.06</v>
      </c>
      <c r="N3508" t="n">
        <v>43.2</v>
      </c>
      <c r="O3508" t="s">
        <v>409</v>
      </c>
      <c r="P3508" t="n">
        <v>363</v>
      </c>
      <c r="Q3508" t="s">
        <v>387</v>
      </c>
      <c r="R3508" t="s">
        <v>233</v>
      </c>
      <c r="S3508" t="s">
        <v>229</v>
      </c>
      <c r="T3508" t="n">
        <v>5</v>
      </c>
    </row>
    <row r="3509" spans="1:20">
      <c r="A3509" s="1" t="n">
        <v>41608</v>
      </c>
      <c r="B3509" t="s">
        <v>408</v>
      </c>
      <c r="C3509" t="n">
        <v>3</v>
      </c>
      <c r="D3509" t="n">
        <v>25</v>
      </c>
      <c r="E3509" t="s">
        <v>116</v>
      </c>
      <c r="F3509" t="n">
        <v>3201</v>
      </c>
      <c r="G3509" t="s">
        <v>228</v>
      </c>
      <c r="H3509" t="s">
        <v>229</v>
      </c>
      <c r="I3509" t="n">
        <v>5</v>
      </c>
      <c r="J3509" t="n">
        <v>125</v>
      </c>
      <c r="K3509" t="s">
        <v>390</v>
      </c>
      <c r="L3509" t="n">
        <v>684</v>
      </c>
      <c r="M3509" t="n">
        <v>0.06</v>
      </c>
      <c r="N3509" t="n">
        <v>43.2</v>
      </c>
      <c r="O3509" t="s">
        <v>409</v>
      </c>
      <c r="P3509" t="n">
        <v>363</v>
      </c>
      <c r="Q3509" t="s">
        <v>387</v>
      </c>
      <c r="R3509" t="s">
        <v>233</v>
      </c>
      <c r="S3509" t="s">
        <v>229</v>
      </c>
      <c r="T3509" t="n">
        <v>5</v>
      </c>
    </row>
    <row r="3510" spans="1:20">
      <c r="A3510" s="1" t="n">
        <v>41608</v>
      </c>
      <c r="B3510" t="s">
        <v>408</v>
      </c>
      <c r="C3510" t="n">
        <v>4</v>
      </c>
      <c r="D3510" t="n">
        <v>25</v>
      </c>
      <c r="E3510" t="s">
        <v>116</v>
      </c>
      <c r="F3510" t="n">
        <v>3201</v>
      </c>
      <c r="G3510" t="s">
        <v>228</v>
      </c>
      <c r="H3510" t="s">
        <v>229</v>
      </c>
      <c r="I3510" t="n">
        <v>5</v>
      </c>
      <c r="J3510" t="n">
        <v>805</v>
      </c>
      <c r="K3510" t="s">
        <v>295</v>
      </c>
      <c r="L3510" t="n">
        <v>535</v>
      </c>
      <c r="M3510" t="n">
        <v>1.4</v>
      </c>
      <c r="N3510" t="n">
        <v>35.5</v>
      </c>
      <c r="O3510" t="s">
        <v>409</v>
      </c>
      <c r="P3510" t="n">
        <v>363</v>
      </c>
      <c r="Q3510" t="s">
        <v>387</v>
      </c>
      <c r="R3510" t="s">
        <v>233</v>
      </c>
      <c r="S3510" t="s">
        <v>229</v>
      </c>
      <c r="T3510" t="n">
        <v>5</v>
      </c>
    </row>
    <row r="3511" spans="1:20">
      <c r="A3511" s="1" t="n">
        <v>41608</v>
      </c>
      <c r="B3511" t="s">
        <v>410</v>
      </c>
      <c r="C3511" t="n">
        <v>2</v>
      </c>
      <c r="D3511" t="n">
        <v>510</v>
      </c>
      <c r="E3511" t="s">
        <v>398</v>
      </c>
      <c r="F3511" t="n">
        <v>3201</v>
      </c>
      <c r="G3511" t="s">
        <v>228</v>
      </c>
      <c r="H3511" t="s">
        <v>229</v>
      </c>
      <c r="I3511" t="n">
        <v>5</v>
      </c>
      <c r="J3511" t="n">
        <v>275</v>
      </c>
      <c r="K3511" t="s">
        <v>411</v>
      </c>
      <c r="L3511" t="n">
        <v>221</v>
      </c>
      <c r="M3511" t="n">
        <v>1.04</v>
      </c>
      <c r="N3511" t="n">
        <v>0</v>
      </c>
      <c r="T3511" t="s">
        <v>381</v>
      </c>
    </row>
    <row r="3512" spans="1:20">
      <c r="A3512" s="1" t="n">
        <v>41608</v>
      </c>
      <c r="B3512" t="s">
        <v>323</v>
      </c>
      <c r="C3512" t="n">
        <v>18</v>
      </c>
      <c r="D3512" t="n">
        <v>25</v>
      </c>
      <c r="E3512" t="s">
        <v>116</v>
      </c>
      <c r="F3512" t="n">
        <v>3201</v>
      </c>
      <c r="G3512" t="s">
        <v>228</v>
      </c>
      <c r="H3512" t="s">
        <v>229</v>
      </c>
      <c r="I3512" t="n">
        <v>5</v>
      </c>
      <c r="J3512" t="n">
        <v>875</v>
      </c>
      <c r="K3512" t="s">
        <v>305</v>
      </c>
      <c r="L3512" t="n">
        <v>208</v>
      </c>
      <c r="M3512" t="n">
        <v>0.04</v>
      </c>
      <c r="N3512" t="n">
        <v>41.8</v>
      </c>
      <c r="O3512" t="s">
        <v>323</v>
      </c>
      <c r="P3512" t="n">
        <v>121</v>
      </c>
      <c r="Q3512" t="s">
        <v>229</v>
      </c>
      <c r="R3512" t="s">
        <v>233</v>
      </c>
      <c r="S3512" t="s">
        <v>229</v>
      </c>
      <c r="T3512" t="n">
        <v>5</v>
      </c>
    </row>
    <row r="3513" spans="1:20">
      <c r="A3513" s="1" t="n">
        <v>41608</v>
      </c>
      <c r="B3513" t="s">
        <v>323</v>
      </c>
      <c r="C3513" t="n">
        <v>19</v>
      </c>
      <c r="D3513" t="n">
        <v>25</v>
      </c>
      <c r="E3513" t="s">
        <v>116</v>
      </c>
      <c r="F3513" t="n">
        <v>3201</v>
      </c>
      <c r="G3513" t="s">
        <v>228</v>
      </c>
      <c r="H3513" t="s">
        <v>229</v>
      </c>
      <c r="I3513" t="n">
        <v>5</v>
      </c>
      <c r="J3513" t="n">
        <v>458</v>
      </c>
      <c r="K3513" t="s">
        <v>230</v>
      </c>
      <c r="L3513" t="n">
        <v>351</v>
      </c>
      <c r="M3513" t="n">
        <v>0.05</v>
      </c>
      <c r="N3513" t="n">
        <v>33.8</v>
      </c>
      <c r="O3513" t="s">
        <v>323</v>
      </c>
      <c r="P3513" t="n">
        <v>121</v>
      </c>
      <c r="Q3513" t="s">
        <v>229</v>
      </c>
      <c r="R3513" t="s">
        <v>233</v>
      </c>
      <c r="S3513" t="s">
        <v>229</v>
      </c>
      <c r="T3513" t="n">
        <v>5</v>
      </c>
    </row>
    <row r="3514" spans="1:20">
      <c r="A3514" s="1" t="n">
        <v>41608</v>
      </c>
      <c r="B3514" t="s">
        <v>323</v>
      </c>
      <c r="C3514" t="n">
        <v>20</v>
      </c>
      <c r="D3514" t="n">
        <v>25</v>
      </c>
      <c r="E3514" t="s">
        <v>116</v>
      </c>
      <c r="F3514" t="n">
        <v>3201</v>
      </c>
      <c r="G3514" t="s">
        <v>228</v>
      </c>
      <c r="H3514" t="s">
        <v>229</v>
      </c>
      <c r="I3514" t="n">
        <v>5</v>
      </c>
      <c r="J3514" t="n">
        <v>458</v>
      </c>
      <c r="K3514" t="s">
        <v>230</v>
      </c>
      <c r="L3514" t="n">
        <v>324</v>
      </c>
      <c r="M3514" t="n">
        <v>0.05</v>
      </c>
      <c r="N3514" t="n">
        <v>33.8</v>
      </c>
      <c r="O3514" t="s">
        <v>323</v>
      </c>
      <c r="P3514" t="n">
        <v>121</v>
      </c>
      <c r="Q3514" t="s">
        <v>229</v>
      </c>
      <c r="R3514" t="s">
        <v>233</v>
      </c>
      <c r="S3514" t="s">
        <v>229</v>
      </c>
      <c r="T3514" t="n">
        <v>5</v>
      </c>
    </row>
    <row r="3515" spans="1:20">
      <c r="A3515" s="1" t="n">
        <v>41608</v>
      </c>
      <c r="B3515" t="s">
        <v>323</v>
      </c>
      <c r="C3515" t="n">
        <v>21</v>
      </c>
      <c r="D3515" t="n">
        <v>25</v>
      </c>
      <c r="E3515" t="s">
        <v>116</v>
      </c>
      <c r="F3515" t="n">
        <v>3201</v>
      </c>
      <c r="G3515" t="s">
        <v>228</v>
      </c>
      <c r="H3515" t="s">
        <v>229</v>
      </c>
      <c r="I3515" t="n">
        <v>5</v>
      </c>
      <c r="J3515" t="n">
        <v>945</v>
      </c>
      <c r="K3515" t="s">
        <v>282</v>
      </c>
      <c r="L3515" t="n">
        <v>251</v>
      </c>
      <c r="M3515" t="n">
        <v>0.04</v>
      </c>
      <c r="N3515" t="n">
        <v>33.8</v>
      </c>
      <c r="O3515" t="s">
        <v>323</v>
      </c>
      <c r="P3515" t="n">
        <v>121</v>
      </c>
      <c r="Q3515" t="s">
        <v>229</v>
      </c>
      <c r="R3515" t="s">
        <v>233</v>
      </c>
      <c r="S3515" t="s">
        <v>229</v>
      </c>
      <c r="T3515" t="n">
        <v>5</v>
      </c>
    </row>
    <row r="3516" spans="1:20">
      <c r="A3516" s="1" t="n">
        <v>41608</v>
      </c>
      <c r="B3516" t="s">
        <v>323</v>
      </c>
      <c r="C3516" t="n">
        <v>22</v>
      </c>
      <c r="D3516" t="n">
        <v>25</v>
      </c>
      <c r="E3516" t="s">
        <v>116</v>
      </c>
      <c r="F3516" t="n">
        <v>3201</v>
      </c>
      <c r="G3516" t="s">
        <v>228</v>
      </c>
      <c r="H3516" t="s">
        <v>229</v>
      </c>
      <c r="I3516" t="n">
        <v>5</v>
      </c>
      <c r="J3516" t="n">
        <v>945</v>
      </c>
      <c r="K3516" t="s">
        <v>282</v>
      </c>
      <c r="L3516" t="n">
        <v>312</v>
      </c>
      <c r="M3516" t="n">
        <v>0.05</v>
      </c>
      <c r="N3516" t="n">
        <v>39.4</v>
      </c>
      <c r="O3516" t="s">
        <v>323</v>
      </c>
      <c r="P3516" t="n">
        <v>121</v>
      </c>
      <c r="Q3516" t="s">
        <v>229</v>
      </c>
      <c r="R3516" t="s">
        <v>233</v>
      </c>
      <c r="S3516" t="s">
        <v>229</v>
      </c>
      <c r="T3516" t="n">
        <v>5</v>
      </c>
    </row>
    <row r="3517" spans="1:20">
      <c r="A3517" s="1" t="n">
        <v>41608</v>
      </c>
      <c r="B3517" t="s">
        <v>376</v>
      </c>
      <c r="C3517" t="n">
        <v>1</v>
      </c>
      <c r="D3517" t="n">
        <v>251</v>
      </c>
      <c r="E3517" t="s">
        <v>385</v>
      </c>
      <c r="F3517" t="n">
        <v>3202</v>
      </c>
      <c r="G3517" t="s">
        <v>275</v>
      </c>
      <c r="H3517" t="s">
        <v>229</v>
      </c>
      <c r="I3517" t="n">
        <v>5</v>
      </c>
      <c r="J3517" t="n">
        <v>320</v>
      </c>
      <c r="K3517" t="s">
        <v>388</v>
      </c>
      <c r="L3517" t="n">
        <v>20</v>
      </c>
      <c r="M3517" t="n">
        <v>0</v>
      </c>
      <c r="N3517" t="n">
        <v>0</v>
      </c>
      <c r="T3517" t="s">
        <v>381</v>
      </c>
    </row>
    <row r="3518" spans="1:20">
      <c r="A3518" s="1" t="n">
        <v>41639</v>
      </c>
      <c r="B3518" t="s">
        <v>408</v>
      </c>
      <c r="C3518" t="n">
        <v>1</v>
      </c>
      <c r="D3518" t="n">
        <v>25</v>
      </c>
      <c r="E3518" t="s">
        <v>116</v>
      </c>
      <c r="F3518" t="n">
        <v>3201</v>
      </c>
      <c r="G3518" t="s">
        <v>228</v>
      </c>
      <c r="H3518" t="s">
        <v>229</v>
      </c>
      <c r="I3518" t="n">
        <v>5</v>
      </c>
      <c r="J3518" t="n">
        <v>805</v>
      </c>
      <c r="K3518" t="s">
        <v>295</v>
      </c>
      <c r="L3518" t="n">
        <v>207</v>
      </c>
      <c r="M3518" t="n">
        <v>0.5</v>
      </c>
      <c r="N3518" t="n">
        <v>35.3</v>
      </c>
      <c r="O3518" t="s">
        <v>409</v>
      </c>
      <c r="P3518" t="n">
        <v>363</v>
      </c>
      <c r="Q3518" t="s">
        <v>387</v>
      </c>
      <c r="R3518" t="s">
        <v>233</v>
      </c>
      <c r="S3518" t="s">
        <v>229</v>
      </c>
      <c r="T3518" t="n">
        <v>5</v>
      </c>
    </row>
    <row r="3519" spans="1:20">
      <c r="A3519" s="1" t="n">
        <v>41639</v>
      </c>
      <c r="B3519" t="s">
        <v>408</v>
      </c>
      <c r="C3519" t="n">
        <v>2</v>
      </c>
      <c r="D3519" t="n">
        <v>25</v>
      </c>
      <c r="E3519" t="s">
        <v>116</v>
      </c>
      <c r="F3519" t="n">
        <v>3201</v>
      </c>
      <c r="G3519" t="s">
        <v>228</v>
      </c>
      <c r="H3519" t="s">
        <v>229</v>
      </c>
      <c r="I3519" t="n">
        <v>5</v>
      </c>
      <c r="J3519" t="n">
        <v>805</v>
      </c>
      <c r="K3519" t="s">
        <v>295</v>
      </c>
      <c r="L3519" t="n">
        <v>711</v>
      </c>
      <c r="M3519" t="n">
        <v>0.27</v>
      </c>
      <c r="N3519" t="n">
        <v>36.6</v>
      </c>
      <c r="O3519" t="s">
        <v>409</v>
      </c>
      <c r="P3519" t="n">
        <v>363</v>
      </c>
      <c r="Q3519" t="s">
        <v>387</v>
      </c>
      <c r="R3519" t="s">
        <v>233</v>
      </c>
      <c r="S3519" t="s">
        <v>229</v>
      </c>
      <c r="T3519" t="n">
        <v>5</v>
      </c>
    </row>
    <row r="3520" spans="1:20">
      <c r="A3520" s="1" t="n">
        <v>41639</v>
      </c>
      <c r="B3520" t="s">
        <v>408</v>
      </c>
      <c r="C3520" t="n">
        <v>3</v>
      </c>
      <c r="D3520" t="n">
        <v>25</v>
      </c>
      <c r="E3520" t="s">
        <v>116</v>
      </c>
      <c r="F3520" t="n">
        <v>3201</v>
      </c>
      <c r="G3520" t="s">
        <v>228</v>
      </c>
      <c r="H3520" t="s">
        <v>229</v>
      </c>
      <c r="I3520" t="n">
        <v>5</v>
      </c>
      <c r="J3520" t="n">
        <v>910</v>
      </c>
      <c r="K3520" t="s">
        <v>318</v>
      </c>
      <c r="L3520" t="n">
        <v>898</v>
      </c>
      <c r="M3520" t="n">
        <v>0.74</v>
      </c>
      <c r="N3520" t="n">
        <v>40.3</v>
      </c>
      <c r="O3520" t="s">
        <v>409</v>
      </c>
      <c r="P3520" t="n">
        <v>363</v>
      </c>
      <c r="Q3520" t="s">
        <v>387</v>
      </c>
      <c r="R3520" t="s">
        <v>233</v>
      </c>
      <c r="S3520" t="s">
        <v>229</v>
      </c>
      <c r="T3520" t="n">
        <v>5</v>
      </c>
    </row>
    <row r="3521" spans="1:20">
      <c r="A3521" s="1" t="n">
        <v>41639</v>
      </c>
      <c r="B3521" t="s">
        <v>323</v>
      </c>
      <c r="C3521" t="n">
        <v>20</v>
      </c>
      <c r="D3521" t="n">
        <v>25</v>
      </c>
      <c r="E3521" t="s">
        <v>116</v>
      </c>
      <c r="F3521" t="n">
        <v>3201</v>
      </c>
      <c r="G3521" t="s">
        <v>228</v>
      </c>
      <c r="H3521" t="s">
        <v>229</v>
      </c>
      <c r="I3521" t="n">
        <v>5</v>
      </c>
      <c r="J3521" t="n">
        <v>875</v>
      </c>
      <c r="K3521" t="s">
        <v>305</v>
      </c>
      <c r="L3521" t="n">
        <v>351</v>
      </c>
      <c r="M3521" t="n">
        <v>0.04</v>
      </c>
      <c r="N3521" t="n">
        <v>41.3</v>
      </c>
      <c r="O3521" t="s">
        <v>323</v>
      </c>
      <c r="P3521" t="n">
        <v>121</v>
      </c>
      <c r="Q3521" t="s">
        <v>229</v>
      </c>
      <c r="R3521" t="s">
        <v>233</v>
      </c>
      <c r="S3521" t="s">
        <v>229</v>
      </c>
      <c r="T3521" t="n">
        <v>5</v>
      </c>
    </row>
    <row r="3522" spans="1:20">
      <c r="A3522" s="1" t="n">
        <v>41639</v>
      </c>
      <c r="B3522" t="s">
        <v>323</v>
      </c>
      <c r="C3522" t="n">
        <v>21</v>
      </c>
      <c r="D3522" t="n">
        <v>25</v>
      </c>
      <c r="E3522" t="s">
        <v>116</v>
      </c>
      <c r="F3522" t="n">
        <v>3201</v>
      </c>
      <c r="G3522" t="s">
        <v>228</v>
      </c>
      <c r="H3522" t="s">
        <v>229</v>
      </c>
      <c r="I3522" t="n">
        <v>5</v>
      </c>
      <c r="J3522" t="n">
        <v>875</v>
      </c>
      <c r="K3522" t="s">
        <v>305</v>
      </c>
      <c r="L3522" t="n">
        <v>208</v>
      </c>
      <c r="M3522" t="n">
        <v>0.04</v>
      </c>
      <c r="N3522" t="n">
        <v>41.3</v>
      </c>
      <c r="O3522" t="s">
        <v>323</v>
      </c>
      <c r="P3522" t="n">
        <v>121</v>
      </c>
      <c r="Q3522" t="s">
        <v>229</v>
      </c>
      <c r="R3522" t="s">
        <v>233</v>
      </c>
      <c r="S3522" t="s">
        <v>229</v>
      </c>
      <c r="T3522" t="n">
        <v>5</v>
      </c>
    </row>
    <row r="3523" spans="1:20">
      <c r="A3523" s="1" t="n">
        <v>41639</v>
      </c>
      <c r="B3523" t="s">
        <v>323</v>
      </c>
      <c r="C3523" t="n">
        <v>22</v>
      </c>
      <c r="D3523" t="n">
        <v>25</v>
      </c>
      <c r="E3523" t="s">
        <v>116</v>
      </c>
      <c r="F3523" t="n">
        <v>3201</v>
      </c>
      <c r="G3523" t="s">
        <v>228</v>
      </c>
      <c r="H3523" t="s">
        <v>229</v>
      </c>
      <c r="I3523" t="n">
        <v>5</v>
      </c>
      <c r="J3523" t="n">
        <v>388</v>
      </c>
      <c r="K3523" t="s">
        <v>324</v>
      </c>
      <c r="L3523" t="n">
        <v>550</v>
      </c>
      <c r="M3523" t="n">
        <v>0.08</v>
      </c>
      <c r="N3523" t="n">
        <v>35.3</v>
      </c>
      <c r="O3523" t="s">
        <v>323</v>
      </c>
      <c r="P3523" t="n">
        <v>121</v>
      </c>
      <c r="Q3523" t="s">
        <v>229</v>
      </c>
      <c r="R3523" t="s">
        <v>233</v>
      </c>
      <c r="S3523" t="s">
        <v>229</v>
      </c>
      <c r="T3523" t="n">
        <v>5</v>
      </c>
    </row>
    <row r="3524" spans="1:20">
      <c r="A3524" s="1" t="n">
        <v>41639</v>
      </c>
      <c r="B3524" t="s">
        <v>323</v>
      </c>
      <c r="C3524" t="n">
        <v>23</v>
      </c>
      <c r="D3524" t="n">
        <v>25</v>
      </c>
      <c r="E3524" t="s">
        <v>116</v>
      </c>
      <c r="F3524" t="n">
        <v>3201</v>
      </c>
      <c r="G3524" t="s">
        <v>228</v>
      </c>
      <c r="H3524" t="s">
        <v>229</v>
      </c>
      <c r="I3524" t="n">
        <v>5</v>
      </c>
      <c r="J3524" t="n">
        <v>875</v>
      </c>
      <c r="K3524" t="s">
        <v>305</v>
      </c>
      <c r="L3524" t="n">
        <v>298</v>
      </c>
      <c r="M3524" t="n">
        <v>0.1</v>
      </c>
      <c r="N3524" t="n">
        <v>33.7</v>
      </c>
      <c r="O3524" t="s">
        <v>323</v>
      </c>
      <c r="P3524" t="n">
        <v>121</v>
      </c>
      <c r="Q3524" t="s">
        <v>229</v>
      </c>
      <c r="R3524" t="s">
        <v>233</v>
      </c>
      <c r="S3524" t="s">
        <v>229</v>
      </c>
      <c r="T3524" t="n">
        <v>5</v>
      </c>
    </row>
    <row r="3525" spans="1:20">
      <c r="A3525" s="1" t="n">
        <v>41639</v>
      </c>
      <c r="B3525" t="s">
        <v>323</v>
      </c>
      <c r="C3525" t="n">
        <v>24</v>
      </c>
      <c r="D3525" t="n">
        <v>25</v>
      </c>
      <c r="E3525" t="s">
        <v>116</v>
      </c>
      <c r="F3525" t="n">
        <v>3201</v>
      </c>
      <c r="G3525" t="s">
        <v>228</v>
      </c>
      <c r="H3525" t="s">
        <v>229</v>
      </c>
      <c r="I3525" t="n">
        <v>5</v>
      </c>
      <c r="J3525" t="n">
        <v>458</v>
      </c>
      <c r="K3525" t="s">
        <v>230</v>
      </c>
      <c r="L3525" t="n">
        <v>452</v>
      </c>
      <c r="M3525" t="n">
        <v>0.1</v>
      </c>
      <c r="N3525" t="n">
        <v>33.7</v>
      </c>
      <c r="O3525" t="s">
        <v>323</v>
      </c>
      <c r="P3525" t="n">
        <v>121</v>
      </c>
      <c r="Q3525" t="s">
        <v>229</v>
      </c>
      <c r="R3525" t="s">
        <v>233</v>
      </c>
      <c r="S3525" t="s">
        <v>229</v>
      </c>
      <c r="T3525" t="n">
        <v>5</v>
      </c>
    </row>
    <row r="3526" spans="1:20">
      <c r="A3526" s="1" t="n">
        <v>41639</v>
      </c>
      <c r="B3526" t="s">
        <v>376</v>
      </c>
      <c r="C3526" t="n">
        <v>1</v>
      </c>
      <c r="D3526" t="n">
        <v>251</v>
      </c>
      <c r="E3526" t="s">
        <v>385</v>
      </c>
      <c r="F3526" t="n">
        <v>3203</v>
      </c>
      <c r="G3526" t="s">
        <v>343</v>
      </c>
      <c r="H3526" t="s">
        <v>229</v>
      </c>
      <c r="I3526" t="n">
        <v>5</v>
      </c>
      <c r="J3526" t="n">
        <v>320</v>
      </c>
      <c r="K3526" t="s">
        <v>388</v>
      </c>
      <c r="L3526" t="n">
        <v>18</v>
      </c>
      <c r="M3526" t="n">
        <v>0</v>
      </c>
      <c r="N3526" t="n">
        <v>0</v>
      </c>
      <c r="T3526" t="s">
        <v>381</v>
      </c>
    </row>
    <row r="3527" spans="1:20">
      <c r="A3527" s="1" t="n">
        <v>41639</v>
      </c>
      <c r="B3527" t="s">
        <v>376</v>
      </c>
      <c r="C3527" t="n">
        <v>2</v>
      </c>
      <c r="D3527" t="n">
        <v>251</v>
      </c>
      <c r="E3527" t="s">
        <v>385</v>
      </c>
      <c r="F3527" t="n">
        <v>3204</v>
      </c>
      <c r="G3527" t="s">
        <v>344</v>
      </c>
      <c r="H3527" t="s">
        <v>229</v>
      </c>
      <c r="I3527" t="n">
        <v>5</v>
      </c>
      <c r="J3527" t="n">
        <v>320</v>
      </c>
      <c r="K3527" t="s">
        <v>388</v>
      </c>
      <c r="L3527" t="n">
        <v>11</v>
      </c>
      <c r="M3527" t="n">
        <v>0</v>
      </c>
      <c r="N3527" t="n">
        <v>0</v>
      </c>
      <c r="T3527" t="s">
        <v>381</v>
      </c>
    </row>
    <row r="3528" spans="1:20">
      <c r="A3528" s="1" t="n">
        <v>41639</v>
      </c>
      <c r="B3528" t="s">
        <v>376</v>
      </c>
      <c r="C3528" t="n">
        <v>3</v>
      </c>
      <c r="D3528" t="n">
        <v>251</v>
      </c>
      <c r="E3528" t="s">
        <v>385</v>
      </c>
      <c r="F3528" t="n">
        <v>3201</v>
      </c>
      <c r="G3528" t="s">
        <v>228</v>
      </c>
      <c r="H3528" t="s">
        <v>229</v>
      </c>
      <c r="I3528" t="n">
        <v>5</v>
      </c>
      <c r="J3528" t="n">
        <v>320</v>
      </c>
      <c r="K3528" t="s">
        <v>388</v>
      </c>
      <c r="L3528" t="n">
        <v>11</v>
      </c>
      <c r="M3528" t="n">
        <v>0</v>
      </c>
      <c r="N3528" t="n">
        <v>0</v>
      </c>
      <c r="T3528" t="s">
        <v>381</v>
      </c>
    </row>
    <row r="3529" spans="1:20">
      <c r="A3529" s="1" t="n">
        <v>41639</v>
      </c>
      <c r="B3529" t="s">
        <v>382</v>
      </c>
      <c r="C3529" t="n">
        <v>1</v>
      </c>
      <c r="D3529" t="n">
        <v>931</v>
      </c>
      <c r="E3529" t="s">
        <v>383</v>
      </c>
      <c r="F3529" t="n">
        <v>3201</v>
      </c>
      <c r="G3529" t="s">
        <v>228</v>
      </c>
      <c r="H3529" t="s">
        <v>229</v>
      </c>
      <c r="I3529" t="n">
        <v>5</v>
      </c>
      <c r="J3529" t="n">
        <v>940</v>
      </c>
      <c r="K3529" t="s">
        <v>235</v>
      </c>
      <c r="L3529" t="n">
        <v>59</v>
      </c>
      <c r="M3529" t="n">
        <v>0</v>
      </c>
      <c r="N3529" t="n">
        <v>0</v>
      </c>
      <c r="T3529" t="s">
        <v>381</v>
      </c>
    </row>
    <row r="3530" spans="1:20">
      <c r="A3530" s="1" t="n">
        <v>41639</v>
      </c>
      <c r="B3530" t="s">
        <v>326</v>
      </c>
      <c r="C3530" t="n">
        <v>1</v>
      </c>
      <c r="D3530" t="n">
        <v>216</v>
      </c>
      <c r="E3530" t="s">
        <v>392</v>
      </c>
      <c r="F3530" t="n">
        <v>3201</v>
      </c>
      <c r="G3530" t="s">
        <v>228</v>
      </c>
      <c r="H3530" t="s">
        <v>229</v>
      </c>
      <c r="I3530" t="n">
        <v>5</v>
      </c>
      <c r="J3530" t="n">
        <v>515</v>
      </c>
      <c r="K3530" t="s">
        <v>338</v>
      </c>
      <c r="L3530" t="n">
        <v>314</v>
      </c>
      <c r="M3530" t="n">
        <v>0</v>
      </c>
      <c r="N3530" t="n">
        <v>0</v>
      </c>
      <c r="T3530" t="s">
        <v>381</v>
      </c>
    </row>
    <row r="3531" spans="1:20">
      <c r="A3531" s="1" t="n">
        <v>41639</v>
      </c>
      <c r="B3531" t="s">
        <v>412</v>
      </c>
      <c r="C3531" t="n">
        <v>1</v>
      </c>
      <c r="D3531" t="n">
        <v>931</v>
      </c>
      <c r="E3531" t="s">
        <v>383</v>
      </c>
      <c r="F3531" t="n">
        <v>3201</v>
      </c>
      <c r="G3531" t="s">
        <v>228</v>
      </c>
      <c r="H3531" t="s">
        <v>229</v>
      </c>
      <c r="I3531" t="n">
        <v>5</v>
      </c>
      <c r="J3531" t="n">
        <v>940</v>
      </c>
      <c r="K3531" t="s">
        <v>235</v>
      </c>
      <c r="L3531" t="n">
        <v>59</v>
      </c>
      <c r="M3531" t="n">
        <v>0</v>
      </c>
      <c r="N3531" t="n">
        <v>0</v>
      </c>
      <c r="T3531" t="s">
        <v>381</v>
      </c>
    </row>
    <row r="3532" spans="1:20">
      <c r="A3532" s="1" t="n">
        <v>41670</v>
      </c>
      <c r="B3532" t="s">
        <v>408</v>
      </c>
      <c r="C3532" t="n">
        <v>1</v>
      </c>
      <c r="D3532" t="n">
        <v>25</v>
      </c>
      <c r="E3532" t="s">
        <v>116</v>
      </c>
      <c r="F3532" t="n">
        <v>3201</v>
      </c>
      <c r="G3532" t="s">
        <v>228</v>
      </c>
      <c r="H3532" t="s">
        <v>229</v>
      </c>
      <c r="I3532" t="n">
        <v>5</v>
      </c>
      <c r="J3532" t="n">
        <v>325</v>
      </c>
      <c r="K3532" t="s">
        <v>265</v>
      </c>
      <c r="L3532" t="n">
        <v>379</v>
      </c>
      <c r="M3532" t="n">
        <v>1.39</v>
      </c>
      <c r="N3532" t="n">
        <v>24.4</v>
      </c>
      <c r="O3532" t="s">
        <v>409</v>
      </c>
      <c r="P3532" t="n">
        <v>363</v>
      </c>
      <c r="Q3532" t="s">
        <v>387</v>
      </c>
      <c r="R3532" t="s">
        <v>233</v>
      </c>
      <c r="S3532" t="s">
        <v>229</v>
      </c>
      <c r="T3532" t="n">
        <v>5</v>
      </c>
    </row>
    <row r="3533" spans="1:20">
      <c r="A3533" s="1" t="n">
        <v>41670</v>
      </c>
      <c r="B3533" t="s">
        <v>323</v>
      </c>
      <c r="C3533" t="n">
        <v>20</v>
      </c>
      <c r="D3533" t="n">
        <v>25</v>
      </c>
      <c r="E3533" t="s">
        <v>116</v>
      </c>
      <c r="F3533" t="n">
        <v>3201</v>
      </c>
      <c r="G3533" t="s">
        <v>228</v>
      </c>
      <c r="H3533" t="s">
        <v>229</v>
      </c>
      <c r="I3533" t="n">
        <v>5</v>
      </c>
      <c r="J3533" t="n">
        <v>875</v>
      </c>
      <c r="K3533" t="s">
        <v>305</v>
      </c>
      <c r="L3533" t="n">
        <v>228</v>
      </c>
      <c r="M3533" t="n">
        <v>0.04</v>
      </c>
      <c r="N3533" t="n">
        <v>41.5</v>
      </c>
      <c r="O3533" t="s">
        <v>323</v>
      </c>
      <c r="P3533" t="n">
        <v>121</v>
      </c>
      <c r="Q3533" t="s">
        <v>229</v>
      </c>
      <c r="R3533" t="s">
        <v>233</v>
      </c>
      <c r="S3533" t="s">
        <v>229</v>
      </c>
      <c r="T3533" t="n">
        <v>5</v>
      </c>
    </row>
    <row r="3534" spans="1:20">
      <c r="A3534" s="1" t="n">
        <v>41670</v>
      </c>
      <c r="B3534" t="s">
        <v>323</v>
      </c>
      <c r="C3534" t="n">
        <v>21</v>
      </c>
      <c r="D3534" t="n">
        <v>25</v>
      </c>
      <c r="E3534" t="s">
        <v>116</v>
      </c>
      <c r="F3534" t="n">
        <v>3201</v>
      </c>
      <c r="G3534" t="s">
        <v>228</v>
      </c>
      <c r="H3534" t="s">
        <v>229</v>
      </c>
      <c r="I3534" t="n">
        <v>5</v>
      </c>
      <c r="J3534" t="n">
        <v>458</v>
      </c>
      <c r="K3534" t="s">
        <v>230</v>
      </c>
      <c r="L3534" t="n">
        <v>249</v>
      </c>
      <c r="M3534" t="n">
        <v>0.1</v>
      </c>
      <c r="N3534" t="n">
        <v>33.6</v>
      </c>
      <c r="O3534" t="s">
        <v>323</v>
      </c>
      <c r="P3534" t="n">
        <v>121</v>
      </c>
      <c r="Q3534" t="s">
        <v>229</v>
      </c>
      <c r="R3534" t="s">
        <v>233</v>
      </c>
      <c r="S3534" t="s">
        <v>229</v>
      </c>
      <c r="T3534" t="n">
        <v>5</v>
      </c>
    </row>
    <row r="3535" spans="1:20">
      <c r="A3535" s="1" t="n">
        <v>41670</v>
      </c>
      <c r="B3535" t="s">
        <v>323</v>
      </c>
      <c r="C3535" t="n">
        <v>22</v>
      </c>
      <c r="D3535" t="n">
        <v>25</v>
      </c>
      <c r="E3535" t="s">
        <v>116</v>
      </c>
      <c r="F3535" t="n">
        <v>3201</v>
      </c>
      <c r="G3535" t="s">
        <v>228</v>
      </c>
      <c r="H3535" t="s">
        <v>229</v>
      </c>
      <c r="I3535" t="n">
        <v>5</v>
      </c>
      <c r="J3535" t="n">
        <v>458</v>
      </c>
      <c r="K3535" t="s">
        <v>230</v>
      </c>
      <c r="L3535" t="n">
        <v>136</v>
      </c>
      <c r="M3535" t="n">
        <v>0.05</v>
      </c>
      <c r="N3535" t="n">
        <v>37.1</v>
      </c>
      <c r="O3535" t="s">
        <v>323</v>
      </c>
      <c r="P3535" t="n">
        <v>121</v>
      </c>
      <c r="Q3535" t="s">
        <v>229</v>
      </c>
      <c r="R3535" t="s">
        <v>233</v>
      </c>
      <c r="S3535" t="s">
        <v>229</v>
      </c>
      <c r="T3535" t="n">
        <v>5</v>
      </c>
    </row>
    <row r="3536" spans="1:20">
      <c r="A3536" s="1" t="n">
        <v>41670</v>
      </c>
      <c r="B3536" t="s">
        <v>323</v>
      </c>
      <c r="C3536" t="n">
        <v>74</v>
      </c>
      <c r="D3536" t="n">
        <v>465</v>
      </c>
      <c r="E3536" t="s">
        <v>404</v>
      </c>
      <c r="F3536" t="n">
        <v>3201</v>
      </c>
      <c r="G3536" t="s">
        <v>228</v>
      </c>
      <c r="H3536" t="s">
        <v>229</v>
      </c>
      <c r="I3536" t="n">
        <v>5</v>
      </c>
      <c r="J3536" t="n">
        <v>260</v>
      </c>
      <c r="K3536" t="s">
        <v>250</v>
      </c>
      <c r="L3536" t="n">
        <v>52</v>
      </c>
      <c r="M3536" t="n">
        <v>0</v>
      </c>
      <c r="N3536" t="n">
        <v>0</v>
      </c>
      <c r="T3536" t="s">
        <v>381</v>
      </c>
    </row>
    <row r="3537" spans="1:20">
      <c r="A3537" s="1" t="n">
        <v>41670</v>
      </c>
      <c r="B3537" t="s">
        <v>323</v>
      </c>
      <c r="C3537" t="n">
        <v>75</v>
      </c>
      <c r="D3537" t="n">
        <v>465</v>
      </c>
      <c r="E3537" t="s">
        <v>404</v>
      </c>
      <c r="F3537" t="n">
        <v>3201</v>
      </c>
      <c r="G3537" t="s">
        <v>228</v>
      </c>
      <c r="H3537" t="s">
        <v>229</v>
      </c>
      <c r="I3537" t="n">
        <v>5</v>
      </c>
      <c r="J3537" t="n">
        <v>260</v>
      </c>
      <c r="K3537" t="s">
        <v>250</v>
      </c>
      <c r="L3537" t="n">
        <v>28</v>
      </c>
      <c r="M3537" t="n">
        <v>0</v>
      </c>
      <c r="N3537" t="n">
        <v>0</v>
      </c>
      <c r="T3537" t="s">
        <v>381</v>
      </c>
    </row>
    <row r="3538" spans="1:20">
      <c r="A3538" s="1" t="n">
        <v>41670</v>
      </c>
      <c r="B3538" t="s">
        <v>323</v>
      </c>
      <c r="C3538" t="n">
        <v>77</v>
      </c>
      <c r="D3538" t="n">
        <v>139</v>
      </c>
      <c r="E3538" t="s">
        <v>399</v>
      </c>
      <c r="F3538" t="n">
        <v>3201</v>
      </c>
      <c r="G3538" t="s">
        <v>228</v>
      </c>
      <c r="H3538" t="s">
        <v>229</v>
      </c>
      <c r="I3538" t="n">
        <v>5</v>
      </c>
      <c r="J3538" t="n">
        <v>260</v>
      </c>
      <c r="K3538" t="s">
        <v>250</v>
      </c>
      <c r="L3538" t="n">
        <v>10</v>
      </c>
      <c r="M3538" t="n">
        <v>0</v>
      </c>
      <c r="N3538" t="n">
        <v>0</v>
      </c>
      <c r="O3538" t="s">
        <v>323</v>
      </c>
      <c r="P3538" t="n">
        <v>2930</v>
      </c>
      <c r="Q3538" t="s">
        <v>400</v>
      </c>
      <c r="R3538" t="s">
        <v>233</v>
      </c>
      <c r="S3538" t="s">
        <v>229</v>
      </c>
      <c r="T3538" t="n">
        <v>5</v>
      </c>
    </row>
    <row r="3539" spans="1:20">
      <c r="A3539" s="1" t="n">
        <v>41670</v>
      </c>
      <c r="B3539" t="s">
        <v>323</v>
      </c>
      <c r="C3539" t="n">
        <v>78</v>
      </c>
      <c r="D3539" t="n">
        <v>139</v>
      </c>
      <c r="E3539" t="s">
        <v>399</v>
      </c>
      <c r="F3539" t="n">
        <v>3201</v>
      </c>
      <c r="G3539" t="s">
        <v>228</v>
      </c>
      <c r="H3539" t="s">
        <v>229</v>
      </c>
      <c r="I3539" t="n">
        <v>5</v>
      </c>
      <c r="J3539" t="n">
        <v>260</v>
      </c>
      <c r="K3539" t="s">
        <v>250</v>
      </c>
      <c r="L3539" t="n">
        <v>80</v>
      </c>
      <c r="M3539" t="n">
        <v>0</v>
      </c>
      <c r="N3539" t="n">
        <v>0</v>
      </c>
      <c r="O3539" t="s">
        <v>323</v>
      </c>
      <c r="P3539" t="n">
        <v>2930</v>
      </c>
      <c r="Q3539" t="s">
        <v>400</v>
      </c>
      <c r="R3539" t="s">
        <v>233</v>
      </c>
      <c r="S3539" t="s">
        <v>229</v>
      </c>
      <c r="T3539" t="n">
        <v>5</v>
      </c>
    </row>
    <row r="3540" spans="1:20">
      <c r="A3540" s="1" t="n">
        <v>41670</v>
      </c>
      <c r="B3540" t="s">
        <v>323</v>
      </c>
      <c r="C3540" t="n">
        <v>79</v>
      </c>
      <c r="D3540" t="n">
        <v>139</v>
      </c>
      <c r="E3540" t="s">
        <v>399</v>
      </c>
      <c r="F3540" t="n">
        <v>3201</v>
      </c>
      <c r="G3540" t="s">
        <v>228</v>
      </c>
      <c r="H3540" t="s">
        <v>229</v>
      </c>
      <c r="I3540" t="n">
        <v>5</v>
      </c>
      <c r="J3540" t="n">
        <v>260</v>
      </c>
      <c r="K3540" t="s">
        <v>250</v>
      </c>
      <c r="L3540" t="n">
        <v>25</v>
      </c>
      <c r="M3540" t="n">
        <v>0</v>
      </c>
      <c r="N3540" t="n">
        <v>0</v>
      </c>
      <c r="O3540" t="s">
        <v>323</v>
      </c>
      <c r="P3540" t="n">
        <v>2930</v>
      </c>
      <c r="Q3540" t="s">
        <v>400</v>
      </c>
      <c r="R3540" t="s">
        <v>233</v>
      </c>
      <c r="S3540" t="s">
        <v>229</v>
      </c>
      <c r="T3540" t="n">
        <v>5</v>
      </c>
    </row>
    <row r="3541" spans="1:20">
      <c r="A3541" s="1" t="n">
        <v>41670</v>
      </c>
      <c r="B3541" t="s">
        <v>376</v>
      </c>
      <c r="C3541" t="n">
        <v>1</v>
      </c>
      <c r="D3541" t="n">
        <v>251</v>
      </c>
      <c r="E3541" t="s">
        <v>385</v>
      </c>
      <c r="F3541" t="n">
        <v>3202</v>
      </c>
      <c r="G3541" t="s">
        <v>275</v>
      </c>
      <c r="H3541" t="s">
        <v>229</v>
      </c>
      <c r="I3541" t="n">
        <v>5</v>
      </c>
      <c r="J3541" t="n">
        <v>320</v>
      </c>
      <c r="K3541" t="s">
        <v>388</v>
      </c>
      <c r="L3541" t="n">
        <v>20</v>
      </c>
      <c r="M3541" t="n">
        <v>0</v>
      </c>
      <c r="N3541" t="n">
        <v>0</v>
      </c>
      <c r="T3541" t="s">
        <v>381</v>
      </c>
    </row>
    <row r="3542" spans="1:20">
      <c r="A3542" s="1" t="n">
        <v>41670</v>
      </c>
      <c r="B3542" t="s">
        <v>376</v>
      </c>
      <c r="C3542" t="n">
        <v>2</v>
      </c>
      <c r="D3542" t="n">
        <v>251</v>
      </c>
      <c r="E3542" t="s">
        <v>385</v>
      </c>
      <c r="F3542" t="n">
        <v>3203</v>
      </c>
      <c r="G3542" t="s">
        <v>343</v>
      </c>
      <c r="H3542" t="s">
        <v>229</v>
      </c>
      <c r="I3542" t="n">
        <v>5</v>
      </c>
      <c r="J3542" t="n">
        <v>320</v>
      </c>
      <c r="K3542" t="s">
        <v>388</v>
      </c>
      <c r="L3542" t="n">
        <v>15</v>
      </c>
      <c r="M3542" t="n">
        <v>0</v>
      </c>
      <c r="N3542" t="n">
        <v>0</v>
      </c>
      <c r="T3542" t="s">
        <v>381</v>
      </c>
    </row>
    <row r="3543" spans="1:20">
      <c r="A3543" s="1" t="n">
        <v>41670</v>
      </c>
      <c r="B3543" t="s">
        <v>376</v>
      </c>
      <c r="C3543" t="n">
        <v>3</v>
      </c>
      <c r="D3543" t="n">
        <v>251</v>
      </c>
      <c r="E3543" t="s">
        <v>385</v>
      </c>
      <c r="F3543" t="n">
        <v>3204</v>
      </c>
      <c r="G3543" t="s">
        <v>344</v>
      </c>
      <c r="H3543" t="s">
        <v>229</v>
      </c>
      <c r="I3543" t="n">
        <v>5</v>
      </c>
      <c r="J3543" t="n">
        <v>320</v>
      </c>
      <c r="K3543" t="s">
        <v>388</v>
      </c>
      <c r="L3543" t="n">
        <v>11</v>
      </c>
      <c r="M3543" t="n">
        <v>0</v>
      </c>
      <c r="N3543" t="n">
        <v>0</v>
      </c>
      <c r="T3543" t="s">
        <v>381</v>
      </c>
    </row>
    <row r="3544" spans="1:20">
      <c r="A3544" s="1" t="n">
        <v>41670</v>
      </c>
      <c r="B3544" t="s">
        <v>326</v>
      </c>
      <c r="C3544" t="n">
        <v>1</v>
      </c>
      <c r="D3544" t="n">
        <v>216</v>
      </c>
      <c r="E3544" t="s">
        <v>392</v>
      </c>
      <c r="F3544" t="n">
        <v>3201</v>
      </c>
      <c r="G3544" t="s">
        <v>228</v>
      </c>
      <c r="H3544" t="s">
        <v>229</v>
      </c>
      <c r="I3544" t="n">
        <v>5</v>
      </c>
      <c r="J3544" t="n">
        <v>515</v>
      </c>
      <c r="K3544" t="s">
        <v>338</v>
      </c>
      <c r="L3544" t="n">
        <v>315</v>
      </c>
      <c r="M3544" t="n">
        <v>0</v>
      </c>
      <c r="N3544" t="n">
        <v>0</v>
      </c>
      <c r="T3544" t="s">
        <v>381</v>
      </c>
    </row>
    <row r="3545" spans="1:20">
      <c r="A3545" s="1" t="n">
        <v>41698</v>
      </c>
      <c r="B3545" t="s">
        <v>408</v>
      </c>
      <c r="C3545" t="n">
        <v>1</v>
      </c>
      <c r="D3545" t="n">
        <v>25</v>
      </c>
      <c r="E3545" t="s">
        <v>116</v>
      </c>
      <c r="F3545" t="n">
        <v>3201</v>
      </c>
      <c r="G3545" t="s">
        <v>228</v>
      </c>
      <c r="H3545" t="s">
        <v>229</v>
      </c>
      <c r="I3545" t="n">
        <v>5</v>
      </c>
      <c r="J3545" t="n">
        <v>150</v>
      </c>
      <c r="K3545" t="s">
        <v>269</v>
      </c>
      <c r="L3545" t="n">
        <v>663</v>
      </c>
      <c r="M3545" t="n">
        <v>0.18</v>
      </c>
      <c r="N3545" t="n">
        <v>24</v>
      </c>
      <c r="O3545" t="s">
        <v>409</v>
      </c>
      <c r="P3545" t="n">
        <v>363</v>
      </c>
      <c r="Q3545" t="s">
        <v>387</v>
      </c>
      <c r="R3545" t="s">
        <v>233</v>
      </c>
      <c r="S3545" t="s">
        <v>229</v>
      </c>
      <c r="T3545" t="n">
        <v>5</v>
      </c>
    </row>
    <row r="3546" spans="1:20">
      <c r="A3546" s="1" t="n">
        <v>41698</v>
      </c>
      <c r="B3546" t="s">
        <v>408</v>
      </c>
      <c r="C3546" t="n">
        <v>2</v>
      </c>
      <c r="D3546" t="n">
        <v>25</v>
      </c>
      <c r="E3546" t="s">
        <v>116</v>
      </c>
      <c r="F3546" t="n">
        <v>3201</v>
      </c>
      <c r="G3546" t="s">
        <v>228</v>
      </c>
      <c r="H3546" t="s">
        <v>229</v>
      </c>
      <c r="I3546" t="n">
        <v>5</v>
      </c>
      <c r="J3546" t="n">
        <v>150</v>
      </c>
      <c r="K3546" t="s">
        <v>269</v>
      </c>
      <c r="L3546" t="n">
        <v>376</v>
      </c>
      <c r="M3546" t="n">
        <v>0.18</v>
      </c>
      <c r="N3546" t="n">
        <v>24</v>
      </c>
      <c r="O3546" t="s">
        <v>409</v>
      </c>
      <c r="P3546" t="n">
        <v>363</v>
      </c>
      <c r="Q3546" t="s">
        <v>387</v>
      </c>
      <c r="R3546" t="s">
        <v>233</v>
      </c>
      <c r="S3546" t="s">
        <v>229</v>
      </c>
      <c r="T3546" t="n">
        <v>5</v>
      </c>
    </row>
    <row r="3547" spans="1:20">
      <c r="A3547" s="1" t="n">
        <v>41698</v>
      </c>
      <c r="B3547" t="s">
        <v>323</v>
      </c>
      <c r="C3547" t="n">
        <v>14</v>
      </c>
      <c r="D3547" t="n">
        <v>25</v>
      </c>
      <c r="E3547" t="s">
        <v>116</v>
      </c>
      <c r="F3547" t="n">
        <v>3201</v>
      </c>
      <c r="G3547" t="s">
        <v>228</v>
      </c>
      <c r="H3547" t="s">
        <v>229</v>
      </c>
      <c r="I3547" t="n">
        <v>5</v>
      </c>
      <c r="J3547" t="n">
        <v>875</v>
      </c>
      <c r="K3547" t="s">
        <v>305</v>
      </c>
      <c r="L3547" t="n">
        <v>250</v>
      </c>
      <c r="M3547" t="n">
        <v>0.04</v>
      </c>
      <c r="N3547" t="n">
        <v>41.6</v>
      </c>
      <c r="O3547" t="s">
        <v>323</v>
      </c>
      <c r="P3547" t="n">
        <v>121</v>
      </c>
      <c r="Q3547" t="s">
        <v>229</v>
      </c>
      <c r="R3547" t="s">
        <v>233</v>
      </c>
      <c r="S3547" t="s">
        <v>229</v>
      </c>
      <c r="T3547" t="n">
        <v>5</v>
      </c>
    </row>
    <row r="3548" spans="1:20">
      <c r="A3548" s="1" t="n">
        <v>41698</v>
      </c>
      <c r="B3548" t="s">
        <v>323</v>
      </c>
      <c r="C3548" t="n">
        <v>15</v>
      </c>
      <c r="D3548" t="n">
        <v>25</v>
      </c>
      <c r="E3548" t="s">
        <v>116</v>
      </c>
      <c r="F3548" t="n">
        <v>3201</v>
      </c>
      <c r="G3548" t="s">
        <v>228</v>
      </c>
      <c r="H3548" t="s">
        <v>229</v>
      </c>
      <c r="I3548" t="n">
        <v>5</v>
      </c>
      <c r="J3548" t="n">
        <v>388</v>
      </c>
      <c r="K3548" t="s">
        <v>324</v>
      </c>
      <c r="L3548" t="n">
        <v>600</v>
      </c>
      <c r="M3548" t="n">
        <v>0.07000000000000001</v>
      </c>
      <c r="N3548" t="n">
        <v>34.9</v>
      </c>
      <c r="O3548" t="s">
        <v>323</v>
      </c>
      <c r="P3548" t="n">
        <v>121</v>
      </c>
      <c r="Q3548" t="s">
        <v>229</v>
      </c>
      <c r="R3548" t="s">
        <v>233</v>
      </c>
      <c r="S3548" t="s">
        <v>229</v>
      </c>
      <c r="T3548" t="n">
        <v>5</v>
      </c>
    </row>
    <row r="3549" spans="1:20">
      <c r="A3549" s="1" t="n">
        <v>41698</v>
      </c>
      <c r="B3549" t="s">
        <v>323</v>
      </c>
      <c r="C3549" t="n">
        <v>16</v>
      </c>
      <c r="D3549" t="n">
        <v>25</v>
      </c>
      <c r="E3549" t="s">
        <v>116</v>
      </c>
      <c r="F3549" t="n">
        <v>3201</v>
      </c>
      <c r="G3549" t="s">
        <v>228</v>
      </c>
      <c r="H3549" t="s">
        <v>229</v>
      </c>
      <c r="I3549" t="n">
        <v>5</v>
      </c>
      <c r="J3549" t="n">
        <v>458</v>
      </c>
      <c r="K3549" t="s">
        <v>230</v>
      </c>
      <c r="L3549" t="n">
        <v>402</v>
      </c>
      <c r="M3549" t="n">
        <v>0.09</v>
      </c>
      <c r="N3549" t="n">
        <v>33.7</v>
      </c>
      <c r="O3549" t="s">
        <v>323</v>
      </c>
      <c r="P3549" t="n">
        <v>121</v>
      </c>
      <c r="Q3549" t="s">
        <v>229</v>
      </c>
      <c r="R3549" t="s">
        <v>233</v>
      </c>
      <c r="S3549" t="s">
        <v>229</v>
      </c>
      <c r="T3549" t="n">
        <v>5</v>
      </c>
    </row>
    <row r="3550" spans="1:20">
      <c r="A3550" s="1" t="n">
        <v>41698</v>
      </c>
      <c r="B3550" t="s">
        <v>323</v>
      </c>
      <c r="C3550" t="n">
        <v>55</v>
      </c>
      <c r="D3550" t="n">
        <v>139</v>
      </c>
      <c r="E3550" t="s">
        <v>399</v>
      </c>
      <c r="F3550" t="n">
        <v>3201</v>
      </c>
      <c r="G3550" t="s">
        <v>228</v>
      </c>
      <c r="H3550" t="s">
        <v>229</v>
      </c>
      <c r="I3550" t="n">
        <v>5</v>
      </c>
      <c r="J3550" t="n">
        <v>795</v>
      </c>
      <c r="K3550" t="s">
        <v>240</v>
      </c>
      <c r="L3550" t="n">
        <v>73</v>
      </c>
      <c r="M3550" t="n">
        <v>0</v>
      </c>
      <c r="N3550" t="n">
        <v>0</v>
      </c>
      <c r="O3550" t="s">
        <v>323</v>
      </c>
      <c r="P3550" t="n">
        <v>4005</v>
      </c>
      <c r="Q3550" t="s">
        <v>413</v>
      </c>
      <c r="R3550" t="s">
        <v>299</v>
      </c>
      <c r="S3550" t="s">
        <v>300</v>
      </c>
      <c r="T3550" t="n">
        <v>5</v>
      </c>
    </row>
    <row r="3551" spans="1:20">
      <c r="A3551" s="1" t="n">
        <v>41698</v>
      </c>
      <c r="B3551" t="s">
        <v>323</v>
      </c>
      <c r="C3551" t="n">
        <v>56</v>
      </c>
      <c r="D3551" t="n">
        <v>465</v>
      </c>
      <c r="E3551" t="s">
        <v>404</v>
      </c>
      <c r="F3551" t="n">
        <v>3201</v>
      </c>
      <c r="G3551" t="s">
        <v>228</v>
      </c>
      <c r="H3551" t="s">
        <v>229</v>
      </c>
      <c r="I3551" t="n">
        <v>5</v>
      </c>
      <c r="J3551" t="n">
        <v>795</v>
      </c>
      <c r="K3551" t="s">
        <v>240</v>
      </c>
      <c r="L3551" t="n">
        <v>11</v>
      </c>
      <c r="M3551" t="n">
        <v>0</v>
      </c>
      <c r="N3551" t="n">
        <v>0</v>
      </c>
      <c r="T3551" t="s">
        <v>381</v>
      </c>
    </row>
    <row r="3552" spans="1:20">
      <c r="A3552" s="1" t="n">
        <v>41698</v>
      </c>
      <c r="B3552" t="s">
        <v>323</v>
      </c>
      <c r="C3552" t="n">
        <v>57</v>
      </c>
      <c r="D3552" t="n">
        <v>465</v>
      </c>
      <c r="E3552" t="s">
        <v>404</v>
      </c>
      <c r="F3552" t="n">
        <v>3201</v>
      </c>
      <c r="G3552" t="s">
        <v>228</v>
      </c>
      <c r="H3552" t="s">
        <v>229</v>
      </c>
      <c r="I3552" t="n">
        <v>5</v>
      </c>
      <c r="J3552" t="n">
        <v>795</v>
      </c>
      <c r="K3552" t="s">
        <v>240</v>
      </c>
      <c r="L3552" t="n">
        <v>72</v>
      </c>
      <c r="M3552" t="n">
        <v>0</v>
      </c>
      <c r="N3552" t="n">
        <v>0</v>
      </c>
      <c r="T3552" t="s">
        <v>381</v>
      </c>
    </row>
    <row r="3553" spans="1:20">
      <c r="A3553" s="1" t="n">
        <v>41698</v>
      </c>
      <c r="B3553" t="s">
        <v>323</v>
      </c>
      <c r="C3553" t="n">
        <v>58</v>
      </c>
      <c r="D3553" t="n">
        <v>139</v>
      </c>
      <c r="E3553" t="s">
        <v>399</v>
      </c>
      <c r="F3553" t="n">
        <v>3201</v>
      </c>
      <c r="G3553" t="s">
        <v>228</v>
      </c>
      <c r="H3553" t="s">
        <v>229</v>
      </c>
      <c r="I3553" t="n">
        <v>5</v>
      </c>
      <c r="J3553" t="n">
        <v>795</v>
      </c>
      <c r="K3553" t="s">
        <v>240</v>
      </c>
      <c r="L3553" t="n">
        <v>69</v>
      </c>
      <c r="M3553" t="n">
        <v>0</v>
      </c>
      <c r="N3553" t="n">
        <v>0</v>
      </c>
      <c r="O3553" t="s">
        <v>323</v>
      </c>
      <c r="P3553" t="n">
        <v>4005</v>
      </c>
      <c r="Q3553" t="s">
        <v>413</v>
      </c>
      <c r="R3553" t="s">
        <v>299</v>
      </c>
      <c r="S3553" t="s">
        <v>300</v>
      </c>
      <c r="T3553" t="n">
        <v>5</v>
      </c>
    </row>
    <row r="3554" spans="1:20">
      <c r="A3554" s="1" t="n">
        <v>41698</v>
      </c>
      <c r="B3554" t="s">
        <v>323</v>
      </c>
      <c r="C3554" t="n">
        <v>64</v>
      </c>
      <c r="D3554" t="n">
        <v>510</v>
      </c>
      <c r="E3554" t="s">
        <v>398</v>
      </c>
      <c r="F3554" t="n">
        <v>3201</v>
      </c>
      <c r="G3554" t="s">
        <v>228</v>
      </c>
      <c r="H3554" t="s">
        <v>229</v>
      </c>
      <c r="I3554" t="n">
        <v>5</v>
      </c>
      <c r="J3554" t="n">
        <v>720</v>
      </c>
      <c r="K3554" t="s">
        <v>353</v>
      </c>
      <c r="L3554" t="n">
        <v>241</v>
      </c>
      <c r="M3554" t="n">
        <v>1.11</v>
      </c>
      <c r="N3554" t="n">
        <v>0</v>
      </c>
      <c r="T3554" t="s">
        <v>381</v>
      </c>
    </row>
    <row r="3555" spans="1:20">
      <c r="A3555" s="1" t="n">
        <v>41698</v>
      </c>
      <c r="B3555" t="s">
        <v>376</v>
      </c>
      <c r="C3555" t="n">
        <v>1</v>
      </c>
      <c r="D3555" t="n">
        <v>251</v>
      </c>
      <c r="E3555" t="s">
        <v>385</v>
      </c>
      <c r="F3555" t="n">
        <v>3202</v>
      </c>
      <c r="G3555" t="s">
        <v>275</v>
      </c>
      <c r="H3555" t="s">
        <v>229</v>
      </c>
      <c r="I3555" t="n">
        <v>5</v>
      </c>
      <c r="J3555" t="n">
        <v>320</v>
      </c>
      <c r="K3555" t="s">
        <v>388</v>
      </c>
      <c r="L3555" t="n">
        <v>20</v>
      </c>
      <c r="M3555" t="n">
        <v>0</v>
      </c>
      <c r="N3555" t="n">
        <v>0</v>
      </c>
      <c r="T3555" t="s">
        <v>381</v>
      </c>
    </row>
    <row r="3556" spans="1:20">
      <c r="A3556" s="1" t="n">
        <v>41698</v>
      </c>
      <c r="B3556" t="s">
        <v>376</v>
      </c>
      <c r="C3556" t="n">
        <v>2</v>
      </c>
      <c r="D3556" t="n">
        <v>251</v>
      </c>
      <c r="E3556" t="s">
        <v>385</v>
      </c>
      <c r="F3556" t="n">
        <v>3203</v>
      </c>
      <c r="G3556" t="s">
        <v>343</v>
      </c>
      <c r="H3556" t="s">
        <v>229</v>
      </c>
      <c r="I3556" t="n">
        <v>5</v>
      </c>
      <c r="J3556" t="n">
        <v>320</v>
      </c>
      <c r="K3556" t="s">
        <v>388</v>
      </c>
      <c r="L3556" t="n">
        <v>19</v>
      </c>
      <c r="M3556" t="n">
        <v>0</v>
      </c>
      <c r="N3556" t="n">
        <v>0</v>
      </c>
      <c r="T3556" t="s">
        <v>381</v>
      </c>
    </row>
    <row r="3557" spans="1:20">
      <c r="A3557" s="1" t="n">
        <v>41698</v>
      </c>
      <c r="B3557" t="s">
        <v>376</v>
      </c>
      <c r="C3557" t="n">
        <v>3</v>
      </c>
      <c r="D3557" t="n">
        <v>251</v>
      </c>
      <c r="E3557" t="s">
        <v>385</v>
      </c>
      <c r="F3557" t="n">
        <v>3204</v>
      </c>
      <c r="G3557" t="s">
        <v>344</v>
      </c>
      <c r="H3557" t="s">
        <v>229</v>
      </c>
      <c r="I3557" t="n">
        <v>5</v>
      </c>
      <c r="J3557" t="n">
        <v>320</v>
      </c>
      <c r="K3557" t="s">
        <v>388</v>
      </c>
      <c r="L3557" t="n">
        <v>13</v>
      </c>
      <c r="M3557" t="n">
        <v>0</v>
      </c>
      <c r="N3557" t="n">
        <v>0</v>
      </c>
      <c r="T3557" t="s">
        <v>381</v>
      </c>
    </row>
    <row r="3558" spans="1:20">
      <c r="A3558" s="1" t="n">
        <v>41698</v>
      </c>
      <c r="B3558" t="s">
        <v>376</v>
      </c>
      <c r="C3558" t="n">
        <v>4</v>
      </c>
      <c r="D3558" t="n">
        <v>251</v>
      </c>
      <c r="E3558" t="s">
        <v>385</v>
      </c>
      <c r="F3558" t="n">
        <v>3201</v>
      </c>
      <c r="G3558" t="s">
        <v>228</v>
      </c>
      <c r="H3558" t="s">
        <v>229</v>
      </c>
      <c r="I3558" t="n">
        <v>5</v>
      </c>
      <c r="J3558" t="n">
        <v>320</v>
      </c>
      <c r="K3558" t="s">
        <v>388</v>
      </c>
      <c r="L3558" t="n">
        <v>10</v>
      </c>
      <c r="M3558" t="n">
        <v>0</v>
      </c>
      <c r="N3558" t="n">
        <v>0</v>
      </c>
      <c r="T3558" t="s">
        <v>381</v>
      </c>
    </row>
    <row r="3559" spans="1:20">
      <c r="A3559" s="1" t="n">
        <v>41698</v>
      </c>
      <c r="B3559" t="s">
        <v>382</v>
      </c>
      <c r="C3559" t="n">
        <v>1</v>
      </c>
      <c r="D3559" t="n">
        <v>931</v>
      </c>
      <c r="E3559" t="s">
        <v>383</v>
      </c>
      <c r="F3559" t="n">
        <v>3201</v>
      </c>
      <c r="G3559" t="s">
        <v>228</v>
      </c>
      <c r="H3559" t="s">
        <v>229</v>
      </c>
      <c r="I3559" t="n">
        <v>5</v>
      </c>
      <c r="J3559" t="n">
        <v>940</v>
      </c>
      <c r="K3559" t="s">
        <v>235</v>
      </c>
      <c r="L3559" t="n">
        <v>65</v>
      </c>
      <c r="M3559" t="n">
        <v>0</v>
      </c>
      <c r="N3559" t="n">
        <v>0</v>
      </c>
      <c r="T3559" t="s">
        <v>381</v>
      </c>
    </row>
    <row r="3560" spans="1:20">
      <c r="A3560" s="1" t="n">
        <v>41698</v>
      </c>
      <c r="B3560" t="s">
        <v>326</v>
      </c>
      <c r="C3560" t="n">
        <v>1</v>
      </c>
      <c r="D3560" t="n">
        <v>216</v>
      </c>
      <c r="E3560" t="s">
        <v>392</v>
      </c>
      <c r="F3560" t="n">
        <v>3201</v>
      </c>
      <c r="G3560" t="s">
        <v>228</v>
      </c>
      <c r="H3560" t="s">
        <v>229</v>
      </c>
      <c r="I3560" t="n">
        <v>5</v>
      </c>
      <c r="J3560" t="n">
        <v>515</v>
      </c>
      <c r="K3560" t="s">
        <v>338</v>
      </c>
      <c r="L3560" t="n">
        <v>286</v>
      </c>
      <c r="M3560" t="n">
        <v>0</v>
      </c>
      <c r="N3560" t="n">
        <v>0</v>
      </c>
      <c r="T3560" t="s">
        <v>381</v>
      </c>
    </row>
    <row r="3561" spans="1:20">
      <c r="A3561" s="1" t="n">
        <v>41698</v>
      </c>
      <c r="B3561" t="s">
        <v>412</v>
      </c>
      <c r="C3561" t="n">
        <v>1</v>
      </c>
      <c r="D3561" t="n">
        <v>931</v>
      </c>
      <c r="E3561" t="s">
        <v>383</v>
      </c>
      <c r="F3561" t="n">
        <v>3201</v>
      </c>
      <c r="G3561" t="s">
        <v>228</v>
      </c>
      <c r="H3561" t="s">
        <v>229</v>
      </c>
      <c r="I3561" t="n">
        <v>5</v>
      </c>
      <c r="J3561" t="n">
        <v>940</v>
      </c>
      <c r="K3561" t="s">
        <v>235</v>
      </c>
      <c r="L3561" t="n">
        <v>66</v>
      </c>
      <c r="M3561" t="n">
        <v>0</v>
      </c>
      <c r="N3561" t="n">
        <v>0</v>
      </c>
      <c r="T3561" t="s">
        <v>381</v>
      </c>
    </row>
    <row r="3562" spans="1:20">
      <c r="A3562" s="1" t="n">
        <v>41729</v>
      </c>
      <c r="B3562" t="s">
        <v>408</v>
      </c>
      <c r="C3562" t="n">
        <v>1</v>
      </c>
      <c r="D3562" t="n">
        <v>25</v>
      </c>
      <c r="E3562" t="s">
        <v>116</v>
      </c>
      <c r="F3562" t="n">
        <v>3201</v>
      </c>
      <c r="G3562" t="s">
        <v>228</v>
      </c>
      <c r="H3562" t="s">
        <v>229</v>
      </c>
      <c r="I3562" t="n">
        <v>5</v>
      </c>
      <c r="J3562" t="n">
        <v>150</v>
      </c>
      <c r="K3562" t="s">
        <v>269</v>
      </c>
      <c r="L3562" t="n">
        <v>968</v>
      </c>
      <c r="M3562" t="n">
        <v>0.18</v>
      </c>
      <c r="N3562" t="n">
        <v>23.8</v>
      </c>
      <c r="O3562" t="s">
        <v>409</v>
      </c>
      <c r="P3562" t="n">
        <v>363</v>
      </c>
      <c r="Q3562" t="s">
        <v>387</v>
      </c>
      <c r="R3562" t="s">
        <v>233</v>
      </c>
      <c r="S3562" t="s">
        <v>229</v>
      </c>
      <c r="T3562" t="n">
        <v>5</v>
      </c>
    </row>
    <row r="3563" spans="1:20">
      <c r="A3563" s="1" t="n">
        <v>41729</v>
      </c>
      <c r="B3563" t="s">
        <v>408</v>
      </c>
      <c r="C3563" t="n">
        <v>2</v>
      </c>
      <c r="D3563" t="n">
        <v>25</v>
      </c>
      <c r="E3563" t="s">
        <v>116</v>
      </c>
      <c r="F3563" t="n">
        <v>3201</v>
      </c>
      <c r="G3563" t="s">
        <v>228</v>
      </c>
      <c r="H3563" t="s">
        <v>229</v>
      </c>
      <c r="I3563" t="n">
        <v>5</v>
      </c>
      <c r="J3563" t="n">
        <v>260</v>
      </c>
      <c r="K3563" t="s">
        <v>250</v>
      </c>
      <c r="L3563" t="n">
        <v>294</v>
      </c>
      <c r="M3563" t="n">
        <v>0.44</v>
      </c>
      <c r="N3563" t="n">
        <v>37.8</v>
      </c>
      <c r="O3563" t="s">
        <v>409</v>
      </c>
      <c r="P3563" t="n">
        <v>363</v>
      </c>
      <c r="Q3563" t="s">
        <v>387</v>
      </c>
      <c r="R3563" t="s">
        <v>233</v>
      </c>
      <c r="S3563" t="s">
        <v>229</v>
      </c>
      <c r="T3563" t="n">
        <v>5</v>
      </c>
    </row>
    <row r="3564" spans="1:20">
      <c r="A3564" s="1" t="n">
        <v>41729</v>
      </c>
      <c r="B3564" t="s">
        <v>323</v>
      </c>
      <c r="C3564" t="n">
        <v>20</v>
      </c>
      <c r="D3564" t="n">
        <v>25</v>
      </c>
      <c r="E3564" t="s">
        <v>116</v>
      </c>
      <c r="F3564" t="n">
        <v>3201</v>
      </c>
      <c r="G3564" t="s">
        <v>228</v>
      </c>
      <c r="H3564" t="s">
        <v>229</v>
      </c>
      <c r="I3564" t="n">
        <v>5</v>
      </c>
      <c r="J3564" t="n">
        <v>388</v>
      </c>
      <c r="K3564" t="s">
        <v>324</v>
      </c>
      <c r="L3564" t="n">
        <v>549</v>
      </c>
      <c r="M3564" t="n">
        <v>0.18</v>
      </c>
      <c r="N3564" t="n">
        <v>36.1</v>
      </c>
      <c r="O3564" t="s">
        <v>323</v>
      </c>
      <c r="P3564" t="n">
        <v>121</v>
      </c>
      <c r="Q3564" t="s">
        <v>229</v>
      </c>
      <c r="R3564" t="s">
        <v>233</v>
      </c>
      <c r="S3564" t="s">
        <v>229</v>
      </c>
      <c r="T3564" t="n">
        <v>5</v>
      </c>
    </row>
    <row r="3565" spans="1:20">
      <c r="A3565" s="1" t="n">
        <v>41729</v>
      </c>
      <c r="B3565" t="s">
        <v>323</v>
      </c>
      <c r="C3565" t="n">
        <v>21</v>
      </c>
      <c r="D3565" t="n">
        <v>25</v>
      </c>
      <c r="E3565" t="s">
        <v>116</v>
      </c>
      <c r="F3565" t="n">
        <v>3201</v>
      </c>
      <c r="G3565" t="s">
        <v>228</v>
      </c>
      <c r="H3565" t="s">
        <v>229</v>
      </c>
      <c r="I3565" t="n">
        <v>5</v>
      </c>
      <c r="J3565" t="n">
        <v>458</v>
      </c>
      <c r="K3565" t="s">
        <v>230</v>
      </c>
      <c r="L3565" t="n">
        <v>649</v>
      </c>
      <c r="M3565" t="n">
        <v>0.11</v>
      </c>
      <c r="N3565" t="n">
        <v>33.6</v>
      </c>
      <c r="O3565" t="s">
        <v>323</v>
      </c>
      <c r="P3565" t="n">
        <v>121</v>
      </c>
      <c r="Q3565" t="s">
        <v>229</v>
      </c>
      <c r="R3565" t="s">
        <v>233</v>
      </c>
      <c r="S3565" t="s">
        <v>229</v>
      </c>
      <c r="T3565" t="n">
        <v>5</v>
      </c>
    </row>
    <row r="3566" spans="1:20">
      <c r="A3566" s="1" t="n">
        <v>41729</v>
      </c>
      <c r="B3566" t="s">
        <v>323</v>
      </c>
      <c r="C3566" t="n">
        <v>22</v>
      </c>
      <c r="D3566" t="n">
        <v>25</v>
      </c>
      <c r="E3566" t="s">
        <v>116</v>
      </c>
      <c r="F3566" t="n">
        <v>3201</v>
      </c>
      <c r="G3566" t="s">
        <v>228</v>
      </c>
      <c r="H3566" t="s">
        <v>229</v>
      </c>
      <c r="I3566" t="n">
        <v>5</v>
      </c>
      <c r="J3566" t="n">
        <v>458</v>
      </c>
      <c r="K3566" t="s">
        <v>230</v>
      </c>
      <c r="L3566" t="n">
        <v>648</v>
      </c>
      <c r="M3566" t="n">
        <v>0.11</v>
      </c>
      <c r="N3566" t="n">
        <v>33.2</v>
      </c>
      <c r="O3566" t="s">
        <v>323</v>
      </c>
      <c r="P3566" t="n">
        <v>121</v>
      </c>
      <c r="Q3566" t="s">
        <v>229</v>
      </c>
      <c r="R3566" t="s">
        <v>233</v>
      </c>
      <c r="S3566" t="s">
        <v>229</v>
      </c>
      <c r="T3566" t="n">
        <v>5</v>
      </c>
    </row>
    <row r="3567" spans="1:20">
      <c r="A3567" s="1" t="n">
        <v>41729</v>
      </c>
      <c r="B3567" t="s">
        <v>323</v>
      </c>
      <c r="C3567" t="n">
        <v>69</v>
      </c>
      <c r="D3567" t="n">
        <v>139</v>
      </c>
      <c r="E3567" t="s">
        <v>399</v>
      </c>
      <c r="F3567" t="n">
        <v>3201</v>
      </c>
      <c r="G3567" t="s">
        <v>228</v>
      </c>
      <c r="H3567" t="s">
        <v>229</v>
      </c>
      <c r="I3567" t="n">
        <v>5</v>
      </c>
      <c r="J3567" t="n">
        <v>795</v>
      </c>
      <c r="K3567" t="s">
        <v>240</v>
      </c>
      <c r="L3567" t="n">
        <v>8</v>
      </c>
      <c r="M3567" t="n">
        <v>0</v>
      </c>
      <c r="N3567" t="n">
        <v>0</v>
      </c>
      <c r="O3567" t="s">
        <v>323</v>
      </c>
      <c r="P3567" t="n">
        <v>2930</v>
      </c>
      <c r="Q3567" t="s">
        <v>400</v>
      </c>
      <c r="R3567" t="s">
        <v>233</v>
      </c>
      <c r="S3567" t="s">
        <v>229</v>
      </c>
      <c r="T3567" t="n">
        <v>5</v>
      </c>
    </row>
    <row r="3568" spans="1:20">
      <c r="A3568" s="1" t="n">
        <v>41729</v>
      </c>
      <c r="B3568" t="s">
        <v>376</v>
      </c>
      <c r="C3568" t="n">
        <v>1</v>
      </c>
      <c r="D3568" t="n">
        <v>251</v>
      </c>
      <c r="E3568" t="s">
        <v>385</v>
      </c>
      <c r="F3568" t="n">
        <v>3202</v>
      </c>
      <c r="G3568" t="s">
        <v>275</v>
      </c>
      <c r="H3568" t="s">
        <v>229</v>
      </c>
      <c r="I3568" t="n">
        <v>5</v>
      </c>
      <c r="J3568" t="n">
        <v>320</v>
      </c>
      <c r="K3568" t="s">
        <v>388</v>
      </c>
      <c r="L3568" t="n">
        <v>18</v>
      </c>
      <c r="M3568" t="n">
        <v>0</v>
      </c>
      <c r="N3568" t="n">
        <v>0</v>
      </c>
      <c r="T3568" t="s">
        <v>381</v>
      </c>
    </row>
    <row r="3569" spans="1:20">
      <c r="A3569" s="1" t="n">
        <v>41729</v>
      </c>
      <c r="B3569" t="s">
        <v>376</v>
      </c>
      <c r="C3569" t="n">
        <v>2</v>
      </c>
      <c r="D3569" t="n">
        <v>251</v>
      </c>
      <c r="E3569" t="s">
        <v>385</v>
      </c>
      <c r="F3569" t="n">
        <v>3203</v>
      </c>
      <c r="G3569" t="s">
        <v>343</v>
      </c>
      <c r="H3569" t="s">
        <v>229</v>
      </c>
      <c r="I3569" t="n">
        <v>5</v>
      </c>
      <c r="J3569" t="n">
        <v>320</v>
      </c>
      <c r="K3569" t="s">
        <v>388</v>
      </c>
      <c r="L3569" t="n">
        <v>14</v>
      </c>
      <c r="M3569" t="n">
        <v>0</v>
      </c>
      <c r="N3569" t="n">
        <v>0</v>
      </c>
      <c r="T3569" t="s">
        <v>381</v>
      </c>
    </row>
    <row r="3570" spans="1:20">
      <c r="A3570" s="1" t="n">
        <v>41729</v>
      </c>
      <c r="B3570" t="s">
        <v>376</v>
      </c>
      <c r="C3570" t="n">
        <v>3</v>
      </c>
      <c r="D3570" t="n">
        <v>251</v>
      </c>
      <c r="E3570" t="s">
        <v>385</v>
      </c>
      <c r="F3570" t="n">
        <v>3204</v>
      </c>
      <c r="G3570" t="s">
        <v>344</v>
      </c>
      <c r="H3570" t="s">
        <v>229</v>
      </c>
      <c r="I3570" t="n">
        <v>5</v>
      </c>
      <c r="J3570" t="n">
        <v>320</v>
      </c>
      <c r="K3570" t="s">
        <v>388</v>
      </c>
      <c r="L3570" t="n">
        <v>12</v>
      </c>
      <c r="M3570" t="n">
        <v>0</v>
      </c>
      <c r="N3570" t="n">
        <v>0</v>
      </c>
      <c r="T3570" t="s">
        <v>381</v>
      </c>
    </row>
    <row r="3571" spans="1:20">
      <c r="A3571" s="1" t="n">
        <v>41759</v>
      </c>
      <c r="B3571" t="s">
        <v>408</v>
      </c>
      <c r="C3571" t="n">
        <v>1</v>
      </c>
      <c r="D3571" t="n">
        <v>25</v>
      </c>
      <c r="E3571" t="s">
        <v>116</v>
      </c>
      <c r="F3571" t="n">
        <v>3201</v>
      </c>
      <c r="G3571" t="s">
        <v>228</v>
      </c>
      <c r="H3571" t="s">
        <v>229</v>
      </c>
      <c r="I3571" t="n">
        <v>5</v>
      </c>
      <c r="J3571" t="n">
        <v>150</v>
      </c>
      <c r="K3571" t="s">
        <v>269</v>
      </c>
      <c r="L3571" t="n">
        <v>1041</v>
      </c>
      <c r="M3571" t="n">
        <v>0.18</v>
      </c>
      <c r="N3571" t="n">
        <v>24.1</v>
      </c>
      <c r="O3571" t="s">
        <v>409</v>
      </c>
      <c r="P3571" t="n">
        <v>363</v>
      </c>
      <c r="Q3571" t="s">
        <v>387</v>
      </c>
      <c r="R3571" t="s">
        <v>233</v>
      </c>
      <c r="S3571" t="s">
        <v>229</v>
      </c>
      <c r="T3571" t="n">
        <v>5</v>
      </c>
    </row>
    <row r="3572" spans="1:20">
      <c r="A3572" s="1" t="n">
        <v>41759</v>
      </c>
      <c r="B3572" t="s">
        <v>323</v>
      </c>
      <c r="C3572" t="n">
        <v>5</v>
      </c>
      <c r="D3572" t="n">
        <v>25</v>
      </c>
      <c r="E3572" t="s">
        <v>116</v>
      </c>
      <c r="F3572" t="n">
        <v>3201</v>
      </c>
      <c r="G3572" t="s">
        <v>228</v>
      </c>
      <c r="H3572" t="s">
        <v>229</v>
      </c>
      <c r="I3572" t="n">
        <v>5</v>
      </c>
      <c r="J3572" t="n">
        <v>458</v>
      </c>
      <c r="K3572" t="s">
        <v>230</v>
      </c>
      <c r="L3572" t="n">
        <v>114</v>
      </c>
      <c r="M3572" t="n">
        <v>0.05</v>
      </c>
      <c r="N3572" t="n">
        <v>37.6</v>
      </c>
      <c r="O3572" t="s">
        <v>323</v>
      </c>
      <c r="P3572" t="n">
        <v>121</v>
      </c>
      <c r="Q3572" t="s">
        <v>229</v>
      </c>
      <c r="R3572" t="s">
        <v>233</v>
      </c>
      <c r="S3572" t="s">
        <v>229</v>
      </c>
      <c r="T3572" t="n">
        <v>5</v>
      </c>
    </row>
    <row r="3573" spans="1:20">
      <c r="A3573" s="1" t="n">
        <v>41759</v>
      </c>
      <c r="B3573" t="s">
        <v>323</v>
      </c>
      <c r="C3573" t="n">
        <v>6</v>
      </c>
      <c r="D3573" t="n">
        <v>25</v>
      </c>
      <c r="E3573" t="s">
        <v>116</v>
      </c>
      <c r="F3573" t="n">
        <v>3201</v>
      </c>
      <c r="G3573" t="s">
        <v>228</v>
      </c>
      <c r="H3573" t="s">
        <v>229</v>
      </c>
      <c r="I3573" t="n">
        <v>5</v>
      </c>
      <c r="J3573" t="n">
        <v>458</v>
      </c>
      <c r="K3573" t="s">
        <v>230</v>
      </c>
      <c r="L3573" t="n">
        <v>129</v>
      </c>
      <c r="M3573" t="n">
        <v>0.1</v>
      </c>
      <c r="N3573" t="n">
        <v>31.7</v>
      </c>
      <c r="O3573" t="s">
        <v>323</v>
      </c>
      <c r="P3573" t="n">
        <v>121</v>
      </c>
      <c r="Q3573" t="s">
        <v>229</v>
      </c>
      <c r="R3573" t="s">
        <v>233</v>
      </c>
      <c r="S3573" t="s">
        <v>229</v>
      </c>
      <c r="T3573" t="n">
        <v>5</v>
      </c>
    </row>
    <row r="3574" spans="1:20">
      <c r="A3574" s="1" t="n">
        <v>41759</v>
      </c>
      <c r="B3574" t="s">
        <v>323</v>
      </c>
      <c r="C3574" t="n">
        <v>7</v>
      </c>
      <c r="D3574" t="n">
        <v>25</v>
      </c>
      <c r="E3574" t="s">
        <v>116</v>
      </c>
      <c r="F3574" t="n">
        <v>3201</v>
      </c>
      <c r="G3574" t="s">
        <v>228</v>
      </c>
      <c r="H3574" t="s">
        <v>229</v>
      </c>
      <c r="I3574" t="n">
        <v>5</v>
      </c>
      <c r="J3574" t="n">
        <v>875</v>
      </c>
      <c r="K3574" t="s">
        <v>305</v>
      </c>
      <c r="L3574" t="n">
        <v>178</v>
      </c>
      <c r="M3574" t="n">
        <v>0.04</v>
      </c>
      <c r="N3574" t="n">
        <v>41.3</v>
      </c>
      <c r="O3574" t="s">
        <v>323</v>
      </c>
      <c r="P3574" t="n">
        <v>121</v>
      </c>
      <c r="Q3574" t="s">
        <v>229</v>
      </c>
      <c r="R3574" t="s">
        <v>233</v>
      </c>
      <c r="S3574" t="s">
        <v>229</v>
      </c>
      <c r="T3574" t="n">
        <v>5</v>
      </c>
    </row>
    <row r="3575" spans="1:20">
      <c r="A3575" s="1" t="n">
        <v>41759</v>
      </c>
      <c r="B3575" t="s">
        <v>323</v>
      </c>
      <c r="C3575" t="n">
        <v>8</v>
      </c>
      <c r="D3575" t="n">
        <v>25</v>
      </c>
      <c r="E3575" t="s">
        <v>116</v>
      </c>
      <c r="F3575" t="n">
        <v>3201</v>
      </c>
      <c r="G3575" t="s">
        <v>228</v>
      </c>
      <c r="H3575" t="s">
        <v>229</v>
      </c>
      <c r="I3575" t="n">
        <v>5</v>
      </c>
      <c r="J3575" t="n">
        <v>875</v>
      </c>
      <c r="K3575" t="s">
        <v>305</v>
      </c>
      <c r="L3575" t="n">
        <v>210</v>
      </c>
      <c r="M3575" t="n">
        <v>0.06</v>
      </c>
      <c r="N3575" t="n">
        <v>38.1</v>
      </c>
      <c r="O3575" t="s">
        <v>323</v>
      </c>
      <c r="P3575" t="n">
        <v>121</v>
      </c>
      <c r="Q3575" t="s">
        <v>229</v>
      </c>
      <c r="R3575" t="s">
        <v>233</v>
      </c>
      <c r="S3575" t="s">
        <v>229</v>
      </c>
      <c r="T3575" t="n">
        <v>5</v>
      </c>
    </row>
    <row r="3576" spans="1:20">
      <c r="A3576" s="1" t="n">
        <v>41759</v>
      </c>
      <c r="B3576" t="s">
        <v>323</v>
      </c>
      <c r="C3576" t="n">
        <v>10</v>
      </c>
      <c r="D3576" t="n">
        <v>25</v>
      </c>
      <c r="E3576" t="s">
        <v>116</v>
      </c>
      <c r="F3576" t="n">
        <v>3201</v>
      </c>
      <c r="G3576" t="s">
        <v>228</v>
      </c>
      <c r="H3576" t="s">
        <v>229</v>
      </c>
      <c r="I3576" t="n">
        <v>5</v>
      </c>
      <c r="J3576" t="n">
        <v>945</v>
      </c>
      <c r="K3576" t="s">
        <v>282</v>
      </c>
      <c r="L3576" t="n">
        <v>297</v>
      </c>
      <c r="M3576" t="n">
        <v>0.08</v>
      </c>
      <c r="N3576" t="n">
        <v>34.4</v>
      </c>
      <c r="O3576" t="s">
        <v>323</v>
      </c>
      <c r="P3576" t="n">
        <v>121</v>
      </c>
      <c r="Q3576" t="s">
        <v>229</v>
      </c>
      <c r="R3576" t="s">
        <v>233</v>
      </c>
      <c r="S3576" t="s">
        <v>229</v>
      </c>
      <c r="T3576" t="n">
        <v>5</v>
      </c>
    </row>
    <row r="3577" spans="1:20">
      <c r="A3577" s="1" t="n">
        <v>41759</v>
      </c>
      <c r="B3577" t="s">
        <v>323</v>
      </c>
      <c r="C3577" t="n">
        <v>23</v>
      </c>
      <c r="D3577" t="n">
        <v>25</v>
      </c>
      <c r="E3577" t="s">
        <v>116</v>
      </c>
      <c r="F3577" t="n">
        <v>3201</v>
      </c>
      <c r="G3577" t="s">
        <v>228</v>
      </c>
      <c r="H3577" t="s">
        <v>229</v>
      </c>
      <c r="I3577" t="n">
        <v>5</v>
      </c>
      <c r="J3577" t="n">
        <v>875</v>
      </c>
      <c r="K3577" t="s">
        <v>305</v>
      </c>
      <c r="L3577" t="n">
        <v>415</v>
      </c>
      <c r="M3577" t="n">
        <v>0.04</v>
      </c>
      <c r="N3577" t="n">
        <v>41.4</v>
      </c>
      <c r="O3577" t="s">
        <v>323</v>
      </c>
      <c r="P3577" t="n">
        <v>121</v>
      </c>
      <c r="Q3577" t="s">
        <v>229</v>
      </c>
      <c r="R3577" t="s">
        <v>233</v>
      </c>
      <c r="S3577" t="s">
        <v>229</v>
      </c>
      <c r="T3577" t="n">
        <v>5</v>
      </c>
    </row>
    <row r="3578" spans="1:20">
      <c r="A3578" s="1" t="n">
        <v>41759</v>
      </c>
      <c r="B3578" t="s">
        <v>323</v>
      </c>
      <c r="C3578" t="n">
        <v>27</v>
      </c>
      <c r="D3578" t="n">
        <v>25</v>
      </c>
      <c r="E3578" t="s">
        <v>116</v>
      </c>
      <c r="F3578" t="n">
        <v>3201</v>
      </c>
      <c r="G3578" t="s">
        <v>228</v>
      </c>
      <c r="H3578" t="s">
        <v>229</v>
      </c>
      <c r="I3578" t="n">
        <v>5</v>
      </c>
      <c r="J3578" t="n">
        <v>388</v>
      </c>
      <c r="K3578" t="s">
        <v>324</v>
      </c>
      <c r="L3578" t="n">
        <v>491</v>
      </c>
      <c r="M3578" t="n">
        <v>0.28</v>
      </c>
      <c r="N3578" t="n">
        <v>24.4</v>
      </c>
      <c r="O3578" t="s">
        <v>323</v>
      </c>
      <c r="P3578" t="n">
        <v>121</v>
      </c>
      <c r="Q3578" t="s">
        <v>229</v>
      </c>
      <c r="R3578" t="s">
        <v>233</v>
      </c>
      <c r="S3578" t="s">
        <v>229</v>
      </c>
      <c r="T3578" t="n">
        <v>5</v>
      </c>
    </row>
    <row r="3579" spans="1:20">
      <c r="A3579" s="1" t="n">
        <v>41759</v>
      </c>
      <c r="B3579" t="s">
        <v>323</v>
      </c>
      <c r="C3579" t="n">
        <v>56</v>
      </c>
      <c r="D3579" t="n">
        <v>215</v>
      </c>
      <c r="E3579" t="s">
        <v>384</v>
      </c>
      <c r="F3579" t="n">
        <v>3201</v>
      </c>
      <c r="G3579" t="s">
        <v>228</v>
      </c>
      <c r="H3579" t="s">
        <v>229</v>
      </c>
      <c r="I3579" t="n">
        <v>5</v>
      </c>
      <c r="J3579" t="n">
        <v>260</v>
      </c>
      <c r="K3579" t="s">
        <v>250</v>
      </c>
      <c r="L3579" t="n">
        <v>20</v>
      </c>
      <c r="M3579" t="n">
        <v>0</v>
      </c>
      <c r="N3579" t="n">
        <v>0</v>
      </c>
      <c r="T3579" t="s">
        <v>381</v>
      </c>
    </row>
    <row r="3580" spans="1:20">
      <c r="A3580" s="1" t="n">
        <v>41759</v>
      </c>
      <c r="B3580" t="s">
        <v>323</v>
      </c>
      <c r="C3580" t="n">
        <v>59</v>
      </c>
      <c r="D3580" t="n">
        <v>465</v>
      </c>
      <c r="E3580" t="s">
        <v>404</v>
      </c>
      <c r="F3580" t="n">
        <v>3201</v>
      </c>
      <c r="G3580" t="s">
        <v>228</v>
      </c>
      <c r="H3580" t="s">
        <v>229</v>
      </c>
      <c r="I3580" t="n">
        <v>5</v>
      </c>
      <c r="J3580" t="n">
        <v>795</v>
      </c>
      <c r="K3580" t="s">
        <v>240</v>
      </c>
      <c r="L3580" t="n">
        <v>59</v>
      </c>
      <c r="M3580" t="n">
        <v>0</v>
      </c>
      <c r="N3580" t="n">
        <v>0</v>
      </c>
      <c r="T3580" t="s">
        <v>381</v>
      </c>
    </row>
    <row r="3581" spans="1:20">
      <c r="A3581" s="1" t="n">
        <v>41759</v>
      </c>
      <c r="B3581" t="s">
        <v>323</v>
      </c>
      <c r="C3581" t="n">
        <v>62</v>
      </c>
      <c r="D3581" t="n">
        <v>138</v>
      </c>
      <c r="E3581" t="s">
        <v>378</v>
      </c>
      <c r="F3581" t="n">
        <v>3201</v>
      </c>
      <c r="G3581" t="s">
        <v>228</v>
      </c>
      <c r="H3581" t="s">
        <v>229</v>
      </c>
      <c r="I3581" t="n">
        <v>5</v>
      </c>
      <c r="J3581" t="n">
        <v>260</v>
      </c>
      <c r="K3581" t="s">
        <v>250</v>
      </c>
      <c r="L3581" t="n">
        <v>50</v>
      </c>
      <c r="M3581" t="n">
        <v>0</v>
      </c>
      <c r="N3581" t="n">
        <v>0</v>
      </c>
      <c r="O3581" t="s">
        <v>323</v>
      </c>
      <c r="P3581" t="n">
        <v>2930</v>
      </c>
      <c r="Q3581" t="s">
        <v>400</v>
      </c>
      <c r="R3581" t="s">
        <v>233</v>
      </c>
      <c r="S3581" t="s">
        <v>229</v>
      </c>
      <c r="T3581" t="n">
        <v>5</v>
      </c>
    </row>
    <row r="3582" spans="1:20">
      <c r="A3582" s="1" t="n">
        <v>41759</v>
      </c>
      <c r="B3582" t="s">
        <v>323</v>
      </c>
      <c r="C3582" t="n">
        <v>70</v>
      </c>
      <c r="D3582" t="n">
        <v>465</v>
      </c>
      <c r="E3582" t="s">
        <v>404</v>
      </c>
      <c r="F3582" t="n">
        <v>3201</v>
      </c>
      <c r="G3582" t="s">
        <v>228</v>
      </c>
      <c r="H3582" t="s">
        <v>229</v>
      </c>
      <c r="I3582" t="n">
        <v>5</v>
      </c>
      <c r="J3582" t="n">
        <v>795</v>
      </c>
      <c r="K3582" t="s">
        <v>240</v>
      </c>
      <c r="L3582" t="n">
        <v>27</v>
      </c>
      <c r="M3582" t="n">
        <v>0</v>
      </c>
      <c r="N3582" t="n">
        <v>0</v>
      </c>
      <c r="T3582" t="s">
        <v>381</v>
      </c>
    </row>
    <row r="3583" spans="1:20">
      <c r="A3583" s="1" t="n">
        <v>41759</v>
      </c>
      <c r="B3583" t="s">
        <v>376</v>
      </c>
      <c r="C3583" t="n">
        <v>1</v>
      </c>
      <c r="D3583" t="n">
        <v>251</v>
      </c>
      <c r="E3583" t="s">
        <v>385</v>
      </c>
      <c r="F3583" t="n">
        <v>3202</v>
      </c>
      <c r="G3583" t="s">
        <v>275</v>
      </c>
      <c r="H3583" t="s">
        <v>229</v>
      </c>
      <c r="I3583" t="n">
        <v>5</v>
      </c>
      <c r="J3583" t="n">
        <v>320</v>
      </c>
      <c r="K3583" t="s">
        <v>388</v>
      </c>
      <c r="L3583" t="n">
        <v>21</v>
      </c>
      <c r="M3583" t="n">
        <v>0</v>
      </c>
      <c r="N3583" t="n">
        <v>0</v>
      </c>
      <c r="T3583" t="s">
        <v>381</v>
      </c>
    </row>
    <row r="3584" spans="1:20">
      <c r="A3584" s="1" t="n">
        <v>41759</v>
      </c>
      <c r="B3584" t="s">
        <v>376</v>
      </c>
      <c r="C3584" t="n">
        <v>2</v>
      </c>
      <c r="D3584" t="n">
        <v>251</v>
      </c>
      <c r="E3584" t="s">
        <v>385</v>
      </c>
      <c r="F3584" t="n">
        <v>3203</v>
      </c>
      <c r="G3584" t="s">
        <v>343</v>
      </c>
      <c r="H3584" t="s">
        <v>229</v>
      </c>
      <c r="I3584" t="n">
        <v>5</v>
      </c>
      <c r="J3584" t="n">
        <v>320</v>
      </c>
      <c r="K3584" t="s">
        <v>388</v>
      </c>
      <c r="L3584" t="n">
        <v>29</v>
      </c>
      <c r="M3584" t="n">
        <v>0</v>
      </c>
      <c r="N3584" t="n">
        <v>0</v>
      </c>
      <c r="T3584" t="s">
        <v>381</v>
      </c>
    </row>
    <row r="3585" spans="1:20">
      <c r="A3585" s="1" t="n">
        <v>41759</v>
      </c>
      <c r="B3585" t="s">
        <v>376</v>
      </c>
      <c r="C3585" t="n">
        <v>3</v>
      </c>
      <c r="D3585" t="n">
        <v>251</v>
      </c>
      <c r="E3585" t="s">
        <v>385</v>
      </c>
      <c r="F3585" t="n">
        <v>3204</v>
      </c>
      <c r="G3585" t="s">
        <v>344</v>
      </c>
      <c r="H3585" t="s">
        <v>229</v>
      </c>
      <c r="I3585" t="n">
        <v>5</v>
      </c>
      <c r="J3585" t="n">
        <v>320</v>
      </c>
      <c r="K3585" t="s">
        <v>388</v>
      </c>
      <c r="L3585" t="n">
        <v>13</v>
      </c>
      <c r="M3585" t="n">
        <v>0</v>
      </c>
      <c r="N3585" t="n">
        <v>0</v>
      </c>
      <c r="T3585" t="s">
        <v>381</v>
      </c>
    </row>
    <row r="3586" spans="1:20">
      <c r="A3586" s="1" t="n">
        <v>41759</v>
      </c>
      <c r="B3586" t="s">
        <v>382</v>
      </c>
      <c r="C3586" t="n">
        <v>1</v>
      </c>
      <c r="D3586" t="n">
        <v>931</v>
      </c>
      <c r="E3586" t="s">
        <v>383</v>
      </c>
      <c r="F3586" t="n">
        <v>3201</v>
      </c>
      <c r="G3586" t="s">
        <v>228</v>
      </c>
      <c r="H3586" t="s">
        <v>229</v>
      </c>
      <c r="I3586" t="n">
        <v>5</v>
      </c>
      <c r="J3586" t="n">
        <v>940</v>
      </c>
      <c r="K3586" t="s">
        <v>235</v>
      </c>
      <c r="L3586" t="n">
        <v>66</v>
      </c>
      <c r="M3586" t="n">
        <v>0</v>
      </c>
      <c r="N3586" t="n">
        <v>0</v>
      </c>
      <c r="T3586" t="s">
        <v>381</v>
      </c>
    </row>
    <row r="3587" spans="1:20">
      <c r="A3587" s="1" t="n">
        <v>41759</v>
      </c>
      <c r="B3587" t="s">
        <v>326</v>
      </c>
      <c r="C3587" t="n">
        <v>1</v>
      </c>
      <c r="D3587" t="n">
        <v>216</v>
      </c>
      <c r="E3587" t="s">
        <v>392</v>
      </c>
      <c r="F3587" t="n">
        <v>3201</v>
      </c>
      <c r="G3587" t="s">
        <v>228</v>
      </c>
      <c r="H3587" t="s">
        <v>229</v>
      </c>
      <c r="I3587" t="n">
        <v>5</v>
      </c>
      <c r="J3587" t="n">
        <v>795</v>
      </c>
      <c r="K3587" t="s">
        <v>240</v>
      </c>
      <c r="L3587" t="n">
        <v>229</v>
      </c>
      <c r="M3587" t="n">
        <v>0</v>
      </c>
      <c r="N3587" t="n">
        <v>0</v>
      </c>
      <c r="T3587" t="s">
        <v>381</v>
      </c>
    </row>
    <row r="3588" spans="1:20">
      <c r="A3588" s="1" t="n">
        <v>41759</v>
      </c>
      <c r="B3588" t="s">
        <v>326</v>
      </c>
      <c r="C3588" t="n">
        <v>2</v>
      </c>
      <c r="D3588" t="n">
        <v>216</v>
      </c>
      <c r="E3588" t="s">
        <v>392</v>
      </c>
      <c r="F3588" t="n">
        <v>3201</v>
      </c>
      <c r="G3588" t="s">
        <v>228</v>
      </c>
      <c r="H3588" t="s">
        <v>229</v>
      </c>
      <c r="I3588" t="n">
        <v>5</v>
      </c>
      <c r="J3588" t="n">
        <v>515</v>
      </c>
      <c r="K3588" t="s">
        <v>338</v>
      </c>
      <c r="L3588" t="n">
        <v>314</v>
      </c>
      <c r="M3588" t="n">
        <v>0</v>
      </c>
      <c r="N3588" t="n">
        <v>0</v>
      </c>
      <c r="T3588" t="s">
        <v>381</v>
      </c>
    </row>
    <row r="3589" spans="1:20">
      <c r="A3589" s="1" t="n">
        <v>41790</v>
      </c>
      <c r="B3589" t="s">
        <v>323</v>
      </c>
      <c r="C3589" t="n">
        <v>5</v>
      </c>
      <c r="D3589" t="n">
        <v>25</v>
      </c>
      <c r="E3589" t="s">
        <v>116</v>
      </c>
      <c r="F3589" t="n">
        <v>3201</v>
      </c>
      <c r="G3589" t="s">
        <v>228</v>
      </c>
      <c r="H3589" t="s">
        <v>229</v>
      </c>
      <c r="I3589" t="n">
        <v>5</v>
      </c>
      <c r="J3589" t="n">
        <v>945</v>
      </c>
      <c r="K3589" t="s">
        <v>282</v>
      </c>
      <c r="L3589" t="n">
        <v>416</v>
      </c>
      <c r="M3589" t="n">
        <v>0.7</v>
      </c>
      <c r="N3589" t="n">
        <v>35.3</v>
      </c>
      <c r="O3589" t="s">
        <v>323</v>
      </c>
      <c r="P3589" t="n">
        <v>121</v>
      </c>
      <c r="Q3589" t="s">
        <v>229</v>
      </c>
      <c r="R3589" t="s">
        <v>233</v>
      </c>
      <c r="S3589" t="s">
        <v>229</v>
      </c>
      <c r="T3589" t="n">
        <v>5</v>
      </c>
    </row>
    <row r="3590" spans="1:20">
      <c r="A3590" s="1" t="n">
        <v>41790</v>
      </c>
      <c r="B3590" t="s">
        <v>323</v>
      </c>
      <c r="C3590" t="n">
        <v>6</v>
      </c>
      <c r="D3590" t="n">
        <v>25</v>
      </c>
      <c r="E3590" t="s">
        <v>116</v>
      </c>
      <c r="F3590" t="n">
        <v>3201</v>
      </c>
      <c r="G3590" t="s">
        <v>228</v>
      </c>
      <c r="H3590" t="s">
        <v>229</v>
      </c>
      <c r="I3590" t="n">
        <v>5</v>
      </c>
      <c r="J3590" t="n">
        <v>875</v>
      </c>
      <c r="K3590" t="s">
        <v>305</v>
      </c>
      <c r="L3590" t="n">
        <v>259</v>
      </c>
      <c r="M3590" t="n">
        <v>0.04</v>
      </c>
      <c r="N3590" t="n">
        <v>42.2</v>
      </c>
      <c r="O3590" t="s">
        <v>323</v>
      </c>
      <c r="P3590" t="n">
        <v>121</v>
      </c>
      <c r="Q3590" t="s">
        <v>229</v>
      </c>
      <c r="R3590" t="s">
        <v>233</v>
      </c>
      <c r="S3590" t="s">
        <v>229</v>
      </c>
      <c r="T3590" t="n">
        <v>5</v>
      </c>
    </row>
    <row r="3591" spans="1:20">
      <c r="A3591" s="1" t="n">
        <v>41790</v>
      </c>
      <c r="B3591" t="s">
        <v>323</v>
      </c>
      <c r="C3591" t="n">
        <v>7</v>
      </c>
      <c r="D3591" t="n">
        <v>25</v>
      </c>
      <c r="E3591" t="s">
        <v>116</v>
      </c>
      <c r="F3591" t="n">
        <v>3201</v>
      </c>
      <c r="G3591" t="s">
        <v>228</v>
      </c>
      <c r="H3591" t="s">
        <v>229</v>
      </c>
      <c r="I3591" t="n">
        <v>5</v>
      </c>
      <c r="J3591" t="n">
        <v>458</v>
      </c>
      <c r="K3591" t="s">
        <v>230</v>
      </c>
      <c r="L3591" t="n">
        <v>148</v>
      </c>
      <c r="M3591" t="n">
        <v>0.05</v>
      </c>
      <c r="N3591" t="n">
        <v>33.8</v>
      </c>
      <c r="O3591" t="s">
        <v>323</v>
      </c>
      <c r="P3591" t="n">
        <v>121</v>
      </c>
      <c r="Q3591" t="s">
        <v>229</v>
      </c>
      <c r="R3591" t="s">
        <v>233</v>
      </c>
      <c r="S3591" t="s">
        <v>229</v>
      </c>
      <c r="T3591" t="n">
        <v>5</v>
      </c>
    </row>
    <row r="3592" spans="1:20">
      <c r="A3592" s="1" t="n">
        <v>41790</v>
      </c>
      <c r="B3592" t="s">
        <v>323</v>
      </c>
      <c r="C3592" t="n">
        <v>8</v>
      </c>
      <c r="D3592" t="n">
        <v>25</v>
      </c>
      <c r="E3592" t="s">
        <v>116</v>
      </c>
      <c r="F3592" t="n">
        <v>3201</v>
      </c>
      <c r="G3592" t="s">
        <v>228</v>
      </c>
      <c r="H3592" t="s">
        <v>229</v>
      </c>
      <c r="I3592" t="n">
        <v>5</v>
      </c>
      <c r="J3592" t="n">
        <v>945</v>
      </c>
      <c r="K3592" t="s">
        <v>282</v>
      </c>
      <c r="L3592" t="n">
        <v>308</v>
      </c>
      <c r="M3592" t="n">
        <v>0.04</v>
      </c>
      <c r="N3592" t="n">
        <v>35.6</v>
      </c>
      <c r="O3592" t="s">
        <v>323</v>
      </c>
      <c r="P3592" t="n">
        <v>121</v>
      </c>
      <c r="Q3592" t="s">
        <v>229</v>
      </c>
      <c r="R3592" t="s">
        <v>233</v>
      </c>
      <c r="S3592" t="s">
        <v>229</v>
      </c>
      <c r="T3592" t="n">
        <v>5</v>
      </c>
    </row>
    <row r="3593" spans="1:20">
      <c r="A3593" s="1" t="n">
        <v>41790</v>
      </c>
      <c r="B3593" t="s">
        <v>323</v>
      </c>
      <c r="C3593" t="n">
        <v>9</v>
      </c>
      <c r="D3593" t="n">
        <v>25</v>
      </c>
      <c r="E3593" t="s">
        <v>116</v>
      </c>
      <c r="F3593" t="n">
        <v>3201</v>
      </c>
      <c r="G3593" t="s">
        <v>228</v>
      </c>
      <c r="H3593" t="s">
        <v>229</v>
      </c>
      <c r="I3593" t="n">
        <v>5</v>
      </c>
      <c r="J3593" t="n">
        <v>945</v>
      </c>
      <c r="K3593" t="s">
        <v>282</v>
      </c>
      <c r="L3593" t="n">
        <v>259</v>
      </c>
      <c r="M3593" t="n">
        <v>0.05</v>
      </c>
      <c r="N3593" t="n">
        <v>38.2</v>
      </c>
      <c r="O3593" t="s">
        <v>323</v>
      </c>
      <c r="P3593" t="n">
        <v>121</v>
      </c>
      <c r="Q3593" t="s">
        <v>229</v>
      </c>
      <c r="R3593" t="s">
        <v>233</v>
      </c>
      <c r="S3593" t="s">
        <v>229</v>
      </c>
      <c r="T3593" t="n">
        <v>5</v>
      </c>
    </row>
    <row r="3594" spans="1:20">
      <c r="A3594" s="1" t="n">
        <v>41790</v>
      </c>
      <c r="B3594" t="s">
        <v>323</v>
      </c>
      <c r="C3594" t="n">
        <v>60</v>
      </c>
      <c r="D3594" t="n">
        <v>465</v>
      </c>
      <c r="E3594" t="s">
        <v>404</v>
      </c>
      <c r="F3594" t="n">
        <v>3201</v>
      </c>
      <c r="G3594" t="s">
        <v>228</v>
      </c>
      <c r="H3594" t="s">
        <v>229</v>
      </c>
      <c r="I3594" t="n">
        <v>5</v>
      </c>
      <c r="J3594" t="n">
        <v>260</v>
      </c>
      <c r="K3594" t="s">
        <v>250</v>
      </c>
      <c r="L3594" t="n">
        <v>11</v>
      </c>
      <c r="M3594" t="n">
        <v>0</v>
      </c>
      <c r="N3594" t="n">
        <v>0</v>
      </c>
      <c r="T3594" t="s">
        <v>381</v>
      </c>
    </row>
    <row r="3595" spans="1:20">
      <c r="A3595" s="1" t="n">
        <v>41790</v>
      </c>
      <c r="B3595" t="s">
        <v>323</v>
      </c>
      <c r="C3595" t="n">
        <v>61</v>
      </c>
      <c r="D3595" t="n">
        <v>509</v>
      </c>
      <c r="E3595" t="s">
        <v>380</v>
      </c>
      <c r="F3595" t="n">
        <v>3201</v>
      </c>
      <c r="G3595" t="s">
        <v>228</v>
      </c>
      <c r="H3595" t="s">
        <v>229</v>
      </c>
      <c r="I3595" t="n">
        <v>5</v>
      </c>
      <c r="J3595" t="n">
        <v>260</v>
      </c>
      <c r="K3595" t="s">
        <v>250</v>
      </c>
      <c r="L3595" t="n">
        <v>42</v>
      </c>
      <c r="M3595" t="n">
        <v>0.9</v>
      </c>
      <c r="N3595" t="n">
        <v>0</v>
      </c>
      <c r="T3595" t="s">
        <v>381</v>
      </c>
    </row>
    <row r="3596" spans="1:20">
      <c r="A3596" s="1" t="n">
        <v>41790</v>
      </c>
      <c r="B3596" t="s">
        <v>323</v>
      </c>
      <c r="C3596" t="n">
        <v>62</v>
      </c>
      <c r="D3596" t="n">
        <v>215</v>
      </c>
      <c r="E3596" t="s">
        <v>384</v>
      </c>
      <c r="F3596" t="n">
        <v>3201</v>
      </c>
      <c r="G3596" t="s">
        <v>228</v>
      </c>
      <c r="H3596" t="s">
        <v>229</v>
      </c>
      <c r="I3596" t="n">
        <v>5</v>
      </c>
      <c r="J3596" t="n">
        <v>260</v>
      </c>
      <c r="K3596" t="s">
        <v>250</v>
      </c>
      <c r="L3596" t="n">
        <v>12</v>
      </c>
      <c r="M3596" t="n">
        <v>0</v>
      </c>
      <c r="N3596" t="n">
        <v>0</v>
      </c>
      <c r="T3596" t="s">
        <v>381</v>
      </c>
    </row>
    <row r="3597" spans="1:20">
      <c r="A3597" s="1" t="n">
        <v>41790</v>
      </c>
      <c r="B3597" t="s">
        <v>376</v>
      </c>
      <c r="C3597" t="n">
        <v>1</v>
      </c>
      <c r="D3597" t="n">
        <v>251</v>
      </c>
      <c r="E3597" t="s">
        <v>385</v>
      </c>
      <c r="F3597" t="n">
        <v>3202</v>
      </c>
      <c r="G3597" t="s">
        <v>275</v>
      </c>
      <c r="H3597" t="s">
        <v>229</v>
      </c>
      <c r="I3597" t="n">
        <v>5</v>
      </c>
      <c r="J3597" t="n">
        <v>320</v>
      </c>
      <c r="K3597" t="s">
        <v>388</v>
      </c>
      <c r="L3597" t="n">
        <v>18</v>
      </c>
      <c r="M3597" t="n">
        <v>0</v>
      </c>
      <c r="N3597" t="n">
        <v>0</v>
      </c>
      <c r="T3597" t="s">
        <v>381</v>
      </c>
    </row>
    <row r="3598" spans="1:20">
      <c r="A3598" s="1" t="n">
        <v>41790</v>
      </c>
      <c r="B3598" t="s">
        <v>376</v>
      </c>
      <c r="C3598" t="n">
        <v>2</v>
      </c>
      <c r="D3598" t="n">
        <v>251</v>
      </c>
      <c r="E3598" t="s">
        <v>385</v>
      </c>
      <c r="F3598" t="n">
        <v>3203</v>
      </c>
      <c r="G3598" t="s">
        <v>343</v>
      </c>
      <c r="H3598" t="s">
        <v>229</v>
      </c>
      <c r="I3598" t="n">
        <v>5</v>
      </c>
      <c r="J3598" t="n">
        <v>320</v>
      </c>
      <c r="K3598" t="s">
        <v>388</v>
      </c>
      <c r="L3598" t="n">
        <v>16</v>
      </c>
      <c r="M3598" t="n">
        <v>0</v>
      </c>
      <c r="N3598" t="n">
        <v>0</v>
      </c>
      <c r="T3598" t="s">
        <v>381</v>
      </c>
    </row>
    <row r="3599" spans="1:20">
      <c r="A3599" s="1" t="n">
        <v>41790</v>
      </c>
      <c r="B3599" t="s">
        <v>376</v>
      </c>
      <c r="C3599" t="n">
        <v>3</v>
      </c>
      <c r="D3599" t="n">
        <v>251</v>
      </c>
      <c r="E3599" t="s">
        <v>385</v>
      </c>
      <c r="F3599" t="n">
        <v>3204</v>
      </c>
      <c r="G3599" t="s">
        <v>344</v>
      </c>
      <c r="H3599" t="s">
        <v>229</v>
      </c>
      <c r="I3599" t="n">
        <v>5</v>
      </c>
      <c r="J3599" t="n">
        <v>320</v>
      </c>
      <c r="K3599" t="s">
        <v>388</v>
      </c>
      <c r="L3599" t="n">
        <v>8</v>
      </c>
      <c r="M3599" t="n">
        <v>0</v>
      </c>
      <c r="N3599" t="n">
        <v>0</v>
      </c>
      <c r="T3599" t="s">
        <v>381</v>
      </c>
    </row>
    <row r="3600" spans="1:20">
      <c r="A3600" s="1" t="n">
        <v>41790</v>
      </c>
      <c r="B3600" t="s">
        <v>326</v>
      </c>
      <c r="C3600" t="n">
        <v>1</v>
      </c>
      <c r="D3600" t="n">
        <v>216</v>
      </c>
      <c r="E3600" t="s">
        <v>392</v>
      </c>
      <c r="F3600" t="n">
        <v>3201</v>
      </c>
      <c r="G3600" t="s">
        <v>228</v>
      </c>
      <c r="H3600" t="s">
        <v>229</v>
      </c>
      <c r="I3600" t="n">
        <v>5</v>
      </c>
      <c r="J3600" t="n">
        <v>515</v>
      </c>
      <c r="K3600" t="s">
        <v>338</v>
      </c>
      <c r="L3600" t="n">
        <v>315</v>
      </c>
      <c r="M3600" t="n">
        <v>0</v>
      </c>
      <c r="N3600" t="n">
        <v>0</v>
      </c>
      <c r="T3600" t="s">
        <v>381</v>
      </c>
    </row>
    <row r="3601" spans="1:20">
      <c r="A3601" s="1" t="n">
        <v>41820</v>
      </c>
      <c r="B3601" t="s">
        <v>408</v>
      </c>
      <c r="C3601" t="n">
        <v>1</v>
      </c>
      <c r="D3601" t="n">
        <v>25</v>
      </c>
      <c r="E3601" t="s">
        <v>116</v>
      </c>
      <c r="F3601" t="n">
        <v>3201</v>
      </c>
      <c r="G3601" t="s">
        <v>228</v>
      </c>
      <c r="H3601" t="s">
        <v>229</v>
      </c>
      <c r="I3601" t="n">
        <v>5</v>
      </c>
      <c r="J3601" t="n">
        <v>910</v>
      </c>
      <c r="K3601" t="s">
        <v>318</v>
      </c>
      <c r="L3601" t="n">
        <v>1055</v>
      </c>
      <c r="M3601" t="n">
        <v>0.5</v>
      </c>
      <c r="N3601" t="n">
        <v>40.2</v>
      </c>
      <c r="O3601" t="s">
        <v>409</v>
      </c>
      <c r="P3601" t="n">
        <v>363</v>
      </c>
      <c r="Q3601" t="s">
        <v>387</v>
      </c>
      <c r="R3601" t="s">
        <v>233</v>
      </c>
      <c r="S3601" t="s">
        <v>229</v>
      </c>
      <c r="T3601" t="n">
        <v>5</v>
      </c>
    </row>
    <row r="3602" spans="1:20">
      <c r="A3602" s="1" t="n">
        <v>41820</v>
      </c>
      <c r="B3602" t="s">
        <v>323</v>
      </c>
      <c r="C3602" t="n">
        <v>4</v>
      </c>
      <c r="D3602" t="n">
        <v>25</v>
      </c>
      <c r="E3602" t="s">
        <v>116</v>
      </c>
      <c r="F3602" t="n">
        <v>3201</v>
      </c>
      <c r="G3602" t="s">
        <v>228</v>
      </c>
      <c r="H3602" t="s">
        <v>229</v>
      </c>
      <c r="I3602" t="n">
        <v>5</v>
      </c>
      <c r="J3602" t="n">
        <v>875</v>
      </c>
      <c r="K3602" t="s">
        <v>305</v>
      </c>
      <c r="L3602" t="n">
        <v>240</v>
      </c>
      <c r="M3602" t="n">
        <v>0.04</v>
      </c>
      <c r="N3602" t="n">
        <v>42.5</v>
      </c>
      <c r="O3602" t="s">
        <v>323</v>
      </c>
      <c r="P3602" t="n">
        <v>121</v>
      </c>
      <c r="Q3602" t="s">
        <v>229</v>
      </c>
      <c r="R3602" t="s">
        <v>233</v>
      </c>
      <c r="S3602" t="s">
        <v>229</v>
      </c>
      <c r="T3602" t="n">
        <v>5</v>
      </c>
    </row>
    <row r="3603" spans="1:20">
      <c r="A3603" s="1" t="n">
        <v>41820</v>
      </c>
      <c r="B3603" t="s">
        <v>323</v>
      </c>
      <c r="C3603" t="n">
        <v>5</v>
      </c>
      <c r="D3603" t="n">
        <v>25</v>
      </c>
      <c r="E3603" t="s">
        <v>116</v>
      </c>
      <c r="F3603" t="n">
        <v>3201</v>
      </c>
      <c r="G3603" t="s">
        <v>228</v>
      </c>
      <c r="H3603" t="s">
        <v>229</v>
      </c>
      <c r="I3603" t="n">
        <v>5</v>
      </c>
      <c r="J3603" t="n">
        <v>458</v>
      </c>
      <c r="K3603" t="s">
        <v>230</v>
      </c>
      <c r="L3603" t="n">
        <v>447</v>
      </c>
      <c r="M3603" t="n">
        <v>0.09</v>
      </c>
      <c r="N3603" t="n">
        <v>34.8</v>
      </c>
      <c r="O3603" t="s">
        <v>323</v>
      </c>
      <c r="P3603" t="n">
        <v>121</v>
      </c>
      <c r="Q3603" t="s">
        <v>229</v>
      </c>
      <c r="R3603" t="s">
        <v>233</v>
      </c>
      <c r="S3603" t="s">
        <v>229</v>
      </c>
      <c r="T3603" t="n">
        <v>5</v>
      </c>
    </row>
    <row r="3604" spans="1:20">
      <c r="A3604" s="1" t="n">
        <v>41820</v>
      </c>
      <c r="B3604" t="s">
        <v>376</v>
      </c>
      <c r="C3604" t="n">
        <v>1</v>
      </c>
      <c r="D3604" t="n">
        <v>251</v>
      </c>
      <c r="E3604" t="s">
        <v>385</v>
      </c>
      <c r="F3604" t="n">
        <v>3202</v>
      </c>
      <c r="G3604" t="s">
        <v>275</v>
      </c>
      <c r="H3604" t="s">
        <v>229</v>
      </c>
      <c r="I3604" t="n">
        <v>5</v>
      </c>
      <c r="J3604" t="n">
        <v>720</v>
      </c>
      <c r="K3604" t="s">
        <v>353</v>
      </c>
      <c r="L3604" t="n">
        <v>20</v>
      </c>
      <c r="M3604" t="n">
        <v>0</v>
      </c>
      <c r="N3604" t="n">
        <v>0</v>
      </c>
      <c r="T3604" t="s">
        <v>381</v>
      </c>
    </row>
    <row r="3605" spans="1:20">
      <c r="A3605" s="1" t="n">
        <v>41820</v>
      </c>
      <c r="B3605" t="s">
        <v>376</v>
      </c>
      <c r="C3605" t="n">
        <v>2</v>
      </c>
      <c r="D3605" t="n">
        <v>251</v>
      </c>
      <c r="E3605" t="s">
        <v>385</v>
      </c>
      <c r="F3605" t="n">
        <v>3203</v>
      </c>
      <c r="G3605" t="s">
        <v>343</v>
      </c>
      <c r="H3605" t="s">
        <v>229</v>
      </c>
      <c r="I3605" t="n">
        <v>5</v>
      </c>
      <c r="J3605" t="n">
        <v>720</v>
      </c>
      <c r="K3605" t="s">
        <v>353</v>
      </c>
      <c r="L3605" t="n">
        <v>15</v>
      </c>
      <c r="M3605" t="n">
        <v>0</v>
      </c>
      <c r="N3605" t="n">
        <v>0</v>
      </c>
      <c r="T3605" t="s">
        <v>381</v>
      </c>
    </row>
    <row r="3606" spans="1:20">
      <c r="A3606" s="1" t="n">
        <v>41820</v>
      </c>
      <c r="B3606" t="s">
        <v>382</v>
      </c>
      <c r="C3606" t="n">
        <v>1</v>
      </c>
      <c r="D3606" t="n">
        <v>931</v>
      </c>
      <c r="E3606" t="s">
        <v>383</v>
      </c>
      <c r="F3606" t="n">
        <v>3201</v>
      </c>
      <c r="G3606" t="s">
        <v>228</v>
      </c>
      <c r="H3606" t="s">
        <v>229</v>
      </c>
      <c r="I3606" t="n">
        <v>5</v>
      </c>
      <c r="J3606" t="n">
        <v>940</v>
      </c>
      <c r="K3606" t="s">
        <v>235</v>
      </c>
      <c r="L3606" t="n">
        <v>65</v>
      </c>
      <c r="M3606" t="n">
        <v>0</v>
      </c>
      <c r="N3606" t="n">
        <v>0</v>
      </c>
      <c r="T3606" t="s">
        <v>381</v>
      </c>
    </row>
    <row r="3607" spans="1:20">
      <c r="A3607" s="1" t="n">
        <v>41851</v>
      </c>
      <c r="B3607" t="s">
        <v>408</v>
      </c>
      <c r="C3607" t="n">
        <v>1</v>
      </c>
      <c r="D3607" t="n">
        <v>25</v>
      </c>
      <c r="E3607" t="s">
        <v>116</v>
      </c>
      <c r="F3607" t="n">
        <v>3201</v>
      </c>
      <c r="G3607" t="s">
        <v>228</v>
      </c>
      <c r="H3607" t="s">
        <v>229</v>
      </c>
      <c r="I3607" t="n">
        <v>5</v>
      </c>
      <c r="J3607" t="n">
        <v>910</v>
      </c>
      <c r="K3607" t="s">
        <v>318</v>
      </c>
      <c r="L3607" t="n">
        <v>941</v>
      </c>
      <c r="M3607" t="n">
        <v>0.78</v>
      </c>
      <c r="N3607" t="n">
        <v>39.8</v>
      </c>
      <c r="O3607" t="s">
        <v>409</v>
      </c>
      <c r="P3607" t="n">
        <v>363</v>
      </c>
      <c r="Q3607" t="s">
        <v>387</v>
      </c>
      <c r="R3607" t="s">
        <v>233</v>
      </c>
      <c r="S3607" t="s">
        <v>229</v>
      </c>
      <c r="T3607" t="n">
        <v>5</v>
      </c>
    </row>
    <row r="3608" spans="1:20">
      <c r="A3608" s="1" t="n">
        <v>41851</v>
      </c>
      <c r="B3608" t="s">
        <v>408</v>
      </c>
      <c r="C3608" t="n">
        <v>2</v>
      </c>
      <c r="D3608" t="n">
        <v>25</v>
      </c>
      <c r="E3608" t="s">
        <v>116</v>
      </c>
      <c r="F3608" t="n">
        <v>3201</v>
      </c>
      <c r="G3608" t="s">
        <v>228</v>
      </c>
      <c r="H3608" t="s">
        <v>229</v>
      </c>
      <c r="I3608" t="n">
        <v>5</v>
      </c>
      <c r="J3608" t="n">
        <v>150</v>
      </c>
      <c r="K3608" t="s">
        <v>269</v>
      </c>
      <c r="L3608" t="n">
        <v>995</v>
      </c>
      <c r="M3608" t="n">
        <v>0.19</v>
      </c>
      <c r="N3608" t="n">
        <v>24.2</v>
      </c>
      <c r="O3608" t="s">
        <v>409</v>
      </c>
      <c r="P3608" t="n">
        <v>363</v>
      </c>
      <c r="Q3608" t="s">
        <v>387</v>
      </c>
      <c r="R3608" t="s">
        <v>233</v>
      </c>
      <c r="S3608" t="s">
        <v>229</v>
      </c>
      <c r="T3608" t="n">
        <v>5</v>
      </c>
    </row>
    <row r="3609" spans="1:20">
      <c r="A3609" s="1" t="n">
        <v>41851</v>
      </c>
      <c r="B3609" t="s">
        <v>408</v>
      </c>
      <c r="C3609" t="n">
        <v>3</v>
      </c>
      <c r="D3609" t="n">
        <v>25</v>
      </c>
      <c r="E3609" t="s">
        <v>116</v>
      </c>
      <c r="F3609" t="n">
        <v>3201</v>
      </c>
      <c r="G3609" t="s">
        <v>228</v>
      </c>
      <c r="H3609" t="s">
        <v>229</v>
      </c>
      <c r="I3609" t="n">
        <v>5</v>
      </c>
      <c r="J3609" t="n">
        <v>595</v>
      </c>
      <c r="K3609" t="s">
        <v>268</v>
      </c>
      <c r="L3609" t="n">
        <v>399</v>
      </c>
      <c r="M3609" t="n">
        <v>1.8</v>
      </c>
      <c r="N3609" t="n">
        <v>31.8</v>
      </c>
      <c r="O3609" t="s">
        <v>409</v>
      </c>
      <c r="P3609" t="n">
        <v>363</v>
      </c>
      <c r="Q3609" t="s">
        <v>387</v>
      </c>
      <c r="R3609" t="s">
        <v>233</v>
      </c>
      <c r="S3609" t="s">
        <v>229</v>
      </c>
      <c r="T3609" t="n">
        <v>5</v>
      </c>
    </row>
    <row r="3610" spans="1:20">
      <c r="A3610" s="1" t="n">
        <v>41851</v>
      </c>
      <c r="B3610" t="s">
        <v>323</v>
      </c>
      <c r="C3610" t="n">
        <v>24</v>
      </c>
      <c r="D3610" t="n">
        <v>25</v>
      </c>
      <c r="E3610" t="s">
        <v>116</v>
      </c>
      <c r="F3610" t="n">
        <v>3201</v>
      </c>
      <c r="G3610" t="s">
        <v>228</v>
      </c>
      <c r="H3610" t="s">
        <v>229</v>
      </c>
      <c r="I3610" t="n">
        <v>5</v>
      </c>
      <c r="J3610" t="n">
        <v>458</v>
      </c>
      <c r="K3610" t="s">
        <v>230</v>
      </c>
      <c r="L3610" t="n">
        <v>257</v>
      </c>
      <c r="M3610" t="n">
        <v>0.09</v>
      </c>
      <c r="N3610" t="n">
        <v>33.6</v>
      </c>
      <c r="O3610" t="s">
        <v>323</v>
      </c>
      <c r="P3610" t="n">
        <v>121</v>
      </c>
      <c r="Q3610" t="s">
        <v>229</v>
      </c>
      <c r="R3610" t="s">
        <v>233</v>
      </c>
      <c r="S3610" t="s">
        <v>229</v>
      </c>
      <c r="T3610" t="n">
        <v>5</v>
      </c>
    </row>
    <row r="3611" spans="1:20">
      <c r="A3611" s="1" t="n">
        <v>41851</v>
      </c>
      <c r="B3611" t="s">
        <v>323</v>
      </c>
      <c r="C3611" t="n">
        <v>25</v>
      </c>
      <c r="D3611" t="n">
        <v>25</v>
      </c>
      <c r="E3611" t="s">
        <v>116</v>
      </c>
      <c r="F3611" t="n">
        <v>3201</v>
      </c>
      <c r="G3611" t="s">
        <v>228</v>
      </c>
      <c r="H3611" t="s">
        <v>229</v>
      </c>
      <c r="I3611" t="n">
        <v>5</v>
      </c>
      <c r="J3611" t="n">
        <v>875</v>
      </c>
      <c r="K3611" t="s">
        <v>305</v>
      </c>
      <c r="L3611" t="n">
        <v>382</v>
      </c>
      <c r="M3611" t="n">
        <v>0.04</v>
      </c>
      <c r="N3611" t="n">
        <v>42.2</v>
      </c>
      <c r="O3611" t="s">
        <v>323</v>
      </c>
      <c r="P3611" t="n">
        <v>121</v>
      </c>
      <c r="Q3611" t="s">
        <v>229</v>
      </c>
      <c r="R3611" t="s">
        <v>233</v>
      </c>
      <c r="S3611" t="s">
        <v>229</v>
      </c>
      <c r="T3611" t="n">
        <v>5</v>
      </c>
    </row>
    <row r="3612" spans="1:20">
      <c r="A3612" s="1" t="n">
        <v>41851</v>
      </c>
      <c r="B3612" t="s">
        <v>323</v>
      </c>
      <c r="C3612" t="n">
        <v>26</v>
      </c>
      <c r="D3612" t="n">
        <v>25</v>
      </c>
      <c r="E3612" t="s">
        <v>116</v>
      </c>
      <c r="F3612" t="n">
        <v>3201</v>
      </c>
      <c r="G3612" t="s">
        <v>228</v>
      </c>
      <c r="H3612" t="s">
        <v>229</v>
      </c>
      <c r="I3612" t="n">
        <v>5</v>
      </c>
      <c r="J3612" t="n">
        <v>945</v>
      </c>
      <c r="K3612" t="s">
        <v>282</v>
      </c>
      <c r="L3612" t="n">
        <v>386</v>
      </c>
      <c r="M3612" t="n">
        <v>0.04</v>
      </c>
      <c r="N3612" t="n">
        <v>34</v>
      </c>
      <c r="O3612" t="s">
        <v>323</v>
      </c>
      <c r="P3612" t="n">
        <v>121</v>
      </c>
      <c r="Q3612" t="s">
        <v>229</v>
      </c>
      <c r="R3612" t="s">
        <v>233</v>
      </c>
      <c r="S3612" t="s">
        <v>229</v>
      </c>
      <c r="T3612" t="n">
        <v>5</v>
      </c>
    </row>
    <row r="3613" spans="1:20">
      <c r="A3613" s="1" t="n">
        <v>41851</v>
      </c>
      <c r="B3613" t="s">
        <v>323</v>
      </c>
      <c r="C3613" t="n">
        <v>27</v>
      </c>
      <c r="D3613" t="n">
        <v>25</v>
      </c>
      <c r="E3613" t="s">
        <v>116</v>
      </c>
      <c r="F3613" t="n">
        <v>3201</v>
      </c>
      <c r="G3613" t="s">
        <v>228</v>
      </c>
      <c r="H3613" t="s">
        <v>229</v>
      </c>
      <c r="I3613" t="n">
        <v>5</v>
      </c>
      <c r="J3613" t="n">
        <v>945</v>
      </c>
      <c r="K3613" t="s">
        <v>282</v>
      </c>
      <c r="L3613" t="n">
        <v>288</v>
      </c>
      <c r="M3613" t="n">
        <v>0.05</v>
      </c>
      <c r="N3613" t="n">
        <v>39.6</v>
      </c>
      <c r="O3613" t="s">
        <v>323</v>
      </c>
      <c r="P3613" t="n">
        <v>121</v>
      </c>
      <c r="Q3613" t="s">
        <v>229</v>
      </c>
      <c r="R3613" t="s">
        <v>233</v>
      </c>
      <c r="S3613" t="s">
        <v>229</v>
      </c>
      <c r="T3613" t="n">
        <v>5</v>
      </c>
    </row>
    <row r="3614" spans="1:20">
      <c r="A3614" s="1" t="n">
        <v>41851</v>
      </c>
      <c r="B3614" t="s">
        <v>323</v>
      </c>
      <c r="C3614" t="n">
        <v>71</v>
      </c>
      <c r="D3614" t="n">
        <v>139</v>
      </c>
      <c r="E3614" t="s">
        <v>399</v>
      </c>
      <c r="F3614" t="n">
        <v>3201</v>
      </c>
      <c r="G3614" t="s">
        <v>228</v>
      </c>
      <c r="H3614" t="s">
        <v>229</v>
      </c>
      <c r="I3614" t="n">
        <v>5</v>
      </c>
      <c r="J3614" t="n">
        <v>515</v>
      </c>
      <c r="K3614" t="s">
        <v>338</v>
      </c>
      <c r="L3614" t="n">
        <v>10</v>
      </c>
      <c r="M3614" t="n">
        <v>0</v>
      </c>
      <c r="N3614" t="n">
        <v>0</v>
      </c>
      <c r="O3614" t="s">
        <v>323</v>
      </c>
      <c r="P3614" t="n">
        <v>2930</v>
      </c>
      <c r="Q3614" t="s">
        <v>400</v>
      </c>
      <c r="R3614" t="s">
        <v>233</v>
      </c>
      <c r="S3614" t="s">
        <v>229</v>
      </c>
      <c r="T3614" t="n">
        <v>5</v>
      </c>
    </row>
    <row r="3615" spans="1:20">
      <c r="A3615" s="1" t="n">
        <v>41851</v>
      </c>
      <c r="B3615" t="s">
        <v>323</v>
      </c>
      <c r="C3615" t="n">
        <v>72</v>
      </c>
      <c r="D3615" t="n">
        <v>139</v>
      </c>
      <c r="E3615" t="s">
        <v>399</v>
      </c>
      <c r="F3615" t="n">
        <v>3201</v>
      </c>
      <c r="G3615" t="s">
        <v>228</v>
      </c>
      <c r="H3615" t="s">
        <v>229</v>
      </c>
      <c r="I3615" t="n">
        <v>5</v>
      </c>
      <c r="J3615" t="n">
        <v>515</v>
      </c>
      <c r="K3615" t="s">
        <v>338</v>
      </c>
      <c r="L3615" t="n">
        <v>140</v>
      </c>
      <c r="M3615" t="n">
        <v>0</v>
      </c>
      <c r="N3615" t="n">
        <v>0</v>
      </c>
      <c r="O3615" t="s">
        <v>323</v>
      </c>
      <c r="P3615" t="n">
        <v>2930</v>
      </c>
      <c r="Q3615" t="s">
        <v>400</v>
      </c>
      <c r="R3615" t="s">
        <v>233</v>
      </c>
      <c r="S3615" t="s">
        <v>229</v>
      </c>
      <c r="T3615" t="n">
        <v>5</v>
      </c>
    </row>
    <row r="3616" spans="1:20">
      <c r="A3616" s="1" t="n">
        <v>41851</v>
      </c>
      <c r="B3616" t="s">
        <v>323</v>
      </c>
      <c r="C3616" t="n">
        <v>73</v>
      </c>
      <c r="D3616" t="n">
        <v>465</v>
      </c>
      <c r="E3616" t="s">
        <v>404</v>
      </c>
      <c r="F3616" t="n">
        <v>3201</v>
      </c>
      <c r="G3616" t="s">
        <v>228</v>
      </c>
      <c r="H3616" t="s">
        <v>229</v>
      </c>
      <c r="I3616" t="n">
        <v>5</v>
      </c>
      <c r="J3616" t="n">
        <v>515</v>
      </c>
      <c r="K3616" t="s">
        <v>338</v>
      </c>
      <c r="L3616" t="n">
        <v>36</v>
      </c>
      <c r="M3616" t="n">
        <v>0</v>
      </c>
      <c r="N3616" t="n">
        <v>0</v>
      </c>
      <c r="T3616" t="s">
        <v>381</v>
      </c>
    </row>
    <row r="3617" spans="1:20">
      <c r="A3617" s="1" t="n">
        <v>41851</v>
      </c>
      <c r="B3617" t="s">
        <v>323</v>
      </c>
      <c r="C3617" t="n">
        <v>74</v>
      </c>
      <c r="D3617" t="n">
        <v>465</v>
      </c>
      <c r="E3617" t="s">
        <v>404</v>
      </c>
      <c r="F3617" t="n">
        <v>3201</v>
      </c>
      <c r="G3617" t="s">
        <v>228</v>
      </c>
      <c r="H3617" t="s">
        <v>229</v>
      </c>
      <c r="I3617" t="n">
        <v>5</v>
      </c>
      <c r="J3617" t="n">
        <v>515</v>
      </c>
      <c r="K3617" t="s">
        <v>338</v>
      </c>
      <c r="L3617" t="n">
        <v>69</v>
      </c>
      <c r="M3617" t="n">
        <v>0</v>
      </c>
      <c r="N3617" t="n">
        <v>0</v>
      </c>
      <c r="T3617" t="s">
        <v>381</v>
      </c>
    </row>
    <row r="3618" spans="1:20">
      <c r="A3618" s="1" t="n">
        <v>41851</v>
      </c>
      <c r="B3618" t="s">
        <v>376</v>
      </c>
      <c r="C3618" t="n">
        <v>1</v>
      </c>
      <c r="D3618" t="n">
        <v>251</v>
      </c>
      <c r="E3618" t="s">
        <v>385</v>
      </c>
      <c r="F3618" t="n">
        <v>3204</v>
      </c>
      <c r="G3618" t="s">
        <v>344</v>
      </c>
      <c r="H3618" t="s">
        <v>229</v>
      </c>
      <c r="I3618" t="n">
        <v>5</v>
      </c>
      <c r="J3618" t="n">
        <v>720</v>
      </c>
      <c r="K3618" t="s">
        <v>353</v>
      </c>
      <c r="L3618" t="n">
        <v>23</v>
      </c>
      <c r="M3618" t="n">
        <v>0</v>
      </c>
      <c r="N3618" t="n">
        <v>0</v>
      </c>
      <c r="T3618" t="s">
        <v>381</v>
      </c>
    </row>
    <row r="3619" spans="1:20">
      <c r="A3619" s="1" t="n">
        <v>41851</v>
      </c>
      <c r="B3619" t="s">
        <v>326</v>
      </c>
      <c r="C3619" t="n">
        <v>1</v>
      </c>
      <c r="D3619" t="n">
        <v>216</v>
      </c>
      <c r="E3619" t="s">
        <v>392</v>
      </c>
      <c r="F3619" t="n">
        <v>3201</v>
      </c>
      <c r="G3619" t="s">
        <v>228</v>
      </c>
      <c r="H3619" t="s">
        <v>229</v>
      </c>
      <c r="I3619" t="n">
        <v>5</v>
      </c>
      <c r="J3619" t="n">
        <v>515</v>
      </c>
      <c r="K3619" t="s">
        <v>338</v>
      </c>
      <c r="L3619" t="n">
        <v>175</v>
      </c>
      <c r="M3619" t="n">
        <v>0</v>
      </c>
      <c r="N3619" t="n">
        <v>0</v>
      </c>
      <c r="T3619" t="s">
        <v>381</v>
      </c>
    </row>
    <row r="3620" spans="1:20">
      <c r="A3620" s="1" t="n">
        <v>41851</v>
      </c>
      <c r="B3620" t="s">
        <v>326</v>
      </c>
      <c r="C3620" t="n">
        <v>2</v>
      </c>
      <c r="D3620" t="n">
        <v>215</v>
      </c>
      <c r="E3620" t="s">
        <v>384</v>
      </c>
      <c r="F3620" t="n">
        <v>3201</v>
      </c>
      <c r="G3620" t="s">
        <v>228</v>
      </c>
      <c r="H3620" t="s">
        <v>229</v>
      </c>
      <c r="I3620" t="n">
        <v>5</v>
      </c>
      <c r="J3620" t="n">
        <v>515</v>
      </c>
      <c r="K3620" t="s">
        <v>338</v>
      </c>
      <c r="L3620" t="n">
        <v>132</v>
      </c>
      <c r="M3620" t="n">
        <v>0</v>
      </c>
      <c r="N3620" t="n">
        <v>0</v>
      </c>
      <c r="T3620" t="s">
        <v>381</v>
      </c>
    </row>
    <row r="3621" spans="1:20">
      <c r="A3621" s="1" t="n">
        <v>41851</v>
      </c>
      <c r="B3621" t="s">
        <v>326</v>
      </c>
      <c r="C3621" t="n">
        <v>3</v>
      </c>
      <c r="D3621" t="n">
        <v>216</v>
      </c>
      <c r="E3621" t="s">
        <v>392</v>
      </c>
      <c r="F3621" t="n">
        <v>3201</v>
      </c>
      <c r="G3621" t="s">
        <v>228</v>
      </c>
      <c r="H3621" t="s">
        <v>229</v>
      </c>
      <c r="I3621" t="n">
        <v>5</v>
      </c>
      <c r="J3621" t="n">
        <v>515</v>
      </c>
      <c r="K3621" t="s">
        <v>338</v>
      </c>
      <c r="L3621" t="n">
        <v>43</v>
      </c>
      <c r="M3621" t="n">
        <v>0</v>
      </c>
      <c r="N3621" t="n">
        <v>0</v>
      </c>
      <c r="T3621" t="s">
        <v>381</v>
      </c>
    </row>
    <row r="3622" spans="1:20">
      <c r="A3622" s="1" t="n">
        <v>41851</v>
      </c>
      <c r="B3622" t="s">
        <v>373</v>
      </c>
      <c r="C3622" t="n">
        <v>17</v>
      </c>
      <c r="D3622" t="n">
        <v>141</v>
      </c>
      <c r="E3622" t="s">
        <v>120</v>
      </c>
      <c r="F3622" t="n">
        <v>3201</v>
      </c>
      <c r="G3622" t="s">
        <v>228</v>
      </c>
      <c r="H3622" t="s">
        <v>229</v>
      </c>
      <c r="I3622" t="n">
        <v>5</v>
      </c>
      <c r="J3622" t="n">
        <v>220</v>
      </c>
      <c r="K3622" t="s">
        <v>375</v>
      </c>
      <c r="L3622" t="n">
        <v>39</v>
      </c>
      <c r="M3622" t="n">
        <v>0</v>
      </c>
      <c r="N3622" t="n">
        <v>0</v>
      </c>
      <c r="T3622" t="s">
        <v>381</v>
      </c>
    </row>
    <row r="3623" spans="1:20">
      <c r="A3623" s="1" t="n">
        <v>41851</v>
      </c>
      <c r="B3623" t="s">
        <v>373</v>
      </c>
      <c r="C3623" t="n">
        <v>18</v>
      </c>
      <c r="D3623" t="n">
        <v>141</v>
      </c>
      <c r="E3623" t="s">
        <v>120</v>
      </c>
      <c r="F3623" t="n">
        <v>3201</v>
      </c>
      <c r="G3623" t="s">
        <v>228</v>
      </c>
      <c r="H3623" t="s">
        <v>229</v>
      </c>
      <c r="I3623" t="n">
        <v>5</v>
      </c>
      <c r="J3623" t="n">
        <v>220</v>
      </c>
      <c r="K3623" t="s">
        <v>375</v>
      </c>
      <c r="L3623" t="n">
        <v>1</v>
      </c>
      <c r="M3623" t="n">
        <v>0</v>
      </c>
      <c r="N3623" t="n">
        <v>0</v>
      </c>
      <c r="T3623" t="s">
        <v>381</v>
      </c>
    </row>
    <row r="3624" spans="1:20">
      <c r="A3624" s="1" t="n">
        <v>41851</v>
      </c>
      <c r="B3624" t="s">
        <v>373</v>
      </c>
      <c r="C3624" t="n">
        <v>19</v>
      </c>
      <c r="D3624" t="n">
        <v>141</v>
      </c>
      <c r="E3624" t="s">
        <v>120</v>
      </c>
      <c r="F3624" t="n">
        <v>3201</v>
      </c>
      <c r="G3624" t="s">
        <v>228</v>
      </c>
      <c r="H3624" t="s">
        <v>229</v>
      </c>
      <c r="I3624" t="n">
        <v>5</v>
      </c>
      <c r="J3624" t="n">
        <v>220</v>
      </c>
      <c r="K3624" t="s">
        <v>375</v>
      </c>
      <c r="L3624" t="n">
        <v>10</v>
      </c>
      <c r="M3624" t="n">
        <v>0</v>
      </c>
      <c r="N3624" t="n">
        <v>0</v>
      </c>
      <c r="T3624" t="s">
        <v>381</v>
      </c>
    </row>
    <row r="3625" spans="1:20">
      <c r="A3625" s="1" t="n">
        <v>41851</v>
      </c>
      <c r="B3625" t="s">
        <v>373</v>
      </c>
      <c r="C3625" t="n">
        <v>20</v>
      </c>
      <c r="D3625" t="n">
        <v>141</v>
      </c>
      <c r="E3625" t="s">
        <v>120</v>
      </c>
      <c r="F3625" t="n">
        <v>3201</v>
      </c>
      <c r="G3625" t="s">
        <v>228</v>
      </c>
      <c r="H3625" t="s">
        <v>229</v>
      </c>
      <c r="I3625" t="n">
        <v>5</v>
      </c>
      <c r="J3625" t="n">
        <v>220</v>
      </c>
      <c r="K3625" t="s">
        <v>375</v>
      </c>
      <c r="L3625" t="n">
        <v>27</v>
      </c>
      <c r="M3625" t="n">
        <v>0</v>
      </c>
      <c r="N3625" t="n">
        <v>0</v>
      </c>
      <c r="T3625" t="s">
        <v>381</v>
      </c>
    </row>
    <row r="3626" spans="1:20">
      <c r="A3626" s="1" t="n">
        <v>41851</v>
      </c>
      <c r="B3626" t="s">
        <v>373</v>
      </c>
      <c r="C3626" t="n">
        <v>21</v>
      </c>
      <c r="D3626" t="n">
        <v>141</v>
      </c>
      <c r="E3626" t="s">
        <v>120</v>
      </c>
      <c r="F3626" t="n">
        <v>3201</v>
      </c>
      <c r="G3626" t="s">
        <v>228</v>
      </c>
      <c r="H3626" t="s">
        <v>229</v>
      </c>
      <c r="I3626" t="n">
        <v>5</v>
      </c>
      <c r="J3626" t="n">
        <v>220</v>
      </c>
      <c r="K3626" t="s">
        <v>375</v>
      </c>
      <c r="L3626" t="n">
        <v>1</v>
      </c>
      <c r="M3626" t="n">
        <v>0</v>
      </c>
      <c r="N3626" t="n">
        <v>0</v>
      </c>
      <c r="T3626" t="s">
        <v>381</v>
      </c>
    </row>
    <row r="3627" spans="1:20">
      <c r="A3627" s="1" t="n">
        <v>41851</v>
      </c>
      <c r="B3627" t="s">
        <v>373</v>
      </c>
      <c r="C3627" t="n">
        <v>22</v>
      </c>
      <c r="D3627" t="n">
        <v>141</v>
      </c>
      <c r="E3627" t="s">
        <v>120</v>
      </c>
      <c r="F3627" t="n">
        <v>3201</v>
      </c>
      <c r="G3627" t="s">
        <v>228</v>
      </c>
      <c r="H3627" t="s">
        <v>229</v>
      </c>
      <c r="I3627" t="n">
        <v>5</v>
      </c>
      <c r="J3627" t="n">
        <v>220</v>
      </c>
      <c r="K3627" t="s">
        <v>375</v>
      </c>
      <c r="L3627" t="n">
        <v>7</v>
      </c>
      <c r="M3627" t="n">
        <v>0</v>
      </c>
      <c r="N3627" t="n">
        <v>0</v>
      </c>
      <c r="T3627" t="s">
        <v>381</v>
      </c>
    </row>
    <row r="3628" spans="1:20">
      <c r="A3628" s="1" t="n">
        <v>41851</v>
      </c>
      <c r="B3628" t="s">
        <v>373</v>
      </c>
      <c r="C3628" t="n">
        <v>23</v>
      </c>
      <c r="D3628" t="n">
        <v>141</v>
      </c>
      <c r="E3628" t="s">
        <v>120</v>
      </c>
      <c r="F3628" t="n">
        <v>3201</v>
      </c>
      <c r="G3628" t="s">
        <v>228</v>
      </c>
      <c r="H3628" t="s">
        <v>229</v>
      </c>
      <c r="I3628" t="n">
        <v>5</v>
      </c>
      <c r="J3628" t="n">
        <v>220</v>
      </c>
      <c r="K3628" t="s">
        <v>375</v>
      </c>
      <c r="L3628" t="n">
        <v>8</v>
      </c>
      <c r="M3628" t="n">
        <v>0</v>
      </c>
      <c r="N3628" t="n">
        <v>0</v>
      </c>
      <c r="T3628" t="s">
        <v>381</v>
      </c>
    </row>
    <row r="3629" spans="1:20">
      <c r="A3629" s="1" t="n">
        <v>41851</v>
      </c>
      <c r="B3629" t="s">
        <v>373</v>
      </c>
      <c r="C3629" t="n">
        <v>24</v>
      </c>
      <c r="D3629" t="n">
        <v>141</v>
      </c>
      <c r="E3629" t="s">
        <v>120</v>
      </c>
      <c r="F3629" t="n">
        <v>3201</v>
      </c>
      <c r="G3629" t="s">
        <v>228</v>
      </c>
      <c r="H3629" t="s">
        <v>229</v>
      </c>
      <c r="I3629" t="n">
        <v>5</v>
      </c>
      <c r="J3629" t="n">
        <v>220</v>
      </c>
      <c r="K3629" t="s">
        <v>375</v>
      </c>
      <c r="L3629" t="n">
        <v>2</v>
      </c>
      <c r="M3629" t="n">
        <v>0</v>
      </c>
      <c r="N3629" t="n">
        <v>0</v>
      </c>
      <c r="T3629" t="s">
        <v>381</v>
      </c>
    </row>
    <row r="3630" spans="1:20">
      <c r="A3630" s="1" t="n">
        <v>41882</v>
      </c>
      <c r="B3630" t="s">
        <v>408</v>
      </c>
      <c r="C3630" t="n">
        <v>1</v>
      </c>
      <c r="D3630" t="n">
        <v>25</v>
      </c>
      <c r="E3630" t="s">
        <v>116</v>
      </c>
      <c r="F3630" t="n">
        <v>3201</v>
      </c>
      <c r="G3630" t="s">
        <v>228</v>
      </c>
      <c r="H3630" t="s">
        <v>229</v>
      </c>
      <c r="I3630" t="n">
        <v>5</v>
      </c>
      <c r="J3630" t="n">
        <v>910</v>
      </c>
      <c r="K3630" t="s">
        <v>318</v>
      </c>
      <c r="L3630" t="n">
        <v>993</v>
      </c>
      <c r="M3630" t="n">
        <v>0.78</v>
      </c>
      <c r="N3630" t="n">
        <v>40.1</v>
      </c>
      <c r="O3630" t="s">
        <v>409</v>
      </c>
      <c r="P3630" t="n">
        <v>363</v>
      </c>
      <c r="Q3630" t="s">
        <v>387</v>
      </c>
      <c r="R3630" t="s">
        <v>233</v>
      </c>
      <c r="S3630" t="s">
        <v>229</v>
      </c>
      <c r="T3630" t="n">
        <v>5</v>
      </c>
    </row>
    <row r="3631" spans="1:20">
      <c r="A3631" s="1" t="n">
        <v>41882</v>
      </c>
      <c r="B3631" t="s">
        <v>408</v>
      </c>
      <c r="C3631" t="n">
        <v>2</v>
      </c>
      <c r="D3631" t="n">
        <v>25</v>
      </c>
      <c r="E3631" t="s">
        <v>116</v>
      </c>
      <c r="F3631" t="n">
        <v>3201</v>
      </c>
      <c r="G3631" t="s">
        <v>228</v>
      </c>
      <c r="H3631" t="s">
        <v>229</v>
      </c>
      <c r="I3631" t="n">
        <v>5</v>
      </c>
      <c r="J3631" t="n">
        <v>910</v>
      </c>
      <c r="K3631" t="s">
        <v>318</v>
      </c>
      <c r="L3631" t="n">
        <v>940</v>
      </c>
      <c r="M3631" t="n">
        <v>0.78</v>
      </c>
      <c r="N3631" t="n">
        <v>39.9</v>
      </c>
      <c r="O3631" t="s">
        <v>409</v>
      </c>
      <c r="P3631" t="n">
        <v>363</v>
      </c>
      <c r="Q3631" t="s">
        <v>387</v>
      </c>
      <c r="R3631" t="s">
        <v>233</v>
      </c>
      <c r="S3631" t="s">
        <v>229</v>
      </c>
      <c r="T3631" t="n">
        <v>5</v>
      </c>
    </row>
    <row r="3632" spans="1:20">
      <c r="A3632" s="1" t="n">
        <v>41882</v>
      </c>
      <c r="B3632" t="s">
        <v>323</v>
      </c>
      <c r="C3632" t="n">
        <v>24</v>
      </c>
      <c r="D3632" t="n">
        <v>25</v>
      </c>
      <c r="E3632" t="s">
        <v>116</v>
      </c>
      <c r="F3632" t="n">
        <v>3201</v>
      </c>
      <c r="G3632" t="s">
        <v>228</v>
      </c>
      <c r="H3632" t="s">
        <v>229</v>
      </c>
      <c r="I3632" t="n">
        <v>5</v>
      </c>
      <c r="J3632" t="n">
        <v>875</v>
      </c>
      <c r="K3632" t="s">
        <v>305</v>
      </c>
      <c r="L3632" t="n">
        <v>190</v>
      </c>
      <c r="M3632" t="n">
        <v>0.04</v>
      </c>
      <c r="N3632" t="n">
        <v>41.8</v>
      </c>
      <c r="O3632" t="s">
        <v>323</v>
      </c>
      <c r="P3632" t="n">
        <v>121</v>
      </c>
      <c r="Q3632" t="s">
        <v>229</v>
      </c>
      <c r="R3632" t="s">
        <v>233</v>
      </c>
      <c r="S3632" t="s">
        <v>229</v>
      </c>
      <c r="T3632" t="n">
        <v>5</v>
      </c>
    </row>
    <row r="3633" spans="1:20">
      <c r="A3633" s="1" t="n">
        <v>41882</v>
      </c>
      <c r="B3633" t="s">
        <v>323</v>
      </c>
      <c r="C3633" t="n">
        <v>25</v>
      </c>
      <c r="D3633" t="n">
        <v>25</v>
      </c>
      <c r="E3633" t="s">
        <v>116</v>
      </c>
      <c r="F3633" t="n">
        <v>3201</v>
      </c>
      <c r="G3633" t="s">
        <v>228</v>
      </c>
      <c r="H3633" t="s">
        <v>229</v>
      </c>
      <c r="I3633" t="n">
        <v>5</v>
      </c>
      <c r="J3633" t="n">
        <v>458</v>
      </c>
      <c r="K3633" t="s">
        <v>230</v>
      </c>
      <c r="L3633" t="n">
        <v>650</v>
      </c>
      <c r="M3633" t="n">
        <v>0.09</v>
      </c>
      <c r="N3633" t="n">
        <v>33.9</v>
      </c>
      <c r="O3633" t="s">
        <v>323</v>
      </c>
      <c r="P3633" t="n">
        <v>121</v>
      </c>
      <c r="Q3633" t="s">
        <v>229</v>
      </c>
      <c r="R3633" t="s">
        <v>233</v>
      </c>
      <c r="S3633" t="s">
        <v>229</v>
      </c>
      <c r="T3633" t="n">
        <v>5</v>
      </c>
    </row>
    <row r="3634" spans="1:20">
      <c r="A3634" s="1" t="n">
        <v>41882</v>
      </c>
      <c r="B3634" t="s">
        <v>323</v>
      </c>
      <c r="C3634" t="n">
        <v>26</v>
      </c>
      <c r="D3634" t="n">
        <v>25</v>
      </c>
      <c r="E3634" t="s">
        <v>116</v>
      </c>
      <c r="F3634" t="n">
        <v>3201</v>
      </c>
      <c r="G3634" t="s">
        <v>228</v>
      </c>
      <c r="H3634" t="s">
        <v>229</v>
      </c>
      <c r="I3634" t="n">
        <v>5</v>
      </c>
      <c r="J3634" t="n">
        <v>458</v>
      </c>
      <c r="K3634" t="s">
        <v>230</v>
      </c>
      <c r="L3634" t="n">
        <v>121</v>
      </c>
      <c r="M3634" t="n">
        <v>0.09</v>
      </c>
      <c r="N3634" t="n">
        <v>33.9</v>
      </c>
      <c r="O3634" t="s">
        <v>323</v>
      </c>
      <c r="P3634" t="n">
        <v>121</v>
      </c>
      <c r="Q3634" t="s">
        <v>229</v>
      </c>
      <c r="R3634" t="s">
        <v>233</v>
      </c>
      <c r="S3634" t="s">
        <v>229</v>
      </c>
      <c r="T3634" t="n">
        <v>5</v>
      </c>
    </row>
    <row r="3635" spans="1:20">
      <c r="A3635" s="1" t="n">
        <v>41882</v>
      </c>
      <c r="B3635" t="s">
        <v>323</v>
      </c>
      <c r="C3635" t="n">
        <v>27</v>
      </c>
      <c r="D3635" t="n">
        <v>25</v>
      </c>
      <c r="E3635" t="s">
        <v>116</v>
      </c>
      <c r="F3635" t="n">
        <v>3201</v>
      </c>
      <c r="G3635" t="s">
        <v>228</v>
      </c>
      <c r="H3635" t="s">
        <v>229</v>
      </c>
      <c r="I3635" t="n">
        <v>5</v>
      </c>
      <c r="J3635" t="n">
        <v>945</v>
      </c>
      <c r="K3635" t="s">
        <v>282</v>
      </c>
      <c r="L3635" t="n">
        <v>342</v>
      </c>
      <c r="M3635" t="n">
        <v>0.08</v>
      </c>
      <c r="N3635" t="n">
        <v>34.4</v>
      </c>
      <c r="O3635" t="s">
        <v>323</v>
      </c>
      <c r="P3635" t="n">
        <v>121</v>
      </c>
      <c r="Q3635" t="s">
        <v>229</v>
      </c>
      <c r="R3635" t="s">
        <v>233</v>
      </c>
      <c r="S3635" t="s">
        <v>229</v>
      </c>
      <c r="T3635" t="n">
        <v>5</v>
      </c>
    </row>
    <row r="3636" spans="1:20">
      <c r="A3636" s="1" t="n">
        <v>41882</v>
      </c>
      <c r="B3636" t="s">
        <v>323</v>
      </c>
      <c r="C3636" t="n">
        <v>79</v>
      </c>
      <c r="D3636" t="n">
        <v>465</v>
      </c>
      <c r="E3636" t="s">
        <v>404</v>
      </c>
      <c r="F3636" t="n">
        <v>3201</v>
      </c>
      <c r="G3636" t="s">
        <v>228</v>
      </c>
      <c r="H3636" t="s">
        <v>229</v>
      </c>
      <c r="I3636" t="n">
        <v>5</v>
      </c>
      <c r="J3636" t="n">
        <v>260</v>
      </c>
      <c r="K3636" t="s">
        <v>250</v>
      </c>
      <c r="L3636" t="n">
        <v>47</v>
      </c>
      <c r="M3636" t="n">
        <v>0</v>
      </c>
      <c r="N3636" t="n">
        <v>0</v>
      </c>
      <c r="T3636" t="s">
        <v>381</v>
      </c>
    </row>
    <row r="3637" spans="1:20">
      <c r="A3637" s="1" t="n">
        <v>41882</v>
      </c>
      <c r="B3637" t="s">
        <v>323</v>
      </c>
      <c r="C3637" t="n">
        <v>80</v>
      </c>
      <c r="D3637" t="n">
        <v>510</v>
      </c>
      <c r="E3637" t="s">
        <v>398</v>
      </c>
      <c r="F3637" t="n">
        <v>3201</v>
      </c>
      <c r="G3637" t="s">
        <v>228</v>
      </c>
      <c r="H3637" t="s">
        <v>229</v>
      </c>
      <c r="I3637" t="n">
        <v>5</v>
      </c>
      <c r="J3637" t="n">
        <v>260</v>
      </c>
      <c r="K3637" t="s">
        <v>250</v>
      </c>
      <c r="L3637" t="n">
        <v>45</v>
      </c>
      <c r="M3637" t="n">
        <v>2.63</v>
      </c>
      <c r="N3637" t="n">
        <v>0</v>
      </c>
      <c r="T3637" t="s">
        <v>381</v>
      </c>
    </row>
    <row r="3638" spans="1:20">
      <c r="A3638" s="1" t="n">
        <v>41882</v>
      </c>
      <c r="B3638" t="s">
        <v>323</v>
      </c>
      <c r="C3638" t="n">
        <v>81</v>
      </c>
      <c r="D3638" t="n">
        <v>139</v>
      </c>
      <c r="E3638" t="s">
        <v>399</v>
      </c>
      <c r="F3638" t="n">
        <v>3201</v>
      </c>
      <c r="G3638" t="s">
        <v>228</v>
      </c>
      <c r="H3638" t="s">
        <v>229</v>
      </c>
      <c r="I3638" t="n">
        <v>5</v>
      </c>
      <c r="J3638" t="n">
        <v>260</v>
      </c>
      <c r="K3638" t="s">
        <v>250</v>
      </c>
      <c r="L3638" t="n">
        <v>38</v>
      </c>
      <c r="M3638" t="n">
        <v>0</v>
      </c>
      <c r="N3638" t="n">
        <v>0</v>
      </c>
      <c r="O3638" t="s">
        <v>323</v>
      </c>
      <c r="P3638" t="n">
        <v>2931</v>
      </c>
      <c r="Q3638" t="s">
        <v>414</v>
      </c>
      <c r="R3638" t="s">
        <v>233</v>
      </c>
      <c r="S3638" t="s">
        <v>229</v>
      </c>
      <c r="T3638" t="n">
        <v>5</v>
      </c>
    </row>
    <row r="3639" spans="1:20">
      <c r="A3639" s="1" t="n">
        <v>41882</v>
      </c>
      <c r="B3639" t="s">
        <v>376</v>
      </c>
      <c r="C3639" t="n">
        <v>1</v>
      </c>
      <c r="D3639" t="n">
        <v>251</v>
      </c>
      <c r="E3639" t="s">
        <v>385</v>
      </c>
      <c r="F3639" t="n">
        <v>3202</v>
      </c>
      <c r="G3639" t="s">
        <v>275</v>
      </c>
      <c r="H3639" t="s">
        <v>229</v>
      </c>
      <c r="I3639" t="n">
        <v>5</v>
      </c>
      <c r="J3639" t="n">
        <v>720</v>
      </c>
      <c r="K3639" t="s">
        <v>353</v>
      </c>
      <c r="L3639" t="n">
        <v>13</v>
      </c>
      <c r="M3639" t="n">
        <v>0</v>
      </c>
      <c r="N3639" t="n">
        <v>0</v>
      </c>
      <c r="T3639" t="s">
        <v>381</v>
      </c>
    </row>
    <row r="3640" spans="1:20">
      <c r="A3640" s="1" t="n">
        <v>41882</v>
      </c>
      <c r="B3640" t="s">
        <v>376</v>
      </c>
      <c r="C3640" t="n">
        <v>2</v>
      </c>
      <c r="D3640" t="n">
        <v>251</v>
      </c>
      <c r="E3640" t="s">
        <v>385</v>
      </c>
      <c r="F3640" t="n">
        <v>3203</v>
      </c>
      <c r="G3640" t="s">
        <v>343</v>
      </c>
      <c r="H3640" t="s">
        <v>229</v>
      </c>
      <c r="I3640" t="n">
        <v>5</v>
      </c>
      <c r="J3640" t="n">
        <v>720</v>
      </c>
      <c r="K3640" t="s">
        <v>353</v>
      </c>
      <c r="L3640" t="n">
        <v>17</v>
      </c>
      <c r="M3640" t="n">
        <v>0</v>
      </c>
      <c r="N3640" t="n">
        <v>0</v>
      </c>
      <c r="T3640" t="s">
        <v>381</v>
      </c>
    </row>
    <row r="3641" spans="1:20">
      <c r="A3641" s="1" t="n">
        <v>41882</v>
      </c>
      <c r="B3641" t="s">
        <v>376</v>
      </c>
      <c r="C3641" t="n">
        <v>3</v>
      </c>
      <c r="D3641" t="n">
        <v>251</v>
      </c>
      <c r="E3641" t="s">
        <v>385</v>
      </c>
      <c r="F3641" t="n">
        <v>3204</v>
      </c>
      <c r="G3641" t="s">
        <v>344</v>
      </c>
      <c r="H3641" t="s">
        <v>229</v>
      </c>
      <c r="I3641" t="n">
        <v>5</v>
      </c>
      <c r="J3641" t="n">
        <v>720</v>
      </c>
      <c r="K3641" t="s">
        <v>353</v>
      </c>
      <c r="L3641" t="n">
        <v>17</v>
      </c>
      <c r="M3641" t="n">
        <v>0</v>
      </c>
      <c r="N3641" t="n">
        <v>0</v>
      </c>
      <c r="T3641" t="s">
        <v>381</v>
      </c>
    </row>
    <row r="3642" spans="1:20">
      <c r="A3642" s="1" t="n">
        <v>41882</v>
      </c>
      <c r="B3642" t="s">
        <v>326</v>
      </c>
      <c r="C3642" t="n">
        <v>1</v>
      </c>
      <c r="D3642" t="n">
        <v>216</v>
      </c>
      <c r="E3642" t="s">
        <v>392</v>
      </c>
      <c r="F3642" t="n">
        <v>3201</v>
      </c>
      <c r="G3642" t="s">
        <v>228</v>
      </c>
      <c r="H3642" t="s">
        <v>229</v>
      </c>
      <c r="I3642" t="n">
        <v>5</v>
      </c>
      <c r="J3642" t="n">
        <v>515</v>
      </c>
      <c r="K3642" t="s">
        <v>338</v>
      </c>
      <c r="L3642" t="n">
        <v>74</v>
      </c>
      <c r="M3642" t="n">
        <v>0</v>
      </c>
      <c r="N3642" t="n">
        <v>0</v>
      </c>
      <c r="T3642" t="s">
        <v>381</v>
      </c>
    </row>
    <row r="3643" spans="1:20">
      <c r="A3643" s="1" t="n">
        <v>41882</v>
      </c>
      <c r="B3643" t="s">
        <v>326</v>
      </c>
      <c r="C3643" t="n">
        <v>2</v>
      </c>
      <c r="D3643" t="n">
        <v>215</v>
      </c>
      <c r="E3643" t="s">
        <v>384</v>
      </c>
      <c r="F3643" t="n">
        <v>3201</v>
      </c>
      <c r="G3643" t="s">
        <v>228</v>
      </c>
      <c r="H3643" t="s">
        <v>229</v>
      </c>
      <c r="I3643" t="n">
        <v>5</v>
      </c>
      <c r="J3643" t="n">
        <v>515</v>
      </c>
      <c r="K3643" t="s">
        <v>338</v>
      </c>
      <c r="L3643" t="n">
        <v>100</v>
      </c>
      <c r="M3643" t="n">
        <v>0</v>
      </c>
      <c r="N3643" t="n">
        <v>0</v>
      </c>
      <c r="T3643" t="s">
        <v>381</v>
      </c>
    </row>
    <row r="3644" spans="1:20">
      <c r="A3644" s="1" t="n">
        <v>41912</v>
      </c>
      <c r="B3644" t="s">
        <v>408</v>
      </c>
      <c r="C3644" t="n">
        <v>1</v>
      </c>
      <c r="D3644" t="n">
        <v>25</v>
      </c>
      <c r="E3644" t="s">
        <v>116</v>
      </c>
      <c r="F3644" t="n">
        <v>3201</v>
      </c>
      <c r="G3644" t="s">
        <v>228</v>
      </c>
      <c r="H3644" t="s">
        <v>229</v>
      </c>
      <c r="I3644" t="n">
        <v>5</v>
      </c>
      <c r="J3644" t="n">
        <v>910</v>
      </c>
      <c r="K3644" t="s">
        <v>318</v>
      </c>
      <c r="L3644" t="n">
        <v>937</v>
      </c>
      <c r="M3644" t="n">
        <v>0.77</v>
      </c>
      <c r="N3644" t="n">
        <v>40</v>
      </c>
      <c r="O3644" t="s">
        <v>409</v>
      </c>
      <c r="P3644" t="n">
        <v>363</v>
      </c>
      <c r="Q3644" t="s">
        <v>387</v>
      </c>
      <c r="R3644" t="s">
        <v>233</v>
      </c>
      <c r="S3644" t="s">
        <v>229</v>
      </c>
      <c r="T3644" t="n">
        <v>5</v>
      </c>
    </row>
    <row r="3645" spans="1:20">
      <c r="A3645" s="1" t="n">
        <v>41912</v>
      </c>
      <c r="B3645" t="s">
        <v>323</v>
      </c>
      <c r="C3645" t="n">
        <v>24</v>
      </c>
      <c r="D3645" t="n">
        <v>25</v>
      </c>
      <c r="E3645" t="s">
        <v>116</v>
      </c>
      <c r="F3645" t="n">
        <v>3201</v>
      </c>
      <c r="G3645" t="s">
        <v>228</v>
      </c>
      <c r="H3645" t="s">
        <v>229</v>
      </c>
      <c r="I3645" t="n">
        <v>5</v>
      </c>
      <c r="J3645" t="n">
        <v>458</v>
      </c>
      <c r="K3645" t="s">
        <v>230</v>
      </c>
      <c r="L3645" t="n">
        <v>251</v>
      </c>
      <c r="M3645" t="n">
        <v>0.06</v>
      </c>
      <c r="N3645" t="n">
        <v>36.8</v>
      </c>
      <c r="O3645" t="s">
        <v>323</v>
      </c>
      <c r="P3645" t="n">
        <v>121</v>
      </c>
      <c r="Q3645" t="s">
        <v>229</v>
      </c>
      <c r="R3645" t="s">
        <v>233</v>
      </c>
      <c r="S3645" t="s">
        <v>229</v>
      </c>
      <c r="T3645" t="n">
        <v>5</v>
      </c>
    </row>
    <row r="3646" spans="1:20">
      <c r="A3646" s="1" t="n">
        <v>41912</v>
      </c>
      <c r="B3646" t="s">
        <v>323</v>
      </c>
      <c r="C3646" t="n">
        <v>25</v>
      </c>
      <c r="D3646" t="n">
        <v>25</v>
      </c>
      <c r="E3646" t="s">
        <v>116</v>
      </c>
      <c r="F3646" t="n">
        <v>3201</v>
      </c>
      <c r="G3646" t="s">
        <v>228</v>
      </c>
      <c r="H3646" t="s">
        <v>229</v>
      </c>
      <c r="I3646" t="n">
        <v>5</v>
      </c>
      <c r="J3646" t="n">
        <v>458</v>
      </c>
      <c r="K3646" t="s">
        <v>230</v>
      </c>
      <c r="L3646" t="n">
        <v>351</v>
      </c>
      <c r="M3646" t="n">
        <v>0.09</v>
      </c>
      <c r="N3646" t="n">
        <v>33.7</v>
      </c>
      <c r="O3646" t="s">
        <v>323</v>
      </c>
      <c r="P3646" t="n">
        <v>121</v>
      </c>
      <c r="Q3646" t="s">
        <v>229</v>
      </c>
      <c r="R3646" t="s">
        <v>233</v>
      </c>
      <c r="S3646" t="s">
        <v>229</v>
      </c>
      <c r="T3646" t="n">
        <v>5</v>
      </c>
    </row>
    <row r="3647" spans="1:20">
      <c r="A3647" s="1" t="n">
        <v>41912</v>
      </c>
      <c r="B3647" t="s">
        <v>323</v>
      </c>
      <c r="C3647" t="n">
        <v>26</v>
      </c>
      <c r="D3647" t="n">
        <v>25</v>
      </c>
      <c r="E3647" t="s">
        <v>116</v>
      </c>
      <c r="F3647" t="n">
        <v>3201</v>
      </c>
      <c r="G3647" t="s">
        <v>228</v>
      </c>
      <c r="H3647" t="s">
        <v>229</v>
      </c>
      <c r="I3647" t="n">
        <v>5</v>
      </c>
      <c r="J3647" t="n">
        <v>458</v>
      </c>
      <c r="K3647" t="s">
        <v>230</v>
      </c>
      <c r="L3647" t="n">
        <v>403</v>
      </c>
      <c r="M3647" t="n">
        <v>0.09</v>
      </c>
      <c r="N3647" t="n">
        <v>33.8</v>
      </c>
      <c r="O3647" t="s">
        <v>323</v>
      </c>
      <c r="P3647" t="n">
        <v>121</v>
      </c>
      <c r="Q3647" t="s">
        <v>229</v>
      </c>
      <c r="R3647" t="s">
        <v>233</v>
      </c>
      <c r="S3647" t="s">
        <v>229</v>
      </c>
      <c r="T3647" t="n">
        <v>5</v>
      </c>
    </row>
    <row r="3648" spans="1:20">
      <c r="A3648" s="1" t="n">
        <v>41912</v>
      </c>
      <c r="B3648" t="s">
        <v>323</v>
      </c>
      <c r="C3648" t="n">
        <v>27</v>
      </c>
      <c r="D3648" t="n">
        <v>25</v>
      </c>
      <c r="E3648" t="s">
        <v>116</v>
      </c>
      <c r="F3648" t="n">
        <v>3201</v>
      </c>
      <c r="G3648" t="s">
        <v>228</v>
      </c>
      <c r="H3648" t="s">
        <v>229</v>
      </c>
      <c r="I3648" t="n">
        <v>5</v>
      </c>
      <c r="J3648" t="n">
        <v>945</v>
      </c>
      <c r="K3648" t="s">
        <v>282</v>
      </c>
      <c r="L3648" t="n">
        <v>284</v>
      </c>
      <c r="M3648" t="n">
        <v>0.08</v>
      </c>
      <c r="N3648" t="n">
        <v>35.8</v>
      </c>
      <c r="O3648" t="s">
        <v>323</v>
      </c>
      <c r="P3648" t="n">
        <v>121</v>
      </c>
      <c r="Q3648" t="s">
        <v>229</v>
      </c>
      <c r="R3648" t="s">
        <v>233</v>
      </c>
      <c r="S3648" t="s">
        <v>229</v>
      </c>
      <c r="T3648" t="n">
        <v>5</v>
      </c>
    </row>
    <row r="3649" spans="1:20">
      <c r="A3649" s="1" t="n">
        <v>41912</v>
      </c>
      <c r="B3649" t="s">
        <v>323</v>
      </c>
      <c r="C3649" t="n">
        <v>68</v>
      </c>
      <c r="D3649" t="n">
        <v>840</v>
      </c>
      <c r="E3649" t="s">
        <v>401</v>
      </c>
      <c r="F3649" t="n">
        <v>3201</v>
      </c>
      <c r="G3649" t="s">
        <v>228</v>
      </c>
      <c r="H3649" t="s">
        <v>229</v>
      </c>
      <c r="I3649" t="n">
        <v>5</v>
      </c>
      <c r="J3649" t="n">
        <v>260</v>
      </c>
      <c r="K3649" t="s">
        <v>250</v>
      </c>
      <c r="L3649" t="n">
        <v>60</v>
      </c>
      <c r="M3649" t="n">
        <v>0</v>
      </c>
      <c r="N3649" t="n">
        <v>0</v>
      </c>
      <c r="O3649" t="s">
        <v>323</v>
      </c>
      <c r="P3649" t="n">
        <v>121</v>
      </c>
      <c r="Q3649" t="s">
        <v>229</v>
      </c>
      <c r="R3649" t="s">
        <v>233</v>
      </c>
      <c r="S3649" t="s">
        <v>229</v>
      </c>
      <c r="T3649" t="n">
        <v>5</v>
      </c>
    </row>
    <row r="3650" spans="1:20">
      <c r="A3650" s="1" t="n">
        <v>41912</v>
      </c>
      <c r="B3650" t="s">
        <v>323</v>
      </c>
      <c r="C3650" t="n">
        <v>69</v>
      </c>
      <c r="D3650" t="n">
        <v>139</v>
      </c>
      <c r="E3650" t="s">
        <v>399</v>
      </c>
      <c r="F3650" t="n">
        <v>3201</v>
      </c>
      <c r="G3650" t="s">
        <v>228</v>
      </c>
      <c r="H3650" t="s">
        <v>229</v>
      </c>
      <c r="I3650" t="n">
        <v>5</v>
      </c>
      <c r="J3650" t="n">
        <v>260</v>
      </c>
      <c r="K3650" t="s">
        <v>250</v>
      </c>
      <c r="L3650" t="n">
        <v>37</v>
      </c>
      <c r="M3650" t="n">
        <v>0</v>
      </c>
      <c r="N3650" t="n">
        <v>0</v>
      </c>
      <c r="O3650" t="s">
        <v>323</v>
      </c>
      <c r="P3650" t="n">
        <v>2931</v>
      </c>
      <c r="Q3650" t="s">
        <v>414</v>
      </c>
      <c r="R3650" t="s">
        <v>233</v>
      </c>
      <c r="S3650" t="s">
        <v>229</v>
      </c>
      <c r="T3650" t="n">
        <v>5</v>
      </c>
    </row>
    <row r="3651" spans="1:20">
      <c r="A3651" s="1" t="n">
        <v>41912</v>
      </c>
      <c r="B3651" t="s">
        <v>323</v>
      </c>
      <c r="C3651" t="n">
        <v>70</v>
      </c>
      <c r="D3651" t="n">
        <v>465</v>
      </c>
      <c r="E3651" t="s">
        <v>404</v>
      </c>
      <c r="F3651" t="n">
        <v>3201</v>
      </c>
      <c r="G3651" t="s">
        <v>228</v>
      </c>
      <c r="H3651" t="s">
        <v>229</v>
      </c>
      <c r="I3651" t="n">
        <v>5</v>
      </c>
      <c r="J3651" t="n">
        <v>260</v>
      </c>
      <c r="K3651" t="s">
        <v>250</v>
      </c>
      <c r="L3651" t="n">
        <v>39</v>
      </c>
      <c r="M3651" t="n">
        <v>0</v>
      </c>
      <c r="N3651" t="n">
        <v>0</v>
      </c>
      <c r="T3651" t="s">
        <v>381</v>
      </c>
    </row>
    <row r="3652" spans="1:20">
      <c r="A3652" s="1" t="n">
        <v>41912</v>
      </c>
      <c r="B3652" t="s">
        <v>376</v>
      </c>
      <c r="C3652" t="n">
        <v>1</v>
      </c>
      <c r="D3652" t="n">
        <v>251</v>
      </c>
      <c r="E3652" t="s">
        <v>385</v>
      </c>
      <c r="F3652" t="n">
        <v>3202</v>
      </c>
      <c r="G3652" t="s">
        <v>275</v>
      </c>
      <c r="H3652" t="s">
        <v>229</v>
      </c>
      <c r="I3652" t="n">
        <v>5</v>
      </c>
      <c r="J3652" t="n">
        <v>285</v>
      </c>
      <c r="K3652" t="s">
        <v>284</v>
      </c>
      <c r="L3652" t="n">
        <v>10</v>
      </c>
      <c r="M3652" t="n">
        <v>0</v>
      </c>
      <c r="N3652" t="n">
        <v>0</v>
      </c>
      <c r="T3652" t="s">
        <v>381</v>
      </c>
    </row>
    <row r="3653" spans="1:20">
      <c r="A3653" s="1" t="n">
        <v>41912</v>
      </c>
      <c r="B3653" t="s">
        <v>376</v>
      </c>
      <c r="C3653" t="n">
        <v>2</v>
      </c>
      <c r="D3653" t="n">
        <v>251</v>
      </c>
      <c r="E3653" t="s">
        <v>385</v>
      </c>
      <c r="F3653" t="n">
        <v>3203</v>
      </c>
      <c r="G3653" t="s">
        <v>343</v>
      </c>
      <c r="H3653" t="s">
        <v>229</v>
      </c>
      <c r="I3653" t="n">
        <v>5</v>
      </c>
      <c r="J3653" t="n">
        <v>285</v>
      </c>
      <c r="K3653" t="s">
        <v>284</v>
      </c>
      <c r="L3653" t="n">
        <v>17</v>
      </c>
      <c r="M3653" t="n">
        <v>0</v>
      </c>
      <c r="N3653" t="n">
        <v>0</v>
      </c>
      <c r="T3653" t="s">
        <v>381</v>
      </c>
    </row>
    <row r="3654" spans="1:20">
      <c r="A3654" s="1" t="n">
        <v>41912</v>
      </c>
      <c r="B3654" t="s">
        <v>376</v>
      </c>
      <c r="C3654" t="n">
        <v>3</v>
      </c>
      <c r="D3654" t="n">
        <v>251</v>
      </c>
      <c r="E3654" t="s">
        <v>385</v>
      </c>
      <c r="F3654" t="n">
        <v>3204</v>
      </c>
      <c r="G3654" t="s">
        <v>344</v>
      </c>
      <c r="H3654" t="s">
        <v>229</v>
      </c>
      <c r="I3654" t="n">
        <v>5</v>
      </c>
      <c r="J3654" t="n">
        <v>285</v>
      </c>
      <c r="K3654" t="s">
        <v>284</v>
      </c>
      <c r="L3654" t="n">
        <v>16</v>
      </c>
      <c r="M3654" t="n">
        <v>0</v>
      </c>
      <c r="N3654" t="n">
        <v>0</v>
      </c>
      <c r="T3654" t="s">
        <v>381</v>
      </c>
    </row>
    <row r="3655" spans="1:20">
      <c r="A3655" s="1" t="n">
        <v>41912</v>
      </c>
      <c r="B3655" t="s">
        <v>376</v>
      </c>
      <c r="C3655" t="n">
        <v>4</v>
      </c>
      <c r="D3655" t="n">
        <v>251</v>
      </c>
      <c r="E3655" t="s">
        <v>385</v>
      </c>
      <c r="F3655" t="n">
        <v>3202</v>
      </c>
      <c r="G3655" t="s">
        <v>275</v>
      </c>
      <c r="H3655" t="s">
        <v>229</v>
      </c>
      <c r="I3655" t="n">
        <v>5</v>
      </c>
      <c r="J3655" t="n">
        <v>320</v>
      </c>
      <c r="K3655" t="s">
        <v>388</v>
      </c>
      <c r="L3655" t="n">
        <v>10</v>
      </c>
      <c r="M3655" t="n">
        <v>0</v>
      </c>
      <c r="N3655" t="n">
        <v>0</v>
      </c>
      <c r="T3655" t="s">
        <v>381</v>
      </c>
    </row>
    <row r="3656" spans="1:20">
      <c r="A3656" s="1" t="n">
        <v>41912</v>
      </c>
      <c r="B3656" t="s">
        <v>326</v>
      </c>
      <c r="C3656" t="n">
        <v>1</v>
      </c>
      <c r="D3656" t="n">
        <v>215</v>
      </c>
      <c r="E3656" t="s">
        <v>384</v>
      </c>
      <c r="F3656" t="n">
        <v>3201</v>
      </c>
      <c r="G3656" t="s">
        <v>228</v>
      </c>
      <c r="H3656" t="s">
        <v>229</v>
      </c>
      <c r="I3656" t="n">
        <v>5</v>
      </c>
      <c r="J3656" t="n">
        <v>515</v>
      </c>
      <c r="K3656" t="s">
        <v>338</v>
      </c>
      <c r="L3656" t="n">
        <v>489</v>
      </c>
      <c r="M3656" t="n">
        <v>0</v>
      </c>
      <c r="N3656" t="n">
        <v>0</v>
      </c>
      <c r="T3656" t="s">
        <v>381</v>
      </c>
    </row>
    <row r="3657" spans="1:20">
      <c r="A3657" s="1" t="n">
        <v>41912</v>
      </c>
      <c r="B3657" t="s">
        <v>326</v>
      </c>
      <c r="C3657" t="n">
        <v>2</v>
      </c>
      <c r="D3657" t="n">
        <v>215</v>
      </c>
      <c r="E3657" t="s">
        <v>384</v>
      </c>
      <c r="F3657" t="n">
        <v>3201</v>
      </c>
      <c r="G3657" t="s">
        <v>228</v>
      </c>
      <c r="H3657" t="s">
        <v>229</v>
      </c>
      <c r="I3657" t="n">
        <v>5</v>
      </c>
      <c r="J3657" t="n">
        <v>515</v>
      </c>
      <c r="K3657" t="s">
        <v>338</v>
      </c>
      <c r="L3657" t="n">
        <v>150</v>
      </c>
      <c r="M3657" t="n">
        <v>0</v>
      </c>
      <c r="N3657" t="n">
        <v>0</v>
      </c>
      <c r="T3657" t="s">
        <v>381</v>
      </c>
    </row>
    <row r="3658" spans="1:20">
      <c r="A3658" s="1" t="n">
        <v>41943</v>
      </c>
      <c r="B3658" t="s">
        <v>408</v>
      </c>
      <c r="C3658" t="n">
        <v>1</v>
      </c>
      <c r="D3658" t="n">
        <v>25</v>
      </c>
      <c r="E3658" t="s">
        <v>116</v>
      </c>
      <c r="F3658" t="n">
        <v>3201</v>
      </c>
      <c r="G3658" t="s">
        <v>228</v>
      </c>
      <c r="H3658" t="s">
        <v>229</v>
      </c>
      <c r="I3658" t="n">
        <v>5</v>
      </c>
      <c r="J3658" t="n">
        <v>150</v>
      </c>
      <c r="K3658" t="s">
        <v>269</v>
      </c>
      <c r="L3658" t="n">
        <v>1004</v>
      </c>
      <c r="M3658" t="n">
        <v>0.19</v>
      </c>
      <c r="N3658" t="n">
        <v>24.1</v>
      </c>
      <c r="O3658" t="s">
        <v>409</v>
      </c>
      <c r="P3658" t="n">
        <v>363</v>
      </c>
      <c r="Q3658" t="s">
        <v>387</v>
      </c>
      <c r="R3658" t="s">
        <v>233</v>
      </c>
      <c r="S3658" t="s">
        <v>229</v>
      </c>
      <c r="T3658" t="n">
        <v>5</v>
      </c>
    </row>
    <row r="3659" spans="1:20">
      <c r="A3659" s="1" t="n">
        <v>41943</v>
      </c>
      <c r="B3659" t="s">
        <v>323</v>
      </c>
      <c r="C3659" t="n">
        <v>16</v>
      </c>
      <c r="D3659" t="n">
        <v>25</v>
      </c>
      <c r="E3659" t="s">
        <v>116</v>
      </c>
      <c r="F3659" t="n">
        <v>3201</v>
      </c>
      <c r="G3659" t="s">
        <v>228</v>
      </c>
      <c r="H3659" t="s">
        <v>229</v>
      </c>
      <c r="I3659" t="n">
        <v>5</v>
      </c>
      <c r="J3659" t="n">
        <v>945</v>
      </c>
      <c r="K3659" t="s">
        <v>282</v>
      </c>
      <c r="L3659" t="n">
        <v>288</v>
      </c>
      <c r="M3659" t="n">
        <v>0.08</v>
      </c>
      <c r="N3659" t="n">
        <v>35.6</v>
      </c>
      <c r="O3659" t="s">
        <v>323</v>
      </c>
      <c r="P3659" t="n">
        <v>121</v>
      </c>
      <c r="Q3659" t="s">
        <v>229</v>
      </c>
      <c r="R3659" t="s">
        <v>233</v>
      </c>
      <c r="S3659" t="s">
        <v>229</v>
      </c>
      <c r="T3659" t="n">
        <v>5</v>
      </c>
    </row>
    <row r="3660" spans="1:20">
      <c r="A3660" s="1" t="n">
        <v>41943</v>
      </c>
      <c r="B3660" t="s">
        <v>323</v>
      </c>
      <c r="C3660" t="n">
        <v>17</v>
      </c>
      <c r="D3660" t="n">
        <v>25</v>
      </c>
      <c r="E3660" t="s">
        <v>116</v>
      </c>
      <c r="F3660" t="n">
        <v>3201</v>
      </c>
      <c r="G3660" t="s">
        <v>228</v>
      </c>
      <c r="H3660" t="s">
        <v>229</v>
      </c>
      <c r="I3660" t="n">
        <v>5</v>
      </c>
      <c r="J3660" t="n">
        <v>388</v>
      </c>
      <c r="K3660" t="s">
        <v>324</v>
      </c>
      <c r="L3660" t="n">
        <v>350</v>
      </c>
      <c r="M3660" t="n">
        <v>0.07000000000000001</v>
      </c>
      <c r="N3660" t="n">
        <v>36</v>
      </c>
      <c r="O3660" t="s">
        <v>323</v>
      </c>
      <c r="P3660" t="n">
        <v>121</v>
      </c>
      <c r="Q3660" t="s">
        <v>229</v>
      </c>
      <c r="R3660" t="s">
        <v>233</v>
      </c>
      <c r="S3660" t="s">
        <v>229</v>
      </c>
      <c r="T3660" t="n">
        <v>5</v>
      </c>
    </row>
    <row r="3661" spans="1:20">
      <c r="A3661" s="1" t="n">
        <v>41943</v>
      </c>
      <c r="B3661" t="s">
        <v>323</v>
      </c>
      <c r="C3661" t="n">
        <v>18</v>
      </c>
      <c r="D3661" t="n">
        <v>25</v>
      </c>
      <c r="E3661" t="s">
        <v>116</v>
      </c>
      <c r="F3661" t="n">
        <v>3201</v>
      </c>
      <c r="G3661" t="s">
        <v>228</v>
      </c>
      <c r="H3661" t="s">
        <v>229</v>
      </c>
      <c r="I3661" t="n">
        <v>5</v>
      </c>
      <c r="J3661" t="n">
        <v>945</v>
      </c>
      <c r="K3661" t="s">
        <v>282</v>
      </c>
      <c r="L3661" t="n">
        <v>285</v>
      </c>
      <c r="M3661" t="n">
        <v>0.08</v>
      </c>
      <c r="N3661" t="n">
        <v>35.6</v>
      </c>
      <c r="O3661" t="s">
        <v>323</v>
      </c>
      <c r="P3661" t="n">
        <v>121</v>
      </c>
      <c r="Q3661" t="s">
        <v>229</v>
      </c>
      <c r="R3661" t="s">
        <v>233</v>
      </c>
      <c r="S3661" t="s">
        <v>229</v>
      </c>
      <c r="T3661" t="n">
        <v>5</v>
      </c>
    </row>
    <row r="3662" spans="1:20">
      <c r="A3662" s="1" t="n">
        <v>41943</v>
      </c>
      <c r="B3662" t="s">
        <v>323</v>
      </c>
      <c r="C3662" t="n">
        <v>19</v>
      </c>
      <c r="D3662" t="n">
        <v>25</v>
      </c>
      <c r="E3662" t="s">
        <v>116</v>
      </c>
      <c r="F3662" t="n">
        <v>3201</v>
      </c>
      <c r="G3662" t="s">
        <v>228</v>
      </c>
      <c r="H3662" t="s">
        <v>229</v>
      </c>
      <c r="I3662" t="n">
        <v>5</v>
      </c>
      <c r="J3662" t="n">
        <v>458</v>
      </c>
      <c r="K3662" t="s">
        <v>230</v>
      </c>
      <c r="L3662" t="n">
        <v>353</v>
      </c>
      <c r="M3662" t="n">
        <v>0.09</v>
      </c>
      <c r="N3662" t="n">
        <v>33.9</v>
      </c>
      <c r="O3662" t="s">
        <v>323</v>
      </c>
      <c r="P3662" t="n">
        <v>121</v>
      </c>
      <c r="Q3662" t="s">
        <v>229</v>
      </c>
      <c r="R3662" t="s">
        <v>233</v>
      </c>
      <c r="S3662" t="s">
        <v>229</v>
      </c>
      <c r="T3662" t="n">
        <v>5</v>
      </c>
    </row>
    <row r="3663" spans="1:20">
      <c r="A3663" s="1" t="n">
        <v>41943</v>
      </c>
      <c r="B3663" t="s">
        <v>323</v>
      </c>
      <c r="C3663" t="n">
        <v>58</v>
      </c>
      <c r="D3663" t="n">
        <v>510</v>
      </c>
      <c r="E3663" t="s">
        <v>398</v>
      </c>
      <c r="F3663" t="n">
        <v>3201</v>
      </c>
      <c r="G3663" t="s">
        <v>228</v>
      </c>
      <c r="H3663" t="s">
        <v>229</v>
      </c>
      <c r="I3663" t="n">
        <v>5</v>
      </c>
      <c r="J3663" t="n">
        <v>260</v>
      </c>
      <c r="K3663" t="s">
        <v>250</v>
      </c>
      <c r="L3663" t="n">
        <v>60</v>
      </c>
      <c r="M3663" t="n">
        <v>2</v>
      </c>
      <c r="N3663" t="n">
        <v>0</v>
      </c>
      <c r="T3663" t="s">
        <v>381</v>
      </c>
    </row>
    <row r="3664" spans="1:20">
      <c r="A3664" s="1" t="n">
        <v>41943</v>
      </c>
      <c r="B3664" t="s">
        <v>323</v>
      </c>
      <c r="C3664" t="n">
        <v>59</v>
      </c>
      <c r="D3664" t="n">
        <v>139</v>
      </c>
      <c r="E3664" t="s">
        <v>399</v>
      </c>
      <c r="F3664" t="n">
        <v>3201</v>
      </c>
      <c r="G3664" t="s">
        <v>228</v>
      </c>
      <c r="H3664" t="s">
        <v>229</v>
      </c>
      <c r="I3664" t="n">
        <v>5</v>
      </c>
      <c r="J3664" t="n">
        <v>260</v>
      </c>
      <c r="K3664" t="s">
        <v>250</v>
      </c>
      <c r="L3664" t="n">
        <v>30</v>
      </c>
      <c r="M3664" t="n">
        <v>0</v>
      </c>
      <c r="N3664" t="n">
        <v>0</v>
      </c>
      <c r="O3664" t="s">
        <v>323</v>
      </c>
      <c r="P3664" t="n">
        <v>2930</v>
      </c>
      <c r="Q3664" t="s">
        <v>400</v>
      </c>
      <c r="R3664" t="s">
        <v>233</v>
      </c>
      <c r="S3664" t="s">
        <v>229</v>
      </c>
      <c r="T3664" t="n">
        <v>5</v>
      </c>
    </row>
    <row r="3665" spans="1:20">
      <c r="A3665" s="1" t="n">
        <v>41943</v>
      </c>
      <c r="B3665" t="s">
        <v>323</v>
      </c>
      <c r="C3665" t="n">
        <v>63</v>
      </c>
      <c r="D3665" t="n">
        <v>215</v>
      </c>
      <c r="E3665" t="s">
        <v>384</v>
      </c>
      <c r="F3665" t="n">
        <v>3201</v>
      </c>
      <c r="G3665" t="s">
        <v>228</v>
      </c>
      <c r="H3665" t="s">
        <v>229</v>
      </c>
      <c r="I3665" t="n">
        <v>5</v>
      </c>
      <c r="J3665" t="n">
        <v>795</v>
      </c>
      <c r="K3665" t="s">
        <v>240</v>
      </c>
      <c r="L3665" t="n">
        <v>14</v>
      </c>
      <c r="M3665" t="n">
        <v>0</v>
      </c>
      <c r="N3665" t="n">
        <v>0</v>
      </c>
      <c r="T3665" t="s">
        <v>381</v>
      </c>
    </row>
    <row r="3666" spans="1:20">
      <c r="A3666" s="1" t="n">
        <v>41943</v>
      </c>
      <c r="B3666" t="s">
        <v>323</v>
      </c>
      <c r="C3666" t="n">
        <v>64</v>
      </c>
      <c r="D3666" t="n">
        <v>215</v>
      </c>
      <c r="E3666" t="s">
        <v>384</v>
      </c>
      <c r="F3666" t="n">
        <v>3201</v>
      </c>
      <c r="G3666" t="s">
        <v>228</v>
      </c>
      <c r="H3666" t="s">
        <v>229</v>
      </c>
      <c r="I3666" t="n">
        <v>5</v>
      </c>
      <c r="J3666" t="n">
        <v>795</v>
      </c>
      <c r="K3666" t="s">
        <v>240</v>
      </c>
      <c r="L3666" t="n">
        <v>37</v>
      </c>
      <c r="M3666" t="n">
        <v>0</v>
      </c>
      <c r="N3666" t="n">
        <v>0</v>
      </c>
      <c r="T3666" t="s">
        <v>381</v>
      </c>
    </row>
    <row r="3667" spans="1:20">
      <c r="A3667" s="1" t="n">
        <v>41943</v>
      </c>
      <c r="B3667" t="s">
        <v>323</v>
      </c>
      <c r="C3667" t="n">
        <v>65</v>
      </c>
      <c r="D3667" t="n">
        <v>141</v>
      </c>
      <c r="E3667" t="s">
        <v>120</v>
      </c>
      <c r="F3667" t="n">
        <v>3201</v>
      </c>
      <c r="G3667" t="s">
        <v>228</v>
      </c>
      <c r="H3667" t="s">
        <v>229</v>
      </c>
      <c r="I3667" t="n">
        <v>5</v>
      </c>
      <c r="J3667" t="n">
        <v>795</v>
      </c>
      <c r="K3667" t="s">
        <v>240</v>
      </c>
      <c r="L3667" t="n">
        <v>24</v>
      </c>
      <c r="M3667" t="n">
        <v>0</v>
      </c>
      <c r="N3667" t="n">
        <v>0</v>
      </c>
      <c r="T3667" t="s">
        <v>381</v>
      </c>
    </row>
    <row r="3668" spans="1:20">
      <c r="A3668" s="1" t="n">
        <v>41943</v>
      </c>
      <c r="B3668" t="s">
        <v>323</v>
      </c>
      <c r="C3668" t="n">
        <v>66</v>
      </c>
      <c r="D3668" t="n">
        <v>465</v>
      </c>
      <c r="E3668" t="s">
        <v>404</v>
      </c>
      <c r="F3668" t="n">
        <v>3201</v>
      </c>
      <c r="G3668" t="s">
        <v>228</v>
      </c>
      <c r="H3668" t="s">
        <v>229</v>
      </c>
      <c r="I3668" t="n">
        <v>5</v>
      </c>
      <c r="J3668" t="n">
        <v>795</v>
      </c>
      <c r="K3668" t="s">
        <v>240</v>
      </c>
      <c r="L3668" t="n">
        <v>64</v>
      </c>
      <c r="M3668" t="n">
        <v>0</v>
      </c>
      <c r="N3668" t="n">
        <v>0</v>
      </c>
      <c r="T3668" t="s">
        <v>381</v>
      </c>
    </row>
    <row r="3669" spans="1:20">
      <c r="A3669" s="1" t="n">
        <v>41943</v>
      </c>
      <c r="B3669" t="s">
        <v>323</v>
      </c>
      <c r="C3669" t="n">
        <v>67</v>
      </c>
      <c r="D3669" t="n">
        <v>465</v>
      </c>
      <c r="E3669" t="s">
        <v>404</v>
      </c>
      <c r="F3669" t="n">
        <v>3201</v>
      </c>
      <c r="G3669" t="s">
        <v>228</v>
      </c>
      <c r="H3669" t="s">
        <v>229</v>
      </c>
      <c r="I3669" t="n">
        <v>5</v>
      </c>
      <c r="J3669" t="n">
        <v>795</v>
      </c>
      <c r="K3669" t="s">
        <v>240</v>
      </c>
      <c r="L3669" t="n">
        <v>36</v>
      </c>
      <c r="M3669" t="n">
        <v>0</v>
      </c>
      <c r="N3669" t="n">
        <v>0</v>
      </c>
      <c r="T3669" t="s">
        <v>381</v>
      </c>
    </row>
    <row r="3670" spans="1:20">
      <c r="A3670" s="1" t="n">
        <v>41943</v>
      </c>
      <c r="B3670" t="s">
        <v>323</v>
      </c>
      <c r="C3670" t="n">
        <v>81</v>
      </c>
      <c r="D3670" t="n">
        <v>465</v>
      </c>
      <c r="E3670" t="s">
        <v>404</v>
      </c>
      <c r="F3670" t="n">
        <v>3201</v>
      </c>
      <c r="G3670" t="s">
        <v>228</v>
      </c>
      <c r="H3670" t="s">
        <v>229</v>
      </c>
      <c r="I3670" t="n">
        <v>5</v>
      </c>
      <c r="J3670" t="n">
        <v>260</v>
      </c>
      <c r="K3670" t="s">
        <v>250</v>
      </c>
      <c r="L3670" t="n">
        <v>46</v>
      </c>
      <c r="M3670" t="n">
        <v>0</v>
      </c>
      <c r="N3670" t="n">
        <v>0</v>
      </c>
      <c r="T3670" t="s">
        <v>381</v>
      </c>
    </row>
    <row r="3671" spans="1:20">
      <c r="A3671" s="1" t="n">
        <v>41943</v>
      </c>
      <c r="B3671" t="s">
        <v>323</v>
      </c>
      <c r="C3671" t="n">
        <v>82</v>
      </c>
      <c r="D3671" t="n">
        <v>510</v>
      </c>
      <c r="E3671" t="s">
        <v>398</v>
      </c>
      <c r="F3671" t="n">
        <v>3201</v>
      </c>
      <c r="G3671" t="s">
        <v>228</v>
      </c>
      <c r="H3671" t="s">
        <v>229</v>
      </c>
      <c r="I3671" t="n">
        <v>5</v>
      </c>
      <c r="J3671" t="n">
        <v>260</v>
      </c>
      <c r="K3671" t="s">
        <v>250</v>
      </c>
      <c r="L3671" t="n">
        <v>55</v>
      </c>
      <c r="M3671" t="n">
        <v>2</v>
      </c>
      <c r="N3671" t="n">
        <v>0</v>
      </c>
      <c r="T3671" t="s">
        <v>381</v>
      </c>
    </row>
    <row r="3672" spans="1:20">
      <c r="A3672" s="1" t="n">
        <v>41943</v>
      </c>
      <c r="B3672" t="s">
        <v>323</v>
      </c>
      <c r="C3672" t="n">
        <v>83</v>
      </c>
      <c r="D3672" t="n">
        <v>138</v>
      </c>
      <c r="E3672" t="s">
        <v>378</v>
      </c>
      <c r="F3672" t="n">
        <v>3201</v>
      </c>
      <c r="G3672" t="s">
        <v>228</v>
      </c>
      <c r="H3672" t="s">
        <v>229</v>
      </c>
      <c r="I3672" t="n">
        <v>5</v>
      </c>
      <c r="J3672" t="n">
        <v>260</v>
      </c>
      <c r="K3672" t="s">
        <v>250</v>
      </c>
      <c r="L3672" t="n">
        <v>20</v>
      </c>
      <c r="M3672" t="n">
        <v>0</v>
      </c>
      <c r="N3672" t="n">
        <v>0</v>
      </c>
      <c r="O3672" t="s">
        <v>323</v>
      </c>
      <c r="P3672" t="n">
        <v>2930</v>
      </c>
      <c r="Q3672" t="s">
        <v>400</v>
      </c>
      <c r="R3672" t="s">
        <v>233</v>
      </c>
      <c r="S3672" t="s">
        <v>229</v>
      </c>
      <c r="T3672" t="n">
        <v>5</v>
      </c>
    </row>
    <row r="3673" spans="1:20">
      <c r="A3673" s="1" t="n">
        <v>41943</v>
      </c>
      <c r="B3673" t="s">
        <v>323</v>
      </c>
      <c r="C3673" t="n">
        <v>84</v>
      </c>
      <c r="D3673" t="n">
        <v>139</v>
      </c>
      <c r="E3673" t="s">
        <v>399</v>
      </c>
      <c r="F3673" t="n">
        <v>3201</v>
      </c>
      <c r="G3673" t="s">
        <v>228</v>
      </c>
      <c r="H3673" t="s">
        <v>229</v>
      </c>
      <c r="I3673" t="n">
        <v>5</v>
      </c>
      <c r="J3673" t="n">
        <v>260</v>
      </c>
      <c r="K3673" t="s">
        <v>250</v>
      </c>
      <c r="L3673" t="n">
        <v>57</v>
      </c>
      <c r="M3673" t="n">
        <v>0</v>
      </c>
      <c r="N3673" t="n">
        <v>0</v>
      </c>
      <c r="O3673" t="s">
        <v>323</v>
      </c>
      <c r="P3673" t="n">
        <v>2930</v>
      </c>
      <c r="Q3673" t="s">
        <v>400</v>
      </c>
      <c r="R3673" t="s">
        <v>233</v>
      </c>
      <c r="S3673" t="s">
        <v>229</v>
      </c>
      <c r="T3673" t="n">
        <v>5</v>
      </c>
    </row>
    <row r="3674" spans="1:20">
      <c r="A3674" s="1" t="n">
        <v>41943</v>
      </c>
      <c r="B3674" t="s">
        <v>376</v>
      </c>
      <c r="C3674" t="n">
        <v>1</v>
      </c>
      <c r="D3674" t="n">
        <v>251</v>
      </c>
      <c r="E3674" t="s">
        <v>385</v>
      </c>
      <c r="F3674" t="n">
        <v>3202</v>
      </c>
      <c r="G3674" t="s">
        <v>275</v>
      </c>
      <c r="H3674" t="s">
        <v>229</v>
      </c>
      <c r="I3674" t="n">
        <v>5</v>
      </c>
      <c r="J3674" t="n">
        <v>150</v>
      </c>
      <c r="K3674" t="s">
        <v>269</v>
      </c>
      <c r="L3674" t="n">
        <v>20</v>
      </c>
      <c r="M3674" t="n">
        <v>0</v>
      </c>
      <c r="N3674" t="n">
        <v>0</v>
      </c>
      <c r="T3674" t="s">
        <v>381</v>
      </c>
    </row>
    <row r="3675" spans="1:20">
      <c r="A3675" s="1" t="n">
        <v>41943</v>
      </c>
      <c r="B3675" t="s">
        <v>376</v>
      </c>
      <c r="C3675" t="n">
        <v>2</v>
      </c>
      <c r="D3675" t="n">
        <v>251</v>
      </c>
      <c r="E3675" t="s">
        <v>385</v>
      </c>
      <c r="F3675" t="n">
        <v>3203</v>
      </c>
      <c r="G3675" t="s">
        <v>343</v>
      </c>
      <c r="H3675" t="s">
        <v>229</v>
      </c>
      <c r="I3675" t="n">
        <v>5</v>
      </c>
      <c r="J3675" t="n">
        <v>150</v>
      </c>
      <c r="K3675" t="s">
        <v>269</v>
      </c>
      <c r="L3675" t="n">
        <v>18</v>
      </c>
      <c r="M3675" t="n">
        <v>0</v>
      </c>
      <c r="N3675" t="n">
        <v>0</v>
      </c>
      <c r="T3675" t="s">
        <v>381</v>
      </c>
    </row>
    <row r="3676" spans="1:20">
      <c r="A3676" s="1" t="n">
        <v>41943</v>
      </c>
      <c r="B3676" t="s">
        <v>376</v>
      </c>
      <c r="C3676" t="n">
        <v>3</v>
      </c>
      <c r="D3676" t="n">
        <v>251</v>
      </c>
      <c r="E3676" t="s">
        <v>385</v>
      </c>
      <c r="F3676" t="n">
        <v>3204</v>
      </c>
      <c r="G3676" t="s">
        <v>344</v>
      </c>
      <c r="H3676" t="s">
        <v>229</v>
      </c>
      <c r="I3676" t="n">
        <v>5</v>
      </c>
      <c r="J3676" t="n">
        <v>150</v>
      </c>
      <c r="K3676" t="s">
        <v>269</v>
      </c>
      <c r="L3676" t="n">
        <v>24</v>
      </c>
      <c r="M3676" t="n">
        <v>0</v>
      </c>
      <c r="N3676" t="n">
        <v>0</v>
      </c>
      <c r="T3676" t="s">
        <v>381</v>
      </c>
    </row>
    <row r="3677" spans="1:20">
      <c r="A3677" s="1" t="n">
        <v>41943</v>
      </c>
      <c r="B3677" t="s">
        <v>382</v>
      </c>
      <c r="C3677" t="n">
        <v>1</v>
      </c>
      <c r="D3677" t="n">
        <v>931</v>
      </c>
      <c r="E3677" t="s">
        <v>383</v>
      </c>
      <c r="F3677" t="n">
        <v>3201</v>
      </c>
      <c r="G3677" t="s">
        <v>228</v>
      </c>
      <c r="H3677" t="s">
        <v>229</v>
      </c>
      <c r="I3677" t="n">
        <v>5</v>
      </c>
      <c r="J3677" t="n">
        <v>580</v>
      </c>
      <c r="K3677" t="s">
        <v>248</v>
      </c>
      <c r="L3677" t="n">
        <v>83</v>
      </c>
      <c r="M3677" t="n">
        <v>0</v>
      </c>
      <c r="N3677" t="n">
        <v>0</v>
      </c>
      <c r="T3677" t="s">
        <v>381</v>
      </c>
    </row>
    <row r="3678" spans="1:20">
      <c r="A3678" s="1" t="n">
        <v>41943</v>
      </c>
      <c r="B3678" t="s">
        <v>326</v>
      </c>
      <c r="C3678" t="n">
        <v>1</v>
      </c>
      <c r="D3678" t="n">
        <v>216</v>
      </c>
      <c r="E3678" t="s">
        <v>392</v>
      </c>
      <c r="F3678" t="n">
        <v>3201</v>
      </c>
      <c r="G3678" t="s">
        <v>228</v>
      </c>
      <c r="H3678" t="s">
        <v>229</v>
      </c>
      <c r="I3678" t="n">
        <v>5</v>
      </c>
      <c r="J3678" t="n">
        <v>515</v>
      </c>
      <c r="K3678" t="s">
        <v>338</v>
      </c>
      <c r="L3678" t="n">
        <v>190</v>
      </c>
      <c r="M3678" t="n">
        <v>0</v>
      </c>
      <c r="N3678" t="n">
        <v>0</v>
      </c>
      <c r="T3678" t="s">
        <v>381</v>
      </c>
    </row>
    <row r="3679" spans="1:20">
      <c r="A3679" s="1" t="n">
        <v>41943</v>
      </c>
      <c r="B3679" t="s">
        <v>326</v>
      </c>
      <c r="C3679" t="n">
        <v>2</v>
      </c>
      <c r="D3679" t="n">
        <v>215</v>
      </c>
      <c r="E3679" t="s">
        <v>384</v>
      </c>
      <c r="F3679" t="n">
        <v>3201</v>
      </c>
      <c r="G3679" t="s">
        <v>228</v>
      </c>
      <c r="H3679" t="s">
        <v>229</v>
      </c>
      <c r="I3679" t="n">
        <v>5</v>
      </c>
      <c r="J3679" t="n">
        <v>515</v>
      </c>
      <c r="K3679" t="s">
        <v>338</v>
      </c>
      <c r="L3679" t="n">
        <v>125</v>
      </c>
      <c r="M3679" t="n">
        <v>0</v>
      </c>
      <c r="N3679" t="n">
        <v>0</v>
      </c>
      <c r="T3679" t="s">
        <v>381</v>
      </c>
    </row>
    <row r="3680" spans="1:20">
      <c r="A3680" s="1" t="n">
        <v>41943</v>
      </c>
      <c r="B3680" t="s">
        <v>326</v>
      </c>
      <c r="C3680" t="n">
        <v>3</v>
      </c>
      <c r="D3680" t="n">
        <v>216</v>
      </c>
      <c r="E3680" t="s">
        <v>392</v>
      </c>
      <c r="F3680" t="n">
        <v>3201</v>
      </c>
      <c r="G3680" t="s">
        <v>228</v>
      </c>
      <c r="H3680" t="s">
        <v>229</v>
      </c>
      <c r="I3680" t="n">
        <v>5</v>
      </c>
      <c r="J3680" t="n">
        <v>795</v>
      </c>
      <c r="K3680" t="s">
        <v>240</v>
      </c>
      <c r="L3680" t="n">
        <v>51</v>
      </c>
      <c r="M3680" t="n">
        <v>0</v>
      </c>
      <c r="N3680" t="n">
        <v>0</v>
      </c>
      <c r="T3680" t="s">
        <v>381</v>
      </c>
    </row>
    <row r="3681" spans="1:20">
      <c r="A3681" s="1" t="n">
        <v>41943</v>
      </c>
      <c r="B3681" t="s">
        <v>326</v>
      </c>
      <c r="C3681" t="n">
        <v>4</v>
      </c>
      <c r="D3681" t="n">
        <v>215</v>
      </c>
      <c r="E3681" t="s">
        <v>384</v>
      </c>
      <c r="F3681" t="n">
        <v>3201</v>
      </c>
      <c r="G3681" t="s">
        <v>228</v>
      </c>
      <c r="H3681" t="s">
        <v>229</v>
      </c>
      <c r="I3681" t="n">
        <v>5</v>
      </c>
      <c r="J3681" t="n">
        <v>795</v>
      </c>
      <c r="K3681" t="s">
        <v>240</v>
      </c>
      <c r="L3681" t="n">
        <v>51</v>
      </c>
      <c r="M3681" t="n">
        <v>0</v>
      </c>
      <c r="N3681" t="n">
        <v>0</v>
      </c>
      <c r="T3681" t="s">
        <v>381</v>
      </c>
    </row>
    <row r="3682" spans="1:20">
      <c r="A3682" s="1" t="n">
        <v>41973</v>
      </c>
      <c r="B3682" t="s">
        <v>408</v>
      </c>
      <c r="C3682" t="n">
        <v>1</v>
      </c>
      <c r="D3682" t="n">
        <v>25</v>
      </c>
      <c r="E3682" t="s">
        <v>116</v>
      </c>
      <c r="F3682" t="n">
        <v>3201</v>
      </c>
      <c r="G3682" t="s">
        <v>228</v>
      </c>
      <c r="H3682" t="s">
        <v>229</v>
      </c>
      <c r="I3682" t="n">
        <v>5</v>
      </c>
      <c r="J3682" t="n">
        <v>150</v>
      </c>
      <c r="K3682" t="s">
        <v>269</v>
      </c>
      <c r="L3682" t="n">
        <v>700</v>
      </c>
      <c r="M3682" t="n">
        <v>0.19</v>
      </c>
      <c r="N3682" t="n">
        <v>24.1</v>
      </c>
      <c r="O3682" t="s">
        <v>409</v>
      </c>
      <c r="P3682" t="n">
        <v>363</v>
      </c>
      <c r="Q3682" t="s">
        <v>387</v>
      </c>
      <c r="R3682" t="s">
        <v>233</v>
      </c>
      <c r="S3682" t="s">
        <v>229</v>
      </c>
      <c r="T3682" t="n">
        <v>5</v>
      </c>
    </row>
    <row r="3683" spans="1:20">
      <c r="A3683" s="1" t="n">
        <v>41973</v>
      </c>
      <c r="B3683" t="s">
        <v>408</v>
      </c>
      <c r="C3683" t="n">
        <v>2</v>
      </c>
      <c r="D3683" t="n">
        <v>25</v>
      </c>
      <c r="E3683" t="s">
        <v>116</v>
      </c>
      <c r="F3683" t="n">
        <v>3201</v>
      </c>
      <c r="G3683" t="s">
        <v>228</v>
      </c>
      <c r="H3683" t="s">
        <v>229</v>
      </c>
      <c r="I3683" t="n">
        <v>5</v>
      </c>
      <c r="J3683" t="n">
        <v>595</v>
      </c>
      <c r="K3683" t="s">
        <v>268</v>
      </c>
      <c r="L3683" t="n">
        <v>420</v>
      </c>
      <c r="M3683" t="n">
        <v>1.8</v>
      </c>
      <c r="N3683" t="n">
        <v>31.8</v>
      </c>
      <c r="O3683" t="s">
        <v>409</v>
      </c>
      <c r="P3683" t="n">
        <v>363</v>
      </c>
      <c r="Q3683" t="s">
        <v>387</v>
      </c>
      <c r="R3683" t="s">
        <v>233</v>
      </c>
      <c r="S3683" t="s">
        <v>229</v>
      </c>
      <c r="T3683" t="n">
        <v>5</v>
      </c>
    </row>
    <row r="3684" spans="1:20">
      <c r="A3684" s="1" t="n">
        <v>41973</v>
      </c>
      <c r="B3684" t="s">
        <v>323</v>
      </c>
      <c r="C3684" t="n">
        <v>44</v>
      </c>
      <c r="D3684" t="n">
        <v>25</v>
      </c>
      <c r="E3684" t="s">
        <v>116</v>
      </c>
      <c r="F3684" t="n">
        <v>3201</v>
      </c>
      <c r="G3684" t="s">
        <v>228</v>
      </c>
      <c r="H3684" t="s">
        <v>229</v>
      </c>
      <c r="I3684" t="n">
        <v>5</v>
      </c>
      <c r="J3684" t="n">
        <v>458</v>
      </c>
      <c r="K3684" t="s">
        <v>230</v>
      </c>
      <c r="L3684" t="n">
        <v>362</v>
      </c>
      <c r="M3684" t="n">
        <v>0.09</v>
      </c>
      <c r="N3684" t="n">
        <v>33.8</v>
      </c>
      <c r="O3684" t="s">
        <v>323</v>
      </c>
      <c r="P3684" t="n">
        <v>121</v>
      </c>
      <c r="Q3684" t="s">
        <v>229</v>
      </c>
      <c r="R3684" t="s">
        <v>233</v>
      </c>
      <c r="S3684" t="s">
        <v>229</v>
      </c>
      <c r="T3684" t="n">
        <v>5</v>
      </c>
    </row>
    <row r="3685" spans="1:20">
      <c r="A3685" s="1" t="n">
        <v>41973</v>
      </c>
      <c r="B3685" t="s">
        <v>323</v>
      </c>
      <c r="C3685" t="n">
        <v>45</v>
      </c>
      <c r="D3685" t="n">
        <v>25</v>
      </c>
      <c r="E3685" t="s">
        <v>116</v>
      </c>
      <c r="F3685" t="n">
        <v>3201</v>
      </c>
      <c r="G3685" t="s">
        <v>228</v>
      </c>
      <c r="H3685" t="s">
        <v>229</v>
      </c>
      <c r="I3685" t="n">
        <v>5</v>
      </c>
      <c r="J3685" t="n">
        <v>945</v>
      </c>
      <c r="K3685" t="s">
        <v>282</v>
      </c>
      <c r="L3685" t="n">
        <v>291</v>
      </c>
      <c r="M3685" t="n">
        <v>0.08</v>
      </c>
      <c r="N3685" t="n">
        <v>36.2</v>
      </c>
      <c r="O3685" t="s">
        <v>323</v>
      </c>
      <c r="P3685" t="n">
        <v>121</v>
      </c>
      <c r="Q3685" t="s">
        <v>229</v>
      </c>
      <c r="R3685" t="s">
        <v>233</v>
      </c>
      <c r="S3685" t="s">
        <v>229</v>
      </c>
      <c r="T3685" t="n">
        <v>5</v>
      </c>
    </row>
    <row r="3686" spans="1:20">
      <c r="A3686" s="1" t="n">
        <v>41973</v>
      </c>
      <c r="B3686" t="s">
        <v>323</v>
      </c>
      <c r="C3686" t="n">
        <v>85</v>
      </c>
      <c r="D3686" t="n">
        <v>509</v>
      </c>
      <c r="E3686" t="s">
        <v>380</v>
      </c>
      <c r="F3686" t="n">
        <v>3201</v>
      </c>
      <c r="G3686" t="s">
        <v>228</v>
      </c>
      <c r="H3686" t="s">
        <v>229</v>
      </c>
      <c r="I3686" t="n">
        <v>5</v>
      </c>
      <c r="J3686" t="n">
        <v>260</v>
      </c>
      <c r="K3686" t="s">
        <v>250</v>
      </c>
      <c r="L3686" t="n">
        <v>82</v>
      </c>
      <c r="M3686" t="n">
        <v>0.5</v>
      </c>
      <c r="N3686" t="n">
        <v>0</v>
      </c>
      <c r="T3686" t="s">
        <v>381</v>
      </c>
    </row>
    <row r="3687" spans="1:20">
      <c r="A3687" s="1" t="n">
        <v>41973</v>
      </c>
      <c r="B3687" t="s">
        <v>323</v>
      </c>
      <c r="C3687" t="n">
        <v>86</v>
      </c>
      <c r="D3687" t="n">
        <v>139</v>
      </c>
      <c r="E3687" t="s">
        <v>399</v>
      </c>
      <c r="F3687" t="n">
        <v>3201</v>
      </c>
      <c r="G3687" t="s">
        <v>228</v>
      </c>
      <c r="H3687" t="s">
        <v>229</v>
      </c>
      <c r="I3687" t="n">
        <v>5</v>
      </c>
      <c r="J3687" t="n">
        <v>260</v>
      </c>
      <c r="K3687" t="s">
        <v>250</v>
      </c>
      <c r="L3687" t="n">
        <v>67</v>
      </c>
      <c r="M3687" t="n">
        <v>0</v>
      </c>
      <c r="N3687" t="n">
        <v>0</v>
      </c>
      <c r="O3687" t="s">
        <v>323</v>
      </c>
      <c r="P3687" t="n">
        <v>2930</v>
      </c>
      <c r="Q3687" t="s">
        <v>400</v>
      </c>
      <c r="R3687" t="s">
        <v>233</v>
      </c>
      <c r="S3687" t="s">
        <v>229</v>
      </c>
      <c r="T3687" t="n">
        <v>5</v>
      </c>
    </row>
    <row r="3688" spans="1:20">
      <c r="A3688" s="1" t="n">
        <v>41973</v>
      </c>
      <c r="B3688" t="s">
        <v>323</v>
      </c>
      <c r="C3688" t="n">
        <v>87</v>
      </c>
      <c r="D3688" t="n">
        <v>465</v>
      </c>
      <c r="E3688" t="s">
        <v>404</v>
      </c>
      <c r="F3688" t="n">
        <v>3201</v>
      </c>
      <c r="G3688" t="s">
        <v>228</v>
      </c>
      <c r="H3688" t="s">
        <v>229</v>
      </c>
      <c r="I3688" t="n">
        <v>5</v>
      </c>
      <c r="J3688" t="n">
        <v>260</v>
      </c>
      <c r="K3688" t="s">
        <v>250</v>
      </c>
      <c r="L3688" t="n">
        <v>18</v>
      </c>
      <c r="M3688" t="n">
        <v>0</v>
      </c>
      <c r="N3688" t="n">
        <v>0</v>
      </c>
      <c r="T3688" t="s">
        <v>381</v>
      </c>
    </row>
    <row r="3689" spans="1:20">
      <c r="A3689" s="1" t="n">
        <v>41973</v>
      </c>
      <c r="B3689" t="s">
        <v>323</v>
      </c>
      <c r="C3689" t="n">
        <v>88</v>
      </c>
      <c r="D3689" t="n">
        <v>465</v>
      </c>
      <c r="E3689" t="s">
        <v>404</v>
      </c>
      <c r="F3689" t="n">
        <v>3201</v>
      </c>
      <c r="G3689" t="s">
        <v>228</v>
      </c>
      <c r="H3689" t="s">
        <v>229</v>
      </c>
      <c r="I3689" t="n">
        <v>5</v>
      </c>
      <c r="J3689" t="n">
        <v>260</v>
      </c>
      <c r="K3689" t="s">
        <v>250</v>
      </c>
      <c r="L3689" t="n">
        <v>42</v>
      </c>
      <c r="M3689" t="n">
        <v>0</v>
      </c>
      <c r="N3689" t="n">
        <v>0</v>
      </c>
      <c r="T3689" t="s">
        <v>381</v>
      </c>
    </row>
    <row r="3690" spans="1:20">
      <c r="A3690" s="1" t="n">
        <v>41973</v>
      </c>
      <c r="B3690" t="s">
        <v>376</v>
      </c>
      <c r="C3690" t="n">
        <v>1</v>
      </c>
      <c r="D3690" t="n">
        <v>251</v>
      </c>
      <c r="E3690" t="s">
        <v>385</v>
      </c>
      <c r="F3690" t="n">
        <v>3202</v>
      </c>
      <c r="G3690" t="s">
        <v>275</v>
      </c>
      <c r="H3690" t="s">
        <v>229</v>
      </c>
      <c r="I3690" t="n">
        <v>5</v>
      </c>
      <c r="J3690" t="n">
        <v>150</v>
      </c>
      <c r="K3690" t="s">
        <v>269</v>
      </c>
      <c r="L3690" t="n">
        <v>16</v>
      </c>
      <c r="M3690" t="n">
        <v>0</v>
      </c>
      <c r="N3690" t="n">
        <v>0</v>
      </c>
      <c r="T3690" t="s">
        <v>381</v>
      </c>
    </row>
    <row r="3691" spans="1:20">
      <c r="A3691" s="1" t="n">
        <v>41973</v>
      </c>
      <c r="B3691" t="s">
        <v>376</v>
      </c>
      <c r="C3691" t="n">
        <v>2</v>
      </c>
      <c r="D3691" t="n">
        <v>251</v>
      </c>
      <c r="E3691" t="s">
        <v>385</v>
      </c>
      <c r="F3691" t="n">
        <v>3204</v>
      </c>
      <c r="G3691" t="s">
        <v>344</v>
      </c>
      <c r="H3691" t="s">
        <v>229</v>
      </c>
      <c r="I3691" t="n">
        <v>5</v>
      </c>
      <c r="J3691" t="n">
        <v>150</v>
      </c>
      <c r="K3691" t="s">
        <v>269</v>
      </c>
      <c r="L3691" t="n">
        <v>17</v>
      </c>
      <c r="M3691" t="n">
        <v>0</v>
      </c>
      <c r="N3691" t="n">
        <v>0</v>
      </c>
      <c r="T3691" t="s">
        <v>381</v>
      </c>
    </row>
    <row r="3692" spans="1:20">
      <c r="A3692" s="1" t="n">
        <v>41973</v>
      </c>
      <c r="B3692" t="s">
        <v>382</v>
      </c>
      <c r="C3692" t="n">
        <v>1</v>
      </c>
      <c r="D3692" t="n">
        <v>931</v>
      </c>
      <c r="E3692" t="s">
        <v>383</v>
      </c>
      <c r="F3692" t="n">
        <v>3201</v>
      </c>
      <c r="G3692" t="s">
        <v>228</v>
      </c>
      <c r="H3692" t="s">
        <v>229</v>
      </c>
      <c r="I3692" t="n">
        <v>5</v>
      </c>
      <c r="J3692" t="n">
        <v>940</v>
      </c>
      <c r="K3692" t="s">
        <v>235</v>
      </c>
      <c r="L3692" t="n">
        <v>56</v>
      </c>
      <c r="M3692" t="n">
        <v>0</v>
      </c>
      <c r="N3692" t="n">
        <v>0</v>
      </c>
      <c r="T3692" t="s">
        <v>381</v>
      </c>
    </row>
    <row r="3693" spans="1:20">
      <c r="A3693" s="1" t="n">
        <v>41973</v>
      </c>
      <c r="B3693" t="s">
        <v>326</v>
      </c>
      <c r="C3693" t="n">
        <v>1</v>
      </c>
      <c r="D3693" t="n">
        <v>216</v>
      </c>
      <c r="E3693" t="s">
        <v>392</v>
      </c>
      <c r="F3693" t="n">
        <v>3201</v>
      </c>
      <c r="G3693" t="s">
        <v>228</v>
      </c>
      <c r="H3693" t="s">
        <v>229</v>
      </c>
      <c r="I3693" t="n">
        <v>5</v>
      </c>
      <c r="J3693" t="n">
        <v>515</v>
      </c>
      <c r="K3693" t="s">
        <v>338</v>
      </c>
      <c r="L3693" t="n">
        <v>165</v>
      </c>
      <c r="M3693" t="n">
        <v>0</v>
      </c>
      <c r="N3693" t="n">
        <v>0</v>
      </c>
      <c r="T3693" t="s">
        <v>381</v>
      </c>
    </row>
    <row r="3694" spans="1:20">
      <c r="A3694" s="1" t="n">
        <v>41973</v>
      </c>
      <c r="B3694" t="s">
        <v>326</v>
      </c>
      <c r="C3694" t="n">
        <v>2</v>
      </c>
      <c r="D3694" t="n">
        <v>215</v>
      </c>
      <c r="E3694" t="s">
        <v>384</v>
      </c>
      <c r="F3694" t="n">
        <v>3201</v>
      </c>
      <c r="G3694" t="s">
        <v>228</v>
      </c>
      <c r="H3694" t="s">
        <v>229</v>
      </c>
      <c r="I3694" t="n">
        <v>5</v>
      </c>
      <c r="J3694" t="n">
        <v>515</v>
      </c>
      <c r="K3694" t="s">
        <v>338</v>
      </c>
      <c r="L3694" t="n">
        <v>150</v>
      </c>
      <c r="M3694" t="n">
        <v>0</v>
      </c>
      <c r="N3694" t="n">
        <v>0</v>
      </c>
      <c r="T3694" t="s">
        <v>381</v>
      </c>
    </row>
    <row r="3695" spans="1:20">
      <c r="A3695" s="1" t="n">
        <v>42004</v>
      </c>
      <c r="B3695" t="s">
        <v>408</v>
      </c>
      <c r="C3695" t="n">
        <v>1</v>
      </c>
      <c r="D3695" t="n">
        <v>25</v>
      </c>
      <c r="E3695" t="s">
        <v>116</v>
      </c>
      <c r="F3695" t="n">
        <v>3201</v>
      </c>
      <c r="G3695" t="s">
        <v>228</v>
      </c>
      <c r="H3695" t="s">
        <v>229</v>
      </c>
      <c r="I3695" t="n">
        <v>5</v>
      </c>
      <c r="J3695" t="n">
        <v>670</v>
      </c>
      <c r="K3695" t="s">
        <v>336</v>
      </c>
      <c r="L3695" t="n">
        <v>708</v>
      </c>
      <c r="M3695" t="n">
        <v>0.1</v>
      </c>
      <c r="N3695" t="n">
        <v>32</v>
      </c>
      <c r="O3695" t="s">
        <v>409</v>
      </c>
      <c r="P3695" t="n">
        <v>363</v>
      </c>
      <c r="Q3695" t="s">
        <v>387</v>
      </c>
      <c r="R3695" t="s">
        <v>233</v>
      </c>
      <c r="S3695" t="s">
        <v>229</v>
      </c>
      <c r="T3695" t="n">
        <v>5</v>
      </c>
    </row>
    <row r="3696" spans="1:20">
      <c r="A3696" s="1" t="n">
        <v>42004</v>
      </c>
      <c r="B3696" t="s">
        <v>323</v>
      </c>
      <c r="C3696" t="n">
        <v>31</v>
      </c>
      <c r="D3696" t="n">
        <v>25</v>
      </c>
      <c r="E3696" t="s">
        <v>116</v>
      </c>
      <c r="F3696" t="n">
        <v>3201</v>
      </c>
      <c r="G3696" t="s">
        <v>228</v>
      </c>
      <c r="H3696" t="s">
        <v>229</v>
      </c>
      <c r="I3696" t="n">
        <v>5</v>
      </c>
      <c r="J3696" t="n">
        <v>945</v>
      </c>
      <c r="K3696" t="s">
        <v>282</v>
      </c>
      <c r="L3696" t="n">
        <v>299</v>
      </c>
      <c r="M3696" t="n">
        <v>0.07000000000000001</v>
      </c>
      <c r="N3696" t="n">
        <v>33.8</v>
      </c>
      <c r="O3696" t="s">
        <v>323</v>
      </c>
      <c r="P3696" t="n">
        <v>121</v>
      </c>
      <c r="Q3696" t="s">
        <v>229</v>
      </c>
      <c r="R3696" t="s">
        <v>233</v>
      </c>
      <c r="S3696" t="s">
        <v>229</v>
      </c>
      <c r="T3696" t="n">
        <v>5</v>
      </c>
    </row>
    <row r="3697" spans="1:20">
      <c r="A3697" s="1" t="n">
        <v>42004</v>
      </c>
      <c r="B3697" t="s">
        <v>323</v>
      </c>
      <c r="C3697" t="n">
        <v>32</v>
      </c>
      <c r="D3697" t="n">
        <v>25</v>
      </c>
      <c r="E3697" t="s">
        <v>116</v>
      </c>
      <c r="F3697" t="n">
        <v>3201</v>
      </c>
      <c r="G3697" t="s">
        <v>228</v>
      </c>
      <c r="H3697" t="s">
        <v>229</v>
      </c>
      <c r="I3697" t="n">
        <v>5</v>
      </c>
      <c r="J3697" t="n">
        <v>458</v>
      </c>
      <c r="K3697" t="s">
        <v>230</v>
      </c>
      <c r="L3697" t="n">
        <v>349</v>
      </c>
      <c r="M3697" t="n">
        <v>0.09</v>
      </c>
      <c r="N3697" t="n">
        <v>33.7</v>
      </c>
      <c r="O3697" t="s">
        <v>323</v>
      </c>
      <c r="P3697" t="n">
        <v>121</v>
      </c>
      <c r="Q3697" t="s">
        <v>229</v>
      </c>
      <c r="R3697" t="s">
        <v>233</v>
      </c>
      <c r="S3697" t="s">
        <v>229</v>
      </c>
      <c r="T3697" t="n">
        <v>5</v>
      </c>
    </row>
    <row r="3698" spans="1:20">
      <c r="A3698" s="1" t="n">
        <v>42004</v>
      </c>
      <c r="B3698" t="s">
        <v>323</v>
      </c>
      <c r="C3698" t="n">
        <v>33</v>
      </c>
      <c r="D3698" t="n">
        <v>25</v>
      </c>
      <c r="E3698" t="s">
        <v>116</v>
      </c>
      <c r="F3698" t="n">
        <v>3201</v>
      </c>
      <c r="G3698" t="s">
        <v>228</v>
      </c>
      <c r="H3698" t="s">
        <v>229</v>
      </c>
      <c r="I3698" t="n">
        <v>5</v>
      </c>
      <c r="J3698" t="n">
        <v>458</v>
      </c>
      <c r="K3698" t="s">
        <v>230</v>
      </c>
      <c r="L3698" t="n">
        <v>110</v>
      </c>
      <c r="M3698" t="n">
        <v>0.09</v>
      </c>
      <c r="N3698" t="n">
        <v>33.7</v>
      </c>
      <c r="O3698" t="s">
        <v>323</v>
      </c>
      <c r="P3698" t="n">
        <v>121</v>
      </c>
      <c r="Q3698" t="s">
        <v>229</v>
      </c>
      <c r="R3698" t="s">
        <v>233</v>
      </c>
      <c r="S3698" t="s">
        <v>229</v>
      </c>
      <c r="T3698" t="n">
        <v>5</v>
      </c>
    </row>
    <row r="3699" spans="1:20">
      <c r="A3699" s="1" t="n">
        <v>42004</v>
      </c>
      <c r="B3699" t="s">
        <v>323</v>
      </c>
      <c r="C3699" t="n">
        <v>34</v>
      </c>
      <c r="D3699" t="n">
        <v>25</v>
      </c>
      <c r="E3699" t="s">
        <v>116</v>
      </c>
      <c r="F3699" t="n">
        <v>3201</v>
      </c>
      <c r="G3699" t="s">
        <v>228</v>
      </c>
      <c r="H3699" t="s">
        <v>229</v>
      </c>
      <c r="I3699" t="n">
        <v>5</v>
      </c>
      <c r="J3699" t="n">
        <v>458</v>
      </c>
      <c r="K3699" t="s">
        <v>230</v>
      </c>
      <c r="L3699" t="n">
        <v>442</v>
      </c>
      <c r="M3699" t="n">
        <v>0.09</v>
      </c>
      <c r="N3699" t="n">
        <v>33.7</v>
      </c>
      <c r="O3699" t="s">
        <v>323</v>
      </c>
      <c r="P3699" t="n">
        <v>121</v>
      </c>
      <c r="Q3699" t="s">
        <v>229</v>
      </c>
      <c r="R3699" t="s">
        <v>233</v>
      </c>
      <c r="S3699" t="s">
        <v>229</v>
      </c>
      <c r="T3699" t="n">
        <v>5</v>
      </c>
    </row>
    <row r="3700" spans="1:20">
      <c r="A3700" s="1" t="n">
        <v>42004</v>
      </c>
      <c r="B3700" t="s">
        <v>323</v>
      </c>
      <c r="C3700" t="n">
        <v>35</v>
      </c>
      <c r="D3700" t="n">
        <v>25</v>
      </c>
      <c r="E3700" t="s">
        <v>116</v>
      </c>
      <c r="F3700" t="n">
        <v>3201</v>
      </c>
      <c r="G3700" t="s">
        <v>228</v>
      </c>
      <c r="H3700" t="s">
        <v>229</v>
      </c>
      <c r="I3700" t="n">
        <v>5</v>
      </c>
      <c r="J3700" t="n">
        <v>458</v>
      </c>
      <c r="K3700" t="s">
        <v>230</v>
      </c>
      <c r="L3700" t="n">
        <v>487</v>
      </c>
      <c r="M3700" t="n">
        <v>0.09</v>
      </c>
      <c r="N3700" t="n">
        <v>33.7</v>
      </c>
      <c r="O3700" t="s">
        <v>323</v>
      </c>
      <c r="P3700" t="n">
        <v>121</v>
      </c>
      <c r="Q3700" t="s">
        <v>229</v>
      </c>
      <c r="R3700" t="s">
        <v>233</v>
      </c>
      <c r="S3700" t="s">
        <v>229</v>
      </c>
      <c r="T3700" t="n">
        <v>5</v>
      </c>
    </row>
    <row r="3701" spans="1:20">
      <c r="A3701" s="1" t="n">
        <v>42004</v>
      </c>
      <c r="B3701" t="s">
        <v>323</v>
      </c>
      <c r="C3701" t="n">
        <v>36</v>
      </c>
      <c r="D3701" t="n">
        <v>25</v>
      </c>
      <c r="E3701" t="s">
        <v>116</v>
      </c>
      <c r="F3701" t="n">
        <v>3201</v>
      </c>
      <c r="G3701" t="s">
        <v>228</v>
      </c>
      <c r="H3701" t="s">
        <v>229</v>
      </c>
      <c r="I3701" t="n">
        <v>5</v>
      </c>
      <c r="J3701" t="n">
        <v>458</v>
      </c>
      <c r="K3701" t="s">
        <v>230</v>
      </c>
      <c r="L3701" t="n">
        <v>162</v>
      </c>
      <c r="M3701" t="n">
        <v>0.09</v>
      </c>
      <c r="N3701" t="n">
        <v>33.7</v>
      </c>
      <c r="O3701" t="s">
        <v>323</v>
      </c>
      <c r="P3701" t="n">
        <v>121</v>
      </c>
      <c r="Q3701" t="s">
        <v>229</v>
      </c>
      <c r="R3701" t="s">
        <v>233</v>
      </c>
      <c r="S3701" t="s">
        <v>229</v>
      </c>
      <c r="T3701" t="n">
        <v>5</v>
      </c>
    </row>
    <row r="3702" spans="1:20">
      <c r="A3702" s="1" t="n">
        <v>42004</v>
      </c>
      <c r="B3702" t="s">
        <v>323</v>
      </c>
      <c r="C3702" t="n">
        <v>73</v>
      </c>
      <c r="D3702" t="n">
        <v>509</v>
      </c>
      <c r="E3702" t="s">
        <v>380</v>
      </c>
      <c r="F3702" t="n">
        <v>3201</v>
      </c>
      <c r="G3702" t="s">
        <v>228</v>
      </c>
      <c r="H3702" t="s">
        <v>229</v>
      </c>
      <c r="I3702" t="n">
        <v>5</v>
      </c>
      <c r="J3702" t="n">
        <v>260</v>
      </c>
      <c r="K3702" t="s">
        <v>250</v>
      </c>
      <c r="L3702" t="n">
        <v>55</v>
      </c>
      <c r="M3702" t="n">
        <v>1</v>
      </c>
      <c r="N3702" t="n">
        <v>0</v>
      </c>
      <c r="T3702" t="s">
        <v>381</v>
      </c>
    </row>
    <row r="3703" spans="1:20">
      <c r="A3703" s="1" t="n">
        <v>42004</v>
      </c>
      <c r="B3703" t="s">
        <v>323</v>
      </c>
      <c r="C3703" t="n">
        <v>74</v>
      </c>
      <c r="D3703" t="n">
        <v>139</v>
      </c>
      <c r="E3703" t="s">
        <v>399</v>
      </c>
      <c r="F3703" t="n">
        <v>3201</v>
      </c>
      <c r="G3703" t="s">
        <v>228</v>
      </c>
      <c r="H3703" t="s">
        <v>229</v>
      </c>
      <c r="I3703" t="n">
        <v>5</v>
      </c>
      <c r="J3703" t="n">
        <v>260</v>
      </c>
      <c r="K3703" t="s">
        <v>250</v>
      </c>
      <c r="L3703" t="n">
        <v>60</v>
      </c>
      <c r="M3703" t="n">
        <v>0</v>
      </c>
      <c r="N3703" t="n">
        <v>0</v>
      </c>
      <c r="O3703" t="s">
        <v>323</v>
      </c>
      <c r="P3703" t="n">
        <v>2930</v>
      </c>
      <c r="Q3703" t="s">
        <v>400</v>
      </c>
      <c r="R3703" t="s">
        <v>233</v>
      </c>
      <c r="S3703" t="s">
        <v>229</v>
      </c>
      <c r="T3703" t="n">
        <v>5</v>
      </c>
    </row>
    <row r="3704" spans="1:20">
      <c r="A3704" s="1" t="n">
        <v>42004</v>
      </c>
      <c r="B3704" t="s">
        <v>323</v>
      </c>
      <c r="C3704" t="n">
        <v>75</v>
      </c>
      <c r="D3704" t="n">
        <v>465</v>
      </c>
      <c r="E3704" t="s">
        <v>404</v>
      </c>
      <c r="F3704" t="n">
        <v>3201</v>
      </c>
      <c r="G3704" t="s">
        <v>228</v>
      </c>
      <c r="H3704" t="s">
        <v>229</v>
      </c>
      <c r="I3704" t="n">
        <v>5</v>
      </c>
      <c r="J3704" t="n">
        <v>260</v>
      </c>
      <c r="K3704" t="s">
        <v>250</v>
      </c>
      <c r="L3704" t="n">
        <v>30</v>
      </c>
      <c r="M3704" t="n">
        <v>0</v>
      </c>
      <c r="N3704" t="n">
        <v>0</v>
      </c>
      <c r="T3704" t="s">
        <v>381</v>
      </c>
    </row>
    <row r="3705" spans="1:20">
      <c r="A3705" s="1" t="n">
        <v>42004</v>
      </c>
      <c r="B3705" t="s">
        <v>323</v>
      </c>
      <c r="C3705" t="n">
        <v>76</v>
      </c>
      <c r="D3705" t="n">
        <v>465</v>
      </c>
      <c r="E3705" t="s">
        <v>404</v>
      </c>
      <c r="F3705" t="n">
        <v>3201</v>
      </c>
      <c r="G3705" t="s">
        <v>228</v>
      </c>
      <c r="H3705" t="s">
        <v>229</v>
      </c>
      <c r="I3705" t="n">
        <v>5</v>
      </c>
      <c r="J3705" t="n">
        <v>260</v>
      </c>
      <c r="K3705" t="s">
        <v>250</v>
      </c>
      <c r="L3705" t="n">
        <v>45</v>
      </c>
      <c r="M3705" t="n">
        <v>0</v>
      </c>
      <c r="N3705" t="n">
        <v>0</v>
      </c>
      <c r="T3705" t="s">
        <v>381</v>
      </c>
    </row>
    <row r="3706" spans="1:20">
      <c r="A3706" s="1" t="n">
        <v>42004</v>
      </c>
      <c r="B3706" t="s">
        <v>376</v>
      </c>
      <c r="C3706" t="n">
        <v>1</v>
      </c>
      <c r="D3706" t="n">
        <v>251</v>
      </c>
      <c r="E3706" t="s">
        <v>385</v>
      </c>
      <c r="F3706" t="n">
        <v>3201</v>
      </c>
      <c r="G3706" t="s">
        <v>228</v>
      </c>
      <c r="H3706" t="s">
        <v>229</v>
      </c>
      <c r="I3706" t="n">
        <v>5</v>
      </c>
      <c r="J3706" t="n">
        <v>150</v>
      </c>
      <c r="K3706" t="s">
        <v>269</v>
      </c>
      <c r="L3706" t="n">
        <v>10</v>
      </c>
      <c r="M3706" t="n">
        <v>0</v>
      </c>
      <c r="N3706" t="n">
        <v>0</v>
      </c>
      <c r="T3706" t="s">
        <v>381</v>
      </c>
    </row>
    <row r="3707" spans="1:20">
      <c r="A3707" s="1" t="n">
        <v>42004</v>
      </c>
      <c r="B3707" t="s">
        <v>326</v>
      </c>
      <c r="C3707" t="n">
        <v>1</v>
      </c>
      <c r="D3707" t="n">
        <v>216</v>
      </c>
      <c r="E3707" t="s">
        <v>392</v>
      </c>
      <c r="F3707" t="n">
        <v>3201</v>
      </c>
      <c r="G3707" t="s">
        <v>228</v>
      </c>
      <c r="H3707" t="s">
        <v>229</v>
      </c>
      <c r="I3707" t="n">
        <v>5</v>
      </c>
      <c r="J3707" t="n">
        <v>515</v>
      </c>
      <c r="K3707" t="s">
        <v>338</v>
      </c>
      <c r="L3707" t="n">
        <v>235</v>
      </c>
      <c r="M3707" t="n">
        <v>0</v>
      </c>
      <c r="N3707" t="n">
        <v>0</v>
      </c>
      <c r="T3707" t="s">
        <v>381</v>
      </c>
    </row>
    <row r="3708" spans="1:20">
      <c r="A3708" s="1" t="n">
        <v>42004</v>
      </c>
      <c r="B3708" t="s">
        <v>326</v>
      </c>
      <c r="C3708" t="n">
        <v>2</v>
      </c>
      <c r="D3708" t="n">
        <v>215</v>
      </c>
      <c r="E3708" t="s">
        <v>384</v>
      </c>
      <c r="F3708" t="n">
        <v>3201</v>
      </c>
      <c r="G3708" t="s">
        <v>228</v>
      </c>
      <c r="H3708" t="s">
        <v>229</v>
      </c>
      <c r="I3708" t="n">
        <v>5</v>
      </c>
      <c r="J3708" t="n">
        <v>515</v>
      </c>
      <c r="K3708" t="s">
        <v>338</v>
      </c>
      <c r="L3708" t="n">
        <v>80</v>
      </c>
      <c r="M3708" t="n">
        <v>0</v>
      </c>
      <c r="N3708" t="n">
        <v>0</v>
      </c>
      <c r="T3708" t="s">
        <v>381</v>
      </c>
    </row>
    <row r="3709" spans="1:20">
      <c r="A3709" s="1" t="n">
        <v>42035</v>
      </c>
      <c r="B3709" t="s">
        <v>408</v>
      </c>
      <c r="C3709" t="n">
        <v>1</v>
      </c>
      <c r="D3709" t="n">
        <v>25</v>
      </c>
      <c r="E3709" t="s">
        <v>116</v>
      </c>
      <c r="F3709" t="n">
        <v>3201</v>
      </c>
      <c r="G3709" t="s">
        <v>228</v>
      </c>
      <c r="H3709" t="s">
        <v>229</v>
      </c>
      <c r="I3709" t="n">
        <v>5</v>
      </c>
      <c r="J3709" t="n">
        <v>805</v>
      </c>
      <c r="K3709" t="s">
        <v>295</v>
      </c>
      <c r="L3709" t="n">
        <v>710</v>
      </c>
      <c r="M3709" t="n">
        <v>0.27</v>
      </c>
      <c r="N3709" t="n">
        <v>36.6</v>
      </c>
      <c r="O3709" t="s">
        <v>415</v>
      </c>
      <c r="P3709" t="n">
        <v>363</v>
      </c>
      <c r="Q3709" t="s">
        <v>387</v>
      </c>
      <c r="R3709" t="s">
        <v>233</v>
      </c>
      <c r="S3709" t="s">
        <v>229</v>
      </c>
      <c r="T3709" t="n">
        <v>5</v>
      </c>
    </row>
    <row r="3710" spans="1:20">
      <c r="A3710" s="1" t="n">
        <v>42035</v>
      </c>
      <c r="B3710" t="s">
        <v>408</v>
      </c>
      <c r="C3710" t="n">
        <v>2</v>
      </c>
      <c r="D3710" t="n">
        <v>25</v>
      </c>
      <c r="E3710" t="s">
        <v>116</v>
      </c>
      <c r="F3710" t="n">
        <v>3201</v>
      </c>
      <c r="G3710" t="s">
        <v>228</v>
      </c>
      <c r="H3710" t="s">
        <v>229</v>
      </c>
      <c r="I3710" t="n">
        <v>5</v>
      </c>
      <c r="J3710" t="n">
        <v>260</v>
      </c>
      <c r="K3710" t="s">
        <v>250</v>
      </c>
      <c r="L3710" t="n">
        <v>448</v>
      </c>
      <c r="M3710" t="n">
        <v>0.61</v>
      </c>
      <c r="N3710" t="n">
        <v>39.2</v>
      </c>
      <c r="O3710" t="s">
        <v>415</v>
      </c>
      <c r="P3710" t="n">
        <v>363</v>
      </c>
      <c r="Q3710" t="s">
        <v>387</v>
      </c>
      <c r="R3710" t="s">
        <v>233</v>
      </c>
      <c r="S3710" t="s">
        <v>229</v>
      </c>
      <c r="T3710" t="n">
        <v>5</v>
      </c>
    </row>
    <row r="3711" spans="1:20">
      <c r="A3711" s="1" t="n">
        <v>42035</v>
      </c>
      <c r="B3711" t="s">
        <v>323</v>
      </c>
      <c r="C3711" t="n">
        <v>34</v>
      </c>
      <c r="D3711" t="n">
        <v>25</v>
      </c>
      <c r="E3711" t="s">
        <v>116</v>
      </c>
      <c r="F3711" t="n">
        <v>3201</v>
      </c>
      <c r="G3711" t="s">
        <v>228</v>
      </c>
      <c r="H3711" t="s">
        <v>229</v>
      </c>
      <c r="I3711" t="n">
        <v>5</v>
      </c>
      <c r="J3711" t="n">
        <v>150</v>
      </c>
      <c r="K3711" t="s">
        <v>269</v>
      </c>
      <c r="L3711" t="n">
        <v>934</v>
      </c>
      <c r="M3711" t="n">
        <v>0.6</v>
      </c>
      <c r="N3711" t="n">
        <v>23.7</v>
      </c>
      <c r="O3711" t="s">
        <v>416</v>
      </c>
      <c r="P3711" t="n">
        <v>121</v>
      </c>
      <c r="Q3711" t="s">
        <v>229</v>
      </c>
      <c r="R3711" t="s">
        <v>233</v>
      </c>
      <c r="S3711" t="s">
        <v>229</v>
      </c>
      <c r="T3711" t="n">
        <v>5</v>
      </c>
    </row>
    <row r="3712" spans="1:20">
      <c r="A3712" s="1" t="n">
        <v>42035</v>
      </c>
      <c r="B3712" t="s">
        <v>323</v>
      </c>
      <c r="C3712" t="n">
        <v>35</v>
      </c>
      <c r="D3712" t="n">
        <v>25</v>
      </c>
      <c r="E3712" t="s">
        <v>116</v>
      </c>
      <c r="F3712" t="n">
        <v>3201</v>
      </c>
      <c r="G3712" t="s">
        <v>228</v>
      </c>
      <c r="H3712" t="s">
        <v>229</v>
      </c>
      <c r="I3712" t="n">
        <v>5</v>
      </c>
      <c r="J3712" t="n">
        <v>458</v>
      </c>
      <c r="K3712" t="s">
        <v>230</v>
      </c>
      <c r="L3712" t="n">
        <v>671</v>
      </c>
      <c r="M3712" t="n">
        <v>0.05</v>
      </c>
      <c r="N3712" t="n">
        <v>33.4</v>
      </c>
      <c r="O3712" t="s">
        <v>416</v>
      </c>
      <c r="P3712" t="n">
        <v>121</v>
      </c>
      <c r="Q3712" t="s">
        <v>229</v>
      </c>
      <c r="R3712" t="s">
        <v>233</v>
      </c>
      <c r="S3712" t="s">
        <v>229</v>
      </c>
      <c r="T3712" t="n">
        <v>5</v>
      </c>
    </row>
    <row r="3713" spans="1:20">
      <c r="A3713" s="1" t="n">
        <v>42035</v>
      </c>
      <c r="B3713" t="s">
        <v>323</v>
      </c>
      <c r="C3713" t="n">
        <v>36</v>
      </c>
      <c r="D3713" t="n">
        <v>25</v>
      </c>
      <c r="E3713" t="s">
        <v>116</v>
      </c>
      <c r="F3713" t="n">
        <v>3201</v>
      </c>
      <c r="G3713" t="s">
        <v>228</v>
      </c>
      <c r="H3713" t="s">
        <v>229</v>
      </c>
      <c r="I3713" t="n">
        <v>5</v>
      </c>
      <c r="J3713" t="n">
        <v>580</v>
      </c>
      <c r="K3713" t="s">
        <v>248</v>
      </c>
      <c r="L3713" t="n">
        <v>182</v>
      </c>
      <c r="M3713" t="n">
        <v>0.12</v>
      </c>
      <c r="N3713" t="n">
        <v>33.3</v>
      </c>
      <c r="O3713" t="s">
        <v>416</v>
      </c>
      <c r="P3713" t="n">
        <v>121</v>
      </c>
      <c r="Q3713" t="s">
        <v>229</v>
      </c>
      <c r="R3713" t="s">
        <v>233</v>
      </c>
      <c r="S3713" t="s">
        <v>229</v>
      </c>
      <c r="T3713" t="n">
        <v>5</v>
      </c>
    </row>
    <row r="3714" spans="1:20">
      <c r="A3714" s="1" t="n">
        <v>42035</v>
      </c>
      <c r="B3714" t="s">
        <v>323</v>
      </c>
      <c r="C3714" t="n">
        <v>68</v>
      </c>
      <c r="D3714" t="n">
        <v>465</v>
      </c>
      <c r="E3714" t="s">
        <v>404</v>
      </c>
      <c r="F3714" t="n">
        <v>3201</v>
      </c>
      <c r="G3714" t="s">
        <v>228</v>
      </c>
      <c r="H3714" t="s">
        <v>229</v>
      </c>
      <c r="I3714" t="n">
        <v>5</v>
      </c>
      <c r="J3714" t="n">
        <v>260</v>
      </c>
      <c r="K3714" t="s">
        <v>250</v>
      </c>
      <c r="L3714" t="n">
        <v>65</v>
      </c>
      <c r="M3714" t="n">
        <v>0</v>
      </c>
      <c r="N3714" t="n">
        <v>0</v>
      </c>
      <c r="T3714" t="s">
        <v>381</v>
      </c>
    </row>
    <row r="3715" spans="1:20">
      <c r="A3715" s="1" t="n">
        <v>42035</v>
      </c>
      <c r="B3715" t="s">
        <v>323</v>
      </c>
      <c r="C3715" t="n">
        <v>69</v>
      </c>
      <c r="D3715" t="n">
        <v>509</v>
      </c>
      <c r="E3715" t="s">
        <v>380</v>
      </c>
      <c r="F3715" t="n">
        <v>3201</v>
      </c>
      <c r="G3715" t="s">
        <v>228</v>
      </c>
      <c r="H3715" t="s">
        <v>229</v>
      </c>
      <c r="I3715" t="n">
        <v>5</v>
      </c>
      <c r="J3715" t="n">
        <v>260</v>
      </c>
      <c r="K3715" t="s">
        <v>250</v>
      </c>
      <c r="L3715" t="n">
        <v>42</v>
      </c>
      <c r="M3715" t="n">
        <v>0.5</v>
      </c>
      <c r="N3715" t="n">
        <v>0</v>
      </c>
      <c r="T3715" t="s">
        <v>381</v>
      </c>
    </row>
    <row r="3716" spans="1:20">
      <c r="A3716" s="1" t="n">
        <v>42035</v>
      </c>
      <c r="B3716" t="s">
        <v>323</v>
      </c>
      <c r="C3716" t="n">
        <v>70</v>
      </c>
      <c r="D3716" t="n">
        <v>139</v>
      </c>
      <c r="E3716" t="s">
        <v>399</v>
      </c>
      <c r="F3716" t="n">
        <v>3201</v>
      </c>
      <c r="G3716" t="s">
        <v>228</v>
      </c>
      <c r="H3716" t="s">
        <v>229</v>
      </c>
      <c r="I3716" t="n">
        <v>5</v>
      </c>
      <c r="J3716" t="n">
        <v>260</v>
      </c>
      <c r="K3716" t="s">
        <v>250</v>
      </c>
      <c r="L3716" t="n">
        <v>30</v>
      </c>
      <c r="M3716" t="n">
        <v>0</v>
      </c>
      <c r="N3716" t="n">
        <v>0</v>
      </c>
      <c r="O3716" t="s">
        <v>323</v>
      </c>
      <c r="P3716" t="n">
        <v>2931</v>
      </c>
      <c r="Q3716" t="s">
        <v>414</v>
      </c>
      <c r="R3716" t="s">
        <v>233</v>
      </c>
      <c r="S3716" t="s">
        <v>229</v>
      </c>
      <c r="T3716" t="n">
        <v>5</v>
      </c>
    </row>
    <row r="3717" spans="1:20">
      <c r="A3717" s="1" t="n">
        <v>42035</v>
      </c>
      <c r="B3717" t="s">
        <v>323</v>
      </c>
      <c r="C3717" t="n">
        <v>71</v>
      </c>
      <c r="D3717" t="n">
        <v>465</v>
      </c>
      <c r="E3717" t="s">
        <v>404</v>
      </c>
      <c r="F3717" t="n">
        <v>3201</v>
      </c>
      <c r="G3717" t="s">
        <v>228</v>
      </c>
      <c r="H3717" t="s">
        <v>229</v>
      </c>
      <c r="I3717" t="n">
        <v>5</v>
      </c>
      <c r="J3717" t="n">
        <v>260</v>
      </c>
      <c r="K3717" t="s">
        <v>250</v>
      </c>
      <c r="L3717" t="n">
        <v>10</v>
      </c>
      <c r="M3717" t="n">
        <v>0</v>
      </c>
      <c r="N3717" t="n">
        <v>0</v>
      </c>
      <c r="T3717" t="s">
        <v>381</v>
      </c>
    </row>
    <row r="3718" spans="1:20">
      <c r="A3718" s="1" t="n">
        <v>42035</v>
      </c>
      <c r="B3718" t="s">
        <v>376</v>
      </c>
      <c r="C3718" t="n">
        <v>1</v>
      </c>
      <c r="D3718" t="n">
        <v>251</v>
      </c>
      <c r="E3718" t="s">
        <v>385</v>
      </c>
      <c r="F3718" t="n">
        <v>3202</v>
      </c>
      <c r="G3718" t="s">
        <v>275</v>
      </c>
      <c r="H3718" t="s">
        <v>229</v>
      </c>
      <c r="I3718" t="n">
        <v>5</v>
      </c>
      <c r="J3718" t="n">
        <v>720</v>
      </c>
      <c r="K3718" t="s">
        <v>353</v>
      </c>
      <c r="L3718" t="n">
        <v>49</v>
      </c>
      <c r="M3718" t="n">
        <v>0</v>
      </c>
      <c r="N3718" t="n">
        <v>0</v>
      </c>
      <c r="T3718" t="s">
        <v>381</v>
      </c>
    </row>
    <row r="3719" spans="1:20">
      <c r="A3719" s="1" t="n">
        <v>42035</v>
      </c>
      <c r="B3719" t="s">
        <v>376</v>
      </c>
      <c r="C3719" t="n">
        <v>2</v>
      </c>
      <c r="D3719" t="n">
        <v>251</v>
      </c>
      <c r="E3719" t="s">
        <v>385</v>
      </c>
      <c r="F3719" t="n">
        <v>3204</v>
      </c>
      <c r="G3719" t="s">
        <v>344</v>
      </c>
      <c r="H3719" t="s">
        <v>229</v>
      </c>
      <c r="I3719" t="n">
        <v>5</v>
      </c>
      <c r="J3719" t="n">
        <v>720</v>
      </c>
      <c r="K3719" t="s">
        <v>353</v>
      </c>
      <c r="L3719" t="n">
        <v>13</v>
      </c>
      <c r="M3719" t="n">
        <v>0</v>
      </c>
      <c r="N3719" t="n">
        <v>0</v>
      </c>
      <c r="T3719" t="s">
        <v>381</v>
      </c>
    </row>
    <row r="3720" spans="1:20">
      <c r="A3720" s="1" t="n">
        <v>42035</v>
      </c>
      <c r="B3720" t="s">
        <v>376</v>
      </c>
      <c r="C3720" t="n">
        <v>3</v>
      </c>
      <c r="D3720" t="n">
        <v>251</v>
      </c>
      <c r="E3720" t="s">
        <v>385</v>
      </c>
      <c r="F3720" t="n">
        <v>3201</v>
      </c>
      <c r="G3720" t="s">
        <v>228</v>
      </c>
      <c r="H3720" t="s">
        <v>229</v>
      </c>
      <c r="I3720" t="n">
        <v>5</v>
      </c>
      <c r="J3720" t="n">
        <v>720</v>
      </c>
      <c r="K3720" t="s">
        <v>353</v>
      </c>
      <c r="L3720" t="n">
        <v>20</v>
      </c>
      <c r="M3720" t="n">
        <v>0</v>
      </c>
      <c r="N3720" t="n">
        <v>0</v>
      </c>
      <c r="T3720" t="s">
        <v>381</v>
      </c>
    </row>
    <row r="3721" spans="1:20">
      <c r="A3721" s="1" t="n">
        <v>42035</v>
      </c>
      <c r="B3721" t="s">
        <v>382</v>
      </c>
      <c r="C3721" t="n">
        <v>1</v>
      </c>
      <c r="D3721" t="n">
        <v>931</v>
      </c>
      <c r="E3721" t="s">
        <v>383</v>
      </c>
      <c r="F3721" t="n">
        <v>3201</v>
      </c>
      <c r="G3721" t="s">
        <v>228</v>
      </c>
      <c r="H3721" t="s">
        <v>229</v>
      </c>
      <c r="I3721" t="n">
        <v>5</v>
      </c>
      <c r="J3721" t="n">
        <v>285</v>
      </c>
      <c r="K3721" t="s">
        <v>284</v>
      </c>
      <c r="L3721" t="n">
        <v>32</v>
      </c>
      <c r="M3721" t="n">
        <v>0</v>
      </c>
      <c r="N3721" t="n">
        <v>0</v>
      </c>
      <c r="T3721" t="s">
        <v>381</v>
      </c>
    </row>
    <row r="3722" spans="1:20">
      <c r="A3722" s="1" t="n">
        <v>42035</v>
      </c>
      <c r="B3722" t="s">
        <v>326</v>
      </c>
      <c r="C3722" t="n">
        <v>1</v>
      </c>
      <c r="D3722" t="n">
        <v>216</v>
      </c>
      <c r="E3722" t="s">
        <v>392</v>
      </c>
      <c r="F3722" t="n">
        <v>3201</v>
      </c>
      <c r="G3722" t="s">
        <v>228</v>
      </c>
      <c r="H3722" t="s">
        <v>229</v>
      </c>
      <c r="I3722" t="n">
        <v>5</v>
      </c>
      <c r="J3722" t="n">
        <v>515</v>
      </c>
      <c r="K3722" t="s">
        <v>338</v>
      </c>
      <c r="L3722" t="n">
        <v>215</v>
      </c>
      <c r="M3722" t="n">
        <v>0</v>
      </c>
      <c r="N3722" t="n">
        <v>0</v>
      </c>
      <c r="T3722" t="s">
        <v>381</v>
      </c>
    </row>
    <row r="3723" spans="1:20">
      <c r="A3723" s="1" t="n">
        <v>42035</v>
      </c>
      <c r="B3723" t="s">
        <v>326</v>
      </c>
      <c r="C3723" t="n">
        <v>2</v>
      </c>
      <c r="D3723" t="n">
        <v>215</v>
      </c>
      <c r="E3723" t="s">
        <v>384</v>
      </c>
      <c r="F3723" t="n">
        <v>3201</v>
      </c>
      <c r="G3723" t="s">
        <v>228</v>
      </c>
      <c r="H3723" t="s">
        <v>229</v>
      </c>
      <c r="I3723" t="n">
        <v>5</v>
      </c>
      <c r="J3723" t="n">
        <v>515</v>
      </c>
      <c r="K3723" t="s">
        <v>338</v>
      </c>
      <c r="L3723" t="n">
        <v>100</v>
      </c>
      <c r="M3723" t="n">
        <v>0</v>
      </c>
      <c r="N3723" t="n">
        <v>0</v>
      </c>
      <c r="T3723" t="s">
        <v>381</v>
      </c>
    </row>
    <row r="3724" spans="1:20">
      <c r="A3724" s="1" t="n">
        <v>42035</v>
      </c>
      <c r="B3724" t="s">
        <v>417</v>
      </c>
      <c r="C3724" t="n">
        <v>1</v>
      </c>
      <c r="D3724" t="n">
        <v>215</v>
      </c>
      <c r="E3724" t="s">
        <v>384</v>
      </c>
      <c r="F3724" t="n">
        <v>3201</v>
      </c>
      <c r="G3724" t="s">
        <v>228</v>
      </c>
      <c r="H3724" t="s">
        <v>229</v>
      </c>
      <c r="I3724" t="n">
        <v>5</v>
      </c>
      <c r="J3724" t="n">
        <v>515</v>
      </c>
      <c r="K3724" t="s">
        <v>338</v>
      </c>
      <c r="L3724" t="n">
        <v>4</v>
      </c>
      <c r="M3724" t="n">
        <v>0</v>
      </c>
      <c r="N3724" t="n">
        <v>0</v>
      </c>
      <c r="T3724" t="s">
        <v>381</v>
      </c>
    </row>
    <row r="3725" spans="1:20">
      <c r="A3725" s="1" t="n">
        <v>42063</v>
      </c>
      <c r="B3725" t="s">
        <v>408</v>
      </c>
      <c r="C3725" t="n">
        <v>1</v>
      </c>
      <c r="D3725" t="n">
        <v>25</v>
      </c>
      <c r="E3725" t="s">
        <v>116</v>
      </c>
      <c r="F3725" t="n">
        <v>3201</v>
      </c>
      <c r="G3725" t="s">
        <v>228</v>
      </c>
      <c r="H3725" t="s">
        <v>229</v>
      </c>
      <c r="I3725" t="n">
        <v>5</v>
      </c>
      <c r="J3725" t="n">
        <v>805</v>
      </c>
      <c r="K3725" t="s">
        <v>295</v>
      </c>
      <c r="L3725" t="n">
        <v>698</v>
      </c>
      <c r="M3725" t="n">
        <v>0.27</v>
      </c>
      <c r="N3725" t="n">
        <v>36.6</v>
      </c>
      <c r="O3725" t="s">
        <v>415</v>
      </c>
      <c r="P3725" t="n">
        <v>363</v>
      </c>
      <c r="Q3725" t="s">
        <v>387</v>
      </c>
      <c r="R3725" t="s">
        <v>233</v>
      </c>
      <c r="S3725" t="s">
        <v>229</v>
      </c>
      <c r="T3725" t="n">
        <v>5</v>
      </c>
    </row>
    <row r="3726" spans="1:20">
      <c r="A3726" s="1" t="n">
        <v>42063</v>
      </c>
      <c r="B3726" t="s">
        <v>408</v>
      </c>
      <c r="C3726" t="n">
        <v>2</v>
      </c>
      <c r="D3726" t="n">
        <v>25</v>
      </c>
      <c r="E3726" t="s">
        <v>116</v>
      </c>
      <c r="F3726" t="n">
        <v>3201</v>
      </c>
      <c r="G3726" t="s">
        <v>228</v>
      </c>
      <c r="H3726" t="s">
        <v>229</v>
      </c>
      <c r="I3726" t="n">
        <v>5</v>
      </c>
      <c r="J3726" t="n">
        <v>910</v>
      </c>
      <c r="K3726" t="s">
        <v>318</v>
      </c>
      <c r="L3726" t="n">
        <v>602</v>
      </c>
      <c r="M3726" t="n">
        <v>0.75</v>
      </c>
      <c r="N3726" t="n">
        <v>40.3</v>
      </c>
      <c r="O3726" t="s">
        <v>415</v>
      </c>
      <c r="P3726" t="n">
        <v>363</v>
      </c>
      <c r="Q3726" t="s">
        <v>387</v>
      </c>
      <c r="R3726" t="s">
        <v>233</v>
      </c>
      <c r="S3726" t="s">
        <v>229</v>
      </c>
      <c r="T3726" t="n">
        <v>5</v>
      </c>
    </row>
    <row r="3727" spans="1:20">
      <c r="A3727" s="1" t="n">
        <v>42063</v>
      </c>
      <c r="B3727" t="s">
        <v>408</v>
      </c>
      <c r="C3727" t="n">
        <v>3</v>
      </c>
      <c r="D3727" t="n">
        <v>25</v>
      </c>
      <c r="E3727" t="s">
        <v>116</v>
      </c>
      <c r="F3727" t="n">
        <v>3201</v>
      </c>
      <c r="G3727" t="s">
        <v>228</v>
      </c>
      <c r="H3727" t="s">
        <v>229</v>
      </c>
      <c r="I3727" t="n">
        <v>5</v>
      </c>
      <c r="J3727" t="n">
        <v>150</v>
      </c>
      <c r="K3727" t="s">
        <v>269</v>
      </c>
      <c r="L3727" t="n">
        <v>695</v>
      </c>
      <c r="M3727" t="n">
        <v>0.19</v>
      </c>
      <c r="N3727" t="n">
        <v>24.1</v>
      </c>
      <c r="O3727" t="s">
        <v>415</v>
      </c>
      <c r="P3727" t="n">
        <v>363</v>
      </c>
      <c r="Q3727" t="s">
        <v>387</v>
      </c>
      <c r="R3727" t="s">
        <v>233</v>
      </c>
      <c r="S3727" t="s">
        <v>229</v>
      </c>
      <c r="T3727" t="n">
        <v>5</v>
      </c>
    </row>
    <row r="3728" spans="1:20">
      <c r="A3728" s="1" t="n">
        <v>42063</v>
      </c>
      <c r="B3728" t="s">
        <v>323</v>
      </c>
      <c r="C3728" t="n">
        <v>26</v>
      </c>
      <c r="D3728" t="n">
        <v>25</v>
      </c>
      <c r="E3728" t="s">
        <v>116</v>
      </c>
      <c r="F3728" t="n">
        <v>3201</v>
      </c>
      <c r="G3728" t="s">
        <v>228</v>
      </c>
      <c r="H3728" t="s">
        <v>229</v>
      </c>
      <c r="I3728" t="n">
        <v>5</v>
      </c>
      <c r="J3728" t="n">
        <v>458</v>
      </c>
      <c r="K3728" t="s">
        <v>230</v>
      </c>
      <c r="L3728" t="n">
        <v>454</v>
      </c>
      <c r="M3728" t="n">
        <v>0.09</v>
      </c>
      <c r="N3728" t="n">
        <v>33.7</v>
      </c>
      <c r="O3728" t="s">
        <v>416</v>
      </c>
      <c r="P3728" t="n">
        <v>121</v>
      </c>
      <c r="Q3728" t="s">
        <v>229</v>
      </c>
      <c r="R3728" t="s">
        <v>233</v>
      </c>
      <c r="S3728" t="s">
        <v>229</v>
      </c>
      <c r="T3728" t="n">
        <v>5</v>
      </c>
    </row>
    <row r="3729" spans="1:20">
      <c r="A3729" s="1" t="n">
        <v>42063</v>
      </c>
      <c r="B3729" t="s">
        <v>323</v>
      </c>
      <c r="C3729" t="n">
        <v>27</v>
      </c>
      <c r="D3729" t="n">
        <v>25</v>
      </c>
      <c r="E3729" t="s">
        <v>116</v>
      </c>
      <c r="F3729" t="n">
        <v>3201</v>
      </c>
      <c r="G3729" t="s">
        <v>228</v>
      </c>
      <c r="H3729" t="s">
        <v>229</v>
      </c>
      <c r="I3729" t="n">
        <v>5</v>
      </c>
      <c r="J3729" t="n">
        <v>945</v>
      </c>
      <c r="K3729" t="s">
        <v>282</v>
      </c>
      <c r="L3729" t="n">
        <v>195</v>
      </c>
      <c r="M3729" t="n">
        <v>0.05</v>
      </c>
      <c r="N3729" t="n">
        <v>39.8</v>
      </c>
      <c r="O3729" t="s">
        <v>416</v>
      </c>
      <c r="P3729" t="n">
        <v>121</v>
      </c>
      <c r="Q3729" t="s">
        <v>229</v>
      </c>
      <c r="R3729" t="s">
        <v>233</v>
      </c>
      <c r="S3729" t="s">
        <v>229</v>
      </c>
      <c r="T3729" t="n">
        <v>5</v>
      </c>
    </row>
    <row r="3730" spans="1:20">
      <c r="A3730" s="1" t="n">
        <v>42063</v>
      </c>
      <c r="B3730" t="s">
        <v>323</v>
      </c>
      <c r="C3730" t="n">
        <v>59</v>
      </c>
      <c r="D3730" t="n">
        <v>508</v>
      </c>
      <c r="E3730" t="s">
        <v>405</v>
      </c>
      <c r="F3730" t="n">
        <v>3201</v>
      </c>
      <c r="G3730" t="s">
        <v>228</v>
      </c>
      <c r="H3730" t="s">
        <v>229</v>
      </c>
      <c r="I3730" t="n">
        <v>5</v>
      </c>
      <c r="J3730" t="n">
        <v>260</v>
      </c>
      <c r="K3730" t="s">
        <v>250</v>
      </c>
      <c r="L3730" t="n">
        <v>65</v>
      </c>
      <c r="M3730" t="n">
        <v>0.01</v>
      </c>
      <c r="N3730" t="n">
        <v>0</v>
      </c>
      <c r="T3730" t="s">
        <v>381</v>
      </c>
    </row>
    <row r="3731" spans="1:20">
      <c r="A3731" s="1" t="n">
        <v>42063</v>
      </c>
      <c r="B3731" t="s">
        <v>323</v>
      </c>
      <c r="C3731" t="n">
        <v>60</v>
      </c>
      <c r="D3731" t="n">
        <v>465</v>
      </c>
      <c r="E3731" t="s">
        <v>404</v>
      </c>
      <c r="F3731" t="n">
        <v>3201</v>
      </c>
      <c r="G3731" t="s">
        <v>228</v>
      </c>
      <c r="H3731" t="s">
        <v>229</v>
      </c>
      <c r="I3731" t="n">
        <v>5</v>
      </c>
      <c r="J3731" t="n">
        <v>260</v>
      </c>
      <c r="K3731" t="s">
        <v>250</v>
      </c>
      <c r="L3731" t="n">
        <v>49</v>
      </c>
      <c r="M3731" t="n">
        <v>0</v>
      </c>
      <c r="N3731" t="n">
        <v>0</v>
      </c>
      <c r="T3731" t="s">
        <v>381</v>
      </c>
    </row>
    <row r="3732" spans="1:20">
      <c r="A3732" s="1" t="n">
        <v>42063</v>
      </c>
      <c r="B3732" t="s">
        <v>323</v>
      </c>
      <c r="C3732" t="n">
        <v>61</v>
      </c>
      <c r="D3732" t="n">
        <v>465</v>
      </c>
      <c r="E3732" t="s">
        <v>404</v>
      </c>
      <c r="F3732" t="n">
        <v>3201</v>
      </c>
      <c r="G3732" t="s">
        <v>228</v>
      </c>
      <c r="H3732" t="s">
        <v>229</v>
      </c>
      <c r="I3732" t="n">
        <v>5</v>
      </c>
      <c r="J3732" t="n">
        <v>260</v>
      </c>
      <c r="K3732" t="s">
        <v>250</v>
      </c>
      <c r="L3732" t="n">
        <v>15</v>
      </c>
      <c r="M3732" t="n">
        <v>0</v>
      </c>
      <c r="N3732" t="n">
        <v>0</v>
      </c>
      <c r="T3732" t="s">
        <v>381</v>
      </c>
    </row>
    <row r="3733" spans="1:20">
      <c r="A3733" s="1" t="n">
        <v>42063</v>
      </c>
      <c r="B3733" t="s">
        <v>376</v>
      </c>
      <c r="C3733" t="n">
        <v>1</v>
      </c>
      <c r="D3733" t="n">
        <v>251</v>
      </c>
      <c r="E3733" t="s">
        <v>385</v>
      </c>
      <c r="F3733" t="n">
        <v>3204</v>
      </c>
      <c r="G3733" t="s">
        <v>344</v>
      </c>
      <c r="H3733" t="s">
        <v>229</v>
      </c>
      <c r="I3733" t="n">
        <v>5</v>
      </c>
      <c r="J3733" t="n">
        <v>720</v>
      </c>
      <c r="K3733" t="s">
        <v>353</v>
      </c>
      <c r="L3733" t="n">
        <v>10</v>
      </c>
      <c r="M3733" t="n">
        <v>0</v>
      </c>
      <c r="N3733" t="n">
        <v>0</v>
      </c>
      <c r="T3733" t="s">
        <v>381</v>
      </c>
    </row>
    <row r="3734" spans="1:20">
      <c r="A3734" s="1" t="n">
        <v>42063</v>
      </c>
      <c r="B3734" t="s">
        <v>376</v>
      </c>
      <c r="C3734" t="n">
        <v>2</v>
      </c>
      <c r="D3734" t="n">
        <v>251</v>
      </c>
      <c r="E3734" t="s">
        <v>385</v>
      </c>
      <c r="F3734" t="n">
        <v>3201</v>
      </c>
      <c r="G3734" t="s">
        <v>228</v>
      </c>
      <c r="H3734" t="s">
        <v>229</v>
      </c>
      <c r="I3734" t="n">
        <v>5</v>
      </c>
      <c r="J3734" t="n">
        <v>720</v>
      </c>
      <c r="K3734" t="s">
        <v>353</v>
      </c>
      <c r="L3734" t="n">
        <v>13</v>
      </c>
      <c r="M3734" t="n">
        <v>0</v>
      </c>
      <c r="N3734" t="n">
        <v>0</v>
      </c>
      <c r="T3734" t="s">
        <v>381</v>
      </c>
    </row>
    <row r="3735" spans="1:20">
      <c r="A3735" s="1" t="n">
        <v>42063</v>
      </c>
      <c r="B3735" t="s">
        <v>382</v>
      </c>
      <c r="C3735" t="n">
        <v>1</v>
      </c>
      <c r="D3735" t="n">
        <v>931</v>
      </c>
      <c r="E3735" t="s">
        <v>383</v>
      </c>
      <c r="F3735" t="n">
        <v>3201</v>
      </c>
      <c r="G3735" t="s">
        <v>228</v>
      </c>
      <c r="H3735" t="s">
        <v>229</v>
      </c>
      <c r="I3735" t="n">
        <v>5</v>
      </c>
      <c r="J3735" t="n">
        <v>830</v>
      </c>
      <c r="K3735" t="s">
        <v>418</v>
      </c>
      <c r="L3735" t="n">
        <v>79</v>
      </c>
      <c r="M3735" t="n">
        <v>0</v>
      </c>
      <c r="N3735" t="n">
        <v>0</v>
      </c>
      <c r="T3735" t="s">
        <v>381</v>
      </c>
    </row>
    <row r="3736" spans="1:20">
      <c r="A3736" s="1" t="n">
        <v>42063</v>
      </c>
      <c r="B3736" t="s">
        <v>326</v>
      </c>
      <c r="C3736" t="n">
        <v>1</v>
      </c>
      <c r="D3736" t="n">
        <v>216</v>
      </c>
      <c r="E3736" t="s">
        <v>392</v>
      </c>
      <c r="F3736" t="n">
        <v>3201</v>
      </c>
      <c r="G3736" t="s">
        <v>228</v>
      </c>
      <c r="H3736" t="s">
        <v>229</v>
      </c>
      <c r="I3736" t="n">
        <v>5</v>
      </c>
      <c r="J3736" t="n">
        <v>515</v>
      </c>
      <c r="K3736" t="s">
        <v>338</v>
      </c>
      <c r="L3736" t="n">
        <v>215</v>
      </c>
      <c r="M3736" t="n">
        <v>0</v>
      </c>
      <c r="N3736" t="n">
        <v>0</v>
      </c>
      <c r="T3736" t="s">
        <v>381</v>
      </c>
    </row>
    <row r="3737" spans="1:20">
      <c r="A3737" s="1" t="n">
        <v>42063</v>
      </c>
      <c r="B3737" t="s">
        <v>326</v>
      </c>
      <c r="C3737" t="n">
        <v>2</v>
      </c>
      <c r="D3737" t="n">
        <v>215</v>
      </c>
      <c r="E3737" t="s">
        <v>384</v>
      </c>
      <c r="F3737" t="n">
        <v>3201</v>
      </c>
      <c r="G3737" t="s">
        <v>228</v>
      </c>
      <c r="H3737" t="s">
        <v>229</v>
      </c>
      <c r="I3737" t="n">
        <v>5</v>
      </c>
      <c r="J3737" t="n">
        <v>515</v>
      </c>
      <c r="K3737" t="s">
        <v>338</v>
      </c>
      <c r="L3737" t="n">
        <v>100</v>
      </c>
      <c r="M3737" t="n">
        <v>0</v>
      </c>
      <c r="N3737" t="n">
        <v>0</v>
      </c>
      <c r="T3737" t="s">
        <v>381</v>
      </c>
    </row>
    <row r="3738" spans="1:20">
      <c r="A3738" s="1" t="n">
        <v>42063</v>
      </c>
      <c r="B3738" t="s">
        <v>417</v>
      </c>
      <c r="C3738" t="n">
        <v>1</v>
      </c>
      <c r="D3738" t="n">
        <v>215</v>
      </c>
      <c r="E3738" t="s">
        <v>384</v>
      </c>
      <c r="F3738" t="n">
        <v>3201</v>
      </c>
      <c r="G3738" t="s">
        <v>228</v>
      </c>
      <c r="H3738" t="s">
        <v>229</v>
      </c>
      <c r="I3738" t="n">
        <v>5</v>
      </c>
      <c r="J3738" t="n">
        <v>515</v>
      </c>
      <c r="K3738" t="s">
        <v>338</v>
      </c>
      <c r="L3738" t="n">
        <v>100</v>
      </c>
      <c r="M3738" t="n">
        <v>0</v>
      </c>
      <c r="N3738" t="n">
        <v>0</v>
      </c>
      <c r="T3738" t="s">
        <v>381</v>
      </c>
    </row>
    <row r="3739" spans="1:20">
      <c r="A3739" s="1" t="n">
        <v>42094</v>
      </c>
      <c r="B3739" t="s">
        <v>408</v>
      </c>
      <c r="C3739" t="n">
        <v>1</v>
      </c>
      <c r="D3739" t="n">
        <v>25</v>
      </c>
      <c r="E3739" t="s">
        <v>116</v>
      </c>
      <c r="F3739" t="n">
        <v>3201</v>
      </c>
      <c r="G3739" t="s">
        <v>228</v>
      </c>
      <c r="H3739" t="s">
        <v>229</v>
      </c>
      <c r="I3739" t="n">
        <v>5</v>
      </c>
      <c r="J3739" t="n">
        <v>670</v>
      </c>
      <c r="K3739" t="s">
        <v>336</v>
      </c>
      <c r="L3739" t="n">
        <v>996</v>
      </c>
      <c r="M3739" t="n">
        <v>0.06</v>
      </c>
      <c r="N3739" t="n">
        <v>45.3</v>
      </c>
      <c r="O3739" t="s">
        <v>415</v>
      </c>
      <c r="P3739" t="n">
        <v>363</v>
      </c>
      <c r="Q3739" t="s">
        <v>387</v>
      </c>
      <c r="R3739" t="s">
        <v>233</v>
      </c>
      <c r="S3739" t="s">
        <v>229</v>
      </c>
      <c r="T3739" t="n">
        <v>5</v>
      </c>
    </row>
    <row r="3740" spans="1:20">
      <c r="A3740" s="1" t="n">
        <v>42094</v>
      </c>
      <c r="B3740" t="s">
        <v>408</v>
      </c>
      <c r="C3740" t="n">
        <v>2</v>
      </c>
      <c r="D3740" t="n">
        <v>25</v>
      </c>
      <c r="E3740" t="s">
        <v>116</v>
      </c>
      <c r="F3740" t="n">
        <v>3201</v>
      </c>
      <c r="G3740" t="s">
        <v>228</v>
      </c>
      <c r="H3740" t="s">
        <v>229</v>
      </c>
      <c r="I3740" t="n">
        <v>5</v>
      </c>
      <c r="J3740" t="n">
        <v>260</v>
      </c>
      <c r="K3740" t="s">
        <v>250</v>
      </c>
      <c r="L3740" t="n">
        <v>334</v>
      </c>
      <c r="M3740" t="n">
        <v>0.47</v>
      </c>
      <c r="N3740" t="n">
        <v>38.9</v>
      </c>
      <c r="O3740" t="s">
        <v>415</v>
      </c>
      <c r="P3740" t="n">
        <v>363</v>
      </c>
      <c r="Q3740" t="s">
        <v>387</v>
      </c>
      <c r="R3740" t="s">
        <v>233</v>
      </c>
      <c r="S3740" t="s">
        <v>229</v>
      </c>
      <c r="T3740" t="n">
        <v>5</v>
      </c>
    </row>
    <row r="3741" spans="1:20">
      <c r="A3741" s="1" t="n">
        <v>42094</v>
      </c>
      <c r="B3741" t="s">
        <v>408</v>
      </c>
      <c r="C3741" t="n">
        <v>3</v>
      </c>
      <c r="D3741" t="n">
        <v>25</v>
      </c>
      <c r="E3741" t="s">
        <v>116</v>
      </c>
      <c r="F3741" t="n">
        <v>3201</v>
      </c>
      <c r="G3741" t="s">
        <v>228</v>
      </c>
      <c r="H3741" t="s">
        <v>229</v>
      </c>
      <c r="I3741" t="n">
        <v>5</v>
      </c>
      <c r="J3741" t="n">
        <v>325</v>
      </c>
      <c r="K3741" t="s">
        <v>265</v>
      </c>
      <c r="L3741" t="n">
        <v>360</v>
      </c>
      <c r="M3741" t="n">
        <v>1.36</v>
      </c>
      <c r="N3741" t="n">
        <v>24.6</v>
      </c>
      <c r="O3741" t="s">
        <v>415</v>
      </c>
      <c r="P3741" t="n">
        <v>363</v>
      </c>
      <c r="Q3741" t="s">
        <v>387</v>
      </c>
      <c r="R3741" t="s">
        <v>233</v>
      </c>
      <c r="S3741" t="s">
        <v>229</v>
      </c>
      <c r="T3741" t="n">
        <v>5</v>
      </c>
    </row>
    <row r="3742" spans="1:20">
      <c r="A3742" s="1" t="n">
        <v>42094</v>
      </c>
      <c r="B3742" t="s">
        <v>323</v>
      </c>
      <c r="C3742" t="n">
        <v>30</v>
      </c>
      <c r="D3742" t="n">
        <v>25</v>
      </c>
      <c r="E3742" t="s">
        <v>116</v>
      </c>
      <c r="F3742" t="n">
        <v>3201</v>
      </c>
      <c r="G3742" t="s">
        <v>228</v>
      </c>
      <c r="H3742" t="s">
        <v>229</v>
      </c>
      <c r="I3742" t="n">
        <v>5</v>
      </c>
      <c r="J3742" t="n">
        <v>458</v>
      </c>
      <c r="K3742" t="s">
        <v>230</v>
      </c>
      <c r="L3742" t="n">
        <v>375</v>
      </c>
      <c r="M3742" t="n">
        <v>0.09</v>
      </c>
      <c r="N3742" t="n">
        <v>33.9</v>
      </c>
      <c r="O3742" t="s">
        <v>416</v>
      </c>
      <c r="P3742" t="n">
        <v>121</v>
      </c>
      <c r="Q3742" t="s">
        <v>229</v>
      </c>
      <c r="R3742" t="s">
        <v>233</v>
      </c>
      <c r="S3742" t="s">
        <v>229</v>
      </c>
      <c r="T3742" t="n">
        <v>5</v>
      </c>
    </row>
    <row r="3743" spans="1:20">
      <c r="A3743" s="1" t="n">
        <v>42094</v>
      </c>
      <c r="B3743" t="s">
        <v>323</v>
      </c>
      <c r="C3743" t="n">
        <v>31</v>
      </c>
      <c r="D3743" t="n">
        <v>25</v>
      </c>
      <c r="E3743" t="s">
        <v>116</v>
      </c>
      <c r="F3743" t="n">
        <v>3201</v>
      </c>
      <c r="G3743" t="s">
        <v>228</v>
      </c>
      <c r="H3743" t="s">
        <v>229</v>
      </c>
      <c r="I3743" t="n">
        <v>5</v>
      </c>
      <c r="J3743" t="n">
        <v>458</v>
      </c>
      <c r="K3743" t="s">
        <v>230</v>
      </c>
      <c r="L3743" t="n">
        <v>346</v>
      </c>
      <c r="M3743" t="n">
        <v>0.09</v>
      </c>
      <c r="N3743" t="n">
        <v>33.7</v>
      </c>
      <c r="O3743" t="s">
        <v>416</v>
      </c>
      <c r="P3743" t="n">
        <v>121</v>
      </c>
      <c r="Q3743" t="s">
        <v>229</v>
      </c>
      <c r="R3743" t="s">
        <v>233</v>
      </c>
      <c r="S3743" t="s">
        <v>229</v>
      </c>
      <c r="T3743" t="n">
        <v>5</v>
      </c>
    </row>
    <row r="3744" spans="1:20">
      <c r="A3744" s="1" t="n">
        <v>42094</v>
      </c>
      <c r="B3744" t="s">
        <v>323</v>
      </c>
      <c r="C3744" t="n">
        <v>32</v>
      </c>
      <c r="D3744" t="n">
        <v>25</v>
      </c>
      <c r="E3744" t="s">
        <v>116</v>
      </c>
      <c r="F3744" t="n">
        <v>3201</v>
      </c>
      <c r="G3744" t="s">
        <v>228</v>
      </c>
      <c r="H3744" t="s">
        <v>229</v>
      </c>
      <c r="I3744" t="n">
        <v>5</v>
      </c>
      <c r="J3744" t="n">
        <v>945</v>
      </c>
      <c r="K3744" t="s">
        <v>282</v>
      </c>
      <c r="L3744" t="n">
        <v>280</v>
      </c>
      <c r="M3744" t="n">
        <v>0.04</v>
      </c>
      <c r="N3744" t="n">
        <v>40.9</v>
      </c>
      <c r="O3744" t="s">
        <v>416</v>
      </c>
      <c r="P3744" t="n">
        <v>121</v>
      </c>
      <c r="Q3744" t="s">
        <v>229</v>
      </c>
      <c r="R3744" t="s">
        <v>233</v>
      </c>
      <c r="S3744" t="s">
        <v>229</v>
      </c>
      <c r="T3744" t="n">
        <v>5</v>
      </c>
    </row>
    <row r="3745" spans="1:20">
      <c r="A3745" s="1" t="n">
        <v>42094</v>
      </c>
      <c r="B3745" t="s">
        <v>323</v>
      </c>
      <c r="C3745" t="n">
        <v>33</v>
      </c>
      <c r="D3745" t="n">
        <v>25</v>
      </c>
      <c r="E3745" t="s">
        <v>116</v>
      </c>
      <c r="F3745" t="n">
        <v>3201</v>
      </c>
      <c r="G3745" t="s">
        <v>228</v>
      </c>
      <c r="H3745" t="s">
        <v>229</v>
      </c>
      <c r="I3745" t="n">
        <v>5</v>
      </c>
      <c r="J3745" t="n">
        <v>945</v>
      </c>
      <c r="K3745" t="s">
        <v>282</v>
      </c>
      <c r="L3745" t="n">
        <v>294</v>
      </c>
      <c r="M3745" t="n">
        <v>0.04</v>
      </c>
      <c r="N3745" t="n">
        <v>40.8</v>
      </c>
      <c r="O3745" t="s">
        <v>416</v>
      </c>
      <c r="P3745" t="n">
        <v>121</v>
      </c>
      <c r="Q3745" t="s">
        <v>229</v>
      </c>
      <c r="R3745" t="s">
        <v>233</v>
      </c>
      <c r="S3745" t="s">
        <v>229</v>
      </c>
      <c r="T3745" t="n">
        <v>5</v>
      </c>
    </row>
    <row r="3746" spans="1:20">
      <c r="A3746" s="1" t="n">
        <v>42094</v>
      </c>
      <c r="B3746" t="s">
        <v>323</v>
      </c>
      <c r="C3746" t="n">
        <v>81</v>
      </c>
      <c r="D3746" t="n">
        <v>215</v>
      </c>
      <c r="E3746" t="s">
        <v>384</v>
      </c>
      <c r="F3746" t="n">
        <v>3201</v>
      </c>
      <c r="G3746" t="s">
        <v>228</v>
      </c>
      <c r="H3746" t="s">
        <v>229</v>
      </c>
      <c r="I3746" t="n">
        <v>5</v>
      </c>
      <c r="J3746" t="n">
        <v>515</v>
      </c>
      <c r="K3746" t="s">
        <v>338</v>
      </c>
      <c r="L3746" t="n">
        <v>119</v>
      </c>
      <c r="M3746" t="n">
        <v>0</v>
      </c>
      <c r="N3746" t="n">
        <v>0</v>
      </c>
      <c r="T3746" t="s">
        <v>381</v>
      </c>
    </row>
    <row r="3747" spans="1:20">
      <c r="A3747" s="1" t="n">
        <v>42094</v>
      </c>
      <c r="B3747" t="s">
        <v>323</v>
      </c>
      <c r="C3747" t="n">
        <v>84</v>
      </c>
      <c r="D3747" t="n">
        <v>465</v>
      </c>
      <c r="E3747" t="s">
        <v>404</v>
      </c>
      <c r="F3747" t="n">
        <v>3201</v>
      </c>
      <c r="G3747" t="s">
        <v>228</v>
      </c>
      <c r="H3747" t="s">
        <v>229</v>
      </c>
      <c r="I3747" t="n">
        <v>5</v>
      </c>
      <c r="J3747" t="n">
        <v>515</v>
      </c>
      <c r="K3747" t="s">
        <v>338</v>
      </c>
      <c r="L3747" t="n">
        <v>60</v>
      </c>
      <c r="M3747" t="n">
        <v>0</v>
      </c>
      <c r="N3747" t="n">
        <v>0</v>
      </c>
      <c r="T3747" t="s">
        <v>381</v>
      </c>
    </row>
    <row r="3748" spans="1:20">
      <c r="A3748" s="1" t="n">
        <v>42094</v>
      </c>
      <c r="B3748" t="s">
        <v>323</v>
      </c>
      <c r="C3748" t="n">
        <v>85</v>
      </c>
      <c r="D3748" t="n">
        <v>465</v>
      </c>
      <c r="E3748" t="s">
        <v>404</v>
      </c>
      <c r="F3748" t="n">
        <v>3201</v>
      </c>
      <c r="G3748" t="s">
        <v>228</v>
      </c>
      <c r="H3748" t="s">
        <v>229</v>
      </c>
      <c r="I3748" t="n">
        <v>5</v>
      </c>
      <c r="J3748" t="n">
        <v>515</v>
      </c>
      <c r="K3748" t="s">
        <v>338</v>
      </c>
      <c r="L3748" t="n">
        <v>15</v>
      </c>
      <c r="M3748" t="n">
        <v>0</v>
      </c>
      <c r="N3748" t="n">
        <v>0</v>
      </c>
      <c r="T3748" t="s">
        <v>381</v>
      </c>
    </row>
    <row r="3749" spans="1:20">
      <c r="A3749" s="1" t="n">
        <v>42094</v>
      </c>
      <c r="B3749" t="s">
        <v>376</v>
      </c>
      <c r="C3749" t="n">
        <v>1</v>
      </c>
      <c r="D3749" t="n">
        <v>251</v>
      </c>
      <c r="E3749" t="s">
        <v>385</v>
      </c>
      <c r="F3749" t="n">
        <v>3204</v>
      </c>
      <c r="G3749" t="s">
        <v>344</v>
      </c>
      <c r="H3749" t="s">
        <v>229</v>
      </c>
      <c r="I3749" t="n">
        <v>5</v>
      </c>
      <c r="J3749" t="n">
        <v>720</v>
      </c>
      <c r="K3749" t="s">
        <v>353</v>
      </c>
      <c r="L3749" t="n">
        <v>14</v>
      </c>
      <c r="M3749" t="n">
        <v>0</v>
      </c>
      <c r="N3749" t="n">
        <v>0</v>
      </c>
      <c r="T3749" t="s">
        <v>381</v>
      </c>
    </row>
    <row r="3750" spans="1:20">
      <c r="A3750" s="1" t="n">
        <v>42094</v>
      </c>
      <c r="B3750" t="s">
        <v>376</v>
      </c>
      <c r="C3750" t="n">
        <v>2</v>
      </c>
      <c r="D3750" t="n">
        <v>251</v>
      </c>
      <c r="E3750" t="s">
        <v>385</v>
      </c>
      <c r="F3750" t="n">
        <v>3201</v>
      </c>
      <c r="G3750" t="s">
        <v>228</v>
      </c>
      <c r="H3750" t="s">
        <v>229</v>
      </c>
      <c r="I3750" t="n">
        <v>5</v>
      </c>
      <c r="J3750" t="n">
        <v>720</v>
      </c>
      <c r="K3750" t="s">
        <v>353</v>
      </c>
      <c r="L3750" t="n">
        <v>18</v>
      </c>
      <c r="M3750" t="n">
        <v>0</v>
      </c>
      <c r="N3750" t="n">
        <v>0</v>
      </c>
      <c r="T3750" t="s">
        <v>381</v>
      </c>
    </row>
    <row r="3751" spans="1:20">
      <c r="A3751" s="1" t="n">
        <v>42094</v>
      </c>
      <c r="B3751" t="s">
        <v>376</v>
      </c>
      <c r="C3751" t="n">
        <v>3</v>
      </c>
      <c r="D3751" t="n">
        <v>251</v>
      </c>
      <c r="E3751" t="s">
        <v>385</v>
      </c>
      <c r="F3751" t="n">
        <v>3202</v>
      </c>
      <c r="G3751" t="s">
        <v>275</v>
      </c>
      <c r="H3751" t="s">
        <v>229</v>
      </c>
      <c r="I3751" t="n">
        <v>5</v>
      </c>
      <c r="J3751" t="n">
        <v>720</v>
      </c>
      <c r="K3751" t="s">
        <v>353</v>
      </c>
      <c r="L3751" t="n">
        <v>32</v>
      </c>
      <c r="M3751" t="n">
        <v>0</v>
      </c>
      <c r="N3751" t="n">
        <v>0</v>
      </c>
      <c r="T3751" t="s">
        <v>381</v>
      </c>
    </row>
    <row r="3752" spans="1:20">
      <c r="A3752" s="1" t="n">
        <v>42094</v>
      </c>
      <c r="B3752" t="s">
        <v>326</v>
      </c>
      <c r="C3752" t="n">
        <v>1</v>
      </c>
      <c r="D3752" t="n">
        <v>216</v>
      </c>
      <c r="E3752" t="s">
        <v>392</v>
      </c>
      <c r="F3752" t="n">
        <v>3201</v>
      </c>
      <c r="G3752" t="s">
        <v>228</v>
      </c>
      <c r="H3752" t="s">
        <v>229</v>
      </c>
      <c r="I3752" t="n">
        <v>5</v>
      </c>
      <c r="J3752" t="n">
        <v>515</v>
      </c>
      <c r="K3752" t="s">
        <v>338</v>
      </c>
      <c r="L3752" t="n">
        <v>294</v>
      </c>
      <c r="M3752" t="n">
        <v>0</v>
      </c>
      <c r="N3752" t="n">
        <v>0</v>
      </c>
      <c r="T3752" t="s">
        <v>381</v>
      </c>
    </row>
    <row r="3753" spans="1:20">
      <c r="A3753" s="1" t="n">
        <v>42094</v>
      </c>
      <c r="B3753" t="s">
        <v>326</v>
      </c>
      <c r="C3753" t="n">
        <v>2</v>
      </c>
      <c r="D3753" t="n">
        <v>215</v>
      </c>
      <c r="E3753" t="s">
        <v>384</v>
      </c>
      <c r="F3753" t="n">
        <v>3201</v>
      </c>
      <c r="G3753" t="s">
        <v>228</v>
      </c>
      <c r="H3753" t="s">
        <v>229</v>
      </c>
      <c r="I3753" t="n">
        <v>5</v>
      </c>
      <c r="J3753" t="n">
        <v>515</v>
      </c>
      <c r="K3753" t="s">
        <v>338</v>
      </c>
      <c r="L3753" t="n">
        <v>259</v>
      </c>
      <c r="M3753" t="n">
        <v>0</v>
      </c>
      <c r="N3753" t="n">
        <v>0</v>
      </c>
      <c r="T3753" t="s">
        <v>381</v>
      </c>
    </row>
    <row r="3754" spans="1:20">
      <c r="A3754" s="1" t="n">
        <v>42094</v>
      </c>
      <c r="B3754" t="s">
        <v>417</v>
      </c>
      <c r="C3754" t="n">
        <v>6</v>
      </c>
      <c r="D3754" t="n">
        <v>215</v>
      </c>
      <c r="E3754" t="s">
        <v>384</v>
      </c>
      <c r="F3754" t="n">
        <v>3201</v>
      </c>
      <c r="G3754" t="s">
        <v>228</v>
      </c>
      <c r="H3754" t="s">
        <v>229</v>
      </c>
      <c r="I3754" t="n">
        <v>5</v>
      </c>
      <c r="J3754" t="n">
        <v>515</v>
      </c>
      <c r="K3754" t="s">
        <v>338</v>
      </c>
      <c r="L3754" t="n">
        <v>140</v>
      </c>
      <c r="M3754" t="n">
        <v>0</v>
      </c>
      <c r="N3754" t="n">
        <v>0</v>
      </c>
      <c r="T3754" t="s">
        <v>381</v>
      </c>
    </row>
    <row r="3755" spans="1:20">
      <c r="A3755" s="1" t="n">
        <v>42124</v>
      </c>
      <c r="B3755" t="s">
        <v>408</v>
      </c>
      <c r="C3755" t="n">
        <v>1</v>
      </c>
      <c r="D3755" t="n">
        <v>25</v>
      </c>
      <c r="E3755" t="s">
        <v>116</v>
      </c>
      <c r="F3755" t="n">
        <v>3201</v>
      </c>
      <c r="G3755" t="s">
        <v>228</v>
      </c>
      <c r="H3755" t="s">
        <v>229</v>
      </c>
      <c r="I3755" t="n">
        <v>5</v>
      </c>
      <c r="J3755" t="n">
        <v>670</v>
      </c>
      <c r="K3755" t="s">
        <v>336</v>
      </c>
      <c r="L3755" t="n">
        <v>948</v>
      </c>
      <c r="M3755" t="n">
        <v>0.18</v>
      </c>
      <c r="N3755" t="n">
        <v>32.2</v>
      </c>
      <c r="O3755" t="s">
        <v>415</v>
      </c>
      <c r="P3755" t="n">
        <v>363</v>
      </c>
      <c r="Q3755" t="s">
        <v>387</v>
      </c>
      <c r="R3755" t="s">
        <v>233</v>
      </c>
      <c r="S3755" t="s">
        <v>229</v>
      </c>
      <c r="T3755" t="n">
        <v>5</v>
      </c>
    </row>
    <row r="3756" spans="1:20">
      <c r="A3756" s="1" t="n">
        <v>42124</v>
      </c>
      <c r="B3756" t="s">
        <v>323</v>
      </c>
      <c r="C3756" t="n">
        <v>34</v>
      </c>
      <c r="D3756" t="n">
        <v>25</v>
      </c>
      <c r="E3756" t="s">
        <v>116</v>
      </c>
      <c r="F3756" t="n">
        <v>3201</v>
      </c>
      <c r="G3756" t="s">
        <v>228</v>
      </c>
      <c r="H3756" t="s">
        <v>229</v>
      </c>
      <c r="I3756" t="n">
        <v>5</v>
      </c>
      <c r="J3756" t="n">
        <v>458</v>
      </c>
      <c r="K3756" t="s">
        <v>230</v>
      </c>
      <c r="L3756" t="n">
        <v>482</v>
      </c>
      <c r="M3756" t="n">
        <v>1.21</v>
      </c>
      <c r="N3756" t="n">
        <v>33</v>
      </c>
      <c r="O3756" t="s">
        <v>416</v>
      </c>
      <c r="P3756" t="n">
        <v>121</v>
      </c>
      <c r="Q3756" t="s">
        <v>229</v>
      </c>
      <c r="R3756" t="s">
        <v>233</v>
      </c>
      <c r="S3756" t="s">
        <v>229</v>
      </c>
      <c r="T3756" t="n">
        <v>5</v>
      </c>
    </row>
    <row r="3757" spans="1:20">
      <c r="A3757" s="1" t="n">
        <v>42124</v>
      </c>
      <c r="B3757" t="s">
        <v>323</v>
      </c>
      <c r="C3757" t="n">
        <v>35</v>
      </c>
      <c r="D3757" t="n">
        <v>25</v>
      </c>
      <c r="E3757" t="s">
        <v>116</v>
      </c>
      <c r="F3757" t="n">
        <v>3201</v>
      </c>
      <c r="G3757" t="s">
        <v>228</v>
      </c>
      <c r="H3757" t="s">
        <v>229</v>
      </c>
      <c r="I3757" t="n">
        <v>5</v>
      </c>
      <c r="J3757" t="n">
        <v>458</v>
      </c>
      <c r="K3757" t="s">
        <v>230</v>
      </c>
      <c r="L3757" t="n">
        <v>120</v>
      </c>
      <c r="M3757" t="n">
        <v>1.21</v>
      </c>
      <c r="N3757" t="n">
        <v>33</v>
      </c>
      <c r="O3757" t="s">
        <v>416</v>
      </c>
      <c r="P3757" t="n">
        <v>121</v>
      </c>
      <c r="Q3757" t="s">
        <v>229</v>
      </c>
      <c r="R3757" t="s">
        <v>233</v>
      </c>
      <c r="S3757" t="s">
        <v>229</v>
      </c>
      <c r="T3757" t="n">
        <v>5</v>
      </c>
    </row>
    <row r="3758" spans="1:20">
      <c r="A3758" s="1" t="n">
        <v>42124</v>
      </c>
      <c r="B3758" t="s">
        <v>323</v>
      </c>
      <c r="C3758" t="n">
        <v>76</v>
      </c>
      <c r="D3758" t="n">
        <v>465</v>
      </c>
      <c r="E3758" t="s">
        <v>404</v>
      </c>
      <c r="F3758" t="n">
        <v>3201</v>
      </c>
      <c r="G3758" t="s">
        <v>228</v>
      </c>
      <c r="H3758" t="s">
        <v>229</v>
      </c>
      <c r="I3758" t="n">
        <v>5</v>
      </c>
      <c r="J3758" t="n">
        <v>515</v>
      </c>
      <c r="K3758" t="s">
        <v>338</v>
      </c>
      <c r="L3758" t="n">
        <v>40</v>
      </c>
      <c r="M3758" t="n">
        <v>0</v>
      </c>
      <c r="N3758" t="n">
        <v>0</v>
      </c>
      <c r="T3758" t="s">
        <v>381</v>
      </c>
    </row>
    <row r="3759" spans="1:20">
      <c r="A3759" s="1" t="n">
        <v>42124</v>
      </c>
      <c r="B3759" t="s">
        <v>323</v>
      </c>
      <c r="C3759" t="n">
        <v>77</v>
      </c>
      <c r="D3759" t="n">
        <v>465</v>
      </c>
      <c r="E3759" t="s">
        <v>404</v>
      </c>
      <c r="F3759" t="n">
        <v>3201</v>
      </c>
      <c r="G3759" t="s">
        <v>228</v>
      </c>
      <c r="H3759" t="s">
        <v>229</v>
      </c>
      <c r="I3759" t="n">
        <v>5</v>
      </c>
      <c r="J3759" t="n">
        <v>515</v>
      </c>
      <c r="K3759" t="s">
        <v>338</v>
      </c>
      <c r="L3759" t="n">
        <v>59</v>
      </c>
      <c r="M3759" t="n">
        <v>0</v>
      </c>
      <c r="N3759" t="n">
        <v>0</v>
      </c>
      <c r="T3759" t="s">
        <v>381</v>
      </c>
    </row>
    <row r="3760" spans="1:20">
      <c r="A3760" s="1" t="n">
        <v>42124</v>
      </c>
      <c r="B3760" t="s">
        <v>376</v>
      </c>
      <c r="C3760" t="n">
        <v>1</v>
      </c>
      <c r="D3760" t="n">
        <v>251</v>
      </c>
      <c r="E3760" t="s">
        <v>385</v>
      </c>
      <c r="F3760" t="n">
        <v>3204</v>
      </c>
      <c r="G3760" t="s">
        <v>344</v>
      </c>
      <c r="H3760" t="s">
        <v>229</v>
      </c>
      <c r="I3760" t="n">
        <v>5</v>
      </c>
      <c r="J3760" t="n">
        <v>720</v>
      </c>
      <c r="K3760" t="s">
        <v>353</v>
      </c>
      <c r="L3760" t="n">
        <v>10</v>
      </c>
      <c r="M3760" t="n">
        <v>0</v>
      </c>
      <c r="N3760" t="n">
        <v>0</v>
      </c>
      <c r="T3760" t="s">
        <v>381</v>
      </c>
    </row>
    <row r="3761" spans="1:20">
      <c r="A3761" s="1" t="n">
        <v>42124</v>
      </c>
      <c r="B3761" t="s">
        <v>376</v>
      </c>
      <c r="C3761" t="n">
        <v>2</v>
      </c>
      <c r="D3761" t="n">
        <v>251</v>
      </c>
      <c r="E3761" t="s">
        <v>385</v>
      </c>
      <c r="F3761" t="n">
        <v>3201</v>
      </c>
      <c r="G3761" t="s">
        <v>228</v>
      </c>
      <c r="H3761" t="s">
        <v>229</v>
      </c>
      <c r="I3761" t="n">
        <v>5</v>
      </c>
      <c r="J3761" t="n">
        <v>720</v>
      </c>
      <c r="K3761" t="s">
        <v>353</v>
      </c>
      <c r="L3761" t="n">
        <v>3</v>
      </c>
      <c r="M3761" t="n">
        <v>0</v>
      </c>
      <c r="N3761" t="n">
        <v>0</v>
      </c>
      <c r="T3761" t="s">
        <v>381</v>
      </c>
    </row>
    <row r="3762" spans="1:20">
      <c r="A3762" s="1" t="n">
        <v>42124</v>
      </c>
      <c r="B3762" t="s">
        <v>376</v>
      </c>
      <c r="C3762" t="n">
        <v>3</v>
      </c>
      <c r="D3762" t="n">
        <v>251</v>
      </c>
      <c r="E3762" t="s">
        <v>385</v>
      </c>
      <c r="F3762" t="n">
        <v>3202</v>
      </c>
      <c r="G3762" t="s">
        <v>275</v>
      </c>
      <c r="H3762" t="s">
        <v>229</v>
      </c>
      <c r="I3762" t="n">
        <v>5</v>
      </c>
      <c r="J3762" t="n">
        <v>720</v>
      </c>
      <c r="K3762" t="s">
        <v>353</v>
      </c>
      <c r="L3762" t="n">
        <v>19</v>
      </c>
      <c r="M3762" t="n">
        <v>0</v>
      </c>
      <c r="N3762" t="n">
        <v>0</v>
      </c>
      <c r="T3762" t="s">
        <v>381</v>
      </c>
    </row>
    <row r="3763" spans="1:20">
      <c r="A3763" s="1" t="n">
        <v>42124</v>
      </c>
      <c r="B3763" t="s">
        <v>326</v>
      </c>
      <c r="C3763" t="n">
        <v>1</v>
      </c>
      <c r="D3763" t="n">
        <v>216</v>
      </c>
      <c r="E3763" t="s">
        <v>392</v>
      </c>
      <c r="F3763" t="n">
        <v>3201</v>
      </c>
      <c r="G3763" t="s">
        <v>228</v>
      </c>
      <c r="H3763" t="s">
        <v>229</v>
      </c>
      <c r="I3763" t="n">
        <v>5</v>
      </c>
      <c r="J3763" t="n">
        <v>515</v>
      </c>
      <c r="K3763" t="s">
        <v>338</v>
      </c>
      <c r="L3763" t="n">
        <v>190</v>
      </c>
      <c r="M3763" t="n">
        <v>0</v>
      </c>
      <c r="N3763" t="n">
        <v>0</v>
      </c>
      <c r="T3763" t="s">
        <v>381</v>
      </c>
    </row>
    <row r="3764" spans="1:20">
      <c r="A3764" s="1" t="n">
        <v>42124</v>
      </c>
      <c r="B3764" t="s">
        <v>326</v>
      </c>
      <c r="C3764" t="n">
        <v>2</v>
      </c>
      <c r="D3764" t="n">
        <v>215</v>
      </c>
      <c r="E3764" t="s">
        <v>384</v>
      </c>
      <c r="F3764" t="n">
        <v>3201</v>
      </c>
      <c r="G3764" t="s">
        <v>228</v>
      </c>
      <c r="H3764" t="s">
        <v>229</v>
      </c>
      <c r="I3764" t="n">
        <v>5</v>
      </c>
      <c r="J3764" t="n">
        <v>515</v>
      </c>
      <c r="K3764" t="s">
        <v>338</v>
      </c>
      <c r="L3764" t="n">
        <v>125</v>
      </c>
      <c r="M3764" t="n">
        <v>0</v>
      </c>
      <c r="N3764" t="n">
        <v>0</v>
      </c>
      <c r="T3764" t="s">
        <v>381</v>
      </c>
    </row>
    <row r="3765" spans="1:20">
      <c r="A3765" s="1" t="n">
        <v>42124</v>
      </c>
      <c r="B3765" t="s">
        <v>417</v>
      </c>
      <c r="C3765" t="n">
        <v>1</v>
      </c>
      <c r="D3765" t="n">
        <v>215</v>
      </c>
      <c r="E3765" t="s">
        <v>384</v>
      </c>
      <c r="F3765" t="n">
        <v>3201</v>
      </c>
      <c r="G3765" t="s">
        <v>228</v>
      </c>
      <c r="H3765" t="s">
        <v>229</v>
      </c>
      <c r="I3765" t="n">
        <v>5</v>
      </c>
      <c r="J3765" t="n">
        <v>515</v>
      </c>
      <c r="K3765" t="s">
        <v>338</v>
      </c>
      <c r="L3765" t="n">
        <v>125</v>
      </c>
      <c r="M3765" t="n">
        <v>0</v>
      </c>
      <c r="N3765" t="n">
        <v>0</v>
      </c>
      <c r="T3765" t="s">
        <v>381</v>
      </c>
    </row>
    <row r="3766" spans="1:20">
      <c r="A3766" s="1" t="n">
        <v>42155</v>
      </c>
      <c r="B3766" t="s">
        <v>408</v>
      </c>
      <c r="C3766" t="n">
        <v>1</v>
      </c>
      <c r="D3766" t="n">
        <v>25</v>
      </c>
      <c r="E3766" t="s">
        <v>116</v>
      </c>
      <c r="F3766" t="n">
        <v>3201</v>
      </c>
      <c r="G3766" t="s">
        <v>228</v>
      </c>
      <c r="H3766" t="s">
        <v>229</v>
      </c>
      <c r="I3766" t="n">
        <v>5</v>
      </c>
      <c r="J3766" t="n">
        <v>805</v>
      </c>
      <c r="K3766" t="s">
        <v>295</v>
      </c>
      <c r="L3766" t="n">
        <v>705</v>
      </c>
      <c r="M3766" t="n">
        <v>0.27</v>
      </c>
      <c r="N3766" t="n">
        <v>36</v>
      </c>
      <c r="O3766" t="s">
        <v>415</v>
      </c>
      <c r="P3766" t="n">
        <v>363</v>
      </c>
      <c r="Q3766" t="s">
        <v>387</v>
      </c>
      <c r="R3766" t="s">
        <v>233</v>
      </c>
      <c r="S3766" t="s">
        <v>229</v>
      </c>
      <c r="T3766" t="n">
        <v>5</v>
      </c>
    </row>
    <row r="3767" spans="1:20">
      <c r="A3767" s="1" t="n">
        <v>42155</v>
      </c>
      <c r="B3767" t="s">
        <v>408</v>
      </c>
      <c r="C3767" t="n">
        <v>2</v>
      </c>
      <c r="D3767" t="n">
        <v>25</v>
      </c>
      <c r="E3767" t="s">
        <v>116</v>
      </c>
      <c r="F3767" t="n">
        <v>3201</v>
      </c>
      <c r="G3767" t="s">
        <v>228</v>
      </c>
      <c r="H3767" t="s">
        <v>229</v>
      </c>
      <c r="I3767" t="n">
        <v>5</v>
      </c>
      <c r="J3767" t="n">
        <v>150</v>
      </c>
      <c r="K3767" t="s">
        <v>269</v>
      </c>
      <c r="L3767" t="n">
        <v>617</v>
      </c>
      <c r="M3767" t="n">
        <v>0.19</v>
      </c>
      <c r="N3767" t="n">
        <v>24.2</v>
      </c>
      <c r="O3767" t="s">
        <v>415</v>
      </c>
      <c r="P3767" t="n">
        <v>363</v>
      </c>
      <c r="Q3767" t="s">
        <v>387</v>
      </c>
      <c r="R3767" t="s">
        <v>233</v>
      </c>
      <c r="S3767" t="s">
        <v>229</v>
      </c>
      <c r="T3767" t="n">
        <v>5</v>
      </c>
    </row>
    <row r="3768" spans="1:20">
      <c r="A3768" s="1" t="n">
        <v>42155</v>
      </c>
      <c r="B3768" t="s">
        <v>323</v>
      </c>
      <c r="C3768" t="n">
        <v>14</v>
      </c>
      <c r="D3768" t="n">
        <v>25</v>
      </c>
      <c r="E3768" t="s">
        <v>116</v>
      </c>
      <c r="F3768" t="n">
        <v>3201</v>
      </c>
      <c r="G3768" t="s">
        <v>228</v>
      </c>
      <c r="H3768" t="s">
        <v>229</v>
      </c>
      <c r="I3768" t="n">
        <v>5</v>
      </c>
      <c r="J3768" t="n">
        <v>458</v>
      </c>
      <c r="K3768" t="s">
        <v>230</v>
      </c>
      <c r="L3768" t="n">
        <v>227</v>
      </c>
      <c r="M3768" t="n">
        <v>0.1</v>
      </c>
      <c r="N3768" t="n">
        <v>33.7</v>
      </c>
      <c r="O3768" t="s">
        <v>416</v>
      </c>
      <c r="P3768" t="n">
        <v>121</v>
      </c>
      <c r="Q3768" t="s">
        <v>229</v>
      </c>
      <c r="R3768" t="s">
        <v>233</v>
      </c>
      <c r="S3768" t="s">
        <v>229</v>
      </c>
      <c r="T3768" t="n">
        <v>5</v>
      </c>
    </row>
    <row r="3769" spans="1:20">
      <c r="A3769" s="1" t="n">
        <v>42155</v>
      </c>
      <c r="B3769" t="s">
        <v>323</v>
      </c>
      <c r="C3769" t="n">
        <v>15</v>
      </c>
      <c r="D3769" t="n">
        <v>25</v>
      </c>
      <c r="E3769" t="s">
        <v>116</v>
      </c>
      <c r="F3769" t="n">
        <v>3201</v>
      </c>
      <c r="G3769" t="s">
        <v>228</v>
      </c>
      <c r="H3769" t="s">
        <v>229</v>
      </c>
      <c r="I3769" t="n">
        <v>5</v>
      </c>
      <c r="J3769" t="n">
        <v>458</v>
      </c>
      <c r="K3769" t="s">
        <v>230</v>
      </c>
      <c r="L3769" t="n">
        <v>422</v>
      </c>
      <c r="M3769" t="n">
        <v>0.1</v>
      </c>
      <c r="N3769" t="n">
        <v>33.7</v>
      </c>
      <c r="O3769" t="s">
        <v>416</v>
      </c>
      <c r="P3769" t="n">
        <v>121</v>
      </c>
      <c r="Q3769" t="s">
        <v>229</v>
      </c>
      <c r="R3769" t="s">
        <v>233</v>
      </c>
      <c r="S3769" t="s">
        <v>229</v>
      </c>
      <c r="T3769" t="n">
        <v>5</v>
      </c>
    </row>
    <row r="3770" spans="1:20">
      <c r="A3770" s="1" t="n">
        <v>42155</v>
      </c>
      <c r="B3770" t="s">
        <v>323</v>
      </c>
      <c r="C3770" t="n">
        <v>16</v>
      </c>
      <c r="D3770" t="n">
        <v>25</v>
      </c>
      <c r="E3770" t="s">
        <v>116</v>
      </c>
      <c r="F3770" t="n">
        <v>3201</v>
      </c>
      <c r="G3770" t="s">
        <v>228</v>
      </c>
      <c r="H3770" t="s">
        <v>229</v>
      </c>
      <c r="I3770" t="n">
        <v>5</v>
      </c>
      <c r="J3770" t="n">
        <v>458</v>
      </c>
      <c r="K3770" t="s">
        <v>230</v>
      </c>
      <c r="L3770" t="n">
        <v>425</v>
      </c>
      <c r="M3770" t="n">
        <v>0.1</v>
      </c>
      <c r="N3770" t="n">
        <v>33.2</v>
      </c>
      <c r="O3770" t="s">
        <v>416</v>
      </c>
      <c r="P3770" t="n">
        <v>121</v>
      </c>
      <c r="Q3770" t="s">
        <v>229</v>
      </c>
      <c r="R3770" t="s">
        <v>233</v>
      </c>
      <c r="S3770" t="s">
        <v>229</v>
      </c>
      <c r="T3770" t="n">
        <v>5</v>
      </c>
    </row>
    <row r="3771" spans="1:20">
      <c r="A3771" s="1" t="n">
        <v>42155</v>
      </c>
      <c r="B3771" t="s">
        <v>323</v>
      </c>
      <c r="C3771" t="n">
        <v>17</v>
      </c>
      <c r="D3771" t="n">
        <v>25</v>
      </c>
      <c r="E3771" t="s">
        <v>116</v>
      </c>
      <c r="F3771" t="n">
        <v>3201</v>
      </c>
      <c r="G3771" t="s">
        <v>228</v>
      </c>
      <c r="H3771" t="s">
        <v>229</v>
      </c>
      <c r="I3771" t="n">
        <v>5</v>
      </c>
      <c r="J3771" t="n">
        <v>458</v>
      </c>
      <c r="K3771" t="s">
        <v>230</v>
      </c>
      <c r="L3771" t="n">
        <v>115</v>
      </c>
      <c r="M3771" t="n">
        <v>0.1</v>
      </c>
      <c r="N3771" t="n">
        <v>33.2</v>
      </c>
      <c r="O3771" t="s">
        <v>416</v>
      </c>
      <c r="P3771" t="n">
        <v>121</v>
      </c>
      <c r="Q3771" t="s">
        <v>229</v>
      </c>
      <c r="R3771" t="s">
        <v>233</v>
      </c>
      <c r="S3771" t="s">
        <v>229</v>
      </c>
      <c r="T3771" t="n">
        <v>5</v>
      </c>
    </row>
    <row r="3772" spans="1:20">
      <c r="A3772" s="1" t="n">
        <v>42155</v>
      </c>
      <c r="B3772" t="s">
        <v>323</v>
      </c>
      <c r="C3772" t="n">
        <v>18</v>
      </c>
      <c r="D3772" t="n">
        <v>25</v>
      </c>
      <c r="E3772" t="s">
        <v>116</v>
      </c>
      <c r="F3772" t="n">
        <v>3201</v>
      </c>
      <c r="G3772" t="s">
        <v>228</v>
      </c>
      <c r="H3772" t="s">
        <v>229</v>
      </c>
      <c r="I3772" t="n">
        <v>5</v>
      </c>
      <c r="J3772" t="n">
        <v>458</v>
      </c>
      <c r="K3772" t="s">
        <v>230</v>
      </c>
      <c r="L3772" t="n">
        <v>141</v>
      </c>
      <c r="M3772" t="n">
        <v>0.1</v>
      </c>
      <c r="N3772" t="n">
        <v>33.2</v>
      </c>
      <c r="O3772" t="s">
        <v>416</v>
      </c>
      <c r="P3772" t="n">
        <v>121</v>
      </c>
      <c r="Q3772" t="s">
        <v>229</v>
      </c>
      <c r="R3772" t="s">
        <v>233</v>
      </c>
      <c r="S3772" t="s">
        <v>229</v>
      </c>
      <c r="T3772" t="n">
        <v>5</v>
      </c>
    </row>
    <row r="3773" spans="1:20">
      <c r="A3773" s="1" t="n">
        <v>42155</v>
      </c>
      <c r="B3773" t="s">
        <v>323</v>
      </c>
      <c r="C3773" t="n">
        <v>19</v>
      </c>
      <c r="D3773" t="n">
        <v>25</v>
      </c>
      <c r="E3773" t="s">
        <v>116</v>
      </c>
      <c r="F3773" t="n">
        <v>3201</v>
      </c>
      <c r="G3773" t="s">
        <v>228</v>
      </c>
      <c r="H3773" t="s">
        <v>229</v>
      </c>
      <c r="I3773" t="n">
        <v>5</v>
      </c>
      <c r="J3773" t="n">
        <v>458</v>
      </c>
      <c r="K3773" t="s">
        <v>230</v>
      </c>
      <c r="L3773" t="n">
        <v>424</v>
      </c>
      <c r="M3773" t="n">
        <v>0.1</v>
      </c>
      <c r="N3773" t="n">
        <v>33.7</v>
      </c>
      <c r="O3773" t="s">
        <v>416</v>
      </c>
      <c r="P3773" t="n">
        <v>121</v>
      </c>
      <c r="Q3773" t="s">
        <v>229</v>
      </c>
      <c r="R3773" t="s">
        <v>233</v>
      </c>
      <c r="S3773" t="s">
        <v>229</v>
      </c>
      <c r="T3773" t="n">
        <v>5</v>
      </c>
    </row>
    <row r="3774" spans="1:20">
      <c r="A3774" s="1" t="n">
        <v>42155</v>
      </c>
      <c r="B3774" t="s">
        <v>323</v>
      </c>
      <c r="C3774" t="n">
        <v>20</v>
      </c>
      <c r="D3774" t="n">
        <v>25</v>
      </c>
      <c r="E3774" t="s">
        <v>116</v>
      </c>
      <c r="F3774" t="n">
        <v>3201</v>
      </c>
      <c r="G3774" t="s">
        <v>228</v>
      </c>
      <c r="H3774" t="s">
        <v>229</v>
      </c>
      <c r="I3774" t="n">
        <v>5</v>
      </c>
      <c r="J3774" t="n">
        <v>458</v>
      </c>
      <c r="K3774" t="s">
        <v>230</v>
      </c>
      <c r="L3774" t="n">
        <v>228</v>
      </c>
      <c r="M3774" t="n">
        <v>0.1</v>
      </c>
      <c r="N3774" t="n">
        <v>33.7</v>
      </c>
      <c r="O3774" t="s">
        <v>416</v>
      </c>
      <c r="P3774" t="n">
        <v>121</v>
      </c>
      <c r="Q3774" t="s">
        <v>229</v>
      </c>
      <c r="R3774" t="s">
        <v>233</v>
      </c>
      <c r="S3774" t="s">
        <v>229</v>
      </c>
      <c r="T3774" t="n">
        <v>5</v>
      </c>
    </row>
    <row r="3775" spans="1:20">
      <c r="A3775" s="1" t="n">
        <v>42155</v>
      </c>
      <c r="B3775" t="s">
        <v>323</v>
      </c>
      <c r="C3775" t="n">
        <v>88</v>
      </c>
      <c r="D3775" t="n">
        <v>509</v>
      </c>
      <c r="E3775" t="s">
        <v>380</v>
      </c>
      <c r="F3775" t="n">
        <v>3201</v>
      </c>
      <c r="G3775" t="s">
        <v>228</v>
      </c>
      <c r="H3775" t="s">
        <v>229</v>
      </c>
      <c r="I3775" t="n">
        <v>5</v>
      </c>
      <c r="J3775" t="n">
        <v>260</v>
      </c>
      <c r="K3775" t="s">
        <v>250</v>
      </c>
      <c r="L3775" t="n">
        <v>69</v>
      </c>
      <c r="M3775" t="n">
        <v>1</v>
      </c>
      <c r="N3775" t="n">
        <v>0</v>
      </c>
      <c r="T3775" t="s">
        <v>381</v>
      </c>
    </row>
    <row r="3776" spans="1:20">
      <c r="A3776" s="1" t="n">
        <v>42155</v>
      </c>
      <c r="B3776" t="s">
        <v>323</v>
      </c>
      <c r="C3776" t="n">
        <v>89</v>
      </c>
      <c r="D3776" t="n">
        <v>215</v>
      </c>
      <c r="E3776" t="s">
        <v>384</v>
      </c>
      <c r="F3776" t="n">
        <v>3201</v>
      </c>
      <c r="G3776" t="s">
        <v>228</v>
      </c>
      <c r="H3776" t="s">
        <v>229</v>
      </c>
      <c r="I3776" t="n">
        <v>5</v>
      </c>
      <c r="J3776" t="n">
        <v>260</v>
      </c>
      <c r="K3776" t="s">
        <v>250</v>
      </c>
      <c r="L3776" t="n">
        <v>25</v>
      </c>
      <c r="M3776" t="n">
        <v>0</v>
      </c>
      <c r="N3776" t="n">
        <v>0</v>
      </c>
      <c r="T3776" t="s">
        <v>381</v>
      </c>
    </row>
    <row r="3777" spans="1:20">
      <c r="A3777" s="1" t="n">
        <v>42155</v>
      </c>
      <c r="B3777" t="s">
        <v>323</v>
      </c>
      <c r="C3777" t="n">
        <v>90</v>
      </c>
      <c r="D3777" t="n">
        <v>465</v>
      </c>
      <c r="E3777" t="s">
        <v>404</v>
      </c>
      <c r="F3777" t="n">
        <v>3201</v>
      </c>
      <c r="G3777" t="s">
        <v>228</v>
      </c>
      <c r="H3777" t="s">
        <v>229</v>
      </c>
      <c r="I3777" t="n">
        <v>5</v>
      </c>
      <c r="J3777" t="n">
        <v>260</v>
      </c>
      <c r="K3777" t="s">
        <v>250</v>
      </c>
      <c r="L3777" t="n">
        <v>48</v>
      </c>
      <c r="M3777" t="n">
        <v>0</v>
      </c>
      <c r="N3777" t="n">
        <v>0</v>
      </c>
      <c r="T3777" t="s">
        <v>381</v>
      </c>
    </row>
    <row r="3778" spans="1:20">
      <c r="A3778" s="1" t="n">
        <v>42155</v>
      </c>
      <c r="B3778" t="s">
        <v>323</v>
      </c>
      <c r="C3778" t="n">
        <v>91</v>
      </c>
      <c r="D3778" t="n">
        <v>465</v>
      </c>
      <c r="E3778" t="s">
        <v>404</v>
      </c>
      <c r="F3778" t="n">
        <v>3201</v>
      </c>
      <c r="G3778" t="s">
        <v>228</v>
      </c>
      <c r="H3778" t="s">
        <v>229</v>
      </c>
      <c r="I3778" t="n">
        <v>5</v>
      </c>
      <c r="J3778" t="n">
        <v>260</v>
      </c>
      <c r="K3778" t="s">
        <v>250</v>
      </c>
      <c r="L3778" t="n">
        <v>10</v>
      </c>
      <c r="M3778" t="n">
        <v>0</v>
      </c>
      <c r="N3778" t="n">
        <v>0</v>
      </c>
      <c r="T3778" t="s">
        <v>381</v>
      </c>
    </row>
    <row r="3779" spans="1:20">
      <c r="A3779" s="1" t="n">
        <v>42155</v>
      </c>
      <c r="B3779" t="s">
        <v>376</v>
      </c>
      <c r="C3779" t="n">
        <v>1</v>
      </c>
      <c r="D3779" t="n">
        <v>251</v>
      </c>
      <c r="E3779" t="s">
        <v>385</v>
      </c>
      <c r="F3779" t="n">
        <v>3204</v>
      </c>
      <c r="G3779" t="s">
        <v>344</v>
      </c>
      <c r="H3779" t="s">
        <v>229</v>
      </c>
      <c r="I3779" t="n">
        <v>5</v>
      </c>
      <c r="J3779" t="n">
        <v>720</v>
      </c>
      <c r="K3779" t="s">
        <v>353</v>
      </c>
      <c r="L3779" t="n">
        <v>22</v>
      </c>
      <c r="M3779" t="n">
        <v>0</v>
      </c>
      <c r="N3779" t="n">
        <v>0</v>
      </c>
      <c r="T3779" t="s">
        <v>381</v>
      </c>
    </row>
    <row r="3780" spans="1:20">
      <c r="A3780" s="1" t="n">
        <v>42155</v>
      </c>
      <c r="B3780" t="s">
        <v>376</v>
      </c>
      <c r="C3780" t="n">
        <v>2</v>
      </c>
      <c r="D3780" t="n">
        <v>251</v>
      </c>
      <c r="E3780" t="s">
        <v>385</v>
      </c>
      <c r="F3780" t="n">
        <v>3201</v>
      </c>
      <c r="G3780" t="s">
        <v>228</v>
      </c>
      <c r="H3780" t="s">
        <v>229</v>
      </c>
      <c r="I3780" t="n">
        <v>5</v>
      </c>
      <c r="J3780" t="n">
        <v>720</v>
      </c>
      <c r="K3780" t="s">
        <v>353</v>
      </c>
      <c r="L3780" t="n">
        <v>18</v>
      </c>
      <c r="M3780" t="n">
        <v>0</v>
      </c>
      <c r="N3780" t="n">
        <v>0</v>
      </c>
      <c r="T3780" t="s">
        <v>381</v>
      </c>
    </row>
    <row r="3781" spans="1:20">
      <c r="A3781" s="1" t="n">
        <v>42155</v>
      </c>
      <c r="B3781" t="s">
        <v>376</v>
      </c>
      <c r="C3781" t="n">
        <v>3</v>
      </c>
      <c r="D3781" t="n">
        <v>251</v>
      </c>
      <c r="E3781" t="s">
        <v>385</v>
      </c>
      <c r="F3781" t="n">
        <v>3202</v>
      </c>
      <c r="G3781" t="s">
        <v>275</v>
      </c>
      <c r="H3781" t="s">
        <v>229</v>
      </c>
      <c r="I3781" t="n">
        <v>5</v>
      </c>
      <c r="J3781" t="n">
        <v>720</v>
      </c>
      <c r="K3781" t="s">
        <v>353</v>
      </c>
      <c r="L3781" t="n">
        <v>47</v>
      </c>
      <c r="M3781" t="n">
        <v>0</v>
      </c>
      <c r="N3781" t="n">
        <v>0</v>
      </c>
      <c r="T3781" t="s">
        <v>381</v>
      </c>
    </row>
    <row r="3782" spans="1:20">
      <c r="A3782" s="1" t="n">
        <v>42155</v>
      </c>
      <c r="B3782" t="s">
        <v>382</v>
      </c>
      <c r="C3782" t="n">
        <v>1</v>
      </c>
      <c r="D3782" t="n">
        <v>931</v>
      </c>
      <c r="E3782" t="s">
        <v>383</v>
      </c>
      <c r="F3782" t="n">
        <v>3201</v>
      </c>
      <c r="G3782" t="s">
        <v>228</v>
      </c>
      <c r="H3782" t="s">
        <v>229</v>
      </c>
      <c r="I3782" t="n">
        <v>5</v>
      </c>
      <c r="J3782" t="n">
        <v>940</v>
      </c>
      <c r="K3782" t="s">
        <v>235</v>
      </c>
      <c r="L3782" t="n">
        <v>32</v>
      </c>
      <c r="M3782" t="n">
        <v>0</v>
      </c>
      <c r="N3782" t="n">
        <v>0</v>
      </c>
      <c r="T3782" t="s">
        <v>381</v>
      </c>
    </row>
    <row r="3783" spans="1:20">
      <c r="A3783" s="1" t="n">
        <v>42155</v>
      </c>
      <c r="B3783" t="s">
        <v>326</v>
      </c>
      <c r="C3783" t="n">
        <v>1</v>
      </c>
      <c r="D3783" t="n">
        <v>216</v>
      </c>
      <c r="E3783" t="s">
        <v>392</v>
      </c>
      <c r="F3783" t="n">
        <v>3201</v>
      </c>
      <c r="G3783" t="s">
        <v>228</v>
      </c>
      <c r="H3783" t="s">
        <v>229</v>
      </c>
      <c r="I3783" t="n">
        <v>5</v>
      </c>
      <c r="J3783" t="n">
        <v>515</v>
      </c>
      <c r="K3783" t="s">
        <v>338</v>
      </c>
      <c r="L3783" t="n">
        <v>250</v>
      </c>
      <c r="M3783" t="n">
        <v>0</v>
      </c>
      <c r="N3783" t="n">
        <v>0</v>
      </c>
      <c r="T3783" t="s">
        <v>381</v>
      </c>
    </row>
    <row r="3784" spans="1:20">
      <c r="A3784" s="1" t="n">
        <v>42155</v>
      </c>
      <c r="B3784" t="s">
        <v>326</v>
      </c>
      <c r="C3784" t="n">
        <v>2</v>
      </c>
      <c r="D3784" t="n">
        <v>215</v>
      </c>
      <c r="E3784" t="s">
        <v>384</v>
      </c>
      <c r="F3784" t="n">
        <v>3201</v>
      </c>
      <c r="G3784" t="s">
        <v>228</v>
      </c>
      <c r="H3784" t="s">
        <v>229</v>
      </c>
      <c r="I3784" t="n">
        <v>5</v>
      </c>
      <c r="J3784" t="n">
        <v>515</v>
      </c>
      <c r="K3784" t="s">
        <v>338</v>
      </c>
      <c r="L3784" t="n">
        <v>115</v>
      </c>
      <c r="M3784" t="n">
        <v>0</v>
      </c>
      <c r="N3784" t="n">
        <v>0</v>
      </c>
      <c r="T3784" t="s">
        <v>381</v>
      </c>
    </row>
    <row r="3785" spans="1:20">
      <c r="A3785" s="1" t="n">
        <v>42155</v>
      </c>
      <c r="B3785" t="s">
        <v>417</v>
      </c>
      <c r="C3785" t="n">
        <v>2</v>
      </c>
      <c r="D3785" t="n">
        <v>215</v>
      </c>
      <c r="E3785" t="s">
        <v>384</v>
      </c>
      <c r="F3785" t="n">
        <v>3201</v>
      </c>
      <c r="G3785" t="s">
        <v>228</v>
      </c>
      <c r="H3785" t="s">
        <v>229</v>
      </c>
      <c r="I3785" t="n">
        <v>5</v>
      </c>
      <c r="J3785" t="n">
        <v>515</v>
      </c>
      <c r="K3785" t="s">
        <v>338</v>
      </c>
      <c r="L3785" t="n">
        <v>115</v>
      </c>
      <c r="M3785" t="n">
        <v>0</v>
      </c>
      <c r="N3785" t="n">
        <v>0</v>
      </c>
      <c r="T3785" t="s">
        <v>381</v>
      </c>
    </row>
    <row r="3786" spans="1:20">
      <c r="A3786" s="1" t="n">
        <v>42185</v>
      </c>
      <c r="B3786" t="s">
        <v>323</v>
      </c>
      <c r="C3786" t="n">
        <v>18</v>
      </c>
      <c r="D3786" t="n">
        <v>25</v>
      </c>
      <c r="E3786" t="s">
        <v>116</v>
      </c>
      <c r="F3786" t="n">
        <v>3201</v>
      </c>
      <c r="G3786" t="s">
        <v>228</v>
      </c>
      <c r="H3786" t="s">
        <v>229</v>
      </c>
      <c r="I3786" t="n">
        <v>5</v>
      </c>
      <c r="J3786" t="n">
        <v>458</v>
      </c>
      <c r="K3786" t="s">
        <v>230</v>
      </c>
      <c r="L3786" t="n">
        <v>343</v>
      </c>
      <c r="M3786" t="n">
        <v>0.1</v>
      </c>
      <c r="N3786" t="n">
        <v>33.8</v>
      </c>
      <c r="O3786" t="s">
        <v>416</v>
      </c>
      <c r="P3786" t="n">
        <v>121</v>
      </c>
      <c r="Q3786" t="s">
        <v>229</v>
      </c>
      <c r="R3786" t="s">
        <v>233</v>
      </c>
      <c r="S3786" t="s">
        <v>229</v>
      </c>
      <c r="T3786" t="n">
        <v>5</v>
      </c>
    </row>
    <row r="3787" spans="1:20">
      <c r="A3787" s="1" t="n">
        <v>42185</v>
      </c>
      <c r="B3787" t="s">
        <v>323</v>
      </c>
      <c r="C3787" t="n">
        <v>19</v>
      </c>
      <c r="D3787" t="n">
        <v>25</v>
      </c>
      <c r="E3787" t="s">
        <v>116</v>
      </c>
      <c r="F3787" t="n">
        <v>3201</v>
      </c>
      <c r="G3787" t="s">
        <v>228</v>
      </c>
      <c r="H3787" t="s">
        <v>229</v>
      </c>
      <c r="I3787" t="n">
        <v>5</v>
      </c>
      <c r="J3787" t="n">
        <v>458</v>
      </c>
      <c r="K3787" t="s">
        <v>230</v>
      </c>
      <c r="L3787" t="n">
        <v>651</v>
      </c>
      <c r="M3787" t="n">
        <v>0.1</v>
      </c>
      <c r="N3787" t="n">
        <v>33.7</v>
      </c>
      <c r="O3787" t="s">
        <v>416</v>
      </c>
      <c r="P3787" t="n">
        <v>121</v>
      </c>
      <c r="Q3787" t="s">
        <v>229</v>
      </c>
      <c r="R3787" t="s">
        <v>233</v>
      </c>
      <c r="S3787" t="s">
        <v>229</v>
      </c>
      <c r="T3787" t="n">
        <v>5</v>
      </c>
    </row>
    <row r="3788" spans="1:20">
      <c r="A3788" s="1" t="n">
        <v>42185</v>
      </c>
      <c r="B3788" t="s">
        <v>323</v>
      </c>
      <c r="C3788" t="n">
        <v>20</v>
      </c>
      <c r="D3788" t="n">
        <v>25</v>
      </c>
      <c r="E3788" t="s">
        <v>116</v>
      </c>
      <c r="F3788" t="n">
        <v>3201</v>
      </c>
      <c r="G3788" t="s">
        <v>228</v>
      </c>
      <c r="H3788" t="s">
        <v>229</v>
      </c>
      <c r="I3788" t="n">
        <v>5</v>
      </c>
      <c r="J3788" t="n">
        <v>945</v>
      </c>
      <c r="K3788" t="s">
        <v>282</v>
      </c>
      <c r="L3788" t="n">
        <v>294</v>
      </c>
      <c r="M3788" t="n">
        <v>0.36</v>
      </c>
      <c r="N3788" t="n">
        <v>40.5</v>
      </c>
      <c r="O3788" t="s">
        <v>416</v>
      </c>
      <c r="P3788" t="n">
        <v>121</v>
      </c>
      <c r="Q3788" t="s">
        <v>229</v>
      </c>
      <c r="R3788" t="s">
        <v>233</v>
      </c>
      <c r="S3788" t="s">
        <v>229</v>
      </c>
      <c r="T3788" t="n">
        <v>5</v>
      </c>
    </row>
    <row r="3789" spans="1:20">
      <c r="A3789" s="1" t="n">
        <v>42185</v>
      </c>
      <c r="B3789" t="s">
        <v>323</v>
      </c>
      <c r="C3789" t="n">
        <v>74</v>
      </c>
      <c r="D3789" t="n">
        <v>510</v>
      </c>
      <c r="E3789" t="s">
        <v>398</v>
      </c>
      <c r="F3789" t="n">
        <v>3201</v>
      </c>
      <c r="G3789" t="s">
        <v>228</v>
      </c>
      <c r="H3789" t="s">
        <v>229</v>
      </c>
      <c r="I3789" t="n">
        <v>5</v>
      </c>
      <c r="J3789" t="n">
        <v>260</v>
      </c>
      <c r="K3789" t="s">
        <v>250</v>
      </c>
      <c r="L3789" t="n">
        <v>59</v>
      </c>
      <c r="M3789" t="n">
        <v>1.57</v>
      </c>
      <c r="N3789" t="n">
        <v>0</v>
      </c>
      <c r="T3789" t="s">
        <v>381</v>
      </c>
    </row>
    <row r="3790" spans="1:20">
      <c r="A3790" s="1" t="n">
        <v>42185</v>
      </c>
      <c r="B3790" t="s">
        <v>323</v>
      </c>
      <c r="C3790" t="n">
        <v>75</v>
      </c>
      <c r="D3790" t="n">
        <v>510</v>
      </c>
      <c r="E3790" t="s">
        <v>398</v>
      </c>
      <c r="F3790" t="n">
        <v>3201</v>
      </c>
      <c r="G3790" t="s">
        <v>228</v>
      </c>
      <c r="H3790" t="s">
        <v>229</v>
      </c>
      <c r="I3790" t="n">
        <v>5</v>
      </c>
      <c r="J3790" t="n">
        <v>260</v>
      </c>
      <c r="K3790" t="s">
        <v>250</v>
      </c>
      <c r="L3790" t="n">
        <v>60</v>
      </c>
      <c r="M3790" t="n">
        <v>1.63</v>
      </c>
      <c r="N3790" t="n">
        <v>0</v>
      </c>
      <c r="T3790" t="s">
        <v>381</v>
      </c>
    </row>
    <row r="3791" spans="1:20">
      <c r="A3791" s="1" t="n">
        <v>42185</v>
      </c>
      <c r="B3791" t="s">
        <v>323</v>
      </c>
      <c r="C3791" t="n">
        <v>79</v>
      </c>
      <c r="D3791" t="n">
        <v>215</v>
      </c>
      <c r="E3791" t="s">
        <v>384</v>
      </c>
      <c r="F3791" t="n">
        <v>3201</v>
      </c>
      <c r="G3791" t="s">
        <v>228</v>
      </c>
      <c r="H3791" t="s">
        <v>229</v>
      </c>
      <c r="I3791" t="n">
        <v>5</v>
      </c>
      <c r="J3791" t="n">
        <v>260</v>
      </c>
      <c r="K3791" t="s">
        <v>250</v>
      </c>
      <c r="L3791" t="n">
        <v>25</v>
      </c>
      <c r="M3791" t="n">
        <v>0</v>
      </c>
      <c r="N3791" t="n">
        <v>0</v>
      </c>
      <c r="T3791" t="s">
        <v>381</v>
      </c>
    </row>
    <row r="3792" spans="1:20">
      <c r="A3792" s="1" t="n">
        <v>42185</v>
      </c>
      <c r="B3792" t="s">
        <v>323</v>
      </c>
      <c r="C3792" t="n">
        <v>83</v>
      </c>
      <c r="D3792" t="n">
        <v>215</v>
      </c>
      <c r="E3792" t="s">
        <v>384</v>
      </c>
      <c r="F3792" t="n">
        <v>3201</v>
      </c>
      <c r="G3792" t="s">
        <v>228</v>
      </c>
      <c r="H3792" t="s">
        <v>229</v>
      </c>
      <c r="I3792" t="n">
        <v>5</v>
      </c>
      <c r="J3792" t="n">
        <v>260</v>
      </c>
      <c r="K3792" t="s">
        <v>250</v>
      </c>
      <c r="L3792" t="n">
        <v>30</v>
      </c>
      <c r="M3792" t="n">
        <v>0</v>
      </c>
      <c r="N3792" t="n">
        <v>0</v>
      </c>
      <c r="T3792" t="s">
        <v>381</v>
      </c>
    </row>
    <row r="3793" spans="1:20">
      <c r="A3793" s="1" t="n">
        <v>42185</v>
      </c>
      <c r="B3793" t="s">
        <v>323</v>
      </c>
      <c r="C3793" t="n">
        <v>106</v>
      </c>
      <c r="D3793" t="n">
        <v>465</v>
      </c>
      <c r="E3793" t="s">
        <v>404</v>
      </c>
      <c r="F3793" t="n">
        <v>3201</v>
      </c>
      <c r="G3793" t="s">
        <v>228</v>
      </c>
      <c r="H3793" t="s">
        <v>229</v>
      </c>
      <c r="I3793" t="n">
        <v>5</v>
      </c>
      <c r="J3793" t="n">
        <v>260</v>
      </c>
      <c r="K3793" t="s">
        <v>250</v>
      </c>
      <c r="L3793" t="n">
        <v>37</v>
      </c>
      <c r="M3793" t="n">
        <v>0</v>
      </c>
      <c r="N3793" t="n">
        <v>0</v>
      </c>
      <c r="T3793" t="s">
        <v>381</v>
      </c>
    </row>
    <row r="3794" spans="1:20">
      <c r="A3794" s="1" t="n">
        <v>42185</v>
      </c>
      <c r="B3794" t="s">
        <v>323</v>
      </c>
      <c r="C3794" t="n">
        <v>107</v>
      </c>
      <c r="D3794" t="n">
        <v>465</v>
      </c>
      <c r="E3794" t="s">
        <v>404</v>
      </c>
      <c r="F3794" t="n">
        <v>3201</v>
      </c>
      <c r="G3794" t="s">
        <v>228</v>
      </c>
      <c r="H3794" t="s">
        <v>229</v>
      </c>
      <c r="I3794" t="n">
        <v>5</v>
      </c>
      <c r="J3794" t="n">
        <v>260</v>
      </c>
      <c r="K3794" t="s">
        <v>250</v>
      </c>
      <c r="L3794" t="n">
        <v>10</v>
      </c>
      <c r="M3794" t="n">
        <v>0</v>
      </c>
      <c r="N3794" t="n">
        <v>0</v>
      </c>
      <c r="T3794" t="s">
        <v>381</v>
      </c>
    </row>
    <row r="3795" spans="1:20">
      <c r="A3795" s="1" t="n">
        <v>42185</v>
      </c>
      <c r="B3795" t="s">
        <v>323</v>
      </c>
      <c r="C3795" t="n">
        <v>108</v>
      </c>
      <c r="D3795" t="n">
        <v>465</v>
      </c>
      <c r="E3795" t="s">
        <v>404</v>
      </c>
      <c r="F3795" t="n">
        <v>3201</v>
      </c>
      <c r="G3795" t="s">
        <v>228</v>
      </c>
      <c r="H3795" t="s">
        <v>229</v>
      </c>
      <c r="I3795" t="n">
        <v>5</v>
      </c>
      <c r="J3795" t="n">
        <v>260</v>
      </c>
      <c r="K3795" t="s">
        <v>250</v>
      </c>
      <c r="L3795" t="n">
        <v>37</v>
      </c>
      <c r="M3795" t="n">
        <v>0</v>
      </c>
      <c r="N3795" t="n">
        <v>0</v>
      </c>
      <c r="T3795" t="s">
        <v>381</v>
      </c>
    </row>
    <row r="3796" spans="1:20">
      <c r="A3796" s="1" t="n">
        <v>42185</v>
      </c>
      <c r="B3796" t="s">
        <v>323</v>
      </c>
      <c r="C3796" t="n">
        <v>109</v>
      </c>
      <c r="D3796" t="n">
        <v>465</v>
      </c>
      <c r="E3796" t="s">
        <v>404</v>
      </c>
      <c r="F3796" t="n">
        <v>3201</v>
      </c>
      <c r="G3796" t="s">
        <v>228</v>
      </c>
      <c r="H3796" t="s">
        <v>229</v>
      </c>
      <c r="I3796" t="n">
        <v>5</v>
      </c>
      <c r="J3796" t="n">
        <v>260</v>
      </c>
      <c r="K3796" t="s">
        <v>250</v>
      </c>
      <c r="L3796" t="n">
        <v>10</v>
      </c>
      <c r="M3796" t="n">
        <v>0</v>
      </c>
      <c r="N3796" t="n">
        <v>0</v>
      </c>
      <c r="T3796" t="s">
        <v>381</v>
      </c>
    </row>
    <row r="3797" spans="1:20">
      <c r="A3797" s="1" t="n">
        <v>42185</v>
      </c>
      <c r="B3797" t="s">
        <v>376</v>
      </c>
      <c r="C3797" t="n">
        <v>1</v>
      </c>
      <c r="D3797" t="n">
        <v>251</v>
      </c>
      <c r="E3797" t="s">
        <v>385</v>
      </c>
      <c r="F3797" t="n">
        <v>3204</v>
      </c>
      <c r="G3797" t="s">
        <v>344</v>
      </c>
      <c r="H3797" t="s">
        <v>229</v>
      </c>
      <c r="I3797" t="n">
        <v>5</v>
      </c>
      <c r="J3797" t="n">
        <v>320</v>
      </c>
      <c r="K3797" t="s">
        <v>388</v>
      </c>
      <c r="L3797" t="n">
        <v>10</v>
      </c>
      <c r="M3797" t="n">
        <v>0</v>
      </c>
      <c r="N3797" t="n">
        <v>0</v>
      </c>
      <c r="T3797" t="s">
        <v>381</v>
      </c>
    </row>
    <row r="3798" spans="1:20">
      <c r="A3798" s="1" t="n">
        <v>42185</v>
      </c>
      <c r="B3798" t="s">
        <v>376</v>
      </c>
      <c r="C3798" t="n">
        <v>2</v>
      </c>
      <c r="D3798" t="n">
        <v>251</v>
      </c>
      <c r="E3798" t="s">
        <v>385</v>
      </c>
      <c r="F3798" t="n">
        <v>3201</v>
      </c>
      <c r="G3798" t="s">
        <v>228</v>
      </c>
      <c r="H3798" t="s">
        <v>229</v>
      </c>
      <c r="I3798" t="n">
        <v>5</v>
      </c>
      <c r="J3798" t="n">
        <v>720</v>
      </c>
      <c r="K3798" t="s">
        <v>353</v>
      </c>
      <c r="L3798" t="n">
        <v>20</v>
      </c>
      <c r="M3798" t="n">
        <v>0</v>
      </c>
      <c r="N3798" t="n">
        <v>0</v>
      </c>
      <c r="T3798" t="s">
        <v>381</v>
      </c>
    </row>
    <row r="3799" spans="1:20">
      <c r="A3799" s="1" t="n">
        <v>42185</v>
      </c>
      <c r="B3799" t="s">
        <v>376</v>
      </c>
      <c r="C3799" t="n">
        <v>3</v>
      </c>
      <c r="D3799" t="n">
        <v>251</v>
      </c>
      <c r="E3799" t="s">
        <v>385</v>
      </c>
      <c r="F3799" t="n">
        <v>3203</v>
      </c>
      <c r="G3799" t="s">
        <v>343</v>
      </c>
      <c r="H3799" t="s">
        <v>229</v>
      </c>
      <c r="I3799" t="n">
        <v>5</v>
      </c>
      <c r="J3799" t="n">
        <v>720</v>
      </c>
      <c r="K3799" t="s">
        <v>353</v>
      </c>
      <c r="L3799" t="n">
        <v>17</v>
      </c>
      <c r="M3799" t="n">
        <v>0</v>
      </c>
      <c r="N3799" t="n">
        <v>0</v>
      </c>
      <c r="T3799" t="s">
        <v>381</v>
      </c>
    </row>
    <row r="3800" spans="1:20">
      <c r="A3800" s="1" t="n">
        <v>42185</v>
      </c>
      <c r="B3800" t="s">
        <v>326</v>
      </c>
      <c r="C3800" t="n">
        <v>1</v>
      </c>
      <c r="D3800" t="n">
        <v>216</v>
      </c>
      <c r="E3800" t="s">
        <v>392</v>
      </c>
      <c r="F3800" t="n">
        <v>3201</v>
      </c>
      <c r="G3800" t="s">
        <v>228</v>
      </c>
      <c r="H3800" t="s">
        <v>229</v>
      </c>
      <c r="I3800" t="n">
        <v>5</v>
      </c>
      <c r="J3800" t="n">
        <v>515</v>
      </c>
      <c r="K3800" t="s">
        <v>338</v>
      </c>
      <c r="L3800" t="n">
        <v>140</v>
      </c>
      <c r="M3800" t="n">
        <v>0</v>
      </c>
      <c r="N3800" t="n">
        <v>0</v>
      </c>
      <c r="T3800" t="s">
        <v>381</v>
      </c>
    </row>
    <row r="3801" spans="1:20">
      <c r="A3801" s="1" t="n">
        <v>42185</v>
      </c>
      <c r="B3801" t="s">
        <v>326</v>
      </c>
      <c r="C3801" t="n">
        <v>2</v>
      </c>
      <c r="D3801" t="n">
        <v>215</v>
      </c>
      <c r="E3801" t="s">
        <v>384</v>
      </c>
      <c r="F3801" t="n">
        <v>3201</v>
      </c>
      <c r="G3801" t="s">
        <v>228</v>
      </c>
      <c r="H3801" t="s">
        <v>229</v>
      </c>
      <c r="I3801" t="n">
        <v>5</v>
      </c>
      <c r="J3801" t="n">
        <v>515</v>
      </c>
      <c r="K3801" t="s">
        <v>338</v>
      </c>
      <c r="L3801" t="n">
        <v>175</v>
      </c>
      <c r="M3801" t="n">
        <v>0</v>
      </c>
      <c r="N3801" t="n">
        <v>0</v>
      </c>
      <c r="T3801" t="s">
        <v>381</v>
      </c>
    </row>
    <row r="3802" spans="1:20">
      <c r="A3802" s="1" t="n">
        <v>42185</v>
      </c>
      <c r="B3802" t="s">
        <v>415</v>
      </c>
      <c r="C3802" t="n">
        <v>1</v>
      </c>
      <c r="D3802" t="n">
        <v>25</v>
      </c>
      <c r="E3802" t="s">
        <v>116</v>
      </c>
      <c r="F3802" t="n">
        <v>3201</v>
      </c>
      <c r="G3802" t="s">
        <v>228</v>
      </c>
      <c r="H3802" t="s">
        <v>229</v>
      </c>
      <c r="I3802" t="n">
        <v>5</v>
      </c>
      <c r="J3802" t="n">
        <v>805</v>
      </c>
      <c r="K3802" t="s">
        <v>295</v>
      </c>
      <c r="L3802" t="n">
        <v>492</v>
      </c>
      <c r="M3802" t="n">
        <v>0.28</v>
      </c>
      <c r="N3802" t="n">
        <v>35.8</v>
      </c>
      <c r="O3802" t="s">
        <v>415</v>
      </c>
      <c r="P3802" t="n">
        <v>363</v>
      </c>
      <c r="Q3802" t="s">
        <v>387</v>
      </c>
      <c r="R3802" t="s">
        <v>233</v>
      </c>
      <c r="S3802" t="s">
        <v>229</v>
      </c>
      <c r="T3802" t="n">
        <v>5</v>
      </c>
    </row>
    <row r="3803" spans="1:20">
      <c r="A3803" s="1" t="n">
        <v>42185</v>
      </c>
      <c r="B3803" t="s">
        <v>415</v>
      </c>
      <c r="C3803" t="n">
        <v>2</v>
      </c>
      <c r="D3803" t="n">
        <v>215</v>
      </c>
      <c r="E3803" t="s">
        <v>384</v>
      </c>
      <c r="F3803" t="n">
        <v>3201</v>
      </c>
      <c r="G3803" t="s">
        <v>228</v>
      </c>
      <c r="H3803" t="s">
        <v>229</v>
      </c>
      <c r="I3803" t="n">
        <v>5</v>
      </c>
      <c r="J3803" t="n">
        <v>515</v>
      </c>
      <c r="K3803" t="s">
        <v>338</v>
      </c>
      <c r="L3803" t="n">
        <v>107</v>
      </c>
      <c r="M3803" t="n">
        <v>0</v>
      </c>
      <c r="N3803" t="n">
        <v>0</v>
      </c>
      <c r="T3803" t="s">
        <v>381</v>
      </c>
    </row>
    <row r="3804" spans="1:20">
      <c r="A3804" s="1" t="n">
        <v>42185</v>
      </c>
      <c r="B3804" t="s">
        <v>417</v>
      </c>
      <c r="C3804" t="n">
        <v>1</v>
      </c>
      <c r="D3804" t="n">
        <v>215</v>
      </c>
      <c r="E3804" t="s">
        <v>384</v>
      </c>
      <c r="F3804" t="n">
        <v>3201</v>
      </c>
      <c r="G3804" t="s">
        <v>228</v>
      </c>
      <c r="H3804" t="s">
        <v>229</v>
      </c>
      <c r="I3804" t="n">
        <v>5</v>
      </c>
      <c r="J3804" t="n">
        <v>515</v>
      </c>
      <c r="K3804" t="s">
        <v>338</v>
      </c>
      <c r="L3804" t="n">
        <v>175</v>
      </c>
      <c r="M3804" t="n">
        <v>0</v>
      </c>
      <c r="N3804" t="n">
        <v>0</v>
      </c>
      <c r="T3804" t="s">
        <v>381</v>
      </c>
    </row>
    <row r="3805" spans="1:20">
      <c r="A3805" s="1" t="n">
        <v>42216</v>
      </c>
      <c r="B3805" t="s">
        <v>323</v>
      </c>
      <c r="C3805" t="n">
        <v>28</v>
      </c>
      <c r="D3805" t="n">
        <v>25</v>
      </c>
      <c r="E3805" t="s">
        <v>116</v>
      </c>
      <c r="F3805" t="n">
        <v>3201</v>
      </c>
      <c r="G3805" t="s">
        <v>228</v>
      </c>
      <c r="H3805" t="s">
        <v>229</v>
      </c>
      <c r="I3805" t="n">
        <v>5</v>
      </c>
      <c r="J3805" t="n">
        <v>458</v>
      </c>
      <c r="K3805" t="s">
        <v>230</v>
      </c>
      <c r="L3805" t="n">
        <v>352</v>
      </c>
      <c r="M3805" t="n">
        <v>0.1</v>
      </c>
      <c r="N3805" t="n">
        <v>33.8</v>
      </c>
      <c r="O3805" t="s">
        <v>416</v>
      </c>
      <c r="P3805" t="n">
        <v>121</v>
      </c>
      <c r="Q3805" t="s">
        <v>229</v>
      </c>
      <c r="R3805" t="s">
        <v>233</v>
      </c>
      <c r="S3805" t="s">
        <v>229</v>
      </c>
      <c r="T3805" t="n">
        <v>5</v>
      </c>
    </row>
    <row r="3806" spans="1:20">
      <c r="A3806" s="1" t="n">
        <v>42216</v>
      </c>
      <c r="B3806" t="s">
        <v>323</v>
      </c>
      <c r="C3806" t="n">
        <v>29</v>
      </c>
      <c r="D3806" t="n">
        <v>25</v>
      </c>
      <c r="E3806" t="s">
        <v>116</v>
      </c>
      <c r="F3806" t="n">
        <v>3201</v>
      </c>
      <c r="G3806" t="s">
        <v>228</v>
      </c>
      <c r="H3806" t="s">
        <v>229</v>
      </c>
      <c r="I3806" t="n">
        <v>5</v>
      </c>
      <c r="J3806" t="n">
        <v>458</v>
      </c>
      <c r="K3806" t="s">
        <v>230</v>
      </c>
      <c r="L3806" t="n">
        <v>293</v>
      </c>
      <c r="M3806" t="n">
        <v>0.1</v>
      </c>
      <c r="N3806" t="n">
        <v>33.7</v>
      </c>
      <c r="O3806" t="s">
        <v>416</v>
      </c>
      <c r="P3806" t="n">
        <v>121</v>
      </c>
      <c r="Q3806" t="s">
        <v>229</v>
      </c>
      <c r="R3806" t="s">
        <v>233</v>
      </c>
      <c r="S3806" t="s">
        <v>229</v>
      </c>
      <c r="T3806" t="n">
        <v>5</v>
      </c>
    </row>
    <row r="3807" spans="1:20">
      <c r="A3807" s="1" t="n">
        <v>42216</v>
      </c>
      <c r="B3807" t="s">
        <v>323</v>
      </c>
      <c r="C3807" t="n">
        <v>30</v>
      </c>
      <c r="D3807" t="n">
        <v>25</v>
      </c>
      <c r="E3807" t="s">
        <v>116</v>
      </c>
      <c r="F3807" t="n">
        <v>3201</v>
      </c>
      <c r="G3807" t="s">
        <v>228</v>
      </c>
      <c r="H3807" t="s">
        <v>229</v>
      </c>
      <c r="I3807" t="n">
        <v>5</v>
      </c>
      <c r="J3807" t="n">
        <v>458</v>
      </c>
      <c r="K3807" t="s">
        <v>230</v>
      </c>
      <c r="L3807" t="n">
        <v>359</v>
      </c>
      <c r="M3807" t="n">
        <v>0.1</v>
      </c>
      <c r="N3807" t="n">
        <v>33.7</v>
      </c>
      <c r="O3807" t="s">
        <v>416</v>
      </c>
      <c r="P3807" t="n">
        <v>121</v>
      </c>
      <c r="Q3807" t="s">
        <v>229</v>
      </c>
      <c r="R3807" t="s">
        <v>233</v>
      </c>
      <c r="S3807" t="s">
        <v>229</v>
      </c>
      <c r="T3807" t="n">
        <v>5</v>
      </c>
    </row>
    <row r="3808" spans="1:20">
      <c r="A3808" s="1" t="n">
        <v>42216</v>
      </c>
      <c r="B3808" t="s">
        <v>323</v>
      </c>
      <c r="C3808" t="n">
        <v>31</v>
      </c>
      <c r="D3808" t="n">
        <v>25</v>
      </c>
      <c r="E3808" t="s">
        <v>116</v>
      </c>
      <c r="F3808" t="n">
        <v>3201</v>
      </c>
      <c r="G3808" t="s">
        <v>228</v>
      </c>
      <c r="H3808" t="s">
        <v>229</v>
      </c>
      <c r="I3808" t="n">
        <v>5</v>
      </c>
      <c r="J3808" t="n">
        <v>945</v>
      </c>
      <c r="K3808" t="s">
        <v>282</v>
      </c>
      <c r="L3808" t="n">
        <v>283</v>
      </c>
      <c r="M3808" t="n">
        <v>0.04</v>
      </c>
      <c r="N3808" t="n">
        <v>41.4</v>
      </c>
      <c r="O3808" t="s">
        <v>416</v>
      </c>
      <c r="P3808" t="n">
        <v>121</v>
      </c>
      <c r="Q3808" t="s">
        <v>229</v>
      </c>
      <c r="R3808" t="s">
        <v>233</v>
      </c>
      <c r="S3808" t="s">
        <v>229</v>
      </c>
      <c r="T3808" t="n">
        <v>5</v>
      </c>
    </row>
    <row r="3809" spans="1:20">
      <c r="A3809" s="1" t="n">
        <v>42216</v>
      </c>
      <c r="B3809" t="s">
        <v>323</v>
      </c>
      <c r="C3809" t="n">
        <v>94</v>
      </c>
      <c r="D3809" t="n">
        <v>510</v>
      </c>
      <c r="E3809" t="s">
        <v>398</v>
      </c>
      <c r="F3809" t="n">
        <v>3201</v>
      </c>
      <c r="G3809" t="s">
        <v>228</v>
      </c>
      <c r="H3809" t="s">
        <v>229</v>
      </c>
      <c r="I3809" t="n">
        <v>5</v>
      </c>
      <c r="J3809" t="n">
        <v>260</v>
      </c>
      <c r="K3809" t="s">
        <v>250</v>
      </c>
      <c r="L3809" t="n">
        <v>45</v>
      </c>
      <c r="M3809" t="n">
        <v>1.62</v>
      </c>
      <c r="N3809" t="n">
        <v>0</v>
      </c>
      <c r="T3809" t="s">
        <v>381</v>
      </c>
    </row>
    <row r="3810" spans="1:20">
      <c r="A3810" s="1" t="n">
        <v>42216</v>
      </c>
      <c r="B3810" t="s">
        <v>323</v>
      </c>
      <c r="C3810" t="n">
        <v>95</v>
      </c>
      <c r="D3810" t="n">
        <v>465</v>
      </c>
      <c r="E3810" t="s">
        <v>404</v>
      </c>
      <c r="F3810" t="n">
        <v>3201</v>
      </c>
      <c r="G3810" t="s">
        <v>228</v>
      </c>
      <c r="H3810" t="s">
        <v>229</v>
      </c>
      <c r="I3810" t="n">
        <v>5</v>
      </c>
      <c r="J3810" t="n">
        <v>260</v>
      </c>
      <c r="K3810" t="s">
        <v>250</v>
      </c>
      <c r="L3810" t="n">
        <v>37</v>
      </c>
      <c r="M3810" t="n">
        <v>0</v>
      </c>
      <c r="N3810" t="n">
        <v>0</v>
      </c>
      <c r="T3810" t="s">
        <v>381</v>
      </c>
    </row>
    <row r="3811" spans="1:20">
      <c r="A3811" s="1" t="n">
        <v>42216</v>
      </c>
      <c r="B3811" t="s">
        <v>323</v>
      </c>
      <c r="C3811" t="n">
        <v>96</v>
      </c>
      <c r="D3811" t="n">
        <v>465</v>
      </c>
      <c r="E3811" t="s">
        <v>404</v>
      </c>
      <c r="F3811" t="n">
        <v>3201</v>
      </c>
      <c r="G3811" t="s">
        <v>228</v>
      </c>
      <c r="H3811" t="s">
        <v>229</v>
      </c>
      <c r="I3811" t="n">
        <v>5</v>
      </c>
      <c r="J3811" t="n">
        <v>260</v>
      </c>
      <c r="K3811" t="s">
        <v>250</v>
      </c>
      <c r="L3811" t="n">
        <v>21</v>
      </c>
      <c r="M3811" t="n">
        <v>0</v>
      </c>
      <c r="N3811" t="n">
        <v>0</v>
      </c>
      <c r="T3811" t="s">
        <v>381</v>
      </c>
    </row>
    <row r="3812" spans="1:20">
      <c r="A3812" s="1" t="n">
        <v>42216</v>
      </c>
      <c r="B3812" t="s">
        <v>376</v>
      </c>
      <c r="C3812" t="n">
        <v>1</v>
      </c>
      <c r="D3812" t="n">
        <v>251</v>
      </c>
      <c r="E3812" t="s">
        <v>385</v>
      </c>
      <c r="F3812" t="n">
        <v>3201</v>
      </c>
      <c r="G3812" t="s">
        <v>228</v>
      </c>
      <c r="H3812" t="s">
        <v>229</v>
      </c>
      <c r="I3812" t="n">
        <v>5</v>
      </c>
      <c r="J3812" t="n">
        <v>320</v>
      </c>
      <c r="K3812" t="s">
        <v>388</v>
      </c>
      <c r="L3812" t="n">
        <v>17</v>
      </c>
      <c r="M3812" t="n">
        <v>0</v>
      </c>
      <c r="N3812" t="n">
        <v>0</v>
      </c>
      <c r="T3812" t="s">
        <v>381</v>
      </c>
    </row>
    <row r="3813" spans="1:20">
      <c r="A3813" s="1" t="n">
        <v>42216</v>
      </c>
      <c r="B3813" t="s">
        <v>376</v>
      </c>
      <c r="C3813" t="n">
        <v>2</v>
      </c>
      <c r="D3813" t="n">
        <v>251</v>
      </c>
      <c r="E3813" t="s">
        <v>385</v>
      </c>
      <c r="F3813" t="n">
        <v>3202</v>
      </c>
      <c r="G3813" t="s">
        <v>275</v>
      </c>
      <c r="H3813" t="s">
        <v>229</v>
      </c>
      <c r="I3813" t="n">
        <v>5</v>
      </c>
      <c r="J3813" t="n">
        <v>320</v>
      </c>
      <c r="K3813" t="s">
        <v>388</v>
      </c>
      <c r="L3813" t="n">
        <v>20</v>
      </c>
      <c r="M3813" t="n">
        <v>0</v>
      </c>
      <c r="N3813" t="n">
        <v>0</v>
      </c>
      <c r="T3813" t="s">
        <v>381</v>
      </c>
    </row>
    <row r="3814" spans="1:20">
      <c r="A3814" s="1" t="n">
        <v>42216</v>
      </c>
      <c r="B3814" t="s">
        <v>326</v>
      </c>
      <c r="C3814" t="n">
        <v>1</v>
      </c>
      <c r="D3814" t="n">
        <v>216</v>
      </c>
      <c r="E3814" t="s">
        <v>392</v>
      </c>
      <c r="F3814" t="n">
        <v>3201</v>
      </c>
      <c r="G3814" t="s">
        <v>228</v>
      </c>
      <c r="H3814" t="s">
        <v>229</v>
      </c>
      <c r="I3814" t="n">
        <v>5</v>
      </c>
      <c r="J3814" t="n">
        <v>515</v>
      </c>
      <c r="K3814" t="s">
        <v>338</v>
      </c>
      <c r="L3814" t="n">
        <v>150</v>
      </c>
      <c r="M3814" t="n">
        <v>0</v>
      </c>
      <c r="N3814" t="n">
        <v>0</v>
      </c>
      <c r="T3814" t="s">
        <v>381</v>
      </c>
    </row>
    <row r="3815" spans="1:20">
      <c r="A3815" s="1" t="n">
        <v>42216</v>
      </c>
      <c r="B3815" t="s">
        <v>326</v>
      </c>
      <c r="C3815" t="n">
        <v>2</v>
      </c>
      <c r="D3815" t="n">
        <v>215</v>
      </c>
      <c r="E3815" t="s">
        <v>384</v>
      </c>
      <c r="F3815" t="n">
        <v>3201</v>
      </c>
      <c r="G3815" t="s">
        <v>228</v>
      </c>
      <c r="H3815" t="s">
        <v>229</v>
      </c>
      <c r="I3815" t="n">
        <v>5</v>
      </c>
      <c r="J3815" t="n">
        <v>515</v>
      </c>
      <c r="K3815" t="s">
        <v>338</v>
      </c>
      <c r="L3815" t="n">
        <v>165</v>
      </c>
      <c r="M3815" t="n">
        <v>0</v>
      </c>
      <c r="N3815" t="n">
        <v>0</v>
      </c>
      <c r="T3815" t="s">
        <v>381</v>
      </c>
    </row>
    <row r="3816" spans="1:20">
      <c r="A3816" s="1" t="n">
        <v>42216</v>
      </c>
      <c r="B3816" t="s">
        <v>415</v>
      </c>
      <c r="C3816" t="n">
        <v>1</v>
      </c>
      <c r="D3816" t="n">
        <v>25</v>
      </c>
      <c r="E3816" t="s">
        <v>116</v>
      </c>
      <c r="F3816" t="n">
        <v>3201</v>
      </c>
      <c r="G3816" t="s">
        <v>228</v>
      </c>
      <c r="H3816" t="s">
        <v>229</v>
      </c>
      <c r="I3816" t="n">
        <v>5</v>
      </c>
      <c r="J3816" t="n">
        <v>805</v>
      </c>
      <c r="K3816" t="s">
        <v>295</v>
      </c>
      <c r="L3816" t="n">
        <v>720</v>
      </c>
      <c r="M3816" t="n">
        <v>0.28</v>
      </c>
      <c r="N3816" t="n">
        <v>35.9</v>
      </c>
      <c r="O3816" t="s">
        <v>415</v>
      </c>
      <c r="P3816" t="n">
        <v>363</v>
      </c>
      <c r="Q3816" t="s">
        <v>387</v>
      </c>
      <c r="R3816" t="s">
        <v>233</v>
      </c>
      <c r="S3816" t="s">
        <v>229</v>
      </c>
      <c r="T3816" t="n">
        <v>5</v>
      </c>
    </row>
    <row r="3817" spans="1:20">
      <c r="A3817" s="1" t="n">
        <v>42216</v>
      </c>
      <c r="B3817" t="s">
        <v>417</v>
      </c>
      <c r="C3817" t="n">
        <v>1</v>
      </c>
      <c r="D3817" t="n">
        <v>215</v>
      </c>
      <c r="E3817" t="s">
        <v>384</v>
      </c>
      <c r="F3817" t="n">
        <v>3201</v>
      </c>
      <c r="G3817" t="s">
        <v>228</v>
      </c>
      <c r="H3817" t="s">
        <v>229</v>
      </c>
      <c r="I3817" t="n">
        <v>5</v>
      </c>
      <c r="J3817" t="n">
        <v>515</v>
      </c>
      <c r="K3817" t="s">
        <v>338</v>
      </c>
      <c r="L3817" t="n">
        <v>165</v>
      </c>
      <c r="M3817" t="n">
        <v>0</v>
      </c>
      <c r="N3817" t="n">
        <v>0</v>
      </c>
      <c r="T3817" t="s">
        <v>381</v>
      </c>
    </row>
    <row r="3818" spans="1:20">
      <c r="A3818" s="1" t="n">
        <v>42247</v>
      </c>
      <c r="B3818" t="s">
        <v>323</v>
      </c>
      <c r="C3818" t="n">
        <v>26</v>
      </c>
      <c r="D3818" t="n">
        <v>25</v>
      </c>
      <c r="E3818" t="s">
        <v>116</v>
      </c>
      <c r="F3818" t="n">
        <v>3201</v>
      </c>
      <c r="G3818" t="s">
        <v>228</v>
      </c>
      <c r="H3818" t="s">
        <v>229</v>
      </c>
      <c r="I3818" t="n">
        <v>5</v>
      </c>
      <c r="J3818" t="n">
        <v>458</v>
      </c>
      <c r="K3818" t="s">
        <v>230</v>
      </c>
      <c r="L3818" t="n">
        <v>163</v>
      </c>
      <c r="M3818" t="n">
        <v>0.1</v>
      </c>
      <c r="N3818" t="n">
        <v>33.6</v>
      </c>
      <c r="O3818" t="s">
        <v>416</v>
      </c>
      <c r="P3818" t="n">
        <v>121</v>
      </c>
      <c r="Q3818" t="s">
        <v>229</v>
      </c>
      <c r="R3818" t="s">
        <v>233</v>
      </c>
      <c r="S3818" t="s">
        <v>229</v>
      </c>
      <c r="T3818" t="n">
        <v>5</v>
      </c>
    </row>
    <row r="3819" spans="1:20">
      <c r="A3819" s="1" t="n">
        <v>42247</v>
      </c>
      <c r="B3819" t="s">
        <v>323</v>
      </c>
      <c r="C3819" t="n">
        <v>27</v>
      </c>
      <c r="D3819" t="n">
        <v>25</v>
      </c>
      <c r="E3819" t="s">
        <v>116</v>
      </c>
      <c r="F3819" t="n">
        <v>3201</v>
      </c>
      <c r="G3819" t="s">
        <v>228</v>
      </c>
      <c r="H3819" t="s">
        <v>229</v>
      </c>
      <c r="I3819" t="n">
        <v>5</v>
      </c>
      <c r="J3819" t="n">
        <v>458</v>
      </c>
      <c r="K3819" t="s">
        <v>230</v>
      </c>
      <c r="L3819" t="n">
        <v>489</v>
      </c>
      <c r="M3819" t="n">
        <v>0.1</v>
      </c>
      <c r="N3819" t="n">
        <v>33.6</v>
      </c>
      <c r="O3819" t="s">
        <v>416</v>
      </c>
      <c r="P3819" t="n">
        <v>121</v>
      </c>
      <c r="Q3819" t="s">
        <v>229</v>
      </c>
      <c r="R3819" t="s">
        <v>233</v>
      </c>
      <c r="S3819" t="s">
        <v>229</v>
      </c>
      <c r="T3819" t="n">
        <v>5</v>
      </c>
    </row>
    <row r="3820" spans="1:20">
      <c r="A3820" s="1" t="n">
        <v>42247</v>
      </c>
      <c r="B3820" t="s">
        <v>323</v>
      </c>
      <c r="C3820" t="n">
        <v>28</v>
      </c>
      <c r="D3820" t="n">
        <v>25</v>
      </c>
      <c r="E3820" t="s">
        <v>116</v>
      </c>
      <c r="F3820" t="n">
        <v>3201</v>
      </c>
      <c r="G3820" t="s">
        <v>228</v>
      </c>
      <c r="H3820" t="s">
        <v>229</v>
      </c>
      <c r="I3820" t="n">
        <v>5</v>
      </c>
      <c r="J3820" t="n">
        <v>458</v>
      </c>
      <c r="K3820" t="s">
        <v>230</v>
      </c>
      <c r="L3820" t="n">
        <v>316</v>
      </c>
      <c r="M3820" t="n">
        <v>0.1</v>
      </c>
      <c r="N3820" t="n">
        <v>33.7</v>
      </c>
      <c r="O3820" t="s">
        <v>416</v>
      </c>
      <c r="P3820" t="n">
        <v>121</v>
      </c>
      <c r="Q3820" t="s">
        <v>229</v>
      </c>
      <c r="R3820" t="s">
        <v>233</v>
      </c>
      <c r="S3820" t="s">
        <v>229</v>
      </c>
      <c r="T3820" t="n">
        <v>5</v>
      </c>
    </row>
    <row r="3821" spans="1:20">
      <c r="A3821" s="1" t="n">
        <v>42247</v>
      </c>
      <c r="B3821" t="s">
        <v>323</v>
      </c>
      <c r="C3821" t="n">
        <v>29</v>
      </c>
      <c r="D3821" t="n">
        <v>25</v>
      </c>
      <c r="E3821" t="s">
        <v>116</v>
      </c>
      <c r="F3821" t="n">
        <v>3201</v>
      </c>
      <c r="G3821" t="s">
        <v>228</v>
      </c>
      <c r="H3821" t="s">
        <v>229</v>
      </c>
      <c r="I3821" t="n">
        <v>5</v>
      </c>
      <c r="J3821" t="n">
        <v>945</v>
      </c>
      <c r="K3821" t="s">
        <v>282</v>
      </c>
      <c r="L3821" t="n">
        <v>336</v>
      </c>
      <c r="M3821" t="n">
        <v>0.07000000000000001</v>
      </c>
      <c r="N3821" t="n">
        <v>36.4</v>
      </c>
      <c r="O3821" t="s">
        <v>416</v>
      </c>
      <c r="P3821" t="n">
        <v>121</v>
      </c>
      <c r="Q3821" t="s">
        <v>229</v>
      </c>
      <c r="R3821" t="s">
        <v>233</v>
      </c>
      <c r="S3821" t="s">
        <v>229</v>
      </c>
      <c r="T3821" t="n">
        <v>5</v>
      </c>
    </row>
    <row r="3822" spans="1:20">
      <c r="A3822" s="1" t="n">
        <v>42247</v>
      </c>
      <c r="B3822" t="s">
        <v>323</v>
      </c>
      <c r="C3822" t="n">
        <v>88</v>
      </c>
      <c r="D3822" t="n">
        <v>215</v>
      </c>
      <c r="E3822" t="s">
        <v>384</v>
      </c>
      <c r="F3822" t="n">
        <v>3201</v>
      </c>
      <c r="G3822" t="s">
        <v>228</v>
      </c>
      <c r="H3822" t="s">
        <v>229</v>
      </c>
      <c r="I3822" t="n">
        <v>5</v>
      </c>
      <c r="J3822" t="n">
        <v>515</v>
      </c>
      <c r="K3822" t="s">
        <v>338</v>
      </c>
      <c r="L3822" t="n">
        <v>77</v>
      </c>
      <c r="M3822" t="n">
        <v>0</v>
      </c>
      <c r="N3822" t="n">
        <v>0</v>
      </c>
      <c r="T3822" t="s">
        <v>381</v>
      </c>
    </row>
    <row r="3823" spans="1:20">
      <c r="A3823" s="1" t="n">
        <v>42247</v>
      </c>
      <c r="B3823" t="s">
        <v>376</v>
      </c>
      <c r="C3823" t="n">
        <v>1</v>
      </c>
      <c r="D3823" t="n">
        <v>251</v>
      </c>
      <c r="E3823" t="s">
        <v>385</v>
      </c>
      <c r="F3823" t="n">
        <v>3204</v>
      </c>
      <c r="G3823" t="s">
        <v>344</v>
      </c>
      <c r="H3823" t="s">
        <v>229</v>
      </c>
      <c r="I3823" t="n">
        <v>5</v>
      </c>
      <c r="J3823" t="n">
        <v>320</v>
      </c>
      <c r="K3823" t="s">
        <v>388</v>
      </c>
      <c r="L3823" t="n">
        <v>10</v>
      </c>
      <c r="M3823" t="n">
        <v>0</v>
      </c>
      <c r="N3823" t="n">
        <v>0</v>
      </c>
      <c r="T3823" t="s">
        <v>381</v>
      </c>
    </row>
    <row r="3824" spans="1:20">
      <c r="A3824" s="1" t="n">
        <v>42247</v>
      </c>
      <c r="B3824" t="s">
        <v>376</v>
      </c>
      <c r="C3824" t="n">
        <v>2</v>
      </c>
      <c r="D3824" t="n">
        <v>251</v>
      </c>
      <c r="E3824" t="s">
        <v>385</v>
      </c>
      <c r="F3824" t="n">
        <v>3201</v>
      </c>
      <c r="G3824" t="s">
        <v>228</v>
      </c>
      <c r="H3824" t="s">
        <v>229</v>
      </c>
      <c r="I3824" t="n">
        <v>5</v>
      </c>
      <c r="J3824" t="n">
        <v>320</v>
      </c>
      <c r="K3824" t="s">
        <v>388</v>
      </c>
      <c r="L3824" t="n">
        <v>19</v>
      </c>
      <c r="M3824" t="n">
        <v>0</v>
      </c>
      <c r="N3824" t="n">
        <v>0</v>
      </c>
      <c r="T3824" t="s">
        <v>381</v>
      </c>
    </row>
    <row r="3825" spans="1:20">
      <c r="A3825" s="1" t="n">
        <v>42247</v>
      </c>
      <c r="B3825" t="s">
        <v>376</v>
      </c>
      <c r="C3825" t="n">
        <v>3</v>
      </c>
      <c r="D3825" t="n">
        <v>251</v>
      </c>
      <c r="E3825" t="s">
        <v>385</v>
      </c>
      <c r="F3825" t="n">
        <v>3202</v>
      </c>
      <c r="G3825" t="s">
        <v>275</v>
      </c>
      <c r="H3825" t="s">
        <v>229</v>
      </c>
      <c r="I3825" t="n">
        <v>5</v>
      </c>
      <c r="J3825" t="n">
        <v>320</v>
      </c>
      <c r="K3825" t="s">
        <v>388</v>
      </c>
      <c r="L3825" t="n">
        <v>30</v>
      </c>
      <c r="M3825" t="n">
        <v>0</v>
      </c>
      <c r="N3825" t="n">
        <v>0</v>
      </c>
      <c r="T3825" t="s">
        <v>381</v>
      </c>
    </row>
    <row r="3826" spans="1:20">
      <c r="A3826" s="1" t="n">
        <v>42247</v>
      </c>
      <c r="B3826" t="s">
        <v>382</v>
      </c>
      <c r="C3826" t="n">
        <v>1</v>
      </c>
      <c r="D3826" t="n">
        <v>931</v>
      </c>
      <c r="E3826" t="s">
        <v>383</v>
      </c>
      <c r="F3826" t="n">
        <v>3201</v>
      </c>
      <c r="G3826" t="s">
        <v>228</v>
      </c>
      <c r="H3826" t="s">
        <v>229</v>
      </c>
      <c r="I3826" t="n">
        <v>5</v>
      </c>
      <c r="J3826" t="n">
        <v>940</v>
      </c>
      <c r="K3826" t="s">
        <v>235</v>
      </c>
      <c r="L3826" t="n">
        <v>67</v>
      </c>
      <c r="M3826" t="n">
        <v>0</v>
      </c>
      <c r="N3826" t="n">
        <v>0</v>
      </c>
      <c r="T3826" t="s">
        <v>381</v>
      </c>
    </row>
    <row r="3827" spans="1:20">
      <c r="A3827" s="1" t="n">
        <v>42247</v>
      </c>
      <c r="B3827" t="s">
        <v>326</v>
      </c>
      <c r="C3827" t="n">
        <v>1</v>
      </c>
      <c r="D3827" t="n">
        <v>216</v>
      </c>
      <c r="E3827" t="s">
        <v>392</v>
      </c>
      <c r="F3827" t="n">
        <v>3201</v>
      </c>
      <c r="G3827" t="s">
        <v>228</v>
      </c>
      <c r="H3827" t="s">
        <v>229</v>
      </c>
      <c r="I3827" t="n">
        <v>5</v>
      </c>
      <c r="J3827" t="n">
        <v>515</v>
      </c>
      <c r="K3827" t="s">
        <v>338</v>
      </c>
      <c r="L3827" t="n">
        <v>180</v>
      </c>
      <c r="M3827" t="n">
        <v>0</v>
      </c>
      <c r="N3827" t="n">
        <v>0</v>
      </c>
      <c r="T3827" t="s">
        <v>381</v>
      </c>
    </row>
    <row r="3828" spans="1:20">
      <c r="A3828" s="1" t="n">
        <v>42247</v>
      </c>
      <c r="B3828" t="s">
        <v>326</v>
      </c>
      <c r="C3828" t="n">
        <v>2</v>
      </c>
      <c r="D3828" t="n">
        <v>215</v>
      </c>
      <c r="E3828" t="s">
        <v>384</v>
      </c>
      <c r="F3828" t="n">
        <v>3201</v>
      </c>
      <c r="G3828" t="s">
        <v>228</v>
      </c>
      <c r="H3828" t="s">
        <v>229</v>
      </c>
      <c r="I3828" t="n">
        <v>5</v>
      </c>
      <c r="J3828" t="n">
        <v>515</v>
      </c>
      <c r="K3828" t="s">
        <v>338</v>
      </c>
      <c r="L3828" t="n">
        <v>242</v>
      </c>
      <c r="M3828" t="n">
        <v>0</v>
      </c>
      <c r="N3828" t="n">
        <v>0</v>
      </c>
      <c r="T3828" t="s">
        <v>381</v>
      </c>
    </row>
    <row r="3829" spans="1:20">
      <c r="A3829" s="1" t="n">
        <v>42247</v>
      </c>
      <c r="B3829" t="s">
        <v>373</v>
      </c>
      <c r="C3829" t="n">
        <v>2</v>
      </c>
      <c r="D3829" t="n">
        <v>141</v>
      </c>
      <c r="E3829" t="s">
        <v>120</v>
      </c>
      <c r="F3829" t="n">
        <v>3201</v>
      </c>
      <c r="G3829" t="s">
        <v>228</v>
      </c>
      <c r="H3829" t="s">
        <v>229</v>
      </c>
      <c r="I3829" t="n">
        <v>5</v>
      </c>
      <c r="J3829" t="n">
        <v>220</v>
      </c>
      <c r="K3829" t="s">
        <v>375</v>
      </c>
      <c r="L3829" t="n">
        <v>2</v>
      </c>
      <c r="M3829" t="n">
        <v>0</v>
      </c>
      <c r="N3829" t="n">
        <v>0</v>
      </c>
      <c r="T3829" t="s">
        <v>381</v>
      </c>
    </row>
    <row r="3830" spans="1:20">
      <c r="A3830" s="1" t="n">
        <v>42247</v>
      </c>
      <c r="B3830" t="s">
        <v>373</v>
      </c>
      <c r="C3830" t="n">
        <v>3</v>
      </c>
      <c r="D3830" t="n">
        <v>141</v>
      </c>
      <c r="E3830" t="s">
        <v>120</v>
      </c>
      <c r="F3830" t="n">
        <v>3201</v>
      </c>
      <c r="G3830" t="s">
        <v>228</v>
      </c>
      <c r="H3830" t="s">
        <v>229</v>
      </c>
      <c r="I3830" t="n">
        <v>5</v>
      </c>
      <c r="J3830" t="n">
        <v>220</v>
      </c>
      <c r="K3830" t="s">
        <v>375</v>
      </c>
      <c r="L3830" t="n">
        <v>49</v>
      </c>
      <c r="M3830" t="n">
        <v>0</v>
      </c>
      <c r="N3830" t="n">
        <v>0</v>
      </c>
      <c r="T3830" t="s">
        <v>381</v>
      </c>
    </row>
    <row r="3831" spans="1:20">
      <c r="A3831" s="1" t="n">
        <v>42247</v>
      </c>
      <c r="B3831" t="s">
        <v>373</v>
      </c>
      <c r="C3831" t="n">
        <v>4</v>
      </c>
      <c r="D3831" t="n">
        <v>141</v>
      </c>
      <c r="E3831" t="s">
        <v>120</v>
      </c>
      <c r="F3831" t="n">
        <v>3201</v>
      </c>
      <c r="G3831" t="s">
        <v>228</v>
      </c>
      <c r="H3831" t="s">
        <v>229</v>
      </c>
      <c r="I3831" t="n">
        <v>5</v>
      </c>
      <c r="J3831" t="n">
        <v>220</v>
      </c>
      <c r="K3831" t="s">
        <v>375</v>
      </c>
      <c r="L3831" t="n">
        <v>1</v>
      </c>
      <c r="M3831" t="n">
        <v>0</v>
      </c>
      <c r="N3831" t="n">
        <v>0</v>
      </c>
      <c r="T3831" t="s">
        <v>381</v>
      </c>
    </row>
    <row r="3832" spans="1:20">
      <c r="A3832" s="1" t="n">
        <v>42247</v>
      </c>
      <c r="B3832" t="s">
        <v>373</v>
      </c>
      <c r="C3832" t="n">
        <v>5</v>
      </c>
      <c r="D3832" t="n">
        <v>141</v>
      </c>
      <c r="E3832" t="s">
        <v>120</v>
      </c>
      <c r="F3832" t="n">
        <v>3201</v>
      </c>
      <c r="G3832" t="s">
        <v>228</v>
      </c>
      <c r="H3832" t="s">
        <v>229</v>
      </c>
      <c r="I3832" t="n">
        <v>5</v>
      </c>
      <c r="J3832" t="n">
        <v>220</v>
      </c>
      <c r="K3832" t="s">
        <v>375</v>
      </c>
      <c r="L3832" t="n">
        <v>28</v>
      </c>
      <c r="M3832" t="n">
        <v>0</v>
      </c>
      <c r="N3832" t="n">
        <v>0</v>
      </c>
      <c r="T3832" t="s">
        <v>381</v>
      </c>
    </row>
    <row r="3833" spans="1:20">
      <c r="A3833" s="1" t="n">
        <v>42247</v>
      </c>
      <c r="B3833" t="s">
        <v>373</v>
      </c>
      <c r="C3833" t="n">
        <v>6</v>
      </c>
      <c r="D3833" t="n">
        <v>141</v>
      </c>
      <c r="E3833" t="s">
        <v>120</v>
      </c>
      <c r="F3833" t="n">
        <v>3201</v>
      </c>
      <c r="G3833" t="s">
        <v>228</v>
      </c>
      <c r="H3833" t="s">
        <v>229</v>
      </c>
      <c r="I3833" t="n">
        <v>5</v>
      </c>
      <c r="J3833" t="n">
        <v>220</v>
      </c>
      <c r="K3833" t="s">
        <v>375</v>
      </c>
      <c r="L3833" t="n">
        <v>1</v>
      </c>
      <c r="M3833" t="n">
        <v>0</v>
      </c>
      <c r="N3833" t="n">
        <v>0</v>
      </c>
      <c r="T3833" t="s">
        <v>381</v>
      </c>
    </row>
    <row r="3834" spans="1:20">
      <c r="A3834" s="1" t="n">
        <v>42247</v>
      </c>
      <c r="B3834" t="s">
        <v>373</v>
      </c>
      <c r="C3834" t="n">
        <v>7</v>
      </c>
      <c r="D3834" t="n">
        <v>141</v>
      </c>
      <c r="E3834" t="s">
        <v>120</v>
      </c>
      <c r="F3834" t="n">
        <v>3201</v>
      </c>
      <c r="G3834" t="s">
        <v>228</v>
      </c>
      <c r="H3834" t="s">
        <v>229</v>
      </c>
      <c r="I3834" t="n">
        <v>5</v>
      </c>
      <c r="J3834" t="n">
        <v>220</v>
      </c>
      <c r="K3834" t="s">
        <v>375</v>
      </c>
      <c r="L3834" t="n">
        <v>1</v>
      </c>
      <c r="M3834" t="n">
        <v>0</v>
      </c>
      <c r="N3834" t="n">
        <v>0</v>
      </c>
      <c r="T3834" t="s">
        <v>381</v>
      </c>
    </row>
    <row r="3835" spans="1:20">
      <c r="A3835" s="1" t="n">
        <v>42247</v>
      </c>
      <c r="B3835" t="s">
        <v>415</v>
      </c>
      <c r="C3835" t="n">
        <v>1</v>
      </c>
      <c r="D3835" t="n">
        <v>25</v>
      </c>
      <c r="E3835" t="s">
        <v>116</v>
      </c>
      <c r="F3835" t="n">
        <v>3201</v>
      </c>
      <c r="G3835" t="s">
        <v>228</v>
      </c>
      <c r="H3835" t="s">
        <v>229</v>
      </c>
      <c r="I3835" t="n">
        <v>5</v>
      </c>
      <c r="J3835" t="n">
        <v>805</v>
      </c>
      <c r="K3835" t="s">
        <v>295</v>
      </c>
      <c r="L3835" t="n">
        <v>210</v>
      </c>
      <c r="M3835" t="n">
        <v>0.52</v>
      </c>
      <c r="N3835" t="n">
        <v>35</v>
      </c>
      <c r="O3835" t="s">
        <v>415</v>
      </c>
      <c r="P3835" t="n">
        <v>363</v>
      </c>
      <c r="Q3835" t="s">
        <v>387</v>
      </c>
      <c r="R3835" t="s">
        <v>233</v>
      </c>
      <c r="S3835" t="s">
        <v>229</v>
      </c>
      <c r="T3835" t="n">
        <v>5</v>
      </c>
    </row>
    <row r="3836" spans="1:20">
      <c r="A3836" s="1" t="n">
        <v>42247</v>
      </c>
      <c r="B3836" t="s">
        <v>415</v>
      </c>
      <c r="C3836" t="n">
        <v>2</v>
      </c>
      <c r="D3836" t="n">
        <v>25</v>
      </c>
      <c r="E3836" t="s">
        <v>116</v>
      </c>
      <c r="F3836" t="n">
        <v>3201</v>
      </c>
      <c r="G3836" t="s">
        <v>228</v>
      </c>
      <c r="H3836" t="s">
        <v>229</v>
      </c>
      <c r="I3836" t="n">
        <v>5</v>
      </c>
      <c r="J3836" t="n">
        <v>805</v>
      </c>
      <c r="K3836" t="s">
        <v>295</v>
      </c>
      <c r="L3836" t="n">
        <v>532</v>
      </c>
      <c r="M3836" t="n">
        <v>0.52</v>
      </c>
      <c r="N3836" t="n">
        <v>35</v>
      </c>
      <c r="O3836" t="s">
        <v>415</v>
      </c>
      <c r="P3836" t="n">
        <v>363</v>
      </c>
      <c r="Q3836" t="s">
        <v>387</v>
      </c>
      <c r="R3836" t="s">
        <v>233</v>
      </c>
      <c r="S3836" t="s">
        <v>229</v>
      </c>
      <c r="T3836" t="n">
        <v>5</v>
      </c>
    </row>
    <row r="3837" spans="1:20">
      <c r="A3837" s="1" t="n">
        <v>42247</v>
      </c>
      <c r="B3837" t="s">
        <v>415</v>
      </c>
      <c r="C3837" t="n">
        <v>3</v>
      </c>
      <c r="D3837" t="n">
        <v>25</v>
      </c>
      <c r="E3837" t="s">
        <v>116</v>
      </c>
      <c r="F3837" t="n">
        <v>3201</v>
      </c>
      <c r="G3837" t="s">
        <v>228</v>
      </c>
      <c r="H3837" t="s">
        <v>229</v>
      </c>
      <c r="I3837" t="n">
        <v>5</v>
      </c>
      <c r="J3837" t="n">
        <v>805</v>
      </c>
      <c r="K3837" t="s">
        <v>295</v>
      </c>
      <c r="L3837" t="n">
        <v>227</v>
      </c>
      <c r="M3837" t="n">
        <v>0.28</v>
      </c>
      <c r="N3837" t="n">
        <v>36</v>
      </c>
      <c r="O3837" t="s">
        <v>415</v>
      </c>
      <c r="P3837" t="n">
        <v>363</v>
      </c>
      <c r="Q3837" t="s">
        <v>387</v>
      </c>
      <c r="R3837" t="s">
        <v>233</v>
      </c>
      <c r="S3837" t="s">
        <v>229</v>
      </c>
      <c r="T3837" t="n">
        <v>5</v>
      </c>
    </row>
    <row r="3838" spans="1:20">
      <c r="A3838" s="1" t="n">
        <v>42247</v>
      </c>
      <c r="B3838" t="s">
        <v>415</v>
      </c>
      <c r="C3838" t="n">
        <v>4</v>
      </c>
      <c r="D3838" t="n">
        <v>25</v>
      </c>
      <c r="E3838" t="s">
        <v>116</v>
      </c>
      <c r="F3838" t="n">
        <v>3201</v>
      </c>
      <c r="G3838" t="s">
        <v>228</v>
      </c>
      <c r="H3838" t="s">
        <v>229</v>
      </c>
      <c r="I3838" t="n">
        <v>5</v>
      </c>
      <c r="J3838" t="n">
        <v>805</v>
      </c>
      <c r="K3838" t="s">
        <v>295</v>
      </c>
      <c r="L3838" t="n">
        <v>1</v>
      </c>
      <c r="M3838" t="n">
        <v>0.51</v>
      </c>
      <c r="N3838" t="n">
        <v>35.3</v>
      </c>
      <c r="O3838" t="s">
        <v>415</v>
      </c>
      <c r="P3838" t="n">
        <v>363</v>
      </c>
      <c r="Q3838" t="s">
        <v>387</v>
      </c>
      <c r="R3838" t="s">
        <v>233</v>
      </c>
      <c r="S3838" t="s">
        <v>229</v>
      </c>
      <c r="T3838" t="n">
        <v>5</v>
      </c>
    </row>
    <row r="3839" spans="1:20">
      <c r="A3839" s="1" t="n">
        <v>42247</v>
      </c>
      <c r="B3839" t="s">
        <v>415</v>
      </c>
      <c r="C3839" t="n">
        <v>5</v>
      </c>
      <c r="D3839" t="n">
        <v>25</v>
      </c>
      <c r="E3839" t="s">
        <v>116</v>
      </c>
      <c r="F3839" t="n">
        <v>3201</v>
      </c>
      <c r="G3839" t="s">
        <v>228</v>
      </c>
      <c r="H3839" t="s">
        <v>229</v>
      </c>
      <c r="I3839" t="n">
        <v>5</v>
      </c>
      <c r="J3839" t="n">
        <v>805</v>
      </c>
      <c r="K3839" t="s">
        <v>295</v>
      </c>
      <c r="L3839" t="n">
        <v>156</v>
      </c>
      <c r="M3839" t="n">
        <v>0.51</v>
      </c>
      <c r="N3839" t="n">
        <v>35.3</v>
      </c>
      <c r="O3839" t="s">
        <v>415</v>
      </c>
      <c r="P3839" t="n">
        <v>363</v>
      </c>
      <c r="Q3839" t="s">
        <v>387</v>
      </c>
      <c r="R3839" t="s">
        <v>233</v>
      </c>
      <c r="S3839" t="s">
        <v>229</v>
      </c>
      <c r="T3839" t="n">
        <v>5</v>
      </c>
    </row>
    <row r="3840" spans="1:20">
      <c r="A3840" s="1" t="n">
        <v>42247</v>
      </c>
      <c r="B3840" t="s">
        <v>415</v>
      </c>
      <c r="C3840" t="n">
        <v>6</v>
      </c>
      <c r="D3840" t="n">
        <v>25</v>
      </c>
      <c r="E3840" t="s">
        <v>116</v>
      </c>
      <c r="F3840" t="n">
        <v>3201</v>
      </c>
      <c r="G3840" t="s">
        <v>228</v>
      </c>
      <c r="H3840" t="s">
        <v>229</v>
      </c>
      <c r="I3840" t="n">
        <v>5</v>
      </c>
      <c r="J3840" t="n">
        <v>805</v>
      </c>
      <c r="K3840" t="s">
        <v>295</v>
      </c>
      <c r="L3840" t="n">
        <v>585</v>
      </c>
      <c r="M3840" t="n">
        <v>0.51</v>
      </c>
      <c r="N3840" t="n">
        <v>35.3</v>
      </c>
      <c r="O3840" t="s">
        <v>415</v>
      </c>
      <c r="P3840" t="n">
        <v>363</v>
      </c>
      <c r="Q3840" t="s">
        <v>387</v>
      </c>
      <c r="R3840" t="s">
        <v>233</v>
      </c>
      <c r="S3840" t="s">
        <v>229</v>
      </c>
      <c r="T3840" t="n">
        <v>5</v>
      </c>
    </row>
    <row r="3841" spans="1:20">
      <c r="A3841" s="1" t="n">
        <v>42247</v>
      </c>
      <c r="B3841" t="s">
        <v>415</v>
      </c>
      <c r="C3841" t="n">
        <v>7</v>
      </c>
      <c r="D3841" t="n">
        <v>25</v>
      </c>
      <c r="E3841" t="s">
        <v>116</v>
      </c>
      <c r="F3841" t="n">
        <v>3201</v>
      </c>
      <c r="G3841" t="s">
        <v>228</v>
      </c>
      <c r="H3841" t="s">
        <v>229</v>
      </c>
      <c r="I3841" t="n">
        <v>5</v>
      </c>
      <c r="J3841" t="n">
        <v>805</v>
      </c>
      <c r="K3841" t="s">
        <v>295</v>
      </c>
      <c r="L3841" t="n">
        <v>716</v>
      </c>
      <c r="M3841" t="n">
        <v>0.27</v>
      </c>
      <c r="N3841" t="n">
        <v>36.2</v>
      </c>
      <c r="O3841" t="s">
        <v>415</v>
      </c>
      <c r="P3841" t="n">
        <v>363</v>
      </c>
      <c r="Q3841" t="s">
        <v>387</v>
      </c>
      <c r="R3841" t="s">
        <v>233</v>
      </c>
      <c r="S3841" t="s">
        <v>229</v>
      </c>
      <c r="T3841" t="n">
        <v>5</v>
      </c>
    </row>
    <row r="3842" spans="1:20">
      <c r="A3842" s="1" t="n">
        <v>42247</v>
      </c>
      <c r="B3842" t="s">
        <v>417</v>
      </c>
      <c r="C3842" t="n">
        <v>1</v>
      </c>
      <c r="D3842" t="n">
        <v>215</v>
      </c>
      <c r="E3842" t="s">
        <v>384</v>
      </c>
      <c r="F3842" t="n">
        <v>3201</v>
      </c>
      <c r="G3842" t="s">
        <v>228</v>
      </c>
      <c r="H3842" t="s">
        <v>229</v>
      </c>
      <c r="I3842" t="n">
        <v>5</v>
      </c>
      <c r="J3842" t="n">
        <v>515</v>
      </c>
      <c r="K3842" t="s">
        <v>338</v>
      </c>
      <c r="L3842" t="n">
        <v>165</v>
      </c>
      <c r="M3842" t="n">
        <v>0</v>
      </c>
      <c r="N3842" t="n">
        <v>0</v>
      </c>
      <c r="T3842" t="s">
        <v>381</v>
      </c>
    </row>
    <row r="3843" spans="1:20">
      <c r="A3843" s="1" t="n">
        <v>42277</v>
      </c>
      <c r="B3843" t="s">
        <v>323</v>
      </c>
      <c r="C3843" t="n">
        <v>22</v>
      </c>
      <c r="D3843" t="n">
        <v>25</v>
      </c>
      <c r="E3843" t="s">
        <v>116</v>
      </c>
      <c r="F3843" t="n">
        <v>3201</v>
      </c>
      <c r="G3843" t="s">
        <v>228</v>
      </c>
      <c r="H3843" t="s">
        <v>229</v>
      </c>
      <c r="I3843" t="n">
        <v>5</v>
      </c>
      <c r="J3843" t="n">
        <v>458</v>
      </c>
      <c r="K3843" t="s">
        <v>230</v>
      </c>
      <c r="L3843" t="n">
        <v>149</v>
      </c>
      <c r="M3843" t="n">
        <v>0.21</v>
      </c>
      <c r="N3843" t="n">
        <v>20</v>
      </c>
      <c r="O3843" t="s">
        <v>416</v>
      </c>
      <c r="P3843" t="n">
        <v>121</v>
      </c>
      <c r="Q3843" t="s">
        <v>229</v>
      </c>
      <c r="R3843" t="s">
        <v>233</v>
      </c>
      <c r="S3843" t="s">
        <v>229</v>
      </c>
      <c r="T3843" t="n">
        <v>5</v>
      </c>
    </row>
    <row r="3844" spans="1:20">
      <c r="A3844" s="1" t="n">
        <v>42277</v>
      </c>
      <c r="B3844" t="s">
        <v>323</v>
      </c>
      <c r="C3844" t="n">
        <v>23</v>
      </c>
      <c r="D3844" t="n">
        <v>25</v>
      </c>
      <c r="E3844" t="s">
        <v>116</v>
      </c>
      <c r="F3844" t="n">
        <v>3201</v>
      </c>
      <c r="G3844" t="s">
        <v>228</v>
      </c>
      <c r="H3844" t="s">
        <v>229</v>
      </c>
      <c r="I3844" t="n">
        <v>5</v>
      </c>
      <c r="J3844" t="n">
        <v>458</v>
      </c>
      <c r="K3844" t="s">
        <v>230</v>
      </c>
      <c r="L3844" t="n">
        <v>274</v>
      </c>
      <c r="M3844" t="n">
        <v>0.1</v>
      </c>
      <c r="N3844" t="n">
        <v>33.8</v>
      </c>
      <c r="O3844" t="s">
        <v>416</v>
      </c>
      <c r="P3844" t="n">
        <v>121</v>
      </c>
      <c r="Q3844" t="s">
        <v>229</v>
      </c>
      <c r="R3844" t="s">
        <v>233</v>
      </c>
      <c r="S3844" t="s">
        <v>229</v>
      </c>
      <c r="T3844" t="n">
        <v>5</v>
      </c>
    </row>
    <row r="3845" spans="1:20">
      <c r="A3845" s="1" t="n">
        <v>42277</v>
      </c>
      <c r="B3845" t="s">
        <v>323</v>
      </c>
      <c r="C3845" t="n">
        <v>24</v>
      </c>
      <c r="D3845" t="n">
        <v>25</v>
      </c>
      <c r="E3845" t="s">
        <v>116</v>
      </c>
      <c r="F3845" t="n">
        <v>3201</v>
      </c>
      <c r="G3845" t="s">
        <v>228</v>
      </c>
      <c r="H3845" t="s">
        <v>229</v>
      </c>
      <c r="I3845" t="n">
        <v>5</v>
      </c>
      <c r="J3845" t="n">
        <v>458</v>
      </c>
      <c r="K3845" t="s">
        <v>230</v>
      </c>
      <c r="L3845" t="n">
        <v>411</v>
      </c>
      <c r="M3845" t="n">
        <v>0.1</v>
      </c>
      <c r="N3845" t="n">
        <v>33.8</v>
      </c>
      <c r="O3845" t="s">
        <v>416</v>
      </c>
      <c r="P3845" t="n">
        <v>121</v>
      </c>
      <c r="Q3845" t="s">
        <v>229</v>
      </c>
      <c r="R3845" t="s">
        <v>233</v>
      </c>
      <c r="S3845" t="s">
        <v>229</v>
      </c>
      <c r="T3845" t="n">
        <v>5</v>
      </c>
    </row>
    <row r="3846" spans="1:20">
      <c r="A3846" s="1" t="n">
        <v>42277</v>
      </c>
      <c r="B3846" t="s">
        <v>323</v>
      </c>
      <c r="C3846" t="n">
        <v>25</v>
      </c>
      <c r="D3846" t="n">
        <v>25</v>
      </c>
      <c r="E3846" t="s">
        <v>116</v>
      </c>
      <c r="F3846" t="n">
        <v>3201</v>
      </c>
      <c r="G3846" t="s">
        <v>228</v>
      </c>
      <c r="H3846" t="s">
        <v>229</v>
      </c>
      <c r="I3846" t="n">
        <v>5</v>
      </c>
      <c r="J3846" t="n">
        <v>458</v>
      </c>
      <c r="K3846" t="s">
        <v>230</v>
      </c>
      <c r="L3846" t="n">
        <v>162</v>
      </c>
      <c r="M3846" t="n">
        <v>0.1</v>
      </c>
      <c r="N3846" t="n">
        <v>33.6</v>
      </c>
      <c r="O3846" t="s">
        <v>416</v>
      </c>
      <c r="P3846" t="n">
        <v>121</v>
      </c>
      <c r="Q3846" t="s">
        <v>229</v>
      </c>
      <c r="R3846" t="s">
        <v>233</v>
      </c>
      <c r="S3846" t="s">
        <v>229</v>
      </c>
      <c r="T3846" t="n">
        <v>5</v>
      </c>
    </row>
    <row r="3847" spans="1:20">
      <c r="A3847" s="1" t="n">
        <v>42277</v>
      </c>
      <c r="B3847" t="s">
        <v>323</v>
      </c>
      <c r="C3847" t="n">
        <v>26</v>
      </c>
      <c r="D3847" t="n">
        <v>25</v>
      </c>
      <c r="E3847" t="s">
        <v>116</v>
      </c>
      <c r="F3847" t="n">
        <v>3201</v>
      </c>
      <c r="G3847" t="s">
        <v>228</v>
      </c>
      <c r="H3847" t="s">
        <v>229</v>
      </c>
      <c r="I3847" t="n">
        <v>5</v>
      </c>
      <c r="J3847" t="n">
        <v>458</v>
      </c>
      <c r="K3847" t="s">
        <v>230</v>
      </c>
      <c r="L3847" t="n">
        <v>301</v>
      </c>
      <c r="M3847" t="n">
        <v>0.1</v>
      </c>
      <c r="N3847" t="n">
        <v>33.6</v>
      </c>
      <c r="O3847" t="s">
        <v>416</v>
      </c>
      <c r="P3847" t="n">
        <v>121</v>
      </c>
      <c r="Q3847" t="s">
        <v>229</v>
      </c>
      <c r="R3847" t="s">
        <v>233</v>
      </c>
      <c r="S3847" t="s">
        <v>229</v>
      </c>
      <c r="T3847" t="n">
        <v>5</v>
      </c>
    </row>
    <row r="3848" spans="1:20">
      <c r="A3848" s="1" t="n">
        <v>42277</v>
      </c>
      <c r="B3848" t="s">
        <v>323</v>
      </c>
      <c r="C3848" t="n">
        <v>69</v>
      </c>
      <c r="D3848" t="n">
        <v>840</v>
      </c>
      <c r="E3848" t="s">
        <v>401</v>
      </c>
      <c r="F3848" t="n">
        <v>3201</v>
      </c>
      <c r="G3848" t="s">
        <v>228</v>
      </c>
      <c r="H3848" t="s">
        <v>229</v>
      </c>
      <c r="I3848" t="n">
        <v>5</v>
      </c>
      <c r="J3848" t="n">
        <v>260</v>
      </c>
      <c r="K3848" t="s">
        <v>250</v>
      </c>
      <c r="L3848" t="n">
        <v>20</v>
      </c>
      <c r="M3848" t="n">
        <v>0</v>
      </c>
      <c r="N3848" t="n">
        <v>0</v>
      </c>
      <c r="O3848" t="s">
        <v>416</v>
      </c>
      <c r="P3848" t="n">
        <v>121</v>
      </c>
      <c r="Q3848" t="s">
        <v>229</v>
      </c>
      <c r="R3848" t="s">
        <v>233</v>
      </c>
      <c r="S3848" t="s">
        <v>229</v>
      </c>
      <c r="T3848" t="n">
        <v>5</v>
      </c>
    </row>
    <row r="3849" spans="1:20">
      <c r="A3849" s="1" t="n">
        <v>42277</v>
      </c>
      <c r="B3849" t="s">
        <v>323</v>
      </c>
      <c r="C3849" t="n">
        <v>70</v>
      </c>
      <c r="D3849" t="n">
        <v>510</v>
      </c>
      <c r="E3849" t="s">
        <v>398</v>
      </c>
      <c r="F3849" t="n">
        <v>3201</v>
      </c>
      <c r="G3849" t="s">
        <v>228</v>
      </c>
      <c r="H3849" t="s">
        <v>229</v>
      </c>
      <c r="I3849" t="n">
        <v>5</v>
      </c>
      <c r="J3849" t="n">
        <v>260</v>
      </c>
      <c r="K3849" t="s">
        <v>250</v>
      </c>
      <c r="L3849" t="n">
        <v>85</v>
      </c>
      <c r="M3849" t="n">
        <v>1.5</v>
      </c>
      <c r="N3849" t="n">
        <v>0</v>
      </c>
      <c r="T3849" t="s">
        <v>381</v>
      </c>
    </row>
    <row r="3850" spans="1:20">
      <c r="A3850" s="1" t="n">
        <v>42277</v>
      </c>
      <c r="B3850" t="s">
        <v>323</v>
      </c>
      <c r="C3850" t="n">
        <v>72</v>
      </c>
      <c r="D3850" t="n">
        <v>465</v>
      </c>
      <c r="E3850" t="s">
        <v>404</v>
      </c>
      <c r="F3850" t="n">
        <v>3201</v>
      </c>
      <c r="G3850" t="s">
        <v>228</v>
      </c>
      <c r="H3850" t="s">
        <v>229</v>
      </c>
      <c r="I3850" t="n">
        <v>5</v>
      </c>
      <c r="J3850" t="n">
        <v>260</v>
      </c>
      <c r="K3850" t="s">
        <v>250</v>
      </c>
      <c r="L3850" t="n">
        <v>23</v>
      </c>
      <c r="M3850" t="n">
        <v>0</v>
      </c>
      <c r="N3850" t="n">
        <v>0</v>
      </c>
      <c r="T3850" t="s">
        <v>381</v>
      </c>
    </row>
    <row r="3851" spans="1:20">
      <c r="A3851" s="1" t="n">
        <v>42277</v>
      </c>
      <c r="B3851" t="s">
        <v>323</v>
      </c>
      <c r="C3851" t="n">
        <v>74</v>
      </c>
      <c r="D3851" t="n">
        <v>465</v>
      </c>
      <c r="E3851" t="s">
        <v>404</v>
      </c>
      <c r="F3851" t="n">
        <v>3201</v>
      </c>
      <c r="G3851" t="s">
        <v>228</v>
      </c>
      <c r="H3851" t="s">
        <v>229</v>
      </c>
      <c r="I3851" t="n">
        <v>5</v>
      </c>
      <c r="J3851" t="n">
        <v>260</v>
      </c>
      <c r="K3851" t="s">
        <v>250</v>
      </c>
      <c r="L3851" t="n">
        <v>24</v>
      </c>
      <c r="M3851" t="n">
        <v>0</v>
      </c>
      <c r="N3851" t="n">
        <v>0</v>
      </c>
      <c r="T3851" t="s">
        <v>381</v>
      </c>
    </row>
    <row r="3852" spans="1:20">
      <c r="A3852" s="1" t="n">
        <v>42277</v>
      </c>
      <c r="B3852" t="s">
        <v>323</v>
      </c>
      <c r="C3852" t="n">
        <v>92</v>
      </c>
      <c r="D3852" t="n">
        <v>465</v>
      </c>
      <c r="E3852" t="s">
        <v>404</v>
      </c>
      <c r="F3852" t="n">
        <v>3201</v>
      </c>
      <c r="G3852" t="s">
        <v>228</v>
      </c>
      <c r="H3852" t="s">
        <v>229</v>
      </c>
      <c r="I3852" t="n">
        <v>5</v>
      </c>
      <c r="J3852" t="n">
        <v>260</v>
      </c>
      <c r="K3852" t="s">
        <v>250</v>
      </c>
      <c r="L3852" t="n">
        <v>46</v>
      </c>
      <c r="M3852" t="n">
        <v>0</v>
      </c>
      <c r="N3852" t="n">
        <v>0</v>
      </c>
      <c r="T3852" t="s">
        <v>381</v>
      </c>
    </row>
    <row r="3853" spans="1:20">
      <c r="A3853" s="1" t="n">
        <v>42277</v>
      </c>
      <c r="B3853" t="s">
        <v>323</v>
      </c>
      <c r="C3853" t="n">
        <v>98</v>
      </c>
      <c r="D3853" t="n">
        <v>510</v>
      </c>
      <c r="E3853" t="s">
        <v>398</v>
      </c>
      <c r="F3853" t="n">
        <v>3201</v>
      </c>
      <c r="G3853" t="s">
        <v>228</v>
      </c>
      <c r="H3853" t="s">
        <v>229</v>
      </c>
      <c r="I3853" t="n">
        <v>5</v>
      </c>
      <c r="J3853" t="n">
        <v>260</v>
      </c>
      <c r="K3853" t="s">
        <v>250</v>
      </c>
      <c r="L3853" t="n">
        <v>70</v>
      </c>
      <c r="M3853" t="n">
        <v>1.44</v>
      </c>
      <c r="N3853" t="n">
        <v>0</v>
      </c>
      <c r="T3853" t="s">
        <v>381</v>
      </c>
    </row>
    <row r="3854" spans="1:20">
      <c r="A3854" s="1" t="n">
        <v>42277</v>
      </c>
      <c r="B3854" t="s">
        <v>376</v>
      </c>
      <c r="C3854" t="n">
        <v>1</v>
      </c>
      <c r="D3854" t="n">
        <v>251</v>
      </c>
      <c r="E3854" t="s">
        <v>385</v>
      </c>
      <c r="F3854" t="n">
        <v>3204</v>
      </c>
      <c r="G3854" t="s">
        <v>344</v>
      </c>
      <c r="H3854" t="s">
        <v>229</v>
      </c>
      <c r="I3854" t="n">
        <v>5</v>
      </c>
      <c r="J3854" t="n">
        <v>320</v>
      </c>
      <c r="K3854" t="s">
        <v>388</v>
      </c>
      <c r="L3854" t="n">
        <v>22</v>
      </c>
      <c r="M3854" t="n">
        <v>0</v>
      </c>
      <c r="N3854" t="n">
        <v>0</v>
      </c>
      <c r="T3854" t="s">
        <v>381</v>
      </c>
    </row>
    <row r="3855" spans="1:20">
      <c r="A3855" s="1" t="n">
        <v>42277</v>
      </c>
      <c r="B3855" t="s">
        <v>376</v>
      </c>
      <c r="C3855" t="n">
        <v>2</v>
      </c>
      <c r="D3855" t="n">
        <v>251</v>
      </c>
      <c r="E3855" t="s">
        <v>385</v>
      </c>
      <c r="F3855" t="n">
        <v>3201</v>
      </c>
      <c r="G3855" t="s">
        <v>228</v>
      </c>
      <c r="H3855" t="s">
        <v>229</v>
      </c>
      <c r="I3855" t="n">
        <v>5</v>
      </c>
      <c r="J3855" t="n">
        <v>320</v>
      </c>
      <c r="K3855" t="s">
        <v>388</v>
      </c>
      <c r="L3855" t="n">
        <v>18</v>
      </c>
      <c r="M3855" t="n">
        <v>0</v>
      </c>
      <c r="N3855" t="n">
        <v>0</v>
      </c>
      <c r="T3855" t="s">
        <v>381</v>
      </c>
    </row>
    <row r="3856" spans="1:20">
      <c r="A3856" s="1" t="n">
        <v>42277</v>
      </c>
      <c r="B3856" t="s">
        <v>376</v>
      </c>
      <c r="C3856" t="n">
        <v>3</v>
      </c>
      <c r="D3856" t="n">
        <v>251</v>
      </c>
      <c r="E3856" t="s">
        <v>385</v>
      </c>
      <c r="F3856" t="n">
        <v>3202</v>
      </c>
      <c r="G3856" t="s">
        <v>275</v>
      </c>
      <c r="H3856" t="s">
        <v>229</v>
      </c>
      <c r="I3856" t="n">
        <v>5</v>
      </c>
      <c r="J3856" t="n">
        <v>320</v>
      </c>
      <c r="K3856" t="s">
        <v>388</v>
      </c>
      <c r="L3856" t="n">
        <v>21</v>
      </c>
      <c r="M3856" t="n">
        <v>0</v>
      </c>
      <c r="N3856" t="n">
        <v>0</v>
      </c>
      <c r="T3856" t="s">
        <v>381</v>
      </c>
    </row>
    <row r="3857" spans="1:20">
      <c r="A3857" s="1" t="n">
        <v>42277</v>
      </c>
      <c r="B3857" t="s">
        <v>415</v>
      </c>
      <c r="C3857" t="n">
        <v>1</v>
      </c>
      <c r="D3857" t="n">
        <v>25</v>
      </c>
      <c r="E3857" t="s">
        <v>116</v>
      </c>
      <c r="F3857" t="n">
        <v>3201</v>
      </c>
      <c r="G3857" t="s">
        <v>228</v>
      </c>
      <c r="H3857" t="s">
        <v>229</v>
      </c>
      <c r="I3857" t="n">
        <v>5</v>
      </c>
      <c r="J3857" t="n">
        <v>945</v>
      </c>
      <c r="K3857" t="s">
        <v>282</v>
      </c>
      <c r="L3857" t="n">
        <v>860</v>
      </c>
      <c r="M3857" t="n">
        <v>0.09</v>
      </c>
      <c r="N3857" t="n">
        <v>31.1</v>
      </c>
      <c r="O3857" t="s">
        <v>415</v>
      </c>
      <c r="P3857" t="n">
        <v>363</v>
      </c>
      <c r="Q3857" t="s">
        <v>387</v>
      </c>
      <c r="R3857" t="s">
        <v>233</v>
      </c>
      <c r="S3857" t="s">
        <v>229</v>
      </c>
      <c r="T3857" t="n">
        <v>5</v>
      </c>
    </row>
    <row r="3858" spans="1:20">
      <c r="A3858" s="1" t="n">
        <v>42277</v>
      </c>
      <c r="B3858" t="s">
        <v>415</v>
      </c>
      <c r="C3858" t="n">
        <v>2</v>
      </c>
      <c r="D3858" t="n">
        <v>25</v>
      </c>
      <c r="E3858" t="s">
        <v>116</v>
      </c>
      <c r="F3858" t="n">
        <v>3201</v>
      </c>
      <c r="G3858" t="s">
        <v>228</v>
      </c>
      <c r="H3858" t="s">
        <v>229</v>
      </c>
      <c r="I3858" t="n">
        <v>5</v>
      </c>
      <c r="J3858" t="n">
        <v>550</v>
      </c>
      <c r="K3858" t="s">
        <v>346</v>
      </c>
      <c r="L3858" t="n">
        <v>159</v>
      </c>
      <c r="M3858" t="n">
        <v>0.12</v>
      </c>
      <c r="N3858" t="n">
        <v>34.3</v>
      </c>
      <c r="O3858" t="s">
        <v>415</v>
      </c>
      <c r="P3858" t="n">
        <v>363</v>
      </c>
      <c r="Q3858" t="s">
        <v>387</v>
      </c>
      <c r="R3858" t="s">
        <v>233</v>
      </c>
      <c r="S3858" t="s">
        <v>229</v>
      </c>
      <c r="T3858" t="n">
        <v>5</v>
      </c>
    </row>
    <row r="3859" spans="1:20">
      <c r="A3859" s="1" t="n">
        <v>42277</v>
      </c>
      <c r="B3859" t="s">
        <v>415</v>
      </c>
      <c r="C3859" t="n">
        <v>3</v>
      </c>
      <c r="D3859" t="n">
        <v>25</v>
      </c>
      <c r="E3859" t="s">
        <v>116</v>
      </c>
      <c r="F3859" t="n">
        <v>3201</v>
      </c>
      <c r="G3859" t="s">
        <v>228</v>
      </c>
      <c r="H3859" t="s">
        <v>229</v>
      </c>
      <c r="I3859" t="n">
        <v>5</v>
      </c>
      <c r="J3859" t="n">
        <v>805</v>
      </c>
      <c r="K3859" t="s">
        <v>295</v>
      </c>
      <c r="L3859" t="n">
        <v>710</v>
      </c>
      <c r="M3859" t="n">
        <v>0.3</v>
      </c>
      <c r="N3859" t="n">
        <v>35.5</v>
      </c>
      <c r="O3859" t="s">
        <v>415</v>
      </c>
      <c r="P3859" t="n">
        <v>363</v>
      </c>
      <c r="Q3859" t="s">
        <v>387</v>
      </c>
      <c r="R3859" t="s">
        <v>233</v>
      </c>
      <c r="S3859" t="s">
        <v>229</v>
      </c>
      <c r="T3859" t="n">
        <v>5</v>
      </c>
    </row>
    <row r="3860" spans="1:20">
      <c r="A3860" s="1" t="n">
        <v>42308</v>
      </c>
      <c r="B3860" t="s">
        <v>323</v>
      </c>
      <c r="C3860" t="n">
        <v>31</v>
      </c>
      <c r="D3860" t="n">
        <v>25</v>
      </c>
      <c r="E3860" t="s">
        <v>116</v>
      </c>
      <c r="F3860" t="n">
        <v>3201</v>
      </c>
      <c r="G3860" t="s">
        <v>228</v>
      </c>
      <c r="H3860" t="s">
        <v>229</v>
      </c>
      <c r="I3860" t="n">
        <v>5</v>
      </c>
      <c r="J3860" t="n">
        <v>945</v>
      </c>
      <c r="K3860" t="s">
        <v>282</v>
      </c>
      <c r="L3860" t="n">
        <v>306</v>
      </c>
      <c r="M3860" t="n">
        <v>0.04</v>
      </c>
      <c r="N3860" t="n">
        <v>34.2</v>
      </c>
      <c r="O3860" t="s">
        <v>416</v>
      </c>
      <c r="P3860" t="n">
        <v>121</v>
      </c>
      <c r="Q3860" t="s">
        <v>229</v>
      </c>
      <c r="R3860" t="s">
        <v>233</v>
      </c>
      <c r="S3860" t="s">
        <v>229</v>
      </c>
      <c r="T3860" t="n">
        <v>5</v>
      </c>
    </row>
    <row r="3861" spans="1:20">
      <c r="A3861" s="1" t="n">
        <v>42308</v>
      </c>
      <c r="B3861" t="s">
        <v>323</v>
      </c>
      <c r="C3861" t="n">
        <v>32</v>
      </c>
      <c r="D3861" t="n">
        <v>25</v>
      </c>
      <c r="E3861" t="s">
        <v>116</v>
      </c>
      <c r="F3861" t="n">
        <v>3201</v>
      </c>
      <c r="G3861" t="s">
        <v>228</v>
      </c>
      <c r="H3861" t="s">
        <v>229</v>
      </c>
      <c r="I3861" t="n">
        <v>5</v>
      </c>
      <c r="J3861" t="n">
        <v>458</v>
      </c>
      <c r="K3861" t="s">
        <v>230</v>
      </c>
      <c r="L3861" t="n">
        <v>284</v>
      </c>
      <c r="M3861" t="n">
        <v>0.09</v>
      </c>
      <c r="N3861" t="n">
        <v>30.3</v>
      </c>
      <c r="O3861" t="s">
        <v>416</v>
      </c>
      <c r="P3861" t="n">
        <v>121</v>
      </c>
      <c r="Q3861" t="s">
        <v>229</v>
      </c>
      <c r="R3861" t="s">
        <v>233</v>
      </c>
      <c r="S3861" t="s">
        <v>229</v>
      </c>
      <c r="T3861" t="n">
        <v>5</v>
      </c>
    </row>
    <row r="3862" spans="1:20">
      <c r="A3862" s="1" t="n">
        <v>42308</v>
      </c>
      <c r="B3862" t="s">
        <v>323</v>
      </c>
      <c r="C3862" t="n">
        <v>33</v>
      </c>
      <c r="D3862" t="n">
        <v>25</v>
      </c>
      <c r="E3862" t="s">
        <v>116</v>
      </c>
      <c r="F3862" t="n">
        <v>3201</v>
      </c>
      <c r="G3862" t="s">
        <v>228</v>
      </c>
      <c r="H3862" t="s">
        <v>229</v>
      </c>
      <c r="I3862" t="n">
        <v>5</v>
      </c>
      <c r="J3862" t="n">
        <v>458</v>
      </c>
      <c r="K3862" t="s">
        <v>230</v>
      </c>
      <c r="L3862" t="n">
        <v>75</v>
      </c>
      <c r="M3862" t="n">
        <v>2.97</v>
      </c>
      <c r="N3862" t="n">
        <v>19.8</v>
      </c>
      <c r="O3862" t="s">
        <v>416</v>
      </c>
      <c r="P3862" t="n">
        <v>121</v>
      </c>
      <c r="Q3862" t="s">
        <v>229</v>
      </c>
      <c r="R3862" t="s">
        <v>233</v>
      </c>
      <c r="S3862" t="s">
        <v>229</v>
      </c>
      <c r="T3862" t="n">
        <v>5</v>
      </c>
    </row>
    <row r="3863" spans="1:20">
      <c r="A3863" s="1" t="n">
        <v>42308</v>
      </c>
      <c r="B3863" t="s">
        <v>323</v>
      </c>
      <c r="C3863" t="n">
        <v>34</v>
      </c>
      <c r="D3863" t="n">
        <v>25</v>
      </c>
      <c r="E3863" t="s">
        <v>116</v>
      </c>
      <c r="F3863" t="n">
        <v>3201</v>
      </c>
      <c r="G3863" t="s">
        <v>228</v>
      </c>
      <c r="H3863" t="s">
        <v>229</v>
      </c>
      <c r="I3863" t="n">
        <v>5</v>
      </c>
      <c r="J3863" t="n">
        <v>458</v>
      </c>
      <c r="K3863" t="s">
        <v>230</v>
      </c>
      <c r="L3863" t="n">
        <v>287</v>
      </c>
      <c r="M3863" t="n">
        <v>0.1</v>
      </c>
      <c r="N3863" t="n">
        <v>33.9</v>
      </c>
      <c r="O3863" t="s">
        <v>416</v>
      </c>
      <c r="P3863" t="n">
        <v>121</v>
      </c>
      <c r="Q3863" t="s">
        <v>229</v>
      </c>
      <c r="R3863" t="s">
        <v>233</v>
      </c>
      <c r="S3863" t="s">
        <v>229</v>
      </c>
      <c r="T3863" t="n">
        <v>5</v>
      </c>
    </row>
    <row r="3864" spans="1:20">
      <c r="A3864" s="1" t="n">
        <v>42308</v>
      </c>
      <c r="B3864" t="s">
        <v>323</v>
      </c>
      <c r="C3864" t="n">
        <v>35</v>
      </c>
      <c r="D3864" t="n">
        <v>25</v>
      </c>
      <c r="E3864" t="s">
        <v>116</v>
      </c>
      <c r="F3864" t="n">
        <v>3201</v>
      </c>
      <c r="G3864" t="s">
        <v>228</v>
      </c>
      <c r="H3864" t="s">
        <v>229</v>
      </c>
      <c r="I3864" t="n">
        <v>5</v>
      </c>
      <c r="J3864" t="n">
        <v>458</v>
      </c>
      <c r="K3864" t="s">
        <v>230</v>
      </c>
      <c r="L3864" t="n">
        <v>72</v>
      </c>
      <c r="M3864" t="n">
        <v>0.1</v>
      </c>
      <c r="N3864" t="n">
        <v>33.9</v>
      </c>
      <c r="O3864" t="s">
        <v>416</v>
      </c>
      <c r="P3864" t="n">
        <v>121</v>
      </c>
      <c r="Q3864" t="s">
        <v>229</v>
      </c>
      <c r="R3864" t="s">
        <v>233</v>
      </c>
      <c r="S3864" t="s">
        <v>229</v>
      </c>
      <c r="T3864" t="n">
        <v>5</v>
      </c>
    </row>
    <row r="3865" spans="1:20">
      <c r="A3865" s="1" t="n">
        <v>42308</v>
      </c>
      <c r="B3865" t="s">
        <v>323</v>
      </c>
      <c r="C3865" t="n">
        <v>36</v>
      </c>
      <c r="D3865" t="n">
        <v>25</v>
      </c>
      <c r="E3865" t="s">
        <v>116</v>
      </c>
      <c r="F3865" t="n">
        <v>3201</v>
      </c>
      <c r="G3865" t="s">
        <v>228</v>
      </c>
      <c r="H3865" t="s">
        <v>229</v>
      </c>
      <c r="I3865" t="n">
        <v>5</v>
      </c>
      <c r="J3865" t="n">
        <v>458</v>
      </c>
      <c r="K3865" t="s">
        <v>230</v>
      </c>
      <c r="L3865" t="n">
        <v>281</v>
      </c>
      <c r="M3865" t="n">
        <v>0.1</v>
      </c>
      <c r="N3865" t="n">
        <v>33.6</v>
      </c>
      <c r="O3865" t="s">
        <v>416</v>
      </c>
      <c r="P3865" t="n">
        <v>121</v>
      </c>
      <c r="Q3865" t="s">
        <v>229</v>
      </c>
      <c r="R3865" t="s">
        <v>233</v>
      </c>
      <c r="S3865" t="s">
        <v>229</v>
      </c>
      <c r="T3865" t="n">
        <v>5</v>
      </c>
    </row>
    <row r="3866" spans="1:20">
      <c r="A3866" s="1" t="n">
        <v>42308</v>
      </c>
      <c r="B3866" t="s">
        <v>323</v>
      </c>
      <c r="C3866" t="n">
        <v>37</v>
      </c>
      <c r="D3866" t="n">
        <v>25</v>
      </c>
      <c r="E3866" t="s">
        <v>116</v>
      </c>
      <c r="F3866" t="n">
        <v>3201</v>
      </c>
      <c r="G3866" t="s">
        <v>228</v>
      </c>
      <c r="H3866" t="s">
        <v>229</v>
      </c>
      <c r="I3866" t="n">
        <v>5</v>
      </c>
      <c r="J3866" t="n">
        <v>458</v>
      </c>
      <c r="K3866" t="s">
        <v>230</v>
      </c>
      <c r="L3866" t="n">
        <v>343</v>
      </c>
      <c r="M3866" t="n">
        <v>0.1</v>
      </c>
      <c r="N3866" t="n">
        <v>33.6</v>
      </c>
      <c r="O3866" t="s">
        <v>416</v>
      </c>
      <c r="P3866" t="n">
        <v>121</v>
      </c>
      <c r="Q3866" t="s">
        <v>229</v>
      </c>
      <c r="R3866" t="s">
        <v>233</v>
      </c>
      <c r="S3866" t="s">
        <v>229</v>
      </c>
      <c r="T3866" t="n">
        <v>5</v>
      </c>
    </row>
    <row r="3867" spans="1:20">
      <c r="A3867" s="1" t="n">
        <v>42308</v>
      </c>
      <c r="B3867" t="s">
        <v>323</v>
      </c>
      <c r="C3867" t="n">
        <v>38</v>
      </c>
      <c r="D3867" t="n">
        <v>25</v>
      </c>
      <c r="E3867" t="s">
        <v>116</v>
      </c>
      <c r="F3867" t="n">
        <v>3201</v>
      </c>
      <c r="G3867" t="s">
        <v>228</v>
      </c>
      <c r="H3867" t="s">
        <v>229</v>
      </c>
      <c r="I3867" t="n">
        <v>5</v>
      </c>
      <c r="J3867" t="n">
        <v>458</v>
      </c>
      <c r="K3867" t="s">
        <v>230</v>
      </c>
      <c r="L3867" t="n">
        <v>385</v>
      </c>
      <c r="M3867" t="n">
        <v>0.1</v>
      </c>
      <c r="N3867" t="n">
        <v>33.9</v>
      </c>
      <c r="O3867" t="s">
        <v>416</v>
      </c>
      <c r="P3867" t="n">
        <v>121</v>
      </c>
      <c r="Q3867" t="s">
        <v>229</v>
      </c>
      <c r="R3867" t="s">
        <v>233</v>
      </c>
      <c r="S3867" t="s">
        <v>229</v>
      </c>
      <c r="T3867" t="n">
        <v>5</v>
      </c>
    </row>
    <row r="3868" spans="1:20">
      <c r="A3868" s="1" t="n">
        <v>42308</v>
      </c>
      <c r="B3868" t="s">
        <v>323</v>
      </c>
      <c r="C3868" t="n">
        <v>87</v>
      </c>
      <c r="D3868" t="n">
        <v>465</v>
      </c>
      <c r="E3868" t="s">
        <v>404</v>
      </c>
      <c r="F3868" t="n">
        <v>3201</v>
      </c>
      <c r="G3868" t="s">
        <v>228</v>
      </c>
      <c r="H3868" t="s">
        <v>229</v>
      </c>
      <c r="I3868" t="n">
        <v>5</v>
      </c>
      <c r="J3868" t="n">
        <v>260</v>
      </c>
      <c r="K3868" t="s">
        <v>250</v>
      </c>
      <c r="L3868" t="n">
        <v>15</v>
      </c>
      <c r="M3868" t="n">
        <v>0</v>
      </c>
      <c r="N3868" t="n">
        <v>0</v>
      </c>
      <c r="T3868" t="s">
        <v>381</v>
      </c>
    </row>
    <row r="3869" spans="1:20">
      <c r="A3869" s="1" t="n">
        <v>42308</v>
      </c>
      <c r="B3869" t="s">
        <v>323</v>
      </c>
      <c r="C3869" t="n">
        <v>88</v>
      </c>
      <c r="D3869" t="n">
        <v>510</v>
      </c>
      <c r="E3869" t="s">
        <v>398</v>
      </c>
      <c r="F3869" t="n">
        <v>3201</v>
      </c>
      <c r="G3869" t="s">
        <v>228</v>
      </c>
      <c r="H3869" t="s">
        <v>229</v>
      </c>
      <c r="I3869" t="n">
        <v>5</v>
      </c>
      <c r="J3869" t="n">
        <v>260</v>
      </c>
      <c r="K3869" t="s">
        <v>250</v>
      </c>
      <c r="L3869" t="n">
        <v>68</v>
      </c>
      <c r="M3869" t="n">
        <v>1.6</v>
      </c>
      <c r="N3869" t="n">
        <v>0</v>
      </c>
      <c r="T3869" t="s">
        <v>381</v>
      </c>
    </row>
    <row r="3870" spans="1:20">
      <c r="A3870" s="1" t="n">
        <v>42308</v>
      </c>
      <c r="B3870" t="s">
        <v>323</v>
      </c>
      <c r="C3870" t="n">
        <v>90</v>
      </c>
      <c r="D3870" t="n">
        <v>465</v>
      </c>
      <c r="E3870" t="s">
        <v>404</v>
      </c>
      <c r="F3870" t="n">
        <v>3201</v>
      </c>
      <c r="G3870" t="s">
        <v>228</v>
      </c>
      <c r="H3870" t="s">
        <v>229</v>
      </c>
      <c r="I3870" t="n">
        <v>5</v>
      </c>
      <c r="J3870" t="n">
        <v>260</v>
      </c>
      <c r="K3870" t="s">
        <v>250</v>
      </c>
      <c r="L3870" t="n">
        <v>25</v>
      </c>
      <c r="M3870" t="n">
        <v>0</v>
      </c>
      <c r="N3870" t="n">
        <v>0</v>
      </c>
      <c r="T3870" t="s">
        <v>381</v>
      </c>
    </row>
    <row r="3871" spans="1:20">
      <c r="A3871" s="1" t="n">
        <v>42308</v>
      </c>
      <c r="B3871" t="s">
        <v>376</v>
      </c>
      <c r="C3871" t="n">
        <v>1</v>
      </c>
      <c r="D3871" t="n">
        <v>251</v>
      </c>
      <c r="E3871" t="s">
        <v>385</v>
      </c>
      <c r="F3871" t="n">
        <v>3204</v>
      </c>
      <c r="G3871" t="s">
        <v>344</v>
      </c>
      <c r="H3871" t="s">
        <v>229</v>
      </c>
      <c r="I3871" t="n">
        <v>5</v>
      </c>
      <c r="J3871" t="n">
        <v>320</v>
      </c>
      <c r="K3871" t="s">
        <v>388</v>
      </c>
      <c r="L3871" t="n">
        <v>10</v>
      </c>
      <c r="M3871" t="n">
        <v>0</v>
      </c>
      <c r="N3871" t="n">
        <v>0</v>
      </c>
      <c r="T3871" t="s">
        <v>381</v>
      </c>
    </row>
    <row r="3872" spans="1:20">
      <c r="A3872" s="1" t="n">
        <v>42308</v>
      </c>
      <c r="B3872" t="s">
        <v>376</v>
      </c>
      <c r="C3872" t="n">
        <v>2</v>
      </c>
      <c r="D3872" t="n">
        <v>251</v>
      </c>
      <c r="E3872" t="s">
        <v>385</v>
      </c>
      <c r="F3872" t="n">
        <v>3201</v>
      </c>
      <c r="G3872" t="s">
        <v>228</v>
      </c>
      <c r="H3872" t="s">
        <v>229</v>
      </c>
      <c r="I3872" t="n">
        <v>5</v>
      </c>
      <c r="J3872" t="n">
        <v>320</v>
      </c>
      <c r="K3872" t="s">
        <v>388</v>
      </c>
      <c r="L3872" t="n">
        <v>9</v>
      </c>
      <c r="M3872" t="n">
        <v>0</v>
      </c>
      <c r="N3872" t="n">
        <v>0</v>
      </c>
      <c r="T3872" t="s">
        <v>381</v>
      </c>
    </row>
    <row r="3873" spans="1:20">
      <c r="A3873" s="1" t="n">
        <v>42308</v>
      </c>
      <c r="B3873" t="s">
        <v>376</v>
      </c>
      <c r="C3873" t="n">
        <v>3</v>
      </c>
      <c r="D3873" t="n">
        <v>251</v>
      </c>
      <c r="E3873" t="s">
        <v>385</v>
      </c>
      <c r="F3873" t="n">
        <v>3202</v>
      </c>
      <c r="G3873" t="s">
        <v>275</v>
      </c>
      <c r="H3873" t="s">
        <v>229</v>
      </c>
      <c r="I3873" t="n">
        <v>5</v>
      </c>
      <c r="J3873" t="n">
        <v>320</v>
      </c>
      <c r="K3873" t="s">
        <v>388</v>
      </c>
      <c r="L3873" t="n">
        <v>18</v>
      </c>
      <c r="M3873" t="n">
        <v>0</v>
      </c>
      <c r="N3873" t="n">
        <v>0</v>
      </c>
      <c r="T3873" t="s">
        <v>381</v>
      </c>
    </row>
    <row r="3874" spans="1:20">
      <c r="A3874" s="1" t="n">
        <v>42308</v>
      </c>
      <c r="B3874" t="s">
        <v>376</v>
      </c>
      <c r="C3874" t="n">
        <v>4</v>
      </c>
      <c r="D3874" t="n">
        <v>251</v>
      </c>
      <c r="E3874" t="s">
        <v>385</v>
      </c>
      <c r="F3874" t="n">
        <v>3203</v>
      </c>
      <c r="G3874" t="s">
        <v>343</v>
      </c>
      <c r="H3874" t="s">
        <v>229</v>
      </c>
      <c r="I3874" t="n">
        <v>5</v>
      </c>
      <c r="J3874" t="n">
        <v>320</v>
      </c>
      <c r="K3874" t="s">
        <v>388</v>
      </c>
      <c r="L3874" t="n">
        <v>20</v>
      </c>
      <c r="M3874" t="n">
        <v>0</v>
      </c>
      <c r="N3874" t="n">
        <v>0</v>
      </c>
      <c r="T3874" t="s">
        <v>381</v>
      </c>
    </row>
    <row r="3875" spans="1:20">
      <c r="A3875" s="1" t="n">
        <v>42308</v>
      </c>
      <c r="B3875" t="s">
        <v>326</v>
      </c>
      <c r="C3875" t="n">
        <v>1</v>
      </c>
      <c r="D3875" t="n">
        <v>216</v>
      </c>
      <c r="E3875" t="s">
        <v>392</v>
      </c>
      <c r="F3875" t="n">
        <v>3201</v>
      </c>
      <c r="G3875" t="s">
        <v>228</v>
      </c>
      <c r="H3875" t="s">
        <v>229</v>
      </c>
      <c r="I3875" t="n">
        <v>5</v>
      </c>
      <c r="J3875" t="n">
        <v>515</v>
      </c>
      <c r="K3875" t="s">
        <v>338</v>
      </c>
      <c r="L3875" t="n">
        <v>215</v>
      </c>
      <c r="M3875" t="n">
        <v>0</v>
      </c>
      <c r="N3875" t="n">
        <v>0</v>
      </c>
      <c r="T3875" t="s">
        <v>381</v>
      </c>
    </row>
    <row r="3876" spans="1:20">
      <c r="A3876" s="1" t="n">
        <v>42308</v>
      </c>
      <c r="B3876" t="s">
        <v>326</v>
      </c>
      <c r="C3876" t="n">
        <v>2</v>
      </c>
      <c r="D3876" t="n">
        <v>215</v>
      </c>
      <c r="E3876" t="s">
        <v>384</v>
      </c>
      <c r="F3876" t="n">
        <v>3201</v>
      </c>
      <c r="G3876" t="s">
        <v>228</v>
      </c>
      <c r="H3876" t="s">
        <v>229</v>
      </c>
      <c r="I3876" t="n">
        <v>5</v>
      </c>
      <c r="J3876" t="n">
        <v>515</v>
      </c>
      <c r="K3876" t="s">
        <v>338</v>
      </c>
      <c r="L3876" t="n">
        <v>100</v>
      </c>
      <c r="M3876" t="n">
        <v>0</v>
      </c>
      <c r="N3876" t="n">
        <v>0</v>
      </c>
      <c r="T3876" t="s">
        <v>381</v>
      </c>
    </row>
    <row r="3877" spans="1:20">
      <c r="A3877" s="1" t="n">
        <v>42308</v>
      </c>
      <c r="B3877" t="s">
        <v>415</v>
      </c>
      <c r="C3877" t="n">
        <v>1</v>
      </c>
      <c r="D3877" t="n">
        <v>25</v>
      </c>
      <c r="E3877" t="s">
        <v>116</v>
      </c>
      <c r="F3877" t="n">
        <v>3201</v>
      </c>
      <c r="G3877" t="s">
        <v>228</v>
      </c>
      <c r="H3877" t="s">
        <v>229</v>
      </c>
      <c r="I3877" t="n">
        <v>5</v>
      </c>
      <c r="J3877" t="n">
        <v>805</v>
      </c>
      <c r="K3877" t="s">
        <v>295</v>
      </c>
      <c r="L3877" t="n">
        <v>711</v>
      </c>
      <c r="M3877" t="n">
        <v>0.29</v>
      </c>
      <c r="N3877" t="n">
        <v>35.7</v>
      </c>
      <c r="O3877" t="s">
        <v>415</v>
      </c>
      <c r="P3877" t="n">
        <v>363</v>
      </c>
      <c r="Q3877" t="s">
        <v>387</v>
      </c>
      <c r="R3877" t="s">
        <v>233</v>
      </c>
      <c r="S3877" t="s">
        <v>229</v>
      </c>
      <c r="T3877" t="n">
        <v>5</v>
      </c>
    </row>
    <row r="3878" spans="1:20">
      <c r="A3878" s="1" t="n">
        <v>42308</v>
      </c>
      <c r="B3878" t="s">
        <v>415</v>
      </c>
      <c r="C3878" t="n">
        <v>2</v>
      </c>
      <c r="D3878" t="n">
        <v>25</v>
      </c>
      <c r="E3878" t="s">
        <v>116</v>
      </c>
      <c r="F3878" t="n">
        <v>3201</v>
      </c>
      <c r="G3878" t="s">
        <v>228</v>
      </c>
      <c r="H3878" t="s">
        <v>229</v>
      </c>
      <c r="I3878" t="n">
        <v>5</v>
      </c>
      <c r="J3878" t="n">
        <v>925</v>
      </c>
      <c r="K3878" t="s">
        <v>328</v>
      </c>
      <c r="L3878" t="n">
        <v>261</v>
      </c>
      <c r="M3878" t="n">
        <v>0.78</v>
      </c>
      <c r="N3878" t="n">
        <v>37.9</v>
      </c>
      <c r="O3878" t="s">
        <v>415</v>
      </c>
      <c r="P3878" t="n">
        <v>363</v>
      </c>
      <c r="Q3878" t="s">
        <v>387</v>
      </c>
      <c r="R3878" t="s">
        <v>233</v>
      </c>
      <c r="S3878" t="s">
        <v>229</v>
      </c>
      <c r="T3878" t="n">
        <v>5</v>
      </c>
    </row>
    <row r="3879" spans="1:20">
      <c r="A3879" s="1" t="n">
        <v>42308</v>
      </c>
      <c r="B3879" t="s">
        <v>415</v>
      </c>
      <c r="C3879" t="n">
        <v>3</v>
      </c>
      <c r="D3879" t="n">
        <v>25</v>
      </c>
      <c r="E3879" t="s">
        <v>116</v>
      </c>
      <c r="F3879" t="n">
        <v>3201</v>
      </c>
      <c r="G3879" t="s">
        <v>228</v>
      </c>
      <c r="H3879" t="s">
        <v>229</v>
      </c>
      <c r="I3879" t="n">
        <v>5</v>
      </c>
      <c r="J3879" t="n">
        <v>805</v>
      </c>
      <c r="K3879" t="s">
        <v>295</v>
      </c>
      <c r="L3879" t="n">
        <v>714</v>
      </c>
      <c r="M3879" t="n">
        <v>0.29</v>
      </c>
      <c r="N3879" t="n">
        <v>35.6</v>
      </c>
      <c r="O3879" t="s">
        <v>415</v>
      </c>
      <c r="P3879" t="n">
        <v>363</v>
      </c>
      <c r="Q3879" t="s">
        <v>387</v>
      </c>
      <c r="R3879" t="s">
        <v>233</v>
      </c>
      <c r="S3879" t="s">
        <v>229</v>
      </c>
      <c r="T3879" t="n">
        <v>5</v>
      </c>
    </row>
    <row r="3880" spans="1:20">
      <c r="A3880" s="1" t="n">
        <v>42308</v>
      </c>
      <c r="B3880" t="s">
        <v>417</v>
      </c>
      <c r="C3880" t="n">
        <v>6</v>
      </c>
      <c r="D3880" t="n">
        <v>215</v>
      </c>
      <c r="E3880" t="s">
        <v>384</v>
      </c>
      <c r="F3880" t="n">
        <v>3201</v>
      </c>
      <c r="G3880" t="s">
        <v>228</v>
      </c>
      <c r="H3880" t="s">
        <v>229</v>
      </c>
      <c r="I3880" t="n">
        <v>5</v>
      </c>
      <c r="J3880" t="n">
        <v>515</v>
      </c>
      <c r="K3880" t="s">
        <v>338</v>
      </c>
      <c r="L3880" t="n">
        <v>100</v>
      </c>
      <c r="M3880" t="n">
        <v>0</v>
      </c>
      <c r="N3880" t="n">
        <v>0</v>
      </c>
      <c r="T3880" t="s">
        <v>381</v>
      </c>
    </row>
    <row r="3881" spans="1:20">
      <c r="A3881" s="1" t="n">
        <v>42338</v>
      </c>
      <c r="B3881" t="s">
        <v>323</v>
      </c>
      <c r="C3881" t="n">
        <v>23</v>
      </c>
      <c r="D3881" t="n">
        <v>25</v>
      </c>
      <c r="E3881" t="s">
        <v>116</v>
      </c>
      <c r="F3881" t="n">
        <v>3201</v>
      </c>
      <c r="G3881" t="s">
        <v>228</v>
      </c>
      <c r="H3881" t="s">
        <v>229</v>
      </c>
      <c r="I3881" t="n">
        <v>5</v>
      </c>
      <c r="J3881" t="n">
        <v>458</v>
      </c>
      <c r="K3881" t="s">
        <v>230</v>
      </c>
      <c r="L3881" t="n">
        <v>306</v>
      </c>
      <c r="M3881" t="n">
        <v>0.1</v>
      </c>
      <c r="N3881" t="n">
        <v>33.7</v>
      </c>
      <c r="O3881" t="s">
        <v>416</v>
      </c>
      <c r="P3881" t="n">
        <v>121</v>
      </c>
      <c r="Q3881" t="s">
        <v>229</v>
      </c>
      <c r="R3881" t="s">
        <v>233</v>
      </c>
      <c r="S3881" t="s">
        <v>229</v>
      </c>
      <c r="T3881" t="n">
        <v>5</v>
      </c>
    </row>
    <row r="3882" spans="1:20">
      <c r="A3882" s="1" t="n">
        <v>42338</v>
      </c>
      <c r="B3882" t="s">
        <v>323</v>
      </c>
      <c r="C3882" t="n">
        <v>24</v>
      </c>
      <c r="D3882" t="n">
        <v>25</v>
      </c>
      <c r="E3882" t="s">
        <v>116</v>
      </c>
      <c r="F3882" t="n">
        <v>3201</v>
      </c>
      <c r="G3882" t="s">
        <v>228</v>
      </c>
      <c r="H3882" t="s">
        <v>229</v>
      </c>
      <c r="I3882" t="n">
        <v>5</v>
      </c>
      <c r="J3882" t="n">
        <v>458</v>
      </c>
      <c r="K3882" t="s">
        <v>230</v>
      </c>
      <c r="L3882" t="n">
        <v>374</v>
      </c>
      <c r="M3882" t="n">
        <v>0.1</v>
      </c>
      <c r="N3882" t="n">
        <v>33.7</v>
      </c>
      <c r="O3882" t="s">
        <v>416</v>
      </c>
      <c r="P3882" t="n">
        <v>121</v>
      </c>
      <c r="Q3882" t="s">
        <v>229</v>
      </c>
      <c r="R3882" t="s">
        <v>233</v>
      </c>
      <c r="S3882" t="s">
        <v>229</v>
      </c>
      <c r="T3882" t="n">
        <v>5</v>
      </c>
    </row>
    <row r="3883" spans="1:20">
      <c r="A3883" s="1" t="n">
        <v>42338</v>
      </c>
      <c r="B3883" t="s">
        <v>323</v>
      </c>
      <c r="C3883" t="n">
        <v>25</v>
      </c>
      <c r="D3883" t="n">
        <v>25</v>
      </c>
      <c r="E3883" t="s">
        <v>116</v>
      </c>
      <c r="F3883" t="n">
        <v>3201</v>
      </c>
      <c r="G3883" t="s">
        <v>228</v>
      </c>
      <c r="H3883" t="s">
        <v>229</v>
      </c>
      <c r="I3883" t="n">
        <v>5</v>
      </c>
      <c r="J3883" t="n">
        <v>458</v>
      </c>
      <c r="K3883" t="s">
        <v>230</v>
      </c>
      <c r="L3883" t="n">
        <v>195</v>
      </c>
      <c r="M3883" t="n">
        <v>0.1</v>
      </c>
      <c r="N3883" t="n">
        <v>33.8</v>
      </c>
      <c r="O3883" t="s">
        <v>416</v>
      </c>
      <c r="P3883" t="n">
        <v>121</v>
      </c>
      <c r="Q3883" t="s">
        <v>229</v>
      </c>
      <c r="R3883" t="s">
        <v>233</v>
      </c>
      <c r="S3883" t="s">
        <v>229</v>
      </c>
      <c r="T3883" t="n">
        <v>5</v>
      </c>
    </row>
    <row r="3884" spans="1:20">
      <c r="A3884" s="1" t="n">
        <v>42338</v>
      </c>
      <c r="B3884" t="s">
        <v>323</v>
      </c>
      <c r="C3884" t="n">
        <v>26</v>
      </c>
      <c r="D3884" t="n">
        <v>25</v>
      </c>
      <c r="E3884" t="s">
        <v>116</v>
      </c>
      <c r="F3884" t="n">
        <v>3201</v>
      </c>
      <c r="G3884" t="s">
        <v>228</v>
      </c>
      <c r="H3884" t="s">
        <v>229</v>
      </c>
      <c r="I3884" t="n">
        <v>5</v>
      </c>
      <c r="J3884" t="n">
        <v>458</v>
      </c>
      <c r="K3884" t="s">
        <v>230</v>
      </c>
      <c r="L3884" t="n">
        <v>454</v>
      </c>
      <c r="M3884" t="n">
        <v>0.1</v>
      </c>
      <c r="N3884" t="n">
        <v>33.8</v>
      </c>
      <c r="O3884" t="s">
        <v>416</v>
      </c>
      <c r="P3884" t="n">
        <v>121</v>
      </c>
      <c r="Q3884" t="s">
        <v>229</v>
      </c>
      <c r="R3884" t="s">
        <v>233</v>
      </c>
      <c r="S3884" t="s">
        <v>229</v>
      </c>
      <c r="T3884" t="n">
        <v>5</v>
      </c>
    </row>
    <row r="3885" spans="1:20">
      <c r="A3885" s="1" t="n">
        <v>42338</v>
      </c>
      <c r="B3885" t="s">
        <v>323</v>
      </c>
      <c r="C3885" t="n">
        <v>75</v>
      </c>
      <c r="D3885" t="n">
        <v>465</v>
      </c>
      <c r="E3885" t="s">
        <v>404</v>
      </c>
      <c r="F3885" t="n">
        <v>3201</v>
      </c>
      <c r="G3885" t="s">
        <v>228</v>
      </c>
      <c r="H3885" t="s">
        <v>229</v>
      </c>
      <c r="I3885" t="n">
        <v>5</v>
      </c>
      <c r="J3885" t="n">
        <v>260</v>
      </c>
      <c r="K3885" t="s">
        <v>250</v>
      </c>
      <c r="L3885" t="n">
        <v>15</v>
      </c>
      <c r="M3885" t="n">
        <v>0</v>
      </c>
      <c r="N3885" t="n">
        <v>0</v>
      </c>
      <c r="T3885" t="s">
        <v>381</v>
      </c>
    </row>
    <row r="3886" spans="1:20">
      <c r="A3886" s="1" t="n">
        <v>42338</v>
      </c>
      <c r="B3886" t="s">
        <v>323</v>
      </c>
      <c r="C3886" t="n">
        <v>76</v>
      </c>
      <c r="D3886" t="n">
        <v>510</v>
      </c>
      <c r="E3886" t="s">
        <v>398</v>
      </c>
      <c r="F3886" t="n">
        <v>3201</v>
      </c>
      <c r="G3886" t="s">
        <v>228</v>
      </c>
      <c r="H3886" t="s">
        <v>229</v>
      </c>
      <c r="I3886" t="n">
        <v>5</v>
      </c>
      <c r="J3886" t="n">
        <v>260</v>
      </c>
      <c r="K3886" t="s">
        <v>250</v>
      </c>
      <c r="L3886" t="n">
        <v>97</v>
      </c>
      <c r="M3886" t="n">
        <v>1.63</v>
      </c>
      <c r="N3886" t="n">
        <v>0</v>
      </c>
      <c r="T3886" t="s">
        <v>381</v>
      </c>
    </row>
    <row r="3887" spans="1:20">
      <c r="A3887" s="1" t="n">
        <v>42338</v>
      </c>
      <c r="B3887" t="s">
        <v>323</v>
      </c>
      <c r="C3887" t="n">
        <v>79</v>
      </c>
      <c r="D3887" t="n">
        <v>465</v>
      </c>
      <c r="E3887" t="s">
        <v>404</v>
      </c>
      <c r="F3887" t="n">
        <v>3201</v>
      </c>
      <c r="G3887" t="s">
        <v>228</v>
      </c>
      <c r="H3887" t="s">
        <v>229</v>
      </c>
      <c r="I3887" t="n">
        <v>5</v>
      </c>
      <c r="J3887" t="n">
        <v>260</v>
      </c>
      <c r="K3887" t="s">
        <v>250</v>
      </c>
      <c r="L3887" t="n">
        <v>43</v>
      </c>
      <c r="M3887" t="n">
        <v>0</v>
      </c>
      <c r="N3887" t="n">
        <v>0</v>
      </c>
      <c r="T3887" t="s">
        <v>381</v>
      </c>
    </row>
    <row r="3888" spans="1:20">
      <c r="A3888" s="1" t="n">
        <v>42338</v>
      </c>
      <c r="B3888" t="s">
        <v>323</v>
      </c>
      <c r="C3888" t="n">
        <v>80</v>
      </c>
      <c r="D3888" t="n">
        <v>215</v>
      </c>
      <c r="E3888" t="s">
        <v>384</v>
      </c>
      <c r="F3888" t="n">
        <v>3201</v>
      </c>
      <c r="G3888" t="s">
        <v>228</v>
      </c>
      <c r="H3888" t="s">
        <v>229</v>
      </c>
      <c r="I3888" t="n">
        <v>5</v>
      </c>
      <c r="J3888" t="n">
        <v>260</v>
      </c>
      <c r="K3888" t="s">
        <v>250</v>
      </c>
      <c r="L3888" t="n">
        <v>13</v>
      </c>
      <c r="M3888" t="n">
        <v>0</v>
      </c>
      <c r="N3888" t="n">
        <v>0</v>
      </c>
      <c r="T3888" t="s">
        <v>381</v>
      </c>
    </row>
    <row r="3889" spans="1:20">
      <c r="A3889" s="1" t="n">
        <v>42338</v>
      </c>
      <c r="B3889" t="s">
        <v>376</v>
      </c>
      <c r="C3889" t="n">
        <v>1</v>
      </c>
      <c r="D3889" t="n">
        <v>251</v>
      </c>
      <c r="E3889" t="s">
        <v>385</v>
      </c>
      <c r="F3889" t="n">
        <v>3204</v>
      </c>
      <c r="G3889" t="s">
        <v>344</v>
      </c>
      <c r="H3889" t="s">
        <v>229</v>
      </c>
      <c r="I3889" t="n">
        <v>5</v>
      </c>
      <c r="J3889" t="n">
        <v>275</v>
      </c>
      <c r="K3889" t="s">
        <v>411</v>
      </c>
      <c r="L3889" t="n">
        <v>9</v>
      </c>
      <c r="M3889" t="n">
        <v>0</v>
      </c>
      <c r="N3889" t="n">
        <v>0</v>
      </c>
      <c r="T3889" t="s">
        <v>381</v>
      </c>
    </row>
    <row r="3890" spans="1:20">
      <c r="A3890" s="1" t="n">
        <v>42338</v>
      </c>
      <c r="B3890" t="s">
        <v>376</v>
      </c>
      <c r="C3890" t="n">
        <v>2</v>
      </c>
      <c r="D3890" t="n">
        <v>251</v>
      </c>
      <c r="E3890" t="s">
        <v>385</v>
      </c>
      <c r="F3890" t="n">
        <v>3201</v>
      </c>
      <c r="G3890" t="s">
        <v>228</v>
      </c>
      <c r="H3890" t="s">
        <v>229</v>
      </c>
      <c r="I3890" t="n">
        <v>5</v>
      </c>
      <c r="J3890" t="n">
        <v>275</v>
      </c>
      <c r="K3890" t="s">
        <v>411</v>
      </c>
      <c r="L3890" t="n">
        <v>19</v>
      </c>
      <c r="M3890" t="n">
        <v>0</v>
      </c>
      <c r="N3890" t="n">
        <v>0</v>
      </c>
      <c r="T3890" t="s">
        <v>381</v>
      </c>
    </row>
    <row r="3891" spans="1:20">
      <c r="A3891" s="1" t="n">
        <v>42338</v>
      </c>
      <c r="B3891" t="s">
        <v>376</v>
      </c>
      <c r="C3891" t="n">
        <v>3</v>
      </c>
      <c r="D3891" t="n">
        <v>251</v>
      </c>
      <c r="E3891" t="s">
        <v>385</v>
      </c>
      <c r="F3891" t="n">
        <v>3202</v>
      </c>
      <c r="G3891" t="s">
        <v>275</v>
      </c>
      <c r="H3891" t="s">
        <v>229</v>
      </c>
      <c r="I3891" t="n">
        <v>5</v>
      </c>
      <c r="J3891" t="n">
        <v>275</v>
      </c>
      <c r="K3891" t="s">
        <v>411</v>
      </c>
      <c r="L3891" t="n">
        <v>26</v>
      </c>
      <c r="M3891" t="n">
        <v>0</v>
      </c>
      <c r="N3891" t="n">
        <v>0</v>
      </c>
      <c r="T3891" t="s">
        <v>381</v>
      </c>
    </row>
    <row r="3892" spans="1:20">
      <c r="A3892" s="1" t="n">
        <v>42338</v>
      </c>
      <c r="B3892" t="s">
        <v>326</v>
      </c>
      <c r="C3892" t="n">
        <v>1</v>
      </c>
      <c r="D3892" t="n">
        <v>216</v>
      </c>
      <c r="E3892" t="s">
        <v>392</v>
      </c>
      <c r="F3892" t="n">
        <v>3201</v>
      </c>
      <c r="G3892" t="s">
        <v>228</v>
      </c>
      <c r="H3892" t="s">
        <v>229</v>
      </c>
      <c r="I3892" t="n">
        <v>5</v>
      </c>
      <c r="J3892" t="n">
        <v>515</v>
      </c>
      <c r="K3892" t="s">
        <v>338</v>
      </c>
      <c r="L3892" t="n">
        <v>190</v>
      </c>
      <c r="M3892" t="n">
        <v>0</v>
      </c>
      <c r="N3892" t="n">
        <v>0</v>
      </c>
      <c r="T3892" t="s">
        <v>381</v>
      </c>
    </row>
    <row r="3893" spans="1:20">
      <c r="A3893" s="1" t="n">
        <v>42338</v>
      </c>
      <c r="B3893" t="s">
        <v>326</v>
      </c>
      <c r="C3893" t="n">
        <v>2</v>
      </c>
      <c r="D3893" t="n">
        <v>215</v>
      </c>
      <c r="E3893" t="s">
        <v>384</v>
      </c>
      <c r="F3893" t="n">
        <v>3201</v>
      </c>
      <c r="G3893" t="s">
        <v>228</v>
      </c>
      <c r="H3893" t="s">
        <v>229</v>
      </c>
      <c r="I3893" t="n">
        <v>5</v>
      </c>
      <c r="J3893" t="n">
        <v>515</v>
      </c>
      <c r="K3893" t="s">
        <v>338</v>
      </c>
      <c r="L3893" t="n">
        <v>125</v>
      </c>
      <c r="M3893" t="n">
        <v>0</v>
      </c>
      <c r="N3893" t="n">
        <v>0</v>
      </c>
      <c r="T3893" t="s">
        <v>381</v>
      </c>
    </row>
    <row r="3894" spans="1:20">
      <c r="A3894" s="1" t="n">
        <v>42338</v>
      </c>
      <c r="B3894" t="s">
        <v>415</v>
      </c>
      <c r="C3894" t="n">
        <v>1</v>
      </c>
      <c r="D3894" t="n">
        <v>25</v>
      </c>
      <c r="E3894" t="s">
        <v>116</v>
      </c>
      <c r="F3894" t="n">
        <v>3201</v>
      </c>
      <c r="G3894" t="s">
        <v>228</v>
      </c>
      <c r="H3894" t="s">
        <v>229</v>
      </c>
      <c r="I3894" t="n">
        <v>5</v>
      </c>
      <c r="J3894" t="n">
        <v>945</v>
      </c>
      <c r="K3894" t="s">
        <v>282</v>
      </c>
      <c r="L3894" t="n">
        <v>298</v>
      </c>
      <c r="M3894" t="n">
        <v>0.11</v>
      </c>
      <c r="N3894" t="n">
        <v>35.6</v>
      </c>
      <c r="O3894" t="s">
        <v>415</v>
      </c>
      <c r="P3894" t="n">
        <v>363</v>
      </c>
      <c r="Q3894" t="s">
        <v>387</v>
      </c>
      <c r="R3894" t="s">
        <v>233</v>
      </c>
      <c r="S3894" t="s">
        <v>229</v>
      </c>
      <c r="T3894" t="n">
        <v>5</v>
      </c>
    </row>
    <row r="3895" spans="1:20">
      <c r="A3895" s="1" t="n">
        <v>42338</v>
      </c>
      <c r="B3895" t="s">
        <v>415</v>
      </c>
      <c r="C3895" t="n">
        <v>2</v>
      </c>
      <c r="D3895" t="n">
        <v>25</v>
      </c>
      <c r="E3895" t="s">
        <v>116</v>
      </c>
      <c r="F3895" t="n">
        <v>3201</v>
      </c>
      <c r="G3895" t="s">
        <v>228</v>
      </c>
      <c r="H3895" t="s">
        <v>229</v>
      </c>
      <c r="I3895" t="n">
        <v>5</v>
      </c>
      <c r="J3895" t="n">
        <v>550</v>
      </c>
      <c r="K3895" t="s">
        <v>346</v>
      </c>
      <c r="L3895" t="n">
        <v>189</v>
      </c>
      <c r="M3895" t="n">
        <v>0.01</v>
      </c>
      <c r="N3895" t="n">
        <v>38</v>
      </c>
      <c r="O3895" t="s">
        <v>415</v>
      </c>
      <c r="P3895" t="n">
        <v>363</v>
      </c>
      <c r="Q3895" t="s">
        <v>387</v>
      </c>
      <c r="R3895" t="s">
        <v>233</v>
      </c>
      <c r="S3895" t="s">
        <v>229</v>
      </c>
      <c r="T3895" t="n">
        <v>5</v>
      </c>
    </row>
    <row r="3896" spans="1:20">
      <c r="A3896" s="1" t="n">
        <v>42338</v>
      </c>
      <c r="B3896" t="s">
        <v>415</v>
      </c>
      <c r="C3896" t="n">
        <v>3</v>
      </c>
      <c r="D3896" t="n">
        <v>25</v>
      </c>
      <c r="E3896" t="s">
        <v>116</v>
      </c>
      <c r="F3896" t="n">
        <v>3201</v>
      </c>
      <c r="G3896" t="s">
        <v>228</v>
      </c>
      <c r="H3896" t="s">
        <v>229</v>
      </c>
      <c r="I3896" t="n">
        <v>5</v>
      </c>
      <c r="J3896" t="n">
        <v>945</v>
      </c>
      <c r="K3896" t="s">
        <v>282</v>
      </c>
      <c r="L3896" t="n">
        <v>174</v>
      </c>
      <c r="M3896" t="n">
        <v>0.12</v>
      </c>
      <c r="N3896" t="n">
        <v>31.7</v>
      </c>
      <c r="O3896" t="s">
        <v>415</v>
      </c>
      <c r="P3896" t="n">
        <v>363</v>
      </c>
      <c r="Q3896" t="s">
        <v>387</v>
      </c>
      <c r="R3896" t="s">
        <v>233</v>
      </c>
      <c r="S3896" t="s">
        <v>229</v>
      </c>
      <c r="T3896" t="n">
        <v>5</v>
      </c>
    </row>
    <row r="3897" spans="1:20">
      <c r="A3897" s="1" t="n">
        <v>42338</v>
      </c>
      <c r="B3897" t="s">
        <v>415</v>
      </c>
      <c r="C3897" t="n">
        <v>4</v>
      </c>
      <c r="D3897" t="n">
        <v>25</v>
      </c>
      <c r="E3897" t="s">
        <v>116</v>
      </c>
      <c r="F3897" t="n">
        <v>3201</v>
      </c>
      <c r="G3897" t="s">
        <v>228</v>
      </c>
      <c r="H3897" t="s">
        <v>229</v>
      </c>
      <c r="I3897" t="n">
        <v>5</v>
      </c>
      <c r="J3897" t="n">
        <v>325</v>
      </c>
      <c r="K3897" t="s">
        <v>265</v>
      </c>
      <c r="L3897" t="n">
        <v>377</v>
      </c>
      <c r="M3897" t="n">
        <v>1.4</v>
      </c>
      <c r="N3897" t="n">
        <v>24.6</v>
      </c>
      <c r="O3897" t="s">
        <v>415</v>
      </c>
      <c r="P3897" t="n">
        <v>363</v>
      </c>
      <c r="Q3897" t="s">
        <v>387</v>
      </c>
      <c r="R3897" t="s">
        <v>233</v>
      </c>
      <c r="S3897" t="s">
        <v>229</v>
      </c>
      <c r="T3897" t="n">
        <v>5</v>
      </c>
    </row>
    <row r="3898" spans="1:20">
      <c r="A3898" s="1" t="n">
        <v>42338</v>
      </c>
      <c r="B3898" t="s">
        <v>417</v>
      </c>
      <c r="C3898" t="n">
        <v>3</v>
      </c>
      <c r="D3898" t="n">
        <v>215</v>
      </c>
      <c r="E3898" t="s">
        <v>384</v>
      </c>
      <c r="F3898" t="n">
        <v>3201</v>
      </c>
      <c r="G3898" t="s">
        <v>228</v>
      </c>
      <c r="H3898" t="s">
        <v>229</v>
      </c>
      <c r="I3898" t="n">
        <v>5</v>
      </c>
      <c r="J3898" t="n">
        <v>515</v>
      </c>
      <c r="K3898" t="s">
        <v>338</v>
      </c>
      <c r="L3898" t="n">
        <v>125</v>
      </c>
      <c r="M3898" t="n">
        <v>0</v>
      </c>
      <c r="N3898" t="n">
        <v>0</v>
      </c>
      <c r="T3898" t="s">
        <v>381</v>
      </c>
    </row>
    <row r="3899" spans="1:20">
      <c r="A3899" s="1" t="n">
        <v>42369</v>
      </c>
      <c r="B3899" t="s">
        <v>323</v>
      </c>
      <c r="C3899" t="n">
        <v>24</v>
      </c>
      <c r="D3899" t="n">
        <v>25</v>
      </c>
      <c r="E3899" t="s">
        <v>116</v>
      </c>
      <c r="F3899" t="n">
        <v>3201</v>
      </c>
      <c r="G3899" t="s">
        <v>228</v>
      </c>
      <c r="H3899" t="s">
        <v>229</v>
      </c>
      <c r="I3899" t="n">
        <v>5</v>
      </c>
      <c r="J3899" t="n">
        <v>458</v>
      </c>
      <c r="K3899" t="s">
        <v>230</v>
      </c>
      <c r="L3899" t="n">
        <v>305</v>
      </c>
      <c r="M3899" t="n">
        <v>0.1</v>
      </c>
      <c r="N3899" t="n">
        <v>33.6</v>
      </c>
      <c r="O3899" t="s">
        <v>416</v>
      </c>
      <c r="P3899" t="n">
        <v>121</v>
      </c>
      <c r="Q3899" t="s">
        <v>229</v>
      </c>
      <c r="R3899" t="s">
        <v>233</v>
      </c>
      <c r="S3899" t="s">
        <v>229</v>
      </c>
      <c r="T3899" t="n">
        <v>5</v>
      </c>
    </row>
    <row r="3900" spans="1:20">
      <c r="A3900" s="1" t="n">
        <v>42369</v>
      </c>
      <c r="B3900" t="s">
        <v>323</v>
      </c>
      <c r="C3900" t="n">
        <v>25</v>
      </c>
      <c r="D3900" t="n">
        <v>25</v>
      </c>
      <c r="E3900" t="s">
        <v>116</v>
      </c>
      <c r="F3900" t="n">
        <v>3201</v>
      </c>
      <c r="G3900" t="s">
        <v>228</v>
      </c>
      <c r="H3900" t="s">
        <v>229</v>
      </c>
      <c r="I3900" t="n">
        <v>5</v>
      </c>
      <c r="J3900" t="n">
        <v>458</v>
      </c>
      <c r="K3900" t="s">
        <v>230</v>
      </c>
      <c r="L3900" t="n">
        <v>373</v>
      </c>
      <c r="M3900" t="n">
        <v>0.1</v>
      </c>
      <c r="N3900" t="n">
        <v>33.6</v>
      </c>
      <c r="O3900" t="s">
        <v>416</v>
      </c>
      <c r="P3900" t="n">
        <v>121</v>
      </c>
      <c r="Q3900" t="s">
        <v>229</v>
      </c>
      <c r="R3900" t="s">
        <v>233</v>
      </c>
      <c r="S3900" t="s">
        <v>229</v>
      </c>
      <c r="T3900" t="n">
        <v>5</v>
      </c>
    </row>
    <row r="3901" spans="1:20">
      <c r="A3901" s="1" t="n">
        <v>42369</v>
      </c>
      <c r="B3901" t="s">
        <v>323</v>
      </c>
      <c r="C3901" t="n">
        <v>26</v>
      </c>
      <c r="D3901" t="n">
        <v>25</v>
      </c>
      <c r="E3901" t="s">
        <v>116</v>
      </c>
      <c r="F3901" t="n">
        <v>3201</v>
      </c>
      <c r="G3901" t="s">
        <v>228</v>
      </c>
      <c r="H3901" t="s">
        <v>229</v>
      </c>
      <c r="I3901" t="n">
        <v>5</v>
      </c>
      <c r="J3901" t="n">
        <v>458</v>
      </c>
      <c r="K3901" t="s">
        <v>230</v>
      </c>
      <c r="L3901" t="n">
        <v>268</v>
      </c>
      <c r="M3901" t="n">
        <v>0.1</v>
      </c>
      <c r="N3901" t="n">
        <v>33.3</v>
      </c>
      <c r="O3901" t="s">
        <v>416</v>
      </c>
      <c r="P3901" t="n">
        <v>121</v>
      </c>
      <c r="Q3901" t="s">
        <v>229</v>
      </c>
      <c r="R3901" t="s">
        <v>233</v>
      </c>
      <c r="S3901" t="s">
        <v>229</v>
      </c>
      <c r="T3901" t="n">
        <v>5</v>
      </c>
    </row>
    <row r="3902" spans="1:20">
      <c r="A3902" s="1" t="n">
        <v>42369</v>
      </c>
      <c r="B3902" t="s">
        <v>323</v>
      </c>
      <c r="C3902" t="n">
        <v>27</v>
      </c>
      <c r="D3902" t="n">
        <v>25</v>
      </c>
      <c r="E3902" t="s">
        <v>116</v>
      </c>
      <c r="F3902" t="n">
        <v>3201</v>
      </c>
      <c r="G3902" t="s">
        <v>228</v>
      </c>
      <c r="H3902" t="s">
        <v>229</v>
      </c>
      <c r="I3902" t="n">
        <v>5</v>
      </c>
      <c r="J3902" t="n">
        <v>458</v>
      </c>
      <c r="K3902" t="s">
        <v>230</v>
      </c>
      <c r="L3902" t="n">
        <v>402</v>
      </c>
      <c r="M3902" t="n">
        <v>0.1</v>
      </c>
      <c r="N3902" t="n">
        <v>33.3</v>
      </c>
      <c r="O3902" t="s">
        <v>416</v>
      </c>
      <c r="P3902" t="n">
        <v>121</v>
      </c>
      <c r="Q3902" t="s">
        <v>229</v>
      </c>
      <c r="R3902" t="s">
        <v>233</v>
      </c>
      <c r="S3902" t="s">
        <v>229</v>
      </c>
      <c r="T3902" t="n">
        <v>5</v>
      </c>
    </row>
    <row r="3903" spans="1:20">
      <c r="A3903" s="1" t="n">
        <v>42369</v>
      </c>
      <c r="B3903" t="s">
        <v>323</v>
      </c>
      <c r="C3903" t="n">
        <v>87</v>
      </c>
      <c r="D3903" t="n">
        <v>465</v>
      </c>
      <c r="E3903" t="s">
        <v>404</v>
      </c>
      <c r="F3903" t="n">
        <v>3201</v>
      </c>
      <c r="G3903" t="s">
        <v>228</v>
      </c>
      <c r="H3903" t="s">
        <v>229</v>
      </c>
      <c r="I3903" t="n">
        <v>5</v>
      </c>
      <c r="J3903" t="n">
        <v>260</v>
      </c>
      <c r="K3903" t="s">
        <v>250</v>
      </c>
      <c r="L3903" t="n">
        <v>15</v>
      </c>
      <c r="M3903" t="n">
        <v>0</v>
      </c>
      <c r="N3903" t="n">
        <v>0</v>
      </c>
      <c r="T3903" t="s">
        <v>381</v>
      </c>
    </row>
    <row r="3904" spans="1:20">
      <c r="A3904" s="1" t="n">
        <v>42369</v>
      </c>
      <c r="B3904" t="s">
        <v>323</v>
      </c>
      <c r="C3904" t="n">
        <v>89</v>
      </c>
      <c r="D3904" t="n">
        <v>510</v>
      </c>
      <c r="E3904" t="s">
        <v>398</v>
      </c>
      <c r="F3904" t="n">
        <v>3201</v>
      </c>
      <c r="G3904" t="s">
        <v>228</v>
      </c>
      <c r="H3904" t="s">
        <v>229</v>
      </c>
      <c r="I3904" t="n">
        <v>5</v>
      </c>
      <c r="J3904" t="n">
        <v>260</v>
      </c>
      <c r="K3904" t="s">
        <v>250</v>
      </c>
      <c r="L3904" t="n">
        <v>80</v>
      </c>
      <c r="M3904" t="n">
        <v>1.55</v>
      </c>
      <c r="N3904" t="n">
        <v>0</v>
      </c>
      <c r="T3904" t="s">
        <v>381</v>
      </c>
    </row>
    <row r="3905" spans="1:20">
      <c r="A3905" s="1" t="n">
        <v>42369</v>
      </c>
      <c r="B3905" t="s">
        <v>323</v>
      </c>
      <c r="C3905" t="n">
        <v>90</v>
      </c>
      <c r="D3905" t="n">
        <v>215</v>
      </c>
      <c r="E3905" t="s">
        <v>384</v>
      </c>
      <c r="F3905" t="n">
        <v>3201</v>
      </c>
      <c r="G3905" t="s">
        <v>228</v>
      </c>
      <c r="H3905" t="s">
        <v>229</v>
      </c>
      <c r="I3905" t="n">
        <v>5</v>
      </c>
      <c r="J3905" t="n">
        <v>260</v>
      </c>
      <c r="K3905" t="s">
        <v>250</v>
      </c>
      <c r="L3905" t="n">
        <v>16</v>
      </c>
      <c r="M3905" t="n">
        <v>0</v>
      </c>
      <c r="N3905" t="n">
        <v>0</v>
      </c>
      <c r="T3905" t="s">
        <v>381</v>
      </c>
    </row>
    <row r="3906" spans="1:20">
      <c r="A3906" s="1" t="n">
        <v>42369</v>
      </c>
      <c r="B3906" t="s">
        <v>323</v>
      </c>
      <c r="C3906" t="n">
        <v>91</v>
      </c>
      <c r="D3906" t="n">
        <v>465</v>
      </c>
      <c r="E3906" t="s">
        <v>404</v>
      </c>
      <c r="F3906" t="n">
        <v>3201</v>
      </c>
      <c r="G3906" t="s">
        <v>228</v>
      </c>
      <c r="H3906" t="s">
        <v>229</v>
      </c>
      <c r="I3906" t="n">
        <v>5</v>
      </c>
      <c r="J3906" t="n">
        <v>260</v>
      </c>
      <c r="K3906" t="s">
        <v>250</v>
      </c>
      <c r="L3906" t="n">
        <v>32</v>
      </c>
      <c r="M3906" t="n">
        <v>0</v>
      </c>
      <c r="N3906" t="n">
        <v>0</v>
      </c>
      <c r="T3906" t="s">
        <v>381</v>
      </c>
    </row>
    <row r="3907" spans="1:20">
      <c r="A3907" s="1" t="n">
        <v>42369</v>
      </c>
      <c r="B3907" t="s">
        <v>376</v>
      </c>
      <c r="C3907" t="n">
        <v>1</v>
      </c>
      <c r="D3907" t="n">
        <v>251</v>
      </c>
      <c r="E3907" t="s">
        <v>385</v>
      </c>
      <c r="F3907" t="n">
        <v>3204</v>
      </c>
      <c r="G3907" t="s">
        <v>344</v>
      </c>
      <c r="H3907" t="s">
        <v>229</v>
      </c>
      <c r="I3907" t="n">
        <v>5</v>
      </c>
      <c r="J3907" t="n">
        <v>150</v>
      </c>
      <c r="K3907" t="s">
        <v>269</v>
      </c>
      <c r="L3907" t="n">
        <v>19</v>
      </c>
      <c r="M3907" t="n">
        <v>0</v>
      </c>
      <c r="N3907" t="n">
        <v>0</v>
      </c>
      <c r="T3907" t="s">
        <v>381</v>
      </c>
    </row>
    <row r="3908" spans="1:20">
      <c r="A3908" s="1" t="n">
        <v>42369</v>
      </c>
      <c r="B3908" t="s">
        <v>376</v>
      </c>
      <c r="C3908" t="n">
        <v>2</v>
      </c>
      <c r="D3908" t="n">
        <v>251</v>
      </c>
      <c r="E3908" t="s">
        <v>385</v>
      </c>
      <c r="F3908" t="n">
        <v>3203</v>
      </c>
      <c r="G3908" t="s">
        <v>343</v>
      </c>
      <c r="H3908" t="s">
        <v>229</v>
      </c>
      <c r="I3908" t="n">
        <v>5</v>
      </c>
      <c r="J3908" t="n">
        <v>150</v>
      </c>
      <c r="K3908" t="s">
        <v>269</v>
      </c>
      <c r="L3908" t="n">
        <v>18</v>
      </c>
      <c r="M3908" t="n">
        <v>0</v>
      </c>
      <c r="N3908" t="n">
        <v>0</v>
      </c>
      <c r="T3908" t="s">
        <v>381</v>
      </c>
    </row>
    <row r="3909" spans="1:20">
      <c r="A3909" s="1" t="n">
        <v>42369</v>
      </c>
      <c r="B3909" t="s">
        <v>376</v>
      </c>
      <c r="C3909" t="n">
        <v>3</v>
      </c>
      <c r="D3909" t="n">
        <v>251</v>
      </c>
      <c r="E3909" t="s">
        <v>385</v>
      </c>
      <c r="F3909" t="n">
        <v>3202</v>
      </c>
      <c r="G3909" t="s">
        <v>275</v>
      </c>
      <c r="H3909" t="s">
        <v>229</v>
      </c>
      <c r="I3909" t="n">
        <v>5</v>
      </c>
      <c r="J3909" t="n">
        <v>150</v>
      </c>
      <c r="K3909" t="s">
        <v>269</v>
      </c>
      <c r="L3909" t="n">
        <v>17</v>
      </c>
      <c r="M3909" t="n">
        <v>0</v>
      </c>
      <c r="N3909" t="n">
        <v>0</v>
      </c>
      <c r="T3909" t="s">
        <v>381</v>
      </c>
    </row>
    <row r="3910" spans="1:20">
      <c r="A3910" s="1" t="n">
        <v>42369</v>
      </c>
      <c r="B3910" t="s">
        <v>326</v>
      </c>
      <c r="C3910" t="n">
        <v>1</v>
      </c>
      <c r="D3910" t="n">
        <v>216</v>
      </c>
      <c r="E3910" t="s">
        <v>392</v>
      </c>
      <c r="F3910" t="n">
        <v>3201</v>
      </c>
      <c r="G3910" t="s">
        <v>228</v>
      </c>
      <c r="H3910" t="s">
        <v>229</v>
      </c>
      <c r="I3910" t="n">
        <v>5</v>
      </c>
      <c r="J3910" t="n">
        <v>515</v>
      </c>
      <c r="K3910" t="s">
        <v>338</v>
      </c>
      <c r="L3910" t="n">
        <v>200</v>
      </c>
      <c r="M3910" t="n">
        <v>0</v>
      </c>
      <c r="N3910" t="n">
        <v>0</v>
      </c>
      <c r="T3910" t="s">
        <v>381</v>
      </c>
    </row>
    <row r="3911" spans="1:20">
      <c r="A3911" s="1" t="n">
        <v>42369</v>
      </c>
      <c r="B3911" t="s">
        <v>326</v>
      </c>
      <c r="C3911" t="n">
        <v>2</v>
      </c>
      <c r="D3911" t="n">
        <v>215</v>
      </c>
      <c r="E3911" t="s">
        <v>384</v>
      </c>
      <c r="F3911" t="n">
        <v>3201</v>
      </c>
      <c r="G3911" t="s">
        <v>228</v>
      </c>
      <c r="H3911" t="s">
        <v>229</v>
      </c>
      <c r="I3911" t="n">
        <v>5</v>
      </c>
      <c r="J3911" t="n">
        <v>515</v>
      </c>
      <c r="K3911" t="s">
        <v>338</v>
      </c>
      <c r="L3911" t="n">
        <v>115</v>
      </c>
      <c r="M3911" t="n">
        <v>0</v>
      </c>
      <c r="N3911" t="n">
        <v>0</v>
      </c>
      <c r="T3911" t="s">
        <v>381</v>
      </c>
    </row>
    <row r="3912" spans="1:20">
      <c r="A3912" s="1" t="n">
        <v>42369</v>
      </c>
      <c r="B3912" t="s">
        <v>415</v>
      </c>
      <c r="C3912" t="n">
        <v>1</v>
      </c>
      <c r="D3912" t="n">
        <v>25</v>
      </c>
      <c r="E3912" t="s">
        <v>116</v>
      </c>
      <c r="F3912" t="n">
        <v>3201</v>
      </c>
      <c r="G3912" t="s">
        <v>228</v>
      </c>
      <c r="H3912" t="s">
        <v>229</v>
      </c>
      <c r="I3912" t="n">
        <v>5</v>
      </c>
      <c r="J3912" t="n">
        <v>805</v>
      </c>
      <c r="K3912" t="s">
        <v>295</v>
      </c>
      <c r="L3912" t="n">
        <v>699</v>
      </c>
      <c r="M3912" t="n">
        <v>0.29</v>
      </c>
      <c r="N3912" t="n">
        <v>35.8</v>
      </c>
      <c r="O3912" t="s">
        <v>415</v>
      </c>
      <c r="P3912" t="n">
        <v>363</v>
      </c>
      <c r="Q3912" t="s">
        <v>387</v>
      </c>
      <c r="R3912" t="s">
        <v>233</v>
      </c>
      <c r="S3912" t="s">
        <v>229</v>
      </c>
      <c r="T3912" t="n">
        <v>5</v>
      </c>
    </row>
    <row r="3913" spans="1:20">
      <c r="A3913" s="1" t="n">
        <v>42369</v>
      </c>
      <c r="B3913" t="s">
        <v>415</v>
      </c>
      <c r="C3913" t="n">
        <v>2</v>
      </c>
      <c r="D3913" t="n">
        <v>25</v>
      </c>
      <c r="E3913" t="s">
        <v>116</v>
      </c>
      <c r="F3913" t="n">
        <v>3201</v>
      </c>
      <c r="G3913" t="s">
        <v>228</v>
      </c>
      <c r="H3913" t="s">
        <v>229</v>
      </c>
      <c r="I3913" t="n">
        <v>5</v>
      </c>
      <c r="J3913" t="n">
        <v>150</v>
      </c>
      <c r="K3913" t="s">
        <v>269</v>
      </c>
      <c r="L3913" t="n">
        <v>357</v>
      </c>
      <c r="M3913" t="n">
        <v>0.29</v>
      </c>
      <c r="N3913" t="n">
        <v>24.1</v>
      </c>
      <c r="O3913" t="s">
        <v>415</v>
      </c>
      <c r="P3913" t="n">
        <v>363</v>
      </c>
      <c r="Q3913" t="s">
        <v>387</v>
      </c>
      <c r="R3913" t="s">
        <v>233</v>
      </c>
      <c r="S3913" t="s">
        <v>229</v>
      </c>
      <c r="T3913" t="n">
        <v>5</v>
      </c>
    </row>
    <row r="3914" spans="1:20">
      <c r="A3914" s="1" t="n">
        <v>42369</v>
      </c>
      <c r="B3914" t="s">
        <v>417</v>
      </c>
      <c r="C3914" t="n">
        <v>1</v>
      </c>
      <c r="D3914" t="n">
        <v>215</v>
      </c>
      <c r="E3914" t="s">
        <v>384</v>
      </c>
      <c r="F3914" t="n">
        <v>3201</v>
      </c>
      <c r="G3914" t="s">
        <v>228</v>
      </c>
      <c r="H3914" t="s">
        <v>229</v>
      </c>
      <c r="I3914" t="n">
        <v>5</v>
      </c>
      <c r="J3914" t="n">
        <v>515</v>
      </c>
      <c r="K3914" t="s">
        <v>338</v>
      </c>
      <c r="L3914" t="n">
        <v>115</v>
      </c>
      <c r="M3914" t="n">
        <v>0</v>
      </c>
      <c r="N3914" t="n">
        <v>0</v>
      </c>
      <c r="T3914" t="s">
        <v>381</v>
      </c>
    </row>
    <row r="3915" spans="1:20">
      <c r="A3915" s="1" t="n">
        <v>42400</v>
      </c>
      <c r="B3915" t="s">
        <v>231</v>
      </c>
      <c r="C3915" t="n">
        <v>88</v>
      </c>
      <c r="D3915" t="n">
        <v>465</v>
      </c>
      <c r="E3915" t="s">
        <v>404</v>
      </c>
      <c r="F3915" t="n">
        <v>3201</v>
      </c>
      <c r="G3915" t="s">
        <v>228</v>
      </c>
      <c r="H3915" t="s">
        <v>229</v>
      </c>
      <c r="I3915" t="n">
        <v>5</v>
      </c>
      <c r="J3915" t="n">
        <v>260</v>
      </c>
      <c r="K3915" t="s">
        <v>250</v>
      </c>
      <c r="L3915" t="n">
        <v>20</v>
      </c>
      <c r="M3915" t="n">
        <v>0</v>
      </c>
      <c r="N3915" t="n">
        <v>0</v>
      </c>
      <c r="T3915" t="s">
        <v>381</v>
      </c>
    </row>
    <row r="3916" spans="1:20">
      <c r="A3916" s="1" t="n">
        <v>42400</v>
      </c>
      <c r="B3916" t="s">
        <v>231</v>
      </c>
      <c r="C3916" t="n">
        <v>115</v>
      </c>
      <c r="D3916" t="n">
        <v>465</v>
      </c>
      <c r="E3916" t="s">
        <v>404</v>
      </c>
      <c r="F3916" t="n">
        <v>3201</v>
      </c>
      <c r="G3916" t="s">
        <v>228</v>
      </c>
      <c r="H3916" t="s">
        <v>229</v>
      </c>
      <c r="I3916" t="n">
        <v>5</v>
      </c>
      <c r="J3916" t="n">
        <v>260</v>
      </c>
      <c r="K3916" t="s">
        <v>250</v>
      </c>
      <c r="L3916" t="n">
        <v>15</v>
      </c>
      <c r="M3916" t="n">
        <v>0</v>
      </c>
      <c r="N3916" t="n">
        <v>0</v>
      </c>
      <c r="T3916" t="s">
        <v>381</v>
      </c>
    </row>
    <row r="3917" spans="1:20">
      <c r="A3917" s="1" t="n">
        <v>42400</v>
      </c>
      <c r="B3917" t="s">
        <v>231</v>
      </c>
      <c r="C3917" t="n">
        <v>91</v>
      </c>
      <c r="D3917" t="n">
        <v>465</v>
      </c>
      <c r="E3917" t="s">
        <v>404</v>
      </c>
      <c r="F3917" t="n">
        <v>3201</v>
      </c>
      <c r="G3917" t="s">
        <v>228</v>
      </c>
      <c r="H3917" t="s">
        <v>229</v>
      </c>
      <c r="I3917" t="n">
        <v>5</v>
      </c>
      <c r="J3917" t="n">
        <v>260</v>
      </c>
      <c r="K3917" t="s">
        <v>250</v>
      </c>
      <c r="L3917" t="n">
        <v>39</v>
      </c>
      <c r="M3917" t="n">
        <v>0</v>
      </c>
      <c r="N3917" t="n">
        <v>0</v>
      </c>
      <c r="T3917" t="s">
        <v>381</v>
      </c>
    </row>
    <row r="3918" spans="1:20">
      <c r="A3918" s="1" t="n">
        <v>42400</v>
      </c>
      <c r="B3918" t="s">
        <v>231</v>
      </c>
      <c r="C3918" t="n">
        <v>116</v>
      </c>
      <c r="D3918" t="n">
        <v>465</v>
      </c>
      <c r="E3918" t="s">
        <v>404</v>
      </c>
      <c r="F3918" t="n">
        <v>3201</v>
      </c>
      <c r="G3918" t="s">
        <v>228</v>
      </c>
      <c r="H3918" t="s">
        <v>229</v>
      </c>
      <c r="I3918" t="n">
        <v>5</v>
      </c>
      <c r="J3918" t="n">
        <v>260</v>
      </c>
      <c r="K3918" t="s">
        <v>250</v>
      </c>
      <c r="L3918" t="n">
        <v>50</v>
      </c>
      <c r="M3918" t="n">
        <v>0</v>
      </c>
      <c r="N3918" t="n">
        <v>0</v>
      </c>
      <c r="O3918" t="s">
        <v>323</v>
      </c>
      <c r="P3918" t="n">
        <v>121</v>
      </c>
      <c r="Q3918" t="s">
        <v>229</v>
      </c>
      <c r="R3918" t="s">
        <v>233</v>
      </c>
      <c r="S3918" t="s">
        <v>229</v>
      </c>
      <c r="T3918" t="n">
        <v>5</v>
      </c>
    </row>
    <row r="3919" spans="1:20">
      <c r="A3919" s="1" t="n">
        <v>42400</v>
      </c>
      <c r="B3919" t="s">
        <v>231</v>
      </c>
      <c r="C3919" t="n">
        <v>113</v>
      </c>
      <c r="D3919" t="n">
        <v>510</v>
      </c>
      <c r="E3919" t="s">
        <v>398</v>
      </c>
      <c r="F3919" t="n">
        <v>3201</v>
      </c>
      <c r="G3919" t="s">
        <v>228</v>
      </c>
      <c r="H3919" t="s">
        <v>229</v>
      </c>
      <c r="I3919" t="n">
        <v>5</v>
      </c>
      <c r="J3919" t="n">
        <v>260</v>
      </c>
      <c r="K3919" t="s">
        <v>250</v>
      </c>
      <c r="L3919" t="n">
        <v>97</v>
      </c>
      <c r="M3919" t="n">
        <v>1.31</v>
      </c>
      <c r="N3919" t="n">
        <v>0</v>
      </c>
      <c r="O3919" t="s">
        <v>323</v>
      </c>
      <c r="P3919" t="n">
        <v>121</v>
      </c>
      <c r="Q3919" t="s">
        <v>229</v>
      </c>
      <c r="R3919" t="s">
        <v>233</v>
      </c>
      <c r="S3919" t="s">
        <v>229</v>
      </c>
      <c r="T3919" t="n">
        <v>5</v>
      </c>
    </row>
    <row r="3920" spans="1:20">
      <c r="A3920" s="1" t="n">
        <v>42400</v>
      </c>
      <c r="B3920" t="s">
        <v>231</v>
      </c>
      <c r="C3920" t="n">
        <v>89</v>
      </c>
      <c r="D3920" t="n">
        <v>510</v>
      </c>
      <c r="E3920" t="s">
        <v>398</v>
      </c>
      <c r="F3920" t="n">
        <v>3201</v>
      </c>
      <c r="G3920" t="s">
        <v>228</v>
      </c>
      <c r="H3920" t="s">
        <v>229</v>
      </c>
      <c r="I3920" t="n">
        <v>5</v>
      </c>
      <c r="J3920" t="n">
        <v>260</v>
      </c>
      <c r="K3920" t="s">
        <v>250</v>
      </c>
      <c r="L3920" t="n">
        <v>71</v>
      </c>
      <c r="M3920" t="n">
        <v>1.74</v>
      </c>
      <c r="N3920" t="n">
        <v>0</v>
      </c>
      <c r="O3920" t="s">
        <v>323</v>
      </c>
      <c r="P3920" t="n">
        <v>121</v>
      </c>
      <c r="Q3920" t="s">
        <v>229</v>
      </c>
      <c r="R3920" t="s">
        <v>233</v>
      </c>
      <c r="S3920" t="s">
        <v>229</v>
      </c>
      <c r="T3920" t="n">
        <v>5</v>
      </c>
    </row>
    <row r="3921" spans="1:20">
      <c r="A3921" s="1" t="n">
        <v>42400</v>
      </c>
      <c r="B3921" t="s">
        <v>231</v>
      </c>
      <c r="C3921" t="n">
        <v>36</v>
      </c>
      <c r="D3921" t="n">
        <v>25</v>
      </c>
      <c r="E3921" t="s">
        <v>116</v>
      </c>
      <c r="F3921" t="n">
        <v>3201</v>
      </c>
      <c r="G3921" t="s">
        <v>228</v>
      </c>
      <c r="H3921" t="s">
        <v>229</v>
      </c>
      <c r="I3921" t="n">
        <v>5</v>
      </c>
      <c r="J3921" t="n">
        <v>458</v>
      </c>
      <c r="K3921" t="s">
        <v>230</v>
      </c>
      <c r="L3921" t="n">
        <v>281</v>
      </c>
      <c r="M3921" t="n">
        <v>0.1</v>
      </c>
      <c r="N3921" t="n">
        <v>33.8</v>
      </c>
      <c r="O3921" t="s">
        <v>323</v>
      </c>
      <c r="P3921" t="n">
        <v>121</v>
      </c>
      <c r="Q3921" t="s">
        <v>229</v>
      </c>
      <c r="R3921" t="s">
        <v>233</v>
      </c>
      <c r="S3921" t="s">
        <v>229</v>
      </c>
      <c r="T3921" t="n">
        <v>5</v>
      </c>
    </row>
    <row r="3922" spans="1:20">
      <c r="A3922" s="1" t="n">
        <v>42400</v>
      </c>
      <c r="B3922" t="s">
        <v>231</v>
      </c>
      <c r="C3922" t="n">
        <v>92</v>
      </c>
      <c r="D3922" t="n">
        <v>215</v>
      </c>
      <c r="E3922" t="s">
        <v>384</v>
      </c>
      <c r="F3922" t="n">
        <v>3201</v>
      </c>
      <c r="G3922" t="s">
        <v>228</v>
      </c>
      <c r="H3922" t="s">
        <v>229</v>
      </c>
      <c r="I3922" t="n">
        <v>5</v>
      </c>
      <c r="J3922" t="n">
        <v>260</v>
      </c>
      <c r="K3922" t="s">
        <v>250</v>
      </c>
      <c r="L3922" t="n">
        <v>25</v>
      </c>
      <c r="M3922" t="n">
        <v>0</v>
      </c>
      <c r="N3922" t="n">
        <v>0</v>
      </c>
      <c r="O3922" t="s">
        <v>323</v>
      </c>
      <c r="P3922" t="n">
        <v>121</v>
      </c>
      <c r="Q3922" t="s">
        <v>229</v>
      </c>
      <c r="R3922" t="s">
        <v>233</v>
      </c>
      <c r="S3922" t="s">
        <v>229</v>
      </c>
      <c r="T3922" t="n">
        <v>5</v>
      </c>
    </row>
    <row r="3923" spans="1:20">
      <c r="A3923" s="1" t="n">
        <v>42400</v>
      </c>
      <c r="B3923" t="s">
        <v>231</v>
      </c>
      <c r="C3923" t="n">
        <v>31</v>
      </c>
      <c r="D3923" t="n">
        <v>25</v>
      </c>
      <c r="E3923" t="s">
        <v>116</v>
      </c>
      <c r="F3923" t="n">
        <v>3201</v>
      </c>
      <c r="G3923" t="s">
        <v>228</v>
      </c>
      <c r="H3923" t="s">
        <v>229</v>
      </c>
      <c r="I3923" t="n">
        <v>5</v>
      </c>
      <c r="J3923" t="n">
        <v>458</v>
      </c>
      <c r="K3923" t="s">
        <v>230</v>
      </c>
      <c r="L3923" t="n">
        <v>214</v>
      </c>
      <c r="M3923" t="n">
        <v>0.1</v>
      </c>
      <c r="N3923" t="n">
        <v>33.6</v>
      </c>
      <c r="O3923" t="s">
        <v>323</v>
      </c>
      <c r="P3923" t="n">
        <v>121</v>
      </c>
      <c r="Q3923" t="s">
        <v>229</v>
      </c>
      <c r="R3923" t="s">
        <v>233</v>
      </c>
      <c r="S3923" t="s">
        <v>229</v>
      </c>
      <c r="T3923" t="n">
        <v>5</v>
      </c>
    </row>
    <row r="3924" spans="1:20">
      <c r="A3924" s="1" t="n">
        <v>42400</v>
      </c>
      <c r="B3924" t="s">
        <v>231</v>
      </c>
      <c r="C3924" t="n">
        <v>35</v>
      </c>
      <c r="D3924" t="n">
        <v>25</v>
      </c>
      <c r="E3924" t="s">
        <v>116</v>
      </c>
      <c r="F3924" t="n">
        <v>3201</v>
      </c>
      <c r="G3924" t="s">
        <v>228</v>
      </c>
      <c r="H3924" t="s">
        <v>229</v>
      </c>
      <c r="I3924" t="n">
        <v>5</v>
      </c>
      <c r="J3924" t="n">
        <v>458</v>
      </c>
      <c r="K3924" t="s">
        <v>230</v>
      </c>
      <c r="L3924" t="n">
        <v>230</v>
      </c>
      <c r="M3924" t="n">
        <v>0.1</v>
      </c>
      <c r="N3924" t="n">
        <v>33.8</v>
      </c>
      <c r="T3924" t="s">
        <v>381</v>
      </c>
    </row>
    <row r="3925" spans="1:20">
      <c r="A3925" s="1" t="n">
        <v>42400</v>
      </c>
      <c r="B3925" t="s">
        <v>231</v>
      </c>
      <c r="C3925" t="n">
        <v>34</v>
      </c>
      <c r="D3925" t="n">
        <v>25</v>
      </c>
      <c r="E3925" t="s">
        <v>116</v>
      </c>
      <c r="F3925" t="n">
        <v>3201</v>
      </c>
      <c r="G3925" t="s">
        <v>228</v>
      </c>
      <c r="H3925" t="s">
        <v>229</v>
      </c>
      <c r="I3925" t="n">
        <v>5</v>
      </c>
      <c r="J3925" t="n">
        <v>458</v>
      </c>
      <c r="K3925" t="s">
        <v>230</v>
      </c>
      <c r="L3925" t="n">
        <v>439</v>
      </c>
      <c r="M3925" t="n">
        <v>0.1</v>
      </c>
      <c r="N3925" t="n">
        <v>33.7</v>
      </c>
      <c r="T3925" t="s">
        <v>381</v>
      </c>
    </row>
    <row r="3926" spans="1:20">
      <c r="A3926" s="1" t="n">
        <v>42400</v>
      </c>
      <c r="B3926" t="s">
        <v>231</v>
      </c>
      <c r="C3926" t="n">
        <v>32</v>
      </c>
      <c r="D3926" t="n">
        <v>25</v>
      </c>
      <c r="E3926" t="s">
        <v>116</v>
      </c>
      <c r="F3926" t="n">
        <v>3201</v>
      </c>
      <c r="G3926" t="s">
        <v>228</v>
      </c>
      <c r="H3926" t="s">
        <v>229</v>
      </c>
      <c r="I3926" t="n">
        <v>5</v>
      </c>
      <c r="J3926" t="n">
        <v>458</v>
      </c>
      <c r="K3926" t="s">
        <v>230</v>
      </c>
      <c r="L3926" t="n">
        <v>499</v>
      </c>
      <c r="M3926" t="n">
        <v>0.1</v>
      </c>
      <c r="N3926" t="n">
        <v>33.6</v>
      </c>
      <c r="T3926" t="s">
        <v>381</v>
      </c>
    </row>
    <row r="3927" spans="1:20">
      <c r="A3927" s="1" t="n">
        <v>42400</v>
      </c>
      <c r="B3927" t="s">
        <v>231</v>
      </c>
      <c r="C3927" t="n">
        <v>33</v>
      </c>
      <c r="D3927" t="n">
        <v>25</v>
      </c>
      <c r="E3927" t="s">
        <v>116</v>
      </c>
      <c r="F3927" t="n">
        <v>3201</v>
      </c>
      <c r="G3927" t="s">
        <v>228</v>
      </c>
      <c r="H3927" t="s">
        <v>229</v>
      </c>
      <c r="I3927" t="n">
        <v>5</v>
      </c>
      <c r="J3927" t="n">
        <v>458</v>
      </c>
      <c r="K3927" t="s">
        <v>230</v>
      </c>
      <c r="L3927" t="n">
        <v>292</v>
      </c>
      <c r="M3927" t="n">
        <v>0.1</v>
      </c>
      <c r="N3927" t="n">
        <v>33.7</v>
      </c>
      <c r="T3927" t="s">
        <v>381</v>
      </c>
    </row>
    <row r="3928" spans="1:20">
      <c r="A3928" s="1" t="n">
        <v>42400</v>
      </c>
      <c r="B3928" t="s">
        <v>419</v>
      </c>
      <c r="C3928" t="n">
        <v>2</v>
      </c>
      <c r="D3928" t="n">
        <v>251</v>
      </c>
      <c r="E3928" t="s">
        <v>385</v>
      </c>
      <c r="F3928" t="n">
        <v>3201</v>
      </c>
      <c r="G3928" t="s">
        <v>228</v>
      </c>
      <c r="H3928" t="s">
        <v>229</v>
      </c>
      <c r="I3928" t="n">
        <v>5</v>
      </c>
      <c r="J3928" t="n">
        <v>720</v>
      </c>
      <c r="K3928" t="s">
        <v>353</v>
      </c>
      <c r="L3928" t="n">
        <v>20</v>
      </c>
      <c r="M3928" t="n">
        <v>0</v>
      </c>
      <c r="N3928" t="n">
        <v>0</v>
      </c>
      <c r="T3928" t="s">
        <v>381</v>
      </c>
    </row>
    <row r="3929" spans="1:20">
      <c r="A3929" s="1" t="n">
        <v>42400</v>
      </c>
      <c r="B3929" t="s">
        <v>419</v>
      </c>
      <c r="C3929" t="n">
        <v>1</v>
      </c>
      <c r="D3929" t="n">
        <v>251</v>
      </c>
      <c r="E3929" t="s">
        <v>385</v>
      </c>
      <c r="F3929" t="n">
        <v>3204</v>
      </c>
      <c r="G3929" t="s">
        <v>344</v>
      </c>
      <c r="H3929" t="s">
        <v>229</v>
      </c>
      <c r="I3929" t="n">
        <v>5</v>
      </c>
      <c r="J3929" t="n">
        <v>720</v>
      </c>
      <c r="K3929" t="s">
        <v>353</v>
      </c>
      <c r="L3929" t="n">
        <v>12</v>
      </c>
      <c r="M3929" t="n">
        <v>0</v>
      </c>
      <c r="N3929" t="n">
        <v>0</v>
      </c>
      <c r="T3929" t="s">
        <v>381</v>
      </c>
    </row>
    <row r="3930" spans="1:20">
      <c r="A3930" s="1" t="n">
        <v>42400</v>
      </c>
      <c r="B3930" t="s">
        <v>419</v>
      </c>
      <c r="C3930" t="n">
        <v>3</v>
      </c>
      <c r="D3930" t="n">
        <v>251</v>
      </c>
      <c r="E3930" t="s">
        <v>385</v>
      </c>
      <c r="F3930" t="n">
        <v>3202</v>
      </c>
      <c r="G3930" t="s">
        <v>275</v>
      </c>
      <c r="H3930" t="s">
        <v>229</v>
      </c>
      <c r="I3930" t="n">
        <v>5</v>
      </c>
      <c r="J3930" t="n">
        <v>720</v>
      </c>
      <c r="K3930" t="s">
        <v>353</v>
      </c>
      <c r="L3930" t="n">
        <v>29</v>
      </c>
      <c r="M3930" t="n">
        <v>0</v>
      </c>
      <c r="N3930" t="n">
        <v>0</v>
      </c>
      <c r="T3930" t="s">
        <v>381</v>
      </c>
    </row>
    <row r="3931" spans="1:20">
      <c r="A3931" s="1" t="n">
        <v>42400</v>
      </c>
      <c r="B3931" t="s">
        <v>420</v>
      </c>
      <c r="C3931" t="n">
        <v>1</v>
      </c>
      <c r="D3931" t="n">
        <v>216</v>
      </c>
      <c r="E3931" t="s">
        <v>392</v>
      </c>
      <c r="F3931" t="n">
        <v>3201</v>
      </c>
      <c r="G3931" t="s">
        <v>228</v>
      </c>
      <c r="H3931" t="s">
        <v>229</v>
      </c>
      <c r="I3931" t="n">
        <v>5</v>
      </c>
      <c r="J3931" t="n">
        <v>515</v>
      </c>
      <c r="K3931" t="s">
        <v>338</v>
      </c>
      <c r="L3931" t="n">
        <v>149</v>
      </c>
      <c r="M3931" t="n">
        <v>0</v>
      </c>
      <c r="N3931" t="n">
        <v>0</v>
      </c>
      <c r="T3931" t="s">
        <v>381</v>
      </c>
    </row>
    <row r="3932" spans="1:20">
      <c r="A3932" s="1" t="n">
        <v>42400</v>
      </c>
      <c r="B3932" t="s">
        <v>421</v>
      </c>
      <c r="C3932" t="n">
        <v>1</v>
      </c>
      <c r="D3932" t="n">
        <v>216</v>
      </c>
      <c r="E3932" t="s">
        <v>392</v>
      </c>
      <c r="F3932" t="n">
        <v>3201</v>
      </c>
      <c r="G3932" t="s">
        <v>228</v>
      </c>
      <c r="H3932" t="s">
        <v>229</v>
      </c>
      <c r="I3932" t="n">
        <v>5</v>
      </c>
      <c r="J3932" t="n">
        <v>515</v>
      </c>
      <c r="K3932" t="s">
        <v>338</v>
      </c>
      <c r="L3932" t="n">
        <v>364</v>
      </c>
      <c r="M3932" t="n">
        <v>0</v>
      </c>
      <c r="N3932" t="n">
        <v>0</v>
      </c>
      <c r="T3932" t="s">
        <v>381</v>
      </c>
    </row>
    <row r="3933" spans="1:20">
      <c r="A3933" s="1" t="n">
        <v>42400</v>
      </c>
      <c r="B3933" t="s">
        <v>421</v>
      </c>
      <c r="C3933" t="n">
        <v>2</v>
      </c>
      <c r="D3933" t="n">
        <v>215</v>
      </c>
      <c r="E3933" t="s">
        <v>384</v>
      </c>
      <c r="F3933" t="n">
        <v>3201</v>
      </c>
      <c r="G3933" t="s">
        <v>228</v>
      </c>
      <c r="H3933" t="s">
        <v>229</v>
      </c>
      <c r="I3933" t="n">
        <v>5</v>
      </c>
      <c r="J3933" t="n">
        <v>515</v>
      </c>
      <c r="K3933" t="s">
        <v>338</v>
      </c>
      <c r="L3933" t="n">
        <v>100</v>
      </c>
      <c r="M3933" t="n">
        <v>0</v>
      </c>
      <c r="N3933" t="n">
        <v>0</v>
      </c>
      <c r="T3933" t="s">
        <v>381</v>
      </c>
    </row>
    <row r="3934" spans="1:20">
      <c r="A3934" s="1" t="n">
        <v>42400</v>
      </c>
      <c r="B3934" t="s">
        <v>422</v>
      </c>
      <c r="C3934" t="n">
        <v>1</v>
      </c>
      <c r="D3934" t="n">
        <v>215</v>
      </c>
      <c r="E3934" t="s">
        <v>384</v>
      </c>
      <c r="F3934" t="n">
        <v>3201</v>
      </c>
      <c r="G3934" t="s">
        <v>228</v>
      </c>
      <c r="H3934" t="s">
        <v>229</v>
      </c>
      <c r="I3934" t="n">
        <v>5</v>
      </c>
      <c r="J3934" t="n">
        <v>515</v>
      </c>
      <c r="K3934" t="s">
        <v>338</v>
      </c>
      <c r="L3934" t="n">
        <v>100</v>
      </c>
      <c r="M3934" t="n">
        <v>0</v>
      </c>
      <c r="N3934" t="n">
        <v>0</v>
      </c>
      <c r="T3934" t="s">
        <v>381</v>
      </c>
    </row>
    <row r="3935" spans="1:20">
      <c r="A3935" s="1" t="n">
        <v>42429</v>
      </c>
      <c r="B3935" t="s">
        <v>231</v>
      </c>
      <c r="C3935" t="n">
        <v>89</v>
      </c>
      <c r="D3935" t="n">
        <v>510</v>
      </c>
      <c r="E3935" t="s">
        <v>398</v>
      </c>
      <c r="F3935" t="n">
        <v>3201</v>
      </c>
      <c r="G3935" t="s">
        <v>228</v>
      </c>
      <c r="H3935" t="s">
        <v>229</v>
      </c>
      <c r="I3935" t="n">
        <v>5</v>
      </c>
      <c r="J3935" t="n">
        <v>260</v>
      </c>
      <c r="K3935" t="s">
        <v>250</v>
      </c>
      <c r="L3935" t="n">
        <v>114</v>
      </c>
      <c r="M3935" t="n">
        <v>1.32</v>
      </c>
      <c r="N3935" t="n">
        <v>0</v>
      </c>
      <c r="T3935" t="s">
        <v>381</v>
      </c>
    </row>
    <row r="3936" spans="1:20">
      <c r="A3936" s="1" t="n">
        <v>42429</v>
      </c>
      <c r="B3936" t="s">
        <v>231</v>
      </c>
      <c r="C3936" t="n">
        <v>20</v>
      </c>
      <c r="D3936" t="n">
        <v>25</v>
      </c>
      <c r="E3936" t="s">
        <v>116</v>
      </c>
      <c r="F3936" t="n">
        <v>3201</v>
      </c>
      <c r="G3936" t="s">
        <v>228</v>
      </c>
      <c r="H3936" t="s">
        <v>229</v>
      </c>
      <c r="I3936" t="n">
        <v>5</v>
      </c>
      <c r="J3936" t="n">
        <v>458</v>
      </c>
      <c r="K3936" t="s">
        <v>230</v>
      </c>
      <c r="L3936" t="n">
        <v>163</v>
      </c>
      <c r="M3936" t="n">
        <v>0.1</v>
      </c>
      <c r="N3936" t="n">
        <v>33.6</v>
      </c>
      <c r="T3936" t="s">
        <v>381</v>
      </c>
    </row>
    <row r="3937" spans="1:20">
      <c r="A3937" s="1" t="n">
        <v>42429</v>
      </c>
      <c r="B3937" t="s">
        <v>231</v>
      </c>
      <c r="C3937" t="n">
        <v>92</v>
      </c>
      <c r="D3937" t="n">
        <v>465</v>
      </c>
      <c r="E3937" t="s">
        <v>404</v>
      </c>
      <c r="F3937" t="n">
        <v>3201</v>
      </c>
      <c r="G3937" t="s">
        <v>228</v>
      </c>
      <c r="H3937" t="s">
        <v>229</v>
      </c>
      <c r="I3937" t="n">
        <v>5</v>
      </c>
      <c r="J3937" t="n">
        <v>260</v>
      </c>
      <c r="K3937" t="s">
        <v>250</v>
      </c>
      <c r="L3937" t="n">
        <v>35</v>
      </c>
      <c r="M3937" t="n">
        <v>0</v>
      </c>
      <c r="N3937" t="n">
        <v>0</v>
      </c>
      <c r="T3937" t="s">
        <v>381</v>
      </c>
    </row>
    <row r="3938" spans="1:20">
      <c r="A3938" s="1" t="n">
        <v>42429</v>
      </c>
      <c r="B3938" t="s">
        <v>231</v>
      </c>
      <c r="C3938" t="n">
        <v>88</v>
      </c>
      <c r="D3938" t="n">
        <v>465</v>
      </c>
      <c r="E3938" t="s">
        <v>404</v>
      </c>
      <c r="F3938" t="n">
        <v>3201</v>
      </c>
      <c r="G3938" t="s">
        <v>228</v>
      </c>
      <c r="H3938" t="s">
        <v>229</v>
      </c>
      <c r="I3938" t="n">
        <v>5</v>
      </c>
      <c r="J3938" t="n">
        <v>260</v>
      </c>
      <c r="K3938" t="s">
        <v>250</v>
      </c>
      <c r="L3938" t="n">
        <v>12</v>
      </c>
      <c r="M3938" t="n">
        <v>0</v>
      </c>
      <c r="N3938" t="n">
        <v>0</v>
      </c>
      <c r="O3938" t="s">
        <v>416</v>
      </c>
      <c r="P3938" t="n">
        <v>121</v>
      </c>
      <c r="Q3938" t="s">
        <v>229</v>
      </c>
      <c r="R3938" t="s">
        <v>233</v>
      </c>
      <c r="S3938" t="s">
        <v>229</v>
      </c>
      <c r="T3938" t="n">
        <v>5</v>
      </c>
    </row>
    <row r="3939" spans="1:20">
      <c r="A3939" s="1" t="n">
        <v>42429</v>
      </c>
      <c r="B3939" t="s">
        <v>231</v>
      </c>
      <c r="C3939" t="n">
        <v>19</v>
      </c>
      <c r="D3939" t="n">
        <v>25</v>
      </c>
      <c r="E3939" t="s">
        <v>116</v>
      </c>
      <c r="F3939" t="n">
        <v>3201</v>
      </c>
      <c r="G3939" t="s">
        <v>228</v>
      </c>
      <c r="H3939" t="s">
        <v>229</v>
      </c>
      <c r="I3939" t="n">
        <v>5</v>
      </c>
      <c r="J3939" t="n">
        <v>458</v>
      </c>
      <c r="K3939" t="s">
        <v>230</v>
      </c>
      <c r="L3939" t="n">
        <v>353</v>
      </c>
      <c r="M3939" t="n">
        <v>0.1</v>
      </c>
      <c r="N3939" t="n">
        <v>33.8</v>
      </c>
      <c r="O3939" t="s">
        <v>416</v>
      </c>
      <c r="P3939" t="n">
        <v>121</v>
      </c>
      <c r="Q3939" t="s">
        <v>229</v>
      </c>
      <c r="R3939" t="s">
        <v>233</v>
      </c>
      <c r="S3939" t="s">
        <v>229</v>
      </c>
      <c r="T3939" t="n">
        <v>5</v>
      </c>
    </row>
    <row r="3940" spans="1:20">
      <c r="A3940" s="1" t="n">
        <v>42429</v>
      </c>
      <c r="B3940" t="s">
        <v>231</v>
      </c>
      <c r="C3940" t="n">
        <v>21</v>
      </c>
      <c r="D3940" t="n">
        <v>25</v>
      </c>
      <c r="E3940" t="s">
        <v>116</v>
      </c>
      <c r="F3940" t="n">
        <v>3201</v>
      </c>
      <c r="G3940" t="s">
        <v>228</v>
      </c>
      <c r="H3940" t="s">
        <v>229</v>
      </c>
      <c r="I3940" t="n">
        <v>5</v>
      </c>
      <c r="J3940" t="n">
        <v>458</v>
      </c>
      <c r="K3940" t="s">
        <v>230</v>
      </c>
      <c r="L3940" t="n">
        <v>488</v>
      </c>
      <c r="M3940" t="n">
        <v>0.1</v>
      </c>
      <c r="N3940" t="n">
        <v>33.6</v>
      </c>
      <c r="O3940" t="s">
        <v>416</v>
      </c>
      <c r="P3940" t="n">
        <v>121</v>
      </c>
      <c r="Q3940" t="s">
        <v>229</v>
      </c>
      <c r="R3940" t="s">
        <v>233</v>
      </c>
      <c r="S3940" t="s">
        <v>229</v>
      </c>
      <c r="T3940" t="n">
        <v>5</v>
      </c>
    </row>
    <row r="3941" spans="1:20">
      <c r="A3941" s="1" t="n">
        <v>42429</v>
      </c>
      <c r="B3941" t="s">
        <v>231</v>
      </c>
      <c r="C3941" t="n">
        <v>18</v>
      </c>
      <c r="D3941" t="n">
        <v>25</v>
      </c>
      <c r="E3941" t="s">
        <v>116</v>
      </c>
      <c r="F3941" t="n">
        <v>3201</v>
      </c>
      <c r="G3941" t="s">
        <v>228</v>
      </c>
      <c r="H3941" t="s">
        <v>229</v>
      </c>
      <c r="I3941" t="n">
        <v>5</v>
      </c>
      <c r="J3941" t="n">
        <v>945</v>
      </c>
      <c r="K3941" t="s">
        <v>282</v>
      </c>
      <c r="L3941" t="n">
        <v>286</v>
      </c>
      <c r="M3941" t="n">
        <v>0.04</v>
      </c>
      <c r="N3941" t="n">
        <v>33.4</v>
      </c>
      <c r="O3941" t="s">
        <v>416</v>
      </c>
      <c r="P3941" t="n">
        <v>121</v>
      </c>
      <c r="Q3941" t="s">
        <v>229</v>
      </c>
      <c r="R3941" t="s">
        <v>233</v>
      </c>
      <c r="S3941" t="s">
        <v>229</v>
      </c>
      <c r="T3941" t="n">
        <v>5</v>
      </c>
    </row>
    <row r="3942" spans="1:20">
      <c r="A3942" s="1" t="n">
        <v>42429</v>
      </c>
      <c r="B3942" t="s">
        <v>419</v>
      </c>
      <c r="C3942" t="n">
        <v>3</v>
      </c>
      <c r="D3942" t="n">
        <v>251</v>
      </c>
      <c r="E3942" t="s">
        <v>385</v>
      </c>
      <c r="F3942" t="n">
        <v>3202</v>
      </c>
      <c r="G3942" t="s">
        <v>275</v>
      </c>
      <c r="H3942" t="s">
        <v>229</v>
      </c>
      <c r="I3942" t="n">
        <v>5</v>
      </c>
      <c r="J3942" t="n">
        <v>150</v>
      </c>
      <c r="K3942" t="s">
        <v>269</v>
      </c>
      <c r="L3942" t="n">
        <v>20</v>
      </c>
      <c r="M3942" t="n">
        <v>0</v>
      </c>
      <c r="N3942" t="n">
        <v>0</v>
      </c>
      <c r="T3942" t="s">
        <v>381</v>
      </c>
    </row>
    <row r="3943" spans="1:20">
      <c r="A3943" s="1" t="n">
        <v>42429</v>
      </c>
      <c r="B3943" t="s">
        <v>419</v>
      </c>
      <c r="C3943" t="n">
        <v>1</v>
      </c>
      <c r="D3943" t="n">
        <v>251</v>
      </c>
      <c r="E3943" t="s">
        <v>385</v>
      </c>
      <c r="F3943" t="n">
        <v>3204</v>
      </c>
      <c r="G3943" t="s">
        <v>344</v>
      </c>
      <c r="H3943" t="s">
        <v>229</v>
      </c>
      <c r="I3943" t="n">
        <v>5</v>
      </c>
      <c r="J3943" t="n">
        <v>150</v>
      </c>
      <c r="K3943" t="s">
        <v>269</v>
      </c>
      <c r="L3943" t="n">
        <v>12</v>
      </c>
      <c r="M3943" t="n">
        <v>0</v>
      </c>
      <c r="N3943" t="n">
        <v>0</v>
      </c>
      <c r="T3943" t="s">
        <v>381</v>
      </c>
    </row>
    <row r="3944" spans="1:20">
      <c r="A3944" s="1" t="n">
        <v>42429</v>
      </c>
      <c r="B3944" t="s">
        <v>419</v>
      </c>
      <c r="C3944" t="n">
        <v>2</v>
      </c>
      <c r="D3944" t="n">
        <v>251</v>
      </c>
      <c r="E3944" t="s">
        <v>385</v>
      </c>
      <c r="F3944" t="n">
        <v>3203</v>
      </c>
      <c r="G3944" t="s">
        <v>343</v>
      </c>
      <c r="H3944" t="s">
        <v>229</v>
      </c>
      <c r="I3944" t="n">
        <v>5</v>
      </c>
      <c r="J3944" t="n">
        <v>150</v>
      </c>
      <c r="K3944" t="s">
        <v>269</v>
      </c>
      <c r="L3944" t="n">
        <v>24</v>
      </c>
      <c r="M3944" t="n">
        <v>0</v>
      </c>
      <c r="N3944" t="n">
        <v>0</v>
      </c>
      <c r="T3944" t="s">
        <v>381</v>
      </c>
    </row>
    <row r="3945" spans="1:20">
      <c r="A3945" s="1" t="n">
        <v>42429</v>
      </c>
      <c r="B3945" t="s">
        <v>420</v>
      </c>
      <c r="C3945" t="n">
        <v>3</v>
      </c>
      <c r="D3945" t="n">
        <v>25</v>
      </c>
      <c r="E3945" t="s">
        <v>116</v>
      </c>
      <c r="F3945" t="n">
        <v>3201</v>
      </c>
      <c r="G3945" t="s">
        <v>228</v>
      </c>
      <c r="H3945" t="s">
        <v>229</v>
      </c>
      <c r="I3945" t="n">
        <v>5</v>
      </c>
      <c r="J3945" t="n">
        <v>670</v>
      </c>
      <c r="K3945" t="s">
        <v>336</v>
      </c>
      <c r="L3945" t="n">
        <v>280</v>
      </c>
      <c r="M3945" t="n">
        <v>0.02</v>
      </c>
      <c r="N3945" t="n">
        <v>32.89</v>
      </c>
      <c r="O3945" t="s">
        <v>420</v>
      </c>
      <c r="P3945" t="n">
        <v>363</v>
      </c>
      <c r="Q3945" t="s">
        <v>387</v>
      </c>
      <c r="R3945" t="s">
        <v>233</v>
      </c>
      <c r="S3945" t="s">
        <v>229</v>
      </c>
      <c r="T3945" t="n">
        <v>5</v>
      </c>
    </row>
    <row r="3946" spans="1:20">
      <c r="A3946" s="1" t="n">
        <v>42429</v>
      </c>
      <c r="B3946" t="s">
        <v>420</v>
      </c>
      <c r="C3946" t="n">
        <v>2</v>
      </c>
      <c r="D3946" t="n">
        <v>25</v>
      </c>
      <c r="E3946" t="s">
        <v>116</v>
      </c>
      <c r="F3946" t="n">
        <v>3201</v>
      </c>
      <c r="G3946" t="s">
        <v>228</v>
      </c>
      <c r="H3946" t="s">
        <v>229</v>
      </c>
      <c r="I3946" t="n">
        <v>5</v>
      </c>
      <c r="J3946" t="n">
        <v>580</v>
      </c>
      <c r="K3946" t="s">
        <v>248</v>
      </c>
      <c r="L3946" t="n">
        <v>96</v>
      </c>
      <c r="M3946" t="n">
        <v>0.07000000000000001</v>
      </c>
      <c r="N3946" t="n">
        <v>36.89</v>
      </c>
      <c r="O3946" t="s">
        <v>420</v>
      </c>
      <c r="P3946" t="n">
        <v>363</v>
      </c>
      <c r="Q3946" t="s">
        <v>387</v>
      </c>
      <c r="R3946" t="s">
        <v>233</v>
      </c>
      <c r="S3946" t="s">
        <v>229</v>
      </c>
      <c r="T3946" t="n">
        <v>5</v>
      </c>
    </row>
    <row r="3947" spans="1:20">
      <c r="A3947" s="1" t="n">
        <v>42429</v>
      </c>
      <c r="B3947" t="s">
        <v>420</v>
      </c>
      <c r="C3947" t="n">
        <v>1</v>
      </c>
      <c r="D3947" t="n">
        <v>25</v>
      </c>
      <c r="E3947" t="s">
        <v>116</v>
      </c>
      <c r="F3947" t="n">
        <v>3201</v>
      </c>
      <c r="G3947" t="s">
        <v>228</v>
      </c>
      <c r="H3947" t="s">
        <v>229</v>
      </c>
      <c r="I3947" t="n">
        <v>5</v>
      </c>
      <c r="J3947" t="n">
        <v>580</v>
      </c>
      <c r="K3947" t="s">
        <v>248</v>
      </c>
      <c r="L3947" t="n">
        <v>629</v>
      </c>
      <c r="M3947" t="n">
        <v>0.08</v>
      </c>
      <c r="N3947" t="n">
        <v>36.09</v>
      </c>
      <c r="O3947" t="s">
        <v>420</v>
      </c>
      <c r="P3947" t="n">
        <v>363</v>
      </c>
      <c r="Q3947" t="s">
        <v>387</v>
      </c>
      <c r="R3947" t="s">
        <v>233</v>
      </c>
      <c r="S3947" t="s">
        <v>229</v>
      </c>
      <c r="T3947" t="n">
        <v>5</v>
      </c>
    </row>
    <row r="3948" spans="1:20">
      <c r="A3948" s="1" t="n">
        <v>42429</v>
      </c>
      <c r="B3948" t="s">
        <v>421</v>
      </c>
      <c r="C3948" t="n">
        <v>2</v>
      </c>
      <c r="D3948" t="n">
        <v>215</v>
      </c>
      <c r="E3948" t="s">
        <v>384</v>
      </c>
      <c r="F3948" t="n">
        <v>3201</v>
      </c>
      <c r="G3948" t="s">
        <v>228</v>
      </c>
      <c r="H3948" t="s">
        <v>229</v>
      </c>
      <c r="I3948" t="n">
        <v>5</v>
      </c>
      <c r="J3948" t="n">
        <v>515</v>
      </c>
      <c r="K3948" t="s">
        <v>338</v>
      </c>
      <c r="L3948" t="n">
        <v>100</v>
      </c>
      <c r="M3948" t="n">
        <v>0</v>
      </c>
      <c r="N3948" t="n">
        <v>0</v>
      </c>
      <c r="O3948" t="s">
        <v>409</v>
      </c>
      <c r="P3948" t="n">
        <v>363</v>
      </c>
      <c r="Q3948" t="s">
        <v>387</v>
      </c>
      <c r="R3948" t="s">
        <v>233</v>
      </c>
      <c r="S3948" t="s">
        <v>229</v>
      </c>
      <c r="T3948" t="n">
        <v>5</v>
      </c>
    </row>
    <row r="3949" spans="1:20">
      <c r="A3949" s="1" t="n">
        <v>42429</v>
      </c>
      <c r="B3949" t="s">
        <v>421</v>
      </c>
      <c r="C3949" t="n">
        <v>1</v>
      </c>
      <c r="D3949" t="n">
        <v>216</v>
      </c>
      <c r="E3949" t="s">
        <v>392</v>
      </c>
      <c r="F3949" t="n">
        <v>3201</v>
      </c>
      <c r="G3949" t="s">
        <v>228</v>
      </c>
      <c r="H3949" t="s">
        <v>229</v>
      </c>
      <c r="I3949" t="n">
        <v>5</v>
      </c>
      <c r="J3949" t="n">
        <v>515</v>
      </c>
      <c r="K3949" t="s">
        <v>338</v>
      </c>
      <c r="L3949" t="n">
        <v>215</v>
      </c>
      <c r="M3949" t="n">
        <v>0</v>
      </c>
      <c r="N3949" t="n">
        <v>0</v>
      </c>
      <c r="O3949" t="s">
        <v>409</v>
      </c>
      <c r="P3949" t="n">
        <v>363</v>
      </c>
      <c r="Q3949" t="s">
        <v>387</v>
      </c>
      <c r="R3949" t="s">
        <v>233</v>
      </c>
      <c r="S3949" t="s">
        <v>229</v>
      </c>
      <c r="T3949" t="n">
        <v>5</v>
      </c>
    </row>
    <row r="3950" spans="1:20">
      <c r="A3950" s="1" t="n">
        <v>42429</v>
      </c>
      <c r="B3950" t="s">
        <v>422</v>
      </c>
      <c r="C3950" t="n">
        <v>2</v>
      </c>
      <c r="D3950" t="n">
        <v>215</v>
      </c>
      <c r="E3950" t="s">
        <v>384</v>
      </c>
      <c r="F3950" t="n">
        <v>3201</v>
      </c>
      <c r="G3950" t="s">
        <v>228</v>
      </c>
      <c r="H3950" t="s">
        <v>229</v>
      </c>
      <c r="I3950" t="n">
        <v>5</v>
      </c>
      <c r="J3950" t="n">
        <v>515</v>
      </c>
      <c r="K3950" t="s">
        <v>338</v>
      </c>
      <c r="L3950" t="n">
        <v>100</v>
      </c>
      <c r="M3950" t="n">
        <v>0</v>
      </c>
      <c r="N3950" t="n">
        <v>0</v>
      </c>
      <c r="T3950" t="s">
        <v>381</v>
      </c>
    </row>
    <row r="3951" spans="1:20">
      <c r="A3951" s="1" t="n">
        <v>42460</v>
      </c>
      <c r="B3951" t="s">
        <v>231</v>
      </c>
      <c r="C3951" t="n">
        <v>88</v>
      </c>
      <c r="D3951" t="n">
        <v>465</v>
      </c>
      <c r="E3951" t="s">
        <v>404</v>
      </c>
      <c r="F3951" t="n">
        <v>3201</v>
      </c>
      <c r="G3951" t="s">
        <v>228</v>
      </c>
      <c r="H3951" t="s">
        <v>229</v>
      </c>
      <c r="I3951" t="n">
        <v>5</v>
      </c>
      <c r="J3951" t="n">
        <v>260</v>
      </c>
      <c r="K3951" t="s">
        <v>250</v>
      </c>
      <c r="L3951" t="n">
        <v>21</v>
      </c>
      <c r="M3951" t="n">
        <v>0</v>
      </c>
      <c r="N3951" t="n">
        <v>0</v>
      </c>
      <c r="T3951" t="s">
        <v>381</v>
      </c>
    </row>
    <row r="3952" spans="1:20">
      <c r="A3952" s="1" t="n">
        <v>42460</v>
      </c>
      <c r="B3952" t="s">
        <v>231</v>
      </c>
      <c r="C3952" t="n">
        <v>22</v>
      </c>
      <c r="D3952" t="n">
        <v>25</v>
      </c>
      <c r="E3952" t="s">
        <v>116</v>
      </c>
      <c r="F3952" t="n">
        <v>3201</v>
      </c>
      <c r="G3952" t="s">
        <v>228</v>
      </c>
      <c r="H3952" t="s">
        <v>229</v>
      </c>
      <c r="I3952" t="n">
        <v>5</v>
      </c>
      <c r="J3952" t="n">
        <v>458</v>
      </c>
      <c r="K3952" t="s">
        <v>230</v>
      </c>
      <c r="L3952" t="n">
        <v>352</v>
      </c>
      <c r="M3952" t="n">
        <v>0.1</v>
      </c>
      <c r="N3952" t="n">
        <v>33.7</v>
      </c>
      <c r="T3952" t="s">
        <v>381</v>
      </c>
    </row>
    <row r="3953" spans="1:20">
      <c r="A3953" s="1" t="n">
        <v>42460</v>
      </c>
      <c r="B3953" t="s">
        <v>231</v>
      </c>
      <c r="C3953" t="n">
        <v>87</v>
      </c>
      <c r="D3953" t="n">
        <v>510</v>
      </c>
      <c r="E3953" t="s">
        <v>398</v>
      </c>
      <c r="F3953" t="n">
        <v>3201</v>
      </c>
      <c r="G3953" t="s">
        <v>228</v>
      </c>
      <c r="H3953" t="s">
        <v>229</v>
      </c>
      <c r="I3953" t="n">
        <v>5</v>
      </c>
      <c r="J3953" t="n">
        <v>260</v>
      </c>
      <c r="K3953" t="s">
        <v>250</v>
      </c>
      <c r="L3953" t="n">
        <v>107</v>
      </c>
      <c r="M3953" t="n">
        <v>1.32</v>
      </c>
      <c r="N3953" t="n">
        <v>0</v>
      </c>
      <c r="T3953" t="s">
        <v>381</v>
      </c>
    </row>
    <row r="3954" spans="1:20">
      <c r="A3954" s="1" t="n">
        <v>42460</v>
      </c>
      <c r="B3954" t="s">
        <v>231</v>
      </c>
      <c r="C3954" t="n">
        <v>84</v>
      </c>
      <c r="D3954" t="n">
        <v>465</v>
      </c>
      <c r="E3954" t="s">
        <v>404</v>
      </c>
      <c r="F3954" t="n">
        <v>3201</v>
      </c>
      <c r="G3954" t="s">
        <v>228</v>
      </c>
      <c r="H3954" t="s">
        <v>229</v>
      </c>
      <c r="I3954" t="n">
        <v>5</v>
      </c>
      <c r="J3954" t="n">
        <v>260</v>
      </c>
      <c r="K3954" t="s">
        <v>250</v>
      </c>
      <c r="L3954" t="n">
        <v>44</v>
      </c>
      <c r="M3954" t="n">
        <v>0</v>
      </c>
      <c r="N3954" t="n">
        <v>0</v>
      </c>
      <c r="O3954" t="s">
        <v>416</v>
      </c>
      <c r="P3954" t="n">
        <v>121</v>
      </c>
      <c r="Q3954" t="s">
        <v>229</v>
      </c>
      <c r="R3954" t="s">
        <v>233</v>
      </c>
      <c r="S3954" t="s">
        <v>229</v>
      </c>
      <c r="T3954" t="n">
        <v>5</v>
      </c>
    </row>
    <row r="3955" spans="1:20">
      <c r="A3955" s="1" t="n">
        <v>42460</v>
      </c>
      <c r="B3955" t="s">
        <v>231</v>
      </c>
      <c r="C3955" t="n">
        <v>24</v>
      </c>
      <c r="D3955" t="n">
        <v>25</v>
      </c>
      <c r="E3955" t="s">
        <v>116</v>
      </c>
      <c r="F3955" t="n">
        <v>3201</v>
      </c>
      <c r="G3955" t="s">
        <v>228</v>
      </c>
      <c r="H3955" t="s">
        <v>229</v>
      </c>
      <c r="I3955" t="n">
        <v>5</v>
      </c>
      <c r="J3955" t="n">
        <v>458</v>
      </c>
      <c r="K3955" t="s">
        <v>230</v>
      </c>
      <c r="L3955" t="n">
        <v>434</v>
      </c>
      <c r="M3955" t="n">
        <v>0.1</v>
      </c>
      <c r="N3955" t="n">
        <v>33.7</v>
      </c>
      <c r="O3955" t="s">
        <v>416</v>
      </c>
      <c r="P3955" t="n">
        <v>121</v>
      </c>
      <c r="Q3955" t="s">
        <v>229</v>
      </c>
      <c r="R3955" t="s">
        <v>233</v>
      </c>
      <c r="S3955" t="s">
        <v>229</v>
      </c>
      <c r="T3955" t="n">
        <v>5</v>
      </c>
    </row>
    <row r="3956" spans="1:20">
      <c r="A3956" s="1" t="n">
        <v>42460</v>
      </c>
      <c r="B3956" t="s">
        <v>231</v>
      </c>
      <c r="C3956" t="n">
        <v>23</v>
      </c>
      <c r="D3956" t="n">
        <v>25</v>
      </c>
      <c r="E3956" t="s">
        <v>116</v>
      </c>
      <c r="F3956" t="n">
        <v>3201</v>
      </c>
      <c r="G3956" t="s">
        <v>228</v>
      </c>
      <c r="H3956" t="s">
        <v>229</v>
      </c>
      <c r="I3956" t="n">
        <v>5</v>
      </c>
      <c r="J3956" t="n">
        <v>458</v>
      </c>
      <c r="K3956" t="s">
        <v>230</v>
      </c>
      <c r="L3956" t="n">
        <v>234</v>
      </c>
      <c r="M3956" t="n">
        <v>0.1</v>
      </c>
      <c r="N3956" t="n">
        <v>33.7</v>
      </c>
      <c r="O3956" t="s">
        <v>416</v>
      </c>
      <c r="P3956" t="n">
        <v>121</v>
      </c>
      <c r="Q3956" t="s">
        <v>229</v>
      </c>
      <c r="R3956" t="s">
        <v>233</v>
      </c>
      <c r="S3956" t="s">
        <v>229</v>
      </c>
      <c r="T3956" t="n">
        <v>5</v>
      </c>
    </row>
    <row r="3957" spans="1:20">
      <c r="A3957" s="1" t="n">
        <v>42460</v>
      </c>
      <c r="B3957" t="s">
        <v>231</v>
      </c>
      <c r="C3957" t="n">
        <v>25</v>
      </c>
      <c r="D3957" t="n">
        <v>25</v>
      </c>
      <c r="E3957" t="s">
        <v>116</v>
      </c>
      <c r="F3957" t="n">
        <v>3201</v>
      </c>
      <c r="G3957" t="s">
        <v>228</v>
      </c>
      <c r="H3957" t="s">
        <v>229</v>
      </c>
      <c r="I3957" t="n">
        <v>5</v>
      </c>
      <c r="J3957" t="n">
        <v>945</v>
      </c>
      <c r="K3957" t="s">
        <v>282</v>
      </c>
      <c r="L3957" t="n">
        <v>289</v>
      </c>
      <c r="M3957" t="n">
        <v>0.08</v>
      </c>
      <c r="N3957" t="n">
        <v>36</v>
      </c>
      <c r="O3957" t="s">
        <v>416</v>
      </c>
      <c r="P3957" t="n">
        <v>121</v>
      </c>
      <c r="Q3957" t="s">
        <v>229</v>
      </c>
      <c r="R3957" t="s">
        <v>233</v>
      </c>
      <c r="S3957" t="s">
        <v>229</v>
      </c>
      <c r="T3957" t="n">
        <v>5</v>
      </c>
    </row>
    <row r="3958" spans="1:20">
      <c r="A3958" s="1" t="n">
        <v>42460</v>
      </c>
      <c r="B3958" t="s">
        <v>419</v>
      </c>
      <c r="C3958" t="n">
        <v>2</v>
      </c>
      <c r="D3958" t="n">
        <v>251</v>
      </c>
      <c r="E3958" t="s">
        <v>385</v>
      </c>
      <c r="F3958" t="n">
        <v>3203</v>
      </c>
      <c r="G3958" t="s">
        <v>343</v>
      </c>
      <c r="H3958" t="s">
        <v>229</v>
      </c>
      <c r="I3958" t="n">
        <v>5</v>
      </c>
      <c r="J3958" t="n">
        <v>720</v>
      </c>
      <c r="K3958" t="s">
        <v>353</v>
      </c>
      <c r="L3958" t="n">
        <v>16</v>
      </c>
      <c r="M3958" t="n">
        <v>0</v>
      </c>
      <c r="N3958" t="n">
        <v>0</v>
      </c>
      <c r="T3958" t="s">
        <v>381</v>
      </c>
    </row>
    <row r="3959" spans="1:20">
      <c r="A3959" s="1" t="n">
        <v>42460</v>
      </c>
      <c r="B3959" t="s">
        <v>419</v>
      </c>
      <c r="C3959" t="n">
        <v>4</v>
      </c>
      <c r="D3959" t="n">
        <v>251</v>
      </c>
      <c r="E3959" t="s">
        <v>385</v>
      </c>
      <c r="F3959" t="n">
        <v>3201</v>
      </c>
      <c r="G3959" t="s">
        <v>228</v>
      </c>
      <c r="H3959" t="s">
        <v>229</v>
      </c>
      <c r="I3959" t="n">
        <v>5</v>
      </c>
      <c r="J3959" t="n">
        <v>720</v>
      </c>
      <c r="K3959" t="s">
        <v>353</v>
      </c>
      <c r="L3959" t="n">
        <v>10</v>
      </c>
      <c r="M3959" t="n">
        <v>0</v>
      </c>
      <c r="N3959" t="n">
        <v>0</v>
      </c>
      <c r="T3959" t="s">
        <v>381</v>
      </c>
    </row>
    <row r="3960" spans="1:20">
      <c r="A3960" s="1" t="n">
        <v>42460</v>
      </c>
      <c r="B3960" t="s">
        <v>419</v>
      </c>
      <c r="C3960" t="n">
        <v>1</v>
      </c>
      <c r="D3960" t="n">
        <v>251</v>
      </c>
      <c r="E3960" t="s">
        <v>385</v>
      </c>
      <c r="F3960" t="n">
        <v>3204</v>
      </c>
      <c r="G3960" t="s">
        <v>344</v>
      </c>
      <c r="H3960" t="s">
        <v>229</v>
      </c>
      <c r="I3960" t="n">
        <v>5</v>
      </c>
      <c r="J3960" t="n">
        <v>720</v>
      </c>
      <c r="K3960" t="s">
        <v>353</v>
      </c>
      <c r="L3960" t="n">
        <v>14</v>
      </c>
      <c r="M3960" t="n">
        <v>0</v>
      </c>
      <c r="N3960" t="n">
        <v>0</v>
      </c>
      <c r="T3960" t="s">
        <v>381</v>
      </c>
    </row>
    <row r="3961" spans="1:20">
      <c r="A3961" s="1" t="n">
        <v>42460</v>
      </c>
      <c r="B3961" t="s">
        <v>419</v>
      </c>
      <c r="C3961" t="n">
        <v>3</v>
      </c>
      <c r="D3961" t="n">
        <v>251</v>
      </c>
      <c r="E3961" t="s">
        <v>385</v>
      </c>
      <c r="F3961" t="n">
        <v>3202</v>
      </c>
      <c r="G3961" t="s">
        <v>275</v>
      </c>
      <c r="H3961" t="s">
        <v>229</v>
      </c>
      <c r="I3961" t="n">
        <v>5</v>
      </c>
      <c r="J3961" t="n">
        <v>720</v>
      </c>
      <c r="K3961" t="s">
        <v>353</v>
      </c>
      <c r="L3961" t="n">
        <v>19</v>
      </c>
      <c r="M3961" t="n">
        <v>0</v>
      </c>
      <c r="N3961" t="n">
        <v>0</v>
      </c>
      <c r="T3961" t="s">
        <v>381</v>
      </c>
    </row>
    <row r="3962" spans="1:20">
      <c r="A3962" s="1" t="n">
        <v>42460</v>
      </c>
      <c r="B3962" t="s">
        <v>423</v>
      </c>
      <c r="C3962" t="n">
        <v>1</v>
      </c>
      <c r="D3962" t="n">
        <v>931</v>
      </c>
      <c r="E3962" t="s">
        <v>383</v>
      </c>
      <c r="F3962" t="n">
        <v>3201</v>
      </c>
      <c r="G3962" t="s">
        <v>228</v>
      </c>
      <c r="H3962" t="s">
        <v>229</v>
      </c>
      <c r="I3962" t="n">
        <v>5</v>
      </c>
      <c r="J3962" t="n">
        <v>830</v>
      </c>
      <c r="K3962" t="s">
        <v>418</v>
      </c>
      <c r="L3962" t="n">
        <v>73</v>
      </c>
      <c r="M3962" t="n">
        <v>0</v>
      </c>
      <c r="N3962" t="n">
        <v>0</v>
      </c>
      <c r="T3962" t="s">
        <v>381</v>
      </c>
    </row>
    <row r="3963" spans="1:20">
      <c r="A3963" s="1" t="n">
        <v>42460</v>
      </c>
      <c r="B3963" t="s">
        <v>420</v>
      </c>
      <c r="C3963" t="n">
        <v>1</v>
      </c>
      <c r="D3963" t="n">
        <v>25</v>
      </c>
      <c r="E3963" t="s">
        <v>116</v>
      </c>
      <c r="F3963" t="n">
        <v>3201</v>
      </c>
      <c r="G3963" t="s">
        <v>228</v>
      </c>
      <c r="H3963" t="s">
        <v>229</v>
      </c>
      <c r="I3963" t="n">
        <v>5</v>
      </c>
      <c r="J3963" t="n">
        <v>805</v>
      </c>
      <c r="K3963" t="s">
        <v>295</v>
      </c>
      <c r="L3963" t="n">
        <v>700</v>
      </c>
      <c r="M3963" t="n">
        <v>0.28</v>
      </c>
      <c r="N3963" t="n">
        <v>35.4</v>
      </c>
      <c r="O3963" t="s">
        <v>420</v>
      </c>
      <c r="P3963" t="n">
        <v>363</v>
      </c>
      <c r="Q3963" t="s">
        <v>387</v>
      </c>
      <c r="R3963" t="s">
        <v>233</v>
      </c>
      <c r="S3963" t="s">
        <v>229</v>
      </c>
      <c r="T3963" t="n">
        <v>5</v>
      </c>
    </row>
    <row r="3964" spans="1:20">
      <c r="A3964" s="1" t="n">
        <v>42460</v>
      </c>
      <c r="B3964" t="s">
        <v>421</v>
      </c>
      <c r="C3964" t="n">
        <v>1</v>
      </c>
      <c r="D3964" t="n">
        <v>216</v>
      </c>
      <c r="E3964" t="s">
        <v>392</v>
      </c>
      <c r="F3964" t="n">
        <v>3201</v>
      </c>
      <c r="G3964" t="s">
        <v>228</v>
      </c>
      <c r="H3964" t="s">
        <v>229</v>
      </c>
      <c r="I3964" t="n">
        <v>5</v>
      </c>
      <c r="J3964" t="n">
        <v>515</v>
      </c>
      <c r="K3964" t="s">
        <v>338</v>
      </c>
      <c r="L3964" t="n">
        <v>115</v>
      </c>
      <c r="M3964" t="n">
        <v>0</v>
      </c>
      <c r="N3964" t="n">
        <v>0</v>
      </c>
      <c r="T3964" t="s">
        <v>381</v>
      </c>
    </row>
    <row r="3965" spans="1:20">
      <c r="A3965" s="1" t="n">
        <v>42460</v>
      </c>
      <c r="B3965" t="s">
        <v>421</v>
      </c>
      <c r="C3965" t="n">
        <v>2</v>
      </c>
      <c r="D3965" t="n">
        <v>215</v>
      </c>
      <c r="E3965" t="s">
        <v>384</v>
      </c>
      <c r="F3965" t="n">
        <v>3201</v>
      </c>
      <c r="G3965" t="s">
        <v>228</v>
      </c>
      <c r="H3965" t="s">
        <v>229</v>
      </c>
      <c r="I3965" t="n">
        <v>5</v>
      </c>
      <c r="J3965" t="n">
        <v>515</v>
      </c>
      <c r="K3965" t="s">
        <v>338</v>
      </c>
      <c r="L3965" t="n">
        <v>200</v>
      </c>
      <c r="M3965" t="n">
        <v>0</v>
      </c>
      <c r="N3965" t="n">
        <v>0</v>
      </c>
      <c r="O3965" t="s">
        <v>409</v>
      </c>
      <c r="P3965" t="n">
        <v>363</v>
      </c>
      <c r="Q3965" t="s">
        <v>387</v>
      </c>
      <c r="R3965" t="s">
        <v>233</v>
      </c>
      <c r="S3965" t="s">
        <v>229</v>
      </c>
      <c r="T3965" t="n">
        <v>5</v>
      </c>
    </row>
    <row r="3966" spans="1:20">
      <c r="A3966" s="1" t="n">
        <v>42460</v>
      </c>
      <c r="B3966" t="s">
        <v>422</v>
      </c>
      <c r="C3966" t="n">
        <v>2</v>
      </c>
      <c r="D3966" t="n">
        <v>215</v>
      </c>
      <c r="E3966" t="s">
        <v>384</v>
      </c>
      <c r="F3966" t="n">
        <v>3201</v>
      </c>
      <c r="G3966" t="s">
        <v>228</v>
      </c>
      <c r="H3966" t="s">
        <v>229</v>
      </c>
      <c r="I3966" t="n">
        <v>5</v>
      </c>
      <c r="J3966" t="n">
        <v>515</v>
      </c>
      <c r="K3966" t="s">
        <v>338</v>
      </c>
      <c r="L3966" t="n">
        <v>200</v>
      </c>
      <c r="M3966" t="n">
        <v>0</v>
      </c>
      <c r="N3966" t="n">
        <v>0</v>
      </c>
      <c r="T3966" t="s">
        <v>381</v>
      </c>
    </row>
    <row r="3967" spans="1:20">
      <c r="A3967" s="1" t="n">
        <v>42490</v>
      </c>
      <c r="B3967" t="s">
        <v>231</v>
      </c>
      <c r="C3967" t="n">
        <v>83</v>
      </c>
      <c r="D3967" t="n">
        <v>465</v>
      </c>
      <c r="E3967" t="s">
        <v>404</v>
      </c>
      <c r="F3967" t="n">
        <v>3201</v>
      </c>
      <c r="G3967" t="s">
        <v>228</v>
      </c>
      <c r="H3967" t="s">
        <v>229</v>
      </c>
      <c r="I3967" t="n">
        <v>5</v>
      </c>
      <c r="J3967" t="n">
        <v>260</v>
      </c>
      <c r="K3967" t="s">
        <v>250</v>
      </c>
      <c r="L3967" t="n">
        <v>45</v>
      </c>
      <c r="M3967" t="n">
        <v>0</v>
      </c>
      <c r="N3967" t="n">
        <v>0</v>
      </c>
      <c r="T3967" t="s">
        <v>381</v>
      </c>
    </row>
    <row r="3968" spans="1:20">
      <c r="A3968" s="1" t="n">
        <v>42490</v>
      </c>
      <c r="B3968" t="s">
        <v>231</v>
      </c>
      <c r="C3968" t="n">
        <v>62</v>
      </c>
      <c r="D3968" t="n">
        <v>215</v>
      </c>
      <c r="E3968" t="s">
        <v>384</v>
      </c>
      <c r="F3968" t="n">
        <v>3201</v>
      </c>
      <c r="G3968" t="s">
        <v>228</v>
      </c>
      <c r="H3968" t="s">
        <v>229</v>
      </c>
      <c r="I3968" t="n">
        <v>5</v>
      </c>
      <c r="J3968" t="n">
        <v>515</v>
      </c>
      <c r="K3968" t="s">
        <v>338</v>
      </c>
      <c r="L3968" t="n">
        <v>75</v>
      </c>
      <c r="M3968" t="n">
        <v>0</v>
      </c>
      <c r="N3968" t="n">
        <v>0</v>
      </c>
      <c r="T3968" t="s">
        <v>381</v>
      </c>
    </row>
    <row r="3969" spans="1:20">
      <c r="A3969" s="1" t="n">
        <v>42490</v>
      </c>
      <c r="B3969" t="s">
        <v>231</v>
      </c>
      <c r="C3969" t="n">
        <v>81</v>
      </c>
      <c r="D3969" t="n">
        <v>215</v>
      </c>
      <c r="E3969" t="s">
        <v>384</v>
      </c>
      <c r="F3969" t="n">
        <v>3201</v>
      </c>
      <c r="G3969" t="s">
        <v>228</v>
      </c>
      <c r="H3969" t="s">
        <v>229</v>
      </c>
      <c r="I3969" t="n">
        <v>5</v>
      </c>
      <c r="J3969" t="n">
        <v>515</v>
      </c>
      <c r="K3969" t="s">
        <v>338</v>
      </c>
      <c r="L3969" t="n">
        <v>40</v>
      </c>
      <c r="M3969" t="n">
        <v>0</v>
      </c>
      <c r="N3969" t="n">
        <v>0</v>
      </c>
      <c r="T3969" t="s">
        <v>381</v>
      </c>
    </row>
    <row r="3970" spans="1:20">
      <c r="A3970" s="1" t="n">
        <v>42490</v>
      </c>
      <c r="B3970" t="s">
        <v>231</v>
      </c>
      <c r="C3970" t="n">
        <v>23</v>
      </c>
      <c r="D3970" t="n">
        <v>25</v>
      </c>
      <c r="E3970" t="s">
        <v>116</v>
      </c>
      <c r="F3970" t="n">
        <v>3201</v>
      </c>
      <c r="G3970" t="s">
        <v>228</v>
      </c>
      <c r="H3970" t="s">
        <v>229</v>
      </c>
      <c r="I3970" t="n">
        <v>5</v>
      </c>
      <c r="J3970" t="n">
        <v>458</v>
      </c>
      <c r="K3970" t="s">
        <v>230</v>
      </c>
      <c r="L3970" t="n">
        <v>420</v>
      </c>
      <c r="M3970" t="n">
        <v>0.1</v>
      </c>
      <c r="N3970" t="n">
        <v>33.58</v>
      </c>
      <c r="T3970" t="s">
        <v>381</v>
      </c>
    </row>
    <row r="3971" spans="1:20">
      <c r="A3971" s="1" t="n">
        <v>42490</v>
      </c>
      <c r="B3971" t="s">
        <v>231</v>
      </c>
      <c r="C3971" t="n">
        <v>85</v>
      </c>
      <c r="D3971" t="n">
        <v>510</v>
      </c>
      <c r="E3971" t="s">
        <v>398</v>
      </c>
      <c r="F3971" t="n">
        <v>3201</v>
      </c>
      <c r="G3971" t="s">
        <v>228</v>
      </c>
      <c r="H3971" t="s">
        <v>229</v>
      </c>
      <c r="I3971" t="n">
        <v>5</v>
      </c>
      <c r="J3971" t="n">
        <v>260</v>
      </c>
      <c r="K3971" t="s">
        <v>250</v>
      </c>
      <c r="L3971" t="n">
        <v>29</v>
      </c>
      <c r="M3971" t="n">
        <v>1.52</v>
      </c>
      <c r="N3971" t="n">
        <v>0</v>
      </c>
      <c r="O3971" t="s">
        <v>416</v>
      </c>
      <c r="P3971" t="n">
        <v>121</v>
      </c>
      <c r="Q3971" t="s">
        <v>229</v>
      </c>
      <c r="R3971" t="s">
        <v>233</v>
      </c>
      <c r="S3971" t="s">
        <v>229</v>
      </c>
      <c r="T3971" t="n">
        <v>5</v>
      </c>
    </row>
    <row r="3972" spans="1:20">
      <c r="A3972" s="1" t="n">
        <v>42490</v>
      </c>
      <c r="B3972" t="s">
        <v>231</v>
      </c>
      <c r="C3972" t="n">
        <v>25</v>
      </c>
      <c r="D3972" t="n">
        <v>25</v>
      </c>
      <c r="E3972" t="s">
        <v>116</v>
      </c>
      <c r="F3972" t="n">
        <v>3201</v>
      </c>
      <c r="G3972" t="s">
        <v>228</v>
      </c>
      <c r="H3972" t="s">
        <v>229</v>
      </c>
      <c r="I3972" t="n">
        <v>5</v>
      </c>
      <c r="J3972" t="n">
        <v>458</v>
      </c>
      <c r="K3972" t="s">
        <v>230</v>
      </c>
      <c r="L3972" t="n">
        <v>481</v>
      </c>
      <c r="M3972" t="n">
        <v>0.1</v>
      </c>
      <c r="N3972" t="n">
        <v>33.58</v>
      </c>
      <c r="O3972" t="s">
        <v>416</v>
      </c>
      <c r="P3972" t="n">
        <v>121</v>
      </c>
      <c r="Q3972" t="s">
        <v>229</v>
      </c>
      <c r="R3972" t="s">
        <v>233</v>
      </c>
      <c r="S3972" t="s">
        <v>229</v>
      </c>
      <c r="T3972" t="n">
        <v>5</v>
      </c>
    </row>
    <row r="3973" spans="1:20">
      <c r="A3973" s="1" t="n">
        <v>42490</v>
      </c>
      <c r="B3973" t="s">
        <v>231</v>
      </c>
      <c r="C3973" t="n">
        <v>24</v>
      </c>
      <c r="D3973" t="n">
        <v>25</v>
      </c>
      <c r="E3973" t="s">
        <v>116</v>
      </c>
      <c r="F3973" t="n">
        <v>3201</v>
      </c>
      <c r="G3973" t="s">
        <v>228</v>
      </c>
      <c r="H3973" t="s">
        <v>229</v>
      </c>
      <c r="I3973" t="n">
        <v>5</v>
      </c>
      <c r="J3973" t="n">
        <v>458</v>
      </c>
      <c r="K3973" t="s">
        <v>230</v>
      </c>
      <c r="L3973" t="n">
        <v>120</v>
      </c>
      <c r="M3973" t="n">
        <v>0.1</v>
      </c>
      <c r="N3973" t="n">
        <v>33.58</v>
      </c>
      <c r="O3973" t="s">
        <v>416</v>
      </c>
      <c r="P3973" t="n">
        <v>121</v>
      </c>
      <c r="Q3973" t="s">
        <v>229</v>
      </c>
      <c r="R3973" t="s">
        <v>233</v>
      </c>
      <c r="S3973" t="s">
        <v>229</v>
      </c>
      <c r="T3973" t="n">
        <v>5</v>
      </c>
    </row>
    <row r="3974" spans="1:20">
      <c r="A3974" s="1" t="n">
        <v>42490</v>
      </c>
      <c r="B3974" t="s">
        <v>231</v>
      </c>
      <c r="C3974" t="n">
        <v>26</v>
      </c>
      <c r="D3974" t="n">
        <v>25</v>
      </c>
      <c r="E3974" t="s">
        <v>116</v>
      </c>
      <c r="F3974" t="n">
        <v>3201</v>
      </c>
      <c r="G3974" t="s">
        <v>228</v>
      </c>
      <c r="H3974" t="s">
        <v>229</v>
      </c>
      <c r="I3974" t="n">
        <v>5</v>
      </c>
      <c r="J3974" t="n">
        <v>945</v>
      </c>
      <c r="K3974" t="s">
        <v>282</v>
      </c>
      <c r="L3974" t="n">
        <v>239</v>
      </c>
      <c r="M3974" t="n">
        <v>0.07000000000000001</v>
      </c>
      <c r="N3974" t="n">
        <v>35.7</v>
      </c>
      <c r="O3974" t="s">
        <v>416</v>
      </c>
      <c r="P3974" t="n">
        <v>121</v>
      </c>
      <c r="Q3974" t="s">
        <v>229</v>
      </c>
      <c r="R3974" t="s">
        <v>233</v>
      </c>
      <c r="S3974" t="s">
        <v>229</v>
      </c>
      <c r="T3974" t="n">
        <v>5</v>
      </c>
    </row>
    <row r="3975" spans="1:20">
      <c r="A3975" s="1" t="n">
        <v>42490</v>
      </c>
      <c r="B3975" t="s">
        <v>419</v>
      </c>
      <c r="C3975" t="n">
        <v>3</v>
      </c>
      <c r="D3975" t="n">
        <v>251</v>
      </c>
      <c r="E3975" t="s">
        <v>385</v>
      </c>
      <c r="F3975" t="n">
        <v>3202</v>
      </c>
      <c r="G3975" t="s">
        <v>275</v>
      </c>
      <c r="H3975" t="s">
        <v>229</v>
      </c>
      <c r="I3975" t="n">
        <v>5</v>
      </c>
      <c r="J3975" t="n">
        <v>150</v>
      </c>
      <c r="K3975" t="s">
        <v>269</v>
      </c>
      <c r="L3975" t="n">
        <v>19</v>
      </c>
      <c r="M3975" t="n">
        <v>0</v>
      </c>
      <c r="N3975" t="n">
        <v>0</v>
      </c>
      <c r="T3975" t="s">
        <v>381</v>
      </c>
    </row>
    <row r="3976" spans="1:20">
      <c r="A3976" s="1" t="n">
        <v>42490</v>
      </c>
      <c r="B3976" t="s">
        <v>419</v>
      </c>
      <c r="C3976" t="n">
        <v>1</v>
      </c>
      <c r="D3976" t="n">
        <v>251</v>
      </c>
      <c r="E3976" t="s">
        <v>385</v>
      </c>
      <c r="F3976" t="n">
        <v>3204</v>
      </c>
      <c r="G3976" t="s">
        <v>344</v>
      </c>
      <c r="H3976" t="s">
        <v>229</v>
      </c>
      <c r="I3976" t="n">
        <v>5</v>
      </c>
      <c r="J3976" t="n">
        <v>150</v>
      </c>
      <c r="K3976" t="s">
        <v>269</v>
      </c>
      <c r="L3976" t="n">
        <v>20</v>
      </c>
      <c r="M3976" t="n">
        <v>0</v>
      </c>
      <c r="N3976" t="n">
        <v>0</v>
      </c>
      <c r="T3976" t="s">
        <v>381</v>
      </c>
    </row>
    <row r="3977" spans="1:20">
      <c r="A3977" s="1" t="n">
        <v>42490</v>
      </c>
      <c r="B3977" t="s">
        <v>419</v>
      </c>
      <c r="C3977" t="n">
        <v>2</v>
      </c>
      <c r="D3977" t="n">
        <v>251</v>
      </c>
      <c r="E3977" t="s">
        <v>385</v>
      </c>
      <c r="F3977" t="n">
        <v>3203</v>
      </c>
      <c r="G3977" t="s">
        <v>343</v>
      </c>
      <c r="H3977" t="s">
        <v>229</v>
      </c>
      <c r="I3977" t="n">
        <v>5</v>
      </c>
      <c r="J3977" t="n">
        <v>150</v>
      </c>
      <c r="K3977" t="s">
        <v>269</v>
      </c>
      <c r="L3977" t="n">
        <v>18</v>
      </c>
      <c r="M3977" t="n">
        <v>0</v>
      </c>
      <c r="N3977" t="n">
        <v>0</v>
      </c>
      <c r="T3977" t="s">
        <v>381</v>
      </c>
    </row>
    <row r="3978" spans="1:20">
      <c r="A3978" s="1" t="n">
        <v>42490</v>
      </c>
      <c r="B3978" t="s">
        <v>420</v>
      </c>
      <c r="C3978" t="n">
        <v>2</v>
      </c>
      <c r="D3978" t="n">
        <v>216</v>
      </c>
      <c r="E3978" t="s">
        <v>392</v>
      </c>
      <c r="F3978" t="n">
        <v>3201</v>
      </c>
      <c r="G3978" t="s">
        <v>228</v>
      </c>
      <c r="H3978" t="s">
        <v>229</v>
      </c>
      <c r="I3978" t="n">
        <v>5</v>
      </c>
      <c r="J3978" t="n">
        <v>515</v>
      </c>
      <c r="K3978" t="s">
        <v>338</v>
      </c>
      <c r="L3978" t="n">
        <v>127</v>
      </c>
      <c r="M3978" t="n">
        <v>0</v>
      </c>
      <c r="N3978" t="n">
        <v>0</v>
      </c>
      <c r="T3978" t="s">
        <v>381</v>
      </c>
    </row>
    <row r="3979" spans="1:20">
      <c r="A3979" s="1" t="n">
        <v>42490</v>
      </c>
      <c r="B3979" t="s">
        <v>420</v>
      </c>
      <c r="C3979" t="n">
        <v>1</v>
      </c>
      <c r="D3979" t="n">
        <v>25</v>
      </c>
      <c r="E3979" t="s">
        <v>116</v>
      </c>
      <c r="F3979" t="n">
        <v>3201</v>
      </c>
      <c r="G3979" t="s">
        <v>228</v>
      </c>
      <c r="H3979" t="s">
        <v>229</v>
      </c>
      <c r="I3979" t="n">
        <v>5</v>
      </c>
      <c r="J3979" t="n">
        <v>805</v>
      </c>
      <c r="K3979" t="s">
        <v>295</v>
      </c>
      <c r="L3979" t="n">
        <v>714</v>
      </c>
      <c r="M3979" t="n">
        <v>0.27</v>
      </c>
      <c r="N3979" t="n">
        <v>35.7</v>
      </c>
      <c r="O3979" t="s">
        <v>420</v>
      </c>
      <c r="P3979" t="n">
        <v>363</v>
      </c>
      <c r="Q3979" t="s">
        <v>387</v>
      </c>
      <c r="R3979" t="s">
        <v>233</v>
      </c>
      <c r="S3979" t="s">
        <v>229</v>
      </c>
      <c r="T3979" t="n">
        <v>5</v>
      </c>
    </row>
    <row r="3980" spans="1:20">
      <c r="A3980" s="1" t="n">
        <v>42490</v>
      </c>
      <c r="B3980" t="s">
        <v>420</v>
      </c>
      <c r="C3980" t="n">
        <v>3</v>
      </c>
      <c r="D3980" t="n">
        <v>25</v>
      </c>
      <c r="E3980" t="s">
        <v>116</v>
      </c>
      <c r="F3980" t="n">
        <v>3201</v>
      </c>
      <c r="G3980" t="s">
        <v>228</v>
      </c>
      <c r="H3980" t="s">
        <v>229</v>
      </c>
      <c r="I3980" t="n">
        <v>5</v>
      </c>
      <c r="J3980" t="n">
        <v>805</v>
      </c>
      <c r="K3980" t="s">
        <v>295</v>
      </c>
      <c r="L3980" t="n">
        <v>710</v>
      </c>
      <c r="M3980" t="n">
        <v>0.28</v>
      </c>
      <c r="N3980" t="n">
        <v>35.7</v>
      </c>
      <c r="O3980" t="s">
        <v>420</v>
      </c>
      <c r="P3980" t="n">
        <v>363</v>
      </c>
      <c r="Q3980" t="s">
        <v>387</v>
      </c>
      <c r="R3980" t="s">
        <v>233</v>
      </c>
      <c r="S3980" t="s">
        <v>229</v>
      </c>
      <c r="T3980" t="n">
        <v>5</v>
      </c>
    </row>
    <row r="3981" spans="1:20">
      <c r="A3981" s="1" t="n">
        <v>42490</v>
      </c>
      <c r="B3981" t="s">
        <v>421</v>
      </c>
      <c r="C3981" t="n">
        <v>1</v>
      </c>
      <c r="D3981" t="n">
        <v>216</v>
      </c>
      <c r="E3981" t="s">
        <v>392</v>
      </c>
      <c r="F3981" t="n">
        <v>3201</v>
      </c>
      <c r="G3981" t="s">
        <v>228</v>
      </c>
      <c r="H3981" t="s">
        <v>229</v>
      </c>
      <c r="I3981" t="n">
        <v>5</v>
      </c>
      <c r="J3981" t="n">
        <v>515</v>
      </c>
      <c r="K3981" t="s">
        <v>338</v>
      </c>
      <c r="L3981" t="n">
        <v>115</v>
      </c>
      <c r="M3981" t="n">
        <v>0</v>
      </c>
      <c r="N3981" t="n">
        <v>0</v>
      </c>
      <c r="O3981" t="s">
        <v>415</v>
      </c>
      <c r="P3981" t="n">
        <v>363</v>
      </c>
      <c r="Q3981" t="s">
        <v>387</v>
      </c>
      <c r="R3981" t="s">
        <v>233</v>
      </c>
      <c r="S3981" t="s">
        <v>229</v>
      </c>
      <c r="T3981" t="n">
        <v>5</v>
      </c>
    </row>
    <row r="3982" spans="1:20">
      <c r="A3982" s="1" t="n">
        <v>42490</v>
      </c>
      <c r="B3982" t="s">
        <v>421</v>
      </c>
      <c r="C3982" t="n">
        <v>2</v>
      </c>
      <c r="D3982" t="n">
        <v>215</v>
      </c>
      <c r="E3982" t="s">
        <v>384</v>
      </c>
      <c r="F3982" t="n">
        <v>3201</v>
      </c>
      <c r="G3982" t="s">
        <v>228</v>
      </c>
      <c r="H3982" t="s">
        <v>229</v>
      </c>
      <c r="I3982" t="n">
        <v>5</v>
      </c>
      <c r="J3982" t="n">
        <v>515</v>
      </c>
      <c r="K3982" t="s">
        <v>338</v>
      </c>
      <c r="L3982" t="n">
        <v>75</v>
      </c>
      <c r="M3982" t="n">
        <v>0</v>
      </c>
      <c r="N3982" t="n">
        <v>0</v>
      </c>
      <c r="O3982" t="s">
        <v>415</v>
      </c>
      <c r="P3982" t="n">
        <v>363</v>
      </c>
      <c r="Q3982" t="s">
        <v>387</v>
      </c>
      <c r="R3982" t="s">
        <v>233</v>
      </c>
      <c r="S3982" t="s">
        <v>229</v>
      </c>
      <c r="T3982" t="n">
        <v>5</v>
      </c>
    </row>
    <row r="3983" spans="1:20">
      <c r="A3983" s="1" t="n">
        <v>42521</v>
      </c>
      <c r="B3983" t="s">
        <v>231</v>
      </c>
      <c r="C3983" t="n">
        <v>91</v>
      </c>
      <c r="D3983" t="n">
        <v>510</v>
      </c>
      <c r="E3983" t="s">
        <v>398</v>
      </c>
      <c r="F3983" t="n">
        <v>3201</v>
      </c>
      <c r="G3983" t="s">
        <v>228</v>
      </c>
      <c r="H3983" t="s">
        <v>229</v>
      </c>
      <c r="I3983" t="n">
        <v>5</v>
      </c>
      <c r="J3983" t="n">
        <v>260</v>
      </c>
      <c r="K3983" t="s">
        <v>250</v>
      </c>
      <c r="L3983" t="n">
        <v>85</v>
      </c>
      <c r="M3983" t="n">
        <v>1.58</v>
      </c>
      <c r="N3983" t="n">
        <v>0</v>
      </c>
      <c r="T3983" t="s">
        <v>381</v>
      </c>
    </row>
    <row r="3984" spans="1:20">
      <c r="A3984" s="1" t="n">
        <v>42521</v>
      </c>
      <c r="B3984" t="s">
        <v>231</v>
      </c>
      <c r="C3984" t="n">
        <v>88</v>
      </c>
      <c r="D3984" t="n">
        <v>465</v>
      </c>
      <c r="E3984" t="s">
        <v>404</v>
      </c>
      <c r="F3984" t="n">
        <v>3201</v>
      </c>
      <c r="G3984" t="s">
        <v>228</v>
      </c>
      <c r="H3984" t="s">
        <v>229</v>
      </c>
      <c r="I3984" t="n">
        <v>5</v>
      </c>
      <c r="J3984" t="n">
        <v>260</v>
      </c>
      <c r="K3984" t="s">
        <v>250</v>
      </c>
      <c r="L3984" t="n">
        <v>85</v>
      </c>
      <c r="M3984" t="n">
        <v>0</v>
      </c>
      <c r="N3984" t="n">
        <v>0</v>
      </c>
      <c r="T3984" t="s">
        <v>381</v>
      </c>
    </row>
    <row r="3985" spans="1:20">
      <c r="A3985" s="1" t="n">
        <v>42521</v>
      </c>
      <c r="B3985" t="s">
        <v>231</v>
      </c>
      <c r="C3985" t="n">
        <v>90</v>
      </c>
      <c r="D3985" t="n">
        <v>215</v>
      </c>
      <c r="E3985" t="s">
        <v>384</v>
      </c>
      <c r="F3985" t="n">
        <v>3201</v>
      </c>
      <c r="G3985" t="s">
        <v>228</v>
      </c>
      <c r="H3985" t="s">
        <v>229</v>
      </c>
      <c r="I3985" t="n">
        <v>5</v>
      </c>
      <c r="J3985" t="n">
        <v>515</v>
      </c>
      <c r="K3985" t="s">
        <v>338</v>
      </c>
      <c r="L3985" t="n">
        <v>15</v>
      </c>
      <c r="M3985" t="n">
        <v>0</v>
      </c>
      <c r="N3985" t="n">
        <v>0</v>
      </c>
      <c r="T3985" t="s">
        <v>381</v>
      </c>
    </row>
    <row r="3986" spans="1:20">
      <c r="A3986" s="1" t="n">
        <v>42521</v>
      </c>
      <c r="B3986" t="s">
        <v>231</v>
      </c>
      <c r="C3986" t="n">
        <v>86</v>
      </c>
      <c r="D3986" t="n">
        <v>465</v>
      </c>
      <c r="E3986" t="s">
        <v>404</v>
      </c>
      <c r="F3986" t="n">
        <v>3201</v>
      </c>
      <c r="G3986" t="s">
        <v>228</v>
      </c>
      <c r="H3986" t="s">
        <v>229</v>
      </c>
      <c r="I3986" t="n">
        <v>5</v>
      </c>
      <c r="J3986" t="n">
        <v>260</v>
      </c>
      <c r="K3986" t="s">
        <v>250</v>
      </c>
      <c r="L3986" t="n">
        <v>20</v>
      </c>
      <c r="M3986" t="n">
        <v>0</v>
      </c>
      <c r="N3986" t="n">
        <v>0</v>
      </c>
      <c r="T3986" t="s">
        <v>381</v>
      </c>
    </row>
    <row r="3987" spans="1:20">
      <c r="A3987" s="1" t="n">
        <v>42521</v>
      </c>
      <c r="B3987" t="s">
        <v>231</v>
      </c>
      <c r="C3987" t="n">
        <v>89</v>
      </c>
      <c r="D3987" t="n">
        <v>465</v>
      </c>
      <c r="E3987" t="s">
        <v>404</v>
      </c>
      <c r="F3987" t="n">
        <v>3201</v>
      </c>
      <c r="G3987" t="s">
        <v>228</v>
      </c>
      <c r="H3987" t="s">
        <v>229</v>
      </c>
      <c r="I3987" t="n">
        <v>5</v>
      </c>
      <c r="J3987" t="n">
        <v>260</v>
      </c>
      <c r="K3987" t="s">
        <v>250</v>
      </c>
      <c r="L3987" t="n">
        <v>20</v>
      </c>
      <c r="M3987" t="n">
        <v>0</v>
      </c>
      <c r="N3987" t="n">
        <v>0</v>
      </c>
      <c r="T3987" t="s">
        <v>381</v>
      </c>
    </row>
    <row r="3988" spans="1:20">
      <c r="A3988" s="1" t="n">
        <v>42521</v>
      </c>
      <c r="B3988" t="s">
        <v>231</v>
      </c>
      <c r="C3988" t="n">
        <v>87</v>
      </c>
      <c r="D3988" t="n">
        <v>465</v>
      </c>
      <c r="E3988" t="s">
        <v>404</v>
      </c>
      <c r="F3988" t="n">
        <v>3201</v>
      </c>
      <c r="G3988" t="s">
        <v>228</v>
      </c>
      <c r="H3988" t="s">
        <v>229</v>
      </c>
      <c r="I3988" t="n">
        <v>5</v>
      </c>
      <c r="J3988" t="n">
        <v>260</v>
      </c>
      <c r="K3988" t="s">
        <v>250</v>
      </c>
      <c r="L3988" t="n">
        <v>29</v>
      </c>
      <c r="M3988" t="n">
        <v>0</v>
      </c>
      <c r="N3988" t="n">
        <v>0</v>
      </c>
      <c r="T3988" t="s">
        <v>381</v>
      </c>
    </row>
    <row r="3989" spans="1:20">
      <c r="A3989" s="1" t="n">
        <v>42521</v>
      </c>
      <c r="B3989" t="s">
        <v>231</v>
      </c>
      <c r="C3989" t="n">
        <v>28</v>
      </c>
      <c r="D3989" t="n">
        <v>25</v>
      </c>
      <c r="E3989" t="s">
        <v>116</v>
      </c>
      <c r="F3989" t="n">
        <v>3201</v>
      </c>
      <c r="G3989" t="s">
        <v>228</v>
      </c>
      <c r="H3989" t="s">
        <v>229</v>
      </c>
      <c r="I3989" t="n">
        <v>5</v>
      </c>
      <c r="J3989" t="n">
        <v>458</v>
      </c>
      <c r="K3989" t="s">
        <v>230</v>
      </c>
      <c r="L3989" t="n">
        <v>130</v>
      </c>
      <c r="M3989" t="n">
        <v>0.06</v>
      </c>
      <c r="N3989" t="n">
        <v>33.7</v>
      </c>
      <c r="O3989" t="s">
        <v>416</v>
      </c>
      <c r="P3989" t="n">
        <v>121</v>
      </c>
      <c r="Q3989" t="s">
        <v>229</v>
      </c>
      <c r="R3989" t="s">
        <v>233</v>
      </c>
      <c r="S3989" t="s">
        <v>229</v>
      </c>
      <c r="T3989" t="n">
        <v>5</v>
      </c>
    </row>
    <row r="3990" spans="1:20">
      <c r="A3990" s="1" t="n">
        <v>42521</v>
      </c>
      <c r="B3990" t="s">
        <v>231</v>
      </c>
      <c r="C3990" t="n">
        <v>30</v>
      </c>
      <c r="D3990" t="n">
        <v>25</v>
      </c>
      <c r="E3990" t="s">
        <v>116</v>
      </c>
      <c r="F3990" t="n">
        <v>3201</v>
      </c>
      <c r="G3990" t="s">
        <v>228</v>
      </c>
      <c r="H3990" t="s">
        <v>229</v>
      </c>
      <c r="I3990" t="n">
        <v>5</v>
      </c>
      <c r="J3990" t="n">
        <v>458</v>
      </c>
      <c r="K3990" t="s">
        <v>230</v>
      </c>
      <c r="L3990" t="n">
        <v>682</v>
      </c>
      <c r="M3990" t="n">
        <v>0.06</v>
      </c>
      <c r="N3990" t="n">
        <v>33.7</v>
      </c>
      <c r="O3990" t="s">
        <v>416</v>
      </c>
      <c r="P3990" t="n">
        <v>121</v>
      </c>
      <c r="Q3990" t="s">
        <v>229</v>
      </c>
      <c r="R3990" t="s">
        <v>233</v>
      </c>
      <c r="S3990" t="s">
        <v>229</v>
      </c>
      <c r="T3990" t="n">
        <v>5</v>
      </c>
    </row>
    <row r="3991" spans="1:20">
      <c r="A3991" s="1" t="n">
        <v>42521</v>
      </c>
      <c r="B3991" t="s">
        <v>231</v>
      </c>
      <c r="C3991" t="n">
        <v>29</v>
      </c>
      <c r="D3991" t="n">
        <v>25</v>
      </c>
      <c r="E3991" t="s">
        <v>116</v>
      </c>
      <c r="F3991" t="n">
        <v>3201</v>
      </c>
      <c r="G3991" t="s">
        <v>228</v>
      </c>
      <c r="H3991" t="s">
        <v>229</v>
      </c>
      <c r="I3991" t="n">
        <v>5</v>
      </c>
      <c r="J3991" t="n">
        <v>458</v>
      </c>
      <c r="K3991" t="s">
        <v>230</v>
      </c>
      <c r="L3991" t="n">
        <v>520</v>
      </c>
      <c r="M3991" t="n">
        <v>0.06</v>
      </c>
      <c r="N3991" t="n">
        <v>33.7</v>
      </c>
      <c r="O3991" t="s">
        <v>416</v>
      </c>
      <c r="P3991" t="n">
        <v>121</v>
      </c>
      <c r="Q3991" t="s">
        <v>229</v>
      </c>
      <c r="R3991" t="s">
        <v>233</v>
      </c>
      <c r="S3991" t="s">
        <v>229</v>
      </c>
      <c r="T3991" t="n">
        <v>5</v>
      </c>
    </row>
    <row r="3992" spans="1:20">
      <c r="A3992" s="1" t="n">
        <v>42521</v>
      </c>
      <c r="B3992" t="s">
        <v>419</v>
      </c>
      <c r="C3992" t="n">
        <v>2</v>
      </c>
      <c r="D3992" t="n">
        <v>251</v>
      </c>
      <c r="E3992" t="s">
        <v>385</v>
      </c>
      <c r="F3992" t="n">
        <v>3203</v>
      </c>
      <c r="G3992" t="s">
        <v>343</v>
      </c>
      <c r="H3992" t="s">
        <v>229</v>
      </c>
      <c r="I3992" t="n">
        <v>5</v>
      </c>
      <c r="J3992" t="n">
        <v>150</v>
      </c>
      <c r="K3992" t="s">
        <v>269</v>
      </c>
      <c r="L3992" t="n">
        <v>18</v>
      </c>
      <c r="M3992" t="n">
        <v>0</v>
      </c>
      <c r="N3992" t="n">
        <v>0</v>
      </c>
      <c r="T3992" t="s">
        <v>381</v>
      </c>
    </row>
    <row r="3993" spans="1:20">
      <c r="A3993" s="1" t="n">
        <v>42521</v>
      </c>
      <c r="B3993" t="s">
        <v>419</v>
      </c>
      <c r="C3993" t="n">
        <v>3</v>
      </c>
      <c r="D3993" t="n">
        <v>251</v>
      </c>
      <c r="E3993" t="s">
        <v>385</v>
      </c>
      <c r="F3993" t="n">
        <v>3202</v>
      </c>
      <c r="G3993" t="s">
        <v>275</v>
      </c>
      <c r="H3993" t="s">
        <v>229</v>
      </c>
      <c r="I3993" t="n">
        <v>5</v>
      </c>
      <c r="J3993" t="n">
        <v>150</v>
      </c>
      <c r="K3993" t="s">
        <v>269</v>
      </c>
      <c r="L3993" t="n">
        <v>18</v>
      </c>
      <c r="M3993" t="n">
        <v>0</v>
      </c>
      <c r="N3993" t="n">
        <v>0</v>
      </c>
      <c r="T3993" t="s">
        <v>381</v>
      </c>
    </row>
    <row r="3994" spans="1:20">
      <c r="A3994" s="1" t="n">
        <v>42521</v>
      </c>
      <c r="B3994" t="s">
        <v>419</v>
      </c>
      <c r="C3994" t="n">
        <v>1</v>
      </c>
      <c r="D3994" t="n">
        <v>251</v>
      </c>
      <c r="E3994" t="s">
        <v>385</v>
      </c>
      <c r="F3994" t="n">
        <v>3204</v>
      </c>
      <c r="G3994" t="s">
        <v>344</v>
      </c>
      <c r="H3994" t="s">
        <v>229</v>
      </c>
      <c r="I3994" t="n">
        <v>5</v>
      </c>
      <c r="J3994" t="n">
        <v>150</v>
      </c>
      <c r="K3994" t="s">
        <v>269</v>
      </c>
      <c r="L3994" t="n">
        <v>12</v>
      </c>
      <c r="M3994" t="n">
        <v>0</v>
      </c>
      <c r="N3994" t="n">
        <v>0</v>
      </c>
      <c r="T3994" t="s">
        <v>381</v>
      </c>
    </row>
    <row r="3995" spans="1:20">
      <c r="A3995" s="1" t="n">
        <v>42521</v>
      </c>
      <c r="B3995" t="s">
        <v>419</v>
      </c>
      <c r="C3995" t="n">
        <v>4</v>
      </c>
      <c r="D3995" t="n">
        <v>251</v>
      </c>
      <c r="E3995" t="s">
        <v>385</v>
      </c>
      <c r="F3995" t="n">
        <v>3201</v>
      </c>
      <c r="G3995" t="s">
        <v>228</v>
      </c>
      <c r="H3995" t="s">
        <v>229</v>
      </c>
      <c r="I3995" t="n">
        <v>5</v>
      </c>
      <c r="J3995" t="n">
        <v>150</v>
      </c>
      <c r="K3995" t="s">
        <v>269</v>
      </c>
      <c r="L3995" t="n">
        <v>9</v>
      </c>
      <c r="M3995" t="n">
        <v>0</v>
      </c>
      <c r="N3995" t="n">
        <v>0</v>
      </c>
      <c r="T3995" t="s">
        <v>381</v>
      </c>
    </row>
    <row r="3996" spans="1:20">
      <c r="A3996" s="1" t="n">
        <v>42521</v>
      </c>
      <c r="B3996" t="s">
        <v>419</v>
      </c>
      <c r="C3996" t="n">
        <v>5</v>
      </c>
      <c r="D3996" t="n">
        <v>251</v>
      </c>
      <c r="E3996" t="s">
        <v>385</v>
      </c>
      <c r="F3996" t="n">
        <v>3201</v>
      </c>
      <c r="G3996" t="s">
        <v>228</v>
      </c>
      <c r="H3996" t="s">
        <v>229</v>
      </c>
      <c r="I3996" t="n">
        <v>5</v>
      </c>
      <c r="J3996" t="n">
        <v>887</v>
      </c>
      <c r="K3996" t="s">
        <v>424</v>
      </c>
      <c r="L3996" t="n">
        <v>19</v>
      </c>
      <c r="M3996" t="n">
        <v>0</v>
      </c>
      <c r="N3996" t="n">
        <v>0</v>
      </c>
      <c r="T3996" t="s">
        <v>381</v>
      </c>
    </row>
    <row r="3997" spans="1:20">
      <c r="A3997" s="1" t="n">
        <v>42521</v>
      </c>
      <c r="B3997" t="s">
        <v>423</v>
      </c>
      <c r="C3997" t="n">
        <v>1</v>
      </c>
      <c r="D3997" t="n">
        <v>931</v>
      </c>
      <c r="E3997" t="s">
        <v>383</v>
      </c>
      <c r="F3997" t="n">
        <v>3201</v>
      </c>
      <c r="G3997" t="s">
        <v>228</v>
      </c>
      <c r="H3997" t="s">
        <v>229</v>
      </c>
      <c r="I3997" t="n">
        <v>5</v>
      </c>
      <c r="J3997" t="n">
        <v>830</v>
      </c>
      <c r="K3997" t="s">
        <v>418</v>
      </c>
      <c r="L3997" t="n">
        <v>85</v>
      </c>
      <c r="M3997" t="n">
        <v>0</v>
      </c>
      <c r="N3997" t="n">
        <v>0</v>
      </c>
      <c r="T3997" t="s">
        <v>381</v>
      </c>
    </row>
    <row r="3998" spans="1:20">
      <c r="A3998" s="1" t="n">
        <v>42521</v>
      </c>
      <c r="B3998" t="s">
        <v>420</v>
      </c>
      <c r="C3998" t="n">
        <v>4</v>
      </c>
      <c r="D3998" t="n">
        <v>25</v>
      </c>
      <c r="E3998" t="s">
        <v>116</v>
      </c>
      <c r="F3998" t="n">
        <v>3201</v>
      </c>
      <c r="G3998" t="s">
        <v>228</v>
      </c>
      <c r="H3998" t="s">
        <v>229</v>
      </c>
      <c r="I3998" t="n">
        <v>5</v>
      </c>
      <c r="J3998" t="n">
        <v>910</v>
      </c>
      <c r="K3998" t="s">
        <v>318</v>
      </c>
      <c r="L3998" t="n">
        <v>464</v>
      </c>
      <c r="M3998" t="n">
        <v>0.78</v>
      </c>
      <c r="N3998" t="n">
        <v>39.9</v>
      </c>
      <c r="O3998" t="s">
        <v>420</v>
      </c>
      <c r="P3998" t="n">
        <v>363</v>
      </c>
      <c r="Q3998" t="s">
        <v>387</v>
      </c>
      <c r="R3998" t="s">
        <v>233</v>
      </c>
      <c r="S3998" t="s">
        <v>229</v>
      </c>
      <c r="T3998" t="n">
        <v>5</v>
      </c>
    </row>
    <row r="3999" spans="1:20">
      <c r="A3999" s="1" t="n">
        <v>42521</v>
      </c>
      <c r="B3999" t="s">
        <v>420</v>
      </c>
      <c r="C3999" t="n">
        <v>2</v>
      </c>
      <c r="D3999" t="n">
        <v>25</v>
      </c>
      <c r="E3999" t="s">
        <v>116</v>
      </c>
      <c r="F3999" t="n">
        <v>3201</v>
      </c>
      <c r="G3999" t="s">
        <v>228</v>
      </c>
      <c r="H3999" t="s">
        <v>229</v>
      </c>
      <c r="I3999" t="n">
        <v>5</v>
      </c>
      <c r="J3999" t="n">
        <v>580</v>
      </c>
      <c r="K3999" t="s">
        <v>248</v>
      </c>
      <c r="L3999" t="n">
        <v>536</v>
      </c>
      <c r="M3999" t="n">
        <v>0.06</v>
      </c>
      <c r="N3999" t="n">
        <v>38.6</v>
      </c>
      <c r="O3999" t="s">
        <v>420</v>
      </c>
      <c r="P3999" t="n">
        <v>363</v>
      </c>
      <c r="Q3999" t="s">
        <v>387</v>
      </c>
      <c r="R3999" t="s">
        <v>233</v>
      </c>
      <c r="S3999" t="s">
        <v>229</v>
      </c>
      <c r="T3999" t="n">
        <v>5</v>
      </c>
    </row>
    <row r="4000" spans="1:20">
      <c r="A4000" s="1" t="n">
        <v>42521</v>
      </c>
      <c r="B4000" t="s">
        <v>420</v>
      </c>
      <c r="C4000" t="n">
        <v>6</v>
      </c>
      <c r="D4000" t="n">
        <v>25</v>
      </c>
      <c r="E4000" t="s">
        <v>116</v>
      </c>
      <c r="F4000" t="n">
        <v>3201</v>
      </c>
      <c r="G4000" t="s">
        <v>228</v>
      </c>
      <c r="H4000" t="s">
        <v>229</v>
      </c>
      <c r="I4000" t="n">
        <v>5</v>
      </c>
      <c r="J4000" t="n">
        <v>580</v>
      </c>
      <c r="K4000" t="s">
        <v>248</v>
      </c>
      <c r="L4000" t="n">
        <v>98</v>
      </c>
      <c r="M4000" t="n">
        <v>0.78</v>
      </c>
      <c r="N4000" t="n">
        <v>37</v>
      </c>
      <c r="O4000" t="s">
        <v>420</v>
      </c>
      <c r="P4000" t="n">
        <v>363</v>
      </c>
      <c r="Q4000" t="s">
        <v>387</v>
      </c>
      <c r="R4000" t="s">
        <v>233</v>
      </c>
      <c r="S4000" t="s">
        <v>229</v>
      </c>
      <c r="T4000" t="n">
        <v>5</v>
      </c>
    </row>
    <row r="4001" spans="1:20">
      <c r="A4001" s="1" t="n">
        <v>42521</v>
      </c>
      <c r="B4001" t="s">
        <v>420</v>
      </c>
      <c r="C4001" t="n">
        <v>1</v>
      </c>
      <c r="D4001" t="n">
        <v>25</v>
      </c>
      <c r="E4001" t="s">
        <v>116</v>
      </c>
      <c r="F4001" t="n">
        <v>3201</v>
      </c>
      <c r="G4001" t="s">
        <v>228</v>
      </c>
      <c r="H4001" t="s">
        <v>229</v>
      </c>
      <c r="I4001" t="n">
        <v>5</v>
      </c>
      <c r="J4001" t="n">
        <v>550</v>
      </c>
      <c r="K4001" t="s">
        <v>346</v>
      </c>
      <c r="L4001" t="n">
        <v>389</v>
      </c>
      <c r="M4001" t="n">
        <v>0.16</v>
      </c>
      <c r="N4001" t="n">
        <v>37.4</v>
      </c>
      <c r="O4001" t="s">
        <v>420</v>
      </c>
      <c r="P4001" t="n">
        <v>363</v>
      </c>
      <c r="Q4001" t="s">
        <v>387</v>
      </c>
      <c r="R4001" t="s">
        <v>233</v>
      </c>
      <c r="S4001" t="s">
        <v>229</v>
      </c>
      <c r="T4001" t="n">
        <v>5</v>
      </c>
    </row>
    <row r="4002" spans="1:20">
      <c r="A4002" s="1" t="n">
        <v>42521</v>
      </c>
      <c r="B4002" t="s">
        <v>420</v>
      </c>
      <c r="C4002" t="n">
        <v>5</v>
      </c>
      <c r="D4002" t="n">
        <v>25</v>
      </c>
      <c r="E4002" t="s">
        <v>116</v>
      </c>
      <c r="F4002" t="n">
        <v>3201</v>
      </c>
      <c r="G4002" t="s">
        <v>228</v>
      </c>
      <c r="H4002" t="s">
        <v>229</v>
      </c>
      <c r="I4002" t="n">
        <v>5</v>
      </c>
      <c r="J4002" t="n">
        <v>550</v>
      </c>
      <c r="K4002" t="s">
        <v>346</v>
      </c>
      <c r="L4002" t="n">
        <v>901</v>
      </c>
      <c r="M4002" t="n">
        <v>0.15</v>
      </c>
      <c r="N4002" t="n">
        <v>36.8</v>
      </c>
      <c r="O4002" t="s">
        <v>420</v>
      </c>
      <c r="P4002" t="n">
        <v>363</v>
      </c>
      <c r="Q4002" t="s">
        <v>387</v>
      </c>
      <c r="R4002" t="s">
        <v>233</v>
      </c>
      <c r="S4002" t="s">
        <v>229</v>
      </c>
      <c r="T4002" t="n">
        <v>5</v>
      </c>
    </row>
    <row r="4003" spans="1:20">
      <c r="A4003" s="1" t="n">
        <v>42521</v>
      </c>
      <c r="B4003" t="s">
        <v>420</v>
      </c>
      <c r="C4003" t="n">
        <v>3</v>
      </c>
      <c r="D4003" t="n">
        <v>25</v>
      </c>
      <c r="E4003" t="s">
        <v>116</v>
      </c>
      <c r="F4003" t="n">
        <v>3201</v>
      </c>
      <c r="G4003" t="s">
        <v>228</v>
      </c>
      <c r="H4003" t="s">
        <v>229</v>
      </c>
      <c r="I4003" t="n">
        <v>5</v>
      </c>
      <c r="J4003" t="n">
        <v>550</v>
      </c>
      <c r="K4003" t="s">
        <v>346</v>
      </c>
      <c r="L4003" t="n">
        <v>525</v>
      </c>
      <c r="M4003" t="n">
        <v>0.15</v>
      </c>
      <c r="N4003" t="n">
        <v>37.3</v>
      </c>
      <c r="O4003" t="s">
        <v>420</v>
      </c>
      <c r="P4003" t="n">
        <v>363</v>
      </c>
      <c r="Q4003" t="s">
        <v>387</v>
      </c>
      <c r="R4003" t="s">
        <v>233</v>
      </c>
      <c r="S4003" t="s">
        <v>229</v>
      </c>
      <c r="T4003" t="n">
        <v>5</v>
      </c>
    </row>
    <row r="4004" spans="1:20">
      <c r="A4004" s="1" t="n">
        <v>42521</v>
      </c>
      <c r="B4004" t="s">
        <v>421</v>
      </c>
      <c r="C4004" t="n">
        <v>1</v>
      </c>
      <c r="D4004" t="n">
        <v>216</v>
      </c>
      <c r="E4004" t="s">
        <v>392</v>
      </c>
      <c r="F4004" t="n">
        <v>3201</v>
      </c>
      <c r="G4004" t="s">
        <v>228</v>
      </c>
      <c r="H4004" t="s">
        <v>229</v>
      </c>
      <c r="I4004" t="n">
        <v>5</v>
      </c>
      <c r="J4004" t="n">
        <v>515</v>
      </c>
      <c r="K4004" t="s">
        <v>338</v>
      </c>
      <c r="L4004" t="n">
        <v>190</v>
      </c>
      <c r="M4004" t="n">
        <v>0</v>
      </c>
      <c r="N4004" t="n">
        <v>0</v>
      </c>
      <c r="O4004" t="s">
        <v>415</v>
      </c>
      <c r="P4004" t="n">
        <v>363</v>
      </c>
      <c r="Q4004" t="s">
        <v>387</v>
      </c>
      <c r="R4004" t="s">
        <v>233</v>
      </c>
      <c r="S4004" t="s">
        <v>229</v>
      </c>
      <c r="T4004" t="n">
        <v>5</v>
      </c>
    </row>
    <row r="4005" spans="1:20">
      <c r="A4005" s="1" t="n">
        <v>42521</v>
      </c>
      <c r="B4005" t="s">
        <v>421</v>
      </c>
      <c r="C4005" t="n">
        <v>2</v>
      </c>
      <c r="D4005" t="n">
        <v>215</v>
      </c>
      <c r="E4005" t="s">
        <v>384</v>
      </c>
      <c r="F4005" t="n">
        <v>3201</v>
      </c>
      <c r="G4005" t="s">
        <v>228</v>
      </c>
      <c r="H4005" t="s">
        <v>229</v>
      </c>
      <c r="I4005" t="n">
        <v>5</v>
      </c>
      <c r="J4005" t="n">
        <v>515</v>
      </c>
      <c r="K4005" t="s">
        <v>338</v>
      </c>
      <c r="L4005" t="n">
        <v>125</v>
      </c>
      <c r="M4005" t="n">
        <v>0</v>
      </c>
      <c r="N4005" t="n">
        <v>0</v>
      </c>
      <c r="O4005" t="s">
        <v>415</v>
      </c>
      <c r="P4005" t="n">
        <v>363</v>
      </c>
      <c r="Q4005" t="s">
        <v>387</v>
      </c>
      <c r="R4005" t="s">
        <v>233</v>
      </c>
      <c r="S4005" t="s">
        <v>229</v>
      </c>
      <c r="T4005" t="n">
        <v>5</v>
      </c>
    </row>
    <row r="4006" spans="1:20">
      <c r="A4006" s="1" t="n">
        <v>42521</v>
      </c>
      <c r="B4006" t="s">
        <v>422</v>
      </c>
      <c r="C4006" t="n">
        <v>3</v>
      </c>
      <c r="D4006" t="n">
        <v>215</v>
      </c>
      <c r="E4006" t="s">
        <v>384</v>
      </c>
      <c r="F4006" t="n">
        <v>3201</v>
      </c>
      <c r="G4006" t="s">
        <v>228</v>
      </c>
      <c r="H4006" t="s">
        <v>229</v>
      </c>
      <c r="I4006" t="n">
        <v>5</v>
      </c>
      <c r="J4006" t="n">
        <v>515</v>
      </c>
      <c r="K4006" t="s">
        <v>338</v>
      </c>
      <c r="L4006" t="n">
        <v>160</v>
      </c>
      <c r="M4006" t="n">
        <v>0</v>
      </c>
      <c r="N4006" t="n">
        <v>0</v>
      </c>
      <c r="T4006" t="s">
        <v>381</v>
      </c>
    </row>
    <row r="4007" spans="1:20">
      <c r="A4007" s="1" t="n">
        <v>42551</v>
      </c>
      <c r="B4007" t="s">
        <v>231</v>
      </c>
      <c r="C4007" t="n">
        <v>58</v>
      </c>
      <c r="D4007" t="n">
        <v>465</v>
      </c>
      <c r="E4007" t="s">
        <v>404</v>
      </c>
      <c r="F4007" t="n">
        <v>3201</v>
      </c>
      <c r="G4007" t="s">
        <v>228</v>
      </c>
      <c r="H4007" t="s">
        <v>229</v>
      </c>
      <c r="I4007" t="n">
        <v>5</v>
      </c>
      <c r="J4007" t="n">
        <v>260</v>
      </c>
      <c r="K4007" t="s">
        <v>250</v>
      </c>
      <c r="L4007" t="n">
        <v>21</v>
      </c>
      <c r="M4007" t="n">
        <v>0</v>
      </c>
      <c r="N4007" t="n">
        <v>0</v>
      </c>
      <c r="O4007" t="s">
        <v>420</v>
      </c>
      <c r="P4007" t="n">
        <v>363</v>
      </c>
      <c r="Q4007" t="s">
        <v>387</v>
      </c>
      <c r="R4007" t="s">
        <v>233</v>
      </c>
      <c r="S4007" t="s">
        <v>229</v>
      </c>
      <c r="T4007" t="n">
        <v>5</v>
      </c>
    </row>
    <row r="4008" spans="1:20">
      <c r="A4008" s="1" t="n">
        <v>42551</v>
      </c>
      <c r="B4008" t="s">
        <v>231</v>
      </c>
      <c r="C4008" t="n">
        <v>43</v>
      </c>
      <c r="D4008" t="n">
        <v>25</v>
      </c>
      <c r="E4008" t="s">
        <v>116</v>
      </c>
      <c r="F4008" t="n">
        <v>3201</v>
      </c>
      <c r="G4008" t="s">
        <v>228</v>
      </c>
      <c r="H4008" t="s">
        <v>229</v>
      </c>
      <c r="I4008" t="n">
        <v>5</v>
      </c>
      <c r="J4008" t="n">
        <v>458</v>
      </c>
      <c r="K4008" t="s">
        <v>230</v>
      </c>
      <c r="L4008" t="n">
        <v>229</v>
      </c>
      <c r="M4008" t="n">
        <v>0.1</v>
      </c>
      <c r="N4008" t="n">
        <v>33.6</v>
      </c>
    </row>
    <row r="4009" spans="1:20">
      <c r="A4009" s="1" t="n">
        <v>42551</v>
      </c>
      <c r="B4009" t="s">
        <v>231</v>
      </c>
      <c r="C4009" t="n">
        <v>42</v>
      </c>
      <c r="D4009" t="n">
        <v>25</v>
      </c>
      <c r="E4009" t="s">
        <v>116</v>
      </c>
      <c r="F4009" t="n">
        <v>3201</v>
      </c>
      <c r="G4009" t="s">
        <v>228</v>
      </c>
      <c r="H4009" t="s">
        <v>229</v>
      </c>
      <c r="I4009" t="n">
        <v>5</v>
      </c>
      <c r="J4009" t="n">
        <v>458</v>
      </c>
      <c r="K4009" t="s">
        <v>230</v>
      </c>
      <c r="L4009" t="n">
        <v>425</v>
      </c>
      <c r="M4009" t="n">
        <v>0.1</v>
      </c>
      <c r="N4009" t="n">
        <v>33.6</v>
      </c>
    </row>
    <row r="4010" spans="1:20">
      <c r="A4010" s="1" t="n">
        <v>42551</v>
      </c>
      <c r="B4010" t="s">
        <v>231</v>
      </c>
      <c r="C4010" t="n">
        <v>20</v>
      </c>
      <c r="D4010" t="n">
        <v>25</v>
      </c>
      <c r="E4010" t="s">
        <v>116</v>
      </c>
      <c r="F4010" t="n">
        <v>3201</v>
      </c>
      <c r="G4010" t="s">
        <v>228</v>
      </c>
      <c r="H4010" t="s">
        <v>229</v>
      </c>
      <c r="I4010" t="n">
        <v>5</v>
      </c>
      <c r="J4010" t="n">
        <v>458</v>
      </c>
      <c r="K4010" t="s">
        <v>230</v>
      </c>
      <c r="L4010" t="n">
        <v>359</v>
      </c>
      <c r="M4010" t="n">
        <v>0.1</v>
      </c>
      <c r="N4010" t="n">
        <v>33.8</v>
      </c>
      <c r="O4010" t="s">
        <v>425</v>
      </c>
      <c r="P4010" t="n">
        <v>121</v>
      </c>
      <c r="Q4010" t="s">
        <v>229</v>
      </c>
      <c r="R4010" t="s">
        <v>233</v>
      </c>
      <c r="S4010" t="s">
        <v>229</v>
      </c>
      <c r="T4010" t="n">
        <v>5</v>
      </c>
    </row>
    <row r="4011" spans="1:20">
      <c r="A4011" s="1" t="n">
        <v>42551</v>
      </c>
      <c r="B4011" t="s">
        <v>231</v>
      </c>
      <c r="C4011" t="n">
        <v>19</v>
      </c>
      <c r="D4011" t="n">
        <v>25</v>
      </c>
      <c r="E4011" t="s">
        <v>116</v>
      </c>
      <c r="F4011" t="n">
        <v>3201</v>
      </c>
      <c r="G4011" t="s">
        <v>228</v>
      </c>
      <c r="H4011" t="s">
        <v>229</v>
      </c>
      <c r="I4011" t="n">
        <v>5</v>
      </c>
      <c r="J4011" t="n">
        <v>945</v>
      </c>
      <c r="K4011" t="s">
        <v>282</v>
      </c>
      <c r="L4011" t="n">
        <v>292</v>
      </c>
      <c r="M4011" t="n">
        <v>0.04</v>
      </c>
      <c r="N4011" t="n">
        <v>34.2</v>
      </c>
      <c r="O4011" t="s">
        <v>425</v>
      </c>
      <c r="P4011" t="n">
        <v>121</v>
      </c>
      <c r="Q4011" t="s">
        <v>229</v>
      </c>
      <c r="R4011" t="s">
        <v>233</v>
      </c>
      <c r="S4011" t="s">
        <v>229</v>
      </c>
      <c r="T4011" t="n">
        <v>5</v>
      </c>
    </row>
    <row r="4012" spans="1:20">
      <c r="A4012" s="1" t="n">
        <v>42551</v>
      </c>
      <c r="B4012" t="s">
        <v>419</v>
      </c>
      <c r="C4012" t="n">
        <v>3</v>
      </c>
      <c r="D4012" t="n">
        <v>251</v>
      </c>
      <c r="E4012" t="s">
        <v>385</v>
      </c>
      <c r="F4012" t="n">
        <v>3202</v>
      </c>
      <c r="G4012" t="s">
        <v>275</v>
      </c>
      <c r="H4012" t="s">
        <v>229</v>
      </c>
      <c r="I4012" t="n">
        <v>5</v>
      </c>
      <c r="J4012" t="n">
        <v>887</v>
      </c>
      <c r="K4012" t="s">
        <v>424</v>
      </c>
      <c r="L4012" t="n">
        <v>16</v>
      </c>
      <c r="M4012" t="n">
        <v>0</v>
      </c>
      <c r="N4012" t="n">
        <v>0</v>
      </c>
      <c r="O4012" t="s">
        <v>425</v>
      </c>
      <c r="P4012" t="n">
        <v>121</v>
      </c>
      <c r="Q4012" t="s">
        <v>229</v>
      </c>
      <c r="R4012" t="s">
        <v>233</v>
      </c>
      <c r="S4012" t="s">
        <v>229</v>
      </c>
      <c r="T4012" t="n">
        <v>5</v>
      </c>
    </row>
    <row r="4013" spans="1:20">
      <c r="A4013" s="1" t="n">
        <v>42551</v>
      </c>
      <c r="B4013" t="s">
        <v>419</v>
      </c>
      <c r="C4013" t="n">
        <v>1</v>
      </c>
      <c r="D4013" t="n">
        <v>251</v>
      </c>
      <c r="E4013" t="s">
        <v>385</v>
      </c>
      <c r="F4013" t="n">
        <v>3204</v>
      </c>
      <c r="G4013" t="s">
        <v>344</v>
      </c>
      <c r="H4013" t="s">
        <v>229</v>
      </c>
      <c r="I4013" t="n">
        <v>5</v>
      </c>
      <c r="J4013" t="n">
        <v>887</v>
      </c>
      <c r="K4013" t="s">
        <v>424</v>
      </c>
      <c r="L4013" t="n">
        <v>10</v>
      </c>
      <c r="M4013" t="n">
        <v>0</v>
      </c>
      <c r="N4013" t="n">
        <v>0</v>
      </c>
    </row>
    <row r="4014" spans="1:20">
      <c r="A4014" s="1" t="n">
        <v>42551</v>
      </c>
      <c r="B4014" t="s">
        <v>419</v>
      </c>
      <c r="C4014" t="n">
        <v>4</v>
      </c>
      <c r="D4014" t="n">
        <v>251</v>
      </c>
      <c r="E4014" t="s">
        <v>385</v>
      </c>
      <c r="F4014" t="n">
        <v>3201</v>
      </c>
      <c r="G4014" t="s">
        <v>228</v>
      </c>
      <c r="H4014" t="s">
        <v>229</v>
      </c>
      <c r="I4014" t="n">
        <v>5</v>
      </c>
      <c r="J4014" t="n">
        <v>887</v>
      </c>
      <c r="K4014" t="s">
        <v>424</v>
      </c>
      <c r="L4014" t="n">
        <v>19</v>
      </c>
      <c r="M4014" t="n">
        <v>0</v>
      </c>
      <c r="N4014" t="n">
        <v>0</v>
      </c>
    </row>
    <row r="4015" spans="1:20">
      <c r="A4015" s="1" t="n">
        <v>42551</v>
      </c>
      <c r="B4015" t="s">
        <v>419</v>
      </c>
      <c r="C4015" t="n">
        <v>2</v>
      </c>
      <c r="D4015" t="n">
        <v>251</v>
      </c>
      <c r="E4015" t="s">
        <v>385</v>
      </c>
      <c r="F4015" t="n">
        <v>3203</v>
      </c>
      <c r="G4015" t="s">
        <v>343</v>
      </c>
      <c r="H4015" t="s">
        <v>229</v>
      </c>
      <c r="I4015" t="n">
        <v>5</v>
      </c>
      <c r="J4015" t="n">
        <v>887</v>
      </c>
      <c r="K4015" t="s">
        <v>424</v>
      </c>
      <c r="L4015" t="n">
        <v>14</v>
      </c>
      <c r="M4015" t="n">
        <v>0</v>
      </c>
      <c r="N4015" t="n">
        <v>0</v>
      </c>
    </row>
    <row r="4016" spans="1:20">
      <c r="A4016" s="1" t="n">
        <v>42551</v>
      </c>
      <c r="B4016" t="s">
        <v>420</v>
      </c>
      <c r="C4016" t="n">
        <v>1</v>
      </c>
      <c r="D4016" t="n">
        <v>216</v>
      </c>
      <c r="E4016" t="s">
        <v>392</v>
      </c>
      <c r="F4016" t="n">
        <v>3201</v>
      </c>
      <c r="G4016" t="s">
        <v>228</v>
      </c>
      <c r="H4016" t="s">
        <v>229</v>
      </c>
      <c r="I4016" t="n">
        <v>5</v>
      </c>
      <c r="J4016" t="n">
        <v>515</v>
      </c>
      <c r="K4016" t="s">
        <v>338</v>
      </c>
      <c r="L4016" t="n">
        <v>99</v>
      </c>
      <c r="M4016" t="n">
        <v>0</v>
      </c>
      <c r="N4016" t="n">
        <v>0</v>
      </c>
    </row>
    <row r="4017" spans="1:20">
      <c r="A4017" s="1" t="n">
        <v>42551</v>
      </c>
      <c r="B4017" t="s">
        <v>420</v>
      </c>
      <c r="C4017" t="n">
        <v>3</v>
      </c>
      <c r="D4017" t="n">
        <v>25</v>
      </c>
      <c r="E4017" t="s">
        <v>116</v>
      </c>
      <c r="F4017" t="n">
        <v>3201</v>
      </c>
      <c r="G4017" t="s">
        <v>228</v>
      </c>
      <c r="H4017" t="s">
        <v>229</v>
      </c>
      <c r="I4017" t="n">
        <v>5</v>
      </c>
      <c r="J4017" t="n">
        <v>910</v>
      </c>
      <c r="K4017" t="s">
        <v>318</v>
      </c>
      <c r="L4017" t="n">
        <v>997</v>
      </c>
      <c r="M4017" t="n">
        <v>0.74</v>
      </c>
      <c r="N4017" t="n">
        <v>40.3</v>
      </c>
      <c r="O4017" t="s">
        <v>420</v>
      </c>
      <c r="P4017" t="n">
        <v>363</v>
      </c>
      <c r="Q4017" t="s">
        <v>387</v>
      </c>
      <c r="R4017" t="s">
        <v>233</v>
      </c>
      <c r="S4017" t="s">
        <v>229</v>
      </c>
      <c r="T4017" t="n">
        <v>5</v>
      </c>
    </row>
    <row r="4018" spans="1:20">
      <c r="A4018" s="1" t="n">
        <v>42551</v>
      </c>
      <c r="B4018" t="s">
        <v>420</v>
      </c>
      <c r="C4018" t="n">
        <v>2</v>
      </c>
      <c r="D4018" t="n">
        <v>25</v>
      </c>
      <c r="E4018" t="s">
        <v>116</v>
      </c>
      <c r="F4018" t="n">
        <v>3201</v>
      </c>
      <c r="G4018" t="s">
        <v>228</v>
      </c>
      <c r="H4018" t="s">
        <v>229</v>
      </c>
      <c r="I4018" t="n">
        <v>5</v>
      </c>
      <c r="J4018" t="n">
        <v>805</v>
      </c>
      <c r="K4018" t="s">
        <v>295</v>
      </c>
      <c r="L4018" t="n">
        <v>1030</v>
      </c>
      <c r="M4018" t="n">
        <v>0.29</v>
      </c>
      <c r="N4018" t="n">
        <v>35.5</v>
      </c>
      <c r="O4018" t="s">
        <v>420</v>
      </c>
      <c r="P4018" t="n">
        <v>363</v>
      </c>
      <c r="Q4018" t="s">
        <v>387</v>
      </c>
      <c r="R4018" t="s">
        <v>233</v>
      </c>
      <c r="S4018" t="s">
        <v>229</v>
      </c>
      <c r="T4018" t="n">
        <v>5</v>
      </c>
    </row>
    <row r="4019" spans="1:20">
      <c r="A4019" s="1" t="n">
        <v>42551</v>
      </c>
      <c r="B4019" t="s">
        <v>421</v>
      </c>
      <c r="C4019" t="n">
        <v>2</v>
      </c>
      <c r="D4019" t="n">
        <v>215</v>
      </c>
      <c r="E4019" t="s">
        <v>384</v>
      </c>
      <c r="F4019" t="n">
        <v>3201</v>
      </c>
      <c r="G4019" t="s">
        <v>228</v>
      </c>
      <c r="H4019" t="s">
        <v>229</v>
      </c>
      <c r="I4019" t="n">
        <v>5</v>
      </c>
      <c r="J4019" t="n">
        <v>515</v>
      </c>
      <c r="K4019" t="s">
        <v>338</v>
      </c>
      <c r="L4019" t="n">
        <v>141</v>
      </c>
      <c r="M4019" t="n">
        <v>0</v>
      </c>
      <c r="N4019" t="n">
        <v>0</v>
      </c>
    </row>
    <row r="4020" spans="1:20">
      <c r="A4020" s="1" t="n">
        <v>42551</v>
      </c>
      <c r="B4020" t="s">
        <v>421</v>
      </c>
      <c r="C4020" t="n">
        <v>1</v>
      </c>
      <c r="D4020" t="n">
        <v>216</v>
      </c>
      <c r="E4020" t="s">
        <v>392</v>
      </c>
      <c r="F4020" t="n">
        <v>3201</v>
      </c>
      <c r="G4020" t="s">
        <v>228</v>
      </c>
      <c r="H4020" t="s">
        <v>229</v>
      </c>
      <c r="I4020" t="n">
        <v>5</v>
      </c>
      <c r="J4020" t="n">
        <v>515</v>
      </c>
      <c r="K4020" t="s">
        <v>338</v>
      </c>
      <c r="L4020" t="n">
        <v>274</v>
      </c>
      <c r="M4020" t="n">
        <v>0</v>
      </c>
      <c r="N4020" t="n">
        <v>0</v>
      </c>
    </row>
    <row r="4021" spans="1:20">
      <c r="A4021" s="1" t="n">
        <v>42551</v>
      </c>
      <c r="B4021" t="s">
        <v>422</v>
      </c>
      <c r="C4021" t="n">
        <v>4</v>
      </c>
      <c r="D4021" t="n">
        <v>215</v>
      </c>
      <c r="E4021" t="s">
        <v>384</v>
      </c>
      <c r="F4021" t="n">
        <v>3201</v>
      </c>
      <c r="G4021" t="s">
        <v>228</v>
      </c>
      <c r="H4021" t="s">
        <v>229</v>
      </c>
      <c r="I4021" t="n">
        <v>5</v>
      </c>
      <c r="J4021" t="n">
        <v>458</v>
      </c>
      <c r="K4021" t="s">
        <v>230</v>
      </c>
      <c r="L4021" t="n">
        <v>49</v>
      </c>
      <c r="M4021" t="n">
        <v>0</v>
      </c>
      <c r="N4021" t="n">
        <v>0</v>
      </c>
    </row>
    <row r="4022" spans="1:20">
      <c r="A4022" s="1" t="n">
        <v>42551</v>
      </c>
      <c r="B4022" t="s">
        <v>422</v>
      </c>
      <c r="C4022" t="n">
        <v>3</v>
      </c>
      <c r="D4022" t="n">
        <v>215</v>
      </c>
      <c r="E4022" t="s">
        <v>384</v>
      </c>
      <c r="F4022" t="n">
        <v>3201</v>
      </c>
      <c r="G4022" t="s">
        <v>228</v>
      </c>
      <c r="H4022" t="s">
        <v>229</v>
      </c>
      <c r="I4022" t="n">
        <v>5</v>
      </c>
      <c r="J4022" t="n">
        <v>805</v>
      </c>
      <c r="K4022" t="s">
        <v>295</v>
      </c>
      <c r="L4022" t="n">
        <v>20</v>
      </c>
      <c r="M4022" t="n">
        <v>0</v>
      </c>
      <c r="N4022" t="n">
        <v>0</v>
      </c>
    </row>
    <row r="4023" spans="1:20">
      <c r="A4023" s="1" t="n">
        <v>42551</v>
      </c>
      <c r="B4023" t="s">
        <v>422</v>
      </c>
      <c r="C4023" t="n">
        <v>2</v>
      </c>
      <c r="D4023" t="n">
        <v>215</v>
      </c>
      <c r="E4023" t="s">
        <v>384</v>
      </c>
      <c r="F4023" t="n">
        <v>3201</v>
      </c>
      <c r="G4023" t="s">
        <v>228</v>
      </c>
      <c r="H4023" t="s">
        <v>229</v>
      </c>
      <c r="I4023" t="n">
        <v>5</v>
      </c>
      <c r="J4023" t="n">
        <v>580</v>
      </c>
      <c r="K4023" t="s">
        <v>248</v>
      </c>
      <c r="L4023" t="n">
        <v>72</v>
      </c>
      <c r="M4023" t="n">
        <v>0</v>
      </c>
      <c r="N4023" t="n">
        <v>0</v>
      </c>
      <c r="O4023" t="s">
        <v>425</v>
      </c>
      <c r="P4023" t="n">
        <v>121</v>
      </c>
      <c r="Q4023" t="s">
        <v>229</v>
      </c>
      <c r="R4023" t="s">
        <v>233</v>
      </c>
      <c r="S4023" t="s">
        <v>229</v>
      </c>
      <c r="T4023" t="n">
        <v>5</v>
      </c>
    </row>
    <row r="4024" spans="1:20">
      <c r="A4024" s="1" t="n">
        <v>42582</v>
      </c>
      <c r="B4024" t="s">
        <v>231</v>
      </c>
      <c r="C4024" t="n">
        <v>97</v>
      </c>
      <c r="D4024" t="n">
        <v>465</v>
      </c>
      <c r="E4024" t="s">
        <v>404</v>
      </c>
      <c r="F4024" t="n">
        <v>3201</v>
      </c>
      <c r="G4024" t="s">
        <v>228</v>
      </c>
      <c r="H4024" t="s">
        <v>229</v>
      </c>
      <c r="I4024" t="n">
        <v>5</v>
      </c>
      <c r="J4024" t="n">
        <v>260</v>
      </c>
      <c r="K4024" t="s">
        <v>250</v>
      </c>
      <c r="L4024" t="n">
        <v>27</v>
      </c>
      <c r="M4024" t="n">
        <v>0</v>
      </c>
      <c r="N4024" t="n">
        <v>0</v>
      </c>
    </row>
    <row r="4025" spans="1:20">
      <c r="A4025" s="1" t="n">
        <v>42582</v>
      </c>
      <c r="B4025" t="s">
        <v>231</v>
      </c>
      <c r="C4025" t="n">
        <v>103</v>
      </c>
      <c r="D4025" t="n">
        <v>510</v>
      </c>
      <c r="E4025" t="s">
        <v>398</v>
      </c>
      <c r="F4025" t="n">
        <v>3201</v>
      </c>
      <c r="G4025" t="s">
        <v>228</v>
      </c>
      <c r="H4025" t="s">
        <v>229</v>
      </c>
      <c r="I4025" t="n">
        <v>5</v>
      </c>
      <c r="J4025" t="n">
        <v>260</v>
      </c>
      <c r="K4025" t="s">
        <v>250</v>
      </c>
      <c r="L4025" t="n">
        <v>101</v>
      </c>
      <c r="M4025" t="n">
        <v>1.78</v>
      </c>
      <c r="N4025" t="n">
        <v>0</v>
      </c>
    </row>
    <row r="4026" spans="1:20">
      <c r="A4026" s="1" t="n">
        <v>42582</v>
      </c>
      <c r="B4026" t="s">
        <v>231</v>
      </c>
      <c r="C4026" t="n">
        <v>31</v>
      </c>
      <c r="D4026" t="n">
        <v>25</v>
      </c>
      <c r="E4026" t="s">
        <v>116</v>
      </c>
      <c r="F4026" t="n">
        <v>3201</v>
      </c>
      <c r="G4026" t="s">
        <v>228</v>
      </c>
      <c r="H4026" t="s">
        <v>229</v>
      </c>
      <c r="I4026" t="n">
        <v>5</v>
      </c>
      <c r="J4026" t="n">
        <v>458</v>
      </c>
      <c r="K4026" t="s">
        <v>230</v>
      </c>
      <c r="L4026" t="n">
        <v>198</v>
      </c>
      <c r="M4026" t="n">
        <v>0.1</v>
      </c>
      <c r="N4026" t="n">
        <v>33.6</v>
      </c>
    </row>
    <row r="4027" spans="1:20">
      <c r="A4027" s="1" t="n">
        <v>42582</v>
      </c>
      <c r="B4027" t="s">
        <v>231</v>
      </c>
      <c r="C4027" t="n">
        <v>98</v>
      </c>
      <c r="D4027" t="n">
        <v>465</v>
      </c>
      <c r="E4027" t="s">
        <v>404</v>
      </c>
      <c r="F4027" t="n">
        <v>3201</v>
      </c>
      <c r="G4027" t="s">
        <v>228</v>
      </c>
      <c r="H4027" t="s">
        <v>229</v>
      </c>
      <c r="I4027" t="n">
        <v>5</v>
      </c>
      <c r="J4027" t="n">
        <v>260</v>
      </c>
      <c r="K4027" t="s">
        <v>250</v>
      </c>
      <c r="L4027" t="n">
        <v>20</v>
      </c>
      <c r="M4027" t="n">
        <v>0</v>
      </c>
      <c r="N4027" t="n">
        <v>0</v>
      </c>
      <c r="O4027" t="s">
        <v>425</v>
      </c>
      <c r="P4027" t="n">
        <v>121</v>
      </c>
      <c r="Q4027" t="s">
        <v>229</v>
      </c>
      <c r="R4027" t="s">
        <v>233</v>
      </c>
      <c r="S4027" t="s">
        <v>229</v>
      </c>
      <c r="T4027" t="n">
        <v>5</v>
      </c>
    </row>
    <row r="4028" spans="1:20">
      <c r="A4028" s="1" t="n">
        <v>42582</v>
      </c>
      <c r="B4028" t="s">
        <v>231</v>
      </c>
      <c r="C4028" t="n">
        <v>28</v>
      </c>
      <c r="D4028" t="n">
        <v>25</v>
      </c>
      <c r="E4028" t="s">
        <v>116</v>
      </c>
      <c r="F4028" t="n">
        <v>3201</v>
      </c>
      <c r="G4028" t="s">
        <v>228</v>
      </c>
      <c r="H4028" t="s">
        <v>229</v>
      </c>
      <c r="I4028" t="n">
        <v>5</v>
      </c>
      <c r="J4028" t="n">
        <v>458</v>
      </c>
      <c r="K4028" t="s">
        <v>230</v>
      </c>
      <c r="L4028" t="n">
        <v>152</v>
      </c>
      <c r="M4028" t="n">
        <v>0.09</v>
      </c>
      <c r="N4028" t="n">
        <v>30.6</v>
      </c>
      <c r="O4028" t="s">
        <v>425</v>
      </c>
      <c r="P4028" t="n">
        <v>121</v>
      </c>
      <c r="Q4028" t="s">
        <v>229</v>
      </c>
      <c r="R4028" t="s">
        <v>233</v>
      </c>
      <c r="S4028" t="s">
        <v>229</v>
      </c>
      <c r="T4028" t="n">
        <v>5</v>
      </c>
    </row>
    <row r="4029" spans="1:20">
      <c r="A4029" s="1" t="n">
        <v>42582</v>
      </c>
      <c r="B4029" t="s">
        <v>231</v>
      </c>
      <c r="C4029" t="n">
        <v>32</v>
      </c>
      <c r="D4029" t="n">
        <v>25</v>
      </c>
      <c r="E4029" t="s">
        <v>116</v>
      </c>
      <c r="F4029" t="n">
        <v>3201</v>
      </c>
      <c r="G4029" t="s">
        <v>228</v>
      </c>
      <c r="H4029" t="s">
        <v>229</v>
      </c>
      <c r="I4029" t="n">
        <v>5</v>
      </c>
      <c r="J4029" t="n">
        <v>458</v>
      </c>
      <c r="K4029" t="s">
        <v>230</v>
      </c>
      <c r="L4029" t="n">
        <v>463</v>
      </c>
      <c r="M4029" t="n">
        <v>0.1</v>
      </c>
      <c r="N4029" t="n">
        <v>33.6</v>
      </c>
      <c r="O4029" t="s">
        <v>425</v>
      </c>
      <c r="P4029" t="n">
        <v>121</v>
      </c>
      <c r="Q4029" t="s">
        <v>229</v>
      </c>
      <c r="R4029" t="s">
        <v>233</v>
      </c>
      <c r="S4029" t="s">
        <v>229</v>
      </c>
      <c r="T4029" t="n">
        <v>5</v>
      </c>
    </row>
    <row r="4030" spans="1:20">
      <c r="A4030" s="1" t="n">
        <v>42582</v>
      </c>
      <c r="B4030" t="s">
        <v>231</v>
      </c>
      <c r="C4030" t="n">
        <v>30</v>
      </c>
      <c r="D4030" t="n">
        <v>25</v>
      </c>
      <c r="E4030" t="s">
        <v>116</v>
      </c>
      <c r="F4030" t="n">
        <v>3201</v>
      </c>
      <c r="G4030" t="s">
        <v>228</v>
      </c>
      <c r="H4030" t="s">
        <v>229</v>
      </c>
      <c r="I4030" t="n">
        <v>5</v>
      </c>
      <c r="J4030" t="n">
        <v>458</v>
      </c>
      <c r="K4030" t="s">
        <v>230</v>
      </c>
      <c r="L4030" t="n">
        <v>249</v>
      </c>
      <c r="M4030" t="n">
        <v>0.1</v>
      </c>
      <c r="N4030" t="n">
        <v>33.7</v>
      </c>
      <c r="O4030" t="s">
        <v>425</v>
      </c>
      <c r="P4030" t="n">
        <v>121</v>
      </c>
      <c r="Q4030" t="s">
        <v>229</v>
      </c>
      <c r="R4030" t="s">
        <v>233</v>
      </c>
      <c r="S4030" t="s">
        <v>229</v>
      </c>
      <c r="T4030" t="n">
        <v>5</v>
      </c>
    </row>
    <row r="4031" spans="1:20">
      <c r="A4031" s="1" t="n">
        <v>42582</v>
      </c>
      <c r="B4031" t="s">
        <v>231</v>
      </c>
      <c r="C4031" t="n">
        <v>29</v>
      </c>
      <c r="D4031" t="n">
        <v>25</v>
      </c>
      <c r="E4031" t="s">
        <v>116</v>
      </c>
      <c r="F4031" t="n">
        <v>3201</v>
      </c>
      <c r="G4031" t="s">
        <v>228</v>
      </c>
      <c r="H4031" t="s">
        <v>229</v>
      </c>
      <c r="I4031" t="n">
        <v>5</v>
      </c>
      <c r="J4031" t="n">
        <v>458</v>
      </c>
      <c r="K4031" t="s">
        <v>230</v>
      </c>
      <c r="L4031" t="n">
        <v>249</v>
      </c>
      <c r="M4031" t="n">
        <v>0.1</v>
      </c>
      <c r="N4031" t="n">
        <v>33.7</v>
      </c>
      <c r="O4031" t="s">
        <v>425</v>
      </c>
      <c r="P4031" t="n">
        <v>121</v>
      </c>
      <c r="Q4031" t="s">
        <v>229</v>
      </c>
      <c r="R4031" t="s">
        <v>233</v>
      </c>
      <c r="S4031" t="s">
        <v>229</v>
      </c>
      <c r="T4031" t="n">
        <v>5</v>
      </c>
    </row>
    <row r="4032" spans="1:20">
      <c r="A4032" s="1" t="n">
        <v>42582</v>
      </c>
      <c r="B4032" t="s">
        <v>419</v>
      </c>
      <c r="C4032" t="n">
        <v>2</v>
      </c>
      <c r="D4032" t="n">
        <v>251</v>
      </c>
      <c r="E4032" t="s">
        <v>385</v>
      </c>
      <c r="F4032" t="n">
        <v>3203</v>
      </c>
      <c r="G4032" t="s">
        <v>343</v>
      </c>
      <c r="H4032" t="s">
        <v>229</v>
      </c>
      <c r="I4032" t="n">
        <v>5</v>
      </c>
      <c r="J4032" t="n">
        <v>515</v>
      </c>
      <c r="K4032" t="s">
        <v>338</v>
      </c>
      <c r="L4032" t="n">
        <v>18</v>
      </c>
      <c r="M4032" t="n">
        <v>0</v>
      </c>
      <c r="N4032" t="n">
        <v>0</v>
      </c>
    </row>
    <row r="4033" spans="1:20">
      <c r="A4033" s="1" t="n">
        <v>42582</v>
      </c>
      <c r="B4033" t="s">
        <v>419</v>
      </c>
      <c r="C4033" t="n">
        <v>3</v>
      </c>
      <c r="D4033" t="n">
        <v>251</v>
      </c>
      <c r="E4033" t="s">
        <v>385</v>
      </c>
      <c r="F4033" t="n">
        <v>3202</v>
      </c>
      <c r="G4033" t="s">
        <v>275</v>
      </c>
      <c r="H4033" t="s">
        <v>229</v>
      </c>
      <c r="I4033" t="n">
        <v>5</v>
      </c>
      <c r="J4033" t="n">
        <v>515</v>
      </c>
      <c r="K4033" t="s">
        <v>338</v>
      </c>
      <c r="L4033" t="n">
        <v>20</v>
      </c>
      <c r="M4033" t="n">
        <v>0</v>
      </c>
      <c r="N4033" t="n">
        <v>0</v>
      </c>
    </row>
    <row r="4034" spans="1:20">
      <c r="A4034" s="1" t="n">
        <v>42582</v>
      </c>
      <c r="B4034" t="s">
        <v>419</v>
      </c>
      <c r="C4034" t="n">
        <v>1</v>
      </c>
      <c r="D4034" t="n">
        <v>251</v>
      </c>
      <c r="E4034" t="s">
        <v>385</v>
      </c>
      <c r="F4034" t="n">
        <v>3204</v>
      </c>
      <c r="G4034" t="s">
        <v>344</v>
      </c>
      <c r="H4034" t="s">
        <v>229</v>
      </c>
      <c r="I4034" t="n">
        <v>5</v>
      </c>
      <c r="J4034" t="n">
        <v>515</v>
      </c>
      <c r="K4034" t="s">
        <v>338</v>
      </c>
      <c r="L4034" t="n">
        <v>21</v>
      </c>
      <c r="M4034" t="n">
        <v>0</v>
      </c>
      <c r="N4034" t="n">
        <v>0</v>
      </c>
    </row>
    <row r="4035" spans="1:20">
      <c r="A4035" s="1" t="n">
        <v>42582</v>
      </c>
      <c r="B4035" t="s">
        <v>423</v>
      </c>
      <c r="C4035" t="n">
        <v>1</v>
      </c>
      <c r="D4035" t="n">
        <v>931</v>
      </c>
      <c r="E4035" t="s">
        <v>383</v>
      </c>
      <c r="F4035" t="n">
        <v>3201</v>
      </c>
      <c r="G4035" t="s">
        <v>228</v>
      </c>
      <c r="H4035" t="s">
        <v>229</v>
      </c>
      <c r="I4035" t="n">
        <v>5</v>
      </c>
      <c r="J4035" t="n">
        <v>515</v>
      </c>
      <c r="K4035" t="s">
        <v>338</v>
      </c>
      <c r="L4035" t="n">
        <v>43</v>
      </c>
      <c r="M4035" t="n">
        <v>0</v>
      </c>
      <c r="N4035" t="n">
        <v>0</v>
      </c>
    </row>
    <row r="4036" spans="1:20">
      <c r="A4036" s="1" t="n">
        <v>42582</v>
      </c>
      <c r="B4036" t="s">
        <v>420</v>
      </c>
      <c r="C4036" t="n">
        <v>1</v>
      </c>
      <c r="D4036" t="n">
        <v>216</v>
      </c>
      <c r="E4036" t="s">
        <v>392</v>
      </c>
      <c r="F4036" t="n">
        <v>3201</v>
      </c>
      <c r="G4036" t="s">
        <v>228</v>
      </c>
      <c r="H4036" t="s">
        <v>229</v>
      </c>
      <c r="I4036" t="n">
        <v>5</v>
      </c>
      <c r="J4036" t="n">
        <v>490</v>
      </c>
      <c r="K4036" t="s">
        <v>244</v>
      </c>
      <c r="L4036" t="n">
        <v>295</v>
      </c>
      <c r="M4036" t="n">
        <v>0</v>
      </c>
      <c r="N4036" t="n">
        <v>0</v>
      </c>
    </row>
    <row r="4037" spans="1:20">
      <c r="A4037" s="1" t="n">
        <v>42582</v>
      </c>
      <c r="B4037" t="s">
        <v>420</v>
      </c>
      <c r="C4037" t="n">
        <v>2</v>
      </c>
      <c r="D4037" t="n">
        <v>25</v>
      </c>
      <c r="E4037" t="s">
        <v>116</v>
      </c>
      <c r="F4037" t="n">
        <v>3201</v>
      </c>
      <c r="G4037" t="s">
        <v>228</v>
      </c>
      <c r="H4037" t="s">
        <v>229</v>
      </c>
      <c r="I4037" t="n">
        <v>5</v>
      </c>
      <c r="J4037" t="n">
        <v>805</v>
      </c>
      <c r="K4037" t="s">
        <v>295</v>
      </c>
      <c r="L4037" t="n">
        <v>705</v>
      </c>
      <c r="M4037" t="n">
        <v>0.29</v>
      </c>
      <c r="N4037" t="n">
        <v>34.9</v>
      </c>
      <c r="O4037" t="s">
        <v>420</v>
      </c>
      <c r="P4037" t="n">
        <v>363</v>
      </c>
      <c r="Q4037" t="s">
        <v>387</v>
      </c>
      <c r="R4037" t="s">
        <v>233</v>
      </c>
      <c r="S4037" t="s">
        <v>229</v>
      </c>
      <c r="T4037" t="n">
        <v>5</v>
      </c>
    </row>
    <row r="4038" spans="1:20">
      <c r="A4038" s="1" t="n">
        <v>42582</v>
      </c>
      <c r="B4038" t="s">
        <v>421</v>
      </c>
      <c r="C4038" t="n">
        <v>1</v>
      </c>
      <c r="D4038" t="n">
        <v>216</v>
      </c>
      <c r="E4038" t="s">
        <v>392</v>
      </c>
      <c r="F4038" t="n">
        <v>3201</v>
      </c>
      <c r="G4038" t="s">
        <v>228</v>
      </c>
      <c r="H4038" t="s">
        <v>229</v>
      </c>
      <c r="I4038" t="n">
        <v>5</v>
      </c>
      <c r="J4038" t="n">
        <v>515</v>
      </c>
      <c r="K4038" t="s">
        <v>338</v>
      </c>
      <c r="L4038" t="n">
        <v>195</v>
      </c>
      <c r="M4038" t="n">
        <v>0</v>
      </c>
      <c r="N4038" t="n">
        <v>0</v>
      </c>
    </row>
    <row r="4039" spans="1:20">
      <c r="A4039" s="1" t="n">
        <v>42582</v>
      </c>
      <c r="B4039" t="s">
        <v>421</v>
      </c>
      <c r="C4039" t="n">
        <v>2</v>
      </c>
      <c r="D4039" t="n">
        <v>215</v>
      </c>
      <c r="E4039" t="s">
        <v>384</v>
      </c>
      <c r="F4039" t="n">
        <v>3201</v>
      </c>
      <c r="G4039" t="s">
        <v>228</v>
      </c>
      <c r="H4039" t="s">
        <v>229</v>
      </c>
      <c r="I4039" t="n">
        <v>5</v>
      </c>
      <c r="J4039" t="n">
        <v>515</v>
      </c>
      <c r="K4039" t="s">
        <v>338</v>
      </c>
      <c r="L4039" t="n">
        <v>121</v>
      </c>
      <c r="M4039" t="n">
        <v>0</v>
      </c>
      <c r="N4039" t="n">
        <v>0</v>
      </c>
    </row>
    <row r="4040" spans="1:20">
      <c r="A4040" s="1" t="n">
        <v>42582</v>
      </c>
      <c r="B4040" t="s">
        <v>421</v>
      </c>
      <c r="C4040" t="n">
        <v>3</v>
      </c>
      <c r="D4040" t="n">
        <v>216</v>
      </c>
      <c r="E4040" t="s">
        <v>392</v>
      </c>
      <c r="F4040" t="n">
        <v>3201</v>
      </c>
      <c r="G4040" t="s">
        <v>228</v>
      </c>
      <c r="H4040" t="s">
        <v>229</v>
      </c>
      <c r="I4040" t="n">
        <v>5</v>
      </c>
      <c r="J4040" t="n">
        <v>490</v>
      </c>
      <c r="K4040" t="s">
        <v>244</v>
      </c>
      <c r="L4040" t="n">
        <v>295</v>
      </c>
      <c r="M4040" t="n">
        <v>0</v>
      </c>
      <c r="N4040" t="n">
        <v>0</v>
      </c>
    </row>
    <row r="4041" spans="1:20">
      <c r="A4041" s="1" t="n">
        <v>42582</v>
      </c>
      <c r="B4041" t="s">
        <v>422</v>
      </c>
      <c r="C4041" t="n">
        <v>3</v>
      </c>
      <c r="D4041" t="n">
        <v>215</v>
      </c>
      <c r="E4041" t="s">
        <v>384</v>
      </c>
      <c r="F4041" t="n">
        <v>3201</v>
      </c>
      <c r="G4041" t="s">
        <v>228</v>
      </c>
      <c r="H4041" t="s">
        <v>229</v>
      </c>
      <c r="I4041" t="n">
        <v>5</v>
      </c>
      <c r="J4041" t="n">
        <v>515</v>
      </c>
      <c r="K4041" t="s">
        <v>338</v>
      </c>
      <c r="L4041" t="n">
        <v>121</v>
      </c>
      <c r="M4041" t="n">
        <v>0</v>
      </c>
      <c r="N4041" t="n">
        <v>0</v>
      </c>
    </row>
    <row r="4042" spans="1:20">
      <c r="A4042" s="1" t="n">
        <v>42582</v>
      </c>
      <c r="B4042" t="s">
        <v>422</v>
      </c>
      <c r="C4042" t="n">
        <v>2</v>
      </c>
      <c r="D4042" t="n">
        <v>215</v>
      </c>
      <c r="E4042" t="s">
        <v>384</v>
      </c>
      <c r="F4042" t="n">
        <v>3201</v>
      </c>
      <c r="G4042" t="s">
        <v>228</v>
      </c>
      <c r="H4042" t="s">
        <v>229</v>
      </c>
      <c r="I4042" t="n">
        <v>5</v>
      </c>
      <c r="J4042" t="n">
        <v>490</v>
      </c>
      <c r="K4042" t="s">
        <v>244</v>
      </c>
      <c r="L4042" t="n">
        <v>20</v>
      </c>
      <c r="M4042" t="n">
        <v>0</v>
      </c>
      <c r="N4042" t="n">
        <v>0</v>
      </c>
      <c r="O4042" t="s">
        <v>420</v>
      </c>
      <c r="P4042" t="n">
        <v>363</v>
      </c>
      <c r="Q4042" t="s">
        <v>387</v>
      </c>
      <c r="R4042" t="s">
        <v>233</v>
      </c>
      <c r="S4042" t="s">
        <v>229</v>
      </c>
      <c r="T4042" t="n">
        <v>5</v>
      </c>
    </row>
    <row r="4043" spans="1:20">
      <c r="A4043" s="1" t="n">
        <v>42613</v>
      </c>
      <c r="B4043" t="s">
        <v>231</v>
      </c>
      <c r="C4043" t="n">
        <v>102</v>
      </c>
      <c r="D4043" t="n">
        <v>510</v>
      </c>
      <c r="E4043" t="s">
        <v>398</v>
      </c>
      <c r="F4043" t="n">
        <v>3201</v>
      </c>
      <c r="G4043" t="s">
        <v>228</v>
      </c>
      <c r="H4043" t="s">
        <v>229</v>
      </c>
      <c r="I4043" t="n">
        <v>5</v>
      </c>
      <c r="J4043" t="n">
        <v>260</v>
      </c>
      <c r="K4043" t="s">
        <v>250</v>
      </c>
      <c r="L4043" t="n">
        <v>83</v>
      </c>
      <c r="M4043" t="n">
        <v>1.72</v>
      </c>
      <c r="N4043" t="n">
        <v>0</v>
      </c>
    </row>
    <row r="4044" spans="1:20">
      <c r="A4044" s="1" t="n">
        <v>42613</v>
      </c>
      <c r="B4044" t="s">
        <v>231</v>
      </c>
      <c r="C4044" t="n">
        <v>1</v>
      </c>
      <c r="D4044" t="n">
        <v>25</v>
      </c>
      <c r="E4044" t="s">
        <v>116</v>
      </c>
      <c r="F4044" t="n">
        <v>3201</v>
      </c>
      <c r="G4044" t="s">
        <v>228</v>
      </c>
      <c r="H4044" t="s">
        <v>229</v>
      </c>
      <c r="I4044" t="n">
        <v>5</v>
      </c>
      <c r="J4044" t="n">
        <v>458</v>
      </c>
      <c r="K4044" t="s">
        <v>230</v>
      </c>
      <c r="L4044" t="n">
        <v>234</v>
      </c>
      <c r="M4044" t="n">
        <v>0.5600000000000001</v>
      </c>
      <c r="N4044" t="n">
        <v>32.2</v>
      </c>
      <c r="O4044" t="s">
        <v>425</v>
      </c>
      <c r="P4044" t="n">
        <v>121</v>
      </c>
      <c r="Q4044" t="s">
        <v>229</v>
      </c>
      <c r="R4044" t="s">
        <v>233</v>
      </c>
      <c r="S4044" t="s">
        <v>229</v>
      </c>
      <c r="T4044" t="n">
        <v>5</v>
      </c>
    </row>
    <row r="4045" spans="1:20">
      <c r="A4045" s="1" t="n">
        <v>42613</v>
      </c>
      <c r="B4045" t="s">
        <v>231</v>
      </c>
      <c r="C4045" t="n">
        <v>97</v>
      </c>
      <c r="D4045" t="n">
        <v>465</v>
      </c>
      <c r="E4045" t="s">
        <v>404</v>
      </c>
      <c r="F4045" t="n">
        <v>3201</v>
      </c>
      <c r="G4045" t="s">
        <v>228</v>
      </c>
      <c r="H4045" t="s">
        <v>229</v>
      </c>
      <c r="I4045" t="n">
        <v>5</v>
      </c>
      <c r="J4045" t="n">
        <v>260</v>
      </c>
      <c r="K4045" t="s">
        <v>250</v>
      </c>
      <c r="L4045" t="n">
        <v>38</v>
      </c>
      <c r="M4045" t="n">
        <v>0</v>
      </c>
      <c r="N4045" t="n">
        <v>0</v>
      </c>
      <c r="O4045" t="s">
        <v>425</v>
      </c>
      <c r="P4045" t="n">
        <v>121</v>
      </c>
      <c r="Q4045" t="s">
        <v>229</v>
      </c>
      <c r="R4045" t="s">
        <v>233</v>
      </c>
      <c r="S4045" t="s">
        <v>229</v>
      </c>
      <c r="T4045" t="n">
        <v>5</v>
      </c>
    </row>
    <row r="4046" spans="1:20">
      <c r="A4046" s="1" t="n">
        <v>42613</v>
      </c>
      <c r="B4046" t="s">
        <v>231</v>
      </c>
      <c r="C4046" t="n">
        <v>98</v>
      </c>
      <c r="D4046" t="n">
        <v>465</v>
      </c>
      <c r="E4046" t="s">
        <v>404</v>
      </c>
      <c r="F4046" t="n">
        <v>3201</v>
      </c>
      <c r="G4046" t="s">
        <v>228</v>
      </c>
      <c r="H4046" t="s">
        <v>229</v>
      </c>
      <c r="I4046" t="n">
        <v>5</v>
      </c>
      <c r="J4046" t="n">
        <v>260</v>
      </c>
      <c r="K4046" t="s">
        <v>250</v>
      </c>
      <c r="L4046" t="n">
        <v>20</v>
      </c>
      <c r="M4046" t="n">
        <v>0</v>
      </c>
      <c r="N4046" t="n">
        <v>0</v>
      </c>
      <c r="O4046" t="s">
        <v>425</v>
      </c>
      <c r="P4046" t="n">
        <v>121</v>
      </c>
      <c r="Q4046" t="s">
        <v>229</v>
      </c>
      <c r="R4046" t="s">
        <v>233</v>
      </c>
      <c r="S4046" t="s">
        <v>229</v>
      </c>
      <c r="T4046" t="n">
        <v>5</v>
      </c>
    </row>
    <row r="4047" spans="1:20">
      <c r="A4047" s="1" t="n">
        <v>42613</v>
      </c>
      <c r="B4047" t="s">
        <v>231</v>
      </c>
      <c r="C4047" t="n">
        <v>2</v>
      </c>
      <c r="D4047" t="n">
        <v>25</v>
      </c>
      <c r="E4047" t="s">
        <v>116</v>
      </c>
      <c r="F4047" t="n">
        <v>3201</v>
      </c>
      <c r="G4047" t="s">
        <v>228</v>
      </c>
      <c r="H4047" t="s">
        <v>229</v>
      </c>
      <c r="I4047" t="n">
        <v>5</v>
      </c>
      <c r="J4047" t="n">
        <v>458</v>
      </c>
      <c r="K4047" t="s">
        <v>230</v>
      </c>
      <c r="L4047" t="n">
        <v>434</v>
      </c>
      <c r="M4047" t="n">
        <v>0.11</v>
      </c>
      <c r="N4047" t="n">
        <v>30.8</v>
      </c>
    </row>
    <row r="4048" spans="1:20">
      <c r="A4048" s="1" t="n">
        <v>42613</v>
      </c>
      <c r="B4048" t="s">
        <v>231</v>
      </c>
      <c r="C4048" t="n">
        <v>3</v>
      </c>
      <c r="D4048" t="n">
        <v>25</v>
      </c>
      <c r="E4048" t="s">
        <v>116</v>
      </c>
      <c r="F4048" t="n">
        <v>3201</v>
      </c>
      <c r="G4048" t="s">
        <v>228</v>
      </c>
      <c r="H4048" t="s">
        <v>229</v>
      </c>
      <c r="I4048" t="n">
        <v>5</v>
      </c>
      <c r="J4048" t="n">
        <v>458</v>
      </c>
      <c r="K4048" t="s">
        <v>230</v>
      </c>
      <c r="L4048" t="n">
        <v>205</v>
      </c>
      <c r="M4048" t="n">
        <v>1.41</v>
      </c>
      <c r="N4048" t="n">
        <v>30.2</v>
      </c>
      <c r="O4048" t="s">
        <v>425</v>
      </c>
      <c r="P4048" t="n">
        <v>121</v>
      </c>
      <c r="Q4048" t="s">
        <v>229</v>
      </c>
      <c r="R4048" t="s">
        <v>233</v>
      </c>
      <c r="S4048" t="s">
        <v>229</v>
      </c>
      <c r="T4048" t="n">
        <v>5</v>
      </c>
    </row>
    <row r="4049" spans="1:20">
      <c r="A4049" s="1" t="n">
        <v>42613</v>
      </c>
      <c r="B4049" t="s">
        <v>231</v>
      </c>
      <c r="C4049" t="n">
        <v>4</v>
      </c>
      <c r="D4049" t="n">
        <v>25</v>
      </c>
      <c r="E4049" t="s">
        <v>116</v>
      </c>
      <c r="F4049" t="n">
        <v>3201</v>
      </c>
      <c r="G4049" t="s">
        <v>228</v>
      </c>
      <c r="H4049" t="s">
        <v>229</v>
      </c>
      <c r="I4049" t="n">
        <v>5</v>
      </c>
      <c r="J4049" t="n">
        <v>458</v>
      </c>
      <c r="K4049" t="s">
        <v>230</v>
      </c>
      <c r="L4049" t="n">
        <v>478</v>
      </c>
      <c r="M4049" t="n">
        <v>3.5</v>
      </c>
      <c r="N4049" t="n">
        <v>21.4</v>
      </c>
    </row>
    <row r="4050" spans="1:20">
      <c r="A4050" s="1" t="n">
        <v>42613</v>
      </c>
      <c r="B4050" t="s">
        <v>419</v>
      </c>
      <c r="C4050" t="n">
        <v>2</v>
      </c>
      <c r="D4050" t="n">
        <v>251</v>
      </c>
      <c r="E4050" t="s">
        <v>385</v>
      </c>
      <c r="F4050" t="n">
        <v>3203</v>
      </c>
      <c r="G4050" t="s">
        <v>343</v>
      </c>
      <c r="H4050" t="s">
        <v>229</v>
      </c>
      <c r="I4050" t="n">
        <v>5</v>
      </c>
      <c r="J4050" t="n">
        <v>515</v>
      </c>
      <c r="K4050" t="s">
        <v>338</v>
      </c>
      <c r="L4050" t="n">
        <v>17</v>
      </c>
      <c r="M4050" t="n">
        <v>0</v>
      </c>
      <c r="N4050" t="n">
        <v>0</v>
      </c>
    </row>
    <row r="4051" spans="1:20">
      <c r="A4051" s="1" t="n">
        <v>42613</v>
      </c>
      <c r="B4051" t="s">
        <v>419</v>
      </c>
      <c r="C4051" t="n">
        <v>3</v>
      </c>
      <c r="D4051" t="n">
        <v>251</v>
      </c>
      <c r="E4051" t="s">
        <v>385</v>
      </c>
      <c r="F4051" t="n">
        <v>3202</v>
      </c>
      <c r="G4051" t="s">
        <v>275</v>
      </c>
      <c r="H4051" t="s">
        <v>229</v>
      </c>
      <c r="I4051" t="n">
        <v>5</v>
      </c>
      <c r="J4051" t="n">
        <v>515</v>
      </c>
      <c r="K4051" t="s">
        <v>338</v>
      </c>
      <c r="L4051" t="n">
        <v>20</v>
      </c>
      <c r="M4051" t="n">
        <v>0</v>
      </c>
      <c r="N4051" t="n">
        <v>0</v>
      </c>
    </row>
    <row r="4052" spans="1:20">
      <c r="A4052" s="1" t="n">
        <v>42613</v>
      </c>
      <c r="B4052" t="s">
        <v>419</v>
      </c>
      <c r="C4052" t="n">
        <v>1</v>
      </c>
      <c r="D4052" t="n">
        <v>251</v>
      </c>
      <c r="E4052" t="s">
        <v>385</v>
      </c>
      <c r="F4052" t="n">
        <v>3204</v>
      </c>
      <c r="G4052" t="s">
        <v>344</v>
      </c>
      <c r="H4052" t="s">
        <v>229</v>
      </c>
      <c r="I4052" t="n">
        <v>5</v>
      </c>
      <c r="J4052" t="n">
        <v>515</v>
      </c>
      <c r="K4052" t="s">
        <v>338</v>
      </c>
      <c r="L4052" t="n">
        <v>23</v>
      </c>
      <c r="M4052" t="n">
        <v>0</v>
      </c>
      <c r="N4052" t="n">
        <v>0</v>
      </c>
    </row>
    <row r="4053" spans="1:20">
      <c r="A4053" s="1" t="n">
        <v>42613</v>
      </c>
      <c r="B4053" t="s">
        <v>420</v>
      </c>
      <c r="C4053" t="n">
        <v>1</v>
      </c>
      <c r="D4053" t="n">
        <v>216</v>
      </c>
      <c r="E4053" t="s">
        <v>392</v>
      </c>
      <c r="F4053" t="n">
        <v>3201</v>
      </c>
      <c r="G4053" t="s">
        <v>228</v>
      </c>
      <c r="H4053" t="s">
        <v>229</v>
      </c>
      <c r="I4053" t="n">
        <v>5</v>
      </c>
      <c r="J4053" t="n">
        <v>490</v>
      </c>
      <c r="K4053" t="s">
        <v>244</v>
      </c>
      <c r="L4053" t="n">
        <v>315</v>
      </c>
      <c r="M4053" t="n">
        <v>0</v>
      </c>
      <c r="N4053" t="n">
        <v>0</v>
      </c>
    </row>
    <row r="4054" spans="1:20">
      <c r="A4054" s="1" t="n">
        <v>42613</v>
      </c>
      <c r="B4054" t="s">
        <v>420</v>
      </c>
      <c r="C4054" t="n">
        <v>2</v>
      </c>
      <c r="D4054" t="n">
        <v>457</v>
      </c>
      <c r="E4054" t="s">
        <v>426</v>
      </c>
      <c r="F4054" t="n">
        <v>3201</v>
      </c>
      <c r="G4054" t="s">
        <v>228</v>
      </c>
      <c r="H4054" t="s">
        <v>229</v>
      </c>
      <c r="I4054" t="n">
        <v>5</v>
      </c>
      <c r="J4054" t="n">
        <v>490</v>
      </c>
      <c r="K4054" t="s">
        <v>244</v>
      </c>
      <c r="L4054" t="n">
        <v>44</v>
      </c>
      <c r="M4054" t="n">
        <v>0</v>
      </c>
      <c r="N4054" t="n">
        <v>0</v>
      </c>
    </row>
    <row r="4055" spans="1:20">
      <c r="A4055" s="1" t="n">
        <v>42613</v>
      </c>
      <c r="B4055" t="s">
        <v>420</v>
      </c>
      <c r="C4055" t="n">
        <v>3</v>
      </c>
      <c r="D4055" t="n">
        <v>25</v>
      </c>
      <c r="E4055" t="s">
        <v>116</v>
      </c>
      <c r="F4055" t="n">
        <v>3201</v>
      </c>
      <c r="G4055" t="s">
        <v>228</v>
      </c>
      <c r="H4055" t="s">
        <v>229</v>
      </c>
      <c r="I4055" t="n">
        <v>5</v>
      </c>
      <c r="J4055" t="n">
        <v>910</v>
      </c>
      <c r="K4055" t="s">
        <v>318</v>
      </c>
      <c r="L4055" t="n">
        <v>501</v>
      </c>
      <c r="M4055" t="n">
        <v>0.72</v>
      </c>
      <c r="N4055" t="n">
        <v>39.9</v>
      </c>
      <c r="O4055" t="s">
        <v>420</v>
      </c>
      <c r="P4055" t="n">
        <v>363</v>
      </c>
      <c r="Q4055" t="s">
        <v>387</v>
      </c>
      <c r="R4055" t="s">
        <v>233</v>
      </c>
      <c r="S4055" t="s">
        <v>229</v>
      </c>
      <c r="T4055" t="n">
        <v>5</v>
      </c>
    </row>
    <row r="4056" spans="1:20">
      <c r="A4056" s="1" t="n">
        <v>42613</v>
      </c>
      <c r="B4056" t="s">
        <v>420</v>
      </c>
      <c r="C4056" t="n">
        <v>4</v>
      </c>
      <c r="D4056" t="n">
        <v>25</v>
      </c>
      <c r="E4056" t="s">
        <v>116</v>
      </c>
      <c r="F4056" t="n">
        <v>3201</v>
      </c>
      <c r="G4056" t="s">
        <v>228</v>
      </c>
      <c r="H4056" t="s">
        <v>229</v>
      </c>
      <c r="I4056" t="n">
        <v>5</v>
      </c>
      <c r="J4056" t="n">
        <v>550</v>
      </c>
      <c r="K4056" t="s">
        <v>346</v>
      </c>
      <c r="L4056" t="n">
        <v>522</v>
      </c>
      <c r="M4056" t="n">
        <v>0.18</v>
      </c>
      <c r="N4056" t="n">
        <v>36.5</v>
      </c>
      <c r="O4056" t="s">
        <v>420</v>
      </c>
      <c r="P4056" t="n">
        <v>363</v>
      </c>
      <c r="Q4056" t="s">
        <v>387</v>
      </c>
      <c r="R4056" t="s">
        <v>233</v>
      </c>
      <c r="S4056" t="s">
        <v>229</v>
      </c>
      <c r="T4056" t="n">
        <v>5</v>
      </c>
    </row>
    <row r="4057" spans="1:20">
      <c r="A4057" s="1" t="n">
        <v>42613</v>
      </c>
      <c r="B4057" t="s">
        <v>421</v>
      </c>
      <c r="C4057" t="n">
        <v>2</v>
      </c>
      <c r="D4057" t="n">
        <v>215</v>
      </c>
      <c r="E4057" t="s">
        <v>384</v>
      </c>
      <c r="F4057" t="n">
        <v>3201</v>
      </c>
      <c r="G4057" t="s">
        <v>228</v>
      </c>
      <c r="H4057" t="s">
        <v>229</v>
      </c>
      <c r="I4057" t="n">
        <v>5</v>
      </c>
      <c r="J4057" t="n">
        <v>515</v>
      </c>
      <c r="K4057" t="s">
        <v>338</v>
      </c>
      <c r="L4057" t="n">
        <v>120</v>
      </c>
      <c r="M4057" t="n">
        <v>0</v>
      </c>
      <c r="N4057" t="n">
        <v>0</v>
      </c>
    </row>
    <row r="4058" spans="1:20">
      <c r="A4058" s="1" t="n">
        <v>42613</v>
      </c>
      <c r="B4058" t="s">
        <v>421</v>
      </c>
      <c r="C4058" t="n">
        <v>1</v>
      </c>
      <c r="D4058" t="n">
        <v>216</v>
      </c>
      <c r="E4058" t="s">
        <v>392</v>
      </c>
      <c r="F4058" t="n">
        <v>3201</v>
      </c>
      <c r="G4058" t="s">
        <v>228</v>
      </c>
      <c r="H4058" t="s">
        <v>229</v>
      </c>
      <c r="I4058" t="n">
        <v>5</v>
      </c>
      <c r="J4058" t="n">
        <v>515</v>
      </c>
      <c r="K4058" t="s">
        <v>338</v>
      </c>
      <c r="L4058" t="n">
        <v>195</v>
      </c>
      <c r="M4058" t="n">
        <v>0</v>
      </c>
      <c r="N4058" t="n">
        <v>0</v>
      </c>
    </row>
    <row r="4059" spans="1:20">
      <c r="A4059" s="1" t="n">
        <v>42613</v>
      </c>
      <c r="B4059" t="s">
        <v>421</v>
      </c>
      <c r="C4059" t="n">
        <v>3</v>
      </c>
      <c r="D4059" t="n">
        <v>216</v>
      </c>
      <c r="E4059" t="s">
        <v>392</v>
      </c>
      <c r="F4059" t="n">
        <v>3201</v>
      </c>
      <c r="G4059" t="s">
        <v>228</v>
      </c>
      <c r="H4059" t="s">
        <v>229</v>
      </c>
      <c r="I4059" t="n">
        <v>5</v>
      </c>
      <c r="J4059" t="n">
        <v>490</v>
      </c>
      <c r="K4059" t="s">
        <v>244</v>
      </c>
      <c r="L4059" t="n">
        <v>315</v>
      </c>
      <c r="M4059" t="n">
        <v>0</v>
      </c>
      <c r="N4059" t="n">
        <v>0</v>
      </c>
      <c r="O4059" t="s">
        <v>420</v>
      </c>
      <c r="P4059" t="n">
        <v>363</v>
      </c>
      <c r="Q4059" t="s">
        <v>387</v>
      </c>
      <c r="R4059" t="s">
        <v>233</v>
      </c>
      <c r="S4059" t="s">
        <v>229</v>
      </c>
      <c r="T4059" t="n">
        <v>5</v>
      </c>
    </row>
    <row r="4060" spans="1:20">
      <c r="A4060" s="1" t="n">
        <v>42613</v>
      </c>
      <c r="B4060" t="s">
        <v>422</v>
      </c>
      <c r="C4060" t="n">
        <v>2</v>
      </c>
      <c r="D4060" t="n">
        <v>215</v>
      </c>
      <c r="E4060" t="s">
        <v>384</v>
      </c>
      <c r="F4060" t="n">
        <v>3201</v>
      </c>
      <c r="G4060" t="s">
        <v>228</v>
      </c>
      <c r="H4060" t="s">
        <v>229</v>
      </c>
      <c r="I4060" t="n">
        <v>5</v>
      </c>
      <c r="J4060" t="n">
        <v>515</v>
      </c>
      <c r="K4060" t="s">
        <v>338</v>
      </c>
      <c r="L4060" t="n">
        <v>120</v>
      </c>
      <c r="M4060" t="n">
        <v>0</v>
      </c>
      <c r="N4060" t="n">
        <v>0</v>
      </c>
    </row>
    <row r="4061" spans="1:20">
      <c r="A4061" s="1" t="n">
        <v>42643</v>
      </c>
      <c r="B4061" t="s">
        <v>231</v>
      </c>
      <c r="C4061" t="n">
        <v>83</v>
      </c>
      <c r="D4061" t="n">
        <v>510</v>
      </c>
      <c r="E4061" t="s">
        <v>398</v>
      </c>
      <c r="F4061" t="n">
        <v>3201</v>
      </c>
      <c r="G4061" t="s">
        <v>228</v>
      </c>
      <c r="H4061" t="s">
        <v>229</v>
      </c>
      <c r="I4061" t="n">
        <v>5</v>
      </c>
      <c r="J4061" t="n">
        <v>260</v>
      </c>
      <c r="K4061" t="s">
        <v>250</v>
      </c>
      <c r="L4061" t="n">
        <v>98</v>
      </c>
      <c r="M4061" t="n">
        <v>1.54</v>
      </c>
      <c r="N4061" t="n">
        <v>0</v>
      </c>
    </row>
    <row r="4062" spans="1:20">
      <c r="A4062" s="1" t="n">
        <v>42643</v>
      </c>
      <c r="B4062" t="s">
        <v>231</v>
      </c>
      <c r="C4062" t="n">
        <v>80</v>
      </c>
      <c r="D4062" t="n">
        <v>465</v>
      </c>
      <c r="E4062" t="s">
        <v>404</v>
      </c>
      <c r="F4062" t="n">
        <v>3201</v>
      </c>
      <c r="G4062" t="s">
        <v>228</v>
      </c>
      <c r="H4062" t="s">
        <v>229</v>
      </c>
      <c r="I4062" t="n">
        <v>5</v>
      </c>
      <c r="J4062" t="n">
        <v>260</v>
      </c>
      <c r="K4062" t="s">
        <v>250</v>
      </c>
      <c r="L4062" t="n">
        <v>32</v>
      </c>
      <c r="M4062" t="n">
        <v>0</v>
      </c>
      <c r="N4062" t="n">
        <v>0</v>
      </c>
      <c r="O4062" t="s">
        <v>425</v>
      </c>
      <c r="P4062" t="n">
        <v>121</v>
      </c>
      <c r="Q4062" t="s">
        <v>229</v>
      </c>
      <c r="R4062" t="s">
        <v>233</v>
      </c>
      <c r="S4062" t="s">
        <v>229</v>
      </c>
      <c r="T4062" t="n">
        <v>5</v>
      </c>
    </row>
    <row r="4063" spans="1:20">
      <c r="A4063" s="1" t="n">
        <v>42643</v>
      </c>
      <c r="B4063" t="s">
        <v>231</v>
      </c>
      <c r="C4063" t="n">
        <v>82</v>
      </c>
      <c r="D4063" t="n">
        <v>510</v>
      </c>
      <c r="E4063" t="s">
        <v>398</v>
      </c>
      <c r="F4063" t="n">
        <v>3201</v>
      </c>
      <c r="G4063" t="s">
        <v>228</v>
      </c>
      <c r="H4063" t="s">
        <v>229</v>
      </c>
      <c r="I4063" t="n">
        <v>5</v>
      </c>
      <c r="J4063" t="n">
        <v>260</v>
      </c>
      <c r="K4063" t="s">
        <v>250</v>
      </c>
      <c r="L4063" t="n">
        <v>87</v>
      </c>
      <c r="M4063" t="n">
        <v>1.78</v>
      </c>
      <c r="N4063" t="n">
        <v>0</v>
      </c>
      <c r="O4063" t="s">
        <v>425</v>
      </c>
      <c r="P4063" t="n">
        <v>121</v>
      </c>
      <c r="Q4063" t="s">
        <v>229</v>
      </c>
      <c r="R4063" t="s">
        <v>233</v>
      </c>
      <c r="S4063" t="s">
        <v>229</v>
      </c>
      <c r="T4063" t="n">
        <v>5</v>
      </c>
    </row>
    <row r="4064" spans="1:20">
      <c r="A4064" s="1" t="n">
        <v>42643</v>
      </c>
      <c r="B4064" t="s">
        <v>231</v>
      </c>
      <c r="C4064" t="n">
        <v>3</v>
      </c>
      <c r="D4064" t="n">
        <v>25</v>
      </c>
      <c r="E4064" t="s">
        <v>116</v>
      </c>
      <c r="F4064" t="n">
        <v>3201</v>
      </c>
      <c r="G4064" t="s">
        <v>228</v>
      </c>
      <c r="H4064" t="s">
        <v>229</v>
      </c>
      <c r="I4064" t="n">
        <v>5</v>
      </c>
      <c r="J4064" t="n">
        <v>458</v>
      </c>
      <c r="K4064" t="s">
        <v>230</v>
      </c>
      <c r="L4064" t="n">
        <v>268</v>
      </c>
      <c r="M4064" t="n">
        <v>0.1</v>
      </c>
      <c r="N4064" t="n">
        <v>33.6</v>
      </c>
      <c r="O4064" t="s">
        <v>425</v>
      </c>
      <c r="P4064" t="n">
        <v>121</v>
      </c>
      <c r="Q4064" t="s">
        <v>229</v>
      </c>
      <c r="R4064" t="s">
        <v>233</v>
      </c>
      <c r="S4064" t="s">
        <v>229</v>
      </c>
      <c r="T4064" t="n">
        <v>5</v>
      </c>
    </row>
    <row r="4065" spans="1:20">
      <c r="A4065" s="1" t="n">
        <v>42643</v>
      </c>
      <c r="B4065" t="s">
        <v>231</v>
      </c>
      <c r="C4065" t="n">
        <v>2</v>
      </c>
      <c r="D4065" t="n">
        <v>25</v>
      </c>
      <c r="E4065" t="s">
        <v>116</v>
      </c>
      <c r="F4065" t="n">
        <v>3201</v>
      </c>
      <c r="G4065" t="s">
        <v>228</v>
      </c>
      <c r="H4065" t="s">
        <v>229</v>
      </c>
      <c r="I4065" t="n">
        <v>5</v>
      </c>
      <c r="J4065" t="n">
        <v>458</v>
      </c>
      <c r="K4065" t="s">
        <v>230</v>
      </c>
      <c r="L4065" t="n">
        <v>307</v>
      </c>
      <c r="M4065" t="n">
        <v>0.1</v>
      </c>
      <c r="N4065" t="n">
        <v>33.7</v>
      </c>
    </row>
    <row r="4066" spans="1:20">
      <c r="A4066" s="1" t="n">
        <v>42643</v>
      </c>
      <c r="B4066" t="s">
        <v>231</v>
      </c>
      <c r="C4066" t="n">
        <v>4</v>
      </c>
      <c r="D4066" t="n">
        <v>25</v>
      </c>
      <c r="E4066" t="s">
        <v>116</v>
      </c>
      <c r="F4066" t="n">
        <v>3201</v>
      </c>
      <c r="G4066" t="s">
        <v>228</v>
      </c>
      <c r="H4066" t="s">
        <v>229</v>
      </c>
      <c r="I4066" t="n">
        <v>5</v>
      </c>
      <c r="J4066" t="n">
        <v>458</v>
      </c>
      <c r="K4066" t="s">
        <v>230</v>
      </c>
      <c r="L4066" t="n">
        <v>403</v>
      </c>
      <c r="M4066" t="n">
        <v>0.1</v>
      </c>
      <c r="N4066" t="n">
        <v>33.6</v>
      </c>
    </row>
    <row r="4067" spans="1:20">
      <c r="A4067" s="1" t="n">
        <v>42643</v>
      </c>
      <c r="B4067" t="s">
        <v>231</v>
      </c>
      <c r="C4067" t="n">
        <v>1</v>
      </c>
      <c r="D4067" t="n">
        <v>25</v>
      </c>
      <c r="E4067" t="s">
        <v>116</v>
      </c>
      <c r="F4067" t="n">
        <v>3201</v>
      </c>
      <c r="G4067" t="s">
        <v>228</v>
      </c>
      <c r="H4067" t="s">
        <v>229</v>
      </c>
      <c r="I4067" t="n">
        <v>5</v>
      </c>
      <c r="J4067" t="n">
        <v>458</v>
      </c>
      <c r="K4067" t="s">
        <v>230</v>
      </c>
      <c r="L4067" t="n">
        <v>375</v>
      </c>
      <c r="M4067" t="n">
        <v>0.1</v>
      </c>
      <c r="N4067" t="n">
        <v>33.7</v>
      </c>
      <c r="O4067" t="s">
        <v>425</v>
      </c>
      <c r="P4067" t="n">
        <v>121</v>
      </c>
      <c r="Q4067" t="s">
        <v>229</v>
      </c>
      <c r="R4067" t="s">
        <v>233</v>
      </c>
      <c r="S4067" t="s">
        <v>229</v>
      </c>
      <c r="T4067" t="n">
        <v>5</v>
      </c>
    </row>
    <row r="4068" spans="1:20">
      <c r="A4068" s="1" t="n">
        <v>42643</v>
      </c>
      <c r="B4068" t="s">
        <v>231</v>
      </c>
      <c r="C4068" t="n">
        <v>79</v>
      </c>
      <c r="D4068" t="n">
        <v>465</v>
      </c>
      <c r="E4068" t="s">
        <v>404</v>
      </c>
      <c r="F4068" t="n">
        <v>3201</v>
      </c>
      <c r="G4068" t="s">
        <v>228</v>
      </c>
      <c r="H4068" t="s">
        <v>229</v>
      </c>
      <c r="I4068" t="n">
        <v>5</v>
      </c>
      <c r="J4068" t="n">
        <v>260</v>
      </c>
      <c r="K4068" t="s">
        <v>250</v>
      </c>
      <c r="L4068" t="n">
        <v>15</v>
      </c>
      <c r="M4068" t="n">
        <v>0</v>
      </c>
      <c r="N4068" t="n">
        <v>0</v>
      </c>
    </row>
    <row r="4069" spans="1:20">
      <c r="A4069" s="1" t="n">
        <v>42643</v>
      </c>
      <c r="B4069" t="s">
        <v>427</v>
      </c>
      <c r="C4069" t="n">
        <v>1</v>
      </c>
      <c r="D4069" t="n">
        <v>215</v>
      </c>
      <c r="E4069" t="s">
        <v>384</v>
      </c>
      <c r="F4069" t="n">
        <v>3201</v>
      </c>
      <c r="G4069" t="s">
        <v>228</v>
      </c>
      <c r="H4069" t="s">
        <v>229</v>
      </c>
      <c r="I4069" t="n">
        <v>5</v>
      </c>
      <c r="J4069" t="n">
        <v>515</v>
      </c>
      <c r="K4069" t="s">
        <v>338</v>
      </c>
      <c r="L4069" t="n">
        <v>65</v>
      </c>
      <c r="M4069" t="n">
        <v>0</v>
      </c>
      <c r="N4069" t="n">
        <v>0</v>
      </c>
    </row>
    <row r="4070" spans="1:20">
      <c r="A4070" s="1" t="n">
        <v>42643</v>
      </c>
      <c r="B4070" t="s">
        <v>427</v>
      </c>
      <c r="C4070" t="n">
        <v>4</v>
      </c>
      <c r="D4070" t="n">
        <v>215</v>
      </c>
      <c r="E4070" t="s">
        <v>384</v>
      </c>
      <c r="F4070" t="n">
        <v>3201</v>
      </c>
      <c r="G4070" t="s">
        <v>228</v>
      </c>
      <c r="H4070" t="s">
        <v>229</v>
      </c>
      <c r="I4070" t="n">
        <v>5</v>
      </c>
      <c r="J4070" t="n">
        <v>490</v>
      </c>
      <c r="K4070" t="s">
        <v>244</v>
      </c>
      <c r="L4070" t="n">
        <v>12</v>
      </c>
      <c r="M4070" t="n">
        <v>0</v>
      </c>
      <c r="N4070" t="n">
        <v>0</v>
      </c>
    </row>
    <row r="4071" spans="1:20">
      <c r="A4071" s="1" t="n">
        <v>42643</v>
      </c>
      <c r="B4071" t="s">
        <v>419</v>
      </c>
      <c r="C4071" t="n">
        <v>4</v>
      </c>
      <c r="D4071" t="n">
        <v>251</v>
      </c>
      <c r="E4071" t="s">
        <v>385</v>
      </c>
      <c r="F4071" t="n">
        <v>3201</v>
      </c>
      <c r="G4071" t="s">
        <v>228</v>
      </c>
      <c r="H4071" t="s">
        <v>229</v>
      </c>
      <c r="I4071" t="n">
        <v>5</v>
      </c>
      <c r="J4071" t="n">
        <v>320</v>
      </c>
      <c r="K4071" t="s">
        <v>388</v>
      </c>
      <c r="L4071" t="n">
        <v>18</v>
      </c>
      <c r="M4071" t="n">
        <v>0</v>
      </c>
      <c r="N4071" t="n">
        <v>0</v>
      </c>
    </row>
    <row r="4072" spans="1:20">
      <c r="A4072" s="1" t="n">
        <v>42643</v>
      </c>
      <c r="B4072" t="s">
        <v>419</v>
      </c>
      <c r="C4072" t="n">
        <v>3</v>
      </c>
      <c r="D4072" t="n">
        <v>251</v>
      </c>
      <c r="E4072" t="s">
        <v>385</v>
      </c>
      <c r="F4072" t="n">
        <v>3202</v>
      </c>
      <c r="G4072" t="s">
        <v>275</v>
      </c>
      <c r="H4072" t="s">
        <v>229</v>
      </c>
      <c r="I4072" t="n">
        <v>5</v>
      </c>
      <c r="J4072" t="n">
        <v>320</v>
      </c>
      <c r="K4072" t="s">
        <v>388</v>
      </c>
      <c r="L4072" t="n">
        <v>14</v>
      </c>
      <c r="M4072" t="n">
        <v>0</v>
      </c>
      <c r="N4072" t="n">
        <v>0</v>
      </c>
    </row>
    <row r="4073" spans="1:20">
      <c r="A4073" s="1" t="n">
        <v>42643</v>
      </c>
      <c r="B4073" t="s">
        <v>419</v>
      </c>
      <c r="C4073" t="n">
        <v>1</v>
      </c>
      <c r="D4073" t="n">
        <v>251</v>
      </c>
      <c r="E4073" t="s">
        <v>385</v>
      </c>
      <c r="F4073" t="n">
        <v>3204</v>
      </c>
      <c r="G4073" t="s">
        <v>344</v>
      </c>
      <c r="H4073" t="s">
        <v>229</v>
      </c>
      <c r="I4073" t="n">
        <v>5</v>
      </c>
      <c r="J4073" t="n">
        <v>320</v>
      </c>
      <c r="K4073" t="s">
        <v>388</v>
      </c>
      <c r="L4073" t="n">
        <v>12</v>
      </c>
      <c r="M4073" t="n">
        <v>0</v>
      </c>
      <c r="N4073" t="n">
        <v>0</v>
      </c>
    </row>
    <row r="4074" spans="1:20">
      <c r="A4074" s="1" t="n">
        <v>42643</v>
      </c>
      <c r="B4074" t="s">
        <v>419</v>
      </c>
      <c r="C4074" t="n">
        <v>2</v>
      </c>
      <c r="D4074" t="n">
        <v>251</v>
      </c>
      <c r="E4074" t="s">
        <v>385</v>
      </c>
      <c r="F4074" t="n">
        <v>3203</v>
      </c>
      <c r="G4074" t="s">
        <v>343</v>
      </c>
      <c r="H4074" t="s">
        <v>229</v>
      </c>
      <c r="I4074" t="n">
        <v>5</v>
      </c>
      <c r="J4074" t="n">
        <v>320</v>
      </c>
      <c r="K4074" t="s">
        <v>388</v>
      </c>
      <c r="L4074" t="n">
        <v>16</v>
      </c>
      <c r="M4074" t="n">
        <v>0</v>
      </c>
      <c r="N4074" t="n">
        <v>0</v>
      </c>
    </row>
    <row r="4075" spans="1:20">
      <c r="A4075" s="1" t="n">
        <v>42643</v>
      </c>
      <c r="B4075" t="s">
        <v>423</v>
      </c>
      <c r="C4075" t="n">
        <v>1</v>
      </c>
      <c r="D4075" t="n">
        <v>931</v>
      </c>
      <c r="E4075" t="s">
        <v>383</v>
      </c>
      <c r="F4075" t="n">
        <v>3201</v>
      </c>
      <c r="G4075" t="s">
        <v>228</v>
      </c>
      <c r="H4075" t="s">
        <v>229</v>
      </c>
      <c r="I4075" t="n">
        <v>5</v>
      </c>
      <c r="J4075" t="n">
        <v>830</v>
      </c>
      <c r="K4075" t="s">
        <v>418</v>
      </c>
      <c r="L4075" t="n">
        <v>40</v>
      </c>
      <c r="M4075" t="n">
        <v>0</v>
      </c>
      <c r="N4075" t="n">
        <v>0</v>
      </c>
    </row>
    <row r="4076" spans="1:20">
      <c r="A4076" s="1" t="n">
        <v>42643</v>
      </c>
      <c r="B4076" t="s">
        <v>420</v>
      </c>
      <c r="C4076" t="n">
        <v>3</v>
      </c>
      <c r="D4076" t="n">
        <v>25</v>
      </c>
      <c r="E4076" t="s">
        <v>116</v>
      </c>
      <c r="F4076" t="n">
        <v>3201</v>
      </c>
      <c r="G4076" t="s">
        <v>228</v>
      </c>
      <c r="H4076" t="s">
        <v>229</v>
      </c>
      <c r="I4076" t="n">
        <v>5</v>
      </c>
      <c r="J4076" t="n">
        <v>910</v>
      </c>
      <c r="K4076" t="s">
        <v>318</v>
      </c>
      <c r="L4076" t="n">
        <v>595</v>
      </c>
      <c r="M4076" t="n">
        <v>0.78</v>
      </c>
      <c r="N4076" t="n">
        <v>39.9</v>
      </c>
      <c r="O4076" t="s">
        <v>420</v>
      </c>
      <c r="P4076" t="n">
        <v>363</v>
      </c>
      <c r="Q4076" t="s">
        <v>387</v>
      </c>
      <c r="R4076" t="s">
        <v>233</v>
      </c>
      <c r="S4076" t="s">
        <v>229</v>
      </c>
      <c r="T4076" t="n">
        <v>5</v>
      </c>
    </row>
    <row r="4077" spans="1:20">
      <c r="A4077" s="1" t="n">
        <v>42643</v>
      </c>
      <c r="B4077" t="s">
        <v>420</v>
      </c>
      <c r="C4077" t="n">
        <v>4</v>
      </c>
      <c r="D4077" t="n">
        <v>25</v>
      </c>
      <c r="E4077" t="s">
        <v>116</v>
      </c>
      <c r="F4077" t="n">
        <v>3201</v>
      </c>
      <c r="G4077" t="s">
        <v>228</v>
      </c>
      <c r="H4077" t="s">
        <v>229</v>
      </c>
      <c r="I4077" t="n">
        <v>5</v>
      </c>
      <c r="J4077" t="n">
        <v>160</v>
      </c>
      <c r="K4077" t="s">
        <v>258</v>
      </c>
      <c r="L4077" t="n">
        <v>160</v>
      </c>
      <c r="M4077" t="n">
        <v>0.12</v>
      </c>
      <c r="N4077" t="n">
        <v>41.9</v>
      </c>
      <c r="O4077" t="s">
        <v>420</v>
      </c>
      <c r="P4077" t="n">
        <v>363</v>
      </c>
      <c r="Q4077" t="s">
        <v>387</v>
      </c>
      <c r="R4077" t="s">
        <v>233</v>
      </c>
      <c r="S4077" t="s">
        <v>229</v>
      </c>
      <c r="T4077" t="n">
        <v>5</v>
      </c>
    </row>
    <row r="4078" spans="1:20">
      <c r="A4078" s="1" t="n">
        <v>42643</v>
      </c>
      <c r="B4078" t="s">
        <v>420</v>
      </c>
      <c r="C4078" t="n">
        <v>1</v>
      </c>
      <c r="D4078" t="n">
        <v>25</v>
      </c>
      <c r="E4078" t="s">
        <v>116</v>
      </c>
      <c r="F4078" t="n">
        <v>3201</v>
      </c>
      <c r="G4078" t="s">
        <v>228</v>
      </c>
      <c r="H4078" t="s">
        <v>229</v>
      </c>
      <c r="I4078" t="n">
        <v>5</v>
      </c>
      <c r="J4078" t="n">
        <v>805</v>
      </c>
      <c r="K4078" t="s">
        <v>295</v>
      </c>
      <c r="L4078" t="n">
        <v>734</v>
      </c>
      <c r="M4078" t="n">
        <v>0.29</v>
      </c>
      <c r="N4078" t="n">
        <v>35</v>
      </c>
      <c r="O4078" t="s">
        <v>420</v>
      </c>
      <c r="P4078" t="n">
        <v>363</v>
      </c>
      <c r="Q4078" t="s">
        <v>387</v>
      </c>
      <c r="R4078" t="s">
        <v>233</v>
      </c>
      <c r="S4078" t="s">
        <v>229</v>
      </c>
      <c r="T4078" t="n">
        <v>5</v>
      </c>
    </row>
    <row r="4079" spans="1:20">
      <c r="A4079" s="1" t="n">
        <v>42643</v>
      </c>
      <c r="B4079" t="s">
        <v>420</v>
      </c>
      <c r="C4079" t="n">
        <v>2</v>
      </c>
      <c r="D4079" t="n">
        <v>25</v>
      </c>
      <c r="E4079" t="s">
        <v>116</v>
      </c>
      <c r="F4079" t="n">
        <v>3201</v>
      </c>
      <c r="G4079" t="s">
        <v>228</v>
      </c>
      <c r="H4079" t="s">
        <v>229</v>
      </c>
      <c r="I4079" t="n">
        <v>5</v>
      </c>
      <c r="J4079" t="n">
        <v>550</v>
      </c>
      <c r="K4079" t="s">
        <v>346</v>
      </c>
      <c r="L4079" t="n">
        <v>124</v>
      </c>
      <c r="M4079" t="n">
        <v>0.15</v>
      </c>
      <c r="N4079" t="n">
        <v>36.6</v>
      </c>
      <c r="O4079" t="s">
        <v>420</v>
      </c>
      <c r="P4079" t="n">
        <v>363</v>
      </c>
      <c r="Q4079" t="s">
        <v>387</v>
      </c>
      <c r="R4079" t="s">
        <v>233</v>
      </c>
      <c r="S4079" t="s">
        <v>229</v>
      </c>
      <c r="T4079" t="n">
        <v>5</v>
      </c>
    </row>
    <row r="4080" spans="1:20">
      <c r="A4080" s="1" t="n">
        <v>42643</v>
      </c>
      <c r="B4080" t="s">
        <v>421</v>
      </c>
      <c r="C4080" t="n">
        <v>1</v>
      </c>
      <c r="D4080" t="n">
        <v>216</v>
      </c>
      <c r="E4080" t="s">
        <v>392</v>
      </c>
      <c r="F4080" t="n">
        <v>3201</v>
      </c>
      <c r="G4080" t="s">
        <v>228</v>
      </c>
      <c r="H4080" t="s">
        <v>229</v>
      </c>
      <c r="I4080" t="n">
        <v>5</v>
      </c>
      <c r="J4080" t="n">
        <v>515</v>
      </c>
      <c r="K4080" t="s">
        <v>338</v>
      </c>
      <c r="L4080" t="n">
        <v>195</v>
      </c>
      <c r="M4080" t="n">
        <v>0</v>
      </c>
      <c r="N4080" t="n">
        <v>0</v>
      </c>
      <c r="O4080" t="s">
        <v>420</v>
      </c>
      <c r="P4080" t="n">
        <v>363</v>
      </c>
      <c r="Q4080" t="s">
        <v>387</v>
      </c>
      <c r="R4080" t="s">
        <v>233</v>
      </c>
      <c r="S4080" t="s">
        <v>229</v>
      </c>
      <c r="T4080" t="n">
        <v>5</v>
      </c>
    </row>
    <row r="4081" spans="1:20">
      <c r="A4081" s="1" t="n">
        <v>42643</v>
      </c>
      <c r="B4081" t="s">
        <v>421</v>
      </c>
      <c r="C4081" t="n">
        <v>2</v>
      </c>
      <c r="D4081" t="n">
        <v>215</v>
      </c>
      <c r="E4081" t="s">
        <v>384</v>
      </c>
      <c r="F4081" t="n">
        <v>3201</v>
      </c>
      <c r="G4081" t="s">
        <v>228</v>
      </c>
      <c r="H4081" t="s">
        <v>229</v>
      </c>
      <c r="I4081" t="n">
        <v>5</v>
      </c>
      <c r="J4081" t="n">
        <v>515</v>
      </c>
      <c r="K4081" t="s">
        <v>338</v>
      </c>
      <c r="L4081" t="n">
        <v>121</v>
      </c>
      <c r="M4081" t="n">
        <v>0</v>
      </c>
      <c r="N4081" t="n">
        <v>0</v>
      </c>
      <c r="O4081" t="s">
        <v>420</v>
      </c>
      <c r="P4081" t="n">
        <v>363</v>
      </c>
      <c r="Q4081" t="s">
        <v>387</v>
      </c>
      <c r="R4081" t="s">
        <v>233</v>
      </c>
      <c r="S4081" t="s">
        <v>229</v>
      </c>
      <c r="T4081" t="n">
        <v>5</v>
      </c>
    </row>
    <row r="4082" spans="1:20">
      <c r="A4082" s="1" t="n">
        <v>42643</v>
      </c>
      <c r="B4082" t="s">
        <v>421</v>
      </c>
      <c r="C4082" t="n">
        <v>3</v>
      </c>
      <c r="D4082" t="n">
        <v>216</v>
      </c>
      <c r="E4082" t="s">
        <v>392</v>
      </c>
      <c r="F4082" t="n">
        <v>3201</v>
      </c>
      <c r="G4082" t="s">
        <v>228</v>
      </c>
      <c r="H4082" t="s">
        <v>229</v>
      </c>
      <c r="I4082" t="n">
        <v>5</v>
      </c>
      <c r="J4082" t="n">
        <v>490</v>
      </c>
      <c r="K4082" t="s">
        <v>244</v>
      </c>
      <c r="L4082" t="n">
        <v>140</v>
      </c>
      <c r="M4082" t="n">
        <v>0</v>
      </c>
      <c r="N4082" t="n">
        <v>0</v>
      </c>
      <c r="O4082" t="s">
        <v>420</v>
      </c>
      <c r="P4082" t="n">
        <v>363</v>
      </c>
      <c r="Q4082" t="s">
        <v>387</v>
      </c>
      <c r="R4082" t="s">
        <v>233</v>
      </c>
      <c r="S4082" t="s">
        <v>229</v>
      </c>
      <c r="T4082" t="n">
        <v>5</v>
      </c>
    </row>
    <row r="4083" spans="1:20">
      <c r="A4083" s="1" t="n">
        <v>42643</v>
      </c>
      <c r="B4083" t="s">
        <v>422</v>
      </c>
      <c r="C4083" t="n">
        <v>1</v>
      </c>
      <c r="D4083" t="n">
        <v>215</v>
      </c>
      <c r="E4083" t="s">
        <v>384</v>
      </c>
      <c r="F4083" t="n">
        <v>3201</v>
      </c>
      <c r="G4083" t="s">
        <v>228</v>
      </c>
      <c r="H4083" t="s">
        <v>229</v>
      </c>
      <c r="I4083" t="n">
        <v>5</v>
      </c>
      <c r="J4083" t="n">
        <v>515</v>
      </c>
      <c r="K4083" t="s">
        <v>338</v>
      </c>
      <c r="L4083" t="n">
        <v>121</v>
      </c>
      <c r="M4083" t="n">
        <v>0</v>
      </c>
      <c r="N4083" t="n">
        <v>0</v>
      </c>
    </row>
    <row r="4084" spans="1:20">
      <c r="A4084" s="1" t="n">
        <v>42674</v>
      </c>
      <c r="B4084" t="s">
        <v>231</v>
      </c>
      <c r="C4084" t="n">
        <v>57</v>
      </c>
      <c r="D4084" t="n">
        <v>465</v>
      </c>
      <c r="E4084" t="s">
        <v>404</v>
      </c>
      <c r="F4084" t="n">
        <v>3201</v>
      </c>
      <c r="G4084" t="s">
        <v>228</v>
      </c>
      <c r="H4084" t="s">
        <v>229</v>
      </c>
      <c r="I4084" t="n">
        <v>5</v>
      </c>
      <c r="J4084" t="n">
        <v>260</v>
      </c>
      <c r="K4084" t="s">
        <v>250</v>
      </c>
      <c r="L4084" t="n">
        <v>15</v>
      </c>
      <c r="M4084" t="n">
        <v>0</v>
      </c>
      <c r="N4084" t="n">
        <v>0</v>
      </c>
      <c r="O4084" t="s">
        <v>425</v>
      </c>
      <c r="P4084" t="n">
        <v>121</v>
      </c>
      <c r="Q4084" t="s">
        <v>229</v>
      </c>
      <c r="R4084" t="s">
        <v>233</v>
      </c>
      <c r="S4084" t="s">
        <v>229</v>
      </c>
      <c r="T4084" t="n">
        <v>5</v>
      </c>
    </row>
    <row r="4085" spans="1:20">
      <c r="A4085" s="1" t="n">
        <v>42674</v>
      </c>
      <c r="B4085" t="s">
        <v>231</v>
      </c>
      <c r="C4085" t="n">
        <v>58</v>
      </c>
      <c r="D4085" t="n">
        <v>510</v>
      </c>
      <c r="E4085" t="s">
        <v>398</v>
      </c>
      <c r="F4085" t="n">
        <v>3201</v>
      </c>
      <c r="G4085" t="s">
        <v>228</v>
      </c>
      <c r="H4085" t="s">
        <v>229</v>
      </c>
      <c r="I4085" t="n">
        <v>5</v>
      </c>
      <c r="J4085" t="n">
        <v>260</v>
      </c>
      <c r="K4085" t="s">
        <v>250</v>
      </c>
      <c r="L4085" t="n">
        <v>96</v>
      </c>
      <c r="M4085" t="n">
        <v>1.55</v>
      </c>
      <c r="N4085" t="n">
        <v>0</v>
      </c>
      <c r="O4085" t="s">
        <v>425</v>
      </c>
      <c r="P4085" t="n">
        <v>121</v>
      </c>
      <c r="Q4085" t="s">
        <v>229</v>
      </c>
      <c r="R4085" t="s">
        <v>233</v>
      </c>
      <c r="S4085" t="s">
        <v>229</v>
      </c>
      <c r="T4085" t="n">
        <v>5</v>
      </c>
    </row>
    <row r="4086" spans="1:20">
      <c r="A4086" s="1" t="n">
        <v>42674</v>
      </c>
      <c r="B4086" t="s">
        <v>231</v>
      </c>
      <c r="C4086" t="n">
        <v>33</v>
      </c>
      <c r="D4086" t="n">
        <v>25</v>
      </c>
      <c r="E4086" t="s">
        <v>116</v>
      </c>
      <c r="F4086" t="n">
        <v>3201</v>
      </c>
      <c r="G4086" t="s">
        <v>228</v>
      </c>
      <c r="H4086" t="s">
        <v>229</v>
      </c>
      <c r="I4086" t="n">
        <v>5</v>
      </c>
      <c r="J4086" t="n">
        <v>458</v>
      </c>
      <c r="K4086" t="s">
        <v>230</v>
      </c>
      <c r="L4086" t="n">
        <v>163</v>
      </c>
      <c r="M4086" t="n">
        <v>0.1</v>
      </c>
      <c r="N4086" t="n">
        <v>33.2</v>
      </c>
      <c r="O4086" t="s">
        <v>425</v>
      </c>
      <c r="P4086" t="n">
        <v>121</v>
      </c>
      <c r="Q4086" t="s">
        <v>229</v>
      </c>
      <c r="R4086" t="s">
        <v>233</v>
      </c>
      <c r="S4086" t="s">
        <v>229</v>
      </c>
      <c r="T4086" t="n">
        <v>5</v>
      </c>
    </row>
    <row r="4087" spans="1:20">
      <c r="A4087" s="1" t="n">
        <v>42674</v>
      </c>
      <c r="B4087" t="s">
        <v>231</v>
      </c>
      <c r="C4087" t="n">
        <v>35</v>
      </c>
      <c r="D4087" t="n">
        <v>25</v>
      </c>
      <c r="E4087" t="s">
        <v>116</v>
      </c>
      <c r="F4087" t="n">
        <v>3201</v>
      </c>
      <c r="G4087" t="s">
        <v>228</v>
      </c>
      <c r="H4087" t="s">
        <v>229</v>
      </c>
      <c r="I4087" t="n">
        <v>5</v>
      </c>
      <c r="J4087" t="n">
        <v>458</v>
      </c>
      <c r="K4087" t="s">
        <v>230</v>
      </c>
      <c r="L4087" t="n">
        <v>489</v>
      </c>
      <c r="M4087" t="n">
        <v>0.1</v>
      </c>
      <c r="N4087" t="n">
        <v>33.2</v>
      </c>
    </row>
    <row r="4088" spans="1:20">
      <c r="A4088" s="1" t="n">
        <v>42674</v>
      </c>
      <c r="B4088" t="s">
        <v>231</v>
      </c>
      <c r="C4088" t="n">
        <v>56</v>
      </c>
      <c r="D4088" t="n">
        <v>465</v>
      </c>
      <c r="E4088" t="s">
        <v>404</v>
      </c>
      <c r="F4088" t="n">
        <v>3201</v>
      </c>
      <c r="G4088" t="s">
        <v>228</v>
      </c>
      <c r="H4088" t="s">
        <v>229</v>
      </c>
      <c r="I4088" t="n">
        <v>5</v>
      </c>
      <c r="J4088" t="n">
        <v>260</v>
      </c>
      <c r="K4088" t="s">
        <v>250</v>
      </c>
      <c r="L4088" t="n">
        <v>31</v>
      </c>
      <c r="M4088" t="n">
        <v>0</v>
      </c>
      <c r="N4088" t="n">
        <v>0</v>
      </c>
      <c r="O4088" t="s">
        <v>425</v>
      </c>
      <c r="P4088" t="n">
        <v>121</v>
      </c>
      <c r="Q4088" t="s">
        <v>229</v>
      </c>
      <c r="R4088" t="s">
        <v>233</v>
      </c>
      <c r="S4088" t="s">
        <v>229</v>
      </c>
      <c r="T4088" t="n">
        <v>5</v>
      </c>
    </row>
    <row r="4089" spans="1:20">
      <c r="A4089" s="1" t="n">
        <v>42674</v>
      </c>
      <c r="B4089" t="s">
        <v>231</v>
      </c>
      <c r="C4089" t="n">
        <v>23</v>
      </c>
      <c r="D4089" t="n">
        <v>25</v>
      </c>
      <c r="E4089" t="s">
        <v>116</v>
      </c>
      <c r="F4089" t="n">
        <v>3201</v>
      </c>
      <c r="G4089" t="s">
        <v>228</v>
      </c>
      <c r="H4089" t="s">
        <v>229</v>
      </c>
      <c r="I4089" t="n">
        <v>5</v>
      </c>
      <c r="J4089" t="n">
        <v>945</v>
      </c>
      <c r="K4089" t="s">
        <v>282</v>
      </c>
      <c r="L4089" t="n">
        <v>74</v>
      </c>
      <c r="M4089" t="n">
        <v>0.04</v>
      </c>
      <c r="N4089" t="n">
        <v>33.9</v>
      </c>
    </row>
    <row r="4090" spans="1:20">
      <c r="A4090" s="1" t="n">
        <v>42674</v>
      </c>
      <c r="B4090" t="s">
        <v>231</v>
      </c>
      <c r="C4090" t="n">
        <v>24</v>
      </c>
      <c r="D4090" t="n">
        <v>25</v>
      </c>
      <c r="E4090" t="s">
        <v>116</v>
      </c>
      <c r="F4090" t="n">
        <v>3201</v>
      </c>
      <c r="G4090" t="s">
        <v>228</v>
      </c>
      <c r="H4090" t="s">
        <v>229</v>
      </c>
      <c r="I4090" t="n">
        <v>5</v>
      </c>
      <c r="J4090" t="n">
        <v>945</v>
      </c>
      <c r="K4090" t="s">
        <v>282</v>
      </c>
      <c r="L4090" t="n">
        <v>223</v>
      </c>
      <c r="M4090" t="n">
        <v>0.04</v>
      </c>
      <c r="N4090" t="n">
        <v>33.9</v>
      </c>
      <c r="O4090" t="s">
        <v>425</v>
      </c>
      <c r="P4090" t="n">
        <v>121</v>
      </c>
      <c r="Q4090" t="s">
        <v>229</v>
      </c>
      <c r="R4090" t="s">
        <v>233</v>
      </c>
      <c r="S4090" t="s">
        <v>229</v>
      </c>
      <c r="T4090" t="n">
        <v>5</v>
      </c>
    </row>
    <row r="4091" spans="1:20">
      <c r="A4091" s="1" t="n">
        <v>42674</v>
      </c>
      <c r="B4091" t="s">
        <v>231</v>
      </c>
      <c r="C4091" t="n">
        <v>25</v>
      </c>
      <c r="D4091" t="n">
        <v>25</v>
      </c>
      <c r="E4091" t="s">
        <v>116</v>
      </c>
      <c r="F4091" t="n">
        <v>3201</v>
      </c>
      <c r="G4091" t="s">
        <v>228</v>
      </c>
      <c r="H4091" t="s">
        <v>229</v>
      </c>
      <c r="I4091" t="n">
        <v>5</v>
      </c>
      <c r="J4091" t="n">
        <v>580</v>
      </c>
      <c r="K4091" t="s">
        <v>248</v>
      </c>
      <c r="L4091" t="n">
        <v>298</v>
      </c>
      <c r="M4091" t="n">
        <v>0.09</v>
      </c>
      <c r="N4091" t="n">
        <v>35.6</v>
      </c>
    </row>
    <row r="4092" spans="1:20">
      <c r="A4092" s="1" t="n">
        <v>42674</v>
      </c>
      <c r="B4092" t="s">
        <v>427</v>
      </c>
      <c r="C4092" t="n">
        <v>1</v>
      </c>
      <c r="D4092" t="n">
        <v>215</v>
      </c>
      <c r="E4092" t="s">
        <v>384</v>
      </c>
      <c r="F4092" t="n">
        <v>3201</v>
      </c>
      <c r="G4092" t="s">
        <v>228</v>
      </c>
      <c r="H4092" t="s">
        <v>229</v>
      </c>
      <c r="I4092" t="n">
        <v>5</v>
      </c>
      <c r="J4092" t="n">
        <v>515</v>
      </c>
      <c r="K4092" t="s">
        <v>338</v>
      </c>
      <c r="L4092" t="n">
        <v>125</v>
      </c>
      <c r="M4092" t="n">
        <v>0</v>
      </c>
      <c r="N4092" t="n">
        <v>0</v>
      </c>
    </row>
    <row r="4093" spans="1:20">
      <c r="A4093" s="1" t="n">
        <v>42674</v>
      </c>
      <c r="B4093" t="s">
        <v>427</v>
      </c>
      <c r="C4093" t="n">
        <v>1</v>
      </c>
      <c r="D4093" t="n">
        <v>215</v>
      </c>
      <c r="E4093" t="s">
        <v>384</v>
      </c>
      <c r="F4093" t="n">
        <v>3201</v>
      </c>
      <c r="G4093" t="s">
        <v>228</v>
      </c>
      <c r="H4093" t="s">
        <v>229</v>
      </c>
      <c r="I4093" t="n">
        <v>5</v>
      </c>
      <c r="J4093" t="n">
        <v>490</v>
      </c>
      <c r="K4093" t="s">
        <v>244</v>
      </c>
      <c r="L4093" t="n">
        <v>0</v>
      </c>
      <c r="M4093" t="n">
        <v>0</v>
      </c>
      <c r="N4093" t="n">
        <v>0</v>
      </c>
    </row>
    <row r="4094" spans="1:20">
      <c r="A4094" s="1" t="n">
        <v>42674</v>
      </c>
      <c r="B4094" t="s">
        <v>419</v>
      </c>
      <c r="C4094" t="n">
        <v>1</v>
      </c>
      <c r="D4094" t="n">
        <v>251</v>
      </c>
      <c r="E4094" t="s">
        <v>385</v>
      </c>
      <c r="F4094" t="n">
        <v>3204</v>
      </c>
      <c r="G4094" t="s">
        <v>344</v>
      </c>
      <c r="H4094" t="s">
        <v>229</v>
      </c>
      <c r="I4094" t="n">
        <v>5</v>
      </c>
      <c r="J4094" t="n">
        <v>160</v>
      </c>
      <c r="K4094" t="s">
        <v>258</v>
      </c>
      <c r="L4094" t="n">
        <v>8</v>
      </c>
      <c r="M4094" t="n">
        <v>0</v>
      </c>
      <c r="N4094" t="n">
        <v>0</v>
      </c>
    </row>
    <row r="4095" spans="1:20">
      <c r="A4095" s="1" t="n">
        <v>42674</v>
      </c>
      <c r="B4095" t="s">
        <v>419</v>
      </c>
      <c r="C4095" t="n">
        <v>3</v>
      </c>
      <c r="D4095" t="n">
        <v>251</v>
      </c>
      <c r="E4095" t="s">
        <v>385</v>
      </c>
      <c r="F4095" t="n">
        <v>3202</v>
      </c>
      <c r="G4095" t="s">
        <v>275</v>
      </c>
      <c r="H4095" t="s">
        <v>229</v>
      </c>
      <c r="I4095" t="n">
        <v>5</v>
      </c>
      <c r="J4095" t="n">
        <v>160</v>
      </c>
      <c r="K4095" t="s">
        <v>258</v>
      </c>
      <c r="L4095" t="n">
        <v>20</v>
      </c>
      <c r="M4095" t="n">
        <v>0</v>
      </c>
      <c r="N4095" t="n">
        <v>0</v>
      </c>
    </row>
    <row r="4096" spans="1:20">
      <c r="A4096" s="1" t="n">
        <v>42674</v>
      </c>
      <c r="B4096" t="s">
        <v>419</v>
      </c>
      <c r="C4096" t="n">
        <v>4</v>
      </c>
      <c r="D4096" t="n">
        <v>251</v>
      </c>
      <c r="E4096" t="s">
        <v>385</v>
      </c>
      <c r="F4096" t="n">
        <v>3201</v>
      </c>
      <c r="G4096" t="s">
        <v>228</v>
      </c>
      <c r="H4096" t="s">
        <v>229</v>
      </c>
      <c r="I4096" t="n">
        <v>5</v>
      </c>
      <c r="J4096" t="n">
        <v>160</v>
      </c>
      <c r="K4096" t="s">
        <v>258</v>
      </c>
      <c r="L4096" t="n">
        <v>17</v>
      </c>
      <c r="M4096" t="n">
        <v>0</v>
      </c>
      <c r="N4096" t="n">
        <v>0</v>
      </c>
    </row>
    <row r="4097" spans="1:20">
      <c r="A4097" s="1" t="n">
        <v>42674</v>
      </c>
      <c r="B4097" t="s">
        <v>419</v>
      </c>
      <c r="C4097" t="n">
        <v>2</v>
      </c>
      <c r="D4097" t="n">
        <v>251</v>
      </c>
      <c r="E4097" t="s">
        <v>385</v>
      </c>
      <c r="F4097" t="n">
        <v>3203</v>
      </c>
      <c r="G4097" t="s">
        <v>343</v>
      </c>
      <c r="H4097" t="s">
        <v>229</v>
      </c>
      <c r="I4097" t="n">
        <v>5</v>
      </c>
      <c r="J4097" t="n">
        <v>160</v>
      </c>
      <c r="K4097" t="s">
        <v>258</v>
      </c>
      <c r="L4097" t="n">
        <v>14</v>
      </c>
      <c r="M4097" t="n">
        <v>0</v>
      </c>
      <c r="N4097" t="n">
        <v>0</v>
      </c>
    </row>
    <row r="4098" spans="1:20">
      <c r="A4098" s="1" t="n">
        <v>42674</v>
      </c>
      <c r="B4098" t="s">
        <v>420</v>
      </c>
      <c r="C4098" t="n">
        <v>1</v>
      </c>
      <c r="D4098" t="n">
        <v>25</v>
      </c>
      <c r="E4098" t="s">
        <v>116</v>
      </c>
      <c r="F4098" t="n">
        <v>3201</v>
      </c>
      <c r="G4098" t="s">
        <v>228</v>
      </c>
      <c r="H4098" t="s">
        <v>229</v>
      </c>
      <c r="I4098" t="n">
        <v>5</v>
      </c>
      <c r="J4098" t="n">
        <v>805</v>
      </c>
      <c r="K4098" t="s">
        <v>295</v>
      </c>
      <c r="L4098" t="n">
        <v>699</v>
      </c>
      <c r="M4098" t="n">
        <v>0.3</v>
      </c>
      <c r="N4098" t="n">
        <v>35.2</v>
      </c>
      <c r="O4098" t="s">
        <v>420</v>
      </c>
      <c r="P4098" t="n">
        <v>363</v>
      </c>
      <c r="Q4098" t="s">
        <v>387</v>
      </c>
      <c r="R4098" t="s">
        <v>233</v>
      </c>
      <c r="S4098" t="s">
        <v>229</v>
      </c>
      <c r="T4098" t="n">
        <v>5</v>
      </c>
    </row>
    <row r="4099" spans="1:20">
      <c r="A4099" s="1" t="n">
        <v>42674</v>
      </c>
      <c r="B4099" t="s">
        <v>421</v>
      </c>
      <c r="C4099" t="n">
        <v>1</v>
      </c>
      <c r="D4099" t="n">
        <v>216</v>
      </c>
      <c r="E4099" t="s">
        <v>392</v>
      </c>
      <c r="F4099" t="n">
        <v>3201</v>
      </c>
      <c r="G4099" t="s">
        <v>228</v>
      </c>
      <c r="H4099" t="s">
        <v>229</v>
      </c>
      <c r="I4099" t="n">
        <v>5</v>
      </c>
      <c r="J4099" t="n">
        <v>515</v>
      </c>
      <c r="K4099" t="s">
        <v>338</v>
      </c>
      <c r="L4099" t="n">
        <v>215</v>
      </c>
      <c r="M4099" t="n">
        <v>0</v>
      </c>
      <c r="N4099" t="n">
        <v>0</v>
      </c>
    </row>
    <row r="4100" spans="1:20">
      <c r="A4100" s="1" t="n">
        <v>42674</v>
      </c>
      <c r="B4100" t="s">
        <v>421</v>
      </c>
      <c r="C4100" t="n">
        <v>2</v>
      </c>
      <c r="D4100" t="n">
        <v>215</v>
      </c>
      <c r="E4100" t="s">
        <v>384</v>
      </c>
      <c r="F4100" t="n">
        <v>3201</v>
      </c>
      <c r="G4100" t="s">
        <v>228</v>
      </c>
      <c r="H4100" t="s">
        <v>229</v>
      </c>
      <c r="I4100" t="n">
        <v>5</v>
      </c>
      <c r="J4100" t="n">
        <v>515</v>
      </c>
      <c r="K4100" t="s">
        <v>338</v>
      </c>
      <c r="L4100" t="n">
        <v>100</v>
      </c>
      <c r="M4100" t="n">
        <v>0</v>
      </c>
      <c r="N4100" t="n">
        <v>0</v>
      </c>
      <c r="O4100" t="s">
        <v>420</v>
      </c>
      <c r="P4100" t="n">
        <v>363</v>
      </c>
      <c r="Q4100" t="s">
        <v>387</v>
      </c>
      <c r="R4100" t="s">
        <v>233</v>
      </c>
      <c r="S4100" t="s">
        <v>229</v>
      </c>
      <c r="T4100" t="n">
        <v>5</v>
      </c>
    </row>
    <row r="4101" spans="1:20">
      <c r="A4101" s="1" t="n">
        <v>42674</v>
      </c>
      <c r="B4101" t="s">
        <v>421</v>
      </c>
      <c r="C4101" t="n">
        <v>3</v>
      </c>
      <c r="D4101" t="n">
        <v>216</v>
      </c>
      <c r="E4101" t="s">
        <v>392</v>
      </c>
      <c r="F4101" t="n">
        <v>3201</v>
      </c>
      <c r="G4101" t="s">
        <v>228</v>
      </c>
      <c r="H4101" t="s">
        <v>229</v>
      </c>
      <c r="I4101" t="n">
        <v>5</v>
      </c>
      <c r="J4101" t="n">
        <v>490</v>
      </c>
      <c r="K4101" t="s">
        <v>244</v>
      </c>
      <c r="L4101" t="n">
        <v>125</v>
      </c>
      <c r="M4101" t="n">
        <v>0</v>
      </c>
      <c r="N4101" t="n">
        <v>0</v>
      </c>
    </row>
    <row r="4102" spans="1:20">
      <c r="A4102" s="1" t="n">
        <v>42674</v>
      </c>
      <c r="B4102" t="s">
        <v>422</v>
      </c>
      <c r="C4102" t="n">
        <v>1</v>
      </c>
      <c r="D4102" t="n">
        <v>215</v>
      </c>
      <c r="E4102" t="s">
        <v>384</v>
      </c>
      <c r="F4102" t="n">
        <v>3201</v>
      </c>
      <c r="G4102" t="s">
        <v>228</v>
      </c>
      <c r="H4102" t="s">
        <v>229</v>
      </c>
      <c r="I4102" t="n">
        <v>5</v>
      </c>
      <c r="J4102" t="n">
        <v>515</v>
      </c>
      <c r="K4102" t="s">
        <v>338</v>
      </c>
      <c r="L4102" t="n">
        <v>315</v>
      </c>
      <c r="M4102" t="n">
        <v>0</v>
      </c>
      <c r="N4102" t="n">
        <v>0</v>
      </c>
    </row>
    <row r="4103" spans="1:20">
      <c r="A4103" s="1" t="n">
        <v>42704</v>
      </c>
      <c r="B4103" t="s">
        <v>231</v>
      </c>
      <c r="C4103" t="n">
        <v>74</v>
      </c>
      <c r="D4103" t="n">
        <v>465</v>
      </c>
      <c r="E4103" t="s">
        <v>404</v>
      </c>
      <c r="F4103" t="n">
        <v>3201</v>
      </c>
      <c r="G4103" t="s">
        <v>228</v>
      </c>
      <c r="H4103" t="s">
        <v>229</v>
      </c>
      <c r="I4103" t="n">
        <v>5</v>
      </c>
      <c r="J4103" t="n">
        <v>260</v>
      </c>
      <c r="K4103" t="s">
        <v>250</v>
      </c>
      <c r="L4103" t="n">
        <v>15</v>
      </c>
      <c r="M4103" t="n">
        <v>0</v>
      </c>
      <c r="N4103" t="n">
        <v>0</v>
      </c>
    </row>
    <row r="4104" spans="1:20">
      <c r="A4104" s="1" t="n">
        <v>42704</v>
      </c>
      <c r="B4104" t="s">
        <v>231</v>
      </c>
      <c r="C4104" t="n">
        <v>78</v>
      </c>
      <c r="D4104" t="n">
        <v>510</v>
      </c>
      <c r="E4104" t="s">
        <v>398</v>
      </c>
      <c r="F4104" t="n">
        <v>3201</v>
      </c>
      <c r="G4104" t="s">
        <v>228</v>
      </c>
      <c r="H4104" t="s">
        <v>229</v>
      </c>
      <c r="I4104" t="n">
        <v>5</v>
      </c>
      <c r="J4104" t="n">
        <v>260</v>
      </c>
      <c r="K4104" t="s">
        <v>250</v>
      </c>
      <c r="L4104" t="n">
        <v>65</v>
      </c>
      <c r="M4104" t="n">
        <v>1.55</v>
      </c>
      <c r="N4104" t="n">
        <v>0</v>
      </c>
    </row>
    <row r="4105" spans="1:20">
      <c r="A4105" s="1" t="n">
        <v>42704</v>
      </c>
      <c r="B4105" t="s">
        <v>231</v>
      </c>
      <c r="C4105" t="n">
        <v>75</v>
      </c>
      <c r="D4105" t="n">
        <v>465</v>
      </c>
      <c r="E4105" t="s">
        <v>404</v>
      </c>
      <c r="F4105" t="n">
        <v>3201</v>
      </c>
      <c r="G4105" t="s">
        <v>228</v>
      </c>
      <c r="H4105" t="s">
        <v>229</v>
      </c>
      <c r="I4105" t="n">
        <v>5</v>
      </c>
      <c r="J4105" t="n">
        <v>260</v>
      </c>
      <c r="K4105" t="s">
        <v>250</v>
      </c>
      <c r="L4105" t="n">
        <v>55</v>
      </c>
      <c r="M4105" t="n">
        <v>0</v>
      </c>
      <c r="N4105" t="n">
        <v>0</v>
      </c>
    </row>
    <row r="4106" spans="1:20">
      <c r="A4106" s="1" t="n">
        <v>42704</v>
      </c>
      <c r="B4106" t="s">
        <v>427</v>
      </c>
      <c r="C4106" t="n">
        <v>2</v>
      </c>
      <c r="D4106" t="n">
        <v>215</v>
      </c>
      <c r="E4106" t="s">
        <v>384</v>
      </c>
      <c r="F4106" t="n">
        <v>3201</v>
      </c>
      <c r="G4106" t="s">
        <v>228</v>
      </c>
      <c r="H4106" t="s">
        <v>229</v>
      </c>
      <c r="I4106" t="n">
        <v>5</v>
      </c>
      <c r="J4106" t="n">
        <v>910</v>
      </c>
      <c r="K4106" t="s">
        <v>318</v>
      </c>
      <c r="L4106" t="n">
        <v>0</v>
      </c>
      <c r="M4106" t="n">
        <v>0</v>
      </c>
      <c r="N4106" t="n">
        <v>0</v>
      </c>
    </row>
    <row r="4107" spans="1:20">
      <c r="A4107" s="1" t="n">
        <v>42704</v>
      </c>
      <c r="B4107" t="s">
        <v>427</v>
      </c>
      <c r="C4107" t="n">
        <v>3</v>
      </c>
      <c r="D4107" t="n">
        <v>215</v>
      </c>
      <c r="E4107" t="s">
        <v>384</v>
      </c>
      <c r="F4107" t="n">
        <v>3201</v>
      </c>
      <c r="G4107" t="s">
        <v>228</v>
      </c>
      <c r="H4107" t="s">
        <v>229</v>
      </c>
      <c r="I4107" t="n">
        <v>5</v>
      </c>
      <c r="J4107" t="n">
        <v>580</v>
      </c>
      <c r="K4107" t="s">
        <v>248</v>
      </c>
      <c r="L4107" t="n">
        <v>0</v>
      </c>
      <c r="M4107" t="n">
        <v>0</v>
      </c>
      <c r="N4107" t="n">
        <v>0</v>
      </c>
    </row>
    <row r="4108" spans="1:20">
      <c r="A4108" s="1" t="n">
        <v>42704</v>
      </c>
      <c r="B4108" t="s">
        <v>419</v>
      </c>
      <c r="C4108" t="n">
        <v>1</v>
      </c>
      <c r="D4108" t="n">
        <v>251</v>
      </c>
      <c r="E4108" t="s">
        <v>385</v>
      </c>
      <c r="F4108" t="n">
        <v>3204</v>
      </c>
      <c r="G4108" t="s">
        <v>344</v>
      </c>
      <c r="H4108" t="s">
        <v>229</v>
      </c>
      <c r="I4108" t="n">
        <v>5</v>
      </c>
      <c r="J4108" t="n">
        <v>160</v>
      </c>
      <c r="K4108" t="s">
        <v>258</v>
      </c>
      <c r="L4108" t="n">
        <v>23</v>
      </c>
      <c r="M4108" t="n">
        <v>0</v>
      </c>
      <c r="N4108" t="n">
        <v>0</v>
      </c>
    </row>
    <row r="4109" spans="1:20">
      <c r="A4109" s="1" t="n">
        <v>42704</v>
      </c>
      <c r="B4109" t="s">
        <v>419</v>
      </c>
      <c r="C4109" t="n">
        <v>4</v>
      </c>
      <c r="D4109" t="n">
        <v>251</v>
      </c>
      <c r="E4109" t="s">
        <v>385</v>
      </c>
      <c r="F4109" t="n">
        <v>3201</v>
      </c>
      <c r="G4109" t="s">
        <v>228</v>
      </c>
      <c r="H4109" t="s">
        <v>229</v>
      </c>
      <c r="I4109" t="n">
        <v>5</v>
      </c>
      <c r="J4109" t="n">
        <v>160</v>
      </c>
      <c r="K4109" t="s">
        <v>258</v>
      </c>
      <c r="L4109" t="n">
        <v>0</v>
      </c>
      <c r="M4109" t="n">
        <v>0</v>
      </c>
      <c r="N4109" t="n">
        <v>0</v>
      </c>
    </row>
    <row r="4110" spans="1:20">
      <c r="A4110" s="1" t="n">
        <v>42704</v>
      </c>
      <c r="B4110" t="s">
        <v>419</v>
      </c>
      <c r="C4110" t="n">
        <v>2</v>
      </c>
      <c r="D4110" t="n">
        <v>251</v>
      </c>
      <c r="E4110" t="s">
        <v>385</v>
      </c>
      <c r="F4110" t="n">
        <v>3203</v>
      </c>
      <c r="G4110" t="s">
        <v>343</v>
      </c>
      <c r="H4110" t="s">
        <v>229</v>
      </c>
      <c r="I4110" t="n">
        <v>5</v>
      </c>
      <c r="J4110" t="n">
        <v>160</v>
      </c>
      <c r="K4110" t="s">
        <v>258</v>
      </c>
      <c r="L4110" t="n">
        <v>17</v>
      </c>
      <c r="M4110" t="n">
        <v>0</v>
      </c>
      <c r="N4110" t="n">
        <v>0</v>
      </c>
    </row>
    <row r="4111" spans="1:20">
      <c r="A4111" s="1" t="n">
        <v>42704</v>
      </c>
      <c r="B4111" t="s">
        <v>419</v>
      </c>
      <c r="C4111" t="n">
        <v>3</v>
      </c>
      <c r="D4111" t="n">
        <v>251</v>
      </c>
      <c r="E4111" t="s">
        <v>385</v>
      </c>
      <c r="F4111" t="n">
        <v>3202</v>
      </c>
      <c r="G4111" t="s">
        <v>275</v>
      </c>
      <c r="H4111" t="s">
        <v>229</v>
      </c>
      <c r="I4111" t="n">
        <v>5</v>
      </c>
      <c r="J4111" t="n">
        <v>160</v>
      </c>
      <c r="K4111" t="s">
        <v>258</v>
      </c>
      <c r="L4111" t="n">
        <v>18</v>
      </c>
      <c r="M4111" t="n">
        <v>0</v>
      </c>
      <c r="N4111" t="n">
        <v>0</v>
      </c>
    </row>
    <row r="4112" spans="1:20">
      <c r="A4112" s="1" t="n">
        <v>42704</v>
      </c>
      <c r="B4112" t="s">
        <v>419</v>
      </c>
      <c r="C4112" t="n">
        <v>4</v>
      </c>
      <c r="D4112" t="n">
        <v>251</v>
      </c>
      <c r="E4112" t="s">
        <v>385</v>
      </c>
      <c r="F4112" t="n">
        <v>3201</v>
      </c>
      <c r="G4112" t="s">
        <v>228</v>
      </c>
      <c r="H4112" t="s">
        <v>229</v>
      </c>
      <c r="I4112" t="n">
        <v>5</v>
      </c>
      <c r="J4112" t="n">
        <v>887</v>
      </c>
      <c r="K4112" t="s">
        <v>424</v>
      </c>
      <c r="L4112" t="n">
        <v>10</v>
      </c>
      <c r="M4112" t="n">
        <v>0</v>
      </c>
      <c r="N4112" t="n">
        <v>0</v>
      </c>
    </row>
    <row r="4113" spans="1:20">
      <c r="A4113" s="1" t="n">
        <v>42704</v>
      </c>
      <c r="B4113" t="s">
        <v>420</v>
      </c>
      <c r="C4113" t="n">
        <v>2</v>
      </c>
      <c r="D4113" t="n">
        <v>25</v>
      </c>
      <c r="E4113" t="s">
        <v>116</v>
      </c>
      <c r="F4113" t="n">
        <v>3201</v>
      </c>
      <c r="G4113" t="s">
        <v>228</v>
      </c>
      <c r="H4113" t="s">
        <v>229</v>
      </c>
      <c r="I4113" t="n">
        <v>5</v>
      </c>
      <c r="J4113" t="n">
        <v>910</v>
      </c>
      <c r="K4113" t="s">
        <v>318</v>
      </c>
      <c r="L4113" t="n">
        <v>192</v>
      </c>
      <c r="M4113" t="n">
        <v>0.75</v>
      </c>
      <c r="N4113" t="n">
        <v>40.2</v>
      </c>
      <c r="O4113" t="s">
        <v>420</v>
      </c>
      <c r="P4113" t="n">
        <v>363</v>
      </c>
      <c r="Q4113" t="s">
        <v>387</v>
      </c>
      <c r="R4113" t="s">
        <v>233</v>
      </c>
      <c r="S4113" t="s">
        <v>229</v>
      </c>
      <c r="T4113" t="n">
        <v>5</v>
      </c>
    </row>
    <row r="4114" spans="1:20">
      <c r="A4114" s="1" t="n">
        <v>42704</v>
      </c>
      <c r="B4114" t="s">
        <v>420</v>
      </c>
      <c r="C4114" t="n">
        <v>3</v>
      </c>
      <c r="D4114" t="n">
        <v>25</v>
      </c>
      <c r="E4114" t="s">
        <v>116</v>
      </c>
      <c r="F4114" t="n">
        <v>3201</v>
      </c>
      <c r="G4114" t="s">
        <v>228</v>
      </c>
      <c r="H4114" t="s">
        <v>229</v>
      </c>
      <c r="I4114" t="n">
        <v>5</v>
      </c>
      <c r="J4114" t="n">
        <v>150</v>
      </c>
      <c r="K4114" t="s">
        <v>269</v>
      </c>
      <c r="L4114" t="n">
        <v>461</v>
      </c>
      <c r="M4114" t="n">
        <v>0.21</v>
      </c>
      <c r="N4114" t="n">
        <v>24.1</v>
      </c>
      <c r="O4114" t="s">
        <v>420</v>
      </c>
      <c r="P4114" t="n">
        <v>363</v>
      </c>
      <c r="Q4114" t="s">
        <v>387</v>
      </c>
      <c r="R4114" t="s">
        <v>233</v>
      </c>
      <c r="S4114" t="s">
        <v>229</v>
      </c>
      <c r="T4114" t="n">
        <v>5</v>
      </c>
    </row>
    <row r="4115" spans="1:20">
      <c r="A4115" s="1" t="n">
        <v>42704</v>
      </c>
      <c r="B4115" t="s">
        <v>420</v>
      </c>
      <c r="C4115" t="n">
        <v>1</v>
      </c>
      <c r="D4115" t="n">
        <v>25</v>
      </c>
      <c r="E4115" t="s">
        <v>116</v>
      </c>
      <c r="F4115" t="n">
        <v>3201</v>
      </c>
      <c r="G4115" t="s">
        <v>228</v>
      </c>
      <c r="H4115" t="s">
        <v>229</v>
      </c>
      <c r="I4115" t="n">
        <v>5</v>
      </c>
      <c r="J4115" t="n">
        <v>550</v>
      </c>
      <c r="K4115" t="s">
        <v>346</v>
      </c>
      <c r="L4115" t="n">
        <v>801</v>
      </c>
      <c r="M4115" t="n">
        <v>0.16</v>
      </c>
      <c r="N4115" t="n">
        <v>37</v>
      </c>
      <c r="O4115" t="s">
        <v>420</v>
      </c>
      <c r="P4115" t="n">
        <v>363</v>
      </c>
      <c r="Q4115" t="s">
        <v>387</v>
      </c>
      <c r="R4115" t="s">
        <v>233</v>
      </c>
      <c r="S4115" t="s">
        <v>229</v>
      </c>
      <c r="T4115" t="n">
        <v>5</v>
      </c>
    </row>
    <row r="4116" spans="1:20">
      <c r="A4116" s="1" t="n">
        <v>42704</v>
      </c>
      <c r="B4116" t="s">
        <v>421</v>
      </c>
      <c r="C4116" t="n">
        <v>1</v>
      </c>
      <c r="D4116" t="n">
        <v>216</v>
      </c>
      <c r="E4116" t="s">
        <v>392</v>
      </c>
      <c r="F4116" t="n">
        <v>3201</v>
      </c>
      <c r="G4116" t="s">
        <v>228</v>
      </c>
      <c r="H4116" t="s">
        <v>229</v>
      </c>
      <c r="I4116" t="n">
        <v>5</v>
      </c>
      <c r="J4116" t="n">
        <v>515</v>
      </c>
      <c r="K4116" t="s">
        <v>338</v>
      </c>
      <c r="L4116" t="n">
        <v>175</v>
      </c>
      <c r="M4116" t="n">
        <v>0</v>
      </c>
      <c r="N4116" t="n">
        <v>0</v>
      </c>
      <c r="O4116" t="s">
        <v>420</v>
      </c>
      <c r="P4116" t="n">
        <v>363</v>
      </c>
      <c r="Q4116" t="s">
        <v>387</v>
      </c>
      <c r="R4116" t="s">
        <v>233</v>
      </c>
      <c r="S4116" t="s">
        <v>229</v>
      </c>
      <c r="T4116" t="n">
        <v>5</v>
      </c>
    </row>
    <row r="4117" spans="1:20">
      <c r="A4117" s="1" t="n">
        <v>42704</v>
      </c>
      <c r="B4117" t="s">
        <v>421</v>
      </c>
      <c r="C4117" t="n">
        <v>2</v>
      </c>
      <c r="D4117" t="n">
        <v>215</v>
      </c>
      <c r="E4117" t="s">
        <v>384</v>
      </c>
      <c r="F4117" t="n">
        <v>3201</v>
      </c>
      <c r="G4117" t="s">
        <v>228</v>
      </c>
      <c r="H4117" t="s">
        <v>229</v>
      </c>
      <c r="I4117" t="n">
        <v>5</v>
      </c>
      <c r="J4117" t="n">
        <v>515</v>
      </c>
      <c r="K4117" t="s">
        <v>338</v>
      </c>
      <c r="L4117" t="n">
        <v>140</v>
      </c>
      <c r="M4117" t="n">
        <v>0</v>
      </c>
      <c r="N4117" t="n">
        <v>0</v>
      </c>
    </row>
    <row r="4118" spans="1:20">
      <c r="A4118" s="1" t="n">
        <v>42704</v>
      </c>
      <c r="B4118" t="s">
        <v>421</v>
      </c>
      <c r="C4118" t="n">
        <v>3</v>
      </c>
      <c r="D4118" t="n">
        <v>216</v>
      </c>
      <c r="E4118" t="s">
        <v>392</v>
      </c>
      <c r="F4118" t="n">
        <v>3201</v>
      </c>
      <c r="G4118" t="s">
        <v>228</v>
      </c>
      <c r="H4118" t="s">
        <v>229</v>
      </c>
      <c r="I4118" t="n">
        <v>5</v>
      </c>
      <c r="J4118" t="n">
        <v>490</v>
      </c>
      <c r="K4118" t="s">
        <v>244</v>
      </c>
      <c r="L4118" t="n">
        <v>70</v>
      </c>
      <c r="M4118" t="n">
        <v>0</v>
      </c>
      <c r="N4118" t="n">
        <v>0</v>
      </c>
    </row>
    <row r="4119" spans="1:20">
      <c r="A4119" s="1" t="n">
        <v>42704</v>
      </c>
      <c r="B4119" t="s">
        <v>422</v>
      </c>
      <c r="C4119" t="n">
        <v>10</v>
      </c>
      <c r="D4119" t="n">
        <v>215</v>
      </c>
      <c r="E4119" t="s">
        <v>384</v>
      </c>
      <c r="F4119" t="n">
        <v>3201</v>
      </c>
      <c r="G4119" t="s">
        <v>228</v>
      </c>
      <c r="H4119" t="s">
        <v>229</v>
      </c>
      <c r="I4119" t="n">
        <v>5</v>
      </c>
      <c r="J4119" t="n">
        <v>515</v>
      </c>
      <c r="K4119" t="s">
        <v>338</v>
      </c>
      <c r="L4119" t="n">
        <v>140</v>
      </c>
      <c r="M4119" t="n">
        <v>0</v>
      </c>
      <c r="N4119" t="n">
        <v>0</v>
      </c>
    </row>
    <row r="4120" spans="1:20">
      <c r="A4120" s="1" t="n">
        <v>42704</v>
      </c>
      <c r="B4120" t="s">
        <v>422</v>
      </c>
      <c r="C4120" t="n">
        <v>6</v>
      </c>
      <c r="D4120" t="n">
        <v>215</v>
      </c>
      <c r="E4120" t="s">
        <v>384</v>
      </c>
      <c r="F4120" t="n">
        <v>3201</v>
      </c>
      <c r="G4120" t="s">
        <v>228</v>
      </c>
      <c r="H4120" t="s">
        <v>229</v>
      </c>
      <c r="I4120" t="n">
        <v>5</v>
      </c>
      <c r="J4120" t="n">
        <v>458</v>
      </c>
      <c r="K4120" t="s">
        <v>230</v>
      </c>
      <c r="L4120" t="n">
        <v>14</v>
      </c>
      <c r="M4120" t="n">
        <v>0</v>
      </c>
      <c r="N4120" t="n">
        <v>0</v>
      </c>
    </row>
    <row r="4121" spans="1:20">
      <c r="A4121" s="1" t="n">
        <v>42704</v>
      </c>
      <c r="B4121" t="s">
        <v>422</v>
      </c>
      <c r="C4121" t="n">
        <v>7</v>
      </c>
      <c r="D4121" t="n">
        <v>215</v>
      </c>
      <c r="E4121" t="s">
        <v>384</v>
      </c>
      <c r="F4121" t="n">
        <v>3201</v>
      </c>
      <c r="G4121" t="s">
        <v>228</v>
      </c>
      <c r="H4121" t="s">
        <v>229</v>
      </c>
      <c r="I4121" t="n">
        <v>5</v>
      </c>
      <c r="J4121" t="n">
        <v>910</v>
      </c>
      <c r="K4121" t="s">
        <v>318</v>
      </c>
      <c r="L4121" t="n">
        <v>11</v>
      </c>
      <c r="M4121" t="n">
        <v>0</v>
      </c>
      <c r="N4121" t="n">
        <v>0</v>
      </c>
    </row>
    <row r="4122" spans="1:20">
      <c r="A4122" s="1" t="n">
        <v>42704</v>
      </c>
      <c r="B4122" t="s">
        <v>422</v>
      </c>
      <c r="C4122" t="n">
        <v>9</v>
      </c>
      <c r="D4122" t="n">
        <v>215</v>
      </c>
      <c r="E4122" t="s">
        <v>384</v>
      </c>
      <c r="F4122" t="n">
        <v>3201</v>
      </c>
      <c r="G4122" t="s">
        <v>228</v>
      </c>
      <c r="H4122" t="s">
        <v>229</v>
      </c>
      <c r="I4122" t="n">
        <v>5</v>
      </c>
      <c r="J4122" t="n">
        <v>580</v>
      </c>
      <c r="K4122" t="s">
        <v>248</v>
      </c>
      <c r="L4122" t="n">
        <v>2</v>
      </c>
      <c r="M4122" t="n">
        <v>0</v>
      </c>
      <c r="N4122" t="n">
        <v>0</v>
      </c>
    </row>
    <row r="4123" spans="1:20">
      <c r="A4123" s="1" t="n">
        <v>42704</v>
      </c>
      <c r="B4123" t="s">
        <v>422</v>
      </c>
      <c r="C4123" t="n">
        <v>8</v>
      </c>
      <c r="D4123" t="n">
        <v>215</v>
      </c>
      <c r="E4123" t="s">
        <v>384</v>
      </c>
      <c r="F4123" t="n">
        <v>3201</v>
      </c>
      <c r="G4123" t="s">
        <v>228</v>
      </c>
      <c r="H4123" t="s">
        <v>229</v>
      </c>
      <c r="I4123" t="n">
        <v>5</v>
      </c>
      <c r="J4123" t="n">
        <v>550</v>
      </c>
      <c r="K4123" t="s">
        <v>346</v>
      </c>
      <c r="L4123" t="n">
        <v>8</v>
      </c>
      <c r="M4123" t="n">
        <v>0</v>
      </c>
      <c r="N4123" t="n">
        <v>0</v>
      </c>
      <c r="O4123" t="s">
        <v>428</v>
      </c>
      <c r="P4123" t="n">
        <v>121</v>
      </c>
      <c r="Q4123" t="s">
        <v>387</v>
      </c>
      <c r="R4123" t="s">
        <v>233</v>
      </c>
      <c r="S4123" t="s">
        <v>229</v>
      </c>
      <c r="T4123" t="n">
        <v>5</v>
      </c>
    </row>
    <row r="4124" spans="1:20">
      <c r="A4124" s="1" t="n">
        <v>42735</v>
      </c>
      <c r="B4124" t="s">
        <v>427</v>
      </c>
      <c r="C4124" t="n">
        <v>2</v>
      </c>
      <c r="D4124" t="n">
        <v>215</v>
      </c>
      <c r="E4124" t="s">
        <v>384</v>
      </c>
      <c r="F4124" t="n">
        <v>3201</v>
      </c>
      <c r="G4124" t="s">
        <v>228</v>
      </c>
      <c r="H4124" t="s">
        <v>229</v>
      </c>
      <c r="I4124" t="n">
        <v>5</v>
      </c>
      <c r="J4124" t="n">
        <v>515</v>
      </c>
      <c r="K4124" t="s">
        <v>338</v>
      </c>
      <c r="L4124" t="n">
        <v>0</v>
      </c>
      <c r="M4124" t="n">
        <v>0</v>
      </c>
      <c r="N4124" t="n">
        <v>0</v>
      </c>
    </row>
    <row r="4125" spans="1:20">
      <c r="A4125" s="1" t="n">
        <v>42735</v>
      </c>
      <c r="B4125" t="s">
        <v>427</v>
      </c>
      <c r="C4125" t="n">
        <v>1</v>
      </c>
      <c r="D4125" t="n">
        <v>215</v>
      </c>
      <c r="E4125" t="s">
        <v>384</v>
      </c>
      <c r="F4125" t="n">
        <v>3201</v>
      </c>
      <c r="G4125" t="s">
        <v>228</v>
      </c>
      <c r="H4125" t="s">
        <v>229</v>
      </c>
      <c r="I4125" t="n">
        <v>5</v>
      </c>
      <c r="J4125" t="n">
        <v>515</v>
      </c>
      <c r="K4125" t="s">
        <v>338</v>
      </c>
      <c r="L4125" t="n">
        <v>110</v>
      </c>
      <c r="M4125" t="n">
        <v>0</v>
      </c>
      <c r="N4125" t="n">
        <v>0</v>
      </c>
    </row>
    <row r="4126" spans="1:20">
      <c r="A4126" s="1" t="n">
        <v>42735</v>
      </c>
      <c r="B4126" t="s">
        <v>427</v>
      </c>
      <c r="C4126" t="n">
        <v>3</v>
      </c>
      <c r="D4126" t="n">
        <v>25</v>
      </c>
      <c r="E4126" t="s">
        <v>116</v>
      </c>
      <c r="F4126" t="n">
        <v>3201</v>
      </c>
      <c r="G4126" t="s">
        <v>228</v>
      </c>
      <c r="H4126" t="s">
        <v>229</v>
      </c>
      <c r="I4126" t="n">
        <v>5</v>
      </c>
      <c r="J4126" t="n">
        <v>458</v>
      </c>
      <c r="K4126" t="s">
        <v>230</v>
      </c>
      <c r="L4126" t="n">
        <v>0</v>
      </c>
      <c r="M4126" t="n">
        <v>0.25</v>
      </c>
      <c r="N4126" t="n">
        <v>47.3</v>
      </c>
    </row>
    <row r="4127" spans="1:20">
      <c r="A4127" s="1" t="n">
        <v>42735</v>
      </c>
      <c r="B4127" t="s">
        <v>419</v>
      </c>
      <c r="C4127" t="n">
        <v>1</v>
      </c>
      <c r="D4127" t="n">
        <v>251</v>
      </c>
      <c r="E4127" t="s">
        <v>385</v>
      </c>
      <c r="F4127" t="n">
        <v>3204</v>
      </c>
      <c r="G4127" t="s">
        <v>344</v>
      </c>
      <c r="H4127" t="s">
        <v>229</v>
      </c>
      <c r="I4127" t="n">
        <v>5</v>
      </c>
      <c r="J4127" t="n">
        <v>887</v>
      </c>
      <c r="K4127" t="s">
        <v>424</v>
      </c>
      <c r="L4127" t="n">
        <v>9</v>
      </c>
      <c r="M4127" t="n">
        <v>0</v>
      </c>
      <c r="N4127" t="n">
        <v>0</v>
      </c>
    </row>
    <row r="4128" spans="1:20">
      <c r="A4128" s="1" t="n">
        <v>42735</v>
      </c>
      <c r="B4128" t="s">
        <v>419</v>
      </c>
      <c r="C4128" t="n">
        <v>2</v>
      </c>
      <c r="D4128" t="n">
        <v>251</v>
      </c>
      <c r="E4128" t="s">
        <v>385</v>
      </c>
      <c r="F4128" t="n">
        <v>3203</v>
      </c>
      <c r="G4128" t="s">
        <v>343</v>
      </c>
      <c r="H4128" t="s">
        <v>229</v>
      </c>
      <c r="I4128" t="n">
        <v>5</v>
      </c>
      <c r="J4128" t="n">
        <v>887</v>
      </c>
      <c r="K4128" t="s">
        <v>424</v>
      </c>
      <c r="L4128" t="n">
        <v>15</v>
      </c>
      <c r="M4128" t="n">
        <v>0</v>
      </c>
      <c r="N4128" t="n">
        <v>0</v>
      </c>
    </row>
    <row r="4129" spans="1:20">
      <c r="A4129" s="1" t="n">
        <v>42735</v>
      </c>
      <c r="B4129" t="s">
        <v>419</v>
      </c>
      <c r="C4129" t="n">
        <v>4</v>
      </c>
      <c r="D4129" t="n">
        <v>251</v>
      </c>
      <c r="E4129" t="s">
        <v>385</v>
      </c>
      <c r="F4129" t="n">
        <v>3201</v>
      </c>
      <c r="G4129" t="s">
        <v>228</v>
      </c>
      <c r="H4129" t="s">
        <v>229</v>
      </c>
      <c r="I4129" t="n">
        <v>5</v>
      </c>
      <c r="J4129" t="n">
        <v>887</v>
      </c>
      <c r="K4129" t="s">
        <v>424</v>
      </c>
      <c r="L4129" t="n">
        <v>5</v>
      </c>
      <c r="M4129" t="n">
        <v>0</v>
      </c>
      <c r="N4129" t="n">
        <v>0</v>
      </c>
      <c r="O4129" t="s">
        <v>420</v>
      </c>
      <c r="P4129" t="n">
        <v>363</v>
      </c>
      <c r="Q4129" t="s">
        <v>387</v>
      </c>
      <c r="R4129" t="s">
        <v>233</v>
      </c>
      <c r="S4129" t="s">
        <v>229</v>
      </c>
      <c r="T4129" t="n">
        <v>5</v>
      </c>
    </row>
    <row r="4130" spans="1:20">
      <c r="A4130" s="1" t="n">
        <v>42735</v>
      </c>
      <c r="B4130" t="s">
        <v>419</v>
      </c>
      <c r="C4130" t="n">
        <v>3</v>
      </c>
      <c r="D4130" t="n">
        <v>251</v>
      </c>
      <c r="E4130" t="s">
        <v>385</v>
      </c>
      <c r="F4130" t="n">
        <v>3202</v>
      </c>
      <c r="G4130" t="s">
        <v>275</v>
      </c>
      <c r="H4130" t="s">
        <v>229</v>
      </c>
      <c r="I4130" t="n">
        <v>5</v>
      </c>
      <c r="J4130" t="n">
        <v>887</v>
      </c>
      <c r="K4130" t="s">
        <v>424</v>
      </c>
      <c r="L4130" t="n">
        <v>36</v>
      </c>
      <c r="M4130" t="n">
        <v>0</v>
      </c>
      <c r="N4130" t="n">
        <v>0</v>
      </c>
      <c r="O4130" t="s">
        <v>420</v>
      </c>
      <c r="P4130" t="n">
        <v>363</v>
      </c>
      <c r="Q4130" t="s">
        <v>387</v>
      </c>
      <c r="R4130" t="s">
        <v>233</v>
      </c>
      <c r="S4130" t="s">
        <v>229</v>
      </c>
      <c r="T4130" t="n">
        <v>5</v>
      </c>
    </row>
    <row r="4131" spans="1:20">
      <c r="A4131" s="1" t="n">
        <v>42735</v>
      </c>
      <c r="B4131" t="s">
        <v>420</v>
      </c>
      <c r="C4131" t="n">
        <v>2</v>
      </c>
      <c r="D4131" t="n">
        <v>25</v>
      </c>
      <c r="E4131" t="s">
        <v>116</v>
      </c>
      <c r="F4131" t="n">
        <v>3201</v>
      </c>
      <c r="G4131" t="s">
        <v>228</v>
      </c>
      <c r="H4131" t="s">
        <v>229</v>
      </c>
      <c r="I4131" t="n">
        <v>5</v>
      </c>
      <c r="J4131" t="n">
        <v>805</v>
      </c>
      <c r="K4131" t="s">
        <v>295</v>
      </c>
      <c r="L4131" t="n">
        <v>743</v>
      </c>
      <c r="M4131" t="n">
        <v>0.18</v>
      </c>
      <c r="N4131" t="n">
        <v>43.8</v>
      </c>
      <c r="O4131" t="s">
        <v>420</v>
      </c>
      <c r="P4131" t="n">
        <v>363</v>
      </c>
      <c r="Q4131" t="s">
        <v>387</v>
      </c>
      <c r="R4131" t="s">
        <v>233</v>
      </c>
      <c r="S4131" t="s">
        <v>229</v>
      </c>
      <c r="T4131" t="n">
        <v>5</v>
      </c>
    </row>
    <row r="4132" spans="1:20">
      <c r="A4132" s="1" t="n">
        <v>42735</v>
      </c>
      <c r="B4132" t="s">
        <v>420</v>
      </c>
      <c r="C4132" t="n">
        <v>1</v>
      </c>
      <c r="D4132" t="n">
        <v>25</v>
      </c>
      <c r="E4132" t="s">
        <v>116</v>
      </c>
      <c r="F4132" t="n">
        <v>3201</v>
      </c>
      <c r="G4132" t="s">
        <v>228</v>
      </c>
      <c r="H4132" t="s">
        <v>229</v>
      </c>
      <c r="I4132" t="n">
        <v>5</v>
      </c>
      <c r="J4132" t="n">
        <v>550</v>
      </c>
      <c r="K4132" t="s">
        <v>346</v>
      </c>
      <c r="L4132" t="n">
        <v>989</v>
      </c>
      <c r="M4132" t="n">
        <v>0.16</v>
      </c>
      <c r="N4132" t="n">
        <v>37.3</v>
      </c>
      <c r="O4132" t="s">
        <v>420</v>
      </c>
      <c r="P4132" t="n">
        <v>363</v>
      </c>
      <c r="Q4132" t="s">
        <v>387</v>
      </c>
      <c r="R4132" t="s">
        <v>233</v>
      </c>
      <c r="S4132" t="s">
        <v>229</v>
      </c>
      <c r="T4132" t="n">
        <v>5</v>
      </c>
    </row>
    <row r="4133" spans="1:20">
      <c r="A4133" s="1" t="n">
        <v>42735</v>
      </c>
      <c r="B4133" t="s">
        <v>421</v>
      </c>
      <c r="C4133" t="n">
        <v>1</v>
      </c>
      <c r="D4133" t="n">
        <v>216</v>
      </c>
      <c r="E4133" t="s">
        <v>392</v>
      </c>
      <c r="F4133" t="n">
        <v>3201</v>
      </c>
      <c r="G4133" t="s">
        <v>228</v>
      </c>
      <c r="H4133" t="s">
        <v>229</v>
      </c>
      <c r="I4133" t="n">
        <v>5</v>
      </c>
      <c r="J4133" t="n">
        <v>490</v>
      </c>
      <c r="K4133" t="s">
        <v>244</v>
      </c>
      <c r="L4133" t="n">
        <v>110</v>
      </c>
      <c r="M4133" t="n">
        <v>0</v>
      </c>
      <c r="N4133" t="n">
        <v>0</v>
      </c>
      <c r="T4133" t="s">
        <v>381</v>
      </c>
    </row>
    <row r="4134" spans="1:20">
      <c r="A4134" s="1" t="n">
        <v>42766</v>
      </c>
      <c r="B4134" t="s">
        <v>427</v>
      </c>
      <c r="C4134" t="n">
        <v>2</v>
      </c>
      <c r="D4134" t="n">
        <v>215</v>
      </c>
      <c r="E4134" t="s">
        <v>384</v>
      </c>
      <c r="F4134" t="n">
        <v>3201</v>
      </c>
      <c r="G4134" t="s">
        <v>228</v>
      </c>
      <c r="H4134" t="s">
        <v>229</v>
      </c>
      <c r="I4134" t="n">
        <v>5</v>
      </c>
      <c r="J4134" t="n">
        <v>940</v>
      </c>
      <c r="K4134" t="s">
        <v>235</v>
      </c>
      <c r="L4134" t="n">
        <v>1</v>
      </c>
      <c r="M4134" t="n">
        <v>0</v>
      </c>
      <c r="N4134" t="n">
        <v>0</v>
      </c>
      <c r="O4134" t="s">
        <v>323</v>
      </c>
      <c r="P4134" t="n">
        <v>121</v>
      </c>
      <c r="Q4134" t="s">
        <v>229</v>
      </c>
      <c r="R4134" t="s">
        <v>233</v>
      </c>
      <c r="S4134" t="s">
        <v>229</v>
      </c>
      <c r="T4134" t="n">
        <v>5</v>
      </c>
    </row>
    <row r="4135" spans="1:20">
      <c r="A4135" s="1" t="n">
        <v>42766</v>
      </c>
      <c r="B4135" t="s">
        <v>419</v>
      </c>
      <c r="C4135" t="n">
        <v>1</v>
      </c>
      <c r="D4135" t="n">
        <v>251</v>
      </c>
      <c r="E4135" t="s">
        <v>385</v>
      </c>
      <c r="F4135" t="n">
        <v>3203</v>
      </c>
      <c r="G4135" t="s">
        <v>343</v>
      </c>
      <c r="H4135" t="s">
        <v>229</v>
      </c>
      <c r="I4135" t="n">
        <v>5</v>
      </c>
      <c r="J4135" t="n">
        <v>887</v>
      </c>
      <c r="K4135" t="s">
        <v>424</v>
      </c>
      <c r="L4135" t="n">
        <v>17</v>
      </c>
      <c r="M4135" t="n">
        <v>0</v>
      </c>
      <c r="N4135" t="n">
        <v>0</v>
      </c>
      <c r="O4135" t="s">
        <v>323</v>
      </c>
      <c r="P4135" t="n">
        <v>121</v>
      </c>
      <c r="Q4135" t="s">
        <v>229</v>
      </c>
      <c r="R4135" t="s">
        <v>233</v>
      </c>
      <c r="S4135" t="s">
        <v>229</v>
      </c>
      <c r="T4135" t="n">
        <v>5</v>
      </c>
    </row>
    <row r="4136" spans="1:20">
      <c r="A4136" s="1" t="n">
        <v>42766</v>
      </c>
      <c r="B4136" t="s">
        <v>419</v>
      </c>
      <c r="C4136" t="n">
        <v>3</v>
      </c>
      <c r="D4136" t="n">
        <v>251</v>
      </c>
      <c r="E4136" t="s">
        <v>385</v>
      </c>
      <c r="F4136" t="n">
        <v>3204</v>
      </c>
      <c r="G4136" t="s">
        <v>344</v>
      </c>
      <c r="H4136" t="s">
        <v>229</v>
      </c>
      <c r="I4136" t="n">
        <v>5</v>
      </c>
      <c r="J4136" t="n">
        <v>887</v>
      </c>
      <c r="K4136" t="s">
        <v>424</v>
      </c>
      <c r="L4136" t="n">
        <v>42</v>
      </c>
      <c r="M4136" t="n">
        <v>0</v>
      </c>
      <c r="N4136" t="n">
        <v>0</v>
      </c>
      <c r="O4136" t="s">
        <v>323</v>
      </c>
      <c r="P4136" t="n">
        <v>121</v>
      </c>
      <c r="Q4136" t="s">
        <v>229</v>
      </c>
      <c r="R4136" t="s">
        <v>233</v>
      </c>
      <c r="S4136" t="s">
        <v>229</v>
      </c>
      <c r="T4136" t="n">
        <v>5</v>
      </c>
    </row>
    <row r="4137" spans="1:20">
      <c r="A4137" s="1" t="n">
        <v>42766</v>
      </c>
      <c r="B4137" t="s">
        <v>419</v>
      </c>
      <c r="C4137" t="n">
        <v>2</v>
      </c>
      <c r="D4137" t="n">
        <v>251</v>
      </c>
      <c r="E4137" t="s">
        <v>385</v>
      </c>
      <c r="F4137" t="n">
        <v>3202</v>
      </c>
      <c r="G4137" t="s">
        <v>275</v>
      </c>
      <c r="H4137" t="s">
        <v>229</v>
      </c>
      <c r="I4137" t="n">
        <v>5</v>
      </c>
      <c r="J4137" t="n">
        <v>887</v>
      </c>
      <c r="K4137" t="s">
        <v>424</v>
      </c>
      <c r="L4137" t="n">
        <v>20</v>
      </c>
      <c r="M4137" t="n">
        <v>0</v>
      </c>
      <c r="N4137" t="n">
        <v>0</v>
      </c>
      <c r="O4137" t="s">
        <v>323</v>
      </c>
      <c r="P4137" t="n">
        <v>121</v>
      </c>
      <c r="Q4137" t="s">
        <v>229</v>
      </c>
      <c r="R4137" t="s">
        <v>233</v>
      </c>
      <c r="S4137" t="s">
        <v>229</v>
      </c>
      <c r="T4137" t="n">
        <v>5</v>
      </c>
    </row>
    <row r="4138" spans="1:20">
      <c r="A4138" s="1" t="n">
        <v>42766</v>
      </c>
      <c r="B4138" t="s">
        <v>236</v>
      </c>
      <c r="C4138" t="n">
        <v>1</v>
      </c>
      <c r="D4138" t="n">
        <v>216</v>
      </c>
      <c r="E4138" t="s">
        <v>392</v>
      </c>
      <c r="F4138" t="n">
        <v>3201</v>
      </c>
      <c r="G4138" t="s">
        <v>228</v>
      </c>
      <c r="H4138" t="s">
        <v>229</v>
      </c>
      <c r="I4138" t="n">
        <v>5</v>
      </c>
      <c r="J4138" t="n">
        <v>490</v>
      </c>
      <c r="K4138" t="s">
        <v>244</v>
      </c>
      <c r="L4138" t="n">
        <v>224</v>
      </c>
      <c r="M4138" t="n">
        <v>0</v>
      </c>
      <c r="N4138" t="n">
        <v>0</v>
      </c>
      <c r="O4138" t="s">
        <v>323</v>
      </c>
      <c r="P4138" t="n">
        <v>121</v>
      </c>
      <c r="Q4138" t="s">
        <v>229</v>
      </c>
      <c r="R4138" t="s">
        <v>233</v>
      </c>
      <c r="S4138" t="s">
        <v>229</v>
      </c>
      <c r="T4138" t="n">
        <v>5</v>
      </c>
    </row>
    <row r="4139" spans="1:20">
      <c r="A4139" s="1" t="n">
        <v>42766</v>
      </c>
      <c r="B4139" t="s">
        <v>236</v>
      </c>
      <c r="C4139" t="n">
        <v>2</v>
      </c>
      <c r="D4139" t="n">
        <v>216</v>
      </c>
      <c r="E4139" t="s">
        <v>392</v>
      </c>
      <c r="F4139" t="n">
        <v>3201</v>
      </c>
      <c r="G4139" t="s">
        <v>228</v>
      </c>
      <c r="H4139" t="s">
        <v>229</v>
      </c>
      <c r="I4139" t="n">
        <v>5</v>
      </c>
      <c r="J4139" t="n">
        <v>490</v>
      </c>
      <c r="K4139" t="s">
        <v>244</v>
      </c>
      <c r="L4139" t="n">
        <v>311</v>
      </c>
      <c r="M4139" t="n">
        <v>0</v>
      </c>
      <c r="N4139" t="n">
        <v>0</v>
      </c>
      <c r="O4139" t="s">
        <v>323</v>
      </c>
      <c r="P4139" t="n">
        <v>121</v>
      </c>
      <c r="Q4139" t="s">
        <v>229</v>
      </c>
      <c r="R4139" t="s">
        <v>233</v>
      </c>
      <c r="S4139" t="s">
        <v>229</v>
      </c>
      <c r="T4139" t="n">
        <v>5</v>
      </c>
    </row>
    <row r="4140" spans="1:20">
      <c r="A4140" s="1" t="n">
        <v>42766</v>
      </c>
      <c r="B4140" t="s">
        <v>420</v>
      </c>
      <c r="C4140" t="n">
        <v>1</v>
      </c>
      <c r="D4140" t="n">
        <v>216</v>
      </c>
      <c r="E4140" t="s">
        <v>392</v>
      </c>
      <c r="F4140" t="n">
        <v>3201</v>
      </c>
      <c r="G4140" t="s">
        <v>228</v>
      </c>
      <c r="H4140" t="s">
        <v>229</v>
      </c>
      <c r="I4140" t="n">
        <v>5</v>
      </c>
      <c r="J4140" t="n">
        <v>280</v>
      </c>
      <c r="K4140" t="s">
        <v>429</v>
      </c>
      <c r="L4140" t="n">
        <v>311</v>
      </c>
      <c r="M4140" t="n">
        <v>0</v>
      </c>
      <c r="N4140" t="n">
        <v>0</v>
      </c>
      <c r="T4140" t="s">
        <v>381</v>
      </c>
    </row>
    <row r="4141" spans="1:20">
      <c r="A4141" s="1" t="n">
        <v>42794</v>
      </c>
      <c r="B4141" t="s">
        <v>427</v>
      </c>
      <c r="C4141" t="n">
        <v>1</v>
      </c>
      <c r="D4141" t="n">
        <v>215</v>
      </c>
      <c r="E4141" t="s">
        <v>384</v>
      </c>
      <c r="F4141" t="n">
        <v>3201</v>
      </c>
      <c r="G4141" t="s">
        <v>228</v>
      </c>
      <c r="H4141" t="s">
        <v>229</v>
      </c>
      <c r="I4141" t="n">
        <v>5</v>
      </c>
      <c r="J4141" t="n">
        <v>515</v>
      </c>
      <c r="K4141" t="s">
        <v>338</v>
      </c>
      <c r="L4141" t="n">
        <v>315</v>
      </c>
      <c r="M4141" t="n">
        <v>0</v>
      </c>
      <c r="N4141" t="n">
        <v>0</v>
      </c>
      <c r="T4141" t="s">
        <v>381</v>
      </c>
    </row>
    <row r="4142" spans="1:20">
      <c r="A4142" s="1" t="n">
        <v>42794</v>
      </c>
      <c r="B4142" t="s">
        <v>419</v>
      </c>
      <c r="C4142" t="n">
        <v>2</v>
      </c>
      <c r="D4142" t="n">
        <v>251</v>
      </c>
      <c r="E4142" t="s">
        <v>385</v>
      </c>
      <c r="F4142" t="n">
        <v>3202</v>
      </c>
      <c r="G4142" t="s">
        <v>275</v>
      </c>
      <c r="H4142" t="s">
        <v>229</v>
      </c>
      <c r="I4142" t="n">
        <v>5</v>
      </c>
      <c r="J4142" t="n">
        <v>887</v>
      </c>
      <c r="K4142" t="s">
        <v>424</v>
      </c>
      <c r="L4142" t="n">
        <v>18</v>
      </c>
      <c r="M4142" t="n">
        <v>0</v>
      </c>
      <c r="N4142" t="n">
        <v>0</v>
      </c>
      <c r="T4142" t="s">
        <v>381</v>
      </c>
    </row>
    <row r="4143" spans="1:20">
      <c r="A4143" s="1" t="n">
        <v>42794</v>
      </c>
      <c r="B4143" t="s">
        <v>419</v>
      </c>
      <c r="C4143" t="n">
        <v>3</v>
      </c>
      <c r="D4143" t="n">
        <v>251</v>
      </c>
      <c r="E4143" t="s">
        <v>385</v>
      </c>
      <c r="F4143" t="n">
        <v>3204</v>
      </c>
      <c r="G4143" t="s">
        <v>344</v>
      </c>
      <c r="H4143" t="s">
        <v>229</v>
      </c>
      <c r="I4143" t="n">
        <v>5</v>
      </c>
      <c r="J4143" t="n">
        <v>887</v>
      </c>
      <c r="K4143" t="s">
        <v>424</v>
      </c>
      <c r="L4143" t="n">
        <v>10</v>
      </c>
      <c r="M4143" t="n">
        <v>0</v>
      </c>
      <c r="N4143" t="n">
        <v>0</v>
      </c>
      <c r="T4143" t="s">
        <v>381</v>
      </c>
    </row>
    <row r="4144" spans="1:20">
      <c r="A4144" s="1" t="n">
        <v>42794</v>
      </c>
      <c r="B4144" t="s">
        <v>419</v>
      </c>
      <c r="C4144" t="n">
        <v>4</v>
      </c>
      <c r="D4144" t="n">
        <v>251</v>
      </c>
      <c r="E4144" t="s">
        <v>385</v>
      </c>
      <c r="F4144" t="n">
        <v>3201</v>
      </c>
      <c r="G4144" t="s">
        <v>228</v>
      </c>
      <c r="H4144" t="s">
        <v>229</v>
      </c>
      <c r="I4144" t="n">
        <v>5</v>
      </c>
      <c r="J4144" t="n">
        <v>887</v>
      </c>
      <c r="K4144" t="s">
        <v>424</v>
      </c>
      <c r="L4144" t="n">
        <v>14</v>
      </c>
      <c r="M4144" t="n">
        <v>0</v>
      </c>
      <c r="N4144" t="n">
        <v>0</v>
      </c>
      <c r="T4144" t="s">
        <v>381</v>
      </c>
    </row>
    <row r="4145" spans="1:20">
      <c r="A4145" s="1" t="n">
        <v>42794</v>
      </c>
      <c r="B4145" t="s">
        <v>419</v>
      </c>
      <c r="C4145" t="n">
        <v>1</v>
      </c>
      <c r="D4145" t="n">
        <v>251</v>
      </c>
      <c r="E4145" t="s">
        <v>385</v>
      </c>
      <c r="F4145" t="n">
        <v>3203</v>
      </c>
      <c r="G4145" t="s">
        <v>343</v>
      </c>
      <c r="H4145" t="s">
        <v>229</v>
      </c>
      <c r="I4145" t="n">
        <v>5</v>
      </c>
      <c r="J4145" t="n">
        <v>887</v>
      </c>
      <c r="K4145" t="s">
        <v>424</v>
      </c>
      <c r="L4145" t="n">
        <v>36</v>
      </c>
      <c r="M4145" t="n">
        <v>0</v>
      </c>
      <c r="N4145" t="n">
        <v>0</v>
      </c>
      <c r="T4145" t="s">
        <v>381</v>
      </c>
    </row>
    <row r="4146" spans="1:20">
      <c r="A4146" s="1" t="n">
        <v>42794</v>
      </c>
      <c r="B4146" t="s">
        <v>423</v>
      </c>
      <c r="C4146" t="n">
        <v>1</v>
      </c>
      <c r="D4146" t="n">
        <v>931</v>
      </c>
      <c r="E4146" t="s">
        <v>383</v>
      </c>
      <c r="F4146" t="n">
        <v>3201</v>
      </c>
      <c r="G4146" t="s">
        <v>228</v>
      </c>
      <c r="H4146" t="s">
        <v>229</v>
      </c>
      <c r="I4146" t="n">
        <v>5</v>
      </c>
      <c r="J4146" t="n">
        <v>580</v>
      </c>
      <c r="K4146" t="s">
        <v>248</v>
      </c>
      <c r="L4146" t="n">
        <v>70</v>
      </c>
      <c r="M4146" t="n">
        <v>0</v>
      </c>
      <c r="N4146" t="n">
        <v>0</v>
      </c>
      <c r="T4146" t="s">
        <v>381</v>
      </c>
    </row>
    <row r="4147" spans="1:20">
      <c r="A4147" s="1" t="n">
        <v>42794</v>
      </c>
      <c r="B4147" t="s">
        <v>236</v>
      </c>
      <c r="C4147" t="n">
        <v>1</v>
      </c>
      <c r="D4147" t="n">
        <v>216</v>
      </c>
      <c r="E4147" t="s">
        <v>392</v>
      </c>
      <c r="F4147" t="n">
        <v>3201</v>
      </c>
      <c r="G4147" t="s">
        <v>228</v>
      </c>
      <c r="H4147" t="s">
        <v>229</v>
      </c>
      <c r="I4147" t="n">
        <v>5</v>
      </c>
      <c r="J4147" t="n">
        <v>490</v>
      </c>
      <c r="K4147" t="s">
        <v>244</v>
      </c>
      <c r="L4147" t="n">
        <v>315</v>
      </c>
      <c r="M4147" t="n">
        <v>0</v>
      </c>
      <c r="N4147" t="n">
        <v>0</v>
      </c>
      <c r="T4147" t="s">
        <v>381</v>
      </c>
    </row>
    <row r="4148" spans="1:20">
      <c r="A4148" s="1" t="n">
        <v>42794</v>
      </c>
      <c r="B4148" t="s">
        <v>420</v>
      </c>
      <c r="C4148" t="n">
        <v>2</v>
      </c>
      <c r="D4148" t="n">
        <v>25</v>
      </c>
      <c r="E4148" t="s">
        <v>116</v>
      </c>
      <c r="F4148" t="n">
        <v>3201</v>
      </c>
      <c r="G4148" t="s">
        <v>228</v>
      </c>
      <c r="H4148" t="s">
        <v>229</v>
      </c>
      <c r="I4148" t="n">
        <v>5</v>
      </c>
      <c r="J4148" t="n">
        <v>966</v>
      </c>
      <c r="K4148" t="s">
        <v>335</v>
      </c>
      <c r="L4148" t="n">
        <v>159</v>
      </c>
      <c r="M4148" t="n">
        <v>0.31</v>
      </c>
      <c r="N4148" t="n">
        <v>36.2</v>
      </c>
      <c r="O4148" t="s">
        <v>420</v>
      </c>
      <c r="P4148" t="n">
        <v>363</v>
      </c>
      <c r="Q4148" t="s">
        <v>387</v>
      </c>
      <c r="R4148" t="s">
        <v>233</v>
      </c>
      <c r="S4148" t="s">
        <v>229</v>
      </c>
      <c r="T4148" t="n">
        <v>5</v>
      </c>
    </row>
    <row r="4149" spans="1:20">
      <c r="A4149" s="1" t="n">
        <v>42794</v>
      </c>
      <c r="B4149" t="s">
        <v>420</v>
      </c>
      <c r="C4149" t="n">
        <v>3</v>
      </c>
      <c r="D4149" t="n">
        <v>25</v>
      </c>
      <c r="E4149" t="s">
        <v>116</v>
      </c>
      <c r="F4149" t="n">
        <v>3201</v>
      </c>
      <c r="G4149" t="s">
        <v>228</v>
      </c>
      <c r="H4149" t="s">
        <v>229</v>
      </c>
      <c r="I4149" t="n">
        <v>5</v>
      </c>
      <c r="J4149" t="n">
        <v>875</v>
      </c>
      <c r="K4149" t="s">
        <v>305</v>
      </c>
      <c r="L4149" t="n">
        <v>199</v>
      </c>
      <c r="M4149" t="n">
        <v>1.8</v>
      </c>
      <c r="N4149" t="n">
        <v>27</v>
      </c>
      <c r="O4149" t="s">
        <v>420</v>
      </c>
      <c r="P4149" t="n">
        <v>363</v>
      </c>
      <c r="Q4149" t="s">
        <v>387</v>
      </c>
      <c r="R4149" t="s">
        <v>233</v>
      </c>
      <c r="S4149" t="s">
        <v>229</v>
      </c>
      <c r="T4149" t="n">
        <v>5</v>
      </c>
    </row>
    <row r="4150" spans="1:20">
      <c r="A4150" s="1" t="n">
        <v>42794</v>
      </c>
      <c r="B4150" t="s">
        <v>420</v>
      </c>
      <c r="C4150" t="n">
        <v>4</v>
      </c>
      <c r="D4150" t="n">
        <v>25</v>
      </c>
      <c r="E4150" t="s">
        <v>116</v>
      </c>
      <c r="F4150" t="n">
        <v>3201</v>
      </c>
      <c r="G4150" t="s">
        <v>228</v>
      </c>
      <c r="H4150" t="s">
        <v>229</v>
      </c>
      <c r="I4150" t="n">
        <v>5</v>
      </c>
      <c r="J4150" t="n">
        <v>805</v>
      </c>
      <c r="K4150" t="s">
        <v>295</v>
      </c>
      <c r="L4150" t="n">
        <v>699</v>
      </c>
      <c r="M4150" t="n">
        <v>0.29</v>
      </c>
      <c r="N4150" t="n">
        <v>34.8</v>
      </c>
      <c r="O4150" t="s">
        <v>420</v>
      </c>
      <c r="P4150" t="n">
        <v>363</v>
      </c>
      <c r="Q4150" t="s">
        <v>387</v>
      </c>
      <c r="R4150" t="s">
        <v>233</v>
      </c>
      <c r="S4150" t="s">
        <v>229</v>
      </c>
      <c r="T4150" t="n">
        <v>5</v>
      </c>
    </row>
    <row r="4151" spans="1:20">
      <c r="A4151" s="1" t="n">
        <v>42794</v>
      </c>
      <c r="B4151" t="s">
        <v>420</v>
      </c>
      <c r="C4151" t="n">
        <v>1</v>
      </c>
      <c r="D4151" t="n">
        <v>25</v>
      </c>
      <c r="E4151" t="s">
        <v>116</v>
      </c>
      <c r="F4151" t="n">
        <v>3201</v>
      </c>
      <c r="G4151" t="s">
        <v>228</v>
      </c>
      <c r="H4151" t="s">
        <v>229</v>
      </c>
      <c r="I4151" t="n">
        <v>5</v>
      </c>
      <c r="J4151" t="n">
        <v>550</v>
      </c>
      <c r="K4151" t="s">
        <v>346</v>
      </c>
      <c r="L4151" t="n">
        <v>616</v>
      </c>
      <c r="M4151" t="n">
        <v>0.15</v>
      </c>
      <c r="N4151" t="n">
        <v>37</v>
      </c>
      <c r="O4151" t="s">
        <v>420</v>
      </c>
      <c r="P4151" t="n">
        <v>363</v>
      </c>
      <c r="Q4151" t="s">
        <v>387</v>
      </c>
      <c r="R4151" t="s">
        <v>233</v>
      </c>
      <c r="S4151" t="s">
        <v>229</v>
      </c>
      <c r="T4151" t="n">
        <v>5</v>
      </c>
    </row>
    <row r="4152" spans="1:20">
      <c r="A4152" s="1" t="n">
        <v>42825</v>
      </c>
      <c r="B4152" t="s">
        <v>427</v>
      </c>
      <c r="C4152" t="n">
        <v>1</v>
      </c>
      <c r="D4152" t="n">
        <v>215</v>
      </c>
      <c r="E4152" t="s">
        <v>384</v>
      </c>
      <c r="F4152" t="n">
        <v>3201</v>
      </c>
      <c r="G4152" t="s">
        <v>228</v>
      </c>
      <c r="H4152" t="s">
        <v>229</v>
      </c>
      <c r="I4152" t="n">
        <v>5</v>
      </c>
      <c r="J4152" t="n">
        <v>515</v>
      </c>
      <c r="K4152" t="s">
        <v>338</v>
      </c>
      <c r="L4152" t="n">
        <v>209</v>
      </c>
      <c r="M4152" t="n">
        <v>0</v>
      </c>
      <c r="N4152" t="n">
        <v>0</v>
      </c>
      <c r="T4152" t="s">
        <v>381</v>
      </c>
    </row>
    <row r="4153" spans="1:20">
      <c r="A4153" s="1" t="n">
        <v>42825</v>
      </c>
      <c r="B4153" t="s">
        <v>419</v>
      </c>
      <c r="C4153" t="n">
        <v>1</v>
      </c>
      <c r="D4153" t="n">
        <v>251</v>
      </c>
      <c r="E4153" t="s">
        <v>385</v>
      </c>
      <c r="F4153" t="n">
        <v>3203</v>
      </c>
      <c r="G4153" t="s">
        <v>343</v>
      </c>
      <c r="H4153" t="s">
        <v>229</v>
      </c>
      <c r="I4153" t="n">
        <v>5</v>
      </c>
      <c r="J4153" t="n">
        <v>887</v>
      </c>
      <c r="K4153" t="s">
        <v>424</v>
      </c>
      <c r="L4153" t="n">
        <v>17</v>
      </c>
      <c r="M4153" t="n">
        <v>0</v>
      </c>
      <c r="N4153" t="n">
        <v>0</v>
      </c>
      <c r="T4153" t="s">
        <v>381</v>
      </c>
    </row>
    <row r="4154" spans="1:20">
      <c r="A4154" s="1" t="n">
        <v>42825</v>
      </c>
      <c r="B4154" t="s">
        <v>419</v>
      </c>
      <c r="C4154" t="n">
        <v>2</v>
      </c>
      <c r="D4154" t="n">
        <v>251</v>
      </c>
      <c r="E4154" t="s">
        <v>385</v>
      </c>
      <c r="F4154" t="n">
        <v>3202</v>
      </c>
      <c r="G4154" t="s">
        <v>275</v>
      </c>
      <c r="H4154" t="s">
        <v>229</v>
      </c>
      <c r="I4154" t="n">
        <v>5</v>
      </c>
      <c r="J4154" t="n">
        <v>887</v>
      </c>
      <c r="K4154" t="s">
        <v>424</v>
      </c>
      <c r="L4154" t="n">
        <v>20</v>
      </c>
      <c r="M4154" t="n">
        <v>0</v>
      </c>
      <c r="N4154" t="n">
        <v>0</v>
      </c>
      <c r="O4154" t="s">
        <v>416</v>
      </c>
      <c r="P4154" t="n">
        <v>121</v>
      </c>
      <c r="Q4154" t="s">
        <v>229</v>
      </c>
      <c r="R4154" t="s">
        <v>233</v>
      </c>
      <c r="S4154" t="s">
        <v>229</v>
      </c>
      <c r="T4154" t="n">
        <v>5</v>
      </c>
    </row>
    <row r="4155" spans="1:20">
      <c r="A4155" s="1" t="n">
        <v>42825</v>
      </c>
      <c r="B4155" t="s">
        <v>419</v>
      </c>
      <c r="C4155" t="n">
        <v>3</v>
      </c>
      <c r="D4155" t="n">
        <v>251</v>
      </c>
      <c r="E4155" t="s">
        <v>385</v>
      </c>
      <c r="F4155" t="n">
        <v>3204</v>
      </c>
      <c r="G4155" t="s">
        <v>344</v>
      </c>
      <c r="H4155" t="s">
        <v>229</v>
      </c>
      <c r="I4155" t="n">
        <v>5</v>
      </c>
      <c r="J4155" t="n">
        <v>887</v>
      </c>
      <c r="K4155" t="s">
        <v>424</v>
      </c>
      <c r="L4155" t="n">
        <v>22</v>
      </c>
      <c r="M4155" t="n">
        <v>0</v>
      </c>
      <c r="N4155" t="n">
        <v>0</v>
      </c>
      <c r="O4155" t="s">
        <v>416</v>
      </c>
      <c r="P4155" t="n">
        <v>121</v>
      </c>
      <c r="Q4155" t="s">
        <v>229</v>
      </c>
      <c r="R4155" t="s">
        <v>233</v>
      </c>
      <c r="S4155" t="s">
        <v>229</v>
      </c>
      <c r="T4155" t="n">
        <v>5</v>
      </c>
    </row>
    <row r="4156" spans="1:20">
      <c r="A4156" s="1" t="n">
        <v>42825</v>
      </c>
      <c r="B4156" t="s">
        <v>236</v>
      </c>
      <c r="C4156" t="n">
        <v>1</v>
      </c>
      <c r="D4156" t="n">
        <v>216</v>
      </c>
      <c r="E4156" t="s">
        <v>392</v>
      </c>
      <c r="F4156" t="n">
        <v>3201</v>
      </c>
      <c r="G4156" t="s">
        <v>228</v>
      </c>
      <c r="H4156" t="s">
        <v>229</v>
      </c>
      <c r="I4156" t="n">
        <v>5</v>
      </c>
      <c r="J4156" t="n">
        <v>490</v>
      </c>
      <c r="K4156" t="s">
        <v>244</v>
      </c>
      <c r="L4156" t="n">
        <v>209</v>
      </c>
      <c r="M4156" t="n">
        <v>0</v>
      </c>
      <c r="N4156" t="n">
        <v>0</v>
      </c>
      <c r="O4156" t="s">
        <v>416</v>
      </c>
      <c r="P4156" t="n">
        <v>121</v>
      </c>
      <c r="Q4156" t="s">
        <v>229</v>
      </c>
      <c r="R4156" t="s">
        <v>233</v>
      </c>
      <c r="S4156" t="s">
        <v>229</v>
      </c>
      <c r="T4156" t="n">
        <v>5</v>
      </c>
    </row>
    <row r="4157" spans="1:20">
      <c r="A4157" s="1" t="n">
        <v>42825</v>
      </c>
      <c r="B4157" t="s">
        <v>420</v>
      </c>
      <c r="C4157" t="n">
        <v>2</v>
      </c>
      <c r="D4157" t="n">
        <v>25</v>
      </c>
      <c r="E4157" t="s">
        <v>116</v>
      </c>
      <c r="F4157" t="n">
        <v>3201</v>
      </c>
      <c r="G4157" t="s">
        <v>228</v>
      </c>
      <c r="H4157" t="s">
        <v>229</v>
      </c>
      <c r="I4157" t="n">
        <v>5</v>
      </c>
      <c r="J4157" t="n">
        <v>550</v>
      </c>
      <c r="K4157" t="s">
        <v>346</v>
      </c>
      <c r="L4157" t="n">
        <v>499</v>
      </c>
      <c r="M4157" t="n">
        <v>0.15</v>
      </c>
      <c r="N4157" t="n">
        <v>37.3</v>
      </c>
      <c r="O4157" t="s">
        <v>420</v>
      </c>
      <c r="P4157" t="n">
        <v>363</v>
      </c>
      <c r="Q4157" t="s">
        <v>387</v>
      </c>
      <c r="R4157" t="s">
        <v>233</v>
      </c>
      <c r="S4157" t="s">
        <v>229</v>
      </c>
      <c r="T4157" t="n">
        <v>5</v>
      </c>
    </row>
    <row r="4158" spans="1:20">
      <c r="A4158" s="1" t="n">
        <v>42825</v>
      </c>
      <c r="B4158" t="s">
        <v>420</v>
      </c>
      <c r="C4158" t="n">
        <v>3</v>
      </c>
      <c r="D4158" t="n">
        <v>25</v>
      </c>
      <c r="E4158" t="s">
        <v>116</v>
      </c>
      <c r="F4158" t="n">
        <v>3201</v>
      </c>
      <c r="G4158" t="s">
        <v>228</v>
      </c>
      <c r="H4158" t="s">
        <v>229</v>
      </c>
      <c r="I4158" t="n">
        <v>5</v>
      </c>
      <c r="J4158" t="n">
        <v>910</v>
      </c>
      <c r="K4158" t="s">
        <v>318</v>
      </c>
      <c r="L4158" t="n">
        <v>526</v>
      </c>
      <c r="M4158" t="n">
        <v>0.77</v>
      </c>
      <c r="N4158" t="n">
        <v>39.8</v>
      </c>
      <c r="O4158" t="s">
        <v>420</v>
      </c>
      <c r="P4158" t="n">
        <v>363</v>
      </c>
      <c r="Q4158" t="s">
        <v>387</v>
      </c>
      <c r="R4158" t="s">
        <v>233</v>
      </c>
      <c r="S4158" t="s">
        <v>229</v>
      </c>
      <c r="T4158" t="n">
        <v>5</v>
      </c>
    </row>
    <row r="4159" spans="1:20">
      <c r="A4159" s="1" t="n">
        <v>42825</v>
      </c>
      <c r="B4159" t="s">
        <v>420</v>
      </c>
      <c r="C4159" t="n">
        <v>1</v>
      </c>
      <c r="D4159" t="n">
        <v>25</v>
      </c>
      <c r="E4159" t="s">
        <v>116</v>
      </c>
      <c r="F4159" t="n">
        <v>3201</v>
      </c>
      <c r="G4159" t="s">
        <v>228</v>
      </c>
      <c r="H4159" t="s">
        <v>229</v>
      </c>
      <c r="I4159" t="n">
        <v>5</v>
      </c>
      <c r="J4159" t="n">
        <v>805</v>
      </c>
      <c r="K4159" t="s">
        <v>295</v>
      </c>
      <c r="L4159" t="n">
        <v>705</v>
      </c>
      <c r="M4159" t="n">
        <v>0.31</v>
      </c>
      <c r="N4159" t="n">
        <v>34.4</v>
      </c>
      <c r="O4159" t="s">
        <v>420</v>
      </c>
      <c r="P4159" t="n">
        <v>363</v>
      </c>
      <c r="Q4159" t="s">
        <v>387</v>
      </c>
      <c r="R4159" t="s">
        <v>233</v>
      </c>
      <c r="S4159" t="s">
        <v>229</v>
      </c>
      <c r="T4159" t="n">
        <v>5</v>
      </c>
    </row>
    <row r="4160" spans="1:20">
      <c r="A4160" s="1" t="n">
        <v>42855</v>
      </c>
      <c r="B4160" t="s">
        <v>427</v>
      </c>
      <c r="C4160" t="n">
        <v>1</v>
      </c>
      <c r="D4160" t="n">
        <v>215</v>
      </c>
      <c r="E4160" t="s">
        <v>384</v>
      </c>
      <c r="F4160" t="n">
        <v>3201</v>
      </c>
      <c r="G4160" t="s">
        <v>228</v>
      </c>
      <c r="H4160" t="s">
        <v>229</v>
      </c>
      <c r="I4160" t="n">
        <v>5</v>
      </c>
      <c r="J4160" t="n">
        <v>515</v>
      </c>
      <c r="K4160" t="s">
        <v>338</v>
      </c>
      <c r="L4160" t="n">
        <v>200</v>
      </c>
      <c r="M4160" t="n">
        <v>0</v>
      </c>
      <c r="N4160" t="n">
        <v>0</v>
      </c>
      <c r="T4160" t="s">
        <v>381</v>
      </c>
    </row>
    <row r="4161" spans="1:20">
      <c r="A4161" s="1" t="n">
        <v>42855</v>
      </c>
      <c r="B4161" t="s">
        <v>419</v>
      </c>
      <c r="C4161" t="n">
        <v>3</v>
      </c>
      <c r="D4161" t="n">
        <v>251</v>
      </c>
      <c r="E4161" t="s">
        <v>385</v>
      </c>
      <c r="F4161" t="n">
        <v>3204</v>
      </c>
      <c r="G4161" t="s">
        <v>344</v>
      </c>
      <c r="H4161" t="s">
        <v>229</v>
      </c>
      <c r="I4161" t="n">
        <v>5</v>
      </c>
      <c r="J4161" t="n">
        <v>887</v>
      </c>
      <c r="K4161" t="s">
        <v>424</v>
      </c>
      <c r="L4161" t="n">
        <v>10</v>
      </c>
      <c r="M4161" t="n">
        <v>0</v>
      </c>
      <c r="N4161" t="n">
        <v>0</v>
      </c>
      <c r="T4161" t="s">
        <v>381</v>
      </c>
    </row>
    <row r="4162" spans="1:20">
      <c r="A4162" s="1" t="n">
        <v>42855</v>
      </c>
      <c r="B4162" t="s">
        <v>419</v>
      </c>
      <c r="C4162" t="n">
        <v>2</v>
      </c>
      <c r="D4162" t="n">
        <v>251</v>
      </c>
      <c r="E4162" t="s">
        <v>385</v>
      </c>
      <c r="F4162" t="n">
        <v>3202</v>
      </c>
      <c r="G4162" t="s">
        <v>275</v>
      </c>
      <c r="H4162" t="s">
        <v>229</v>
      </c>
      <c r="I4162" t="n">
        <v>5</v>
      </c>
      <c r="J4162" t="n">
        <v>887</v>
      </c>
      <c r="K4162" t="s">
        <v>424</v>
      </c>
      <c r="L4162" t="n">
        <v>28</v>
      </c>
      <c r="M4162" t="n">
        <v>0</v>
      </c>
      <c r="N4162" t="n">
        <v>0</v>
      </c>
      <c r="T4162" t="s">
        <v>381</v>
      </c>
    </row>
    <row r="4163" spans="1:20">
      <c r="A4163" s="1" t="n">
        <v>42855</v>
      </c>
      <c r="B4163" t="s">
        <v>419</v>
      </c>
      <c r="C4163" t="n">
        <v>1</v>
      </c>
      <c r="D4163" t="n">
        <v>251</v>
      </c>
      <c r="E4163" t="s">
        <v>385</v>
      </c>
      <c r="F4163" t="n">
        <v>3203</v>
      </c>
      <c r="G4163" t="s">
        <v>343</v>
      </c>
      <c r="H4163" t="s">
        <v>229</v>
      </c>
      <c r="I4163" t="n">
        <v>5</v>
      </c>
      <c r="J4163" t="n">
        <v>887</v>
      </c>
      <c r="K4163" t="s">
        <v>424</v>
      </c>
      <c r="L4163" t="n">
        <v>17</v>
      </c>
      <c r="M4163" t="n">
        <v>0</v>
      </c>
      <c r="N4163" t="n">
        <v>0</v>
      </c>
      <c r="O4163" t="s">
        <v>409</v>
      </c>
      <c r="P4163" t="n">
        <v>363</v>
      </c>
      <c r="Q4163" t="s">
        <v>387</v>
      </c>
      <c r="R4163" t="s">
        <v>233</v>
      </c>
      <c r="S4163" t="s">
        <v>229</v>
      </c>
      <c r="T4163" t="n">
        <v>5</v>
      </c>
    </row>
    <row r="4164" spans="1:20">
      <c r="A4164" s="1" t="n">
        <v>42855</v>
      </c>
      <c r="B4164" t="s">
        <v>420</v>
      </c>
      <c r="C4164" t="n">
        <v>3</v>
      </c>
      <c r="D4164" t="n">
        <v>25</v>
      </c>
      <c r="E4164" t="s">
        <v>116</v>
      </c>
      <c r="F4164" t="n">
        <v>3201</v>
      </c>
      <c r="G4164" t="s">
        <v>228</v>
      </c>
      <c r="H4164" t="s">
        <v>229</v>
      </c>
      <c r="I4164" t="n">
        <v>5</v>
      </c>
      <c r="J4164" t="n">
        <v>785</v>
      </c>
      <c r="K4164" t="s">
        <v>259</v>
      </c>
      <c r="L4164" t="n">
        <v>1044</v>
      </c>
      <c r="M4164" t="n">
        <v>1.04</v>
      </c>
      <c r="N4164" t="n">
        <v>39.5</v>
      </c>
      <c r="O4164" t="s">
        <v>420</v>
      </c>
      <c r="P4164" t="n">
        <v>363</v>
      </c>
      <c r="Q4164" t="s">
        <v>387</v>
      </c>
      <c r="R4164" t="s">
        <v>233</v>
      </c>
      <c r="S4164" t="s">
        <v>229</v>
      </c>
      <c r="T4164" t="n">
        <v>5</v>
      </c>
    </row>
    <row r="4165" spans="1:20">
      <c r="A4165" s="1" t="n">
        <v>42855</v>
      </c>
      <c r="B4165" t="s">
        <v>420</v>
      </c>
      <c r="C4165" t="n">
        <v>1</v>
      </c>
      <c r="D4165" t="n">
        <v>25</v>
      </c>
      <c r="E4165" t="s">
        <v>116</v>
      </c>
      <c r="F4165" t="n">
        <v>3201</v>
      </c>
      <c r="G4165" t="s">
        <v>228</v>
      </c>
      <c r="H4165" t="s">
        <v>229</v>
      </c>
      <c r="I4165" t="n">
        <v>5</v>
      </c>
      <c r="J4165" t="n">
        <v>805</v>
      </c>
      <c r="K4165" t="s">
        <v>295</v>
      </c>
      <c r="L4165" t="n">
        <v>699</v>
      </c>
      <c r="M4165" t="n">
        <v>0.31</v>
      </c>
      <c r="N4165" t="n">
        <v>34.5</v>
      </c>
      <c r="O4165" t="s">
        <v>420</v>
      </c>
      <c r="P4165" t="n">
        <v>363</v>
      </c>
      <c r="Q4165" t="s">
        <v>387</v>
      </c>
      <c r="R4165" t="s">
        <v>233</v>
      </c>
      <c r="S4165" t="s">
        <v>229</v>
      </c>
      <c r="T4165" t="n">
        <v>5</v>
      </c>
    </row>
    <row r="4166" spans="1:20">
      <c r="A4166" s="1" t="n">
        <v>42855</v>
      </c>
      <c r="B4166" t="s">
        <v>420</v>
      </c>
      <c r="C4166" t="n">
        <v>2</v>
      </c>
      <c r="D4166" t="n">
        <v>216</v>
      </c>
      <c r="E4166" t="s">
        <v>392</v>
      </c>
      <c r="F4166" t="n">
        <v>3201</v>
      </c>
      <c r="G4166" t="s">
        <v>228</v>
      </c>
      <c r="H4166" t="s">
        <v>229</v>
      </c>
      <c r="I4166" t="n">
        <v>5</v>
      </c>
      <c r="J4166" t="n">
        <v>515</v>
      </c>
      <c r="K4166" t="s">
        <v>338</v>
      </c>
      <c r="L4166" t="n">
        <v>314</v>
      </c>
      <c r="M4166" t="n">
        <v>0</v>
      </c>
      <c r="N4166" t="n">
        <v>0</v>
      </c>
      <c r="T4166" t="s">
        <v>381</v>
      </c>
    </row>
    <row r="4167" spans="1:20">
      <c r="A4167" s="1" t="n">
        <v>42855</v>
      </c>
      <c r="B4167" t="s">
        <v>421</v>
      </c>
      <c r="C4167" t="n">
        <v>2</v>
      </c>
      <c r="D4167" t="n">
        <v>216</v>
      </c>
      <c r="E4167" t="s">
        <v>392</v>
      </c>
      <c r="F4167" t="n">
        <v>3201</v>
      </c>
      <c r="G4167" t="s">
        <v>228</v>
      </c>
      <c r="H4167" t="s">
        <v>229</v>
      </c>
      <c r="I4167" t="n">
        <v>5</v>
      </c>
      <c r="J4167" t="n">
        <v>515</v>
      </c>
      <c r="K4167" t="s">
        <v>338</v>
      </c>
      <c r="L4167" t="n">
        <v>314</v>
      </c>
      <c r="M4167" t="n">
        <v>0</v>
      </c>
      <c r="N4167" t="n">
        <v>0</v>
      </c>
      <c r="T4167" t="s">
        <v>381</v>
      </c>
    </row>
    <row r="4168" spans="1:20">
      <c r="A4168" s="1" t="n">
        <v>42855</v>
      </c>
      <c r="B4168" t="s">
        <v>421</v>
      </c>
      <c r="C4168" t="n">
        <v>1</v>
      </c>
      <c r="D4168" t="n">
        <v>216</v>
      </c>
      <c r="E4168" t="s">
        <v>392</v>
      </c>
      <c r="F4168" t="n">
        <v>3201</v>
      </c>
      <c r="G4168" t="s">
        <v>228</v>
      </c>
      <c r="H4168" t="s">
        <v>229</v>
      </c>
      <c r="I4168" t="n">
        <v>5</v>
      </c>
      <c r="J4168" t="n">
        <v>490</v>
      </c>
      <c r="K4168" t="s">
        <v>244</v>
      </c>
      <c r="L4168" t="n">
        <v>200</v>
      </c>
      <c r="M4168" t="n">
        <v>0</v>
      </c>
      <c r="N4168" t="n">
        <v>0</v>
      </c>
      <c r="T4168" t="s">
        <v>381</v>
      </c>
    </row>
    <row r="4169" spans="1:20">
      <c r="A4169" s="1" t="n">
        <v>42886</v>
      </c>
      <c r="B4169" t="s">
        <v>427</v>
      </c>
      <c r="C4169" t="n">
        <v>1</v>
      </c>
      <c r="D4169" t="n">
        <v>215</v>
      </c>
      <c r="E4169" t="s">
        <v>384</v>
      </c>
      <c r="F4169" t="n">
        <v>3201</v>
      </c>
      <c r="G4169" t="s">
        <v>228</v>
      </c>
      <c r="H4169" t="s">
        <v>229</v>
      </c>
      <c r="I4169" t="n">
        <v>5</v>
      </c>
      <c r="J4169" t="n">
        <v>515</v>
      </c>
      <c r="K4169" t="s">
        <v>338</v>
      </c>
      <c r="L4169" t="n">
        <v>150</v>
      </c>
      <c r="M4169" t="n">
        <v>0</v>
      </c>
      <c r="N4169" t="n">
        <v>0</v>
      </c>
      <c r="T4169" t="s">
        <v>381</v>
      </c>
    </row>
    <row r="4170" spans="1:20">
      <c r="A4170" s="1" t="n">
        <v>42886</v>
      </c>
      <c r="B4170" t="s">
        <v>419</v>
      </c>
      <c r="C4170" t="n">
        <v>2</v>
      </c>
      <c r="D4170" t="n">
        <v>251</v>
      </c>
      <c r="E4170" t="s">
        <v>385</v>
      </c>
      <c r="F4170" t="n">
        <v>3202</v>
      </c>
      <c r="G4170" t="s">
        <v>275</v>
      </c>
      <c r="H4170" t="s">
        <v>229</v>
      </c>
      <c r="I4170" t="n">
        <v>5</v>
      </c>
      <c r="J4170" t="n">
        <v>887</v>
      </c>
      <c r="K4170" t="s">
        <v>424</v>
      </c>
      <c r="L4170" t="n">
        <v>20</v>
      </c>
      <c r="M4170" t="n">
        <v>0</v>
      </c>
      <c r="N4170" t="n">
        <v>0</v>
      </c>
      <c r="O4170" t="s">
        <v>416</v>
      </c>
      <c r="P4170" t="n">
        <v>121</v>
      </c>
      <c r="Q4170" t="s">
        <v>229</v>
      </c>
      <c r="R4170" t="s">
        <v>233</v>
      </c>
      <c r="S4170" t="s">
        <v>229</v>
      </c>
      <c r="T4170" t="n">
        <v>5</v>
      </c>
    </row>
    <row r="4171" spans="1:20">
      <c r="A4171" s="1" t="n">
        <v>42886</v>
      </c>
      <c r="B4171" t="s">
        <v>419</v>
      </c>
      <c r="C4171" t="n">
        <v>3</v>
      </c>
      <c r="D4171" t="n">
        <v>251</v>
      </c>
      <c r="E4171" t="s">
        <v>385</v>
      </c>
      <c r="F4171" t="n">
        <v>3204</v>
      </c>
      <c r="G4171" t="s">
        <v>344</v>
      </c>
      <c r="H4171" t="s">
        <v>229</v>
      </c>
      <c r="I4171" t="n">
        <v>5</v>
      </c>
      <c r="J4171" t="n">
        <v>887</v>
      </c>
      <c r="K4171" t="s">
        <v>424</v>
      </c>
      <c r="L4171" t="n">
        <v>10</v>
      </c>
      <c r="M4171" t="n">
        <v>0</v>
      </c>
      <c r="N4171" t="n">
        <v>0</v>
      </c>
      <c r="O4171" t="s">
        <v>416</v>
      </c>
      <c r="P4171" t="n">
        <v>121</v>
      </c>
      <c r="Q4171" t="s">
        <v>229</v>
      </c>
      <c r="R4171" t="s">
        <v>233</v>
      </c>
      <c r="S4171" t="s">
        <v>229</v>
      </c>
      <c r="T4171" t="n">
        <v>5</v>
      </c>
    </row>
    <row r="4172" spans="1:20">
      <c r="A4172" s="1" t="n">
        <v>42886</v>
      </c>
      <c r="B4172" t="s">
        <v>419</v>
      </c>
      <c r="C4172" t="n">
        <v>1</v>
      </c>
      <c r="D4172" t="n">
        <v>251</v>
      </c>
      <c r="E4172" t="s">
        <v>385</v>
      </c>
      <c r="F4172" t="n">
        <v>3203</v>
      </c>
      <c r="G4172" t="s">
        <v>343</v>
      </c>
      <c r="H4172" t="s">
        <v>229</v>
      </c>
      <c r="I4172" t="n">
        <v>5</v>
      </c>
      <c r="J4172" t="n">
        <v>887</v>
      </c>
      <c r="K4172" t="s">
        <v>424</v>
      </c>
      <c r="L4172" t="n">
        <v>29</v>
      </c>
      <c r="M4172" t="n">
        <v>0</v>
      </c>
      <c r="N4172" t="n">
        <v>0</v>
      </c>
      <c r="O4172" t="s">
        <v>416</v>
      </c>
      <c r="P4172" t="n">
        <v>121</v>
      </c>
      <c r="Q4172" t="s">
        <v>229</v>
      </c>
      <c r="R4172" t="s">
        <v>233</v>
      </c>
      <c r="S4172" t="s">
        <v>229</v>
      </c>
      <c r="T4172" t="n">
        <v>5</v>
      </c>
    </row>
    <row r="4173" spans="1:20">
      <c r="A4173" s="1" t="n">
        <v>42886</v>
      </c>
      <c r="B4173" t="s">
        <v>420</v>
      </c>
      <c r="C4173" t="n">
        <v>1</v>
      </c>
      <c r="D4173" t="n">
        <v>25</v>
      </c>
      <c r="E4173" t="s">
        <v>116</v>
      </c>
      <c r="F4173" t="n">
        <v>3201</v>
      </c>
      <c r="G4173" t="s">
        <v>228</v>
      </c>
      <c r="H4173" t="s">
        <v>229</v>
      </c>
      <c r="I4173" t="n">
        <v>5</v>
      </c>
      <c r="J4173" t="n">
        <v>550</v>
      </c>
      <c r="K4173" t="s">
        <v>346</v>
      </c>
      <c r="L4173" t="n">
        <v>884</v>
      </c>
      <c r="M4173" t="n">
        <v>0.15</v>
      </c>
      <c r="N4173" t="n">
        <v>37.1</v>
      </c>
      <c r="O4173" t="s">
        <v>420</v>
      </c>
      <c r="P4173" t="n">
        <v>363</v>
      </c>
      <c r="Q4173" t="s">
        <v>387</v>
      </c>
      <c r="R4173" t="s">
        <v>233</v>
      </c>
      <c r="S4173" t="s">
        <v>229</v>
      </c>
      <c r="T4173" t="n">
        <v>5</v>
      </c>
    </row>
    <row r="4174" spans="1:20">
      <c r="A4174" s="1" t="n">
        <v>42886</v>
      </c>
      <c r="B4174" t="s">
        <v>420</v>
      </c>
      <c r="C4174" t="n">
        <v>3</v>
      </c>
      <c r="D4174" t="n">
        <v>25</v>
      </c>
      <c r="E4174" t="s">
        <v>116</v>
      </c>
      <c r="F4174" t="n">
        <v>3201</v>
      </c>
      <c r="G4174" t="s">
        <v>228</v>
      </c>
      <c r="H4174" t="s">
        <v>229</v>
      </c>
      <c r="I4174" t="n">
        <v>5</v>
      </c>
      <c r="J4174" t="n">
        <v>910</v>
      </c>
      <c r="K4174" t="s">
        <v>318</v>
      </c>
      <c r="L4174" t="n">
        <v>1029</v>
      </c>
      <c r="M4174" t="n">
        <v>1</v>
      </c>
      <c r="N4174" t="n">
        <v>40.4</v>
      </c>
      <c r="O4174" t="s">
        <v>420</v>
      </c>
      <c r="P4174" t="n">
        <v>363</v>
      </c>
      <c r="Q4174" t="s">
        <v>387</v>
      </c>
      <c r="R4174" t="s">
        <v>233</v>
      </c>
      <c r="S4174" t="s">
        <v>229</v>
      </c>
      <c r="T4174" t="n">
        <v>5</v>
      </c>
    </row>
    <row r="4175" spans="1:20">
      <c r="A4175" s="1" t="n">
        <v>42886</v>
      </c>
      <c r="B4175" t="s">
        <v>420</v>
      </c>
      <c r="C4175" t="n">
        <v>2</v>
      </c>
      <c r="D4175" t="n">
        <v>25</v>
      </c>
      <c r="E4175" t="s">
        <v>116</v>
      </c>
      <c r="F4175" t="n">
        <v>3201</v>
      </c>
      <c r="G4175" t="s">
        <v>228</v>
      </c>
      <c r="H4175" t="s">
        <v>229</v>
      </c>
      <c r="I4175" t="n">
        <v>5</v>
      </c>
      <c r="J4175" t="n">
        <v>550</v>
      </c>
      <c r="K4175" t="s">
        <v>346</v>
      </c>
      <c r="L4175" t="n">
        <v>117</v>
      </c>
      <c r="M4175" t="n">
        <v>0.13</v>
      </c>
      <c r="N4175" t="n">
        <v>54.3</v>
      </c>
      <c r="O4175" t="s">
        <v>420</v>
      </c>
      <c r="P4175" t="n">
        <v>363</v>
      </c>
      <c r="Q4175" t="s">
        <v>387</v>
      </c>
      <c r="R4175" t="s">
        <v>233</v>
      </c>
      <c r="S4175" t="s">
        <v>229</v>
      </c>
      <c r="T4175" t="n">
        <v>5</v>
      </c>
    </row>
    <row r="4176" spans="1:20">
      <c r="A4176" s="1" t="n">
        <v>42886</v>
      </c>
      <c r="B4176" t="s">
        <v>421</v>
      </c>
      <c r="C4176" t="n">
        <v>1</v>
      </c>
      <c r="D4176" t="n">
        <v>216</v>
      </c>
      <c r="E4176" t="s">
        <v>392</v>
      </c>
      <c r="F4176" t="n">
        <v>3201</v>
      </c>
      <c r="G4176" t="s">
        <v>228</v>
      </c>
      <c r="H4176" t="s">
        <v>229</v>
      </c>
      <c r="I4176" t="n">
        <v>5</v>
      </c>
      <c r="J4176" t="n">
        <v>490</v>
      </c>
      <c r="K4176" t="s">
        <v>244</v>
      </c>
      <c r="L4176" t="n">
        <v>150</v>
      </c>
      <c r="M4176" t="n">
        <v>0</v>
      </c>
      <c r="N4176" t="n">
        <v>0</v>
      </c>
      <c r="T4176" t="s">
        <v>381</v>
      </c>
    </row>
    <row r="4177" spans="1:20">
      <c r="A4177" s="1" t="n">
        <v>42916</v>
      </c>
      <c r="B4177" t="s">
        <v>427</v>
      </c>
      <c r="C4177" t="n">
        <v>2</v>
      </c>
      <c r="D4177" t="n">
        <v>215</v>
      </c>
      <c r="E4177" t="s">
        <v>384</v>
      </c>
      <c r="F4177" t="n">
        <v>3201</v>
      </c>
      <c r="G4177" t="s">
        <v>228</v>
      </c>
      <c r="H4177" t="s">
        <v>229</v>
      </c>
      <c r="I4177" t="n">
        <v>5</v>
      </c>
      <c r="J4177" t="n">
        <v>490</v>
      </c>
      <c r="K4177" t="s">
        <v>244</v>
      </c>
      <c r="L4177" t="n">
        <v>25</v>
      </c>
      <c r="M4177" t="n">
        <v>0</v>
      </c>
      <c r="N4177" t="n">
        <v>0</v>
      </c>
      <c r="T4177" t="s">
        <v>381</v>
      </c>
    </row>
    <row r="4178" spans="1:20">
      <c r="A4178" s="1" t="n">
        <v>42916</v>
      </c>
      <c r="B4178" t="s">
        <v>427</v>
      </c>
      <c r="C4178" t="n">
        <v>1</v>
      </c>
      <c r="D4178" t="n">
        <v>215</v>
      </c>
      <c r="E4178" t="s">
        <v>384</v>
      </c>
      <c r="F4178" t="n">
        <v>3201</v>
      </c>
      <c r="G4178" t="s">
        <v>228</v>
      </c>
      <c r="H4178" t="s">
        <v>229</v>
      </c>
      <c r="I4178" t="n">
        <v>5</v>
      </c>
      <c r="J4178" t="n">
        <v>490</v>
      </c>
      <c r="K4178" t="s">
        <v>244</v>
      </c>
      <c r="L4178" t="n">
        <v>126</v>
      </c>
      <c r="M4178" t="n">
        <v>0</v>
      </c>
      <c r="N4178" t="n">
        <v>0</v>
      </c>
      <c r="T4178" t="s">
        <v>381</v>
      </c>
    </row>
    <row r="4179" spans="1:20">
      <c r="A4179" s="1" t="n">
        <v>42916</v>
      </c>
      <c r="B4179" t="s">
        <v>419</v>
      </c>
      <c r="C4179" t="n">
        <v>3</v>
      </c>
      <c r="D4179" t="n">
        <v>251</v>
      </c>
      <c r="E4179" t="s">
        <v>385</v>
      </c>
      <c r="F4179" t="n">
        <v>3204</v>
      </c>
      <c r="G4179" t="s">
        <v>344</v>
      </c>
      <c r="H4179" t="s">
        <v>229</v>
      </c>
      <c r="I4179" t="n">
        <v>5</v>
      </c>
      <c r="J4179" t="n">
        <v>320</v>
      </c>
      <c r="K4179" t="s">
        <v>388</v>
      </c>
      <c r="L4179" t="n">
        <v>11</v>
      </c>
      <c r="M4179" t="n">
        <v>0</v>
      </c>
      <c r="N4179" t="n">
        <v>0</v>
      </c>
      <c r="T4179" t="s">
        <v>381</v>
      </c>
    </row>
    <row r="4180" spans="1:20">
      <c r="A4180" s="1" t="n">
        <v>42916</v>
      </c>
      <c r="B4180" t="s">
        <v>419</v>
      </c>
      <c r="C4180" t="n">
        <v>4</v>
      </c>
      <c r="D4180" t="n">
        <v>251</v>
      </c>
      <c r="E4180" t="s">
        <v>385</v>
      </c>
      <c r="F4180" t="n">
        <v>3201</v>
      </c>
      <c r="G4180" t="s">
        <v>228</v>
      </c>
      <c r="H4180" t="s">
        <v>229</v>
      </c>
      <c r="I4180" t="n">
        <v>5</v>
      </c>
      <c r="J4180" t="n">
        <v>320</v>
      </c>
      <c r="K4180" t="s">
        <v>388</v>
      </c>
      <c r="L4180" t="n">
        <v>21</v>
      </c>
      <c r="M4180" t="n">
        <v>0</v>
      </c>
      <c r="N4180" t="n">
        <v>0</v>
      </c>
      <c r="T4180" t="s">
        <v>381</v>
      </c>
    </row>
    <row r="4181" spans="1:20">
      <c r="A4181" s="1" t="n">
        <v>42916</v>
      </c>
      <c r="B4181" t="s">
        <v>419</v>
      </c>
      <c r="C4181" t="n">
        <v>2</v>
      </c>
      <c r="D4181" t="n">
        <v>251</v>
      </c>
      <c r="E4181" t="s">
        <v>385</v>
      </c>
      <c r="F4181" t="n">
        <v>3202</v>
      </c>
      <c r="G4181" t="s">
        <v>275</v>
      </c>
      <c r="H4181" t="s">
        <v>229</v>
      </c>
      <c r="I4181" t="n">
        <v>5</v>
      </c>
      <c r="J4181" t="n">
        <v>320</v>
      </c>
      <c r="K4181" t="s">
        <v>388</v>
      </c>
      <c r="L4181" t="n">
        <v>20</v>
      </c>
      <c r="M4181" t="n">
        <v>0</v>
      </c>
      <c r="N4181" t="n">
        <v>0</v>
      </c>
      <c r="O4181" t="s">
        <v>409</v>
      </c>
      <c r="P4181" t="n">
        <v>363</v>
      </c>
      <c r="Q4181" t="s">
        <v>387</v>
      </c>
      <c r="R4181" t="s">
        <v>233</v>
      </c>
      <c r="S4181" t="s">
        <v>229</v>
      </c>
      <c r="T4181" t="n">
        <v>5</v>
      </c>
    </row>
    <row r="4182" spans="1:20">
      <c r="A4182" s="1" t="n">
        <v>42916</v>
      </c>
      <c r="B4182" t="s">
        <v>419</v>
      </c>
      <c r="C4182" t="n">
        <v>1</v>
      </c>
      <c r="D4182" t="n">
        <v>251</v>
      </c>
      <c r="E4182" t="s">
        <v>385</v>
      </c>
      <c r="F4182" t="n">
        <v>3203</v>
      </c>
      <c r="G4182" t="s">
        <v>343</v>
      </c>
      <c r="H4182" t="s">
        <v>229</v>
      </c>
      <c r="I4182" t="n">
        <v>5</v>
      </c>
      <c r="J4182" t="n">
        <v>320</v>
      </c>
      <c r="K4182" t="s">
        <v>388</v>
      </c>
      <c r="L4182" t="n">
        <v>20</v>
      </c>
      <c r="M4182" t="n">
        <v>0</v>
      </c>
      <c r="N4182" t="n">
        <v>0</v>
      </c>
      <c r="T4182" t="s">
        <v>381</v>
      </c>
    </row>
    <row r="4183" spans="1:20">
      <c r="A4183" s="1" t="n">
        <v>42916</v>
      </c>
      <c r="B4183" t="s">
        <v>423</v>
      </c>
      <c r="C4183" t="n">
        <v>1</v>
      </c>
      <c r="D4183" t="n">
        <v>931</v>
      </c>
      <c r="E4183" t="s">
        <v>383</v>
      </c>
      <c r="F4183" t="n">
        <v>3201</v>
      </c>
      <c r="G4183" t="s">
        <v>228</v>
      </c>
      <c r="H4183" t="s">
        <v>229</v>
      </c>
      <c r="I4183" t="n">
        <v>5</v>
      </c>
      <c r="J4183" t="n">
        <v>580</v>
      </c>
      <c r="K4183" t="s">
        <v>248</v>
      </c>
      <c r="L4183" t="n">
        <v>65</v>
      </c>
      <c r="M4183" t="n">
        <v>0</v>
      </c>
      <c r="N4183" t="n">
        <v>0</v>
      </c>
      <c r="T4183" t="s">
        <v>381</v>
      </c>
    </row>
    <row r="4184" spans="1:20">
      <c r="A4184" s="1" t="n">
        <v>42916</v>
      </c>
      <c r="B4184" t="s">
        <v>420</v>
      </c>
      <c r="C4184" t="n">
        <v>1</v>
      </c>
      <c r="D4184" t="n">
        <v>25</v>
      </c>
      <c r="E4184" t="s">
        <v>116</v>
      </c>
      <c r="F4184" t="n">
        <v>3201</v>
      </c>
      <c r="G4184" t="s">
        <v>228</v>
      </c>
      <c r="H4184" t="s">
        <v>229</v>
      </c>
      <c r="I4184" t="n">
        <v>5</v>
      </c>
      <c r="J4184" t="n">
        <v>785</v>
      </c>
      <c r="K4184" t="s">
        <v>259</v>
      </c>
      <c r="L4184" t="n">
        <v>1044</v>
      </c>
      <c r="M4184" t="n">
        <v>0.22</v>
      </c>
      <c r="N4184" t="n">
        <v>39.7</v>
      </c>
      <c r="O4184" t="s">
        <v>420</v>
      </c>
      <c r="P4184" t="n">
        <v>363</v>
      </c>
      <c r="Q4184" t="s">
        <v>387</v>
      </c>
      <c r="R4184" t="s">
        <v>233</v>
      </c>
      <c r="S4184" t="s">
        <v>229</v>
      </c>
      <c r="T4184" t="n">
        <v>5</v>
      </c>
    </row>
    <row r="4185" spans="1:20">
      <c r="A4185" s="1" t="n">
        <v>42916</v>
      </c>
      <c r="B4185" t="s">
        <v>420</v>
      </c>
      <c r="C4185" t="n">
        <v>2</v>
      </c>
      <c r="D4185" t="n">
        <v>25</v>
      </c>
      <c r="E4185" t="s">
        <v>116</v>
      </c>
      <c r="F4185" t="n">
        <v>3201</v>
      </c>
      <c r="G4185" t="s">
        <v>228</v>
      </c>
      <c r="H4185" t="s">
        <v>229</v>
      </c>
      <c r="I4185" t="n">
        <v>5</v>
      </c>
      <c r="J4185" t="n">
        <v>805</v>
      </c>
      <c r="K4185" t="s">
        <v>295</v>
      </c>
      <c r="L4185" t="n">
        <v>711</v>
      </c>
      <c r="M4185" t="n">
        <v>0.28</v>
      </c>
      <c r="N4185" t="n">
        <v>35.8</v>
      </c>
      <c r="O4185" t="s">
        <v>420</v>
      </c>
      <c r="P4185" t="n">
        <v>363</v>
      </c>
      <c r="Q4185" t="s">
        <v>387</v>
      </c>
      <c r="R4185" t="s">
        <v>233</v>
      </c>
      <c r="S4185" t="s">
        <v>229</v>
      </c>
      <c r="T4185" t="n">
        <v>5</v>
      </c>
    </row>
    <row r="4186" spans="1:20">
      <c r="A4186" s="1" t="n">
        <v>42916</v>
      </c>
      <c r="B4186" t="s">
        <v>421</v>
      </c>
      <c r="C4186" t="n">
        <v>1</v>
      </c>
      <c r="D4186" t="n">
        <v>216</v>
      </c>
      <c r="E4186" t="s">
        <v>392</v>
      </c>
      <c r="F4186" t="n">
        <v>3201</v>
      </c>
      <c r="G4186" t="s">
        <v>228</v>
      </c>
      <c r="H4186" t="s">
        <v>229</v>
      </c>
      <c r="I4186" t="n">
        <v>5</v>
      </c>
      <c r="J4186" t="n">
        <v>490</v>
      </c>
      <c r="K4186" t="s">
        <v>244</v>
      </c>
      <c r="L4186" t="n">
        <v>225</v>
      </c>
      <c r="M4186" t="n">
        <v>0</v>
      </c>
      <c r="N4186" t="n">
        <v>0</v>
      </c>
      <c r="T4186" t="s">
        <v>381</v>
      </c>
    </row>
    <row r="4187" spans="1:20">
      <c r="A4187" s="1" t="n">
        <v>42947</v>
      </c>
      <c r="B4187" t="s">
        <v>427</v>
      </c>
      <c r="C4187" t="n">
        <v>1</v>
      </c>
      <c r="D4187" t="n">
        <v>215</v>
      </c>
      <c r="E4187" t="s">
        <v>384</v>
      </c>
      <c r="F4187" t="n">
        <v>3201</v>
      </c>
      <c r="G4187" t="s">
        <v>228</v>
      </c>
      <c r="H4187" t="s">
        <v>229</v>
      </c>
      <c r="I4187" t="n">
        <v>5</v>
      </c>
      <c r="J4187" t="n">
        <v>490</v>
      </c>
      <c r="K4187" t="s">
        <v>244</v>
      </c>
      <c r="L4187" t="n">
        <v>214</v>
      </c>
      <c r="M4187" t="n">
        <v>0</v>
      </c>
      <c r="N4187" t="n">
        <v>0</v>
      </c>
      <c r="O4187" t="s">
        <v>416</v>
      </c>
      <c r="P4187" t="n">
        <v>121</v>
      </c>
      <c r="Q4187" t="s">
        <v>229</v>
      </c>
      <c r="R4187" t="s">
        <v>233</v>
      </c>
      <c r="S4187" t="s">
        <v>229</v>
      </c>
      <c r="T4187" t="n">
        <v>5</v>
      </c>
    </row>
    <row r="4188" spans="1:20">
      <c r="A4188" s="1" t="n">
        <v>42947</v>
      </c>
      <c r="B4188" t="s">
        <v>419</v>
      </c>
      <c r="C4188" t="n">
        <v>1</v>
      </c>
      <c r="D4188" t="n">
        <v>251</v>
      </c>
      <c r="E4188" t="s">
        <v>385</v>
      </c>
      <c r="F4188" t="n">
        <v>3203</v>
      </c>
      <c r="G4188" t="s">
        <v>343</v>
      </c>
      <c r="H4188" t="s">
        <v>229</v>
      </c>
      <c r="I4188" t="n">
        <v>5</v>
      </c>
      <c r="J4188" t="n">
        <v>320</v>
      </c>
      <c r="K4188" t="s">
        <v>388</v>
      </c>
      <c r="L4188" t="n">
        <v>13</v>
      </c>
      <c r="M4188" t="n">
        <v>0</v>
      </c>
      <c r="N4188" t="n">
        <v>0</v>
      </c>
      <c r="O4188" t="s">
        <v>416</v>
      </c>
      <c r="P4188" t="n">
        <v>121</v>
      </c>
      <c r="Q4188" t="s">
        <v>229</v>
      </c>
      <c r="R4188" t="s">
        <v>233</v>
      </c>
      <c r="S4188" t="s">
        <v>229</v>
      </c>
      <c r="T4188" t="n">
        <v>5</v>
      </c>
    </row>
    <row r="4189" spans="1:20">
      <c r="A4189" s="1" t="n">
        <v>42947</v>
      </c>
      <c r="B4189" t="s">
        <v>419</v>
      </c>
      <c r="C4189" t="n">
        <v>2</v>
      </c>
      <c r="D4189" t="n">
        <v>251</v>
      </c>
      <c r="E4189" t="s">
        <v>385</v>
      </c>
      <c r="F4189" t="n">
        <v>3202</v>
      </c>
      <c r="G4189" t="s">
        <v>275</v>
      </c>
      <c r="H4189" t="s">
        <v>229</v>
      </c>
      <c r="I4189" t="n">
        <v>5</v>
      </c>
      <c r="J4189" t="n">
        <v>320</v>
      </c>
      <c r="K4189" t="s">
        <v>388</v>
      </c>
      <c r="L4189" t="n">
        <v>14</v>
      </c>
      <c r="M4189" t="n">
        <v>0</v>
      </c>
      <c r="N4189" t="n">
        <v>0</v>
      </c>
      <c r="O4189" t="s">
        <v>416</v>
      </c>
      <c r="P4189" t="n">
        <v>121</v>
      </c>
      <c r="Q4189" t="s">
        <v>229</v>
      </c>
      <c r="R4189" t="s">
        <v>233</v>
      </c>
      <c r="S4189" t="s">
        <v>229</v>
      </c>
      <c r="T4189" t="n">
        <v>5</v>
      </c>
    </row>
    <row r="4190" spans="1:20">
      <c r="A4190" s="1" t="n">
        <v>42947</v>
      </c>
      <c r="B4190" t="s">
        <v>419</v>
      </c>
      <c r="C4190" t="n">
        <v>3</v>
      </c>
      <c r="D4190" t="n">
        <v>251</v>
      </c>
      <c r="E4190" t="s">
        <v>385</v>
      </c>
      <c r="F4190" t="n">
        <v>3204</v>
      </c>
      <c r="G4190" t="s">
        <v>344</v>
      </c>
      <c r="H4190" t="s">
        <v>229</v>
      </c>
      <c r="I4190" t="n">
        <v>5</v>
      </c>
      <c r="J4190" t="n">
        <v>320</v>
      </c>
      <c r="K4190" t="s">
        <v>388</v>
      </c>
      <c r="L4190" t="n">
        <v>9</v>
      </c>
      <c r="M4190" t="n">
        <v>0</v>
      </c>
      <c r="N4190" t="n">
        <v>0</v>
      </c>
      <c r="O4190" t="s">
        <v>416</v>
      </c>
      <c r="P4190" t="n">
        <v>121</v>
      </c>
      <c r="Q4190" t="s">
        <v>229</v>
      </c>
      <c r="R4190" t="s">
        <v>233</v>
      </c>
      <c r="S4190" t="s">
        <v>229</v>
      </c>
      <c r="T4190" t="n">
        <v>5</v>
      </c>
    </row>
    <row r="4191" spans="1:20">
      <c r="A4191" s="1" t="n">
        <v>42947</v>
      </c>
      <c r="B4191" t="s">
        <v>419</v>
      </c>
      <c r="C4191" t="n">
        <v>4</v>
      </c>
      <c r="D4191" t="n">
        <v>251</v>
      </c>
      <c r="E4191" t="s">
        <v>385</v>
      </c>
      <c r="F4191" t="n">
        <v>3201</v>
      </c>
      <c r="G4191" t="s">
        <v>228</v>
      </c>
      <c r="H4191" t="s">
        <v>229</v>
      </c>
      <c r="I4191" t="n">
        <v>5</v>
      </c>
      <c r="J4191" t="n">
        <v>320</v>
      </c>
      <c r="K4191" t="s">
        <v>388</v>
      </c>
      <c r="L4191" t="n">
        <v>4</v>
      </c>
      <c r="M4191" t="n">
        <v>0</v>
      </c>
      <c r="N4191" t="n">
        <v>0</v>
      </c>
      <c r="T4191" t="s">
        <v>381</v>
      </c>
    </row>
    <row r="4192" spans="1:20">
      <c r="A4192" s="1" t="n">
        <v>42947</v>
      </c>
      <c r="B4192" t="s">
        <v>423</v>
      </c>
      <c r="C4192" t="n">
        <v>1</v>
      </c>
      <c r="D4192" t="n">
        <v>931</v>
      </c>
      <c r="E4192" t="s">
        <v>383</v>
      </c>
      <c r="F4192" t="n">
        <v>3201</v>
      </c>
      <c r="G4192" t="s">
        <v>228</v>
      </c>
      <c r="H4192" t="s">
        <v>229</v>
      </c>
      <c r="I4192" t="n">
        <v>5</v>
      </c>
      <c r="J4192" t="n">
        <v>580</v>
      </c>
      <c r="K4192" t="s">
        <v>248</v>
      </c>
      <c r="L4192" t="n">
        <v>74</v>
      </c>
      <c r="M4192" t="n">
        <v>0</v>
      </c>
      <c r="N4192" t="n">
        <v>0</v>
      </c>
      <c r="T4192" t="s">
        <v>381</v>
      </c>
    </row>
    <row r="4193" spans="1:20">
      <c r="A4193" s="1" t="n">
        <v>42947</v>
      </c>
      <c r="B4193" t="s">
        <v>420</v>
      </c>
      <c r="C4193" t="n">
        <v>1</v>
      </c>
      <c r="D4193" t="n">
        <v>25</v>
      </c>
      <c r="E4193" t="s">
        <v>116</v>
      </c>
      <c r="F4193" t="n">
        <v>3201</v>
      </c>
      <c r="G4193" t="s">
        <v>228</v>
      </c>
      <c r="H4193" t="s">
        <v>229</v>
      </c>
      <c r="I4193" t="n">
        <v>5</v>
      </c>
      <c r="J4193" t="n">
        <v>550</v>
      </c>
      <c r="K4193" t="s">
        <v>346</v>
      </c>
      <c r="L4193" t="n">
        <v>1052</v>
      </c>
      <c r="M4193" t="n">
        <v>0.16</v>
      </c>
      <c r="N4193" t="n">
        <v>37.2</v>
      </c>
      <c r="O4193" t="s">
        <v>420</v>
      </c>
      <c r="P4193" t="n">
        <v>363</v>
      </c>
      <c r="Q4193" t="s">
        <v>387</v>
      </c>
      <c r="R4193" t="s">
        <v>233</v>
      </c>
      <c r="S4193" t="s">
        <v>229</v>
      </c>
      <c r="T4193" t="n">
        <v>5</v>
      </c>
    </row>
    <row r="4194" spans="1:20">
      <c r="A4194" s="1" t="n">
        <v>42947</v>
      </c>
      <c r="B4194" t="s">
        <v>420</v>
      </c>
      <c r="C4194" t="n">
        <v>2</v>
      </c>
      <c r="D4194" t="n">
        <v>25</v>
      </c>
      <c r="E4194" t="s">
        <v>116</v>
      </c>
      <c r="F4194" t="n">
        <v>3201</v>
      </c>
      <c r="G4194" t="s">
        <v>228</v>
      </c>
      <c r="H4194" t="s">
        <v>229</v>
      </c>
      <c r="I4194" t="n">
        <v>5</v>
      </c>
      <c r="J4194" t="n">
        <v>910</v>
      </c>
      <c r="K4194" t="s">
        <v>318</v>
      </c>
      <c r="L4194" t="n">
        <v>900</v>
      </c>
      <c r="M4194" t="n">
        <v>1</v>
      </c>
      <c r="N4194" t="n">
        <v>40.1</v>
      </c>
      <c r="O4194" t="s">
        <v>420</v>
      </c>
      <c r="P4194" t="n">
        <v>363</v>
      </c>
      <c r="Q4194" t="s">
        <v>387</v>
      </c>
      <c r="R4194" t="s">
        <v>233</v>
      </c>
      <c r="S4194" t="s">
        <v>229</v>
      </c>
      <c r="T4194" t="n">
        <v>5</v>
      </c>
    </row>
    <row r="4195" spans="1:20">
      <c r="A4195" s="1" t="n">
        <v>42947</v>
      </c>
      <c r="B4195" t="s">
        <v>421</v>
      </c>
      <c r="C4195" t="n">
        <v>1</v>
      </c>
      <c r="D4195" t="n">
        <v>216</v>
      </c>
      <c r="E4195" t="s">
        <v>392</v>
      </c>
      <c r="F4195" t="n">
        <v>3201</v>
      </c>
      <c r="G4195" t="s">
        <v>228</v>
      </c>
      <c r="H4195" t="s">
        <v>229</v>
      </c>
      <c r="I4195" t="n">
        <v>5</v>
      </c>
      <c r="J4195" t="n">
        <v>490</v>
      </c>
      <c r="K4195" t="s">
        <v>244</v>
      </c>
      <c r="L4195" t="n">
        <v>294</v>
      </c>
      <c r="M4195" t="n">
        <v>0</v>
      </c>
      <c r="N4195" t="n">
        <v>0</v>
      </c>
      <c r="T4195" t="s">
        <v>381</v>
      </c>
    </row>
    <row r="4196" spans="1:20">
      <c r="A4196" s="1" t="n">
        <v>42978</v>
      </c>
      <c r="B4196" t="s">
        <v>427</v>
      </c>
      <c r="C4196" t="n">
        <v>1</v>
      </c>
      <c r="D4196" t="n">
        <v>215</v>
      </c>
      <c r="E4196" t="s">
        <v>384</v>
      </c>
      <c r="F4196" t="n">
        <v>3201</v>
      </c>
      <c r="G4196" t="s">
        <v>228</v>
      </c>
      <c r="H4196" t="s">
        <v>229</v>
      </c>
      <c r="I4196" t="n">
        <v>5</v>
      </c>
      <c r="J4196" t="n">
        <v>490</v>
      </c>
      <c r="K4196" t="s">
        <v>244</v>
      </c>
      <c r="L4196" t="n">
        <v>315</v>
      </c>
      <c r="M4196" t="n">
        <v>0</v>
      </c>
      <c r="N4196" t="n">
        <v>0</v>
      </c>
      <c r="T4196" t="s">
        <v>381</v>
      </c>
    </row>
    <row r="4197" spans="1:20">
      <c r="A4197" s="1" t="n">
        <v>42978</v>
      </c>
      <c r="B4197" t="s">
        <v>419</v>
      </c>
      <c r="C4197" t="n">
        <v>2</v>
      </c>
      <c r="D4197" t="n">
        <v>251</v>
      </c>
      <c r="E4197" t="s">
        <v>385</v>
      </c>
      <c r="F4197" t="n">
        <v>3202</v>
      </c>
      <c r="G4197" t="s">
        <v>275</v>
      </c>
      <c r="H4197" t="s">
        <v>229</v>
      </c>
      <c r="I4197" t="n">
        <v>5</v>
      </c>
      <c r="J4197" t="n">
        <v>320</v>
      </c>
      <c r="K4197" t="s">
        <v>388</v>
      </c>
      <c r="L4197" t="n">
        <v>18</v>
      </c>
      <c r="M4197" t="n">
        <v>0</v>
      </c>
      <c r="N4197" t="n">
        <v>0</v>
      </c>
      <c r="O4197" t="s">
        <v>415</v>
      </c>
      <c r="P4197" t="n">
        <v>363</v>
      </c>
      <c r="Q4197" t="s">
        <v>387</v>
      </c>
      <c r="R4197" t="s">
        <v>233</v>
      </c>
      <c r="S4197" t="s">
        <v>229</v>
      </c>
      <c r="T4197" t="n">
        <v>5</v>
      </c>
    </row>
    <row r="4198" spans="1:20">
      <c r="A4198" s="1" t="n">
        <v>42978</v>
      </c>
      <c r="B4198" t="s">
        <v>419</v>
      </c>
      <c r="C4198" t="n">
        <v>3</v>
      </c>
      <c r="D4198" t="n">
        <v>251</v>
      </c>
      <c r="E4198" t="s">
        <v>385</v>
      </c>
      <c r="F4198" t="n">
        <v>3204</v>
      </c>
      <c r="G4198" t="s">
        <v>344</v>
      </c>
      <c r="H4198" t="s">
        <v>229</v>
      </c>
      <c r="I4198" t="n">
        <v>5</v>
      </c>
      <c r="J4198" t="n">
        <v>320</v>
      </c>
      <c r="K4198" t="s">
        <v>388</v>
      </c>
      <c r="L4198" t="n">
        <v>11</v>
      </c>
      <c r="M4198" t="n">
        <v>0</v>
      </c>
      <c r="N4198" t="n">
        <v>0</v>
      </c>
      <c r="O4198" t="s">
        <v>415</v>
      </c>
      <c r="P4198" t="n">
        <v>363</v>
      </c>
      <c r="Q4198" t="s">
        <v>387</v>
      </c>
      <c r="R4198" t="s">
        <v>233</v>
      </c>
      <c r="S4198" t="s">
        <v>229</v>
      </c>
      <c r="T4198" t="n">
        <v>5</v>
      </c>
    </row>
    <row r="4199" spans="1:20">
      <c r="A4199" s="1" t="n">
        <v>42978</v>
      </c>
      <c r="B4199" t="s">
        <v>419</v>
      </c>
      <c r="C4199" t="n">
        <v>1</v>
      </c>
      <c r="D4199" t="n">
        <v>251</v>
      </c>
      <c r="E4199" t="s">
        <v>385</v>
      </c>
      <c r="F4199" t="n">
        <v>3203</v>
      </c>
      <c r="G4199" t="s">
        <v>343</v>
      </c>
      <c r="H4199" t="s">
        <v>229</v>
      </c>
      <c r="I4199" t="n">
        <v>5</v>
      </c>
      <c r="J4199" t="n">
        <v>320</v>
      </c>
      <c r="K4199" t="s">
        <v>388</v>
      </c>
      <c r="L4199" t="n">
        <v>26</v>
      </c>
      <c r="M4199" t="n">
        <v>0</v>
      </c>
      <c r="N4199" t="n">
        <v>0</v>
      </c>
      <c r="T4199" t="s">
        <v>381</v>
      </c>
    </row>
    <row r="4200" spans="1:20">
      <c r="A4200" s="1" t="n">
        <v>42978</v>
      </c>
      <c r="B4200" t="s">
        <v>420</v>
      </c>
      <c r="C4200" t="n">
        <v>3</v>
      </c>
      <c r="D4200" t="n">
        <v>25</v>
      </c>
      <c r="E4200" t="s">
        <v>116</v>
      </c>
      <c r="F4200" t="n">
        <v>3201</v>
      </c>
      <c r="G4200" t="s">
        <v>228</v>
      </c>
      <c r="H4200" t="s">
        <v>229</v>
      </c>
      <c r="I4200" t="n">
        <v>5</v>
      </c>
      <c r="J4200" t="n">
        <v>805</v>
      </c>
      <c r="K4200" t="s">
        <v>295</v>
      </c>
      <c r="L4200" t="n">
        <v>689</v>
      </c>
      <c r="M4200" t="n">
        <v>0.2</v>
      </c>
      <c r="N4200" t="n">
        <v>35.2</v>
      </c>
      <c r="O4200" t="s">
        <v>420</v>
      </c>
      <c r="P4200" t="n">
        <v>363</v>
      </c>
      <c r="Q4200" t="s">
        <v>387</v>
      </c>
      <c r="R4200" t="s">
        <v>233</v>
      </c>
      <c r="S4200" t="s">
        <v>229</v>
      </c>
      <c r="T4200" t="n">
        <v>5</v>
      </c>
    </row>
    <row r="4201" spans="1:20">
      <c r="A4201" s="1" t="n">
        <v>42978</v>
      </c>
      <c r="B4201" t="s">
        <v>420</v>
      </c>
      <c r="C4201" t="n">
        <v>4</v>
      </c>
      <c r="D4201" t="n">
        <v>25</v>
      </c>
      <c r="E4201" t="s">
        <v>116</v>
      </c>
      <c r="F4201" t="n">
        <v>3201</v>
      </c>
      <c r="G4201" t="s">
        <v>228</v>
      </c>
      <c r="H4201" t="s">
        <v>229</v>
      </c>
      <c r="I4201" t="n">
        <v>5</v>
      </c>
      <c r="J4201" t="n">
        <v>910</v>
      </c>
      <c r="K4201" t="s">
        <v>318</v>
      </c>
      <c r="L4201" t="n">
        <v>995</v>
      </c>
      <c r="M4201" t="n">
        <v>0.76</v>
      </c>
      <c r="N4201" t="n">
        <v>40.1</v>
      </c>
      <c r="O4201" t="s">
        <v>420</v>
      </c>
      <c r="P4201" t="n">
        <v>363</v>
      </c>
      <c r="Q4201" t="s">
        <v>387</v>
      </c>
      <c r="R4201" t="s">
        <v>233</v>
      </c>
      <c r="S4201" t="s">
        <v>229</v>
      </c>
      <c r="T4201" t="n">
        <v>5</v>
      </c>
    </row>
    <row r="4202" spans="1:20">
      <c r="A4202" s="1" t="n">
        <v>42978</v>
      </c>
      <c r="B4202" t="s">
        <v>420</v>
      </c>
      <c r="C4202" t="n">
        <v>5</v>
      </c>
      <c r="D4202" t="n">
        <v>216</v>
      </c>
      <c r="E4202" t="s">
        <v>392</v>
      </c>
      <c r="F4202" t="n">
        <v>3201</v>
      </c>
      <c r="G4202" t="s">
        <v>228</v>
      </c>
      <c r="H4202" t="s">
        <v>229</v>
      </c>
      <c r="I4202" t="n">
        <v>5</v>
      </c>
      <c r="J4202" t="n">
        <v>280</v>
      </c>
      <c r="K4202" t="s">
        <v>429</v>
      </c>
      <c r="L4202" t="n">
        <v>223</v>
      </c>
      <c r="M4202" t="n">
        <v>0</v>
      </c>
      <c r="N4202" t="n">
        <v>0</v>
      </c>
      <c r="T4202" t="s">
        <v>381</v>
      </c>
    </row>
    <row r="4203" spans="1:20">
      <c r="A4203" s="1" t="n">
        <v>42978</v>
      </c>
      <c r="B4203" t="s">
        <v>420</v>
      </c>
      <c r="C4203" t="n">
        <v>1</v>
      </c>
      <c r="D4203" t="n">
        <v>25</v>
      </c>
      <c r="E4203" t="s">
        <v>116</v>
      </c>
      <c r="F4203" t="n">
        <v>3201</v>
      </c>
      <c r="G4203" t="s">
        <v>228</v>
      </c>
      <c r="H4203" t="s">
        <v>229</v>
      </c>
      <c r="I4203" t="n">
        <v>5</v>
      </c>
      <c r="J4203" t="n">
        <v>966</v>
      </c>
      <c r="K4203" t="s">
        <v>335</v>
      </c>
      <c r="L4203" t="n">
        <v>696</v>
      </c>
      <c r="M4203" t="n">
        <v>0.15</v>
      </c>
      <c r="N4203" t="n">
        <v>37.5</v>
      </c>
      <c r="O4203" t="s">
        <v>420</v>
      </c>
      <c r="P4203" t="n">
        <v>363</v>
      </c>
      <c r="Q4203" t="s">
        <v>387</v>
      </c>
      <c r="R4203" t="s">
        <v>233</v>
      </c>
      <c r="S4203" t="s">
        <v>229</v>
      </c>
      <c r="T4203" t="n">
        <v>5</v>
      </c>
    </row>
    <row r="4204" spans="1:20">
      <c r="A4204" s="1" t="n">
        <v>42978</v>
      </c>
      <c r="B4204" t="s">
        <v>420</v>
      </c>
      <c r="C4204" t="n">
        <v>2</v>
      </c>
      <c r="D4204" t="n">
        <v>25</v>
      </c>
      <c r="E4204" t="s">
        <v>116</v>
      </c>
      <c r="F4204" t="n">
        <v>3201</v>
      </c>
      <c r="G4204" t="s">
        <v>228</v>
      </c>
      <c r="H4204" t="s">
        <v>229</v>
      </c>
      <c r="I4204" t="n">
        <v>5</v>
      </c>
      <c r="J4204" t="n">
        <v>875</v>
      </c>
      <c r="K4204" t="s">
        <v>305</v>
      </c>
      <c r="L4204" t="n">
        <v>288</v>
      </c>
      <c r="M4204" t="n">
        <v>1.83</v>
      </c>
      <c r="N4204" t="n">
        <v>26.8</v>
      </c>
      <c r="O4204" t="s">
        <v>420</v>
      </c>
      <c r="P4204" t="n">
        <v>363</v>
      </c>
      <c r="Q4204" t="s">
        <v>387</v>
      </c>
      <c r="R4204" t="s">
        <v>233</v>
      </c>
      <c r="S4204" t="s">
        <v>229</v>
      </c>
      <c r="T4204" t="n">
        <v>5</v>
      </c>
    </row>
    <row r="4205" spans="1:20">
      <c r="A4205" s="1" t="n">
        <v>42978</v>
      </c>
      <c r="B4205" t="s">
        <v>421</v>
      </c>
      <c r="C4205" t="n">
        <v>1</v>
      </c>
      <c r="D4205" t="n">
        <v>216</v>
      </c>
      <c r="E4205" t="s">
        <v>392</v>
      </c>
      <c r="F4205" t="n">
        <v>3201</v>
      </c>
      <c r="G4205" t="s">
        <v>228</v>
      </c>
      <c r="H4205" t="s">
        <v>229</v>
      </c>
      <c r="I4205" t="n">
        <v>5</v>
      </c>
      <c r="J4205" t="n">
        <v>490</v>
      </c>
      <c r="K4205" t="s">
        <v>244</v>
      </c>
      <c r="L4205" t="n">
        <v>628</v>
      </c>
      <c r="M4205" t="n">
        <v>0</v>
      </c>
      <c r="N4205" t="n">
        <v>0</v>
      </c>
      <c r="O4205" t="s">
        <v>416</v>
      </c>
      <c r="P4205" t="n">
        <v>121</v>
      </c>
      <c r="Q4205" t="s">
        <v>229</v>
      </c>
      <c r="R4205" t="s">
        <v>233</v>
      </c>
      <c r="S4205" t="s">
        <v>229</v>
      </c>
      <c r="T4205" t="n">
        <v>5</v>
      </c>
    </row>
    <row r="4206" spans="1:20">
      <c r="A4206" s="1" t="n">
        <v>43008</v>
      </c>
      <c r="B4206" t="s">
        <v>419</v>
      </c>
      <c r="C4206" t="n">
        <v>3</v>
      </c>
      <c r="D4206" t="n">
        <v>251</v>
      </c>
      <c r="E4206" t="s">
        <v>385</v>
      </c>
      <c r="F4206" t="n">
        <v>3204</v>
      </c>
      <c r="G4206" t="s">
        <v>344</v>
      </c>
      <c r="H4206" t="s">
        <v>229</v>
      </c>
      <c r="I4206" t="n">
        <v>5</v>
      </c>
      <c r="J4206" t="n">
        <v>320</v>
      </c>
      <c r="K4206" t="s">
        <v>388</v>
      </c>
      <c r="L4206" t="n">
        <v>11</v>
      </c>
      <c r="M4206" t="n">
        <v>0</v>
      </c>
      <c r="N4206" t="n">
        <v>0</v>
      </c>
      <c r="O4206" t="s">
        <v>416</v>
      </c>
      <c r="P4206" t="n">
        <v>121</v>
      </c>
      <c r="Q4206" t="s">
        <v>229</v>
      </c>
      <c r="R4206" t="s">
        <v>233</v>
      </c>
      <c r="S4206" t="s">
        <v>229</v>
      </c>
      <c r="T4206" t="n">
        <v>5</v>
      </c>
    </row>
    <row r="4207" spans="1:20">
      <c r="A4207" s="1" t="n">
        <v>43008</v>
      </c>
      <c r="B4207" t="s">
        <v>419</v>
      </c>
      <c r="C4207" t="n">
        <v>1</v>
      </c>
      <c r="D4207" t="n">
        <v>251</v>
      </c>
      <c r="E4207" t="s">
        <v>385</v>
      </c>
      <c r="F4207" t="n">
        <v>3203</v>
      </c>
      <c r="G4207" t="s">
        <v>343</v>
      </c>
      <c r="H4207" t="s">
        <v>229</v>
      </c>
      <c r="I4207" t="n">
        <v>5</v>
      </c>
      <c r="J4207" t="n">
        <v>320</v>
      </c>
      <c r="K4207" t="s">
        <v>388</v>
      </c>
      <c r="L4207" t="n">
        <v>27</v>
      </c>
      <c r="M4207" t="n">
        <v>0</v>
      </c>
      <c r="N4207" t="n">
        <v>0</v>
      </c>
      <c r="O4207" t="s">
        <v>416</v>
      </c>
      <c r="P4207" t="n">
        <v>121</v>
      </c>
      <c r="Q4207" t="s">
        <v>229</v>
      </c>
      <c r="R4207" t="s">
        <v>233</v>
      </c>
      <c r="S4207" t="s">
        <v>229</v>
      </c>
      <c r="T4207" t="n">
        <v>5</v>
      </c>
    </row>
    <row r="4208" spans="1:20">
      <c r="A4208" s="1" t="n">
        <v>43008</v>
      </c>
      <c r="B4208" t="s">
        <v>419</v>
      </c>
      <c r="C4208" t="n">
        <v>2</v>
      </c>
      <c r="D4208" t="n">
        <v>251</v>
      </c>
      <c r="E4208" t="s">
        <v>385</v>
      </c>
      <c r="F4208" t="n">
        <v>3202</v>
      </c>
      <c r="G4208" t="s">
        <v>275</v>
      </c>
      <c r="H4208" t="s">
        <v>229</v>
      </c>
      <c r="I4208" t="n">
        <v>5</v>
      </c>
      <c r="J4208" t="n">
        <v>320</v>
      </c>
      <c r="K4208" t="s">
        <v>388</v>
      </c>
      <c r="L4208" t="n">
        <v>17</v>
      </c>
      <c r="M4208" t="n">
        <v>0</v>
      </c>
      <c r="N4208" t="n">
        <v>0</v>
      </c>
      <c r="T4208" t="s">
        <v>381</v>
      </c>
    </row>
    <row r="4209" spans="1:20">
      <c r="A4209" s="1" t="n">
        <v>43008</v>
      </c>
      <c r="B4209" t="s">
        <v>430</v>
      </c>
      <c r="C4209" t="n">
        <v>6</v>
      </c>
      <c r="D4209" t="n">
        <v>465</v>
      </c>
      <c r="E4209" t="s">
        <v>404</v>
      </c>
      <c r="F4209" t="n">
        <v>3201</v>
      </c>
      <c r="G4209" t="s">
        <v>228</v>
      </c>
      <c r="H4209" t="s">
        <v>229</v>
      </c>
      <c r="I4209" t="n">
        <v>5</v>
      </c>
      <c r="J4209" t="n">
        <v>490</v>
      </c>
      <c r="K4209" t="s">
        <v>244</v>
      </c>
      <c r="L4209" t="n">
        <v>62</v>
      </c>
      <c r="M4209" t="n">
        <v>0</v>
      </c>
      <c r="N4209" t="n">
        <v>0</v>
      </c>
      <c r="T4209" t="s">
        <v>381</v>
      </c>
    </row>
    <row r="4210" spans="1:20">
      <c r="A4210" s="1" t="n">
        <v>43008</v>
      </c>
      <c r="B4210" t="s">
        <v>430</v>
      </c>
      <c r="C4210" t="n">
        <v>3</v>
      </c>
      <c r="D4210" t="n">
        <v>215</v>
      </c>
      <c r="E4210" t="s">
        <v>384</v>
      </c>
      <c r="F4210" t="n">
        <v>3201</v>
      </c>
      <c r="G4210" t="s">
        <v>228</v>
      </c>
      <c r="H4210" t="s">
        <v>229</v>
      </c>
      <c r="I4210" t="n">
        <v>5</v>
      </c>
      <c r="J4210" t="n">
        <v>490</v>
      </c>
      <c r="K4210" t="s">
        <v>244</v>
      </c>
      <c r="L4210" t="n">
        <v>38</v>
      </c>
      <c r="M4210" t="n">
        <v>0</v>
      </c>
      <c r="N4210" t="n">
        <v>0</v>
      </c>
      <c r="T4210" t="s">
        <v>381</v>
      </c>
    </row>
    <row r="4211" spans="1:20">
      <c r="A4211" s="1" t="n">
        <v>43008</v>
      </c>
      <c r="B4211" t="s">
        <v>430</v>
      </c>
      <c r="C4211" t="n">
        <v>2</v>
      </c>
      <c r="D4211" t="n">
        <v>25</v>
      </c>
      <c r="E4211" t="s">
        <v>116</v>
      </c>
      <c r="F4211" t="n">
        <v>3201</v>
      </c>
      <c r="G4211" t="s">
        <v>228</v>
      </c>
      <c r="H4211" t="s">
        <v>229</v>
      </c>
      <c r="I4211" t="n">
        <v>5</v>
      </c>
      <c r="J4211" t="n">
        <v>458</v>
      </c>
      <c r="K4211" t="s">
        <v>230</v>
      </c>
      <c r="L4211" t="n">
        <v>700</v>
      </c>
      <c r="M4211" t="n">
        <v>0.09</v>
      </c>
      <c r="N4211" t="n">
        <v>33.7</v>
      </c>
      <c r="O4211" t="s">
        <v>428</v>
      </c>
      <c r="P4211" t="n">
        <v>121</v>
      </c>
      <c r="Q4211" t="s">
        <v>387</v>
      </c>
      <c r="R4211" t="s">
        <v>233</v>
      </c>
      <c r="S4211" t="s">
        <v>229</v>
      </c>
      <c r="T4211" t="n">
        <v>5</v>
      </c>
    </row>
    <row r="4212" spans="1:20">
      <c r="A4212" s="1" t="n">
        <v>43008</v>
      </c>
      <c r="B4212" t="s">
        <v>430</v>
      </c>
      <c r="C4212" t="n">
        <v>5</v>
      </c>
      <c r="D4212" t="n">
        <v>25</v>
      </c>
      <c r="E4212" t="s">
        <v>116</v>
      </c>
      <c r="F4212" t="n">
        <v>3201</v>
      </c>
      <c r="G4212" t="s">
        <v>228</v>
      </c>
      <c r="H4212" t="s">
        <v>229</v>
      </c>
      <c r="I4212" t="n">
        <v>5</v>
      </c>
      <c r="J4212" t="n">
        <v>458</v>
      </c>
      <c r="K4212" t="s">
        <v>230</v>
      </c>
      <c r="L4212" t="n">
        <v>212</v>
      </c>
      <c r="M4212" t="n">
        <v>0.22</v>
      </c>
      <c r="N4212" t="n">
        <v>19.9</v>
      </c>
      <c r="O4212" t="s">
        <v>428</v>
      </c>
      <c r="P4212" t="n">
        <v>121</v>
      </c>
      <c r="Q4212" t="s">
        <v>387</v>
      </c>
      <c r="R4212" t="s">
        <v>233</v>
      </c>
      <c r="S4212" t="s">
        <v>229</v>
      </c>
      <c r="T4212" t="n">
        <v>5</v>
      </c>
    </row>
    <row r="4213" spans="1:20">
      <c r="A4213" s="1" t="n">
        <v>43008</v>
      </c>
      <c r="B4213" t="s">
        <v>430</v>
      </c>
      <c r="C4213" t="n">
        <v>1</v>
      </c>
      <c r="D4213" t="n">
        <v>850</v>
      </c>
      <c r="E4213" t="s">
        <v>431</v>
      </c>
      <c r="F4213" t="n">
        <v>3201</v>
      </c>
      <c r="G4213" t="s">
        <v>228</v>
      </c>
      <c r="H4213" t="s">
        <v>229</v>
      </c>
      <c r="I4213" t="n">
        <v>5</v>
      </c>
      <c r="J4213" t="n">
        <v>285</v>
      </c>
      <c r="K4213" t="s">
        <v>284</v>
      </c>
      <c r="L4213" t="n">
        <v>221</v>
      </c>
      <c r="M4213" t="n">
        <v>0</v>
      </c>
      <c r="N4213" t="n">
        <v>0</v>
      </c>
      <c r="O4213" t="s">
        <v>428</v>
      </c>
      <c r="P4213" t="n">
        <v>121</v>
      </c>
      <c r="Q4213" t="s">
        <v>387</v>
      </c>
      <c r="R4213" t="s">
        <v>233</v>
      </c>
      <c r="S4213" t="s">
        <v>229</v>
      </c>
      <c r="T4213" t="n">
        <v>5</v>
      </c>
    </row>
    <row r="4214" spans="1:20">
      <c r="A4214" s="1" t="n">
        <v>43008</v>
      </c>
      <c r="B4214" t="s">
        <v>430</v>
      </c>
      <c r="C4214" t="n">
        <v>4</v>
      </c>
      <c r="D4214" t="n">
        <v>25</v>
      </c>
      <c r="E4214" t="s">
        <v>116</v>
      </c>
      <c r="F4214" t="n">
        <v>3201</v>
      </c>
      <c r="G4214" t="s">
        <v>228</v>
      </c>
      <c r="H4214" t="s">
        <v>229</v>
      </c>
      <c r="I4214" t="n">
        <v>5</v>
      </c>
      <c r="J4214" t="n">
        <v>945</v>
      </c>
      <c r="K4214" t="s">
        <v>282</v>
      </c>
      <c r="L4214" t="n">
        <v>453</v>
      </c>
      <c r="M4214" t="n">
        <v>0.07000000000000001</v>
      </c>
      <c r="N4214" t="n">
        <v>34.8</v>
      </c>
      <c r="O4214" t="s">
        <v>428</v>
      </c>
      <c r="P4214" t="n">
        <v>121</v>
      </c>
      <c r="Q4214" t="s">
        <v>387</v>
      </c>
      <c r="R4214" t="s">
        <v>233</v>
      </c>
      <c r="S4214" t="s">
        <v>229</v>
      </c>
      <c r="T4214" t="n">
        <v>5</v>
      </c>
    </row>
    <row r="4215" spans="1:20">
      <c r="A4215" s="1" t="n">
        <v>43008</v>
      </c>
      <c r="B4215" t="s">
        <v>420</v>
      </c>
      <c r="C4215" t="n">
        <v>1</v>
      </c>
      <c r="D4215" t="n">
        <v>25</v>
      </c>
      <c r="E4215" t="s">
        <v>116</v>
      </c>
      <c r="F4215" t="n">
        <v>3201</v>
      </c>
      <c r="G4215" t="s">
        <v>228</v>
      </c>
      <c r="H4215" t="s">
        <v>229</v>
      </c>
      <c r="I4215" t="n">
        <v>5</v>
      </c>
      <c r="J4215" t="n">
        <v>805</v>
      </c>
      <c r="K4215" t="s">
        <v>295</v>
      </c>
      <c r="L4215" t="n">
        <v>708</v>
      </c>
      <c r="M4215" t="n">
        <v>0.28</v>
      </c>
      <c r="N4215" t="n">
        <v>35.3</v>
      </c>
      <c r="O4215" t="s">
        <v>420</v>
      </c>
      <c r="P4215" t="n">
        <v>363</v>
      </c>
      <c r="Q4215" t="s">
        <v>387</v>
      </c>
      <c r="R4215" t="s">
        <v>233</v>
      </c>
      <c r="S4215" t="s">
        <v>229</v>
      </c>
      <c r="T4215" t="n">
        <v>5</v>
      </c>
    </row>
    <row r="4216" spans="1:20">
      <c r="A4216" s="1" t="n">
        <v>43008</v>
      </c>
      <c r="B4216" t="s">
        <v>420</v>
      </c>
      <c r="C4216" t="n">
        <v>2</v>
      </c>
      <c r="D4216" t="n">
        <v>25</v>
      </c>
      <c r="E4216" t="s">
        <v>116</v>
      </c>
      <c r="F4216" t="n">
        <v>3201</v>
      </c>
      <c r="G4216" t="s">
        <v>228</v>
      </c>
      <c r="H4216" t="s">
        <v>229</v>
      </c>
      <c r="I4216" t="n">
        <v>5</v>
      </c>
      <c r="J4216" t="n">
        <v>910</v>
      </c>
      <c r="K4216" t="s">
        <v>318</v>
      </c>
      <c r="L4216" t="n">
        <v>998</v>
      </c>
      <c r="M4216" t="n">
        <v>0.72</v>
      </c>
      <c r="N4216" t="n">
        <v>40.1</v>
      </c>
      <c r="O4216" t="s">
        <v>420</v>
      </c>
      <c r="P4216" t="n">
        <v>363</v>
      </c>
      <c r="Q4216" t="s">
        <v>387</v>
      </c>
      <c r="R4216" t="s">
        <v>233</v>
      </c>
      <c r="S4216" t="s">
        <v>229</v>
      </c>
      <c r="T4216" t="n">
        <v>5</v>
      </c>
    </row>
    <row r="4217" spans="1:20">
      <c r="A4217" s="1" t="n">
        <v>43008</v>
      </c>
      <c r="B4217" t="s">
        <v>421</v>
      </c>
      <c r="C4217" t="n">
        <v>2</v>
      </c>
      <c r="D4217" t="n">
        <v>216</v>
      </c>
      <c r="E4217" t="s">
        <v>392</v>
      </c>
      <c r="F4217" t="n">
        <v>3201</v>
      </c>
      <c r="G4217" t="s">
        <v>228</v>
      </c>
      <c r="H4217" t="s">
        <v>229</v>
      </c>
      <c r="I4217" t="n">
        <v>5</v>
      </c>
      <c r="J4217" t="n">
        <v>490</v>
      </c>
      <c r="K4217" t="s">
        <v>244</v>
      </c>
      <c r="L4217" t="n">
        <v>47</v>
      </c>
      <c r="M4217" t="n">
        <v>0</v>
      </c>
      <c r="N4217" t="n">
        <v>0</v>
      </c>
      <c r="O4217" t="s">
        <v>415</v>
      </c>
      <c r="P4217" t="n">
        <v>363</v>
      </c>
      <c r="Q4217" t="s">
        <v>387</v>
      </c>
      <c r="R4217" t="s">
        <v>233</v>
      </c>
      <c r="S4217" t="s">
        <v>229</v>
      </c>
      <c r="T4217" t="n">
        <v>5</v>
      </c>
    </row>
    <row r="4218" spans="1:20">
      <c r="A4218" s="1" t="n">
        <v>43008</v>
      </c>
      <c r="B4218" t="s">
        <v>421</v>
      </c>
      <c r="C4218" t="n">
        <v>1</v>
      </c>
      <c r="D4218" t="n">
        <v>216</v>
      </c>
      <c r="E4218" t="s">
        <v>392</v>
      </c>
      <c r="F4218" t="n">
        <v>3201</v>
      </c>
      <c r="G4218" t="s">
        <v>228</v>
      </c>
      <c r="H4218" t="s">
        <v>229</v>
      </c>
      <c r="I4218" t="n">
        <v>5</v>
      </c>
      <c r="J4218" t="n">
        <v>490</v>
      </c>
      <c r="K4218" t="s">
        <v>244</v>
      </c>
      <c r="L4218" t="n">
        <v>196</v>
      </c>
      <c r="M4218" t="n">
        <v>0</v>
      </c>
      <c r="N4218" t="n">
        <v>0</v>
      </c>
      <c r="O4218" t="s">
        <v>415</v>
      </c>
      <c r="P4218" t="n">
        <v>363</v>
      </c>
      <c r="Q4218" t="s">
        <v>387</v>
      </c>
      <c r="R4218" t="s">
        <v>233</v>
      </c>
      <c r="S4218" t="s">
        <v>229</v>
      </c>
      <c r="T4218" t="n">
        <v>5</v>
      </c>
    </row>
    <row r="4219" spans="1:20">
      <c r="A4219" s="1" t="n">
        <v>43039</v>
      </c>
      <c r="B4219" t="s">
        <v>419</v>
      </c>
      <c r="C4219" t="n">
        <v>2</v>
      </c>
      <c r="D4219" t="n">
        <v>251</v>
      </c>
      <c r="E4219" t="s">
        <v>385</v>
      </c>
      <c r="F4219" t="n">
        <v>3202</v>
      </c>
      <c r="G4219" t="s">
        <v>275</v>
      </c>
      <c r="H4219" t="s">
        <v>229</v>
      </c>
      <c r="I4219" t="n">
        <v>5</v>
      </c>
      <c r="J4219" t="n">
        <v>887</v>
      </c>
      <c r="K4219" t="s">
        <v>424</v>
      </c>
      <c r="L4219" t="n">
        <v>19</v>
      </c>
      <c r="M4219" t="n">
        <v>0</v>
      </c>
      <c r="N4219" t="n">
        <v>0</v>
      </c>
      <c r="O4219" t="s">
        <v>415</v>
      </c>
      <c r="P4219" t="n">
        <v>363</v>
      </c>
      <c r="Q4219" t="s">
        <v>387</v>
      </c>
      <c r="R4219" t="s">
        <v>233</v>
      </c>
      <c r="S4219" t="s">
        <v>229</v>
      </c>
      <c r="T4219" t="n">
        <v>5</v>
      </c>
    </row>
    <row r="4220" spans="1:20">
      <c r="A4220" s="1" t="n">
        <v>43039</v>
      </c>
      <c r="B4220" t="s">
        <v>419</v>
      </c>
      <c r="C4220" t="n">
        <v>1</v>
      </c>
      <c r="D4220" t="n">
        <v>251</v>
      </c>
      <c r="E4220" t="s">
        <v>385</v>
      </c>
      <c r="F4220" t="n">
        <v>3203</v>
      </c>
      <c r="G4220" t="s">
        <v>343</v>
      </c>
      <c r="H4220" t="s">
        <v>229</v>
      </c>
      <c r="I4220" t="n">
        <v>5</v>
      </c>
      <c r="J4220" t="n">
        <v>887</v>
      </c>
      <c r="K4220" t="s">
        <v>424</v>
      </c>
      <c r="L4220" t="n">
        <v>17</v>
      </c>
      <c r="M4220" t="n">
        <v>0</v>
      </c>
      <c r="N4220" t="n">
        <v>0</v>
      </c>
      <c r="O4220" t="s">
        <v>415</v>
      </c>
      <c r="P4220" t="n">
        <v>363</v>
      </c>
      <c r="Q4220" t="s">
        <v>387</v>
      </c>
      <c r="R4220" t="s">
        <v>233</v>
      </c>
      <c r="S4220" t="s">
        <v>229</v>
      </c>
      <c r="T4220" t="n">
        <v>5</v>
      </c>
    </row>
    <row r="4221" spans="1:20">
      <c r="A4221" s="1" t="n">
        <v>43039</v>
      </c>
      <c r="B4221" t="s">
        <v>419</v>
      </c>
      <c r="C4221" t="n">
        <v>3</v>
      </c>
      <c r="D4221" t="n">
        <v>251</v>
      </c>
      <c r="E4221" t="s">
        <v>385</v>
      </c>
      <c r="F4221" t="n">
        <v>3204</v>
      </c>
      <c r="G4221" t="s">
        <v>344</v>
      </c>
      <c r="H4221" t="s">
        <v>229</v>
      </c>
      <c r="I4221" t="n">
        <v>5</v>
      </c>
      <c r="J4221" t="n">
        <v>887</v>
      </c>
      <c r="K4221" t="s">
        <v>424</v>
      </c>
      <c r="L4221" t="n">
        <v>20</v>
      </c>
      <c r="M4221" t="n">
        <v>0</v>
      </c>
      <c r="N4221" t="n">
        <v>0</v>
      </c>
      <c r="O4221" t="s">
        <v>415</v>
      </c>
      <c r="P4221" t="n">
        <v>363</v>
      </c>
      <c r="Q4221" t="s">
        <v>387</v>
      </c>
      <c r="R4221" t="s">
        <v>233</v>
      </c>
      <c r="S4221" t="s">
        <v>229</v>
      </c>
      <c r="T4221" t="n">
        <v>5</v>
      </c>
    </row>
    <row r="4222" spans="1:20">
      <c r="A4222" s="1" t="n">
        <v>43039</v>
      </c>
      <c r="B4222" t="s">
        <v>430</v>
      </c>
      <c r="C4222" t="n">
        <v>1</v>
      </c>
      <c r="D4222" t="n">
        <v>850</v>
      </c>
      <c r="E4222" t="s">
        <v>431</v>
      </c>
      <c r="F4222" t="n">
        <v>3201</v>
      </c>
      <c r="G4222" t="s">
        <v>228</v>
      </c>
      <c r="H4222" t="s">
        <v>229</v>
      </c>
      <c r="I4222" t="n">
        <v>5</v>
      </c>
      <c r="J4222" t="n">
        <v>710</v>
      </c>
      <c r="K4222" t="s">
        <v>432</v>
      </c>
      <c r="L4222" t="n">
        <v>220</v>
      </c>
      <c r="M4222" t="n">
        <v>0</v>
      </c>
      <c r="N4222" t="n">
        <v>0</v>
      </c>
      <c r="O4222" t="s">
        <v>428</v>
      </c>
      <c r="P4222" t="n">
        <v>121</v>
      </c>
      <c r="Q4222" t="s">
        <v>387</v>
      </c>
      <c r="R4222" t="s">
        <v>233</v>
      </c>
      <c r="S4222" t="s">
        <v>229</v>
      </c>
      <c r="T4222" t="n">
        <v>5</v>
      </c>
    </row>
    <row r="4223" spans="1:20">
      <c r="A4223" s="1" t="n">
        <v>43039</v>
      </c>
      <c r="B4223" t="s">
        <v>430</v>
      </c>
      <c r="C4223" t="n">
        <v>3</v>
      </c>
      <c r="D4223" t="n">
        <v>25</v>
      </c>
      <c r="E4223" t="s">
        <v>116</v>
      </c>
      <c r="F4223" t="n">
        <v>3201</v>
      </c>
      <c r="G4223" t="s">
        <v>228</v>
      </c>
      <c r="H4223" t="s">
        <v>229</v>
      </c>
      <c r="I4223" t="n">
        <v>5</v>
      </c>
      <c r="J4223" t="n">
        <v>458</v>
      </c>
      <c r="K4223" t="s">
        <v>230</v>
      </c>
      <c r="L4223" t="n">
        <v>683</v>
      </c>
      <c r="M4223" t="n">
        <v>0.09</v>
      </c>
      <c r="N4223" t="n">
        <v>33.5</v>
      </c>
      <c r="O4223" t="s">
        <v>428</v>
      </c>
      <c r="P4223" t="n">
        <v>121</v>
      </c>
      <c r="Q4223" t="s">
        <v>387</v>
      </c>
      <c r="R4223" t="s">
        <v>233</v>
      </c>
      <c r="S4223" t="s">
        <v>229</v>
      </c>
      <c r="T4223" t="n">
        <v>5</v>
      </c>
    </row>
    <row r="4224" spans="1:20">
      <c r="A4224" s="1" t="n">
        <v>43039</v>
      </c>
      <c r="B4224" t="s">
        <v>430</v>
      </c>
      <c r="C4224" t="n">
        <v>2</v>
      </c>
      <c r="D4224" t="n">
        <v>25</v>
      </c>
      <c r="E4224" t="s">
        <v>116</v>
      </c>
      <c r="F4224" t="n">
        <v>3201</v>
      </c>
      <c r="G4224" t="s">
        <v>228</v>
      </c>
      <c r="H4224" t="s">
        <v>229</v>
      </c>
      <c r="I4224" t="n">
        <v>5</v>
      </c>
      <c r="J4224" t="n">
        <v>458</v>
      </c>
      <c r="K4224" t="s">
        <v>230</v>
      </c>
      <c r="L4224" t="n">
        <v>650</v>
      </c>
      <c r="M4224" t="n">
        <v>0.09</v>
      </c>
      <c r="N4224" t="n">
        <v>33.6</v>
      </c>
      <c r="O4224" t="s">
        <v>428</v>
      </c>
      <c r="P4224" t="n">
        <v>121</v>
      </c>
      <c r="Q4224" t="s">
        <v>387</v>
      </c>
      <c r="R4224" t="s">
        <v>233</v>
      </c>
      <c r="S4224" t="s">
        <v>229</v>
      </c>
      <c r="T4224" t="n">
        <v>5</v>
      </c>
    </row>
    <row r="4225" spans="1:20">
      <c r="A4225" s="1" t="n">
        <v>43039</v>
      </c>
      <c r="B4225" t="s">
        <v>420</v>
      </c>
      <c r="C4225" t="n">
        <v>1</v>
      </c>
      <c r="D4225" t="n">
        <v>25</v>
      </c>
      <c r="E4225" t="s">
        <v>116</v>
      </c>
      <c r="F4225" t="n">
        <v>3201</v>
      </c>
      <c r="G4225" t="s">
        <v>228</v>
      </c>
      <c r="H4225" t="s">
        <v>229</v>
      </c>
      <c r="I4225" t="n">
        <v>5</v>
      </c>
      <c r="J4225" t="n">
        <v>550</v>
      </c>
      <c r="K4225" t="s">
        <v>346</v>
      </c>
      <c r="L4225" t="n">
        <v>1002</v>
      </c>
      <c r="M4225" t="n">
        <v>0.15</v>
      </c>
      <c r="N4225" t="n">
        <v>37.3</v>
      </c>
      <c r="O4225" t="s">
        <v>420</v>
      </c>
      <c r="P4225" t="n">
        <v>363</v>
      </c>
      <c r="Q4225" t="s">
        <v>387</v>
      </c>
      <c r="R4225" t="s">
        <v>233</v>
      </c>
      <c r="S4225" t="s">
        <v>229</v>
      </c>
      <c r="T4225" t="n">
        <v>5</v>
      </c>
    </row>
    <row r="4226" spans="1:20">
      <c r="A4226" s="1" t="n">
        <v>43039</v>
      </c>
      <c r="B4226" t="s">
        <v>420</v>
      </c>
      <c r="C4226" t="n">
        <v>2</v>
      </c>
      <c r="D4226" t="n">
        <v>25</v>
      </c>
      <c r="E4226" t="s">
        <v>116</v>
      </c>
      <c r="F4226" t="n">
        <v>3201</v>
      </c>
      <c r="G4226" t="s">
        <v>228</v>
      </c>
      <c r="H4226" t="s">
        <v>229</v>
      </c>
      <c r="I4226" t="n">
        <v>5</v>
      </c>
      <c r="J4226" t="n">
        <v>910</v>
      </c>
      <c r="K4226" t="s">
        <v>318</v>
      </c>
      <c r="L4226" t="n">
        <v>1025</v>
      </c>
      <c r="M4226" t="n">
        <v>0.75</v>
      </c>
      <c r="N4226" t="n">
        <v>40.2</v>
      </c>
      <c r="O4226" t="s">
        <v>420</v>
      </c>
      <c r="P4226" t="n">
        <v>363</v>
      </c>
      <c r="Q4226" t="s">
        <v>387</v>
      </c>
      <c r="R4226" t="s">
        <v>233</v>
      </c>
      <c r="S4226" t="s">
        <v>229</v>
      </c>
      <c r="T4226" t="n">
        <v>5</v>
      </c>
    </row>
    <row r="4227" spans="1:20">
      <c r="A4227" s="1" t="n">
        <v>43039</v>
      </c>
      <c r="B4227" t="s">
        <v>421</v>
      </c>
      <c r="C4227" t="n">
        <v>1</v>
      </c>
      <c r="D4227" t="n">
        <v>216</v>
      </c>
      <c r="E4227" t="s">
        <v>392</v>
      </c>
      <c r="F4227" t="n">
        <v>3201</v>
      </c>
      <c r="G4227" t="s">
        <v>228</v>
      </c>
      <c r="H4227" t="s">
        <v>229</v>
      </c>
      <c r="I4227" t="n">
        <v>5</v>
      </c>
      <c r="J4227" t="n">
        <v>490</v>
      </c>
      <c r="K4227" t="s">
        <v>244</v>
      </c>
      <c r="L4227" t="n">
        <v>134</v>
      </c>
      <c r="M4227" t="n">
        <v>0</v>
      </c>
      <c r="N4227" t="n">
        <v>0</v>
      </c>
      <c r="O4227" t="s">
        <v>425</v>
      </c>
      <c r="P4227" t="n">
        <v>121</v>
      </c>
      <c r="Q4227" t="s">
        <v>229</v>
      </c>
      <c r="R4227" t="s">
        <v>233</v>
      </c>
      <c r="S4227" t="s">
        <v>229</v>
      </c>
      <c r="T4227" t="n">
        <v>5</v>
      </c>
    </row>
    <row r="4228" spans="1:20">
      <c r="A4228" s="1" t="n">
        <v>43069</v>
      </c>
      <c r="B4228" t="s">
        <v>419</v>
      </c>
      <c r="C4228" t="n">
        <v>2</v>
      </c>
      <c r="D4228" t="n">
        <v>251</v>
      </c>
      <c r="E4228" t="s">
        <v>385</v>
      </c>
      <c r="F4228" t="n">
        <v>3202</v>
      </c>
      <c r="G4228" t="s">
        <v>275</v>
      </c>
      <c r="H4228" t="s">
        <v>229</v>
      </c>
      <c r="I4228" t="n">
        <v>5</v>
      </c>
      <c r="J4228" t="n">
        <v>515</v>
      </c>
      <c r="K4228" t="s">
        <v>338</v>
      </c>
      <c r="L4228" t="n">
        <v>17</v>
      </c>
      <c r="M4228" t="n">
        <v>0</v>
      </c>
      <c r="N4228" t="n">
        <v>0</v>
      </c>
      <c r="O4228" t="s">
        <v>425</v>
      </c>
      <c r="P4228" t="n">
        <v>121</v>
      </c>
      <c r="Q4228" t="s">
        <v>229</v>
      </c>
      <c r="R4228" t="s">
        <v>233</v>
      </c>
      <c r="S4228" t="s">
        <v>229</v>
      </c>
      <c r="T4228" t="n">
        <v>5</v>
      </c>
    </row>
    <row r="4229" spans="1:20">
      <c r="A4229" s="1" t="n">
        <v>43069</v>
      </c>
      <c r="B4229" t="s">
        <v>419</v>
      </c>
      <c r="C4229" t="n">
        <v>1</v>
      </c>
      <c r="D4229" t="n">
        <v>251</v>
      </c>
      <c r="E4229" t="s">
        <v>385</v>
      </c>
      <c r="F4229" t="n">
        <v>3203</v>
      </c>
      <c r="G4229" t="s">
        <v>343</v>
      </c>
      <c r="H4229" t="s">
        <v>229</v>
      </c>
      <c r="I4229" t="n">
        <v>5</v>
      </c>
      <c r="J4229" t="n">
        <v>515</v>
      </c>
      <c r="K4229" t="s">
        <v>338</v>
      </c>
      <c r="L4229" t="n">
        <v>17</v>
      </c>
      <c r="M4229" t="n">
        <v>0</v>
      </c>
      <c r="N4229" t="n">
        <v>0</v>
      </c>
    </row>
    <row r="4230" spans="1:20">
      <c r="A4230" s="1" t="n">
        <v>43069</v>
      </c>
      <c r="B4230" t="s">
        <v>419</v>
      </c>
      <c r="C4230" t="n">
        <v>3</v>
      </c>
      <c r="D4230" t="n">
        <v>251</v>
      </c>
      <c r="E4230" t="s">
        <v>385</v>
      </c>
      <c r="F4230" t="n">
        <v>3204</v>
      </c>
      <c r="G4230" t="s">
        <v>344</v>
      </c>
      <c r="H4230" t="s">
        <v>229</v>
      </c>
      <c r="I4230" t="n">
        <v>5</v>
      </c>
      <c r="J4230" t="n">
        <v>515</v>
      </c>
      <c r="K4230" t="s">
        <v>338</v>
      </c>
      <c r="L4230" t="n">
        <v>22</v>
      </c>
      <c r="M4230" t="n">
        <v>0</v>
      </c>
      <c r="N4230" t="n">
        <v>0</v>
      </c>
    </row>
    <row r="4231" spans="1:20">
      <c r="A4231" s="1" t="n">
        <v>43069</v>
      </c>
      <c r="B4231" t="s">
        <v>430</v>
      </c>
      <c r="C4231" t="n">
        <v>3</v>
      </c>
      <c r="D4231" t="n">
        <v>25</v>
      </c>
      <c r="E4231" t="s">
        <v>116</v>
      </c>
      <c r="F4231" t="n">
        <v>3201</v>
      </c>
      <c r="G4231" t="s">
        <v>228</v>
      </c>
      <c r="H4231" t="s">
        <v>229</v>
      </c>
      <c r="I4231" t="n">
        <v>5</v>
      </c>
      <c r="J4231" t="n">
        <v>458</v>
      </c>
      <c r="K4231" t="s">
        <v>230</v>
      </c>
      <c r="L4231" t="n">
        <v>191</v>
      </c>
      <c r="M4231" t="n">
        <v>0.04</v>
      </c>
      <c r="N4231" t="n">
        <v>40.6</v>
      </c>
      <c r="O4231" t="s">
        <v>428</v>
      </c>
      <c r="P4231" t="n">
        <v>121</v>
      </c>
      <c r="Q4231" t="s">
        <v>387</v>
      </c>
      <c r="R4231" t="s">
        <v>233</v>
      </c>
      <c r="S4231" t="s">
        <v>229</v>
      </c>
      <c r="T4231" t="n">
        <v>5</v>
      </c>
    </row>
    <row r="4232" spans="1:20">
      <c r="A4232" s="1" t="n">
        <v>43069</v>
      </c>
      <c r="B4232" t="s">
        <v>430</v>
      </c>
      <c r="C4232" t="n">
        <v>5</v>
      </c>
      <c r="D4232" t="n">
        <v>25</v>
      </c>
      <c r="E4232" t="s">
        <v>116</v>
      </c>
      <c r="F4232" t="n">
        <v>3201</v>
      </c>
      <c r="G4232" t="s">
        <v>228</v>
      </c>
      <c r="H4232" t="s">
        <v>229</v>
      </c>
      <c r="I4232" t="n">
        <v>5</v>
      </c>
      <c r="J4232" t="n">
        <v>458</v>
      </c>
      <c r="K4232" t="s">
        <v>230</v>
      </c>
      <c r="L4232" t="n">
        <v>692</v>
      </c>
      <c r="M4232" t="n">
        <v>0.02</v>
      </c>
      <c r="N4232" t="n">
        <v>33.5</v>
      </c>
      <c r="O4232" t="s">
        <v>428</v>
      </c>
      <c r="P4232" t="n">
        <v>121</v>
      </c>
      <c r="Q4232" t="s">
        <v>387</v>
      </c>
      <c r="R4232" t="s">
        <v>233</v>
      </c>
      <c r="S4232" t="s">
        <v>229</v>
      </c>
      <c r="T4232" t="n">
        <v>5</v>
      </c>
    </row>
    <row r="4233" spans="1:20">
      <c r="A4233" s="1" t="n">
        <v>43069</v>
      </c>
      <c r="B4233" t="s">
        <v>430</v>
      </c>
      <c r="C4233" t="n">
        <v>4</v>
      </c>
      <c r="D4233" t="n">
        <v>25</v>
      </c>
      <c r="E4233" t="s">
        <v>116</v>
      </c>
      <c r="F4233" t="n">
        <v>3201</v>
      </c>
      <c r="G4233" t="s">
        <v>228</v>
      </c>
      <c r="H4233" t="s">
        <v>229</v>
      </c>
      <c r="I4233" t="n">
        <v>5</v>
      </c>
      <c r="J4233" t="n">
        <v>458</v>
      </c>
      <c r="K4233" t="s">
        <v>230</v>
      </c>
      <c r="L4233" t="n">
        <v>124</v>
      </c>
      <c r="M4233" t="n">
        <v>0.08</v>
      </c>
      <c r="N4233" t="n">
        <v>30.3</v>
      </c>
      <c r="O4233" t="s">
        <v>428</v>
      </c>
      <c r="P4233" t="n">
        <v>121</v>
      </c>
      <c r="Q4233" t="s">
        <v>387</v>
      </c>
      <c r="R4233" t="s">
        <v>233</v>
      </c>
      <c r="S4233" t="s">
        <v>229</v>
      </c>
      <c r="T4233" t="n">
        <v>5</v>
      </c>
    </row>
    <row r="4234" spans="1:20">
      <c r="A4234" s="1" t="n">
        <v>43069</v>
      </c>
      <c r="B4234" t="s">
        <v>430</v>
      </c>
      <c r="C4234" t="n">
        <v>1</v>
      </c>
      <c r="D4234" t="n">
        <v>850</v>
      </c>
      <c r="E4234" t="s">
        <v>431</v>
      </c>
      <c r="F4234" t="n">
        <v>3201</v>
      </c>
      <c r="G4234" t="s">
        <v>228</v>
      </c>
      <c r="H4234" t="s">
        <v>229</v>
      </c>
      <c r="I4234" t="n">
        <v>5</v>
      </c>
      <c r="J4234" t="n">
        <v>285</v>
      </c>
      <c r="K4234" t="s">
        <v>284</v>
      </c>
      <c r="L4234" t="n">
        <v>220</v>
      </c>
      <c r="M4234" t="n">
        <v>0</v>
      </c>
      <c r="N4234" t="n">
        <v>0</v>
      </c>
      <c r="O4234" t="s">
        <v>428</v>
      </c>
      <c r="P4234" t="n">
        <v>121</v>
      </c>
      <c r="Q4234" t="s">
        <v>387</v>
      </c>
      <c r="R4234" t="s">
        <v>233</v>
      </c>
      <c r="S4234" t="s">
        <v>229</v>
      </c>
      <c r="T4234" t="n">
        <v>5</v>
      </c>
    </row>
    <row r="4235" spans="1:20">
      <c r="A4235" s="1" t="n">
        <v>43069</v>
      </c>
      <c r="B4235" t="s">
        <v>430</v>
      </c>
      <c r="C4235" t="n">
        <v>2</v>
      </c>
      <c r="D4235" t="n">
        <v>25</v>
      </c>
      <c r="E4235" t="s">
        <v>116</v>
      </c>
      <c r="F4235" t="n">
        <v>3201</v>
      </c>
      <c r="G4235" t="s">
        <v>228</v>
      </c>
      <c r="H4235" t="s">
        <v>229</v>
      </c>
      <c r="I4235" t="n">
        <v>5</v>
      </c>
      <c r="J4235" t="n">
        <v>458</v>
      </c>
      <c r="K4235" t="s">
        <v>230</v>
      </c>
      <c r="L4235" t="n">
        <v>310</v>
      </c>
      <c r="M4235" t="n">
        <v>0.1</v>
      </c>
      <c r="N4235" t="n">
        <v>33.6</v>
      </c>
      <c r="O4235" t="s">
        <v>428</v>
      </c>
      <c r="P4235" t="n">
        <v>121</v>
      </c>
      <c r="Q4235" t="s">
        <v>387</v>
      </c>
      <c r="R4235" t="s">
        <v>233</v>
      </c>
      <c r="S4235" t="s">
        <v>229</v>
      </c>
      <c r="T4235" t="n">
        <v>5</v>
      </c>
    </row>
    <row r="4236" spans="1:20">
      <c r="A4236" s="1" t="n">
        <v>43069</v>
      </c>
      <c r="B4236" t="s">
        <v>420</v>
      </c>
      <c r="C4236" t="n">
        <v>1</v>
      </c>
      <c r="D4236" t="n">
        <v>25</v>
      </c>
      <c r="E4236" t="s">
        <v>116</v>
      </c>
      <c r="F4236" t="n">
        <v>3201</v>
      </c>
      <c r="G4236" t="s">
        <v>228</v>
      </c>
      <c r="H4236" t="s">
        <v>229</v>
      </c>
      <c r="I4236" t="n">
        <v>5</v>
      </c>
      <c r="J4236" t="n">
        <v>805</v>
      </c>
      <c r="K4236" t="s">
        <v>295</v>
      </c>
      <c r="L4236" t="n">
        <v>995</v>
      </c>
      <c r="M4236" t="n">
        <v>0.28</v>
      </c>
      <c r="N4236" t="n">
        <v>35.3</v>
      </c>
      <c r="O4236" t="s">
        <v>420</v>
      </c>
      <c r="P4236" t="n">
        <v>363</v>
      </c>
      <c r="Q4236" t="s">
        <v>387</v>
      </c>
      <c r="R4236" t="s">
        <v>233</v>
      </c>
      <c r="S4236" t="s">
        <v>229</v>
      </c>
      <c r="T4236" t="n">
        <v>5</v>
      </c>
    </row>
    <row r="4237" spans="1:20">
      <c r="A4237" s="1" t="n">
        <v>43069</v>
      </c>
      <c r="B4237" t="s">
        <v>421</v>
      </c>
      <c r="C4237" t="n">
        <v>1</v>
      </c>
      <c r="D4237" t="n">
        <v>216</v>
      </c>
      <c r="E4237" t="s">
        <v>392</v>
      </c>
      <c r="F4237" t="n">
        <v>3201</v>
      </c>
      <c r="G4237" t="s">
        <v>228</v>
      </c>
      <c r="H4237" t="s">
        <v>229</v>
      </c>
      <c r="I4237" t="n">
        <v>5</v>
      </c>
      <c r="J4237" t="n">
        <v>490</v>
      </c>
      <c r="K4237" t="s">
        <v>244</v>
      </c>
      <c r="L4237" t="n">
        <v>99</v>
      </c>
      <c r="M4237" t="n">
        <v>0</v>
      </c>
      <c r="N4237" t="n">
        <v>0</v>
      </c>
    </row>
    <row r="4238" spans="1:20">
      <c r="A4238" s="1" t="n">
        <v>43100</v>
      </c>
      <c r="B4238" t="s">
        <v>419</v>
      </c>
      <c r="C4238" t="n">
        <v>3</v>
      </c>
      <c r="D4238" t="n">
        <v>251</v>
      </c>
      <c r="E4238" t="s">
        <v>385</v>
      </c>
      <c r="F4238" t="n">
        <v>3204</v>
      </c>
      <c r="G4238" t="s">
        <v>344</v>
      </c>
      <c r="H4238" t="s">
        <v>229</v>
      </c>
      <c r="I4238" t="n">
        <v>5</v>
      </c>
      <c r="J4238" t="n">
        <v>515</v>
      </c>
      <c r="K4238" t="s">
        <v>338</v>
      </c>
      <c r="L4238" t="n">
        <v>22</v>
      </c>
      <c r="M4238" t="n">
        <v>0</v>
      </c>
      <c r="N4238" t="n">
        <v>0</v>
      </c>
    </row>
    <row r="4239" spans="1:20">
      <c r="A4239" s="1" t="n">
        <v>43100</v>
      </c>
      <c r="B4239" t="s">
        <v>419</v>
      </c>
      <c r="C4239" t="n">
        <v>1</v>
      </c>
      <c r="D4239" t="n">
        <v>251</v>
      </c>
      <c r="E4239" t="s">
        <v>385</v>
      </c>
      <c r="F4239" t="n">
        <v>3203</v>
      </c>
      <c r="G4239" t="s">
        <v>343</v>
      </c>
      <c r="H4239" t="s">
        <v>229</v>
      </c>
      <c r="I4239" t="n">
        <v>5</v>
      </c>
      <c r="J4239" t="n">
        <v>515</v>
      </c>
      <c r="K4239" t="s">
        <v>338</v>
      </c>
      <c r="L4239" t="n">
        <v>17</v>
      </c>
      <c r="M4239" t="n">
        <v>0</v>
      </c>
      <c r="N4239" t="n">
        <v>0</v>
      </c>
      <c r="O4239" t="s">
        <v>425</v>
      </c>
      <c r="P4239" t="n">
        <v>121</v>
      </c>
      <c r="Q4239" t="s">
        <v>229</v>
      </c>
      <c r="R4239" t="s">
        <v>233</v>
      </c>
      <c r="S4239" t="s">
        <v>229</v>
      </c>
      <c r="T4239" t="n">
        <v>5</v>
      </c>
    </row>
    <row r="4240" spans="1:20">
      <c r="A4240" s="1" t="n">
        <v>43100</v>
      </c>
      <c r="B4240" t="s">
        <v>419</v>
      </c>
      <c r="C4240" t="n">
        <v>2</v>
      </c>
      <c r="D4240" t="n">
        <v>251</v>
      </c>
      <c r="E4240" t="s">
        <v>385</v>
      </c>
      <c r="F4240" t="n">
        <v>3202</v>
      </c>
      <c r="G4240" t="s">
        <v>275</v>
      </c>
      <c r="H4240" t="s">
        <v>229</v>
      </c>
      <c r="I4240" t="n">
        <v>5</v>
      </c>
      <c r="J4240" t="n">
        <v>515</v>
      </c>
      <c r="K4240" t="s">
        <v>338</v>
      </c>
      <c r="L4240" t="n">
        <v>19</v>
      </c>
      <c r="M4240" t="n">
        <v>0</v>
      </c>
      <c r="N4240" t="n">
        <v>0</v>
      </c>
    </row>
    <row r="4241" spans="1:20">
      <c r="A4241" s="1" t="n">
        <v>43100</v>
      </c>
      <c r="B4241" t="s">
        <v>423</v>
      </c>
      <c r="C4241" t="n">
        <v>1</v>
      </c>
      <c r="D4241" t="n">
        <v>931</v>
      </c>
      <c r="E4241" t="s">
        <v>383</v>
      </c>
      <c r="F4241" t="n">
        <v>3201</v>
      </c>
      <c r="G4241" t="s">
        <v>228</v>
      </c>
      <c r="H4241" t="s">
        <v>229</v>
      </c>
      <c r="I4241" t="n">
        <v>5</v>
      </c>
      <c r="J4241" t="n">
        <v>280</v>
      </c>
      <c r="K4241" t="s">
        <v>429</v>
      </c>
      <c r="L4241" t="n">
        <v>95</v>
      </c>
      <c r="M4241" t="n">
        <v>0</v>
      </c>
      <c r="N4241" t="n">
        <v>0</v>
      </c>
    </row>
    <row r="4242" spans="1:20">
      <c r="A4242" s="1" t="n">
        <v>43100</v>
      </c>
      <c r="B4242" t="s">
        <v>430</v>
      </c>
      <c r="C4242" t="n">
        <v>3</v>
      </c>
      <c r="D4242" t="n">
        <v>25</v>
      </c>
      <c r="E4242" t="s">
        <v>116</v>
      </c>
      <c r="F4242" t="n">
        <v>3201</v>
      </c>
      <c r="G4242" t="s">
        <v>228</v>
      </c>
      <c r="H4242" t="s">
        <v>229</v>
      </c>
      <c r="I4242" t="n">
        <v>5</v>
      </c>
      <c r="J4242" t="n">
        <v>580</v>
      </c>
      <c r="K4242" t="s">
        <v>248</v>
      </c>
      <c r="L4242" t="n">
        <v>250</v>
      </c>
      <c r="M4242" t="n">
        <v>0.8</v>
      </c>
      <c r="N4242" t="n">
        <v>33.2</v>
      </c>
      <c r="O4242" t="s">
        <v>428</v>
      </c>
      <c r="P4242" t="n">
        <v>121</v>
      </c>
      <c r="Q4242" t="s">
        <v>387</v>
      </c>
      <c r="R4242" t="s">
        <v>233</v>
      </c>
      <c r="S4242" t="s">
        <v>229</v>
      </c>
      <c r="T4242" t="n">
        <v>5</v>
      </c>
    </row>
    <row r="4243" spans="1:20">
      <c r="A4243" s="1" t="n">
        <v>43100</v>
      </c>
      <c r="B4243" t="s">
        <v>430</v>
      </c>
      <c r="C4243" t="n">
        <v>4</v>
      </c>
      <c r="D4243" t="n">
        <v>25</v>
      </c>
      <c r="E4243" t="s">
        <v>116</v>
      </c>
      <c r="F4243" t="n">
        <v>3201</v>
      </c>
      <c r="G4243" t="s">
        <v>228</v>
      </c>
      <c r="H4243" t="s">
        <v>229</v>
      </c>
      <c r="I4243" t="n">
        <v>5</v>
      </c>
      <c r="J4243" t="n">
        <v>580</v>
      </c>
      <c r="K4243" t="s">
        <v>248</v>
      </c>
      <c r="L4243" t="n">
        <v>206</v>
      </c>
      <c r="M4243" t="n">
        <v>0.4</v>
      </c>
      <c r="N4243" t="n">
        <v>30.1</v>
      </c>
      <c r="O4243" t="s">
        <v>428</v>
      </c>
      <c r="P4243" t="n">
        <v>121</v>
      </c>
      <c r="Q4243" t="s">
        <v>387</v>
      </c>
      <c r="R4243" t="s">
        <v>233</v>
      </c>
      <c r="S4243" t="s">
        <v>229</v>
      </c>
      <c r="T4243" t="n">
        <v>5</v>
      </c>
    </row>
    <row r="4244" spans="1:20">
      <c r="A4244" s="1" t="n">
        <v>43100</v>
      </c>
      <c r="B4244" t="s">
        <v>430</v>
      </c>
      <c r="C4244" t="n">
        <v>5</v>
      </c>
      <c r="D4244" t="n">
        <v>25</v>
      </c>
      <c r="E4244" t="s">
        <v>116</v>
      </c>
      <c r="F4244" t="n">
        <v>3201</v>
      </c>
      <c r="G4244" t="s">
        <v>228</v>
      </c>
      <c r="H4244" t="s">
        <v>229</v>
      </c>
      <c r="I4244" t="n">
        <v>5</v>
      </c>
      <c r="J4244" t="n">
        <v>875</v>
      </c>
      <c r="K4244" t="s">
        <v>305</v>
      </c>
      <c r="L4244" t="n">
        <v>269</v>
      </c>
      <c r="M4244" t="n">
        <v>0.1</v>
      </c>
      <c r="N4244" t="n">
        <v>32.4</v>
      </c>
      <c r="O4244" t="s">
        <v>428</v>
      </c>
      <c r="P4244" t="n">
        <v>121</v>
      </c>
      <c r="Q4244" t="s">
        <v>387</v>
      </c>
      <c r="R4244" t="s">
        <v>233</v>
      </c>
      <c r="S4244" t="s">
        <v>229</v>
      </c>
      <c r="T4244" t="n">
        <v>5</v>
      </c>
    </row>
    <row r="4245" spans="1:20">
      <c r="A4245" s="1" t="n">
        <v>43100</v>
      </c>
      <c r="B4245" t="s">
        <v>430</v>
      </c>
      <c r="C4245" t="n">
        <v>2</v>
      </c>
      <c r="D4245" t="n">
        <v>25</v>
      </c>
      <c r="E4245" t="s">
        <v>116</v>
      </c>
      <c r="F4245" t="n">
        <v>3201</v>
      </c>
      <c r="G4245" t="s">
        <v>228</v>
      </c>
      <c r="H4245" t="s">
        <v>229</v>
      </c>
      <c r="I4245" t="n">
        <v>5</v>
      </c>
      <c r="J4245" t="n">
        <v>458</v>
      </c>
      <c r="K4245" t="s">
        <v>230</v>
      </c>
      <c r="L4245" t="n">
        <v>448</v>
      </c>
      <c r="M4245" t="n">
        <v>0.05</v>
      </c>
      <c r="N4245" t="n">
        <v>32.9</v>
      </c>
      <c r="O4245" t="s">
        <v>428</v>
      </c>
      <c r="P4245" t="n">
        <v>121</v>
      </c>
      <c r="Q4245" t="s">
        <v>387</v>
      </c>
      <c r="R4245" t="s">
        <v>233</v>
      </c>
      <c r="S4245" t="s">
        <v>229</v>
      </c>
      <c r="T4245" t="n">
        <v>5</v>
      </c>
    </row>
    <row r="4246" spans="1:20">
      <c r="A4246" s="1" t="n">
        <v>43100</v>
      </c>
      <c r="B4246" t="s">
        <v>430</v>
      </c>
      <c r="C4246" t="n">
        <v>7</v>
      </c>
      <c r="D4246" t="n">
        <v>25</v>
      </c>
      <c r="E4246" t="s">
        <v>116</v>
      </c>
      <c r="F4246" t="n">
        <v>3201</v>
      </c>
      <c r="G4246" t="s">
        <v>228</v>
      </c>
      <c r="H4246" t="s">
        <v>229</v>
      </c>
      <c r="I4246" t="n">
        <v>5</v>
      </c>
      <c r="J4246" t="n">
        <v>458</v>
      </c>
      <c r="K4246" t="s">
        <v>230</v>
      </c>
      <c r="L4246" t="n">
        <v>687</v>
      </c>
      <c r="M4246" t="n">
        <v>0.05</v>
      </c>
      <c r="N4246" t="n">
        <v>33.6</v>
      </c>
      <c r="O4246" t="s">
        <v>428</v>
      </c>
      <c r="P4246" t="n">
        <v>121</v>
      </c>
      <c r="Q4246" t="s">
        <v>387</v>
      </c>
      <c r="R4246" t="s">
        <v>233</v>
      </c>
      <c r="S4246" t="s">
        <v>229</v>
      </c>
      <c r="T4246" t="n">
        <v>5</v>
      </c>
    </row>
    <row r="4247" spans="1:20">
      <c r="A4247" s="1" t="n">
        <v>43100</v>
      </c>
      <c r="B4247" t="s">
        <v>430</v>
      </c>
      <c r="C4247" t="n">
        <v>6</v>
      </c>
      <c r="D4247" t="n">
        <v>25</v>
      </c>
      <c r="E4247" t="s">
        <v>116</v>
      </c>
      <c r="F4247" t="n">
        <v>3201</v>
      </c>
      <c r="G4247" t="s">
        <v>228</v>
      </c>
      <c r="H4247" t="s">
        <v>229</v>
      </c>
      <c r="I4247" t="n">
        <v>5</v>
      </c>
      <c r="J4247" t="n">
        <v>458</v>
      </c>
      <c r="K4247" t="s">
        <v>230</v>
      </c>
      <c r="L4247" t="n">
        <v>126</v>
      </c>
      <c r="M4247" t="n">
        <v>0.6</v>
      </c>
      <c r="N4247" t="n">
        <v>33.4</v>
      </c>
      <c r="O4247" t="s">
        <v>428</v>
      </c>
      <c r="P4247" t="n">
        <v>121</v>
      </c>
      <c r="Q4247" t="s">
        <v>387</v>
      </c>
      <c r="R4247" t="s">
        <v>233</v>
      </c>
      <c r="S4247" t="s">
        <v>229</v>
      </c>
      <c r="T4247" t="n">
        <v>5</v>
      </c>
    </row>
    <row r="4248" spans="1:20">
      <c r="A4248" s="1" t="n">
        <v>43100</v>
      </c>
      <c r="B4248" t="s">
        <v>430</v>
      </c>
      <c r="C4248" t="n">
        <v>1</v>
      </c>
      <c r="D4248" t="n">
        <v>850</v>
      </c>
      <c r="E4248" t="s">
        <v>431</v>
      </c>
      <c r="F4248" t="n">
        <v>3201</v>
      </c>
      <c r="G4248" t="s">
        <v>228</v>
      </c>
      <c r="H4248" t="s">
        <v>229</v>
      </c>
      <c r="I4248" t="n">
        <v>5</v>
      </c>
      <c r="J4248" t="n">
        <v>285</v>
      </c>
      <c r="K4248" t="s">
        <v>284</v>
      </c>
      <c r="L4248" t="n">
        <v>221</v>
      </c>
      <c r="M4248" t="n">
        <v>0</v>
      </c>
      <c r="N4248" t="n">
        <v>0</v>
      </c>
      <c r="O4248" t="s">
        <v>428</v>
      </c>
      <c r="P4248" t="n">
        <v>121</v>
      </c>
      <c r="Q4248" t="s">
        <v>387</v>
      </c>
      <c r="R4248" t="s">
        <v>233</v>
      </c>
      <c r="S4248" t="s">
        <v>229</v>
      </c>
      <c r="T4248" t="n">
        <v>5</v>
      </c>
    </row>
    <row r="4249" spans="1:20">
      <c r="A4249" s="1" t="n">
        <v>43100</v>
      </c>
      <c r="B4249" t="s">
        <v>430</v>
      </c>
      <c r="C4249" t="n">
        <v>8</v>
      </c>
      <c r="D4249" t="n">
        <v>25</v>
      </c>
      <c r="E4249" t="s">
        <v>116</v>
      </c>
      <c r="F4249" t="n">
        <v>3201</v>
      </c>
      <c r="G4249" t="s">
        <v>228</v>
      </c>
      <c r="H4249" t="s">
        <v>229</v>
      </c>
      <c r="I4249" t="n">
        <v>5</v>
      </c>
      <c r="J4249" t="n">
        <v>945</v>
      </c>
      <c r="K4249" t="s">
        <v>282</v>
      </c>
      <c r="L4249" t="n">
        <v>208</v>
      </c>
      <c r="M4249" t="n">
        <v>0.05</v>
      </c>
      <c r="N4249" t="n">
        <v>40.5</v>
      </c>
      <c r="O4249" t="s">
        <v>428</v>
      </c>
      <c r="P4249" t="n">
        <v>121</v>
      </c>
      <c r="Q4249" t="s">
        <v>387</v>
      </c>
      <c r="R4249" t="s">
        <v>233</v>
      </c>
      <c r="S4249" t="s">
        <v>229</v>
      </c>
      <c r="T4249" t="n">
        <v>5</v>
      </c>
    </row>
    <row r="4250" spans="1:20">
      <c r="A4250" s="1" t="n">
        <v>43100</v>
      </c>
      <c r="B4250" t="s">
        <v>420</v>
      </c>
      <c r="C4250" t="n">
        <v>1</v>
      </c>
      <c r="D4250" t="n">
        <v>25</v>
      </c>
      <c r="E4250" t="s">
        <v>116</v>
      </c>
      <c r="F4250" t="n">
        <v>3201</v>
      </c>
      <c r="G4250" t="s">
        <v>228</v>
      </c>
      <c r="H4250" t="s">
        <v>229</v>
      </c>
      <c r="I4250" t="n">
        <v>5</v>
      </c>
      <c r="J4250" t="n">
        <v>670</v>
      </c>
      <c r="K4250" t="s">
        <v>336</v>
      </c>
      <c r="L4250" t="n">
        <v>1055</v>
      </c>
      <c r="M4250" t="n">
        <v>0.19</v>
      </c>
      <c r="N4250" t="n">
        <v>32.4</v>
      </c>
      <c r="O4250" t="s">
        <v>420</v>
      </c>
      <c r="P4250" t="n">
        <v>363</v>
      </c>
      <c r="Q4250" t="s">
        <v>387</v>
      </c>
      <c r="R4250" t="s">
        <v>233</v>
      </c>
      <c r="S4250" t="s">
        <v>229</v>
      </c>
      <c r="T4250" t="n">
        <v>5</v>
      </c>
    </row>
    <row r="4251" spans="1:20">
      <c r="A4251" s="1" t="n">
        <v>43100</v>
      </c>
      <c r="B4251" t="s">
        <v>420</v>
      </c>
      <c r="C4251" t="n">
        <v>2</v>
      </c>
      <c r="D4251" t="n">
        <v>25</v>
      </c>
      <c r="E4251" t="s">
        <v>116</v>
      </c>
      <c r="F4251" t="n">
        <v>3201</v>
      </c>
      <c r="G4251" t="s">
        <v>228</v>
      </c>
      <c r="H4251" t="s">
        <v>229</v>
      </c>
      <c r="I4251" t="n">
        <v>5</v>
      </c>
      <c r="J4251" t="n">
        <v>595</v>
      </c>
      <c r="K4251" t="s">
        <v>268</v>
      </c>
      <c r="L4251" t="n">
        <v>405</v>
      </c>
      <c r="M4251" t="n">
        <v>0.18</v>
      </c>
      <c r="N4251" t="n">
        <v>31.8</v>
      </c>
      <c r="O4251" t="s">
        <v>420</v>
      </c>
      <c r="P4251" t="n">
        <v>363</v>
      </c>
      <c r="Q4251" t="s">
        <v>387</v>
      </c>
      <c r="R4251" t="s">
        <v>233</v>
      </c>
      <c r="S4251" t="s">
        <v>229</v>
      </c>
      <c r="T4251" t="n">
        <v>5</v>
      </c>
    </row>
    <row r="4252" spans="1:20">
      <c r="A4252" s="1" t="n">
        <v>43100</v>
      </c>
      <c r="B4252" t="s">
        <v>420</v>
      </c>
      <c r="C4252" t="n">
        <v>3</v>
      </c>
      <c r="D4252" t="n">
        <v>216</v>
      </c>
      <c r="E4252" t="s">
        <v>392</v>
      </c>
      <c r="F4252" t="n">
        <v>3201</v>
      </c>
      <c r="G4252" t="s">
        <v>228</v>
      </c>
      <c r="H4252" t="s">
        <v>229</v>
      </c>
      <c r="I4252" t="n">
        <v>5</v>
      </c>
      <c r="J4252" t="n">
        <v>280</v>
      </c>
      <c r="K4252" t="s">
        <v>429</v>
      </c>
      <c r="L4252" t="n">
        <v>245</v>
      </c>
      <c r="M4252" t="n">
        <v>0</v>
      </c>
      <c r="N4252" t="n">
        <v>0</v>
      </c>
    </row>
    <row r="4253" spans="1:20">
      <c r="A4253" s="1" t="n">
        <v>43100</v>
      </c>
      <c r="B4253" t="s">
        <v>421</v>
      </c>
      <c r="C4253" t="n">
        <v>1</v>
      </c>
      <c r="D4253" t="n">
        <v>216</v>
      </c>
      <c r="E4253" t="s">
        <v>392</v>
      </c>
      <c r="F4253" t="n">
        <v>3201</v>
      </c>
      <c r="G4253" t="s">
        <v>228</v>
      </c>
      <c r="H4253" t="s">
        <v>229</v>
      </c>
      <c r="I4253" t="n">
        <v>5</v>
      </c>
      <c r="J4253" t="n">
        <v>490</v>
      </c>
      <c r="K4253" t="s">
        <v>244</v>
      </c>
      <c r="L4253" t="n">
        <v>135</v>
      </c>
      <c r="M4253" t="n">
        <v>0</v>
      </c>
      <c r="N4253" t="n">
        <v>0</v>
      </c>
    </row>
    <row r="4254" spans="1:20">
      <c r="A4254" s="1" t="n">
        <v>43100</v>
      </c>
      <c r="B4254" t="s">
        <v>421</v>
      </c>
      <c r="C4254" t="n">
        <v>2</v>
      </c>
      <c r="D4254" t="n">
        <v>216</v>
      </c>
      <c r="E4254" t="s">
        <v>392</v>
      </c>
      <c r="F4254" t="n">
        <v>3201</v>
      </c>
      <c r="G4254" t="s">
        <v>228</v>
      </c>
      <c r="H4254" t="s">
        <v>229</v>
      </c>
      <c r="I4254" t="n">
        <v>5</v>
      </c>
      <c r="J4254" t="n">
        <v>280</v>
      </c>
      <c r="K4254" t="s">
        <v>429</v>
      </c>
      <c r="L4254" t="n">
        <v>244</v>
      </c>
      <c r="M4254" t="n">
        <v>0</v>
      </c>
      <c r="N4254" t="n">
        <v>0</v>
      </c>
    </row>
    <row r="4255" spans="1:20">
      <c r="A4255" s="1" t="n">
        <v>42855</v>
      </c>
      <c r="B4255" t="s">
        <v>427</v>
      </c>
      <c r="C4255" t="n">
        <v>1</v>
      </c>
      <c r="D4255" t="n">
        <v>215</v>
      </c>
      <c r="E4255" t="s">
        <v>384</v>
      </c>
      <c r="F4255" t="n">
        <v>3201</v>
      </c>
      <c r="G4255" t="s">
        <v>228</v>
      </c>
      <c r="H4255" t="s">
        <v>229</v>
      </c>
      <c r="I4255" t="n">
        <v>5</v>
      </c>
      <c r="J4255" t="n">
        <v>515</v>
      </c>
      <c r="K4255" t="s">
        <v>338</v>
      </c>
      <c r="L4255" t="n">
        <v>200</v>
      </c>
      <c r="M4255" t="n">
        <v>0</v>
      </c>
      <c r="N4255" t="n">
        <v>0</v>
      </c>
    </row>
    <row r="4256" spans="1:20">
      <c r="A4256" s="1" t="n">
        <v>42825</v>
      </c>
      <c r="B4256" t="s">
        <v>427</v>
      </c>
      <c r="C4256" t="n">
        <v>1</v>
      </c>
      <c r="D4256" t="n">
        <v>215</v>
      </c>
      <c r="E4256" t="s">
        <v>384</v>
      </c>
      <c r="F4256" t="n">
        <v>3201</v>
      </c>
      <c r="G4256" t="s">
        <v>228</v>
      </c>
      <c r="H4256" t="s">
        <v>229</v>
      </c>
      <c r="I4256" t="n">
        <v>5</v>
      </c>
      <c r="J4256" t="n">
        <v>515</v>
      </c>
      <c r="K4256" t="s">
        <v>338</v>
      </c>
      <c r="L4256" t="n">
        <v>209</v>
      </c>
      <c r="M4256" t="n">
        <v>0</v>
      </c>
      <c r="N4256" t="n">
        <v>0</v>
      </c>
    </row>
    <row r="4257" spans="1:20">
      <c r="A4257" s="1" t="n">
        <v>42794</v>
      </c>
      <c r="B4257" t="s">
        <v>427</v>
      </c>
      <c r="C4257" t="n">
        <v>1</v>
      </c>
      <c r="D4257" t="n">
        <v>215</v>
      </c>
      <c r="E4257" t="s">
        <v>384</v>
      </c>
      <c r="F4257" t="n">
        <v>3201</v>
      </c>
      <c r="G4257" t="s">
        <v>228</v>
      </c>
      <c r="H4257" t="s">
        <v>229</v>
      </c>
      <c r="I4257" t="n">
        <v>5</v>
      </c>
      <c r="J4257" t="n">
        <v>515</v>
      </c>
      <c r="K4257" t="s">
        <v>338</v>
      </c>
      <c r="L4257" t="n">
        <v>315</v>
      </c>
      <c r="M4257" t="n">
        <v>0</v>
      </c>
      <c r="N4257" t="n">
        <v>0</v>
      </c>
    </row>
    <row r="4258" spans="1:20">
      <c r="A4258" s="1" t="n">
        <v>42886</v>
      </c>
      <c r="B4258" t="s">
        <v>427</v>
      </c>
      <c r="C4258" t="n">
        <v>1</v>
      </c>
      <c r="D4258" t="n">
        <v>215</v>
      </c>
      <c r="E4258" t="s">
        <v>384</v>
      </c>
      <c r="F4258" t="n">
        <v>3201</v>
      </c>
      <c r="G4258" t="s">
        <v>228</v>
      </c>
      <c r="H4258" t="s">
        <v>229</v>
      </c>
      <c r="I4258" t="n">
        <v>5</v>
      </c>
      <c r="J4258" t="n">
        <v>515</v>
      </c>
      <c r="K4258" t="s">
        <v>338</v>
      </c>
      <c r="L4258" t="n">
        <v>150</v>
      </c>
      <c r="M4258" t="n">
        <v>0</v>
      </c>
      <c r="N4258" t="n">
        <v>0</v>
      </c>
      <c r="O4258" t="s">
        <v>428</v>
      </c>
      <c r="P4258" t="n">
        <v>121</v>
      </c>
      <c r="Q4258" t="s">
        <v>387</v>
      </c>
      <c r="R4258" t="s">
        <v>233</v>
      </c>
      <c r="S4258" t="s">
        <v>229</v>
      </c>
      <c r="T4258" t="n">
        <v>5</v>
      </c>
    </row>
    <row r="4259" spans="1:20">
      <c r="A4259" s="1" t="n">
        <v>42916</v>
      </c>
      <c r="B4259" t="s">
        <v>427</v>
      </c>
      <c r="C4259" t="n">
        <v>1</v>
      </c>
      <c r="D4259" t="n">
        <v>215</v>
      </c>
      <c r="E4259" t="s">
        <v>384</v>
      </c>
      <c r="F4259" t="n">
        <v>3201</v>
      </c>
      <c r="G4259" t="s">
        <v>228</v>
      </c>
      <c r="H4259" t="s">
        <v>229</v>
      </c>
      <c r="I4259" t="n">
        <v>5</v>
      </c>
      <c r="J4259" t="n">
        <v>490</v>
      </c>
      <c r="K4259" t="s">
        <v>244</v>
      </c>
      <c r="L4259" t="n">
        <v>126</v>
      </c>
      <c r="M4259" t="n">
        <v>0</v>
      </c>
      <c r="N4259" t="n">
        <v>0</v>
      </c>
      <c r="O4259" t="s">
        <v>428</v>
      </c>
      <c r="P4259" t="n">
        <v>121</v>
      </c>
      <c r="Q4259" t="s">
        <v>387</v>
      </c>
      <c r="R4259" t="s">
        <v>233</v>
      </c>
      <c r="S4259" t="s">
        <v>229</v>
      </c>
      <c r="T4259" t="n">
        <v>5</v>
      </c>
    </row>
    <row r="4260" spans="1:20">
      <c r="A4260" s="1" t="n">
        <v>42947</v>
      </c>
      <c r="B4260" t="s">
        <v>427</v>
      </c>
      <c r="C4260" t="n">
        <v>1</v>
      </c>
      <c r="D4260" t="n">
        <v>215</v>
      </c>
      <c r="E4260" t="s">
        <v>384</v>
      </c>
      <c r="F4260" t="n">
        <v>3201</v>
      </c>
      <c r="G4260" t="s">
        <v>228</v>
      </c>
      <c r="H4260" t="s">
        <v>229</v>
      </c>
      <c r="I4260" t="n">
        <v>5</v>
      </c>
      <c r="J4260" t="n">
        <v>490</v>
      </c>
      <c r="K4260" t="s">
        <v>244</v>
      </c>
      <c r="L4260" t="n">
        <v>214</v>
      </c>
      <c r="M4260" t="n">
        <v>0</v>
      </c>
      <c r="N4260" t="n">
        <v>0</v>
      </c>
      <c r="O4260" t="s">
        <v>420</v>
      </c>
      <c r="P4260" t="n">
        <v>363</v>
      </c>
      <c r="Q4260" t="s">
        <v>387</v>
      </c>
      <c r="R4260" t="s">
        <v>233</v>
      </c>
      <c r="S4260" t="s">
        <v>229</v>
      </c>
      <c r="T4260" t="n">
        <v>5</v>
      </c>
    </row>
    <row r="4261" spans="1:20">
      <c r="A4261" s="1" t="n">
        <v>42978</v>
      </c>
      <c r="B4261" t="s">
        <v>427</v>
      </c>
      <c r="C4261" t="n">
        <v>1</v>
      </c>
      <c r="D4261" t="n">
        <v>215</v>
      </c>
      <c r="E4261" t="s">
        <v>384</v>
      </c>
      <c r="F4261" t="n">
        <v>3201</v>
      </c>
      <c r="G4261" t="s">
        <v>228</v>
      </c>
      <c r="H4261" t="s">
        <v>229</v>
      </c>
      <c r="I4261" t="n">
        <v>5</v>
      </c>
      <c r="J4261" t="n">
        <v>490</v>
      </c>
      <c r="K4261" t="s">
        <v>244</v>
      </c>
      <c r="L4261" t="n">
        <v>315</v>
      </c>
      <c r="M4261" t="n">
        <v>0</v>
      </c>
      <c r="N4261" t="n">
        <v>0</v>
      </c>
      <c r="O4261" t="s">
        <v>425</v>
      </c>
      <c r="P4261" t="n">
        <v>121</v>
      </c>
      <c r="Q4261" t="s">
        <v>229</v>
      </c>
      <c r="R4261" t="s">
        <v>233</v>
      </c>
      <c r="S4261" t="s">
        <v>229</v>
      </c>
      <c r="T4261" t="n">
        <v>5</v>
      </c>
    </row>
    <row r="4262" spans="1:20">
      <c r="A4262" s="1" t="n">
        <v>42916</v>
      </c>
      <c r="B4262" t="s">
        <v>427</v>
      </c>
      <c r="C4262" t="n">
        <v>2</v>
      </c>
      <c r="D4262" t="n">
        <v>215</v>
      </c>
      <c r="E4262" t="s">
        <v>384</v>
      </c>
      <c r="F4262" t="n">
        <v>3201</v>
      </c>
      <c r="G4262" t="s">
        <v>228</v>
      </c>
      <c r="H4262" t="s">
        <v>229</v>
      </c>
      <c r="I4262" t="n">
        <v>5</v>
      </c>
      <c r="J4262" t="n">
        <v>490</v>
      </c>
      <c r="K4262" t="s">
        <v>244</v>
      </c>
      <c r="L4262" t="n">
        <v>25</v>
      </c>
      <c r="M4262" t="n">
        <v>0</v>
      </c>
      <c r="N4262" t="n">
        <v>0</v>
      </c>
      <c r="O4262" t="s">
        <v>425</v>
      </c>
      <c r="P4262" t="n">
        <v>121</v>
      </c>
      <c r="Q4262" t="s">
        <v>229</v>
      </c>
      <c r="R4262" t="s">
        <v>233</v>
      </c>
      <c r="S4262" t="s">
        <v>229</v>
      </c>
      <c r="T4262" t="n">
        <v>5</v>
      </c>
    </row>
    <row r="4263" spans="1:20">
      <c r="A4263" s="1" t="n">
        <v>42766</v>
      </c>
      <c r="B4263" t="s">
        <v>427</v>
      </c>
      <c r="C4263" t="n">
        <v>2</v>
      </c>
      <c r="D4263" t="n">
        <v>215</v>
      </c>
      <c r="E4263" t="s">
        <v>384</v>
      </c>
      <c r="F4263" t="n">
        <v>3201</v>
      </c>
      <c r="G4263" t="s">
        <v>228</v>
      </c>
      <c r="H4263" t="s">
        <v>229</v>
      </c>
      <c r="I4263" t="n">
        <v>5</v>
      </c>
      <c r="J4263" t="n">
        <v>940</v>
      </c>
      <c r="K4263" t="s">
        <v>235</v>
      </c>
      <c r="L4263" t="n">
        <v>1</v>
      </c>
      <c r="M4263" t="n">
        <v>0</v>
      </c>
      <c r="N4263" t="n">
        <v>0</v>
      </c>
    </row>
    <row r="4264" spans="1:20">
      <c r="A4264" s="1" t="n">
        <v>42947</v>
      </c>
      <c r="B4264" t="s">
        <v>419</v>
      </c>
      <c r="C4264" t="n">
        <v>3</v>
      </c>
      <c r="D4264" t="n">
        <v>251</v>
      </c>
      <c r="E4264" t="s">
        <v>385</v>
      </c>
      <c r="F4264" t="n">
        <v>3204</v>
      </c>
      <c r="G4264" t="s">
        <v>344</v>
      </c>
      <c r="H4264" t="s">
        <v>229</v>
      </c>
      <c r="I4264" t="n">
        <v>5</v>
      </c>
      <c r="J4264" t="n">
        <v>320</v>
      </c>
      <c r="K4264" t="s">
        <v>388</v>
      </c>
      <c r="L4264" t="n">
        <v>9</v>
      </c>
      <c r="M4264" t="n">
        <v>0</v>
      </c>
      <c r="N4264" t="n">
        <v>0</v>
      </c>
      <c r="O4264" t="s">
        <v>425</v>
      </c>
      <c r="P4264" t="n">
        <v>121</v>
      </c>
      <c r="Q4264" t="s">
        <v>229</v>
      </c>
      <c r="R4264" t="s">
        <v>233</v>
      </c>
      <c r="S4264" t="s">
        <v>229</v>
      </c>
      <c r="T4264" t="n">
        <v>5</v>
      </c>
    </row>
    <row r="4265" spans="1:20">
      <c r="A4265" s="1" t="n">
        <v>43008</v>
      </c>
      <c r="B4265" t="s">
        <v>419</v>
      </c>
      <c r="C4265" t="n">
        <v>3</v>
      </c>
      <c r="D4265" t="n">
        <v>251</v>
      </c>
      <c r="E4265" t="s">
        <v>385</v>
      </c>
      <c r="F4265" t="n">
        <v>3204</v>
      </c>
      <c r="G4265" t="s">
        <v>344</v>
      </c>
      <c r="H4265" t="s">
        <v>229</v>
      </c>
      <c r="I4265" t="n">
        <v>5</v>
      </c>
      <c r="J4265" t="n">
        <v>320</v>
      </c>
      <c r="K4265" t="s">
        <v>388</v>
      </c>
      <c r="L4265" t="n">
        <v>11</v>
      </c>
      <c r="M4265" t="n">
        <v>0</v>
      </c>
      <c r="N4265" t="n">
        <v>0</v>
      </c>
    </row>
    <row r="4266" spans="1:20">
      <c r="A4266" s="1" t="n">
        <v>42916</v>
      </c>
      <c r="B4266" t="s">
        <v>419</v>
      </c>
      <c r="C4266" t="n">
        <v>3</v>
      </c>
      <c r="D4266" t="n">
        <v>251</v>
      </c>
      <c r="E4266" t="s">
        <v>385</v>
      </c>
      <c r="F4266" t="n">
        <v>3204</v>
      </c>
      <c r="G4266" t="s">
        <v>344</v>
      </c>
      <c r="H4266" t="s">
        <v>229</v>
      </c>
      <c r="I4266" t="n">
        <v>5</v>
      </c>
      <c r="J4266" t="n">
        <v>320</v>
      </c>
      <c r="K4266" t="s">
        <v>388</v>
      </c>
      <c r="L4266" t="n">
        <v>11</v>
      </c>
      <c r="M4266" t="n">
        <v>0</v>
      </c>
      <c r="N4266" t="n">
        <v>0</v>
      </c>
    </row>
    <row r="4267" spans="1:20">
      <c r="A4267" s="1" t="n">
        <v>42916</v>
      </c>
      <c r="B4267" t="s">
        <v>419</v>
      </c>
      <c r="C4267" t="n">
        <v>4</v>
      </c>
      <c r="D4267" t="n">
        <v>251</v>
      </c>
      <c r="E4267" t="s">
        <v>385</v>
      </c>
      <c r="F4267" t="n">
        <v>3201</v>
      </c>
      <c r="G4267" t="s">
        <v>228</v>
      </c>
      <c r="H4267" t="s">
        <v>229</v>
      </c>
      <c r="I4267" t="n">
        <v>5</v>
      </c>
      <c r="J4267" t="n">
        <v>320</v>
      </c>
      <c r="K4267" t="s">
        <v>388</v>
      </c>
      <c r="L4267" t="n">
        <v>21</v>
      </c>
      <c r="M4267" t="n">
        <v>0</v>
      </c>
      <c r="N4267" t="n">
        <v>0</v>
      </c>
      <c r="O4267" t="s">
        <v>428</v>
      </c>
      <c r="P4267" t="n">
        <v>121</v>
      </c>
      <c r="Q4267" t="s">
        <v>387</v>
      </c>
      <c r="R4267" t="s">
        <v>233</v>
      </c>
      <c r="S4267" t="s">
        <v>229</v>
      </c>
      <c r="T4267" t="n">
        <v>5</v>
      </c>
    </row>
    <row r="4268" spans="1:20">
      <c r="A4268" s="1" t="n">
        <v>42978</v>
      </c>
      <c r="B4268" t="s">
        <v>419</v>
      </c>
      <c r="C4268" t="n">
        <v>2</v>
      </c>
      <c r="D4268" t="n">
        <v>251</v>
      </c>
      <c r="E4268" t="s">
        <v>385</v>
      </c>
      <c r="F4268" t="n">
        <v>3202</v>
      </c>
      <c r="G4268" t="s">
        <v>275</v>
      </c>
      <c r="H4268" t="s">
        <v>229</v>
      </c>
      <c r="I4268" t="n">
        <v>5</v>
      </c>
      <c r="J4268" t="n">
        <v>320</v>
      </c>
      <c r="K4268" t="s">
        <v>388</v>
      </c>
      <c r="L4268" t="n">
        <v>18</v>
      </c>
      <c r="M4268" t="n">
        <v>0</v>
      </c>
      <c r="N4268" t="n">
        <v>0</v>
      </c>
      <c r="O4268" t="s">
        <v>428</v>
      </c>
      <c r="P4268" t="n">
        <v>121</v>
      </c>
      <c r="Q4268" t="s">
        <v>387</v>
      </c>
      <c r="R4268" t="s">
        <v>233</v>
      </c>
      <c r="S4268" t="s">
        <v>229</v>
      </c>
      <c r="T4268" t="n">
        <v>5</v>
      </c>
    </row>
    <row r="4269" spans="1:20">
      <c r="A4269" s="1" t="n">
        <v>42947</v>
      </c>
      <c r="B4269" t="s">
        <v>419</v>
      </c>
      <c r="C4269" t="n">
        <v>1</v>
      </c>
      <c r="D4269" t="n">
        <v>251</v>
      </c>
      <c r="E4269" t="s">
        <v>385</v>
      </c>
      <c r="F4269" t="n">
        <v>3203</v>
      </c>
      <c r="G4269" t="s">
        <v>343</v>
      </c>
      <c r="H4269" t="s">
        <v>229</v>
      </c>
      <c r="I4269" t="n">
        <v>5</v>
      </c>
      <c r="J4269" t="n">
        <v>320</v>
      </c>
      <c r="K4269" t="s">
        <v>388</v>
      </c>
      <c r="L4269" t="n">
        <v>13</v>
      </c>
      <c r="M4269" t="n">
        <v>0</v>
      </c>
      <c r="N4269" t="n">
        <v>0</v>
      </c>
      <c r="O4269" t="s">
        <v>428</v>
      </c>
      <c r="P4269" t="n">
        <v>121</v>
      </c>
      <c r="Q4269" t="s">
        <v>387</v>
      </c>
      <c r="R4269" t="s">
        <v>233</v>
      </c>
      <c r="S4269" t="s">
        <v>229</v>
      </c>
      <c r="T4269" t="n">
        <v>5</v>
      </c>
    </row>
    <row r="4270" spans="1:20">
      <c r="A4270" s="1" t="n">
        <v>42916</v>
      </c>
      <c r="B4270" t="s">
        <v>419</v>
      </c>
      <c r="C4270" t="n">
        <v>1</v>
      </c>
      <c r="D4270" t="n">
        <v>251</v>
      </c>
      <c r="E4270" t="s">
        <v>385</v>
      </c>
      <c r="F4270" t="n">
        <v>3203</v>
      </c>
      <c r="G4270" t="s">
        <v>343</v>
      </c>
      <c r="H4270" t="s">
        <v>229</v>
      </c>
      <c r="I4270" t="n">
        <v>5</v>
      </c>
      <c r="J4270" t="n">
        <v>320</v>
      </c>
      <c r="K4270" t="s">
        <v>388</v>
      </c>
      <c r="L4270" t="n">
        <v>20</v>
      </c>
      <c r="M4270" t="n">
        <v>0</v>
      </c>
      <c r="N4270" t="n">
        <v>0</v>
      </c>
      <c r="O4270" t="s">
        <v>420</v>
      </c>
      <c r="P4270" t="n">
        <v>363</v>
      </c>
      <c r="Q4270" t="s">
        <v>387</v>
      </c>
      <c r="R4270" t="s">
        <v>233</v>
      </c>
      <c r="S4270" t="s">
        <v>229</v>
      </c>
      <c r="T4270" t="n">
        <v>5</v>
      </c>
    </row>
    <row r="4271" spans="1:20">
      <c r="A4271" s="1" t="n">
        <v>42947</v>
      </c>
      <c r="B4271" t="s">
        <v>419</v>
      </c>
      <c r="C4271" t="n">
        <v>2</v>
      </c>
      <c r="D4271" t="n">
        <v>251</v>
      </c>
      <c r="E4271" t="s">
        <v>385</v>
      </c>
      <c r="F4271" t="n">
        <v>3202</v>
      </c>
      <c r="G4271" t="s">
        <v>275</v>
      </c>
      <c r="H4271" t="s">
        <v>229</v>
      </c>
      <c r="I4271" t="n">
        <v>5</v>
      </c>
      <c r="J4271" t="n">
        <v>320</v>
      </c>
      <c r="K4271" t="s">
        <v>388</v>
      </c>
      <c r="L4271" t="n">
        <v>14</v>
      </c>
      <c r="M4271" t="n">
        <v>0</v>
      </c>
      <c r="N4271" t="n">
        <v>0</v>
      </c>
      <c r="O4271" t="s">
        <v>420</v>
      </c>
      <c r="P4271" t="n">
        <v>363</v>
      </c>
      <c r="Q4271" t="s">
        <v>387</v>
      </c>
      <c r="R4271" t="s">
        <v>233</v>
      </c>
      <c r="S4271" t="s">
        <v>229</v>
      </c>
      <c r="T4271" t="n">
        <v>5</v>
      </c>
    </row>
    <row r="4272" spans="1:20">
      <c r="A4272" s="1" t="n">
        <v>43100</v>
      </c>
      <c r="B4272" t="s">
        <v>419</v>
      </c>
      <c r="C4272" t="n">
        <v>2</v>
      </c>
      <c r="D4272" t="n">
        <v>251</v>
      </c>
      <c r="E4272" t="s">
        <v>385</v>
      </c>
      <c r="F4272" t="n">
        <v>3202</v>
      </c>
      <c r="G4272" t="s">
        <v>275</v>
      </c>
      <c r="H4272" t="s">
        <v>229</v>
      </c>
      <c r="I4272" t="n">
        <v>5</v>
      </c>
      <c r="J4272" t="n">
        <v>515</v>
      </c>
      <c r="K4272" t="s">
        <v>338</v>
      </c>
      <c r="L4272" t="n">
        <v>19</v>
      </c>
      <c r="M4272" t="n">
        <v>0</v>
      </c>
      <c r="N4272" t="n">
        <v>0</v>
      </c>
      <c r="O4272" t="s">
        <v>420</v>
      </c>
      <c r="P4272" t="n">
        <v>363</v>
      </c>
      <c r="Q4272" t="s">
        <v>387</v>
      </c>
      <c r="R4272" t="s">
        <v>233</v>
      </c>
      <c r="S4272" t="s">
        <v>229</v>
      </c>
      <c r="T4272" t="n">
        <v>5</v>
      </c>
    </row>
    <row r="4273" spans="1:20">
      <c r="A4273" s="1" t="n">
        <v>42978</v>
      </c>
      <c r="B4273" t="s">
        <v>419</v>
      </c>
      <c r="C4273" t="n">
        <v>1</v>
      </c>
      <c r="D4273" t="n">
        <v>251</v>
      </c>
      <c r="E4273" t="s">
        <v>385</v>
      </c>
      <c r="F4273" t="n">
        <v>3203</v>
      </c>
      <c r="G4273" t="s">
        <v>343</v>
      </c>
      <c r="H4273" t="s">
        <v>229</v>
      </c>
      <c r="I4273" t="n">
        <v>5</v>
      </c>
      <c r="J4273" t="n">
        <v>320</v>
      </c>
      <c r="K4273" t="s">
        <v>388</v>
      </c>
      <c r="L4273" t="n">
        <v>26</v>
      </c>
      <c r="M4273" t="n">
        <v>0</v>
      </c>
      <c r="N4273" t="n">
        <v>0</v>
      </c>
    </row>
    <row r="4274" spans="1:20">
      <c r="A4274" s="1" t="n">
        <v>43069</v>
      </c>
      <c r="B4274" t="s">
        <v>419</v>
      </c>
      <c r="C4274" t="n">
        <v>1</v>
      </c>
      <c r="D4274" t="n">
        <v>251</v>
      </c>
      <c r="E4274" t="s">
        <v>385</v>
      </c>
      <c r="F4274" t="n">
        <v>3203</v>
      </c>
      <c r="G4274" t="s">
        <v>343</v>
      </c>
      <c r="H4274" t="s">
        <v>229</v>
      </c>
      <c r="I4274" t="n">
        <v>5</v>
      </c>
      <c r="J4274" t="n">
        <v>515</v>
      </c>
      <c r="K4274" t="s">
        <v>338</v>
      </c>
      <c r="L4274" t="n">
        <v>17</v>
      </c>
      <c r="M4274" t="n">
        <v>0</v>
      </c>
      <c r="N4274" t="n">
        <v>0</v>
      </c>
    </row>
    <row r="4275" spans="1:20">
      <c r="A4275" s="1" t="n">
        <v>42947</v>
      </c>
      <c r="B4275" t="s">
        <v>419</v>
      </c>
      <c r="C4275" t="n">
        <v>4</v>
      </c>
      <c r="D4275" t="n">
        <v>251</v>
      </c>
      <c r="E4275" t="s">
        <v>385</v>
      </c>
      <c r="F4275" t="n">
        <v>3201</v>
      </c>
      <c r="G4275" t="s">
        <v>228</v>
      </c>
      <c r="H4275" t="s">
        <v>229</v>
      </c>
      <c r="I4275" t="n">
        <v>5</v>
      </c>
      <c r="J4275" t="n">
        <v>320</v>
      </c>
      <c r="K4275" t="s">
        <v>388</v>
      </c>
      <c r="L4275" t="n">
        <v>4</v>
      </c>
      <c r="M4275" t="n">
        <v>0</v>
      </c>
      <c r="N4275" t="n">
        <v>0</v>
      </c>
      <c r="O4275" t="s">
        <v>420</v>
      </c>
      <c r="P4275" t="n">
        <v>363</v>
      </c>
      <c r="Q4275" t="s">
        <v>387</v>
      </c>
      <c r="R4275" t="s">
        <v>233</v>
      </c>
      <c r="S4275" t="s">
        <v>229</v>
      </c>
      <c r="T4275" t="n">
        <v>5</v>
      </c>
    </row>
    <row r="4276" spans="1:20">
      <c r="A4276" s="1" t="n">
        <v>43100</v>
      </c>
      <c r="B4276" t="s">
        <v>419</v>
      </c>
      <c r="C4276" t="n">
        <v>1</v>
      </c>
      <c r="D4276" t="n">
        <v>251</v>
      </c>
      <c r="E4276" t="s">
        <v>385</v>
      </c>
      <c r="F4276" t="n">
        <v>3203</v>
      </c>
      <c r="G4276" t="s">
        <v>343</v>
      </c>
      <c r="H4276" t="s">
        <v>229</v>
      </c>
      <c r="I4276" t="n">
        <v>5</v>
      </c>
      <c r="J4276" t="n">
        <v>515</v>
      </c>
      <c r="K4276" t="s">
        <v>338</v>
      </c>
      <c r="L4276" t="n">
        <v>17</v>
      </c>
      <c r="M4276" t="n">
        <v>0</v>
      </c>
      <c r="N4276" t="n">
        <v>0</v>
      </c>
    </row>
    <row r="4277" spans="1:20">
      <c r="A4277" s="1" t="n">
        <v>43069</v>
      </c>
      <c r="B4277" t="s">
        <v>419</v>
      </c>
      <c r="C4277" t="n">
        <v>2</v>
      </c>
      <c r="D4277" t="n">
        <v>251</v>
      </c>
      <c r="E4277" t="s">
        <v>385</v>
      </c>
      <c r="F4277" t="n">
        <v>3202</v>
      </c>
      <c r="G4277" t="s">
        <v>275</v>
      </c>
      <c r="H4277" t="s">
        <v>229</v>
      </c>
      <c r="I4277" t="n">
        <v>5</v>
      </c>
      <c r="J4277" t="n">
        <v>515</v>
      </c>
      <c r="K4277" t="s">
        <v>338</v>
      </c>
      <c r="L4277" t="n">
        <v>17</v>
      </c>
      <c r="M4277" t="n">
        <v>0</v>
      </c>
      <c r="N4277" t="n">
        <v>0</v>
      </c>
    </row>
    <row r="4278" spans="1:20">
      <c r="A4278" s="1" t="n">
        <v>43069</v>
      </c>
      <c r="B4278" t="s">
        <v>419</v>
      </c>
      <c r="C4278" t="n">
        <v>3</v>
      </c>
      <c r="D4278" t="n">
        <v>251</v>
      </c>
      <c r="E4278" t="s">
        <v>385</v>
      </c>
      <c r="F4278" t="n">
        <v>3204</v>
      </c>
      <c r="G4278" t="s">
        <v>344</v>
      </c>
      <c r="H4278" t="s">
        <v>229</v>
      </c>
      <c r="I4278" t="n">
        <v>5</v>
      </c>
      <c r="J4278" t="n">
        <v>515</v>
      </c>
      <c r="K4278" t="s">
        <v>338</v>
      </c>
      <c r="L4278" t="n">
        <v>22</v>
      </c>
      <c r="M4278" t="n">
        <v>0</v>
      </c>
      <c r="N4278" t="n">
        <v>0</v>
      </c>
      <c r="O4278" t="s">
        <v>425</v>
      </c>
      <c r="P4278" t="n">
        <v>121</v>
      </c>
      <c r="Q4278" t="s">
        <v>229</v>
      </c>
      <c r="R4278" t="s">
        <v>233</v>
      </c>
      <c r="S4278" t="s">
        <v>229</v>
      </c>
      <c r="T4278" t="n">
        <v>5</v>
      </c>
    </row>
    <row r="4279" spans="1:20">
      <c r="A4279" s="1" t="n">
        <v>43100</v>
      </c>
      <c r="B4279" t="s">
        <v>419</v>
      </c>
      <c r="C4279" t="n">
        <v>3</v>
      </c>
      <c r="D4279" t="n">
        <v>251</v>
      </c>
      <c r="E4279" t="s">
        <v>385</v>
      </c>
      <c r="F4279" t="n">
        <v>3204</v>
      </c>
      <c r="G4279" t="s">
        <v>344</v>
      </c>
      <c r="H4279" t="s">
        <v>229</v>
      </c>
      <c r="I4279" t="n">
        <v>5</v>
      </c>
      <c r="J4279" t="n">
        <v>515</v>
      </c>
      <c r="K4279" t="s">
        <v>338</v>
      </c>
      <c r="L4279" t="n">
        <v>22</v>
      </c>
      <c r="M4279" t="n">
        <v>0</v>
      </c>
      <c r="N4279" t="n">
        <v>0</v>
      </c>
      <c r="O4279" t="s">
        <v>428</v>
      </c>
      <c r="P4279" t="n">
        <v>121</v>
      </c>
      <c r="Q4279" t="s">
        <v>387</v>
      </c>
      <c r="R4279" t="s">
        <v>233</v>
      </c>
      <c r="S4279" t="s">
        <v>229</v>
      </c>
      <c r="T4279" t="n">
        <v>5</v>
      </c>
    </row>
    <row r="4280" spans="1:20">
      <c r="A4280" s="1" t="n">
        <v>42916</v>
      </c>
      <c r="B4280" t="s">
        <v>419</v>
      </c>
      <c r="C4280" t="n">
        <v>2</v>
      </c>
      <c r="D4280" t="n">
        <v>251</v>
      </c>
      <c r="E4280" t="s">
        <v>385</v>
      </c>
      <c r="F4280" t="n">
        <v>3202</v>
      </c>
      <c r="G4280" t="s">
        <v>275</v>
      </c>
      <c r="H4280" t="s">
        <v>229</v>
      </c>
      <c r="I4280" t="n">
        <v>5</v>
      </c>
      <c r="J4280" t="n">
        <v>320</v>
      </c>
      <c r="K4280" t="s">
        <v>388</v>
      </c>
      <c r="L4280" t="n">
        <v>20</v>
      </c>
      <c r="M4280" t="n">
        <v>0</v>
      </c>
      <c r="N4280" t="n">
        <v>0</v>
      </c>
      <c r="O4280" t="s">
        <v>428</v>
      </c>
      <c r="P4280" t="n">
        <v>121</v>
      </c>
      <c r="Q4280" t="s">
        <v>387</v>
      </c>
      <c r="R4280" t="s">
        <v>233</v>
      </c>
      <c r="S4280" t="s">
        <v>229</v>
      </c>
      <c r="T4280" t="n">
        <v>5</v>
      </c>
    </row>
    <row r="4281" spans="1:20">
      <c r="A4281" s="1" t="n">
        <v>43008</v>
      </c>
      <c r="B4281" t="s">
        <v>419</v>
      </c>
      <c r="C4281" t="n">
        <v>1</v>
      </c>
      <c r="D4281" t="n">
        <v>251</v>
      </c>
      <c r="E4281" t="s">
        <v>385</v>
      </c>
      <c r="F4281" t="n">
        <v>3203</v>
      </c>
      <c r="G4281" t="s">
        <v>343</v>
      </c>
      <c r="H4281" t="s">
        <v>229</v>
      </c>
      <c r="I4281" t="n">
        <v>5</v>
      </c>
      <c r="J4281" t="n">
        <v>320</v>
      </c>
      <c r="K4281" t="s">
        <v>388</v>
      </c>
      <c r="L4281" t="n">
        <v>27</v>
      </c>
      <c r="M4281" t="n">
        <v>0</v>
      </c>
      <c r="N4281" t="n">
        <v>0</v>
      </c>
      <c r="O4281" t="s">
        <v>428</v>
      </c>
      <c r="P4281" t="n">
        <v>121</v>
      </c>
      <c r="Q4281" t="s">
        <v>387</v>
      </c>
      <c r="R4281" t="s">
        <v>233</v>
      </c>
      <c r="S4281" t="s">
        <v>229</v>
      </c>
      <c r="T4281" t="n">
        <v>5</v>
      </c>
    </row>
    <row r="4282" spans="1:20">
      <c r="A4282" s="1" t="n">
        <v>42978</v>
      </c>
      <c r="B4282" t="s">
        <v>419</v>
      </c>
      <c r="C4282" t="n">
        <v>3</v>
      </c>
      <c r="D4282" t="n">
        <v>251</v>
      </c>
      <c r="E4282" t="s">
        <v>385</v>
      </c>
      <c r="F4282" t="n">
        <v>3204</v>
      </c>
      <c r="G4282" t="s">
        <v>344</v>
      </c>
      <c r="H4282" t="s">
        <v>229</v>
      </c>
      <c r="I4282" t="n">
        <v>5</v>
      </c>
      <c r="J4282" t="n">
        <v>320</v>
      </c>
      <c r="K4282" t="s">
        <v>388</v>
      </c>
      <c r="L4282" t="n">
        <v>11</v>
      </c>
      <c r="M4282" t="n">
        <v>0</v>
      </c>
      <c r="N4282" t="n">
        <v>0</v>
      </c>
      <c r="O4282" t="s">
        <v>428</v>
      </c>
      <c r="P4282" t="n">
        <v>121</v>
      </c>
      <c r="Q4282" t="s">
        <v>387</v>
      </c>
      <c r="R4282" t="s">
        <v>233</v>
      </c>
      <c r="S4282" t="s">
        <v>229</v>
      </c>
      <c r="T4282" t="n">
        <v>5</v>
      </c>
    </row>
    <row r="4283" spans="1:20">
      <c r="A4283" s="1" t="n">
        <v>43008</v>
      </c>
      <c r="B4283" t="s">
        <v>419</v>
      </c>
      <c r="C4283" t="n">
        <v>2</v>
      </c>
      <c r="D4283" t="n">
        <v>251</v>
      </c>
      <c r="E4283" t="s">
        <v>385</v>
      </c>
      <c r="F4283" t="n">
        <v>3202</v>
      </c>
      <c r="G4283" t="s">
        <v>275</v>
      </c>
      <c r="H4283" t="s">
        <v>229</v>
      </c>
      <c r="I4283" t="n">
        <v>5</v>
      </c>
      <c r="J4283" t="n">
        <v>320</v>
      </c>
      <c r="K4283" t="s">
        <v>388</v>
      </c>
      <c r="L4283" t="n">
        <v>17</v>
      </c>
      <c r="M4283" t="n">
        <v>0</v>
      </c>
      <c r="N4283" t="n">
        <v>0</v>
      </c>
      <c r="O4283" t="s">
        <v>428</v>
      </c>
      <c r="P4283" t="n">
        <v>121</v>
      </c>
      <c r="Q4283" t="s">
        <v>387</v>
      </c>
      <c r="R4283" t="s">
        <v>233</v>
      </c>
      <c r="S4283" t="s">
        <v>229</v>
      </c>
      <c r="T4283" t="n">
        <v>5</v>
      </c>
    </row>
    <row r="4284" spans="1:20">
      <c r="A4284" s="1" t="n">
        <v>42825</v>
      </c>
      <c r="B4284" t="s">
        <v>419</v>
      </c>
      <c r="C4284" t="n">
        <v>1</v>
      </c>
      <c r="D4284" t="n">
        <v>251</v>
      </c>
      <c r="E4284" t="s">
        <v>385</v>
      </c>
      <c r="F4284" t="n">
        <v>3203</v>
      </c>
      <c r="G4284" t="s">
        <v>343</v>
      </c>
      <c r="H4284" t="s">
        <v>229</v>
      </c>
      <c r="I4284" t="n">
        <v>5</v>
      </c>
      <c r="J4284" t="n">
        <v>887</v>
      </c>
      <c r="K4284" t="s">
        <v>424</v>
      </c>
      <c r="L4284" t="n">
        <v>17</v>
      </c>
      <c r="M4284" t="n">
        <v>0</v>
      </c>
      <c r="N4284" t="n">
        <v>0</v>
      </c>
      <c r="O4284" t="s">
        <v>428</v>
      </c>
      <c r="P4284" t="n">
        <v>121</v>
      </c>
      <c r="Q4284" t="s">
        <v>387</v>
      </c>
      <c r="R4284" t="s">
        <v>233</v>
      </c>
      <c r="S4284" t="s">
        <v>229</v>
      </c>
      <c r="T4284" t="n">
        <v>5</v>
      </c>
    </row>
    <row r="4285" spans="1:20">
      <c r="A4285" s="1" t="n">
        <v>42766</v>
      </c>
      <c r="B4285" t="s">
        <v>419</v>
      </c>
      <c r="C4285" t="n">
        <v>3</v>
      </c>
      <c r="D4285" t="n">
        <v>251</v>
      </c>
      <c r="E4285" t="s">
        <v>385</v>
      </c>
      <c r="F4285" t="n">
        <v>3204</v>
      </c>
      <c r="G4285" t="s">
        <v>344</v>
      </c>
      <c r="H4285" t="s">
        <v>229</v>
      </c>
      <c r="I4285" t="n">
        <v>5</v>
      </c>
      <c r="J4285" t="n">
        <v>887</v>
      </c>
      <c r="K4285" t="s">
        <v>424</v>
      </c>
      <c r="L4285" t="n">
        <v>42</v>
      </c>
      <c r="M4285" t="n">
        <v>0</v>
      </c>
      <c r="N4285" t="n">
        <v>0</v>
      </c>
      <c r="O4285" t="s">
        <v>420</v>
      </c>
      <c r="P4285" t="n">
        <v>363</v>
      </c>
      <c r="Q4285" t="s">
        <v>387</v>
      </c>
      <c r="R4285" t="s">
        <v>233</v>
      </c>
      <c r="S4285" t="s">
        <v>229</v>
      </c>
      <c r="T4285" t="n">
        <v>5</v>
      </c>
    </row>
    <row r="4286" spans="1:20">
      <c r="A4286" s="1" t="n">
        <v>42855</v>
      </c>
      <c r="B4286" t="s">
        <v>419</v>
      </c>
      <c r="C4286" t="n">
        <v>3</v>
      </c>
      <c r="D4286" t="n">
        <v>251</v>
      </c>
      <c r="E4286" t="s">
        <v>385</v>
      </c>
      <c r="F4286" t="n">
        <v>3204</v>
      </c>
      <c r="G4286" t="s">
        <v>344</v>
      </c>
      <c r="H4286" t="s">
        <v>229</v>
      </c>
      <c r="I4286" t="n">
        <v>5</v>
      </c>
      <c r="J4286" t="n">
        <v>887</v>
      </c>
      <c r="K4286" t="s">
        <v>424</v>
      </c>
      <c r="L4286" t="n">
        <v>10</v>
      </c>
      <c r="M4286" t="n">
        <v>0</v>
      </c>
      <c r="N4286" t="n">
        <v>0</v>
      </c>
      <c r="O4286" t="s">
        <v>420</v>
      </c>
      <c r="P4286" t="n">
        <v>363</v>
      </c>
      <c r="Q4286" t="s">
        <v>387</v>
      </c>
      <c r="R4286" t="s">
        <v>233</v>
      </c>
      <c r="S4286" t="s">
        <v>229</v>
      </c>
      <c r="T4286" t="n">
        <v>5</v>
      </c>
    </row>
    <row r="4287" spans="1:20">
      <c r="A4287" s="1" t="n">
        <v>42794</v>
      </c>
      <c r="B4287" t="s">
        <v>419</v>
      </c>
      <c r="C4287" t="n">
        <v>4</v>
      </c>
      <c r="D4287" t="n">
        <v>251</v>
      </c>
      <c r="E4287" t="s">
        <v>385</v>
      </c>
      <c r="F4287" t="n">
        <v>3201</v>
      </c>
      <c r="G4287" t="s">
        <v>228</v>
      </c>
      <c r="H4287" t="s">
        <v>229</v>
      </c>
      <c r="I4287" t="n">
        <v>5</v>
      </c>
      <c r="J4287" t="n">
        <v>887</v>
      </c>
      <c r="K4287" t="s">
        <v>424</v>
      </c>
      <c r="L4287" t="n">
        <v>14</v>
      </c>
      <c r="M4287" t="n">
        <v>0</v>
      </c>
      <c r="N4287" t="n">
        <v>0</v>
      </c>
    </row>
    <row r="4288" spans="1:20">
      <c r="A4288" s="1" t="n">
        <v>42886</v>
      </c>
      <c r="B4288" t="s">
        <v>419</v>
      </c>
      <c r="C4288" t="n">
        <v>3</v>
      </c>
      <c r="D4288" t="n">
        <v>251</v>
      </c>
      <c r="E4288" t="s">
        <v>385</v>
      </c>
      <c r="F4288" t="n">
        <v>3204</v>
      </c>
      <c r="G4288" t="s">
        <v>344</v>
      </c>
      <c r="H4288" t="s">
        <v>229</v>
      </c>
      <c r="I4288" t="n">
        <v>5</v>
      </c>
      <c r="J4288" t="n">
        <v>887</v>
      </c>
      <c r="K4288" t="s">
        <v>424</v>
      </c>
      <c r="L4288" t="n">
        <v>10</v>
      </c>
      <c r="M4288" t="n">
        <v>0</v>
      </c>
      <c r="N4288" t="n">
        <v>0</v>
      </c>
    </row>
    <row r="4289" spans="1:20">
      <c r="A4289" s="1" t="n">
        <v>42886</v>
      </c>
      <c r="B4289" t="s">
        <v>419</v>
      </c>
      <c r="C4289" t="n">
        <v>2</v>
      </c>
      <c r="D4289" t="n">
        <v>251</v>
      </c>
      <c r="E4289" t="s">
        <v>385</v>
      </c>
      <c r="F4289" t="n">
        <v>3202</v>
      </c>
      <c r="G4289" t="s">
        <v>275</v>
      </c>
      <c r="H4289" t="s">
        <v>229</v>
      </c>
      <c r="I4289" t="n">
        <v>5</v>
      </c>
      <c r="J4289" t="n">
        <v>887</v>
      </c>
      <c r="K4289" t="s">
        <v>424</v>
      </c>
      <c r="L4289" t="n">
        <v>20</v>
      </c>
      <c r="M4289" t="n">
        <v>0</v>
      </c>
      <c r="N4289" t="n">
        <v>0</v>
      </c>
    </row>
    <row r="4290" spans="1:20">
      <c r="A4290" s="1" t="n">
        <v>42794</v>
      </c>
      <c r="B4290" t="s">
        <v>419</v>
      </c>
      <c r="C4290" t="n">
        <v>3</v>
      </c>
      <c r="D4290" t="n">
        <v>251</v>
      </c>
      <c r="E4290" t="s">
        <v>385</v>
      </c>
      <c r="F4290" t="n">
        <v>3204</v>
      </c>
      <c r="G4290" t="s">
        <v>344</v>
      </c>
      <c r="H4290" t="s">
        <v>229</v>
      </c>
      <c r="I4290" t="n">
        <v>5</v>
      </c>
      <c r="J4290" t="n">
        <v>887</v>
      </c>
      <c r="K4290" t="s">
        <v>424</v>
      </c>
      <c r="L4290" t="n">
        <v>10</v>
      </c>
      <c r="M4290" t="n">
        <v>0</v>
      </c>
      <c r="N4290" t="n">
        <v>0</v>
      </c>
    </row>
    <row r="4291" spans="1:20">
      <c r="A4291" s="1" t="n">
        <v>42794</v>
      </c>
      <c r="B4291" t="s">
        <v>419</v>
      </c>
      <c r="C4291" t="n">
        <v>1</v>
      </c>
      <c r="D4291" t="n">
        <v>251</v>
      </c>
      <c r="E4291" t="s">
        <v>385</v>
      </c>
      <c r="F4291" t="n">
        <v>3203</v>
      </c>
      <c r="G4291" t="s">
        <v>343</v>
      </c>
      <c r="H4291" t="s">
        <v>229</v>
      </c>
      <c r="I4291" t="n">
        <v>5</v>
      </c>
      <c r="J4291" t="n">
        <v>887</v>
      </c>
      <c r="K4291" t="s">
        <v>424</v>
      </c>
      <c r="L4291" t="n">
        <v>36</v>
      </c>
      <c r="M4291" t="n">
        <v>0</v>
      </c>
      <c r="N4291" t="n">
        <v>0</v>
      </c>
    </row>
    <row r="4292" spans="1:20">
      <c r="A4292" s="1" t="n">
        <v>42825</v>
      </c>
      <c r="B4292" t="s">
        <v>419</v>
      </c>
      <c r="C4292" t="n">
        <v>3</v>
      </c>
      <c r="D4292" t="n">
        <v>251</v>
      </c>
      <c r="E4292" t="s">
        <v>385</v>
      </c>
      <c r="F4292" t="n">
        <v>3204</v>
      </c>
      <c r="G4292" t="s">
        <v>344</v>
      </c>
      <c r="H4292" t="s">
        <v>229</v>
      </c>
      <c r="I4292" t="n">
        <v>5</v>
      </c>
      <c r="J4292" t="n">
        <v>887</v>
      </c>
      <c r="K4292" t="s">
        <v>424</v>
      </c>
      <c r="L4292" t="n">
        <v>22</v>
      </c>
      <c r="M4292" t="n">
        <v>0</v>
      </c>
      <c r="N4292" t="n">
        <v>0</v>
      </c>
    </row>
    <row r="4293" spans="1:20">
      <c r="A4293" s="1" t="n">
        <v>43039</v>
      </c>
      <c r="B4293" t="s">
        <v>419</v>
      </c>
      <c r="C4293" t="n">
        <v>2</v>
      </c>
      <c r="D4293" t="n">
        <v>251</v>
      </c>
      <c r="E4293" t="s">
        <v>385</v>
      </c>
      <c r="F4293" t="n">
        <v>3202</v>
      </c>
      <c r="G4293" t="s">
        <v>275</v>
      </c>
      <c r="H4293" t="s">
        <v>229</v>
      </c>
      <c r="I4293" t="n">
        <v>5</v>
      </c>
      <c r="J4293" t="n">
        <v>887</v>
      </c>
      <c r="K4293" t="s">
        <v>424</v>
      </c>
      <c r="L4293" t="n">
        <v>19</v>
      </c>
      <c r="M4293" t="n">
        <v>0</v>
      </c>
      <c r="N4293" t="n">
        <v>0</v>
      </c>
      <c r="O4293" t="s">
        <v>428</v>
      </c>
      <c r="P4293" t="n">
        <v>121</v>
      </c>
      <c r="Q4293" t="s">
        <v>387</v>
      </c>
      <c r="R4293" t="s">
        <v>233</v>
      </c>
      <c r="S4293" t="s">
        <v>229</v>
      </c>
      <c r="T4293" t="n">
        <v>5</v>
      </c>
    </row>
    <row r="4294" spans="1:20">
      <c r="A4294" s="1" t="n">
        <v>43039</v>
      </c>
      <c r="B4294" t="s">
        <v>419</v>
      </c>
      <c r="C4294" t="n">
        <v>1</v>
      </c>
      <c r="D4294" t="n">
        <v>251</v>
      </c>
      <c r="E4294" t="s">
        <v>385</v>
      </c>
      <c r="F4294" t="n">
        <v>3203</v>
      </c>
      <c r="G4294" t="s">
        <v>343</v>
      </c>
      <c r="H4294" t="s">
        <v>229</v>
      </c>
      <c r="I4294" t="n">
        <v>5</v>
      </c>
      <c r="J4294" t="n">
        <v>887</v>
      </c>
      <c r="K4294" t="s">
        <v>424</v>
      </c>
      <c r="L4294" t="n">
        <v>17</v>
      </c>
      <c r="M4294" t="n">
        <v>0</v>
      </c>
      <c r="N4294" t="n">
        <v>0</v>
      </c>
      <c r="O4294" t="s">
        <v>428</v>
      </c>
      <c r="P4294" t="n">
        <v>121</v>
      </c>
      <c r="Q4294" t="s">
        <v>387</v>
      </c>
      <c r="R4294" t="s">
        <v>233</v>
      </c>
      <c r="S4294" t="s">
        <v>229</v>
      </c>
      <c r="T4294" t="n">
        <v>5</v>
      </c>
    </row>
    <row r="4295" spans="1:20">
      <c r="A4295" s="1" t="n">
        <v>42794</v>
      </c>
      <c r="B4295" t="s">
        <v>419</v>
      </c>
      <c r="C4295" t="n">
        <v>2</v>
      </c>
      <c r="D4295" t="n">
        <v>251</v>
      </c>
      <c r="E4295" t="s">
        <v>385</v>
      </c>
      <c r="F4295" t="n">
        <v>3202</v>
      </c>
      <c r="G4295" t="s">
        <v>275</v>
      </c>
      <c r="H4295" t="s">
        <v>229</v>
      </c>
      <c r="I4295" t="n">
        <v>5</v>
      </c>
      <c r="J4295" t="n">
        <v>887</v>
      </c>
      <c r="K4295" t="s">
        <v>424</v>
      </c>
      <c r="L4295" t="n">
        <v>18</v>
      </c>
      <c r="M4295" t="n">
        <v>0</v>
      </c>
      <c r="N4295" t="n">
        <v>0</v>
      </c>
      <c r="O4295" t="s">
        <v>428</v>
      </c>
      <c r="P4295" t="n">
        <v>121</v>
      </c>
      <c r="Q4295" t="s">
        <v>387</v>
      </c>
      <c r="R4295" t="s">
        <v>233</v>
      </c>
      <c r="S4295" t="s">
        <v>229</v>
      </c>
      <c r="T4295" t="n">
        <v>5</v>
      </c>
    </row>
    <row r="4296" spans="1:20">
      <c r="A4296" s="1" t="n">
        <v>42825</v>
      </c>
      <c r="B4296" t="s">
        <v>419</v>
      </c>
      <c r="C4296" t="n">
        <v>2</v>
      </c>
      <c r="D4296" t="n">
        <v>251</v>
      </c>
      <c r="E4296" t="s">
        <v>385</v>
      </c>
      <c r="F4296" t="n">
        <v>3202</v>
      </c>
      <c r="G4296" t="s">
        <v>275</v>
      </c>
      <c r="H4296" t="s">
        <v>229</v>
      </c>
      <c r="I4296" t="n">
        <v>5</v>
      </c>
      <c r="J4296" t="n">
        <v>887</v>
      </c>
      <c r="K4296" t="s">
        <v>424</v>
      </c>
      <c r="L4296" t="n">
        <v>20</v>
      </c>
      <c r="M4296" t="n">
        <v>0</v>
      </c>
      <c r="N4296" t="n">
        <v>0</v>
      </c>
      <c r="O4296" t="s">
        <v>420</v>
      </c>
      <c r="P4296" t="n">
        <v>363</v>
      </c>
      <c r="Q4296" t="s">
        <v>387</v>
      </c>
      <c r="R4296" t="s">
        <v>233</v>
      </c>
      <c r="S4296" t="s">
        <v>229</v>
      </c>
      <c r="T4296" t="n">
        <v>5</v>
      </c>
    </row>
    <row r="4297" spans="1:20">
      <c r="A4297" s="1" t="n">
        <v>42766</v>
      </c>
      <c r="B4297" t="s">
        <v>419</v>
      </c>
      <c r="C4297" t="n">
        <v>2</v>
      </c>
      <c r="D4297" t="n">
        <v>251</v>
      </c>
      <c r="E4297" t="s">
        <v>385</v>
      </c>
      <c r="F4297" t="n">
        <v>3202</v>
      </c>
      <c r="G4297" t="s">
        <v>275</v>
      </c>
      <c r="H4297" t="s">
        <v>229</v>
      </c>
      <c r="I4297" t="n">
        <v>5</v>
      </c>
      <c r="J4297" t="n">
        <v>887</v>
      </c>
      <c r="K4297" t="s">
        <v>424</v>
      </c>
      <c r="L4297" t="n">
        <v>20</v>
      </c>
      <c r="M4297" t="n">
        <v>0</v>
      </c>
      <c r="N4297" t="n">
        <v>0</v>
      </c>
      <c r="O4297" t="s">
        <v>420</v>
      </c>
      <c r="P4297" t="n">
        <v>363</v>
      </c>
      <c r="Q4297" t="s">
        <v>387</v>
      </c>
      <c r="R4297" t="s">
        <v>233</v>
      </c>
      <c r="S4297" t="s">
        <v>229</v>
      </c>
      <c r="T4297" t="n">
        <v>5</v>
      </c>
    </row>
    <row r="4298" spans="1:20">
      <c r="A4298" s="1" t="n">
        <v>42855</v>
      </c>
      <c r="B4298" t="s">
        <v>419</v>
      </c>
      <c r="C4298" t="n">
        <v>2</v>
      </c>
      <c r="D4298" t="n">
        <v>251</v>
      </c>
      <c r="E4298" t="s">
        <v>385</v>
      </c>
      <c r="F4298" t="n">
        <v>3202</v>
      </c>
      <c r="G4298" t="s">
        <v>275</v>
      </c>
      <c r="H4298" t="s">
        <v>229</v>
      </c>
      <c r="I4298" t="n">
        <v>5</v>
      </c>
      <c r="J4298" t="n">
        <v>887</v>
      </c>
      <c r="K4298" t="s">
        <v>424</v>
      </c>
      <c r="L4298" t="n">
        <v>28</v>
      </c>
      <c r="M4298" t="n">
        <v>0</v>
      </c>
      <c r="N4298" t="n">
        <v>0</v>
      </c>
      <c r="O4298" t="s">
        <v>420</v>
      </c>
      <c r="P4298" t="n">
        <v>363</v>
      </c>
      <c r="Q4298" t="s">
        <v>387</v>
      </c>
      <c r="R4298" t="s">
        <v>233</v>
      </c>
      <c r="S4298" t="s">
        <v>229</v>
      </c>
      <c r="T4298" t="n">
        <v>5</v>
      </c>
    </row>
    <row r="4299" spans="1:20">
      <c r="A4299" s="1" t="n">
        <v>42886</v>
      </c>
      <c r="B4299" t="s">
        <v>419</v>
      </c>
      <c r="C4299" t="n">
        <v>1</v>
      </c>
      <c r="D4299" t="n">
        <v>251</v>
      </c>
      <c r="E4299" t="s">
        <v>385</v>
      </c>
      <c r="F4299" t="n">
        <v>3203</v>
      </c>
      <c r="G4299" t="s">
        <v>343</v>
      </c>
      <c r="H4299" t="s">
        <v>229</v>
      </c>
      <c r="I4299" t="n">
        <v>5</v>
      </c>
      <c r="J4299" t="n">
        <v>887</v>
      </c>
      <c r="K4299" t="s">
        <v>424</v>
      </c>
      <c r="L4299" t="n">
        <v>29</v>
      </c>
      <c r="M4299" t="n">
        <v>0</v>
      </c>
      <c r="N4299" t="n">
        <v>0</v>
      </c>
    </row>
    <row r="4300" spans="1:20">
      <c r="A4300" s="1" t="n">
        <v>43039</v>
      </c>
      <c r="B4300" t="s">
        <v>419</v>
      </c>
      <c r="C4300" t="n">
        <v>3</v>
      </c>
      <c r="D4300" t="n">
        <v>251</v>
      </c>
      <c r="E4300" t="s">
        <v>385</v>
      </c>
      <c r="F4300" t="n">
        <v>3204</v>
      </c>
      <c r="G4300" t="s">
        <v>344</v>
      </c>
      <c r="H4300" t="s">
        <v>229</v>
      </c>
      <c r="I4300" t="n">
        <v>5</v>
      </c>
      <c r="J4300" t="n">
        <v>887</v>
      </c>
      <c r="K4300" t="s">
        <v>424</v>
      </c>
      <c r="L4300" t="n">
        <v>20</v>
      </c>
      <c r="M4300" t="n">
        <v>0</v>
      </c>
      <c r="N4300" t="n">
        <v>0</v>
      </c>
      <c r="O4300" t="s">
        <v>425</v>
      </c>
      <c r="P4300" t="n">
        <v>121</v>
      </c>
      <c r="Q4300" t="s">
        <v>229</v>
      </c>
      <c r="R4300" t="s">
        <v>233</v>
      </c>
      <c r="S4300" t="s">
        <v>229</v>
      </c>
      <c r="T4300" t="n">
        <v>5</v>
      </c>
    </row>
    <row r="4301" spans="1:20">
      <c r="A4301" s="1" t="n">
        <v>42855</v>
      </c>
      <c r="B4301" t="s">
        <v>419</v>
      </c>
      <c r="C4301" t="n">
        <v>1</v>
      </c>
      <c r="D4301" t="n">
        <v>251</v>
      </c>
      <c r="E4301" t="s">
        <v>385</v>
      </c>
      <c r="F4301" t="n">
        <v>3203</v>
      </c>
      <c r="G4301" t="s">
        <v>343</v>
      </c>
      <c r="H4301" t="s">
        <v>229</v>
      </c>
      <c r="I4301" t="n">
        <v>5</v>
      </c>
      <c r="J4301" t="n">
        <v>887</v>
      </c>
      <c r="K4301" t="s">
        <v>424</v>
      </c>
      <c r="L4301" t="n">
        <v>17</v>
      </c>
      <c r="M4301" t="n">
        <v>0</v>
      </c>
      <c r="N4301" t="n">
        <v>0</v>
      </c>
      <c r="O4301" t="s">
        <v>425</v>
      </c>
      <c r="P4301" t="n">
        <v>121</v>
      </c>
      <c r="Q4301" t="s">
        <v>229</v>
      </c>
      <c r="R4301" t="s">
        <v>233</v>
      </c>
      <c r="S4301" t="s">
        <v>229</v>
      </c>
      <c r="T4301" t="n">
        <v>5</v>
      </c>
    </row>
    <row r="4302" spans="1:20">
      <c r="A4302" s="1" t="n">
        <v>42766</v>
      </c>
      <c r="B4302" t="s">
        <v>419</v>
      </c>
      <c r="C4302" t="n">
        <v>1</v>
      </c>
      <c r="D4302" t="n">
        <v>251</v>
      </c>
      <c r="E4302" t="s">
        <v>385</v>
      </c>
      <c r="F4302" t="n">
        <v>3203</v>
      </c>
      <c r="G4302" t="s">
        <v>343</v>
      </c>
      <c r="H4302" t="s">
        <v>229</v>
      </c>
      <c r="I4302" t="n">
        <v>5</v>
      </c>
      <c r="J4302" t="n">
        <v>887</v>
      </c>
      <c r="K4302" t="s">
        <v>424</v>
      </c>
      <c r="L4302" t="n">
        <v>17</v>
      </c>
      <c r="M4302" t="n">
        <v>0</v>
      </c>
      <c r="N4302" t="n">
        <v>0</v>
      </c>
      <c r="O4302" t="s">
        <v>428</v>
      </c>
      <c r="P4302" t="n">
        <v>121</v>
      </c>
      <c r="Q4302" t="s">
        <v>387</v>
      </c>
      <c r="R4302" t="s">
        <v>233</v>
      </c>
      <c r="S4302" t="s">
        <v>229</v>
      </c>
      <c r="T4302" t="n">
        <v>5</v>
      </c>
    </row>
    <row r="4303" spans="1:20">
      <c r="A4303" s="1" t="n">
        <v>42916</v>
      </c>
      <c r="B4303" t="s">
        <v>423</v>
      </c>
      <c r="C4303" t="n">
        <v>1</v>
      </c>
      <c r="D4303" t="n">
        <v>931</v>
      </c>
      <c r="E4303" t="s">
        <v>383</v>
      </c>
      <c r="F4303" t="n">
        <v>3201</v>
      </c>
      <c r="G4303" t="s">
        <v>228</v>
      </c>
      <c r="H4303" t="s">
        <v>229</v>
      </c>
      <c r="I4303" t="n">
        <v>5</v>
      </c>
      <c r="J4303" t="n">
        <v>580</v>
      </c>
      <c r="K4303" t="s">
        <v>248</v>
      </c>
      <c r="L4303" t="n">
        <v>65</v>
      </c>
      <c r="M4303" t="n">
        <v>0</v>
      </c>
      <c r="N4303" t="n">
        <v>0</v>
      </c>
      <c r="O4303" t="s">
        <v>428</v>
      </c>
      <c r="P4303" t="n">
        <v>121</v>
      </c>
      <c r="Q4303" t="s">
        <v>387</v>
      </c>
      <c r="R4303" t="s">
        <v>233</v>
      </c>
      <c r="S4303" t="s">
        <v>229</v>
      </c>
      <c r="T4303" t="n">
        <v>5</v>
      </c>
    </row>
    <row r="4304" spans="1:20">
      <c r="A4304" s="1" t="n">
        <v>42947</v>
      </c>
      <c r="B4304" t="s">
        <v>423</v>
      </c>
      <c r="C4304" t="n">
        <v>1</v>
      </c>
      <c r="D4304" t="n">
        <v>931</v>
      </c>
      <c r="E4304" t="s">
        <v>383</v>
      </c>
      <c r="F4304" t="n">
        <v>3201</v>
      </c>
      <c r="G4304" t="s">
        <v>228</v>
      </c>
      <c r="H4304" t="s">
        <v>229</v>
      </c>
      <c r="I4304" t="n">
        <v>5</v>
      </c>
      <c r="J4304" t="n">
        <v>580</v>
      </c>
      <c r="K4304" t="s">
        <v>248</v>
      </c>
      <c r="L4304" t="n">
        <v>74</v>
      </c>
      <c r="M4304" t="n">
        <v>0</v>
      </c>
      <c r="N4304" t="n">
        <v>0</v>
      </c>
      <c r="O4304" t="s">
        <v>428</v>
      </c>
      <c r="P4304" t="n">
        <v>121</v>
      </c>
      <c r="Q4304" t="s">
        <v>387</v>
      </c>
      <c r="R4304" t="s">
        <v>233</v>
      </c>
      <c r="S4304" t="s">
        <v>229</v>
      </c>
      <c r="T4304" t="n">
        <v>5</v>
      </c>
    </row>
    <row r="4305" spans="1:20">
      <c r="A4305" s="1" t="n">
        <v>42794</v>
      </c>
      <c r="B4305" t="s">
        <v>423</v>
      </c>
      <c r="C4305" t="n">
        <v>1</v>
      </c>
      <c r="D4305" t="n">
        <v>931</v>
      </c>
      <c r="E4305" t="s">
        <v>383</v>
      </c>
      <c r="F4305" t="n">
        <v>3201</v>
      </c>
      <c r="G4305" t="s">
        <v>228</v>
      </c>
      <c r="H4305" t="s">
        <v>229</v>
      </c>
      <c r="I4305" t="n">
        <v>5</v>
      </c>
      <c r="J4305" t="n">
        <v>580</v>
      </c>
      <c r="K4305" t="s">
        <v>248</v>
      </c>
      <c r="L4305" t="n">
        <v>70</v>
      </c>
      <c r="M4305" t="n">
        <v>0</v>
      </c>
      <c r="N4305" t="n">
        <v>0</v>
      </c>
      <c r="O4305" t="s">
        <v>420</v>
      </c>
      <c r="P4305" t="n">
        <v>363</v>
      </c>
      <c r="Q4305" t="s">
        <v>387</v>
      </c>
      <c r="R4305" t="s">
        <v>233</v>
      </c>
      <c r="S4305" t="s">
        <v>229</v>
      </c>
      <c r="T4305" t="n">
        <v>5</v>
      </c>
    </row>
    <row r="4306" spans="1:20">
      <c r="A4306" s="1" t="n">
        <v>43100</v>
      </c>
      <c r="B4306" t="s">
        <v>423</v>
      </c>
      <c r="C4306" t="n">
        <v>1</v>
      </c>
      <c r="D4306" t="n">
        <v>931</v>
      </c>
      <c r="E4306" t="s">
        <v>383</v>
      </c>
      <c r="F4306" t="n">
        <v>3201</v>
      </c>
      <c r="G4306" t="s">
        <v>228</v>
      </c>
      <c r="H4306" t="s">
        <v>229</v>
      </c>
      <c r="I4306" t="n">
        <v>5</v>
      </c>
      <c r="J4306" t="n">
        <v>280</v>
      </c>
      <c r="K4306" t="s">
        <v>429</v>
      </c>
      <c r="L4306" t="n">
        <v>95</v>
      </c>
      <c r="M4306" t="n">
        <v>0</v>
      </c>
      <c r="N4306" t="n">
        <v>0</v>
      </c>
      <c r="O4306" t="s">
        <v>425</v>
      </c>
      <c r="P4306" t="n">
        <v>121</v>
      </c>
      <c r="Q4306" t="s">
        <v>229</v>
      </c>
      <c r="R4306" t="s">
        <v>233</v>
      </c>
      <c r="S4306" t="s">
        <v>229</v>
      </c>
      <c r="T4306" t="n">
        <v>5</v>
      </c>
    </row>
    <row r="4307" spans="1:20">
      <c r="A4307" s="1" t="n">
        <v>42855</v>
      </c>
      <c r="B4307" t="s">
        <v>430</v>
      </c>
      <c r="C4307" t="n">
        <v>4</v>
      </c>
      <c r="D4307" t="n">
        <v>465</v>
      </c>
      <c r="E4307" t="s">
        <v>404</v>
      </c>
      <c r="F4307" t="n">
        <v>3201</v>
      </c>
      <c r="G4307" t="s">
        <v>228</v>
      </c>
      <c r="H4307" t="s">
        <v>229</v>
      </c>
      <c r="I4307" t="n">
        <v>5</v>
      </c>
      <c r="J4307" t="n">
        <v>260</v>
      </c>
      <c r="K4307" t="s">
        <v>250</v>
      </c>
      <c r="L4307" t="n">
        <v>62</v>
      </c>
      <c r="M4307" t="n">
        <v>0</v>
      </c>
      <c r="N4307" t="n">
        <v>0</v>
      </c>
    </row>
    <row r="4308" spans="1:20">
      <c r="A4308" s="1" t="n">
        <v>42978</v>
      </c>
      <c r="B4308" t="s">
        <v>430</v>
      </c>
      <c r="C4308" t="n">
        <v>6</v>
      </c>
      <c r="D4308" t="n">
        <v>465</v>
      </c>
      <c r="E4308" t="s">
        <v>404</v>
      </c>
      <c r="F4308" t="n">
        <v>3201</v>
      </c>
      <c r="G4308" t="s">
        <v>228</v>
      </c>
      <c r="H4308" t="s">
        <v>229</v>
      </c>
      <c r="I4308" t="n">
        <v>5</v>
      </c>
      <c r="J4308" t="n">
        <v>260</v>
      </c>
      <c r="K4308" t="s">
        <v>250</v>
      </c>
      <c r="L4308" t="n">
        <v>46</v>
      </c>
      <c r="M4308" t="n">
        <v>0</v>
      </c>
      <c r="N4308" t="n">
        <v>0</v>
      </c>
    </row>
    <row r="4309" spans="1:20">
      <c r="A4309" s="1" t="n">
        <v>42794</v>
      </c>
      <c r="B4309" t="s">
        <v>430</v>
      </c>
      <c r="C4309" t="n">
        <v>6</v>
      </c>
      <c r="D4309" t="n">
        <v>465</v>
      </c>
      <c r="E4309" t="s">
        <v>404</v>
      </c>
      <c r="F4309" t="n">
        <v>3201</v>
      </c>
      <c r="G4309" t="s">
        <v>228</v>
      </c>
      <c r="H4309" t="s">
        <v>229</v>
      </c>
      <c r="I4309" t="n">
        <v>5</v>
      </c>
      <c r="J4309" t="n">
        <v>260</v>
      </c>
      <c r="K4309" t="s">
        <v>250</v>
      </c>
      <c r="L4309" t="n">
        <v>70</v>
      </c>
      <c r="M4309" t="n">
        <v>0</v>
      </c>
      <c r="N4309" t="n">
        <v>0</v>
      </c>
    </row>
    <row r="4310" spans="1:20">
      <c r="A4310" s="1" t="n">
        <v>42825</v>
      </c>
      <c r="B4310" t="s">
        <v>430</v>
      </c>
      <c r="C4310" t="n">
        <v>5</v>
      </c>
      <c r="D4310" t="n">
        <v>465</v>
      </c>
      <c r="E4310" t="s">
        <v>404</v>
      </c>
      <c r="F4310" t="n">
        <v>3201</v>
      </c>
      <c r="G4310" t="s">
        <v>228</v>
      </c>
      <c r="H4310" t="s">
        <v>229</v>
      </c>
      <c r="I4310" t="n">
        <v>5</v>
      </c>
      <c r="J4310" t="n">
        <v>260</v>
      </c>
      <c r="K4310" t="s">
        <v>250</v>
      </c>
      <c r="L4310" t="n">
        <v>74</v>
      </c>
      <c r="M4310" t="n">
        <v>0</v>
      </c>
      <c r="N4310" t="n">
        <v>0</v>
      </c>
    </row>
    <row r="4311" spans="1:20">
      <c r="A4311" s="1" t="n">
        <v>42978</v>
      </c>
      <c r="B4311" t="s">
        <v>430</v>
      </c>
      <c r="C4311" t="n">
        <v>7</v>
      </c>
      <c r="D4311" t="n">
        <v>465</v>
      </c>
      <c r="E4311" t="s">
        <v>404</v>
      </c>
      <c r="F4311" t="n">
        <v>3201</v>
      </c>
      <c r="G4311" t="s">
        <v>228</v>
      </c>
      <c r="H4311" t="s">
        <v>229</v>
      </c>
      <c r="I4311" t="n">
        <v>5</v>
      </c>
      <c r="J4311" t="n">
        <v>260</v>
      </c>
      <c r="K4311" t="s">
        <v>250</v>
      </c>
      <c r="L4311" t="n">
        <v>14</v>
      </c>
      <c r="M4311" t="n">
        <v>0</v>
      </c>
      <c r="N4311" t="n">
        <v>0</v>
      </c>
    </row>
    <row r="4312" spans="1:20">
      <c r="A4312" s="1" t="n">
        <v>42916</v>
      </c>
      <c r="B4312" t="s">
        <v>430</v>
      </c>
      <c r="C4312" t="n">
        <v>3</v>
      </c>
      <c r="D4312" t="n">
        <v>465</v>
      </c>
      <c r="E4312" t="s">
        <v>404</v>
      </c>
      <c r="F4312" t="n">
        <v>3201</v>
      </c>
      <c r="G4312" t="s">
        <v>228</v>
      </c>
      <c r="H4312" t="s">
        <v>229</v>
      </c>
      <c r="I4312" t="n">
        <v>5</v>
      </c>
      <c r="J4312" t="n">
        <v>260</v>
      </c>
      <c r="K4312" t="s">
        <v>250</v>
      </c>
      <c r="L4312" t="n">
        <v>60</v>
      </c>
      <c r="M4312" t="n">
        <v>0</v>
      </c>
      <c r="N4312" t="n">
        <v>0</v>
      </c>
    </row>
    <row r="4313" spans="1:20">
      <c r="A4313" s="1" t="n">
        <v>42947</v>
      </c>
      <c r="B4313" t="s">
        <v>430</v>
      </c>
      <c r="C4313" t="n">
        <v>5</v>
      </c>
      <c r="D4313" t="n">
        <v>465</v>
      </c>
      <c r="E4313" t="s">
        <v>404</v>
      </c>
      <c r="F4313" t="n">
        <v>3201</v>
      </c>
      <c r="G4313" t="s">
        <v>228</v>
      </c>
      <c r="H4313" t="s">
        <v>229</v>
      </c>
      <c r="I4313" t="n">
        <v>5</v>
      </c>
      <c r="J4313" t="n">
        <v>260</v>
      </c>
      <c r="K4313" t="s">
        <v>250</v>
      </c>
      <c r="L4313" t="n">
        <v>60</v>
      </c>
      <c r="M4313" t="n">
        <v>0</v>
      </c>
      <c r="N4313" t="n">
        <v>0</v>
      </c>
    </row>
    <row r="4314" spans="1:20">
      <c r="A4314" s="1" t="n">
        <v>43069</v>
      </c>
      <c r="B4314" t="s">
        <v>430</v>
      </c>
      <c r="C4314" t="n">
        <v>1</v>
      </c>
      <c r="D4314" t="n">
        <v>850</v>
      </c>
      <c r="E4314" t="s">
        <v>431</v>
      </c>
      <c r="F4314" t="n">
        <v>3201</v>
      </c>
      <c r="G4314" t="s">
        <v>228</v>
      </c>
      <c r="H4314" t="s">
        <v>229</v>
      </c>
      <c r="I4314" t="n">
        <v>5</v>
      </c>
      <c r="J4314" t="n">
        <v>285</v>
      </c>
      <c r="K4314" t="s">
        <v>284</v>
      </c>
      <c r="L4314" t="n">
        <v>220</v>
      </c>
      <c r="M4314" t="n">
        <v>0</v>
      </c>
      <c r="N4314" t="n">
        <v>0</v>
      </c>
      <c r="O4314" t="s">
        <v>428</v>
      </c>
      <c r="P4314" t="n">
        <v>121</v>
      </c>
      <c r="Q4314" t="s">
        <v>387</v>
      </c>
      <c r="R4314" t="s">
        <v>233</v>
      </c>
      <c r="S4314" t="s">
        <v>229</v>
      </c>
      <c r="T4314" t="n">
        <v>5</v>
      </c>
    </row>
    <row r="4315" spans="1:20">
      <c r="A4315" s="1" t="n">
        <v>43100</v>
      </c>
      <c r="B4315" t="s">
        <v>430</v>
      </c>
      <c r="C4315" t="n">
        <v>1</v>
      </c>
      <c r="D4315" t="n">
        <v>850</v>
      </c>
      <c r="E4315" t="s">
        <v>431</v>
      </c>
      <c r="F4315" t="n">
        <v>3201</v>
      </c>
      <c r="G4315" t="s">
        <v>228</v>
      </c>
      <c r="H4315" t="s">
        <v>229</v>
      </c>
      <c r="I4315" t="n">
        <v>5</v>
      </c>
      <c r="J4315" t="n">
        <v>285</v>
      </c>
      <c r="K4315" t="s">
        <v>284</v>
      </c>
      <c r="L4315" t="n">
        <v>221</v>
      </c>
      <c r="M4315" t="n">
        <v>0</v>
      </c>
      <c r="N4315" t="n">
        <v>0</v>
      </c>
      <c r="O4315" t="s">
        <v>428</v>
      </c>
      <c r="P4315" t="n">
        <v>121</v>
      </c>
      <c r="Q4315" t="s">
        <v>387</v>
      </c>
      <c r="R4315" t="s">
        <v>233</v>
      </c>
      <c r="S4315" t="s">
        <v>229</v>
      </c>
      <c r="T4315" t="n">
        <v>5</v>
      </c>
    </row>
    <row r="4316" spans="1:20">
      <c r="A4316" s="1" t="n">
        <v>43008</v>
      </c>
      <c r="B4316" t="s">
        <v>430</v>
      </c>
      <c r="C4316" t="n">
        <v>1</v>
      </c>
      <c r="D4316" t="n">
        <v>850</v>
      </c>
      <c r="E4316" t="s">
        <v>431</v>
      </c>
      <c r="F4316" t="n">
        <v>3201</v>
      </c>
      <c r="G4316" t="s">
        <v>228</v>
      </c>
      <c r="H4316" t="s">
        <v>229</v>
      </c>
      <c r="I4316" t="n">
        <v>5</v>
      </c>
      <c r="J4316" t="n">
        <v>285</v>
      </c>
      <c r="K4316" t="s">
        <v>284</v>
      </c>
      <c r="L4316" t="n">
        <v>221</v>
      </c>
      <c r="M4316" t="n">
        <v>0</v>
      </c>
      <c r="N4316" t="n">
        <v>0</v>
      </c>
      <c r="O4316" t="s">
        <v>428</v>
      </c>
      <c r="P4316" t="n">
        <v>121</v>
      </c>
      <c r="Q4316" t="s">
        <v>387</v>
      </c>
      <c r="R4316" t="s">
        <v>233</v>
      </c>
      <c r="S4316" t="s">
        <v>229</v>
      </c>
      <c r="T4316" t="n">
        <v>5</v>
      </c>
    </row>
    <row r="4317" spans="1:20">
      <c r="A4317" s="1" t="n">
        <v>42766</v>
      </c>
      <c r="B4317" t="s">
        <v>430</v>
      </c>
      <c r="C4317" t="n">
        <v>3</v>
      </c>
      <c r="D4317" t="n">
        <v>25</v>
      </c>
      <c r="E4317" t="s">
        <v>116</v>
      </c>
      <c r="F4317" t="n">
        <v>3201</v>
      </c>
      <c r="G4317" t="s">
        <v>228</v>
      </c>
      <c r="H4317" t="s">
        <v>229</v>
      </c>
      <c r="I4317" t="n">
        <v>5</v>
      </c>
      <c r="J4317" t="n">
        <v>458</v>
      </c>
      <c r="K4317" t="s">
        <v>230</v>
      </c>
      <c r="L4317" t="n">
        <v>655</v>
      </c>
      <c r="M4317" t="n">
        <v>0.12</v>
      </c>
      <c r="N4317" t="n">
        <v>33.4</v>
      </c>
      <c r="O4317" t="s">
        <v>428</v>
      </c>
      <c r="P4317" t="n">
        <v>121</v>
      </c>
      <c r="Q4317" t="s">
        <v>387</v>
      </c>
      <c r="R4317" t="s">
        <v>233</v>
      </c>
      <c r="S4317" t="s">
        <v>229</v>
      </c>
      <c r="T4317" t="n">
        <v>5</v>
      </c>
    </row>
    <row r="4318" spans="1:20">
      <c r="A4318" s="1" t="n">
        <v>42978</v>
      </c>
      <c r="B4318" t="s">
        <v>430</v>
      </c>
      <c r="C4318" t="n">
        <v>2</v>
      </c>
      <c r="D4318" t="n">
        <v>25</v>
      </c>
      <c r="E4318" t="s">
        <v>116</v>
      </c>
      <c r="F4318" t="n">
        <v>3201</v>
      </c>
      <c r="G4318" t="s">
        <v>228</v>
      </c>
      <c r="H4318" t="s">
        <v>229</v>
      </c>
      <c r="I4318" t="n">
        <v>5</v>
      </c>
      <c r="J4318" t="n">
        <v>458</v>
      </c>
      <c r="K4318" t="s">
        <v>230</v>
      </c>
      <c r="L4318" t="n">
        <v>371</v>
      </c>
      <c r="M4318" t="n">
        <v>0.07000000000000001</v>
      </c>
      <c r="N4318" t="n">
        <v>33.5</v>
      </c>
      <c r="O4318" t="s">
        <v>428</v>
      </c>
      <c r="P4318" t="n">
        <v>121</v>
      </c>
      <c r="Q4318" t="s">
        <v>387</v>
      </c>
      <c r="R4318" t="s">
        <v>233</v>
      </c>
      <c r="S4318" t="s">
        <v>229</v>
      </c>
      <c r="T4318" t="n">
        <v>5</v>
      </c>
    </row>
    <row r="4319" spans="1:20">
      <c r="A4319" s="1" t="n">
        <v>43008</v>
      </c>
      <c r="B4319" t="s">
        <v>430</v>
      </c>
      <c r="C4319" t="n">
        <v>6</v>
      </c>
      <c r="D4319" t="n">
        <v>465</v>
      </c>
      <c r="E4319" t="s">
        <v>404</v>
      </c>
      <c r="F4319" t="n">
        <v>3201</v>
      </c>
      <c r="G4319" t="s">
        <v>228</v>
      </c>
      <c r="H4319" t="s">
        <v>229</v>
      </c>
      <c r="I4319" t="n">
        <v>5</v>
      </c>
      <c r="J4319" t="n">
        <v>490</v>
      </c>
      <c r="K4319" t="s">
        <v>244</v>
      </c>
      <c r="L4319" t="n">
        <v>62</v>
      </c>
      <c r="M4319" t="n">
        <v>0</v>
      </c>
      <c r="N4319" t="n">
        <v>0</v>
      </c>
    </row>
    <row r="4320" spans="1:20">
      <c r="A4320" s="1" t="n">
        <v>43008</v>
      </c>
      <c r="B4320" t="s">
        <v>430</v>
      </c>
      <c r="C4320" t="n">
        <v>3</v>
      </c>
      <c r="D4320" t="n">
        <v>215</v>
      </c>
      <c r="E4320" t="s">
        <v>384</v>
      </c>
      <c r="F4320" t="n">
        <v>3201</v>
      </c>
      <c r="G4320" t="s">
        <v>228</v>
      </c>
      <c r="H4320" t="s">
        <v>229</v>
      </c>
      <c r="I4320" t="n">
        <v>5</v>
      </c>
      <c r="J4320" t="n">
        <v>490</v>
      </c>
      <c r="K4320" t="s">
        <v>244</v>
      </c>
      <c r="L4320" t="n">
        <v>38</v>
      </c>
      <c r="M4320" t="n">
        <v>0</v>
      </c>
      <c r="N4320" t="n">
        <v>0</v>
      </c>
    </row>
    <row r="4321" spans="1:20">
      <c r="A4321" s="1" t="n">
        <v>42794</v>
      </c>
      <c r="B4321" t="s">
        <v>430</v>
      </c>
      <c r="C4321" t="n">
        <v>2</v>
      </c>
      <c r="D4321" t="n">
        <v>25</v>
      </c>
      <c r="E4321" t="s">
        <v>116</v>
      </c>
      <c r="F4321" t="n">
        <v>3201</v>
      </c>
      <c r="G4321" t="s">
        <v>228</v>
      </c>
      <c r="H4321" t="s">
        <v>229</v>
      </c>
      <c r="I4321" t="n">
        <v>5</v>
      </c>
      <c r="J4321" t="n">
        <v>458</v>
      </c>
      <c r="K4321" t="s">
        <v>230</v>
      </c>
      <c r="L4321" t="n">
        <v>354</v>
      </c>
      <c r="M4321" t="n">
        <v>0.1</v>
      </c>
      <c r="N4321" t="n">
        <v>34.3</v>
      </c>
      <c r="O4321" t="s">
        <v>428</v>
      </c>
      <c r="P4321" t="n">
        <v>121</v>
      </c>
      <c r="Q4321" t="s">
        <v>387</v>
      </c>
      <c r="R4321" t="s">
        <v>233</v>
      </c>
      <c r="S4321" t="s">
        <v>229</v>
      </c>
      <c r="T4321" t="n">
        <v>5</v>
      </c>
    </row>
    <row r="4322" spans="1:20">
      <c r="A4322" s="1" t="n">
        <v>42947</v>
      </c>
      <c r="B4322" t="s">
        <v>430</v>
      </c>
      <c r="C4322" t="n">
        <v>2</v>
      </c>
      <c r="D4322" t="n">
        <v>25</v>
      </c>
      <c r="E4322" t="s">
        <v>116</v>
      </c>
      <c r="F4322" t="n">
        <v>3201</v>
      </c>
      <c r="G4322" t="s">
        <v>228</v>
      </c>
      <c r="H4322" t="s">
        <v>229</v>
      </c>
      <c r="I4322" t="n">
        <v>5</v>
      </c>
      <c r="J4322" t="n">
        <v>458</v>
      </c>
      <c r="K4322" t="s">
        <v>230</v>
      </c>
      <c r="L4322" t="n">
        <v>209</v>
      </c>
      <c r="M4322" t="n">
        <v>0.05</v>
      </c>
      <c r="N4322" t="n">
        <v>36.1</v>
      </c>
      <c r="O4322" t="s">
        <v>428</v>
      </c>
      <c r="P4322" t="n">
        <v>121</v>
      </c>
      <c r="Q4322" t="s">
        <v>387</v>
      </c>
      <c r="R4322" t="s">
        <v>233</v>
      </c>
      <c r="S4322" t="s">
        <v>229</v>
      </c>
      <c r="T4322" t="n">
        <v>5</v>
      </c>
    </row>
    <row r="4323" spans="1:20">
      <c r="A4323" s="1" t="n">
        <v>43100</v>
      </c>
      <c r="B4323" t="s">
        <v>430</v>
      </c>
      <c r="C4323" t="n">
        <v>7</v>
      </c>
      <c r="D4323" t="n">
        <v>25</v>
      </c>
      <c r="E4323" t="s">
        <v>116</v>
      </c>
      <c r="F4323" t="n">
        <v>3201</v>
      </c>
      <c r="G4323" t="s">
        <v>228</v>
      </c>
      <c r="H4323" t="s">
        <v>229</v>
      </c>
      <c r="I4323" t="n">
        <v>5</v>
      </c>
      <c r="J4323" t="n">
        <v>458</v>
      </c>
      <c r="K4323" t="s">
        <v>230</v>
      </c>
      <c r="L4323" t="n">
        <v>687</v>
      </c>
      <c r="M4323" t="n">
        <v>0.05</v>
      </c>
      <c r="N4323" t="n">
        <v>33.6</v>
      </c>
      <c r="O4323" t="s">
        <v>428</v>
      </c>
      <c r="P4323" t="n">
        <v>121</v>
      </c>
      <c r="Q4323" t="s">
        <v>387</v>
      </c>
      <c r="R4323" t="s">
        <v>233</v>
      </c>
      <c r="S4323" t="s">
        <v>229</v>
      </c>
      <c r="T4323" t="n">
        <v>5</v>
      </c>
    </row>
    <row r="4324" spans="1:20">
      <c r="A4324" s="1" t="n">
        <v>43069</v>
      </c>
      <c r="B4324" t="s">
        <v>430</v>
      </c>
      <c r="C4324" t="n">
        <v>2</v>
      </c>
      <c r="D4324" t="n">
        <v>25</v>
      </c>
      <c r="E4324" t="s">
        <v>116</v>
      </c>
      <c r="F4324" t="n">
        <v>3201</v>
      </c>
      <c r="G4324" t="s">
        <v>228</v>
      </c>
      <c r="H4324" t="s">
        <v>229</v>
      </c>
      <c r="I4324" t="n">
        <v>5</v>
      </c>
      <c r="J4324" t="n">
        <v>458</v>
      </c>
      <c r="K4324" t="s">
        <v>230</v>
      </c>
      <c r="L4324" t="n">
        <v>310</v>
      </c>
      <c r="M4324" t="n">
        <v>0.1</v>
      </c>
      <c r="N4324" t="n">
        <v>33.6</v>
      </c>
      <c r="O4324" t="s">
        <v>428</v>
      </c>
      <c r="P4324" t="n">
        <v>121</v>
      </c>
      <c r="Q4324" t="s">
        <v>387</v>
      </c>
      <c r="R4324" t="s">
        <v>233</v>
      </c>
      <c r="S4324" t="s">
        <v>229</v>
      </c>
      <c r="T4324" t="n">
        <v>5</v>
      </c>
    </row>
    <row r="4325" spans="1:20">
      <c r="A4325" s="1" t="n">
        <v>43069</v>
      </c>
      <c r="B4325" t="s">
        <v>430</v>
      </c>
      <c r="C4325" t="n">
        <v>5</v>
      </c>
      <c r="D4325" t="n">
        <v>25</v>
      </c>
      <c r="E4325" t="s">
        <v>116</v>
      </c>
      <c r="F4325" t="n">
        <v>3201</v>
      </c>
      <c r="G4325" t="s">
        <v>228</v>
      </c>
      <c r="H4325" t="s">
        <v>229</v>
      </c>
      <c r="I4325" t="n">
        <v>5</v>
      </c>
      <c r="J4325" t="n">
        <v>458</v>
      </c>
      <c r="K4325" t="s">
        <v>230</v>
      </c>
      <c r="L4325" t="n">
        <v>692</v>
      </c>
      <c r="M4325" t="n">
        <v>0.02</v>
      </c>
      <c r="N4325" t="n">
        <v>33.5</v>
      </c>
      <c r="O4325" t="s">
        <v>428</v>
      </c>
      <c r="P4325" t="n">
        <v>121</v>
      </c>
      <c r="Q4325" t="s">
        <v>387</v>
      </c>
      <c r="R4325" t="s">
        <v>233</v>
      </c>
      <c r="S4325" t="s">
        <v>229</v>
      </c>
      <c r="T4325" t="n">
        <v>5</v>
      </c>
    </row>
    <row r="4326" spans="1:20">
      <c r="A4326" s="1" t="n">
        <v>43069</v>
      </c>
      <c r="B4326" t="s">
        <v>430</v>
      </c>
      <c r="C4326" t="n">
        <v>4</v>
      </c>
      <c r="D4326" t="n">
        <v>25</v>
      </c>
      <c r="E4326" t="s">
        <v>116</v>
      </c>
      <c r="F4326" t="n">
        <v>3201</v>
      </c>
      <c r="G4326" t="s">
        <v>228</v>
      </c>
      <c r="H4326" t="s">
        <v>229</v>
      </c>
      <c r="I4326" t="n">
        <v>5</v>
      </c>
      <c r="J4326" t="n">
        <v>458</v>
      </c>
      <c r="K4326" t="s">
        <v>230</v>
      </c>
      <c r="L4326" t="n">
        <v>124</v>
      </c>
      <c r="M4326" t="n">
        <v>0.08</v>
      </c>
      <c r="N4326" t="n">
        <v>30.3</v>
      </c>
      <c r="O4326" t="s">
        <v>428</v>
      </c>
      <c r="P4326" t="n">
        <v>121</v>
      </c>
      <c r="Q4326" t="s">
        <v>387</v>
      </c>
      <c r="R4326" t="s">
        <v>233</v>
      </c>
      <c r="S4326" t="s">
        <v>229</v>
      </c>
      <c r="T4326" t="n">
        <v>5</v>
      </c>
    </row>
    <row r="4327" spans="1:20">
      <c r="A4327" s="1" t="n">
        <v>43069</v>
      </c>
      <c r="B4327" t="s">
        <v>430</v>
      </c>
      <c r="C4327" t="n">
        <v>3</v>
      </c>
      <c r="D4327" t="n">
        <v>25</v>
      </c>
      <c r="E4327" t="s">
        <v>116</v>
      </c>
      <c r="F4327" t="n">
        <v>3201</v>
      </c>
      <c r="G4327" t="s">
        <v>228</v>
      </c>
      <c r="H4327" t="s">
        <v>229</v>
      </c>
      <c r="I4327" t="n">
        <v>5</v>
      </c>
      <c r="J4327" t="n">
        <v>458</v>
      </c>
      <c r="K4327" t="s">
        <v>230</v>
      </c>
      <c r="L4327" t="n">
        <v>191</v>
      </c>
      <c r="M4327" t="n">
        <v>0.04</v>
      </c>
      <c r="N4327" t="n">
        <v>40.6</v>
      </c>
      <c r="O4327" t="s">
        <v>428</v>
      </c>
      <c r="P4327" t="n">
        <v>121</v>
      </c>
      <c r="Q4327" t="s">
        <v>387</v>
      </c>
      <c r="R4327" t="s">
        <v>233</v>
      </c>
      <c r="S4327" t="s">
        <v>229</v>
      </c>
      <c r="T4327" t="n">
        <v>5</v>
      </c>
    </row>
    <row r="4328" spans="1:20">
      <c r="A4328" s="1" t="n">
        <v>43039</v>
      </c>
      <c r="B4328" t="s">
        <v>430</v>
      </c>
      <c r="C4328" t="n">
        <v>2</v>
      </c>
      <c r="D4328" t="n">
        <v>25</v>
      </c>
      <c r="E4328" t="s">
        <v>116</v>
      </c>
      <c r="F4328" t="n">
        <v>3201</v>
      </c>
      <c r="G4328" t="s">
        <v>228</v>
      </c>
      <c r="H4328" t="s">
        <v>229</v>
      </c>
      <c r="I4328" t="n">
        <v>5</v>
      </c>
      <c r="J4328" t="n">
        <v>458</v>
      </c>
      <c r="K4328" t="s">
        <v>230</v>
      </c>
      <c r="L4328" t="n">
        <v>650</v>
      </c>
      <c r="M4328" t="n">
        <v>0.09</v>
      </c>
      <c r="N4328" t="n">
        <v>33.6</v>
      </c>
      <c r="O4328" t="s">
        <v>428</v>
      </c>
      <c r="P4328" t="n">
        <v>121</v>
      </c>
      <c r="Q4328" t="s">
        <v>387</v>
      </c>
      <c r="R4328" t="s">
        <v>233</v>
      </c>
      <c r="S4328" t="s">
        <v>229</v>
      </c>
      <c r="T4328" t="n">
        <v>5</v>
      </c>
    </row>
    <row r="4329" spans="1:20">
      <c r="A4329" s="1" t="n">
        <v>43039</v>
      </c>
      <c r="B4329" t="s">
        <v>430</v>
      </c>
      <c r="C4329" t="n">
        <v>3</v>
      </c>
      <c r="D4329" t="n">
        <v>25</v>
      </c>
      <c r="E4329" t="s">
        <v>116</v>
      </c>
      <c r="F4329" t="n">
        <v>3201</v>
      </c>
      <c r="G4329" t="s">
        <v>228</v>
      </c>
      <c r="H4329" t="s">
        <v>229</v>
      </c>
      <c r="I4329" t="n">
        <v>5</v>
      </c>
      <c r="J4329" t="n">
        <v>458</v>
      </c>
      <c r="K4329" t="s">
        <v>230</v>
      </c>
      <c r="L4329" t="n">
        <v>683</v>
      </c>
      <c r="M4329" t="n">
        <v>0.09</v>
      </c>
      <c r="N4329" t="n">
        <v>33.5</v>
      </c>
      <c r="O4329" t="s">
        <v>428</v>
      </c>
      <c r="P4329" t="n">
        <v>121</v>
      </c>
      <c r="Q4329" t="s">
        <v>387</v>
      </c>
      <c r="R4329" t="s">
        <v>233</v>
      </c>
      <c r="S4329" t="s">
        <v>229</v>
      </c>
      <c r="T4329" t="n">
        <v>5</v>
      </c>
    </row>
    <row r="4330" spans="1:20">
      <c r="A4330" s="1" t="n">
        <v>43100</v>
      </c>
      <c r="B4330" t="s">
        <v>430</v>
      </c>
      <c r="C4330" t="n">
        <v>2</v>
      </c>
      <c r="D4330" t="n">
        <v>25</v>
      </c>
      <c r="E4330" t="s">
        <v>116</v>
      </c>
      <c r="F4330" t="n">
        <v>3201</v>
      </c>
      <c r="G4330" t="s">
        <v>228</v>
      </c>
      <c r="H4330" t="s">
        <v>229</v>
      </c>
      <c r="I4330" t="n">
        <v>5</v>
      </c>
      <c r="J4330" t="n">
        <v>458</v>
      </c>
      <c r="K4330" t="s">
        <v>230</v>
      </c>
      <c r="L4330" t="n">
        <v>448</v>
      </c>
      <c r="M4330" t="n">
        <v>0.05</v>
      </c>
      <c r="N4330" t="n">
        <v>32.9</v>
      </c>
      <c r="O4330" t="s">
        <v>428</v>
      </c>
      <c r="P4330" t="n">
        <v>121</v>
      </c>
      <c r="Q4330" t="s">
        <v>387</v>
      </c>
      <c r="R4330" t="s">
        <v>233</v>
      </c>
      <c r="S4330" t="s">
        <v>229</v>
      </c>
      <c r="T4330" t="n">
        <v>5</v>
      </c>
    </row>
    <row r="4331" spans="1:20">
      <c r="A4331" s="1" t="n">
        <v>43100</v>
      </c>
      <c r="B4331" t="s">
        <v>430</v>
      </c>
      <c r="C4331" t="n">
        <v>6</v>
      </c>
      <c r="D4331" t="n">
        <v>25</v>
      </c>
      <c r="E4331" t="s">
        <v>116</v>
      </c>
      <c r="F4331" t="n">
        <v>3201</v>
      </c>
      <c r="G4331" t="s">
        <v>228</v>
      </c>
      <c r="H4331" t="s">
        <v>229</v>
      </c>
      <c r="I4331" t="n">
        <v>5</v>
      </c>
      <c r="J4331" t="n">
        <v>458</v>
      </c>
      <c r="K4331" t="s">
        <v>230</v>
      </c>
      <c r="L4331" t="n">
        <v>126</v>
      </c>
      <c r="M4331" t="n">
        <v>0.6</v>
      </c>
      <c r="N4331" t="n">
        <v>33.4</v>
      </c>
      <c r="O4331" t="s">
        <v>428</v>
      </c>
      <c r="P4331" t="n">
        <v>121</v>
      </c>
      <c r="Q4331" t="s">
        <v>387</v>
      </c>
      <c r="R4331" t="s">
        <v>233</v>
      </c>
      <c r="S4331" t="s">
        <v>229</v>
      </c>
      <c r="T4331" t="n">
        <v>5</v>
      </c>
    </row>
    <row r="4332" spans="1:20">
      <c r="A4332" s="1" t="n">
        <v>42825</v>
      </c>
      <c r="B4332" t="s">
        <v>430</v>
      </c>
      <c r="C4332" t="n">
        <v>3</v>
      </c>
      <c r="D4332" t="n">
        <v>25</v>
      </c>
      <c r="E4332" t="s">
        <v>116</v>
      </c>
      <c r="F4332" t="n">
        <v>3201</v>
      </c>
      <c r="G4332" t="s">
        <v>228</v>
      </c>
      <c r="H4332" t="s">
        <v>229</v>
      </c>
      <c r="I4332" t="n">
        <v>5</v>
      </c>
      <c r="J4332" t="n">
        <v>458</v>
      </c>
      <c r="K4332" t="s">
        <v>230</v>
      </c>
      <c r="L4332" t="n">
        <v>418</v>
      </c>
      <c r="M4332" t="n">
        <v>0.05</v>
      </c>
      <c r="N4332" t="n">
        <v>33.8</v>
      </c>
      <c r="O4332" t="s">
        <v>428</v>
      </c>
      <c r="P4332" t="n">
        <v>121</v>
      </c>
      <c r="Q4332" t="s">
        <v>387</v>
      </c>
      <c r="R4332" t="s">
        <v>233</v>
      </c>
      <c r="S4332" t="s">
        <v>229</v>
      </c>
      <c r="T4332" t="n">
        <v>5</v>
      </c>
    </row>
    <row r="4333" spans="1:20">
      <c r="A4333" s="1" t="n">
        <v>42947</v>
      </c>
      <c r="B4333" t="s">
        <v>430</v>
      </c>
      <c r="C4333" t="n">
        <v>3</v>
      </c>
      <c r="D4333" t="n">
        <v>25</v>
      </c>
      <c r="E4333" t="s">
        <v>116</v>
      </c>
      <c r="F4333" t="n">
        <v>3201</v>
      </c>
      <c r="G4333" t="s">
        <v>228</v>
      </c>
      <c r="H4333" t="s">
        <v>229</v>
      </c>
      <c r="I4333" t="n">
        <v>5</v>
      </c>
      <c r="J4333" t="n">
        <v>458</v>
      </c>
      <c r="K4333" t="s">
        <v>230</v>
      </c>
      <c r="L4333" t="n">
        <v>395</v>
      </c>
      <c r="M4333" t="n">
        <v>1</v>
      </c>
      <c r="N4333" t="n">
        <v>32.2</v>
      </c>
      <c r="O4333" t="s">
        <v>428</v>
      </c>
      <c r="P4333" t="n">
        <v>121</v>
      </c>
      <c r="Q4333" t="s">
        <v>387</v>
      </c>
      <c r="R4333" t="s">
        <v>233</v>
      </c>
      <c r="S4333" t="s">
        <v>229</v>
      </c>
      <c r="T4333" t="n">
        <v>5</v>
      </c>
    </row>
    <row r="4334" spans="1:20">
      <c r="A4334" s="1" t="n">
        <v>42947</v>
      </c>
      <c r="B4334" t="s">
        <v>430</v>
      </c>
      <c r="C4334" t="n">
        <v>1</v>
      </c>
      <c r="D4334" t="n">
        <v>25</v>
      </c>
      <c r="E4334" t="s">
        <v>116</v>
      </c>
      <c r="F4334" t="n">
        <v>3201</v>
      </c>
      <c r="G4334" t="s">
        <v>228</v>
      </c>
      <c r="H4334" t="s">
        <v>229</v>
      </c>
      <c r="I4334" t="n">
        <v>5</v>
      </c>
      <c r="J4334" t="n">
        <v>458</v>
      </c>
      <c r="K4334" t="s">
        <v>230</v>
      </c>
      <c r="L4334" t="n">
        <v>699</v>
      </c>
      <c r="M4334" t="n">
        <v>0.1</v>
      </c>
      <c r="N4334" t="n">
        <v>33.8</v>
      </c>
      <c r="O4334" t="s">
        <v>428</v>
      </c>
      <c r="P4334" t="n">
        <v>121</v>
      </c>
      <c r="Q4334" t="s">
        <v>387</v>
      </c>
      <c r="R4334" t="s">
        <v>233</v>
      </c>
      <c r="S4334" t="s">
        <v>229</v>
      </c>
      <c r="T4334" t="n">
        <v>5</v>
      </c>
    </row>
    <row r="4335" spans="1:20">
      <c r="A4335" s="1" t="n">
        <v>42916</v>
      </c>
      <c r="B4335" t="s">
        <v>430</v>
      </c>
      <c r="C4335" t="n">
        <v>2</v>
      </c>
      <c r="D4335" t="n">
        <v>25</v>
      </c>
      <c r="E4335" t="s">
        <v>116</v>
      </c>
      <c r="F4335" t="n">
        <v>3201</v>
      </c>
      <c r="G4335" t="s">
        <v>228</v>
      </c>
      <c r="H4335" t="s">
        <v>229</v>
      </c>
      <c r="I4335" t="n">
        <v>5</v>
      </c>
      <c r="J4335" t="n">
        <v>458</v>
      </c>
      <c r="K4335" t="s">
        <v>230</v>
      </c>
      <c r="L4335" t="n">
        <v>360</v>
      </c>
      <c r="M4335" t="n">
        <v>0.5</v>
      </c>
      <c r="N4335" t="n">
        <v>33.5</v>
      </c>
      <c r="O4335" t="s">
        <v>428</v>
      </c>
      <c r="P4335" t="n">
        <v>121</v>
      </c>
      <c r="Q4335" t="s">
        <v>387</v>
      </c>
      <c r="R4335" t="s">
        <v>233</v>
      </c>
      <c r="S4335" t="s">
        <v>229</v>
      </c>
      <c r="T4335" t="n">
        <v>5</v>
      </c>
    </row>
    <row r="4336" spans="1:20">
      <c r="A4336" s="1" t="n">
        <v>42825</v>
      </c>
      <c r="B4336" t="s">
        <v>430</v>
      </c>
      <c r="C4336" t="n">
        <v>4</v>
      </c>
      <c r="D4336" t="n">
        <v>25</v>
      </c>
      <c r="E4336" t="s">
        <v>116</v>
      </c>
      <c r="F4336" t="n">
        <v>3201</v>
      </c>
      <c r="G4336" t="s">
        <v>228</v>
      </c>
      <c r="H4336" t="s">
        <v>229</v>
      </c>
      <c r="I4336" t="n">
        <v>5</v>
      </c>
      <c r="J4336" t="n">
        <v>458</v>
      </c>
      <c r="K4336" t="s">
        <v>230</v>
      </c>
      <c r="L4336" t="n">
        <v>230</v>
      </c>
      <c r="M4336" t="n">
        <v>0.05</v>
      </c>
      <c r="N4336" t="n">
        <v>36.3</v>
      </c>
      <c r="O4336" t="s">
        <v>428</v>
      </c>
      <c r="P4336" t="n">
        <v>121</v>
      </c>
      <c r="Q4336" t="s">
        <v>387</v>
      </c>
      <c r="R4336" t="s">
        <v>233</v>
      </c>
      <c r="S4336" t="s">
        <v>229</v>
      </c>
      <c r="T4336" t="n">
        <v>5</v>
      </c>
    </row>
    <row r="4337" spans="1:20">
      <c r="A4337" s="1" t="n">
        <v>42825</v>
      </c>
      <c r="B4337" t="s">
        <v>430</v>
      </c>
      <c r="C4337" t="n">
        <v>1</v>
      </c>
      <c r="D4337" t="n">
        <v>25</v>
      </c>
      <c r="E4337" t="s">
        <v>116</v>
      </c>
      <c r="F4337" t="n">
        <v>3201</v>
      </c>
      <c r="G4337" t="s">
        <v>228</v>
      </c>
      <c r="H4337" t="s">
        <v>229</v>
      </c>
      <c r="I4337" t="n">
        <v>5</v>
      </c>
      <c r="J4337" t="n">
        <v>458</v>
      </c>
      <c r="K4337" t="s">
        <v>230</v>
      </c>
      <c r="L4337" t="n">
        <v>351</v>
      </c>
      <c r="M4337" t="n">
        <v>0.08</v>
      </c>
      <c r="N4337" t="n">
        <v>33.6</v>
      </c>
      <c r="O4337" t="s">
        <v>428</v>
      </c>
      <c r="P4337" t="n">
        <v>121</v>
      </c>
      <c r="Q4337" t="s">
        <v>387</v>
      </c>
      <c r="R4337" t="s">
        <v>233</v>
      </c>
      <c r="S4337" t="s">
        <v>229</v>
      </c>
      <c r="T4337" t="n">
        <v>5</v>
      </c>
    </row>
    <row r="4338" spans="1:20">
      <c r="A4338" s="1" t="n">
        <v>42794</v>
      </c>
      <c r="B4338" t="s">
        <v>430</v>
      </c>
      <c r="C4338" t="n">
        <v>5</v>
      </c>
      <c r="D4338" t="n">
        <v>25</v>
      </c>
      <c r="E4338" t="s">
        <v>116</v>
      </c>
      <c r="F4338" t="n">
        <v>3201</v>
      </c>
      <c r="G4338" t="s">
        <v>228</v>
      </c>
      <c r="H4338" t="s">
        <v>229</v>
      </c>
      <c r="I4338" t="n">
        <v>5</v>
      </c>
      <c r="J4338" t="n">
        <v>458</v>
      </c>
      <c r="K4338" t="s">
        <v>230</v>
      </c>
      <c r="L4338" t="n">
        <v>295</v>
      </c>
      <c r="M4338" t="n">
        <v>0.05</v>
      </c>
      <c r="N4338" t="n">
        <v>33.6</v>
      </c>
      <c r="O4338" t="s">
        <v>428</v>
      </c>
      <c r="P4338" t="n">
        <v>121</v>
      </c>
      <c r="Q4338" t="s">
        <v>387</v>
      </c>
      <c r="R4338" t="s">
        <v>233</v>
      </c>
      <c r="S4338" t="s">
        <v>229</v>
      </c>
      <c r="T4338" t="n">
        <v>5</v>
      </c>
    </row>
    <row r="4339" spans="1:20">
      <c r="A4339" s="1" t="n">
        <v>42794</v>
      </c>
      <c r="B4339" t="s">
        <v>430</v>
      </c>
      <c r="C4339" t="n">
        <v>4</v>
      </c>
      <c r="D4339" t="n">
        <v>25</v>
      </c>
      <c r="E4339" t="s">
        <v>116</v>
      </c>
      <c r="F4339" t="n">
        <v>3201</v>
      </c>
      <c r="G4339" t="s">
        <v>228</v>
      </c>
      <c r="H4339" t="s">
        <v>229</v>
      </c>
      <c r="I4339" t="n">
        <v>5</v>
      </c>
      <c r="J4339" t="n">
        <v>458</v>
      </c>
      <c r="K4339" t="s">
        <v>230</v>
      </c>
      <c r="L4339" t="n">
        <v>286</v>
      </c>
      <c r="M4339" t="n">
        <v>0.5</v>
      </c>
      <c r="N4339" t="n">
        <v>31.4</v>
      </c>
      <c r="O4339" t="s">
        <v>428</v>
      </c>
      <c r="P4339" t="n">
        <v>121</v>
      </c>
      <c r="Q4339" t="s">
        <v>387</v>
      </c>
      <c r="R4339" t="s">
        <v>233</v>
      </c>
      <c r="S4339" t="s">
        <v>229</v>
      </c>
      <c r="T4339" t="n">
        <v>5</v>
      </c>
    </row>
    <row r="4340" spans="1:20">
      <c r="A4340" s="1" t="n">
        <v>42794</v>
      </c>
      <c r="B4340" t="s">
        <v>430</v>
      </c>
      <c r="C4340" t="n">
        <v>3</v>
      </c>
      <c r="D4340" t="n">
        <v>25</v>
      </c>
      <c r="E4340" t="s">
        <v>116</v>
      </c>
      <c r="F4340" t="n">
        <v>3201</v>
      </c>
      <c r="G4340" t="s">
        <v>228</v>
      </c>
      <c r="H4340" t="s">
        <v>229</v>
      </c>
      <c r="I4340" t="n">
        <v>5</v>
      </c>
      <c r="J4340" t="n">
        <v>458</v>
      </c>
      <c r="K4340" t="s">
        <v>230</v>
      </c>
      <c r="L4340" t="n">
        <v>654</v>
      </c>
      <c r="M4340" t="n">
        <v>0.1</v>
      </c>
      <c r="N4340" t="n">
        <v>33.6</v>
      </c>
      <c r="O4340" t="s">
        <v>428</v>
      </c>
      <c r="P4340" t="n">
        <v>121</v>
      </c>
      <c r="Q4340" t="s">
        <v>387</v>
      </c>
      <c r="R4340" t="s">
        <v>233</v>
      </c>
      <c r="S4340" t="s">
        <v>229</v>
      </c>
      <c r="T4340" t="n">
        <v>5</v>
      </c>
    </row>
    <row r="4341" spans="1:20">
      <c r="A4341" s="1" t="n">
        <v>42886</v>
      </c>
      <c r="B4341" t="s">
        <v>430</v>
      </c>
      <c r="C4341" t="n">
        <v>3</v>
      </c>
      <c r="D4341" t="n">
        <v>25</v>
      </c>
      <c r="E4341" t="s">
        <v>116</v>
      </c>
      <c r="F4341" t="n">
        <v>3201</v>
      </c>
      <c r="G4341" t="s">
        <v>228</v>
      </c>
      <c r="H4341" t="s">
        <v>229</v>
      </c>
      <c r="I4341" t="n">
        <v>5</v>
      </c>
      <c r="J4341" t="n">
        <v>458</v>
      </c>
      <c r="K4341" t="s">
        <v>230</v>
      </c>
      <c r="L4341" t="n">
        <v>485</v>
      </c>
      <c r="M4341" t="n">
        <v>0.04</v>
      </c>
      <c r="N4341" t="n">
        <v>33.1</v>
      </c>
      <c r="O4341" t="s">
        <v>428</v>
      </c>
      <c r="P4341" t="n">
        <v>121</v>
      </c>
      <c r="Q4341" t="s">
        <v>387</v>
      </c>
      <c r="R4341" t="s">
        <v>233</v>
      </c>
      <c r="S4341" t="s">
        <v>229</v>
      </c>
      <c r="T4341" t="n">
        <v>5</v>
      </c>
    </row>
    <row r="4342" spans="1:20">
      <c r="A4342" s="1" t="n">
        <v>42886</v>
      </c>
      <c r="B4342" t="s">
        <v>430</v>
      </c>
      <c r="C4342" t="n">
        <v>2</v>
      </c>
      <c r="D4342" t="n">
        <v>25</v>
      </c>
      <c r="E4342" t="s">
        <v>116</v>
      </c>
      <c r="F4342" t="n">
        <v>3201</v>
      </c>
      <c r="G4342" t="s">
        <v>228</v>
      </c>
      <c r="H4342" t="s">
        <v>229</v>
      </c>
      <c r="I4342" t="n">
        <v>5</v>
      </c>
      <c r="J4342" t="n">
        <v>458</v>
      </c>
      <c r="K4342" t="s">
        <v>230</v>
      </c>
      <c r="L4342" t="n">
        <v>455</v>
      </c>
      <c r="M4342" t="n">
        <v>0.05</v>
      </c>
      <c r="N4342" t="n">
        <v>33.7</v>
      </c>
      <c r="O4342" t="s">
        <v>428</v>
      </c>
      <c r="P4342" t="n">
        <v>121</v>
      </c>
      <c r="Q4342" t="s">
        <v>387</v>
      </c>
      <c r="R4342" t="s">
        <v>233</v>
      </c>
      <c r="S4342" t="s">
        <v>229</v>
      </c>
      <c r="T4342" t="n">
        <v>5</v>
      </c>
    </row>
    <row r="4343" spans="1:20">
      <c r="A4343" s="1" t="n">
        <v>42886</v>
      </c>
      <c r="B4343" t="s">
        <v>430</v>
      </c>
      <c r="C4343" t="n">
        <v>1</v>
      </c>
      <c r="D4343" t="n">
        <v>25</v>
      </c>
      <c r="E4343" t="s">
        <v>116</v>
      </c>
      <c r="F4343" t="n">
        <v>3201</v>
      </c>
      <c r="G4343" t="s">
        <v>228</v>
      </c>
      <c r="H4343" t="s">
        <v>229</v>
      </c>
      <c r="I4343" t="n">
        <v>5</v>
      </c>
      <c r="J4343" t="n">
        <v>458</v>
      </c>
      <c r="K4343" t="s">
        <v>230</v>
      </c>
      <c r="L4343" t="n">
        <v>150</v>
      </c>
      <c r="M4343" t="n">
        <v>0.7</v>
      </c>
      <c r="N4343" t="n">
        <v>30.7</v>
      </c>
      <c r="O4343" t="s">
        <v>428</v>
      </c>
      <c r="P4343" t="n">
        <v>121</v>
      </c>
      <c r="Q4343" t="s">
        <v>387</v>
      </c>
      <c r="R4343" t="s">
        <v>233</v>
      </c>
      <c r="S4343" t="s">
        <v>229</v>
      </c>
      <c r="T4343" t="n">
        <v>5</v>
      </c>
    </row>
    <row r="4344" spans="1:20">
      <c r="A4344" s="1" t="n">
        <v>42978</v>
      </c>
      <c r="B4344" t="s">
        <v>430</v>
      </c>
      <c r="C4344" t="n">
        <v>4</v>
      </c>
      <c r="D4344" t="n">
        <v>25</v>
      </c>
      <c r="E4344" t="s">
        <v>116</v>
      </c>
      <c r="F4344" t="n">
        <v>3201</v>
      </c>
      <c r="G4344" t="s">
        <v>228</v>
      </c>
      <c r="H4344" t="s">
        <v>229</v>
      </c>
      <c r="I4344" t="n">
        <v>5</v>
      </c>
      <c r="J4344" t="n">
        <v>458</v>
      </c>
      <c r="K4344" t="s">
        <v>230</v>
      </c>
      <c r="L4344" t="n">
        <v>121</v>
      </c>
      <c r="M4344" t="n">
        <v>0.15</v>
      </c>
      <c r="N4344" t="n">
        <v>33.6</v>
      </c>
      <c r="O4344" t="s">
        <v>428</v>
      </c>
      <c r="P4344" t="n">
        <v>121</v>
      </c>
      <c r="Q4344" t="s">
        <v>387</v>
      </c>
      <c r="R4344" t="s">
        <v>233</v>
      </c>
      <c r="S4344" t="s">
        <v>229</v>
      </c>
      <c r="T4344" t="n">
        <v>5</v>
      </c>
    </row>
    <row r="4345" spans="1:20">
      <c r="A4345" s="1" t="n">
        <v>42855</v>
      </c>
      <c r="B4345" t="s">
        <v>430</v>
      </c>
      <c r="C4345" t="n">
        <v>2</v>
      </c>
      <c r="D4345" t="n">
        <v>25</v>
      </c>
      <c r="E4345" t="s">
        <v>116</v>
      </c>
      <c r="F4345" t="n">
        <v>3201</v>
      </c>
      <c r="G4345" t="s">
        <v>228</v>
      </c>
      <c r="H4345" t="s">
        <v>229</v>
      </c>
      <c r="I4345" t="n">
        <v>5</v>
      </c>
      <c r="J4345" t="n">
        <v>458</v>
      </c>
      <c r="K4345" t="s">
        <v>230</v>
      </c>
      <c r="L4345" t="n">
        <v>238</v>
      </c>
      <c r="M4345" t="n">
        <v>0.08</v>
      </c>
      <c r="N4345" t="n">
        <v>35.7</v>
      </c>
      <c r="O4345" t="s">
        <v>428</v>
      </c>
      <c r="P4345" t="n">
        <v>121</v>
      </c>
      <c r="Q4345" t="s">
        <v>387</v>
      </c>
      <c r="R4345" t="s">
        <v>233</v>
      </c>
      <c r="S4345" t="s">
        <v>229</v>
      </c>
      <c r="T4345" t="n">
        <v>5</v>
      </c>
    </row>
    <row r="4346" spans="1:20">
      <c r="A4346" s="1" t="n">
        <v>42855</v>
      </c>
      <c r="B4346" t="s">
        <v>430</v>
      </c>
      <c r="C4346" t="n">
        <v>1</v>
      </c>
      <c r="D4346" t="n">
        <v>25</v>
      </c>
      <c r="E4346" t="s">
        <v>116</v>
      </c>
      <c r="F4346" t="n">
        <v>3201</v>
      </c>
      <c r="G4346" t="s">
        <v>228</v>
      </c>
      <c r="H4346" t="s">
        <v>229</v>
      </c>
      <c r="I4346" t="n">
        <v>5</v>
      </c>
      <c r="J4346" t="n">
        <v>458</v>
      </c>
      <c r="K4346" t="s">
        <v>230</v>
      </c>
      <c r="L4346" t="n">
        <v>466</v>
      </c>
      <c r="M4346" t="n">
        <v>0.1</v>
      </c>
      <c r="N4346" t="n">
        <v>34.8</v>
      </c>
      <c r="O4346" t="s">
        <v>428</v>
      </c>
      <c r="P4346" t="n">
        <v>121</v>
      </c>
      <c r="Q4346" t="s">
        <v>387</v>
      </c>
      <c r="R4346" t="s">
        <v>233</v>
      </c>
      <c r="S4346" t="s">
        <v>229</v>
      </c>
      <c r="T4346" t="n">
        <v>5</v>
      </c>
    </row>
    <row r="4347" spans="1:20">
      <c r="A4347" s="1" t="n">
        <v>42766</v>
      </c>
      <c r="B4347" t="s">
        <v>430</v>
      </c>
      <c r="C4347" t="n">
        <v>1</v>
      </c>
      <c r="D4347" t="n">
        <v>25</v>
      </c>
      <c r="E4347" t="s">
        <v>116</v>
      </c>
      <c r="F4347" t="n">
        <v>3201</v>
      </c>
      <c r="G4347" t="s">
        <v>228</v>
      </c>
      <c r="H4347" t="s">
        <v>229</v>
      </c>
      <c r="I4347" t="n">
        <v>5</v>
      </c>
      <c r="J4347" t="n">
        <v>458</v>
      </c>
      <c r="K4347" t="s">
        <v>230</v>
      </c>
      <c r="L4347" t="n">
        <v>420</v>
      </c>
      <c r="M4347" t="n">
        <v>0.07000000000000001</v>
      </c>
      <c r="N4347" t="n">
        <v>33.7</v>
      </c>
      <c r="O4347" t="s">
        <v>428</v>
      </c>
      <c r="P4347" t="n">
        <v>121</v>
      </c>
      <c r="Q4347" t="s">
        <v>387</v>
      </c>
      <c r="R4347" t="s">
        <v>233</v>
      </c>
      <c r="S4347" t="s">
        <v>229</v>
      </c>
      <c r="T4347" t="n">
        <v>5</v>
      </c>
    </row>
    <row r="4348" spans="1:20">
      <c r="A4348" s="1" t="n">
        <v>43008</v>
      </c>
      <c r="B4348" t="s">
        <v>430</v>
      </c>
      <c r="C4348" t="n">
        <v>5</v>
      </c>
      <c r="D4348" t="n">
        <v>25</v>
      </c>
      <c r="E4348" t="s">
        <v>116</v>
      </c>
      <c r="F4348" t="n">
        <v>3201</v>
      </c>
      <c r="G4348" t="s">
        <v>228</v>
      </c>
      <c r="H4348" t="s">
        <v>229</v>
      </c>
      <c r="I4348" t="n">
        <v>5</v>
      </c>
      <c r="J4348" t="n">
        <v>458</v>
      </c>
      <c r="K4348" t="s">
        <v>230</v>
      </c>
      <c r="L4348" t="n">
        <v>212</v>
      </c>
      <c r="M4348" t="n">
        <v>0.22</v>
      </c>
      <c r="N4348" t="n">
        <v>19.9</v>
      </c>
      <c r="O4348" t="s">
        <v>428</v>
      </c>
      <c r="P4348" t="n">
        <v>121</v>
      </c>
      <c r="Q4348" t="s">
        <v>387</v>
      </c>
      <c r="R4348" t="s">
        <v>233</v>
      </c>
      <c r="S4348" t="s">
        <v>229</v>
      </c>
      <c r="T4348" t="n">
        <v>5</v>
      </c>
    </row>
    <row r="4349" spans="1:20">
      <c r="A4349" s="1" t="n">
        <v>43008</v>
      </c>
      <c r="B4349" t="s">
        <v>430</v>
      </c>
      <c r="C4349" t="n">
        <v>2</v>
      </c>
      <c r="D4349" t="n">
        <v>25</v>
      </c>
      <c r="E4349" t="s">
        <v>116</v>
      </c>
      <c r="F4349" t="n">
        <v>3201</v>
      </c>
      <c r="G4349" t="s">
        <v>228</v>
      </c>
      <c r="H4349" t="s">
        <v>229</v>
      </c>
      <c r="I4349" t="n">
        <v>5</v>
      </c>
      <c r="J4349" t="n">
        <v>458</v>
      </c>
      <c r="K4349" t="s">
        <v>230</v>
      </c>
      <c r="L4349" t="n">
        <v>700</v>
      </c>
      <c r="M4349" t="n">
        <v>0.09</v>
      </c>
      <c r="N4349" t="n">
        <v>33.7</v>
      </c>
      <c r="O4349" t="s">
        <v>428</v>
      </c>
      <c r="P4349" t="n">
        <v>121</v>
      </c>
      <c r="Q4349" t="s">
        <v>387</v>
      </c>
      <c r="R4349" t="s">
        <v>233</v>
      </c>
      <c r="S4349" t="s">
        <v>229</v>
      </c>
      <c r="T4349" t="n">
        <v>5</v>
      </c>
    </row>
    <row r="4350" spans="1:20">
      <c r="A4350" s="1" t="n">
        <v>42855</v>
      </c>
      <c r="B4350" t="s">
        <v>430</v>
      </c>
      <c r="C4350" t="n">
        <v>3</v>
      </c>
      <c r="D4350" t="n">
        <v>25</v>
      </c>
      <c r="E4350" t="s">
        <v>116</v>
      </c>
      <c r="F4350" t="n">
        <v>3201</v>
      </c>
      <c r="G4350" t="s">
        <v>228</v>
      </c>
      <c r="H4350" t="s">
        <v>229</v>
      </c>
      <c r="I4350" t="n">
        <v>5</v>
      </c>
      <c r="J4350" t="n">
        <v>458</v>
      </c>
      <c r="K4350" t="s">
        <v>230</v>
      </c>
      <c r="L4350" t="n">
        <v>625</v>
      </c>
      <c r="M4350" t="n">
        <v>0.1</v>
      </c>
      <c r="N4350" t="n">
        <v>33.1</v>
      </c>
      <c r="O4350" t="s">
        <v>428</v>
      </c>
      <c r="P4350" t="n">
        <v>121</v>
      </c>
      <c r="Q4350" t="s">
        <v>387</v>
      </c>
      <c r="R4350" t="s">
        <v>233</v>
      </c>
      <c r="S4350" t="s">
        <v>229</v>
      </c>
      <c r="T4350" t="n">
        <v>5</v>
      </c>
    </row>
    <row r="4351" spans="1:20">
      <c r="A4351" s="1" t="n">
        <v>42978</v>
      </c>
      <c r="B4351" t="s">
        <v>430</v>
      </c>
      <c r="C4351" t="n">
        <v>1</v>
      </c>
      <c r="D4351" t="n">
        <v>25</v>
      </c>
      <c r="E4351" t="s">
        <v>116</v>
      </c>
      <c r="F4351" t="n">
        <v>3201</v>
      </c>
      <c r="G4351" t="s">
        <v>228</v>
      </c>
      <c r="H4351" t="s">
        <v>229</v>
      </c>
      <c r="I4351" t="n">
        <v>5</v>
      </c>
      <c r="J4351" t="n">
        <v>458</v>
      </c>
      <c r="K4351" t="s">
        <v>230</v>
      </c>
      <c r="L4351" t="n">
        <v>671</v>
      </c>
      <c r="M4351" t="n">
        <v>0.12</v>
      </c>
      <c r="N4351" t="n">
        <v>33.5</v>
      </c>
      <c r="O4351" t="s">
        <v>428</v>
      </c>
      <c r="P4351" t="n">
        <v>121</v>
      </c>
      <c r="Q4351" t="s">
        <v>387</v>
      </c>
      <c r="R4351" t="s">
        <v>233</v>
      </c>
      <c r="S4351" t="s">
        <v>229</v>
      </c>
      <c r="T4351" t="n">
        <v>5</v>
      </c>
    </row>
    <row r="4352" spans="1:20">
      <c r="A4352" s="1" t="n">
        <v>43100</v>
      </c>
      <c r="B4352" t="s">
        <v>430</v>
      </c>
      <c r="C4352" t="n">
        <v>5</v>
      </c>
      <c r="D4352" t="n">
        <v>25</v>
      </c>
      <c r="E4352" t="s">
        <v>116</v>
      </c>
      <c r="F4352" t="n">
        <v>3201</v>
      </c>
      <c r="G4352" t="s">
        <v>228</v>
      </c>
      <c r="H4352" t="s">
        <v>229</v>
      </c>
      <c r="I4352" t="n">
        <v>5</v>
      </c>
      <c r="J4352" t="n">
        <v>875</v>
      </c>
      <c r="K4352" t="s">
        <v>305</v>
      </c>
      <c r="L4352" t="n">
        <v>269</v>
      </c>
      <c r="M4352" t="n">
        <v>0.1</v>
      </c>
      <c r="N4352" t="n">
        <v>32.4</v>
      </c>
      <c r="O4352" t="s">
        <v>428</v>
      </c>
      <c r="P4352" t="n">
        <v>121</v>
      </c>
      <c r="Q4352" t="s">
        <v>387</v>
      </c>
      <c r="R4352" t="s">
        <v>233</v>
      </c>
      <c r="S4352" t="s">
        <v>229</v>
      </c>
      <c r="T4352" t="n">
        <v>5</v>
      </c>
    </row>
    <row r="4353" spans="1:20">
      <c r="A4353" s="1" t="n">
        <v>42978</v>
      </c>
      <c r="B4353" t="s">
        <v>430</v>
      </c>
      <c r="C4353" t="n">
        <v>3</v>
      </c>
      <c r="D4353" t="n">
        <v>25</v>
      </c>
      <c r="E4353" t="s">
        <v>116</v>
      </c>
      <c r="F4353" t="n">
        <v>3201</v>
      </c>
      <c r="G4353" t="s">
        <v>228</v>
      </c>
      <c r="H4353" t="s">
        <v>229</v>
      </c>
      <c r="I4353" t="n">
        <v>5</v>
      </c>
      <c r="J4353" t="n">
        <v>875</v>
      </c>
      <c r="K4353" t="s">
        <v>305</v>
      </c>
      <c r="L4353" t="n">
        <v>281</v>
      </c>
      <c r="M4353" t="n">
        <v>0.5</v>
      </c>
      <c r="N4353" t="n">
        <v>34.5</v>
      </c>
      <c r="O4353" t="s">
        <v>428</v>
      </c>
      <c r="P4353" t="n">
        <v>121</v>
      </c>
      <c r="Q4353" t="s">
        <v>387</v>
      </c>
      <c r="R4353" t="s">
        <v>233</v>
      </c>
      <c r="S4353" t="s">
        <v>229</v>
      </c>
      <c r="T4353" t="n">
        <v>5</v>
      </c>
    </row>
    <row r="4354" spans="1:20">
      <c r="A4354" s="1" t="n">
        <v>43039</v>
      </c>
      <c r="B4354" t="s">
        <v>430</v>
      </c>
      <c r="C4354" t="n">
        <v>1</v>
      </c>
      <c r="D4354" t="n">
        <v>850</v>
      </c>
      <c r="E4354" t="s">
        <v>431</v>
      </c>
      <c r="F4354" t="n">
        <v>3201</v>
      </c>
      <c r="G4354" t="s">
        <v>228</v>
      </c>
      <c r="H4354" t="s">
        <v>229</v>
      </c>
      <c r="I4354" t="n">
        <v>5</v>
      </c>
      <c r="J4354" t="n">
        <v>710</v>
      </c>
      <c r="K4354" t="s">
        <v>432</v>
      </c>
      <c r="L4354" t="n">
        <v>220</v>
      </c>
      <c r="M4354" t="n">
        <v>0</v>
      </c>
      <c r="N4354" t="n">
        <v>0</v>
      </c>
      <c r="O4354" t="s">
        <v>428</v>
      </c>
      <c r="P4354" t="n">
        <v>121</v>
      </c>
      <c r="Q4354" t="s">
        <v>387</v>
      </c>
      <c r="R4354" t="s">
        <v>233</v>
      </c>
      <c r="S4354" t="s">
        <v>229</v>
      </c>
      <c r="T4354" t="n">
        <v>5</v>
      </c>
    </row>
    <row r="4355" spans="1:20">
      <c r="A4355" s="1" t="n">
        <v>42825</v>
      </c>
      <c r="B4355" t="s">
        <v>430</v>
      </c>
      <c r="C4355" t="n">
        <v>2</v>
      </c>
      <c r="D4355" t="n">
        <v>25</v>
      </c>
      <c r="E4355" t="s">
        <v>116</v>
      </c>
      <c r="F4355" t="n">
        <v>3201</v>
      </c>
      <c r="G4355" t="s">
        <v>228</v>
      </c>
      <c r="H4355" t="s">
        <v>229</v>
      </c>
      <c r="I4355" t="n">
        <v>5</v>
      </c>
      <c r="J4355" t="n">
        <v>945</v>
      </c>
      <c r="K4355" t="s">
        <v>282</v>
      </c>
      <c r="L4355" t="n">
        <v>249</v>
      </c>
      <c r="M4355" t="n">
        <v>0.05</v>
      </c>
      <c r="N4355" t="n">
        <v>35</v>
      </c>
      <c r="O4355" t="s">
        <v>428</v>
      </c>
      <c r="P4355" t="n">
        <v>121</v>
      </c>
      <c r="Q4355" t="s">
        <v>387</v>
      </c>
      <c r="R4355" t="s">
        <v>233</v>
      </c>
      <c r="S4355" t="s">
        <v>229</v>
      </c>
      <c r="T4355" t="n">
        <v>5</v>
      </c>
    </row>
    <row r="4356" spans="1:20">
      <c r="A4356" s="1" t="n">
        <v>42766</v>
      </c>
      <c r="B4356" t="s">
        <v>430</v>
      </c>
      <c r="C4356" t="n">
        <v>2</v>
      </c>
      <c r="D4356" t="n">
        <v>25</v>
      </c>
      <c r="E4356" t="s">
        <v>116</v>
      </c>
      <c r="F4356" t="n">
        <v>3201</v>
      </c>
      <c r="G4356" t="s">
        <v>228</v>
      </c>
      <c r="H4356" t="s">
        <v>229</v>
      </c>
      <c r="I4356" t="n">
        <v>5</v>
      </c>
      <c r="J4356" t="n">
        <v>945</v>
      </c>
      <c r="K4356" t="s">
        <v>282</v>
      </c>
      <c r="L4356" t="n">
        <v>239</v>
      </c>
      <c r="M4356" t="n">
        <v>0.05</v>
      </c>
      <c r="N4356" t="n">
        <v>36</v>
      </c>
      <c r="O4356" t="s">
        <v>428</v>
      </c>
      <c r="P4356" t="n">
        <v>121</v>
      </c>
      <c r="Q4356" t="s">
        <v>387</v>
      </c>
      <c r="R4356" t="s">
        <v>233</v>
      </c>
      <c r="S4356" t="s">
        <v>229</v>
      </c>
      <c r="T4356" t="n">
        <v>5</v>
      </c>
    </row>
    <row r="4357" spans="1:20">
      <c r="A4357" s="1" t="n">
        <v>43008</v>
      </c>
      <c r="B4357" t="s">
        <v>430</v>
      </c>
      <c r="C4357" t="n">
        <v>4</v>
      </c>
      <c r="D4357" t="n">
        <v>25</v>
      </c>
      <c r="E4357" t="s">
        <v>116</v>
      </c>
      <c r="F4357" t="n">
        <v>3201</v>
      </c>
      <c r="G4357" t="s">
        <v>228</v>
      </c>
      <c r="H4357" t="s">
        <v>229</v>
      </c>
      <c r="I4357" t="n">
        <v>5</v>
      </c>
      <c r="J4357" t="n">
        <v>945</v>
      </c>
      <c r="K4357" t="s">
        <v>282</v>
      </c>
      <c r="L4357" t="n">
        <v>453</v>
      </c>
      <c r="M4357" t="n">
        <v>0.07000000000000001</v>
      </c>
      <c r="N4357" t="n">
        <v>34.8</v>
      </c>
      <c r="O4357" t="s">
        <v>428</v>
      </c>
      <c r="P4357" t="n">
        <v>121</v>
      </c>
      <c r="Q4357" t="s">
        <v>387</v>
      </c>
      <c r="R4357" t="s">
        <v>233</v>
      </c>
      <c r="S4357" t="s">
        <v>229</v>
      </c>
      <c r="T4357" t="n">
        <v>5</v>
      </c>
    </row>
    <row r="4358" spans="1:20">
      <c r="A4358" s="1" t="n">
        <v>42916</v>
      </c>
      <c r="B4358" t="s">
        <v>430</v>
      </c>
      <c r="C4358" t="n">
        <v>1</v>
      </c>
      <c r="D4358" t="n">
        <v>25</v>
      </c>
      <c r="E4358" t="s">
        <v>116</v>
      </c>
      <c r="F4358" t="n">
        <v>3201</v>
      </c>
      <c r="G4358" t="s">
        <v>228</v>
      </c>
      <c r="H4358" t="s">
        <v>229</v>
      </c>
      <c r="I4358" t="n">
        <v>5</v>
      </c>
      <c r="J4358" t="n">
        <v>945</v>
      </c>
      <c r="K4358" t="s">
        <v>282</v>
      </c>
      <c r="L4358" t="n">
        <v>310</v>
      </c>
      <c r="M4358" t="n">
        <v>0.04</v>
      </c>
      <c r="N4358" t="n">
        <v>35.7</v>
      </c>
      <c r="O4358" t="s">
        <v>428</v>
      </c>
      <c r="P4358" t="n">
        <v>121</v>
      </c>
      <c r="Q4358" t="s">
        <v>387</v>
      </c>
      <c r="R4358" t="s">
        <v>233</v>
      </c>
      <c r="S4358" t="s">
        <v>229</v>
      </c>
      <c r="T4358" t="n">
        <v>5</v>
      </c>
    </row>
    <row r="4359" spans="1:20">
      <c r="A4359" s="1" t="n">
        <v>43100</v>
      </c>
      <c r="B4359" t="s">
        <v>430</v>
      </c>
      <c r="C4359" t="n">
        <v>8</v>
      </c>
      <c r="D4359" t="n">
        <v>25</v>
      </c>
      <c r="E4359" t="s">
        <v>116</v>
      </c>
      <c r="F4359" t="n">
        <v>3201</v>
      </c>
      <c r="G4359" t="s">
        <v>228</v>
      </c>
      <c r="H4359" t="s">
        <v>229</v>
      </c>
      <c r="I4359" t="n">
        <v>5</v>
      </c>
      <c r="J4359" t="n">
        <v>945</v>
      </c>
      <c r="K4359" t="s">
        <v>282</v>
      </c>
      <c r="L4359" t="n">
        <v>208</v>
      </c>
      <c r="M4359" t="n">
        <v>0.05</v>
      </c>
      <c r="N4359" t="n">
        <v>40.5</v>
      </c>
      <c r="O4359" t="s">
        <v>428</v>
      </c>
      <c r="P4359" t="n">
        <v>121</v>
      </c>
      <c r="Q4359" t="s">
        <v>387</v>
      </c>
      <c r="R4359" t="s">
        <v>233</v>
      </c>
      <c r="S4359" t="s">
        <v>229</v>
      </c>
      <c r="T4359" t="n">
        <v>5</v>
      </c>
    </row>
    <row r="4360" spans="1:20">
      <c r="A4360" s="1" t="n">
        <v>43100</v>
      </c>
      <c r="B4360" t="s">
        <v>430</v>
      </c>
      <c r="C4360" t="n">
        <v>4</v>
      </c>
      <c r="D4360" t="n">
        <v>25</v>
      </c>
      <c r="E4360" t="s">
        <v>116</v>
      </c>
      <c r="F4360" t="n">
        <v>3201</v>
      </c>
      <c r="G4360" t="s">
        <v>228</v>
      </c>
      <c r="H4360" t="s">
        <v>229</v>
      </c>
      <c r="I4360" t="n">
        <v>5</v>
      </c>
      <c r="J4360" t="n">
        <v>580</v>
      </c>
      <c r="K4360" t="s">
        <v>248</v>
      </c>
      <c r="L4360" t="n">
        <v>206</v>
      </c>
      <c r="M4360" t="n">
        <v>0.4</v>
      </c>
      <c r="N4360" t="n">
        <v>30.1</v>
      </c>
      <c r="O4360" t="s">
        <v>428</v>
      </c>
      <c r="P4360" t="n">
        <v>121</v>
      </c>
      <c r="Q4360" t="s">
        <v>387</v>
      </c>
      <c r="R4360" t="s">
        <v>233</v>
      </c>
      <c r="S4360" t="s">
        <v>229</v>
      </c>
      <c r="T4360" t="n">
        <v>5</v>
      </c>
    </row>
    <row r="4361" spans="1:20">
      <c r="A4361" s="1" t="n">
        <v>43100</v>
      </c>
      <c r="B4361" t="s">
        <v>430</v>
      </c>
      <c r="C4361" t="n">
        <v>3</v>
      </c>
      <c r="D4361" t="n">
        <v>25</v>
      </c>
      <c r="E4361" t="s">
        <v>116</v>
      </c>
      <c r="F4361" t="n">
        <v>3201</v>
      </c>
      <c r="G4361" t="s">
        <v>228</v>
      </c>
      <c r="H4361" t="s">
        <v>229</v>
      </c>
      <c r="I4361" t="n">
        <v>5</v>
      </c>
      <c r="J4361" t="n">
        <v>580</v>
      </c>
      <c r="K4361" t="s">
        <v>248</v>
      </c>
      <c r="L4361" t="n">
        <v>250</v>
      </c>
      <c r="M4361" t="n">
        <v>0.8</v>
      </c>
      <c r="N4361" t="n">
        <v>33.2</v>
      </c>
      <c r="O4361" t="s">
        <v>428</v>
      </c>
      <c r="P4361" t="n">
        <v>121</v>
      </c>
      <c r="Q4361" t="s">
        <v>387</v>
      </c>
      <c r="R4361" t="s">
        <v>233</v>
      </c>
      <c r="S4361" t="s">
        <v>229</v>
      </c>
      <c r="T4361" t="n">
        <v>5</v>
      </c>
    </row>
    <row r="4362" spans="1:20">
      <c r="A4362" s="1" t="n">
        <v>42947</v>
      </c>
      <c r="B4362" t="s">
        <v>430</v>
      </c>
      <c r="C4362" t="n">
        <v>4</v>
      </c>
      <c r="D4362" t="n">
        <v>850</v>
      </c>
      <c r="E4362" t="s">
        <v>431</v>
      </c>
      <c r="F4362" t="n">
        <v>3201</v>
      </c>
      <c r="G4362" t="s">
        <v>228</v>
      </c>
      <c r="H4362" t="s">
        <v>229</v>
      </c>
      <c r="I4362" t="n">
        <v>5</v>
      </c>
      <c r="J4362" t="n">
        <v>710</v>
      </c>
      <c r="K4362" t="s">
        <v>432</v>
      </c>
      <c r="L4362" t="n">
        <v>220</v>
      </c>
      <c r="M4362" t="n">
        <v>0</v>
      </c>
      <c r="N4362" t="n">
        <v>0</v>
      </c>
      <c r="O4362" t="s">
        <v>428</v>
      </c>
      <c r="P4362" t="n">
        <v>121</v>
      </c>
      <c r="Q4362" t="s">
        <v>387</v>
      </c>
      <c r="R4362" t="s">
        <v>233</v>
      </c>
      <c r="S4362" t="s">
        <v>229</v>
      </c>
      <c r="T4362" t="n">
        <v>5</v>
      </c>
    </row>
    <row r="4363" spans="1:20">
      <c r="A4363" s="1" t="n">
        <v>42794</v>
      </c>
      <c r="B4363" t="s">
        <v>430</v>
      </c>
      <c r="C4363" t="n">
        <v>1</v>
      </c>
      <c r="D4363" t="n">
        <v>25</v>
      </c>
      <c r="E4363" t="s">
        <v>116</v>
      </c>
      <c r="F4363" t="n">
        <v>3201</v>
      </c>
      <c r="G4363" t="s">
        <v>228</v>
      </c>
      <c r="H4363" t="s">
        <v>229</v>
      </c>
      <c r="I4363" t="n">
        <v>5</v>
      </c>
      <c r="J4363" t="n">
        <v>945</v>
      </c>
      <c r="K4363" t="s">
        <v>282</v>
      </c>
      <c r="L4363" t="n">
        <v>292</v>
      </c>
      <c r="M4363" t="n">
        <v>0.05</v>
      </c>
      <c r="N4363" t="n">
        <v>35.9</v>
      </c>
      <c r="O4363" t="s">
        <v>428</v>
      </c>
      <c r="P4363" t="n">
        <v>121</v>
      </c>
      <c r="Q4363" t="s">
        <v>387</v>
      </c>
      <c r="R4363" t="s">
        <v>233</v>
      </c>
      <c r="S4363" t="s">
        <v>229</v>
      </c>
      <c r="T4363" t="n">
        <v>5</v>
      </c>
    </row>
    <row r="4364" spans="1:20">
      <c r="A4364" s="1" t="n">
        <v>42978</v>
      </c>
      <c r="B4364" t="s">
        <v>430</v>
      </c>
      <c r="C4364" t="n">
        <v>5</v>
      </c>
      <c r="D4364" t="n">
        <v>25</v>
      </c>
      <c r="E4364" t="s">
        <v>116</v>
      </c>
      <c r="F4364" t="n">
        <v>3201</v>
      </c>
      <c r="G4364" t="s">
        <v>228</v>
      </c>
      <c r="H4364" t="s">
        <v>229</v>
      </c>
      <c r="I4364" t="n">
        <v>5</v>
      </c>
      <c r="J4364" t="n">
        <v>945</v>
      </c>
      <c r="K4364" t="s">
        <v>282</v>
      </c>
      <c r="L4364" t="n">
        <v>556</v>
      </c>
      <c r="M4364" t="n">
        <v>0.3</v>
      </c>
      <c r="N4364" t="n">
        <v>34.9</v>
      </c>
      <c r="O4364" t="s">
        <v>428</v>
      </c>
      <c r="P4364" t="n">
        <v>121</v>
      </c>
      <c r="Q4364" t="s">
        <v>387</v>
      </c>
      <c r="R4364" t="s">
        <v>233</v>
      </c>
      <c r="S4364" t="s">
        <v>229</v>
      </c>
      <c r="T4364" t="n">
        <v>5</v>
      </c>
    </row>
    <row r="4365" spans="1:20">
      <c r="A4365" s="1" t="n">
        <v>42766</v>
      </c>
      <c r="B4365" t="s">
        <v>420</v>
      </c>
      <c r="C4365" t="n">
        <v>1</v>
      </c>
      <c r="D4365" t="n">
        <v>216</v>
      </c>
      <c r="E4365" t="s">
        <v>392</v>
      </c>
      <c r="F4365" t="n">
        <v>3201</v>
      </c>
      <c r="G4365" t="s">
        <v>228</v>
      </c>
      <c r="H4365" t="s">
        <v>229</v>
      </c>
      <c r="I4365" t="n">
        <v>5</v>
      </c>
      <c r="J4365" t="n">
        <v>280</v>
      </c>
      <c r="K4365" t="s">
        <v>429</v>
      </c>
      <c r="L4365" t="n">
        <v>311</v>
      </c>
      <c r="M4365" t="n">
        <v>0</v>
      </c>
      <c r="N4365" t="n">
        <v>0</v>
      </c>
    </row>
    <row r="4366" spans="1:20">
      <c r="A4366" s="1" t="n">
        <v>43100</v>
      </c>
      <c r="B4366" t="s">
        <v>420</v>
      </c>
      <c r="C4366" t="n">
        <v>3</v>
      </c>
      <c r="D4366" t="n">
        <v>216</v>
      </c>
      <c r="E4366" t="s">
        <v>392</v>
      </c>
      <c r="F4366" t="n">
        <v>3201</v>
      </c>
      <c r="G4366" t="s">
        <v>228</v>
      </c>
      <c r="H4366" t="s">
        <v>229</v>
      </c>
      <c r="I4366" t="n">
        <v>5</v>
      </c>
      <c r="J4366" t="n">
        <v>280</v>
      </c>
      <c r="K4366" t="s">
        <v>429</v>
      </c>
      <c r="L4366" t="n">
        <v>245</v>
      </c>
      <c r="M4366" t="n">
        <v>0</v>
      </c>
      <c r="N4366" t="n">
        <v>0</v>
      </c>
    </row>
    <row r="4367" spans="1:20">
      <c r="A4367" s="1" t="n">
        <v>42978</v>
      </c>
      <c r="B4367" t="s">
        <v>420</v>
      </c>
      <c r="C4367" t="n">
        <v>5</v>
      </c>
      <c r="D4367" t="n">
        <v>216</v>
      </c>
      <c r="E4367" t="s">
        <v>392</v>
      </c>
      <c r="F4367" t="n">
        <v>3201</v>
      </c>
      <c r="G4367" t="s">
        <v>228</v>
      </c>
      <c r="H4367" t="s">
        <v>229</v>
      </c>
      <c r="I4367" t="n">
        <v>5</v>
      </c>
      <c r="J4367" t="n">
        <v>280</v>
      </c>
      <c r="K4367" t="s">
        <v>429</v>
      </c>
      <c r="L4367" t="n">
        <v>223</v>
      </c>
      <c r="M4367" t="n">
        <v>0</v>
      </c>
      <c r="N4367" t="n">
        <v>0</v>
      </c>
    </row>
    <row r="4368" spans="1:20">
      <c r="A4368" s="1" t="n">
        <v>42855</v>
      </c>
      <c r="B4368" t="s">
        <v>420</v>
      </c>
      <c r="C4368" t="n">
        <v>2</v>
      </c>
      <c r="D4368" t="n">
        <v>216</v>
      </c>
      <c r="E4368" t="s">
        <v>392</v>
      </c>
      <c r="F4368" t="n">
        <v>3201</v>
      </c>
      <c r="G4368" t="s">
        <v>228</v>
      </c>
      <c r="H4368" t="s">
        <v>229</v>
      </c>
      <c r="I4368" t="n">
        <v>5</v>
      </c>
      <c r="J4368" t="n">
        <v>515</v>
      </c>
      <c r="K4368" t="s">
        <v>338</v>
      </c>
      <c r="L4368" t="n">
        <v>314</v>
      </c>
      <c r="M4368" t="n">
        <v>0</v>
      </c>
      <c r="N4368" t="n">
        <v>0</v>
      </c>
    </row>
    <row r="4369" spans="1:20">
      <c r="A4369" s="1" t="n">
        <v>42978</v>
      </c>
      <c r="B4369" t="s">
        <v>420</v>
      </c>
      <c r="C4369" t="n">
        <v>4</v>
      </c>
      <c r="D4369" t="n">
        <v>25</v>
      </c>
      <c r="E4369" t="s">
        <v>116</v>
      </c>
      <c r="F4369" t="n">
        <v>3201</v>
      </c>
      <c r="G4369" t="s">
        <v>228</v>
      </c>
      <c r="H4369" t="s">
        <v>229</v>
      </c>
      <c r="I4369" t="n">
        <v>5</v>
      </c>
      <c r="J4369" t="n">
        <v>910</v>
      </c>
      <c r="K4369" t="s">
        <v>318</v>
      </c>
      <c r="L4369" t="n">
        <v>995</v>
      </c>
      <c r="M4369" t="n">
        <v>0.76</v>
      </c>
      <c r="N4369" t="n">
        <v>40.1</v>
      </c>
      <c r="O4369" t="s">
        <v>420</v>
      </c>
      <c r="P4369" t="n">
        <v>363</v>
      </c>
      <c r="Q4369" t="s">
        <v>387</v>
      </c>
      <c r="R4369" t="s">
        <v>233</v>
      </c>
      <c r="S4369" t="s">
        <v>229</v>
      </c>
      <c r="T4369" t="n">
        <v>5</v>
      </c>
    </row>
    <row r="4370" spans="1:20">
      <c r="A4370" s="1" t="n">
        <v>43039</v>
      </c>
      <c r="B4370" t="s">
        <v>420</v>
      </c>
      <c r="C4370" t="n">
        <v>2</v>
      </c>
      <c r="D4370" t="n">
        <v>25</v>
      </c>
      <c r="E4370" t="s">
        <v>116</v>
      </c>
      <c r="F4370" t="n">
        <v>3201</v>
      </c>
      <c r="G4370" t="s">
        <v>228</v>
      </c>
      <c r="H4370" t="s">
        <v>229</v>
      </c>
      <c r="I4370" t="n">
        <v>5</v>
      </c>
      <c r="J4370" t="n">
        <v>910</v>
      </c>
      <c r="K4370" t="s">
        <v>318</v>
      </c>
      <c r="L4370" t="n">
        <v>1025</v>
      </c>
      <c r="M4370" t="n">
        <v>0.75</v>
      </c>
      <c r="N4370" t="n">
        <v>40.2</v>
      </c>
      <c r="O4370" t="s">
        <v>420</v>
      </c>
      <c r="P4370" t="n">
        <v>363</v>
      </c>
      <c r="Q4370" t="s">
        <v>387</v>
      </c>
      <c r="R4370" t="s">
        <v>233</v>
      </c>
      <c r="S4370" t="s">
        <v>229</v>
      </c>
      <c r="T4370" t="n">
        <v>5</v>
      </c>
    </row>
    <row r="4371" spans="1:20">
      <c r="A4371" s="1" t="n">
        <v>42886</v>
      </c>
      <c r="B4371" t="s">
        <v>420</v>
      </c>
      <c r="C4371" t="n">
        <v>3</v>
      </c>
      <c r="D4371" t="n">
        <v>25</v>
      </c>
      <c r="E4371" t="s">
        <v>116</v>
      </c>
      <c r="F4371" t="n">
        <v>3201</v>
      </c>
      <c r="G4371" t="s">
        <v>228</v>
      </c>
      <c r="H4371" t="s">
        <v>229</v>
      </c>
      <c r="I4371" t="n">
        <v>5</v>
      </c>
      <c r="J4371" t="n">
        <v>910</v>
      </c>
      <c r="K4371" t="s">
        <v>318</v>
      </c>
      <c r="L4371" t="n">
        <v>1029</v>
      </c>
      <c r="M4371" t="n">
        <v>1</v>
      </c>
      <c r="N4371" t="n">
        <v>40.4</v>
      </c>
      <c r="O4371" t="s">
        <v>420</v>
      </c>
      <c r="P4371" t="n">
        <v>363</v>
      </c>
      <c r="Q4371" t="s">
        <v>387</v>
      </c>
      <c r="R4371" t="s">
        <v>233</v>
      </c>
      <c r="S4371" t="s">
        <v>229</v>
      </c>
      <c r="T4371" t="n">
        <v>5</v>
      </c>
    </row>
    <row r="4372" spans="1:20">
      <c r="A4372" s="1" t="n">
        <v>42947</v>
      </c>
      <c r="B4372" t="s">
        <v>420</v>
      </c>
      <c r="C4372" t="n">
        <v>2</v>
      </c>
      <c r="D4372" t="n">
        <v>25</v>
      </c>
      <c r="E4372" t="s">
        <v>116</v>
      </c>
      <c r="F4372" t="n">
        <v>3201</v>
      </c>
      <c r="G4372" t="s">
        <v>228</v>
      </c>
      <c r="H4372" t="s">
        <v>229</v>
      </c>
      <c r="I4372" t="n">
        <v>5</v>
      </c>
      <c r="J4372" t="n">
        <v>910</v>
      </c>
      <c r="K4372" t="s">
        <v>318</v>
      </c>
      <c r="L4372" t="n">
        <v>900</v>
      </c>
      <c r="M4372" t="n">
        <v>1</v>
      </c>
      <c r="N4372" t="n">
        <v>40.1</v>
      </c>
      <c r="O4372" t="s">
        <v>420</v>
      </c>
      <c r="P4372" t="n">
        <v>363</v>
      </c>
      <c r="Q4372" t="s">
        <v>387</v>
      </c>
      <c r="R4372" t="s">
        <v>233</v>
      </c>
      <c r="S4372" t="s">
        <v>229</v>
      </c>
      <c r="T4372" t="n">
        <v>5</v>
      </c>
    </row>
    <row r="4373" spans="1:20">
      <c r="A4373" s="1" t="n">
        <v>42825</v>
      </c>
      <c r="B4373" t="s">
        <v>420</v>
      </c>
      <c r="C4373" t="n">
        <v>3</v>
      </c>
      <c r="D4373" t="n">
        <v>25</v>
      </c>
      <c r="E4373" t="s">
        <v>116</v>
      </c>
      <c r="F4373" t="n">
        <v>3201</v>
      </c>
      <c r="G4373" t="s">
        <v>228</v>
      </c>
      <c r="H4373" t="s">
        <v>229</v>
      </c>
      <c r="I4373" t="n">
        <v>5</v>
      </c>
      <c r="J4373" t="n">
        <v>910</v>
      </c>
      <c r="K4373" t="s">
        <v>318</v>
      </c>
      <c r="L4373" t="n">
        <v>526</v>
      </c>
      <c r="M4373" t="n">
        <v>0.77</v>
      </c>
      <c r="N4373" t="n">
        <v>39.8</v>
      </c>
      <c r="O4373" t="s">
        <v>420</v>
      </c>
      <c r="P4373" t="n">
        <v>363</v>
      </c>
      <c r="Q4373" t="s">
        <v>387</v>
      </c>
      <c r="R4373" t="s">
        <v>233</v>
      </c>
      <c r="S4373" t="s">
        <v>229</v>
      </c>
      <c r="T4373" t="n">
        <v>5</v>
      </c>
    </row>
    <row r="4374" spans="1:20">
      <c r="A4374" s="1" t="n">
        <v>43008</v>
      </c>
      <c r="B4374" t="s">
        <v>420</v>
      </c>
      <c r="C4374" t="n">
        <v>2</v>
      </c>
      <c r="D4374" t="n">
        <v>25</v>
      </c>
      <c r="E4374" t="s">
        <v>116</v>
      </c>
      <c r="F4374" t="n">
        <v>3201</v>
      </c>
      <c r="G4374" t="s">
        <v>228</v>
      </c>
      <c r="H4374" t="s">
        <v>229</v>
      </c>
      <c r="I4374" t="n">
        <v>5</v>
      </c>
      <c r="J4374" t="n">
        <v>910</v>
      </c>
      <c r="K4374" t="s">
        <v>318</v>
      </c>
      <c r="L4374" t="n">
        <v>998</v>
      </c>
      <c r="M4374" t="n">
        <v>0.72</v>
      </c>
      <c r="N4374" t="n">
        <v>40.1</v>
      </c>
      <c r="O4374" t="s">
        <v>420</v>
      </c>
      <c r="P4374" t="n">
        <v>363</v>
      </c>
      <c r="Q4374" t="s">
        <v>387</v>
      </c>
      <c r="R4374" t="s">
        <v>233</v>
      </c>
      <c r="S4374" t="s">
        <v>229</v>
      </c>
      <c r="T4374" t="n">
        <v>5</v>
      </c>
    </row>
    <row r="4375" spans="1:20">
      <c r="A4375" s="1" t="n">
        <v>42978</v>
      </c>
      <c r="B4375" t="s">
        <v>420</v>
      </c>
      <c r="C4375" t="n">
        <v>2</v>
      </c>
      <c r="D4375" t="n">
        <v>25</v>
      </c>
      <c r="E4375" t="s">
        <v>116</v>
      </c>
      <c r="F4375" t="n">
        <v>3201</v>
      </c>
      <c r="G4375" t="s">
        <v>228</v>
      </c>
      <c r="H4375" t="s">
        <v>229</v>
      </c>
      <c r="I4375" t="n">
        <v>5</v>
      </c>
      <c r="J4375" t="n">
        <v>875</v>
      </c>
      <c r="K4375" t="s">
        <v>305</v>
      </c>
      <c r="L4375" t="n">
        <v>288</v>
      </c>
      <c r="M4375" t="n">
        <v>1.83</v>
      </c>
      <c r="N4375" t="n">
        <v>26.8</v>
      </c>
      <c r="O4375" t="s">
        <v>420</v>
      </c>
      <c r="P4375" t="n">
        <v>363</v>
      </c>
      <c r="Q4375" t="s">
        <v>387</v>
      </c>
      <c r="R4375" t="s">
        <v>233</v>
      </c>
      <c r="S4375" t="s">
        <v>229</v>
      </c>
      <c r="T4375" t="n">
        <v>5</v>
      </c>
    </row>
    <row r="4376" spans="1:20">
      <c r="A4376" s="1" t="n">
        <v>42794</v>
      </c>
      <c r="B4376" t="s">
        <v>420</v>
      </c>
      <c r="C4376" t="n">
        <v>3</v>
      </c>
      <c r="D4376" t="n">
        <v>25</v>
      </c>
      <c r="E4376" t="s">
        <v>116</v>
      </c>
      <c r="F4376" t="n">
        <v>3201</v>
      </c>
      <c r="G4376" t="s">
        <v>228</v>
      </c>
      <c r="H4376" t="s">
        <v>229</v>
      </c>
      <c r="I4376" t="n">
        <v>5</v>
      </c>
      <c r="J4376" t="n">
        <v>875</v>
      </c>
      <c r="K4376" t="s">
        <v>305</v>
      </c>
      <c r="L4376" t="n">
        <v>199</v>
      </c>
      <c r="M4376" t="n">
        <v>1.8</v>
      </c>
      <c r="N4376" t="n">
        <v>27</v>
      </c>
      <c r="O4376" t="s">
        <v>420</v>
      </c>
      <c r="P4376" t="n">
        <v>363</v>
      </c>
      <c r="Q4376" t="s">
        <v>387</v>
      </c>
      <c r="R4376" t="s">
        <v>233</v>
      </c>
      <c r="S4376" t="s">
        <v>229</v>
      </c>
      <c r="T4376" t="n">
        <v>5</v>
      </c>
    </row>
    <row r="4377" spans="1:20">
      <c r="A4377" s="1" t="n">
        <v>42916</v>
      </c>
      <c r="B4377" t="s">
        <v>420</v>
      </c>
      <c r="C4377" t="n">
        <v>1</v>
      </c>
      <c r="D4377" t="n">
        <v>25</v>
      </c>
      <c r="E4377" t="s">
        <v>116</v>
      </c>
      <c r="F4377" t="n">
        <v>3201</v>
      </c>
      <c r="G4377" t="s">
        <v>228</v>
      </c>
      <c r="H4377" t="s">
        <v>229</v>
      </c>
      <c r="I4377" t="n">
        <v>5</v>
      </c>
      <c r="J4377" t="n">
        <v>785</v>
      </c>
      <c r="K4377" t="s">
        <v>259</v>
      </c>
      <c r="L4377" t="n">
        <v>1044</v>
      </c>
      <c r="M4377" t="n">
        <v>0.22</v>
      </c>
      <c r="N4377" t="n">
        <v>39.7</v>
      </c>
      <c r="O4377" t="s">
        <v>420</v>
      </c>
      <c r="P4377" t="n">
        <v>363</v>
      </c>
      <c r="Q4377" t="s">
        <v>387</v>
      </c>
      <c r="R4377" t="s">
        <v>233</v>
      </c>
      <c r="S4377" t="s">
        <v>229</v>
      </c>
      <c r="T4377" t="n">
        <v>5</v>
      </c>
    </row>
    <row r="4378" spans="1:20">
      <c r="A4378" s="1" t="n">
        <v>43069</v>
      </c>
      <c r="B4378" t="s">
        <v>420</v>
      </c>
      <c r="C4378" t="n">
        <v>1</v>
      </c>
      <c r="D4378" t="n">
        <v>25</v>
      </c>
      <c r="E4378" t="s">
        <v>116</v>
      </c>
      <c r="F4378" t="n">
        <v>3201</v>
      </c>
      <c r="G4378" t="s">
        <v>228</v>
      </c>
      <c r="H4378" t="s">
        <v>229</v>
      </c>
      <c r="I4378" t="n">
        <v>5</v>
      </c>
      <c r="J4378" t="n">
        <v>805</v>
      </c>
      <c r="K4378" t="s">
        <v>295</v>
      </c>
      <c r="L4378" t="n">
        <v>995</v>
      </c>
      <c r="M4378" t="n">
        <v>0.28</v>
      </c>
      <c r="N4378" t="n">
        <v>35.3</v>
      </c>
      <c r="O4378" t="s">
        <v>420</v>
      </c>
      <c r="P4378" t="n">
        <v>363</v>
      </c>
      <c r="Q4378" t="s">
        <v>387</v>
      </c>
      <c r="R4378" t="s">
        <v>233</v>
      </c>
      <c r="S4378" t="s">
        <v>229</v>
      </c>
      <c r="T4378" t="n">
        <v>5</v>
      </c>
    </row>
    <row r="4379" spans="1:20">
      <c r="A4379" s="1" t="n">
        <v>43008</v>
      </c>
      <c r="B4379" t="s">
        <v>420</v>
      </c>
      <c r="C4379" t="n">
        <v>1</v>
      </c>
      <c r="D4379" t="n">
        <v>25</v>
      </c>
      <c r="E4379" t="s">
        <v>116</v>
      </c>
      <c r="F4379" t="n">
        <v>3201</v>
      </c>
      <c r="G4379" t="s">
        <v>228</v>
      </c>
      <c r="H4379" t="s">
        <v>229</v>
      </c>
      <c r="I4379" t="n">
        <v>5</v>
      </c>
      <c r="J4379" t="n">
        <v>805</v>
      </c>
      <c r="K4379" t="s">
        <v>295</v>
      </c>
      <c r="L4379" t="n">
        <v>708</v>
      </c>
      <c r="M4379" t="n">
        <v>0.28</v>
      </c>
      <c r="N4379" t="n">
        <v>35.3</v>
      </c>
      <c r="O4379" t="s">
        <v>420</v>
      </c>
      <c r="P4379" t="n">
        <v>363</v>
      </c>
      <c r="Q4379" t="s">
        <v>387</v>
      </c>
      <c r="R4379" t="s">
        <v>233</v>
      </c>
      <c r="S4379" t="s">
        <v>229</v>
      </c>
      <c r="T4379" t="n">
        <v>5</v>
      </c>
    </row>
    <row r="4380" spans="1:20">
      <c r="A4380" s="1" t="n">
        <v>42855</v>
      </c>
      <c r="B4380" t="s">
        <v>420</v>
      </c>
      <c r="C4380" t="n">
        <v>1</v>
      </c>
      <c r="D4380" t="n">
        <v>25</v>
      </c>
      <c r="E4380" t="s">
        <v>116</v>
      </c>
      <c r="F4380" t="n">
        <v>3201</v>
      </c>
      <c r="G4380" t="s">
        <v>228</v>
      </c>
      <c r="H4380" t="s">
        <v>229</v>
      </c>
      <c r="I4380" t="n">
        <v>5</v>
      </c>
      <c r="J4380" t="n">
        <v>805</v>
      </c>
      <c r="K4380" t="s">
        <v>295</v>
      </c>
      <c r="L4380" t="n">
        <v>699</v>
      </c>
      <c r="M4380" t="n">
        <v>0.31</v>
      </c>
      <c r="N4380" t="n">
        <v>34.5</v>
      </c>
      <c r="O4380" t="s">
        <v>420</v>
      </c>
      <c r="P4380" t="n">
        <v>363</v>
      </c>
      <c r="Q4380" t="s">
        <v>387</v>
      </c>
      <c r="R4380" t="s">
        <v>233</v>
      </c>
      <c r="S4380" t="s">
        <v>229</v>
      </c>
      <c r="T4380" t="n">
        <v>5</v>
      </c>
    </row>
    <row r="4381" spans="1:20">
      <c r="A4381" s="1" t="n">
        <v>42825</v>
      </c>
      <c r="B4381" t="s">
        <v>420</v>
      </c>
      <c r="C4381" t="n">
        <v>1</v>
      </c>
      <c r="D4381" t="n">
        <v>25</v>
      </c>
      <c r="E4381" t="s">
        <v>116</v>
      </c>
      <c r="F4381" t="n">
        <v>3201</v>
      </c>
      <c r="G4381" t="s">
        <v>228</v>
      </c>
      <c r="H4381" t="s">
        <v>229</v>
      </c>
      <c r="I4381" t="n">
        <v>5</v>
      </c>
      <c r="J4381" t="n">
        <v>805</v>
      </c>
      <c r="K4381" t="s">
        <v>295</v>
      </c>
      <c r="L4381" t="n">
        <v>705</v>
      </c>
      <c r="M4381" t="n">
        <v>0.31</v>
      </c>
      <c r="N4381" t="n">
        <v>34.4</v>
      </c>
      <c r="O4381" t="s">
        <v>420</v>
      </c>
      <c r="P4381" t="n">
        <v>363</v>
      </c>
      <c r="Q4381" t="s">
        <v>387</v>
      </c>
      <c r="R4381" t="s">
        <v>233</v>
      </c>
      <c r="S4381" t="s">
        <v>229</v>
      </c>
      <c r="T4381" t="n">
        <v>5</v>
      </c>
    </row>
    <row r="4382" spans="1:20">
      <c r="A4382" s="1" t="n">
        <v>43100</v>
      </c>
      <c r="B4382" t="s">
        <v>420</v>
      </c>
      <c r="C4382" t="n">
        <v>1</v>
      </c>
      <c r="D4382" t="n">
        <v>25</v>
      </c>
      <c r="E4382" t="s">
        <v>116</v>
      </c>
      <c r="F4382" t="n">
        <v>3201</v>
      </c>
      <c r="G4382" t="s">
        <v>228</v>
      </c>
      <c r="H4382" t="s">
        <v>229</v>
      </c>
      <c r="I4382" t="n">
        <v>5</v>
      </c>
      <c r="J4382" t="n">
        <v>670</v>
      </c>
      <c r="K4382" t="s">
        <v>336</v>
      </c>
      <c r="L4382" t="n">
        <v>1055</v>
      </c>
      <c r="M4382" t="n">
        <v>0.19</v>
      </c>
      <c r="N4382" t="n">
        <v>32.4</v>
      </c>
      <c r="O4382" t="s">
        <v>420</v>
      </c>
      <c r="P4382" t="n">
        <v>363</v>
      </c>
      <c r="Q4382" t="s">
        <v>387</v>
      </c>
      <c r="R4382" t="s">
        <v>233</v>
      </c>
      <c r="S4382" t="s">
        <v>229</v>
      </c>
      <c r="T4382" t="n">
        <v>5</v>
      </c>
    </row>
    <row r="4383" spans="1:20">
      <c r="A4383" s="1" t="n">
        <v>42794</v>
      </c>
      <c r="B4383" t="s">
        <v>420</v>
      </c>
      <c r="C4383" t="n">
        <v>4</v>
      </c>
      <c r="D4383" t="n">
        <v>25</v>
      </c>
      <c r="E4383" t="s">
        <v>116</v>
      </c>
      <c r="F4383" t="n">
        <v>3201</v>
      </c>
      <c r="G4383" t="s">
        <v>228</v>
      </c>
      <c r="H4383" t="s">
        <v>229</v>
      </c>
      <c r="I4383" t="n">
        <v>5</v>
      </c>
      <c r="J4383" t="n">
        <v>805</v>
      </c>
      <c r="K4383" t="s">
        <v>295</v>
      </c>
      <c r="L4383" t="n">
        <v>699</v>
      </c>
      <c r="M4383" t="n">
        <v>0.29</v>
      </c>
      <c r="N4383" t="n">
        <v>34.8</v>
      </c>
      <c r="O4383" t="s">
        <v>420</v>
      </c>
      <c r="P4383" t="n">
        <v>363</v>
      </c>
      <c r="Q4383" t="s">
        <v>387</v>
      </c>
      <c r="R4383" t="s">
        <v>233</v>
      </c>
      <c r="S4383" t="s">
        <v>229</v>
      </c>
      <c r="T4383" t="n">
        <v>5</v>
      </c>
    </row>
    <row r="4384" spans="1:20">
      <c r="A4384" s="1" t="n">
        <v>42916</v>
      </c>
      <c r="B4384" t="s">
        <v>420</v>
      </c>
      <c r="C4384" t="n">
        <v>2</v>
      </c>
      <c r="D4384" t="n">
        <v>25</v>
      </c>
      <c r="E4384" t="s">
        <v>116</v>
      </c>
      <c r="F4384" t="n">
        <v>3201</v>
      </c>
      <c r="G4384" t="s">
        <v>228</v>
      </c>
      <c r="H4384" t="s">
        <v>229</v>
      </c>
      <c r="I4384" t="n">
        <v>5</v>
      </c>
      <c r="J4384" t="n">
        <v>805</v>
      </c>
      <c r="K4384" t="s">
        <v>295</v>
      </c>
      <c r="L4384" t="n">
        <v>711</v>
      </c>
      <c r="M4384" t="n">
        <v>0.28</v>
      </c>
      <c r="N4384" t="n">
        <v>35.8</v>
      </c>
      <c r="O4384" t="s">
        <v>420</v>
      </c>
      <c r="P4384" t="n">
        <v>363</v>
      </c>
      <c r="Q4384" t="s">
        <v>387</v>
      </c>
      <c r="R4384" t="s">
        <v>233</v>
      </c>
      <c r="S4384" t="s">
        <v>229</v>
      </c>
      <c r="T4384" t="n">
        <v>5</v>
      </c>
    </row>
    <row r="4385" spans="1:20">
      <c r="A4385" s="1" t="n">
        <v>42978</v>
      </c>
      <c r="B4385" t="s">
        <v>420</v>
      </c>
      <c r="C4385" t="n">
        <v>3</v>
      </c>
      <c r="D4385" t="n">
        <v>25</v>
      </c>
      <c r="E4385" t="s">
        <v>116</v>
      </c>
      <c r="F4385" t="n">
        <v>3201</v>
      </c>
      <c r="G4385" t="s">
        <v>228</v>
      </c>
      <c r="H4385" t="s">
        <v>229</v>
      </c>
      <c r="I4385" t="n">
        <v>5</v>
      </c>
      <c r="J4385" t="n">
        <v>805</v>
      </c>
      <c r="K4385" t="s">
        <v>295</v>
      </c>
      <c r="L4385" t="n">
        <v>689</v>
      </c>
      <c r="M4385" t="n">
        <v>0.2</v>
      </c>
      <c r="N4385" t="n">
        <v>35.2</v>
      </c>
      <c r="O4385" t="s">
        <v>420</v>
      </c>
      <c r="P4385" t="n">
        <v>363</v>
      </c>
      <c r="Q4385" t="s">
        <v>387</v>
      </c>
      <c r="R4385" t="s">
        <v>233</v>
      </c>
      <c r="S4385" t="s">
        <v>229</v>
      </c>
      <c r="T4385" t="n">
        <v>5</v>
      </c>
    </row>
    <row r="4386" spans="1:20">
      <c r="A4386" s="1" t="n">
        <v>42794</v>
      </c>
      <c r="B4386" t="s">
        <v>420</v>
      </c>
      <c r="C4386" t="n">
        <v>2</v>
      </c>
      <c r="D4386" t="n">
        <v>25</v>
      </c>
      <c r="E4386" t="s">
        <v>116</v>
      </c>
      <c r="F4386" t="n">
        <v>3201</v>
      </c>
      <c r="G4386" t="s">
        <v>228</v>
      </c>
      <c r="H4386" t="s">
        <v>229</v>
      </c>
      <c r="I4386" t="n">
        <v>5</v>
      </c>
      <c r="J4386" t="n">
        <v>966</v>
      </c>
      <c r="K4386" t="s">
        <v>335</v>
      </c>
      <c r="L4386" t="n">
        <v>159</v>
      </c>
      <c r="M4386" t="n">
        <v>0.31</v>
      </c>
      <c r="N4386" t="n">
        <v>36.2</v>
      </c>
      <c r="O4386" t="s">
        <v>420</v>
      </c>
      <c r="P4386" t="n">
        <v>363</v>
      </c>
      <c r="Q4386" t="s">
        <v>387</v>
      </c>
      <c r="R4386" t="s">
        <v>233</v>
      </c>
      <c r="S4386" t="s">
        <v>229</v>
      </c>
      <c r="T4386" t="n">
        <v>5</v>
      </c>
    </row>
    <row r="4387" spans="1:20">
      <c r="A4387" s="1" t="n">
        <v>42947</v>
      </c>
      <c r="B4387" t="s">
        <v>420</v>
      </c>
      <c r="C4387" t="n">
        <v>1</v>
      </c>
      <c r="D4387" t="n">
        <v>25</v>
      </c>
      <c r="E4387" t="s">
        <v>116</v>
      </c>
      <c r="F4387" t="n">
        <v>3201</v>
      </c>
      <c r="G4387" t="s">
        <v>228</v>
      </c>
      <c r="H4387" t="s">
        <v>229</v>
      </c>
      <c r="I4387" t="n">
        <v>5</v>
      </c>
      <c r="J4387" t="n">
        <v>550</v>
      </c>
      <c r="K4387" t="s">
        <v>346</v>
      </c>
      <c r="L4387" t="n">
        <v>1052</v>
      </c>
      <c r="M4387" t="n">
        <v>0.16</v>
      </c>
      <c r="N4387" t="n">
        <v>37.2</v>
      </c>
      <c r="O4387" t="s">
        <v>420</v>
      </c>
      <c r="P4387" t="n">
        <v>363</v>
      </c>
      <c r="Q4387" t="s">
        <v>387</v>
      </c>
      <c r="R4387" t="s">
        <v>233</v>
      </c>
      <c r="S4387" t="s">
        <v>229</v>
      </c>
      <c r="T4387" t="n">
        <v>5</v>
      </c>
    </row>
    <row r="4388" spans="1:20">
      <c r="A4388" s="1" t="n">
        <v>42825</v>
      </c>
      <c r="B4388" t="s">
        <v>420</v>
      </c>
      <c r="C4388" t="n">
        <v>2</v>
      </c>
      <c r="D4388" t="n">
        <v>25</v>
      </c>
      <c r="E4388" t="s">
        <v>116</v>
      </c>
      <c r="F4388" t="n">
        <v>3201</v>
      </c>
      <c r="G4388" t="s">
        <v>228</v>
      </c>
      <c r="H4388" t="s">
        <v>229</v>
      </c>
      <c r="I4388" t="n">
        <v>5</v>
      </c>
      <c r="J4388" t="n">
        <v>550</v>
      </c>
      <c r="K4388" t="s">
        <v>346</v>
      </c>
      <c r="L4388" t="n">
        <v>499</v>
      </c>
      <c r="M4388" t="n">
        <v>0.15</v>
      </c>
      <c r="N4388" t="n">
        <v>37.3</v>
      </c>
      <c r="O4388" t="s">
        <v>420</v>
      </c>
      <c r="P4388" t="n">
        <v>363</v>
      </c>
      <c r="Q4388" t="s">
        <v>387</v>
      </c>
      <c r="R4388" t="s">
        <v>233</v>
      </c>
      <c r="S4388" t="s">
        <v>229</v>
      </c>
      <c r="T4388" t="n">
        <v>5</v>
      </c>
    </row>
    <row r="4389" spans="1:20">
      <c r="A4389" s="1" t="n">
        <v>43039</v>
      </c>
      <c r="B4389" t="s">
        <v>420</v>
      </c>
      <c r="C4389" t="n">
        <v>1</v>
      </c>
      <c r="D4389" t="n">
        <v>25</v>
      </c>
      <c r="E4389" t="s">
        <v>116</v>
      </c>
      <c r="F4389" t="n">
        <v>3201</v>
      </c>
      <c r="G4389" t="s">
        <v>228</v>
      </c>
      <c r="H4389" t="s">
        <v>229</v>
      </c>
      <c r="I4389" t="n">
        <v>5</v>
      </c>
      <c r="J4389" t="n">
        <v>550</v>
      </c>
      <c r="K4389" t="s">
        <v>346</v>
      </c>
      <c r="L4389" t="n">
        <v>1002</v>
      </c>
      <c r="M4389" t="n">
        <v>0.15</v>
      </c>
      <c r="N4389" t="n">
        <v>37.3</v>
      </c>
      <c r="O4389" t="s">
        <v>420</v>
      </c>
      <c r="P4389" t="n">
        <v>363</v>
      </c>
      <c r="Q4389" t="s">
        <v>387</v>
      </c>
      <c r="R4389" t="s">
        <v>233</v>
      </c>
      <c r="S4389" t="s">
        <v>229</v>
      </c>
      <c r="T4389" t="n">
        <v>5</v>
      </c>
    </row>
    <row r="4390" spans="1:20">
      <c r="A4390" s="1" t="n">
        <v>42886</v>
      </c>
      <c r="B4390" t="s">
        <v>420</v>
      </c>
      <c r="C4390" t="n">
        <v>2</v>
      </c>
      <c r="D4390" t="n">
        <v>25</v>
      </c>
      <c r="E4390" t="s">
        <v>116</v>
      </c>
      <c r="F4390" t="n">
        <v>3201</v>
      </c>
      <c r="G4390" t="s">
        <v>228</v>
      </c>
      <c r="H4390" t="s">
        <v>229</v>
      </c>
      <c r="I4390" t="n">
        <v>5</v>
      </c>
      <c r="J4390" t="n">
        <v>550</v>
      </c>
      <c r="K4390" t="s">
        <v>346</v>
      </c>
      <c r="L4390" t="n">
        <v>117</v>
      </c>
      <c r="M4390" t="n">
        <v>0.13</v>
      </c>
      <c r="N4390" t="n">
        <v>54.3</v>
      </c>
      <c r="O4390" t="s">
        <v>420</v>
      </c>
      <c r="P4390" t="n">
        <v>363</v>
      </c>
      <c r="Q4390" t="s">
        <v>387</v>
      </c>
      <c r="R4390" t="s">
        <v>233</v>
      </c>
      <c r="S4390" t="s">
        <v>229</v>
      </c>
      <c r="T4390" t="n">
        <v>5</v>
      </c>
    </row>
    <row r="4391" spans="1:20">
      <c r="A4391" s="1" t="n">
        <v>42886</v>
      </c>
      <c r="B4391" t="s">
        <v>420</v>
      </c>
      <c r="C4391" t="n">
        <v>1</v>
      </c>
      <c r="D4391" t="n">
        <v>25</v>
      </c>
      <c r="E4391" t="s">
        <v>116</v>
      </c>
      <c r="F4391" t="n">
        <v>3201</v>
      </c>
      <c r="G4391" t="s">
        <v>228</v>
      </c>
      <c r="H4391" t="s">
        <v>229</v>
      </c>
      <c r="I4391" t="n">
        <v>5</v>
      </c>
      <c r="J4391" t="n">
        <v>550</v>
      </c>
      <c r="K4391" t="s">
        <v>346</v>
      </c>
      <c r="L4391" t="n">
        <v>884</v>
      </c>
      <c r="M4391" t="n">
        <v>0.15</v>
      </c>
      <c r="N4391" t="n">
        <v>37.1</v>
      </c>
      <c r="O4391" t="s">
        <v>420</v>
      </c>
      <c r="P4391" t="n">
        <v>363</v>
      </c>
      <c r="Q4391" t="s">
        <v>387</v>
      </c>
      <c r="R4391" t="s">
        <v>233</v>
      </c>
      <c r="S4391" t="s">
        <v>229</v>
      </c>
      <c r="T4391" t="n">
        <v>5</v>
      </c>
    </row>
    <row r="4392" spans="1:20">
      <c r="A4392" s="1" t="n">
        <v>42855</v>
      </c>
      <c r="B4392" t="s">
        <v>420</v>
      </c>
      <c r="C4392" t="n">
        <v>3</v>
      </c>
      <c r="D4392" t="n">
        <v>25</v>
      </c>
      <c r="E4392" t="s">
        <v>116</v>
      </c>
      <c r="F4392" t="n">
        <v>3201</v>
      </c>
      <c r="G4392" t="s">
        <v>228</v>
      </c>
      <c r="H4392" t="s">
        <v>229</v>
      </c>
      <c r="I4392" t="n">
        <v>5</v>
      </c>
      <c r="J4392" t="n">
        <v>785</v>
      </c>
      <c r="K4392" t="s">
        <v>259</v>
      </c>
      <c r="L4392" t="n">
        <v>1044</v>
      </c>
      <c r="M4392" t="n">
        <v>1.04</v>
      </c>
      <c r="N4392" t="n">
        <v>39.5</v>
      </c>
      <c r="O4392" t="s">
        <v>420</v>
      </c>
      <c r="P4392" t="n">
        <v>363</v>
      </c>
      <c r="Q4392" t="s">
        <v>387</v>
      </c>
      <c r="R4392" t="s">
        <v>233</v>
      </c>
      <c r="S4392" t="s">
        <v>229</v>
      </c>
      <c r="T4392" t="n">
        <v>5</v>
      </c>
    </row>
    <row r="4393" spans="1:20">
      <c r="A4393" s="1" t="n">
        <v>42978</v>
      </c>
      <c r="B4393" t="s">
        <v>420</v>
      </c>
      <c r="C4393" t="n">
        <v>1</v>
      </c>
      <c r="D4393" t="n">
        <v>25</v>
      </c>
      <c r="E4393" t="s">
        <v>116</v>
      </c>
      <c r="F4393" t="n">
        <v>3201</v>
      </c>
      <c r="G4393" t="s">
        <v>228</v>
      </c>
      <c r="H4393" t="s">
        <v>229</v>
      </c>
      <c r="I4393" t="n">
        <v>5</v>
      </c>
      <c r="J4393" t="n">
        <v>966</v>
      </c>
      <c r="K4393" t="s">
        <v>335</v>
      </c>
      <c r="L4393" t="n">
        <v>696</v>
      </c>
      <c r="M4393" t="n">
        <v>0.15</v>
      </c>
      <c r="N4393" t="n">
        <v>37.5</v>
      </c>
      <c r="O4393" t="s">
        <v>420</v>
      </c>
      <c r="P4393" t="n">
        <v>363</v>
      </c>
      <c r="Q4393" t="s">
        <v>387</v>
      </c>
      <c r="R4393" t="s">
        <v>233</v>
      </c>
      <c r="S4393" t="s">
        <v>229</v>
      </c>
      <c r="T4393" t="n">
        <v>5</v>
      </c>
    </row>
    <row r="4394" spans="1:20">
      <c r="A4394" s="1" t="n">
        <v>42794</v>
      </c>
      <c r="B4394" t="s">
        <v>420</v>
      </c>
      <c r="C4394" t="n">
        <v>1</v>
      </c>
      <c r="D4394" t="n">
        <v>25</v>
      </c>
      <c r="E4394" t="s">
        <v>116</v>
      </c>
      <c r="F4394" t="n">
        <v>3201</v>
      </c>
      <c r="G4394" t="s">
        <v>228</v>
      </c>
      <c r="H4394" t="s">
        <v>229</v>
      </c>
      <c r="I4394" t="n">
        <v>5</v>
      </c>
      <c r="J4394" t="n">
        <v>550</v>
      </c>
      <c r="K4394" t="s">
        <v>346</v>
      </c>
      <c r="L4394" t="n">
        <v>616</v>
      </c>
      <c r="M4394" t="n">
        <v>0.15</v>
      </c>
      <c r="N4394" t="n">
        <v>37</v>
      </c>
      <c r="O4394" t="s">
        <v>420</v>
      </c>
      <c r="P4394" t="n">
        <v>363</v>
      </c>
      <c r="Q4394" t="s">
        <v>387</v>
      </c>
      <c r="R4394" t="s">
        <v>233</v>
      </c>
      <c r="S4394" t="s">
        <v>229</v>
      </c>
      <c r="T4394" t="n">
        <v>5</v>
      </c>
    </row>
    <row r="4395" spans="1:20">
      <c r="A4395" s="1" t="n">
        <v>43100</v>
      </c>
      <c r="B4395" t="s">
        <v>420</v>
      </c>
      <c r="C4395" t="n">
        <v>2</v>
      </c>
      <c r="D4395" t="n">
        <v>25</v>
      </c>
      <c r="E4395" t="s">
        <v>116</v>
      </c>
      <c r="F4395" t="n">
        <v>3201</v>
      </c>
      <c r="G4395" t="s">
        <v>228</v>
      </c>
      <c r="H4395" t="s">
        <v>229</v>
      </c>
      <c r="I4395" t="n">
        <v>5</v>
      </c>
      <c r="J4395" t="n">
        <v>595</v>
      </c>
      <c r="K4395" t="s">
        <v>268</v>
      </c>
      <c r="L4395" t="n">
        <v>405</v>
      </c>
      <c r="M4395" t="n">
        <v>0.18</v>
      </c>
      <c r="N4395" t="n">
        <v>31.8</v>
      </c>
      <c r="O4395" t="s">
        <v>420</v>
      </c>
      <c r="P4395" t="n">
        <v>363</v>
      </c>
      <c r="Q4395" t="s">
        <v>387</v>
      </c>
      <c r="R4395" t="s">
        <v>233</v>
      </c>
      <c r="S4395" t="s">
        <v>229</v>
      </c>
      <c r="T4395" t="n">
        <v>5</v>
      </c>
    </row>
    <row r="4396" spans="1:20">
      <c r="A4396" s="1" t="n">
        <v>43100</v>
      </c>
      <c r="B4396" t="s">
        <v>421</v>
      </c>
      <c r="C4396" t="n">
        <v>2</v>
      </c>
      <c r="D4396" t="n">
        <v>216</v>
      </c>
      <c r="E4396" t="s">
        <v>392</v>
      </c>
      <c r="F4396" t="n">
        <v>3201</v>
      </c>
      <c r="G4396" t="s">
        <v>228</v>
      </c>
      <c r="H4396" t="s">
        <v>229</v>
      </c>
      <c r="I4396" t="n">
        <v>5</v>
      </c>
      <c r="J4396" t="n">
        <v>280</v>
      </c>
      <c r="K4396" t="s">
        <v>429</v>
      </c>
      <c r="L4396" t="n">
        <v>244</v>
      </c>
      <c r="M4396" t="n">
        <v>0</v>
      </c>
      <c r="N4396" t="n">
        <v>0</v>
      </c>
    </row>
    <row r="4397" spans="1:20">
      <c r="A4397" s="1" t="n">
        <v>43008</v>
      </c>
      <c r="B4397" t="s">
        <v>421</v>
      </c>
      <c r="C4397" t="n">
        <v>2</v>
      </c>
      <c r="D4397" t="n">
        <v>216</v>
      </c>
      <c r="E4397" t="s">
        <v>392</v>
      </c>
      <c r="F4397" t="n">
        <v>3201</v>
      </c>
      <c r="G4397" t="s">
        <v>228</v>
      </c>
      <c r="H4397" t="s">
        <v>229</v>
      </c>
      <c r="I4397" t="n">
        <v>5</v>
      </c>
      <c r="J4397" t="n">
        <v>490</v>
      </c>
      <c r="K4397" t="s">
        <v>244</v>
      </c>
      <c r="L4397" t="n">
        <v>47</v>
      </c>
      <c r="M4397" t="n">
        <v>0</v>
      </c>
      <c r="N4397" t="n">
        <v>0</v>
      </c>
    </row>
    <row r="4398" spans="1:20">
      <c r="A4398" s="1" t="n">
        <v>42855</v>
      </c>
      <c r="B4398" t="s">
        <v>421</v>
      </c>
      <c r="C4398" t="n">
        <v>2</v>
      </c>
      <c r="D4398" t="n">
        <v>216</v>
      </c>
      <c r="E4398" t="s">
        <v>392</v>
      </c>
      <c r="F4398" t="n">
        <v>3201</v>
      </c>
      <c r="G4398" t="s">
        <v>228</v>
      </c>
      <c r="H4398" t="s">
        <v>229</v>
      </c>
      <c r="I4398" t="n">
        <v>5</v>
      </c>
      <c r="J4398" t="n">
        <v>515</v>
      </c>
      <c r="K4398" t="s">
        <v>338</v>
      </c>
      <c r="L4398" t="n">
        <v>314</v>
      </c>
      <c r="M4398" t="n">
        <v>0</v>
      </c>
      <c r="N4398" t="n">
        <v>0</v>
      </c>
    </row>
    <row r="4399" spans="1:20">
      <c r="A4399" s="1" t="n">
        <v>42978</v>
      </c>
      <c r="B4399" t="s">
        <v>421</v>
      </c>
      <c r="C4399" t="n">
        <v>1</v>
      </c>
      <c r="D4399" t="n">
        <v>216</v>
      </c>
      <c r="E4399" t="s">
        <v>392</v>
      </c>
      <c r="F4399" t="n">
        <v>3201</v>
      </c>
      <c r="G4399" t="s">
        <v>228</v>
      </c>
      <c r="H4399" t="s">
        <v>229</v>
      </c>
      <c r="I4399" t="n">
        <v>5</v>
      </c>
      <c r="J4399" t="n">
        <v>490</v>
      </c>
      <c r="K4399" t="s">
        <v>244</v>
      </c>
      <c r="L4399" t="n">
        <v>628</v>
      </c>
      <c r="M4399" t="n">
        <v>0</v>
      </c>
      <c r="N4399" t="n">
        <v>0</v>
      </c>
    </row>
    <row r="4400" spans="1:20">
      <c r="A4400" s="1" t="n">
        <v>42766</v>
      </c>
      <c r="B4400" t="s">
        <v>421</v>
      </c>
      <c r="C4400" t="n">
        <v>1</v>
      </c>
      <c r="D4400" t="n">
        <v>216</v>
      </c>
      <c r="E4400" t="s">
        <v>392</v>
      </c>
      <c r="F4400" t="n">
        <v>3201</v>
      </c>
      <c r="G4400" t="s">
        <v>228</v>
      </c>
      <c r="H4400" t="s">
        <v>229</v>
      </c>
      <c r="I4400" t="n">
        <v>5</v>
      </c>
      <c r="J4400" t="n">
        <v>490</v>
      </c>
      <c r="K4400" t="s">
        <v>244</v>
      </c>
      <c r="L4400" t="n">
        <v>224</v>
      </c>
      <c r="M4400" t="n">
        <v>0</v>
      </c>
      <c r="N4400" t="n">
        <v>0</v>
      </c>
    </row>
    <row r="4401" spans="1:20">
      <c r="A4401" s="1" t="n">
        <v>43069</v>
      </c>
      <c r="B4401" t="s">
        <v>421</v>
      </c>
      <c r="C4401" t="n">
        <v>1</v>
      </c>
      <c r="D4401" t="n">
        <v>216</v>
      </c>
      <c r="E4401" t="s">
        <v>392</v>
      </c>
      <c r="F4401" t="n">
        <v>3201</v>
      </c>
      <c r="G4401" t="s">
        <v>228</v>
      </c>
      <c r="H4401" t="s">
        <v>229</v>
      </c>
      <c r="I4401" t="n">
        <v>5</v>
      </c>
      <c r="J4401" t="n">
        <v>490</v>
      </c>
      <c r="K4401" t="s">
        <v>244</v>
      </c>
      <c r="L4401" t="n">
        <v>99</v>
      </c>
      <c r="M4401" t="n">
        <v>0</v>
      </c>
      <c r="N4401" t="n">
        <v>0</v>
      </c>
    </row>
    <row r="4402" spans="1:20">
      <c r="A4402" s="1" t="n">
        <v>43100</v>
      </c>
      <c r="B4402" t="s">
        <v>421</v>
      </c>
      <c r="C4402" t="n">
        <v>1</v>
      </c>
      <c r="D4402" t="n">
        <v>216</v>
      </c>
      <c r="E4402" t="s">
        <v>392</v>
      </c>
      <c r="F4402" t="n">
        <v>3201</v>
      </c>
      <c r="G4402" t="s">
        <v>228</v>
      </c>
      <c r="H4402" t="s">
        <v>229</v>
      </c>
      <c r="I4402" t="n">
        <v>5</v>
      </c>
      <c r="J4402" t="n">
        <v>490</v>
      </c>
      <c r="K4402" t="s">
        <v>244</v>
      </c>
      <c r="L4402" t="n">
        <v>135</v>
      </c>
      <c r="M4402" t="n">
        <v>0</v>
      </c>
      <c r="N4402" t="n">
        <v>0</v>
      </c>
    </row>
    <row r="4403" spans="1:20">
      <c r="A4403" s="1" t="n">
        <v>42825</v>
      </c>
      <c r="B4403" t="s">
        <v>421</v>
      </c>
      <c r="C4403" t="n">
        <v>1</v>
      </c>
      <c r="D4403" t="n">
        <v>216</v>
      </c>
      <c r="E4403" t="s">
        <v>392</v>
      </c>
      <c r="F4403" t="n">
        <v>3201</v>
      </c>
      <c r="G4403" t="s">
        <v>228</v>
      </c>
      <c r="H4403" t="s">
        <v>229</v>
      </c>
      <c r="I4403" t="n">
        <v>5</v>
      </c>
      <c r="J4403" t="n">
        <v>490</v>
      </c>
      <c r="K4403" t="s">
        <v>244</v>
      </c>
      <c r="L4403" t="n">
        <v>209</v>
      </c>
      <c r="M4403" t="n">
        <v>0</v>
      </c>
      <c r="N4403" t="n">
        <v>0</v>
      </c>
    </row>
    <row r="4404" spans="1:20">
      <c r="A4404" s="1" t="n">
        <v>42794</v>
      </c>
      <c r="B4404" t="s">
        <v>421</v>
      </c>
      <c r="C4404" t="n">
        <v>1</v>
      </c>
      <c r="D4404" t="n">
        <v>216</v>
      </c>
      <c r="E4404" t="s">
        <v>392</v>
      </c>
      <c r="F4404" t="n">
        <v>3201</v>
      </c>
      <c r="G4404" t="s">
        <v>228</v>
      </c>
      <c r="H4404" t="s">
        <v>229</v>
      </c>
      <c r="I4404" t="n">
        <v>5</v>
      </c>
      <c r="J4404" t="n">
        <v>490</v>
      </c>
      <c r="K4404" t="s">
        <v>244</v>
      </c>
      <c r="L4404" t="n">
        <v>315</v>
      </c>
      <c r="M4404" t="n">
        <v>0</v>
      </c>
      <c r="N4404" t="n">
        <v>0</v>
      </c>
    </row>
    <row r="4405" spans="1:20">
      <c r="A4405" s="1" t="n">
        <v>42947</v>
      </c>
      <c r="B4405" t="s">
        <v>421</v>
      </c>
      <c r="C4405" t="n">
        <v>1</v>
      </c>
      <c r="D4405" t="n">
        <v>216</v>
      </c>
      <c r="E4405" t="s">
        <v>392</v>
      </c>
      <c r="F4405" t="n">
        <v>3201</v>
      </c>
      <c r="G4405" t="s">
        <v>228</v>
      </c>
      <c r="H4405" t="s">
        <v>229</v>
      </c>
      <c r="I4405" t="n">
        <v>5</v>
      </c>
      <c r="J4405" t="n">
        <v>490</v>
      </c>
      <c r="K4405" t="s">
        <v>244</v>
      </c>
      <c r="L4405" t="n">
        <v>294</v>
      </c>
      <c r="M4405" t="n">
        <v>0</v>
      </c>
      <c r="N4405" t="n">
        <v>0</v>
      </c>
    </row>
    <row r="4406" spans="1:20">
      <c r="A4406" s="1" t="n">
        <v>42916</v>
      </c>
      <c r="B4406" t="s">
        <v>421</v>
      </c>
      <c r="C4406" t="n">
        <v>1</v>
      </c>
      <c r="D4406" t="n">
        <v>216</v>
      </c>
      <c r="E4406" t="s">
        <v>392</v>
      </c>
      <c r="F4406" t="n">
        <v>3201</v>
      </c>
      <c r="G4406" t="s">
        <v>228</v>
      </c>
      <c r="H4406" t="s">
        <v>229</v>
      </c>
      <c r="I4406" t="n">
        <v>5</v>
      </c>
      <c r="J4406" t="n">
        <v>490</v>
      </c>
      <c r="K4406" t="s">
        <v>244</v>
      </c>
      <c r="L4406" t="n">
        <v>225</v>
      </c>
      <c r="M4406" t="n">
        <v>0</v>
      </c>
      <c r="N4406" t="n">
        <v>0</v>
      </c>
    </row>
    <row r="4407" spans="1:20">
      <c r="A4407" s="1" t="n">
        <v>42855</v>
      </c>
      <c r="B4407" t="s">
        <v>421</v>
      </c>
      <c r="C4407" t="n">
        <v>1</v>
      </c>
      <c r="D4407" t="n">
        <v>216</v>
      </c>
      <c r="E4407" t="s">
        <v>392</v>
      </c>
      <c r="F4407" t="n">
        <v>3201</v>
      </c>
      <c r="G4407" t="s">
        <v>228</v>
      </c>
      <c r="H4407" t="s">
        <v>229</v>
      </c>
      <c r="I4407" t="n">
        <v>5</v>
      </c>
      <c r="J4407" t="n">
        <v>490</v>
      </c>
      <c r="K4407" t="s">
        <v>244</v>
      </c>
      <c r="L4407" t="n">
        <v>200</v>
      </c>
      <c r="M4407" t="n">
        <v>0</v>
      </c>
      <c r="N4407" t="n">
        <v>0</v>
      </c>
    </row>
    <row r="4408" spans="1:20">
      <c r="A4408" s="1" t="n">
        <v>43008</v>
      </c>
      <c r="B4408" t="s">
        <v>421</v>
      </c>
      <c r="C4408" t="n">
        <v>1</v>
      </c>
      <c r="D4408" t="n">
        <v>216</v>
      </c>
      <c r="E4408" t="s">
        <v>392</v>
      </c>
      <c r="F4408" t="n">
        <v>3201</v>
      </c>
      <c r="G4408" t="s">
        <v>228</v>
      </c>
      <c r="H4408" t="s">
        <v>229</v>
      </c>
      <c r="I4408" t="n">
        <v>5</v>
      </c>
      <c r="J4408" t="n">
        <v>490</v>
      </c>
      <c r="K4408" t="s">
        <v>244</v>
      </c>
      <c r="L4408" t="n">
        <v>196</v>
      </c>
      <c r="M4408" t="n">
        <v>0</v>
      </c>
      <c r="N4408" t="n">
        <v>0</v>
      </c>
    </row>
    <row r="4409" spans="1:20">
      <c r="A4409" s="1" t="n">
        <v>42886</v>
      </c>
      <c r="B4409" t="s">
        <v>421</v>
      </c>
      <c r="C4409" t="n">
        <v>1</v>
      </c>
      <c r="D4409" t="n">
        <v>216</v>
      </c>
      <c r="E4409" t="s">
        <v>392</v>
      </c>
      <c r="F4409" t="n">
        <v>3201</v>
      </c>
      <c r="G4409" t="s">
        <v>228</v>
      </c>
      <c r="H4409" t="s">
        <v>229</v>
      </c>
      <c r="I4409" t="n">
        <v>5</v>
      </c>
      <c r="J4409" t="n">
        <v>490</v>
      </c>
      <c r="K4409" t="s">
        <v>244</v>
      </c>
      <c r="L4409" t="n">
        <v>150</v>
      </c>
      <c r="M4409" t="n">
        <v>0</v>
      </c>
      <c r="N4409" t="n">
        <v>0</v>
      </c>
    </row>
    <row r="4410" spans="1:20">
      <c r="A4410" s="1" t="n">
        <v>42766</v>
      </c>
      <c r="B4410" t="s">
        <v>421</v>
      </c>
      <c r="C4410" t="n">
        <v>2</v>
      </c>
      <c r="D4410" t="n">
        <v>216</v>
      </c>
      <c r="E4410" t="s">
        <v>392</v>
      </c>
      <c r="F4410" t="n">
        <v>3201</v>
      </c>
      <c r="G4410" t="s">
        <v>228</v>
      </c>
      <c r="H4410" t="s">
        <v>229</v>
      </c>
      <c r="I4410" t="n">
        <v>5</v>
      </c>
      <c r="J4410" t="n">
        <v>490</v>
      </c>
      <c r="K4410" t="s">
        <v>244</v>
      </c>
      <c r="L4410" t="n">
        <v>311</v>
      </c>
      <c r="M4410" t="n">
        <v>0</v>
      </c>
      <c r="N4410" t="n">
        <v>0</v>
      </c>
    </row>
    <row r="4411" spans="1:20">
      <c r="A4411" s="1" t="n">
        <v>43039</v>
      </c>
      <c r="B4411" t="s">
        <v>421</v>
      </c>
      <c r="C4411" t="n">
        <v>1</v>
      </c>
      <c r="D4411" t="n">
        <v>216</v>
      </c>
      <c r="E4411" t="s">
        <v>392</v>
      </c>
      <c r="F4411" t="n">
        <v>3201</v>
      </c>
      <c r="G4411" t="s">
        <v>228</v>
      </c>
      <c r="H4411" t="s">
        <v>229</v>
      </c>
      <c r="I4411" t="n">
        <v>5</v>
      </c>
      <c r="J4411" t="n">
        <v>490</v>
      </c>
      <c r="K4411" t="s">
        <v>244</v>
      </c>
      <c r="L4411" t="n">
        <v>134</v>
      </c>
      <c r="M4411" t="n">
        <v>0</v>
      </c>
      <c r="N4411" t="n">
        <v>0</v>
      </c>
    </row>
    <row r="4412" spans="1:20">
      <c r="A4412" s="1" t="n">
        <v>43131</v>
      </c>
      <c r="B4412" t="s">
        <v>419</v>
      </c>
      <c r="C4412" t="n">
        <v>2</v>
      </c>
      <c r="D4412" t="n">
        <v>251</v>
      </c>
      <c r="E4412" t="s">
        <v>385</v>
      </c>
      <c r="F4412" t="n">
        <v>3202</v>
      </c>
      <c r="G4412" t="s">
        <v>275</v>
      </c>
      <c r="H4412" t="s">
        <v>229</v>
      </c>
      <c r="I4412" t="n">
        <v>5</v>
      </c>
      <c r="J4412" t="n">
        <v>887</v>
      </c>
      <c r="K4412" t="s">
        <v>424</v>
      </c>
      <c r="L4412" t="n">
        <v>17</v>
      </c>
      <c r="M4412" t="n">
        <v>0</v>
      </c>
      <c r="N4412" t="n">
        <v>0</v>
      </c>
    </row>
    <row r="4413" spans="1:20">
      <c r="A4413" s="1" t="n">
        <v>43131</v>
      </c>
      <c r="B4413" t="s">
        <v>419</v>
      </c>
      <c r="C4413" t="n">
        <v>3</v>
      </c>
      <c r="D4413" t="n">
        <v>251</v>
      </c>
      <c r="E4413" t="s">
        <v>385</v>
      </c>
      <c r="F4413" t="n">
        <v>3204</v>
      </c>
      <c r="G4413" t="s">
        <v>344</v>
      </c>
      <c r="H4413" t="s">
        <v>229</v>
      </c>
      <c r="I4413" t="n">
        <v>5</v>
      </c>
      <c r="J4413" t="n">
        <v>887</v>
      </c>
      <c r="K4413" t="s">
        <v>424</v>
      </c>
      <c r="L4413" t="n">
        <v>21</v>
      </c>
      <c r="M4413" t="n">
        <v>0</v>
      </c>
      <c r="N4413" t="n">
        <v>0</v>
      </c>
    </row>
    <row r="4414" spans="1:20">
      <c r="A4414" s="1" t="n">
        <v>43131</v>
      </c>
      <c r="B4414" t="s">
        <v>419</v>
      </c>
      <c r="C4414" t="n">
        <v>1</v>
      </c>
      <c r="D4414" t="n">
        <v>251</v>
      </c>
      <c r="E4414" t="s">
        <v>385</v>
      </c>
      <c r="F4414" t="n">
        <v>3203</v>
      </c>
      <c r="G4414" t="s">
        <v>343</v>
      </c>
      <c r="H4414" t="s">
        <v>229</v>
      </c>
      <c r="I4414" t="n">
        <v>5</v>
      </c>
      <c r="J4414" t="n">
        <v>887</v>
      </c>
      <c r="K4414" t="s">
        <v>424</v>
      </c>
      <c r="L4414" t="n">
        <v>17</v>
      </c>
      <c r="M4414" t="n">
        <v>0</v>
      </c>
      <c r="N4414" t="n">
        <v>0</v>
      </c>
    </row>
    <row r="4415" spans="1:20">
      <c r="A4415" s="1" t="n">
        <v>43131</v>
      </c>
      <c r="B4415" t="s">
        <v>430</v>
      </c>
      <c r="C4415" t="n">
        <v>1</v>
      </c>
      <c r="D4415" t="n">
        <v>25</v>
      </c>
      <c r="E4415" t="s">
        <v>116</v>
      </c>
      <c r="F4415" t="n">
        <v>3201</v>
      </c>
      <c r="G4415" t="s">
        <v>228</v>
      </c>
      <c r="H4415" t="s">
        <v>229</v>
      </c>
      <c r="I4415" t="n">
        <v>5</v>
      </c>
      <c r="J4415" t="n">
        <v>458</v>
      </c>
      <c r="K4415" t="s">
        <v>230</v>
      </c>
      <c r="L4415" t="n">
        <v>689</v>
      </c>
      <c r="M4415" t="n">
        <v>0.05</v>
      </c>
      <c r="N4415" t="n">
        <v>33.6</v>
      </c>
      <c r="O4415" t="s">
        <v>428</v>
      </c>
      <c r="P4415" t="n">
        <v>121</v>
      </c>
      <c r="Q4415" t="s">
        <v>387</v>
      </c>
      <c r="R4415" t="s">
        <v>233</v>
      </c>
      <c r="S4415" t="s">
        <v>229</v>
      </c>
      <c r="T4415" t="n">
        <v>5</v>
      </c>
    </row>
    <row r="4416" spans="1:20">
      <c r="A4416" s="1" t="n">
        <v>43131</v>
      </c>
      <c r="B4416" t="s">
        <v>430</v>
      </c>
      <c r="C4416" t="n">
        <v>2</v>
      </c>
      <c r="D4416" t="n">
        <v>25</v>
      </c>
      <c r="E4416" t="s">
        <v>116</v>
      </c>
      <c r="F4416" t="n">
        <v>3201</v>
      </c>
      <c r="G4416" t="s">
        <v>228</v>
      </c>
      <c r="H4416" t="s">
        <v>229</v>
      </c>
      <c r="I4416" t="n">
        <v>5</v>
      </c>
      <c r="J4416" t="n">
        <v>458</v>
      </c>
      <c r="K4416" t="s">
        <v>230</v>
      </c>
      <c r="L4416" t="n">
        <v>707</v>
      </c>
      <c r="M4416" t="n">
        <v>0.1</v>
      </c>
      <c r="N4416" t="n">
        <v>32.6</v>
      </c>
      <c r="O4416" t="s">
        <v>428</v>
      </c>
      <c r="P4416" t="n">
        <v>121</v>
      </c>
      <c r="Q4416" t="s">
        <v>387</v>
      </c>
      <c r="R4416" t="s">
        <v>233</v>
      </c>
      <c r="S4416" t="s">
        <v>229</v>
      </c>
      <c r="T4416" t="n">
        <v>5</v>
      </c>
    </row>
    <row r="4417" spans="1:20">
      <c r="A4417" s="1" t="n">
        <v>43131</v>
      </c>
      <c r="B4417" t="s">
        <v>420</v>
      </c>
      <c r="C4417" t="n">
        <v>1</v>
      </c>
      <c r="D4417" t="n">
        <v>25</v>
      </c>
      <c r="E4417" t="s">
        <v>116</v>
      </c>
      <c r="F4417" t="n">
        <v>3201</v>
      </c>
      <c r="G4417" t="s">
        <v>228</v>
      </c>
      <c r="H4417" t="s">
        <v>229</v>
      </c>
      <c r="I4417" t="n">
        <v>5</v>
      </c>
      <c r="J4417" t="n">
        <v>550</v>
      </c>
      <c r="K4417" t="s">
        <v>346</v>
      </c>
      <c r="L4417" t="n">
        <v>612</v>
      </c>
      <c r="M4417" t="n">
        <v>0.14</v>
      </c>
      <c r="N4417" t="n">
        <v>37.3</v>
      </c>
      <c r="O4417" t="s">
        <v>420</v>
      </c>
      <c r="P4417" t="n">
        <v>363</v>
      </c>
      <c r="Q4417" t="s">
        <v>387</v>
      </c>
      <c r="R4417" t="s">
        <v>233</v>
      </c>
      <c r="S4417" t="s">
        <v>229</v>
      </c>
      <c r="T4417" t="n">
        <v>5</v>
      </c>
    </row>
    <row r="4418" spans="1:20">
      <c r="A4418" s="1" t="n">
        <v>43131</v>
      </c>
      <c r="B4418" t="s">
        <v>420</v>
      </c>
      <c r="C4418" t="n">
        <v>2</v>
      </c>
      <c r="D4418" t="n">
        <v>216</v>
      </c>
      <c r="E4418" t="s">
        <v>392</v>
      </c>
      <c r="F4418" t="n">
        <v>3201</v>
      </c>
      <c r="G4418" t="s">
        <v>228</v>
      </c>
      <c r="H4418" t="s">
        <v>229</v>
      </c>
      <c r="I4418" t="n">
        <v>5</v>
      </c>
      <c r="J4418" t="n">
        <v>280</v>
      </c>
      <c r="K4418" t="s">
        <v>429</v>
      </c>
      <c r="L4418" t="n">
        <v>319</v>
      </c>
      <c r="M4418" t="n">
        <v>0</v>
      </c>
      <c r="N4418" t="n">
        <v>0</v>
      </c>
    </row>
    <row r="4419" spans="1:20">
      <c r="A4419" s="1" t="n">
        <v>43131</v>
      </c>
      <c r="B4419" t="s">
        <v>421</v>
      </c>
      <c r="C4419" t="n">
        <v>1</v>
      </c>
      <c r="D4419" t="n">
        <v>216</v>
      </c>
      <c r="E4419" t="s">
        <v>392</v>
      </c>
      <c r="F4419" t="n">
        <v>3201</v>
      </c>
      <c r="G4419" t="s">
        <v>228</v>
      </c>
      <c r="H4419" t="s">
        <v>229</v>
      </c>
      <c r="I4419" t="n">
        <v>5</v>
      </c>
      <c r="J4419" t="n">
        <v>515</v>
      </c>
      <c r="K4419" t="s">
        <v>338</v>
      </c>
      <c r="L4419" t="n">
        <v>315</v>
      </c>
      <c r="M4419" t="n">
        <v>0</v>
      </c>
      <c r="N4419" t="n">
        <v>0</v>
      </c>
    </row>
    <row r="4420" spans="1:20">
      <c r="A4420" s="1" t="n">
        <v>43131</v>
      </c>
      <c r="B4420" t="s">
        <v>421</v>
      </c>
      <c r="C4420" t="n">
        <v>2</v>
      </c>
      <c r="D4420" t="n">
        <v>216</v>
      </c>
      <c r="E4420" t="s">
        <v>392</v>
      </c>
      <c r="F4420" t="n">
        <v>3201</v>
      </c>
      <c r="G4420" t="s">
        <v>228</v>
      </c>
      <c r="H4420" t="s">
        <v>229</v>
      </c>
      <c r="I4420" t="n">
        <v>5</v>
      </c>
      <c r="J4420" t="n">
        <v>280</v>
      </c>
      <c r="K4420" t="s">
        <v>429</v>
      </c>
      <c r="L4420" t="n">
        <v>319</v>
      </c>
      <c r="M4420" t="n">
        <v>0</v>
      </c>
      <c r="N4420" t="n">
        <v>0</v>
      </c>
    </row>
    <row r="4421" spans="1:20">
      <c r="A4421" s="1" t="n">
        <v>43159</v>
      </c>
      <c r="B4421" t="s">
        <v>419</v>
      </c>
      <c r="C4421" t="n">
        <v>3</v>
      </c>
      <c r="D4421" t="n">
        <v>251</v>
      </c>
      <c r="E4421" t="s">
        <v>385</v>
      </c>
      <c r="F4421" t="n">
        <v>3204</v>
      </c>
      <c r="G4421" t="s">
        <v>344</v>
      </c>
      <c r="H4421" t="s">
        <v>229</v>
      </c>
      <c r="I4421" t="n">
        <v>5</v>
      </c>
      <c r="J4421" t="n">
        <v>720</v>
      </c>
      <c r="K4421" t="s">
        <v>353</v>
      </c>
      <c r="L4421" t="n">
        <v>21</v>
      </c>
      <c r="M4421" t="n">
        <v>0</v>
      </c>
      <c r="N4421" t="n">
        <v>0</v>
      </c>
    </row>
    <row r="4422" spans="1:20">
      <c r="A4422" s="1" t="n">
        <v>43159</v>
      </c>
      <c r="B4422" t="s">
        <v>419</v>
      </c>
      <c r="C4422" t="n">
        <v>2</v>
      </c>
      <c r="D4422" t="n">
        <v>251</v>
      </c>
      <c r="E4422" t="s">
        <v>385</v>
      </c>
      <c r="F4422" t="n">
        <v>3203</v>
      </c>
      <c r="G4422" t="s">
        <v>343</v>
      </c>
      <c r="H4422" t="s">
        <v>229</v>
      </c>
      <c r="I4422" t="n">
        <v>5</v>
      </c>
      <c r="J4422" t="n">
        <v>720</v>
      </c>
      <c r="K4422" t="s">
        <v>353</v>
      </c>
      <c r="L4422" t="n">
        <v>18</v>
      </c>
      <c r="M4422" t="n">
        <v>0</v>
      </c>
      <c r="N4422" t="n">
        <v>0</v>
      </c>
    </row>
    <row r="4423" spans="1:20">
      <c r="A4423" s="1" t="n">
        <v>43159</v>
      </c>
      <c r="B4423" t="s">
        <v>419</v>
      </c>
      <c r="C4423" t="n">
        <v>1</v>
      </c>
      <c r="D4423" t="n">
        <v>251</v>
      </c>
      <c r="E4423" t="s">
        <v>385</v>
      </c>
      <c r="F4423" t="n">
        <v>3203</v>
      </c>
      <c r="G4423" t="s">
        <v>343</v>
      </c>
      <c r="H4423" t="s">
        <v>229</v>
      </c>
      <c r="I4423" t="n">
        <v>5</v>
      </c>
      <c r="J4423" t="n">
        <v>720</v>
      </c>
      <c r="K4423" t="s">
        <v>353</v>
      </c>
      <c r="L4423" t="n">
        <v>17</v>
      </c>
      <c r="M4423" t="n">
        <v>0</v>
      </c>
      <c r="N4423" t="n">
        <v>0</v>
      </c>
    </row>
    <row r="4424" spans="1:20">
      <c r="A4424" s="1" t="n">
        <v>43159</v>
      </c>
      <c r="B4424" t="s">
        <v>430</v>
      </c>
      <c r="C4424" t="n">
        <v>2</v>
      </c>
      <c r="D4424" t="n">
        <v>25</v>
      </c>
      <c r="E4424" t="s">
        <v>116</v>
      </c>
      <c r="F4424" t="n">
        <v>3201</v>
      </c>
      <c r="G4424" t="s">
        <v>228</v>
      </c>
      <c r="H4424" t="s">
        <v>229</v>
      </c>
      <c r="I4424" t="n">
        <v>5</v>
      </c>
      <c r="J4424" t="n">
        <v>458</v>
      </c>
      <c r="K4424" t="s">
        <v>230</v>
      </c>
      <c r="L4424" t="n">
        <v>475</v>
      </c>
      <c r="M4424" t="n">
        <v>0.14</v>
      </c>
      <c r="N4424" t="n">
        <v>33.4</v>
      </c>
      <c r="O4424" t="s">
        <v>428</v>
      </c>
      <c r="P4424" t="n">
        <v>121</v>
      </c>
      <c r="Q4424" t="s">
        <v>387</v>
      </c>
      <c r="R4424" t="s">
        <v>233</v>
      </c>
      <c r="S4424" t="s">
        <v>229</v>
      </c>
      <c r="T4424" t="n">
        <v>5</v>
      </c>
    </row>
    <row r="4425" spans="1:20">
      <c r="A4425" s="1" t="n">
        <v>43159</v>
      </c>
      <c r="B4425" t="s">
        <v>430</v>
      </c>
      <c r="C4425" t="n">
        <v>1</v>
      </c>
      <c r="D4425" t="n">
        <v>25</v>
      </c>
      <c r="E4425" t="s">
        <v>116</v>
      </c>
      <c r="F4425" t="n">
        <v>3201</v>
      </c>
      <c r="G4425" t="s">
        <v>228</v>
      </c>
      <c r="H4425" t="s">
        <v>229</v>
      </c>
      <c r="I4425" t="n">
        <v>5</v>
      </c>
      <c r="J4425" t="n">
        <v>458</v>
      </c>
      <c r="K4425" t="s">
        <v>230</v>
      </c>
      <c r="L4425" t="n">
        <v>694</v>
      </c>
      <c r="M4425" t="n">
        <v>0.05</v>
      </c>
      <c r="N4425" t="n">
        <v>33.4</v>
      </c>
      <c r="O4425" t="s">
        <v>428</v>
      </c>
      <c r="P4425" t="n">
        <v>121</v>
      </c>
      <c r="Q4425" t="s">
        <v>387</v>
      </c>
      <c r="R4425" t="s">
        <v>233</v>
      </c>
      <c r="S4425" t="s">
        <v>229</v>
      </c>
      <c r="T4425" t="n">
        <v>5</v>
      </c>
    </row>
    <row r="4426" spans="1:20">
      <c r="A4426" s="1" t="n">
        <v>43159</v>
      </c>
      <c r="B4426" t="s">
        <v>430</v>
      </c>
      <c r="C4426" t="n">
        <v>3</v>
      </c>
      <c r="D4426" t="n">
        <v>25</v>
      </c>
      <c r="E4426" t="s">
        <v>116</v>
      </c>
      <c r="F4426" t="n">
        <v>3201</v>
      </c>
      <c r="G4426" t="s">
        <v>228</v>
      </c>
      <c r="H4426" t="s">
        <v>229</v>
      </c>
      <c r="I4426" t="n">
        <v>5</v>
      </c>
      <c r="J4426" t="n">
        <v>458</v>
      </c>
      <c r="K4426" t="s">
        <v>230</v>
      </c>
      <c r="L4426" t="n">
        <v>208</v>
      </c>
      <c r="M4426" t="n">
        <v>0.04</v>
      </c>
      <c r="N4426" t="n">
        <v>40.4</v>
      </c>
      <c r="O4426" t="s">
        <v>428</v>
      </c>
      <c r="P4426" t="n">
        <v>121</v>
      </c>
      <c r="Q4426" t="s">
        <v>387</v>
      </c>
      <c r="R4426" t="s">
        <v>233</v>
      </c>
      <c r="S4426" t="s">
        <v>229</v>
      </c>
      <c r="T4426" t="n">
        <v>5</v>
      </c>
    </row>
    <row r="4427" spans="1:20">
      <c r="A4427" s="1" t="n">
        <v>43159</v>
      </c>
      <c r="B4427" t="s">
        <v>420</v>
      </c>
      <c r="C4427" t="n">
        <v>2</v>
      </c>
      <c r="D4427" t="n">
        <v>25</v>
      </c>
      <c r="E4427" t="s">
        <v>116</v>
      </c>
      <c r="F4427" t="n">
        <v>3201</v>
      </c>
      <c r="G4427" t="s">
        <v>228</v>
      </c>
      <c r="H4427" t="s">
        <v>229</v>
      </c>
      <c r="I4427" t="n">
        <v>5</v>
      </c>
      <c r="J4427" t="n">
        <v>670</v>
      </c>
      <c r="K4427" t="s">
        <v>336</v>
      </c>
      <c r="L4427" t="n">
        <v>1048</v>
      </c>
      <c r="M4427" t="n">
        <v>0.15</v>
      </c>
      <c r="N4427" t="n">
        <v>37.2</v>
      </c>
      <c r="O4427" t="s">
        <v>420</v>
      </c>
      <c r="P4427" t="n">
        <v>363</v>
      </c>
      <c r="Q4427" t="s">
        <v>387</v>
      </c>
      <c r="R4427" t="s">
        <v>233</v>
      </c>
      <c r="S4427" t="s">
        <v>229</v>
      </c>
      <c r="T4427" t="n">
        <v>5</v>
      </c>
    </row>
    <row r="4428" spans="1:20">
      <c r="A4428" s="1" t="n">
        <v>43159</v>
      </c>
      <c r="B4428" t="s">
        <v>420</v>
      </c>
      <c r="C4428" t="n">
        <v>1</v>
      </c>
      <c r="D4428" t="n">
        <v>25</v>
      </c>
      <c r="E4428" t="s">
        <v>116</v>
      </c>
      <c r="F4428" t="n">
        <v>3201</v>
      </c>
      <c r="G4428" t="s">
        <v>228</v>
      </c>
      <c r="H4428" t="s">
        <v>229</v>
      </c>
      <c r="I4428" t="n">
        <v>5</v>
      </c>
      <c r="J4428" t="n">
        <v>550</v>
      </c>
      <c r="K4428" t="s">
        <v>346</v>
      </c>
      <c r="L4428" t="n">
        <v>948</v>
      </c>
      <c r="M4428" t="n">
        <v>0.74</v>
      </c>
      <c r="N4428" t="n">
        <v>40.5</v>
      </c>
      <c r="O4428" t="s">
        <v>420</v>
      </c>
      <c r="P4428" t="n">
        <v>363</v>
      </c>
      <c r="Q4428" t="s">
        <v>387</v>
      </c>
      <c r="R4428" t="s">
        <v>233</v>
      </c>
      <c r="S4428" t="s">
        <v>229</v>
      </c>
      <c r="T4428" t="n">
        <v>5</v>
      </c>
    </row>
    <row r="4429" spans="1:20">
      <c r="A4429" s="1" t="n">
        <v>43159</v>
      </c>
      <c r="B4429" t="s">
        <v>421</v>
      </c>
      <c r="C4429" t="n">
        <v>1</v>
      </c>
      <c r="D4429" t="n">
        <v>216</v>
      </c>
      <c r="E4429" t="s">
        <v>392</v>
      </c>
      <c r="F4429" t="n">
        <v>3201</v>
      </c>
      <c r="G4429" t="s">
        <v>228</v>
      </c>
      <c r="H4429" t="s">
        <v>229</v>
      </c>
      <c r="I4429" t="n">
        <v>5</v>
      </c>
      <c r="J4429" t="n">
        <v>515</v>
      </c>
      <c r="K4429" t="s">
        <v>338</v>
      </c>
      <c r="L4429" t="n">
        <v>130</v>
      </c>
      <c r="M4429" t="n">
        <v>0</v>
      </c>
      <c r="N4429" t="n">
        <v>0</v>
      </c>
    </row>
    <row r="4430" spans="1:20">
      <c r="A4430" s="1" t="n">
        <v>43190</v>
      </c>
      <c r="B4430" t="s">
        <v>419</v>
      </c>
      <c r="C4430" t="n">
        <v>3</v>
      </c>
      <c r="D4430" t="n">
        <v>251</v>
      </c>
      <c r="E4430" t="s">
        <v>385</v>
      </c>
      <c r="F4430" t="n">
        <v>3204</v>
      </c>
      <c r="G4430" t="s">
        <v>344</v>
      </c>
      <c r="H4430" t="s">
        <v>229</v>
      </c>
      <c r="I4430" t="n">
        <v>5</v>
      </c>
      <c r="J4430" t="n">
        <v>887</v>
      </c>
      <c r="K4430" t="s">
        <v>424</v>
      </c>
      <c r="L4430" t="n">
        <v>22</v>
      </c>
      <c r="M4430" t="n">
        <v>0</v>
      </c>
      <c r="N4430" t="n">
        <v>0</v>
      </c>
    </row>
    <row r="4431" spans="1:20">
      <c r="A4431" s="1" t="n">
        <v>43190</v>
      </c>
      <c r="B4431" t="s">
        <v>419</v>
      </c>
      <c r="C4431" t="n">
        <v>1</v>
      </c>
      <c r="D4431" t="n">
        <v>251</v>
      </c>
      <c r="E4431" t="s">
        <v>385</v>
      </c>
      <c r="F4431" t="n">
        <v>3203</v>
      </c>
      <c r="G4431" t="s">
        <v>343</v>
      </c>
      <c r="H4431" t="s">
        <v>229</v>
      </c>
      <c r="I4431" t="n">
        <v>5</v>
      </c>
      <c r="J4431" t="n">
        <v>887</v>
      </c>
      <c r="K4431" t="s">
        <v>424</v>
      </c>
      <c r="L4431" t="n">
        <v>16</v>
      </c>
      <c r="M4431" t="n">
        <v>0</v>
      </c>
      <c r="N4431" t="n">
        <v>0</v>
      </c>
    </row>
    <row r="4432" spans="1:20">
      <c r="A4432" s="1" t="n">
        <v>43190</v>
      </c>
      <c r="B4432" t="s">
        <v>419</v>
      </c>
      <c r="C4432" t="n">
        <v>2</v>
      </c>
      <c r="D4432" t="n">
        <v>251</v>
      </c>
      <c r="E4432" t="s">
        <v>385</v>
      </c>
      <c r="F4432" t="n">
        <v>3202</v>
      </c>
      <c r="G4432" t="s">
        <v>275</v>
      </c>
      <c r="H4432" t="s">
        <v>229</v>
      </c>
      <c r="I4432" t="n">
        <v>5</v>
      </c>
      <c r="J4432" t="n">
        <v>887</v>
      </c>
      <c r="K4432" t="s">
        <v>424</v>
      </c>
      <c r="L4432" t="n">
        <v>19</v>
      </c>
      <c r="M4432" t="n">
        <v>0</v>
      </c>
      <c r="N4432" t="n">
        <v>0</v>
      </c>
    </row>
    <row r="4433" spans="1:20">
      <c r="A4433" s="1" t="n">
        <v>43190</v>
      </c>
      <c r="B4433" t="s">
        <v>419</v>
      </c>
      <c r="C4433" t="n">
        <v>4</v>
      </c>
      <c r="D4433" t="n">
        <v>251</v>
      </c>
      <c r="E4433" t="s">
        <v>385</v>
      </c>
      <c r="F4433" t="n">
        <v>3203</v>
      </c>
      <c r="G4433" t="s">
        <v>343</v>
      </c>
      <c r="H4433" t="s">
        <v>229</v>
      </c>
      <c r="I4433" t="n">
        <v>5</v>
      </c>
      <c r="J4433" t="n">
        <v>685</v>
      </c>
      <c r="K4433" t="s">
        <v>321</v>
      </c>
      <c r="L4433" t="n">
        <v>27</v>
      </c>
      <c r="M4433" t="n">
        <v>0</v>
      </c>
      <c r="N4433" t="n">
        <v>0</v>
      </c>
    </row>
    <row r="4434" spans="1:20">
      <c r="A4434" s="1" t="n">
        <v>43190</v>
      </c>
      <c r="B4434" t="s">
        <v>419</v>
      </c>
      <c r="C4434" t="n">
        <v>6</v>
      </c>
      <c r="D4434" t="n">
        <v>251</v>
      </c>
      <c r="E4434" t="s">
        <v>385</v>
      </c>
      <c r="F4434" t="n">
        <v>3204</v>
      </c>
      <c r="G4434" t="s">
        <v>344</v>
      </c>
      <c r="H4434" t="s">
        <v>229</v>
      </c>
      <c r="I4434" t="n">
        <v>5</v>
      </c>
      <c r="J4434" t="n">
        <v>685</v>
      </c>
      <c r="K4434" t="s">
        <v>321</v>
      </c>
      <c r="L4434" t="n">
        <v>11</v>
      </c>
      <c r="M4434" t="n">
        <v>0</v>
      </c>
      <c r="N4434" t="n">
        <v>0</v>
      </c>
    </row>
    <row r="4435" spans="1:20">
      <c r="A4435" s="1" t="n">
        <v>43190</v>
      </c>
      <c r="B4435" t="s">
        <v>419</v>
      </c>
      <c r="C4435" t="n">
        <v>5</v>
      </c>
      <c r="D4435" t="n">
        <v>251</v>
      </c>
      <c r="E4435" t="s">
        <v>385</v>
      </c>
      <c r="F4435" t="n">
        <v>3202</v>
      </c>
      <c r="G4435" t="s">
        <v>275</v>
      </c>
      <c r="H4435" t="s">
        <v>229</v>
      </c>
      <c r="I4435" t="n">
        <v>5</v>
      </c>
      <c r="J4435" t="n">
        <v>685</v>
      </c>
      <c r="K4435" t="s">
        <v>321</v>
      </c>
      <c r="L4435" t="n">
        <v>17</v>
      </c>
      <c r="M4435" t="n">
        <v>0</v>
      </c>
      <c r="N4435" t="n">
        <v>0</v>
      </c>
    </row>
    <row r="4436" spans="1:20">
      <c r="A4436" s="1" t="n">
        <v>43190</v>
      </c>
      <c r="B4436" t="s">
        <v>430</v>
      </c>
      <c r="C4436" t="n">
        <v>2</v>
      </c>
      <c r="D4436" t="n">
        <v>25</v>
      </c>
      <c r="E4436" t="s">
        <v>116</v>
      </c>
      <c r="F4436" t="n">
        <v>3201</v>
      </c>
      <c r="G4436" t="s">
        <v>228</v>
      </c>
      <c r="H4436" t="s">
        <v>229</v>
      </c>
      <c r="I4436" t="n">
        <v>5</v>
      </c>
      <c r="J4436" t="n">
        <v>580</v>
      </c>
      <c r="K4436" t="s">
        <v>248</v>
      </c>
      <c r="L4436" t="n">
        <v>288</v>
      </c>
      <c r="M4436" t="n">
        <v>0.3</v>
      </c>
      <c r="N4436" t="n">
        <v>30.4</v>
      </c>
      <c r="O4436" t="s">
        <v>428</v>
      </c>
      <c r="P4436" t="n">
        <v>121</v>
      </c>
      <c r="Q4436" t="s">
        <v>387</v>
      </c>
      <c r="R4436" t="s">
        <v>233</v>
      </c>
      <c r="S4436" t="s">
        <v>229</v>
      </c>
      <c r="T4436" t="n">
        <v>5</v>
      </c>
    </row>
    <row r="4437" spans="1:20">
      <c r="A4437" s="1" t="n">
        <v>43190</v>
      </c>
      <c r="B4437" t="s">
        <v>430</v>
      </c>
      <c r="C4437" t="n">
        <v>1</v>
      </c>
      <c r="D4437" t="n">
        <v>25</v>
      </c>
      <c r="E4437" t="s">
        <v>116</v>
      </c>
      <c r="F4437" t="n">
        <v>3201</v>
      </c>
      <c r="G4437" t="s">
        <v>228</v>
      </c>
      <c r="H4437" t="s">
        <v>229</v>
      </c>
      <c r="I4437" t="n">
        <v>5</v>
      </c>
      <c r="J4437" t="n">
        <v>458</v>
      </c>
      <c r="K4437" t="s">
        <v>230</v>
      </c>
      <c r="L4437" t="n">
        <v>381</v>
      </c>
      <c r="M4437" t="n">
        <v>0.14</v>
      </c>
      <c r="N4437" t="n">
        <v>32.9</v>
      </c>
      <c r="O4437" t="s">
        <v>428</v>
      </c>
      <c r="P4437" t="n">
        <v>121</v>
      </c>
      <c r="Q4437" t="s">
        <v>387</v>
      </c>
      <c r="R4437" t="s">
        <v>233</v>
      </c>
      <c r="S4437" t="s">
        <v>229</v>
      </c>
      <c r="T4437" t="n">
        <v>5</v>
      </c>
    </row>
    <row r="4438" spans="1:20">
      <c r="A4438" s="1" t="n">
        <v>43190</v>
      </c>
      <c r="B4438" t="s">
        <v>430</v>
      </c>
      <c r="C4438" t="n">
        <v>6</v>
      </c>
      <c r="D4438" t="n">
        <v>25</v>
      </c>
      <c r="E4438" t="s">
        <v>116</v>
      </c>
      <c r="F4438" t="n">
        <v>3201</v>
      </c>
      <c r="G4438" t="s">
        <v>228</v>
      </c>
      <c r="H4438" t="s">
        <v>229</v>
      </c>
      <c r="I4438" t="n">
        <v>5</v>
      </c>
      <c r="J4438" t="n">
        <v>458</v>
      </c>
      <c r="K4438" t="s">
        <v>230</v>
      </c>
      <c r="L4438" t="n">
        <v>693</v>
      </c>
      <c r="M4438" t="n">
        <v>0.05</v>
      </c>
      <c r="N4438" t="n">
        <v>33.4</v>
      </c>
      <c r="O4438" t="s">
        <v>428</v>
      </c>
      <c r="P4438" t="n">
        <v>121</v>
      </c>
      <c r="Q4438" t="s">
        <v>387</v>
      </c>
      <c r="R4438" t="s">
        <v>233</v>
      </c>
      <c r="S4438" t="s">
        <v>229</v>
      </c>
      <c r="T4438" t="n">
        <v>5</v>
      </c>
    </row>
    <row r="4439" spans="1:20">
      <c r="A4439" s="1" t="n">
        <v>43190</v>
      </c>
      <c r="B4439" t="s">
        <v>430</v>
      </c>
      <c r="C4439" t="n">
        <v>5</v>
      </c>
      <c r="D4439" t="n">
        <v>25</v>
      </c>
      <c r="E4439" t="s">
        <v>116</v>
      </c>
      <c r="F4439" t="n">
        <v>3201</v>
      </c>
      <c r="G4439" t="s">
        <v>228</v>
      </c>
      <c r="H4439" t="s">
        <v>229</v>
      </c>
      <c r="I4439" t="n">
        <v>5</v>
      </c>
      <c r="J4439" t="n">
        <v>458</v>
      </c>
      <c r="K4439" t="s">
        <v>230</v>
      </c>
      <c r="L4439" t="n">
        <v>131</v>
      </c>
      <c r="M4439" t="n">
        <v>0.07000000000000001</v>
      </c>
      <c r="N4439" t="n">
        <v>33.8</v>
      </c>
      <c r="O4439" t="s">
        <v>428</v>
      </c>
      <c r="P4439" t="n">
        <v>121</v>
      </c>
      <c r="Q4439" t="s">
        <v>387</v>
      </c>
      <c r="R4439" t="s">
        <v>233</v>
      </c>
      <c r="S4439" t="s">
        <v>229</v>
      </c>
      <c r="T4439" t="n">
        <v>5</v>
      </c>
    </row>
    <row r="4440" spans="1:20">
      <c r="A4440" s="1" t="n">
        <v>43190</v>
      </c>
      <c r="B4440" t="s">
        <v>430</v>
      </c>
      <c r="C4440" t="n">
        <v>4</v>
      </c>
      <c r="D4440" t="n">
        <v>25</v>
      </c>
      <c r="E4440" t="s">
        <v>116</v>
      </c>
      <c r="F4440" t="n">
        <v>3201</v>
      </c>
      <c r="G4440" t="s">
        <v>228</v>
      </c>
      <c r="H4440" t="s">
        <v>229</v>
      </c>
      <c r="I4440" t="n">
        <v>5</v>
      </c>
      <c r="J4440" t="n">
        <v>945</v>
      </c>
      <c r="K4440" t="s">
        <v>282</v>
      </c>
      <c r="L4440" t="n">
        <v>296</v>
      </c>
      <c r="M4440" t="n">
        <v>0.08</v>
      </c>
      <c r="N4440" t="n">
        <v>34.8</v>
      </c>
      <c r="O4440" t="s">
        <v>428</v>
      </c>
      <c r="P4440" t="n">
        <v>121</v>
      </c>
      <c r="Q4440" t="s">
        <v>387</v>
      </c>
      <c r="R4440" t="s">
        <v>233</v>
      </c>
      <c r="S4440" t="s">
        <v>229</v>
      </c>
      <c r="T4440" t="n">
        <v>5</v>
      </c>
    </row>
    <row r="4441" spans="1:20">
      <c r="A4441" s="1" t="n">
        <v>43190</v>
      </c>
      <c r="B4441" t="s">
        <v>430</v>
      </c>
      <c r="C4441" t="n">
        <v>3</v>
      </c>
      <c r="D4441" t="n">
        <v>25</v>
      </c>
      <c r="E4441" t="s">
        <v>116</v>
      </c>
      <c r="F4441" t="n">
        <v>3201</v>
      </c>
      <c r="G4441" t="s">
        <v>228</v>
      </c>
      <c r="H4441" t="s">
        <v>229</v>
      </c>
      <c r="I4441" t="n">
        <v>5</v>
      </c>
      <c r="J4441" t="n">
        <v>945</v>
      </c>
      <c r="K4441" t="s">
        <v>282</v>
      </c>
      <c r="L4441" t="n">
        <v>202</v>
      </c>
      <c r="M4441" t="n">
        <v>0.02</v>
      </c>
      <c r="N4441" t="n">
        <v>40.4</v>
      </c>
      <c r="O4441" t="s">
        <v>428</v>
      </c>
      <c r="P4441" t="n">
        <v>121</v>
      </c>
      <c r="Q4441" t="s">
        <v>387</v>
      </c>
      <c r="R4441" t="s">
        <v>233</v>
      </c>
      <c r="S4441" t="s">
        <v>229</v>
      </c>
      <c r="T4441" t="n">
        <v>5</v>
      </c>
    </row>
    <row r="4442" spans="1:20">
      <c r="A4442" s="1" t="n">
        <v>43190</v>
      </c>
      <c r="B4442" t="s">
        <v>420</v>
      </c>
      <c r="C4442" t="n">
        <v>2</v>
      </c>
      <c r="D4442" t="n">
        <v>25</v>
      </c>
      <c r="E4442" t="s">
        <v>116</v>
      </c>
      <c r="F4442" t="n">
        <v>3201</v>
      </c>
      <c r="G4442" t="s">
        <v>228</v>
      </c>
      <c r="H4442" t="s">
        <v>229</v>
      </c>
      <c r="I4442" t="n">
        <v>5</v>
      </c>
      <c r="J4442" t="n">
        <v>805</v>
      </c>
      <c r="K4442" t="s">
        <v>295</v>
      </c>
      <c r="L4442" t="n">
        <v>702</v>
      </c>
      <c r="M4442" t="n">
        <v>0.26</v>
      </c>
      <c r="N4442" t="n">
        <v>35.5</v>
      </c>
      <c r="O4442" t="s">
        <v>420</v>
      </c>
      <c r="P4442" t="n">
        <v>363</v>
      </c>
      <c r="Q4442" t="s">
        <v>387</v>
      </c>
      <c r="R4442" t="s">
        <v>233</v>
      </c>
      <c r="S4442" t="s">
        <v>229</v>
      </c>
      <c r="T4442" t="n">
        <v>5</v>
      </c>
    </row>
    <row r="4443" spans="1:20">
      <c r="A4443" s="1" t="n">
        <v>43190</v>
      </c>
      <c r="B4443" t="s">
        <v>420</v>
      </c>
      <c r="C4443" t="n">
        <v>1</v>
      </c>
      <c r="D4443" t="n">
        <v>25</v>
      </c>
      <c r="E4443" t="s">
        <v>116</v>
      </c>
      <c r="F4443" t="n">
        <v>3201</v>
      </c>
      <c r="G4443" t="s">
        <v>228</v>
      </c>
      <c r="H4443" t="s">
        <v>229</v>
      </c>
      <c r="I4443" t="n">
        <v>5</v>
      </c>
      <c r="J4443" t="n">
        <v>550</v>
      </c>
      <c r="K4443" t="s">
        <v>346</v>
      </c>
      <c r="L4443" t="n">
        <v>1048</v>
      </c>
      <c r="M4443" t="n">
        <v>0.15</v>
      </c>
      <c r="N4443" t="n">
        <v>37.2</v>
      </c>
      <c r="O4443" t="s">
        <v>420</v>
      </c>
      <c r="P4443" t="n">
        <v>363</v>
      </c>
      <c r="Q4443" t="s">
        <v>387</v>
      </c>
      <c r="R4443" t="s">
        <v>233</v>
      </c>
      <c r="S4443" t="s">
        <v>229</v>
      </c>
      <c r="T4443" t="n">
        <v>5</v>
      </c>
    </row>
    <row r="4444" spans="1:20">
      <c r="A4444" s="1" t="n">
        <v>43190</v>
      </c>
      <c r="B4444" t="s">
        <v>420</v>
      </c>
      <c r="C4444" t="n">
        <v>3</v>
      </c>
      <c r="D4444" t="n">
        <v>216</v>
      </c>
      <c r="E4444" t="s">
        <v>392</v>
      </c>
      <c r="F4444" t="n">
        <v>3201</v>
      </c>
      <c r="G4444" t="s">
        <v>228</v>
      </c>
      <c r="H4444" t="s">
        <v>229</v>
      </c>
      <c r="I4444" t="n">
        <v>5</v>
      </c>
      <c r="J4444" t="n">
        <v>280</v>
      </c>
      <c r="K4444" t="s">
        <v>429</v>
      </c>
      <c r="L4444" t="n">
        <v>312</v>
      </c>
      <c r="M4444" t="n">
        <v>0</v>
      </c>
      <c r="N4444" t="n">
        <v>0</v>
      </c>
    </row>
    <row r="4445" spans="1:20">
      <c r="A4445" s="1" t="n">
        <v>43190</v>
      </c>
      <c r="B4445" t="s">
        <v>421</v>
      </c>
      <c r="C4445" t="n">
        <v>1</v>
      </c>
      <c r="D4445" t="n">
        <v>216</v>
      </c>
      <c r="E4445" t="s">
        <v>392</v>
      </c>
      <c r="F4445" t="n">
        <v>3201</v>
      </c>
      <c r="G4445" t="s">
        <v>228</v>
      </c>
      <c r="H4445" t="s">
        <v>229</v>
      </c>
      <c r="I4445" t="n">
        <v>5</v>
      </c>
      <c r="J4445" t="n">
        <v>515</v>
      </c>
      <c r="K4445" t="s">
        <v>338</v>
      </c>
      <c r="L4445" t="n">
        <v>314</v>
      </c>
      <c r="M4445" t="n">
        <v>0</v>
      </c>
      <c r="N4445" t="n">
        <v>0</v>
      </c>
    </row>
    <row r="4446" spans="1:20">
      <c r="A4446" s="1" t="n">
        <v>43190</v>
      </c>
      <c r="B4446" t="s">
        <v>421</v>
      </c>
      <c r="C4446" t="n">
        <v>2</v>
      </c>
      <c r="D4446" t="n">
        <v>216</v>
      </c>
      <c r="E4446" t="s">
        <v>392</v>
      </c>
      <c r="F4446" t="n">
        <v>3201</v>
      </c>
      <c r="G4446" t="s">
        <v>228</v>
      </c>
      <c r="H4446" t="s">
        <v>229</v>
      </c>
      <c r="I4446" t="n">
        <v>5</v>
      </c>
      <c r="J4446" t="n">
        <v>280</v>
      </c>
      <c r="K4446" t="s">
        <v>429</v>
      </c>
      <c r="L4446" t="n">
        <v>312</v>
      </c>
      <c r="M4446" t="n">
        <v>0</v>
      </c>
      <c r="N4446" t="n">
        <v>0</v>
      </c>
    </row>
    <row r="4447" spans="1:20">
      <c r="A4447" s="1" t="n">
        <v>43220</v>
      </c>
      <c r="B4447" t="s">
        <v>419</v>
      </c>
      <c r="C4447" t="n">
        <v>3</v>
      </c>
      <c r="D4447" t="n">
        <v>251</v>
      </c>
      <c r="E4447" t="s">
        <v>385</v>
      </c>
      <c r="F4447" t="n">
        <v>3204</v>
      </c>
      <c r="G4447" t="s">
        <v>344</v>
      </c>
      <c r="H4447" t="s">
        <v>229</v>
      </c>
      <c r="I4447" t="n">
        <v>5</v>
      </c>
      <c r="J4447" t="n">
        <v>887</v>
      </c>
      <c r="K4447" t="s">
        <v>424</v>
      </c>
      <c r="L4447" t="n">
        <v>18</v>
      </c>
      <c r="M4447" t="n">
        <v>0</v>
      </c>
      <c r="N4447" t="n">
        <v>0</v>
      </c>
    </row>
    <row r="4448" spans="1:20">
      <c r="A4448" s="1" t="n">
        <v>43220</v>
      </c>
      <c r="B4448" t="s">
        <v>419</v>
      </c>
      <c r="C4448" t="n">
        <v>2</v>
      </c>
      <c r="D4448" t="n">
        <v>251</v>
      </c>
      <c r="E4448" t="s">
        <v>385</v>
      </c>
      <c r="F4448" t="n">
        <v>3202</v>
      </c>
      <c r="G4448" t="s">
        <v>275</v>
      </c>
      <c r="H4448" t="s">
        <v>229</v>
      </c>
      <c r="I4448" t="n">
        <v>5</v>
      </c>
      <c r="J4448" t="n">
        <v>887</v>
      </c>
      <c r="K4448" t="s">
        <v>424</v>
      </c>
      <c r="L4448" t="n">
        <v>12</v>
      </c>
      <c r="M4448" t="n">
        <v>0</v>
      </c>
      <c r="N4448" t="n">
        <v>0</v>
      </c>
    </row>
    <row r="4449" spans="1:20">
      <c r="A4449" s="1" t="n">
        <v>43220</v>
      </c>
      <c r="B4449" t="s">
        <v>419</v>
      </c>
      <c r="C4449" t="n">
        <v>1</v>
      </c>
      <c r="D4449" t="n">
        <v>251</v>
      </c>
      <c r="E4449" t="s">
        <v>385</v>
      </c>
      <c r="F4449" t="n">
        <v>3203</v>
      </c>
      <c r="G4449" t="s">
        <v>343</v>
      </c>
      <c r="H4449" t="s">
        <v>229</v>
      </c>
      <c r="I4449" t="n">
        <v>5</v>
      </c>
      <c r="J4449" t="n">
        <v>887</v>
      </c>
      <c r="K4449" t="s">
        <v>424</v>
      </c>
      <c r="L4449" t="n">
        <v>25</v>
      </c>
      <c r="M4449" t="n">
        <v>0</v>
      </c>
      <c r="N4449" t="n">
        <v>0</v>
      </c>
    </row>
    <row r="4450" spans="1:20">
      <c r="A4450" s="1" t="n">
        <v>43220</v>
      </c>
      <c r="B4450" t="s">
        <v>430</v>
      </c>
      <c r="C4450" t="n">
        <v>3</v>
      </c>
      <c r="D4450" t="n">
        <v>25</v>
      </c>
      <c r="E4450" t="s">
        <v>116</v>
      </c>
      <c r="F4450" t="n">
        <v>3201</v>
      </c>
      <c r="G4450" t="s">
        <v>228</v>
      </c>
      <c r="H4450" t="s">
        <v>229</v>
      </c>
      <c r="I4450" t="n">
        <v>5</v>
      </c>
      <c r="J4450" t="n">
        <v>458</v>
      </c>
      <c r="K4450" t="s">
        <v>230</v>
      </c>
      <c r="L4450" t="n">
        <v>699</v>
      </c>
      <c r="M4450" t="n">
        <v>0.03</v>
      </c>
      <c r="N4450" t="n">
        <v>33.4</v>
      </c>
      <c r="O4450" t="s">
        <v>428</v>
      </c>
      <c r="P4450" t="n">
        <v>121</v>
      </c>
      <c r="Q4450" t="s">
        <v>387</v>
      </c>
      <c r="R4450" t="s">
        <v>233</v>
      </c>
      <c r="S4450" t="s">
        <v>229</v>
      </c>
      <c r="T4450" t="n">
        <v>5</v>
      </c>
    </row>
    <row r="4451" spans="1:20">
      <c r="A4451" s="1" t="n">
        <v>43220</v>
      </c>
      <c r="B4451" t="s">
        <v>430</v>
      </c>
      <c r="C4451" t="n">
        <v>2</v>
      </c>
      <c r="D4451" t="n">
        <v>25</v>
      </c>
      <c r="E4451" t="s">
        <v>116</v>
      </c>
      <c r="F4451" t="n">
        <v>3201</v>
      </c>
      <c r="G4451" t="s">
        <v>228</v>
      </c>
      <c r="H4451" t="s">
        <v>229</v>
      </c>
      <c r="I4451" t="n">
        <v>5</v>
      </c>
      <c r="J4451" t="n">
        <v>458</v>
      </c>
      <c r="K4451" t="s">
        <v>230</v>
      </c>
      <c r="L4451" t="n">
        <v>389</v>
      </c>
      <c r="M4451" t="n">
        <v>0.2</v>
      </c>
      <c r="N4451" t="n">
        <v>33.3</v>
      </c>
      <c r="O4451" t="s">
        <v>428</v>
      </c>
      <c r="P4451" t="n">
        <v>121</v>
      </c>
      <c r="Q4451" t="s">
        <v>387</v>
      </c>
      <c r="R4451" t="s">
        <v>233</v>
      </c>
      <c r="S4451" t="s">
        <v>229</v>
      </c>
      <c r="T4451" t="n">
        <v>5</v>
      </c>
    </row>
    <row r="4452" spans="1:20">
      <c r="A4452" s="1" t="n">
        <v>43220</v>
      </c>
      <c r="B4452" t="s">
        <v>430</v>
      </c>
      <c r="C4452" t="n">
        <v>1</v>
      </c>
      <c r="D4452" t="n">
        <v>25</v>
      </c>
      <c r="E4452" t="s">
        <v>116</v>
      </c>
      <c r="F4452" t="n">
        <v>3201</v>
      </c>
      <c r="G4452" t="s">
        <v>228</v>
      </c>
      <c r="H4452" t="s">
        <v>229</v>
      </c>
      <c r="I4452" t="n">
        <v>5</v>
      </c>
      <c r="J4452" t="n">
        <v>945</v>
      </c>
      <c r="K4452" t="s">
        <v>282</v>
      </c>
      <c r="L4452" t="n">
        <v>290</v>
      </c>
      <c r="M4452" t="n">
        <v>0.02</v>
      </c>
      <c r="N4452" t="n">
        <v>32.3</v>
      </c>
      <c r="O4452" t="s">
        <v>428</v>
      </c>
      <c r="P4452" t="n">
        <v>121</v>
      </c>
      <c r="Q4452" t="s">
        <v>387</v>
      </c>
      <c r="R4452" t="s">
        <v>233</v>
      </c>
      <c r="S4452" t="s">
        <v>229</v>
      </c>
      <c r="T4452" t="n">
        <v>5</v>
      </c>
    </row>
    <row r="4453" spans="1:20">
      <c r="A4453" s="1" t="n">
        <v>43220</v>
      </c>
      <c r="B4453" t="s">
        <v>420</v>
      </c>
      <c r="C4453" t="n">
        <v>2</v>
      </c>
      <c r="D4453" t="n">
        <v>25</v>
      </c>
      <c r="E4453" t="s">
        <v>116</v>
      </c>
      <c r="F4453" t="n">
        <v>3201</v>
      </c>
      <c r="G4453" t="s">
        <v>228</v>
      </c>
      <c r="H4453" t="s">
        <v>229</v>
      </c>
      <c r="I4453" t="n">
        <v>5</v>
      </c>
      <c r="J4453" t="n">
        <v>805</v>
      </c>
      <c r="K4453" t="s">
        <v>295</v>
      </c>
      <c r="L4453" t="n">
        <v>704</v>
      </c>
      <c r="M4453" t="n">
        <v>0.28</v>
      </c>
      <c r="N4453" t="n">
        <v>35.4</v>
      </c>
      <c r="O4453" t="s">
        <v>420</v>
      </c>
      <c r="P4453" t="n">
        <v>363</v>
      </c>
      <c r="Q4453" t="s">
        <v>387</v>
      </c>
      <c r="R4453" t="s">
        <v>233</v>
      </c>
      <c r="S4453" t="s">
        <v>229</v>
      </c>
      <c r="T4453" t="n">
        <v>5</v>
      </c>
    </row>
    <row r="4454" spans="1:20">
      <c r="A4454" s="1" t="n">
        <v>43220</v>
      </c>
      <c r="B4454" t="s">
        <v>420</v>
      </c>
      <c r="C4454" t="n">
        <v>1</v>
      </c>
      <c r="D4454" t="n">
        <v>25</v>
      </c>
      <c r="E4454" t="s">
        <v>116</v>
      </c>
      <c r="F4454" t="n">
        <v>3201</v>
      </c>
      <c r="G4454" t="s">
        <v>228</v>
      </c>
      <c r="H4454" t="s">
        <v>229</v>
      </c>
      <c r="I4454" t="n">
        <v>5</v>
      </c>
      <c r="J4454" t="n">
        <v>550</v>
      </c>
      <c r="K4454" t="s">
        <v>346</v>
      </c>
      <c r="L4454" t="n">
        <v>1013</v>
      </c>
      <c r="M4454" t="n">
        <v>0.14</v>
      </c>
      <c r="N4454" t="n">
        <v>37</v>
      </c>
      <c r="O4454" t="s">
        <v>420</v>
      </c>
      <c r="P4454" t="n">
        <v>363</v>
      </c>
      <c r="Q4454" t="s">
        <v>387</v>
      </c>
      <c r="R4454" t="s">
        <v>233</v>
      </c>
      <c r="S4454" t="s">
        <v>229</v>
      </c>
      <c r="T4454" t="n">
        <v>5</v>
      </c>
    </row>
    <row r="4455" spans="1:20">
      <c r="A4455" s="1" t="n">
        <v>43220</v>
      </c>
      <c r="B4455" t="s">
        <v>421</v>
      </c>
      <c r="C4455" t="n">
        <v>1</v>
      </c>
      <c r="D4455" t="n">
        <v>216</v>
      </c>
      <c r="E4455" t="s">
        <v>392</v>
      </c>
      <c r="F4455" t="n">
        <v>3201</v>
      </c>
      <c r="G4455" t="s">
        <v>228</v>
      </c>
      <c r="H4455" t="s">
        <v>229</v>
      </c>
      <c r="I4455" t="n">
        <v>5</v>
      </c>
      <c r="J4455" t="n">
        <v>795</v>
      </c>
      <c r="K4455" t="s">
        <v>240</v>
      </c>
      <c r="L4455" t="n">
        <v>311</v>
      </c>
      <c r="M4455" t="n">
        <v>0</v>
      </c>
      <c r="N4455" t="n">
        <v>0</v>
      </c>
    </row>
    <row r="4456" spans="1:20">
      <c r="A4456" s="1" t="n">
        <v>43251</v>
      </c>
      <c r="B4456" t="s">
        <v>419</v>
      </c>
      <c r="C4456" t="n">
        <v>3</v>
      </c>
      <c r="D4456" t="n">
        <v>251</v>
      </c>
      <c r="E4456" t="s">
        <v>385</v>
      </c>
      <c r="F4456" t="n">
        <v>3204</v>
      </c>
      <c r="G4456" t="s">
        <v>344</v>
      </c>
      <c r="H4456" t="s">
        <v>229</v>
      </c>
      <c r="I4456" t="n">
        <v>5</v>
      </c>
      <c r="J4456" t="s">
        <v>433</v>
      </c>
      <c r="K4456" t="s">
        <v>338</v>
      </c>
      <c r="L4456" t="n">
        <v>21</v>
      </c>
      <c r="M4456" t="n">
        <v>0</v>
      </c>
      <c r="N4456" t="n">
        <v>0</v>
      </c>
    </row>
    <row r="4457" spans="1:20">
      <c r="A4457" s="1" t="n">
        <v>43251</v>
      </c>
      <c r="B4457" t="s">
        <v>419</v>
      </c>
      <c r="C4457" t="n">
        <v>1</v>
      </c>
      <c r="D4457" t="n">
        <v>251</v>
      </c>
      <c r="E4457" t="s">
        <v>385</v>
      </c>
      <c r="F4457" t="n">
        <v>3203</v>
      </c>
      <c r="G4457" t="s">
        <v>343</v>
      </c>
      <c r="H4457" t="s">
        <v>229</v>
      </c>
      <c r="I4457" t="n">
        <v>5</v>
      </c>
      <c r="J4457" t="s">
        <v>433</v>
      </c>
      <c r="K4457" t="s">
        <v>338</v>
      </c>
      <c r="L4457" t="n">
        <v>18</v>
      </c>
      <c r="M4457" t="n">
        <v>0</v>
      </c>
      <c r="N4457" t="n">
        <v>0</v>
      </c>
    </row>
    <row r="4458" spans="1:20">
      <c r="A4458" s="1" t="n">
        <v>43251</v>
      </c>
      <c r="B4458" t="s">
        <v>419</v>
      </c>
      <c r="C4458" t="n">
        <v>2</v>
      </c>
      <c r="D4458" t="n">
        <v>251</v>
      </c>
      <c r="E4458" t="s">
        <v>385</v>
      </c>
      <c r="F4458" t="n">
        <v>3203</v>
      </c>
      <c r="G4458" t="s">
        <v>343</v>
      </c>
      <c r="H4458" t="s">
        <v>229</v>
      </c>
      <c r="I4458" t="n">
        <v>5</v>
      </c>
      <c r="J4458" t="s">
        <v>433</v>
      </c>
      <c r="K4458" t="s">
        <v>338</v>
      </c>
      <c r="L4458" t="n">
        <v>17</v>
      </c>
      <c r="M4458" t="n">
        <v>0</v>
      </c>
      <c r="N4458" t="n">
        <v>0</v>
      </c>
    </row>
    <row r="4459" spans="1:20">
      <c r="A4459" s="1" t="n">
        <v>43251</v>
      </c>
      <c r="B4459" t="s">
        <v>430</v>
      </c>
      <c r="C4459" t="n">
        <v>2</v>
      </c>
      <c r="D4459" t="n">
        <v>25</v>
      </c>
      <c r="E4459" t="s">
        <v>116</v>
      </c>
      <c r="F4459" t="n">
        <v>3201</v>
      </c>
      <c r="G4459" t="s">
        <v>228</v>
      </c>
      <c r="H4459" t="s">
        <v>229</v>
      </c>
      <c r="I4459" t="n">
        <v>5</v>
      </c>
      <c r="J4459" t="s">
        <v>434</v>
      </c>
      <c r="K4459" t="s">
        <v>230</v>
      </c>
      <c r="L4459" t="n">
        <v>429</v>
      </c>
      <c r="M4459" t="n">
        <v>0.2</v>
      </c>
      <c r="N4459" t="n">
        <v>33.3</v>
      </c>
      <c r="O4459" t="s">
        <v>428</v>
      </c>
      <c r="P4459" t="n">
        <v>121</v>
      </c>
      <c r="Q4459" t="s">
        <v>387</v>
      </c>
      <c r="R4459" t="s">
        <v>233</v>
      </c>
      <c r="S4459" t="s">
        <v>229</v>
      </c>
      <c r="T4459" t="n">
        <v>5</v>
      </c>
    </row>
    <row r="4460" spans="1:20">
      <c r="A4460" s="1" t="n">
        <v>43251</v>
      </c>
      <c r="B4460" t="s">
        <v>430</v>
      </c>
      <c r="C4460" t="n">
        <v>3</v>
      </c>
      <c r="D4460" t="n">
        <v>25</v>
      </c>
      <c r="E4460" t="s">
        <v>116</v>
      </c>
      <c r="F4460" t="n">
        <v>3201</v>
      </c>
      <c r="G4460" t="s">
        <v>228</v>
      </c>
      <c r="H4460" t="s">
        <v>229</v>
      </c>
      <c r="I4460" t="n">
        <v>5</v>
      </c>
      <c r="J4460" t="s">
        <v>434</v>
      </c>
      <c r="K4460" t="s">
        <v>230</v>
      </c>
      <c r="L4460" t="n">
        <v>695</v>
      </c>
      <c r="M4460" t="n">
        <v>0.26</v>
      </c>
      <c r="N4460" t="n">
        <v>33</v>
      </c>
      <c r="O4460" t="s">
        <v>428</v>
      </c>
      <c r="P4460" t="n">
        <v>121</v>
      </c>
      <c r="Q4460" t="s">
        <v>387</v>
      </c>
      <c r="R4460" t="s">
        <v>233</v>
      </c>
      <c r="S4460" t="s">
        <v>229</v>
      </c>
      <c r="T4460" t="n">
        <v>5</v>
      </c>
    </row>
    <row r="4461" spans="1:20">
      <c r="A4461" s="1" t="n">
        <v>43251</v>
      </c>
      <c r="B4461" t="s">
        <v>430</v>
      </c>
      <c r="C4461" t="n">
        <v>1</v>
      </c>
      <c r="D4461" t="n">
        <v>25</v>
      </c>
      <c r="E4461" t="s">
        <v>116</v>
      </c>
      <c r="F4461" t="n">
        <v>3201</v>
      </c>
      <c r="G4461" t="s">
        <v>228</v>
      </c>
      <c r="H4461" t="s">
        <v>229</v>
      </c>
      <c r="I4461" t="n">
        <v>5</v>
      </c>
      <c r="J4461" t="s">
        <v>435</v>
      </c>
      <c r="K4461" t="s">
        <v>305</v>
      </c>
      <c r="L4461" t="n">
        <v>260</v>
      </c>
      <c r="M4461" t="n">
        <v>0.1</v>
      </c>
      <c r="N4461" t="n">
        <v>34.3</v>
      </c>
      <c r="O4461" t="s">
        <v>428</v>
      </c>
      <c r="P4461" t="n">
        <v>121</v>
      </c>
      <c r="Q4461" t="s">
        <v>387</v>
      </c>
      <c r="R4461" t="s">
        <v>233</v>
      </c>
      <c r="S4461" t="s">
        <v>229</v>
      </c>
      <c r="T4461" t="n">
        <v>5</v>
      </c>
    </row>
    <row r="4462" spans="1:20">
      <c r="A4462" s="1" t="n">
        <v>43251</v>
      </c>
      <c r="B4462" t="s">
        <v>420</v>
      </c>
      <c r="C4462" t="n">
        <v>1</v>
      </c>
      <c r="D4462" t="n">
        <v>25</v>
      </c>
      <c r="E4462" t="s">
        <v>116</v>
      </c>
      <c r="F4462" t="n">
        <v>3201</v>
      </c>
      <c r="G4462" t="s">
        <v>228</v>
      </c>
      <c r="H4462" t="s">
        <v>229</v>
      </c>
      <c r="I4462" t="n">
        <v>5</v>
      </c>
      <c r="J4462" t="s">
        <v>436</v>
      </c>
      <c r="K4462" t="s">
        <v>295</v>
      </c>
      <c r="L4462" t="n">
        <v>713</v>
      </c>
      <c r="M4462" t="n">
        <v>0.27</v>
      </c>
      <c r="N4462" t="n">
        <v>35.2</v>
      </c>
      <c r="O4462" t="s">
        <v>420</v>
      </c>
      <c r="P4462" t="n">
        <v>363</v>
      </c>
      <c r="Q4462" t="s">
        <v>387</v>
      </c>
      <c r="R4462" t="s">
        <v>233</v>
      </c>
      <c r="S4462" t="s">
        <v>229</v>
      </c>
      <c r="T4462" t="n">
        <v>5</v>
      </c>
    </row>
    <row r="4463" spans="1:20">
      <c r="A4463" s="1" t="n">
        <v>43251</v>
      </c>
      <c r="B4463" t="s">
        <v>420</v>
      </c>
      <c r="C4463" t="n">
        <v>2</v>
      </c>
      <c r="D4463" t="n">
        <v>216</v>
      </c>
      <c r="E4463" t="s">
        <v>392</v>
      </c>
      <c r="F4463" t="n">
        <v>3201</v>
      </c>
      <c r="G4463" t="s">
        <v>228</v>
      </c>
      <c r="H4463" t="s">
        <v>229</v>
      </c>
      <c r="I4463" t="n">
        <v>5</v>
      </c>
      <c r="J4463" t="s">
        <v>433</v>
      </c>
      <c r="K4463" t="s">
        <v>338</v>
      </c>
      <c r="L4463" t="n">
        <v>300</v>
      </c>
      <c r="M4463" t="n">
        <v>0</v>
      </c>
      <c r="N4463" t="n">
        <v>0</v>
      </c>
    </row>
    <row r="4464" spans="1:20">
      <c r="A4464" s="1" t="n">
        <v>43251</v>
      </c>
      <c r="B4464" t="s">
        <v>421</v>
      </c>
      <c r="C4464" t="n">
        <v>1</v>
      </c>
      <c r="D4464" t="n">
        <v>216</v>
      </c>
      <c r="E4464" t="s">
        <v>392</v>
      </c>
      <c r="F4464" t="n">
        <v>3201</v>
      </c>
      <c r="G4464" t="s">
        <v>228</v>
      </c>
      <c r="H4464" t="s">
        <v>229</v>
      </c>
      <c r="I4464" t="n">
        <v>5</v>
      </c>
      <c r="J4464" t="s">
        <v>433</v>
      </c>
      <c r="K4464" t="s">
        <v>338</v>
      </c>
      <c r="L4464" t="n">
        <v>300</v>
      </c>
      <c r="M4464" t="n">
        <v>0</v>
      </c>
      <c r="N4464" t="n">
        <v>0</v>
      </c>
    </row>
    <row r="4465" spans="1:20">
      <c r="A4465" s="1" t="n">
        <v>43251</v>
      </c>
      <c r="B4465" t="s">
        <v>421</v>
      </c>
      <c r="C4465" t="n">
        <v>2</v>
      </c>
      <c r="D4465" t="n">
        <v>216</v>
      </c>
      <c r="E4465" t="s">
        <v>392</v>
      </c>
      <c r="F4465" t="n">
        <v>3201</v>
      </c>
      <c r="G4465" t="s">
        <v>228</v>
      </c>
      <c r="H4465" t="s">
        <v>229</v>
      </c>
      <c r="I4465" t="n">
        <v>5</v>
      </c>
      <c r="J4465" t="s">
        <v>437</v>
      </c>
      <c r="K4465" t="s">
        <v>240</v>
      </c>
      <c r="L4465" t="n">
        <v>80</v>
      </c>
      <c r="M4465" t="n">
        <v>0</v>
      </c>
      <c r="N4465" t="n">
        <v>0</v>
      </c>
    </row>
    <row r="4466" spans="1:20">
      <c r="A4466" s="1" t="n">
        <v>43281</v>
      </c>
      <c r="B4466" t="s">
        <v>419</v>
      </c>
      <c r="C4466" t="n">
        <v>2</v>
      </c>
      <c r="D4466" t="n">
        <v>251</v>
      </c>
      <c r="E4466" t="s">
        <v>385</v>
      </c>
      <c r="F4466" t="n">
        <v>3202</v>
      </c>
      <c r="G4466" t="s">
        <v>275</v>
      </c>
      <c r="H4466" t="s">
        <v>229</v>
      </c>
      <c r="I4466" t="n">
        <v>5</v>
      </c>
      <c r="J4466" t="n">
        <v>887</v>
      </c>
      <c r="K4466" t="s">
        <v>424</v>
      </c>
      <c r="L4466" t="n">
        <v>18</v>
      </c>
      <c r="M4466" t="n">
        <v>0</v>
      </c>
      <c r="N4466" t="n">
        <v>0</v>
      </c>
    </row>
    <row r="4467" spans="1:20">
      <c r="A4467" s="1" t="n">
        <v>43281</v>
      </c>
      <c r="B4467" t="s">
        <v>419</v>
      </c>
      <c r="C4467" t="n">
        <v>1</v>
      </c>
      <c r="D4467" t="n">
        <v>251</v>
      </c>
      <c r="E4467" t="s">
        <v>385</v>
      </c>
      <c r="F4467" t="n">
        <v>3203</v>
      </c>
      <c r="G4467" t="s">
        <v>343</v>
      </c>
      <c r="H4467" t="s">
        <v>229</v>
      </c>
      <c r="I4467" t="n">
        <v>5</v>
      </c>
      <c r="J4467" t="n">
        <v>887</v>
      </c>
      <c r="K4467" t="s">
        <v>424</v>
      </c>
      <c r="L4467" t="n">
        <v>17</v>
      </c>
      <c r="M4467" t="n">
        <v>0</v>
      </c>
      <c r="N4467" t="n">
        <v>0</v>
      </c>
    </row>
    <row r="4468" spans="1:20">
      <c r="A4468" s="1" t="n">
        <v>43281</v>
      </c>
      <c r="B4468" t="s">
        <v>419</v>
      </c>
      <c r="C4468" t="n">
        <v>3</v>
      </c>
      <c r="D4468" t="n">
        <v>251</v>
      </c>
      <c r="E4468" t="s">
        <v>385</v>
      </c>
      <c r="F4468" t="n">
        <v>3204</v>
      </c>
      <c r="G4468" t="s">
        <v>344</v>
      </c>
      <c r="H4468" t="s">
        <v>229</v>
      </c>
      <c r="I4468" t="n">
        <v>5</v>
      </c>
      <c r="J4468" t="n">
        <v>887</v>
      </c>
      <c r="K4468" t="s">
        <v>424</v>
      </c>
      <c r="L4468" t="n">
        <v>20</v>
      </c>
      <c r="M4468" t="n">
        <v>0</v>
      </c>
      <c r="N4468" t="n">
        <v>0</v>
      </c>
    </row>
    <row r="4469" spans="1:20">
      <c r="A4469" s="1" t="n">
        <v>43281</v>
      </c>
      <c r="B4469" t="s">
        <v>430</v>
      </c>
      <c r="C4469" t="n">
        <v>3</v>
      </c>
      <c r="D4469" t="n">
        <v>25</v>
      </c>
      <c r="E4469" t="s">
        <v>116</v>
      </c>
      <c r="F4469" t="n">
        <v>3201</v>
      </c>
      <c r="G4469" t="s">
        <v>228</v>
      </c>
      <c r="H4469" t="s">
        <v>229</v>
      </c>
      <c r="I4469" t="n">
        <v>5</v>
      </c>
      <c r="J4469" t="n">
        <v>458</v>
      </c>
      <c r="K4469" t="s">
        <v>230</v>
      </c>
      <c r="L4469" t="n">
        <v>421</v>
      </c>
      <c r="M4469" t="n">
        <v>0.05</v>
      </c>
      <c r="N4469" t="n">
        <v>36</v>
      </c>
      <c r="O4469" t="s">
        <v>428</v>
      </c>
      <c r="P4469" t="n">
        <v>121</v>
      </c>
      <c r="Q4469" t="s">
        <v>387</v>
      </c>
      <c r="R4469" t="s">
        <v>233</v>
      </c>
      <c r="S4469" t="s">
        <v>229</v>
      </c>
      <c r="T4469" t="n">
        <v>5</v>
      </c>
    </row>
    <row r="4470" spans="1:20">
      <c r="A4470" s="1" t="n">
        <v>43281</v>
      </c>
      <c r="B4470" t="s">
        <v>430</v>
      </c>
      <c r="C4470" t="n">
        <v>1</v>
      </c>
      <c r="D4470" t="n">
        <v>25</v>
      </c>
      <c r="E4470" t="s">
        <v>116</v>
      </c>
      <c r="F4470" t="n">
        <v>3201</v>
      </c>
      <c r="G4470" t="s">
        <v>228</v>
      </c>
      <c r="H4470" t="s">
        <v>229</v>
      </c>
      <c r="I4470" t="n">
        <v>5</v>
      </c>
      <c r="J4470" t="n">
        <v>458</v>
      </c>
      <c r="K4470" t="s">
        <v>230</v>
      </c>
      <c r="L4470" t="n">
        <v>686</v>
      </c>
      <c r="M4470" t="n">
        <v>0.05</v>
      </c>
      <c r="N4470" t="n">
        <v>32.7</v>
      </c>
      <c r="O4470" t="s">
        <v>428</v>
      </c>
      <c r="P4470" t="n">
        <v>121</v>
      </c>
      <c r="Q4470" t="s">
        <v>387</v>
      </c>
      <c r="R4470" t="s">
        <v>233</v>
      </c>
      <c r="S4470" t="s">
        <v>229</v>
      </c>
      <c r="T4470" t="n">
        <v>5</v>
      </c>
    </row>
    <row r="4471" spans="1:20">
      <c r="A4471" s="1" t="n">
        <v>43281</v>
      </c>
      <c r="B4471" t="s">
        <v>430</v>
      </c>
      <c r="C4471" t="n">
        <v>2</v>
      </c>
      <c r="D4471" t="n">
        <v>25</v>
      </c>
      <c r="E4471" t="s">
        <v>116</v>
      </c>
      <c r="F4471" t="n">
        <v>3201</v>
      </c>
      <c r="G4471" t="s">
        <v>228</v>
      </c>
      <c r="H4471" t="s">
        <v>229</v>
      </c>
      <c r="I4471" t="n">
        <v>5</v>
      </c>
      <c r="J4471" t="n">
        <v>458</v>
      </c>
      <c r="K4471" t="s">
        <v>230</v>
      </c>
      <c r="L4471" t="n">
        <v>656</v>
      </c>
      <c r="M4471" t="n">
        <v>0.05</v>
      </c>
      <c r="N4471" t="n">
        <v>33.3</v>
      </c>
      <c r="O4471" t="s">
        <v>428</v>
      </c>
      <c r="P4471" t="n">
        <v>121</v>
      </c>
      <c r="Q4471" t="s">
        <v>387</v>
      </c>
      <c r="R4471" t="s">
        <v>233</v>
      </c>
      <c r="S4471" t="s">
        <v>229</v>
      </c>
      <c r="T4471" t="n">
        <v>5</v>
      </c>
    </row>
    <row r="4472" spans="1:20">
      <c r="A4472" s="1" t="n">
        <v>43281</v>
      </c>
      <c r="B4472" t="s">
        <v>430</v>
      </c>
      <c r="C4472" t="n">
        <v>4</v>
      </c>
      <c r="D4472" t="n">
        <v>25</v>
      </c>
      <c r="E4472" t="s">
        <v>116</v>
      </c>
      <c r="F4472" t="n">
        <v>3201</v>
      </c>
      <c r="G4472" t="s">
        <v>228</v>
      </c>
      <c r="H4472" t="s">
        <v>229</v>
      </c>
      <c r="I4472" t="n">
        <v>5</v>
      </c>
      <c r="J4472" t="n">
        <v>458</v>
      </c>
      <c r="K4472" t="s">
        <v>230</v>
      </c>
      <c r="L4472" t="n">
        <v>207</v>
      </c>
      <c r="M4472" t="n">
        <v>0.02</v>
      </c>
      <c r="N4472" t="n">
        <v>36</v>
      </c>
      <c r="O4472" t="s">
        <v>428</v>
      </c>
      <c r="P4472" t="n">
        <v>121</v>
      </c>
      <c r="Q4472" t="s">
        <v>387</v>
      </c>
      <c r="R4472" t="s">
        <v>233</v>
      </c>
      <c r="S4472" t="s">
        <v>229</v>
      </c>
      <c r="T4472" t="n">
        <v>5</v>
      </c>
    </row>
    <row r="4473" spans="1:20">
      <c r="A4473" s="1" t="n">
        <v>43281</v>
      </c>
      <c r="B4473" t="s">
        <v>420</v>
      </c>
      <c r="C4473" t="n">
        <v>3</v>
      </c>
      <c r="D4473" t="n">
        <v>25</v>
      </c>
      <c r="E4473" t="s">
        <v>116</v>
      </c>
      <c r="F4473" t="n">
        <v>3205</v>
      </c>
      <c r="G4473" t="s">
        <v>331</v>
      </c>
      <c r="H4473" t="s">
        <v>229</v>
      </c>
      <c r="I4473" t="n">
        <v>5</v>
      </c>
      <c r="J4473" t="n">
        <v>550</v>
      </c>
      <c r="K4473" t="s">
        <v>346</v>
      </c>
      <c r="L4473" t="n">
        <v>1029</v>
      </c>
      <c r="M4473" t="n">
        <v>0.15</v>
      </c>
      <c r="N4473" t="n">
        <v>37.3</v>
      </c>
      <c r="O4473" t="s">
        <v>420</v>
      </c>
      <c r="P4473" t="n">
        <v>363</v>
      </c>
      <c r="Q4473" t="s">
        <v>387</v>
      </c>
      <c r="R4473" t="s">
        <v>233</v>
      </c>
      <c r="S4473" t="s">
        <v>229</v>
      </c>
      <c r="T4473" t="n">
        <v>5</v>
      </c>
    </row>
    <row r="4474" spans="1:20">
      <c r="A4474" s="1" t="n">
        <v>43281</v>
      </c>
      <c r="B4474" t="s">
        <v>420</v>
      </c>
      <c r="C4474" t="n">
        <v>2</v>
      </c>
      <c r="D4474" t="n">
        <v>216</v>
      </c>
      <c r="E4474" t="s">
        <v>392</v>
      </c>
      <c r="F4474" t="n">
        <v>3205</v>
      </c>
      <c r="G4474" t="s">
        <v>331</v>
      </c>
      <c r="H4474" t="s">
        <v>229</v>
      </c>
      <c r="I4474" t="n">
        <v>5</v>
      </c>
      <c r="J4474" t="n">
        <v>490</v>
      </c>
      <c r="K4474" t="s">
        <v>244</v>
      </c>
      <c r="L4474" t="n">
        <v>258</v>
      </c>
      <c r="M4474" t="n">
        <v>0</v>
      </c>
      <c r="N4474" t="n">
        <v>0</v>
      </c>
    </row>
    <row r="4475" spans="1:20">
      <c r="A4475" s="1" t="n">
        <v>43281</v>
      </c>
      <c r="B4475" t="s">
        <v>420</v>
      </c>
      <c r="C4475" t="n">
        <v>1</v>
      </c>
      <c r="D4475" t="n">
        <v>25</v>
      </c>
      <c r="E4475" t="s">
        <v>116</v>
      </c>
      <c r="F4475" t="n">
        <v>3201</v>
      </c>
      <c r="G4475" t="s">
        <v>228</v>
      </c>
      <c r="H4475" t="s">
        <v>229</v>
      </c>
      <c r="I4475" t="n">
        <v>5</v>
      </c>
      <c r="J4475" t="n">
        <v>910</v>
      </c>
      <c r="K4475" t="s">
        <v>318</v>
      </c>
      <c r="L4475" t="n">
        <v>1046</v>
      </c>
      <c r="M4475" t="n">
        <v>0.74</v>
      </c>
      <c r="N4475" t="n">
        <v>40.1</v>
      </c>
      <c r="O4475" t="s">
        <v>420</v>
      </c>
      <c r="P4475" t="n">
        <v>363</v>
      </c>
      <c r="Q4475" t="s">
        <v>387</v>
      </c>
      <c r="R4475" t="s">
        <v>233</v>
      </c>
      <c r="S4475" t="s">
        <v>229</v>
      </c>
      <c r="T4475" t="n">
        <v>5</v>
      </c>
    </row>
    <row r="4476" spans="1:20">
      <c r="A4476" s="1" t="n">
        <v>43281</v>
      </c>
      <c r="B4476" t="s">
        <v>421</v>
      </c>
      <c r="C4476" t="n">
        <v>2</v>
      </c>
      <c r="D4476" t="n">
        <v>216</v>
      </c>
      <c r="E4476" t="s">
        <v>392</v>
      </c>
      <c r="F4476" t="n">
        <v>3201</v>
      </c>
      <c r="G4476" t="s">
        <v>228</v>
      </c>
      <c r="H4476" t="s">
        <v>229</v>
      </c>
      <c r="I4476" t="n">
        <v>5</v>
      </c>
      <c r="J4476" t="n">
        <v>795</v>
      </c>
      <c r="K4476" t="s">
        <v>240</v>
      </c>
      <c r="L4476" t="n">
        <v>258</v>
      </c>
      <c r="M4476" t="n">
        <v>0</v>
      </c>
      <c r="N4476" t="n">
        <v>0</v>
      </c>
    </row>
    <row r="4477" spans="1:20">
      <c r="A4477" s="1" t="n">
        <v>43281</v>
      </c>
      <c r="B4477" t="s">
        <v>421</v>
      </c>
      <c r="C4477" t="n">
        <v>1</v>
      </c>
      <c r="D4477" t="n">
        <v>216</v>
      </c>
      <c r="E4477" t="s">
        <v>392</v>
      </c>
      <c r="F4477" t="n">
        <v>3201</v>
      </c>
      <c r="G4477" t="s">
        <v>228</v>
      </c>
      <c r="H4477" t="s">
        <v>229</v>
      </c>
      <c r="I4477" t="n">
        <v>5</v>
      </c>
      <c r="J4477" t="n">
        <v>795</v>
      </c>
      <c r="K4477" t="s">
        <v>240</v>
      </c>
      <c r="L4477" t="n">
        <v>318</v>
      </c>
      <c r="M4477" t="n">
        <v>0</v>
      </c>
      <c r="N4477" t="n">
        <v>0</v>
      </c>
    </row>
    <row r="4478" spans="1:20">
      <c r="A4478" s="1" t="n">
        <v>43312</v>
      </c>
      <c r="B4478" t="s">
        <v>419</v>
      </c>
      <c r="C4478" t="n">
        <v>3</v>
      </c>
      <c r="D4478" t="n">
        <v>251</v>
      </c>
      <c r="E4478" t="s">
        <v>385</v>
      </c>
      <c r="F4478" t="n">
        <v>3204</v>
      </c>
      <c r="G4478" t="s">
        <v>344</v>
      </c>
      <c r="H4478" t="s">
        <v>229</v>
      </c>
      <c r="I4478" t="n">
        <v>5</v>
      </c>
      <c r="J4478" t="n">
        <v>887</v>
      </c>
      <c r="K4478" t="s">
        <v>424</v>
      </c>
      <c r="L4478" t="n">
        <v>12</v>
      </c>
      <c r="M4478" t="n">
        <v>0</v>
      </c>
      <c r="N4478" t="n">
        <v>0</v>
      </c>
    </row>
    <row r="4479" spans="1:20">
      <c r="A4479" s="1" t="n">
        <v>43312</v>
      </c>
      <c r="B4479" t="s">
        <v>419</v>
      </c>
      <c r="C4479" t="n">
        <v>1</v>
      </c>
      <c r="D4479" t="n">
        <v>251</v>
      </c>
      <c r="E4479" t="s">
        <v>385</v>
      </c>
      <c r="F4479" t="n">
        <v>3203</v>
      </c>
      <c r="G4479" t="s">
        <v>343</v>
      </c>
      <c r="H4479" t="s">
        <v>229</v>
      </c>
      <c r="I4479" t="n">
        <v>5</v>
      </c>
      <c r="J4479" t="n">
        <v>887</v>
      </c>
      <c r="K4479" t="s">
        <v>424</v>
      </c>
      <c r="L4479" t="n">
        <v>24</v>
      </c>
      <c r="M4479" t="n">
        <v>0</v>
      </c>
      <c r="N4479" t="n">
        <v>0</v>
      </c>
    </row>
    <row r="4480" spans="1:20">
      <c r="A4480" s="1" t="n">
        <v>43312</v>
      </c>
      <c r="B4480" t="s">
        <v>419</v>
      </c>
      <c r="C4480" t="n">
        <v>2</v>
      </c>
      <c r="D4480" t="n">
        <v>251</v>
      </c>
      <c r="E4480" t="s">
        <v>385</v>
      </c>
      <c r="F4480" t="n">
        <v>3202</v>
      </c>
      <c r="G4480" t="s">
        <v>275</v>
      </c>
      <c r="H4480" t="s">
        <v>229</v>
      </c>
      <c r="I4480" t="n">
        <v>5</v>
      </c>
      <c r="J4480" t="n">
        <v>887</v>
      </c>
      <c r="K4480" t="s">
        <v>424</v>
      </c>
      <c r="L4480" t="n">
        <v>19</v>
      </c>
      <c r="M4480" t="n">
        <v>0</v>
      </c>
      <c r="N4480" t="n">
        <v>0</v>
      </c>
    </row>
    <row r="4481" spans="1:20">
      <c r="A4481" s="1" t="n">
        <v>43312</v>
      </c>
      <c r="B4481" t="s">
        <v>430</v>
      </c>
      <c r="C4481" t="n">
        <v>3</v>
      </c>
      <c r="D4481" t="n">
        <v>25</v>
      </c>
      <c r="E4481" t="s">
        <v>116</v>
      </c>
      <c r="F4481" t="n">
        <v>3201</v>
      </c>
      <c r="G4481" t="s">
        <v>228</v>
      </c>
      <c r="H4481" t="s">
        <v>229</v>
      </c>
      <c r="I4481" t="n">
        <v>5</v>
      </c>
      <c r="J4481" t="n">
        <v>458</v>
      </c>
      <c r="K4481" t="s">
        <v>230</v>
      </c>
      <c r="L4481" t="n">
        <v>383</v>
      </c>
      <c r="M4481" t="n">
        <v>0.05</v>
      </c>
      <c r="N4481" t="n">
        <v>36</v>
      </c>
      <c r="O4481" t="s">
        <v>428</v>
      </c>
      <c r="P4481" t="n">
        <v>121</v>
      </c>
      <c r="Q4481" t="s">
        <v>387</v>
      </c>
      <c r="R4481" t="s">
        <v>233</v>
      </c>
      <c r="S4481" t="s">
        <v>229</v>
      </c>
      <c r="T4481" t="n">
        <v>5</v>
      </c>
    </row>
    <row r="4482" spans="1:20">
      <c r="A4482" s="1" t="n">
        <v>43312</v>
      </c>
      <c r="B4482" t="s">
        <v>430</v>
      </c>
      <c r="C4482" t="n">
        <v>1</v>
      </c>
      <c r="D4482" t="n">
        <v>25</v>
      </c>
      <c r="E4482" t="s">
        <v>116</v>
      </c>
      <c r="F4482" t="n">
        <v>3201</v>
      </c>
      <c r="G4482" t="s">
        <v>228</v>
      </c>
      <c r="H4482" t="s">
        <v>229</v>
      </c>
      <c r="I4482" t="n">
        <v>5</v>
      </c>
      <c r="J4482" t="n">
        <v>458</v>
      </c>
      <c r="K4482" t="s">
        <v>230</v>
      </c>
      <c r="L4482" t="n">
        <v>705</v>
      </c>
      <c r="M4482" t="n">
        <v>0.05</v>
      </c>
      <c r="N4482" t="n">
        <v>32.7</v>
      </c>
      <c r="O4482" t="s">
        <v>428</v>
      </c>
      <c r="P4482" t="n">
        <v>121</v>
      </c>
      <c r="Q4482" t="s">
        <v>387</v>
      </c>
      <c r="R4482" t="s">
        <v>233</v>
      </c>
      <c r="S4482" t="s">
        <v>229</v>
      </c>
      <c r="T4482" t="n">
        <v>5</v>
      </c>
    </row>
    <row r="4483" spans="1:20">
      <c r="A4483" s="1" t="n">
        <v>43312</v>
      </c>
      <c r="B4483" t="s">
        <v>430</v>
      </c>
      <c r="C4483" t="n">
        <v>2</v>
      </c>
      <c r="D4483" t="n">
        <v>25</v>
      </c>
      <c r="E4483" t="s">
        <v>116</v>
      </c>
      <c r="F4483" t="n">
        <v>3201</v>
      </c>
      <c r="G4483" t="s">
        <v>228</v>
      </c>
      <c r="H4483" t="s">
        <v>229</v>
      </c>
      <c r="I4483" t="n">
        <v>5</v>
      </c>
      <c r="J4483" t="n">
        <v>458</v>
      </c>
      <c r="K4483" t="s">
        <v>230</v>
      </c>
      <c r="L4483" t="n">
        <v>295</v>
      </c>
      <c r="M4483" t="n">
        <v>0.05</v>
      </c>
      <c r="N4483" t="n">
        <v>33.3</v>
      </c>
      <c r="O4483" t="s">
        <v>428</v>
      </c>
      <c r="P4483" t="n">
        <v>121</v>
      </c>
      <c r="Q4483" t="s">
        <v>387</v>
      </c>
      <c r="R4483" t="s">
        <v>233</v>
      </c>
      <c r="S4483" t="s">
        <v>229</v>
      </c>
      <c r="T4483" t="n">
        <v>5</v>
      </c>
    </row>
    <row r="4484" spans="1:20">
      <c r="A4484" s="1" t="n">
        <v>43312</v>
      </c>
      <c r="B4484" t="s">
        <v>420</v>
      </c>
      <c r="C4484" t="n">
        <v>1</v>
      </c>
      <c r="D4484" t="n">
        <v>25</v>
      </c>
      <c r="E4484" t="s">
        <v>116</v>
      </c>
      <c r="F4484" t="n">
        <v>3201</v>
      </c>
      <c r="G4484" t="s">
        <v>228</v>
      </c>
      <c r="H4484" t="s">
        <v>229</v>
      </c>
      <c r="I4484" t="n">
        <v>5</v>
      </c>
      <c r="J4484" t="n">
        <v>805</v>
      </c>
      <c r="K4484" t="s">
        <v>295</v>
      </c>
      <c r="L4484" t="n">
        <v>696</v>
      </c>
      <c r="M4484" t="n">
        <v>0.29</v>
      </c>
      <c r="N4484" t="n">
        <v>34.8</v>
      </c>
      <c r="O4484" t="s">
        <v>420</v>
      </c>
      <c r="P4484" t="n">
        <v>363</v>
      </c>
      <c r="Q4484" t="s">
        <v>387</v>
      </c>
      <c r="R4484" t="s">
        <v>233</v>
      </c>
      <c r="S4484" t="s">
        <v>229</v>
      </c>
      <c r="T4484" t="n">
        <v>5</v>
      </c>
    </row>
    <row r="4485" spans="1:20">
      <c r="A4485" s="1" t="n">
        <v>43312</v>
      </c>
      <c r="B4485" t="s">
        <v>420</v>
      </c>
      <c r="C4485" t="n">
        <v>3</v>
      </c>
      <c r="D4485" t="n">
        <v>25</v>
      </c>
      <c r="E4485" t="s">
        <v>116</v>
      </c>
      <c r="F4485" t="n">
        <v>3201</v>
      </c>
      <c r="G4485" t="s">
        <v>228</v>
      </c>
      <c r="H4485" t="s">
        <v>229</v>
      </c>
      <c r="I4485" t="n">
        <v>5</v>
      </c>
      <c r="J4485" t="n">
        <v>550</v>
      </c>
      <c r="K4485" t="s">
        <v>346</v>
      </c>
      <c r="L4485" t="n">
        <v>752</v>
      </c>
      <c r="M4485" t="n">
        <v>0.14</v>
      </c>
      <c r="N4485" t="n">
        <v>36.9</v>
      </c>
      <c r="O4485" t="s">
        <v>420</v>
      </c>
      <c r="P4485" t="n">
        <v>363</v>
      </c>
      <c r="Q4485" t="s">
        <v>387</v>
      </c>
      <c r="R4485" t="s">
        <v>233</v>
      </c>
      <c r="S4485" t="s">
        <v>229</v>
      </c>
      <c r="T4485" t="n">
        <v>5</v>
      </c>
    </row>
    <row r="4486" spans="1:20">
      <c r="A4486" s="1" t="n">
        <v>43312</v>
      </c>
      <c r="B4486" t="s">
        <v>420</v>
      </c>
      <c r="C4486" t="n">
        <v>2</v>
      </c>
      <c r="D4486" t="n">
        <v>216</v>
      </c>
      <c r="E4486" t="s">
        <v>392</v>
      </c>
      <c r="F4486" t="n">
        <v>3201</v>
      </c>
      <c r="G4486" t="s">
        <v>228</v>
      </c>
      <c r="H4486" t="s">
        <v>229</v>
      </c>
      <c r="I4486" t="n">
        <v>5</v>
      </c>
      <c r="J4486" t="n">
        <v>515</v>
      </c>
      <c r="K4486" t="s">
        <v>338</v>
      </c>
      <c r="L4486" t="n">
        <v>315</v>
      </c>
      <c r="M4486" t="n">
        <v>0</v>
      </c>
      <c r="N4486" t="n">
        <v>0</v>
      </c>
    </row>
    <row r="4487" spans="1:20">
      <c r="A4487" s="1" t="n">
        <v>43312</v>
      </c>
      <c r="B4487" t="s">
        <v>420</v>
      </c>
      <c r="C4487" t="n">
        <v>4</v>
      </c>
      <c r="D4487" t="n">
        <v>25</v>
      </c>
      <c r="E4487" t="s">
        <v>116</v>
      </c>
      <c r="F4487" t="n">
        <v>3201</v>
      </c>
      <c r="G4487" t="s">
        <v>228</v>
      </c>
      <c r="H4487" t="s">
        <v>229</v>
      </c>
      <c r="I4487" t="n">
        <v>5</v>
      </c>
      <c r="J4487" t="n">
        <v>835</v>
      </c>
      <c r="K4487" t="s">
        <v>438</v>
      </c>
      <c r="L4487" t="n">
        <v>209</v>
      </c>
      <c r="M4487" t="n">
        <v>0.12</v>
      </c>
      <c r="N4487" t="n">
        <v>23.8</v>
      </c>
      <c r="O4487" t="s">
        <v>420</v>
      </c>
      <c r="P4487" t="n">
        <v>363</v>
      </c>
      <c r="Q4487" t="s">
        <v>387</v>
      </c>
      <c r="R4487" t="s">
        <v>233</v>
      </c>
      <c r="S4487" t="s">
        <v>229</v>
      </c>
      <c r="T4487" t="n">
        <v>5</v>
      </c>
    </row>
    <row r="4488" spans="1:20">
      <c r="A4488" s="1" t="n">
        <v>43312</v>
      </c>
      <c r="B4488" t="s">
        <v>421</v>
      </c>
      <c r="C4488" t="n">
        <v>2</v>
      </c>
      <c r="D4488" t="n">
        <v>216</v>
      </c>
      <c r="E4488" t="s">
        <v>392</v>
      </c>
      <c r="F4488" t="n">
        <v>3201</v>
      </c>
      <c r="G4488" t="s">
        <v>228</v>
      </c>
      <c r="H4488" t="s">
        <v>229</v>
      </c>
      <c r="I4488" t="n">
        <v>5</v>
      </c>
      <c r="J4488" t="n">
        <v>435</v>
      </c>
      <c r="K4488" t="s">
        <v>439</v>
      </c>
      <c r="L4488" t="n">
        <v>320</v>
      </c>
      <c r="M4488" t="n">
        <v>0</v>
      </c>
      <c r="N4488" t="n">
        <v>0</v>
      </c>
    </row>
    <row r="4489" spans="1:20">
      <c r="A4489" s="1" t="n">
        <v>43312</v>
      </c>
      <c r="B4489" t="s">
        <v>421</v>
      </c>
      <c r="C4489" t="n">
        <v>1</v>
      </c>
      <c r="D4489" t="n">
        <v>216</v>
      </c>
      <c r="E4489" t="s">
        <v>392</v>
      </c>
      <c r="F4489" t="n">
        <v>3201</v>
      </c>
      <c r="G4489" t="s">
        <v>228</v>
      </c>
      <c r="H4489" t="s">
        <v>229</v>
      </c>
      <c r="I4489" t="n">
        <v>5</v>
      </c>
      <c r="J4489" t="n">
        <v>795</v>
      </c>
      <c r="K4489" t="s">
        <v>240</v>
      </c>
      <c r="L4489" t="n">
        <v>135</v>
      </c>
      <c r="M4489" t="n">
        <v>0</v>
      </c>
      <c r="N4489" t="n">
        <v>0</v>
      </c>
    </row>
  </sheetData>
  <pageMargins bottom="1" footer="0.5" header="0.5" left="0.75" right="0.75" top="1"/>
</worksheet>
</file>

<file path=xl/worksheets/sheet9.xml><?xml version="1.0" encoding="utf-8"?>
<worksheet xmlns="http://schemas.openxmlformats.org/spreadsheetml/2006/main">
  <sheetPr>
    <tabColor rgb="0000B080"/>
    <outlinePr summaryBelow="1" summaryRight="1"/>
    <pageSetUpPr/>
  </sheetPr>
  <dimension ref="A1:B344"/>
  <sheetViews>
    <sheetView workbookViewId="0">
      <selection activeCell="A1" sqref="A1"/>
    </sheetView>
  </sheetViews>
  <sheetFormatPr baseColWidth="10" defaultRowHeight="15"/>
  <sheetData>
    <row r="1" spans="1:2">
      <c r="A1" t="s">
        <v>178</v>
      </c>
      <c r="B1" t="s">
        <v>440</v>
      </c>
    </row>
    <row r="2" spans="1:2">
      <c r="A2" t="s">
        <v>180</v>
      </c>
      <c r="B2" t="s">
        <v>441</v>
      </c>
    </row>
    <row r="3" spans="1:2">
      <c r="A3" s="1" t="n">
        <v>32978</v>
      </c>
      <c r="B3" t="n">
        <v>0.54</v>
      </c>
    </row>
    <row r="4" spans="1:2">
      <c r="A4" s="1" t="n">
        <v>33008</v>
      </c>
      <c r="B4" t="n">
        <v>0.515</v>
      </c>
    </row>
    <row r="5" spans="1:2">
      <c r="A5" s="1" t="n">
        <v>33039</v>
      </c>
      <c r="B5" t="n">
        <v>0.494</v>
      </c>
    </row>
    <row r="6" spans="1:2">
      <c r="A6" s="1" t="n">
        <v>33069</v>
      </c>
      <c r="B6" t="n">
        <v>0.535</v>
      </c>
    </row>
    <row r="7" spans="1:2">
      <c r="A7" s="1" t="n">
        <v>33100</v>
      </c>
      <c r="B7" t="n">
        <v>0.791</v>
      </c>
    </row>
    <row r="8" spans="1:2">
      <c r="A8" s="1" t="n">
        <v>33131</v>
      </c>
      <c r="B8" t="n">
        <v>1.012</v>
      </c>
    </row>
    <row r="9" spans="1:2">
      <c r="A9" s="1" t="n">
        <v>33161</v>
      </c>
      <c r="B9" t="n">
        <v>1.196</v>
      </c>
    </row>
    <row r="10" spans="1:2">
      <c r="A10" s="1" t="n">
        <v>33192</v>
      </c>
      <c r="B10" t="n">
        <v>0.971</v>
      </c>
    </row>
    <row r="11" spans="1:2">
      <c r="A11" s="1" t="n">
        <v>33222</v>
      </c>
      <c r="B11" t="n">
        <v>0.803</v>
      </c>
    </row>
    <row r="12" spans="1:2">
      <c r="A12" s="1" t="n">
        <v>33253</v>
      </c>
      <c r="B12" t="n">
        <v>0.741</v>
      </c>
    </row>
    <row r="13" spans="1:2">
      <c r="A13" s="1" t="n">
        <v>33284</v>
      </c>
      <c r="B13" t="n">
        <v>0.637</v>
      </c>
    </row>
    <row r="14" spans="1:2">
      <c r="A14" s="1" t="n">
        <v>33312</v>
      </c>
      <c r="B14" t="n">
        <v>0.5580000000000001</v>
      </c>
    </row>
    <row r="15" spans="1:2">
      <c r="A15" s="1" t="n">
        <v>33343</v>
      </c>
      <c r="B15" t="n">
        <v>0.552</v>
      </c>
    </row>
    <row r="16" spans="1:2">
      <c r="A16" s="1" t="n">
        <v>33373</v>
      </c>
      <c r="B16" t="n">
        <v>0.569</v>
      </c>
    </row>
    <row r="17" spans="1:2">
      <c r="A17" s="1" t="n">
        <v>33404</v>
      </c>
      <c r="B17" t="n">
        <v>0.547</v>
      </c>
    </row>
    <row r="18" spans="1:2">
      <c r="A18" s="1" t="n">
        <v>33434</v>
      </c>
      <c r="B18" t="n">
        <v>0.586</v>
      </c>
    </row>
    <row r="19" spans="1:2">
      <c r="A19" s="1" t="n">
        <v>33465</v>
      </c>
      <c r="B19" t="n">
        <v>0.623</v>
      </c>
    </row>
    <row r="20" spans="1:2">
      <c r="A20" s="1" t="n">
        <v>33496</v>
      </c>
      <c r="B20" t="n">
        <v>0.635</v>
      </c>
    </row>
    <row r="21" spans="1:2">
      <c r="A21" s="1" t="n">
        <v>33526</v>
      </c>
      <c r="B21" t="n">
        <v>0.671</v>
      </c>
    </row>
    <row r="22" spans="1:2">
      <c r="A22" s="1" t="n">
        <v>33557</v>
      </c>
      <c r="B22" t="n">
        <v>0.645</v>
      </c>
    </row>
    <row r="23" spans="1:2">
      <c r="A23" s="1" t="n">
        <v>33587</v>
      </c>
      <c r="B23" t="n">
        <v>0.522</v>
      </c>
    </row>
    <row r="24" spans="1:2">
      <c r="A24" s="1" t="n">
        <v>33618</v>
      </c>
      <c r="B24" t="n">
        <v>0.509</v>
      </c>
    </row>
    <row r="25" spans="1:2">
      <c r="A25" s="1" t="n">
        <v>33649</v>
      </c>
      <c r="B25" t="n">
        <v>0.543</v>
      </c>
    </row>
    <row r="26" spans="1:2">
      <c r="A26" s="1" t="n">
        <v>33678</v>
      </c>
      <c r="B26" t="n">
        <v>0.514</v>
      </c>
    </row>
    <row r="27" spans="1:2">
      <c r="A27" s="1" t="n">
        <v>33709</v>
      </c>
      <c r="B27" t="n">
        <v>0.543</v>
      </c>
    </row>
    <row r="28" spans="1:2">
      <c r="A28" s="1" t="n">
        <v>33739</v>
      </c>
      <c r="B28" t="n">
        <v>0.579</v>
      </c>
    </row>
    <row r="29" spans="1:2">
      <c r="A29" s="1" t="n">
        <v>33770</v>
      </c>
      <c r="B29" t="n">
        <v>0.615</v>
      </c>
    </row>
    <row r="30" spans="1:2">
      <c r="A30" s="1" t="n">
        <v>33800</v>
      </c>
      <c r="B30" t="n">
        <v>0.611</v>
      </c>
    </row>
    <row r="31" spans="1:2">
      <c r="A31" s="1" t="n">
        <v>33831</v>
      </c>
      <c r="B31" t="n">
        <v>0.59</v>
      </c>
    </row>
    <row r="32" spans="1:2">
      <c r="A32" s="1" t="n">
        <v>33862</v>
      </c>
      <c r="B32" t="n">
        <v>0.623</v>
      </c>
    </row>
    <row r="33" spans="1:2">
      <c r="A33" s="1" t="n">
        <v>33892</v>
      </c>
      <c r="B33" t="n">
        <v>0.621</v>
      </c>
    </row>
    <row r="34" spans="1:2">
      <c r="A34" s="1" t="n">
        <v>33923</v>
      </c>
      <c r="B34" t="n">
        <v>0.5610000000000001</v>
      </c>
    </row>
    <row r="35" spans="1:2">
      <c r="A35" s="1" t="n">
        <v>33953</v>
      </c>
      <c r="B35" t="n">
        <v>0.544</v>
      </c>
    </row>
    <row r="36" spans="1:2">
      <c r="A36" s="1" t="n">
        <v>33984</v>
      </c>
      <c r="B36" t="n">
        <v>0.534</v>
      </c>
    </row>
    <row r="37" spans="1:2">
      <c r="A37" s="1" t="n">
        <v>34015</v>
      </c>
      <c r="B37" t="n">
        <v>0.553</v>
      </c>
    </row>
    <row r="38" spans="1:2">
      <c r="A38" s="1" t="n">
        <v>34043</v>
      </c>
      <c r="B38" t="n">
        <v>0.5580000000000001</v>
      </c>
    </row>
    <row r="39" spans="1:2">
      <c r="A39" s="1" t="n">
        <v>34074</v>
      </c>
      <c r="B39" t="n">
        <v>0.551</v>
      </c>
    </row>
    <row r="40" spans="1:2">
      <c r="A40" s="1" t="n">
        <v>34104</v>
      </c>
      <c r="B40" t="n">
        <v>0.553</v>
      </c>
    </row>
    <row r="41" spans="1:2">
      <c r="A41" s="1" t="n">
        <v>34135</v>
      </c>
      <c r="B41" t="n">
        <v>0.526</v>
      </c>
    </row>
    <row r="42" spans="1:2">
      <c r="A42" s="1" t="n">
        <v>34165</v>
      </c>
      <c r="B42" t="n">
        <v>0.494</v>
      </c>
    </row>
    <row r="43" spans="1:2">
      <c r="A43" s="1" t="n">
        <v>34196</v>
      </c>
      <c r="B43" t="n">
        <v>0.501</v>
      </c>
    </row>
    <row r="44" spans="1:2">
      <c r="A44" s="1" t="n">
        <v>34227</v>
      </c>
      <c r="B44" t="n">
        <v>0.535</v>
      </c>
    </row>
    <row r="45" spans="1:2">
      <c r="A45" s="1" t="n">
        <v>34257</v>
      </c>
      <c r="B45" t="n">
        <v>0.5679999999999999</v>
      </c>
    </row>
    <row r="46" spans="1:2">
      <c r="A46" s="1" t="n">
        <v>34288</v>
      </c>
      <c r="B46" t="n">
        <v>0.533</v>
      </c>
    </row>
    <row r="47" spans="1:2">
      <c r="A47" s="1" t="n">
        <v>34318</v>
      </c>
      <c r="B47" t="n">
        <v>0.446</v>
      </c>
    </row>
    <row r="48" spans="1:2">
      <c r="A48" s="1" t="n">
        <v>34349</v>
      </c>
      <c r="B48" t="n">
        <v>0.528</v>
      </c>
    </row>
    <row r="49" spans="1:2">
      <c r="A49" s="1" t="n">
        <v>34380</v>
      </c>
      <c r="B49" t="n">
        <v>0.501</v>
      </c>
    </row>
    <row r="50" spans="1:2">
      <c r="A50" s="1" t="n">
        <v>34408</v>
      </c>
      <c r="B50" t="n">
        <v>0.451</v>
      </c>
    </row>
    <row r="51" spans="1:2">
      <c r="A51" s="1" t="n">
        <v>34439</v>
      </c>
      <c r="B51" t="n">
        <v>0.469</v>
      </c>
    </row>
    <row r="52" spans="1:2">
      <c r="A52" s="1" t="n">
        <v>34469</v>
      </c>
      <c r="B52" t="n">
        <v>0.472</v>
      </c>
    </row>
    <row r="53" spans="1:2">
      <c r="A53" s="1" t="n">
        <v>34500</v>
      </c>
      <c r="B53" t="n">
        <v>0.493</v>
      </c>
    </row>
    <row r="54" spans="1:2">
      <c r="A54" s="1" t="n">
        <v>34530</v>
      </c>
      <c r="B54" t="n">
        <v>0.509</v>
      </c>
    </row>
    <row r="55" spans="1:2">
      <c r="A55" s="1" t="n">
        <v>34561</v>
      </c>
      <c r="B55" t="n">
        <v>0.498</v>
      </c>
    </row>
    <row r="56" spans="1:2">
      <c r="A56" s="1" t="n">
        <v>34592</v>
      </c>
      <c r="B56" t="n">
        <v>0.49</v>
      </c>
    </row>
    <row r="57" spans="1:2">
      <c r="A57" s="1" t="n">
        <v>34622</v>
      </c>
      <c r="B57" t="n">
        <v>0.509</v>
      </c>
    </row>
    <row r="58" spans="1:2">
      <c r="A58" s="1" t="n">
        <v>34653</v>
      </c>
      <c r="B58" t="n">
        <v>0.513</v>
      </c>
    </row>
    <row r="59" spans="1:2">
      <c r="A59" s="1" t="n">
        <v>34683</v>
      </c>
      <c r="B59" t="n">
        <v>0.487</v>
      </c>
    </row>
    <row r="60" spans="1:2">
      <c r="A60" s="1" t="n">
        <v>34714</v>
      </c>
      <c r="B60" t="n">
        <v>0.472</v>
      </c>
    </row>
    <row r="61" spans="1:2">
      <c r="A61" s="1" t="n">
        <v>34745</v>
      </c>
      <c r="B61" t="n">
        <v>0.467</v>
      </c>
    </row>
    <row r="62" spans="1:2">
      <c r="A62" s="1" t="n">
        <v>34773</v>
      </c>
      <c r="B62" t="n">
        <v>0.449</v>
      </c>
    </row>
    <row r="63" spans="1:2">
      <c r="A63" s="1" t="n">
        <v>34804</v>
      </c>
      <c r="B63" t="n">
        <v>0.5</v>
      </c>
    </row>
    <row r="64" spans="1:2">
      <c r="A64" s="1" t="n">
        <v>34834</v>
      </c>
      <c r="B64" t="n">
        <v>0.511</v>
      </c>
    </row>
    <row r="65" spans="1:2">
      <c r="A65" s="1" t="n">
        <v>34865</v>
      </c>
      <c r="B65" t="n">
        <v>0.478</v>
      </c>
    </row>
    <row r="66" spans="1:2">
      <c r="A66" s="1" t="n">
        <v>34895</v>
      </c>
      <c r="B66" t="n">
        <v>0.467</v>
      </c>
    </row>
    <row r="67" spans="1:2">
      <c r="A67" s="1" t="n">
        <v>34926</v>
      </c>
      <c r="B67" t="n">
        <v>0.496</v>
      </c>
    </row>
    <row r="68" spans="1:2">
      <c r="A68" s="1" t="n">
        <v>34957</v>
      </c>
      <c r="B68" t="n">
        <v>0.513</v>
      </c>
    </row>
    <row r="69" spans="1:2">
      <c r="A69" s="1" t="n">
        <v>34987</v>
      </c>
      <c r="B69" t="n">
        <v>0.502</v>
      </c>
    </row>
    <row r="70" spans="1:2">
      <c r="A70" s="1" t="n">
        <v>35018</v>
      </c>
      <c r="B70" t="n">
        <v>0.524</v>
      </c>
    </row>
    <row r="71" spans="1:2">
      <c r="A71" s="1" t="n">
        <v>35048</v>
      </c>
      <c r="B71" t="n">
        <v>0.553</v>
      </c>
    </row>
    <row r="72" spans="1:2">
      <c r="A72" s="1" t="n">
        <v>35079</v>
      </c>
      <c r="B72" t="n">
        <v>0.55</v>
      </c>
    </row>
    <row r="73" spans="1:2">
      <c r="A73" s="1" t="n">
        <v>35110</v>
      </c>
      <c r="B73" t="n">
        <v>0.5570000000000001</v>
      </c>
    </row>
    <row r="74" spans="1:2">
      <c r="A74" s="1" t="n">
        <v>35139</v>
      </c>
      <c r="B74" t="n">
        <v>0.586</v>
      </c>
    </row>
    <row r="75" spans="1:2">
      <c r="A75" s="1" t="n">
        <v>35170</v>
      </c>
      <c r="B75" t="n">
        <v>0.617</v>
      </c>
    </row>
    <row r="76" spans="1:2">
      <c r="A76" s="1" t="n">
        <v>35200</v>
      </c>
      <c r="B76" t="n">
        <v>0.5570000000000001</v>
      </c>
    </row>
    <row r="77" spans="1:2">
      <c r="A77" s="1" t="n">
        <v>35231</v>
      </c>
      <c r="B77" t="n">
        <v>0.516</v>
      </c>
    </row>
    <row r="78" spans="1:2">
      <c r="A78" s="1" t="n">
        <v>35261</v>
      </c>
      <c r="B78" t="n">
        <v>0.556</v>
      </c>
    </row>
    <row r="79" spans="1:2">
      <c r="A79" s="1" t="n">
        <v>35292</v>
      </c>
      <c r="B79" t="n">
        <v>0.615</v>
      </c>
    </row>
    <row r="80" spans="1:2">
      <c r="A80" s="1" t="n">
        <v>35323</v>
      </c>
      <c r="B80" t="n">
        <v>0.6820000000000001</v>
      </c>
    </row>
    <row r="81" spans="1:2">
      <c r="A81" s="1" t="n">
        <v>35353</v>
      </c>
      <c r="B81" t="n">
        <v>0.703</v>
      </c>
    </row>
    <row r="82" spans="1:2">
      <c r="A82" s="1" t="n">
        <v>35384</v>
      </c>
      <c r="B82" t="n">
        <v>0.696</v>
      </c>
    </row>
    <row r="83" spans="1:2">
      <c r="A83" s="1" t="n">
        <v>35414</v>
      </c>
      <c r="B83" t="n">
        <v>0.6929999999999999</v>
      </c>
    </row>
    <row r="84" spans="1:2">
      <c r="A84" s="1" t="n">
        <v>35445</v>
      </c>
      <c r="B84" t="n">
        <v>0.68</v>
      </c>
    </row>
    <row r="85" spans="1:2">
      <c r="A85" s="1" t="n">
        <v>35476</v>
      </c>
      <c r="B85" t="n">
        <v>0.619</v>
      </c>
    </row>
    <row r="86" spans="1:2">
      <c r="A86" s="1" t="n">
        <v>35504</v>
      </c>
      <c r="B86" t="n">
        <v>0.5570000000000001</v>
      </c>
    </row>
    <row r="87" spans="1:2">
      <c r="A87" s="1" t="n">
        <v>35535</v>
      </c>
      <c r="B87" t="n">
        <v>0.541</v>
      </c>
    </row>
    <row r="88" spans="1:2">
      <c r="A88" s="1" t="n">
        <v>35565</v>
      </c>
      <c r="B88" t="n">
        <v>0.549</v>
      </c>
    </row>
    <row r="89" spans="1:2">
      <c r="A89" s="1" t="n">
        <v>35596</v>
      </c>
      <c r="B89" t="n">
        <v>0.523</v>
      </c>
    </row>
    <row r="90" spans="1:2">
      <c r="A90" s="1" t="n">
        <v>35626</v>
      </c>
      <c r="B90" t="n">
        <v>0.536</v>
      </c>
    </row>
    <row r="91" spans="1:2">
      <c r="A91" s="1" t="n">
        <v>35657</v>
      </c>
      <c r="B91" t="n">
        <v>0.5590000000000001</v>
      </c>
    </row>
    <row r="92" spans="1:2">
      <c r="A92" s="1" t="n">
        <v>35688</v>
      </c>
      <c r="B92" t="n">
        <v>0.541</v>
      </c>
    </row>
    <row r="93" spans="1:2">
      <c r="A93" s="1" t="n">
        <v>35718</v>
      </c>
      <c r="B93" t="n">
        <v>0.571</v>
      </c>
    </row>
    <row r="94" spans="1:2">
      <c r="A94" s="1" t="n">
        <v>35749</v>
      </c>
      <c r="B94" t="n">
        <v>0.549</v>
      </c>
    </row>
    <row r="95" spans="1:2">
      <c r="A95" s="1" t="n">
        <v>35779</v>
      </c>
      <c r="B95" t="n">
        <v>0.496</v>
      </c>
    </row>
    <row r="96" spans="1:2">
      <c r="A96" s="1" t="n">
        <v>35810</v>
      </c>
      <c r="B96" t="n">
        <v>0.476</v>
      </c>
    </row>
    <row r="97" spans="1:2">
      <c r="A97" s="1" t="n">
        <v>35841</v>
      </c>
      <c r="B97" t="n">
        <v>0.449</v>
      </c>
    </row>
    <row r="98" spans="1:2">
      <c r="A98" s="1" t="n">
        <v>35869</v>
      </c>
      <c r="B98" t="n">
        <v>0.413</v>
      </c>
    </row>
    <row r="99" spans="1:2">
      <c r="A99" s="1" t="n">
        <v>35900</v>
      </c>
      <c r="B99" t="n">
        <v>0.426</v>
      </c>
    </row>
    <row r="100" spans="1:2">
      <c r="A100" s="1" t="n">
        <v>35930</v>
      </c>
      <c r="B100" t="n">
        <v>0.416</v>
      </c>
    </row>
    <row r="101" spans="1:2">
      <c r="A101" s="1" t="n">
        <v>35961</v>
      </c>
      <c r="B101" t="n">
        <v>0.389</v>
      </c>
    </row>
    <row r="102" spans="1:2">
      <c r="A102" s="1" t="n">
        <v>35991</v>
      </c>
      <c r="B102" t="n">
        <v>0.386</v>
      </c>
    </row>
    <row r="103" spans="1:2">
      <c r="A103" s="1" t="n">
        <v>36022</v>
      </c>
      <c r="B103" t="n">
        <v>0.372</v>
      </c>
    </row>
    <row r="104" spans="1:2">
      <c r="A104" s="1" t="n">
        <v>36053</v>
      </c>
      <c r="B104" t="n">
        <v>0.42</v>
      </c>
    </row>
    <row r="105" spans="1:2">
      <c r="A105" s="1" t="n">
        <v>36083</v>
      </c>
      <c r="B105" t="n">
        <v>0.42</v>
      </c>
    </row>
    <row r="106" spans="1:2">
      <c r="A106" s="1" t="n">
        <v>36114</v>
      </c>
      <c r="B106" t="n">
        <v>0.371</v>
      </c>
    </row>
    <row r="107" spans="1:2">
      <c r="A107" s="1" t="n">
        <v>36144</v>
      </c>
      <c r="B107" t="n">
        <v>0.304</v>
      </c>
    </row>
    <row r="108" spans="1:2">
      <c r="A108" s="1" t="n">
        <v>36175</v>
      </c>
      <c r="B108" t="n">
        <v>0.334</v>
      </c>
    </row>
    <row r="109" spans="1:2">
      <c r="A109" s="1" t="n">
        <v>36206</v>
      </c>
      <c r="B109" t="n">
        <v>0.309</v>
      </c>
    </row>
    <row r="110" spans="1:2">
      <c r="A110" s="1" t="n">
        <v>36234</v>
      </c>
      <c r="B110" t="n">
        <v>0.378</v>
      </c>
    </row>
    <row r="111" spans="1:2">
      <c r="A111" s="1" t="n">
        <v>36265</v>
      </c>
      <c r="B111" t="n">
        <v>0.43</v>
      </c>
    </row>
    <row r="112" spans="1:2">
      <c r="A112" s="1" t="n">
        <v>36295</v>
      </c>
      <c r="B112" t="n">
        <v>0.415</v>
      </c>
    </row>
    <row r="113" spans="1:2">
      <c r="A113" s="1" t="n">
        <v>36326</v>
      </c>
      <c r="B113" t="n">
        <v>0.44</v>
      </c>
    </row>
    <row r="114" spans="1:2">
      <c r="A114" s="1" t="n">
        <v>36356</v>
      </c>
      <c r="B114" t="n">
        <v>0.512</v>
      </c>
    </row>
    <row r="115" spans="1:2">
      <c r="A115" s="1" t="n">
        <v>36387</v>
      </c>
      <c r="B115" t="n">
        <v>0.5639999999999999</v>
      </c>
    </row>
    <row r="116" spans="1:2">
      <c r="A116" s="1" t="n">
        <v>36418</v>
      </c>
      <c r="B116" t="n">
        <v>0.614</v>
      </c>
    </row>
    <row r="117" spans="1:2">
      <c r="A117" s="1" t="n">
        <v>36448</v>
      </c>
      <c r="B117" t="n">
        <v>0.595</v>
      </c>
    </row>
    <row r="118" spans="1:2">
      <c r="A118" s="1" t="n">
        <v>36479</v>
      </c>
      <c r="B118" t="n">
        <v>0.661</v>
      </c>
    </row>
    <row r="119" spans="1:2">
      <c r="A119" s="1" t="n">
        <v>36509</v>
      </c>
      <c r="B119" t="n">
        <v>0.701</v>
      </c>
    </row>
    <row r="120" spans="1:2">
      <c r="A120" s="1" t="n">
        <v>36540</v>
      </c>
      <c r="B120" t="n">
        <v>0.781</v>
      </c>
    </row>
    <row r="121" spans="1:2">
      <c r="A121" s="1" t="n">
        <v>36571</v>
      </c>
      <c r="B121" t="n">
        <v>0.78</v>
      </c>
    </row>
    <row r="122" spans="1:2">
      <c r="A122" s="1" t="n">
        <v>36600</v>
      </c>
      <c r="B122" t="n">
        <v>0.771</v>
      </c>
    </row>
    <row r="123" spans="1:2">
      <c r="A123" s="1" t="n">
        <v>36631</v>
      </c>
      <c r="B123" t="n">
        <v>0.719</v>
      </c>
    </row>
    <row r="124" spans="1:2">
      <c r="A124" s="1" t="n">
        <v>36661</v>
      </c>
      <c r="B124" t="n">
        <v>0.762</v>
      </c>
    </row>
    <row r="125" spans="1:2">
      <c r="A125" s="1" t="n">
        <v>36692</v>
      </c>
      <c r="B125" t="n">
        <v>0.785</v>
      </c>
    </row>
    <row r="126" spans="1:2">
      <c r="A126" s="1" t="n">
        <v>36722</v>
      </c>
      <c r="B126" t="n">
        <v>0.796</v>
      </c>
    </row>
    <row r="127" spans="1:2">
      <c r="A127" s="1" t="n">
        <v>36753</v>
      </c>
      <c r="B127" t="n">
        <v>0.9</v>
      </c>
    </row>
    <row r="128" spans="1:2">
      <c r="A128" s="1" t="n">
        <v>36784</v>
      </c>
      <c r="B128" t="n">
        <v>1.017</v>
      </c>
    </row>
    <row r="129" spans="1:2">
      <c r="A129" s="1" t="n">
        <v>36814</v>
      </c>
      <c r="B129" t="n">
        <v>0.982</v>
      </c>
    </row>
    <row r="130" spans="1:2">
      <c r="A130" s="1" t="n">
        <v>36845</v>
      </c>
      <c r="B130" t="n">
        <v>1.028</v>
      </c>
    </row>
    <row r="131" spans="1:2">
      <c r="A131" s="1" t="n">
        <v>36875</v>
      </c>
      <c r="B131" t="n">
        <v>0.863</v>
      </c>
    </row>
    <row r="132" spans="1:2">
      <c r="A132" s="1" t="n">
        <v>36906</v>
      </c>
      <c r="B132" t="n">
        <v>0.87</v>
      </c>
    </row>
    <row r="133" spans="1:2">
      <c r="A133" s="1" t="n">
        <v>36937</v>
      </c>
      <c r="B133" t="n">
        <v>0.8149999999999999</v>
      </c>
    </row>
    <row r="134" spans="1:2">
      <c r="A134" s="1" t="n">
        <v>36965</v>
      </c>
      <c r="B134" t="n">
        <v>0.748</v>
      </c>
    </row>
    <row r="135" spans="1:2">
      <c r="A135" s="1" t="n">
        <v>36996</v>
      </c>
      <c r="B135" t="n">
        <v>0.77</v>
      </c>
    </row>
    <row r="136" spans="1:2">
      <c r="A136" s="1" t="n">
        <v>37026</v>
      </c>
      <c r="B136" t="n">
        <v>0.821</v>
      </c>
    </row>
    <row r="137" spans="1:2">
      <c r="A137" s="1" t="n">
        <v>37057</v>
      </c>
      <c r="B137" t="n">
        <v>0.767</v>
      </c>
    </row>
    <row r="138" spans="1:2">
      <c r="A138" s="1" t="n">
        <v>37087</v>
      </c>
      <c r="B138" t="n">
        <v>0.711</v>
      </c>
    </row>
    <row r="139" spans="1:2">
      <c r="A139" s="1" t="n">
        <v>37118</v>
      </c>
      <c r="B139" t="n">
        <v>0.764</v>
      </c>
    </row>
    <row r="140" spans="1:2">
      <c r="A140" s="1" t="n">
        <v>37149</v>
      </c>
      <c r="B140" t="n">
        <v>0.738</v>
      </c>
    </row>
    <row r="141" spans="1:2">
      <c r="A141" s="1" t="n">
        <v>37179</v>
      </c>
      <c r="B141" t="n">
        <v>0.622</v>
      </c>
    </row>
    <row r="142" spans="1:2">
      <c r="A142" s="1" t="n">
        <v>37210</v>
      </c>
      <c r="B142" t="n">
        <v>0.543</v>
      </c>
    </row>
    <row r="143" spans="1:2">
      <c r="A143" s="1" t="n">
        <v>37240</v>
      </c>
      <c r="B143" t="n">
        <v>0.515</v>
      </c>
    </row>
    <row r="144" spans="1:2">
      <c r="A144" s="1" t="n">
        <v>37271</v>
      </c>
      <c r="B144" t="n">
        <v>0.533</v>
      </c>
    </row>
    <row r="145" spans="1:2">
      <c r="A145" s="1" t="n">
        <v>37302</v>
      </c>
      <c r="B145" t="n">
        <v>0.551</v>
      </c>
    </row>
    <row r="146" spans="1:2">
      <c r="A146" s="1" t="n">
        <v>37330</v>
      </c>
      <c r="B146" t="n">
        <v>0.63</v>
      </c>
    </row>
    <row r="147" spans="1:2">
      <c r="A147" s="1" t="n">
        <v>37361</v>
      </c>
      <c r="B147" t="n">
        <v>0.669</v>
      </c>
    </row>
    <row r="148" spans="1:2">
      <c r="A148" s="1" t="n">
        <v>37391</v>
      </c>
      <c r="B148" t="n">
        <v>0.666</v>
      </c>
    </row>
    <row r="149" spans="1:2">
      <c r="A149" s="1" t="n">
        <v>37422</v>
      </c>
      <c r="B149" t="n">
        <v>0.653</v>
      </c>
    </row>
    <row r="150" spans="1:2">
      <c r="A150" s="1" t="n">
        <v>37452</v>
      </c>
      <c r="B150" t="n">
        <v>0.6909999999999999</v>
      </c>
    </row>
    <row r="151" spans="1:2">
      <c r="A151" s="1" t="n">
        <v>37483</v>
      </c>
      <c r="B151" t="n">
        <v>0.722</v>
      </c>
    </row>
    <row r="152" spans="1:2">
      <c r="A152" s="1" t="n">
        <v>37514</v>
      </c>
      <c r="B152" t="n">
        <v>0.8</v>
      </c>
    </row>
    <row r="153" spans="1:2">
      <c r="A153" s="1" t="n">
        <v>37544</v>
      </c>
      <c r="B153" t="n">
        <v>0.79</v>
      </c>
    </row>
    <row r="154" spans="1:2">
      <c r="A154" s="1" t="n">
        <v>37575</v>
      </c>
      <c r="B154" t="n">
        <v>0.708</v>
      </c>
    </row>
    <row r="155" spans="1:2">
      <c r="A155" s="1" t="n">
        <v>37605</v>
      </c>
      <c r="B155" t="n">
        <v>0.8110000000000001</v>
      </c>
    </row>
    <row r="156" spans="1:2">
      <c r="A156" s="1" t="n">
        <v>37636</v>
      </c>
      <c r="B156" t="n">
        <v>0.887</v>
      </c>
    </row>
    <row r="157" spans="1:2">
      <c r="A157" s="1" t="n">
        <v>37667</v>
      </c>
      <c r="B157" t="n">
        <v>1.055</v>
      </c>
    </row>
    <row r="158" spans="1:2">
      <c r="A158" s="1" t="n">
        <v>37695</v>
      </c>
      <c r="B158" t="n">
        <v>0.893</v>
      </c>
    </row>
    <row r="159" spans="1:2">
      <c r="A159" s="1" t="n">
        <v>37726</v>
      </c>
      <c r="B159" t="n">
        <v>0.743</v>
      </c>
    </row>
    <row r="160" spans="1:2">
      <c r="A160" s="1" t="n">
        <v>37756</v>
      </c>
      <c r="B160" t="n">
        <v>0.714</v>
      </c>
    </row>
    <row r="161" spans="1:2">
      <c r="A161" s="1" t="n">
        <v>37787</v>
      </c>
      <c r="B161" t="n">
        <v>0.748</v>
      </c>
    </row>
    <row r="162" spans="1:2">
      <c r="A162" s="1" t="n">
        <v>37817</v>
      </c>
      <c r="B162" t="n">
        <v>0.78</v>
      </c>
    </row>
    <row r="163" spans="1:2">
      <c r="A163" s="1" t="n">
        <v>37848</v>
      </c>
      <c r="B163" t="n">
        <v>0.823</v>
      </c>
    </row>
    <row r="164" spans="1:2">
      <c r="A164" s="1" t="n">
        <v>37879</v>
      </c>
      <c r="B164" t="n">
        <v>0.738</v>
      </c>
    </row>
    <row r="165" spans="1:2">
      <c r="A165" s="1" t="n">
        <v>37909</v>
      </c>
      <c r="B165" t="n">
        <v>0.82</v>
      </c>
    </row>
    <row r="166" spans="1:2">
      <c r="A166" s="1" t="n">
        <v>37940</v>
      </c>
      <c r="B166" t="n">
        <v>0.831</v>
      </c>
    </row>
    <row r="167" spans="1:2">
      <c r="A167" s="1" t="n">
        <v>37970</v>
      </c>
      <c r="B167" t="n">
        <v>0.876</v>
      </c>
    </row>
    <row r="168" spans="1:2">
      <c r="A168" s="1" t="n">
        <v>38001</v>
      </c>
      <c r="B168" t="n">
        <v>0.998</v>
      </c>
    </row>
    <row r="169" spans="1:2">
      <c r="A169" s="1" t="n">
        <v>38032</v>
      </c>
      <c r="B169" t="n">
        <v>0.9330000000000001</v>
      </c>
    </row>
    <row r="170" spans="1:2">
      <c r="A170" s="1" t="n">
        <v>38061</v>
      </c>
      <c r="B170" t="n">
        <v>0.947</v>
      </c>
    </row>
    <row r="171" spans="1:2">
      <c r="A171" s="1" t="n">
        <v>38092</v>
      </c>
      <c r="B171" t="n">
        <v>0.973</v>
      </c>
    </row>
    <row r="172" spans="1:2">
      <c r="A172" s="1" t="n">
        <v>38122</v>
      </c>
      <c r="B172" t="n">
        <v>1.092</v>
      </c>
    </row>
    <row r="173" spans="1:2">
      <c r="A173" s="1" t="n">
        <v>38153</v>
      </c>
      <c r="B173" t="n">
        <v>1.032</v>
      </c>
    </row>
    <row r="174" spans="1:2">
      <c r="A174" s="1" t="n">
        <v>38183</v>
      </c>
      <c r="B174" t="n">
        <v>1.145</v>
      </c>
    </row>
    <row r="175" spans="1:2">
      <c r="A175" s="1" t="n">
        <v>38214</v>
      </c>
      <c r="B175" t="n">
        <v>1.227</v>
      </c>
    </row>
    <row r="176" spans="1:2">
      <c r="A176" s="1" t="n">
        <v>38245</v>
      </c>
      <c r="B176" t="n">
        <v>1.362</v>
      </c>
    </row>
    <row r="177" spans="1:2">
      <c r="A177" s="1" t="n">
        <v>38275</v>
      </c>
      <c r="B177" t="n">
        <v>1.52</v>
      </c>
    </row>
    <row r="178" spans="1:2">
      <c r="A178" s="1" t="n">
        <v>38306</v>
      </c>
      <c r="B178" t="n">
        <v>1.347</v>
      </c>
    </row>
    <row r="179" spans="1:2">
      <c r="A179" s="1" t="n">
        <v>38336</v>
      </c>
      <c r="B179" t="n">
        <v>1.223</v>
      </c>
    </row>
    <row r="180" spans="1:2">
      <c r="A180" s="1" t="n">
        <v>38367</v>
      </c>
      <c r="B180" t="n">
        <v>1.334</v>
      </c>
    </row>
    <row r="181" spans="1:2">
      <c r="A181" s="1" t="n">
        <v>38398</v>
      </c>
      <c r="B181" t="n">
        <v>1.334</v>
      </c>
    </row>
    <row r="182" spans="1:2">
      <c r="A182" s="1" t="n">
        <v>38426</v>
      </c>
      <c r="B182" t="n">
        <v>1.562</v>
      </c>
    </row>
    <row r="183" spans="1:2">
      <c r="A183" s="1" t="n">
        <v>38457</v>
      </c>
      <c r="B183" t="n">
        <v>1.573</v>
      </c>
    </row>
    <row r="184" spans="1:2">
      <c r="A184" s="1" t="n">
        <v>38487</v>
      </c>
      <c r="B184" t="n">
        <v>1.471</v>
      </c>
    </row>
    <row r="185" spans="1:2">
      <c r="A185" s="1" t="n">
        <v>38518</v>
      </c>
      <c r="B185" t="n">
        <v>1.654</v>
      </c>
    </row>
    <row r="186" spans="1:2">
      <c r="A186" s="1" t="n">
        <v>38548</v>
      </c>
      <c r="B186" t="n">
        <v>1.665</v>
      </c>
    </row>
    <row r="187" spans="1:2">
      <c r="A187" s="1" t="n">
        <v>38579</v>
      </c>
      <c r="B187" t="n">
        <v>1.874</v>
      </c>
    </row>
    <row r="188" spans="1:2">
      <c r="A188" s="1" t="n">
        <v>38610</v>
      </c>
      <c r="B188" t="n">
        <v>2.232</v>
      </c>
    </row>
    <row r="189" spans="1:2">
      <c r="A189" s="1" t="n">
        <v>38640</v>
      </c>
      <c r="B189" t="n">
        <v>2.398</v>
      </c>
    </row>
    <row r="190" spans="1:2">
      <c r="A190" s="1" t="n">
        <v>38671</v>
      </c>
      <c r="B190" t="n">
        <v>1.698</v>
      </c>
    </row>
    <row r="191" spans="1:2">
      <c r="A191" s="1" t="n">
        <v>38701</v>
      </c>
      <c r="B191" t="n">
        <v>1.727</v>
      </c>
    </row>
    <row r="192" spans="1:2">
      <c r="A192" s="1" t="n">
        <v>38732</v>
      </c>
      <c r="B192" t="n">
        <v>1.816</v>
      </c>
    </row>
    <row r="193" spans="1:2">
      <c r="A193" s="1" t="n">
        <v>38763</v>
      </c>
      <c r="B193" t="n">
        <v>1.754</v>
      </c>
    </row>
    <row r="194" spans="1:2">
      <c r="A194" s="1" t="n">
        <v>38791</v>
      </c>
      <c r="B194" t="n">
        <v>1.875</v>
      </c>
    </row>
    <row r="195" spans="1:2">
      <c r="A195" s="1" t="n">
        <v>38822</v>
      </c>
      <c r="B195" t="n">
        <v>2.074</v>
      </c>
    </row>
    <row r="196" spans="1:2">
      <c r="A196" s="1" t="n">
        <v>38852</v>
      </c>
      <c r="B196" t="n">
        <v>2.07</v>
      </c>
    </row>
    <row r="197" spans="1:2">
      <c r="A197" s="1" t="n">
        <v>38883</v>
      </c>
      <c r="B197" t="n">
        <v>2.081</v>
      </c>
    </row>
    <row r="198" spans="1:2">
      <c r="A198" s="1" t="n">
        <v>38913</v>
      </c>
      <c r="B198" t="n">
        <v>2.154</v>
      </c>
    </row>
    <row r="199" spans="1:2">
      <c r="A199" s="1" t="n">
        <v>38944</v>
      </c>
      <c r="B199" t="n">
        <v>2.133</v>
      </c>
    </row>
    <row r="200" spans="1:2">
      <c r="A200" s="1" t="n">
        <v>38975</v>
      </c>
      <c r="B200" t="n">
        <v>1.81</v>
      </c>
    </row>
    <row r="201" spans="1:2">
      <c r="A201" s="1" t="n">
        <v>39005</v>
      </c>
      <c r="B201" t="n">
        <v>1.739</v>
      </c>
    </row>
    <row r="202" spans="1:2">
      <c r="A202" s="1" t="n">
        <v>39036</v>
      </c>
      <c r="B202" t="n">
        <v>1.733</v>
      </c>
    </row>
    <row r="203" spans="1:2">
      <c r="A203" s="1" t="n">
        <v>39066</v>
      </c>
      <c r="B203" t="n">
        <v>1.81</v>
      </c>
    </row>
    <row r="204" spans="1:2">
      <c r="A204" s="1" t="n">
        <v>39097</v>
      </c>
      <c r="B204" t="n">
        <v>1.654</v>
      </c>
    </row>
    <row r="205" spans="1:2">
      <c r="A205" s="1" t="n">
        <v>39128</v>
      </c>
      <c r="B205" t="n">
        <v>1.74</v>
      </c>
    </row>
    <row r="206" spans="1:2">
      <c r="A206" s="1" t="n">
        <v>39156</v>
      </c>
      <c r="B206" t="n">
        <v>1.846</v>
      </c>
    </row>
    <row r="207" spans="1:2">
      <c r="A207" s="1" t="n">
        <v>39187</v>
      </c>
      <c r="B207" t="n">
        <v>2.036</v>
      </c>
    </row>
    <row r="208" spans="1:2">
      <c r="A208" s="1" t="n">
        <v>39217</v>
      </c>
      <c r="B208" t="n">
        <v>2.044</v>
      </c>
    </row>
    <row r="209" spans="1:2">
      <c r="A209" s="1" t="n">
        <v>39248</v>
      </c>
      <c r="B209" t="n">
        <v>2.099</v>
      </c>
    </row>
    <row r="210" spans="1:2">
      <c r="A210" s="1" t="n">
        <v>39278</v>
      </c>
      <c r="B210" t="n">
        <v>2.137</v>
      </c>
    </row>
    <row r="211" spans="1:2">
      <c r="A211" s="1" t="n">
        <v>39309</v>
      </c>
      <c r="B211" t="n">
        <v>2.092</v>
      </c>
    </row>
    <row r="212" spans="1:2">
      <c r="A212" s="1" t="n">
        <v>39340</v>
      </c>
      <c r="B212" t="n">
        <v>2.265</v>
      </c>
    </row>
    <row r="213" spans="1:2">
      <c r="A213" s="1" t="n">
        <v>39370</v>
      </c>
      <c r="B213" t="n">
        <v>2.372</v>
      </c>
    </row>
    <row r="214" spans="1:2">
      <c r="A214" s="1" t="n">
        <v>39401</v>
      </c>
      <c r="B214" t="n">
        <v>2.673</v>
      </c>
    </row>
    <row r="215" spans="1:2">
      <c r="A215" s="1" t="n">
        <v>39431</v>
      </c>
      <c r="B215" t="n">
        <v>2.601</v>
      </c>
    </row>
    <row r="216" spans="1:2">
      <c r="A216" s="1" t="n">
        <v>39462</v>
      </c>
      <c r="B216" t="n">
        <v>2.605</v>
      </c>
    </row>
    <row r="217" spans="1:2">
      <c r="A217" s="1" t="n">
        <v>39493</v>
      </c>
      <c r="B217" t="n">
        <v>2.728</v>
      </c>
    </row>
    <row r="218" spans="1:2">
      <c r="A218" s="1" t="n">
        <v>39522</v>
      </c>
      <c r="B218" t="n">
        <v>3.124</v>
      </c>
    </row>
    <row r="219" spans="1:2">
      <c r="A219" s="1" t="n">
        <v>39553</v>
      </c>
      <c r="B219" t="n">
        <v>3.365</v>
      </c>
    </row>
    <row r="220" spans="1:2">
      <c r="A220" s="1" t="n">
        <v>39583</v>
      </c>
      <c r="B220" t="n">
        <v>3.738</v>
      </c>
    </row>
    <row r="221" spans="1:2">
      <c r="A221" s="1" t="n">
        <v>39614</v>
      </c>
      <c r="B221" t="n">
        <v>3.878</v>
      </c>
    </row>
    <row r="222" spans="1:2">
      <c r="A222" s="1" t="n">
        <v>39644</v>
      </c>
      <c r="B222" t="n">
        <v>3.886</v>
      </c>
    </row>
    <row r="223" spans="1:2">
      <c r="A223" s="1" t="n">
        <v>39675</v>
      </c>
      <c r="B223" t="n">
        <v>3.271</v>
      </c>
    </row>
    <row r="224" spans="1:2">
      <c r="A224" s="1" t="n">
        <v>39706</v>
      </c>
      <c r="B224" t="n">
        <v>3.375</v>
      </c>
    </row>
    <row r="225" spans="1:2">
      <c r="A225" s="1" t="n">
        <v>39736</v>
      </c>
      <c r="B225" t="n">
        <v>2.315</v>
      </c>
    </row>
    <row r="226" spans="1:2">
      <c r="A226" s="1" t="n">
        <v>39767</v>
      </c>
      <c r="B226" t="n">
        <v>1.88</v>
      </c>
    </row>
    <row r="227" spans="1:2">
      <c r="A227" s="1" t="n">
        <v>39797</v>
      </c>
      <c r="B227" t="n">
        <v>1.375</v>
      </c>
    </row>
    <row r="228" spans="1:2">
      <c r="A228" s="1" t="n">
        <v>39828</v>
      </c>
      <c r="B228" t="n">
        <v>1.469</v>
      </c>
    </row>
    <row r="229" spans="1:2">
      <c r="A229" s="1" t="n">
        <v>39859</v>
      </c>
      <c r="B229" t="n">
        <v>1.259</v>
      </c>
    </row>
    <row r="230" spans="1:2">
      <c r="A230" s="1" t="n">
        <v>39887</v>
      </c>
      <c r="B230" t="n">
        <v>1.268</v>
      </c>
    </row>
    <row r="231" spans="1:2">
      <c r="A231" s="1" t="n">
        <v>39918</v>
      </c>
      <c r="B231" t="n">
        <v>1.369</v>
      </c>
    </row>
    <row r="232" spans="1:2">
      <c r="A232" s="1" t="n">
        <v>39948</v>
      </c>
      <c r="B232" t="n">
        <v>1.488</v>
      </c>
    </row>
    <row r="233" spans="1:2">
      <c r="A233" s="1" t="n">
        <v>39979</v>
      </c>
      <c r="B233" t="n">
        <v>1.805</v>
      </c>
    </row>
    <row r="234" spans="1:2">
      <c r="A234" s="1" t="n">
        <v>40009</v>
      </c>
      <c r="B234" t="n">
        <v>1.712</v>
      </c>
    </row>
    <row r="235" spans="1:2">
      <c r="A235" s="1" t="n">
        <v>40040</v>
      </c>
      <c r="B235" t="n">
        <v>1.885</v>
      </c>
    </row>
    <row r="236" spans="1:2">
      <c r="A236" s="1" t="n">
        <v>40071</v>
      </c>
      <c r="B236" t="n">
        <v>1.749</v>
      </c>
    </row>
    <row r="237" spans="1:2">
      <c r="A237" s="1" t="n">
        <v>40101</v>
      </c>
      <c r="B237" t="n">
        <v>1.942</v>
      </c>
    </row>
    <row r="238" spans="1:2">
      <c r="A238" s="1" t="n">
        <v>40132</v>
      </c>
      <c r="B238" t="n">
        <v>1.986</v>
      </c>
    </row>
    <row r="239" spans="1:2">
      <c r="A239" s="1" t="n">
        <v>40162</v>
      </c>
      <c r="B239" t="n">
        <v>1.979</v>
      </c>
    </row>
    <row r="240" spans="1:2">
      <c r="A240" s="1" t="n">
        <v>40193</v>
      </c>
      <c r="B240" t="n">
        <v>2.052</v>
      </c>
    </row>
    <row r="241" spans="1:2">
      <c r="A241" s="1" t="n">
        <v>40224</v>
      </c>
      <c r="B241" t="n">
        <v>1.989</v>
      </c>
    </row>
    <row r="242" spans="1:2">
      <c r="A242" s="1" t="n">
        <v>40252</v>
      </c>
      <c r="B242" t="n">
        <v>2.108</v>
      </c>
    </row>
    <row r="243" spans="1:2">
      <c r="A243" s="1" t="n">
        <v>40283</v>
      </c>
      <c r="B243" t="n">
        <v>2.243</v>
      </c>
    </row>
    <row r="244" spans="1:2">
      <c r="A244" s="1" t="n">
        <v>40313</v>
      </c>
      <c r="B244" t="n">
        <v>2.063</v>
      </c>
    </row>
    <row r="245" spans="1:2">
      <c r="A245" s="1" t="n">
        <v>40344</v>
      </c>
      <c r="B245" t="n">
        <v>2.058</v>
      </c>
    </row>
    <row r="246" spans="1:2">
      <c r="A246" s="1" t="n">
        <v>40374</v>
      </c>
      <c r="B246" t="n">
        <v>2.019</v>
      </c>
    </row>
    <row r="247" spans="1:2">
      <c r="A247" s="1" t="n">
        <v>40405</v>
      </c>
      <c r="B247" t="n">
        <v>2.083</v>
      </c>
    </row>
    <row r="248" spans="1:2">
      <c r="A248" s="1" t="n">
        <v>40436</v>
      </c>
      <c r="B248" t="n">
        <v>2.114</v>
      </c>
    </row>
    <row r="249" spans="1:2">
      <c r="A249" s="1" t="n">
        <v>40466</v>
      </c>
      <c r="B249" t="n">
        <v>2.248</v>
      </c>
    </row>
    <row r="250" spans="1:2">
      <c r="A250" s="1" t="n">
        <v>40497</v>
      </c>
      <c r="B250" t="n">
        <v>2.323</v>
      </c>
    </row>
    <row r="251" spans="1:2">
      <c r="A251" s="1" t="n">
        <v>40527</v>
      </c>
      <c r="B251" t="n">
        <v>2.453</v>
      </c>
    </row>
    <row r="252" spans="1:2">
      <c r="A252" s="1" t="n">
        <v>40558</v>
      </c>
      <c r="B252" t="n">
        <v>2.619</v>
      </c>
    </row>
    <row r="253" spans="1:2">
      <c r="A253" s="1" t="n">
        <v>40589</v>
      </c>
      <c r="B253" t="n">
        <v>2.839</v>
      </c>
    </row>
    <row r="254" spans="1:2">
      <c r="A254" s="1" t="n">
        <v>40617</v>
      </c>
      <c r="B254" t="n">
        <v>3.125</v>
      </c>
    </row>
    <row r="255" spans="1:2">
      <c r="A255" s="1" t="n">
        <v>40648</v>
      </c>
      <c r="B255" t="n">
        <v>3.267</v>
      </c>
    </row>
    <row r="256" spans="1:2">
      <c r="A256" s="1" t="n">
        <v>40678</v>
      </c>
      <c r="B256" t="n">
        <v>3.085</v>
      </c>
    </row>
    <row r="257" spans="1:2">
      <c r="A257" s="1" t="n">
        <v>40709</v>
      </c>
      <c r="B257" t="n">
        <v>3.046</v>
      </c>
    </row>
    <row r="258" spans="1:2">
      <c r="A258" s="1" t="n">
        <v>40739</v>
      </c>
      <c r="B258" t="n">
        <v>3.131</v>
      </c>
    </row>
    <row r="259" spans="1:2">
      <c r="A259" s="1" t="n">
        <v>40770</v>
      </c>
      <c r="B259" t="n">
        <v>3.008</v>
      </c>
    </row>
    <row r="260" spans="1:2">
      <c r="A260" s="1" t="n">
        <v>40801</v>
      </c>
      <c r="B260" t="n">
        <v>2.948</v>
      </c>
    </row>
    <row r="261" spans="1:2">
      <c r="A261" s="1" t="n">
        <v>40831</v>
      </c>
      <c r="B261" t="n">
        <v>2.966</v>
      </c>
    </row>
    <row r="262" spans="1:2">
      <c r="A262" s="1" t="n">
        <v>40862</v>
      </c>
      <c r="B262" t="n">
        <v>3.046</v>
      </c>
    </row>
    <row r="263" spans="1:2">
      <c r="A263" s="1" t="n">
        <v>40892</v>
      </c>
      <c r="B263" t="n">
        <v>2.873</v>
      </c>
    </row>
    <row r="264" spans="1:2">
      <c r="A264" s="1" t="n">
        <v>40923</v>
      </c>
      <c r="B264" t="n">
        <v>3.087</v>
      </c>
    </row>
    <row r="265" spans="1:2">
      <c r="A265" s="1" t="n">
        <v>40954</v>
      </c>
      <c r="B265" t="n">
        <v>3.207</v>
      </c>
    </row>
    <row r="266" spans="1:2">
      <c r="A266" s="1" t="n">
        <v>40983</v>
      </c>
      <c r="B266" t="n">
        <v>3.256</v>
      </c>
    </row>
    <row r="267" spans="1:2">
      <c r="A267" s="1" t="n">
        <v>41014</v>
      </c>
      <c r="B267" t="n">
        <v>3.226</v>
      </c>
    </row>
    <row r="268" spans="1:2">
      <c r="A268" s="1" t="n">
        <v>41044</v>
      </c>
      <c r="B268" t="n">
        <v>2.974</v>
      </c>
    </row>
    <row r="269" spans="1:2">
      <c r="A269" s="1" t="n">
        <v>41075</v>
      </c>
      <c r="B269" t="n">
        <v>2.678</v>
      </c>
    </row>
    <row r="270" spans="1:2">
      <c r="A270" s="1" t="n">
        <v>41105</v>
      </c>
      <c r="B270" t="n">
        <v>2.892</v>
      </c>
    </row>
    <row r="271" spans="1:2">
      <c r="A271" s="1" t="n">
        <v>41136</v>
      </c>
      <c r="B271" t="n">
        <v>3.156</v>
      </c>
    </row>
    <row r="272" spans="1:2">
      <c r="A272" s="1" t="n">
        <v>41167</v>
      </c>
      <c r="B272" t="n">
        <v>3.191</v>
      </c>
    </row>
    <row r="273" spans="1:2">
      <c r="A273" s="1" t="n">
        <v>41197</v>
      </c>
      <c r="B273" t="n">
        <v>3.111</v>
      </c>
    </row>
    <row r="274" spans="1:2">
      <c r="A274" s="1" t="n">
        <v>41228</v>
      </c>
      <c r="B274" t="n">
        <v>2.96</v>
      </c>
    </row>
    <row r="275" spans="1:2">
      <c r="A275" s="1" t="n">
        <v>41258</v>
      </c>
      <c r="B275" t="n">
        <v>2.94</v>
      </c>
    </row>
    <row r="276" spans="1:2">
      <c r="A276" s="1" t="n">
        <v>41289</v>
      </c>
      <c r="B276" t="n">
        <v>3.091</v>
      </c>
    </row>
    <row r="277" spans="1:2">
      <c r="A277" s="1" t="n">
        <v>41320</v>
      </c>
      <c r="B277" t="n">
        <v>3.218</v>
      </c>
    </row>
    <row r="278" spans="1:2">
      <c r="A278" s="1" t="n">
        <v>41348</v>
      </c>
      <c r="B278" t="n">
        <v>2.969</v>
      </c>
    </row>
    <row r="279" spans="1:2">
      <c r="A279" s="1" t="n">
        <v>41379</v>
      </c>
      <c r="B279" t="n">
        <v>2.808</v>
      </c>
    </row>
    <row r="280" spans="1:2">
      <c r="A280" s="1" t="n">
        <v>41409</v>
      </c>
      <c r="B280" t="n">
        <v>2.725</v>
      </c>
    </row>
    <row r="281" spans="1:2">
      <c r="A281" s="1" t="n">
        <v>41440</v>
      </c>
      <c r="B281" t="n">
        <v>2.769</v>
      </c>
    </row>
    <row r="282" spans="1:2">
      <c r="A282" s="1" t="n">
        <v>41470</v>
      </c>
      <c r="B282" t="n">
        <v>2.894</v>
      </c>
    </row>
    <row r="283" spans="1:2">
      <c r="A283" s="1" t="n">
        <v>41501</v>
      </c>
      <c r="B283" t="n">
        <v>3.003</v>
      </c>
    </row>
    <row r="284" spans="1:2">
      <c r="A284" s="1" t="n">
        <v>41532</v>
      </c>
      <c r="B284" t="n">
        <v>2.934</v>
      </c>
    </row>
    <row r="285" spans="1:2">
      <c r="A285" s="1" t="n">
        <v>41562</v>
      </c>
      <c r="B285" t="n">
        <v>2.885</v>
      </c>
    </row>
    <row r="286" spans="1:2">
      <c r="A286" s="1" t="n">
        <v>41593</v>
      </c>
      <c r="B286" t="n">
        <v>2.83</v>
      </c>
    </row>
    <row r="287" spans="1:2">
      <c r="A287" s="1" t="n">
        <v>41623</v>
      </c>
      <c r="B287" t="n">
        <v>2.955</v>
      </c>
    </row>
    <row r="288" spans="1:2">
      <c r="A288" s="1" t="n">
        <v>41654</v>
      </c>
      <c r="B288" t="n">
        <v>2.921</v>
      </c>
    </row>
    <row r="289" spans="1:2">
      <c r="A289" s="1" t="n">
        <v>41685</v>
      </c>
      <c r="B289" t="n">
        <v>2.965</v>
      </c>
    </row>
    <row r="290" spans="1:2">
      <c r="A290" s="1" t="n">
        <v>41713</v>
      </c>
      <c r="B290" t="n">
        <v>2.89</v>
      </c>
    </row>
    <row r="291" spans="1:2">
      <c r="A291" s="1" t="n">
        <v>41744</v>
      </c>
      <c r="B291" t="n">
        <v>2.888</v>
      </c>
    </row>
    <row r="292" spans="1:2">
      <c r="A292" s="1" t="n">
        <v>41774</v>
      </c>
      <c r="B292" t="n">
        <v>2.868</v>
      </c>
    </row>
    <row r="293" spans="1:2">
      <c r="A293" s="1" t="n">
        <v>41805</v>
      </c>
      <c r="B293" t="n">
        <v>2.883</v>
      </c>
    </row>
    <row r="294" spans="1:2">
      <c r="A294" s="1" t="n">
        <v>41835</v>
      </c>
      <c r="B294" t="n">
        <v>2.817</v>
      </c>
    </row>
    <row r="295" spans="1:2">
      <c r="A295" s="1" t="n">
        <v>41866</v>
      </c>
      <c r="B295" t="n">
        <v>2.839</v>
      </c>
    </row>
    <row r="296" spans="1:2">
      <c r="A296" s="1" t="n">
        <v>41897</v>
      </c>
      <c r="B296" t="n">
        <v>2.729</v>
      </c>
    </row>
    <row r="297" spans="1:2">
      <c r="A297" s="1" t="n">
        <v>41927</v>
      </c>
      <c r="B297" t="n">
        <v>2.46</v>
      </c>
    </row>
    <row r="298" spans="1:2">
      <c r="A298" s="1" t="n">
        <v>41958</v>
      </c>
      <c r="B298" t="n">
        <v>2.297</v>
      </c>
    </row>
    <row r="299" spans="1:2">
      <c r="A299" s="1" t="n">
        <v>41988</v>
      </c>
      <c r="B299" t="n">
        <v>1.801</v>
      </c>
    </row>
    <row r="300" spans="1:2">
      <c r="A300" s="1" t="n">
        <v>42019</v>
      </c>
      <c r="B300" t="n">
        <v>1.496</v>
      </c>
    </row>
    <row r="301" spans="1:2">
      <c r="A301" s="1" t="n">
        <v>42050</v>
      </c>
      <c r="B301" t="n">
        <v>1.766</v>
      </c>
    </row>
    <row r="302" spans="1:2">
      <c r="A302" s="1" t="n">
        <v>42078</v>
      </c>
      <c r="B302" t="n">
        <v>1.629</v>
      </c>
    </row>
    <row r="303" spans="1:2">
      <c r="A303" s="1" t="n">
        <v>42109</v>
      </c>
      <c r="B303" t="n">
        <v>1.702</v>
      </c>
    </row>
    <row r="304" spans="1:2">
      <c r="A304" s="1" t="n">
        <v>42139</v>
      </c>
      <c r="B304" t="n">
        <v>1.849</v>
      </c>
    </row>
    <row r="305" spans="1:2">
      <c r="A305" s="1" t="n">
        <v>42170</v>
      </c>
      <c r="B305" t="n">
        <v>1.732</v>
      </c>
    </row>
    <row r="306" spans="1:2">
      <c r="A306" s="1" t="n">
        <v>42200</v>
      </c>
      <c r="B306" t="n">
        <v>1.549</v>
      </c>
    </row>
    <row r="307" spans="1:2">
      <c r="A307" s="1" t="n">
        <v>42231</v>
      </c>
      <c r="B307" t="n">
        <v>1.389</v>
      </c>
    </row>
    <row r="308" spans="1:2">
      <c r="A308" s="1" t="n">
        <v>42262</v>
      </c>
      <c r="B308" t="n">
        <v>1.395</v>
      </c>
    </row>
    <row r="309" spans="1:2">
      <c r="A309" s="1" t="n">
        <v>42292</v>
      </c>
      <c r="B309" t="n">
        <v>1.391</v>
      </c>
    </row>
    <row r="310" spans="1:2">
      <c r="A310" s="1" t="n">
        <v>42323</v>
      </c>
      <c r="B310" t="n">
        <v>1.326</v>
      </c>
    </row>
    <row r="311" spans="1:2">
      <c r="A311" s="1" t="n">
        <v>42353</v>
      </c>
      <c r="B311" t="n">
        <v>1.082</v>
      </c>
    </row>
    <row r="312" spans="1:2">
      <c r="A312" s="1" t="n">
        <v>42384</v>
      </c>
      <c r="B312" t="n">
        <v>0.93</v>
      </c>
    </row>
    <row r="313" spans="1:2">
      <c r="A313" s="1" t="n">
        <v>42415</v>
      </c>
      <c r="B313" t="n">
        <v>0.973</v>
      </c>
    </row>
    <row r="314" spans="1:2">
      <c r="A314" s="1" t="n">
        <v>42444</v>
      </c>
      <c r="B314" t="n">
        <v>1.069</v>
      </c>
    </row>
    <row r="315" spans="1:2">
      <c r="A315" s="1" t="n">
        <v>42475</v>
      </c>
      <c r="B315" t="n">
        <v>1.147</v>
      </c>
    </row>
    <row r="316" spans="1:2">
      <c r="A316" s="1" t="n">
        <v>42505</v>
      </c>
      <c r="B316" t="n">
        <v>1.299</v>
      </c>
    </row>
    <row r="317" spans="1:2">
      <c r="A317" s="1" t="n">
        <v>42536</v>
      </c>
      <c r="B317" t="n">
        <v>1.382</v>
      </c>
    </row>
    <row r="318" spans="1:2">
      <c r="A318" s="1" t="n">
        <v>42566</v>
      </c>
      <c r="B318" t="n">
        <v>1.272</v>
      </c>
    </row>
    <row r="319" spans="1:2">
      <c r="A319" s="1" t="n">
        <v>42597</v>
      </c>
      <c r="B319" t="n">
        <v>1.295</v>
      </c>
    </row>
    <row r="320" spans="1:2">
      <c r="A320" s="1" t="n">
        <v>42628</v>
      </c>
      <c r="B320" t="n">
        <v>1.319</v>
      </c>
    </row>
    <row r="321" spans="1:2">
      <c r="A321" s="1" t="n">
        <v>42658</v>
      </c>
      <c r="B321" t="n">
        <v>1.457</v>
      </c>
    </row>
    <row r="322" spans="1:2">
      <c r="A322" s="1" t="n">
        <v>42689</v>
      </c>
      <c r="B322" t="n">
        <v>1.356</v>
      </c>
    </row>
    <row r="323" spans="1:2">
      <c r="A323" s="1" t="n">
        <v>42719</v>
      </c>
      <c r="B323" t="n">
        <v>1.491</v>
      </c>
    </row>
    <row r="324" spans="1:2">
      <c r="A324" s="1" t="n">
        <v>42750</v>
      </c>
      <c r="B324" t="n">
        <v>1.514</v>
      </c>
    </row>
    <row r="325" spans="1:2">
      <c r="A325" s="1" t="n">
        <v>42781</v>
      </c>
      <c r="B325" t="n">
        <v>1.547</v>
      </c>
    </row>
    <row r="326" spans="1:2">
      <c r="A326" s="1" t="n">
        <v>42809</v>
      </c>
      <c r="B326" t="n">
        <v>1.445</v>
      </c>
    </row>
    <row r="327" spans="1:2">
      <c r="A327" s="1" t="n">
        <v>42840</v>
      </c>
      <c r="B327" t="n">
        <v>1.51</v>
      </c>
    </row>
    <row r="328" spans="1:2">
      <c r="A328" s="1" t="n">
        <v>42870</v>
      </c>
      <c r="B328" t="n">
        <v>1.412</v>
      </c>
    </row>
    <row r="329" spans="1:2">
      <c r="A329" s="1" t="n">
        <v>42901</v>
      </c>
      <c r="B329" t="n">
        <v>1.295</v>
      </c>
    </row>
    <row r="330" spans="1:2">
      <c r="A330" s="1" t="n">
        <v>42931</v>
      </c>
      <c r="B330" t="n">
        <v>1.417</v>
      </c>
    </row>
    <row r="331" spans="1:2">
      <c r="A331" s="1" t="n">
        <v>42962</v>
      </c>
      <c r="B331" t="n">
        <v>1.561</v>
      </c>
    </row>
    <row r="332" spans="1:2">
      <c r="A332" s="1" t="n">
        <v>42993</v>
      </c>
      <c r="B332" t="n">
        <v>1.8</v>
      </c>
    </row>
    <row r="333" spans="1:2">
      <c r="A333" s="1" t="n">
        <v>43023</v>
      </c>
      <c r="B333" t="n">
        <v>1.659</v>
      </c>
    </row>
    <row r="334" spans="1:2">
      <c r="A334" s="1" t="n">
        <v>43054</v>
      </c>
      <c r="B334" t="n">
        <v>1.76</v>
      </c>
    </row>
    <row r="335" spans="1:2">
      <c r="A335" s="1" t="n">
        <v>43084</v>
      </c>
      <c r="B335" t="n">
        <v>1.817</v>
      </c>
    </row>
    <row r="336" spans="1:2">
      <c r="A336" s="1" t="n">
        <v>43115</v>
      </c>
      <c r="B336" t="n">
        <v>1.952</v>
      </c>
    </row>
    <row r="337" spans="1:2">
      <c r="A337" s="1" t="n">
        <v>43146</v>
      </c>
      <c r="B337" t="n">
        <v>1.849</v>
      </c>
    </row>
    <row r="338" spans="1:2">
      <c r="A338" s="1" t="n">
        <v>43174</v>
      </c>
      <c r="B338" t="n">
        <v>1.858</v>
      </c>
    </row>
    <row r="339" spans="1:2">
      <c r="A339" s="1" t="n">
        <v>43205</v>
      </c>
      <c r="B339" t="n">
        <v>2.015</v>
      </c>
    </row>
    <row r="340" spans="1:2">
      <c r="A340" s="1" t="n">
        <v>43235</v>
      </c>
      <c r="B340" t="n">
        <v>2.155</v>
      </c>
    </row>
    <row r="341" spans="1:2">
      <c r="A341" s="1" t="n">
        <v>43266</v>
      </c>
      <c r="B341" t="n">
        <v>2.09</v>
      </c>
    </row>
    <row r="342" spans="1:2">
      <c r="A342" s="1" t="n">
        <v>43296</v>
      </c>
      <c r="B342" t="n">
        <v>2.098</v>
      </c>
    </row>
    <row r="343" spans="1:2">
      <c r="A343" s="1" t="n">
        <v>43327</v>
      </c>
      <c r="B343" t="n">
        <v>2.118</v>
      </c>
    </row>
    <row r="344" spans="1:2">
      <c r="A344" s="1" t="n">
        <v>43358</v>
      </c>
      <c r="B344" t="n">
        <v>2.189</v>
      </c>
    </row>
  </sheetData>
  <pageMargins bottom="1" footer="0.5" header="0.5" left="0.75" right="0.75" top="1"/>
</worksheet>
</file>

<file path=xl/worksheets/sheet10.xml><?xml version="1.0" encoding="utf-8"?>
<worksheet xmlns="http://schemas.openxmlformats.org/spreadsheetml/2006/main">
  <sheetPr>
    <tabColor rgb="0000B080"/>
    <outlinePr summaryBelow="1" summaryRight="1"/>
    <pageSetUpPr/>
  </sheetPr>
  <dimension ref="A1:BW664"/>
  <sheetViews>
    <sheetView workbookViewId="0">
      <selection activeCell="A1" sqref="A1"/>
    </sheetView>
  </sheetViews>
  <sheetFormatPr baseColWidth="10" defaultRowHeight="15"/>
  <sheetData>
    <row r="1" spans="1:75">
      <c r="A1" t="s">
        <v>442</v>
      </c>
      <c r="B1" t="s">
        <v>443</v>
      </c>
      <c r="C1" t="s">
        <v>444</v>
      </c>
      <c r="D1" t="s">
        <v>1</v>
      </c>
      <c r="E1" t="n">
        <v>1960</v>
      </c>
      <c r="F1" t="n">
        <v>1961</v>
      </c>
      <c r="G1" t="n">
        <v>1962</v>
      </c>
      <c r="H1" t="n">
        <v>1963</v>
      </c>
      <c r="I1" t="n">
        <v>1964</v>
      </c>
      <c r="J1" t="n">
        <v>1965</v>
      </c>
      <c r="K1" t="n">
        <v>1966</v>
      </c>
      <c r="L1" t="n">
        <v>1967</v>
      </c>
      <c r="M1" t="n">
        <v>1968</v>
      </c>
      <c r="N1" t="n">
        <v>1969</v>
      </c>
      <c r="O1" t="n">
        <v>1970</v>
      </c>
      <c r="P1" t="n">
        <v>1971</v>
      </c>
      <c r="Q1" t="n">
        <v>1972</v>
      </c>
      <c r="R1" t="n">
        <v>1973</v>
      </c>
      <c r="S1" t="n">
        <v>1974</v>
      </c>
      <c r="T1" t="n">
        <v>1975</v>
      </c>
      <c r="U1" t="n">
        <v>1976</v>
      </c>
      <c r="V1" t="n">
        <v>1977</v>
      </c>
      <c r="W1" t="n">
        <v>1978</v>
      </c>
      <c r="X1" t="n">
        <v>1979</v>
      </c>
      <c r="Y1" t="n">
        <v>1980</v>
      </c>
      <c r="Z1" t="n">
        <v>1981</v>
      </c>
      <c r="AA1" t="n">
        <v>1982</v>
      </c>
      <c r="AB1" t="n">
        <v>1983</v>
      </c>
      <c r="AC1" t="n">
        <v>1984</v>
      </c>
      <c r="AD1" t="n">
        <v>1985</v>
      </c>
      <c r="AE1" t="n">
        <v>1986</v>
      </c>
      <c r="AF1" t="n">
        <v>1987</v>
      </c>
      <c r="AG1" t="n">
        <v>1988</v>
      </c>
      <c r="AH1" t="n">
        <v>1989</v>
      </c>
      <c r="AI1" t="n">
        <v>1990</v>
      </c>
      <c r="AJ1" t="n">
        <v>1991</v>
      </c>
      <c r="AK1" t="n">
        <v>1992</v>
      </c>
      <c r="AL1" t="n">
        <v>1993</v>
      </c>
      <c r="AM1" t="n">
        <v>1994</v>
      </c>
      <c r="AN1" t="n">
        <v>1995</v>
      </c>
      <c r="AO1" t="n">
        <v>1996</v>
      </c>
      <c r="AP1" t="n">
        <v>1997</v>
      </c>
      <c r="AQ1" t="n">
        <v>1998</v>
      </c>
      <c r="AR1" t="n">
        <v>1999</v>
      </c>
      <c r="AS1" t="n">
        <v>2000</v>
      </c>
      <c r="AT1" t="n">
        <v>2001</v>
      </c>
      <c r="AU1" t="n">
        <v>2002</v>
      </c>
      <c r="AV1" t="n">
        <v>2003</v>
      </c>
      <c r="AW1" t="n">
        <v>2004</v>
      </c>
      <c r="AX1" t="n">
        <v>2005</v>
      </c>
      <c r="AY1" t="n">
        <v>2006</v>
      </c>
      <c r="AZ1" t="n">
        <v>2007</v>
      </c>
      <c r="BA1" t="n">
        <v>2008</v>
      </c>
      <c r="BB1" t="n">
        <v>2009</v>
      </c>
      <c r="BC1" t="n">
        <v>2010</v>
      </c>
      <c r="BD1" t="n">
        <v>2011</v>
      </c>
      <c r="BE1" t="n">
        <v>2012</v>
      </c>
      <c r="BF1" t="n">
        <v>2013</v>
      </c>
      <c r="BG1" t="n">
        <v>2014</v>
      </c>
      <c r="BH1" t="n">
        <v>2015</v>
      </c>
      <c r="BI1" t="n">
        <v>2016</v>
      </c>
      <c r="BJ1" t="n">
        <v>2017</v>
      </c>
      <c r="BK1" t="n">
        <v>2018</v>
      </c>
      <c r="BL1" t="n">
        <v>2019</v>
      </c>
      <c r="BM1" t="n">
        <v>2020</v>
      </c>
      <c r="BN1" t="n">
        <v>2021</v>
      </c>
      <c r="BO1" t="n">
        <v>2022</v>
      </c>
      <c r="BP1" t="n">
        <v>2023</v>
      </c>
      <c r="BQ1" t="n">
        <v>2024</v>
      </c>
      <c r="BR1" t="n">
        <v>2025</v>
      </c>
      <c r="BS1" t="n">
        <v>2026</v>
      </c>
      <c r="BT1" t="n">
        <v>2027</v>
      </c>
      <c r="BU1" t="n">
        <v>2028</v>
      </c>
      <c r="BV1" t="n">
        <v>2029</v>
      </c>
      <c r="BW1" t="n">
        <v>2030</v>
      </c>
    </row>
    <row r="2" spans="1:75">
      <c r="A2" t="s">
        <v>233</v>
      </c>
      <c r="B2" t="s">
        <v>445</v>
      </c>
      <c r="C2" t="s">
        <v>446</v>
      </c>
      <c r="D2" t="s">
        <v>447</v>
      </c>
      <c r="E2" t="n">
        <v>0</v>
      </c>
      <c r="F2" t="n">
        <v>0</v>
      </c>
      <c r="G2" t="n">
        <v>0</v>
      </c>
      <c r="H2" t="n">
        <v>0</v>
      </c>
      <c r="I2" t="n">
        <v>0</v>
      </c>
      <c r="J2" t="n">
        <v>0</v>
      </c>
      <c r="K2" t="n">
        <v>0</v>
      </c>
      <c r="L2" t="n">
        <v>0</v>
      </c>
      <c r="M2" t="n">
        <v>0</v>
      </c>
      <c r="N2" t="n">
        <v>0</v>
      </c>
      <c r="O2" t="n">
        <v>0</v>
      </c>
      <c r="P2" t="n">
        <v>0</v>
      </c>
      <c r="Q2" t="n">
        <v>0</v>
      </c>
      <c r="R2" t="n">
        <v>0</v>
      </c>
      <c r="S2" t="n">
        <v>0</v>
      </c>
      <c r="T2" t="n">
        <v>0</v>
      </c>
      <c r="U2" t="n">
        <v>0</v>
      </c>
      <c r="V2" t="n">
        <v>0</v>
      </c>
      <c r="W2" t="n">
        <v>0</v>
      </c>
      <c r="X2" t="n">
        <v>0</v>
      </c>
      <c r="Y2" t="n">
        <v>0</v>
      </c>
      <c r="Z2" t="n">
        <v>15</v>
      </c>
      <c r="AA2" t="n">
        <v>16</v>
      </c>
      <c r="AB2" t="n">
        <v>2</v>
      </c>
      <c r="AC2" t="n">
        <v>0</v>
      </c>
      <c r="AD2" t="n">
        <v>13</v>
      </c>
      <c r="AE2" t="n">
        <v>4</v>
      </c>
      <c r="AF2" t="n">
        <v>0</v>
      </c>
      <c r="AG2" t="n">
        <v>-9</v>
      </c>
      <c r="AH2" t="n">
        <v>1</v>
      </c>
      <c r="AI2" t="n">
        <v>2</v>
      </c>
      <c r="AJ2" t="n">
        <v>-1</v>
      </c>
      <c r="AK2" t="n">
        <v>2</v>
      </c>
      <c r="AL2" t="n">
        <v>1</v>
      </c>
      <c r="AM2" t="n">
        <v>60</v>
      </c>
      <c r="AN2" t="n">
        <v>52</v>
      </c>
      <c r="AO2" t="n">
        <v>68</v>
      </c>
      <c r="AP2" t="n">
        <v>86</v>
      </c>
      <c r="AQ2" t="n">
        <v>37</v>
      </c>
      <c r="AR2" t="n">
        <v>58</v>
      </c>
      <c r="AS2" t="n">
        <v>34</v>
      </c>
      <c r="AT2" t="n">
        <v>55</v>
      </c>
      <c r="AU2" t="n">
        <v>67</v>
      </c>
      <c r="AV2" t="n">
        <v>66</v>
      </c>
      <c r="AW2" t="n">
        <v>92</v>
      </c>
      <c r="AX2" t="n">
        <v>75</v>
      </c>
      <c r="AY2" t="n">
        <v>6</v>
      </c>
      <c r="AZ2" t="n">
        <v>15</v>
      </c>
      <c r="BA2" t="n">
        <v>1</v>
      </c>
      <c r="BB2" t="n">
        <v>-7</v>
      </c>
      <c r="BC2" t="n">
        <v>-2</v>
      </c>
      <c r="BD2" t="n">
        <v>0</v>
      </c>
      <c r="BE2" t="n">
        <v>0</v>
      </c>
      <c r="BF2" t="n">
        <v>-3</v>
      </c>
      <c r="BG2" t="n">
        <v>-1</v>
      </c>
      <c r="BH2" t="n">
        <v>-3</v>
      </c>
      <c r="BI2" t="n">
        <v>-2</v>
      </c>
      <c r="BJ2">
        <f>NA()</f>
        <v/>
      </c>
      <c r="BK2">
        <f>NA()</f>
        <v/>
      </c>
      <c r="BL2">
        <f>NA()</f>
        <v/>
      </c>
      <c r="BM2">
        <f>NA()</f>
        <v/>
      </c>
      <c r="BN2">
        <f>NA()</f>
        <v/>
      </c>
      <c r="BO2">
        <f>NA()</f>
        <v/>
      </c>
      <c r="BP2">
        <f>NA()</f>
        <v/>
      </c>
      <c r="BQ2">
        <f>NA()</f>
        <v/>
      </c>
      <c r="BR2">
        <f>NA()</f>
        <v/>
      </c>
      <c r="BS2">
        <f>NA()</f>
        <v/>
      </c>
      <c r="BT2">
        <f>NA()</f>
        <v/>
      </c>
      <c r="BU2">
        <f>NA()</f>
        <v/>
      </c>
      <c r="BV2">
        <f>NA()</f>
        <v/>
      </c>
      <c r="BW2">
        <f>NA()</f>
        <v/>
      </c>
    </row>
    <row r="3" spans="1:75">
      <c r="A3" t="s">
        <v>233</v>
      </c>
      <c r="B3" t="s">
        <v>445</v>
      </c>
      <c r="C3" t="s">
        <v>448</v>
      </c>
      <c r="D3" t="s">
        <v>449</v>
      </c>
      <c r="E3" t="n">
        <v>0</v>
      </c>
      <c r="F3" t="n">
        <v>0</v>
      </c>
      <c r="G3" t="n">
        <v>0</v>
      </c>
      <c r="H3" t="n">
        <v>0</v>
      </c>
      <c r="I3" t="n">
        <v>0</v>
      </c>
      <c r="J3" t="n">
        <v>0</v>
      </c>
      <c r="K3" t="n">
        <v>0</v>
      </c>
      <c r="L3" t="n">
        <v>0</v>
      </c>
      <c r="M3" t="n">
        <v>0</v>
      </c>
      <c r="N3" t="n">
        <v>0</v>
      </c>
      <c r="O3" t="n">
        <v>0</v>
      </c>
      <c r="P3" t="n">
        <v>0</v>
      </c>
      <c r="Q3" t="n">
        <v>0</v>
      </c>
      <c r="R3" t="n">
        <v>0</v>
      </c>
      <c r="S3" t="n">
        <v>0</v>
      </c>
      <c r="T3" t="n">
        <v>0</v>
      </c>
      <c r="U3" t="n">
        <v>0</v>
      </c>
      <c r="V3" t="n">
        <v>0</v>
      </c>
      <c r="W3" t="n">
        <v>0</v>
      </c>
      <c r="X3" t="n">
        <v>0</v>
      </c>
      <c r="Y3" t="n">
        <v>0</v>
      </c>
      <c r="Z3" t="n">
        <v>3</v>
      </c>
      <c r="AA3" t="n">
        <v>3</v>
      </c>
      <c r="AB3" t="n">
        <v>0</v>
      </c>
      <c r="AC3" t="n">
        <v>0</v>
      </c>
      <c r="AD3" t="n">
        <v>3</v>
      </c>
      <c r="AE3" t="n">
        <v>1</v>
      </c>
      <c r="AF3" t="n">
        <v>0</v>
      </c>
      <c r="AG3" t="n">
        <v>-2</v>
      </c>
      <c r="AH3" t="n">
        <v>0</v>
      </c>
      <c r="AI3" t="n">
        <v>0</v>
      </c>
      <c r="AJ3" t="n">
        <v>0</v>
      </c>
      <c r="AK3" t="n">
        <v>0</v>
      </c>
      <c r="AL3" t="n">
        <v>0</v>
      </c>
      <c r="AM3" t="n">
        <v>12</v>
      </c>
      <c r="AN3" t="n">
        <v>10</v>
      </c>
      <c r="AO3" t="n">
        <v>13</v>
      </c>
      <c r="AP3" t="n">
        <v>17</v>
      </c>
      <c r="AQ3" t="n">
        <v>7</v>
      </c>
      <c r="AR3" t="n">
        <v>11</v>
      </c>
      <c r="AS3" t="n">
        <v>7</v>
      </c>
      <c r="AT3" t="n">
        <v>11</v>
      </c>
      <c r="AU3" t="n">
        <v>13</v>
      </c>
      <c r="AV3" t="n">
        <v>13</v>
      </c>
      <c r="AW3" t="n">
        <v>18</v>
      </c>
      <c r="AX3" t="n">
        <v>15</v>
      </c>
      <c r="AY3" t="n">
        <v>1</v>
      </c>
      <c r="AZ3" t="n">
        <v>3</v>
      </c>
      <c r="BA3" t="n">
        <v>0</v>
      </c>
      <c r="BB3" t="n">
        <v>-1</v>
      </c>
      <c r="BC3" t="n">
        <v>0</v>
      </c>
      <c r="BD3" t="n">
        <v>0</v>
      </c>
      <c r="BE3" t="n">
        <v>0</v>
      </c>
      <c r="BF3" t="n">
        <v>-1</v>
      </c>
      <c r="BG3" t="n">
        <v>0</v>
      </c>
      <c r="BH3" t="n">
        <v>-1</v>
      </c>
      <c r="BI3" t="n">
        <v>0</v>
      </c>
      <c r="BJ3">
        <f>NA()</f>
        <v/>
      </c>
      <c r="BK3">
        <f>NA()</f>
        <v/>
      </c>
      <c r="BL3">
        <f>NA()</f>
        <v/>
      </c>
      <c r="BM3">
        <f>NA()</f>
        <v/>
      </c>
      <c r="BN3">
        <f>NA()</f>
        <v/>
      </c>
      <c r="BO3">
        <f>NA()</f>
        <v/>
      </c>
      <c r="BP3">
        <f>NA()</f>
        <v/>
      </c>
      <c r="BQ3">
        <f>NA()</f>
        <v/>
      </c>
      <c r="BR3">
        <f>NA()</f>
        <v/>
      </c>
      <c r="BS3">
        <f>NA()</f>
        <v/>
      </c>
      <c r="BT3">
        <f>NA()</f>
        <v/>
      </c>
      <c r="BU3">
        <f>NA()</f>
        <v/>
      </c>
      <c r="BV3">
        <f>NA()</f>
        <v/>
      </c>
      <c r="BW3">
        <f>NA()</f>
        <v/>
      </c>
    </row>
    <row r="4" spans="1:75">
      <c r="A4" t="s">
        <v>233</v>
      </c>
      <c r="B4" t="s">
        <v>450</v>
      </c>
      <c r="C4" t="s">
        <v>451</v>
      </c>
      <c r="D4" t="s">
        <v>447</v>
      </c>
      <c r="E4" t="n">
        <v>193</v>
      </c>
      <c r="F4" t="n">
        <v>1394</v>
      </c>
      <c r="G4" t="n">
        <v>1215</v>
      </c>
      <c r="H4" t="n">
        <v>1124</v>
      </c>
      <c r="I4" t="n">
        <v>1464</v>
      </c>
      <c r="J4" t="n">
        <v>2033</v>
      </c>
      <c r="K4" t="n">
        <v>1722</v>
      </c>
      <c r="L4" t="n">
        <v>1402</v>
      </c>
      <c r="M4" t="n">
        <v>1727</v>
      </c>
      <c r="N4" t="n">
        <v>1843</v>
      </c>
      <c r="O4" t="n">
        <v>2503</v>
      </c>
      <c r="P4" t="n">
        <v>1913</v>
      </c>
      <c r="Q4" t="n">
        <v>2156</v>
      </c>
      <c r="R4" t="n">
        <v>2202</v>
      </c>
      <c r="S4" t="n">
        <v>1703</v>
      </c>
      <c r="T4" t="n">
        <v>2513</v>
      </c>
      <c r="U4" t="n">
        <v>2656</v>
      </c>
      <c r="V4" t="n">
        <v>2200</v>
      </c>
      <c r="W4" t="n">
        <v>1937</v>
      </c>
      <c r="X4" t="n">
        <v>1753</v>
      </c>
      <c r="Y4" t="n">
        <v>1892</v>
      </c>
      <c r="Z4" t="n">
        <v>1243</v>
      </c>
      <c r="AA4" t="n">
        <v>1140</v>
      </c>
      <c r="AB4" t="n">
        <v>1720</v>
      </c>
      <c r="AC4" t="n">
        <v>1359</v>
      </c>
      <c r="AD4" t="n">
        <v>2045</v>
      </c>
      <c r="AE4" t="n">
        <v>1808</v>
      </c>
      <c r="AF4" t="n">
        <v>2636</v>
      </c>
      <c r="AG4" t="n">
        <v>2332</v>
      </c>
      <c r="AH4" t="n">
        <v>1966</v>
      </c>
      <c r="AI4" t="n">
        <v>2530</v>
      </c>
      <c r="AJ4" t="n">
        <v>2543</v>
      </c>
      <c r="AK4" t="n">
        <v>2858</v>
      </c>
      <c r="AL4" t="n">
        <v>2946</v>
      </c>
      <c r="AM4" t="n">
        <v>2699</v>
      </c>
      <c r="AN4" t="n">
        <v>2907</v>
      </c>
      <c r="AO4" t="n">
        <v>2663</v>
      </c>
      <c r="AP4" t="n">
        <v>2630</v>
      </c>
      <c r="AQ4" t="n">
        <v>2138</v>
      </c>
      <c r="AR4" t="n">
        <v>2340</v>
      </c>
      <c r="AS4" t="n">
        <v>4009</v>
      </c>
      <c r="AT4" t="n">
        <v>2271</v>
      </c>
      <c r="AU4" t="n">
        <v>710</v>
      </c>
      <c r="AV4" t="n">
        <v>732</v>
      </c>
      <c r="AW4" t="n">
        <v>799</v>
      </c>
      <c r="AX4" t="n">
        <v>1319</v>
      </c>
      <c r="AY4" t="n">
        <v>21</v>
      </c>
      <c r="AZ4" t="n">
        <v>19</v>
      </c>
      <c r="BA4" t="n">
        <v>16</v>
      </c>
      <c r="BB4" t="n">
        <v>4545</v>
      </c>
      <c r="BC4" t="n">
        <v>5127</v>
      </c>
      <c r="BD4" t="n">
        <v>4659</v>
      </c>
      <c r="BE4" t="n">
        <v>2927</v>
      </c>
      <c r="BF4" t="n">
        <v>4781</v>
      </c>
      <c r="BG4" t="n">
        <v>4495</v>
      </c>
      <c r="BH4" t="n">
        <v>4232</v>
      </c>
      <c r="BI4" t="n">
        <v>2739</v>
      </c>
      <c r="BJ4">
        <f>NA()</f>
        <v/>
      </c>
      <c r="BK4">
        <f>NA()</f>
        <v/>
      </c>
      <c r="BL4">
        <f>NA()</f>
        <v/>
      </c>
      <c r="BM4">
        <f>NA()</f>
        <v/>
      </c>
      <c r="BN4">
        <f>NA()</f>
        <v/>
      </c>
      <c r="BO4">
        <f>NA()</f>
        <v/>
      </c>
      <c r="BP4">
        <f>NA()</f>
        <v/>
      </c>
      <c r="BQ4">
        <f>NA()</f>
        <v/>
      </c>
      <c r="BR4">
        <f>NA()</f>
        <v/>
      </c>
      <c r="BS4">
        <f>NA()</f>
        <v/>
      </c>
      <c r="BT4">
        <f>NA()</f>
        <v/>
      </c>
      <c r="BU4">
        <f>NA()</f>
        <v/>
      </c>
      <c r="BV4">
        <f>NA()</f>
        <v/>
      </c>
      <c r="BW4">
        <f>NA()</f>
        <v/>
      </c>
    </row>
    <row r="5" spans="1:75">
      <c r="A5" t="s">
        <v>233</v>
      </c>
      <c r="B5" t="s">
        <v>452</v>
      </c>
      <c r="C5" t="s">
        <v>453</v>
      </c>
      <c r="D5" t="s">
        <v>454</v>
      </c>
      <c r="E5">
        <f>B5</f>
        <v/>
      </c>
      <c r="O5" t="n">
        <v>0.5600000000000001</v>
      </c>
      <c r="P5" t="n">
        <v>0.8100000000000001</v>
      </c>
      <c r="Q5" t="n">
        <v>0.8100000000000001</v>
      </c>
      <c r="R5" t="n">
        <v>0.83</v>
      </c>
      <c r="S5" t="n">
        <v>1.67</v>
      </c>
      <c r="T5" t="n">
        <v>1.77</v>
      </c>
      <c r="U5" t="n">
        <v>1.57</v>
      </c>
      <c r="V5" t="n">
        <v>1.72</v>
      </c>
      <c r="W5" t="n">
        <v>1.89</v>
      </c>
      <c r="X5" t="n">
        <v>2.43</v>
      </c>
      <c r="Y5" t="n">
        <v>3.61</v>
      </c>
      <c r="Z5" t="n">
        <v>4.58</v>
      </c>
      <c r="AA5" t="n">
        <v>3.97</v>
      </c>
      <c r="AB5" t="n">
        <v>4.16</v>
      </c>
      <c r="AC5" t="n">
        <v>4.31</v>
      </c>
      <c r="AD5" t="n">
        <v>4.47</v>
      </c>
      <c r="AE5" t="n">
        <v>4.49</v>
      </c>
      <c r="AF5" t="n">
        <v>4.24</v>
      </c>
      <c r="AG5" t="n">
        <v>3.95</v>
      </c>
      <c r="AH5" t="n">
        <v>3.18</v>
      </c>
      <c r="AI5" t="n">
        <v>3.15</v>
      </c>
      <c r="AJ5" t="n">
        <v>3.29</v>
      </c>
      <c r="AK5" t="n">
        <v>2.81</v>
      </c>
      <c r="AL5" t="n">
        <v>2.94</v>
      </c>
      <c r="AM5" t="n">
        <v>3.11</v>
      </c>
      <c r="AN5" t="n">
        <v>3.2</v>
      </c>
      <c r="AO5" t="n">
        <v>3.39</v>
      </c>
      <c r="AP5" t="n">
        <v>3.46</v>
      </c>
      <c r="AQ5" t="n">
        <v>3.59</v>
      </c>
      <c r="AR5" t="n">
        <v>3.55</v>
      </c>
      <c r="AS5" t="n">
        <v>3.45</v>
      </c>
      <c r="AT5" t="n">
        <v>3.72</v>
      </c>
      <c r="AU5" t="n">
        <v>3.83</v>
      </c>
      <c r="AV5" t="n">
        <v>4.21</v>
      </c>
      <c r="AW5" t="n">
        <v>4.7</v>
      </c>
      <c r="AX5" t="n">
        <v>4.98</v>
      </c>
      <c r="AY5" t="n">
        <v>5.56</v>
      </c>
      <c r="AZ5" t="n">
        <v>6.65</v>
      </c>
      <c r="BA5" t="n">
        <v>6.88</v>
      </c>
      <c r="BB5" t="n">
        <v>16.1</v>
      </c>
      <c r="BC5" t="n">
        <v>16.27</v>
      </c>
      <c r="BD5" t="n">
        <v>18.4</v>
      </c>
      <c r="BE5" t="n">
        <v>20.82</v>
      </c>
      <c r="BF5" t="n">
        <v>21.7</v>
      </c>
      <c r="BG5" t="n">
        <v>21.78</v>
      </c>
      <c r="BH5" t="n">
        <v>17.97</v>
      </c>
      <c r="BI5" t="n">
        <v>13.01</v>
      </c>
      <c r="BJ5">
        <f>NA()</f>
        <v/>
      </c>
      <c r="BK5">
        <f>NA()</f>
        <v/>
      </c>
      <c r="BL5">
        <f>NA()</f>
        <v/>
      </c>
      <c r="BM5">
        <f>NA()</f>
        <v/>
      </c>
      <c r="BN5">
        <f>NA()</f>
        <v/>
      </c>
      <c r="BO5">
        <f>NA()</f>
        <v/>
      </c>
      <c r="BP5">
        <f>NA()</f>
        <v/>
      </c>
      <c r="BQ5">
        <f>NA()</f>
        <v/>
      </c>
      <c r="BR5">
        <f>NA()</f>
        <v/>
      </c>
      <c r="BS5">
        <f>NA()</f>
        <v/>
      </c>
      <c r="BT5">
        <f>NA()</f>
        <v/>
      </c>
      <c r="BU5">
        <f>NA()</f>
        <v/>
      </c>
      <c r="BV5">
        <f>NA()</f>
        <v/>
      </c>
      <c r="BW5">
        <f>NA()</f>
        <v/>
      </c>
    </row>
    <row r="6" spans="1:75">
      <c r="A6" t="s">
        <v>233</v>
      </c>
      <c r="B6" t="s">
        <v>450</v>
      </c>
      <c r="C6" t="s">
        <v>455</v>
      </c>
      <c r="D6" t="s">
        <v>449</v>
      </c>
      <c r="E6" t="n">
        <v>29</v>
      </c>
      <c r="F6" t="n">
        <v>210</v>
      </c>
      <c r="G6" t="n">
        <v>183</v>
      </c>
      <c r="H6" t="n">
        <v>169</v>
      </c>
      <c r="I6" t="n">
        <v>221</v>
      </c>
      <c r="J6" t="n">
        <v>306</v>
      </c>
      <c r="K6" t="n">
        <v>259</v>
      </c>
      <c r="L6" t="n">
        <v>211</v>
      </c>
      <c r="M6" t="n">
        <v>260</v>
      </c>
      <c r="N6" t="n">
        <v>278</v>
      </c>
      <c r="O6" t="n">
        <v>377</v>
      </c>
      <c r="P6" t="n">
        <v>288</v>
      </c>
      <c r="Q6" t="n">
        <v>325</v>
      </c>
      <c r="R6" t="n">
        <v>332</v>
      </c>
      <c r="S6" t="n">
        <v>257</v>
      </c>
      <c r="T6" t="n">
        <v>379</v>
      </c>
      <c r="U6" t="n">
        <v>400</v>
      </c>
      <c r="V6" t="n">
        <v>332</v>
      </c>
      <c r="W6" t="n">
        <v>292</v>
      </c>
      <c r="X6" t="n">
        <v>264</v>
      </c>
      <c r="Y6" t="n">
        <v>285</v>
      </c>
      <c r="Z6" t="n">
        <v>187</v>
      </c>
      <c r="AA6" t="n">
        <v>172</v>
      </c>
      <c r="AB6" t="n">
        <v>259</v>
      </c>
      <c r="AC6" t="n">
        <v>205</v>
      </c>
      <c r="AD6" t="n">
        <v>308</v>
      </c>
      <c r="AE6" t="n">
        <v>272</v>
      </c>
      <c r="AF6" t="n">
        <v>397</v>
      </c>
      <c r="AG6" t="n">
        <v>351</v>
      </c>
      <c r="AH6" t="n">
        <v>296</v>
      </c>
      <c r="AI6" t="n">
        <v>381</v>
      </c>
      <c r="AJ6" t="n">
        <v>383</v>
      </c>
      <c r="AK6" t="n">
        <v>431</v>
      </c>
      <c r="AL6" t="n">
        <v>444</v>
      </c>
      <c r="AM6" t="n">
        <v>407</v>
      </c>
      <c r="AN6" t="n">
        <v>438</v>
      </c>
      <c r="AO6" t="n">
        <v>401</v>
      </c>
      <c r="AP6" t="n">
        <v>396</v>
      </c>
      <c r="AQ6" t="n">
        <v>322</v>
      </c>
      <c r="AR6" t="n">
        <v>353</v>
      </c>
      <c r="AS6" t="n">
        <v>604</v>
      </c>
      <c r="AT6" t="n">
        <v>342</v>
      </c>
      <c r="AU6" t="n">
        <v>107</v>
      </c>
      <c r="AV6" t="n">
        <v>110</v>
      </c>
      <c r="AW6" t="n">
        <v>120</v>
      </c>
      <c r="AX6" t="n">
        <v>199</v>
      </c>
      <c r="AY6" t="n">
        <v>3</v>
      </c>
      <c r="AZ6" t="n">
        <v>3</v>
      </c>
      <c r="BA6" t="n">
        <v>2</v>
      </c>
      <c r="BB6" t="n">
        <v>685</v>
      </c>
      <c r="BC6" t="n">
        <v>773</v>
      </c>
      <c r="BD6" t="n">
        <v>702</v>
      </c>
      <c r="BE6" t="n">
        <v>441</v>
      </c>
      <c r="BF6" t="n">
        <v>721</v>
      </c>
      <c r="BG6" t="n">
        <v>677</v>
      </c>
      <c r="BH6" t="n">
        <v>638</v>
      </c>
      <c r="BI6" t="n">
        <v>413</v>
      </c>
      <c r="BJ6">
        <f>NA()</f>
        <v/>
      </c>
      <c r="BK6">
        <f>NA()</f>
        <v/>
      </c>
      <c r="BL6">
        <f>NA()</f>
        <v/>
      </c>
      <c r="BM6">
        <f>NA()</f>
        <v/>
      </c>
      <c r="BN6">
        <f>NA()</f>
        <v/>
      </c>
      <c r="BO6">
        <f>NA()</f>
        <v/>
      </c>
      <c r="BP6">
        <f>NA()</f>
        <v/>
      </c>
      <c r="BQ6">
        <f>NA()</f>
        <v/>
      </c>
      <c r="BR6">
        <f>NA()</f>
        <v/>
      </c>
      <c r="BS6">
        <f>NA()</f>
        <v/>
      </c>
      <c r="BT6">
        <f>NA()</f>
        <v/>
      </c>
      <c r="BU6">
        <f>NA()</f>
        <v/>
      </c>
      <c r="BV6">
        <f>NA()</f>
        <v/>
      </c>
      <c r="BW6">
        <f>NA()</f>
        <v/>
      </c>
    </row>
    <row r="7" spans="1:75">
      <c r="A7" t="s">
        <v>233</v>
      </c>
      <c r="B7" t="s">
        <v>456</v>
      </c>
      <c r="C7" t="s">
        <v>457</v>
      </c>
      <c r="D7" t="s">
        <v>458</v>
      </c>
      <c r="E7">
        <f>B7</f>
        <v/>
      </c>
      <c r="O7" t="n">
        <v>1.4</v>
      </c>
      <c r="P7" t="n">
        <v>1.5</v>
      </c>
      <c r="Q7" t="n">
        <v>1.8</v>
      </c>
      <c r="R7" t="n">
        <v>1.8</v>
      </c>
      <c r="S7" t="n">
        <v>2.8</v>
      </c>
      <c r="T7" t="n">
        <v>4.4</v>
      </c>
      <c r="U7" t="n">
        <v>4.2</v>
      </c>
      <c r="V7" t="n">
        <v>3.8</v>
      </c>
      <c r="W7" t="n">
        <v>3.7</v>
      </c>
      <c r="X7" t="n">
        <v>4.3</v>
      </c>
      <c r="Y7" t="n">
        <v>6.8</v>
      </c>
      <c r="Z7" t="n">
        <v>5.7</v>
      </c>
      <c r="AA7" t="n">
        <v>4.5</v>
      </c>
      <c r="AB7" t="n">
        <v>7.2</v>
      </c>
      <c r="AC7" t="n">
        <v>5.9</v>
      </c>
      <c r="AD7" t="n">
        <v>9.1</v>
      </c>
      <c r="AE7" t="n">
        <v>8.1</v>
      </c>
      <c r="AF7" t="n">
        <v>11.2</v>
      </c>
      <c r="AG7" t="n">
        <v>9.199999999999999</v>
      </c>
      <c r="AH7" t="n">
        <v>6.3</v>
      </c>
      <c r="AI7" t="n">
        <v>8</v>
      </c>
      <c r="AJ7" t="n">
        <v>8.4</v>
      </c>
      <c r="AK7" t="n">
        <v>8</v>
      </c>
      <c r="AL7" t="n">
        <v>8.699999999999999</v>
      </c>
      <c r="AM7" t="n">
        <v>8.4</v>
      </c>
      <c r="AN7" t="n">
        <v>9.300000000000001</v>
      </c>
      <c r="AO7" t="n">
        <v>9</v>
      </c>
      <c r="AP7" t="n">
        <v>9.1</v>
      </c>
      <c r="AQ7" t="n">
        <v>7.7</v>
      </c>
      <c r="AR7" t="n">
        <v>8.300000000000001</v>
      </c>
      <c r="AS7" t="n">
        <v>13.8</v>
      </c>
      <c r="AT7" t="n">
        <v>8.4</v>
      </c>
      <c r="AU7" t="n">
        <v>2.7</v>
      </c>
      <c r="AV7" t="n">
        <v>3.1</v>
      </c>
      <c r="AW7" t="n">
        <v>3.8</v>
      </c>
      <c r="AX7" t="n">
        <v>6.6</v>
      </c>
      <c r="AY7" t="n">
        <v>0.1</v>
      </c>
      <c r="AZ7" t="n">
        <v>0.1</v>
      </c>
      <c r="BA7" t="n">
        <v>0.1</v>
      </c>
      <c r="BB7" t="n">
        <v>73.2</v>
      </c>
      <c r="BC7" t="n">
        <v>83.40000000000001</v>
      </c>
      <c r="BD7" t="n">
        <v>85.7</v>
      </c>
      <c r="BE7" t="n">
        <v>60.9</v>
      </c>
      <c r="BF7" t="n">
        <v>103.8</v>
      </c>
      <c r="BG7" t="n">
        <v>97.90000000000001</v>
      </c>
      <c r="BH7" t="n">
        <v>76</v>
      </c>
      <c r="BI7" t="n">
        <v>35.6</v>
      </c>
      <c r="BJ7">
        <f>NA()</f>
        <v/>
      </c>
      <c r="BK7">
        <f>NA()</f>
        <v/>
      </c>
      <c r="BL7">
        <f>NA()</f>
        <v/>
      </c>
      <c r="BM7">
        <f>NA()</f>
        <v/>
      </c>
      <c r="BN7">
        <f>NA()</f>
        <v/>
      </c>
      <c r="BO7">
        <f>NA()</f>
        <v/>
      </c>
      <c r="BP7">
        <f>NA()</f>
        <v/>
      </c>
      <c r="BQ7">
        <f>NA()</f>
        <v/>
      </c>
      <c r="BR7">
        <f>NA()</f>
        <v/>
      </c>
      <c r="BS7">
        <f>NA()</f>
        <v/>
      </c>
      <c r="BT7">
        <f>NA()</f>
        <v/>
      </c>
      <c r="BU7">
        <f>NA()</f>
        <v/>
      </c>
      <c r="BV7">
        <f>NA()</f>
        <v/>
      </c>
      <c r="BW7">
        <f>NA()</f>
        <v/>
      </c>
    </row>
    <row r="8" spans="1:75">
      <c r="A8" t="s">
        <v>233</v>
      </c>
      <c r="B8" t="s">
        <v>459</v>
      </c>
      <c r="C8" t="s">
        <v>460</v>
      </c>
      <c r="D8" t="s">
        <v>447</v>
      </c>
      <c r="E8" t="n">
        <v>193</v>
      </c>
      <c r="F8" t="n">
        <v>1394</v>
      </c>
      <c r="G8" t="n">
        <v>1215</v>
      </c>
      <c r="H8" t="n">
        <v>1124</v>
      </c>
      <c r="I8" t="n">
        <v>1464</v>
      </c>
      <c r="J8" t="n">
        <v>2033</v>
      </c>
      <c r="K8" t="n">
        <v>1722</v>
      </c>
      <c r="L8" t="n">
        <v>1402</v>
      </c>
      <c r="M8" t="n">
        <v>1727</v>
      </c>
      <c r="N8" t="n">
        <v>1843</v>
      </c>
      <c r="O8" t="n">
        <v>2503</v>
      </c>
      <c r="P8" t="n">
        <v>1913</v>
      </c>
      <c r="Q8" t="n">
        <v>2156</v>
      </c>
      <c r="R8" t="n">
        <v>2202</v>
      </c>
      <c r="S8" t="n">
        <v>1703</v>
      </c>
      <c r="T8" t="n">
        <v>2513</v>
      </c>
      <c r="U8" t="n">
        <v>2656</v>
      </c>
      <c r="V8" t="n">
        <v>2200</v>
      </c>
      <c r="W8" t="n">
        <v>1937</v>
      </c>
      <c r="X8" t="n">
        <v>1753</v>
      </c>
      <c r="Y8" t="n">
        <v>1892</v>
      </c>
      <c r="Z8" t="n">
        <v>1243</v>
      </c>
      <c r="AA8" t="n">
        <v>1140</v>
      </c>
      <c r="AB8" t="n">
        <v>1720</v>
      </c>
      <c r="AC8" t="n">
        <v>1359</v>
      </c>
      <c r="AD8" t="n">
        <v>2045</v>
      </c>
      <c r="AE8" t="n">
        <v>1808</v>
      </c>
      <c r="AF8" t="n">
        <v>2636</v>
      </c>
      <c r="AG8" t="n">
        <v>2332</v>
      </c>
      <c r="AH8" t="n">
        <v>1966</v>
      </c>
      <c r="AI8" t="n">
        <v>2530</v>
      </c>
      <c r="AJ8" t="n">
        <v>2543</v>
      </c>
      <c r="AK8" t="n">
        <v>2858</v>
      </c>
      <c r="AL8" t="n">
        <v>2946</v>
      </c>
      <c r="AM8" t="n">
        <v>2699</v>
      </c>
      <c r="AN8" t="n">
        <v>2907</v>
      </c>
      <c r="AO8" t="n">
        <v>2663</v>
      </c>
      <c r="AP8" t="n">
        <v>2630</v>
      </c>
      <c r="AQ8" t="n">
        <v>2138</v>
      </c>
      <c r="AR8" t="n">
        <v>2340</v>
      </c>
      <c r="AS8" t="n">
        <v>4009</v>
      </c>
      <c r="AT8" t="n">
        <v>2271</v>
      </c>
      <c r="AU8" t="n">
        <v>710</v>
      </c>
      <c r="AV8" t="n">
        <v>732</v>
      </c>
      <c r="AW8" t="n">
        <v>799</v>
      </c>
      <c r="AX8" t="n">
        <v>1319</v>
      </c>
      <c r="AY8" t="n">
        <v>21</v>
      </c>
      <c r="AZ8" t="n">
        <v>19</v>
      </c>
      <c r="BA8" t="n">
        <v>16</v>
      </c>
      <c r="BB8" t="n">
        <v>4545</v>
      </c>
      <c r="BC8" t="n">
        <v>5127</v>
      </c>
      <c r="BD8" t="n">
        <v>4659</v>
      </c>
      <c r="BE8" t="n">
        <v>2927</v>
      </c>
      <c r="BF8" t="n">
        <v>4781</v>
      </c>
      <c r="BG8" t="n">
        <v>4495</v>
      </c>
      <c r="BH8" t="n">
        <v>4232</v>
      </c>
      <c r="BI8" t="n">
        <v>2739</v>
      </c>
      <c r="BJ8">
        <f>NA()</f>
        <v/>
      </c>
      <c r="BK8">
        <f>NA()</f>
        <v/>
      </c>
      <c r="BL8">
        <f>NA()</f>
        <v/>
      </c>
      <c r="BM8">
        <f>NA()</f>
        <v/>
      </c>
      <c r="BN8">
        <f>NA()</f>
        <v/>
      </c>
      <c r="BO8">
        <f>NA()</f>
        <v/>
      </c>
      <c r="BP8">
        <f>NA()</f>
        <v/>
      </c>
      <c r="BQ8">
        <f>NA()</f>
        <v/>
      </c>
      <c r="BR8">
        <f>NA()</f>
        <v/>
      </c>
      <c r="BS8">
        <f>NA()</f>
        <v/>
      </c>
      <c r="BT8">
        <f>NA()</f>
        <v/>
      </c>
      <c r="BU8">
        <f>NA()</f>
        <v/>
      </c>
      <c r="BV8">
        <f>NA()</f>
        <v/>
      </c>
      <c r="BW8">
        <f>NA()</f>
        <v/>
      </c>
    </row>
    <row r="9" spans="1:75">
      <c r="A9" t="s">
        <v>233</v>
      </c>
      <c r="B9" t="s">
        <v>461</v>
      </c>
      <c r="C9" t="s">
        <v>462</v>
      </c>
      <c r="D9" t="s">
        <v>454</v>
      </c>
      <c r="E9">
        <f>B9</f>
        <v/>
      </c>
      <c r="O9" t="n">
        <v>0.5600000000000001</v>
      </c>
      <c r="P9" t="n">
        <v>0.8100000000000001</v>
      </c>
      <c r="Q9" t="n">
        <v>0.8100000000000001</v>
      </c>
      <c r="R9" t="n">
        <v>0.83</v>
      </c>
      <c r="S9" t="n">
        <v>1.67</v>
      </c>
      <c r="T9" t="n">
        <v>1.77</v>
      </c>
      <c r="U9" t="n">
        <v>1.57</v>
      </c>
      <c r="V9" t="n">
        <v>1.72</v>
      </c>
      <c r="W9" t="n">
        <v>1.89</v>
      </c>
      <c r="X9" t="n">
        <v>2.43</v>
      </c>
      <c r="Y9" t="n">
        <v>3.61</v>
      </c>
      <c r="Z9" t="n">
        <v>4.58</v>
      </c>
      <c r="AA9" t="n">
        <v>3.97</v>
      </c>
      <c r="AB9" t="n">
        <v>4.16</v>
      </c>
      <c r="AC9" t="n">
        <v>4.31</v>
      </c>
      <c r="AD9" t="n">
        <v>4.47</v>
      </c>
      <c r="AE9" t="n">
        <v>4.49</v>
      </c>
      <c r="AF9" t="n">
        <v>4.24</v>
      </c>
      <c r="AG9" t="n">
        <v>3.95</v>
      </c>
      <c r="AH9" t="n">
        <v>3.18</v>
      </c>
      <c r="AI9" t="n">
        <v>3.15</v>
      </c>
      <c r="AJ9" t="n">
        <v>3.29</v>
      </c>
      <c r="AK9" t="n">
        <v>2.81</v>
      </c>
      <c r="AL9" t="n">
        <v>2.94</v>
      </c>
      <c r="AM9" t="n">
        <v>3.11</v>
      </c>
      <c r="AN9" t="n">
        <v>3.2</v>
      </c>
      <c r="AO9" t="n">
        <v>3.39</v>
      </c>
      <c r="AP9" t="n">
        <v>3.46</v>
      </c>
      <c r="AQ9" t="n">
        <v>3.59</v>
      </c>
      <c r="AR9" t="n">
        <v>3.55</v>
      </c>
      <c r="AS9" t="n">
        <v>3.45</v>
      </c>
      <c r="AT9" t="n">
        <v>3.72</v>
      </c>
      <c r="AU9" t="n">
        <v>3.83</v>
      </c>
      <c r="AV9" t="n">
        <v>4.21</v>
      </c>
      <c r="AW9" t="n">
        <v>4.7</v>
      </c>
      <c r="AX9" t="n">
        <v>4.98</v>
      </c>
      <c r="AY9" t="n">
        <v>5.56</v>
      </c>
      <c r="AZ9" t="n">
        <v>6.65</v>
      </c>
      <c r="BA9" t="n">
        <v>6.88</v>
      </c>
      <c r="BB9" t="n">
        <v>16.1</v>
      </c>
      <c r="BC9" t="n">
        <v>16.27</v>
      </c>
      <c r="BD9" t="n">
        <v>18.4</v>
      </c>
      <c r="BE9" t="n">
        <v>20.82</v>
      </c>
      <c r="BF9" t="n">
        <v>21.7</v>
      </c>
      <c r="BG9" t="n">
        <v>21.78</v>
      </c>
      <c r="BH9" t="n">
        <v>17.97</v>
      </c>
      <c r="BI9" t="n">
        <v>13.01</v>
      </c>
      <c r="BJ9">
        <f>NA()</f>
        <v/>
      </c>
      <c r="BK9">
        <f>NA()</f>
        <v/>
      </c>
      <c r="BL9">
        <f>NA()</f>
        <v/>
      </c>
      <c r="BM9">
        <f>NA()</f>
        <v/>
      </c>
      <c r="BN9">
        <f>NA()</f>
        <v/>
      </c>
      <c r="BO9">
        <f>NA()</f>
        <v/>
      </c>
      <c r="BP9">
        <f>NA()</f>
        <v/>
      </c>
      <c r="BQ9">
        <f>NA()</f>
        <v/>
      </c>
      <c r="BR9">
        <f>NA()</f>
        <v/>
      </c>
      <c r="BS9">
        <f>NA()</f>
        <v/>
      </c>
      <c r="BT9">
        <f>NA()</f>
        <v/>
      </c>
      <c r="BU9">
        <f>NA()</f>
        <v/>
      </c>
      <c r="BV9">
        <f>NA()</f>
        <v/>
      </c>
      <c r="BW9">
        <f>NA()</f>
        <v/>
      </c>
    </row>
    <row r="10" spans="1:75">
      <c r="A10" t="s">
        <v>233</v>
      </c>
      <c r="B10" t="s">
        <v>459</v>
      </c>
      <c r="C10" t="s">
        <v>66</v>
      </c>
      <c r="D10" t="s">
        <v>449</v>
      </c>
      <c r="E10" t="n">
        <v>29</v>
      </c>
      <c r="F10" t="n">
        <v>210</v>
      </c>
      <c r="G10" t="n">
        <v>183</v>
      </c>
      <c r="H10" t="n">
        <v>169</v>
      </c>
      <c r="I10" t="n">
        <v>221</v>
      </c>
      <c r="J10" t="n">
        <v>306</v>
      </c>
      <c r="K10" t="n">
        <v>259</v>
      </c>
      <c r="L10" t="n">
        <v>211</v>
      </c>
      <c r="M10" t="n">
        <v>260</v>
      </c>
      <c r="N10" t="n">
        <v>278</v>
      </c>
      <c r="O10" t="n">
        <v>377</v>
      </c>
      <c r="P10" t="n">
        <v>288</v>
      </c>
      <c r="Q10" t="n">
        <v>325</v>
      </c>
      <c r="R10" t="n">
        <v>332</v>
      </c>
      <c r="S10" t="n">
        <v>257</v>
      </c>
      <c r="T10" t="n">
        <v>379</v>
      </c>
      <c r="U10" t="n">
        <v>400</v>
      </c>
      <c r="V10" t="n">
        <v>332</v>
      </c>
      <c r="W10" t="n">
        <v>292</v>
      </c>
      <c r="X10" t="n">
        <v>264</v>
      </c>
      <c r="Y10" t="n">
        <v>285</v>
      </c>
      <c r="Z10" t="n">
        <v>187</v>
      </c>
      <c r="AA10" t="n">
        <v>172</v>
      </c>
      <c r="AB10" t="n">
        <v>259</v>
      </c>
      <c r="AC10" t="n">
        <v>205</v>
      </c>
      <c r="AD10" t="n">
        <v>308</v>
      </c>
      <c r="AE10" t="n">
        <v>272</v>
      </c>
      <c r="AF10" t="n">
        <v>397</v>
      </c>
      <c r="AG10" t="n">
        <v>351</v>
      </c>
      <c r="AH10" t="n">
        <v>296</v>
      </c>
      <c r="AI10" t="n">
        <v>381</v>
      </c>
      <c r="AJ10" t="n">
        <v>383</v>
      </c>
      <c r="AK10" t="n">
        <v>431</v>
      </c>
      <c r="AL10" t="n">
        <v>444</v>
      </c>
      <c r="AM10" t="n">
        <v>407</v>
      </c>
      <c r="AN10" t="n">
        <v>438</v>
      </c>
      <c r="AO10" t="n">
        <v>401</v>
      </c>
      <c r="AP10" t="n">
        <v>396</v>
      </c>
      <c r="AQ10" t="n">
        <v>322</v>
      </c>
      <c r="AR10" t="n">
        <v>353</v>
      </c>
      <c r="AS10" t="n">
        <v>604</v>
      </c>
      <c r="AT10" t="n">
        <v>342</v>
      </c>
      <c r="AU10" t="n">
        <v>107</v>
      </c>
      <c r="AV10" t="n">
        <v>110</v>
      </c>
      <c r="AW10" t="n">
        <v>120</v>
      </c>
      <c r="AX10" t="n">
        <v>199</v>
      </c>
      <c r="AY10" t="n">
        <v>3</v>
      </c>
      <c r="AZ10" t="n">
        <v>3</v>
      </c>
      <c r="BA10" t="n">
        <v>2</v>
      </c>
      <c r="BB10" t="n">
        <v>685</v>
      </c>
      <c r="BC10" t="n">
        <v>773</v>
      </c>
      <c r="BD10" t="n">
        <v>702</v>
      </c>
      <c r="BE10" t="n">
        <v>441</v>
      </c>
      <c r="BF10" t="n">
        <v>721</v>
      </c>
      <c r="BG10" t="n">
        <v>677</v>
      </c>
      <c r="BH10" t="n">
        <v>638</v>
      </c>
      <c r="BI10" t="n">
        <v>413</v>
      </c>
      <c r="BJ10">
        <f>NA()</f>
        <v/>
      </c>
      <c r="BK10">
        <f>NA()</f>
        <v/>
      </c>
      <c r="BL10">
        <f>NA()</f>
        <v/>
      </c>
      <c r="BM10">
        <f>NA()</f>
        <v/>
      </c>
      <c r="BN10">
        <f>NA()</f>
        <v/>
      </c>
      <c r="BO10">
        <f>NA()</f>
        <v/>
      </c>
      <c r="BP10">
        <f>NA()</f>
        <v/>
      </c>
      <c r="BQ10">
        <f>NA()</f>
        <v/>
      </c>
      <c r="BR10">
        <f>NA()</f>
        <v/>
      </c>
      <c r="BS10">
        <f>NA()</f>
        <v/>
      </c>
      <c r="BT10">
        <f>NA()</f>
        <v/>
      </c>
      <c r="BU10">
        <f>NA()</f>
        <v/>
      </c>
      <c r="BV10">
        <f>NA()</f>
        <v/>
      </c>
      <c r="BW10">
        <f>NA()</f>
        <v/>
      </c>
    </row>
    <row r="11" spans="1:75">
      <c r="A11" t="s">
        <v>233</v>
      </c>
      <c r="B11" t="s">
        <v>463</v>
      </c>
      <c r="C11" t="s">
        <v>464</v>
      </c>
      <c r="D11" t="s">
        <v>458</v>
      </c>
      <c r="E11">
        <f>B11</f>
        <v/>
      </c>
      <c r="O11" t="n">
        <v>1.4</v>
      </c>
      <c r="P11" t="n">
        <v>1.5</v>
      </c>
      <c r="Q11" t="n">
        <v>1.8</v>
      </c>
      <c r="R11" t="n">
        <v>1.8</v>
      </c>
      <c r="S11" t="n">
        <v>2.8</v>
      </c>
      <c r="T11" t="n">
        <v>4.4</v>
      </c>
      <c r="U11" t="n">
        <v>4.2</v>
      </c>
      <c r="V11" t="n">
        <v>3.8</v>
      </c>
      <c r="W11" t="n">
        <v>3.7</v>
      </c>
      <c r="X11" t="n">
        <v>4.3</v>
      </c>
      <c r="Y11" t="n">
        <v>6.8</v>
      </c>
      <c r="Z11" t="n">
        <v>5.7</v>
      </c>
      <c r="AA11" t="n">
        <v>4.5</v>
      </c>
      <c r="AB11" t="n">
        <v>7.2</v>
      </c>
      <c r="AC11" t="n">
        <v>5.9</v>
      </c>
      <c r="AD11" t="n">
        <v>9.1</v>
      </c>
      <c r="AE11" t="n">
        <v>8.1</v>
      </c>
      <c r="AF11" t="n">
        <v>11.2</v>
      </c>
      <c r="AG11" t="n">
        <v>9.199999999999999</v>
      </c>
      <c r="AH11" t="n">
        <v>6.3</v>
      </c>
      <c r="AI11" t="n">
        <v>8</v>
      </c>
      <c r="AJ11" t="n">
        <v>8.4</v>
      </c>
      <c r="AK11" t="n">
        <v>8</v>
      </c>
      <c r="AL11" t="n">
        <v>8.699999999999999</v>
      </c>
      <c r="AM11" t="n">
        <v>8.4</v>
      </c>
      <c r="AN11" t="n">
        <v>9.300000000000001</v>
      </c>
      <c r="AO11" t="n">
        <v>9</v>
      </c>
      <c r="AP11" t="n">
        <v>9.1</v>
      </c>
      <c r="AQ11" t="n">
        <v>7.7</v>
      </c>
      <c r="AR11" t="n">
        <v>8.300000000000001</v>
      </c>
      <c r="AS11" t="n">
        <v>13.8</v>
      </c>
      <c r="AT11" t="n">
        <v>8.4</v>
      </c>
      <c r="AU11" t="n">
        <v>2.7</v>
      </c>
      <c r="AV11" t="n">
        <v>3.1</v>
      </c>
      <c r="AW11" t="n">
        <v>3.8</v>
      </c>
      <c r="AX11" t="n">
        <v>6.6</v>
      </c>
      <c r="AY11" t="n">
        <v>0.1</v>
      </c>
      <c r="AZ11" t="n">
        <v>0.1</v>
      </c>
      <c r="BA11" t="n">
        <v>0.1</v>
      </c>
      <c r="BB11" t="n">
        <v>73.2</v>
      </c>
      <c r="BC11" t="n">
        <v>83.40000000000001</v>
      </c>
      <c r="BD11" t="n">
        <v>85.7</v>
      </c>
      <c r="BE11" t="n">
        <v>60.9</v>
      </c>
      <c r="BF11" t="n">
        <v>103.8</v>
      </c>
      <c r="BG11" t="n">
        <v>97.90000000000001</v>
      </c>
      <c r="BH11" t="n">
        <v>76</v>
      </c>
      <c r="BI11" t="n">
        <v>35.6</v>
      </c>
      <c r="BJ11">
        <f>NA()</f>
        <v/>
      </c>
      <c r="BK11">
        <f>NA()</f>
        <v/>
      </c>
      <c r="BL11">
        <f>NA()</f>
        <v/>
      </c>
      <c r="BM11">
        <f>NA()</f>
        <v/>
      </c>
      <c r="BN11">
        <f>NA()</f>
        <v/>
      </c>
      <c r="BO11">
        <f>NA()</f>
        <v/>
      </c>
      <c r="BP11">
        <f>NA()</f>
        <v/>
      </c>
      <c r="BQ11">
        <f>NA()</f>
        <v/>
      </c>
      <c r="BR11">
        <f>NA()</f>
        <v/>
      </c>
      <c r="BS11">
        <f>NA()</f>
        <v/>
      </c>
      <c r="BT11">
        <f>NA()</f>
        <v/>
      </c>
      <c r="BU11">
        <f>NA()</f>
        <v/>
      </c>
      <c r="BV11">
        <f>NA()</f>
        <v/>
      </c>
      <c r="BW11">
        <f>NA()</f>
        <v/>
      </c>
    </row>
    <row r="12" spans="1:75">
      <c r="A12" t="s">
        <v>233</v>
      </c>
      <c r="B12" t="s">
        <v>465</v>
      </c>
      <c r="C12" t="s">
        <v>466</v>
      </c>
      <c r="D12" t="s">
        <v>447</v>
      </c>
      <c r="E12" t="n">
        <v>193</v>
      </c>
      <c r="F12" t="n">
        <v>1394</v>
      </c>
      <c r="G12" t="n">
        <v>1215</v>
      </c>
      <c r="H12" t="n">
        <v>1124</v>
      </c>
      <c r="I12" t="n">
        <v>1464</v>
      </c>
      <c r="J12" t="n">
        <v>2033</v>
      </c>
      <c r="K12" t="n">
        <v>1722</v>
      </c>
      <c r="L12" t="n">
        <v>1402</v>
      </c>
      <c r="M12" t="n">
        <v>1727</v>
      </c>
      <c r="N12" t="n">
        <v>1843</v>
      </c>
      <c r="O12" t="n">
        <v>2503</v>
      </c>
      <c r="P12" t="n">
        <v>1913</v>
      </c>
      <c r="Q12" t="n">
        <v>2156</v>
      </c>
      <c r="R12" t="n">
        <v>2202</v>
      </c>
      <c r="S12" t="n">
        <v>1703</v>
      </c>
      <c r="T12" t="n">
        <v>2513</v>
      </c>
      <c r="U12" t="n">
        <v>2656</v>
      </c>
      <c r="V12" t="n">
        <v>2200</v>
      </c>
      <c r="W12" t="n">
        <v>1937</v>
      </c>
      <c r="X12" t="n">
        <v>1753</v>
      </c>
      <c r="Y12" t="n">
        <v>1892</v>
      </c>
      <c r="Z12" t="n">
        <v>1243</v>
      </c>
      <c r="AA12" t="n">
        <v>1140</v>
      </c>
      <c r="AB12" t="n">
        <v>1720</v>
      </c>
      <c r="AC12" t="n">
        <v>1359</v>
      </c>
      <c r="AD12" t="n">
        <v>2045</v>
      </c>
      <c r="AE12" t="n">
        <v>1808</v>
      </c>
      <c r="AF12" t="n">
        <v>2636</v>
      </c>
      <c r="AG12" t="n">
        <v>2332</v>
      </c>
      <c r="AH12" t="n">
        <v>1966</v>
      </c>
      <c r="AI12" t="n">
        <v>2530</v>
      </c>
      <c r="AJ12" t="n">
        <v>2543</v>
      </c>
      <c r="AK12" t="n">
        <v>2858</v>
      </c>
      <c r="AL12" t="n">
        <v>2946</v>
      </c>
      <c r="AM12" t="n">
        <v>2699</v>
      </c>
      <c r="AN12" t="n">
        <v>2907</v>
      </c>
      <c r="AO12" t="n">
        <v>2663</v>
      </c>
      <c r="AP12" t="n">
        <v>2630</v>
      </c>
      <c r="AQ12" t="n">
        <v>2138</v>
      </c>
      <c r="AR12" t="n">
        <v>2340</v>
      </c>
      <c r="AS12" t="n">
        <v>4009</v>
      </c>
      <c r="AT12" t="n">
        <v>2271</v>
      </c>
      <c r="AU12" t="n">
        <v>710</v>
      </c>
      <c r="AV12" t="n">
        <v>732</v>
      </c>
      <c r="AW12" t="n">
        <v>799</v>
      </c>
      <c r="AX12" t="n">
        <v>1319</v>
      </c>
      <c r="AY12" t="n">
        <v>21</v>
      </c>
      <c r="AZ12" t="n">
        <v>19</v>
      </c>
      <c r="BA12" t="n">
        <v>16</v>
      </c>
      <c r="BB12" t="n">
        <v>4545</v>
      </c>
      <c r="BC12" t="n">
        <v>5127</v>
      </c>
      <c r="BD12" t="n">
        <v>4659</v>
      </c>
      <c r="BE12" t="n">
        <v>2927</v>
      </c>
      <c r="BF12" t="n">
        <v>4781</v>
      </c>
      <c r="BG12" t="n">
        <v>4495</v>
      </c>
      <c r="BH12" t="n">
        <v>4232</v>
      </c>
      <c r="BI12" t="n">
        <v>2739</v>
      </c>
      <c r="BJ12">
        <f>NA()</f>
        <v/>
      </c>
      <c r="BK12">
        <f>NA()</f>
        <v/>
      </c>
      <c r="BL12">
        <f>NA()</f>
        <v/>
      </c>
      <c r="BM12">
        <f>NA()</f>
        <v/>
      </c>
      <c r="BN12">
        <f>NA()</f>
        <v/>
      </c>
      <c r="BO12">
        <f>NA()</f>
        <v/>
      </c>
      <c r="BP12">
        <f>NA()</f>
        <v/>
      </c>
      <c r="BQ12">
        <f>NA()</f>
        <v/>
      </c>
      <c r="BR12">
        <f>NA()</f>
        <v/>
      </c>
      <c r="BS12">
        <f>NA()</f>
        <v/>
      </c>
      <c r="BT12">
        <f>NA()</f>
        <v/>
      </c>
      <c r="BU12">
        <f>NA()</f>
        <v/>
      </c>
      <c r="BV12">
        <f>NA()</f>
        <v/>
      </c>
      <c r="BW12">
        <f>NA()</f>
        <v/>
      </c>
    </row>
    <row r="13" spans="1:75">
      <c r="A13" t="s">
        <v>233</v>
      </c>
      <c r="B13" t="s">
        <v>467</v>
      </c>
      <c r="C13" t="s">
        <v>468</v>
      </c>
      <c r="D13" t="s">
        <v>454</v>
      </c>
      <c r="E13">
        <f>B13</f>
        <v/>
      </c>
      <c r="O13" t="n">
        <v>0.5600000000000001</v>
      </c>
      <c r="P13" t="n">
        <v>0.8100000000000001</v>
      </c>
      <c r="Q13" t="n">
        <v>0.8100000000000001</v>
      </c>
      <c r="R13" t="n">
        <v>0.83</v>
      </c>
      <c r="S13" t="n">
        <v>1.67</v>
      </c>
      <c r="T13" t="n">
        <v>1.77</v>
      </c>
      <c r="U13" t="n">
        <v>1.57</v>
      </c>
      <c r="V13" t="n">
        <v>1.72</v>
      </c>
      <c r="W13" t="n">
        <v>1.89</v>
      </c>
      <c r="X13" t="n">
        <v>2.43</v>
      </c>
      <c r="Y13" t="n">
        <v>3.61</v>
      </c>
      <c r="Z13" t="n">
        <v>4.58</v>
      </c>
      <c r="AA13" t="n">
        <v>3.97</v>
      </c>
      <c r="AB13" t="n">
        <v>4.16</v>
      </c>
      <c r="AC13" t="n">
        <v>4.31</v>
      </c>
      <c r="AD13" t="n">
        <v>4.47</v>
      </c>
      <c r="AE13" t="n">
        <v>4.49</v>
      </c>
      <c r="AF13" t="n">
        <v>4.24</v>
      </c>
      <c r="AG13" t="n">
        <v>3.95</v>
      </c>
      <c r="AH13" t="n">
        <v>3.18</v>
      </c>
      <c r="AI13" t="n">
        <v>3.15</v>
      </c>
      <c r="AJ13" t="n">
        <v>3.29</v>
      </c>
      <c r="AK13" t="n">
        <v>2.81</v>
      </c>
      <c r="AL13" t="n">
        <v>2.94</v>
      </c>
      <c r="AM13" t="n">
        <v>3.11</v>
      </c>
      <c r="AN13" t="n">
        <v>3.2</v>
      </c>
      <c r="AO13" t="n">
        <v>3.39</v>
      </c>
      <c r="AP13" t="n">
        <v>3.46</v>
      </c>
      <c r="AQ13" t="n">
        <v>3.59</v>
      </c>
      <c r="AR13" t="n">
        <v>3.55</v>
      </c>
      <c r="AS13" t="n">
        <v>3.45</v>
      </c>
      <c r="AT13" t="n">
        <v>3.72</v>
      </c>
      <c r="AU13" t="n">
        <v>3.83</v>
      </c>
      <c r="AV13" t="n">
        <v>4.21</v>
      </c>
      <c r="AW13" t="n">
        <v>4.7</v>
      </c>
      <c r="AX13" t="n">
        <v>4.98</v>
      </c>
      <c r="AY13" t="n">
        <v>5.56</v>
      </c>
      <c r="AZ13" t="n">
        <v>6.65</v>
      </c>
      <c r="BA13" t="n">
        <v>6.88</v>
      </c>
      <c r="BB13" t="n">
        <v>16.1</v>
      </c>
      <c r="BC13" t="n">
        <v>16.27</v>
      </c>
      <c r="BD13" t="n">
        <v>18.4</v>
      </c>
      <c r="BE13" t="n">
        <v>20.82</v>
      </c>
      <c r="BF13" t="n">
        <v>21.7</v>
      </c>
      <c r="BG13" t="n">
        <v>21.78</v>
      </c>
      <c r="BH13" t="n">
        <v>17.97</v>
      </c>
      <c r="BI13" t="n">
        <v>13.01</v>
      </c>
      <c r="BJ13">
        <f>NA()</f>
        <v/>
      </c>
      <c r="BK13">
        <f>NA()</f>
        <v/>
      </c>
      <c r="BL13">
        <f>NA()</f>
        <v/>
      </c>
      <c r="BM13">
        <f>NA()</f>
        <v/>
      </c>
      <c r="BN13">
        <f>NA()</f>
        <v/>
      </c>
      <c r="BO13">
        <f>NA()</f>
        <v/>
      </c>
      <c r="BP13">
        <f>NA()</f>
        <v/>
      </c>
      <c r="BQ13">
        <f>NA()</f>
        <v/>
      </c>
      <c r="BR13">
        <f>NA()</f>
        <v/>
      </c>
      <c r="BS13">
        <f>NA()</f>
        <v/>
      </c>
      <c r="BT13">
        <f>NA()</f>
        <v/>
      </c>
      <c r="BU13">
        <f>NA()</f>
        <v/>
      </c>
      <c r="BV13">
        <f>NA()</f>
        <v/>
      </c>
      <c r="BW13">
        <f>NA()</f>
        <v/>
      </c>
    </row>
    <row r="14" spans="1:75">
      <c r="A14" t="s">
        <v>233</v>
      </c>
      <c r="B14" t="s">
        <v>465</v>
      </c>
      <c r="C14" t="s">
        <v>469</v>
      </c>
      <c r="D14" t="s">
        <v>449</v>
      </c>
      <c r="E14" t="n">
        <v>29</v>
      </c>
      <c r="F14" t="n">
        <v>210</v>
      </c>
      <c r="G14" t="n">
        <v>183</v>
      </c>
      <c r="H14" t="n">
        <v>169</v>
      </c>
      <c r="I14" t="n">
        <v>221</v>
      </c>
      <c r="J14" t="n">
        <v>306</v>
      </c>
      <c r="K14" t="n">
        <v>259</v>
      </c>
      <c r="L14" t="n">
        <v>211</v>
      </c>
      <c r="M14" t="n">
        <v>260</v>
      </c>
      <c r="N14" t="n">
        <v>278</v>
      </c>
      <c r="O14" t="n">
        <v>377</v>
      </c>
      <c r="P14" t="n">
        <v>288</v>
      </c>
      <c r="Q14" t="n">
        <v>325</v>
      </c>
      <c r="R14" t="n">
        <v>332</v>
      </c>
      <c r="S14" t="n">
        <v>257</v>
      </c>
      <c r="T14" t="n">
        <v>379</v>
      </c>
      <c r="U14" t="n">
        <v>400</v>
      </c>
      <c r="V14" t="n">
        <v>332</v>
      </c>
      <c r="W14" t="n">
        <v>292</v>
      </c>
      <c r="X14" t="n">
        <v>264</v>
      </c>
      <c r="Y14" t="n">
        <v>285</v>
      </c>
      <c r="Z14" t="n">
        <v>187</v>
      </c>
      <c r="AA14" t="n">
        <v>172</v>
      </c>
      <c r="AB14" t="n">
        <v>259</v>
      </c>
      <c r="AC14" t="n">
        <v>205</v>
      </c>
      <c r="AD14" t="n">
        <v>308</v>
      </c>
      <c r="AE14" t="n">
        <v>272</v>
      </c>
      <c r="AF14" t="n">
        <v>397</v>
      </c>
      <c r="AG14" t="n">
        <v>351</v>
      </c>
      <c r="AH14" t="n">
        <v>296</v>
      </c>
      <c r="AI14" t="n">
        <v>381</v>
      </c>
      <c r="AJ14" t="n">
        <v>383</v>
      </c>
      <c r="AK14" t="n">
        <v>431</v>
      </c>
      <c r="AL14" t="n">
        <v>444</v>
      </c>
      <c r="AM14" t="n">
        <v>407</v>
      </c>
      <c r="AN14" t="n">
        <v>438</v>
      </c>
      <c r="AO14" t="n">
        <v>401</v>
      </c>
      <c r="AP14" t="n">
        <v>396</v>
      </c>
      <c r="AQ14" t="n">
        <v>322</v>
      </c>
      <c r="AR14" t="n">
        <v>353</v>
      </c>
      <c r="AS14" t="n">
        <v>604</v>
      </c>
      <c r="AT14" t="n">
        <v>342</v>
      </c>
      <c r="AU14" t="n">
        <v>107</v>
      </c>
      <c r="AV14" t="n">
        <v>110</v>
      </c>
      <c r="AW14" t="n">
        <v>120</v>
      </c>
      <c r="AX14" t="n">
        <v>199</v>
      </c>
      <c r="AY14" t="n">
        <v>3</v>
      </c>
      <c r="AZ14" t="n">
        <v>3</v>
      </c>
      <c r="BA14" t="n">
        <v>2</v>
      </c>
      <c r="BB14" t="n">
        <v>685</v>
      </c>
      <c r="BC14" t="n">
        <v>773</v>
      </c>
      <c r="BD14" t="n">
        <v>702</v>
      </c>
      <c r="BE14" t="n">
        <v>441</v>
      </c>
      <c r="BF14" t="n">
        <v>721</v>
      </c>
      <c r="BG14" t="n">
        <v>677</v>
      </c>
      <c r="BH14" t="n">
        <v>638</v>
      </c>
      <c r="BI14" t="n">
        <v>413</v>
      </c>
      <c r="BJ14">
        <f>NA()</f>
        <v/>
      </c>
      <c r="BK14">
        <f>NA()</f>
        <v/>
      </c>
      <c r="BL14">
        <f>NA()</f>
        <v/>
      </c>
      <c r="BM14">
        <f>NA()</f>
        <v/>
      </c>
      <c r="BN14">
        <f>NA()</f>
        <v/>
      </c>
      <c r="BO14">
        <f>NA()</f>
        <v/>
      </c>
      <c r="BP14">
        <f>NA()</f>
        <v/>
      </c>
      <c r="BQ14">
        <f>NA()</f>
        <v/>
      </c>
      <c r="BR14">
        <f>NA()</f>
        <v/>
      </c>
      <c r="BS14">
        <f>NA()</f>
        <v/>
      </c>
      <c r="BT14">
        <f>NA()</f>
        <v/>
      </c>
      <c r="BU14">
        <f>NA()</f>
        <v/>
      </c>
      <c r="BV14">
        <f>NA()</f>
        <v/>
      </c>
      <c r="BW14">
        <f>NA()</f>
        <v/>
      </c>
    </row>
    <row r="15" spans="1:75">
      <c r="A15" t="s">
        <v>233</v>
      </c>
      <c r="B15" t="s">
        <v>470</v>
      </c>
      <c r="C15" t="s">
        <v>471</v>
      </c>
      <c r="D15" t="s">
        <v>458</v>
      </c>
      <c r="E15">
        <f>B15</f>
        <v/>
      </c>
      <c r="O15" t="n">
        <v>1.4</v>
      </c>
      <c r="P15" t="n">
        <v>1.5</v>
      </c>
      <c r="Q15" t="n">
        <v>1.8</v>
      </c>
      <c r="R15" t="n">
        <v>1.8</v>
      </c>
      <c r="S15" t="n">
        <v>2.8</v>
      </c>
      <c r="T15" t="n">
        <v>4.4</v>
      </c>
      <c r="U15" t="n">
        <v>4.2</v>
      </c>
      <c r="V15" t="n">
        <v>3.8</v>
      </c>
      <c r="W15" t="n">
        <v>3.7</v>
      </c>
      <c r="X15" t="n">
        <v>4.3</v>
      </c>
      <c r="Y15" t="n">
        <v>6.8</v>
      </c>
      <c r="Z15" t="n">
        <v>5.7</v>
      </c>
      <c r="AA15" t="n">
        <v>4.5</v>
      </c>
      <c r="AB15" t="n">
        <v>7.2</v>
      </c>
      <c r="AC15" t="n">
        <v>5.9</v>
      </c>
      <c r="AD15" t="n">
        <v>9.1</v>
      </c>
      <c r="AE15" t="n">
        <v>8.1</v>
      </c>
      <c r="AF15" t="n">
        <v>11.2</v>
      </c>
      <c r="AG15" t="n">
        <v>9.199999999999999</v>
      </c>
      <c r="AH15" t="n">
        <v>6.3</v>
      </c>
      <c r="AI15" t="n">
        <v>8</v>
      </c>
      <c r="AJ15" t="n">
        <v>8.4</v>
      </c>
      <c r="AK15" t="n">
        <v>8</v>
      </c>
      <c r="AL15" t="n">
        <v>8.699999999999999</v>
      </c>
      <c r="AM15" t="n">
        <v>8.4</v>
      </c>
      <c r="AN15" t="n">
        <v>9.300000000000001</v>
      </c>
      <c r="AO15" t="n">
        <v>9</v>
      </c>
      <c r="AP15" t="n">
        <v>9.1</v>
      </c>
      <c r="AQ15" t="n">
        <v>7.7</v>
      </c>
      <c r="AR15" t="n">
        <v>8.300000000000001</v>
      </c>
      <c r="AS15" t="n">
        <v>13.8</v>
      </c>
      <c r="AT15" t="n">
        <v>8.4</v>
      </c>
      <c r="AU15" t="n">
        <v>2.7</v>
      </c>
      <c r="AV15" t="n">
        <v>3.1</v>
      </c>
      <c r="AW15" t="n">
        <v>3.8</v>
      </c>
      <c r="AX15" t="n">
        <v>6.6</v>
      </c>
      <c r="AY15" t="n">
        <v>0.1</v>
      </c>
      <c r="AZ15" t="n">
        <v>0.1</v>
      </c>
      <c r="BA15" t="n">
        <v>0.1</v>
      </c>
      <c r="BB15" t="n">
        <v>73.2</v>
      </c>
      <c r="BC15" t="n">
        <v>83.40000000000001</v>
      </c>
      <c r="BD15" t="n">
        <v>85.7</v>
      </c>
      <c r="BE15" t="n">
        <v>60.9</v>
      </c>
      <c r="BF15" t="n">
        <v>103.8</v>
      </c>
      <c r="BG15" t="n">
        <v>97.90000000000001</v>
      </c>
      <c r="BH15" t="n">
        <v>76</v>
      </c>
      <c r="BI15" t="n">
        <v>35.6</v>
      </c>
      <c r="BJ15">
        <f>NA()</f>
        <v/>
      </c>
      <c r="BK15">
        <f>NA()</f>
        <v/>
      </c>
      <c r="BL15">
        <f>NA()</f>
        <v/>
      </c>
      <c r="BM15">
        <f>NA()</f>
        <v/>
      </c>
      <c r="BN15">
        <f>NA()</f>
        <v/>
      </c>
      <c r="BO15">
        <f>NA()</f>
        <v/>
      </c>
      <c r="BP15">
        <f>NA()</f>
        <v/>
      </c>
      <c r="BQ15">
        <f>NA()</f>
        <v/>
      </c>
      <c r="BR15">
        <f>NA()</f>
        <v/>
      </c>
      <c r="BS15">
        <f>NA()</f>
        <v/>
      </c>
      <c r="BT15">
        <f>NA()</f>
        <v/>
      </c>
      <c r="BU15">
        <f>NA()</f>
        <v/>
      </c>
      <c r="BV15">
        <f>NA()</f>
        <v/>
      </c>
      <c r="BW15">
        <f>NA()</f>
        <v/>
      </c>
    </row>
    <row r="16" spans="1:75">
      <c r="A16" t="s">
        <v>233</v>
      </c>
      <c r="B16" t="s">
        <v>472</v>
      </c>
      <c r="C16" t="s">
        <v>473</v>
      </c>
      <c r="D16" t="s">
        <v>447</v>
      </c>
      <c r="E16" t="n">
        <v>13326</v>
      </c>
      <c r="F16" t="n">
        <v>15489</v>
      </c>
      <c r="G16" t="n">
        <v>9351</v>
      </c>
      <c r="H16" t="n">
        <v>5554</v>
      </c>
      <c r="I16" t="n">
        <v>2721</v>
      </c>
      <c r="J16" t="n">
        <v>3094</v>
      </c>
      <c r="K16" t="n">
        <v>4485</v>
      </c>
      <c r="L16" t="n">
        <v>2353</v>
      </c>
      <c r="M16" t="n">
        <v>1203</v>
      </c>
      <c r="N16" t="n">
        <v>817</v>
      </c>
      <c r="O16" t="n">
        <v>672</v>
      </c>
      <c r="P16" t="n">
        <v>709</v>
      </c>
      <c r="Q16" t="n">
        <v>722</v>
      </c>
      <c r="R16" t="n">
        <v>666</v>
      </c>
      <c r="S16" t="n">
        <v>622</v>
      </c>
      <c r="T16" t="n">
        <v>583</v>
      </c>
      <c r="U16" t="n">
        <v>655</v>
      </c>
      <c r="V16" t="n">
        <v>743</v>
      </c>
      <c r="W16" t="n">
        <v>710</v>
      </c>
      <c r="X16" t="n">
        <v>770</v>
      </c>
      <c r="Y16" t="n">
        <v>1004</v>
      </c>
      <c r="Z16" t="n">
        <v>921</v>
      </c>
      <c r="AA16" t="n">
        <v>691</v>
      </c>
      <c r="AB16" t="n">
        <v>787</v>
      </c>
      <c r="AC16" t="n">
        <v>735</v>
      </c>
      <c r="AD16" t="n">
        <v>784</v>
      </c>
      <c r="AE16" t="n">
        <v>1408</v>
      </c>
      <c r="AF16" t="n">
        <v>1259</v>
      </c>
      <c r="AG16" t="n">
        <v>1420</v>
      </c>
      <c r="AH16" t="n">
        <v>1449</v>
      </c>
      <c r="AI16" t="n">
        <v>1375</v>
      </c>
      <c r="AJ16" t="n">
        <v>1320</v>
      </c>
      <c r="AK16" t="n">
        <v>1229</v>
      </c>
      <c r="AL16" t="n">
        <v>1002</v>
      </c>
      <c r="AM16" t="n">
        <v>1061</v>
      </c>
      <c r="AN16" t="n">
        <v>1100</v>
      </c>
      <c r="AO16" t="n">
        <v>833</v>
      </c>
      <c r="AP16" t="n">
        <v>609</v>
      </c>
      <c r="AQ16" t="n">
        <v>540</v>
      </c>
      <c r="AR16" t="n">
        <v>294</v>
      </c>
      <c r="AS16" t="n">
        <v>226</v>
      </c>
      <c r="AT16" t="n">
        <v>244</v>
      </c>
      <c r="AU16" t="n">
        <v>89</v>
      </c>
      <c r="AV16" t="n">
        <v>77</v>
      </c>
      <c r="AW16" t="n">
        <v>197</v>
      </c>
      <c r="AX16" t="n">
        <v>224</v>
      </c>
      <c r="AY16" t="n">
        <v>208</v>
      </c>
      <c r="AZ16" t="n">
        <v>206</v>
      </c>
      <c r="BA16" t="n">
        <v>140</v>
      </c>
      <c r="BB16" t="n">
        <v>149</v>
      </c>
      <c r="BC16" t="n">
        <v>188</v>
      </c>
      <c r="BD16" t="n">
        <v>176</v>
      </c>
      <c r="BE16" t="n">
        <v>155</v>
      </c>
      <c r="BF16" t="n">
        <v>136</v>
      </c>
      <c r="BG16" t="n">
        <v>140</v>
      </c>
      <c r="BH16" t="n">
        <v>45</v>
      </c>
      <c r="BI16" t="n">
        <v>31</v>
      </c>
      <c r="BJ16">
        <f>NA()</f>
        <v/>
      </c>
      <c r="BK16">
        <f>NA()</f>
        <v/>
      </c>
      <c r="BL16">
        <f>NA()</f>
        <v/>
      </c>
      <c r="BM16">
        <f>NA()</f>
        <v/>
      </c>
      <c r="BN16">
        <f>NA()</f>
        <v/>
      </c>
      <c r="BO16">
        <f>NA()</f>
        <v/>
      </c>
      <c r="BP16">
        <f>NA()</f>
        <v/>
      </c>
      <c r="BQ16">
        <f>NA()</f>
        <v/>
      </c>
      <c r="BR16">
        <f>NA()</f>
        <v/>
      </c>
      <c r="BS16">
        <f>NA()</f>
        <v/>
      </c>
      <c r="BT16">
        <f>NA()</f>
        <v/>
      </c>
      <c r="BU16">
        <f>NA()</f>
        <v/>
      </c>
      <c r="BV16">
        <f>NA()</f>
        <v/>
      </c>
      <c r="BW16">
        <f>NA()</f>
        <v/>
      </c>
    </row>
    <row r="17" spans="1:75">
      <c r="A17" t="s">
        <v>233</v>
      </c>
      <c r="B17" t="s">
        <v>474</v>
      </c>
      <c r="C17" t="s">
        <v>475</v>
      </c>
      <c r="D17" t="s">
        <v>454</v>
      </c>
      <c r="E17">
        <f>B17</f>
        <v/>
      </c>
      <c r="O17" t="n">
        <v>2.17</v>
      </c>
      <c r="P17" t="n">
        <v>2.21</v>
      </c>
      <c r="Q17" t="n">
        <v>2.19</v>
      </c>
      <c r="R17" t="n">
        <v>2.36</v>
      </c>
      <c r="S17" t="n">
        <v>3.23</v>
      </c>
      <c r="T17" t="n">
        <v>3.45</v>
      </c>
      <c r="U17" t="n">
        <v>3.59</v>
      </c>
      <c r="V17" t="n">
        <v>3.97</v>
      </c>
      <c r="W17" t="n">
        <v>4.29</v>
      </c>
      <c r="X17" t="n">
        <v>5.73</v>
      </c>
      <c r="Y17" t="n">
        <v>9.02</v>
      </c>
      <c r="Z17" t="n">
        <v>10.84</v>
      </c>
      <c r="AA17" t="n">
        <v>10.92</v>
      </c>
      <c r="AB17" t="n">
        <v>10.44</v>
      </c>
      <c r="AC17" t="n">
        <v>10.27</v>
      </c>
      <c r="AD17" t="n">
        <v>9.99</v>
      </c>
      <c r="AE17" t="n">
        <v>8.41</v>
      </c>
      <c r="AF17" t="n">
        <v>7.55</v>
      </c>
      <c r="AG17" t="n">
        <v>7.41</v>
      </c>
      <c r="AH17" t="n">
        <v>8.279999999999999</v>
      </c>
      <c r="AI17" t="n">
        <v>9.32</v>
      </c>
      <c r="AJ17" t="n">
        <v>8.710000000000001</v>
      </c>
      <c r="AK17" t="n">
        <v>8.539999999999999</v>
      </c>
      <c r="AL17" t="n">
        <v>8.24</v>
      </c>
      <c r="AM17" t="n">
        <v>7.96</v>
      </c>
      <c r="AN17" t="n">
        <v>8.359999999999999</v>
      </c>
      <c r="AO17" t="n">
        <v>9.289999999999999</v>
      </c>
      <c r="AP17" t="n">
        <v>9.390000000000001</v>
      </c>
      <c r="AQ17" t="n">
        <v>8.109999999999999</v>
      </c>
      <c r="AR17" t="n">
        <v>8.81</v>
      </c>
      <c r="AS17" t="n">
        <v>10.87</v>
      </c>
      <c r="AT17" t="n">
        <v>11.01</v>
      </c>
      <c r="AU17" t="n">
        <v>10.72</v>
      </c>
      <c r="AV17" t="n">
        <v>12.42</v>
      </c>
      <c r="AW17" t="n">
        <v>15.13</v>
      </c>
      <c r="AX17" t="n">
        <v>18.56</v>
      </c>
      <c r="AY17" t="n">
        <v>22.31</v>
      </c>
      <c r="AZ17" t="n">
        <v>23.7</v>
      </c>
      <c r="BA17" t="n">
        <v>27.23</v>
      </c>
      <c r="BB17" t="n">
        <v>20.32</v>
      </c>
      <c r="BC17" t="n">
        <v>25.19</v>
      </c>
      <c r="BD17" t="n">
        <v>31.64</v>
      </c>
      <c r="BE17" t="n">
        <v>33.04</v>
      </c>
      <c r="BF17" t="n">
        <v>32.71</v>
      </c>
      <c r="BG17" t="n">
        <v>33.16</v>
      </c>
      <c r="BH17" t="n">
        <v>24.86</v>
      </c>
      <c r="BI17" t="n">
        <v>21.62</v>
      </c>
      <c r="BJ17">
        <f>NA()</f>
        <v/>
      </c>
      <c r="BK17">
        <f>NA()</f>
        <v/>
      </c>
      <c r="BL17">
        <f>NA()</f>
        <v/>
      </c>
      <c r="BM17">
        <f>NA()</f>
        <v/>
      </c>
      <c r="BN17">
        <f>NA()</f>
        <v/>
      </c>
      <c r="BO17">
        <f>NA()</f>
        <v/>
      </c>
      <c r="BP17">
        <f>NA()</f>
        <v/>
      </c>
      <c r="BQ17">
        <f>NA()</f>
        <v/>
      </c>
      <c r="BR17">
        <f>NA()</f>
        <v/>
      </c>
      <c r="BS17">
        <f>NA()</f>
        <v/>
      </c>
      <c r="BT17">
        <f>NA()</f>
        <v/>
      </c>
      <c r="BU17">
        <f>NA()</f>
        <v/>
      </c>
      <c r="BV17">
        <f>NA()</f>
        <v/>
      </c>
      <c r="BW17">
        <f>NA()</f>
        <v/>
      </c>
    </row>
    <row r="18" spans="1:75">
      <c r="A18" t="s">
        <v>233</v>
      </c>
      <c r="B18" t="s">
        <v>472</v>
      </c>
      <c r="C18" t="s">
        <v>476</v>
      </c>
      <c r="D18" t="s">
        <v>449</v>
      </c>
      <c r="E18" t="n">
        <v>2640</v>
      </c>
      <c r="F18" t="n">
        <v>3068</v>
      </c>
      <c r="G18" t="n">
        <v>1852</v>
      </c>
      <c r="H18" t="n">
        <v>1100</v>
      </c>
      <c r="I18" t="n">
        <v>539</v>
      </c>
      <c r="J18" t="n">
        <v>613</v>
      </c>
      <c r="K18" t="n">
        <v>889</v>
      </c>
      <c r="L18" t="n">
        <v>466</v>
      </c>
      <c r="M18" t="n">
        <v>238</v>
      </c>
      <c r="N18" t="n">
        <v>162</v>
      </c>
      <c r="O18" t="n">
        <v>133</v>
      </c>
      <c r="P18" t="n">
        <v>141</v>
      </c>
      <c r="Q18" t="n">
        <v>143</v>
      </c>
      <c r="R18" t="n">
        <v>132</v>
      </c>
      <c r="S18" t="n">
        <v>123</v>
      </c>
      <c r="T18" t="n">
        <v>116</v>
      </c>
      <c r="U18" t="n">
        <v>130</v>
      </c>
      <c r="V18" t="n">
        <v>147</v>
      </c>
      <c r="W18" t="n">
        <v>141</v>
      </c>
      <c r="X18" t="n">
        <v>152</v>
      </c>
      <c r="Y18" t="n">
        <v>199</v>
      </c>
      <c r="Z18" t="n">
        <v>183</v>
      </c>
      <c r="AA18" t="n">
        <v>137</v>
      </c>
      <c r="AB18" t="n">
        <v>156</v>
      </c>
      <c r="AC18" t="n">
        <v>146</v>
      </c>
      <c r="AD18" t="n">
        <v>155</v>
      </c>
      <c r="AE18" t="n">
        <v>279</v>
      </c>
      <c r="AF18" t="n">
        <v>249</v>
      </c>
      <c r="AG18" t="n">
        <v>281</v>
      </c>
      <c r="AH18" t="n">
        <v>287</v>
      </c>
      <c r="AI18" t="n">
        <v>272</v>
      </c>
      <c r="AJ18" t="n">
        <v>261</v>
      </c>
      <c r="AK18" t="n">
        <v>243</v>
      </c>
      <c r="AL18" t="n">
        <v>198</v>
      </c>
      <c r="AM18" t="n">
        <v>210</v>
      </c>
      <c r="AN18" t="n">
        <v>218</v>
      </c>
      <c r="AO18" t="n">
        <v>165</v>
      </c>
      <c r="AP18" t="n">
        <v>121</v>
      </c>
      <c r="AQ18" t="n">
        <v>107</v>
      </c>
      <c r="AR18" t="n">
        <v>58</v>
      </c>
      <c r="AS18" t="n">
        <v>45</v>
      </c>
      <c r="AT18" t="n">
        <v>48</v>
      </c>
      <c r="AU18" t="n">
        <v>18</v>
      </c>
      <c r="AV18" t="n">
        <v>15</v>
      </c>
      <c r="AW18" t="n">
        <v>39</v>
      </c>
      <c r="AX18" t="n">
        <v>44</v>
      </c>
      <c r="AY18" t="n">
        <v>41</v>
      </c>
      <c r="AZ18" t="n">
        <v>41</v>
      </c>
      <c r="BA18" t="n">
        <v>28</v>
      </c>
      <c r="BB18" t="n">
        <v>30</v>
      </c>
      <c r="BC18" t="n">
        <v>37</v>
      </c>
      <c r="BD18" t="n">
        <v>35</v>
      </c>
      <c r="BE18" t="n">
        <v>31</v>
      </c>
      <c r="BF18" t="n">
        <v>27</v>
      </c>
      <c r="BG18" t="n">
        <v>28</v>
      </c>
      <c r="BH18" t="n">
        <v>9</v>
      </c>
      <c r="BI18" t="n">
        <v>6</v>
      </c>
      <c r="BJ18">
        <f>NA()</f>
        <v/>
      </c>
      <c r="BK18">
        <f>NA()</f>
        <v/>
      </c>
      <c r="BL18">
        <f>NA()</f>
        <v/>
      </c>
      <c r="BM18">
        <f>NA()</f>
        <v/>
      </c>
      <c r="BN18">
        <f>NA()</f>
        <v/>
      </c>
      <c r="BO18">
        <f>NA()</f>
        <v/>
      </c>
      <c r="BP18">
        <f>NA()</f>
        <v/>
      </c>
      <c r="BQ18">
        <f>NA()</f>
        <v/>
      </c>
      <c r="BR18">
        <f>NA()</f>
        <v/>
      </c>
      <c r="BS18">
        <f>NA()</f>
        <v/>
      </c>
      <c r="BT18">
        <f>NA()</f>
        <v/>
      </c>
      <c r="BU18">
        <f>NA()</f>
        <v/>
      </c>
      <c r="BV18">
        <f>NA()</f>
        <v/>
      </c>
      <c r="BW18">
        <f>NA()</f>
        <v/>
      </c>
    </row>
    <row r="19" spans="1:75">
      <c r="A19" t="s">
        <v>233</v>
      </c>
      <c r="B19" t="s">
        <v>477</v>
      </c>
      <c r="C19" t="s">
        <v>478</v>
      </c>
      <c r="D19" t="s">
        <v>458</v>
      </c>
      <c r="E19">
        <f>B19</f>
        <v/>
      </c>
      <c r="O19" t="n">
        <v>1.5</v>
      </c>
      <c r="P19" t="n">
        <v>1.6</v>
      </c>
      <c r="Q19" t="n">
        <v>1.6</v>
      </c>
      <c r="R19" t="n">
        <v>1.6</v>
      </c>
      <c r="S19" t="n">
        <v>2</v>
      </c>
      <c r="T19" t="n">
        <v>2</v>
      </c>
      <c r="U19" t="n">
        <v>2.3</v>
      </c>
      <c r="V19" t="n">
        <v>2.9</v>
      </c>
      <c r="W19" t="n">
        <v>3</v>
      </c>
      <c r="X19" t="n">
        <v>4.4</v>
      </c>
      <c r="Y19" t="n">
        <v>9.1</v>
      </c>
      <c r="Z19" t="n">
        <v>10</v>
      </c>
      <c r="AA19" t="n">
        <v>7.5</v>
      </c>
      <c r="AB19" t="n">
        <v>8.199999999999999</v>
      </c>
      <c r="AC19" t="n">
        <v>7.5</v>
      </c>
      <c r="AD19" t="n">
        <v>7.8</v>
      </c>
      <c r="AE19" t="n">
        <v>11.8</v>
      </c>
      <c r="AF19" t="n">
        <v>9.5</v>
      </c>
      <c r="AG19" t="n">
        <v>10.5</v>
      </c>
      <c r="AH19" t="n">
        <v>12</v>
      </c>
      <c r="AI19" t="n">
        <v>12.8</v>
      </c>
      <c r="AJ19" t="n">
        <v>11.5</v>
      </c>
      <c r="AK19" t="n">
        <v>10.5</v>
      </c>
      <c r="AL19" t="n">
        <v>8.300000000000001</v>
      </c>
      <c r="AM19" t="n">
        <v>8.4</v>
      </c>
      <c r="AN19" t="n">
        <v>9.199999999999999</v>
      </c>
      <c r="AO19" t="n">
        <v>7.7</v>
      </c>
      <c r="AP19" t="n">
        <v>5.7</v>
      </c>
      <c r="AQ19" t="n">
        <v>4.4</v>
      </c>
      <c r="AR19" t="n">
        <v>2.6</v>
      </c>
      <c r="AS19" t="n">
        <v>2.5</v>
      </c>
      <c r="AT19" t="n">
        <v>2.7</v>
      </c>
      <c r="AU19" t="n">
        <v>0.9</v>
      </c>
      <c r="AV19" t="n">
        <v>1</v>
      </c>
      <c r="AW19" t="n">
        <v>3</v>
      </c>
      <c r="AX19" t="n">
        <v>4.2</v>
      </c>
      <c r="AY19" t="n">
        <v>4.6</v>
      </c>
      <c r="AZ19" t="n">
        <v>4.9</v>
      </c>
      <c r="BA19" t="n">
        <v>3.8</v>
      </c>
      <c r="BB19" t="n">
        <v>3</v>
      </c>
      <c r="BC19" t="n">
        <v>4.7</v>
      </c>
      <c r="BD19" t="n">
        <v>5.6</v>
      </c>
      <c r="BE19" t="n">
        <v>5.1</v>
      </c>
      <c r="BF19" t="n">
        <v>4.4</v>
      </c>
      <c r="BG19" t="n">
        <v>4.6</v>
      </c>
      <c r="BH19" t="n">
        <v>1.1</v>
      </c>
      <c r="BI19" t="n">
        <v>0.7</v>
      </c>
      <c r="BJ19">
        <f>NA()</f>
        <v/>
      </c>
      <c r="BK19">
        <f>NA()</f>
        <v/>
      </c>
      <c r="BL19">
        <f>NA()</f>
        <v/>
      </c>
      <c r="BM19">
        <f>NA()</f>
        <v/>
      </c>
      <c r="BN19">
        <f>NA()</f>
        <v/>
      </c>
      <c r="BO19">
        <f>NA()</f>
        <v/>
      </c>
      <c r="BP19">
        <f>NA()</f>
        <v/>
      </c>
      <c r="BQ19">
        <f>NA()</f>
        <v/>
      </c>
      <c r="BR19">
        <f>NA()</f>
        <v/>
      </c>
      <c r="BS19">
        <f>NA()</f>
        <v/>
      </c>
      <c r="BT19">
        <f>NA()</f>
        <v/>
      </c>
      <c r="BU19">
        <f>NA()</f>
        <v/>
      </c>
      <c r="BV19">
        <f>NA()</f>
        <v/>
      </c>
      <c r="BW19">
        <f>NA()</f>
        <v/>
      </c>
    </row>
    <row r="20" spans="1:75">
      <c r="A20" t="s">
        <v>233</v>
      </c>
      <c r="B20" t="s">
        <v>479</v>
      </c>
      <c r="C20" t="s">
        <v>480</v>
      </c>
      <c r="D20" t="s">
        <v>447</v>
      </c>
      <c r="E20" t="n">
        <v>13326</v>
      </c>
      <c r="F20" t="n">
        <v>15489</v>
      </c>
      <c r="G20" t="n">
        <v>9351</v>
      </c>
      <c r="H20" t="n">
        <v>5554</v>
      </c>
      <c r="I20" t="n">
        <v>2721</v>
      </c>
      <c r="J20" t="n">
        <v>3094</v>
      </c>
      <c r="K20" t="n">
        <v>4485</v>
      </c>
      <c r="L20" t="n">
        <v>2353</v>
      </c>
      <c r="M20" t="n">
        <v>1203</v>
      </c>
      <c r="N20" t="n">
        <v>817</v>
      </c>
      <c r="O20" t="n">
        <v>672</v>
      </c>
      <c r="P20" t="n">
        <v>709</v>
      </c>
      <c r="Q20" t="n">
        <v>722</v>
      </c>
      <c r="R20" t="n">
        <v>666</v>
      </c>
      <c r="S20" t="n">
        <v>622</v>
      </c>
      <c r="T20" t="n">
        <v>583</v>
      </c>
      <c r="U20" t="n">
        <v>655</v>
      </c>
      <c r="V20" t="n">
        <v>743</v>
      </c>
      <c r="W20" t="n">
        <v>710</v>
      </c>
      <c r="X20" t="n">
        <v>770</v>
      </c>
      <c r="Y20" t="n">
        <v>1004</v>
      </c>
      <c r="Z20" t="n">
        <v>921</v>
      </c>
      <c r="AA20" t="n">
        <v>691</v>
      </c>
      <c r="AB20" t="n">
        <v>787</v>
      </c>
      <c r="AC20" t="n">
        <v>735</v>
      </c>
      <c r="AD20" t="n">
        <v>784</v>
      </c>
      <c r="AE20" t="n">
        <v>1408</v>
      </c>
      <c r="AF20" t="n">
        <v>1259</v>
      </c>
      <c r="AG20" t="n">
        <v>1420</v>
      </c>
      <c r="AH20" t="n">
        <v>1449</v>
      </c>
      <c r="AI20" t="n">
        <v>1375</v>
      </c>
      <c r="AJ20" t="n">
        <v>1320</v>
      </c>
      <c r="AK20" t="n">
        <v>1229</v>
      </c>
      <c r="AL20" t="n">
        <v>1002</v>
      </c>
      <c r="AM20" t="n">
        <v>1061</v>
      </c>
      <c r="AN20" t="n">
        <v>1100</v>
      </c>
      <c r="AO20" t="n">
        <v>833</v>
      </c>
      <c r="AP20" t="n">
        <v>609</v>
      </c>
      <c r="AQ20" t="n">
        <v>540</v>
      </c>
      <c r="AR20" t="n">
        <v>294</v>
      </c>
      <c r="AS20" t="n">
        <v>226</v>
      </c>
      <c r="AT20" t="n">
        <v>244</v>
      </c>
      <c r="AU20" t="n">
        <v>89</v>
      </c>
      <c r="AV20" t="n">
        <v>77</v>
      </c>
      <c r="AW20" t="n">
        <v>197</v>
      </c>
      <c r="AX20" t="n">
        <v>224</v>
      </c>
      <c r="AY20" t="n">
        <v>208</v>
      </c>
      <c r="AZ20" t="n">
        <v>206</v>
      </c>
      <c r="BA20" t="n">
        <v>140</v>
      </c>
      <c r="BB20" t="n">
        <v>149</v>
      </c>
      <c r="BC20" t="n">
        <v>188</v>
      </c>
      <c r="BD20" t="n">
        <v>176</v>
      </c>
      <c r="BE20" t="n">
        <v>155</v>
      </c>
      <c r="BF20" t="n">
        <v>136</v>
      </c>
      <c r="BG20" t="n">
        <v>140</v>
      </c>
      <c r="BH20" t="n">
        <v>45</v>
      </c>
      <c r="BI20" t="n">
        <v>31</v>
      </c>
      <c r="BJ20">
        <f>NA()</f>
        <v/>
      </c>
      <c r="BK20">
        <f>NA()</f>
        <v/>
      </c>
      <c r="BL20">
        <f>NA()</f>
        <v/>
      </c>
      <c r="BM20">
        <f>NA()</f>
        <v/>
      </c>
      <c r="BN20">
        <f>NA()</f>
        <v/>
      </c>
      <c r="BO20">
        <f>NA()</f>
        <v/>
      </c>
      <c r="BP20">
        <f>NA()</f>
        <v/>
      </c>
      <c r="BQ20">
        <f>NA()</f>
        <v/>
      </c>
      <c r="BR20">
        <f>NA()</f>
        <v/>
      </c>
      <c r="BS20">
        <f>NA()</f>
        <v/>
      </c>
      <c r="BT20">
        <f>NA()</f>
        <v/>
      </c>
      <c r="BU20">
        <f>NA()</f>
        <v/>
      </c>
      <c r="BV20">
        <f>NA()</f>
        <v/>
      </c>
      <c r="BW20">
        <f>NA()</f>
        <v/>
      </c>
    </row>
    <row r="21" spans="1:75">
      <c r="A21" t="s">
        <v>233</v>
      </c>
      <c r="B21" t="s">
        <v>481</v>
      </c>
      <c r="C21" t="s">
        <v>482</v>
      </c>
      <c r="D21" t="s">
        <v>454</v>
      </c>
      <c r="E21">
        <f>B21</f>
        <v/>
      </c>
      <c r="O21" t="n">
        <v>2.17</v>
      </c>
      <c r="P21" t="n">
        <v>2.21</v>
      </c>
      <c r="Q21" t="n">
        <v>2.19</v>
      </c>
      <c r="R21" t="n">
        <v>2.36</v>
      </c>
      <c r="S21" t="n">
        <v>3.23</v>
      </c>
      <c r="T21" t="n">
        <v>3.45</v>
      </c>
      <c r="U21" t="n">
        <v>3.59</v>
      </c>
      <c r="V21" t="n">
        <v>3.97</v>
      </c>
      <c r="W21" t="n">
        <v>4.29</v>
      </c>
      <c r="X21" t="n">
        <v>5.73</v>
      </c>
      <c r="Y21" t="n">
        <v>9.02</v>
      </c>
      <c r="Z21" t="n">
        <v>10.84</v>
      </c>
      <c r="AA21" t="n">
        <v>10.92</v>
      </c>
      <c r="AB21" t="n">
        <v>10.44</v>
      </c>
      <c r="AC21" t="n">
        <v>10.27</v>
      </c>
      <c r="AD21" t="n">
        <v>9.99</v>
      </c>
      <c r="AE21" t="n">
        <v>8.41</v>
      </c>
      <c r="AF21" t="n">
        <v>7.55</v>
      </c>
      <c r="AG21" t="n">
        <v>7.41</v>
      </c>
      <c r="AH21" t="n">
        <v>8.279999999999999</v>
      </c>
      <c r="AI21" t="n">
        <v>9.32</v>
      </c>
      <c r="AJ21" t="n">
        <v>8.710000000000001</v>
      </c>
      <c r="AK21" t="n">
        <v>8.539999999999999</v>
      </c>
      <c r="AL21" t="n">
        <v>8.24</v>
      </c>
      <c r="AM21" t="n">
        <v>7.96</v>
      </c>
      <c r="AN21" t="n">
        <v>8.359999999999999</v>
      </c>
      <c r="AO21" t="n">
        <v>9.289999999999999</v>
      </c>
      <c r="AP21" t="n">
        <v>9.390000000000001</v>
      </c>
      <c r="AQ21" t="n">
        <v>8.109999999999999</v>
      </c>
      <c r="AR21" t="n">
        <v>8.81</v>
      </c>
      <c r="AS21" t="n">
        <v>10.87</v>
      </c>
      <c r="AT21" t="n">
        <v>11.01</v>
      </c>
      <c r="AU21" t="n">
        <v>10.72</v>
      </c>
      <c r="AV21" t="n">
        <v>12.42</v>
      </c>
      <c r="AW21" t="n">
        <v>15.13</v>
      </c>
      <c r="AX21" t="n">
        <v>18.56</v>
      </c>
      <c r="AY21" t="n">
        <v>22.31</v>
      </c>
      <c r="AZ21" t="n">
        <v>23.7</v>
      </c>
      <c r="BA21" t="n">
        <v>27.23</v>
      </c>
      <c r="BB21" t="n">
        <v>20.32</v>
      </c>
      <c r="BC21" t="n">
        <v>25.19</v>
      </c>
      <c r="BD21" t="n">
        <v>31.64</v>
      </c>
      <c r="BE21" t="n">
        <v>33.04</v>
      </c>
      <c r="BF21" t="n">
        <v>32.71</v>
      </c>
      <c r="BG21" t="n">
        <v>33.16</v>
      </c>
      <c r="BH21" t="n">
        <v>24.86</v>
      </c>
      <c r="BI21" t="n">
        <v>21.62</v>
      </c>
      <c r="BJ21">
        <f>NA()</f>
        <v/>
      </c>
      <c r="BK21">
        <f>NA()</f>
        <v/>
      </c>
      <c r="BL21">
        <f>NA()</f>
        <v/>
      </c>
      <c r="BM21">
        <f>NA()</f>
        <v/>
      </c>
      <c r="BN21">
        <f>NA()</f>
        <v/>
      </c>
      <c r="BO21">
        <f>NA()</f>
        <v/>
      </c>
      <c r="BP21">
        <f>NA()</f>
        <v/>
      </c>
      <c r="BQ21">
        <f>NA()</f>
        <v/>
      </c>
      <c r="BR21">
        <f>NA()</f>
        <v/>
      </c>
      <c r="BS21">
        <f>NA()</f>
        <v/>
      </c>
      <c r="BT21">
        <f>NA()</f>
        <v/>
      </c>
      <c r="BU21">
        <f>NA()</f>
        <v/>
      </c>
      <c r="BV21">
        <f>NA()</f>
        <v/>
      </c>
      <c r="BW21">
        <f>NA()</f>
        <v/>
      </c>
    </row>
    <row r="22" spans="1:75">
      <c r="A22" t="s">
        <v>233</v>
      </c>
      <c r="B22" t="s">
        <v>479</v>
      </c>
      <c r="C22" t="s">
        <v>483</v>
      </c>
      <c r="D22" t="s">
        <v>449</v>
      </c>
      <c r="E22" t="n">
        <v>2640</v>
      </c>
      <c r="F22" t="n">
        <v>3068</v>
      </c>
      <c r="G22" t="n">
        <v>1852</v>
      </c>
      <c r="H22" t="n">
        <v>1100</v>
      </c>
      <c r="I22" t="n">
        <v>539</v>
      </c>
      <c r="J22" t="n">
        <v>613</v>
      </c>
      <c r="K22" t="n">
        <v>889</v>
      </c>
      <c r="L22" t="n">
        <v>466</v>
      </c>
      <c r="M22" t="n">
        <v>238</v>
      </c>
      <c r="N22" t="n">
        <v>162</v>
      </c>
      <c r="O22" t="n">
        <v>133</v>
      </c>
      <c r="P22" t="n">
        <v>141</v>
      </c>
      <c r="Q22" t="n">
        <v>143</v>
      </c>
      <c r="R22" t="n">
        <v>132</v>
      </c>
      <c r="S22" t="n">
        <v>123</v>
      </c>
      <c r="T22" t="n">
        <v>116</v>
      </c>
      <c r="U22" t="n">
        <v>130</v>
      </c>
      <c r="V22" t="n">
        <v>147</v>
      </c>
      <c r="W22" t="n">
        <v>141</v>
      </c>
      <c r="X22" t="n">
        <v>152</v>
      </c>
      <c r="Y22" t="n">
        <v>199</v>
      </c>
      <c r="Z22" t="n">
        <v>183</v>
      </c>
      <c r="AA22" t="n">
        <v>137</v>
      </c>
      <c r="AB22" t="n">
        <v>156</v>
      </c>
      <c r="AC22" t="n">
        <v>146</v>
      </c>
      <c r="AD22" t="n">
        <v>155</v>
      </c>
      <c r="AE22" t="n">
        <v>279</v>
      </c>
      <c r="AF22" t="n">
        <v>249</v>
      </c>
      <c r="AG22" t="n">
        <v>281</v>
      </c>
      <c r="AH22" t="n">
        <v>287</v>
      </c>
      <c r="AI22" t="n">
        <v>272</v>
      </c>
      <c r="AJ22" t="n">
        <v>261</v>
      </c>
      <c r="AK22" t="n">
        <v>243</v>
      </c>
      <c r="AL22" t="n">
        <v>198</v>
      </c>
      <c r="AM22" t="n">
        <v>210</v>
      </c>
      <c r="AN22" t="n">
        <v>218</v>
      </c>
      <c r="AO22" t="n">
        <v>165</v>
      </c>
      <c r="AP22" t="n">
        <v>121</v>
      </c>
      <c r="AQ22" t="n">
        <v>107</v>
      </c>
      <c r="AR22" t="n">
        <v>58</v>
      </c>
      <c r="AS22" t="n">
        <v>45</v>
      </c>
      <c r="AT22" t="n">
        <v>48</v>
      </c>
      <c r="AU22" t="n">
        <v>18</v>
      </c>
      <c r="AV22" t="n">
        <v>15</v>
      </c>
      <c r="AW22" t="n">
        <v>39</v>
      </c>
      <c r="AX22" t="n">
        <v>44</v>
      </c>
      <c r="AY22" t="n">
        <v>41</v>
      </c>
      <c r="AZ22" t="n">
        <v>41</v>
      </c>
      <c r="BA22" t="n">
        <v>28</v>
      </c>
      <c r="BB22" t="n">
        <v>30</v>
      </c>
      <c r="BC22" t="n">
        <v>37</v>
      </c>
      <c r="BD22" t="n">
        <v>35</v>
      </c>
      <c r="BE22" t="n">
        <v>31</v>
      </c>
      <c r="BF22" t="n">
        <v>27</v>
      </c>
      <c r="BG22" t="n">
        <v>28</v>
      </c>
      <c r="BH22" t="n">
        <v>9</v>
      </c>
      <c r="BI22" t="n">
        <v>6</v>
      </c>
      <c r="BJ22">
        <f>NA()</f>
        <v/>
      </c>
      <c r="BK22">
        <f>NA()</f>
        <v/>
      </c>
      <c r="BL22">
        <f>NA()</f>
        <v/>
      </c>
      <c r="BM22">
        <f>NA()</f>
        <v/>
      </c>
      <c r="BN22">
        <f>NA()</f>
        <v/>
      </c>
      <c r="BO22">
        <f>NA()</f>
        <v/>
      </c>
      <c r="BP22">
        <f>NA()</f>
        <v/>
      </c>
      <c r="BQ22">
        <f>NA()</f>
        <v/>
      </c>
      <c r="BR22">
        <f>NA()</f>
        <v/>
      </c>
      <c r="BS22">
        <f>NA()</f>
        <v/>
      </c>
      <c r="BT22">
        <f>NA()</f>
        <v/>
      </c>
      <c r="BU22">
        <f>NA()</f>
        <v/>
      </c>
      <c r="BV22">
        <f>NA()</f>
        <v/>
      </c>
      <c r="BW22">
        <f>NA()</f>
        <v/>
      </c>
    </row>
    <row r="23" spans="1:75">
      <c r="A23" t="s">
        <v>233</v>
      </c>
      <c r="B23" t="s">
        <v>484</v>
      </c>
      <c r="C23" t="s">
        <v>485</v>
      </c>
      <c r="D23" t="s">
        <v>458</v>
      </c>
      <c r="E23">
        <f>B23</f>
        <v/>
      </c>
      <c r="O23" t="n">
        <v>1.5</v>
      </c>
      <c r="P23" t="n">
        <v>1.6</v>
      </c>
      <c r="Q23" t="n">
        <v>1.6</v>
      </c>
      <c r="R23" t="n">
        <v>1.6</v>
      </c>
      <c r="S23" t="n">
        <v>2</v>
      </c>
      <c r="T23" t="n">
        <v>2</v>
      </c>
      <c r="U23" t="n">
        <v>2.3</v>
      </c>
      <c r="V23" t="n">
        <v>2.9</v>
      </c>
      <c r="W23" t="n">
        <v>3</v>
      </c>
      <c r="X23" t="n">
        <v>4.4</v>
      </c>
      <c r="Y23" t="n">
        <v>9.1</v>
      </c>
      <c r="Z23" t="n">
        <v>10</v>
      </c>
      <c r="AA23" t="n">
        <v>7.5</v>
      </c>
      <c r="AB23" t="n">
        <v>8.199999999999999</v>
      </c>
      <c r="AC23" t="n">
        <v>7.5</v>
      </c>
      <c r="AD23" t="n">
        <v>7.8</v>
      </c>
      <c r="AE23" t="n">
        <v>11.8</v>
      </c>
      <c r="AF23" t="n">
        <v>9.5</v>
      </c>
      <c r="AG23" t="n">
        <v>10.5</v>
      </c>
      <c r="AH23" t="n">
        <v>12</v>
      </c>
      <c r="AI23" t="n">
        <v>12.8</v>
      </c>
      <c r="AJ23" t="n">
        <v>11.5</v>
      </c>
      <c r="AK23" t="n">
        <v>10.5</v>
      </c>
      <c r="AL23" t="n">
        <v>8.300000000000001</v>
      </c>
      <c r="AM23" t="n">
        <v>8.4</v>
      </c>
      <c r="AN23" t="n">
        <v>9.199999999999999</v>
      </c>
      <c r="AO23" t="n">
        <v>7.7</v>
      </c>
      <c r="AP23" t="n">
        <v>5.7</v>
      </c>
      <c r="AQ23" t="n">
        <v>4.4</v>
      </c>
      <c r="AR23" t="n">
        <v>2.6</v>
      </c>
      <c r="AS23" t="n">
        <v>2.5</v>
      </c>
      <c r="AT23" t="n">
        <v>2.7</v>
      </c>
      <c r="AU23" t="n">
        <v>0.9</v>
      </c>
      <c r="AV23" t="n">
        <v>1</v>
      </c>
      <c r="AW23" t="n">
        <v>3</v>
      </c>
      <c r="AX23" t="n">
        <v>4.2</v>
      </c>
      <c r="AY23" t="n">
        <v>4.6</v>
      </c>
      <c r="AZ23" t="n">
        <v>4.9</v>
      </c>
      <c r="BA23" t="n">
        <v>3.8</v>
      </c>
      <c r="BB23" t="n">
        <v>3</v>
      </c>
      <c r="BC23" t="n">
        <v>4.7</v>
      </c>
      <c r="BD23" t="n">
        <v>5.6</v>
      </c>
      <c r="BE23" t="n">
        <v>5.1</v>
      </c>
      <c r="BF23" t="n">
        <v>4.4</v>
      </c>
      <c r="BG23" t="n">
        <v>4.6</v>
      </c>
      <c r="BH23" t="n">
        <v>1.1</v>
      </c>
      <c r="BI23" t="n">
        <v>0.7</v>
      </c>
      <c r="BJ23">
        <f>NA()</f>
        <v/>
      </c>
      <c r="BK23">
        <f>NA()</f>
        <v/>
      </c>
      <c r="BL23">
        <f>NA()</f>
        <v/>
      </c>
      <c r="BM23">
        <f>NA()</f>
        <v/>
      </c>
      <c r="BN23">
        <f>NA()</f>
        <v/>
      </c>
      <c r="BO23">
        <f>NA()</f>
        <v/>
      </c>
      <c r="BP23">
        <f>NA()</f>
        <v/>
      </c>
      <c r="BQ23">
        <f>NA()</f>
        <v/>
      </c>
      <c r="BR23">
        <f>NA()</f>
        <v/>
      </c>
      <c r="BS23">
        <f>NA()</f>
        <v/>
      </c>
      <c r="BT23">
        <f>NA()</f>
        <v/>
      </c>
      <c r="BU23">
        <f>NA()</f>
        <v/>
      </c>
      <c r="BV23">
        <f>NA()</f>
        <v/>
      </c>
      <c r="BW23">
        <f>NA()</f>
        <v/>
      </c>
    </row>
    <row r="24" spans="1:75">
      <c r="A24" t="s">
        <v>233</v>
      </c>
      <c r="B24" t="s">
        <v>486</v>
      </c>
      <c r="C24" t="s">
        <v>487</v>
      </c>
      <c r="D24" t="s">
        <v>447</v>
      </c>
      <c r="E24" t="n">
        <v>13326</v>
      </c>
      <c r="F24" t="n">
        <v>15489</v>
      </c>
      <c r="G24" t="n">
        <v>9351</v>
      </c>
      <c r="H24" t="n">
        <v>5554</v>
      </c>
      <c r="I24" t="n">
        <v>2721</v>
      </c>
      <c r="J24" t="n">
        <v>3094</v>
      </c>
      <c r="K24" t="n">
        <v>4485</v>
      </c>
      <c r="L24" t="n">
        <v>2353</v>
      </c>
      <c r="M24" t="n">
        <v>1203</v>
      </c>
      <c r="N24" t="n">
        <v>817</v>
      </c>
      <c r="O24" t="n">
        <v>672</v>
      </c>
      <c r="P24" t="n">
        <v>709</v>
      </c>
      <c r="Q24" t="n">
        <v>722</v>
      </c>
      <c r="R24" t="n">
        <v>666</v>
      </c>
      <c r="S24" t="n">
        <v>622</v>
      </c>
      <c r="T24" t="n">
        <v>583</v>
      </c>
      <c r="U24" t="n">
        <v>655</v>
      </c>
      <c r="V24" t="n">
        <v>743</v>
      </c>
      <c r="W24" t="n">
        <v>710</v>
      </c>
      <c r="X24" t="n">
        <v>770</v>
      </c>
      <c r="Y24" t="n">
        <v>1004</v>
      </c>
      <c r="Z24" t="n">
        <v>921</v>
      </c>
      <c r="AA24" t="n">
        <v>691</v>
      </c>
      <c r="AB24" t="n">
        <v>787</v>
      </c>
      <c r="AC24" t="n">
        <v>735</v>
      </c>
      <c r="AD24" t="n">
        <v>784</v>
      </c>
      <c r="AE24" t="n">
        <v>1408</v>
      </c>
      <c r="AF24" t="n">
        <v>1259</v>
      </c>
      <c r="AG24" t="n">
        <v>1420</v>
      </c>
      <c r="AH24" t="n">
        <v>1449</v>
      </c>
      <c r="AI24" t="n">
        <v>1375</v>
      </c>
      <c r="AJ24" t="n">
        <v>1320</v>
      </c>
      <c r="AK24" t="n">
        <v>1229</v>
      </c>
      <c r="AL24" t="n">
        <v>1002</v>
      </c>
      <c r="AM24" t="n">
        <v>1061</v>
      </c>
      <c r="AN24" t="n">
        <v>1100</v>
      </c>
      <c r="AO24" t="n">
        <v>833</v>
      </c>
      <c r="AP24" t="n">
        <v>609</v>
      </c>
      <c r="AQ24" t="n">
        <v>540</v>
      </c>
      <c r="AR24" t="n">
        <v>294</v>
      </c>
      <c r="AS24" t="n">
        <v>226</v>
      </c>
      <c r="AT24" t="n">
        <v>244</v>
      </c>
      <c r="AU24" t="n">
        <v>89</v>
      </c>
      <c r="AV24" t="n">
        <v>77</v>
      </c>
      <c r="AW24" t="n">
        <v>197</v>
      </c>
      <c r="AX24" t="n">
        <v>224</v>
      </c>
      <c r="AY24" t="n">
        <v>208</v>
      </c>
      <c r="AZ24" t="n">
        <v>206</v>
      </c>
      <c r="BA24" t="n">
        <v>140</v>
      </c>
      <c r="BB24" t="n">
        <v>149</v>
      </c>
      <c r="BC24" t="n">
        <v>188</v>
      </c>
      <c r="BD24" t="n">
        <v>176</v>
      </c>
      <c r="BE24" t="n">
        <v>155</v>
      </c>
      <c r="BF24" t="n">
        <v>136</v>
      </c>
      <c r="BG24" t="n">
        <v>140</v>
      </c>
      <c r="BH24" t="n">
        <v>45</v>
      </c>
      <c r="BI24" t="n">
        <v>31</v>
      </c>
      <c r="BJ24">
        <f>NA()</f>
        <v/>
      </c>
      <c r="BK24">
        <f>NA()</f>
        <v/>
      </c>
      <c r="BL24">
        <f>NA()</f>
        <v/>
      </c>
      <c r="BM24">
        <f>NA()</f>
        <v/>
      </c>
      <c r="BN24">
        <f>NA()</f>
        <v/>
      </c>
      <c r="BO24">
        <f>NA()</f>
        <v/>
      </c>
      <c r="BP24">
        <f>NA()</f>
        <v/>
      </c>
      <c r="BQ24">
        <f>NA()</f>
        <v/>
      </c>
      <c r="BR24">
        <f>NA()</f>
        <v/>
      </c>
      <c r="BS24">
        <f>NA()</f>
        <v/>
      </c>
      <c r="BT24">
        <f>NA()</f>
        <v/>
      </c>
      <c r="BU24">
        <f>NA()</f>
        <v/>
      </c>
      <c r="BV24">
        <f>NA()</f>
        <v/>
      </c>
      <c r="BW24">
        <f>NA()</f>
        <v/>
      </c>
    </row>
    <row r="25" spans="1:75">
      <c r="A25" t="s">
        <v>233</v>
      </c>
      <c r="B25" t="s">
        <v>488</v>
      </c>
      <c r="C25" t="s">
        <v>489</v>
      </c>
      <c r="D25" t="s">
        <v>454</v>
      </c>
      <c r="E25">
        <f>B25</f>
        <v/>
      </c>
      <c r="O25" t="n">
        <v>2.17</v>
      </c>
      <c r="P25" t="n">
        <v>2.21</v>
      </c>
      <c r="Q25" t="n">
        <v>2.19</v>
      </c>
      <c r="R25" t="n">
        <v>2.36</v>
      </c>
      <c r="S25" t="n">
        <v>3.23</v>
      </c>
      <c r="T25" t="n">
        <v>3.45</v>
      </c>
      <c r="U25" t="n">
        <v>3.59</v>
      </c>
      <c r="V25" t="n">
        <v>3.97</v>
      </c>
      <c r="W25" t="n">
        <v>4.29</v>
      </c>
      <c r="X25" t="n">
        <v>5.73</v>
      </c>
      <c r="Y25" t="n">
        <v>9.02</v>
      </c>
      <c r="Z25" t="n">
        <v>10.84</v>
      </c>
      <c r="AA25" t="n">
        <v>10.92</v>
      </c>
      <c r="AB25" t="n">
        <v>10.44</v>
      </c>
      <c r="AC25" t="n">
        <v>10.27</v>
      </c>
      <c r="AD25" t="n">
        <v>9.99</v>
      </c>
      <c r="AE25" t="n">
        <v>8.41</v>
      </c>
      <c r="AF25" t="n">
        <v>7.55</v>
      </c>
      <c r="AG25" t="n">
        <v>7.41</v>
      </c>
      <c r="AH25" t="n">
        <v>8.279999999999999</v>
      </c>
      <c r="AI25" t="n">
        <v>9.32</v>
      </c>
      <c r="AJ25" t="n">
        <v>8.710000000000001</v>
      </c>
      <c r="AK25" t="n">
        <v>8.539999999999999</v>
      </c>
      <c r="AL25" t="n">
        <v>8.24</v>
      </c>
      <c r="AM25" t="n">
        <v>7.96</v>
      </c>
      <c r="AN25" t="n">
        <v>8.359999999999999</v>
      </c>
      <c r="AO25" t="n">
        <v>9.289999999999999</v>
      </c>
      <c r="AP25" t="n">
        <v>9.390000000000001</v>
      </c>
      <c r="AQ25" t="n">
        <v>8.109999999999999</v>
      </c>
      <c r="AR25" t="n">
        <v>8.81</v>
      </c>
      <c r="AS25" t="n">
        <v>10.87</v>
      </c>
      <c r="AT25" t="n">
        <v>11.01</v>
      </c>
      <c r="AU25" t="n">
        <v>10.72</v>
      </c>
      <c r="AV25" t="n">
        <v>12.42</v>
      </c>
      <c r="AW25" t="n">
        <v>15.13</v>
      </c>
      <c r="AX25" t="n">
        <v>18.56</v>
      </c>
      <c r="AY25" t="n">
        <v>22.31</v>
      </c>
      <c r="AZ25" t="n">
        <v>23.7</v>
      </c>
      <c r="BA25" t="n">
        <v>27.23</v>
      </c>
      <c r="BB25" t="n">
        <v>20.32</v>
      </c>
      <c r="BC25" t="n">
        <v>25.19</v>
      </c>
      <c r="BD25" t="n">
        <v>31.64</v>
      </c>
      <c r="BE25" t="n">
        <v>33.04</v>
      </c>
      <c r="BF25" t="n">
        <v>32.71</v>
      </c>
      <c r="BG25" t="n">
        <v>33.16</v>
      </c>
      <c r="BH25" t="n">
        <v>24.86</v>
      </c>
      <c r="BI25" t="n">
        <v>21.62</v>
      </c>
      <c r="BJ25">
        <f>NA()</f>
        <v/>
      </c>
      <c r="BK25">
        <f>NA()</f>
        <v/>
      </c>
      <c r="BL25">
        <f>NA()</f>
        <v/>
      </c>
      <c r="BM25">
        <f>NA()</f>
        <v/>
      </c>
      <c r="BN25">
        <f>NA()</f>
        <v/>
      </c>
      <c r="BO25">
        <f>NA()</f>
        <v/>
      </c>
      <c r="BP25">
        <f>NA()</f>
        <v/>
      </c>
      <c r="BQ25">
        <f>NA()</f>
        <v/>
      </c>
      <c r="BR25">
        <f>NA()</f>
        <v/>
      </c>
      <c r="BS25">
        <f>NA()</f>
        <v/>
      </c>
      <c r="BT25">
        <f>NA()</f>
        <v/>
      </c>
      <c r="BU25">
        <f>NA()</f>
        <v/>
      </c>
      <c r="BV25">
        <f>NA()</f>
        <v/>
      </c>
      <c r="BW25">
        <f>NA()</f>
        <v/>
      </c>
    </row>
    <row r="26" spans="1:75">
      <c r="A26" t="s">
        <v>233</v>
      </c>
      <c r="B26" t="s">
        <v>486</v>
      </c>
      <c r="C26" t="s">
        <v>490</v>
      </c>
      <c r="D26" t="s">
        <v>449</v>
      </c>
      <c r="E26" t="n">
        <v>2640</v>
      </c>
      <c r="F26" t="n">
        <v>3068</v>
      </c>
      <c r="G26" t="n">
        <v>1852</v>
      </c>
      <c r="H26" t="n">
        <v>1100</v>
      </c>
      <c r="I26" t="n">
        <v>539</v>
      </c>
      <c r="J26" t="n">
        <v>613</v>
      </c>
      <c r="K26" t="n">
        <v>889</v>
      </c>
      <c r="L26" t="n">
        <v>466</v>
      </c>
      <c r="M26" t="n">
        <v>238</v>
      </c>
      <c r="N26" t="n">
        <v>162</v>
      </c>
      <c r="O26" t="n">
        <v>133</v>
      </c>
      <c r="P26" t="n">
        <v>141</v>
      </c>
      <c r="Q26" t="n">
        <v>143</v>
      </c>
      <c r="R26" t="n">
        <v>132</v>
      </c>
      <c r="S26" t="n">
        <v>123</v>
      </c>
      <c r="T26" t="n">
        <v>116</v>
      </c>
      <c r="U26" t="n">
        <v>130</v>
      </c>
      <c r="V26" t="n">
        <v>147</v>
      </c>
      <c r="W26" t="n">
        <v>141</v>
      </c>
      <c r="X26" t="n">
        <v>152</v>
      </c>
      <c r="Y26" t="n">
        <v>199</v>
      </c>
      <c r="Z26" t="n">
        <v>183</v>
      </c>
      <c r="AA26" t="n">
        <v>137</v>
      </c>
      <c r="AB26" t="n">
        <v>156</v>
      </c>
      <c r="AC26" t="n">
        <v>146</v>
      </c>
      <c r="AD26" t="n">
        <v>155</v>
      </c>
      <c r="AE26" t="n">
        <v>279</v>
      </c>
      <c r="AF26" t="n">
        <v>249</v>
      </c>
      <c r="AG26" t="n">
        <v>281</v>
      </c>
      <c r="AH26" t="n">
        <v>287</v>
      </c>
      <c r="AI26" t="n">
        <v>272</v>
      </c>
      <c r="AJ26" t="n">
        <v>261</v>
      </c>
      <c r="AK26" t="n">
        <v>243</v>
      </c>
      <c r="AL26" t="n">
        <v>198</v>
      </c>
      <c r="AM26" t="n">
        <v>210</v>
      </c>
      <c r="AN26" t="n">
        <v>218</v>
      </c>
      <c r="AO26" t="n">
        <v>165</v>
      </c>
      <c r="AP26" t="n">
        <v>121</v>
      </c>
      <c r="AQ26" t="n">
        <v>107</v>
      </c>
      <c r="AR26" t="n">
        <v>58</v>
      </c>
      <c r="AS26" t="n">
        <v>45</v>
      </c>
      <c r="AT26" t="n">
        <v>48</v>
      </c>
      <c r="AU26" t="n">
        <v>18</v>
      </c>
      <c r="AV26" t="n">
        <v>15</v>
      </c>
      <c r="AW26" t="n">
        <v>39</v>
      </c>
      <c r="AX26" t="n">
        <v>44</v>
      </c>
      <c r="AY26" t="n">
        <v>41</v>
      </c>
      <c r="AZ26" t="n">
        <v>41</v>
      </c>
      <c r="BA26" t="n">
        <v>28</v>
      </c>
      <c r="BB26" t="n">
        <v>30</v>
      </c>
      <c r="BC26" t="n">
        <v>37</v>
      </c>
      <c r="BD26" t="n">
        <v>35</v>
      </c>
      <c r="BE26" t="n">
        <v>31</v>
      </c>
      <c r="BF26" t="n">
        <v>27</v>
      </c>
      <c r="BG26" t="n">
        <v>28</v>
      </c>
      <c r="BH26" t="n">
        <v>9</v>
      </c>
      <c r="BI26" t="n">
        <v>6</v>
      </c>
      <c r="BJ26">
        <f>NA()</f>
        <v/>
      </c>
      <c r="BK26">
        <f>NA()</f>
        <v/>
      </c>
      <c r="BL26">
        <f>NA()</f>
        <v/>
      </c>
      <c r="BM26">
        <f>NA()</f>
        <v/>
      </c>
      <c r="BN26">
        <f>NA()</f>
        <v/>
      </c>
      <c r="BO26">
        <f>NA()</f>
        <v/>
      </c>
      <c r="BP26">
        <f>NA()</f>
        <v/>
      </c>
      <c r="BQ26">
        <f>NA()</f>
        <v/>
      </c>
      <c r="BR26">
        <f>NA()</f>
        <v/>
      </c>
      <c r="BS26">
        <f>NA()</f>
        <v/>
      </c>
      <c r="BT26">
        <f>NA()</f>
        <v/>
      </c>
      <c r="BU26">
        <f>NA()</f>
        <v/>
      </c>
      <c r="BV26">
        <f>NA()</f>
        <v/>
      </c>
      <c r="BW26">
        <f>NA()</f>
        <v/>
      </c>
    </row>
    <row r="27" spans="1:75">
      <c r="A27" t="s">
        <v>233</v>
      </c>
      <c r="B27" t="s">
        <v>491</v>
      </c>
      <c r="C27" t="s">
        <v>492</v>
      </c>
      <c r="D27" t="s">
        <v>458</v>
      </c>
      <c r="E27">
        <f>B27</f>
        <v/>
      </c>
      <c r="O27" t="n">
        <v>1.5</v>
      </c>
      <c r="P27" t="n">
        <v>1.6</v>
      </c>
      <c r="Q27" t="n">
        <v>1.6</v>
      </c>
      <c r="R27" t="n">
        <v>1.6</v>
      </c>
      <c r="S27" t="n">
        <v>2</v>
      </c>
      <c r="T27" t="n">
        <v>2</v>
      </c>
      <c r="U27" t="n">
        <v>2.3</v>
      </c>
      <c r="V27" t="n">
        <v>2.9</v>
      </c>
      <c r="W27" t="n">
        <v>3</v>
      </c>
      <c r="X27" t="n">
        <v>4.4</v>
      </c>
      <c r="Y27" t="n">
        <v>9.1</v>
      </c>
      <c r="Z27" t="n">
        <v>10</v>
      </c>
      <c r="AA27" t="n">
        <v>7.5</v>
      </c>
      <c r="AB27" t="n">
        <v>8.199999999999999</v>
      </c>
      <c r="AC27" t="n">
        <v>7.5</v>
      </c>
      <c r="AD27" t="n">
        <v>7.8</v>
      </c>
      <c r="AE27" t="n">
        <v>11.8</v>
      </c>
      <c r="AF27" t="n">
        <v>9.5</v>
      </c>
      <c r="AG27" t="n">
        <v>10.5</v>
      </c>
      <c r="AH27" t="n">
        <v>12</v>
      </c>
      <c r="AI27" t="n">
        <v>12.8</v>
      </c>
      <c r="AJ27" t="n">
        <v>11.5</v>
      </c>
      <c r="AK27" t="n">
        <v>10.5</v>
      </c>
      <c r="AL27" t="n">
        <v>8.300000000000001</v>
      </c>
      <c r="AM27" t="n">
        <v>8.4</v>
      </c>
      <c r="AN27" t="n">
        <v>9.199999999999999</v>
      </c>
      <c r="AO27" t="n">
        <v>7.7</v>
      </c>
      <c r="AP27" t="n">
        <v>5.7</v>
      </c>
      <c r="AQ27" t="n">
        <v>4.4</v>
      </c>
      <c r="AR27" t="n">
        <v>2.6</v>
      </c>
      <c r="AS27" t="n">
        <v>2.5</v>
      </c>
      <c r="AT27" t="n">
        <v>2.7</v>
      </c>
      <c r="AU27" t="n">
        <v>0.9</v>
      </c>
      <c r="AV27" t="n">
        <v>1</v>
      </c>
      <c r="AW27" t="n">
        <v>3</v>
      </c>
      <c r="AX27" t="n">
        <v>4.2</v>
      </c>
      <c r="AY27" t="n">
        <v>4.6</v>
      </c>
      <c r="AZ27" t="n">
        <v>4.9</v>
      </c>
      <c r="BA27" t="n">
        <v>3.8</v>
      </c>
      <c r="BB27" t="n">
        <v>3</v>
      </c>
      <c r="BC27" t="n">
        <v>4.7</v>
      </c>
      <c r="BD27" t="n">
        <v>5.6</v>
      </c>
      <c r="BE27" t="n">
        <v>5.1</v>
      </c>
      <c r="BF27" t="n">
        <v>4.4</v>
      </c>
      <c r="BG27" t="n">
        <v>4.6</v>
      </c>
      <c r="BH27" t="n">
        <v>1.1</v>
      </c>
      <c r="BI27" t="n">
        <v>0.7</v>
      </c>
      <c r="BJ27">
        <f>NA()</f>
        <v/>
      </c>
      <c r="BK27">
        <f>NA()</f>
        <v/>
      </c>
      <c r="BL27">
        <f>NA()</f>
        <v/>
      </c>
      <c r="BM27">
        <f>NA()</f>
        <v/>
      </c>
      <c r="BN27">
        <f>NA()</f>
        <v/>
      </c>
      <c r="BO27">
        <f>NA()</f>
        <v/>
      </c>
      <c r="BP27">
        <f>NA()</f>
        <v/>
      </c>
      <c r="BQ27">
        <f>NA()</f>
        <v/>
      </c>
      <c r="BR27">
        <f>NA()</f>
        <v/>
      </c>
      <c r="BS27">
        <f>NA()</f>
        <v/>
      </c>
      <c r="BT27">
        <f>NA()</f>
        <v/>
      </c>
      <c r="BU27">
        <f>NA()</f>
        <v/>
      </c>
      <c r="BV27">
        <f>NA()</f>
        <v/>
      </c>
      <c r="BW27">
        <f>NA()</f>
        <v/>
      </c>
    </row>
    <row r="28" spans="1:75">
      <c r="A28" t="s">
        <v>233</v>
      </c>
      <c r="B28" t="s">
        <v>493</v>
      </c>
      <c r="C28" t="s">
        <v>494</v>
      </c>
      <c r="D28" t="s">
        <v>447</v>
      </c>
      <c r="E28" t="n">
        <v>0</v>
      </c>
      <c r="F28" t="n">
        <v>0</v>
      </c>
      <c r="G28" t="n">
        <v>0</v>
      </c>
      <c r="H28" t="n">
        <v>206</v>
      </c>
      <c r="I28" t="n">
        <v>224</v>
      </c>
      <c r="J28" t="n">
        <v>172</v>
      </c>
      <c r="K28" t="n">
        <v>144</v>
      </c>
      <c r="L28" t="n">
        <v>258</v>
      </c>
      <c r="M28" t="n">
        <v>678</v>
      </c>
      <c r="N28" t="n">
        <v>729</v>
      </c>
      <c r="O28" t="n">
        <v>429</v>
      </c>
      <c r="P28" t="n">
        <v>347</v>
      </c>
      <c r="Q28" t="n">
        <v>550</v>
      </c>
      <c r="R28" t="n">
        <v>543</v>
      </c>
      <c r="S28" t="n">
        <v>591</v>
      </c>
      <c r="T28" t="n">
        <v>569</v>
      </c>
      <c r="U28" t="n">
        <v>701</v>
      </c>
      <c r="V28" t="n">
        <v>460</v>
      </c>
      <c r="W28" t="n">
        <v>275</v>
      </c>
      <c r="X28" t="n">
        <v>327</v>
      </c>
      <c r="Y28" t="n">
        <v>11910</v>
      </c>
      <c r="Z28" t="n">
        <v>12745</v>
      </c>
      <c r="AA28" t="n">
        <v>12440</v>
      </c>
      <c r="AB28" t="n">
        <v>14035</v>
      </c>
      <c r="AC28" t="n">
        <v>14301</v>
      </c>
      <c r="AD28" t="n">
        <v>14217</v>
      </c>
      <c r="AE28" t="n">
        <v>16314</v>
      </c>
      <c r="AF28" t="n">
        <v>17846</v>
      </c>
      <c r="AG28" t="n">
        <v>19426</v>
      </c>
      <c r="AH28" t="n">
        <v>26984</v>
      </c>
      <c r="AI28" t="n">
        <v>25924</v>
      </c>
      <c r="AJ28" t="n">
        <v>25446</v>
      </c>
      <c r="AK28" t="n">
        <v>24901</v>
      </c>
      <c r="AL28" t="n">
        <v>24388</v>
      </c>
      <c r="AM28" t="n">
        <v>20724</v>
      </c>
      <c r="AN28" t="n">
        <v>19803</v>
      </c>
      <c r="AO28" t="n">
        <v>19066</v>
      </c>
      <c r="AP28" t="n">
        <v>17433</v>
      </c>
      <c r="AQ28" t="n">
        <v>16548</v>
      </c>
      <c r="AR28" t="n">
        <v>16981</v>
      </c>
      <c r="AS28" t="n">
        <v>15194</v>
      </c>
      <c r="AT28" t="n">
        <v>7947</v>
      </c>
      <c r="AU28" t="n">
        <v>7480</v>
      </c>
      <c r="AV28" t="n">
        <v>9305</v>
      </c>
      <c r="AW28" t="n">
        <v>9336</v>
      </c>
      <c r="AX28" t="n">
        <v>9574</v>
      </c>
      <c r="AY28" t="n">
        <v>9885</v>
      </c>
      <c r="AZ28" t="n">
        <v>9707</v>
      </c>
      <c r="BA28" t="n">
        <v>11834</v>
      </c>
      <c r="BB28" t="n">
        <v>12274</v>
      </c>
      <c r="BC28" t="n">
        <v>10464</v>
      </c>
      <c r="BD28" t="n">
        <v>10564</v>
      </c>
      <c r="BE28" t="n">
        <v>9616</v>
      </c>
      <c r="BF28" t="n">
        <v>11195</v>
      </c>
      <c r="BG28" t="n">
        <v>11023</v>
      </c>
      <c r="BH28" t="n">
        <v>11534</v>
      </c>
      <c r="BI28" t="n">
        <v>12459</v>
      </c>
      <c r="BJ28">
        <f>NA()</f>
        <v/>
      </c>
      <c r="BK28">
        <f>NA()</f>
        <v/>
      </c>
      <c r="BL28">
        <f>NA()</f>
        <v/>
      </c>
      <c r="BM28">
        <f>NA()</f>
        <v/>
      </c>
      <c r="BN28">
        <f>NA()</f>
        <v/>
      </c>
      <c r="BO28">
        <f>NA()</f>
        <v/>
      </c>
      <c r="BP28">
        <f>NA()</f>
        <v/>
      </c>
      <c r="BQ28">
        <f>NA()</f>
        <v/>
      </c>
      <c r="BR28">
        <f>NA()</f>
        <v/>
      </c>
      <c r="BS28">
        <f>NA()</f>
        <v/>
      </c>
      <c r="BT28">
        <f>NA()</f>
        <v/>
      </c>
      <c r="BU28">
        <f>NA()</f>
        <v/>
      </c>
      <c r="BV28">
        <f>NA()</f>
        <v/>
      </c>
      <c r="BW28">
        <f>NA()</f>
        <v/>
      </c>
    </row>
    <row r="29" spans="1:75">
      <c r="A29" t="s">
        <v>233</v>
      </c>
      <c r="B29" t="s">
        <v>495</v>
      </c>
      <c r="C29" t="s">
        <v>496</v>
      </c>
      <c r="D29" t="s">
        <v>447</v>
      </c>
      <c r="E29" t="n">
        <v>0</v>
      </c>
      <c r="F29" t="n">
        <v>0</v>
      </c>
      <c r="G29" t="n">
        <v>0</v>
      </c>
      <c r="H29" t="n">
        <v>0</v>
      </c>
      <c r="I29" t="n">
        <v>0</v>
      </c>
      <c r="J29" t="n">
        <v>0</v>
      </c>
      <c r="K29" t="n">
        <v>0</v>
      </c>
      <c r="L29" t="n">
        <v>0</v>
      </c>
      <c r="M29" t="n">
        <v>0</v>
      </c>
      <c r="N29" t="n">
        <v>0</v>
      </c>
      <c r="O29" t="n">
        <v>0</v>
      </c>
      <c r="P29" t="n">
        <v>0</v>
      </c>
      <c r="Q29" t="n">
        <v>0</v>
      </c>
      <c r="R29" t="n">
        <v>0</v>
      </c>
      <c r="S29" t="n">
        <v>0</v>
      </c>
      <c r="T29" t="n">
        <v>0</v>
      </c>
      <c r="U29" t="n">
        <v>0</v>
      </c>
      <c r="V29" t="n">
        <v>0</v>
      </c>
      <c r="W29" t="n">
        <v>0</v>
      </c>
      <c r="X29" t="n">
        <v>0</v>
      </c>
      <c r="Y29" t="n">
        <v>0</v>
      </c>
      <c r="Z29" t="n">
        <v>0</v>
      </c>
      <c r="AA29" t="n">
        <v>0</v>
      </c>
      <c r="AB29" t="n">
        <v>0</v>
      </c>
      <c r="AC29" t="n">
        <v>0</v>
      </c>
      <c r="AD29" t="n">
        <v>0</v>
      </c>
      <c r="AE29" t="n">
        <v>0</v>
      </c>
      <c r="AF29" t="n">
        <v>0</v>
      </c>
      <c r="AG29" t="n">
        <v>0</v>
      </c>
      <c r="AH29" t="n">
        <v>0</v>
      </c>
      <c r="AI29" t="n">
        <v>0</v>
      </c>
      <c r="AJ29" t="n">
        <v>0</v>
      </c>
      <c r="AK29" t="n">
        <v>0</v>
      </c>
      <c r="AL29" t="n">
        <v>0</v>
      </c>
      <c r="AM29" t="n">
        <v>0</v>
      </c>
      <c r="AN29" t="n">
        <v>0</v>
      </c>
      <c r="AO29" t="n">
        <v>0</v>
      </c>
      <c r="AP29" t="n">
        <v>0</v>
      </c>
      <c r="AQ29" t="n">
        <v>0</v>
      </c>
      <c r="AR29" t="n">
        <v>0</v>
      </c>
      <c r="AS29" t="n">
        <v>0</v>
      </c>
      <c r="AT29" t="n">
        <v>0</v>
      </c>
      <c r="AU29" t="n">
        <v>0</v>
      </c>
      <c r="AV29" t="n">
        <v>0</v>
      </c>
      <c r="AW29" t="n">
        <v>0</v>
      </c>
      <c r="AX29" t="n">
        <v>0</v>
      </c>
      <c r="AY29" t="n">
        <v>0</v>
      </c>
      <c r="AZ29" t="n">
        <v>0</v>
      </c>
      <c r="BA29" t="n">
        <v>0</v>
      </c>
      <c r="BB29" t="n">
        <v>0</v>
      </c>
      <c r="BC29" t="n">
        <v>0</v>
      </c>
      <c r="BD29" t="n">
        <v>0</v>
      </c>
      <c r="BE29" t="n">
        <v>0</v>
      </c>
      <c r="BF29" t="n">
        <v>0</v>
      </c>
      <c r="BG29" t="n">
        <v>0</v>
      </c>
      <c r="BH29" t="n">
        <v>0</v>
      </c>
      <c r="BI29" t="n">
        <v>0</v>
      </c>
      <c r="BJ29">
        <f>NA()</f>
        <v/>
      </c>
      <c r="BK29">
        <f>NA()</f>
        <v/>
      </c>
      <c r="BL29">
        <f>NA()</f>
        <v/>
      </c>
      <c r="BM29">
        <f>NA()</f>
        <v/>
      </c>
      <c r="BN29">
        <f>NA()</f>
        <v/>
      </c>
      <c r="BO29">
        <f>NA()</f>
        <v/>
      </c>
      <c r="BP29">
        <f>NA()</f>
        <v/>
      </c>
      <c r="BQ29">
        <f>NA()</f>
        <v/>
      </c>
      <c r="BR29">
        <f>NA()</f>
        <v/>
      </c>
      <c r="BS29">
        <f>NA()</f>
        <v/>
      </c>
      <c r="BT29">
        <f>NA()</f>
        <v/>
      </c>
      <c r="BU29">
        <f>NA()</f>
        <v/>
      </c>
      <c r="BV29">
        <f>NA()</f>
        <v/>
      </c>
      <c r="BW29">
        <f>NA()</f>
        <v/>
      </c>
    </row>
    <row r="30" spans="1:75">
      <c r="A30" t="s">
        <v>233</v>
      </c>
      <c r="B30" t="s">
        <v>495</v>
      </c>
      <c r="C30" t="s">
        <v>497</v>
      </c>
      <c r="D30" t="s">
        <v>449</v>
      </c>
      <c r="E30">
        <f>B30</f>
        <v/>
      </c>
      <c r="O30" t="n">
        <v>0</v>
      </c>
      <c r="P30" t="n">
        <v>0</v>
      </c>
      <c r="Q30" t="n">
        <v>0</v>
      </c>
      <c r="R30" t="n">
        <v>0</v>
      </c>
      <c r="S30" t="n">
        <v>0</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0</v>
      </c>
      <c r="BH30" t="n">
        <v>0</v>
      </c>
      <c r="BI30" t="n">
        <v>0</v>
      </c>
      <c r="BJ30">
        <f>NA()</f>
        <v/>
      </c>
      <c r="BK30">
        <f>NA()</f>
        <v/>
      </c>
      <c r="BL30">
        <f>NA()</f>
        <v/>
      </c>
      <c r="BM30">
        <f>NA()</f>
        <v/>
      </c>
      <c r="BN30">
        <f>NA()</f>
        <v/>
      </c>
      <c r="BO30">
        <f>NA()</f>
        <v/>
      </c>
      <c r="BP30">
        <f>NA()</f>
        <v/>
      </c>
      <c r="BQ30">
        <f>NA()</f>
        <v/>
      </c>
      <c r="BR30">
        <f>NA()</f>
        <v/>
      </c>
      <c r="BS30">
        <f>NA()</f>
        <v/>
      </c>
      <c r="BT30">
        <f>NA()</f>
        <v/>
      </c>
      <c r="BU30">
        <f>NA()</f>
        <v/>
      </c>
      <c r="BV30">
        <f>NA()</f>
        <v/>
      </c>
      <c r="BW30">
        <f>NA()</f>
        <v/>
      </c>
    </row>
    <row r="31" spans="1:75">
      <c r="A31" t="s">
        <v>233</v>
      </c>
      <c r="B31" t="s">
        <v>498</v>
      </c>
      <c r="C31" t="s">
        <v>499</v>
      </c>
      <c r="D31" t="s">
        <v>447</v>
      </c>
      <c r="E31" t="n">
        <v>0</v>
      </c>
      <c r="F31" t="n">
        <v>0</v>
      </c>
      <c r="G31" t="n">
        <v>0</v>
      </c>
      <c r="H31" t="n">
        <v>0</v>
      </c>
      <c r="I31" t="n">
        <v>0</v>
      </c>
      <c r="J31" t="n">
        <v>0</v>
      </c>
      <c r="K31" t="n">
        <v>0</v>
      </c>
      <c r="L31" t="n">
        <v>0</v>
      </c>
      <c r="M31" t="n">
        <v>0</v>
      </c>
      <c r="N31" t="n">
        <v>0</v>
      </c>
      <c r="O31" t="n">
        <v>0</v>
      </c>
      <c r="P31" t="n">
        <v>0</v>
      </c>
      <c r="Q31" t="n">
        <v>0</v>
      </c>
      <c r="R31" t="n">
        <v>0</v>
      </c>
      <c r="S31" t="n">
        <v>0</v>
      </c>
      <c r="T31" t="n">
        <v>0</v>
      </c>
      <c r="U31" t="n">
        <v>0</v>
      </c>
      <c r="V31" t="n">
        <v>0</v>
      </c>
      <c r="W31" t="n">
        <v>0</v>
      </c>
      <c r="X31" t="n">
        <v>0</v>
      </c>
      <c r="Y31" t="n">
        <v>0</v>
      </c>
      <c r="Z31" t="n">
        <v>0</v>
      </c>
      <c r="AA31" t="n">
        <v>24.688</v>
      </c>
      <c r="AB31" t="n">
        <v>24.688</v>
      </c>
      <c r="AC31" t="n">
        <v>24.688</v>
      </c>
      <c r="AD31" t="n">
        <v>24.688</v>
      </c>
      <c r="AE31" t="n">
        <v>24.688</v>
      </c>
      <c r="AF31" t="n">
        <v>24.97</v>
      </c>
      <c r="AG31" t="n">
        <v>24.83</v>
      </c>
      <c r="AH31" t="n">
        <v>24.83</v>
      </c>
      <c r="AI31" t="n">
        <v>24.81</v>
      </c>
      <c r="AJ31" t="n">
        <v>24.85</v>
      </c>
      <c r="AK31" t="n">
        <v>24.83</v>
      </c>
      <c r="AL31" t="n">
        <v>24.83</v>
      </c>
      <c r="AM31" t="n">
        <v>21.5</v>
      </c>
      <c r="AN31" t="n">
        <v>21.5</v>
      </c>
      <c r="AO31" t="n">
        <v>21.5</v>
      </c>
      <c r="AP31" t="n">
        <v>22.499</v>
      </c>
      <c r="AQ31" t="n">
        <v>23.04</v>
      </c>
      <c r="AR31" t="n">
        <v>23.04</v>
      </c>
      <c r="AS31" t="n">
        <v>0</v>
      </c>
      <c r="AT31" t="n">
        <v>0</v>
      </c>
      <c r="AU31" t="n">
        <v>0</v>
      </c>
      <c r="AV31" t="n">
        <v>0</v>
      </c>
      <c r="AW31" t="n">
        <v>0</v>
      </c>
      <c r="AX31" t="n">
        <v>0</v>
      </c>
      <c r="AY31" t="n">
        <v>0</v>
      </c>
      <c r="AZ31" t="n">
        <v>0</v>
      </c>
      <c r="BA31" t="n">
        <v>0</v>
      </c>
      <c r="BB31" t="n">
        <v>0</v>
      </c>
      <c r="BC31" t="n">
        <v>0</v>
      </c>
      <c r="BD31" t="n">
        <v>0</v>
      </c>
      <c r="BE31" t="n">
        <v>0</v>
      </c>
      <c r="BF31" t="n">
        <v>0</v>
      </c>
      <c r="BG31" t="n">
        <v>0</v>
      </c>
      <c r="BH31" t="n">
        <v>0</v>
      </c>
      <c r="BI31" t="n">
        <v>0</v>
      </c>
      <c r="BJ31">
        <f>NA()</f>
        <v/>
      </c>
      <c r="BK31">
        <f>NA()</f>
        <v/>
      </c>
      <c r="BL31">
        <f>NA()</f>
        <v/>
      </c>
      <c r="BM31">
        <f>NA()</f>
        <v/>
      </c>
      <c r="BN31">
        <f>NA()</f>
        <v/>
      </c>
      <c r="BO31">
        <f>NA()</f>
        <v/>
      </c>
      <c r="BP31">
        <f>NA()</f>
        <v/>
      </c>
      <c r="BQ31">
        <f>NA()</f>
        <v/>
      </c>
      <c r="BR31">
        <f>NA()</f>
        <v/>
      </c>
      <c r="BS31">
        <f>NA()</f>
        <v/>
      </c>
      <c r="BT31">
        <f>NA()</f>
        <v/>
      </c>
      <c r="BU31">
        <f>NA()</f>
        <v/>
      </c>
      <c r="BV31">
        <f>NA()</f>
        <v/>
      </c>
      <c r="BW31">
        <f>NA()</f>
        <v/>
      </c>
    </row>
    <row r="32" spans="1:75">
      <c r="A32" t="s">
        <v>233</v>
      </c>
      <c r="B32" t="s">
        <v>498</v>
      </c>
      <c r="C32" t="s">
        <v>500</v>
      </c>
      <c r="D32" t="s">
        <v>449</v>
      </c>
      <c r="E32" t="n">
        <v>0</v>
      </c>
      <c r="F32" t="n">
        <v>0</v>
      </c>
      <c r="G32" t="n">
        <v>0</v>
      </c>
      <c r="H32" t="n">
        <v>0</v>
      </c>
      <c r="I32" t="n">
        <v>0</v>
      </c>
      <c r="J32" t="n">
        <v>0</v>
      </c>
      <c r="K32" t="n">
        <v>0</v>
      </c>
      <c r="L32" t="n">
        <v>0</v>
      </c>
      <c r="M32" t="n">
        <v>0</v>
      </c>
      <c r="N32" t="n">
        <v>0</v>
      </c>
      <c r="O32" t="n">
        <v>0</v>
      </c>
      <c r="P32" t="n">
        <v>0</v>
      </c>
      <c r="Q32" t="n">
        <v>0</v>
      </c>
      <c r="R32" t="n">
        <v>0</v>
      </c>
      <c r="S32" t="n">
        <v>0</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0</v>
      </c>
      <c r="AT32" t="n">
        <v>0</v>
      </c>
      <c r="AU32" t="n">
        <v>0</v>
      </c>
      <c r="AV32" t="n">
        <v>0</v>
      </c>
      <c r="AW32" t="n">
        <v>0</v>
      </c>
      <c r="AX32" t="n">
        <v>0</v>
      </c>
      <c r="AY32" t="n">
        <v>0</v>
      </c>
      <c r="AZ32" t="n">
        <v>0</v>
      </c>
      <c r="BA32" t="n">
        <v>0</v>
      </c>
      <c r="BB32" t="n">
        <v>0</v>
      </c>
      <c r="BC32" t="n">
        <v>0</v>
      </c>
      <c r="BD32" t="n">
        <v>0</v>
      </c>
      <c r="BE32" t="n">
        <v>0</v>
      </c>
      <c r="BF32" t="n">
        <v>0</v>
      </c>
      <c r="BG32" t="n">
        <v>0</v>
      </c>
      <c r="BH32" t="n">
        <v>0</v>
      </c>
      <c r="BI32" t="n">
        <v>0</v>
      </c>
      <c r="BJ32">
        <f>NA()</f>
        <v/>
      </c>
      <c r="BK32">
        <f>NA()</f>
        <v/>
      </c>
      <c r="BL32">
        <f>NA()</f>
        <v/>
      </c>
      <c r="BM32">
        <f>NA()</f>
        <v/>
      </c>
      <c r="BN32">
        <f>NA()</f>
        <v/>
      </c>
      <c r="BO32">
        <f>NA()</f>
        <v/>
      </c>
      <c r="BP32">
        <f>NA()</f>
        <v/>
      </c>
      <c r="BQ32">
        <f>NA()</f>
        <v/>
      </c>
      <c r="BR32">
        <f>NA()</f>
        <v/>
      </c>
      <c r="BS32">
        <f>NA()</f>
        <v/>
      </c>
      <c r="BT32">
        <f>NA()</f>
        <v/>
      </c>
      <c r="BU32">
        <f>NA()</f>
        <v/>
      </c>
      <c r="BV32">
        <f>NA()</f>
        <v/>
      </c>
      <c r="BW32">
        <f>NA()</f>
        <v/>
      </c>
    </row>
    <row r="33" spans="1:75">
      <c r="A33" t="s">
        <v>233</v>
      </c>
      <c r="B33" t="s">
        <v>501</v>
      </c>
      <c r="C33" t="s">
        <v>502</v>
      </c>
      <c r="D33" t="s">
        <v>447</v>
      </c>
      <c r="E33">
        <f>B33</f>
        <v/>
      </c>
      <c r="O33" t="n">
        <v>0</v>
      </c>
      <c r="P33" t="n">
        <v>0</v>
      </c>
      <c r="Q33" t="n">
        <v>0</v>
      </c>
      <c r="R33" t="n">
        <v>0</v>
      </c>
      <c r="S33" t="n">
        <v>0</v>
      </c>
      <c r="T33" t="n">
        <v>0</v>
      </c>
      <c r="U33" t="n">
        <v>0</v>
      </c>
      <c r="V33" t="n">
        <v>0</v>
      </c>
      <c r="W33" t="n">
        <v>0</v>
      </c>
      <c r="X33" t="n">
        <v>0</v>
      </c>
      <c r="Y33" t="n">
        <v>0</v>
      </c>
      <c r="Z33" t="n">
        <v>0</v>
      </c>
      <c r="AA33" t="n">
        <v>0</v>
      </c>
      <c r="AB33" t="n">
        <v>0</v>
      </c>
      <c r="AC33" t="n">
        <v>0</v>
      </c>
      <c r="AD33" t="n">
        <v>0</v>
      </c>
      <c r="AE33" t="n">
        <v>0</v>
      </c>
      <c r="AF33" t="n">
        <v>0</v>
      </c>
      <c r="AG33" t="n">
        <v>0</v>
      </c>
      <c r="AH33" t="n">
        <v>0</v>
      </c>
      <c r="AI33" t="n">
        <v>0</v>
      </c>
      <c r="AJ33" t="n">
        <v>0</v>
      </c>
      <c r="AK33" t="n">
        <v>0</v>
      </c>
      <c r="AL33" t="n">
        <v>0</v>
      </c>
      <c r="AM33" t="n">
        <v>0</v>
      </c>
      <c r="AN33" t="n">
        <v>0</v>
      </c>
      <c r="AO33" t="n">
        <v>0</v>
      </c>
      <c r="AP33" t="n">
        <v>0</v>
      </c>
      <c r="AQ33" t="n">
        <v>0</v>
      </c>
      <c r="AR33" t="n">
        <v>0</v>
      </c>
      <c r="AS33" t="n">
        <v>0</v>
      </c>
      <c r="AT33" t="n">
        <v>0</v>
      </c>
      <c r="AU33" t="n">
        <v>0</v>
      </c>
      <c r="AV33" t="n">
        <v>0</v>
      </c>
      <c r="AW33" t="n">
        <v>0</v>
      </c>
      <c r="AX33" t="n">
        <v>0</v>
      </c>
      <c r="AY33" t="n">
        <v>0</v>
      </c>
      <c r="AZ33" t="n">
        <v>0</v>
      </c>
      <c r="BA33" t="n">
        <v>0</v>
      </c>
      <c r="BB33" t="n">
        <v>0</v>
      </c>
      <c r="BC33" t="n">
        <v>0</v>
      </c>
      <c r="BD33" t="n">
        <v>0</v>
      </c>
      <c r="BE33" t="n">
        <v>0</v>
      </c>
      <c r="BF33" t="n">
        <v>0</v>
      </c>
      <c r="BG33" t="n">
        <v>0</v>
      </c>
      <c r="BH33" t="n">
        <v>0</v>
      </c>
      <c r="BI33" t="n">
        <v>0</v>
      </c>
      <c r="BJ33">
        <f>NA()</f>
        <v/>
      </c>
      <c r="BK33">
        <f>NA()</f>
        <v/>
      </c>
      <c r="BL33">
        <f>NA()</f>
        <v/>
      </c>
      <c r="BM33">
        <f>NA()</f>
        <v/>
      </c>
      <c r="BN33">
        <f>NA()</f>
        <v/>
      </c>
      <c r="BO33">
        <f>NA()</f>
        <v/>
      </c>
      <c r="BP33">
        <f>NA()</f>
        <v/>
      </c>
      <c r="BQ33">
        <f>NA()</f>
        <v/>
      </c>
      <c r="BR33">
        <f>NA()</f>
        <v/>
      </c>
      <c r="BS33">
        <f>NA()</f>
        <v/>
      </c>
      <c r="BT33">
        <f>NA()</f>
        <v/>
      </c>
      <c r="BU33">
        <f>NA()</f>
        <v/>
      </c>
      <c r="BV33">
        <f>NA()</f>
        <v/>
      </c>
      <c r="BW33">
        <f>NA()</f>
        <v/>
      </c>
    </row>
    <row r="34" spans="1:75">
      <c r="A34" t="s">
        <v>233</v>
      </c>
      <c r="B34" t="s">
        <v>501</v>
      </c>
      <c r="C34" t="s">
        <v>503</v>
      </c>
      <c r="D34" t="s">
        <v>449</v>
      </c>
      <c r="E34" t="n">
        <v>0</v>
      </c>
      <c r="F34" t="n">
        <v>0</v>
      </c>
      <c r="G34" t="n">
        <v>0</v>
      </c>
      <c r="H34" t="n">
        <v>0</v>
      </c>
      <c r="I34" t="n">
        <v>0</v>
      </c>
      <c r="J34" t="n">
        <v>0</v>
      </c>
      <c r="K34" t="n">
        <v>0</v>
      </c>
      <c r="L34" t="n">
        <v>0</v>
      </c>
      <c r="M34" t="n">
        <v>0</v>
      </c>
      <c r="N34" t="n">
        <v>0</v>
      </c>
      <c r="O34" t="n">
        <v>0</v>
      </c>
      <c r="P34" t="n">
        <v>0</v>
      </c>
      <c r="Q34" t="n">
        <v>0</v>
      </c>
      <c r="R34" t="n">
        <v>0</v>
      </c>
      <c r="S34" t="n">
        <v>0</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0</v>
      </c>
      <c r="AT34" t="n">
        <v>0</v>
      </c>
      <c r="AU34" t="n">
        <v>0</v>
      </c>
      <c r="AV34" t="n">
        <v>0</v>
      </c>
      <c r="AW34" t="n">
        <v>0</v>
      </c>
      <c r="AX34" t="n">
        <v>0</v>
      </c>
      <c r="AY34" t="n">
        <v>0</v>
      </c>
      <c r="AZ34" t="n">
        <v>0</v>
      </c>
      <c r="BA34" t="n">
        <v>0</v>
      </c>
      <c r="BB34" t="n">
        <v>0</v>
      </c>
      <c r="BC34" t="n">
        <v>0</v>
      </c>
      <c r="BD34" t="n">
        <v>0</v>
      </c>
      <c r="BE34" t="n">
        <v>0</v>
      </c>
      <c r="BF34" t="n">
        <v>0</v>
      </c>
      <c r="BG34" t="n">
        <v>0</v>
      </c>
      <c r="BH34" t="n">
        <v>0</v>
      </c>
      <c r="BI34" t="n">
        <v>0</v>
      </c>
      <c r="BJ34">
        <f>NA()</f>
        <v/>
      </c>
      <c r="BK34">
        <f>NA()</f>
        <v/>
      </c>
      <c r="BL34">
        <f>NA()</f>
        <v/>
      </c>
      <c r="BM34">
        <f>NA()</f>
        <v/>
      </c>
      <c r="BN34">
        <f>NA()</f>
        <v/>
      </c>
      <c r="BO34">
        <f>NA()</f>
        <v/>
      </c>
      <c r="BP34">
        <f>NA()</f>
        <v/>
      </c>
      <c r="BQ34">
        <f>NA()</f>
        <v/>
      </c>
      <c r="BR34">
        <f>NA()</f>
        <v/>
      </c>
      <c r="BS34">
        <f>NA()</f>
        <v/>
      </c>
      <c r="BT34">
        <f>NA()</f>
        <v/>
      </c>
      <c r="BU34">
        <f>NA()</f>
        <v/>
      </c>
      <c r="BV34">
        <f>NA()</f>
        <v/>
      </c>
      <c r="BW34">
        <f>NA()</f>
        <v/>
      </c>
    </row>
    <row r="35" spans="1:75">
      <c r="A35" t="s">
        <v>233</v>
      </c>
      <c r="B35" t="s">
        <v>504</v>
      </c>
      <c r="C35" t="s">
        <v>505</v>
      </c>
      <c r="D35" t="s">
        <v>447</v>
      </c>
      <c r="E35">
        <f>B35</f>
        <v/>
      </c>
      <c r="O35" t="n">
        <v>0</v>
      </c>
      <c r="P35" t="n">
        <v>0</v>
      </c>
      <c r="Q35" t="n">
        <v>0</v>
      </c>
      <c r="R35" t="n">
        <v>0</v>
      </c>
      <c r="S35" t="n">
        <v>0</v>
      </c>
      <c r="T35" t="n">
        <v>0</v>
      </c>
      <c r="U35" t="n">
        <v>0</v>
      </c>
      <c r="V35" t="n">
        <v>0</v>
      </c>
      <c r="W35" t="n">
        <v>0</v>
      </c>
      <c r="X35" t="n">
        <v>0</v>
      </c>
      <c r="Y35" t="n">
        <v>0</v>
      </c>
      <c r="Z35" t="n">
        <v>0</v>
      </c>
      <c r="AA35" t="n">
        <v>0</v>
      </c>
      <c r="AB35" t="n">
        <v>0</v>
      </c>
      <c r="AC35" t="n">
        <v>0</v>
      </c>
      <c r="AD35" t="n">
        <v>0</v>
      </c>
      <c r="AE35" t="n">
        <v>0</v>
      </c>
      <c r="AF35" t="n">
        <v>0</v>
      </c>
      <c r="AG35" t="n">
        <v>0</v>
      </c>
      <c r="AH35" t="n">
        <v>0</v>
      </c>
      <c r="AI35" t="n">
        <v>0</v>
      </c>
      <c r="AJ35" t="n">
        <v>0</v>
      </c>
      <c r="AK35" t="n">
        <v>0</v>
      </c>
      <c r="AL35" t="n">
        <v>0</v>
      </c>
      <c r="AM35" t="n">
        <v>0</v>
      </c>
      <c r="AN35" t="n">
        <v>0</v>
      </c>
      <c r="AO35" t="n">
        <v>0</v>
      </c>
      <c r="AP35" t="n">
        <v>0</v>
      </c>
      <c r="AQ35" t="n">
        <v>0</v>
      </c>
      <c r="AR35" t="n">
        <v>0</v>
      </c>
      <c r="AS35" t="n">
        <v>0</v>
      </c>
      <c r="AT35" t="n">
        <v>0</v>
      </c>
      <c r="AU35" t="n">
        <v>0</v>
      </c>
      <c r="AV35" t="n">
        <v>0</v>
      </c>
      <c r="AW35" t="n">
        <v>0</v>
      </c>
      <c r="AX35" t="n">
        <v>0</v>
      </c>
      <c r="AY35" t="n">
        <v>0</v>
      </c>
      <c r="AZ35" t="n">
        <v>0</v>
      </c>
      <c r="BA35" t="n">
        <v>0</v>
      </c>
      <c r="BB35" t="n">
        <v>0</v>
      </c>
      <c r="BC35" t="n">
        <v>0</v>
      </c>
      <c r="BD35" t="n">
        <v>0</v>
      </c>
      <c r="BE35" t="n">
        <v>0</v>
      </c>
      <c r="BF35" t="n">
        <v>0</v>
      </c>
      <c r="BG35" t="n">
        <v>0</v>
      </c>
      <c r="BH35" t="n">
        <v>0</v>
      </c>
      <c r="BI35" t="n">
        <v>0</v>
      </c>
      <c r="BJ35">
        <f>NA()</f>
        <v/>
      </c>
      <c r="BK35">
        <f>NA()</f>
        <v/>
      </c>
      <c r="BL35">
        <f>NA()</f>
        <v/>
      </c>
      <c r="BM35">
        <f>NA()</f>
        <v/>
      </c>
      <c r="BN35">
        <f>NA()</f>
        <v/>
      </c>
      <c r="BO35">
        <f>NA()</f>
        <v/>
      </c>
      <c r="BP35">
        <f>NA()</f>
        <v/>
      </c>
      <c r="BQ35">
        <f>NA()</f>
        <v/>
      </c>
      <c r="BR35">
        <f>NA()</f>
        <v/>
      </c>
      <c r="BS35">
        <f>NA()</f>
        <v/>
      </c>
      <c r="BT35">
        <f>NA()</f>
        <v/>
      </c>
      <c r="BU35">
        <f>NA()</f>
        <v/>
      </c>
      <c r="BV35">
        <f>NA()</f>
        <v/>
      </c>
      <c r="BW35">
        <f>NA()</f>
        <v/>
      </c>
    </row>
    <row r="36" spans="1:75">
      <c r="A36" t="s">
        <v>233</v>
      </c>
      <c r="B36" t="s">
        <v>504</v>
      </c>
      <c r="C36" t="s">
        <v>506</v>
      </c>
      <c r="D36" t="s">
        <v>449</v>
      </c>
      <c r="E36" t="n">
        <v>0</v>
      </c>
      <c r="F36" t="n">
        <v>0</v>
      </c>
      <c r="G36" t="n">
        <v>0</v>
      </c>
      <c r="H36" t="n">
        <v>0</v>
      </c>
      <c r="I36" t="n">
        <v>0</v>
      </c>
      <c r="J36" t="n">
        <v>0</v>
      </c>
      <c r="K36" t="n">
        <v>0</v>
      </c>
      <c r="L36" t="n">
        <v>0</v>
      </c>
      <c r="M36" t="n">
        <v>0</v>
      </c>
      <c r="N36" t="n">
        <v>0</v>
      </c>
      <c r="O36" t="n">
        <v>0</v>
      </c>
      <c r="P36" t="n">
        <v>0</v>
      </c>
      <c r="Q36" t="n">
        <v>0</v>
      </c>
      <c r="R36" t="n">
        <v>0</v>
      </c>
      <c r="S36" t="n">
        <v>0</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0</v>
      </c>
      <c r="AT36" t="n">
        <v>0</v>
      </c>
      <c r="AU36" t="n">
        <v>0</v>
      </c>
      <c r="AV36" t="n">
        <v>0</v>
      </c>
      <c r="AW36" t="n">
        <v>0</v>
      </c>
      <c r="AX36" t="n">
        <v>0</v>
      </c>
      <c r="AY36" t="n">
        <v>0</v>
      </c>
      <c r="AZ36" t="n">
        <v>0</v>
      </c>
      <c r="BA36" t="n">
        <v>0</v>
      </c>
      <c r="BB36" t="n">
        <v>0</v>
      </c>
      <c r="BC36" t="n">
        <v>0</v>
      </c>
      <c r="BD36" t="n">
        <v>0</v>
      </c>
      <c r="BE36" t="n">
        <v>0</v>
      </c>
      <c r="BF36" t="n">
        <v>0</v>
      </c>
      <c r="BG36" t="n">
        <v>0</v>
      </c>
      <c r="BH36" t="n">
        <v>0</v>
      </c>
      <c r="BI36" t="n">
        <v>0</v>
      </c>
      <c r="BJ36">
        <f>NA()</f>
        <v/>
      </c>
      <c r="BK36">
        <f>NA()</f>
        <v/>
      </c>
      <c r="BL36">
        <f>NA()</f>
        <v/>
      </c>
      <c r="BM36">
        <f>NA()</f>
        <v/>
      </c>
      <c r="BN36">
        <f>NA()</f>
        <v/>
      </c>
      <c r="BO36">
        <f>NA()</f>
        <v/>
      </c>
      <c r="BP36">
        <f>NA()</f>
        <v/>
      </c>
      <c r="BQ36">
        <f>NA()</f>
        <v/>
      </c>
      <c r="BR36">
        <f>NA()</f>
        <v/>
      </c>
      <c r="BS36">
        <f>NA()</f>
        <v/>
      </c>
      <c r="BT36">
        <f>NA()</f>
        <v/>
      </c>
      <c r="BU36">
        <f>NA()</f>
        <v/>
      </c>
      <c r="BV36">
        <f>NA()</f>
        <v/>
      </c>
      <c r="BW36">
        <f>NA()</f>
        <v/>
      </c>
    </row>
    <row r="37" spans="1:75">
      <c r="A37" t="s">
        <v>233</v>
      </c>
      <c r="B37" t="s">
        <v>507</v>
      </c>
      <c r="C37" t="s">
        <v>508</v>
      </c>
      <c r="D37" t="s">
        <v>447</v>
      </c>
      <c r="E37" t="n">
        <v>0</v>
      </c>
      <c r="F37" t="n">
        <v>0</v>
      </c>
      <c r="G37" t="n">
        <v>0</v>
      </c>
      <c r="H37" t="n">
        <v>0</v>
      </c>
      <c r="I37" t="n">
        <v>0</v>
      </c>
      <c r="J37" t="n">
        <v>0</v>
      </c>
      <c r="K37" t="n">
        <v>0</v>
      </c>
      <c r="L37" t="n">
        <v>0</v>
      </c>
      <c r="M37" t="n">
        <v>0</v>
      </c>
      <c r="N37" t="n">
        <v>0</v>
      </c>
      <c r="O37" t="n">
        <v>0</v>
      </c>
      <c r="P37" t="n">
        <v>0</v>
      </c>
      <c r="Q37" t="n">
        <v>0</v>
      </c>
      <c r="R37" t="n">
        <v>0</v>
      </c>
      <c r="S37" t="n">
        <v>0</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0</v>
      </c>
      <c r="BH37" t="n">
        <v>0</v>
      </c>
      <c r="BI37" t="n">
        <v>0</v>
      </c>
      <c r="BJ37">
        <f>NA()</f>
        <v/>
      </c>
      <c r="BK37">
        <f>NA()</f>
        <v/>
      </c>
      <c r="BL37">
        <f>NA()</f>
        <v/>
      </c>
      <c r="BM37">
        <f>NA()</f>
        <v/>
      </c>
      <c r="BN37">
        <f>NA()</f>
        <v/>
      </c>
      <c r="BO37">
        <f>NA()</f>
        <v/>
      </c>
      <c r="BP37">
        <f>NA()</f>
        <v/>
      </c>
      <c r="BQ37">
        <f>NA()</f>
        <v/>
      </c>
      <c r="BR37">
        <f>NA()</f>
        <v/>
      </c>
      <c r="BS37">
        <f>NA()</f>
        <v/>
      </c>
      <c r="BT37">
        <f>NA()</f>
        <v/>
      </c>
      <c r="BU37">
        <f>NA()</f>
        <v/>
      </c>
      <c r="BV37">
        <f>NA()</f>
        <v/>
      </c>
      <c r="BW37">
        <f>NA()</f>
        <v/>
      </c>
    </row>
    <row r="38" spans="1:75">
      <c r="A38" t="s">
        <v>233</v>
      </c>
      <c r="B38" t="s">
        <v>509</v>
      </c>
      <c r="C38" t="s">
        <v>510</v>
      </c>
      <c r="D38" t="s">
        <v>454</v>
      </c>
      <c r="E38" t="n">
        <v>0</v>
      </c>
      <c r="F38" t="n">
        <v>0</v>
      </c>
      <c r="G38" t="n">
        <v>0</v>
      </c>
      <c r="H38" t="n">
        <v>0</v>
      </c>
      <c r="I38" t="n">
        <v>0</v>
      </c>
      <c r="J38" t="n">
        <v>0</v>
      </c>
      <c r="K38" t="n">
        <v>0</v>
      </c>
      <c r="L38" t="n">
        <v>0</v>
      </c>
      <c r="M38" t="n">
        <v>0</v>
      </c>
      <c r="N38" t="n">
        <v>0</v>
      </c>
      <c r="O38" t="n">
        <v>0</v>
      </c>
      <c r="P38" t="n">
        <v>0</v>
      </c>
      <c r="Q38" t="n">
        <v>0</v>
      </c>
      <c r="R38" t="n">
        <v>0</v>
      </c>
      <c r="S38" t="n">
        <v>0</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0</v>
      </c>
      <c r="BH38" t="n">
        <v>0</v>
      </c>
      <c r="BI38" t="n">
        <v>0</v>
      </c>
      <c r="BJ38">
        <f>NA()</f>
        <v/>
      </c>
      <c r="BK38">
        <f>NA()</f>
        <v/>
      </c>
      <c r="BL38">
        <f>NA()</f>
        <v/>
      </c>
      <c r="BM38">
        <f>NA()</f>
        <v/>
      </c>
      <c r="BN38">
        <f>NA()</f>
        <v/>
      </c>
      <c r="BO38">
        <f>NA()</f>
        <v/>
      </c>
      <c r="BP38">
        <f>NA()</f>
        <v/>
      </c>
      <c r="BQ38">
        <f>NA()</f>
        <v/>
      </c>
      <c r="BR38">
        <f>NA()</f>
        <v/>
      </c>
      <c r="BS38">
        <f>NA()</f>
        <v/>
      </c>
      <c r="BT38">
        <f>NA()</f>
        <v/>
      </c>
      <c r="BU38">
        <f>NA()</f>
        <v/>
      </c>
      <c r="BV38">
        <f>NA()</f>
        <v/>
      </c>
      <c r="BW38">
        <f>NA()</f>
        <v/>
      </c>
    </row>
    <row r="39" spans="1:75">
      <c r="A39" t="s">
        <v>233</v>
      </c>
      <c r="B39" t="s">
        <v>511</v>
      </c>
      <c r="C39" t="s">
        <v>512</v>
      </c>
      <c r="D39" t="s">
        <v>513</v>
      </c>
      <c r="E39" t="n">
        <v>0</v>
      </c>
      <c r="F39" t="n">
        <v>0</v>
      </c>
      <c r="G39" t="n">
        <v>0</v>
      </c>
      <c r="H39" t="n">
        <v>0</v>
      </c>
      <c r="I39" t="n">
        <v>0</v>
      </c>
      <c r="J39" t="n">
        <v>0</v>
      </c>
      <c r="K39" t="n">
        <v>0</v>
      </c>
      <c r="L39" t="n">
        <v>0</v>
      </c>
      <c r="M39" t="n">
        <v>0</v>
      </c>
      <c r="N39" t="n">
        <v>0</v>
      </c>
      <c r="O39" t="n">
        <v>0</v>
      </c>
      <c r="P39" t="n">
        <v>0</v>
      </c>
      <c r="Q39" t="n">
        <v>0</v>
      </c>
      <c r="R39" t="n">
        <v>0</v>
      </c>
      <c r="S39" t="n">
        <v>0</v>
      </c>
      <c r="T39" t="n">
        <v>0</v>
      </c>
      <c r="U39" t="n">
        <v>0</v>
      </c>
      <c r="V39" t="n">
        <v>0</v>
      </c>
      <c r="W39" t="n">
        <v>0</v>
      </c>
      <c r="X39" t="n">
        <v>0</v>
      </c>
      <c r="Y39" t="n">
        <v>0</v>
      </c>
      <c r="Z39" t="n">
        <v>0</v>
      </c>
      <c r="AA39" t="n">
        <v>24.688</v>
      </c>
      <c r="AB39" t="n">
        <v>24.688</v>
      </c>
      <c r="AC39" t="n">
        <v>24.688</v>
      </c>
      <c r="AD39" t="n">
        <v>24.688</v>
      </c>
      <c r="AE39" t="n">
        <v>24.688</v>
      </c>
      <c r="AF39" t="n">
        <v>24.97</v>
      </c>
      <c r="AG39" t="n">
        <v>24.83</v>
      </c>
      <c r="AH39" t="n">
        <v>24.83</v>
      </c>
      <c r="AI39" t="n">
        <v>24.81</v>
      </c>
      <c r="AJ39" t="n">
        <v>24.85</v>
      </c>
      <c r="AK39" t="n">
        <v>24.83</v>
      </c>
      <c r="AL39" t="n">
        <v>24.83</v>
      </c>
      <c r="AM39" t="n">
        <v>21.5</v>
      </c>
      <c r="AN39" t="n">
        <v>21.5</v>
      </c>
      <c r="AO39" t="n">
        <v>21.5</v>
      </c>
      <c r="AP39" t="n">
        <v>22.499</v>
      </c>
      <c r="AQ39" t="n">
        <v>23.04</v>
      </c>
      <c r="AR39" t="n">
        <v>23.04</v>
      </c>
      <c r="AS39" t="n">
        <v>0</v>
      </c>
      <c r="AT39" t="n">
        <v>0</v>
      </c>
      <c r="AU39" t="n">
        <v>0</v>
      </c>
      <c r="AV39" t="n">
        <v>0</v>
      </c>
      <c r="AW39" t="n">
        <v>0</v>
      </c>
      <c r="AX39" t="n">
        <v>0</v>
      </c>
      <c r="AY39" t="n">
        <v>0</v>
      </c>
      <c r="AZ39" t="n">
        <v>0</v>
      </c>
      <c r="BA39" t="n">
        <v>0</v>
      </c>
      <c r="BB39" t="n">
        <v>0</v>
      </c>
      <c r="BC39" t="n">
        <v>0</v>
      </c>
      <c r="BD39" t="n">
        <v>0</v>
      </c>
      <c r="BE39" t="n">
        <v>0</v>
      </c>
      <c r="BF39" t="n">
        <v>0</v>
      </c>
      <c r="BG39" t="n">
        <v>0</v>
      </c>
      <c r="BH39" t="n">
        <v>0</v>
      </c>
      <c r="BI39" t="n">
        <v>0</v>
      </c>
      <c r="BJ39">
        <f>NA()</f>
        <v/>
      </c>
      <c r="BK39">
        <f>NA()</f>
        <v/>
      </c>
      <c r="BL39">
        <f>NA()</f>
        <v/>
      </c>
      <c r="BM39">
        <f>NA()</f>
        <v/>
      </c>
      <c r="BN39">
        <f>NA()</f>
        <v/>
      </c>
      <c r="BO39">
        <f>NA()</f>
        <v/>
      </c>
      <c r="BP39">
        <f>NA()</f>
        <v/>
      </c>
      <c r="BQ39">
        <f>NA()</f>
        <v/>
      </c>
      <c r="BR39">
        <f>NA()</f>
        <v/>
      </c>
      <c r="BS39">
        <f>NA()</f>
        <v/>
      </c>
      <c r="BT39">
        <f>NA()</f>
        <v/>
      </c>
      <c r="BU39">
        <f>NA()</f>
        <v/>
      </c>
      <c r="BV39">
        <f>NA()</f>
        <v/>
      </c>
      <c r="BW39">
        <f>NA()</f>
        <v/>
      </c>
    </row>
    <row r="40" spans="1:75">
      <c r="A40" t="s">
        <v>233</v>
      </c>
      <c r="B40" t="s">
        <v>507</v>
      </c>
      <c r="C40" t="s">
        <v>514</v>
      </c>
      <c r="D40" t="s">
        <v>515</v>
      </c>
      <c r="E40" t="n">
        <v>0</v>
      </c>
      <c r="F40" t="n">
        <v>0</v>
      </c>
      <c r="G40" t="n">
        <v>0</v>
      </c>
      <c r="H40" t="n">
        <v>0</v>
      </c>
      <c r="I40" t="n">
        <v>0</v>
      </c>
      <c r="J40" t="n">
        <v>0</v>
      </c>
      <c r="K40" t="n">
        <v>0</v>
      </c>
      <c r="L40" t="n">
        <v>0</v>
      </c>
      <c r="M40" t="n">
        <v>0</v>
      </c>
      <c r="N40" t="n">
        <v>0</v>
      </c>
      <c r="O40" t="n">
        <v>0</v>
      </c>
      <c r="P40" t="n">
        <v>0</v>
      </c>
      <c r="Q40" t="n">
        <v>0</v>
      </c>
      <c r="R40" t="n">
        <v>0</v>
      </c>
      <c r="S40" t="n">
        <v>0</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0</v>
      </c>
      <c r="BH40" t="n">
        <v>0</v>
      </c>
      <c r="BI40" t="n">
        <v>0</v>
      </c>
      <c r="BJ40">
        <f>NA()</f>
        <v/>
      </c>
      <c r="BK40">
        <f>NA()</f>
        <v/>
      </c>
      <c r="BL40">
        <f>NA()</f>
        <v/>
      </c>
      <c r="BM40">
        <f>NA()</f>
        <v/>
      </c>
      <c r="BN40">
        <f>NA()</f>
        <v/>
      </c>
      <c r="BO40">
        <f>NA()</f>
        <v/>
      </c>
      <c r="BP40">
        <f>NA()</f>
        <v/>
      </c>
      <c r="BQ40">
        <f>NA()</f>
        <v/>
      </c>
      <c r="BR40">
        <f>NA()</f>
        <v/>
      </c>
      <c r="BS40">
        <f>NA()</f>
        <v/>
      </c>
      <c r="BT40">
        <f>NA()</f>
        <v/>
      </c>
      <c r="BU40">
        <f>NA()</f>
        <v/>
      </c>
      <c r="BV40">
        <f>NA()</f>
        <v/>
      </c>
      <c r="BW40">
        <f>NA()</f>
        <v/>
      </c>
    </row>
    <row r="41" spans="1:75">
      <c r="A41" t="s">
        <v>233</v>
      </c>
      <c r="B41" t="s">
        <v>516</v>
      </c>
      <c r="C41" t="s">
        <v>517</v>
      </c>
      <c r="D41" t="s">
        <v>458</v>
      </c>
      <c r="E41" t="n">
        <v>0</v>
      </c>
      <c r="F41" t="n">
        <v>0</v>
      </c>
      <c r="G41" t="n">
        <v>0</v>
      </c>
      <c r="H41" t="n">
        <v>0</v>
      </c>
      <c r="I41" t="n">
        <v>0</v>
      </c>
      <c r="J41" t="n">
        <v>0</v>
      </c>
      <c r="K41" t="n">
        <v>0</v>
      </c>
      <c r="L41" t="n">
        <v>0</v>
      </c>
      <c r="M41" t="n">
        <v>0</v>
      </c>
      <c r="N41" t="n">
        <v>0</v>
      </c>
      <c r="O41" t="n">
        <v>0</v>
      </c>
      <c r="P41" t="n">
        <v>0</v>
      </c>
      <c r="Q41" t="n">
        <v>0</v>
      </c>
      <c r="R41" t="n">
        <v>0</v>
      </c>
      <c r="S41" t="n">
        <v>0</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0</v>
      </c>
      <c r="BH41" t="n">
        <v>0</v>
      </c>
      <c r="BI41" t="n">
        <v>0</v>
      </c>
      <c r="BJ41">
        <f>NA()</f>
        <v/>
      </c>
      <c r="BK41">
        <f>NA()</f>
        <v/>
      </c>
      <c r="BL41">
        <f>NA()</f>
        <v/>
      </c>
      <c r="BM41">
        <f>NA()</f>
        <v/>
      </c>
      <c r="BN41">
        <f>NA()</f>
        <v/>
      </c>
      <c r="BO41">
        <f>NA()</f>
        <v/>
      </c>
      <c r="BP41">
        <f>NA()</f>
        <v/>
      </c>
      <c r="BQ41">
        <f>NA()</f>
        <v/>
      </c>
      <c r="BR41">
        <f>NA()</f>
        <v/>
      </c>
      <c r="BS41">
        <f>NA()</f>
        <v/>
      </c>
      <c r="BT41">
        <f>NA()</f>
        <v/>
      </c>
      <c r="BU41">
        <f>NA()</f>
        <v/>
      </c>
      <c r="BV41">
        <f>NA()</f>
        <v/>
      </c>
      <c r="BW41">
        <f>NA()</f>
        <v/>
      </c>
    </row>
    <row r="42" spans="1:75">
      <c r="A42" t="s">
        <v>233</v>
      </c>
      <c r="B42" t="s">
        <v>518</v>
      </c>
      <c r="C42" t="s">
        <v>519</v>
      </c>
      <c r="D42" t="s">
        <v>447</v>
      </c>
      <c r="E42" t="n">
        <v>0</v>
      </c>
      <c r="F42" t="n">
        <v>0</v>
      </c>
      <c r="G42" t="n">
        <v>0</v>
      </c>
      <c r="H42" t="n">
        <v>0</v>
      </c>
      <c r="I42" t="n">
        <v>0</v>
      </c>
      <c r="J42" t="n">
        <v>0</v>
      </c>
      <c r="K42" t="n">
        <v>0</v>
      </c>
      <c r="L42" t="n">
        <v>0</v>
      </c>
      <c r="M42" t="n">
        <v>0</v>
      </c>
      <c r="N42" t="n">
        <v>0</v>
      </c>
      <c r="O42" t="n">
        <v>0</v>
      </c>
      <c r="P42" t="n">
        <v>0</v>
      </c>
      <c r="Q42" t="n">
        <v>0</v>
      </c>
      <c r="R42" t="n">
        <v>0</v>
      </c>
      <c r="S42" t="n">
        <v>0</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0</v>
      </c>
      <c r="BH42" t="n">
        <v>0</v>
      </c>
      <c r="BI42" t="n">
        <v>0</v>
      </c>
      <c r="BJ42">
        <f>NA()</f>
        <v/>
      </c>
      <c r="BK42">
        <f>NA()</f>
        <v/>
      </c>
      <c r="BL42">
        <f>NA()</f>
        <v/>
      </c>
      <c r="BM42">
        <f>NA()</f>
        <v/>
      </c>
      <c r="BN42">
        <f>NA()</f>
        <v/>
      </c>
      <c r="BO42">
        <f>NA()</f>
        <v/>
      </c>
      <c r="BP42">
        <f>NA()</f>
        <v/>
      </c>
      <c r="BQ42">
        <f>NA()</f>
        <v/>
      </c>
      <c r="BR42">
        <f>NA()</f>
        <v/>
      </c>
      <c r="BS42">
        <f>NA()</f>
        <v/>
      </c>
      <c r="BT42">
        <f>NA()</f>
        <v/>
      </c>
      <c r="BU42">
        <f>NA()</f>
        <v/>
      </c>
      <c r="BV42">
        <f>NA()</f>
        <v/>
      </c>
      <c r="BW42">
        <f>NA()</f>
        <v/>
      </c>
    </row>
    <row r="43" spans="1:75">
      <c r="A43" t="s">
        <v>233</v>
      </c>
      <c r="B43" t="s">
        <v>520</v>
      </c>
      <c r="C43" t="s">
        <v>521</v>
      </c>
      <c r="D43" t="s">
        <v>454</v>
      </c>
      <c r="E43" t="n">
        <v>0</v>
      </c>
      <c r="F43" t="n">
        <v>0</v>
      </c>
      <c r="G43" t="n">
        <v>0</v>
      </c>
      <c r="H43" t="n">
        <v>0</v>
      </c>
      <c r="I43" t="n">
        <v>0</v>
      </c>
      <c r="J43" t="n">
        <v>0</v>
      </c>
      <c r="K43" t="n">
        <v>0</v>
      </c>
      <c r="L43" t="n">
        <v>0</v>
      </c>
      <c r="M43" t="n">
        <v>0</v>
      </c>
      <c r="N43" t="n">
        <v>0</v>
      </c>
      <c r="O43" t="n">
        <v>0</v>
      </c>
      <c r="P43" t="n">
        <v>0</v>
      </c>
      <c r="Q43" t="n">
        <v>0</v>
      </c>
      <c r="R43" t="n">
        <v>0</v>
      </c>
      <c r="S43" t="n">
        <v>0</v>
      </c>
      <c r="T43" t="n">
        <v>0</v>
      </c>
      <c r="U43" t="n">
        <v>0</v>
      </c>
      <c r="V43" t="n">
        <v>0</v>
      </c>
      <c r="W43" t="n">
        <v>0</v>
      </c>
      <c r="X43" t="n">
        <v>0</v>
      </c>
      <c r="Y43" t="n">
        <v>0</v>
      </c>
      <c r="Z43" t="n">
        <v>0</v>
      </c>
      <c r="AA43" t="n">
        <v>0</v>
      </c>
      <c r="AB43" t="n">
        <v>0</v>
      </c>
      <c r="AC43" t="n">
        <v>0</v>
      </c>
      <c r="AD43" t="n">
        <v>0</v>
      </c>
      <c r="AE43" t="n">
        <v>0</v>
      </c>
      <c r="AF43" t="n">
        <v>0</v>
      </c>
      <c r="AG43" t="n">
        <v>0</v>
      </c>
      <c r="AH43" t="n">
        <v>0</v>
      </c>
      <c r="AI43" t="n">
        <v>0</v>
      </c>
      <c r="AJ43" t="n">
        <v>0</v>
      </c>
      <c r="AK43" t="n">
        <v>0</v>
      </c>
      <c r="AL43" t="n">
        <v>0</v>
      </c>
      <c r="AM43" t="n">
        <v>0</v>
      </c>
      <c r="AN43" t="n">
        <v>0</v>
      </c>
      <c r="AO43" t="n">
        <v>0</v>
      </c>
      <c r="AP43" t="n">
        <v>0</v>
      </c>
      <c r="AQ43" t="n">
        <v>0</v>
      </c>
      <c r="AR43" t="n">
        <v>0</v>
      </c>
      <c r="AS43" t="n">
        <v>0</v>
      </c>
      <c r="AT43" t="n">
        <v>0</v>
      </c>
      <c r="AU43" t="n">
        <v>0</v>
      </c>
      <c r="AV43" t="n">
        <v>0</v>
      </c>
      <c r="AW43" t="n">
        <v>0</v>
      </c>
      <c r="AX43" t="n">
        <v>0</v>
      </c>
      <c r="AY43" t="n">
        <v>0</v>
      </c>
      <c r="AZ43" t="n">
        <v>0</v>
      </c>
      <c r="BA43" t="n">
        <v>0</v>
      </c>
      <c r="BB43" t="n">
        <v>0</v>
      </c>
      <c r="BC43" t="n">
        <v>0</v>
      </c>
      <c r="BD43" t="n">
        <v>0</v>
      </c>
      <c r="BE43" t="n">
        <v>0</v>
      </c>
      <c r="BF43" t="n">
        <v>0</v>
      </c>
      <c r="BG43" t="n">
        <v>0</v>
      </c>
      <c r="BH43" t="n">
        <v>0</v>
      </c>
      <c r="BI43" t="n">
        <v>0</v>
      </c>
      <c r="BJ43">
        <f>NA()</f>
        <v/>
      </c>
      <c r="BK43">
        <f>NA()</f>
        <v/>
      </c>
      <c r="BL43">
        <f>NA()</f>
        <v/>
      </c>
      <c r="BM43">
        <f>NA()</f>
        <v/>
      </c>
      <c r="BN43">
        <f>NA()</f>
        <v/>
      </c>
      <c r="BO43">
        <f>NA()</f>
        <v/>
      </c>
      <c r="BP43">
        <f>NA()</f>
        <v/>
      </c>
      <c r="BQ43">
        <f>NA()</f>
        <v/>
      </c>
      <c r="BR43">
        <f>NA()</f>
        <v/>
      </c>
      <c r="BS43">
        <f>NA()</f>
        <v/>
      </c>
      <c r="BT43">
        <f>NA()</f>
        <v/>
      </c>
      <c r="BU43">
        <f>NA()</f>
        <v/>
      </c>
      <c r="BV43">
        <f>NA()</f>
        <v/>
      </c>
      <c r="BW43">
        <f>NA()</f>
        <v/>
      </c>
    </row>
    <row r="44" spans="1:75">
      <c r="A44" t="s">
        <v>233</v>
      </c>
      <c r="B44" t="s">
        <v>518</v>
      </c>
      <c r="C44" t="s">
        <v>522</v>
      </c>
      <c r="D44" t="s">
        <v>515</v>
      </c>
      <c r="E44" t="n">
        <v>0</v>
      </c>
      <c r="F44" t="n">
        <v>0</v>
      </c>
      <c r="G44" t="n">
        <v>0</v>
      </c>
      <c r="H44" t="n">
        <v>0</v>
      </c>
      <c r="I44" t="n">
        <v>0</v>
      </c>
      <c r="J44" t="n">
        <v>0</v>
      </c>
      <c r="K44" t="n">
        <v>0</v>
      </c>
      <c r="L44" t="n">
        <v>0</v>
      </c>
      <c r="M44" t="n">
        <v>0</v>
      </c>
      <c r="N44" t="n">
        <v>0</v>
      </c>
      <c r="O44" t="n">
        <v>0</v>
      </c>
      <c r="P44" t="n">
        <v>0</v>
      </c>
      <c r="Q44" t="n">
        <v>0</v>
      </c>
      <c r="R44" t="n">
        <v>0</v>
      </c>
      <c r="S44" t="n">
        <v>0</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0</v>
      </c>
      <c r="BH44" t="n">
        <v>0</v>
      </c>
      <c r="BI44" t="n">
        <v>0</v>
      </c>
      <c r="BJ44">
        <f>NA()</f>
        <v/>
      </c>
      <c r="BK44">
        <f>NA()</f>
        <v/>
      </c>
      <c r="BL44">
        <f>NA()</f>
        <v/>
      </c>
      <c r="BM44">
        <f>NA()</f>
        <v/>
      </c>
      <c r="BN44">
        <f>NA()</f>
        <v/>
      </c>
      <c r="BO44">
        <f>NA()</f>
        <v/>
      </c>
      <c r="BP44">
        <f>NA()</f>
        <v/>
      </c>
      <c r="BQ44">
        <f>NA()</f>
        <v/>
      </c>
      <c r="BR44">
        <f>NA()</f>
        <v/>
      </c>
      <c r="BS44">
        <f>NA()</f>
        <v/>
      </c>
      <c r="BT44">
        <f>NA()</f>
        <v/>
      </c>
      <c r="BU44">
        <f>NA()</f>
        <v/>
      </c>
      <c r="BV44">
        <f>NA()</f>
        <v/>
      </c>
      <c r="BW44">
        <f>NA()</f>
        <v/>
      </c>
    </row>
    <row r="45" spans="1:75">
      <c r="A45" t="s">
        <v>233</v>
      </c>
      <c r="B45" t="s">
        <v>523</v>
      </c>
      <c r="C45" t="s">
        <v>524</v>
      </c>
      <c r="D45" t="s">
        <v>458</v>
      </c>
      <c r="E45">
        <f>B45</f>
        <v/>
      </c>
      <c r="O45" t="n">
        <v>0</v>
      </c>
      <c r="P45" t="n">
        <v>0</v>
      </c>
      <c r="Q45" t="n">
        <v>0</v>
      </c>
      <c r="R45" t="n">
        <v>0</v>
      </c>
      <c r="S45" t="n">
        <v>0</v>
      </c>
      <c r="T45" t="n">
        <v>0</v>
      </c>
      <c r="U45" t="n">
        <v>0</v>
      </c>
      <c r="V45" t="n">
        <v>0</v>
      </c>
      <c r="W45" t="n">
        <v>0</v>
      </c>
      <c r="X45" t="n">
        <v>0</v>
      </c>
      <c r="Y45" t="n">
        <v>0</v>
      </c>
      <c r="Z45" t="n">
        <v>0</v>
      </c>
      <c r="AA45" t="n">
        <v>0</v>
      </c>
      <c r="AB45" t="n">
        <v>0</v>
      </c>
      <c r="AC45" t="n">
        <v>0</v>
      </c>
      <c r="AD45" t="n">
        <v>0</v>
      </c>
      <c r="AE45" t="n">
        <v>0</v>
      </c>
      <c r="AF45" t="n">
        <v>0</v>
      </c>
      <c r="AG45" t="n">
        <v>0</v>
      </c>
      <c r="AH45" t="n">
        <v>0</v>
      </c>
      <c r="AI45" t="n">
        <v>0</v>
      </c>
      <c r="AJ45" t="n">
        <v>0</v>
      </c>
      <c r="AK45" t="n">
        <v>0</v>
      </c>
      <c r="AL45" t="n">
        <v>0</v>
      </c>
      <c r="AM45" t="n">
        <v>0</v>
      </c>
      <c r="AN45" t="n">
        <v>0</v>
      </c>
      <c r="AO45" t="n">
        <v>0</v>
      </c>
      <c r="AP45" t="n">
        <v>0</v>
      </c>
      <c r="AQ45" t="n">
        <v>0</v>
      </c>
      <c r="AR45" t="n">
        <v>0</v>
      </c>
      <c r="AS45" t="n">
        <v>0</v>
      </c>
      <c r="AT45" t="n">
        <v>0</v>
      </c>
      <c r="AU45" t="n">
        <v>0</v>
      </c>
      <c r="AV45" t="n">
        <v>0</v>
      </c>
      <c r="AW45" t="n">
        <v>0</v>
      </c>
      <c r="AX45" t="n">
        <v>0</v>
      </c>
      <c r="AY45" t="n">
        <v>0</v>
      </c>
      <c r="AZ45" t="n">
        <v>0</v>
      </c>
      <c r="BA45" t="n">
        <v>0</v>
      </c>
      <c r="BB45" t="n">
        <v>0</v>
      </c>
      <c r="BC45" t="n">
        <v>0</v>
      </c>
      <c r="BD45" t="n">
        <v>0</v>
      </c>
      <c r="BE45" t="n">
        <v>0</v>
      </c>
      <c r="BF45" t="n">
        <v>0</v>
      </c>
      <c r="BG45" t="n">
        <v>0</v>
      </c>
      <c r="BH45" t="n">
        <v>0</v>
      </c>
      <c r="BI45" t="n">
        <v>0</v>
      </c>
      <c r="BJ45">
        <f>NA()</f>
        <v/>
      </c>
      <c r="BK45">
        <f>NA()</f>
        <v/>
      </c>
      <c r="BL45">
        <f>NA()</f>
        <v/>
      </c>
      <c r="BM45">
        <f>NA()</f>
        <v/>
      </c>
      <c r="BN45">
        <f>NA()</f>
        <v/>
      </c>
      <c r="BO45">
        <f>NA()</f>
        <v/>
      </c>
      <c r="BP45">
        <f>NA()</f>
        <v/>
      </c>
      <c r="BQ45">
        <f>NA()</f>
        <v/>
      </c>
      <c r="BR45">
        <f>NA()</f>
        <v/>
      </c>
      <c r="BS45">
        <f>NA()</f>
        <v/>
      </c>
      <c r="BT45">
        <f>NA()</f>
        <v/>
      </c>
      <c r="BU45">
        <f>NA()</f>
        <v/>
      </c>
      <c r="BV45">
        <f>NA()</f>
        <v/>
      </c>
      <c r="BW45">
        <f>NA()</f>
        <v/>
      </c>
    </row>
    <row r="46" spans="1:75">
      <c r="A46" t="s">
        <v>233</v>
      </c>
      <c r="B46" t="s">
        <v>525</v>
      </c>
      <c r="C46" t="s">
        <v>526</v>
      </c>
      <c r="D46" t="s">
        <v>447</v>
      </c>
      <c r="E46" t="n">
        <v>0</v>
      </c>
      <c r="F46" t="n">
        <v>0</v>
      </c>
      <c r="G46" t="n">
        <v>0</v>
      </c>
      <c r="H46" t="n">
        <v>0</v>
      </c>
      <c r="I46" t="n">
        <v>0</v>
      </c>
      <c r="J46" t="n">
        <v>0</v>
      </c>
      <c r="K46" t="n">
        <v>0</v>
      </c>
      <c r="L46" t="n">
        <v>0</v>
      </c>
      <c r="M46" t="n">
        <v>0</v>
      </c>
      <c r="N46" t="n">
        <v>0</v>
      </c>
      <c r="O46" t="n">
        <v>0</v>
      </c>
      <c r="P46" t="n">
        <v>0</v>
      </c>
      <c r="Q46" t="n">
        <v>0</v>
      </c>
      <c r="R46" t="n">
        <v>0</v>
      </c>
      <c r="S46" t="n">
        <v>0</v>
      </c>
      <c r="T46" t="n">
        <v>0</v>
      </c>
      <c r="U46" t="n">
        <v>0</v>
      </c>
      <c r="V46" t="n">
        <v>0</v>
      </c>
      <c r="W46" t="n">
        <v>0</v>
      </c>
      <c r="X46" t="n">
        <v>0</v>
      </c>
      <c r="Y46" t="n">
        <v>0</v>
      </c>
      <c r="Z46" t="n">
        <v>0</v>
      </c>
      <c r="AA46" t="n">
        <v>0</v>
      </c>
      <c r="AB46" t="n">
        <v>0</v>
      </c>
      <c r="AC46" t="n">
        <v>0</v>
      </c>
      <c r="AD46" t="n">
        <v>0</v>
      </c>
      <c r="AE46" t="n">
        <v>0</v>
      </c>
      <c r="AF46" t="n">
        <v>0</v>
      </c>
      <c r="AG46" t="n">
        <v>0</v>
      </c>
      <c r="AH46" t="n">
        <v>0</v>
      </c>
      <c r="AI46" t="n">
        <v>26</v>
      </c>
      <c r="AJ46" t="n">
        <v>144</v>
      </c>
      <c r="AK46" t="n">
        <v>5583</v>
      </c>
      <c r="AL46" t="n">
        <v>13762</v>
      </c>
      <c r="AM46" t="n">
        <v>13891</v>
      </c>
      <c r="AN46" t="n">
        <v>15795</v>
      </c>
      <c r="AO46" t="n">
        <v>16731</v>
      </c>
      <c r="AP46" t="n">
        <v>16778</v>
      </c>
      <c r="AQ46" t="n">
        <v>14859</v>
      </c>
      <c r="AR46" t="n">
        <v>14999</v>
      </c>
      <c r="AS46" t="n">
        <v>15514</v>
      </c>
      <c r="AT46" t="n">
        <v>15730</v>
      </c>
      <c r="AU46" t="n">
        <v>15963</v>
      </c>
      <c r="AV46" t="n">
        <v>16670</v>
      </c>
      <c r="AW46" t="n">
        <v>16661</v>
      </c>
      <c r="AX46" t="n">
        <v>15095</v>
      </c>
      <c r="AY46" t="n">
        <v>14465</v>
      </c>
      <c r="AZ46" t="n">
        <v>15313</v>
      </c>
      <c r="BA46" t="n">
        <v>15784</v>
      </c>
      <c r="BB46" t="n">
        <v>15049</v>
      </c>
      <c r="BC46" t="n">
        <v>15702</v>
      </c>
      <c r="BD46" t="n">
        <v>14775</v>
      </c>
      <c r="BE46" t="n">
        <v>15432</v>
      </c>
      <c r="BF46" t="n">
        <v>13948</v>
      </c>
      <c r="BG46" t="n">
        <v>15873</v>
      </c>
      <c r="BH46" t="n">
        <v>14495</v>
      </c>
      <c r="BI46" t="n">
        <v>16160</v>
      </c>
      <c r="BJ46">
        <f>NA()</f>
        <v/>
      </c>
      <c r="BK46">
        <f>NA()</f>
        <v/>
      </c>
      <c r="BL46">
        <f>NA()</f>
        <v/>
      </c>
      <c r="BM46">
        <f>NA()</f>
        <v/>
      </c>
      <c r="BN46">
        <f>NA()</f>
        <v/>
      </c>
      <c r="BO46">
        <f>NA()</f>
        <v/>
      </c>
      <c r="BP46">
        <f>NA()</f>
        <v/>
      </c>
      <c r="BQ46">
        <f>NA()</f>
        <v/>
      </c>
      <c r="BR46">
        <f>NA()</f>
        <v/>
      </c>
      <c r="BS46">
        <f>NA()</f>
        <v/>
      </c>
      <c r="BT46">
        <f>NA()</f>
        <v/>
      </c>
      <c r="BU46">
        <f>NA()</f>
        <v/>
      </c>
      <c r="BV46">
        <f>NA()</f>
        <v/>
      </c>
      <c r="BW46">
        <f>NA()</f>
        <v/>
      </c>
    </row>
    <row r="47" spans="1:75">
      <c r="A47" t="s">
        <v>233</v>
      </c>
      <c r="B47" t="s">
        <v>527</v>
      </c>
      <c r="C47" t="s">
        <v>528</v>
      </c>
      <c r="D47" t="s">
        <v>454</v>
      </c>
      <c r="E47">
        <f>B47</f>
        <v/>
      </c>
      <c r="O47" t="n">
        <v>0</v>
      </c>
      <c r="P47" t="n">
        <v>0</v>
      </c>
      <c r="Q47" t="n">
        <v>0</v>
      </c>
      <c r="R47" t="n">
        <v>0</v>
      </c>
      <c r="S47" t="n">
        <v>0</v>
      </c>
      <c r="T47" t="n">
        <v>0</v>
      </c>
      <c r="U47" t="n">
        <v>0</v>
      </c>
      <c r="V47" t="n">
        <v>0</v>
      </c>
      <c r="W47" t="n">
        <v>0</v>
      </c>
      <c r="X47" t="n">
        <v>0</v>
      </c>
      <c r="Y47" t="n">
        <v>0</v>
      </c>
      <c r="Z47" t="n">
        <v>0</v>
      </c>
      <c r="AA47" t="n">
        <v>0</v>
      </c>
      <c r="AB47" t="n">
        <v>0</v>
      </c>
      <c r="AC47" t="n">
        <v>0</v>
      </c>
      <c r="AD47" t="n">
        <v>0</v>
      </c>
      <c r="AE47" t="n">
        <v>0</v>
      </c>
      <c r="AF47" t="n">
        <v>0</v>
      </c>
      <c r="AG47" t="n">
        <v>0</v>
      </c>
      <c r="AH47" t="n">
        <v>0</v>
      </c>
      <c r="AI47" t="n">
        <v>1.49</v>
      </c>
      <c r="AJ47" t="n">
        <v>1.43</v>
      </c>
      <c r="AK47" t="n">
        <v>1.3</v>
      </c>
      <c r="AL47" t="n">
        <v>1.3</v>
      </c>
      <c r="AM47" t="n">
        <v>1.28</v>
      </c>
      <c r="AN47" t="n">
        <v>1.36</v>
      </c>
      <c r="AO47" t="n">
        <v>1.48</v>
      </c>
      <c r="AP47" t="n">
        <v>1.54</v>
      </c>
      <c r="AQ47" t="n">
        <v>1.38</v>
      </c>
      <c r="AR47" t="n">
        <v>1.41</v>
      </c>
      <c r="AS47" t="n">
        <v>1.36</v>
      </c>
      <c r="AT47" t="n">
        <v>1.11</v>
      </c>
      <c r="AU47" t="n">
        <v>1.6</v>
      </c>
      <c r="AV47" t="n">
        <v>2.96</v>
      </c>
      <c r="AW47" t="n">
        <v>1.88</v>
      </c>
      <c r="AX47" t="n">
        <v>1.43</v>
      </c>
      <c r="AY47" t="n">
        <v>1.68</v>
      </c>
      <c r="AZ47" t="n">
        <v>1.85</v>
      </c>
      <c r="BA47" t="n">
        <v>2.19</v>
      </c>
      <c r="BB47" t="n">
        <v>2.24</v>
      </c>
      <c r="BC47" t="n">
        <v>2.22</v>
      </c>
      <c r="BD47" t="n">
        <v>1.66</v>
      </c>
      <c r="BE47" t="n">
        <v>1.89</v>
      </c>
      <c r="BF47" t="n">
        <v>1.96</v>
      </c>
      <c r="BG47" t="n">
        <v>2.49</v>
      </c>
      <c r="BH47" t="n">
        <v>3.27</v>
      </c>
      <c r="BI47" t="n">
        <v>3.08</v>
      </c>
      <c r="BJ47">
        <f>NA()</f>
        <v/>
      </c>
      <c r="BK47">
        <f>NA()</f>
        <v/>
      </c>
      <c r="BL47">
        <f>NA()</f>
        <v/>
      </c>
      <c r="BM47">
        <f>NA()</f>
        <v/>
      </c>
      <c r="BN47">
        <f>NA()</f>
        <v/>
      </c>
      <c r="BO47">
        <f>NA()</f>
        <v/>
      </c>
      <c r="BP47">
        <f>NA()</f>
        <v/>
      </c>
      <c r="BQ47">
        <f>NA()</f>
        <v/>
      </c>
      <c r="BR47">
        <f>NA()</f>
        <v/>
      </c>
      <c r="BS47">
        <f>NA()</f>
        <v/>
      </c>
      <c r="BT47">
        <f>NA()</f>
        <v/>
      </c>
      <c r="BU47">
        <f>NA()</f>
        <v/>
      </c>
      <c r="BV47">
        <f>NA()</f>
        <v/>
      </c>
      <c r="BW47">
        <f>NA()</f>
        <v/>
      </c>
    </row>
    <row r="48" spans="1:75">
      <c r="A48" t="s">
        <v>233</v>
      </c>
      <c r="B48" t="s">
        <v>529</v>
      </c>
      <c r="C48" t="s">
        <v>530</v>
      </c>
      <c r="D48" t="s">
        <v>513</v>
      </c>
      <c r="E48" t="n">
        <v>0</v>
      </c>
      <c r="F48" t="n">
        <v>0</v>
      </c>
      <c r="G48" t="n">
        <v>0</v>
      </c>
      <c r="H48" t="n">
        <v>0</v>
      </c>
      <c r="I48" t="n">
        <v>0</v>
      </c>
      <c r="J48" t="n">
        <v>0</v>
      </c>
      <c r="K48" t="n">
        <v>0</v>
      </c>
      <c r="L48" t="n">
        <v>0</v>
      </c>
      <c r="M48" t="n">
        <v>0</v>
      </c>
      <c r="N48" t="n">
        <v>0</v>
      </c>
      <c r="O48" t="n">
        <v>0</v>
      </c>
      <c r="P48" t="n">
        <v>0</v>
      </c>
      <c r="Q48" t="n">
        <v>0</v>
      </c>
      <c r="R48" t="n">
        <v>0</v>
      </c>
      <c r="S48" t="n">
        <v>0</v>
      </c>
      <c r="T48" t="n">
        <v>0</v>
      </c>
      <c r="U48" t="n">
        <v>0</v>
      </c>
      <c r="V48" t="n">
        <v>0</v>
      </c>
      <c r="W48" t="n">
        <v>0</v>
      </c>
      <c r="X48" t="n">
        <v>0</v>
      </c>
      <c r="Y48" t="n">
        <v>0</v>
      </c>
      <c r="Z48" t="n">
        <v>0</v>
      </c>
      <c r="AA48" t="n">
        <v>0</v>
      </c>
      <c r="AB48" t="n">
        <v>0</v>
      </c>
      <c r="AC48" t="n">
        <v>0</v>
      </c>
      <c r="AD48" t="n">
        <v>0</v>
      </c>
      <c r="AE48" t="n">
        <v>0</v>
      </c>
      <c r="AF48" t="n">
        <v>0</v>
      </c>
      <c r="AG48" t="n">
        <v>0</v>
      </c>
      <c r="AH48" t="n">
        <v>0</v>
      </c>
      <c r="AI48" t="n">
        <v>17.568</v>
      </c>
      <c r="AJ48" t="n">
        <v>17.308</v>
      </c>
      <c r="AK48" t="n">
        <v>21.772</v>
      </c>
      <c r="AL48" t="n">
        <v>22.251</v>
      </c>
      <c r="AM48" t="n">
        <v>22.486</v>
      </c>
      <c r="AN48" t="n">
        <v>22.462</v>
      </c>
      <c r="AO48" t="n">
        <v>21.993</v>
      </c>
      <c r="AP48" t="n">
        <v>21.865</v>
      </c>
      <c r="AQ48" t="n">
        <v>21.989</v>
      </c>
      <c r="AR48" t="n">
        <v>21.929</v>
      </c>
      <c r="AS48" t="n">
        <v>21.963</v>
      </c>
      <c r="AT48" t="n">
        <v>21.959</v>
      </c>
      <c r="AU48" t="n">
        <v>22.856</v>
      </c>
      <c r="AV48" t="n">
        <v>22.78</v>
      </c>
      <c r="AW48" t="n">
        <v>22.382</v>
      </c>
      <c r="AX48" t="n">
        <v>22.184</v>
      </c>
      <c r="AY48" t="n">
        <v>22.077</v>
      </c>
      <c r="AZ48" t="n">
        <v>22.125</v>
      </c>
      <c r="BA48" t="n">
        <v>21.306</v>
      </c>
      <c r="BB48" t="n">
        <v>21.414</v>
      </c>
      <c r="BC48" t="n">
        <v>21.15</v>
      </c>
      <c r="BD48" t="n">
        <v>20.398</v>
      </c>
      <c r="BE48" t="n">
        <v>20.481</v>
      </c>
      <c r="BF48" t="n">
        <v>20.154</v>
      </c>
      <c r="BG48" t="n">
        <v>20.629</v>
      </c>
      <c r="BH48" t="n">
        <v>20.8</v>
      </c>
      <c r="BI48" t="n">
        <v>20.839</v>
      </c>
      <c r="BJ48">
        <f>NA()</f>
        <v/>
      </c>
      <c r="BK48">
        <f>NA()</f>
        <v/>
      </c>
      <c r="BL48">
        <f>NA()</f>
        <v/>
      </c>
      <c r="BM48">
        <f>NA()</f>
        <v/>
      </c>
      <c r="BN48">
        <f>NA()</f>
        <v/>
      </c>
      <c r="BO48">
        <f>NA()</f>
        <v/>
      </c>
      <c r="BP48">
        <f>NA()</f>
        <v/>
      </c>
      <c r="BQ48">
        <f>NA()</f>
        <v/>
      </c>
      <c r="BR48">
        <f>NA()</f>
        <v/>
      </c>
      <c r="BS48">
        <f>NA()</f>
        <v/>
      </c>
      <c r="BT48">
        <f>NA()</f>
        <v/>
      </c>
      <c r="BU48">
        <f>NA()</f>
        <v/>
      </c>
      <c r="BV48">
        <f>NA()</f>
        <v/>
      </c>
      <c r="BW48">
        <f>NA()</f>
        <v/>
      </c>
    </row>
    <row r="49" spans="1:75">
      <c r="A49" t="s">
        <v>233</v>
      </c>
      <c r="B49" t="s">
        <v>525</v>
      </c>
      <c r="C49" t="s">
        <v>531</v>
      </c>
      <c r="D49" t="s">
        <v>515</v>
      </c>
      <c r="E49" t="n">
        <v>0</v>
      </c>
      <c r="F49" t="n">
        <v>0</v>
      </c>
      <c r="G49" t="n">
        <v>0</v>
      </c>
      <c r="H49" t="n">
        <v>0</v>
      </c>
      <c r="I49" t="n">
        <v>0</v>
      </c>
      <c r="J49" t="n">
        <v>0</v>
      </c>
      <c r="K49" t="n">
        <v>0</v>
      </c>
      <c r="L49" t="n">
        <v>0</v>
      </c>
      <c r="M49" t="n">
        <v>0</v>
      </c>
      <c r="N49" t="n">
        <v>0</v>
      </c>
      <c r="O49" t="n">
        <v>0</v>
      </c>
      <c r="P49" t="n">
        <v>0</v>
      </c>
      <c r="Q49" t="n">
        <v>0</v>
      </c>
      <c r="R49" t="n">
        <v>0</v>
      </c>
      <c r="S49" t="n">
        <v>0</v>
      </c>
      <c r="T49" t="n">
        <v>0</v>
      </c>
      <c r="U49" t="n">
        <v>0</v>
      </c>
      <c r="V49" t="n">
        <v>0</v>
      </c>
      <c r="W49" t="n">
        <v>0</v>
      </c>
      <c r="X49" t="n">
        <v>0</v>
      </c>
      <c r="Y49" t="n">
        <v>0</v>
      </c>
      <c r="Z49" t="n">
        <v>0</v>
      </c>
      <c r="AA49" t="n">
        <v>0</v>
      </c>
      <c r="AB49" t="n">
        <v>0</v>
      </c>
      <c r="AC49" t="n">
        <v>0</v>
      </c>
      <c r="AD49" t="n">
        <v>0</v>
      </c>
      <c r="AE49" t="n">
        <v>0</v>
      </c>
      <c r="AF49" t="n">
        <v>0</v>
      </c>
      <c r="AG49" t="n">
        <v>0</v>
      </c>
      <c r="AH49" t="n">
        <v>0</v>
      </c>
      <c r="AI49" t="n">
        <v>1</v>
      </c>
      <c r="AJ49" t="n">
        <v>8</v>
      </c>
      <c r="AK49" t="n">
        <v>256</v>
      </c>
      <c r="AL49" t="n">
        <v>618</v>
      </c>
      <c r="AM49" t="n">
        <v>618</v>
      </c>
      <c r="AN49" t="n">
        <v>703</v>
      </c>
      <c r="AO49" t="n">
        <v>761</v>
      </c>
      <c r="AP49" t="n">
        <v>767</v>
      </c>
      <c r="AQ49" t="n">
        <v>676</v>
      </c>
      <c r="AR49" t="n">
        <v>684</v>
      </c>
      <c r="AS49" t="n">
        <v>706</v>
      </c>
      <c r="AT49" t="n">
        <v>716</v>
      </c>
      <c r="AU49" t="n">
        <v>698</v>
      </c>
      <c r="AV49" t="n">
        <v>732</v>
      </c>
      <c r="AW49" t="n">
        <v>744</v>
      </c>
      <c r="AX49" t="n">
        <v>680</v>
      </c>
      <c r="AY49" t="n">
        <v>655</v>
      </c>
      <c r="AZ49" t="n">
        <v>692</v>
      </c>
      <c r="BA49" t="n">
        <v>741</v>
      </c>
      <c r="BB49" t="n">
        <v>703</v>
      </c>
      <c r="BC49" t="n">
        <v>742</v>
      </c>
      <c r="BD49" t="n">
        <v>724</v>
      </c>
      <c r="BE49" t="n">
        <v>753</v>
      </c>
      <c r="BF49" t="n">
        <v>692</v>
      </c>
      <c r="BG49" t="n">
        <v>769</v>
      </c>
      <c r="BH49" t="n">
        <v>697</v>
      </c>
      <c r="BI49" t="n">
        <v>775</v>
      </c>
      <c r="BJ49">
        <f>NA()</f>
        <v/>
      </c>
      <c r="BK49">
        <f>NA()</f>
        <v/>
      </c>
      <c r="BL49">
        <f>NA()</f>
        <v/>
      </c>
      <c r="BM49">
        <f>NA()</f>
        <v/>
      </c>
      <c r="BN49">
        <f>NA()</f>
        <v/>
      </c>
      <c r="BO49">
        <f>NA()</f>
        <v/>
      </c>
      <c r="BP49">
        <f>NA()</f>
        <v/>
      </c>
      <c r="BQ49">
        <f>NA()</f>
        <v/>
      </c>
      <c r="BR49">
        <f>NA()</f>
        <v/>
      </c>
      <c r="BS49">
        <f>NA()</f>
        <v/>
      </c>
      <c r="BT49">
        <f>NA()</f>
        <v/>
      </c>
      <c r="BU49">
        <f>NA()</f>
        <v/>
      </c>
      <c r="BV49">
        <f>NA()</f>
        <v/>
      </c>
      <c r="BW49">
        <f>NA()</f>
        <v/>
      </c>
    </row>
    <row r="50" spans="1:75">
      <c r="A50" t="s">
        <v>233</v>
      </c>
      <c r="B50" t="s">
        <v>532</v>
      </c>
      <c r="C50" t="s">
        <v>533</v>
      </c>
      <c r="D50" t="s">
        <v>458</v>
      </c>
      <c r="E50" t="n">
        <v>0</v>
      </c>
      <c r="F50" t="n">
        <v>0</v>
      </c>
      <c r="G50" t="n">
        <v>0</v>
      </c>
      <c r="H50" t="n">
        <v>0</v>
      </c>
      <c r="I50" t="n">
        <v>0</v>
      </c>
      <c r="J50" t="n">
        <v>0</v>
      </c>
      <c r="K50" t="n">
        <v>0</v>
      </c>
      <c r="L50" t="n">
        <v>0</v>
      </c>
      <c r="M50" t="n">
        <v>0</v>
      </c>
      <c r="N50" t="n">
        <v>0</v>
      </c>
      <c r="O50" t="n">
        <v>0</v>
      </c>
      <c r="P50" t="n">
        <v>0</v>
      </c>
      <c r="Q50" t="n">
        <v>0</v>
      </c>
      <c r="R50" t="n">
        <v>0</v>
      </c>
      <c r="S50" t="n">
        <v>0</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0.2</v>
      </c>
      <c r="AK50" t="n">
        <v>7.2</v>
      </c>
      <c r="AL50" t="n">
        <v>17.9</v>
      </c>
      <c r="AM50" t="n">
        <v>17.8</v>
      </c>
      <c r="AN50" t="n">
        <v>21.5</v>
      </c>
      <c r="AO50" t="n">
        <v>24.8</v>
      </c>
      <c r="AP50" t="n">
        <v>25.9</v>
      </c>
      <c r="AQ50" t="n">
        <v>20.6</v>
      </c>
      <c r="AR50" t="n">
        <v>21.1</v>
      </c>
      <c r="AS50" t="n">
        <v>21.1</v>
      </c>
      <c r="AT50" t="n">
        <v>17.5</v>
      </c>
      <c r="AU50" t="n">
        <v>25.6</v>
      </c>
      <c r="AV50" t="n">
        <v>49.3</v>
      </c>
      <c r="AW50" t="n">
        <v>31.2</v>
      </c>
      <c r="AX50" t="n">
        <v>21.6</v>
      </c>
      <c r="AY50" t="n">
        <v>24.3</v>
      </c>
      <c r="AZ50" t="n">
        <v>28.3</v>
      </c>
      <c r="BA50" t="n">
        <v>34.6</v>
      </c>
      <c r="BB50" t="n">
        <v>33.7</v>
      </c>
      <c r="BC50" t="n">
        <v>34.9</v>
      </c>
      <c r="BD50" t="n">
        <v>24.5</v>
      </c>
      <c r="BE50" t="n">
        <v>29.2</v>
      </c>
      <c r="BF50" t="n">
        <v>27.3</v>
      </c>
      <c r="BG50" t="n">
        <v>39.5</v>
      </c>
      <c r="BH50" t="n">
        <v>47.4</v>
      </c>
      <c r="BI50" t="n">
        <v>49.8</v>
      </c>
      <c r="BJ50">
        <f>NA()</f>
        <v/>
      </c>
      <c r="BK50">
        <f>NA()</f>
        <v/>
      </c>
      <c r="BL50">
        <f>NA()</f>
        <v/>
      </c>
      <c r="BM50">
        <f>NA()</f>
        <v/>
      </c>
      <c r="BN50">
        <f>NA()</f>
        <v/>
      </c>
      <c r="BO50">
        <f>NA()</f>
        <v/>
      </c>
      <c r="BP50">
        <f>NA()</f>
        <v/>
      </c>
      <c r="BQ50">
        <f>NA()</f>
        <v/>
      </c>
      <c r="BR50">
        <f>NA()</f>
        <v/>
      </c>
      <c r="BS50">
        <f>NA()</f>
        <v/>
      </c>
      <c r="BT50">
        <f>NA()</f>
        <v/>
      </c>
      <c r="BU50">
        <f>NA()</f>
        <v/>
      </c>
      <c r="BV50">
        <f>NA()</f>
        <v/>
      </c>
      <c r="BW50">
        <f>NA()</f>
        <v/>
      </c>
    </row>
    <row r="51" spans="1:75">
      <c r="A51" t="s">
        <v>233</v>
      </c>
      <c r="B51" t="s">
        <v>534</v>
      </c>
      <c r="C51" t="s">
        <v>535</v>
      </c>
      <c r="D51" t="s">
        <v>513</v>
      </c>
      <c r="E51" t="n">
        <v>0</v>
      </c>
      <c r="F51" t="n">
        <v>0</v>
      </c>
      <c r="G51" t="n">
        <v>0</v>
      </c>
      <c r="H51" t="n">
        <v>0</v>
      </c>
      <c r="I51" t="n">
        <v>0</v>
      </c>
      <c r="J51" t="n">
        <v>0</v>
      </c>
      <c r="K51" t="n">
        <v>0</v>
      </c>
      <c r="L51" t="n">
        <v>0</v>
      </c>
      <c r="M51" t="n">
        <v>0</v>
      </c>
      <c r="N51" t="n">
        <v>0</v>
      </c>
      <c r="O51" t="n">
        <v>0</v>
      </c>
      <c r="P51" t="n">
        <v>0</v>
      </c>
      <c r="Q51" t="n">
        <v>0</v>
      </c>
      <c r="R51" t="n">
        <v>0</v>
      </c>
      <c r="S51" t="n">
        <v>0</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0</v>
      </c>
      <c r="AT51" t="n">
        <v>0</v>
      </c>
      <c r="AU51" t="n">
        <v>0</v>
      </c>
      <c r="AV51" t="n">
        <v>0</v>
      </c>
      <c r="AW51" t="n">
        <v>0</v>
      </c>
      <c r="AX51" t="n">
        <v>0</v>
      </c>
      <c r="AY51" t="n">
        <v>0</v>
      </c>
      <c r="AZ51" t="n">
        <v>0</v>
      </c>
      <c r="BA51" t="n">
        <v>0</v>
      </c>
      <c r="BB51" t="n">
        <v>0</v>
      </c>
      <c r="BC51" t="n">
        <v>0</v>
      </c>
      <c r="BD51" t="n">
        <v>0</v>
      </c>
      <c r="BE51" t="n">
        <v>0</v>
      </c>
      <c r="BF51" t="n">
        <v>0</v>
      </c>
      <c r="BG51" t="n">
        <v>0</v>
      </c>
      <c r="BH51" t="n">
        <v>0</v>
      </c>
      <c r="BI51" t="n">
        <v>0</v>
      </c>
      <c r="BJ51">
        <f>NA()</f>
        <v/>
      </c>
      <c r="BK51">
        <f>NA()</f>
        <v/>
      </c>
      <c r="BL51">
        <f>NA()</f>
        <v/>
      </c>
      <c r="BM51">
        <f>NA()</f>
        <v/>
      </c>
      <c r="BN51">
        <f>NA()</f>
        <v/>
      </c>
      <c r="BO51">
        <f>NA()</f>
        <v/>
      </c>
      <c r="BP51">
        <f>NA()</f>
        <v/>
      </c>
      <c r="BQ51">
        <f>NA()</f>
        <v/>
      </c>
      <c r="BR51">
        <f>NA()</f>
        <v/>
      </c>
      <c r="BS51">
        <f>NA()</f>
        <v/>
      </c>
      <c r="BT51">
        <f>NA()</f>
        <v/>
      </c>
      <c r="BU51">
        <f>NA()</f>
        <v/>
      </c>
      <c r="BV51">
        <f>NA()</f>
        <v/>
      </c>
      <c r="BW51">
        <f>NA()</f>
        <v/>
      </c>
    </row>
    <row r="52" spans="1:75">
      <c r="A52" t="s">
        <v>233</v>
      </c>
      <c r="B52" t="s">
        <v>536</v>
      </c>
      <c r="C52" t="s">
        <v>537</v>
      </c>
      <c r="D52" t="s">
        <v>447</v>
      </c>
      <c r="E52" t="n">
        <v>0</v>
      </c>
      <c r="F52" t="n">
        <v>0</v>
      </c>
      <c r="G52" t="n">
        <v>0</v>
      </c>
      <c r="H52" t="n">
        <v>0</v>
      </c>
      <c r="I52" t="n">
        <v>0</v>
      </c>
      <c r="J52" t="n">
        <v>0</v>
      </c>
      <c r="K52" t="n">
        <v>0</v>
      </c>
      <c r="L52" t="n">
        <v>0</v>
      </c>
      <c r="M52" t="n">
        <v>0</v>
      </c>
      <c r="N52" t="n">
        <v>0</v>
      </c>
      <c r="O52" t="n">
        <v>0</v>
      </c>
      <c r="P52" t="n">
        <v>0</v>
      </c>
      <c r="Q52" t="n">
        <v>0</v>
      </c>
      <c r="R52" t="n">
        <v>0</v>
      </c>
      <c r="S52" t="n">
        <v>0</v>
      </c>
      <c r="T52" t="n">
        <v>0</v>
      </c>
      <c r="U52" t="n">
        <v>0</v>
      </c>
      <c r="V52" t="n">
        <v>0</v>
      </c>
      <c r="W52" t="n">
        <v>0</v>
      </c>
      <c r="X52" t="n">
        <v>0</v>
      </c>
      <c r="Y52" t="n">
        <v>0</v>
      </c>
      <c r="Z52" t="n">
        <v>0</v>
      </c>
      <c r="AA52" t="n">
        <v>1149</v>
      </c>
      <c r="AB52" t="n">
        <v>1040</v>
      </c>
      <c r="AC52" t="n">
        <v>941</v>
      </c>
      <c r="AD52" t="n">
        <v>1124</v>
      </c>
      <c r="AE52" t="n">
        <v>395</v>
      </c>
      <c r="AF52" t="n">
        <v>1573</v>
      </c>
      <c r="AG52" t="n">
        <v>1242</v>
      </c>
      <c r="AH52" t="n">
        <v>795</v>
      </c>
      <c r="AI52" t="n">
        <v>695</v>
      </c>
      <c r="AJ52" t="n">
        <v>919</v>
      </c>
      <c r="AK52" t="n">
        <v>1167</v>
      </c>
      <c r="AL52" t="n">
        <v>1813</v>
      </c>
      <c r="AM52" t="n">
        <v>1849</v>
      </c>
      <c r="AN52" t="n">
        <v>4119</v>
      </c>
      <c r="AO52" t="n">
        <v>3640</v>
      </c>
      <c r="AP52" t="n">
        <v>3735</v>
      </c>
      <c r="AQ52" t="n">
        <v>3364</v>
      </c>
      <c r="AR52" t="n">
        <v>2692</v>
      </c>
      <c r="AS52" t="n">
        <v>2139</v>
      </c>
      <c r="AT52" t="n">
        <v>2044</v>
      </c>
      <c r="AU52" t="n">
        <v>655</v>
      </c>
      <c r="AV52" t="n">
        <v>1374</v>
      </c>
      <c r="AW52" t="n">
        <v>1253</v>
      </c>
      <c r="AX52" t="n">
        <v>1411</v>
      </c>
      <c r="AY52" t="n">
        <v>1637</v>
      </c>
      <c r="AZ52" t="n">
        <v>1795</v>
      </c>
      <c r="BA52" t="n">
        <v>2311</v>
      </c>
      <c r="BB52" t="n">
        <v>2033</v>
      </c>
      <c r="BC52" t="n">
        <v>1415</v>
      </c>
      <c r="BD52" t="n">
        <v>1305</v>
      </c>
      <c r="BE52" t="n">
        <v>1140</v>
      </c>
      <c r="BF52" t="n">
        <v>1358</v>
      </c>
      <c r="BG52" t="n">
        <v>1368</v>
      </c>
      <c r="BH52" t="n">
        <v>1136</v>
      </c>
      <c r="BI52" t="n">
        <v>271</v>
      </c>
      <c r="BJ52">
        <f>NA()</f>
        <v/>
      </c>
      <c r="BK52">
        <f>NA()</f>
        <v/>
      </c>
      <c r="BL52">
        <f>NA()</f>
        <v/>
      </c>
      <c r="BM52">
        <f>NA()</f>
        <v/>
      </c>
      <c r="BN52">
        <f>NA()</f>
        <v/>
      </c>
      <c r="BO52">
        <f>NA()</f>
        <v/>
      </c>
      <c r="BP52">
        <f>NA()</f>
        <v/>
      </c>
      <c r="BQ52">
        <f>NA()</f>
        <v/>
      </c>
      <c r="BR52">
        <f>NA()</f>
        <v/>
      </c>
      <c r="BS52">
        <f>NA()</f>
        <v/>
      </c>
      <c r="BT52">
        <f>NA()</f>
        <v/>
      </c>
      <c r="BU52">
        <f>NA()</f>
        <v/>
      </c>
      <c r="BV52">
        <f>NA()</f>
        <v/>
      </c>
      <c r="BW52">
        <f>NA()</f>
        <v/>
      </c>
    </row>
    <row r="53" spans="1:75">
      <c r="A53" t="s">
        <v>233</v>
      </c>
      <c r="B53" t="s">
        <v>538</v>
      </c>
      <c r="C53" t="s">
        <v>539</v>
      </c>
      <c r="D53" t="s">
        <v>454</v>
      </c>
      <c r="E53" t="n">
        <v>0</v>
      </c>
      <c r="F53" t="n">
        <v>0</v>
      </c>
      <c r="G53" t="n">
        <v>0</v>
      </c>
      <c r="H53" t="n">
        <v>0</v>
      </c>
      <c r="I53" t="n">
        <v>0</v>
      </c>
      <c r="J53" t="n">
        <v>0</v>
      </c>
      <c r="K53" t="n">
        <v>0</v>
      </c>
      <c r="L53" t="n">
        <v>0</v>
      </c>
      <c r="M53" t="n">
        <v>0</v>
      </c>
      <c r="N53" t="n">
        <v>0</v>
      </c>
      <c r="O53" t="n">
        <v>0</v>
      </c>
      <c r="P53" t="n">
        <v>0</v>
      </c>
      <c r="Q53" t="n">
        <v>0</v>
      </c>
      <c r="R53" t="n">
        <v>0</v>
      </c>
      <c r="S53" t="n">
        <v>0</v>
      </c>
      <c r="T53" t="n">
        <v>0</v>
      </c>
      <c r="U53" t="n">
        <v>0</v>
      </c>
      <c r="V53" t="n">
        <v>0</v>
      </c>
      <c r="W53" t="n">
        <v>0</v>
      </c>
      <c r="X53" t="n">
        <v>0</v>
      </c>
      <c r="Y53" t="n">
        <v>0</v>
      </c>
      <c r="Z53" t="n">
        <v>0</v>
      </c>
      <c r="AA53" t="n">
        <v>2.07</v>
      </c>
      <c r="AB53" t="n">
        <v>2.11</v>
      </c>
      <c r="AC53" t="n">
        <v>1.87</v>
      </c>
      <c r="AD53" t="n">
        <v>2.3</v>
      </c>
      <c r="AE53" t="n">
        <v>2.36</v>
      </c>
      <c r="AF53" t="n">
        <v>1.95</v>
      </c>
      <c r="AG53" t="n">
        <v>1.8</v>
      </c>
      <c r="AH53" t="n">
        <v>1.76</v>
      </c>
      <c r="AI53" t="n">
        <v>1.82</v>
      </c>
      <c r="AJ53" t="n">
        <v>1.8</v>
      </c>
      <c r="AK53" t="n">
        <v>1.69</v>
      </c>
      <c r="AL53" t="n">
        <v>1.73</v>
      </c>
      <c r="AM53" t="n">
        <v>2.02</v>
      </c>
      <c r="AN53" t="n">
        <v>1.91</v>
      </c>
      <c r="AO53" t="n">
        <v>1.84</v>
      </c>
      <c r="AP53" t="n">
        <v>1.78</v>
      </c>
      <c r="AQ53" t="n">
        <v>1.78</v>
      </c>
      <c r="AR53" t="n">
        <v>1.73</v>
      </c>
      <c r="AS53" t="n">
        <v>2.4</v>
      </c>
      <c r="AT53" t="n">
        <v>2.15</v>
      </c>
      <c r="AU53" t="n">
        <v>2.96</v>
      </c>
      <c r="AV53" t="n">
        <v>1.54</v>
      </c>
      <c r="AW53" t="n">
        <v>1.78</v>
      </c>
      <c r="AX53" t="n">
        <v>2.1</v>
      </c>
      <c r="AY53" t="n">
        <v>2.06</v>
      </c>
      <c r="AZ53" t="n">
        <v>2.67</v>
      </c>
      <c r="BA53" t="n">
        <v>2.96</v>
      </c>
      <c r="BB53" t="n">
        <v>3</v>
      </c>
      <c r="BC53" t="n">
        <v>3.42</v>
      </c>
      <c r="BD53" t="n">
        <v>3.78</v>
      </c>
      <c r="BE53" t="n">
        <v>3.59</v>
      </c>
      <c r="BF53" t="n">
        <v>3.8</v>
      </c>
      <c r="BG53" t="n">
        <v>3.78</v>
      </c>
      <c r="BH53" t="n">
        <v>3.66</v>
      </c>
      <c r="BI53" t="n">
        <v>3.46</v>
      </c>
      <c r="BJ53">
        <f>NA()</f>
        <v/>
      </c>
      <c r="BK53">
        <f>NA()</f>
        <v/>
      </c>
      <c r="BL53">
        <f>NA()</f>
        <v/>
      </c>
      <c r="BM53">
        <f>NA()</f>
        <v/>
      </c>
      <c r="BN53">
        <f>NA()</f>
        <v/>
      </c>
      <c r="BO53">
        <f>NA()</f>
        <v/>
      </c>
      <c r="BP53">
        <f>NA()</f>
        <v/>
      </c>
      <c r="BQ53">
        <f>NA()</f>
        <v/>
      </c>
      <c r="BR53">
        <f>NA()</f>
        <v/>
      </c>
      <c r="BS53">
        <f>NA()</f>
        <v/>
      </c>
      <c r="BT53">
        <f>NA()</f>
        <v/>
      </c>
      <c r="BU53">
        <f>NA()</f>
        <v/>
      </c>
      <c r="BV53">
        <f>NA()</f>
        <v/>
      </c>
      <c r="BW53">
        <f>NA()</f>
        <v/>
      </c>
    </row>
    <row r="54" spans="1:75">
      <c r="A54" t="s">
        <v>233</v>
      </c>
      <c r="B54" t="s">
        <v>536</v>
      </c>
      <c r="C54" t="s">
        <v>540</v>
      </c>
      <c r="D54" t="s">
        <v>515</v>
      </c>
      <c r="E54" t="n">
        <v>0</v>
      </c>
      <c r="F54" t="n">
        <v>0</v>
      </c>
      <c r="G54" t="n">
        <v>0</v>
      </c>
      <c r="H54" t="n">
        <v>0</v>
      </c>
      <c r="I54" t="n">
        <v>0</v>
      </c>
      <c r="J54" t="n">
        <v>0</v>
      </c>
      <c r="K54" t="n">
        <v>0</v>
      </c>
      <c r="L54" t="n">
        <v>0</v>
      </c>
      <c r="M54" t="n">
        <v>0</v>
      </c>
      <c r="N54" t="n">
        <v>0</v>
      </c>
      <c r="O54" t="n">
        <v>0</v>
      </c>
      <c r="P54" t="n">
        <v>0</v>
      </c>
      <c r="Q54" t="n">
        <v>0</v>
      </c>
      <c r="R54" t="n">
        <v>0</v>
      </c>
      <c r="S54" t="n">
        <v>0</v>
      </c>
      <c r="T54" t="n">
        <v>0</v>
      </c>
      <c r="U54" t="n">
        <v>0</v>
      </c>
      <c r="V54" t="n">
        <v>0</v>
      </c>
      <c r="W54" t="n">
        <v>0</v>
      </c>
      <c r="X54" t="n">
        <v>0</v>
      </c>
      <c r="Y54" t="n">
        <v>0</v>
      </c>
      <c r="Z54" t="n">
        <v>0</v>
      </c>
      <c r="AA54" t="n">
        <v>47</v>
      </c>
      <c r="AB54" t="n">
        <v>42</v>
      </c>
      <c r="AC54" t="n">
        <v>38</v>
      </c>
      <c r="AD54" t="n">
        <v>46</v>
      </c>
      <c r="AE54" t="n">
        <v>16</v>
      </c>
      <c r="AF54" t="n">
        <v>63</v>
      </c>
      <c r="AG54" t="n">
        <v>50</v>
      </c>
      <c r="AH54" t="n">
        <v>32</v>
      </c>
      <c r="AI54" t="n">
        <v>28</v>
      </c>
      <c r="AJ54" t="n">
        <v>37</v>
      </c>
      <c r="AK54" t="n">
        <v>47</v>
      </c>
      <c r="AL54" t="n">
        <v>73</v>
      </c>
      <c r="AM54" t="n">
        <v>86</v>
      </c>
      <c r="AN54" t="n">
        <v>192</v>
      </c>
      <c r="AO54" t="n">
        <v>169</v>
      </c>
      <c r="AP54" t="n">
        <v>166</v>
      </c>
      <c r="AQ54" t="n">
        <v>146</v>
      </c>
      <c r="AR54" t="n">
        <v>117</v>
      </c>
      <c r="AS54" t="n">
        <v>110</v>
      </c>
      <c r="AT54" t="n">
        <v>113</v>
      </c>
      <c r="AU54" t="n">
        <v>50</v>
      </c>
      <c r="AV54" t="n">
        <v>52</v>
      </c>
      <c r="AW54" t="n">
        <v>53</v>
      </c>
      <c r="AX54" t="n">
        <v>59</v>
      </c>
      <c r="AY54" t="n">
        <v>59</v>
      </c>
      <c r="AZ54" t="n">
        <v>72</v>
      </c>
      <c r="BA54" t="n">
        <v>99</v>
      </c>
      <c r="BB54" t="n">
        <v>88</v>
      </c>
      <c r="BC54" t="n">
        <v>61</v>
      </c>
      <c r="BD54" t="n">
        <v>58</v>
      </c>
      <c r="BE54" t="n">
        <v>50</v>
      </c>
      <c r="BF54" t="n">
        <v>61</v>
      </c>
      <c r="BG54" t="n">
        <v>61</v>
      </c>
      <c r="BH54" t="n">
        <v>50</v>
      </c>
      <c r="BI54" t="n">
        <v>12</v>
      </c>
      <c r="BJ54">
        <f>NA()</f>
        <v/>
      </c>
      <c r="BK54">
        <f>NA()</f>
        <v/>
      </c>
      <c r="BL54">
        <f>NA()</f>
        <v/>
      </c>
      <c r="BM54">
        <f>NA()</f>
        <v/>
      </c>
      <c r="BN54">
        <f>NA()</f>
        <v/>
      </c>
      <c r="BO54">
        <f>NA()</f>
        <v/>
      </c>
      <c r="BP54">
        <f>NA()</f>
        <v/>
      </c>
      <c r="BQ54">
        <f>NA()</f>
        <v/>
      </c>
      <c r="BR54">
        <f>NA()</f>
        <v/>
      </c>
      <c r="BS54">
        <f>NA()</f>
        <v/>
      </c>
      <c r="BT54">
        <f>NA()</f>
        <v/>
      </c>
      <c r="BU54">
        <f>NA()</f>
        <v/>
      </c>
      <c r="BV54">
        <f>NA()</f>
        <v/>
      </c>
      <c r="BW54">
        <f>NA()</f>
        <v/>
      </c>
    </row>
    <row r="55" spans="1:75">
      <c r="A55" t="s">
        <v>233</v>
      </c>
      <c r="B55" t="s">
        <v>541</v>
      </c>
      <c r="C55" t="s">
        <v>542</v>
      </c>
      <c r="D55" t="s">
        <v>458</v>
      </c>
      <c r="E55" t="n">
        <v>0</v>
      </c>
      <c r="F55" t="n">
        <v>0</v>
      </c>
      <c r="G55" t="n">
        <v>0</v>
      </c>
      <c r="H55" t="n">
        <v>0</v>
      </c>
      <c r="I55" t="n">
        <v>0</v>
      </c>
      <c r="J55" t="n">
        <v>0</v>
      </c>
      <c r="K55" t="n">
        <v>0</v>
      </c>
      <c r="L55" t="n">
        <v>0</v>
      </c>
      <c r="M55" t="n">
        <v>0</v>
      </c>
      <c r="N55" t="n">
        <v>0</v>
      </c>
      <c r="O55" t="n">
        <v>0</v>
      </c>
      <c r="P55" t="n">
        <v>0</v>
      </c>
      <c r="Q55" t="n">
        <v>0</v>
      </c>
      <c r="R55" t="n">
        <v>0</v>
      </c>
      <c r="S55" t="n">
        <v>0</v>
      </c>
      <c r="T55" t="n">
        <v>0</v>
      </c>
      <c r="U55" t="n">
        <v>0</v>
      </c>
      <c r="V55" t="n">
        <v>0</v>
      </c>
      <c r="W55" t="n">
        <v>0</v>
      </c>
      <c r="X55" t="n">
        <v>0</v>
      </c>
      <c r="Y55" t="n">
        <v>0</v>
      </c>
      <c r="Z55" t="n">
        <v>0</v>
      </c>
      <c r="AA55" t="n">
        <v>2.4</v>
      </c>
      <c r="AB55" t="n">
        <v>2.2</v>
      </c>
      <c r="AC55" t="n">
        <v>1.8</v>
      </c>
      <c r="AD55" t="n">
        <v>2.6</v>
      </c>
      <c r="AE55" t="n">
        <v>0.9</v>
      </c>
      <c r="AF55" t="n">
        <v>3.1</v>
      </c>
      <c r="AG55" t="n">
        <v>2.2</v>
      </c>
      <c r="AH55" t="n">
        <v>1.4</v>
      </c>
      <c r="AI55" t="n">
        <v>1.3</v>
      </c>
      <c r="AJ55" t="n">
        <v>1.7</v>
      </c>
      <c r="AK55" t="n">
        <v>2</v>
      </c>
      <c r="AL55" t="n">
        <v>3.1</v>
      </c>
      <c r="AM55" t="n">
        <v>3.7</v>
      </c>
      <c r="AN55" t="n">
        <v>7.9</v>
      </c>
      <c r="AO55" t="n">
        <v>6.7</v>
      </c>
      <c r="AP55" t="n">
        <v>6.7</v>
      </c>
      <c r="AQ55" t="n">
        <v>6</v>
      </c>
      <c r="AR55" t="n">
        <v>4.7</v>
      </c>
      <c r="AS55" t="n">
        <v>5.1</v>
      </c>
      <c r="AT55" t="n">
        <v>4.4</v>
      </c>
      <c r="AU55" t="n">
        <v>1.9</v>
      </c>
      <c r="AV55" t="n">
        <v>2.1</v>
      </c>
      <c r="AW55" t="n">
        <v>2.2</v>
      </c>
      <c r="AX55" t="n">
        <v>3</v>
      </c>
      <c r="AY55" t="n">
        <v>3.4</v>
      </c>
      <c r="AZ55" t="n">
        <v>4.8</v>
      </c>
      <c r="BA55" t="n">
        <v>6.8</v>
      </c>
      <c r="BB55" t="n">
        <v>6.1</v>
      </c>
      <c r="BC55" t="n">
        <v>4.8</v>
      </c>
      <c r="BD55" t="n">
        <v>4.9</v>
      </c>
      <c r="BE55" t="n">
        <v>4.1</v>
      </c>
      <c r="BF55" t="n">
        <v>5.2</v>
      </c>
      <c r="BG55" t="n">
        <v>5.2</v>
      </c>
      <c r="BH55" t="n">
        <v>4.2</v>
      </c>
      <c r="BI55" t="n">
        <v>0.9</v>
      </c>
      <c r="BJ55">
        <f>NA()</f>
        <v/>
      </c>
      <c r="BK55">
        <f>NA()</f>
        <v/>
      </c>
      <c r="BL55">
        <f>NA()</f>
        <v/>
      </c>
      <c r="BM55">
        <f>NA()</f>
        <v/>
      </c>
      <c r="BN55">
        <f>NA()</f>
        <v/>
      </c>
      <c r="BO55">
        <f>NA()</f>
        <v/>
      </c>
      <c r="BP55">
        <f>NA()</f>
        <v/>
      </c>
      <c r="BQ55">
        <f>NA()</f>
        <v/>
      </c>
      <c r="BR55">
        <f>NA()</f>
        <v/>
      </c>
      <c r="BS55">
        <f>NA()</f>
        <v/>
      </c>
      <c r="BT55">
        <f>NA()</f>
        <v/>
      </c>
      <c r="BU55">
        <f>NA()</f>
        <v/>
      </c>
      <c r="BV55">
        <f>NA()</f>
        <v/>
      </c>
      <c r="BW55">
        <f>NA()</f>
        <v/>
      </c>
    </row>
    <row r="56" spans="1:75">
      <c r="A56" t="s">
        <v>233</v>
      </c>
      <c r="B56" t="s">
        <v>543</v>
      </c>
      <c r="C56" t="s">
        <v>544</v>
      </c>
      <c r="D56" t="s">
        <v>447</v>
      </c>
      <c r="E56" t="n">
        <v>0</v>
      </c>
      <c r="F56" t="n">
        <v>0</v>
      </c>
      <c r="G56" t="n">
        <v>0</v>
      </c>
      <c r="H56" t="n">
        <v>0</v>
      </c>
      <c r="I56" t="n">
        <v>0</v>
      </c>
      <c r="J56" t="n">
        <v>0</v>
      </c>
      <c r="K56" t="n">
        <v>0</v>
      </c>
      <c r="L56" t="n">
        <v>0</v>
      </c>
      <c r="M56" t="n">
        <v>0</v>
      </c>
      <c r="N56" t="n">
        <v>0</v>
      </c>
      <c r="O56" t="n">
        <v>0</v>
      </c>
      <c r="P56" t="n">
        <v>0</v>
      </c>
      <c r="Q56" t="n">
        <v>0</v>
      </c>
      <c r="R56" t="n">
        <v>0</v>
      </c>
      <c r="S56" t="n">
        <v>0</v>
      </c>
      <c r="T56" t="n">
        <v>0</v>
      </c>
      <c r="U56" t="n">
        <v>0</v>
      </c>
      <c r="V56" t="n">
        <v>0</v>
      </c>
      <c r="W56" t="n">
        <v>0</v>
      </c>
      <c r="X56" t="n">
        <v>0</v>
      </c>
      <c r="Y56" t="n">
        <v>0</v>
      </c>
      <c r="Z56" t="n">
        <v>0</v>
      </c>
      <c r="AA56" t="n">
        <v>0</v>
      </c>
      <c r="AB56" t="n">
        <v>0</v>
      </c>
      <c r="AC56" t="n">
        <v>0</v>
      </c>
      <c r="AD56" t="n">
        <v>0</v>
      </c>
      <c r="AE56" t="n">
        <v>0</v>
      </c>
      <c r="AF56" t="n">
        <v>0</v>
      </c>
      <c r="AG56" t="n">
        <v>0</v>
      </c>
      <c r="AH56" t="n">
        <v>0</v>
      </c>
      <c r="AI56" t="n">
        <v>0</v>
      </c>
      <c r="AJ56" t="n">
        <v>0</v>
      </c>
      <c r="AK56" t="n">
        <v>0</v>
      </c>
      <c r="AL56" t="n">
        <v>0</v>
      </c>
      <c r="AM56" t="n">
        <v>0</v>
      </c>
      <c r="AN56" t="n">
        <v>0</v>
      </c>
      <c r="AO56" t="n">
        <v>0</v>
      </c>
      <c r="AP56" t="n">
        <v>0</v>
      </c>
      <c r="AQ56" t="n">
        <v>0</v>
      </c>
      <c r="AR56" t="n">
        <v>0</v>
      </c>
      <c r="AS56" t="n">
        <v>0</v>
      </c>
      <c r="AT56" t="n">
        <v>0</v>
      </c>
      <c r="AU56" t="n">
        <v>0</v>
      </c>
      <c r="AV56" t="n">
        <v>0</v>
      </c>
      <c r="AW56" t="n">
        <v>0</v>
      </c>
      <c r="AX56" t="n">
        <v>0</v>
      </c>
      <c r="AY56" t="n">
        <v>0</v>
      </c>
      <c r="AZ56" t="n">
        <v>0</v>
      </c>
      <c r="BA56" t="n">
        <v>0</v>
      </c>
      <c r="BB56" t="n">
        <v>0</v>
      </c>
      <c r="BC56" t="n">
        <v>0</v>
      </c>
      <c r="BD56" t="n">
        <v>0</v>
      </c>
      <c r="BE56" t="n">
        <v>0</v>
      </c>
      <c r="BF56" t="n">
        <v>0</v>
      </c>
      <c r="BG56" t="n">
        <v>0</v>
      </c>
      <c r="BH56" t="n">
        <v>0</v>
      </c>
      <c r="BI56" t="n">
        <v>0</v>
      </c>
      <c r="BJ56">
        <f>NA()</f>
        <v/>
      </c>
      <c r="BK56">
        <f>NA()</f>
        <v/>
      </c>
      <c r="BL56">
        <f>NA()</f>
        <v/>
      </c>
      <c r="BM56">
        <f>NA()</f>
        <v/>
      </c>
      <c r="BN56">
        <f>NA()</f>
        <v/>
      </c>
      <c r="BO56">
        <f>NA()</f>
        <v/>
      </c>
      <c r="BP56">
        <f>NA()</f>
        <v/>
      </c>
      <c r="BQ56">
        <f>NA()</f>
        <v/>
      </c>
      <c r="BR56">
        <f>NA()</f>
        <v/>
      </c>
      <c r="BS56">
        <f>NA()</f>
        <v/>
      </c>
      <c r="BT56">
        <f>NA()</f>
        <v/>
      </c>
      <c r="BU56">
        <f>NA()</f>
        <v/>
      </c>
      <c r="BV56">
        <f>NA()</f>
        <v/>
      </c>
      <c r="BW56">
        <f>NA()</f>
        <v/>
      </c>
    </row>
    <row r="57" spans="1:75">
      <c r="A57" t="s">
        <v>233</v>
      </c>
      <c r="B57" t="s">
        <v>545</v>
      </c>
      <c r="C57" t="s">
        <v>546</v>
      </c>
      <c r="D57" t="s">
        <v>454</v>
      </c>
      <c r="E57">
        <f>B57</f>
        <v/>
      </c>
      <c r="O57" t="n">
        <v>0</v>
      </c>
      <c r="P57" t="n">
        <v>0</v>
      </c>
      <c r="Q57" t="n">
        <v>0</v>
      </c>
      <c r="R57" t="n">
        <v>0</v>
      </c>
      <c r="S57" t="n">
        <v>0</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0</v>
      </c>
      <c r="BH57" t="n">
        <v>0</v>
      </c>
      <c r="BI57" t="n">
        <v>0</v>
      </c>
      <c r="BJ57">
        <f>NA()</f>
        <v/>
      </c>
      <c r="BK57">
        <f>NA()</f>
        <v/>
      </c>
      <c r="BL57">
        <f>NA()</f>
        <v/>
      </c>
      <c r="BM57">
        <f>NA()</f>
        <v/>
      </c>
      <c r="BN57">
        <f>NA()</f>
        <v/>
      </c>
      <c r="BO57">
        <f>NA()</f>
        <v/>
      </c>
      <c r="BP57">
        <f>NA()</f>
        <v/>
      </c>
      <c r="BQ57">
        <f>NA()</f>
        <v/>
      </c>
      <c r="BR57">
        <f>NA()</f>
        <v/>
      </c>
      <c r="BS57">
        <f>NA()</f>
        <v/>
      </c>
      <c r="BT57">
        <f>NA()</f>
        <v/>
      </c>
      <c r="BU57">
        <f>NA()</f>
        <v/>
      </c>
      <c r="BV57">
        <f>NA()</f>
        <v/>
      </c>
      <c r="BW57">
        <f>NA()</f>
        <v/>
      </c>
    </row>
    <row r="58" spans="1:75">
      <c r="A58" t="s">
        <v>233</v>
      </c>
      <c r="B58" t="s">
        <v>547</v>
      </c>
      <c r="C58" t="s">
        <v>548</v>
      </c>
      <c r="D58" t="s">
        <v>513</v>
      </c>
      <c r="E58" t="n">
        <v>0</v>
      </c>
      <c r="F58" t="n">
        <v>0</v>
      </c>
      <c r="G58" t="n">
        <v>0</v>
      </c>
      <c r="H58" t="n">
        <v>0</v>
      </c>
      <c r="I58" t="n">
        <v>0</v>
      </c>
      <c r="J58" t="n">
        <v>0</v>
      </c>
      <c r="K58" t="n">
        <v>0</v>
      </c>
      <c r="L58" t="n">
        <v>0</v>
      </c>
      <c r="M58" t="n">
        <v>0</v>
      </c>
      <c r="N58" t="n">
        <v>0</v>
      </c>
      <c r="O58" t="n">
        <v>0</v>
      </c>
      <c r="P58" t="n">
        <v>0</v>
      </c>
      <c r="Q58" t="n">
        <v>0</v>
      </c>
      <c r="R58" t="n">
        <v>0</v>
      </c>
      <c r="S58" t="n">
        <v>0</v>
      </c>
      <c r="T58" t="n">
        <v>0</v>
      </c>
      <c r="U58" t="n">
        <v>0</v>
      </c>
      <c r="V58" t="n">
        <v>0</v>
      </c>
      <c r="W58" t="n">
        <v>0</v>
      </c>
      <c r="X58" t="n">
        <v>0</v>
      </c>
      <c r="Y58" t="n">
        <v>0</v>
      </c>
      <c r="Z58" t="n">
        <v>0</v>
      </c>
      <c r="AA58" t="n">
        <v>0</v>
      </c>
      <c r="AB58" t="n">
        <v>0</v>
      </c>
      <c r="AC58" t="n">
        <v>0</v>
      </c>
      <c r="AD58" t="n">
        <v>0</v>
      </c>
      <c r="AE58" t="n">
        <v>0</v>
      </c>
      <c r="AF58" t="n">
        <v>0</v>
      </c>
      <c r="AG58" t="n">
        <v>0</v>
      </c>
      <c r="AH58" t="n">
        <v>0</v>
      </c>
      <c r="AI58" t="n">
        <v>0</v>
      </c>
      <c r="AJ58" t="n">
        <v>0</v>
      </c>
      <c r="AK58" t="n">
        <v>0</v>
      </c>
      <c r="AL58" t="n">
        <v>0</v>
      </c>
      <c r="AM58" t="n">
        <v>0</v>
      </c>
      <c r="AN58" t="n">
        <v>0</v>
      </c>
      <c r="AO58" t="n">
        <v>0</v>
      </c>
      <c r="AP58" t="n">
        <v>0</v>
      </c>
      <c r="AQ58" t="n">
        <v>0</v>
      </c>
      <c r="AR58" t="n">
        <v>0</v>
      </c>
      <c r="AS58" t="n">
        <v>0</v>
      </c>
      <c r="AT58" t="n">
        <v>0</v>
      </c>
      <c r="AU58" t="n">
        <v>0</v>
      </c>
      <c r="AV58" t="n">
        <v>0</v>
      </c>
      <c r="AW58" t="n">
        <v>0</v>
      </c>
      <c r="AX58" t="n">
        <v>0</v>
      </c>
      <c r="AY58" t="n">
        <v>0</v>
      </c>
      <c r="AZ58" t="n">
        <v>0</v>
      </c>
      <c r="BA58" t="n">
        <v>0</v>
      </c>
      <c r="BB58" t="n">
        <v>0</v>
      </c>
      <c r="BC58" t="n">
        <v>0</v>
      </c>
      <c r="BD58" t="n">
        <v>0</v>
      </c>
      <c r="BE58" t="n">
        <v>0</v>
      </c>
      <c r="BF58" t="n">
        <v>0</v>
      </c>
      <c r="BG58" t="n">
        <v>0</v>
      </c>
      <c r="BH58" t="n">
        <v>0</v>
      </c>
      <c r="BI58" t="n">
        <v>0</v>
      </c>
      <c r="BJ58">
        <f>NA()</f>
        <v/>
      </c>
      <c r="BK58">
        <f>NA()</f>
        <v/>
      </c>
      <c r="BL58">
        <f>NA()</f>
        <v/>
      </c>
      <c r="BM58">
        <f>NA()</f>
        <v/>
      </c>
      <c r="BN58">
        <f>NA()</f>
        <v/>
      </c>
      <c r="BO58">
        <f>NA()</f>
        <v/>
      </c>
      <c r="BP58">
        <f>NA()</f>
        <v/>
      </c>
      <c r="BQ58">
        <f>NA()</f>
        <v/>
      </c>
      <c r="BR58">
        <f>NA()</f>
        <v/>
      </c>
      <c r="BS58">
        <f>NA()</f>
        <v/>
      </c>
      <c r="BT58">
        <f>NA()</f>
        <v/>
      </c>
      <c r="BU58">
        <f>NA()</f>
        <v/>
      </c>
      <c r="BV58">
        <f>NA()</f>
        <v/>
      </c>
      <c r="BW58">
        <f>NA()</f>
        <v/>
      </c>
    </row>
    <row r="59" spans="1:75">
      <c r="A59" t="s">
        <v>233</v>
      </c>
      <c r="B59" t="s">
        <v>543</v>
      </c>
      <c r="C59" t="s">
        <v>549</v>
      </c>
      <c r="D59" t="s">
        <v>515</v>
      </c>
      <c r="E59" t="n">
        <v>0</v>
      </c>
      <c r="F59" t="n">
        <v>0</v>
      </c>
      <c r="G59" t="n">
        <v>0</v>
      </c>
      <c r="H59" t="n">
        <v>0</v>
      </c>
      <c r="I59" t="n">
        <v>0</v>
      </c>
      <c r="J59" t="n">
        <v>0</v>
      </c>
      <c r="K59" t="n">
        <v>0</v>
      </c>
      <c r="L59" t="n">
        <v>0</v>
      </c>
      <c r="M59" t="n">
        <v>0</v>
      </c>
      <c r="N59" t="n">
        <v>0</v>
      </c>
      <c r="O59" t="n">
        <v>0</v>
      </c>
      <c r="P59" t="n">
        <v>0</v>
      </c>
      <c r="Q59" t="n">
        <v>0</v>
      </c>
      <c r="R59" t="n">
        <v>0</v>
      </c>
      <c r="S59" t="n">
        <v>0</v>
      </c>
      <c r="T59" t="n">
        <v>0</v>
      </c>
      <c r="U59" t="n">
        <v>0</v>
      </c>
      <c r="V59" t="n">
        <v>0</v>
      </c>
      <c r="W59" t="n">
        <v>0</v>
      </c>
      <c r="X59" t="n">
        <v>0</v>
      </c>
      <c r="Y59" t="n">
        <v>0</v>
      </c>
      <c r="Z59" t="n">
        <v>0</v>
      </c>
      <c r="AA59" t="n">
        <v>0</v>
      </c>
      <c r="AB59" t="n">
        <v>0</v>
      </c>
      <c r="AC59" t="n">
        <v>0</v>
      </c>
      <c r="AD59" t="n">
        <v>0</v>
      </c>
      <c r="AE59" t="n">
        <v>0</v>
      </c>
      <c r="AF59" t="n">
        <v>0</v>
      </c>
      <c r="AG59" t="n">
        <v>0</v>
      </c>
      <c r="AH59" t="n">
        <v>0</v>
      </c>
      <c r="AI59" t="n">
        <v>0</v>
      </c>
      <c r="AJ59" t="n">
        <v>0</v>
      </c>
      <c r="AK59" t="n">
        <v>0</v>
      </c>
      <c r="AL59" t="n">
        <v>0</v>
      </c>
      <c r="AM59" t="n">
        <v>0</v>
      </c>
      <c r="AN59" t="n">
        <v>0</v>
      </c>
      <c r="AO59" t="n">
        <v>0</v>
      </c>
      <c r="AP59" t="n">
        <v>0</v>
      </c>
      <c r="AQ59" t="n">
        <v>0</v>
      </c>
      <c r="AR59" t="n">
        <v>0</v>
      </c>
      <c r="AS59" t="n">
        <v>0</v>
      </c>
      <c r="AT59" t="n">
        <v>0</v>
      </c>
      <c r="AU59" t="n">
        <v>0</v>
      </c>
      <c r="AV59" t="n">
        <v>0</v>
      </c>
      <c r="AW59" t="n">
        <v>0</v>
      </c>
      <c r="AX59" t="n">
        <v>0</v>
      </c>
      <c r="AY59" t="n">
        <v>0</v>
      </c>
      <c r="AZ59" t="n">
        <v>0</v>
      </c>
      <c r="BA59" t="n">
        <v>0</v>
      </c>
      <c r="BB59" t="n">
        <v>0</v>
      </c>
      <c r="BC59" t="n">
        <v>0</v>
      </c>
      <c r="BD59" t="n">
        <v>0</v>
      </c>
      <c r="BE59" t="n">
        <v>0</v>
      </c>
      <c r="BF59" t="n">
        <v>0</v>
      </c>
      <c r="BG59" t="n">
        <v>0</v>
      </c>
      <c r="BH59" t="n">
        <v>0</v>
      </c>
      <c r="BI59" t="n">
        <v>0</v>
      </c>
      <c r="BJ59">
        <f>NA()</f>
        <v/>
      </c>
      <c r="BK59">
        <f>NA()</f>
        <v/>
      </c>
      <c r="BL59">
        <f>NA()</f>
        <v/>
      </c>
      <c r="BM59">
        <f>NA()</f>
        <v/>
      </c>
      <c r="BN59">
        <f>NA()</f>
        <v/>
      </c>
      <c r="BO59">
        <f>NA()</f>
        <v/>
      </c>
      <c r="BP59">
        <f>NA()</f>
        <v/>
      </c>
      <c r="BQ59">
        <f>NA()</f>
        <v/>
      </c>
      <c r="BR59">
        <f>NA()</f>
        <v/>
      </c>
      <c r="BS59">
        <f>NA()</f>
        <v/>
      </c>
      <c r="BT59">
        <f>NA()</f>
        <v/>
      </c>
      <c r="BU59">
        <f>NA()</f>
        <v/>
      </c>
      <c r="BV59">
        <f>NA()</f>
        <v/>
      </c>
      <c r="BW59">
        <f>NA()</f>
        <v/>
      </c>
    </row>
    <row r="60" spans="1:75">
      <c r="A60" t="s">
        <v>233</v>
      </c>
      <c r="B60" t="s">
        <v>550</v>
      </c>
      <c r="C60" t="s">
        <v>551</v>
      </c>
      <c r="D60" t="s">
        <v>458</v>
      </c>
      <c r="E60" t="n">
        <v>0</v>
      </c>
      <c r="F60" t="n">
        <v>0</v>
      </c>
      <c r="G60" t="n">
        <v>0</v>
      </c>
      <c r="H60" t="n">
        <v>0</v>
      </c>
      <c r="I60" t="n">
        <v>0</v>
      </c>
      <c r="J60" t="n">
        <v>0</v>
      </c>
      <c r="K60" t="n">
        <v>0</v>
      </c>
      <c r="L60" t="n">
        <v>0</v>
      </c>
      <c r="M60" t="n">
        <v>0</v>
      </c>
      <c r="N60" t="n">
        <v>0</v>
      </c>
      <c r="O60" t="n">
        <v>0</v>
      </c>
      <c r="P60" t="n">
        <v>0</v>
      </c>
      <c r="Q60" t="n">
        <v>0</v>
      </c>
      <c r="R60" t="n">
        <v>0</v>
      </c>
      <c r="S60" t="n">
        <v>0</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0</v>
      </c>
      <c r="BH60" t="n">
        <v>0</v>
      </c>
      <c r="BI60" t="n">
        <v>0</v>
      </c>
      <c r="BJ60">
        <f>NA()</f>
        <v/>
      </c>
      <c r="BK60">
        <f>NA()</f>
        <v/>
      </c>
      <c r="BL60">
        <f>NA()</f>
        <v/>
      </c>
      <c r="BM60">
        <f>NA()</f>
        <v/>
      </c>
      <c r="BN60">
        <f>NA()</f>
        <v/>
      </c>
      <c r="BO60">
        <f>NA()</f>
        <v/>
      </c>
      <c r="BP60">
        <f>NA()</f>
        <v/>
      </c>
      <c r="BQ60">
        <f>NA()</f>
        <v/>
      </c>
      <c r="BR60">
        <f>NA()</f>
        <v/>
      </c>
      <c r="BS60">
        <f>NA()</f>
        <v/>
      </c>
      <c r="BT60">
        <f>NA()</f>
        <v/>
      </c>
      <c r="BU60">
        <f>NA()</f>
        <v/>
      </c>
      <c r="BV60">
        <f>NA()</f>
        <v/>
      </c>
      <c r="BW60">
        <f>NA()</f>
        <v/>
      </c>
    </row>
    <row r="61" spans="1:75">
      <c r="A61" t="s">
        <v>233</v>
      </c>
      <c r="B61" t="s">
        <v>552</v>
      </c>
      <c r="C61" t="s">
        <v>553</v>
      </c>
      <c r="D61" t="s">
        <v>447</v>
      </c>
      <c r="E61" t="n">
        <v>0</v>
      </c>
      <c r="F61" t="n">
        <v>0</v>
      </c>
      <c r="G61" t="n">
        <v>0</v>
      </c>
      <c r="H61" t="n">
        <v>0</v>
      </c>
      <c r="I61" t="n">
        <v>0</v>
      </c>
      <c r="J61" t="n">
        <v>0</v>
      </c>
      <c r="K61" t="n">
        <v>0</v>
      </c>
      <c r="L61" t="n">
        <v>0</v>
      </c>
      <c r="M61" t="n">
        <v>0</v>
      </c>
      <c r="N61" t="n">
        <v>0</v>
      </c>
      <c r="O61" t="n">
        <v>0</v>
      </c>
      <c r="P61" t="n">
        <v>0</v>
      </c>
      <c r="Q61" t="n">
        <v>0</v>
      </c>
      <c r="R61" t="n">
        <v>0</v>
      </c>
      <c r="S61" t="n">
        <v>0</v>
      </c>
      <c r="T61" t="n">
        <v>0</v>
      </c>
      <c r="U61" t="n">
        <v>0</v>
      </c>
      <c r="V61" t="n">
        <v>0</v>
      </c>
      <c r="W61" t="n">
        <v>0</v>
      </c>
      <c r="X61" t="n">
        <v>0</v>
      </c>
      <c r="Y61" t="n">
        <v>0</v>
      </c>
      <c r="Z61" t="n">
        <v>0</v>
      </c>
      <c r="AA61" t="n">
        <v>1149</v>
      </c>
      <c r="AB61" t="n">
        <v>1040</v>
      </c>
      <c r="AC61" t="n">
        <v>941</v>
      </c>
      <c r="AD61" t="n">
        <v>1124</v>
      </c>
      <c r="AE61" t="n">
        <v>395</v>
      </c>
      <c r="AF61" t="n">
        <v>1573</v>
      </c>
      <c r="AG61" t="n">
        <v>1242</v>
      </c>
      <c r="AH61" t="n">
        <v>795</v>
      </c>
      <c r="AI61" t="n">
        <v>695</v>
      </c>
      <c r="AJ61" t="n">
        <v>919</v>
      </c>
      <c r="AK61" t="n">
        <v>1167</v>
      </c>
      <c r="AL61" t="n">
        <v>1813</v>
      </c>
      <c r="AM61" t="n">
        <v>1849</v>
      </c>
      <c r="AN61" t="n">
        <v>4119</v>
      </c>
      <c r="AO61" t="n">
        <v>3640</v>
      </c>
      <c r="AP61" t="n">
        <v>3735</v>
      </c>
      <c r="AQ61" t="n">
        <v>3364</v>
      </c>
      <c r="AR61" t="n">
        <v>2692</v>
      </c>
      <c r="AS61" t="n">
        <v>2139</v>
      </c>
      <c r="AT61" t="n">
        <v>2044</v>
      </c>
      <c r="AU61" t="n">
        <v>655</v>
      </c>
      <c r="AV61" t="n">
        <v>1374</v>
      </c>
      <c r="AW61" t="n">
        <v>1253</v>
      </c>
      <c r="AX61" t="n">
        <v>1411</v>
      </c>
      <c r="AY61" t="n">
        <v>1637</v>
      </c>
      <c r="AZ61" t="n">
        <v>1795</v>
      </c>
      <c r="BA61" t="n">
        <v>2311</v>
      </c>
      <c r="BB61" t="n">
        <v>2033</v>
      </c>
      <c r="BC61" t="n">
        <v>1415</v>
      </c>
      <c r="BD61" t="n">
        <v>1305</v>
      </c>
      <c r="BE61" t="n">
        <v>1140</v>
      </c>
      <c r="BF61" t="n">
        <v>1358</v>
      </c>
      <c r="BG61" t="n">
        <v>1368</v>
      </c>
      <c r="BH61" t="n">
        <v>1136</v>
      </c>
      <c r="BI61" t="n">
        <v>271</v>
      </c>
      <c r="BJ61">
        <f>NA()</f>
        <v/>
      </c>
      <c r="BK61">
        <f>NA()</f>
        <v/>
      </c>
      <c r="BL61">
        <f>NA()</f>
        <v/>
      </c>
      <c r="BM61">
        <f>NA()</f>
        <v/>
      </c>
      <c r="BN61">
        <f>NA()</f>
        <v/>
      </c>
      <c r="BO61">
        <f>NA()</f>
        <v/>
      </c>
      <c r="BP61">
        <f>NA()</f>
        <v/>
      </c>
      <c r="BQ61">
        <f>NA()</f>
        <v/>
      </c>
      <c r="BR61">
        <f>NA()</f>
        <v/>
      </c>
      <c r="BS61">
        <f>NA()</f>
        <v/>
      </c>
      <c r="BT61">
        <f>NA()</f>
        <v/>
      </c>
      <c r="BU61">
        <f>NA()</f>
        <v/>
      </c>
      <c r="BV61">
        <f>NA()</f>
        <v/>
      </c>
      <c r="BW61">
        <f>NA()</f>
        <v/>
      </c>
    </row>
    <row r="62" spans="1:75">
      <c r="A62" t="s">
        <v>233</v>
      </c>
      <c r="B62" t="s">
        <v>554</v>
      </c>
      <c r="C62" t="s">
        <v>555</v>
      </c>
      <c r="D62" t="s">
        <v>454</v>
      </c>
      <c r="E62" t="n">
        <v>0</v>
      </c>
      <c r="F62" t="n">
        <v>0</v>
      </c>
      <c r="G62" t="n">
        <v>0</v>
      </c>
      <c r="H62" t="n">
        <v>0</v>
      </c>
      <c r="I62" t="n">
        <v>0</v>
      </c>
      <c r="J62" t="n">
        <v>0</v>
      </c>
      <c r="K62" t="n">
        <v>0</v>
      </c>
      <c r="L62" t="n">
        <v>0</v>
      </c>
      <c r="M62" t="n">
        <v>0</v>
      </c>
      <c r="N62" t="n">
        <v>0</v>
      </c>
      <c r="O62" t="n">
        <v>0</v>
      </c>
      <c r="P62" t="n">
        <v>0</v>
      </c>
      <c r="Q62" t="n">
        <v>0</v>
      </c>
      <c r="R62" t="n">
        <v>0</v>
      </c>
      <c r="S62" t="n">
        <v>0</v>
      </c>
      <c r="T62" t="n">
        <v>0</v>
      </c>
      <c r="U62" t="n">
        <v>0</v>
      </c>
      <c r="V62" t="n">
        <v>0</v>
      </c>
      <c r="W62" t="n">
        <v>0</v>
      </c>
      <c r="X62" t="n">
        <v>0</v>
      </c>
      <c r="Y62" t="n">
        <v>0</v>
      </c>
      <c r="Z62" t="n">
        <v>0</v>
      </c>
      <c r="AA62" t="n">
        <v>2.07</v>
      </c>
      <c r="AB62" t="n">
        <v>2.11</v>
      </c>
      <c r="AC62" t="n">
        <v>1.87</v>
      </c>
      <c r="AD62" t="n">
        <v>2.3</v>
      </c>
      <c r="AE62" t="n">
        <v>2.36</v>
      </c>
      <c r="AF62" t="n">
        <v>1.95</v>
      </c>
      <c r="AG62" t="n">
        <v>1.8</v>
      </c>
      <c r="AH62" t="n">
        <v>1.76</v>
      </c>
      <c r="AI62" t="n">
        <v>1.82</v>
      </c>
      <c r="AJ62" t="n">
        <v>1.8</v>
      </c>
      <c r="AK62" t="n">
        <v>1.69</v>
      </c>
      <c r="AL62" t="n">
        <v>1.73</v>
      </c>
      <c r="AM62" t="n">
        <v>2.02</v>
      </c>
      <c r="AN62" t="n">
        <v>1.91</v>
      </c>
      <c r="AO62" t="n">
        <v>1.84</v>
      </c>
      <c r="AP62" t="n">
        <v>1.78</v>
      </c>
      <c r="AQ62" t="n">
        <v>1.78</v>
      </c>
      <c r="AR62" t="n">
        <v>1.73</v>
      </c>
      <c r="AS62" t="n">
        <v>2.4</v>
      </c>
      <c r="AT62" t="n">
        <v>2.15</v>
      </c>
      <c r="AU62" t="n">
        <v>2.96</v>
      </c>
      <c r="AV62" t="n">
        <v>1.54</v>
      </c>
      <c r="AW62" t="n">
        <v>1.78</v>
      </c>
      <c r="AX62" t="n">
        <v>2.1</v>
      </c>
      <c r="AY62" t="n">
        <v>2.06</v>
      </c>
      <c r="AZ62" t="n">
        <v>2.67</v>
      </c>
      <c r="BA62" t="n">
        <v>2.96</v>
      </c>
      <c r="BB62" t="n">
        <v>3</v>
      </c>
      <c r="BC62" t="n">
        <v>3.42</v>
      </c>
      <c r="BD62" t="n">
        <v>3.78</v>
      </c>
      <c r="BE62" t="n">
        <v>3.59</v>
      </c>
      <c r="BF62" t="n">
        <v>3.8</v>
      </c>
      <c r="BG62" t="n">
        <v>3.78</v>
      </c>
      <c r="BH62" t="n">
        <v>3.66</v>
      </c>
      <c r="BI62" t="n">
        <v>3.46</v>
      </c>
      <c r="BJ62">
        <f>NA()</f>
        <v/>
      </c>
      <c r="BK62">
        <f>NA()</f>
        <v/>
      </c>
      <c r="BL62">
        <f>NA()</f>
        <v/>
      </c>
      <c r="BM62">
        <f>NA()</f>
        <v/>
      </c>
      <c r="BN62">
        <f>NA()</f>
        <v/>
      </c>
      <c r="BO62">
        <f>NA()</f>
        <v/>
      </c>
      <c r="BP62">
        <f>NA()</f>
        <v/>
      </c>
      <c r="BQ62">
        <f>NA()</f>
        <v/>
      </c>
      <c r="BR62">
        <f>NA()</f>
        <v/>
      </c>
      <c r="BS62">
        <f>NA()</f>
        <v/>
      </c>
      <c r="BT62">
        <f>NA()</f>
        <v/>
      </c>
      <c r="BU62">
        <f>NA()</f>
        <v/>
      </c>
      <c r="BV62">
        <f>NA()</f>
        <v/>
      </c>
      <c r="BW62">
        <f>NA()</f>
        <v/>
      </c>
    </row>
    <row r="63" spans="1:75">
      <c r="A63" t="s">
        <v>233</v>
      </c>
      <c r="B63" t="s">
        <v>556</v>
      </c>
      <c r="C63" t="s">
        <v>557</v>
      </c>
      <c r="D63" t="s">
        <v>513</v>
      </c>
      <c r="E63" t="n">
        <v>0</v>
      </c>
      <c r="F63" t="n">
        <v>0</v>
      </c>
      <c r="G63" t="n">
        <v>0</v>
      </c>
      <c r="H63" t="n">
        <v>0</v>
      </c>
      <c r="I63" t="n">
        <v>0</v>
      </c>
      <c r="J63" t="n">
        <v>0</v>
      </c>
      <c r="K63" t="n">
        <v>0</v>
      </c>
      <c r="L63" t="n">
        <v>0</v>
      </c>
      <c r="M63" t="n">
        <v>0</v>
      </c>
      <c r="N63" t="n">
        <v>0</v>
      </c>
      <c r="O63" t="n">
        <v>0</v>
      </c>
      <c r="P63" t="n">
        <v>0</v>
      </c>
      <c r="Q63" t="n">
        <v>0</v>
      </c>
      <c r="R63" t="n">
        <v>0</v>
      </c>
      <c r="S63" t="n">
        <v>0</v>
      </c>
      <c r="T63" t="n">
        <v>0</v>
      </c>
      <c r="U63" t="n">
        <v>0</v>
      </c>
      <c r="V63" t="n">
        <v>0</v>
      </c>
      <c r="W63" t="n">
        <v>0</v>
      </c>
      <c r="X63" t="n">
        <v>0</v>
      </c>
      <c r="Y63" t="n">
        <v>0</v>
      </c>
      <c r="Z63" t="n">
        <v>0</v>
      </c>
      <c r="AA63" t="n">
        <v>24.688</v>
      </c>
      <c r="AB63" t="n">
        <v>24.688</v>
      </c>
      <c r="AC63" t="n">
        <v>24.688</v>
      </c>
      <c r="AD63" t="n">
        <v>24.688</v>
      </c>
      <c r="AE63" t="n">
        <v>24.688</v>
      </c>
      <c r="AF63" t="n">
        <v>24.97</v>
      </c>
      <c r="AG63" t="n">
        <v>24.83</v>
      </c>
      <c r="AH63" t="n">
        <v>24.83</v>
      </c>
      <c r="AI63" t="n">
        <v>24.81</v>
      </c>
      <c r="AJ63" t="n">
        <v>24.85</v>
      </c>
      <c r="AK63" t="n">
        <v>24.83</v>
      </c>
      <c r="AL63" t="n">
        <v>24.83</v>
      </c>
      <c r="AM63" t="n">
        <v>21.5</v>
      </c>
      <c r="AN63" t="n">
        <v>21.5</v>
      </c>
      <c r="AO63" t="n">
        <v>21.5</v>
      </c>
      <c r="AP63" t="n">
        <v>22.499</v>
      </c>
      <c r="AQ63" t="n">
        <v>23.04</v>
      </c>
      <c r="AR63" t="n">
        <v>23.04</v>
      </c>
      <c r="AS63" t="n">
        <v>19.518</v>
      </c>
      <c r="AT63" t="n">
        <v>18.14</v>
      </c>
      <c r="AU63" t="n">
        <v>13.214</v>
      </c>
      <c r="AV63" t="n">
        <v>26.4</v>
      </c>
      <c r="AW63" t="n">
        <v>23.76</v>
      </c>
      <c r="AX63" t="n">
        <v>23.876</v>
      </c>
      <c r="AY63" t="n">
        <v>27.965</v>
      </c>
      <c r="AZ63" t="n">
        <v>24.964</v>
      </c>
      <c r="BA63" t="n">
        <v>23.356</v>
      </c>
      <c r="BB63" t="n">
        <v>23.117</v>
      </c>
      <c r="BC63" t="n">
        <v>23.303</v>
      </c>
      <c r="BD63" t="n">
        <v>22.325</v>
      </c>
      <c r="BE63" t="n">
        <v>22.886</v>
      </c>
      <c r="BF63" t="n">
        <v>22.33</v>
      </c>
      <c r="BG63" t="n">
        <v>22.378</v>
      </c>
      <c r="BH63" t="n">
        <v>22.58</v>
      </c>
      <c r="BI63" t="n">
        <v>22.58</v>
      </c>
      <c r="BJ63">
        <f>NA()</f>
        <v/>
      </c>
      <c r="BK63">
        <f>NA()</f>
        <v/>
      </c>
      <c r="BL63">
        <f>NA()</f>
        <v/>
      </c>
      <c r="BM63">
        <f>NA()</f>
        <v/>
      </c>
      <c r="BN63">
        <f>NA()</f>
        <v/>
      </c>
      <c r="BO63">
        <f>NA()</f>
        <v/>
      </c>
      <c r="BP63">
        <f>NA()</f>
        <v/>
      </c>
      <c r="BQ63">
        <f>NA()</f>
        <v/>
      </c>
      <c r="BR63">
        <f>NA()</f>
        <v/>
      </c>
      <c r="BS63">
        <f>NA()</f>
        <v/>
      </c>
      <c r="BT63">
        <f>NA()</f>
        <v/>
      </c>
      <c r="BU63">
        <f>NA()</f>
        <v/>
      </c>
      <c r="BV63">
        <f>NA()</f>
        <v/>
      </c>
      <c r="BW63">
        <f>NA()</f>
        <v/>
      </c>
    </row>
    <row r="64" spans="1:75">
      <c r="A64" t="s">
        <v>233</v>
      </c>
      <c r="B64" t="s">
        <v>552</v>
      </c>
      <c r="C64" t="s">
        <v>558</v>
      </c>
      <c r="D64" t="s">
        <v>515</v>
      </c>
      <c r="E64" t="n">
        <v>0</v>
      </c>
      <c r="F64" t="n">
        <v>0</v>
      </c>
      <c r="G64" t="n">
        <v>0</v>
      </c>
      <c r="H64" t="n">
        <v>0</v>
      </c>
      <c r="I64" t="n">
        <v>0</v>
      </c>
      <c r="J64" t="n">
        <v>0</v>
      </c>
      <c r="K64" t="n">
        <v>0</v>
      </c>
      <c r="L64" t="n">
        <v>0</v>
      </c>
      <c r="M64" t="n">
        <v>0</v>
      </c>
      <c r="N64" t="n">
        <v>0</v>
      </c>
      <c r="O64" t="n">
        <v>0</v>
      </c>
      <c r="P64" t="n">
        <v>0</v>
      </c>
      <c r="Q64" t="n">
        <v>0</v>
      </c>
      <c r="R64" t="n">
        <v>0</v>
      </c>
      <c r="S64" t="n">
        <v>0</v>
      </c>
      <c r="T64" t="n">
        <v>0</v>
      </c>
      <c r="U64" t="n">
        <v>0</v>
      </c>
      <c r="V64" t="n">
        <v>0</v>
      </c>
      <c r="W64" t="n">
        <v>0</v>
      </c>
      <c r="X64" t="n">
        <v>0</v>
      </c>
      <c r="Y64" t="n">
        <v>0</v>
      </c>
      <c r="Z64" t="n">
        <v>0</v>
      </c>
      <c r="AA64" t="n">
        <v>47</v>
      </c>
      <c r="AB64" t="n">
        <v>42</v>
      </c>
      <c r="AC64" t="n">
        <v>38</v>
      </c>
      <c r="AD64" t="n">
        <v>46</v>
      </c>
      <c r="AE64" t="n">
        <v>16</v>
      </c>
      <c r="AF64" t="n">
        <v>63</v>
      </c>
      <c r="AG64" t="n">
        <v>50</v>
      </c>
      <c r="AH64" t="n">
        <v>32</v>
      </c>
      <c r="AI64" t="n">
        <v>28</v>
      </c>
      <c r="AJ64" t="n">
        <v>37</v>
      </c>
      <c r="AK64" t="n">
        <v>47</v>
      </c>
      <c r="AL64" t="n">
        <v>73</v>
      </c>
      <c r="AM64" t="n">
        <v>86</v>
      </c>
      <c r="AN64" t="n">
        <v>192</v>
      </c>
      <c r="AO64" t="n">
        <v>169</v>
      </c>
      <c r="AP64" t="n">
        <v>166</v>
      </c>
      <c r="AQ64" t="n">
        <v>146</v>
      </c>
      <c r="AR64" t="n">
        <v>117</v>
      </c>
      <c r="AS64" t="n">
        <v>110</v>
      </c>
      <c r="AT64" t="n">
        <v>113</v>
      </c>
      <c r="AU64" t="n">
        <v>50</v>
      </c>
      <c r="AV64" t="n">
        <v>52</v>
      </c>
      <c r="AW64" t="n">
        <v>53</v>
      </c>
      <c r="AX64" t="n">
        <v>59</v>
      </c>
      <c r="AY64" t="n">
        <v>59</v>
      </c>
      <c r="AZ64" t="n">
        <v>72</v>
      </c>
      <c r="BA64" t="n">
        <v>99</v>
      </c>
      <c r="BB64" t="n">
        <v>88</v>
      </c>
      <c r="BC64" t="n">
        <v>61</v>
      </c>
      <c r="BD64" t="n">
        <v>58</v>
      </c>
      <c r="BE64" t="n">
        <v>50</v>
      </c>
      <c r="BF64" t="n">
        <v>61</v>
      </c>
      <c r="BG64" t="n">
        <v>61</v>
      </c>
      <c r="BH64" t="n">
        <v>50</v>
      </c>
      <c r="BI64" t="n">
        <v>12</v>
      </c>
      <c r="BJ64">
        <f>NA()</f>
        <v/>
      </c>
      <c r="BK64">
        <f>NA()</f>
        <v/>
      </c>
      <c r="BL64">
        <f>NA()</f>
        <v/>
      </c>
      <c r="BM64">
        <f>NA()</f>
        <v/>
      </c>
      <c r="BN64">
        <f>NA()</f>
        <v/>
      </c>
      <c r="BO64">
        <f>NA()</f>
        <v/>
      </c>
      <c r="BP64">
        <f>NA()</f>
        <v/>
      </c>
      <c r="BQ64">
        <f>NA()</f>
        <v/>
      </c>
      <c r="BR64">
        <f>NA()</f>
        <v/>
      </c>
      <c r="BS64">
        <f>NA()</f>
        <v/>
      </c>
      <c r="BT64">
        <f>NA()</f>
        <v/>
      </c>
      <c r="BU64">
        <f>NA()</f>
        <v/>
      </c>
      <c r="BV64">
        <f>NA()</f>
        <v/>
      </c>
      <c r="BW64">
        <f>NA()</f>
        <v/>
      </c>
    </row>
    <row r="65" spans="1:75">
      <c r="A65" t="s">
        <v>233</v>
      </c>
      <c r="B65" t="s">
        <v>559</v>
      </c>
      <c r="C65" t="s">
        <v>560</v>
      </c>
      <c r="D65" t="s">
        <v>458</v>
      </c>
      <c r="E65">
        <f>B65</f>
        <v/>
      </c>
      <c r="O65" t="n">
        <v>0</v>
      </c>
      <c r="P65" t="n">
        <v>0</v>
      </c>
      <c r="Q65" t="n">
        <v>0</v>
      </c>
      <c r="R65" t="n">
        <v>0</v>
      </c>
      <c r="S65" t="n">
        <v>0</v>
      </c>
      <c r="T65" t="n">
        <v>0</v>
      </c>
      <c r="U65" t="n">
        <v>0</v>
      </c>
      <c r="V65" t="n">
        <v>0</v>
      </c>
      <c r="W65" t="n">
        <v>0</v>
      </c>
      <c r="X65" t="n">
        <v>0</v>
      </c>
      <c r="Y65" t="n">
        <v>0</v>
      </c>
      <c r="Z65" t="n">
        <v>0</v>
      </c>
      <c r="AA65" t="n">
        <v>2.4</v>
      </c>
      <c r="AB65" t="n">
        <v>2.2</v>
      </c>
      <c r="AC65" t="n">
        <v>1.8</v>
      </c>
      <c r="AD65" t="n">
        <v>2.6</v>
      </c>
      <c r="AE65" t="n">
        <v>0.9</v>
      </c>
      <c r="AF65" t="n">
        <v>3.1</v>
      </c>
      <c r="AG65" t="n">
        <v>2.2</v>
      </c>
      <c r="AH65" t="n">
        <v>1.4</v>
      </c>
      <c r="AI65" t="n">
        <v>1.3</v>
      </c>
      <c r="AJ65" t="n">
        <v>1.7</v>
      </c>
      <c r="AK65" t="n">
        <v>2</v>
      </c>
      <c r="AL65" t="n">
        <v>3.1</v>
      </c>
      <c r="AM65" t="n">
        <v>3.7</v>
      </c>
      <c r="AN65" t="n">
        <v>7.9</v>
      </c>
      <c r="AO65" t="n">
        <v>6.7</v>
      </c>
      <c r="AP65" t="n">
        <v>6.7</v>
      </c>
      <c r="AQ65" t="n">
        <v>6</v>
      </c>
      <c r="AR65" t="n">
        <v>4.7</v>
      </c>
      <c r="AS65" t="n">
        <v>5.1</v>
      </c>
      <c r="AT65" t="n">
        <v>4.4</v>
      </c>
      <c r="AU65" t="n">
        <v>1.9</v>
      </c>
      <c r="AV65" t="n">
        <v>2.1</v>
      </c>
      <c r="AW65" t="n">
        <v>2.2</v>
      </c>
      <c r="AX65" t="n">
        <v>3</v>
      </c>
      <c r="AY65" t="n">
        <v>3.4</v>
      </c>
      <c r="AZ65" t="n">
        <v>4.8</v>
      </c>
      <c r="BA65" t="n">
        <v>6.8</v>
      </c>
      <c r="BB65" t="n">
        <v>6.1</v>
      </c>
      <c r="BC65" t="n">
        <v>4.8</v>
      </c>
      <c r="BD65" t="n">
        <v>4.9</v>
      </c>
      <c r="BE65" t="n">
        <v>4.1</v>
      </c>
      <c r="BF65" t="n">
        <v>5.2</v>
      </c>
      <c r="BG65" t="n">
        <v>5.2</v>
      </c>
      <c r="BH65" t="n">
        <v>4.2</v>
      </c>
      <c r="BI65" t="n">
        <v>0.9</v>
      </c>
      <c r="BJ65">
        <f>NA()</f>
        <v/>
      </c>
      <c r="BK65">
        <f>NA()</f>
        <v/>
      </c>
      <c r="BL65">
        <f>NA()</f>
        <v/>
      </c>
      <c r="BM65">
        <f>NA()</f>
        <v/>
      </c>
      <c r="BN65">
        <f>NA()</f>
        <v/>
      </c>
      <c r="BO65">
        <f>NA()</f>
        <v/>
      </c>
      <c r="BP65">
        <f>NA()</f>
        <v/>
      </c>
      <c r="BQ65">
        <f>NA()</f>
        <v/>
      </c>
      <c r="BR65">
        <f>NA()</f>
        <v/>
      </c>
      <c r="BS65">
        <f>NA()</f>
        <v/>
      </c>
      <c r="BT65">
        <f>NA()</f>
        <v/>
      </c>
      <c r="BU65">
        <f>NA()</f>
        <v/>
      </c>
      <c r="BV65">
        <f>NA()</f>
        <v/>
      </c>
      <c r="BW65">
        <f>NA()</f>
        <v/>
      </c>
    </row>
    <row r="66" spans="1:75">
      <c r="A66" t="s">
        <v>233</v>
      </c>
      <c r="B66" t="s">
        <v>561</v>
      </c>
      <c r="C66" t="s">
        <v>562</v>
      </c>
      <c r="D66" t="s">
        <v>447</v>
      </c>
      <c r="E66">
        <f>B66</f>
        <v/>
      </c>
      <c r="O66" t="n">
        <v>0</v>
      </c>
      <c r="P66" t="n">
        <v>0</v>
      </c>
      <c r="Q66" t="n">
        <v>0</v>
      </c>
      <c r="R66" t="n">
        <v>0</v>
      </c>
      <c r="S66" t="n">
        <v>0</v>
      </c>
      <c r="T66" t="n">
        <v>0</v>
      </c>
      <c r="U66" t="n">
        <v>0</v>
      </c>
      <c r="V66" t="n">
        <v>0</v>
      </c>
      <c r="W66" t="n">
        <v>0</v>
      </c>
      <c r="X66" t="n">
        <v>0</v>
      </c>
      <c r="Y66" t="n">
        <v>0</v>
      </c>
      <c r="Z66" t="n">
        <v>0</v>
      </c>
      <c r="AA66" t="n">
        <v>1149</v>
      </c>
      <c r="AB66" t="n">
        <v>1040</v>
      </c>
      <c r="AC66" t="n">
        <v>941</v>
      </c>
      <c r="AD66" t="n">
        <v>1124</v>
      </c>
      <c r="AE66" t="n">
        <v>395</v>
      </c>
      <c r="AF66" t="n">
        <v>1573</v>
      </c>
      <c r="AG66" t="n">
        <v>1242</v>
      </c>
      <c r="AH66" t="n">
        <v>795</v>
      </c>
      <c r="AI66" t="n">
        <v>695</v>
      </c>
      <c r="AJ66" t="n">
        <v>919</v>
      </c>
      <c r="AK66" t="n">
        <v>1167</v>
      </c>
      <c r="AL66" t="n">
        <v>1813</v>
      </c>
      <c r="AM66" t="n">
        <v>1849</v>
      </c>
      <c r="AN66" t="n">
        <v>4119</v>
      </c>
      <c r="AO66" t="n">
        <v>3640</v>
      </c>
      <c r="AP66" t="n">
        <v>3735</v>
      </c>
      <c r="AQ66" t="n">
        <v>3364</v>
      </c>
      <c r="AR66" t="n">
        <v>2692</v>
      </c>
      <c r="AS66" t="n">
        <v>2139</v>
      </c>
      <c r="AT66" t="n">
        <v>2044</v>
      </c>
      <c r="AU66" t="n">
        <v>655</v>
      </c>
      <c r="AV66" t="n">
        <v>1374</v>
      </c>
      <c r="AW66" t="n">
        <v>1253</v>
      </c>
      <c r="AX66" t="n">
        <v>1411</v>
      </c>
      <c r="AY66" t="n">
        <v>1637</v>
      </c>
      <c r="AZ66" t="n">
        <v>1795</v>
      </c>
      <c r="BA66" t="n">
        <v>2311</v>
      </c>
      <c r="BB66" t="n">
        <v>2033</v>
      </c>
      <c r="BC66" t="n">
        <v>1415</v>
      </c>
      <c r="BD66" t="n">
        <v>1305</v>
      </c>
      <c r="BE66" t="n">
        <v>1140</v>
      </c>
      <c r="BF66" t="n">
        <v>1358</v>
      </c>
      <c r="BG66" t="n">
        <v>1368</v>
      </c>
      <c r="BH66" t="n">
        <v>1136</v>
      </c>
      <c r="BI66" t="n">
        <v>271</v>
      </c>
      <c r="BJ66">
        <f>NA()</f>
        <v/>
      </c>
      <c r="BK66">
        <f>NA()</f>
        <v/>
      </c>
      <c r="BL66">
        <f>NA()</f>
        <v/>
      </c>
      <c r="BM66">
        <f>NA()</f>
        <v/>
      </c>
      <c r="BN66">
        <f>NA()</f>
        <v/>
      </c>
      <c r="BO66">
        <f>NA()</f>
        <v/>
      </c>
      <c r="BP66">
        <f>NA()</f>
        <v/>
      </c>
      <c r="BQ66">
        <f>NA()</f>
        <v/>
      </c>
      <c r="BR66">
        <f>NA()</f>
        <v/>
      </c>
      <c r="BS66">
        <f>NA()</f>
        <v/>
      </c>
      <c r="BT66">
        <f>NA()</f>
        <v/>
      </c>
      <c r="BU66">
        <f>NA()</f>
        <v/>
      </c>
      <c r="BV66">
        <f>NA()</f>
        <v/>
      </c>
      <c r="BW66">
        <f>NA()</f>
        <v/>
      </c>
    </row>
    <row r="67" spans="1:75">
      <c r="A67" t="s">
        <v>233</v>
      </c>
      <c r="B67" t="s">
        <v>563</v>
      </c>
      <c r="C67" t="s">
        <v>564</v>
      </c>
      <c r="D67" t="s">
        <v>447</v>
      </c>
      <c r="E67" t="n">
        <v>0</v>
      </c>
      <c r="F67" t="n">
        <v>0</v>
      </c>
      <c r="G67" t="n">
        <v>0</v>
      </c>
      <c r="H67" t="n">
        <v>0</v>
      </c>
      <c r="I67" t="n">
        <v>0</v>
      </c>
      <c r="J67" t="n">
        <v>0</v>
      </c>
      <c r="K67" t="n">
        <v>0</v>
      </c>
      <c r="L67" t="n">
        <v>0</v>
      </c>
      <c r="M67" t="n">
        <v>0</v>
      </c>
      <c r="N67" t="n">
        <v>0</v>
      </c>
      <c r="O67" t="n">
        <v>0</v>
      </c>
      <c r="P67" t="n">
        <v>0</v>
      </c>
      <c r="Q67" t="n">
        <v>0</v>
      </c>
      <c r="R67" t="n">
        <v>0</v>
      </c>
      <c r="S67" t="n">
        <v>0</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0</v>
      </c>
      <c r="BH67" t="n">
        <v>0</v>
      </c>
      <c r="BI67" t="n">
        <v>0</v>
      </c>
      <c r="BJ67">
        <f>NA()</f>
        <v/>
      </c>
      <c r="BK67">
        <f>NA()</f>
        <v/>
      </c>
      <c r="BL67">
        <f>NA()</f>
        <v/>
      </c>
      <c r="BM67">
        <f>NA()</f>
        <v/>
      </c>
      <c r="BN67">
        <f>NA()</f>
        <v/>
      </c>
      <c r="BO67">
        <f>NA()</f>
        <v/>
      </c>
      <c r="BP67">
        <f>NA()</f>
        <v/>
      </c>
      <c r="BQ67">
        <f>NA()</f>
        <v/>
      </c>
      <c r="BR67">
        <f>NA()</f>
        <v/>
      </c>
      <c r="BS67">
        <f>NA()</f>
        <v/>
      </c>
      <c r="BT67">
        <f>NA()</f>
        <v/>
      </c>
      <c r="BU67">
        <f>NA()</f>
        <v/>
      </c>
      <c r="BV67">
        <f>NA()</f>
        <v/>
      </c>
      <c r="BW67">
        <f>NA()</f>
        <v/>
      </c>
    </row>
    <row r="68" spans="1:75">
      <c r="A68" t="s">
        <v>233</v>
      </c>
      <c r="B68" t="s">
        <v>565</v>
      </c>
      <c r="C68" t="s">
        <v>566</v>
      </c>
      <c r="D68" t="s">
        <v>513</v>
      </c>
      <c r="E68" t="n">
        <v>0</v>
      </c>
      <c r="F68" t="n">
        <v>0</v>
      </c>
      <c r="G68" t="n">
        <v>0</v>
      </c>
      <c r="H68" t="n">
        <v>0</v>
      </c>
      <c r="I68" t="n">
        <v>0</v>
      </c>
      <c r="J68" t="n">
        <v>0</v>
      </c>
      <c r="K68" t="n">
        <v>0</v>
      </c>
      <c r="L68" t="n">
        <v>0</v>
      </c>
      <c r="M68" t="n">
        <v>0</v>
      </c>
      <c r="N68" t="n">
        <v>0</v>
      </c>
      <c r="O68" t="n">
        <v>0</v>
      </c>
      <c r="P68" t="n">
        <v>0</v>
      </c>
      <c r="Q68" t="n">
        <v>0</v>
      </c>
      <c r="R68" t="n">
        <v>0</v>
      </c>
      <c r="S68" t="n">
        <v>0</v>
      </c>
      <c r="T68" t="n">
        <v>0</v>
      </c>
      <c r="U68" t="n">
        <v>0</v>
      </c>
      <c r="V68" t="n">
        <v>0</v>
      </c>
      <c r="W68" t="n">
        <v>0</v>
      </c>
      <c r="X68" t="n">
        <v>0</v>
      </c>
      <c r="Y68" t="n">
        <v>0</v>
      </c>
      <c r="Z68" t="n">
        <v>0</v>
      </c>
      <c r="AA68" t="n">
        <v>0</v>
      </c>
      <c r="AB68" t="n">
        <v>0</v>
      </c>
      <c r="AC68" t="n">
        <v>0</v>
      </c>
      <c r="AD68" t="n">
        <v>0</v>
      </c>
      <c r="AE68" t="n">
        <v>0</v>
      </c>
      <c r="AF68" t="n">
        <v>0</v>
      </c>
      <c r="AG68" t="n">
        <v>0</v>
      </c>
      <c r="AH68" t="n">
        <v>0</v>
      </c>
      <c r="AI68" t="n">
        <v>0</v>
      </c>
      <c r="AJ68" t="n">
        <v>0</v>
      </c>
      <c r="AK68" t="n">
        <v>0</v>
      </c>
      <c r="AL68" t="n">
        <v>0</v>
      </c>
      <c r="AM68" t="n">
        <v>0</v>
      </c>
      <c r="AN68" t="n">
        <v>0</v>
      </c>
      <c r="AO68" t="n">
        <v>0</v>
      </c>
      <c r="AP68" t="n">
        <v>0</v>
      </c>
      <c r="AQ68" t="n">
        <v>0</v>
      </c>
      <c r="AR68" t="n">
        <v>0</v>
      </c>
      <c r="AS68" t="n">
        <v>0</v>
      </c>
      <c r="AT68" t="n">
        <v>0</v>
      </c>
      <c r="AU68" t="n">
        <v>0</v>
      </c>
      <c r="AV68" t="n">
        <v>0</v>
      </c>
      <c r="AW68" t="n">
        <v>0</v>
      </c>
      <c r="AX68" t="n">
        <v>0</v>
      </c>
      <c r="AY68" t="n">
        <v>0</v>
      </c>
      <c r="AZ68" t="n">
        <v>0</v>
      </c>
      <c r="BA68" t="n">
        <v>0</v>
      </c>
      <c r="BB68" t="n">
        <v>0</v>
      </c>
      <c r="BC68" t="n">
        <v>0</v>
      </c>
      <c r="BD68" t="n">
        <v>0</v>
      </c>
      <c r="BE68" t="n">
        <v>0</v>
      </c>
      <c r="BF68" t="n">
        <v>0</v>
      </c>
      <c r="BG68" t="n">
        <v>0</v>
      </c>
      <c r="BH68" t="n">
        <v>0</v>
      </c>
      <c r="BI68" t="n">
        <v>0</v>
      </c>
      <c r="BJ68">
        <f>NA()</f>
        <v/>
      </c>
      <c r="BK68">
        <f>NA()</f>
        <v/>
      </c>
      <c r="BL68">
        <f>NA()</f>
        <v/>
      </c>
      <c r="BM68">
        <f>NA()</f>
        <v/>
      </c>
      <c r="BN68">
        <f>NA()</f>
        <v/>
      </c>
      <c r="BO68">
        <f>NA()</f>
        <v/>
      </c>
      <c r="BP68">
        <f>NA()</f>
        <v/>
      </c>
      <c r="BQ68">
        <f>NA()</f>
        <v/>
      </c>
      <c r="BR68">
        <f>NA()</f>
        <v/>
      </c>
      <c r="BS68">
        <f>NA()</f>
        <v/>
      </c>
      <c r="BT68">
        <f>NA()</f>
        <v/>
      </c>
      <c r="BU68">
        <f>NA()</f>
        <v/>
      </c>
      <c r="BV68">
        <f>NA()</f>
        <v/>
      </c>
      <c r="BW68">
        <f>NA()</f>
        <v/>
      </c>
    </row>
    <row r="69" spans="1:75">
      <c r="A69" t="s">
        <v>233</v>
      </c>
      <c r="B69" t="s">
        <v>563</v>
      </c>
      <c r="C69" t="s">
        <v>567</v>
      </c>
      <c r="D69" t="s">
        <v>515</v>
      </c>
      <c r="E69" t="n">
        <v>0</v>
      </c>
      <c r="F69" t="n">
        <v>0</v>
      </c>
      <c r="G69" t="n">
        <v>0</v>
      </c>
      <c r="H69" t="n">
        <v>0</v>
      </c>
      <c r="I69" t="n">
        <v>0</v>
      </c>
      <c r="J69" t="n">
        <v>0</v>
      </c>
      <c r="K69" t="n">
        <v>0</v>
      </c>
      <c r="L69" t="n">
        <v>0</v>
      </c>
      <c r="M69" t="n">
        <v>0</v>
      </c>
      <c r="N69" t="n">
        <v>0</v>
      </c>
      <c r="O69" t="n">
        <v>0</v>
      </c>
      <c r="P69" t="n">
        <v>0</v>
      </c>
      <c r="Q69" t="n">
        <v>0</v>
      </c>
      <c r="R69" t="n">
        <v>0</v>
      </c>
      <c r="S69" t="n">
        <v>0</v>
      </c>
      <c r="T69" t="n">
        <v>0</v>
      </c>
      <c r="U69" t="n">
        <v>0</v>
      </c>
      <c r="V69" t="n">
        <v>0</v>
      </c>
      <c r="W69" t="n">
        <v>0</v>
      </c>
      <c r="X69" t="n">
        <v>0</v>
      </c>
      <c r="Y69" t="n">
        <v>0</v>
      </c>
      <c r="Z69" t="n">
        <v>0</v>
      </c>
      <c r="AA69" t="n">
        <v>0</v>
      </c>
      <c r="AB69" t="n">
        <v>0</v>
      </c>
      <c r="AC69" t="n">
        <v>0</v>
      </c>
      <c r="AD69" t="n">
        <v>0</v>
      </c>
      <c r="AE69" t="n">
        <v>0</v>
      </c>
      <c r="AF69" t="n">
        <v>0</v>
      </c>
      <c r="AG69" t="n">
        <v>0</v>
      </c>
      <c r="AH69" t="n">
        <v>0</v>
      </c>
      <c r="AI69" t="n">
        <v>0</v>
      </c>
      <c r="AJ69" t="n">
        <v>0</v>
      </c>
      <c r="AK69" t="n">
        <v>0</v>
      </c>
      <c r="AL69" t="n">
        <v>0</v>
      </c>
      <c r="AM69" t="n">
        <v>0</v>
      </c>
      <c r="AN69" t="n">
        <v>0</v>
      </c>
      <c r="AO69" t="n">
        <v>0</v>
      </c>
      <c r="AP69" t="n">
        <v>0</v>
      </c>
      <c r="AQ69" t="n">
        <v>0</v>
      </c>
      <c r="AR69" t="n">
        <v>0</v>
      </c>
      <c r="AS69" t="n">
        <v>0</v>
      </c>
      <c r="AT69" t="n">
        <v>0</v>
      </c>
      <c r="AU69" t="n">
        <v>0</v>
      </c>
      <c r="AV69" t="n">
        <v>0</v>
      </c>
      <c r="AW69" t="n">
        <v>0</v>
      </c>
      <c r="AX69" t="n">
        <v>0</v>
      </c>
      <c r="AY69" t="n">
        <v>0</v>
      </c>
      <c r="AZ69" t="n">
        <v>0</v>
      </c>
      <c r="BA69" t="n">
        <v>0</v>
      </c>
      <c r="BB69" t="n">
        <v>0</v>
      </c>
      <c r="BC69" t="n">
        <v>0</v>
      </c>
      <c r="BD69" t="n">
        <v>0</v>
      </c>
      <c r="BE69" t="n">
        <v>0</v>
      </c>
      <c r="BF69" t="n">
        <v>0</v>
      </c>
      <c r="BG69" t="n">
        <v>0</v>
      </c>
      <c r="BH69" t="n">
        <v>0</v>
      </c>
      <c r="BI69" t="n">
        <v>0</v>
      </c>
      <c r="BJ69">
        <f>NA()</f>
        <v/>
      </c>
      <c r="BK69">
        <f>NA()</f>
        <v/>
      </c>
      <c r="BL69">
        <f>NA()</f>
        <v/>
      </c>
      <c r="BM69">
        <f>NA()</f>
        <v/>
      </c>
      <c r="BN69">
        <f>NA()</f>
        <v/>
      </c>
      <c r="BO69">
        <f>NA()</f>
        <v/>
      </c>
      <c r="BP69">
        <f>NA()</f>
        <v/>
      </c>
      <c r="BQ69">
        <f>NA()</f>
        <v/>
      </c>
      <c r="BR69">
        <f>NA()</f>
        <v/>
      </c>
      <c r="BS69">
        <f>NA()</f>
        <v/>
      </c>
      <c r="BT69">
        <f>NA()</f>
        <v/>
      </c>
      <c r="BU69">
        <f>NA()</f>
        <v/>
      </c>
      <c r="BV69">
        <f>NA()</f>
        <v/>
      </c>
      <c r="BW69">
        <f>NA()</f>
        <v/>
      </c>
    </row>
    <row r="70" spans="1:75">
      <c r="A70" t="s">
        <v>233</v>
      </c>
      <c r="B70" t="s">
        <v>568</v>
      </c>
      <c r="C70" t="s">
        <v>569</v>
      </c>
      <c r="D70" t="s">
        <v>447</v>
      </c>
      <c r="E70" t="n">
        <v>0</v>
      </c>
      <c r="F70" t="n">
        <v>0</v>
      </c>
      <c r="G70" t="n">
        <v>0</v>
      </c>
      <c r="H70" t="n">
        <v>0</v>
      </c>
      <c r="I70" t="n">
        <v>0</v>
      </c>
      <c r="J70" t="n">
        <v>0</v>
      </c>
      <c r="K70" t="n">
        <v>0</v>
      </c>
      <c r="L70" t="n">
        <v>0</v>
      </c>
      <c r="M70" t="n">
        <v>0</v>
      </c>
      <c r="N70" t="n">
        <v>0</v>
      </c>
      <c r="O70" t="n">
        <v>0</v>
      </c>
      <c r="P70" t="n">
        <v>0</v>
      </c>
      <c r="Q70" t="n">
        <v>0</v>
      </c>
      <c r="R70" t="n">
        <v>0</v>
      </c>
      <c r="S70" t="n">
        <v>0</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0</v>
      </c>
      <c r="BH70" t="n">
        <v>0</v>
      </c>
      <c r="BI70" t="n">
        <v>0</v>
      </c>
      <c r="BJ70">
        <f>NA()</f>
        <v/>
      </c>
      <c r="BK70">
        <f>NA()</f>
        <v/>
      </c>
      <c r="BL70">
        <f>NA()</f>
        <v/>
      </c>
      <c r="BM70">
        <f>NA()</f>
        <v/>
      </c>
      <c r="BN70">
        <f>NA()</f>
        <v/>
      </c>
      <c r="BO70">
        <f>NA()</f>
        <v/>
      </c>
      <c r="BP70">
        <f>NA()</f>
        <v/>
      </c>
      <c r="BQ70">
        <f>NA()</f>
        <v/>
      </c>
      <c r="BR70">
        <f>NA()</f>
        <v/>
      </c>
      <c r="BS70">
        <f>NA()</f>
        <v/>
      </c>
      <c r="BT70">
        <f>NA()</f>
        <v/>
      </c>
      <c r="BU70">
        <f>NA()</f>
        <v/>
      </c>
      <c r="BV70">
        <f>NA()</f>
        <v/>
      </c>
      <c r="BW70">
        <f>NA()</f>
        <v/>
      </c>
    </row>
    <row r="71" spans="1:75">
      <c r="A71" t="s">
        <v>233</v>
      </c>
      <c r="B71" t="s">
        <v>570</v>
      </c>
      <c r="C71" t="s">
        <v>571</v>
      </c>
      <c r="D71" t="s">
        <v>454</v>
      </c>
      <c r="E71" t="n">
        <v>0</v>
      </c>
      <c r="F71" t="n">
        <v>0</v>
      </c>
      <c r="G71" t="n">
        <v>0</v>
      </c>
      <c r="H71" t="n">
        <v>0</v>
      </c>
      <c r="I71" t="n">
        <v>0</v>
      </c>
      <c r="J71" t="n">
        <v>0</v>
      </c>
      <c r="K71" t="n">
        <v>0</v>
      </c>
      <c r="L71" t="n">
        <v>0</v>
      </c>
      <c r="M71" t="n">
        <v>0</v>
      </c>
      <c r="N71" t="n">
        <v>0</v>
      </c>
      <c r="O71" t="n">
        <v>0</v>
      </c>
      <c r="P71" t="n">
        <v>0</v>
      </c>
      <c r="Q71" t="n">
        <v>0</v>
      </c>
      <c r="R71" t="n">
        <v>0</v>
      </c>
      <c r="S71" t="n">
        <v>0</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0</v>
      </c>
      <c r="AT71" t="n">
        <v>0</v>
      </c>
      <c r="AU71" t="n">
        <v>0</v>
      </c>
      <c r="AV71" t="n">
        <v>0</v>
      </c>
      <c r="AW71" t="n">
        <v>0</v>
      </c>
      <c r="AX71" t="n">
        <v>0</v>
      </c>
      <c r="AY71" t="n">
        <v>0</v>
      </c>
      <c r="AZ71" t="n">
        <v>0</v>
      </c>
      <c r="BA71" t="n">
        <v>0</v>
      </c>
      <c r="BB71" t="n">
        <v>0</v>
      </c>
      <c r="BC71" t="n">
        <v>0</v>
      </c>
      <c r="BD71" t="n">
        <v>0</v>
      </c>
      <c r="BE71" t="n">
        <v>0</v>
      </c>
      <c r="BF71" t="n">
        <v>0</v>
      </c>
      <c r="BG71" t="n">
        <v>0</v>
      </c>
      <c r="BH71" t="n">
        <v>0</v>
      </c>
      <c r="BI71" t="n">
        <v>0</v>
      </c>
      <c r="BJ71">
        <f>NA()</f>
        <v/>
      </c>
      <c r="BK71">
        <f>NA()</f>
        <v/>
      </c>
      <c r="BL71">
        <f>NA()</f>
        <v/>
      </c>
      <c r="BM71">
        <f>NA()</f>
        <v/>
      </c>
      <c r="BN71">
        <f>NA()</f>
        <v/>
      </c>
      <c r="BO71">
        <f>NA()</f>
        <v/>
      </c>
      <c r="BP71">
        <f>NA()</f>
        <v/>
      </c>
      <c r="BQ71">
        <f>NA()</f>
        <v/>
      </c>
      <c r="BR71">
        <f>NA()</f>
        <v/>
      </c>
      <c r="BS71">
        <f>NA()</f>
        <v/>
      </c>
      <c r="BT71">
        <f>NA()</f>
        <v/>
      </c>
      <c r="BU71">
        <f>NA()</f>
        <v/>
      </c>
      <c r="BV71">
        <f>NA()</f>
        <v/>
      </c>
      <c r="BW71">
        <f>NA()</f>
        <v/>
      </c>
    </row>
    <row r="72" spans="1:75">
      <c r="A72" t="s">
        <v>233</v>
      </c>
      <c r="B72" t="s">
        <v>568</v>
      </c>
      <c r="C72" t="s">
        <v>572</v>
      </c>
      <c r="D72" t="s">
        <v>515</v>
      </c>
      <c r="E72" t="n">
        <v>0</v>
      </c>
      <c r="F72" t="n">
        <v>0</v>
      </c>
      <c r="G72" t="n">
        <v>0</v>
      </c>
      <c r="H72" t="n">
        <v>0</v>
      </c>
      <c r="I72" t="n">
        <v>0</v>
      </c>
      <c r="J72" t="n">
        <v>0</v>
      </c>
      <c r="K72" t="n">
        <v>0</v>
      </c>
      <c r="L72" t="n">
        <v>0</v>
      </c>
      <c r="M72" t="n">
        <v>0</v>
      </c>
      <c r="N72" t="n">
        <v>0</v>
      </c>
      <c r="O72" t="n">
        <v>0</v>
      </c>
      <c r="P72" t="n">
        <v>0</v>
      </c>
      <c r="Q72" t="n">
        <v>0</v>
      </c>
      <c r="R72" t="n">
        <v>0</v>
      </c>
      <c r="S72" t="n">
        <v>0</v>
      </c>
      <c r="T72" t="n">
        <v>0</v>
      </c>
      <c r="U72" t="n">
        <v>0</v>
      </c>
      <c r="V72" t="n">
        <v>0</v>
      </c>
      <c r="W72" t="n">
        <v>0</v>
      </c>
      <c r="X72" t="n">
        <v>0</v>
      </c>
      <c r="Y72" t="n">
        <v>0</v>
      </c>
      <c r="Z72" t="n">
        <v>0</v>
      </c>
      <c r="AA72" t="n">
        <v>0</v>
      </c>
      <c r="AB72" t="n">
        <v>0</v>
      </c>
      <c r="AC72" t="n">
        <v>0</v>
      </c>
      <c r="AD72" t="n">
        <v>0</v>
      </c>
      <c r="AE72" t="n">
        <v>0</v>
      </c>
      <c r="AF72" t="n">
        <v>0</v>
      </c>
      <c r="AG72" t="n">
        <v>0</v>
      </c>
      <c r="AH72" t="n">
        <v>0</v>
      </c>
      <c r="AI72" t="n">
        <v>0</v>
      </c>
      <c r="AJ72" t="n">
        <v>0</v>
      </c>
      <c r="AK72" t="n">
        <v>0</v>
      </c>
      <c r="AL72" t="n">
        <v>0</v>
      </c>
      <c r="AM72" t="n">
        <v>0</v>
      </c>
      <c r="AN72" t="n">
        <v>0</v>
      </c>
      <c r="AO72" t="n">
        <v>0</v>
      </c>
      <c r="AP72" t="n">
        <v>0</v>
      </c>
      <c r="AQ72" t="n">
        <v>0</v>
      </c>
      <c r="AR72" t="n">
        <v>0</v>
      </c>
      <c r="AS72" t="n">
        <v>0</v>
      </c>
      <c r="AT72" t="n">
        <v>0</v>
      </c>
      <c r="AU72" t="n">
        <v>0</v>
      </c>
      <c r="AV72" t="n">
        <v>0</v>
      </c>
      <c r="AW72" t="n">
        <v>0</v>
      </c>
      <c r="AX72" t="n">
        <v>0</v>
      </c>
      <c r="AY72" t="n">
        <v>0</v>
      </c>
      <c r="AZ72" t="n">
        <v>0</v>
      </c>
      <c r="BA72" t="n">
        <v>0</v>
      </c>
      <c r="BB72" t="n">
        <v>0</v>
      </c>
      <c r="BC72" t="n">
        <v>0</v>
      </c>
      <c r="BD72" t="n">
        <v>0</v>
      </c>
      <c r="BE72" t="n">
        <v>0</v>
      </c>
      <c r="BF72" t="n">
        <v>0</v>
      </c>
      <c r="BG72" t="n">
        <v>0</v>
      </c>
      <c r="BH72" t="n">
        <v>0</v>
      </c>
      <c r="BI72" t="n">
        <v>0</v>
      </c>
      <c r="BJ72">
        <f>NA()</f>
        <v/>
      </c>
      <c r="BK72">
        <f>NA()</f>
        <v/>
      </c>
      <c r="BL72">
        <f>NA()</f>
        <v/>
      </c>
      <c r="BM72">
        <f>NA()</f>
        <v/>
      </c>
      <c r="BN72">
        <f>NA()</f>
        <v/>
      </c>
      <c r="BO72">
        <f>NA()</f>
        <v/>
      </c>
      <c r="BP72">
        <f>NA()</f>
        <v/>
      </c>
      <c r="BQ72">
        <f>NA()</f>
        <v/>
      </c>
      <c r="BR72">
        <f>NA()</f>
        <v/>
      </c>
      <c r="BS72">
        <f>NA()</f>
        <v/>
      </c>
      <c r="BT72">
        <f>NA()</f>
        <v/>
      </c>
      <c r="BU72">
        <f>NA()</f>
        <v/>
      </c>
      <c r="BV72">
        <f>NA()</f>
        <v/>
      </c>
      <c r="BW72">
        <f>NA()</f>
        <v/>
      </c>
    </row>
    <row r="73" spans="1:75">
      <c r="A73" t="s">
        <v>233</v>
      </c>
      <c r="B73" t="s">
        <v>573</v>
      </c>
      <c r="C73" t="s">
        <v>574</v>
      </c>
      <c r="D73" t="s">
        <v>458</v>
      </c>
      <c r="E73" t="n">
        <v>0</v>
      </c>
      <c r="F73" t="n">
        <v>0</v>
      </c>
      <c r="G73" t="n">
        <v>0</v>
      </c>
      <c r="H73" t="n">
        <v>0</v>
      </c>
      <c r="I73" t="n">
        <v>0</v>
      </c>
      <c r="J73" t="n">
        <v>0</v>
      </c>
      <c r="K73" t="n">
        <v>0</v>
      </c>
      <c r="L73" t="n">
        <v>0</v>
      </c>
      <c r="M73" t="n">
        <v>0</v>
      </c>
      <c r="N73" t="n">
        <v>0</v>
      </c>
      <c r="O73" t="n">
        <v>0</v>
      </c>
      <c r="P73" t="n">
        <v>0</v>
      </c>
      <c r="Q73" t="n">
        <v>0</v>
      </c>
      <c r="R73" t="n">
        <v>0</v>
      </c>
      <c r="S73" t="n">
        <v>0</v>
      </c>
      <c r="T73" t="n">
        <v>0</v>
      </c>
      <c r="U73" t="n">
        <v>0</v>
      </c>
      <c r="V73" t="n">
        <v>0</v>
      </c>
      <c r="W73" t="n">
        <v>0</v>
      </c>
      <c r="X73" t="n">
        <v>0</v>
      </c>
      <c r="Y73" t="n">
        <v>0</v>
      </c>
      <c r="Z73" t="n">
        <v>0</v>
      </c>
      <c r="AA73" t="n">
        <v>0</v>
      </c>
      <c r="AB73" t="n">
        <v>0</v>
      </c>
      <c r="AC73" t="n">
        <v>0</v>
      </c>
      <c r="AD73" t="n">
        <v>0</v>
      </c>
      <c r="AE73" t="n">
        <v>0</v>
      </c>
      <c r="AF73" t="n">
        <v>0</v>
      </c>
      <c r="AG73" t="n">
        <v>0</v>
      </c>
      <c r="AH73" t="n">
        <v>0</v>
      </c>
      <c r="AI73" t="n">
        <v>0</v>
      </c>
      <c r="AJ73" t="n">
        <v>0</v>
      </c>
      <c r="AK73" t="n">
        <v>0</v>
      </c>
      <c r="AL73" t="n">
        <v>0</v>
      </c>
      <c r="AM73" t="n">
        <v>0</v>
      </c>
      <c r="AN73" t="n">
        <v>0</v>
      </c>
      <c r="AO73" t="n">
        <v>0</v>
      </c>
      <c r="AP73" t="n">
        <v>0</v>
      </c>
      <c r="AQ73" t="n">
        <v>0</v>
      </c>
      <c r="AR73" t="n">
        <v>0</v>
      </c>
      <c r="AS73" t="n">
        <v>0</v>
      </c>
      <c r="AT73" t="n">
        <v>0</v>
      </c>
      <c r="AU73" t="n">
        <v>0</v>
      </c>
      <c r="AV73" t="n">
        <v>0</v>
      </c>
      <c r="AW73" t="n">
        <v>0</v>
      </c>
      <c r="AX73" t="n">
        <v>0</v>
      </c>
      <c r="AY73" t="n">
        <v>0</v>
      </c>
      <c r="AZ73" t="n">
        <v>0</v>
      </c>
      <c r="BA73" t="n">
        <v>0</v>
      </c>
      <c r="BB73" t="n">
        <v>0</v>
      </c>
      <c r="BC73" t="n">
        <v>0</v>
      </c>
      <c r="BD73" t="n">
        <v>0</v>
      </c>
      <c r="BE73" t="n">
        <v>0</v>
      </c>
      <c r="BF73" t="n">
        <v>0</v>
      </c>
      <c r="BG73" t="n">
        <v>0</v>
      </c>
      <c r="BH73" t="n">
        <v>0</v>
      </c>
      <c r="BI73" t="n">
        <v>0</v>
      </c>
      <c r="BJ73">
        <f>NA()</f>
        <v/>
      </c>
      <c r="BK73">
        <f>NA()</f>
        <v/>
      </c>
      <c r="BL73">
        <f>NA()</f>
        <v/>
      </c>
      <c r="BM73">
        <f>NA()</f>
        <v/>
      </c>
      <c r="BN73">
        <f>NA()</f>
        <v/>
      </c>
      <c r="BO73">
        <f>NA()</f>
        <v/>
      </c>
      <c r="BP73">
        <f>NA()</f>
        <v/>
      </c>
      <c r="BQ73">
        <f>NA()</f>
        <v/>
      </c>
      <c r="BR73">
        <f>NA()</f>
        <v/>
      </c>
      <c r="BS73">
        <f>NA()</f>
        <v/>
      </c>
      <c r="BT73">
        <f>NA()</f>
        <v/>
      </c>
      <c r="BU73">
        <f>NA()</f>
        <v/>
      </c>
      <c r="BV73">
        <f>NA()</f>
        <v/>
      </c>
      <c r="BW73">
        <f>NA()</f>
        <v/>
      </c>
    </row>
    <row r="74" spans="1:75">
      <c r="A74" t="s">
        <v>233</v>
      </c>
      <c r="B74" t="s">
        <v>575</v>
      </c>
      <c r="C74" t="s">
        <v>576</v>
      </c>
      <c r="D74" t="s">
        <v>447</v>
      </c>
      <c r="E74">
        <f>B74</f>
        <v/>
      </c>
      <c r="O74" t="n">
        <v>0</v>
      </c>
      <c r="P74" t="n">
        <v>0</v>
      </c>
      <c r="Q74" t="n">
        <v>0</v>
      </c>
      <c r="R74" t="n">
        <v>0</v>
      </c>
      <c r="S74" t="n">
        <v>0</v>
      </c>
      <c r="T74" t="n">
        <v>0</v>
      </c>
      <c r="U74" t="n">
        <v>0</v>
      </c>
      <c r="V74" t="n">
        <v>0</v>
      </c>
      <c r="W74" t="n">
        <v>0</v>
      </c>
      <c r="X74" t="n">
        <v>0</v>
      </c>
      <c r="Y74" t="n">
        <v>0</v>
      </c>
      <c r="Z74" t="n">
        <v>0</v>
      </c>
      <c r="AA74" t="n">
        <v>0</v>
      </c>
      <c r="AB74" t="n">
        <v>0</v>
      </c>
      <c r="AC74" t="n">
        <v>0</v>
      </c>
      <c r="AD74" t="n">
        <v>0</v>
      </c>
      <c r="AE74" t="n">
        <v>0</v>
      </c>
      <c r="AF74" t="n">
        <v>0</v>
      </c>
      <c r="AG74" t="n">
        <v>0</v>
      </c>
      <c r="AH74" t="n">
        <v>0</v>
      </c>
      <c r="AI74" t="n">
        <v>0</v>
      </c>
      <c r="AJ74" t="n">
        <v>0</v>
      </c>
      <c r="AK74" t="n">
        <v>0</v>
      </c>
      <c r="AL74" t="n">
        <v>0</v>
      </c>
      <c r="AM74" t="n">
        <v>0</v>
      </c>
      <c r="AN74" t="n">
        <v>0</v>
      </c>
      <c r="AO74" t="n">
        <v>0</v>
      </c>
      <c r="AP74" t="n">
        <v>0</v>
      </c>
      <c r="AQ74" t="n">
        <v>0</v>
      </c>
      <c r="AR74" t="n">
        <v>0</v>
      </c>
      <c r="AS74" t="n">
        <v>0</v>
      </c>
      <c r="AT74" t="n">
        <v>0</v>
      </c>
      <c r="AU74" t="n">
        <v>0</v>
      </c>
      <c r="AV74" t="n">
        <v>0</v>
      </c>
      <c r="AW74" t="n">
        <v>0</v>
      </c>
      <c r="AX74" t="n">
        <v>0</v>
      </c>
      <c r="AY74" t="n">
        <v>0</v>
      </c>
      <c r="AZ74" t="n">
        <v>0</v>
      </c>
      <c r="BA74" t="n">
        <v>0</v>
      </c>
      <c r="BB74" t="n">
        <v>0</v>
      </c>
      <c r="BC74" t="n">
        <v>0</v>
      </c>
      <c r="BD74" t="n">
        <v>0</v>
      </c>
      <c r="BE74" t="n">
        <v>0</v>
      </c>
      <c r="BF74" t="n">
        <v>0</v>
      </c>
      <c r="BG74" t="n">
        <v>0</v>
      </c>
      <c r="BH74" t="n">
        <v>0</v>
      </c>
      <c r="BI74" t="n">
        <v>0</v>
      </c>
      <c r="BJ74">
        <f>NA()</f>
        <v/>
      </c>
      <c r="BK74">
        <f>NA()</f>
        <v/>
      </c>
      <c r="BL74">
        <f>NA()</f>
        <v/>
      </c>
      <c r="BM74">
        <f>NA()</f>
        <v/>
      </c>
      <c r="BN74">
        <f>NA()</f>
        <v/>
      </c>
      <c r="BO74">
        <f>NA()</f>
        <v/>
      </c>
      <c r="BP74">
        <f>NA()</f>
        <v/>
      </c>
      <c r="BQ74">
        <f>NA()</f>
        <v/>
      </c>
      <c r="BR74">
        <f>NA()</f>
        <v/>
      </c>
      <c r="BS74">
        <f>NA()</f>
        <v/>
      </c>
      <c r="BT74">
        <f>NA()</f>
        <v/>
      </c>
      <c r="BU74">
        <f>NA()</f>
        <v/>
      </c>
      <c r="BV74">
        <f>NA()</f>
        <v/>
      </c>
      <c r="BW74">
        <f>NA()</f>
        <v/>
      </c>
    </row>
    <row r="75" spans="1:75">
      <c r="A75" t="s">
        <v>233</v>
      </c>
      <c r="B75" t="s">
        <v>577</v>
      </c>
      <c r="C75" t="s">
        <v>578</v>
      </c>
      <c r="D75" t="s">
        <v>447</v>
      </c>
      <c r="E75" t="n">
        <v>0</v>
      </c>
      <c r="F75" t="n">
        <v>0</v>
      </c>
      <c r="G75" t="n">
        <v>0</v>
      </c>
      <c r="H75" t="n">
        <v>0</v>
      </c>
      <c r="I75" t="n">
        <v>0</v>
      </c>
      <c r="J75" t="n">
        <v>0</v>
      </c>
      <c r="K75" t="n">
        <v>0</v>
      </c>
      <c r="L75" t="n">
        <v>0</v>
      </c>
      <c r="M75" t="n">
        <v>0</v>
      </c>
      <c r="N75" t="n">
        <v>0</v>
      </c>
      <c r="O75" t="n">
        <v>0</v>
      </c>
      <c r="P75" t="n">
        <v>0</v>
      </c>
      <c r="Q75" t="n">
        <v>0</v>
      </c>
      <c r="R75" t="n">
        <v>0</v>
      </c>
      <c r="S75" t="n">
        <v>0</v>
      </c>
      <c r="T75" t="n">
        <v>0</v>
      </c>
      <c r="U75" t="n">
        <v>0</v>
      </c>
      <c r="V75" t="n">
        <v>0</v>
      </c>
      <c r="W75" t="n">
        <v>0</v>
      </c>
      <c r="X75" t="n">
        <v>0</v>
      </c>
      <c r="Y75" t="n">
        <v>0</v>
      </c>
      <c r="Z75" t="n">
        <v>0</v>
      </c>
      <c r="AA75" t="n">
        <v>1149</v>
      </c>
      <c r="AB75" t="n">
        <v>1040</v>
      </c>
      <c r="AC75" t="n">
        <v>941</v>
      </c>
      <c r="AD75" t="n">
        <v>1124</v>
      </c>
      <c r="AE75" t="n">
        <v>395</v>
      </c>
      <c r="AF75" t="n">
        <v>1573</v>
      </c>
      <c r="AG75" t="n">
        <v>1242</v>
      </c>
      <c r="AH75" t="n">
        <v>795</v>
      </c>
      <c r="AI75" t="n">
        <v>721</v>
      </c>
      <c r="AJ75" t="n">
        <v>1063</v>
      </c>
      <c r="AK75" t="n">
        <v>6750</v>
      </c>
      <c r="AL75" t="n">
        <v>15575</v>
      </c>
      <c r="AM75" t="n">
        <v>15740</v>
      </c>
      <c r="AN75" t="n">
        <v>19914</v>
      </c>
      <c r="AO75" t="n">
        <v>20371</v>
      </c>
      <c r="AP75" t="n">
        <v>20513</v>
      </c>
      <c r="AQ75" t="n">
        <v>18223</v>
      </c>
      <c r="AR75" t="n">
        <v>17691</v>
      </c>
      <c r="AS75" t="n">
        <v>17653</v>
      </c>
      <c r="AT75" t="n">
        <v>17774</v>
      </c>
      <c r="AU75" t="n">
        <v>16618</v>
      </c>
      <c r="AV75" t="n">
        <v>18044</v>
      </c>
      <c r="AW75" t="n">
        <v>17913</v>
      </c>
      <c r="AX75" t="n">
        <v>16506</v>
      </c>
      <c r="AY75" t="n">
        <v>16102</v>
      </c>
      <c r="AZ75" t="n">
        <v>17107</v>
      </c>
      <c r="BA75" t="n">
        <v>18095</v>
      </c>
      <c r="BB75" t="n">
        <v>17083</v>
      </c>
      <c r="BC75" t="n">
        <v>17117</v>
      </c>
      <c r="BD75" t="n">
        <v>16080</v>
      </c>
      <c r="BE75" t="n">
        <v>16572</v>
      </c>
      <c r="BF75" t="n">
        <v>15306</v>
      </c>
      <c r="BG75" t="n">
        <v>17241</v>
      </c>
      <c r="BH75" t="n">
        <v>15632</v>
      </c>
      <c r="BI75" t="n">
        <v>16431</v>
      </c>
      <c r="BJ75">
        <f>NA()</f>
        <v/>
      </c>
      <c r="BK75">
        <f>NA()</f>
        <v/>
      </c>
      <c r="BL75">
        <f>NA()</f>
        <v/>
      </c>
      <c r="BM75">
        <f>NA()</f>
        <v/>
      </c>
      <c r="BN75">
        <f>NA()</f>
        <v/>
      </c>
      <c r="BO75">
        <f>NA()</f>
        <v/>
      </c>
      <c r="BP75">
        <f>NA()</f>
        <v/>
      </c>
      <c r="BQ75">
        <f>NA()</f>
        <v/>
      </c>
      <c r="BR75">
        <f>NA()</f>
        <v/>
      </c>
      <c r="BS75">
        <f>NA()</f>
        <v/>
      </c>
      <c r="BT75">
        <f>NA()</f>
        <v/>
      </c>
      <c r="BU75">
        <f>NA()</f>
        <v/>
      </c>
      <c r="BV75">
        <f>NA()</f>
        <v/>
      </c>
      <c r="BW75">
        <f>NA()</f>
        <v/>
      </c>
    </row>
    <row r="76" spans="1:75">
      <c r="A76" t="s">
        <v>233</v>
      </c>
      <c r="B76" t="s">
        <v>579</v>
      </c>
      <c r="C76" t="s">
        <v>580</v>
      </c>
      <c r="D76" t="s">
        <v>454</v>
      </c>
      <c r="E76">
        <f>B76</f>
        <v/>
      </c>
      <c r="O76" t="n">
        <v>0</v>
      </c>
      <c r="P76" t="n">
        <v>0</v>
      </c>
      <c r="Q76" t="n">
        <v>0</v>
      </c>
      <c r="R76" t="n">
        <v>0</v>
      </c>
      <c r="S76" t="n">
        <v>0</v>
      </c>
      <c r="T76" t="n">
        <v>0</v>
      </c>
      <c r="U76" t="n">
        <v>0</v>
      </c>
      <c r="V76" t="n">
        <v>0</v>
      </c>
      <c r="W76" t="n">
        <v>0</v>
      </c>
      <c r="X76" t="n">
        <v>0</v>
      </c>
      <c r="Y76" t="n">
        <v>0</v>
      </c>
      <c r="Z76" t="n">
        <v>0</v>
      </c>
      <c r="AA76" t="n">
        <v>2.07</v>
      </c>
      <c r="AB76" t="n">
        <v>2.11</v>
      </c>
      <c r="AC76" t="n">
        <v>1.87</v>
      </c>
      <c r="AD76" t="n">
        <v>2.3</v>
      </c>
      <c r="AE76" t="n">
        <v>2.36</v>
      </c>
      <c r="AF76" t="n">
        <v>1.95</v>
      </c>
      <c r="AG76" t="n">
        <v>1.8</v>
      </c>
      <c r="AH76" t="n">
        <v>1.76</v>
      </c>
      <c r="AI76" t="n">
        <v>1.81</v>
      </c>
      <c r="AJ76" t="n">
        <v>1.75</v>
      </c>
      <c r="AK76" t="n">
        <v>1.36</v>
      </c>
      <c r="AL76" t="n">
        <v>1.35</v>
      </c>
      <c r="AM76" t="n">
        <v>1.37</v>
      </c>
      <c r="AN76" t="n">
        <v>1.48</v>
      </c>
      <c r="AO76" t="n">
        <v>1.55</v>
      </c>
      <c r="AP76" t="n">
        <v>1.59</v>
      </c>
      <c r="AQ76" t="n">
        <v>1.46</v>
      </c>
      <c r="AR76" t="n">
        <v>1.46</v>
      </c>
      <c r="AS76" t="n">
        <v>1.49</v>
      </c>
      <c r="AT76" t="n">
        <v>1.23</v>
      </c>
      <c r="AU76" t="n">
        <v>1.65</v>
      </c>
      <c r="AV76" t="n">
        <v>2.85</v>
      </c>
      <c r="AW76" t="n">
        <v>1.87</v>
      </c>
      <c r="AX76" t="n">
        <v>1.49</v>
      </c>
      <c r="AY76" t="n">
        <v>1.72</v>
      </c>
      <c r="AZ76" t="n">
        <v>1.94</v>
      </c>
      <c r="BA76" t="n">
        <v>2.29</v>
      </c>
      <c r="BB76" t="n">
        <v>2.33</v>
      </c>
      <c r="BC76" t="n">
        <v>2.32</v>
      </c>
      <c r="BD76" t="n">
        <v>1.83</v>
      </c>
      <c r="BE76" t="n">
        <v>2.01</v>
      </c>
      <c r="BF76" t="n">
        <v>2.12</v>
      </c>
      <c r="BG76" t="n">
        <v>2.59</v>
      </c>
      <c r="BH76" t="n">
        <v>3.3</v>
      </c>
      <c r="BI76" t="n">
        <v>3.09</v>
      </c>
      <c r="BJ76">
        <f>NA()</f>
        <v/>
      </c>
      <c r="BK76">
        <f>NA()</f>
        <v/>
      </c>
      <c r="BL76">
        <f>NA()</f>
        <v/>
      </c>
      <c r="BM76">
        <f>NA()</f>
        <v/>
      </c>
      <c r="BN76">
        <f>NA()</f>
        <v/>
      </c>
      <c r="BO76">
        <f>NA()</f>
        <v/>
      </c>
      <c r="BP76">
        <f>NA()</f>
        <v/>
      </c>
      <c r="BQ76">
        <f>NA()</f>
        <v/>
      </c>
      <c r="BR76">
        <f>NA()</f>
        <v/>
      </c>
      <c r="BS76">
        <f>NA()</f>
        <v/>
      </c>
      <c r="BT76">
        <f>NA()</f>
        <v/>
      </c>
      <c r="BU76">
        <f>NA()</f>
        <v/>
      </c>
      <c r="BV76">
        <f>NA()</f>
        <v/>
      </c>
      <c r="BW76">
        <f>NA()</f>
        <v/>
      </c>
    </row>
    <row r="77" spans="1:75">
      <c r="A77" t="s">
        <v>233</v>
      </c>
      <c r="B77" t="s">
        <v>577</v>
      </c>
      <c r="C77" t="s">
        <v>92</v>
      </c>
      <c r="D77" t="s">
        <v>515</v>
      </c>
      <c r="E77" t="n">
        <v>0</v>
      </c>
      <c r="F77" t="n">
        <v>0</v>
      </c>
      <c r="G77" t="n">
        <v>0</v>
      </c>
      <c r="H77" t="n">
        <v>0</v>
      </c>
      <c r="I77" t="n">
        <v>0</v>
      </c>
      <c r="J77" t="n">
        <v>0</v>
      </c>
      <c r="K77" t="n">
        <v>0</v>
      </c>
      <c r="L77" t="n">
        <v>0</v>
      </c>
      <c r="M77" t="n">
        <v>0</v>
      </c>
      <c r="N77" t="n">
        <v>0</v>
      </c>
      <c r="O77" t="n">
        <v>0</v>
      </c>
      <c r="P77" t="n">
        <v>0</v>
      </c>
      <c r="Q77" t="n">
        <v>0</v>
      </c>
      <c r="R77" t="n">
        <v>0</v>
      </c>
      <c r="S77" t="n">
        <v>0</v>
      </c>
      <c r="T77" t="n">
        <v>0</v>
      </c>
      <c r="U77" t="n">
        <v>0</v>
      </c>
      <c r="V77" t="n">
        <v>0</v>
      </c>
      <c r="W77" t="n">
        <v>0</v>
      </c>
      <c r="X77" t="n">
        <v>0</v>
      </c>
      <c r="Y77" t="n">
        <v>0</v>
      </c>
      <c r="Z77" t="n">
        <v>0</v>
      </c>
      <c r="AA77" t="n">
        <v>47</v>
      </c>
      <c r="AB77" t="n">
        <v>42</v>
      </c>
      <c r="AC77" t="n">
        <v>38</v>
      </c>
      <c r="AD77" t="n">
        <v>46</v>
      </c>
      <c r="AE77" t="n">
        <v>16</v>
      </c>
      <c r="AF77" t="n">
        <v>63</v>
      </c>
      <c r="AG77" t="n">
        <v>50</v>
      </c>
      <c r="AH77" t="n">
        <v>32</v>
      </c>
      <c r="AI77" t="n">
        <v>29</v>
      </c>
      <c r="AJ77" t="n">
        <v>45</v>
      </c>
      <c r="AK77" t="n">
        <v>303</v>
      </c>
      <c r="AL77" t="n">
        <v>691</v>
      </c>
      <c r="AM77" t="n">
        <v>704</v>
      </c>
      <c r="AN77" t="n">
        <v>895</v>
      </c>
      <c r="AO77" t="n">
        <v>930</v>
      </c>
      <c r="AP77" t="n">
        <v>933</v>
      </c>
      <c r="AQ77" t="n">
        <v>822</v>
      </c>
      <c r="AR77" t="n">
        <v>801</v>
      </c>
      <c r="AS77" t="n">
        <v>816</v>
      </c>
      <c r="AT77" t="n">
        <v>829</v>
      </c>
      <c r="AU77" t="n">
        <v>748</v>
      </c>
      <c r="AV77" t="n">
        <v>784</v>
      </c>
      <c r="AW77" t="n">
        <v>797</v>
      </c>
      <c r="AX77" t="n">
        <v>740</v>
      </c>
      <c r="AY77" t="n">
        <v>714</v>
      </c>
      <c r="AZ77" t="n">
        <v>764</v>
      </c>
      <c r="BA77" t="n">
        <v>840</v>
      </c>
      <c r="BB77" t="n">
        <v>791</v>
      </c>
      <c r="BC77" t="n">
        <v>803</v>
      </c>
      <c r="BD77" t="n">
        <v>783</v>
      </c>
      <c r="BE77" t="n">
        <v>803</v>
      </c>
      <c r="BF77" t="n">
        <v>753</v>
      </c>
      <c r="BG77" t="n">
        <v>831</v>
      </c>
      <c r="BH77" t="n">
        <v>747</v>
      </c>
      <c r="BI77" t="n">
        <v>787</v>
      </c>
      <c r="BJ77">
        <f>NA()</f>
        <v/>
      </c>
      <c r="BK77">
        <f>NA()</f>
        <v/>
      </c>
      <c r="BL77">
        <f>NA()</f>
        <v/>
      </c>
      <c r="BM77">
        <f>NA()</f>
        <v/>
      </c>
      <c r="BN77">
        <f>NA()</f>
        <v/>
      </c>
      <c r="BO77">
        <f>NA()</f>
        <v/>
      </c>
      <c r="BP77">
        <f>NA()</f>
        <v/>
      </c>
      <c r="BQ77">
        <f>NA()</f>
        <v/>
      </c>
      <c r="BR77">
        <f>NA()</f>
        <v/>
      </c>
      <c r="BS77">
        <f>NA()</f>
        <v/>
      </c>
      <c r="BT77">
        <f>NA()</f>
        <v/>
      </c>
      <c r="BU77">
        <f>NA()</f>
        <v/>
      </c>
      <c r="BV77">
        <f>NA()</f>
        <v/>
      </c>
      <c r="BW77">
        <f>NA()</f>
        <v/>
      </c>
    </row>
    <row r="78" spans="1:75">
      <c r="A78" t="s">
        <v>233</v>
      </c>
      <c r="B78" t="s">
        <v>581</v>
      </c>
      <c r="C78" t="s">
        <v>93</v>
      </c>
      <c r="D78" t="s">
        <v>458</v>
      </c>
      <c r="E78" t="n">
        <v>0</v>
      </c>
      <c r="F78" t="n">
        <v>0</v>
      </c>
      <c r="G78" t="n">
        <v>0</v>
      </c>
      <c r="H78" t="n">
        <v>0</v>
      </c>
      <c r="I78" t="n">
        <v>0</v>
      </c>
      <c r="J78" t="n">
        <v>0</v>
      </c>
      <c r="K78" t="n">
        <v>0</v>
      </c>
      <c r="L78" t="n">
        <v>0</v>
      </c>
      <c r="M78" t="n">
        <v>0</v>
      </c>
      <c r="N78" t="n">
        <v>0</v>
      </c>
      <c r="O78" t="n">
        <v>0</v>
      </c>
      <c r="P78" t="n">
        <v>0</v>
      </c>
      <c r="Q78" t="n">
        <v>0</v>
      </c>
      <c r="R78" t="n">
        <v>0</v>
      </c>
      <c r="S78" t="n">
        <v>0</v>
      </c>
      <c r="T78" t="n">
        <v>0</v>
      </c>
      <c r="U78" t="n">
        <v>0</v>
      </c>
      <c r="V78" t="n">
        <v>0</v>
      </c>
      <c r="W78" t="n">
        <v>0</v>
      </c>
      <c r="X78" t="n">
        <v>0</v>
      </c>
      <c r="Y78" t="n">
        <v>0</v>
      </c>
      <c r="Z78" t="n">
        <v>0</v>
      </c>
      <c r="AA78" t="n">
        <v>2.4</v>
      </c>
      <c r="AB78" t="n">
        <v>2.2</v>
      </c>
      <c r="AC78" t="n">
        <v>1.8</v>
      </c>
      <c r="AD78" t="n">
        <v>2.6</v>
      </c>
      <c r="AE78" t="n">
        <v>0.9</v>
      </c>
      <c r="AF78" t="n">
        <v>3.1</v>
      </c>
      <c r="AG78" t="n">
        <v>2.2</v>
      </c>
      <c r="AH78" t="n">
        <v>1.4</v>
      </c>
      <c r="AI78" t="n">
        <v>1.3</v>
      </c>
      <c r="AJ78" t="n">
        <v>1.9</v>
      </c>
      <c r="AK78" t="n">
        <v>9.199999999999999</v>
      </c>
      <c r="AL78" t="n">
        <v>21</v>
      </c>
      <c r="AM78" t="n">
        <v>21.6</v>
      </c>
      <c r="AN78" t="n">
        <v>29.4</v>
      </c>
      <c r="AO78" t="n">
        <v>31.5</v>
      </c>
      <c r="AP78" t="n">
        <v>32.6</v>
      </c>
      <c r="AQ78" t="n">
        <v>26.6</v>
      </c>
      <c r="AR78" t="n">
        <v>25.8</v>
      </c>
      <c r="AS78" t="n">
        <v>26.3</v>
      </c>
      <c r="AT78" t="n">
        <v>21.8</v>
      </c>
      <c r="AU78" t="n">
        <v>27.5</v>
      </c>
      <c r="AV78" t="n">
        <v>51.4</v>
      </c>
      <c r="AW78" t="n">
        <v>33.5</v>
      </c>
      <c r="AX78" t="n">
        <v>24.6</v>
      </c>
      <c r="AY78" t="n">
        <v>27.7</v>
      </c>
      <c r="AZ78" t="n">
        <v>33.1</v>
      </c>
      <c r="BA78" t="n">
        <v>41.4</v>
      </c>
      <c r="BB78" t="n">
        <v>39.8</v>
      </c>
      <c r="BC78" t="n">
        <v>39.7</v>
      </c>
      <c r="BD78" t="n">
        <v>29.4</v>
      </c>
      <c r="BE78" t="n">
        <v>33.3</v>
      </c>
      <c r="BF78" t="n">
        <v>32.4</v>
      </c>
      <c r="BG78" t="n">
        <v>44.7</v>
      </c>
      <c r="BH78" t="n">
        <v>51.5</v>
      </c>
      <c r="BI78" t="n">
        <v>50.8</v>
      </c>
      <c r="BJ78">
        <f>NA()</f>
        <v/>
      </c>
      <c r="BK78">
        <f>NA()</f>
        <v/>
      </c>
      <c r="BL78">
        <f>NA()</f>
        <v/>
      </c>
      <c r="BM78">
        <f>NA()</f>
        <v/>
      </c>
      <c r="BN78">
        <f>NA()</f>
        <v/>
      </c>
      <c r="BO78">
        <f>NA()</f>
        <v/>
      </c>
      <c r="BP78">
        <f>NA()</f>
        <v/>
      </c>
      <c r="BQ78">
        <f>NA()</f>
        <v/>
      </c>
      <c r="BR78">
        <f>NA()</f>
        <v/>
      </c>
      <c r="BS78">
        <f>NA()</f>
        <v/>
      </c>
      <c r="BT78">
        <f>NA()</f>
        <v/>
      </c>
      <c r="BU78">
        <f>NA()</f>
        <v/>
      </c>
      <c r="BV78">
        <f>NA()</f>
        <v/>
      </c>
      <c r="BW78">
        <f>NA()</f>
        <v/>
      </c>
    </row>
    <row r="79" spans="1:75">
      <c r="A79" t="s">
        <v>233</v>
      </c>
      <c r="B79" t="s">
        <v>582</v>
      </c>
      <c r="C79" t="s">
        <v>583</v>
      </c>
      <c r="D79" t="s">
        <v>447</v>
      </c>
      <c r="E79" t="n">
        <v>0</v>
      </c>
      <c r="F79" t="n">
        <v>0</v>
      </c>
      <c r="G79" t="n">
        <v>0</v>
      </c>
      <c r="H79" t="n">
        <v>0</v>
      </c>
      <c r="I79" t="n">
        <v>0</v>
      </c>
      <c r="J79" t="n">
        <v>0</v>
      </c>
      <c r="K79" t="n">
        <v>0</v>
      </c>
      <c r="L79" t="n">
        <v>0</v>
      </c>
      <c r="M79" t="n">
        <v>0</v>
      </c>
      <c r="N79" t="n">
        <v>0</v>
      </c>
      <c r="O79" t="n">
        <v>0</v>
      </c>
      <c r="P79" t="n">
        <v>0</v>
      </c>
      <c r="Q79" t="n">
        <v>0</v>
      </c>
      <c r="R79" t="n">
        <v>0</v>
      </c>
      <c r="S79" t="n">
        <v>0</v>
      </c>
      <c r="T79" t="n">
        <v>0</v>
      </c>
      <c r="U79" t="n">
        <v>0</v>
      </c>
      <c r="V79" t="n">
        <v>0</v>
      </c>
      <c r="W79" t="n">
        <v>0</v>
      </c>
      <c r="X79" t="n">
        <v>0</v>
      </c>
      <c r="Y79" t="n">
        <v>0</v>
      </c>
      <c r="Z79" t="n">
        <v>0</v>
      </c>
      <c r="AA79" t="n">
        <v>1149</v>
      </c>
      <c r="AB79" t="n">
        <v>1040</v>
      </c>
      <c r="AC79" t="n">
        <v>941</v>
      </c>
      <c r="AD79" t="n">
        <v>1124</v>
      </c>
      <c r="AE79" t="n">
        <v>395</v>
      </c>
      <c r="AF79" t="n">
        <v>1573</v>
      </c>
      <c r="AG79" t="n">
        <v>1242</v>
      </c>
      <c r="AH79" t="n">
        <v>795</v>
      </c>
      <c r="AI79" t="n">
        <v>695</v>
      </c>
      <c r="AJ79" t="n">
        <v>919</v>
      </c>
      <c r="AK79" t="n">
        <v>1167</v>
      </c>
      <c r="AL79" t="n">
        <v>1813</v>
      </c>
      <c r="AM79" t="n">
        <v>1849</v>
      </c>
      <c r="AN79" t="n">
        <v>4119</v>
      </c>
      <c r="AO79" t="n">
        <v>3640</v>
      </c>
      <c r="AP79" t="n">
        <v>3735</v>
      </c>
      <c r="AQ79" t="n">
        <v>3364</v>
      </c>
      <c r="AR79" t="n">
        <v>2692</v>
      </c>
      <c r="AS79" t="n">
        <v>2139</v>
      </c>
      <c r="AT79" t="n">
        <v>2044</v>
      </c>
      <c r="AU79" t="n">
        <v>655</v>
      </c>
      <c r="AV79" t="n">
        <v>1374</v>
      </c>
      <c r="AW79" t="n">
        <v>1253</v>
      </c>
      <c r="AX79" t="n">
        <v>1411</v>
      </c>
      <c r="AY79" t="n">
        <v>1637</v>
      </c>
      <c r="AZ79" t="n">
        <v>1795</v>
      </c>
      <c r="BA79" t="n">
        <v>2311</v>
      </c>
      <c r="BB79" t="n">
        <v>2033</v>
      </c>
      <c r="BC79" t="n">
        <v>1415</v>
      </c>
      <c r="BD79" t="n">
        <v>1305</v>
      </c>
      <c r="BE79" t="n">
        <v>1140</v>
      </c>
      <c r="BF79" t="n">
        <v>1358</v>
      </c>
      <c r="BG79" t="n">
        <v>1368</v>
      </c>
      <c r="BH79" t="n">
        <v>1136</v>
      </c>
      <c r="BI79" t="n">
        <v>271</v>
      </c>
      <c r="BJ79">
        <f>NA()</f>
        <v/>
      </c>
      <c r="BK79">
        <f>NA()</f>
        <v/>
      </c>
      <c r="BL79">
        <f>NA()</f>
        <v/>
      </c>
      <c r="BM79">
        <f>NA()</f>
        <v/>
      </c>
      <c r="BN79">
        <f>NA()</f>
        <v/>
      </c>
      <c r="BO79">
        <f>NA()</f>
        <v/>
      </c>
      <c r="BP79">
        <f>NA()</f>
        <v/>
      </c>
      <c r="BQ79">
        <f>NA()</f>
        <v/>
      </c>
      <c r="BR79">
        <f>NA()</f>
        <v/>
      </c>
      <c r="BS79">
        <f>NA()</f>
        <v/>
      </c>
      <c r="BT79">
        <f>NA()</f>
        <v/>
      </c>
      <c r="BU79">
        <f>NA()</f>
        <v/>
      </c>
      <c r="BV79">
        <f>NA()</f>
        <v/>
      </c>
      <c r="BW79">
        <f>NA()</f>
        <v/>
      </c>
    </row>
    <row r="80" spans="1:75">
      <c r="A80" t="s">
        <v>233</v>
      </c>
      <c r="B80" t="s">
        <v>584</v>
      </c>
      <c r="C80" t="s">
        <v>585</v>
      </c>
      <c r="D80" t="s">
        <v>454</v>
      </c>
      <c r="E80" t="n">
        <v>1439</v>
      </c>
      <c r="F80" t="n">
        <v>5524</v>
      </c>
      <c r="G80" t="n">
        <v>5678</v>
      </c>
      <c r="H80" t="n">
        <v>4456</v>
      </c>
      <c r="I80" t="n">
        <v>6563</v>
      </c>
      <c r="J80" t="n">
        <v>4919</v>
      </c>
      <c r="K80" t="n">
        <v>3361</v>
      </c>
      <c r="L80" t="n">
        <v>2480</v>
      </c>
      <c r="M80" t="n">
        <v>3664</v>
      </c>
      <c r="N80" t="n">
        <v>3600</v>
      </c>
      <c r="O80" t="n">
        <v>0</v>
      </c>
      <c r="P80" t="n">
        <v>0</v>
      </c>
      <c r="Q80" t="n">
        <v>0</v>
      </c>
      <c r="R80" t="n">
        <v>0</v>
      </c>
      <c r="S80" t="n">
        <v>0</v>
      </c>
      <c r="T80" t="n">
        <v>0</v>
      </c>
      <c r="U80" t="n">
        <v>0</v>
      </c>
      <c r="V80" t="n">
        <v>0</v>
      </c>
      <c r="W80" t="n">
        <v>0</v>
      </c>
      <c r="X80" t="n">
        <v>0</v>
      </c>
      <c r="Y80" t="n">
        <v>0</v>
      </c>
      <c r="Z80" t="n">
        <v>0</v>
      </c>
      <c r="AA80" t="n">
        <v>2.07</v>
      </c>
      <c r="AB80" t="n">
        <v>2.11</v>
      </c>
      <c r="AC80" t="n">
        <v>1.87</v>
      </c>
      <c r="AD80" t="n">
        <v>2.3</v>
      </c>
      <c r="AE80" t="n">
        <v>2.36</v>
      </c>
      <c r="AF80" t="n">
        <v>1.95</v>
      </c>
      <c r="AG80" t="n">
        <v>1.8</v>
      </c>
      <c r="AH80" t="n">
        <v>1.76</v>
      </c>
      <c r="AI80" t="n">
        <v>1.82</v>
      </c>
      <c r="AJ80" t="n">
        <v>1.8</v>
      </c>
      <c r="AK80" t="n">
        <v>1.69</v>
      </c>
      <c r="AL80" t="n">
        <v>1.73</v>
      </c>
      <c r="AM80" t="n">
        <v>2.02</v>
      </c>
      <c r="AN80" t="n">
        <v>1.91</v>
      </c>
      <c r="AO80" t="n">
        <v>1.84</v>
      </c>
      <c r="AP80" t="n">
        <v>1.78</v>
      </c>
      <c r="AQ80" t="n">
        <v>1.78</v>
      </c>
      <c r="AR80" t="n">
        <v>1.73</v>
      </c>
      <c r="AS80" t="n">
        <v>2.4</v>
      </c>
      <c r="AT80" t="n">
        <v>2.15</v>
      </c>
      <c r="AU80" t="n">
        <v>2.96</v>
      </c>
      <c r="AV80" t="n">
        <v>1.54</v>
      </c>
      <c r="AW80" t="n">
        <v>1.78</v>
      </c>
      <c r="AX80" t="n">
        <v>2.1</v>
      </c>
      <c r="AY80" t="n">
        <v>2.06</v>
      </c>
      <c r="AZ80" t="n">
        <v>2.67</v>
      </c>
      <c r="BA80" t="n">
        <v>2.96</v>
      </c>
      <c r="BB80" t="n">
        <v>3</v>
      </c>
      <c r="BC80" t="n">
        <v>3.42</v>
      </c>
      <c r="BD80" t="n">
        <v>3.78</v>
      </c>
      <c r="BE80" t="n">
        <v>3.59</v>
      </c>
      <c r="BF80" t="n">
        <v>3.8</v>
      </c>
      <c r="BG80" t="n">
        <v>3.78</v>
      </c>
      <c r="BH80" t="n">
        <v>3.66</v>
      </c>
      <c r="BI80" t="n">
        <v>3.46</v>
      </c>
      <c r="BJ80">
        <f>NA()</f>
        <v/>
      </c>
      <c r="BK80">
        <f>NA()</f>
        <v/>
      </c>
      <c r="BL80">
        <f>NA()</f>
        <v/>
      </c>
      <c r="BM80">
        <f>NA()</f>
        <v/>
      </c>
      <c r="BN80">
        <f>NA()</f>
        <v/>
      </c>
      <c r="BO80">
        <f>NA()</f>
        <v/>
      </c>
      <c r="BP80">
        <f>NA()</f>
        <v/>
      </c>
      <c r="BQ80">
        <f>NA()</f>
        <v/>
      </c>
      <c r="BR80">
        <f>NA()</f>
        <v/>
      </c>
      <c r="BS80">
        <f>NA()</f>
        <v/>
      </c>
      <c r="BT80">
        <f>NA()</f>
        <v/>
      </c>
      <c r="BU80">
        <f>NA()</f>
        <v/>
      </c>
      <c r="BV80">
        <f>NA()</f>
        <v/>
      </c>
      <c r="BW80">
        <f>NA()</f>
        <v/>
      </c>
    </row>
    <row r="81" spans="1:75">
      <c r="A81" t="s">
        <v>233</v>
      </c>
      <c r="B81" t="s">
        <v>582</v>
      </c>
      <c r="C81" t="s">
        <v>586</v>
      </c>
      <c r="D81" t="s">
        <v>449</v>
      </c>
      <c r="E81" t="n">
        <v>0</v>
      </c>
      <c r="F81" t="n">
        <v>0</v>
      </c>
      <c r="G81" t="n">
        <v>0</v>
      </c>
      <c r="H81" t="n">
        <v>0</v>
      </c>
      <c r="I81" t="n">
        <v>0</v>
      </c>
      <c r="J81" t="n">
        <v>0</v>
      </c>
      <c r="K81" t="n">
        <v>0</v>
      </c>
      <c r="L81" t="n">
        <v>0</v>
      </c>
      <c r="M81" t="n">
        <v>0</v>
      </c>
      <c r="N81" t="n">
        <v>0</v>
      </c>
      <c r="O81" t="n">
        <v>0</v>
      </c>
      <c r="P81" t="n">
        <v>0</v>
      </c>
      <c r="Q81" t="n">
        <v>0</v>
      </c>
      <c r="R81" t="n">
        <v>0</v>
      </c>
      <c r="S81" t="n">
        <v>0</v>
      </c>
      <c r="T81" t="n">
        <v>0</v>
      </c>
      <c r="U81" t="n">
        <v>0</v>
      </c>
      <c r="V81" t="n">
        <v>0</v>
      </c>
      <c r="W81" t="n">
        <v>0</v>
      </c>
      <c r="X81" t="n">
        <v>0</v>
      </c>
      <c r="Y81" t="n">
        <v>0</v>
      </c>
      <c r="Z81" t="n">
        <v>0</v>
      </c>
      <c r="AA81" t="n">
        <v>47</v>
      </c>
      <c r="AB81" t="n">
        <v>42</v>
      </c>
      <c r="AC81" t="n">
        <v>38</v>
      </c>
      <c r="AD81" t="n">
        <v>46</v>
      </c>
      <c r="AE81" t="n">
        <v>16</v>
      </c>
      <c r="AF81" t="n">
        <v>63</v>
      </c>
      <c r="AG81" t="n">
        <v>50</v>
      </c>
      <c r="AH81" t="n">
        <v>32</v>
      </c>
      <c r="AI81" t="n">
        <v>28</v>
      </c>
      <c r="AJ81" t="n">
        <v>37</v>
      </c>
      <c r="AK81" t="n">
        <v>47</v>
      </c>
      <c r="AL81" t="n">
        <v>73</v>
      </c>
      <c r="AM81" t="n">
        <v>86</v>
      </c>
      <c r="AN81" t="n">
        <v>192</v>
      </c>
      <c r="AO81" t="n">
        <v>169</v>
      </c>
      <c r="AP81" t="n">
        <v>166</v>
      </c>
      <c r="AQ81" t="n">
        <v>146</v>
      </c>
      <c r="AR81" t="n">
        <v>117</v>
      </c>
      <c r="AS81" t="n">
        <v>110</v>
      </c>
      <c r="AT81" t="n">
        <v>113</v>
      </c>
      <c r="AU81" t="n">
        <v>50</v>
      </c>
      <c r="AV81" t="n">
        <v>52</v>
      </c>
      <c r="AW81" t="n">
        <v>53</v>
      </c>
      <c r="AX81" t="n">
        <v>59</v>
      </c>
      <c r="AY81" t="n">
        <v>59</v>
      </c>
      <c r="AZ81" t="n">
        <v>72</v>
      </c>
      <c r="BA81" t="n">
        <v>99</v>
      </c>
      <c r="BB81" t="n">
        <v>88</v>
      </c>
      <c r="BC81" t="n">
        <v>61</v>
      </c>
      <c r="BD81" t="n">
        <v>58</v>
      </c>
      <c r="BE81" t="n">
        <v>50</v>
      </c>
      <c r="BF81" t="n">
        <v>61</v>
      </c>
      <c r="BG81" t="n">
        <v>61</v>
      </c>
      <c r="BH81" t="n">
        <v>50</v>
      </c>
      <c r="BI81" t="n">
        <v>12</v>
      </c>
      <c r="BJ81">
        <f>NA()</f>
        <v/>
      </c>
      <c r="BK81">
        <f>NA()</f>
        <v/>
      </c>
      <c r="BL81">
        <f>NA()</f>
        <v/>
      </c>
      <c r="BM81">
        <f>NA()</f>
        <v/>
      </c>
      <c r="BN81">
        <f>NA()</f>
        <v/>
      </c>
      <c r="BO81">
        <f>NA()</f>
        <v/>
      </c>
      <c r="BP81">
        <f>NA()</f>
        <v/>
      </c>
      <c r="BQ81">
        <f>NA()</f>
        <v/>
      </c>
      <c r="BR81">
        <f>NA()</f>
        <v/>
      </c>
      <c r="BS81">
        <f>NA()</f>
        <v/>
      </c>
      <c r="BT81">
        <f>NA()</f>
        <v/>
      </c>
      <c r="BU81">
        <f>NA()</f>
        <v/>
      </c>
      <c r="BV81">
        <f>NA()</f>
        <v/>
      </c>
      <c r="BW81">
        <f>NA()</f>
        <v/>
      </c>
    </row>
    <row r="82" spans="1:75">
      <c r="A82" t="s">
        <v>233</v>
      </c>
      <c r="B82" t="s">
        <v>587</v>
      </c>
      <c r="C82" t="s">
        <v>588</v>
      </c>
      <c r="D82" t="s">
        <v>458</v>
      </c>
      <c r="E82" t="n">
        <v>247</v>
      </c>
      <c r="F82" t="n">
        <v>948</v>
      </c>
      <c r="G82" t="n">
        <v>975</v>
      </c>
      <c r="H82" t="n">
        <v>765</v>
      </c>
      <c r="I82" t="n">
        <v>1127</v>
      </c>
      <c r="J82" t="n">
        <v>844</v>
      </c>
      <c r="K82" t="n">
        <v>577</v>
      </c>
      <c r="L82" t="n">
        <v>426</v>
      </c>
      <c r="M82" t="n">
        <v>629</v>
      </c>
      <c r="N82" t="n">
        <v>618</v>
      </c>
      <c r="O82" t="n">
        <v>0</v>
      </c>
      <c r="P82" t="n">
        <v>0</v>
      </c>
      <c r="Q82" t="n">
        <v>0</v>
      </c>
      <c r="R82" t="n">
        <v>0</v>
      </c>
      <c r="S82" t="n">
        <v>0</v>
      </c>
      <c r="T82" t="n">
        <v>0</v>
      </c>
      <c r="U82" t="n">
        <v>0</v>
      </c>
      <c r="V82" t="n">
        <v>0</v>
      </c>
      <c r="W82" t="n">
        <v>0</v>
      </c>
      <c r="X82" t="n">
        <v>0</v>
      </c>
      <c r="Y82" t="n">
        <v>0</v>
      </c>
      <c r="Z82" t="n">
        <v>0</v>
      </c>
      <c r="AA82" t="n">
        <v>2.4</v>
      </c>
      <c r="AB82" t="n">
        <v>2.2</v>
      </c>
      <c r="AC82" t="n">
        <v>1.8</v>
      </c>
      <c r="AD82" t="n">
        <v>2.6</v>
      </c>
      <c r="AE82" t="n">
        <v>0.9</v>
      </c>
      <c r="AF82" t="n">
        <v>3.1</v>
      </c>
      <c r="AG82" t="n">
        <v>2.2</v>
      </c>
      <c r="AH82" t="n">
        <v>1.4</v>
      </c>
      <c r="AI82" t="n">
        <v>1.3</v>
      </c>
      <c r="AJ82" t="n">
        <v>1.7</v>
      </c>
      <c r="AK82" t="n">
        <v>2</v>
      </c>
      <c r="AL82" t="n">
        <v>3.1</v>
      </c>
      <c r="AM82" t="n">
        <v>3.7</v>
      </c>
      <c r="AN82" t="n">
        <v>7.9</v>
      </c>
      <c r="AO82" t="n">
        <v>6.7</v>
      </c>
      <c r="AP82" t="n">
        <v>6.7</v>
      </c>
      <c r="AQ82" t="n">
        <v>6</v>
      </c>
      <c r="AR82" t="n">
        <v>4.7</v>
      </c>
      <c r="AS82" t="n">
        <v>5.1</v>
      </c>
      <c r="AT82" t="n">
        <v>4.4</v>
      </c>
      <c r="AU82" t="n">
        <v>1.9</v>
      </c>
      <c r="AV82" t="n">
        <v>2.1</v>
      </c>
      <c r="AW82" t="n">
        <v>2.2</v>
      </c>
      <c r="AX82" t="n">
        <v>3</v>
      </c>
      <c r="AY82" t="n">
        <v>3.4</v>
      </c>
      <c r="AZ82" t="n">
        <v>4.8</v>
      </c>
      <c r="BA82" t="n">
        <v>6.8</v>
      </c>
      <c r="BB82" t="n">
        <v>6.1</v>
      </c>
      <c r="BC82" t="n">
        <v>4.8</v>
      </c>
      <c r="BD82" t="n">
        <v>4.9</v>
      </c>
      <c r="BE82" t="n">
        <v>4.1</v>
      </c>
      <c r="BF82" t="n">
        <v>5.2</v>
      </c>
      <c r="BG82" t="n">
        <v>5.2</v>
      </c>
      <c r="BH82" t="n">
        <v>4.2</v>
      </c>
      <c r="BI82" t="n">
        <v>0.9</v>
      </c>
      <c r="BJ82">
        <f>NA()</f>
        <v/>
      </c>
      <c r="BK82">
        <f>NA()</f>
        <v/>
      </c>
      <c r="BL82">
        <f>NA()</f>
        <v/>
      </c>
      <c r="BM82">
        <f>NA()</f>
        <v/>
      </c>
      <c r="BN82">
        <f>NA()</f>
        <v/>
      </c>
      <c r="BO82">
        <f>NA()</f>
        <v/>
      </c>
      <c r="BP82">
        <f>NA()</f>
        <v/>
      </c>
      <c r="BQ82">
        <f>NA()</f>
        <v/>
      </c>
      <c r="BR82">
        <f>NA()</f>
        <v/>
      </c>
      <c r="BS82">
        <f>NA()</f>
        <v/>
      </c>
      <c r="BT82">
        <f>NA()</f>
        <v/>
      </c>
      <c r="BU82">
        <f>NA()</f>
        <v/>
      </c>
      <c r="BV82">
        <f>NA()</f>
        <v/>
      </c>
      <c r="BW82">
        <f>NA()</f>
        <v/>
      </c>
    </row>
    <row r="83" spans="1:75">
      <c r="A83" t="s">
        <v>233</v>
      </c>
      <c r="B83" t="s">
        <v>589</v>
      </c>
      <c r="C83" t="s">
        <v>590</v>
      </c>
      <c r="D83" t="s">
        <v>454</v>
      </c>
      <c r="E83">
        <f>B83</f>
        <v/>
      </c>
      <c r="O83" t="n">
        <v>0</v>
      </c>
      <c r="P83" t="n">
        <v>0</v>
      </c>
      <c r="Q83" t="n">
        <v>0</v>
      </c>
      <c r="R83" t="n">
        <v>0</v>
      </c>
      <c r="S83" t="n">
        <v>0</v>
      </c>
      <c r="T83" t="n">
        <v>0</v>
      </c>
      <c r="U83" t="n">
        <v>0</v>
      </c>
      <c r="V83" t="n">
        <v>0</v>
      </c>
      <c r="W83" t="n">
        <v>0</v>
      </c>
      <c r="X83" t="n">
        <v>0</v>
      </c>
      <c r="Y83" t="n">
        <v>0</v>
      </c>
      <c r="Z83" t="n">
        <v>0</v>
      </c>
      <c r="AA83" t="n">
        <v>2.07</v>
      </c>
      <c r="AB83" t="n">
        <v>2.11</v>
      </c>
      <c r="AC83" t="n">
        <v>1.87</v>
      </c>
      <c r="AD83" t="n">
        <v>2.3</v>
      </c>
      <c r="AE83" t="n">
        <v>2.36</v>
      </c>
      <c r="AF83" t="n">
        <v>1.95</v>
      </c>
      <c r="AG83" t="n">
        <v>1.8</v>
      </c>
      <c r="AH83" t="n">
        <v>1.76</v>
      </c>
      <c r="AI83" t="n">
        <v>1.81</v>
      </c>
      <c r="AJ83" t="n">
        <v>1.75</v>
      </c>
      <c r="AK83" t="n">
        <v>1.36</v>
      </c>
      <c r="AL83" t="n">
        <v>1.35</v>
      </c>
      <c r="AM83" t="n">
        <v>1.37</v>
      </c>
      <c r="AN83" t="n">
        <v>1.48</v>
      </c>
      <c r="AO83" t="n">
        <v>1.55</v>
      </c>
      <c r="AP83" t="n">
        <v>1.59</v>
      </c>
      <c r="AQ83" t="n">
        <v>1.46</v>
      </c>
      <c r="AR83" t="n">
        <v>1.46</v>
      </c>
      <c r="AS83" t="n">
        <v>1.49</v>
      </c>
      <c r="AT83" t="n">
        <v>1.23</v>
      </c>
      <c r="AU83" t="n">
        <v>1.65</v>
      </c>
      <c r="AV83" t="n">
        <v>2.85</v>
      </c>
      <c r="AW83" t="n">
        <v>1.87</v>
      </c>
      <c r="AX83" t="n">
        <v>1.49</v>
      </c>
      <c r="AY83" t="n">
        <v>1.72</v>
      </c>
      <c r="AZ83" t="n">
        <v>1.94</v>
      </c>
      <c r="BA83" t="n">
        <v>2.29</v>
      </c>
      <c r="BB83" t="n">
        <v>2.33</v>
      </c>
      <c r="BC83" t="n">
        <v>2.32</v>
      </c>
      <c r="BD83" t="n">
        <v>1.83</v>
      </c>
      <c r="BE83" t="n">
        <v>2.01</v>
      </c>
      <c r="BF83" t="n">
        <v>2.12</v>
      </c>
      <c r="BG83" t="n">
        <v>2.59</v>
      </c>
      <c r="BH83" t="n">
        <v>3.3</v>
      </c>
      <c r="BI83" t="n">
        <v>3.09</v>
      </c>
      <c r="BJ83">
        <f>NA()</f>
        <v/>
      </c>
      <c r="BK83">
        <f>NA()</f>
        <v/>
      </c>
      <c r="BL83">
        <f>NA()</f>
        <v/>
      </c>
      <c r="BM83">
        <f>NA()</f>
        <v/>
      </c>
      <c r="BN83">
        <f>NA()</f>
        <v/>
      </c>
      <c r="BO83">
        <f>NA()</f>
        <v/>
      </c>
      <c r="BP83">
        <f>NA()</f>
        <v/>
      </c>
      <c r="BQ83">
        <f>NA()</f>
        <v/>
      </c>
      <c r="BR83">
        <f>NA()</f>
        <v/>
      </c>
      <c r="BS83">
        <f>NA()</f>
        <v/>
      </c>
      <c r="BT83">
        <f>NA()</f>
        <v/>
      </c>
      <c r="BU83">
        <f>NA()</f>
        <v/>
      </c>
      <c r="BV83">
        <f>NA()</f>
        <v/>
      </c>
      <c r="BW83">
        <f>NA()</f>
        <v/>
      </c>
    </row>
    <row r="84" spans="1:75">
      <c r="A84" t="s">
        <v>233</v>
      </c>
      <c r="B84" t="s">
        <v>591</v>
      </c>
      <c r="C84" t="s">
        <v>592</v>
      </c>
      <c r="D84" t="s">
        <v>458</v>
      </c>
      <c r="E84" t="n">
        <v>277</v>
      </c>
      <c r="F84" t="n">
        <v>328</v>
      </c>
      <c r="G84" t="n">
        <v>303</v>
      </c>
      <c r="H84" t="n">
        <v>344</v>
      </c>
      <c r="I84" t="n">
        <v>392</v>
      </c>
      <c r="J84" t="n">
        <v>416</v>
      </c>
      <c r="K84" t="n">
        <v>462</v>
      </c>
      <c r="L84" t="n">
        <v>420</v>
      </c>
      <c r="M84" t="n">
        <v>521</v>
      </c>
      <c r="N84" t="n">
        <v>714</v>
      </c>
      <c r="O84" t="n">
        <v>0</v>
      </c>
      <c r="P84" t="n">
        <v>0</v>
      </c>
      <c r="Q84" t="n">
        <v>0</v>
      </c>
      <c r="R84" t="n">
        <v>0</v>
      </c>
      <c r="S84" t="n">
        <v>0</v>
      </c>
      <c r="T84" t="n">
        <v>0</v>
      </c>
      <c r="U84" t="n">
        <v>0</v>
      </c>
      <c r="V84" t="n">
        <v>0</v>
      </c>
      <c r="W84" t="n">
        <v>0</v>
      </c>
      <c r="X84" t="n">
        <v>0</v>
      </c>
      <c r="Y84" t="n">
        <v>0</v>
      </c>
      <c r="Z84" t="n">
        <v>0</v>
      </c>
      <c r="AA84" t="n">
        <v>2.4</v>
      </c>
      <c r="AB84" t="n">
        <v>2.2</v>
      </c>
      <c r="AC84" t="n">
        <v>1.8</v>
      </c>
      <c r="AD84" t="n">
        <v>2.6</v>
      </c>
      <c r="AE84" t="n">
        <v>0.9</v>
      </c>
      <c r="AF84" t="n">
        <v>3.1</v>
      </c>
      <c r="AG84" t="n">
        <v>2.2</v>
      </c>
      <c r="AH84" t="n">
        <v>1.4</v>
      </c>
      <c r="AI84" t="n">
        <v>1.3</v>
      </c>
      <c r="AJ84" t="n">
        <v>1.9</v>
      </c>
      <c r="AK84" t="n">
        <v>9.199999999999999</v>
      </c>
      <c r="AL84" t="n">
        <v>21</v>
      </c>
      <c r="AM84" t="n">
        <v>21.6</v>
      </c>
      <c r="AN84" t="n">
        <v>29.4</v>
      </c>
      <c r="AO84" t="n">
        <v>31.5</v>
      </c>
      <c r="AP84" t="n">
        <v>32.6</v>
      </c>
      <c r="AQ84" t="n">
        <v>26.6</v>
      </c>
      <c r="AR84" t="n">
        <v>25.8</v>
      </c>
      <c r="AS84" t="n">
        <v>26.3</v>
      </c>
      <c r="AT84" t="n">
        <v>21.8</v>
      </c>
      <c r="AU84" t="n">
        <v>27.5</v>
      </c>
      <c r="AV84" t="n">
        <v>51.4</v>
      </c>
      <c r="AW84" t="n">
        <v>33.5</v>
      </c>
      <c r="AX84" t="n">
        <v>24.6</v>
      </c>
      <c r="AY84" t="n">
        <v>27.7</v>
      </c>
      <c r="AZ84" t="n">
        <v>33.1</v>
      </c>
      <c r="BA84" t="n">
        <v>41.4</v>
      </c>
      <c r="BB84" t="n">
        <v>39.8</v>
      </c>
      <c r="BC84" t="n">
        <v>39.7</v>
      </c>
      <c r="BD84" t="n">
        <v>29.4</v>
      </c>
      <c r="BE84" t="n">
        <v>33.3</v>
      </c>
      <c r="BF84" t="n">
        <v>32.4</v>
      </c>
      <c r="BG84" t="n">
        <v>44.7</v>
      </c>
      <c r="BH84" t="n">
        <v>51.5</v>
      </c>
      <c r="BI84" t="n">
        <v>50.8</v>
      </c>
      <c r="BJ84">
        <f>NA()</f>
        <v/>
      </c>
      <c r="BK84">
        <f>NA()</f>
        <v/>
      </c>
      <c r="BL84">
        <f>NA()</f>
        <v/>
      </c>
      <c r="BM84">
        <f>NA()</f>
        <v/>
      </c>
      <c r="BN84">
        <f>NA()</f>
        <v/>
      </c>
      <c r="BO84">
        <f>NA()</f>
        <v/>
      </c>
      <c r="BP84">
        <f>NA()</f>
        <v/>
      </c>
      <c r="BQ84">
        <f>NA()</f>
        <v/>
      </c>
      <c r="BR84">
        <f>NA()</f>
        <v/>
      </c>
      <c r="BS84">
        <f>NA()</f>
        <v/>
      </c>
      <c r="BT84">
        <f>NA()</f>
        <v/>
      </c>
      <c r="BU84">
        <f>NA()</f>
        <v/>
      </c>
      <c r="BV84">
        <f>NA()</f>
        <v/>
      </c>
      <c r="BW84">
        <f>NA()</f>
        <v/>
      </c>
    </row>
    <row r="85" spans="1:75">
      <c r="A85" t="s">
        <v>233</v>
      </c>
      <c r="B85" t="s">
        <v>593</v>
      </c>
      <c r="C85" t="s">
        <v>594</v>
      </c>
      <c r="D85" t="s">
        <v>447</v>
      </c>
      <c r="E85" t="n">
        <v>0</v>
      </c>
      <c r="F85" t="n">
        <v>0</v>
      </c>
      <c r="G85" t="n">
        <v>0</v>
      </c>
      <c r="H85" t="n">
        <v>0</v>
      </c>
      <c r="I85" t="n">
        <v>0</v>
      </c>
      <c r="J85" t="n">
        <v>0</v>
      </c>
      <c r="K85" t="n">
        <v>0</v>
      </c>
      <c r="L85" t="n">
        <v>0</v>
      </c>
      <c r="M85" t="n">
        <v>0</v>
      </c>
      <c r="N85" t="n">
        <v>0</v>
      </c>
      <c r="O85" t="n">
        <v>0</v>
      </c>
      <c r="P85" t="n">
        <v>0</v>
      </c>
      <c r="Q85" t="n">
        <v>0</v>
      </c>
      <c r="R85" t="n">
        <v>0</v>
      </c>
      <c r="S85" t="n">
        <v>0</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0</v>
      </c>
      <c r="BH85" t="n">
        <v>0</v>
      </c>
      <c r="BI85" t="n">
        <v>0</v>
      </c>
      <c r="BJ85">
        <f>NA()</f>
        <v/>
      </c>
      <c r="BK85">
        <f>NA()</f>
        <v/>
      </c>
      <c r="BL85">
        <f>NA()</f>
        <v/>
      </c>
      <c r="BM85">
        <f>NA()</f>
        <v/>
      </c>
      <c r="BN85">
        <f>NA()</f>
        <v/>
      </c>
      <c r="BO85">
        <f>NA()</f>
        <v/>
      </c>
      <c r="BP85">
        <f>NA()</f>
        <v/>
      </c>
      <c r="BQ85">
        <f>NA()</f>
        <v/>
      </c>
      <c r="BR85">
        <f>NA()</f>
        <v/>
      </c>
      <c r="BS85">
        <f>NA()</f>
        <v/>
      </c>
      <c r="BT85">
        <f>NA()</f>
        <v/>
      </c>
      <c r="BU85">
        <f>NA()</f>
        <v/>
      </c>
      <c r="BV85">
        <f>NA()</f>
        <v/>
      </c>
      <c r="BW85">
        <f>NA()</f>
        <v/>
      </c>
    </row>
    <row r="86" spans="1:75">
      <c r="A86" t="s">
        <v>233</v>
      </c>
      <c r="B86" t="s">
        <v>593</v>
      </c>
      <c r="C86" t="s">
        <v>67</v>
      </c>
      <c r="D86" t="s">
        <v>449</v>
      </c>
      <c r="E86" t="n">
        <v>0</v>
      </c>
      <c r="F86" t="n">
        <v>0</v>
      </c>
      <c r="G86" t="n">
        <v>0</v>
      </c>
      <c r="H86" t="n">
        <v>0</v>
      </c>
      <c r="I86" t="n">
        <v>0</v>
      </c>
      <c r="J86" t="n">
        <v>0</v>
      </c>
      <c r="K86" t="n">
        <v>0</v>
      </c>
      <c r="L86" t="n">
        <v>0</v>
      </c>
      <c r="M86" t="n">
        <v>0</v>
      </c>
      <c r="N86" t="n">
        <v>0</v>
      </c>
      <c r="O86" t="n">
        <v>0</v>
      </c>
      <c r="P86" t="n">
        <v>0</v>
      </c>
      <c r="Q86" t="n">
        <v>0</v>
      </c>
      <c r="R86" t="n">
        <v>0</v>
      </c>
      <c r="S86" t="n">
        <v>0</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0</v>
      </c>
      <c r="BH86" t="n">
        <v>0</v>
      </c>
      <c r="BI86" t="n">
        <v>0</v>
      </c>
      <c r="BJ86">
        <f>NA()</f>
        <v/>
      </c>
      <c r="BK86">
        <f>NA()</f>
        <v/>
      </c>
      <c r="BL86">
        <f>NA()</f>
        <v/>
      </c>
      <c r="BM86">
        <f>NA()</f>
        <v/>
      </c>
      <c r="BN86">
        <f>NA()</f>
        <v/>
      </c>
      <c r="BO86">
        <f>NA()</f>
        <v/>
      </c>
      <c r="BP86">
        <f>NA()</f>
        <v/>
      </c>
      <c r="BQ86">
        <f>NA()</f>
        <v/>
      </c>
      <c r="BR86">
        <f>NA()</f>
        <v/>
      </c>
      <c r="BS86">
        <f>NA()</f>
        <v/>
      </c>
      <c r="BT86">
        <f>NA()</f>
        <v/>
      </c>
      <c r="BU86">
        <f>NA()</f>
        <v/>
      </c>
      <c r="BV86">
        <f>NA()</f>
        <v/>
      </c>
      <c r="BW86">
        <f>NA()</f>
        <v/>
      </c>
    </row>
    <row r="87" spans="1:75">
      <c r="A87" t="s">
        <v>233</v>
      </c>
      <c r="B87" t="s">
        <v>595</v>
      </c>
      <c r="C87" t="s">
        <v>596</v>
      </c>
      <c r="D87" t="s">
        <v>597</v>
      </c>
      <c r="E87" t="n">
        <v>0</v>
      </c>
      <c r="F87" t="n">
        <v>0</v>
      </c>
      <c r="G87" t="n">
        <v>0</v>
      </c>
      <c r="H87" t="n">
        <v>0</v>
      </c>
      <c r="I87" t="n">
        <v>0</v>
      </c>
      <c r="J87" t="n">
        <v>0</v>
      </c>
      <c r="K87" t="n">
        <v>0</v>
      </c>
      <c r="L87" t="n">
        <v>0</v>
      </c>
      <c r="M87" t="n">
        <v>0</v>
      </c>
      <c r="N87" t="n">
        <v>0</v>
      </c>
      <c r="O87" t="n">
        <v>0</v>
      </c>
      <c r="P87" t="n">
        <v>0</v>
      </c>
      <c r="Q87" t="n">
        <v>0</v>
      </c>
      <c r="R87" t="n">
        <v>0</v>
      </c>
      <c r="S87" t="n">
        <v>0</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0</v>
      </c>
      <c r="BH87" t="n">
        <v>0</v>
      </c>
      <c r="BI87" t="n">
        <v>0</v>
      </c>
      <c r="BJ87">
        <f>NA()</f>
        <v/>
      </c>
      <c r="BK87">
        <f>NA()</f>
        <v/>
      </c>
      <c r="BL87">
        <f>NA()</f>
        <v/>
      </c>
      <c r="BM87">
        <f>NA()</f>
        <v/>
      </c>
      <c r="BN87">
        <f>NA()</f>
        <v/>
      </c>
      <c r="BO87">
        <f>NA()</f>
        <v/>
      </c>
      <c r="BP87">
        <f>NA()</f>
        <v/>
      </c>
      <c r="BQ87">
        <f>NA()</f>
        <v/>
      </c>
      <c r="BR87">
        <f>NA()</f>
        <v/>
      </c>
      <c r="BS87">
        <f>NA()</f>
        <v/>
      </c>
      <c r="BT87">
        <f>NA()</f>
        <v/>
      </c>
      <c r="BU87">
        <f>NA()</f>
        <v/>
      </c>
      <c r="BV87">
        <f>NA()</f>
        <v/>
      </c>
      <c r="BW87">
        <f>NA()</f>
        <v/>
      </c>
    </row>
    <row r="88" spans="1:75">
      <c r="A88" t="s">
        <v>233</v>
      </c>
      <c r="B88" t="s">
        <v>598</v>
      </c>
      <c r="C88" t="s">
        <v>599</v>
      </c>
      <c r="D88" t="s">
        <v>447</v>
      </c>
      <c r="E88" t="n">
        <v>1439</v>
      </c>
      <c r="F88" t="n">
        <v>5524</v>
      </c>
      <c r="G88" t="n">
        <v>5678</v>
      </c>
      <c r="H88" t="n">
        <v>4456</v>
      </c>
      <c r="I88" t="n">
        <v>6563</v>
      </c>
      <c r="J88" t="n">
        <v>4919</v>
      </c>
      <c r="K88" t="n">
        <v>3361</v>
      </c>
      <c r="L88" t="n">
        <v>2480</v>
      </c>
      <c r="M88" t="n">
        <v>3664</v>
      </c>
      <c r="N88" t="n">
        <v>3600</v>
      </c>
      <c r="O88" t="n">
        <v>4208</v>
      </c>
      <c r="P88" t="n">
        <v>4782</v>
      </c>
      <c r="Q88" t="n">
        <v>4209</v>
      </c>
      <c r="R88" t="n">
        <v>4329</v>
      </c>
      <c r="S88" t="n">
        <v>5390</v>
      </c>
      <c r="T88" t="n">
        <v>4842</v>
      </c>
      <c r="U88" t="n">
        <v>7270</v>
      </c>
      <c r="V88" t="n">
        <v>9040</v>
      </c>
      <c r="W88" t="n">
        <v>10492</v>
      </c>
      <c r="X88" t="n">
        <v>22640</v>
      </c>
      <c r="Y88" t="n">
        <v>19405</v>
      </c>
      <c r="Z88" t="n">
        <v>21455</v>
      </c>
      <c r="AA88" t="n">
        <v>15083</v>
      </c>
      <c r="AB88" t="n">
        <v>7268</v>
      </c>
      <c r="AC88" t="n">
        <v>8176</v>
      </c>
      <c r="AD88" t="n">
        <v>18548</v>
      </c>
      <c r="AE88" t="n">
        <v>17889</v>
      </c>
      <c r="AF88" t="n">
        <v>9016</v>
      </c>
      <c r="AG88" t="n">
        <v>17937</v>
      </c>
      <c r="AH88" t="n">
        <v>19182</v>
      </c>
      <c r="AI88" t="n">
        <v>20374</v>
      </c>
      <c r="AJ88" t="n">
        <v>24473</v>
      </c>
      <c r="AK88" t="n">
        <v>16661</v>
      </c>
      <c r="AL88" t="n">
        <v>15579</v>
      </c>
      <c r="AM88" t="n">
        <v>18755</v>
      </c>
      <c r="AN88" t="n">
        <v>15613</v>
      </c>
      <c r="AO88" t="n">
        <v>11218</v>
      </c>
      <c r="AP88" t="n">
        <v>7695</v>
      </c>
      <c r="AQ88" t="n">
        <v>7229</v>
      </c>
      <c r="AR88" t="n">
        <v>12051</v>
      </c>
      <c r="AS88" t="n">
        <v>9470</v>
      </c>
      <c r="AT88" t="n">
        <v>14287</v>
      </c>
      <c r="AU88" t="n">
        <v>19372</v>
      </c>
      <c r="AV88" t="n">
        <v>30179</v>
      </c>
      <c r="AW88" t="n">
        <v>31181</v>
      </c>
      <c r="AX88" t="n">
        <v>22263</v>
      </c>
      <c r="AY88" t="n">
        <v>19653</v>
      </c>
      <c r="AZ88" t="n">
        <v>36125</v>
      </c>
      <c r="BA88" t="n">
        <v>15772</v>
      </c>
      <c r="BB88" t="n">
        <v>18057</v>
      </c>
      <c r="BC88" t="n">
        <v>23219</v>
      </c>
      <c r="BD88" t="n">
        <v>19684</v>
      </c>
      <c r="BE88" t="n">
        <v>18893</v>
      </c>
      <c r="BF88" t="n">
        <v>17651</v>
      </c>
      <c r="BG88" t="n">
        <v>9179</v>
      </c>
      <c r="BH88" t="n">
        <v>11820</v>
      </c>
      <c r="BI88" t="n">
        <v>12566</v>
      </c>
      <c r="BJ88">
        <f>NA()</f>
        <v/>
      </c>
      <c r="BK88">
        <f>NA()</f>
        <v/>
      </c>
      <c r="BL88">
        <f>NA()</f>
        <v/>
      </c>
      <c r="BM88">
        <f>NA()</f>
        <v/>
      </c>
      <c r="BN88">
        <f>NA()</f>
        <v/>
      </c>
      <c r="BO88">
        <f>NA()</f>
        <v/>
      </c>
      <c r="BP88">
        <f>NA()</f>
        <v/>
      </c>
      <c r="BQ88">
        <f>NA()</f>
        <v/>
      </c>
      <c r="BR88">
        <f>NA()</f>
        <v/>
      </c>
      <c r="BS88">
        <f>NA()</f>
        <v/>
      </c>
      <c r="BT88">
        <f>NA()</f>
        <v/>
      </c>
      <c r="BU88">
        <f>NA()</f>
        <v/>
      </c>
      <c r="BV88">
        <f>NA()</f>
        <v/>
      </c>
      <c r="BW88">
        <f>NA()</f>
        <v/>
      </c>
    </row>
    <row r="89" spans="1:75">
      <c r="A89" t="s">
        <v>233</v>
      </c>
      <c r="B89" t="s">
        <v>600</v>
      </c>
      <c r="C89" t="s">
        <v>601</v>
      </c>
      <c r="D89" t="s">
        <v>454</v>
      </c>
      <c r="E89">
        <f>B89</f>
        <v/>
      </c>
      <c r="O89" t="n">
        <v>1.37</v>
      </c>
      <c r="P89" t="n">
        <v>1.46</v>
      </c>
      <c r="Q89" t="n">
        <v>1.47</v>
      </c>
      <c r="R89" t="n">
        <v>1.6</v>
      </c>
      <c r="S89" t="n">
        <v>2.35</v>
      </c>
      <c r="T89" t="n">
        <v>2.63</v>
      </c>
      <c r="U89" t="n">
        <v>2.85</v>
      </c>
      <c r="V89" t="n">
        <v>3.13</v>
      </c>
      <c r="W89" t="n">
        <v>3.42</v>
      </c>
      <c r="X89" t="n">
        <v>4.79</v>
      </c>
      <c r="Y89" t="n">
        <v>7.39</v>
      </c>
      <c r="Z89" t="n">
        <v>8.66</v>
      </c>
      <c r="AA89" t="n">
        <v>8.51</v>
      </c>
      <c r="AB89" t="n">
        <v>8.75</v>
      </c>
      <c r="AC89" t="n">
        <v>8.66</v>
      </c>
      <c r="AD89" t="n">
        <v>8.529999999999999</v>
      </c>
      <c r="AE89" t="n">
        <v>7.31</v>
      </c>
      <c r="AF89" t="n">
        <v>8.210000000000001</v>
      </c>
      <c r="AG89" t="n">
        <v>7.95</v>
      </c>
      <c r="AH89" t="n">
        <v>8.73</v>
      </c>
      <c r="AI89" t="n">
        <v>9.69</v>
      </c>
      <c r="AJ89" t="n">
        <v>10.11</v>
      </c>
      <c r="AK89" t="n">
        <v>9.630000000000001</v>
      </c>
      <c r="AL89" t="n">
        <v>10.21</v>
      </c>
      <c r="AM89" t="n">
        <v>10.16</v>
      </c>
      <c r="AN89" t="n">
        <v>10.28</v>
      </c>
      <c r="AO89" t="n">
        <v>11.03</v>
      </c>
      <c r="AP89" t="n">
        <v>10.76</v>
      </c>
      <c r="AQ89" t="n">
        <v>10.36</v>
      </c>
      <c r="AR89" t="n">
        <v>9.74</v>
      </c>
      <c r="AS89" t="n">
        <v>12</v>
      </c>
      <c r="AT89" t="n">
        <v>12.23</v>
      </c>
      <c r="AU89" t="n">
        <v>10.81</v>
      </c>
      <c r="AV89" t="n">
        <v>12.21</v>
      </c>
      <c r="AW89" t="n">
        <v>14.94</v>
      </c>
      <c r="AX89" t="n">
        <v>19.64</v>
      </c>
      <c r="AY89" t="n">
        <v>22.28</v>
      </c>
      <c r="AZ89" t="n">
        <v>22.05</v>
      </c>
      <c r="BA89" t="n">
        <v>29.25</v>
      </c>
      <c r="BB89" t="n">
        <v>19.63</v>
      </c>
      <c r="BC89" t="n">
        <v>24.98</v>
      </c>
      <c r="BD89" t="n">
        <v>33.75</v>
      </c>
      <c r="BE89" t="n">
        <v>35.56</v>
      </c>
      <c r="BF89" t="n">
        <v>35.65</v>
      </c>
      <c r="BG89" t="n">
        <v>35.29</v>
      </c>
      <c r="BH89" t="n">
        <v>32.57</v>
      </c>
      <c r="BI89" t="n">
        <v>29.83</v>
      </c>
      <c r="BJ89">
        <f>NA()</f>
        <v/>
      </c>
      <c r="BK89">
        <f>NA()</f>
        <v/>
      </c>
      <c r="BL89">
        <f>NA()</f>
        <v/>
      </c>
      <c r="BM89">
        <f>NA()</f>
        <v/>
      </c>
      <c r="BN89">
        <f>NA()</f>
        <v/>
      </c>
      <c r="BO89">
        <f>NA()</f>
        <v/>
      </c>
      <c r="BP89">
        <f>NA()</f>
        <v/>
      </c>
      <c r="BQ89">
        <f>NA()</f>
        <v/>
      </c>
      <c r="BR89">
        <f>NA()</f>
        <v/>
      </c>
      <c r="BS89">
        <f>NA()</f>
        <v/>
      </c>
      <c r="BT89">
        <f>NA()</f>
        <v/>
      </c>
      <c r="BU89">
        <f>NA()</f>
        <v/>
      </c>
      <c r="BV89">
        <f>NA()</f>
        <v/>
      </c>
      <c r="BW89">
        <f>NA()</f>
        <v/>
      </c>
    </row>
    <row r="90" spans="1:75">
      <c r="A90" t="s">
        <v>233</v>
      </c>
      <c r="B90" t="s">
        <v>598</v>
      </c>
      <c r="C90" t="s">
        <v>602</v>
      </c>
      <c r="D90" t="s">
        <v>449</v>
      </c>
      <c r="E90" t="n">
        <v>247</v>
      </c>
      <c r="F90" t="n">
        <v>948</v>
      </c>
      <c r="G90" t="n">
        <v>975</v>
      </c>
      <c r="H90" t="n">
        <v>765</v>
      </c>
      <c r="I90" t="n">
        <v>1127</v>
      </c>
      <c r="J90" t="n">
        <v>844</v>
      </c>
      <c r="K90" t="n">
        <v>577</v>
      </c>
      <c r="L90" t="n">
        <v>426</v>
      </c>
      <c r="M90" t="n">
        <v>629</v>
      </c>
      <c r="N90" t="n">
        <v>618</v>
      </c>
      <c r="O90" t="n">
        <v>722</v>
      </c>
      <c r="P90" t="n">
        <v>821</v>
      </c>
      <c r="Q90" t="n">
        <v>723</v>
      </c>
      <c r="R90" t="n">
        <v>743</v>
      </c>
      <c r="S90" t="n">
        <v>925</v>
      </c>
      <c r="T90" t="n">
        <v>831</v>
      </c>
      <c r="U90" t="n">
        <v>1248</v>
      </c>
      <c r="V90" t="n">
        <v>1552</v>
      </c>
      <c r="W90" t="n">
        <v>1801</v>
      </c>
      <c r="X90" t="n">
        <v>3887</v>
      </c>
      <c r="Y90" t="n">
        <v>3331</v>
      </c>
      <c r="Z90" t="n">
        <v>3683</v>
      </c>
      <c r="AA90" t="n">
        <v>2589</v>
      </c>
      <c r="AB90" t="n">
        <v>1248</v>
      </c>
      <c r="AC90" t="n">
        <v>1404</v>
      </c>
      <c r="AD90" t="n">
        <v>3184</v>
      </c>
      <c r="AE90" t="n">
        <v>3071</v>
      </c>
      <c r="AF90" t="n">
        <v>1548</v>
      </c>
      <c r="AG90" t="n">
        <v>3079</v>
      </c>
      <c r="AH90" t="n">
        <v>3293</v>
      </c>
      <c r="AI90" t="n">
        <v>3498</v>
      </c>
      <c r="AJ90" t="n">
        <v>4201</v>
      </c>
      <c r="AK90" t="n">
        <v>2860</v>
      </c>
      <c r="AL90" t="n">
        <v>2674</v>
      </c>
      <c r="AM90" t="n">
        <v>3223</v>
      </c>
      <c r="AN90" t="n">
        <v>2683</v>
      </c>
      <c r="AO90" t="n">
        <v>1928</v>
      </c>
      <c r="AP90" t="n">
        <v>1322</v>
      </c>
      <c r="AQ90" t="n">
        <v>1242</v>
      </c>
      <c r="AR90" t="n">
        <v>2071</v>
      </c>
      <c r="AS90" t="n">
        <v>1627</v>
      </c>
      <c r="AT90" t="n">
        <v>2455</v>
      </c>
      <c r="AU90" t="n">
        <v>3329</v>
      </c>
      <c r="AV90" t="n">
        <v>5186</v>
      </c>
      <c r="AW90" t="n">
        <v>5359</v>
      </c>
      <c r="AX90" t="n">
        <v>3827</v>
      </c>
      <c r="AY90" t="n">
        <v>3387</v>
      </c>
      <c r="AZ90" t="n">
        <v>6246</v>
      </c>
      <c r="BA90" t="n">
        <v>2729</v>
      </c>
      <c r="BB90" t="n">
        <v>3124</v>
      </c>
      <c r="BC90" t="n">
        <v>4019</v>
      </c>
      <c r="BD90" t="n">
        <v>3409</v>
      </c>
      <c r="BE90" t="n">
        <v>3274</v>
      </c>
      <c r="BF90" t="n">
        <v>3060</v>
      </c>
      <c r="BG90" t="n">
        <v>1591</v>
      </c>
      <c r="BH90" t="n">
        <v>2049</v>
      </c>
      <c r="BI90" t="n">
        <v>2179</v>
      </c>
      <c r="BJ90">
        <f>NA()</f>
        <v/>
      </c>
      <c r="BK90">
        <f>NA()</f>
        <v/>
      </c>
      <c r="BL90">
        <f>NA()</f>
        <v/>
      </c>
      <c r="BM90">
        <f>NA()</f>
        <v/>
      </c>
      <c r="BN90">
        <f>NA()</f>
        <v/>
      </c>
      <c r="BO90">
        <f>NA()</f>
        <v/>
      </c>
      <c r="BP90">
        <f>NA()</f>
        <v/>
      </c>
      <c r="BQ90">
        <f>NA()</f>
        <v/>
      </c>
      <c r="BR90">
        <f>NA()</f>
        <v/>
      </c>
      <c r="BS90">
        <f>NA()</f>
        <v/>
      </c>
      <c r="BT90">
        <f>NA()</f>
        <v/>
      </c>
      <c r="BU90">
        <f>NA()</f>
        <v/>
      </c>
      <c r="BV90">
        <f>NA()</f>
        <v/>
      </c>
      <c r="BW90">
        <f>NA()</f>
        <v/>
      </c>
    </row>
    <row r="91" spans="1:75">
      <c r="A91" t="s">
        <v>233</v>
      </c>
      <c r="B91" t="s">
        <v>603</v>
      </c>
      <c r="C91" t="s">
        <v>604</v>
      </c>
      <c r="D91" t="s">
        <v>458</v>
      </c>
      <c r="E91">
        <f>B91</f>
        <v/>
      </c>
      <c r="O91" t="n">
        <v>5.7</v>
      </c>
      <c r="P91" t="n">
        <v>7</v>
      </c>
      <c r="Q91" t="n">
        <v>6.2</v>
      </c>
      <c r="R91" t="n">
        <v>6.9</v>
      </c>
      <c r="S91" t="n">
        <v>12.7</v>
      </c>
      <c r="T91" t="n">
        <v>12.7</v>
      </c>
      <c r="U91" t="n">
        <v>20.7</v>
      </c>
      <c r="V91" t="n">
        <v>28.3</v>
      </c>
      <c r="W91" t="n">
        <v>35.8</v>
      </c>
      <c r="X91" t="n">
        <v>108.4</v>
      </c>
      <c r="Y91" t="n">
        <v>143.5</v>
      </c>
      <c r="Z91" t="n">
        <v>185.8</v>
      </c>
      <c r="AA91" t="n">
        <v>128.4</v>
      </c>
      <c r="AB91" t="n">
        <v>63.6</v>
      </c>
      <c r="AC91" t="n">
        <v>70.8</v>
      </c>
      <c r="AD91" t="n">
        <v>158.3</v>
      </c>
      <c r="AE91" t="n">
        <v>130.8</v>
      </c>
      <c r="AF91" t="n">
        <v>74</v>
      </c>
      <c r="AG91" t="n">
        <v>142.7</v>
      </c>
      <c r="AH91" t="n">
        <v>167.5</v>
      </c>
      <c r="AI91" t="n">
        <v>197.5</v>
      </c>
      <c r="AJ91" t="n">
        <v>247.4</v>
      </c>
      <c r="AK91" t="n">
        <v>160.5</v>
      </c>
      <c r="AL91" t="n">
        <v>159.1</v>
      </c>
      <c r="AM91" t="n">
        <v>190.6</v>
      </c>
      <c r="AN91" t="n">
        <v>160.5</v>
      </c>
      <c r="AO91" t="n">
        <v>123.7</v>
      </c>
      <c r="AP91" t="n">
        <v>82.8</v>
      </c>
      <c r="AQ91" t="n">
        <v>74.90000000000001</v>
      </c>
      <c r="AR91" t="n">
        <v>117.4</v>
      </c>
      <c r="AS91" t="n">
        <v>113.7</v>
      </c>
      <c r="AT91" t="n">
        <v>174.7</v>
      </c>
      <c r="AU91" t="n">
        <v>209.3</v>
      </c>
      <c r="AV91" t="n">
        <v>368.6</v>
      </c>
      <c r="AW91" t="n">
        <v>465.7</v>
      </c>
      <c r="AX91" t="n">
        <v>437.2</v>
      </c>
      <c r="AY91" t="n">
        <v>437.9</v>
      </c>
      <c r="AZ91" t="n">
        <v>796.5</v>
      </c>
      <c r="BA91" t="n">
        <v>461.3</v>
      </c>
      <c r="BB91" t="n">
        <v>354.5</v>
      </c>
      <c r="BC91" t="n">
        <v>580</v>
      </c>
      <c r="BD91" t="n">
        <v>664.3</v>
      </c>
      <c r="BE91" t="n">
        <v>671.8</v>
      </c>
      <c r="BF91" t="n">
        <v>629.2</v>
      </c>
      <c r="BG91" t="n">
        <v>323.9</v>
      </c>
      <c r="BH91" t="n">
        <v>385</v>
      </c>
      <c r="BI91" t="n">
        <v>374.9</v>
      </c>
      <c r="BJ91">
        <f>NA()</f>
        <v/>
      </c>
      <c r="BK91">
        <f>NA()</f>
        <v/>
      </c>
      <c r="BL91">
        <f>NA()</f>
        <v/>
      </c>
      <c r="BM91">
        <f>NA()</f>
        <v/>
      </c>
      <c r="BN91">
        <f>NA()</f>
        <v/>
      </c>
      <c r="BO91">
        <f>NA()</f>
        <v/>
      </c>
      <c r="BP91">
        <f>NA()</f>
        <v/>
      </c>
      <c r="BQ91">
        <f>NA()</f>
        <v/>
      </c>
      <c r="BR91">
        <f>NA()</f>
        <v/>
      </c>
      <c r="BS91">
        <f>NA()</f>
        <v/>
      </c>
      <c r="BT91">
        <f>NA()</f>
        <v/>
      </c>
      <c r="BU91">
        <f>NA()</f>
        <v/>
      </c>
      <c r="BV91">
        <f>NA()</f>
        <v/>
      </c>
      <c r="BW91">
        <f>NA()</f>
        <v/>
      </c>
    </row>
    <row r="92" spans="1:75">
      <c r="A92" t="s">
        <v>233</v>
      </c>
      <c r="B92" t="s">
        <v>605</v>
      </c>
      <c r="C92" t="s">
        <v>606</v>
      </c>
      <c r="D92" t="s">
        <v>447</v>
      </c>
      <c r="E92" t="n">
        <v>277</v>
      </c>
      <c r="F92" t="n">
        <v>328</v>
      </c>
      <c r="G92" t="n">
        <v>303</v>
      </c>
      <c r="H92" t="n">
        <v>344</v>
      </c>
      <c r="I92" t="n">
        <v>392</v>
      </c>
      <c r="J92" t="n">
        <v>416</v>
      </c>
      <c r="K92" t="n">
        <v>462</v>
      </c>
      <c r="L92" t="n">
        <v>420</v>
      </c>
      <c r="M92" t="n">
        <v>521</v>
      </c>
      <c r="N92" t="n">
        <v>714</v>
      </c>
      <c r="O92" t="n">
        <v>1012</v>
      </c>
      <c r="P92" t="n">
        <v>826</v>
      </c>
      <c r="Q92" t="n">
        <v>759</v>
      </c>
      <c r="R92" t="n">
        <v>749</v>
      </c>
      <c r="S92" t="n">
        <v>548</v>
      </c>
      <c r="T92" t="n">
        <v>491</v>
      </c>
      <c r="U92" t="n">
        <v>538</v>
      </c>
      <c r="V92" t="n">
        <v>708</v>
      </c>
      <c r="W92" t="n">
        <v>726</v>
      </c>
      <c r="X92" t="n">
        <v>1533</v>
      </c>
      <c r="Y92" t="n">
        <v>2317</v>
      </c>
      <c r="Z92" t="n">
        <v>1034</v>
      </c>
      <c r="AA92" t="n">
        <v>319</v>
      </c>
      <c r="AB92" t="n">
        <v>575</v>
      </c>
      <c r="AC92" t="n">
        <v>674</v>
      </c>
      <c r="AD92" t="n">
        <v>768</v>
      </c>
      <c r="AE92" t="n">
        <v>1068</v>
      </c>
      <c r="AF92" t="n">
        <v>2385</v>
      </c>
      <c r="AG92" t="n">
        <v>3273</v>
      </c>
      <c r="AH92" t="n">
        <v>2920</v>
      </c>
      <c r="AI92" t="n">
        <v>2636</v>
      </c>
      <c r="AJ92" t="n">
        <v>3552</v>
      </c>
      <c r="AK92" t="n">
        <v>2901</v>
      </c>
      <c r="AL92" t="n">
        <v>2414</v>
      </c>
      <c r="AM92" t="n">
        <v>2265</v>
      </c>
      <c r="AN92" t="n">
        <v>1998</v>
      </c>
      <c r="AO92" t="n">
        <v>1302</v>
      </c>
      <c r="AP92" t="n">
        <v>2282</v>
      </c>
      <c r="AQ92" t="n">
        <v>1225</v>
      </c>
      <c r="AR92" t="n">
        <v>1512</v>
      </c>
      <c r="AS92" t="n">
        <v>1271</v>
      </c>
      <c r="AT92" t="n">
        <v>793</v>
      </c>
      <c r="AU92" t="n">
        <v>1805</v>
      </c>
      <c r="AV92" t="n">
        <v>1644</v>
      </c>
      <c r="AW92" t="n">
        <v>2220</v>
      </c>
      <c r="AX92" t="n">
        <v>2237</v>
      </c>
      <c r="AY92" t="n">
        <v>2274</v>
      </c>
      <c r="AZ92" t="n">
        <v>1629</v>
      </c>
      <c r="BA92" t="n">
        <v>1277</v>
      </c>
      <c r="BB92" t="n">
        <v>1574</v>
      </c>
      <c r="BC92" t="n">
        <v>1528</v>
      </c>
      <c r="BD92" t="n">
        <v>1729</v>
      </c>
      <c r="BE92" t="n">
        <v>1538</v>
      </c>
      <c r="BF92" t="n">
        <v>1473</v>
      </c>
      <c r="BG92" t="n">
        <v>1864</v>
      </c>
      <c r="BH92" t="n">
        <v>1299</v>
      </c>
      <c r="BI92" t="n">
        <v>905</v>
      </c>
      <c r="BJ92">
        <f>NA()</f>
        <v/>
      </c>
      <c r="BK92">
        <f>NA()</f>
        <v/>
      </c>
      <c r="BL92">
        <f>NA()</f>
        <v/>
      </c>
      <c r="BM92">
        <f>NA()</f>
        <v/>
      </c>
      <c r="BN92">
        <f>NA()</f>
        <v/>
      </c>
      <c r="BO92">
        <f>NA()</f>
        <v/>
      </c>
      <c r="BP92">
        <f>NA()</f>
        <v/>
      </c>
      <c r="BQ92">
        <f>NA()</f>
        <v/>
      </c>
      <c r="BR92">
        <f>NA()</f>
        <v/>
      </c>
      <c r="BS92">
        <f>NA()</f>
        <v/>
      </c>
      <c r="BT92">
        <f>NA()</f>
        <v/>
      </c>
      <c r="BU92">
        <f>NA()</f>
        <v/>
      </c>
      <c r="BV92">
        <f>NA()</f>
        <v/>
      </c>
      <c r="BW92">
        <f>NA()</f>
        <v/>
      </c>
    </row>
    <row r="93" spans="1:75">
      <c r="A93" t="s">
        <v>233</v>
      </c>
      <c r="B93" t="s">
        <v>607</v>
      </c>
      <c r="C93" t="s">
        <v>608</v>
      </c>
      <c r="D93" t="s">
        <v>454</v>
      </c>
      <c r="E93">
        <f>B93</f>
        <v/>
      </c>
      <c r="O93" t="n">
        <v>1.12</v>
      </c>
      <c r="P93" t="n">
        <v>1.18</v>
      </c>
      <c r="Q93" t="n">
        <v>1.18</v>
      </c>
      <c r="R93" t="n">
        <v>1.41</v>
      </c>
      <c r="S93" t="n">
        <v>2.37</v>
      </c>
      <c r="T93" t="n">
        <v>2.6</v>
      </c>
      <c r="U93" t="n">
        <v>2.9</v>
      </c>
      <c r="V93" t="n">
        <v>3</v>
      </c>
      <c r="W93" t="n">
        <v>3.04</v>
      </c>
      <c r="X93" t="n">
        <v>4.38</v>
      </c>
      <c r="Y93" t="n">
        <v>6.6</v>
      </c>
      <c r="Z93" t="n">
        <v>7.54</v>
      </c>
      <c r="AA93" t="n">
        <v>7.49</v>
      </c>
      <c r="AB93" t="n">
        <v>6.22</v>
      </c>
      <c r="AC93" t="n">
        <v>5.96</v>
      </c>
      <c r="AD93" t="n">
        <v>5.89</v>
      </c>
      <c r="AE93" t="n">
        <v>3.49</v>
      </c>
      <c r="AF93" t="n">
        <v>4.12</v>
      </c>
      <c r="AG93" t="n">
        <v>3.79</v>
      </c>
      <c r="AH93" t="n">
        <v>4.75</v>
      </c>
      <c r="AI93" t="n">
        <v>5.57</v>
      </c>
      <c r="AJ93" t="n">
        <v>5.19</v>
      </c>
      <c r="AK93" t="n">
        <v>4.91</v>
      </c>
      <c r="AL93" t="n">
        <v>5.14</v>
      </c>
      <c r="AM93" t="n">
        <v>4.72</v>
      </c>
      <c r="AN93" t="n">
        <v>5.01</v>
      </c>
      <c r="AO93" t="n">
        <v>5.94</v>
      </c>
      <c r="AP93" t="n">
        <v>5.34</v>
      </c>
      <c r="AQ93" t="n">
        <v>4.08</v>
      </c>
      <c r="AR93" t="n">
        <v>5.34</v>
      </c>
      <c r="AS93" t="n">
        <v>7.72</v>
      </c>
      <c r="AT93" t="n">
        <v>6.79</v>
      </c>
      <c r="AU93" t="n">
        <v>6.32</v>
      </c>
      <c r="AV93" t="n">
        <v>7.66</v>
      </c>
      <c r="AW93" t="n">
        <v>10.58</v>
      </c>
      <c r="AX93" t="n">
        <v>14.4</v>
      </c>
      <c r="AY93" t="n">
        <v>16.62</v>
      </c>
      <c r="AZ93" t="n">
        <v>17.76</v>
      </c>
      <c r="BA93" t="n">
        <v>23.71</v>
      </c>
      <c r="BB93" t="n">
        <v>14.2</v>
      </c>
      <c r="BC93" t="n">
        <v>18.18</v>
      </c>
      <c r="BD93" t="n">
        <v>24.52</v>
      </c>
      <c r="BE93" t="n">
        <v>25.25</v>
      </c>
      <c r="BF93" t="n">
        <v>24.54</v>
      </c>
      <c r="BG93" t="n">
        <v>23.14</v>
      </c>
      <c r="BH93" t="n">
        <v>14.62</v>
      </c>
      <c r="BI93" t="n">
        <v>12.35</v>
      </c>
      <c r="BJ93">
        <f>NA()</f>
        <v/>
      </c>
      <c r="BK93">
        <f>NA()</f>
        <v/>
      </c>
      <c r="BL93">
        <f>NA()</f>
        <v/>
      </c>
      <c r="BM93">
        <f>NA()</f>
        <v/>
      </c>
      <c r="BN93">
        <f>NA()</f>
        <v/>
      </c>
      <c r="BO93">
        <f>NA()</f>
        <v/>
      </c>
      <c r="BP93">
        <f>NA()</f>
        <v/>
      </c>
      <c r="BQ93">
        <f>NA()</f>
        <v/>
      </c>
      <c r="BR93">
        <f>NA()</f>
        <v/>
      </c>
      <c r="BS93">
        <f>NA()</f>
        <v/>
      </c>
      <c r="BT93">
        <f>NA()</f>
        <v/>
      </c>
      <c r="BU93">
        <f>NA()</f>
        <v/>
      </c>
      <c r="BV93">
        <f>NA()</f>
        <v/>
      </c>
      <c r="BW93">
        <f>NA()</f>
        <v/>
      </c>
    </row>
    <row r="94" spans="1:75">
      <c r="A94" t="s">
        <v>233</v>
      </c>
      <c r="B94" t="s">
        <v>605</v>
      </c>
      <c r="C94" t="s">
        <v>609</v>
      </c>
      <c r="D94" t="s">
        <v>449</v>
      </c>
      <c r="E94" t="n">
        <v>48</v>
      </c>
      <c r="F94" t="n">
        <v>56</v>
      </c>
      <c r="G94" t="n">
        <v>52</v>
      </c>
      <c r="H94" t="n">
        <v>59</v>
      </c>
      <c r="I94" t="n">
        <v>67</v>
      </c>
      <c r="J94" t="n">
        <v>71</v>
      </c>
      <c r="K94" t="n">
        <v>79</v>
      </c>
      <c r="L94" t="n">
        <v>72</v>
      </c>
      <c r="M94" t="n">
        <v>89</v>
      </c>
      <c r="N94" t="n">
        <v>123</v>
      </c>
      <c r="O94" t="n">
        <v>174</v>
      </c>
      <c r="P94" t="n">
        <v>142</v>
      </c>
      <c r="Q94" t="n">
        <v>130</v>
      </c>
      <c r="R94" t="n">
        <v>129</v>
      </c>
      <c r="S94" t="n">
        <v>94</v>
      </c>
      <c r="T94" t="n">
        <v>84</v>
      </c>
      <c r="U94" t="n">
        <v>92</v>
      </c>
      <c r="V94" t="n">
        <v>122</v>
      </c>
      <c r="W94" t="n">
        <v>125</v>
      </c>
      <c r="X94" t="n">
        <v>263</v>
      </c>
      <c r="Y94" t="n">
        <v>398</v>
      </c>
      <c r="Z94" t="n">
        <v>178</v>
      </c>
      <c r="AA94" t="n">
        <v>55</v>
      </c>
      <c r="AB94" t="n">
        <v>99</v>
      </c>
      <c r="AC94" t="n">
        <v>116</v>
      </c>
      <c r="AD94" t="n">
        <v>132</v>
      </c>
      <c r="AE94" t="n">
        <v>183</v>
      </c>
      <c r="AF94" t="n">
        <v>409</v>
      </c>
      <c r="AG94" t="n">
        <v>562</v>
      </c>
      <c r="AH94" t="n">
        <v>501</v>
      </c>
      <c r="AI94" t="n">
        <v>453</v>
      </c>
      <c r="AJ94" t="n">
        <v>610</v>
      </c>
      <c r="AK94" t="n">
        <v>498</v>
      </c>
      <c r="AL94" t="n">
        <v>414</v>
      </c>
      <c r="AM94" t="n">
        <v>389</v>
      </c>
      <c r="AN94" t="n">
        <v>343</v>
      </c>
      <c r="AO94" t="n">
        <v>224</v>
      </c>
      <c r="AP94" t="n">
        <v>392</v>
      </c>
      <c r="AQ94" t="n">
        <v>211</v>
      </c>
      <c r="AR94" t="n">
        <v>260</v>
      </c>
      <c r="AS94" t="n">
        <v>218</v>
      </c>
      <c r="AT94" t="n">
        <v>136</v>
      </c>
      <c r="AU94" t="n">
        <v>310</v>
      </c>
      <c r="AV94" t="n">
        <v>282</v>
      </c>
      <c r="AW94" t="n">
        <v>382</v>
      </c>
      <c r="AX94" t="n">
        <v>384</v>
      </c>
      <c r="AY94" t="n">
        <v>392</v>
      </c>
      <c r="AZ94" t="n">
        <v>282</v>
      </c>
      <c r="BA94" t="n">
        <v>221</v>
      </c>
      <c r="BB94" t="n">
        <v>272</v>
      </c>
      <c r="BC94" t="n">
        <v>265</v>
      </c>
      <c r="BD94" t="n">
        <v>299</v>
      </c>
      <c r="BE94" t="n">
        <v>266</v>
      </c>
      <c r="BF94" t="n">
        <v>255</v>
      </c>
      <c r="BG94" t="n">
        <v>323</v>
      </c>
      <c r="BH94" t="n">
        <v>225</v>
      </c>
      <c r="BI94" t="n">
        <v>157</v>
      </c>
      <c r="BJ94">
        <f>NA()</f>
        <v/>
      </c>
      <c r="BK94">
        <f>NA()</f>
        <v/>
      </c>
      <c r="BL94">
        <f>NA()</f>
        <v/>
      </c>
      <c r="BM94">
        <f>NA()</f>
        <v/>
      </c>
      <c r="BN94">
        <f>NA()</f>
        <v/>
      </c>
      <c r="BO94">
        <f>NA()</f>
        <v/>
      </c>
      <c r="BP94">
        <f>NA()</f>
        <v/>
      </c>
      <c r="BQ94">
        <f>NA()</f>
        <v/>
      </c>
      <c r="BR94">
        <f>NA()</f>
        <v/>
      </c>
      <c r="BS94">
        <f>NA()</f>
        <v/>
      </c>
      <c r="BT94">
        <f>NA()</f>
        <v/>
      </c>
      <c r="BU94">
        <f>NA()</f>
        <v/>
      </c>
      <c r="BV94">
        <f>NA()</f>
        <v/>
      </c>
      <c r="BW94">
        <f>NA()</f>
        <v/>
      </c>
    </row>
    <row r="95" spans="1:75">
      <c r="A95" t="s">
        <v>233</v>
      </c>
      <c r="B95" t="s">
        <v>610</v>
      </c>
      <c r="C95" t="s">
        <v>611</v>
      </c>
      <c r="D95" t="s">
        <v>458</v>
      </c>
      <c r="E95">
        <f>B95</f>
        <v/>
      </c>
      <c r="O95" t="n">
        <v>1.1</v>
      </c>
      <c r="P95" t="n">
        <v>1</v>
      </c>
      <c r="Q95" t="n">
        <v>0.9</v>
      </c>
      <c r="R95" t="n">
        <v>1.1</v>
      </c>
      <c r="S95" t="n">
        <v>1.3</v>
      </c>
      <c r="T95" t="n">
        <v>1.3</v>
      </c>
      <c r="U95" t="n">
        <v>1.6</v>
      </c>
      <c r="V95" t="n">
        <v>2.1</v>
      </c>
      <c r="W95" t="n">
        <v>2.2</v>
      </c>
      <c r="X95" t="n">
        <v>6.7</v>
      </c>
      <c r="Y95" t="n">
        <v>15.3</v>
      </c>
      <c r="Z95" t="n">
        <v>7.8</v>
      </c>
      <c r="AA95" t="n">
        <v>2.4</v>
      </c>
      <c r="AB95" t="n">
        <v>3.6</v>
      </c>
      <c r="AC95" t="n">
        <v>4</v>
      </c>
      <c r="AD95" t="n">
        <v>4.5</v>
      </c>
      <c r="AE95" t="n">
        <v>3.7</v>
      </c>
      <c r="AF95" t="n">
        <v>9.800000000000001</v>
      </c>
      <c r="AG95" t="n">
        <v>12.4</v>
      </c>
      <c r="AH95" t="n">
        <v>13.9</v>
      </c>
      <c r="AI95" t="n">
        <v>14.7</v>
      </c>
      <c r="AJ95" t="n">
        <v>18.4</v>
      </c>
      <c r="AK95" t="n">
        <v>14.3</v>
      </c>
      <c r="AL95" t="n">
        <v>12.4</v>
      </c>
      <c r="AM95" t="n">
        <v>10.7</v>
      </c>
      <c r="AN95" t="n">
        <v>10</v>
      </c>
      <c r="AO95" t="n">
        <v>7.7</v>
      </c>
      <c r="AP95" t="n">
        <v>12.2</v>
      </c>
      <c r="AQ95" t="n">
        <v>5</v>
      </c>
      <c r="AR95" t="n">
        <v>8.1</v>
      </c>
      <c r="AS95" t="n">
        <v>9.800000000000001</v>
      </c>
      <c r="AT95" t="n">
        <v>5.4</v>
      </c>
      <c r="AU95" t="n">
        <v>11.4</v>
      </c>
      <c r="AV95" t="n">
        <v>12.6</v>
      </c>
      <c r="AW95" t="n">
        <v>23.5</v>
      </c>
      <c r="AX95" t="n">
        <v>32.2</v>
      </c>
      <c r="AY95" t="n">
        <v>37.8</v>
      </c>
      <c r="AZ95" t="n">
        <v>28.9</v>
      </c>
      <c r="BA95" t="n">
        <v>30.3</v>
      </c>
      <c r="BB95" t="n">
        <v>22.4</v>
      </c>
      <c r="BC95" t="n">
        <v>27.8</v>
      </c>
      <c r="BD95" t="n">
        <v>42.4</v>
      </c>
      <c r="BE95" t="n">
        <v>38.8</v>
      </c>
      <c r="BF95" t="n">
        <v>36.1</v>
      </c>
      <c r="BG95" t="n">
        <v>43.1</v>
      </c>
      <c r="BH95" t="n">
        <v>19</v>
      </c>
      <c r="BI95" t="n">
        <v>11.2</v>
      </c>
      <c r="BJ95">
        <f>NA()</f>
        <v/>
      </c>
      <c r="BK95">
        <f>NA()</f>
        <v/>
      </c>
      <c r="BL95">
        <f>NA()</f>
        <v/>
      </c>
      <c r="BM95">
        <f>NA()</f>
        <v/>
      </c>
      <c r="BN95">
        <f>NA()</f>
        <v/>
      </c>
      <c r="BO95">
        <f>NA()</f>
        <v/>
      </c>
      <c r="BP95">
        <f>NA()</f>
        <v/>
      </c>
      <c r="BQ95">
        <f>NA()</f>
        <v/>
      </c>
      <c r="BR95">
        <f>NA()</f>
        <v/>
      </c>
      <c r="BS95">
        <f>NA()</f>
        <v/>
      </c>
      <c r="BT95">
        <f>NA()</f>
        <v/>
      </c>
      <c r="BU95">
        <f>NA()</f>
        <v/>
      </c>
      <c r="BV95">
        <f>NA()</f>
        <v/>
      </c>
      <c r="BW95">
        <f>NA()</f>
        <v/>
      </c>
    </row>
    <row r="96" spans="1:75">
      <c r="A96" t="s">
        <v>233</v>
      </c>
      <c r="B96" t="s">
        <v>612</v>
      </c>
      <c r="C96" t="s">
        <v>613</v>
      </c>
      <c r="D96" t="s">
        <v>447</v>
      </c>
      <c r="E96" t="n">
        <v>218</v>
      </c>
      <c r="F96" t="n">
        <v>239</v>
      </c>
      <c r="G96" t="n">
        <v>264</v>
      </c>
      <c r="H96" t="n">
        <v>312</v>
      </c>
      <c r="I96" t="n">
        <v>343</v>
      </c>
      <c r="J96" t="n">
        <v>355</v>
      </c>
      <c r="K96" t="n">
        <v>381</v>
      </c>
      <c r="L96" t="n">
        <v>403</v>
      </c>
      <c r="M96" t="n">
        <v>447</v>
      </c>
      <c r="N96" t="n">
        <v>496</v>
      </c>
      <c r="O96" t="n">
        <v>557</v>
      </c>
      <c r="P96" t="n">
        <v>590</v>
      </c>
      <c r="Q96" t="n">
        <v>1554</v>
      </c>
      <c r="R96" t="n">
        <v>1433</v>
      </c>
      <c r="S96" t="n">
        <v>2053</v>
      </c>
      <c r="T96" t="n">
        <v>2498</v>
      </c>
      <c r="U96" t="n">
        <v>2605</v>
      </c>
      <c r="V96" t="n">
        <v>3198</v>
      </c>
      <c r="W96" t="n">
        <v>4517</v>
      </c>
      <c r="X96" t="n">
        <v>4632</v>
      </c>
      <c r="Y96" t="n">
        <v>5171</v>
      </c>
      <c r="Z96" t="n">
        <v>4539</v>
      </c>
      <c r="AA96" t="n">
        <v>3523</v>
      </c>
      <c r="AB96" t="n">
        <v>3772</v>
      </c>
      <c r="AC96" t="n">
        <v>4812</v>
      </c>
      <c r="AD96" t="n">
        <v>4378</v>
      </c>
      <c r="AE96" t="n">
        <v>4798</v>
      </c>
      <c r="AF96" t="n">
        <v>6228</v>
      </c>
      <c r="AG96" t="n">
        <v>7420</v>
      </c>
      <c r="AH96" t="n">
        <v>8333</v>
      </c>
      <c r="AI96" t="n">
        <v>10562</v>
      </c>
      <c r="AJ96" t="n">
        <v>9958</v>
      </c>
      <c r="AK96" t="n">
        <v>12657</v>
      </c>
      <c r="AL96" t="n">
        <v>12640</v>
      </c>
      <c r="AM96" t="n">
        <v>12618</v>
      </c>
      <c r="AN96" t="n">
        <v>12870</v>
      </c>
      <c r="AO96" t="n">
        <v>13520</v>
      </c>
      <c r="AP96" t="n">
        <v>13398</v>
      </c>
      <c r="AQ96" t="n">
        <v>14042</v>
      </c>
      <c r="AR96" t="n">
        <v>14867</v>
      </c>
      <c r="AS96" t="n">
        <v>16148</v>
      </c>
      <c r="AT96" t="n">
        <v>17312</v>
      </c>
      <c r="AU96" t="n">
        <v>23199</v>
      </c>
      <c r="AV96" t="n">
        <v>13367</v>
      </c>
      <c r="AW96" t="n">
        <v>14464</v>
      </c>
      <c r="AX96" t="n">
        <v>15035</v>
      </c>
      <c r="AY96" t="n">
        <v>14236</v>
      </c>
      <c r="AZ96" t="n">
        <v>13377</v>
      </c>
      <c r="BA96" t="n">
        <v>12712</v>
      </c>
      <c r="BB96" t="n">
        <v>13008</v>
      </c>
      <c r="BC96" t="n">
        <v>12976</v>
      </c>
      <c r="BD96" t="n">
        <v>13071</v>
      </c>
      <c r="BE96" t="n">
        <v>12601</v>
      </c>
      <c r="BF96" t="n">
        <v>11992</v>
      </c>
      <c r="BG96" t="n">
        <v>11855</v>
      </c>
      <c r="BH96" t="n">
        <v>12310</v>
      </c>
      <c r="BI96" t="n">
        <v>11746</v>
      </c>
      <c r="BJ96">
        <f>NA()</f>
        <v/>
      </c>
      <c r="BK96">
        <f>NA()</f>
        <v/>
      </c>
      <c r="BL96">
        <f>NA()</f>
        <v/>
      </c>
      <c r="BM96">
        <f>NA()</f>
        <v/>
      </c>
      <c r="BN96">
        <f>NA()</f>
        <v/>
      </c>
      <c r="BO96">
        <f>NA()</f>
        <v/>
      </c>
      <c r="BP96">
        <f>NA()</f>
        <v/>
      </c>
      <c r="BQ96">
        <f>NA()</f>
        <v/>
      </c>
      <c r="BR96">
        <f>NA()</f>
        <v/>
      </c>
      <c r="BS96">
        <f>NA()</f>
        <v/>
      </c>
      <c r="BT96">
        <f>NA()</f>
        <v/>
      </c>
      <c r="BU96">
        <f>NA()</f>
        <v/>
      </c>
      <c r="BV96">
        <f>NA()</f>
        <v/>
      </c>
      <c r="BW96">
        <f>NA()</f>
        <v/>
      </c>
    </row>
    <row r="97" spans="1:75">
      <c r="A97" t="s">
        <v>233</v>
      </c>
      <c r="B97" t="s">
        <v>614</v>
      </c>
      <c r="C97" t="s">
        <v>615</v>
      </c>
      <c r="D97" t="s">
        <v>454</v>
      </c>
      <c r="E97" t="n">
        <v>2</v>
      </c>
      <c r="F97" t="n">
        <v>3</v>
      </c>
      <c r="G97" t="n">
        <v>2</v>
      </c>
      <c r="H97" t="n">
        <v>3</v>
      </c>
      <c r="I97" t="n">
        <v>3</v>
      </c>
      <c r="J97" t="n">
        <v>3</v>
      </c>
      <c r="K97" t="n">
        <v>4</v>
      </c>
      <c r="L97" t="n">
        <v>3</v>
      </c>
      <c r="M97" t="n">
        <v>4</v>
      </c>
      <c r="N97" t="n">
        <v>6</v>
      </c>
      <c r="O97" t="n">
        <v>0.43</v>
      </c>
      <c r="P97" t="n">
        <v>0.53</v>
      </c>
      <c r="Q97" t="n">
        <v>0.6</v>
      </c>
      <c r="R97" t="n">
        <v>0.76</v>
      </c>
      <c r="S97" t="n">
        <v>1.01</v>
      </c>
      <c r="T97" t="n">
        <v>1.71</v>
      </c>
      <c r="U97" t="n">
        <v>1.88</v>
      </c>
      <c r="V97" t="n">
        <v>2.25</v>
      </c>
      <c r="W97" t="n">
        <v>2.72</v>
      </c>
      <c r="X97" t="n">
        <v>3.54</v>
      </c>
      <c r="Y97" t="n">
        <v>5.19</v>
      </c>
      <c r="Z97" t="n">
        <v>8.800000000000001</v>
      </c>
      <c r="AA97" t="n">
        <v>9.029999999999999</v>
      </c>
      <c r="AB97" t="n">
        <v>7</v>
      </c>
      <c r="AC97" t="n">
        <v>6.38</v>
      </c>
      <c r="AD97" t="n">
        <v>6.4</v>
      </c>
      <c r="AE97" t="n">
        <v>4.69</v>
      </c>
      <c r="AF97" t="n">
        <v>4.63</v>
      </c>
      <c r="AG97" t="n">
        <v>3.82</v>
      </c>
      <c r="AH97" t="n">
        <v>3.61</v>
      </c>
      <c r="AI97" t="n">
        <v>5.79</v>
      </c>
      <c r="AJ97" t="n">
        <v>4.34</v>
      </c>
      <c r="AK97" t="n">
        <v>5.15</v>
      </c>
      <c r="AL97" t="n">
        <v>5.27</v>
      </c>
      <c r="AM97" t="n">
        <v>4.37</v>
      </c>
      <c r="AN97" t="n">
        <v>4.55</v>
      </c>
      <c r="AO97" t="n">
        <v>5.49</v>
      </c>
      <c r="AP97" t="n">
        <v>4.35</v>
      </c>
      <c r="AQ97" t="n">
        <v>4.02</v>
      </c>
      <c r="AR97" t="n">
        <v>5.35</v>
      </c>
      <c r="AS97" t="n">
        <v>8.109999999999999</v>
      </c>
      <c r="AT97" t="n">
        <v>6.77</v>
      </c>
      <c r="AU97" t="n">
        <v>5.72</v>
      </c>
      <c r="AV97" t="n">
        <v>7.49</v>
      </c>
      <c r="AW97" t="n">
        <v>8.970000000000001</v>
      </c>
      <c r="AX97" t="n">
        <v>10.26</v>
      </c>
      <c r="AY97" t="n">
        <v>15.42</v>
      </c>
      <c r="AZ97" t="n">
        <v>16.19</v>
      </c>
      <c r="BA97" t="n">
        <v>22.86</v>
      </c>
      <c r="BB97" t="n">
        <v>13.73</v>
      </c>
      <c r="BC97" t="n">
        <v>17.45</v>
      </c>
      <c r="BD97" t="n">
        <v>23.57</v>
      </c>
      <c r="BE97" t="n">
        <v>24.87</v>
      </c>
      <c r="BF97" t="n">
        <v>23.77</v>
      </c>
      <c r="BG97" t="n">
        <v>22.98</v>
      </c>
      <c r="BH97" t="n">
        <v>14.21</v>
      </c>
      <c r="BI97" t="n">
        <v>11.43</v>
      </c>
      <c r="BJ97">
        <f>NA()</f>
        <v/>
      </c>
      <c r="BK97">
        <f>NA()</f>
        <v/>
      </c>
      <c r="BL97">
        <f>NA()</f>
        <v/>
      </c>
      <c r="BM97">
        <f>NA()</f>
        <v/>
      </c>
      <c r="BN97">
        <f>NA()</f>
        <v/>
      </c>
      <c r="BO97">
        <f>NA()</f>
        <v/>
      </c>
      <c r="BP97">
        <f>NA()</f>
        <v/>
      </c>
      <c r="BQ97">
        <f>NA()</f>
        <v/>
      </c>
      <c r="BR97">
        <f>NA()</f>
        <v/>
      </c>
      <c r="BS97">
        <f>NA()</f>
        <v/>
      </c>
      <c r="BT97">
        <f>NA()</f>
        <v/>
      </c>
      <c r="BU97">
        <f>NA()</f>
        <v/>
      </c>
      <c r="BV97">
        <f>NA()</f>
        <v/>
      </c>
      <c r="BW97">
        <f>NA()</f>
        <v/>
      </c>
    </row>
    <row r="98" spans="1:75">
      <c r="A98" t="s">
        <v>233</v>
      </c>
      <c r="B98" t="s">
        <v>612</v>
      </c>
      <c r="C98" t="s">
        <v>616</v>
      </c>
      <c r="D98" t="s">
        <v>449</v>
      </c>
      <c r="E98" t="n">
        <v>37</v>
      </c>
      <c r="F98" t="n">
        <v>41</v>
      </c>
      <c r="G98" t="n">
        <v>45</v>
      </c>
      <c r="H98" t="n">
        <v>54</v>
      </c>
      <c r="I98" t="n">
        <v>59</v>
      </c>
      <c r="J98" t="n">
        <v>61</v>
      </c>
      <c r="K98" t="n">
        <v>65</v>
      </c>
      <c r="L98" t="n">
        <v>69</v>
      </c>
      <c r="M98" t="n">
        <v>77</v>
      </c>
      <c r="N98" t="n">
        <v>85</v>
      </c>
      <c r="O98" t="n">
        <v>96</v>
      </c>
      <c r="P98" t="n">
        <v>101</v>
      </c>
      <c r="Q98" t="n">
        <v>267</v>
      </c>
      <c r="R98" t="n">
        <v>246</v>
      </c>
      <c r="S98" t="n">
        <v>352</v>
      </c>
      <c r="T98" t="n">
        <v>429</v>
      </c>
      <c r="U98" t="n">
        <v>447</v>
      </c>
      <c r="V98" t="n">
        <v>549</v>
      </c>
      <c r="W98" t="n">
        <v>776</v>
      </c>
      <c r="X98" t="n">
        <v>795</v>
      </c>
      <c r="Y98" t="n">
        <v>888</v>
      </c>
      <c r="Z98" t="n">
        <v>779</v>
      </c>
      <c r="AA98" t="n">
        <v>605</v>
      </c>
      <c r="AB98" t="n">
        <v>647</v>
      </c>
      <c r="AC98" t="n">
        <v>826</v>
      </c>
      <c r="AD98" t="n">
        <v>752</v>
      </c>
      <c r="AE98" t="n">
        <v>824</v>
      </c>
      <c r="AF98" t="n">
        <v>1069</v>
      </c>
      <c r="AG98" t="n">
        <v>1274</v>
      </c>
      <c r="AH98" t="n">
        <v>1431</v>
      </c>
      <c r="AI98" t="n">
        <v>1813</v>
      </c>
      <c r="AJ98" t="n">
        <v>1710</v>
      </c>
      <c r="AK98" t="n">
        <v>2173</v>
      </c>
      <c r="AL98" t="n">
        <v>2170</v>
      </c>
      <c r="AM98" t="n">
        <v>2168</v>
      </c>
      <c r="AN98" t="n">
        <v>2211</v>
      </c>
      <c r="AO98" t="n">
        <v>2323</v>
      </c>
      <c r="AP98" t="n">
        <v>2302</v>
      </c>
      <c r="AQ98" t="n">
        <v>2413</v>
      </c>
      <c r="AR98" t="n">
        <v>2555</v>
      </c>
      <c r="AS98" t="n">
        <v>2775</v>
      </c>
      <c r="AT98" t="n">
        <v>2975</v>
      </c>
      <c r="AU98" t="n">
        <v>3987</v>
      </c>
      <c r="AV98" t="n">
        <v>2297</v>
      </c>
      <c r="AW98" t="n">
        <v>2486</v>
      </c>
      <c r="AX98" t="n">
        <v>2584</v>
      </c>
      <c r="AY98" t="n">
        <v>2453</v>
      </c>
      <c r="AZ98" t="n">
        <v>2313</v>
      </c>
      <c r="BA98" t="n">
        <v>2199</v>
      </c>
      <c r="BB98" t="n">
        <v>2250</v>
      </c>
      <c r="BC98" t="n">
        <v>2246</v>
      </c>
      <c r="BD98" t="n">
        <v>2264</v>
      </c>
      <c r="BE98" t="n">
        <v>2183</v>
      </c>
      <c r="BF98" t="n">
        <v>2079</v>
      </c>
      <c r="BG98" t="n">
        <v>2055</v>
      </c>
      <c r="BH98" t="n">
        <v>2134</v>
      </c>
      <c r="BI98" t="n">
        <v>2037</v>
      </c>
      <c r="BJ98">
        <f>NA()</f>
        <v/>
      </c>
      <c r="BK98">
        <f>NA()</f>
        <v/>
      </c>
      <c r="BL98">
        <f>NA()</f>
        <v/>
      </c>
      <c r="BM98">
        <f>NA()</f>
        <v/>
      </c>
      <c r="BN98">
        <f>NA()</f>
        <v/>
      </c>
      <c r="BO98">
        <f>NA()</f>
        <v/>
      </c>
      <c r="BP98">
        <f>NA()</f>
        <v/>
      </c>
      <c r="BQ98">
        <f>NA()</f>
        <v/>
      </c>
      <c r="BR98">
        <f>NA()</f>
        <v/>
      </c>
      <c r="BS98">
        <f>NA()</f>
        <v/>
      </c>
      <c r="BT98">
        <f>NA()</f>
        <v/>
      </c>
      <c r="BU98">
        <f>NA()</f>
        <v/>
      </c>
      <c r="BV98">
        <f>NA()</f>
        <v/>
      </c>
      <c r="BW98">
        <f>NA()</f>
        <v/>
      </c>
    </row>
    <row r="99" spans="1:75">
      <c r="A99" t="s">
        <v>233</v>
      </c>
      <c r="B99" t="s">
        <v>617</v>
      </c>
      <c r="C99" t="s">
        <v>618</v>
      </c>
      <c r="D99" t="s">
        <v>458</v>
      </c>
      <c r="E99" t="n">
        <v>0</v>
      </c>
      <c r="F99" t="n">
        <v>0</v>
      </c>
      <c r="G99" t="n">
        <v>0</v>
      </c>
      <c r="H99" t="n">
        <v>0</v>
      </c>
      <c r="I99" t="n">
        <v>1</v>
      </c>
      <c r="J99" t="n">
        <v>1</v>
      </c>
      <c r="K99" t="n">
        <v>1</v>
      </c>
      <c r="L99" t="n">
        <v>1</v>
      </c>
      <c r="M99" t="n">
        <v>1</v>
      </c>
      <c r="N99" t="n">
        <v>1</v>
      </c>
      <c r="O99" t="n">
        <v>0.2</v>
      </c>
      <c r="P99" t="n">
        <v>0.3</v>
      </c>
      <c r="Q99" t="n">
        <v>0.9</v>
      </c>
      <c r="R99" t="n">
        <v>1.1</v>
      </c>
      <c r="S99" t="n">
        <v>2.1</v>
      </c>
      <c r="T99" t="n">
        <v>4.3</v>
      </c>
      <c r="U99" t="n">
        <v>4.9</v>
      </c>
      <c r="V99" t="n">
        <v>7.2</v>
      </c>
      <c r="W99" t="n">
        <v>12.3</v>
      </c>
      <c r="X99" t="n">
        <v>16.4</v>
      </c>
      <c r="Y99" t="n">
        <v>26.8</v>
      </c>
      <c r="Z99" t="n">
        <v>40</v>
      </c>
      <c r="AA99" t="n">
        <v>31.8</v>
      </c>
      <c r="AB99" t="n">
        <v>26.4</v>
      </c>
      <c r="AC99" t="n">
        <v>30.7</v>
      </c>
      <c r="AD99" t="n">
        <v>28</v>
      </c>
      <c r="AE99" t="n">
        <v>22.5</v>
      </c>
      <c r="AF99" t="n">
        <v>28.9</v>
      </c>
      <c r="AG99" t="n">
        <v>28.3</v>
      </c>
      <c r="AH99" t="n">
        <v>30.1</v>
      </c>
      <c r="AI99" t="n">
        <v>61.1</v>
      </c>
      <c r="AJ99" t="n">
        <v>43.2</v>
      </c>
      <c r="AK99" t="n">
        <v>65.2</v>
      </c>
      <c r="AL99" t="n">
        <v>66.7</v>
      </c>
      <c r="AM99" t="n">
        <v>55.2</v>
      </c>
      <c r="AN99" t="n">
        <v>58.5</v>
      </c>
      <c r="AO99" t="n">
        <v>74.2</v>
      </c>
      <c r="AP99" t="n">
        <v>58.3</v>
      </c>
      <c r="AQ99" t="n">
        <v>56.4</v>
      </c>
      <c r="AR99" t="n">
        <v>79.59999999999999</v>
      </c>
      <c r="AS99" t="n">
        <v>130.9</v>
      </c>
      <c r="AT99" t="n">
        <v>117.1</v>
      </c>
      <c r="AU99" t="n">
        <v>132.8</v>
      </c>
      <c r="AV99" t="n">
        <v>100.1</v>
      </c>
      <c r="AW99" t="n">
        <v>129.7</v>
      </c>
      <c r="AX99" t="n">
        <v>154.3</v>
      </c>
      <c r="AY99" t="n">
        <v>219.5</v>
      </c>
      <c r="AZ99" t="n">
        <v>216.6</v>
      </c>
      <c r="BA99" t="n">
        <v>290.6</v>
      </c>
      <c r="BB99" t="n">
        <v>178.6</v>
      </c>
      <c r="BC99" t="n">
        <v>226.4</v>
      </c>
      <c r="BD99" t="n">
        <v>308.1</v>
      </c>
      <c r="BE99" t="n">
        <v>313.4</v>
      </c>
      <c r="BF99" t="n">
        <v>285.1</v>
      </c>
      <c r="BG99" t="n">
        <v>272.4</v>
      </c>
      <c r="BH99" t="n">
        <v>174.9</v>
      </c>
      <c r="BI99" t="n">
        <v>134.3</v>
      </c>
      <c r="BJ99">
        <f>NA()</f>
        <v/>
      </c>
      <c r="BK99">
        <f>NA()</f>
        <v/>
      </c>
      <c r="BL99">
        <f>NA()</f>
        <v/>
      </c>
      <c r="BM99">
        <f>NA()</f>
        <v/>
      </c>
      <c r="BN99">
        <f>NA()</f>
        <v/>
      </c>
      <c r="BO99">
        <f>NA()</f>
        <v/>
      </c>
      <c r="BP99">
        <f>NA()</f>
        <v/>
      </c>
      <c r="BQ99">
        <f>NA()</f>
        <v/>
      </c>
      <c r="BR99">
        <f>NA()</f>
        <v/>
      </c>
      <c r="BS99">
        <f>NA()</f>
        <v/>
      </c>
      <c r="BT99">
        <f>NA()</f>
        <v/>
      </c>
      <c r="BU99">
        <f>NA()</f>
        <v/>
      </c>
      <c r="BV99">
        <f>NA()</f>
        <v/>
      </c>
      <c r="BW99">
        <f>NA()</f>
        <v/>
      </c>
    </row>
    <row r="100" spans="1:75">
      <c r="A100" t="s">
        <v>233</v>
      </c>
      <c r="B100" t="s">
        <v>619</v>
      </c>
      <c r="C100" t="s">
        <v>620</v>
      </c>
      <c r="D100" t="s">
        <v>447</v>
      </c>
      <c r="E100" t="n">
        <v>3225</v>
      </c>
      <c r="F100" t="n">
        <v>3595</v>
      </c>
      <c r="G100" t="n">
        <v>3288</v>
      </c>
      <c r="H100" t="n">
        <v>2819</v>
      </c>
      <c r="I100" t="n">
        <v>2960</v>
      </c>
      <c r="J100" t="n">
        <v>3697</v>
      </c>
      <c r="K100" t="n">
        <v>3816</v>
      </c>
      <c r="L100" t="n">
        <v>3731</v>
      </c>
      <c r="M100" t="n">
        <v>3635</v>
      </c>
      <c r="N100" t="n">
        <v>4512</v>
      </c>
      <c r="O100" t="n">
        <v>4086</v>
      </c>
      <c r="P100" t="n">
        <v>3752</v>
      </c>
      <c r="Q100" t="n">
        <v>3816</v>
      </c>
      <c r="R100" t="n">
        <v>4185</v>
      </c>
      <c r="S100" t="n">
        <v>3372</v>
      </c>
      <c r="T100" t="n">
        <v>3512</v>
      </c>
      <c r="U100" t="n">
        <v>3196</v>
      </c>
      <c r="V100" t="n">
        <v>3735</v>
      </c>
      <c r="W100" t="n">
        <v>5037</v>
      </c>
      <c r="X100" t="n">
        <v>9437</v>
      </c>
      <c r="Y100" t="n">
        <v>7976</v>
      </c>
      <c r="Z100" t="n">
        <v>8037</v>
      </c>
      <c r="AA100" t="n">
        <v>7550</v>
      </c>
      <c r="AB100" t="n">
        <v>1932</v>
      </c>
      <c r="AC100" t="n">
        <v>2265</v>
      </c>
      <c r="AD100" t="n">
        <v>2665</v>
      </c>
      <c r="AE100" t="n">
        <v>3196</v>
      </c>
      <c r="AF100" t="n">
        <v>3830</v>
      </c>
      <c r="AG100" t="n">
        <v>4163</v>
      </c>
      <c r="AH100" t="n">
        <v>3028</v>
      </c>
      <c r="AI100" t="n">
        <v>4222</v>
      </c>
      <c r="AJ100" t="n">
        <v>4014</v>
      </c>
      <c r="AK100" t="n">
        <v>4002</v>
      </c>
      <c r="AL100" t="n">
        <v>3895</v>
      </c>
      <c r="AM100" t="n">
        <v>3142</v>
      </c>
      <c r="AN100" t="n">
        <v>3191</v>
      </c>
      <c r="AO100" t="n">
        <v>2766</v>
      </c>
      <c r="AP100" t="n">
        <v>3624</v>
      </c>
      <c r="AQ100" t="n">
        <v>3400</v>
      </c>
      <c r="AR100" t="n">
        <v>2487</v>
      </c>
      <c r="AS100" t="n">
        <v>2751</v>
      </c>
      <c r="AT100" t="n">
        <v>2751</v>
      </c>
      <c r="AU100" t="n">
        <v>2673</v>
      </c>
      <c r="AV100" t="n">
        <v>2557</v>
      </c>
      <c r="AW100" t="n">
        <v>2367</v>
      </c>
      <c r="AX100" t="n">
        <v>2977</v>
      </c>
      <c r="AY100" t="n">
        <v>2648</v>
      </c>
      <c r="AZ100" t="n">
        <v>2606</v>
      </c>
      <c r="BA100" t="n">
        <v>2003</v>
      </c>
      <c r="BB100" t="n">
        <v>2334</v>
      </c>
      <c r="BC100" t="n">
        <v>1883</v>
      </c>
      <c r="BD100" t="n">
        <v>1973</v>
      </c>
      <c r="BE100" t="n">
        <v>2167</v>
      </c>
      <c r="BF100" t="n">
        <v>1875</v>
      </c>
      <c r="BG100" t="n">
        <v>2263</v>
      </c>
      <c r="BH100" t="n">
        <v>1853</v>
      </c>
      <c r="BI100" t="n">
        <v>941</v>
      </c>
      <c r="BJ100">
        <f>NA()</f>
        <v/>
      </c>
      <c r="BK100">
        <f>NA()</f>
        <v/>
      </c>
      <c r="BL100">
        <f>NA()</f>
        <v/>
      </c>
      <c r="BM100">
        <f>NA()</f>
        <v/>
      </c>
      <c r="BN100">
        <f>NA()</f>
        <v/>
      </c>
      <c r="BO100">
        <f>NA()</f>
        <v/>
      </c>
      <c r="BP100">
        <f>NA()</f>
        <v/>
      </c>
      <c r="BQ100">
        <f>NA()</f>
        <v/>
      </c>
      <c r="BR100">
        <f>NA()</f>
        <v/>
      </c>
      <c r="BS100">
        <f>NA()</f>
        <v/>
      </c>
      <c r="BT100">
        <f>NA()</f>
        <v/>
      </c>
      <c r="BU100">
        <f>NA()</f>
        <v/>
      </c>
      <c r="BV100">
        <f>NA()</f>
        <v/>
      </c>
      <c r="BW100">
        <f>NA()</f>
        <v/>
      </c>
    </row>
    <row r="101" spans="1:75">
      <c r="A101" t="s">
        <v>233</v>
      </c>
      <c r="B101" t="s">
        <v>621</v>
      </c>
      <c r="C101" t="s">
        <v>622</v>
      </c>
      <c r="D101" t="s">
        <v>454</v>
      </c>
      <c r="E101">
        <f>B101</f>
        <v/>
      </c>
      <c r="O101" t="n">
        <v>0.74</v>
      </c>
      <c r="P101" t="n">
        <v>0.76</v>
      </c>
      <c r="Q101" t="n">
        <v>0.77</v>
      </c>
      <c r="R101" t="n">
        <v>1.02</v>
      </c>
      <c r="S101" t="n">
        <v>2.17</v>
      </c>
      <c r="T101" t="n">
        <v>2.22</v>
      </c>
      <c r="U101" t="n">
        <v>2.08</v>
      </c>
      <c r="V101" t="n">
        <v>2.68</v>
      </c>
      <c r="W101" t="n">
        <v>2.67</v>
      </c>
      <c r="X101" t="n">
        <v>3.81</v>
      </c>
      <c r="Y101" t="n">
        <v>5.49</v>
      </c>
      <c r="Z101" t="n">
        <v>6.42</v>
      </c>
      <c r="AA101" t="n">
        <v>8.619999999999999</v>
      </c>
      <c r="AB101" t="n">
        <v>6.43</v>
      </c>
      <c r="AC101" t="n">
        <v>6.25</v>
      </c>
      <c r="AD101" t="n">
        <v>6.14</v>
      </c>
      <c r="AE101" t="n">
        <v>3.82</v>
      </c>
      <c r="AF101" t="n">
        <v>4.39</v>
      </c>
      <c r="AG101" t="n">
        <v>4.04</v>
      </c>
      <c r="AH101" t="n">
        <v>4.94</v>
      </c>
      <c r="AI101" t="n">
        <v>5.64</v>
      </c>
      <c r="AJ101" t="n">
        <v>5.32</v>
      </c>
      <c r="AK101" t="n">
        <v>5.34</v>
      </c>
      <c r="AL101" t="n">
        <v>5.57</v>
      </c>
      <c r="AM101" t="n">
        <v>5.19</v>
      </c>
      <c r="AN101" t="n">
        <v>5.34</v>
      </c>
      <c r="AO101" t="n">
        <v>6.28</v>
      </c>
      <c r="AP101" t="n">
        <v>5.68</v>
      </c>
      <c r="AQ101" t="n">
        <v>4.23</v>
      </c>
      <c r="AR101" t="n">
        <v>5.22</v>
      </c>
      <c r="AS101" t="n">
        <v>7.75</v>
      </c>
      <c r="AT101" t="n">
        <v>6.88</v>
      </c>
      <c r="AU101" t="n">
        <v>6.6</v>
      </c>
      <c r="AV101" t="n">
        <v>7.94</v>
      </c>
      <c r="AW101" t="n">
        <v>10.92</v>
      </c>
      <c r="AX101" t="n">
        <v>14.98</v>
      </c>
      <c r="AY101" t="n">
        <v>16.87</v>
      </c>
      <c r="AZ101" t="n">
        <v>17.74</v>
      </c>
      <c r="BA101" t="n">
        <v>23.78</v>
      </c>
      <c r="BB101" t="n">
        <v>14.23</v>
      </c>
      <c r="BC101" t="n">
        <v>18.34</v>
      </c>
      <c r="BD101" t="n">
        <v>24.43</v>
      </c>
      <c r="BE101" t="n">
        <v>25.48</v>
      </c>
      <c r="BF101" t="n">
        <v>24.89</v>
      </c>
      <c r="BG101" t="n">
        <v>23.57</v>
      </c>
      <c r="BH101" t="n">
        <v>14.79</v>
      </c>
      <c r="BI101" t="n">
        <v>12.75</v>
      </c>
      <c r="BJ101">
        <f>NA()</f>
        <v/>
      </c>
      <c r="BK101">
        <f>NA()</f>
        <v/>
      </c>
      <c r="BL101">
        <f>NA()</f>
        <v/>
      </c>
      <c r="BM101">
        <f>NA()</f>
        <v/>
      </c>
      <c r="BN101">
        <f>NA()</f>
        <v/>
      </c>
      <c r="BO101">
        <f>NA()</f>
        <v/>
      </c>
      <c r="BP101">
        <f>NA()</f>
        <v/>
      </c>
      <c r="BQ101">
        <f>NA()</f>
        <v/>
      </c>
      <c r="BR101">
        <f>NA()</f>
        <v/>
      </c>
      <c r="BS101">
        <f>NA()</f>
        <v/>
      </c>
      <c r="BT101">
        <f>NA()</f>
        <v/>
      </c>
      <c r="BU101">
        <f>NA()</f>
        <v/>
      </c>
      <c r="BV101">
        <f>NA()</f>
        <v/>
      </c>
      <c r="BW101">
        <f>NA()</f>
        <v/>
      </c>
    </row>
    <row r="102" spans="1:75">
      <c r="A102" t="s">
        <v>233</v>
      </c>
      <c r="B102" t="s">
        <v>619</v>
      </c>
      <c r="C102" t="s">
        <v>623</v>
      </c>
      <c r="D102" t="s">
        <v>449</v>
      </c>
      <c r="E102" t="n">
        <v>554</v>
      </c>
      <c r="F102" t="n">
        <v>617</v>
      </c>
      <c r="G102" t="n">
        <v>565</v>
      </c>
      <c r="H102" t="n">
        <v>484</v>
      </c>
      <c r="I102" t="n">
        <v>508</v>
      </c>
      <c r="J102" t="n">
        <v>635</v>
      </c>
      <c r="K102" t="n">
        <v>655</v>
      </c>
      <c r="L102" t="n">
        <v>641</v>
      </c>
      <c r="M102" t="n">
        <v>624</v>
      </c>
      <c r="N102" t="n">
        <v>775</v>
      </c>
      <c r="O102" t="n">
        <v>701</v>
      </c>
      <c r="P102" t="n">
        <v>644</v>
      </c>
      <c r="Q102" t="n">
        <v>655</v>
      </c>
      <c r="R102" t="n">
        <v>718</v>
      </c>
      <c r="S102" t="n">
        <v>579</v>
      </c>
      <c r="T102" t="n">
        <v>603</v>
      </c>
      <c r="U102" t="n">
        <v>549</v>
      </c>
      <c r="V102" t="n">
        <v>641</v>
      </c>
      <c r="W102" t="n">
        <v>865</v>
      </c>
      <c r="X102" t="n">
        <v>1620</v>
      </c>
      <c r="Y102" t="n">
        <v>1369</v>
      </c>
      <c r="Z102" t="n">
        <v>1380</v>
      </c>
      <c r="AA102" t="n">
        <v>1296</v>
      </c>
      <c r="AB102" t="n">
        <v>332</v>
      </c>
      <c r="AC102" t="n">
        <v>389</v>
      </c>
      <c r="AD102" t="n">
        <v>458</v>
      </c>
      <c r="AE102" t="n">
        <v>549</v>
      </c>
      <c r="AF102" t="n">
        <v>658</v>
      </c>
      <c r="AG102" t="n">
        <v>715</v>
      </c>
      <c r="AH102" t="n">
        <v>520</v>
      </c>
      <c r="AI102" t="n">
        <v>725</v>
      </c>
      <c r="AJ102" t="n">
        <v>689</v>
      </c>
      <c r="AK102" t="n">
        <v>687</v>
      </c>
      <c r="AL102" t="n">
        <v>669</v>
      </c>
      <c r="AM102" t="n">
        <v>540</v>
      </c>
      <c r="AN102" t="n">
        <v>548</v>
      </c>
      <c r="AO102" t="n">
        <v>475</v>
      </c>
      <c r="AP102" t="n">
        <v>623</v>
      </c>
      <c r="AQ102" t="n">
        <v>584</v>
      </c>
      <c r="AR102" t="n">
        <v>427</v>
      </c>
      <c r="AS102" t="n">
        <v>473</v>
      </c>
      <c r="AT102" t="n">
        <v>473</v>
      </c>
      <c r="AU102" t="n">
        <v>459</v>
      </c>
      <c r="AV102" t="n">
        <v>439</v>
      </c>
      <c r="AW102" t="n">
        <v>407</v>
      </c>
      <c r="AX102" t="n">
        <v>512</v>
      </c>
      <c r="AY102" t="n">
        <v>456</v>
      </c>
      <c r="AZ102" t="n">
        <v>451</v>
      </c>
      <c r="BA102" t="n">
        <v>347</v>
      </c>
      <c r="BB102" t="n">
        <v>404</v>
      </c>
      <c r="BC102" t="n">
        <v>326</v>
      </c>
      <c r="BD102" t="n">
        <v>342</v>
      </c>
      <c r="BE102" t="n">
        <v>376</v>
      </c>
      <c r="BF102" t="n">
        <v>325</v>
      </c>
      <c r="BG102" t="n">
        <v>392</v>
      </c>
      <c r="BH102" t="n">
        <v>321</v>
      </c>
      <c r="BI102" t="n">
        <v>163</v>
      </c>
      <c r="BJ102">
        <f>NA()</f>
        <v/>
      </c>
      <c r="BK102">
        <f>NA()</f>
        <v/>
      </c>
      <c r="BL102">
        <f>NA()</f>
        <v/>
      </c>
      <c r="BM102">
        <f>NA()</f>
        <v/>
      </c>
      <c r="BN102">
        <f>NA()</f>
        <v/>
      </c>
      <c r="BO102">
        <f>NA()</f>
        <v/>
      </c>
      <c r="BP102">
        <f>NA()</f>
        <v/>
      </c>
      <c r="BQ102">
        <f>NA()</f>
        <v/>
      </c>
      <c r="BR102">
        <f>NA()</f>
        <v/>
      </c>
      <c r="BS102">
        <f>NA()</f>
        <v/>
      </c>
      <c r="BT102">
        <f>NA()</f>
        <v/>
      </c>
      <c r="BU102">
        <f>NA()</f>
        <v/>
      </c>
      <c r="BV102">
        <f>NA()</f>
        <v/>
      </c>
      <c r="BW102">
        <f>NA()</f>
        <v/>
      </c>
    </row>
    <row r="103" spans="1:75">
      <c r="A103" t="s">
        <v>233</v>
      </c>
      <c r="B103" t="s">
        <v>624</v>
      </c>
      <c r="C103" t="s">
        <v>625</v>
      </c>
      <c r="D103" t="s">
        <v>458</v>
      </c>
      <c r="E103">
        <f>B103</f>
        <v/>
      </c>
      <c r="O103" t="n">
        <v>2.8</v>
      </c>
      <c r="P103" t="n">
        <v>2.7</v>
      </c>
      <c r="Q103" t="n">
        <v>2.8</v>
      </c>
      <c r="R103" t="n">
        <v>4</v>
      </c>
      <c r="S103" t="n">
        <v>6.8</v>
      </c>
      <c r="T103" t="n">
        <v>7.3</v>
      </c>
      <c r="U103" t="n">
        <v>6.4</v>
      </c>
      <c r="V103" t="n">
        <v>9.6</v>
      </c>
      <c r="W103" t="n">
        <v>13.2</v>
      </c>
      <c r="X103" t="n">
        <v>34.5</v>
      </c>
      <c r="Y103" t="n">
        <v>43</v>
      </c>
      <c r="Z103" t="n">
        <v>51.3</v>
      </c>
      <c r="AA103" t="n">
        <v>64.7</v>
      </c>
      <c r="AB103" t="n">
        <v>12.3</v>
      </c>
      <c r="AC103" t="n">
        <v>13.9</v>
      </c>
      <c r="AD103" t="n">
        <v>16.3</v>
      </c>
      <c r="AE103" t="n">
        <v>11.7</v>
      </c>
      <c r="AF103" t="n">
        <v>16.3</v>
      </c>
      <c r="AG103" t="n">
        <v>16.5</v>
      </c>
      <c r="AH103" t="n">
        <v>14.9</v>
      </c>
      <c r="AI103" t="n">
        <v>23.7</v>
      </c>
      <c r="AJ103" t="n">
        <v>21.2</v>
      </c>
      <c r="AK103" t="n">
        <v>21.2</v>
      </c>
      <c r="AL103" t="n">
        <v>21.5</v>
      </c>
      <c r="AM103" t="n">
        <v>16.2</v>
      </c>
      <c r="AN103" t="n">
        <v>16.8</v>
      </c>
      <c r="AO103" t="n">
        <v>17.2</v>
      </c>
      <c r="AP103" t="n">
        <v>20.4</v>
      </c>
      <c r="AQ103" t="n">
        <v>14.2</v>
      </c>
      <c r="AR103" t="n">
        <v>12.9</v>
      </c>
      <c r="AS103" t="n">
        <v>21.1</v>
      </c>
      <c r="AT103" t="n">
        <v>18.8</v>
      </c>
      <c r="AU103" t="n">
        <v>17.5</v>
      </c>
      <c r="AV103" t="n">
        <v>20</v>
      </c>
      <c r="AW103" t="n">
        <v>25.6</v>
      </c>
      <c r="AX103" t="n">
        <v>44.1</v>
      </c>
      <c r="AY103" t="n">
        <v>44.2</v>
      </c>
      <c r="AZ103" t="n">
        <v>45.7</v>
      </c>
      <c r="BA103" t="n">
        <v>47.1</v>
      </c>
      <c r="BB103" t="n">
        <v>33</v>
      </c>
      <c r="BC103" t="n">
        <v>34.1</v>
      </c>
      <c r="BD103" t="n">
        <v>47.5</v>
      </c>
      <c r="BE103" t="n">
        <v>54.7</v>
      </c>
      <c r="BF103" t="n">
        <v>45.4</v>
      </c>
      <c r="BG103" t="n">
        <v>52.5</v>
      </c>
      <c r="BH103" t="n">
        <v>26.5</v>
      </c>
      <c r="BI103" t="n">
        <v>11.1</v>
      </c>
      <c r="BJ103">
        <f>NA()</f>
        <v/>
      </c>
      <c r="BK103">
        <f>NA()</f>
        <v/>
      </c>
      <c r="BL103">
        <f>NA()</f>
        <v/>
      </c>
      <c r="BM103">
        <f>NA()</f>
        <v/>
      </c>
      <c r="BN103">
        <f>NA()</f>
        <v/>
      </c>
      <c r="BO103">
        <f>NA()</f>
        <v/>
      </c>
      <c r="BP103">
        <f>NA()</f>
        <v/>
      </c>
      <c r="BQ103">
        <f>NA()</f>
        <v/>
      </c>
      <c r="BR103">
        <f>NA()</f>
        <v/>
      </c>
      <c r="BS103">
        <f>NA()</f>
        <v/>
      </c>
      <c r="BT103">
        <f>NA()</f>
        <v/>
      </c>
      <c r="BU103">
        <f>NA()</f>
        <v/>
      </c>
      <c r="BV103">
        <f>NA()</f>
        <v/>
      </c>
      <c r="BW103">
        <f>NA()</f>
        <v/>
      </c>
    </row>
    <row r="104" spans="1:75">
      <c r="A104" t="s">
        <v>233</v>
      </c>
      <c r="B104" t="s">
        <v>626</v>
      </c>
      <c r="C104" t="s">
        <v>627</v>
      </c>
      <c r="D104" t="s">
        <v>447</v>
      </c>
      <c r="E104" t="n">
        <v>886</v>
      </c>
      <c r="F104" t="n">
        <v>1663</v>
      </c>
      <c r="G104" t="n">
        <v>1637</v>
      </c>
      <c r="H104" t="n">
        <v>1362</v>
      </c>
      <c r="I104" t="n">
        <v>1761</v>
      </c>
      <c r="J104" t="n">
        <v>1612</v>
      </c>
      <c r="K104" t="n">
        <v>1378</v>
      </c>
      <c r="L104" t="n">
        <v>1208</v>
      </c>
      <c r="M104" t="n">
        <v>1420</v>
      </c>
      <c r="N104" t="n">
        <v>1601</v>
      </c>
      <c r="O104" t="n">
        <v>3777</v>
      </c>
      <c r="P104" t="n">
        <v>3583</v>
      </c>
      <c r="Q104" t="n">
        <v>3640</v>
      </c>
      <c r="R104" t="n">
        <v>3960</v>
      </c>
      <c r="S104" t="n">
        <v>3118</v>
      </c>
      <c r="T104" t="n">
        <v>3273</v>
      </c>
      <c r="U104" t="n">
        <v>3065</v>
      </c>
      <c r="V104" t="n">
        <v>3575</v>
      </c>
      <c r="W104" t="n">
        <v>4932</v>
      </c>
      <c r="X104" t="n">
        <v>9079</v>
      </c>
      <c r="Y104" t="n">
        <v>7830</v>
      </c>
      <c r="Z104" t="n">
        <v>8001</v>
      </c>
      <c r="AA104" t="n">
        <v>7512</v>
      </c>
      <c r="AB104" t="n">
        <v>1909</v>
      </c>
      <c r="AC104" t="n">
        <v>2222</v>
      </c>
      <c r="AD104" t="n">
        <v>2649</v>
      </c>
      <c r="AE104" t="n">
        <v>3058</v>
      </c>
      <c r="AF104" t="n">
        <v>3721</v>
      </c>
      <c r="AG104" t="n">
        <v>4073</v>
      </c>
      <c r="AH104" t="n">
        <v>3014</v>
      </c>
      <c r="AI104" t="n">
        <v>4196</v>
      </c>
      <c r="AJ104" t="n">
        <v>3989</v>
      </c>
      <c r="AK104" t="n">
        <v>3972</v>
      </c>
      <c r="AL104" t="n">
        <v>3857</v>
      </c>
      <c r="AM104" t="n">
        <v>3118</v>
      </c>
      <c r="AN104" t="n">
        <v>3156</v>
      </c>
      <c r="AO104" t="n">
        <v>2736</v>
      </c>
      <c r="AP104" t="n">
        <v>3584</v>
      </c>
      <c r="AQ104" t="n">
        <v>3360</v>
      </c>
      <c r="AR104" t="n">
        <v>2461</v>
      </c>
      <c r="AS104" t="n">
        <v>2727</v>
      </c>
      <c r="AT104" t="n">
        <v>2726</v>
      </c>
      <c r="AU104" t="n">
        <v>2649</v>
      </c>
      <c r="AV104" t="n">
        <v>2522</v>
      </c>
      <c r="AW104" t="n">
        <v>2342</v>
      </c>
      <c r="AX104" t="n">
        <v>2943</v>
      </c>
      <c r="AY104" t="n">
        <v>2619</v>
      </c>
      <c r="AZ104" t="n">
        <v>2579</v>
      </c>
      <c r="BA104" t="n">
        <v>1979</v>
      </c>
      <c r="BB104" t="n">
        <v>2319</v>
      </c>
      <c r="BC104" t="n">
        <v>1861</v>
      </c>
      <c r="BD104" t="n">
        <v>1944</v>
      </c>
      <c r="BE104" t="n">
        <v>2146</v>
      </c>
      <c r="BF104" t="n">
        <v>1823</v>
      </c>
      <c r="BG104" t="n">
        <v>2228</v>
      </c>
      <c r="BH104" t="n">
        <v>1795</v>
      </c>
      <c r="BI104" t="n">
        <v>872</v>
      </c>
      <c r="BJ104">
        <f>NA()</f>
        <v/>
      </c>
      <c r="BK104">
        <f>NA()</f>
        <v/>
      </c>
      <c r="BL104">
        <f>NA()</f>
        <v/>
      </c>
      <c r="BM104">
        <f>NA()</f>
        <v/>
      </c>
      <c r="BN104">
        <f>NA()</f>
        <v/>
      </c>
      <c r="BO104">
        <f>NA()</f>
        <v/>
      </c>
      <c r="BP104">
        <f>NA()</f>
        <v/>
      </c>
      <c r="BQ104">
        <f>NA()</f>
        <v/>
      </c>
      <c r="BR104">
        <f>NA()</f>
        <v/>
      </c>
      <c r="BS104">
        <f>NA()</f>
        <v/>
      </c>
      <c r="BT104">
        <f>NA()</f>
        <v/>
      </c>
      <c r="BU104">
        <f>NA()</f>
        <v/>
      </c>
      <c r="BV104">
        <f>NA()</f>
        <v/>
      </c>
      <c r="BW104">
        <f>NA()</f>
        <v/>
      </c>
    </row>
    <row r="105" spans="1:75">
      <c r="A105" t="s">
        <v>233</v>
      </c>
      <c r="B105" t="s">
        <v>628</v>
      </c>
      <c r="C105" t="s">
        <v>629</v>
      </c>
      <c r="D105" t="s">
        <v>447</v>
      </c>
      <c r="E105" t="n">
        <v>2</v>
      </c>
      <c r="F105" t="n">
        <v>3</v>
      </c>
      <c r="G105" t="n">
        <v>2</v>
      </c>
      <c r="H105" t="n">
        <v>3</v>
      </c>
      <c r="I105" t="n">
        <v>3</v>
      </c>
      <c r="J105" t="n">
        <v>3</v>
      </c>
      <c r="K105" t="n">
        <v>4</v>
      </c>
      <c r="L105" t="n">
        <v>3</v>
      </c>
      <c r="M105" t="n">
        <v>4</v>
      </c>
      <c r="N105" t="n">
        <v>6</v>
      </c>
      <c r="O105" t="n">
        <v>8</v>
      </c>
      <c r="P105" t="n">
        <v>6</v>
      </c>
      <c r="Q105" t="n">
        <v>6</v>
      </c>
      <c r="R105" t="n">
        <v>6</v>
      </c>
      <c r="S105" t="n">
        <v>4</v>
      </c>
      <c r="T105" t="n">
        <v>4</v>
      </c>
      <c r="U105" t="n">
        <v>4</v>
      </c>
      <c r="V105" t="n">
        <v>5</v>
      </c>
      <c r="W105" t="n">
        <v>6</v>
      </c>
      <c r="X105" t="n">
        <v>12</v>
      </c>
      <c r="Y105" t="n">
        <v>6</v>
      </c>
      <c r="Z105" t="n">
        <v>6</v>
      </c>
      <c r="AA105" t="n">
        <v>0</v>
      </c>
      <c r="AB105" t="n">
        <v>4</v>
      </c>
      <c r="AC105" t="n">
        <v>4</v>
      </c>
      <c r="AD105" t="n">
        <v>2</v>
      </c>
      <c r="AE105" t="n">
        <v>4</v>
      </c>
      <c r="AF105" t="n">
        <v>4</v>
      </c>
      <c r="AG105" t="n">
        <v>9</v>
      </c>
      <c r="AH105" t="n">
        <v>2</v>
      </c>
      <c r="AI105" t="n">
        <v>2</v>
      </c>
      <c r="AJ105" t="n">
        <v>2</v>
      </c>
      <c r="AK105" t="n">
        <v>2</v>
      </c>
      <c r="AL105" t="n">
        <v>11</v>
      </c>
      <c r="AM105" t="n">
        <v>10</v>
      </c>
      <c r="AN105" t="n">
        <v>10</v>
      </c>
      <c r="AO105" t="n">
        <v>1</v>
      </c>
      <c r="AP105" t="n">
        <v>3</v>
      </c>
      <c r="AQ105" t="n">
        <v>2</v>
      </c>
      <c r="AR105" t="n">
        <v>2</v>
      </c>
      <c r="AS105" t="n">
        <v>2</v>
      </c>
      <c r="AT105" t="n">
        <v>2</v>
      </c>
      <c r="AU105" t="n">
        <v>2</v>
      </c>
      <c r="AV105" t="n">
        <v>2</v>
      </c>
      <c r="AW105" t="n">
        <v>2</v>
      </c>
      <c r="AX105" t="n">
        <v>1</v>
      </c>
      <c r="AY105" t="n">
        <v>19</v>
      </c>
      <c r="AZ105" t="n">
        <v>19</v>
      </c>
      <c r="BA105" t="n">
        <v>30</v>
      </c>
      <c r="BB105" t="n">
        <v>16</v>
      </c>
      <c r="BC105" t="n">
        <v>1</v>
      </c>
      <c r="BD105" t="n">
        <v>1</v>
      </c>
      <c r="BE105" t="n">
        <v>0</v>
      </c>
      <c r="BF105" t="n">
        <v>0</v>
      </c>
      <c r="BG105" t="n">
        <v>0</v>
      </c>
      <c r="BH105" t="n">
        <v>2</v>
      </c>
      <c r="BI105" t="n">
        <v>0</v>
      </c>
      <c r="BJ105">
        <f>NA()</f>
        <v/>
      </c>
      <c r="BK105">
        <f>NA()</f>
        <v/>
      </c>
      <c r="BL105">
        <f>NA()</f>
        <v/>
      </c>
      <c r="BM105">
        <f>NA()</f>
        <v/>
      </c>
      <c r="BN105">
        <f>NA()</f>
        <v/>
      </c>
      <c r="BO105">
        <f>NA()</f>
        <v/>
      </c>
      <c r="BP105">
        <f>NA()</f>
        <v/>
      </c>
      <c r="BQ105">
        <f>NA()</f>
        <v/>
      </c>
      <c r="BR105">
        <f>NA()</f>
        <v/>
      </c>
      <c r="BS105">
        <f>NA()</f>
        <v/>
      </c>
      <c r="BT105">
        <f>NA()</f>
        <v/>
      </c>
      <c r="BU105">
        <f>NA()</f>
        <v/>
      </c>
      <c r="BV105">
        <f>NA()</f>
        <v/>
      </c>
      <c r="BW105">
        <f>NA()</f>
        <v/>
      </c>
    </row>
    <row r="106" spans="1:75">
      <c r="A106" t="s">
        <v>233</v>
      </c>
      <c r="B106" t="s">
        <v>630</v>
      </c>
      <c r="C106" t="s">
        <v>631</v>
      </c>
      <c r="D106" t="s">
        <v>454</v>
      </c>
      <c r="E106" t="n">
        <v>4943</v>
      </c>
      <c r="F106" t="n">
        <v>9449</v>
      </c>
      <c r="G106" t="n">
        <v>9271</v>
      </c>
      <c r="H106" t="n">
        <v>7621</v>
      </c>
      <c r="I106" t="n">
        <v>9917</v>
      </c>
      <c r="J106" t="n">
        <v>9036</v>
      </c>
      <c r="K106" t="n">
        <v>7643</v>
      </c>
      <c r="L106" t="n">
        <v>6635</v>
      </c>
      <c r="M106" t="n">
        <v>7824</v>
      </c>
      <c r="N106" t="n">
        <v>8831</v>
      </c>
      <c r="O106" t="n">
        <v>1.27</v>
      </c>
      <c r="P106" t="n">
        <v>1.34</v>
      </c>
      <c r="Q106" t="n">
        <v>1.35</v>
      </c>
      <c r="R106" t="n">
        <v>1.57</v>
      </c>
      <c r="S106" t="n">
        <v>2.49</v>
      </c>
      <c r="T106" t="n">
        <v>2.8</v>
      </c>
      <c r="U106" t="n">
        <v>3.11</v>
      </c>
      <c r="V106" t="n">
        <v>3.21</v>
      </c>
      <c r="W106" t="n">
        <v>3.27</v>
      </c>
      <c r="X106" t="n">
        <v>4.48</v>
      </c>
      <c r="Y106" t="n">
        <v>6.92</v>
      </c>
      <c r="Z106" t="n">
        <v>7.9</v>
      </c>
      <c r="AA106" t="n">
        <v>0</v>
      </c>
      <c r="AB106" t="n">
        <v>7.98</v>
      </c>
      <c r="AC106" t="n">
        <v>7.61</v>
      </c>
      <c r="AD106" t="n">
        <v>7.57</v>
      </c>
      <c r="AE106" t="n">
        <v>5.86</v>
      </c>
      <c r="AF106" t="n">
        <v>5.83</v>
      </c>
      <c r="AG106" t="n">
        <v>5.77</v>
      </c>
      <c r="AH106" t="n">
        <v>6.49</v>
      </c>
      <c r="AI106" t="n">
        <v>7.69</v>
      </c>
      <c r="AJ106" t="n">
        <v>7.48</v>
      </c>
      <c r="AK106" t="n">
        <v>6.91</v>
      </c>
      <c r="AL106" t="n">
        <v>7.26</v>
      </c>
      <c r="AM106" t="n">
        <v>6.82</v>
      </c>
      <c r="AN106" t="n">
        <v>6.8</v>
      </c>
      <c r="AO106" t="n">
        <v>7.5</v>
      </c>
      <c r="AP106" t="n">
        <v>7.96</v>
      </c>
      <c r="AQ106" t="n">
        <v>6.86</v>
      </c>
      <c r="AR106" t="n">
        <v>7.54</v>
      </c>
      <c r="AS106" t="n">
        <v>10.46</v>
      </c>
      <c r="AT106" t="n">
        <v>9.82</v>
      </c>
      <c r="AU106" t="n">
        <v>8.5</v>
      </c>
      <c r="AV106" t="n">
        <v>10.23</v>
      </c>
      <c r="AW106" t="n">
        <v>12.45</v>
      </c>
      <c r="AX106" t="n">
        <v>16.4</v>
      </c>
      <c r="AY106" t="n">
        <v>18.8</v>
      </c>
      <c r="AZ106" t="n">
        <v>20.25</v>
      </c>
      <c r="BA106" t="n">
        <v>25.13</v>
      </c>
      <c r="BB106" t="n">
        <v>17.6</v>
      </c>
      <c r="BC106" t="n">
        <v>22.34</v>
      </c>
      <c r="BD106" t="n">
        <v>27.62</v>
      </c>
      <c r="BE106" t="n">
        <v>28.91</v>
      </c>
      <c r="BF106" t="n">
        <v>28.57</v>
      </c>
      <c r="BG106" t="n">
        <v>27.93</v>
      </c>
      <c r="BH106" t="n">
        <v>19.58</v>
      </c>
      <c r="BI106" t="n">
        <v>16.31</v>
      </c>
      <c r="BJ106">
        <f>NA()</f>
        <v/>
      </c>
      <c r="BK106">
        <f>NA()</f>
        <v/>
      </c>
      <c r="BL106">
        <f>NA()</f>
        <v/>
      </c>
      <c r="BM106">
        <f>NA()</f>
        <v/>
      </c>
      <c r="BN106">
        <f>NA()</f>
        <v/>
      </c>
      <c r="BO106">
        <f>NA()</f>
        <v/>
      </c>
      <c r="BP106">
        <f>NA()</f>
        <v/>
      </c>
      <c r="BQ106">
        <f>NA()</f>
        <v/>
      </c>
      <c r="BR106">
        <f>NA()</f>
        <v/>
      </c>
      <c r="BS106">
        <f>NA()</f>
        <v/>
      </c>
      <c r="BT106">
        <f>NA()</f>
        <v/>
      </c>
      <c r="BU106">
        <f>NA()</f>
        <v/>
      </c>
      <c r="BV106">
        <f>NA()</f>
        <v/>
      </c>
      <c r="BW106">
        <f>NA()</f>
        <v/>
      </c>
    </row>
    <row r="107" spans="1:75">
      <c r="A107" t="s">
        <v>233</v>
      </c>
      <c r="B107" t="s">
        <v>628</v>
      </c>
      <c r="C107" t="s">
        <v>632</v>
      </c>
      <c r="D107" t="s">
        <v>449</v>
      </c>
      <c r="E107" t="n">
        <v>0</v>
      </c>
      <c r="F107" t="n">
        <v>0</v>
      </c>
      <c r="G107" t="n">
        <v>0</v>
      </c>
      <c r="H107" t="n">
        <v>0</v>
      </c>
      <c r="I107" t="n">
        <v>1</v>
      </c>
      <c r="J107" t="n">
        <v>1</v>
      </c>
      <c r="K107" t="n">
        <v>1</v>
      </c>
      <c r="L107" t="n">
        <v>1</v>
      </c>
      <c r="M107" t="n">
        <v>1</v>
      </c>
      <c r="N107" t="n">
        <v>1</v>
      </c>
      <c r="O107" t="n">
        <v>1</v>
      </c>
      <c r="P107" t="n">
        <v>1</v>
      </c>
      <c r="Q107" t="n">
        <v>1</v>
      </c>
      <c r="R107" t="n">
        <v>1</v>
      </c>
      <c r="S107" t="n">
        <v>1</v>
      </c>
      <c r="T107" t="n">
        <v>1</v>
      </c>
      <c r="U107" t="n">
        <v>1</v>
      </c>
      <c r="V107" t="n">
        <v>1</v>
      </c>
      <c r="W107" t="n">
        <v>1</v>
      </c>
      <c r="X107" t="n">
        <v>2</v>
      </c>
      <c r="Y107" t="n">
        <v>1</v>
      </c>
      <c r="Z107" t="n">
        <v>1</v>
      </c>
      <c r="AA107" t="n">
        <v>0</v>
      </c>
      <c r="AB107" t="n">
        <v>1</v>
      </c>
      <c r="AC107" t="n">
        <v>1</v>
      </c>
      <c r="AD107" t="n">
        <v>0</v>
      </c>
      <c r="AE107" t="n">
        <v>1</v>
      </c>
      <c r="AF107" t="n">
        <v>1</v>
      </c>
      <c r="AG107" t="n">
        <v>2</v>
      </c>
      <c r="AH107" t="n">
        <v>0</v>
      </c>
      <c r="AI107" t="n">
        <v>0</v>
      </c>
      <c r="AJ107" t="n">
        <v>0</v>
      </c>
      <c r="AK107" t="n">
        <v>0</v>
      </c>
      <c r="AL107" t="n">
        <v>2</v>
      </c>
      <c r="AM107" t="n">
        <v>2</v>
      </c>
      <c r="AN107" t="n">
        <v>2</v>
      </c>
      <c r="AO107" t="n">
        <v>0</v>
      </c>
      <c r="AP107" t="n">
        <v>0</v>
      </c>
      <c r="AQ107" t="n">
        <v>0</v>
      </c>
      <c r="AR107" t="n">
        <v>0</v>
      </c>
      <c r="AS107" t="n">
        <v>0</v>
      </c>
      <c r="AT107" t="n">
        <v>0</v>
      </c>
      <c r="AU107" t="n">
        <v>0</v>
      </c>
      <c r="AV107" t="n">
        <v>0</v>
      </c>
      <c r="AW107" t="n">
        <v>0</v>
      </c>
      <c r="AX107" t="n">
        <v>0</v>
      </c>
      <c r="AY107" t="n">
        <v>3</v>
      </c>
      <c r="AZ107" t="n">
        <v>3</v>
      </c>
      <c r="BA107" t="n">
        <v>5</v>
      </c>
      <c r="BB107" t="n">
        <v>3</v>
      </c>
      <c r="BC107" t="n">
        <v>0</v>
      </c>
      <c r="BD107" t="n">
        <v>0</v>
      </c>
      <c r="BE107" t="n">
        <v>0</v>
      </c>
      <c r="BF107" t="n">
        <v>0</v>
      </c>
      <c r="BG107" t="n">
        <v>0</v>
      </c>
      <c r="BH107" t="n">
        <v>0</v>
      </c>
      <c r="BI107" t="n">
        <v>0</v>
      </c>
      <c r="BJ107">
        <f>NA()</f>
        <v/>
      </c>
      <c r="BK107">
        <f>NA()</f>
        <v/>
      </c>
      <c r="BL107">
        <f>NA()</f>
        <v/>
      </c>
      <c r="BM107">
        <f>NA()</f>
        <v/>
      </c>
      <c r="BN107">
        <f>NA()</f>
        <v/>
      </c>
      <c r="BO107">
        <f>NA()</f>
        <v/>
      </c>
      <c r="BP107">
        <f>NA()</f>
        <v/>
      </c>
      <c r="BQ107">
        <f>NA()</f>
        <v/>
      </c>
      <c r="BR107">
        <f>NA()</f>
        <v/>
      </c>
      <c r="BS107">
        <f>NA()</f>
        <v/>
      </c>
      <c r="BT107">
        <f>NA()</f>
        <v/>
      </c>
      <c r="BU107">
        <f>NA()</f>
        <v/>
      </c>
      <c r="BV107">
        <f>NA()</f>
        <v/>
      </c>
      <c r="BW107">
        <f>NA()</f>
        <v/>
      </c>
    </row>
    <row r="108" spans="1:75">
      <c r="A108" t="s">
        <v>233</v>
      </c>
      <c r="B108" t="s">
        <v>633</v>
      </c>
      <c r="C108" t="s">
        <v>634</v>
      </c>
      <c r="D108" t="s">
        <v>458</v>
      </c>
      <c r="E108" t="n">
        <v>849</v>
      </c>
      <c r="F108" t="n">
        <v>1622</v>
      </c>
      <c r="G108" t="n">
        <v>1592</v>
      </c>
      <c r="H108" t="n">
        <v>1308</v>
      </c>
      <c r="I108" t="n">
        <v>1703</v>
      </c>
      <c r="J108" t="n">
        <v>1551</v>
      </c>
      <c r="K108" t="n">
        <v>1312</v>
      </c>
      <c r="L108" t="n">
        <v>1139</v>
      </c>
      <c r="M108" t="n">
        <v>1343</v>
      </c>
      <c r="N108" t="n">
        <v>1516</v>
      </c>
      <c r="O108" t="n">
        <v>0</v>
      </c>
      <c r="P108" t="n">
        <v>0</v>
      </c>
      <c r="Q108" t="n">
        <v>0</v>
      </c>
      <c r="R108" t="n">
        <v>0</v>
      </c>
      <c r="S108" t="n">
        <v>0</v>
      </c>
      <c r="T108" t="n">
        <v>0</v>
      </c>
      <c r="U108" t="n">
        <v>0</v>
      </c>
      <c r="V108" t="n">
        <v>0</v>
      </c>
      <c r="W108" t="n">
        <v>0</v>
      </c>
      <c r="X108" t="n">
        <v>0.1</v>
      </c>
      <c r="Y108" t="n">
        <v>0</v>
      </c>
      <c r="Z108" t="n">
        <v>0</v>
      </c>
      <c r="AA108" t="n">
        <v>0</v>
      </c>
      <c r="AB108" t="n">
        <v>0</v>
      </c>
      <c r="AC108" t="n">
        <v>0</v>
      </c>
      <c r="AD108" t="n">
        <v>0</v>
      </c>
      <c r="AE108" t="n">
        <v>0</v>
      </c>
      <c r="AF108" t="n">
        <v>0</v>
      </c>
      <c r="AG108" t="n">
        <v>0.1</v>
      </c>
      <c r="AH108" t="n">
        <v>0</v>
      </c>
      <c r="AI108" t="n">
        <v>0</v>
      </c>
      <c r="AJ108" t="n">
        <v>0</v>
      </c>
      <c r="AK108" t="n">
        <v>0</v>
      </c>
      <c r="AL108" t="n">
        <v>0.1</v>
      </c>
      <c r="AM108" t="n">
        <v>0.1</v>
      </c>
      <c r="AN108" t="n">
        <v>0.1</v>
      </c>
      <c r="AO108" t="n">
        <v>0</v>
      </c>
      <c r="AP108" t="n">
        <v>0</v>
      </c>
      <c r="AQ108" t="n">
        <v>0</v>
      </c>
      <c r="AR108" t="n">
        <v>0</v>
      </c>
      <c r="AS108" t="n">
        <v>0</v>
      </c>
      <c r="AT108" t="n">
        <v>0</v>
      </c>
      <c r="AU108" t="n">
        <v>0</v>
      </c>
      <c r="AV108" t="n">
        <v>0</v>
      </c>
      <c r="AW108" t="n">
        <v>0</v>
      </c>
      <c r="AX108" t="n">
        <v>0</v>
      </c>
      <c r="AY108" t="n">
        <v>0.4</v>
      </c>
      <c r="AZ108" t="n">
        <v>0.4</v>
      </c>
      <c r="BA108" t="n">
        <v>0.8</v>
      </c>
      <c r="BB108" t="n">
        <v>0.3</v>
      </c>
      <c r="BC108" t="n">
        <v>0</v>
      </c>
      <c r="BD108" t="n">
        <v>0</v>
      </c>
      <c r="BE108" t="n">
        <v>0</v>
      </c>
      <c r="BF108" t="n">
        <v>0</v>
      </c>
      <c r="BG108" t="n">
        <v>0</v>
      </c>
      <c r="BH108" t="n">
        <v>0</v>
      </c>
      <c r="BI108" t="n">
        <v>0</v>
      </c>
      <c r="BJ108">
        <f>NA()</f>
        <v/>
      </c>
      <c r="BK108">
        <f>NA()</f>
        <v/>
      </c>
      <c r="BL108">
        <f>NA()</f>
        <v/>
      </c>
      <c r="BM108">
        <f>NA()</f>
        <v/>
      </c>
      <c r="BN108">
        <f>NA()</f>
        <v/>
      </c>
      <c r="BO108">
        <f>NA()</f>
        <v/>
      </c>
      <c r="BP108">
        <f>NA()</f>
        <v/>
      </c>
      <c r="BQ108">
        <f>NA()</f>
        <v/>
      </c>
      <c r="BR108">
        <f>NA()</f>
        <v/>
      </c>
      <c r="BS108">
        <f>NA()</f>
        <v/>
      </c>
      <c r="BT108">
        <f>NA()</f>
        <v/>
      </c>
      <c r="BU108">
        <f>NA()</f>
        <v/>
      </c>
      <c r="BV108">
        <f>NA()</f>
        <v/>
      </c>
      <c r="BW108">
        <f>NA()</f>
        <v/>
      </c>
    </row>
    <row r="109" spans="1:75">
      <c r="A109" t="s">
        <v>233</v>
      </c>
      <c r="B109" t="s">
        <v>635</v>
      </c>
      <c r="C109" t="s">
        <v>636</v>
      </c>
      <c r="D109" t="s">
        <v>447</v>
      </c>
      <c r="E109">
        <f>B109</f>
        <v/>
      </c>
      <c r="O109" t="n">
        <v>309</v>
      </c>
      <c r="P109" t="n">
        <v>168</v>
      </c>
      <c r="Q109" t="n">
        <v>176</v>
      </c>
      <c r="R109" t="n">
        <v>225</v>
      </c>
      <c r="S109" t="n">
        <v>254</v>
      </c>
      <c r="T109" t="n">
        <v>239</v>
      </c>
      <c r="U109" t="n">
        <v>131</v>
      </c>
      <c r="V109" t="n">
        <v>160</v>
      </c>
      <c r="W109" t="n">
        <v>104</v>
      </c>
      <c r="X109" t="n">
        <v>359</v>
      </c>
      <c r="Y109" t="n">
        <v>146</v>
      </c>
      <c r="Z109" t="n">
        <v>36</v>
      </c>
      <c r="AA109" t="n">
        <v>38</v>
      </c>
      <c r="AB109" t="n">
        <v>22</v>
      </c>
      <c r="AC109" t="n">
        <v>43</v>
      </c>
      <c r="AD109" t="n">
        <v>16</v>
      </c>
      <c r="AE109" t="n">
        <v>138</v>
      </c>
      <c r="AF109" t="n">
        <v>109</v>
      </c>
      <c r="AG109" t="n">
        <v>91</v>
      </c>
      <c r="AH109" t="n">
        <v>14</v>
      </c>
      <c r="AI109" t="n">
        <v>25</v>
      </c>
      <c r="AJ109" t="n">
        <v>25</v>
      </c>
      <c r="AK109" t="n">
        <v>29</v>
      </c>
      <c r="AL109" t="n">
        <v>38</v>
      </c>
      <c r="AM109" t="n">
        <v>24</v>
      </c>
      <c r="AN109" t="n">
        <v>36</v>
      </c>
      <c r="AO109" t="n">
        <v>30</v>
      </c>
      <c r="AP109" t="n">
        <v>41</v>
      </c>
      <c r="AQ109" t="n">
        <v>39</v>
      </c>
      <c r="AR109" t="n">
        <v>26</v>
      </c>
      <c r="AS109" t="n">
        <v>24</v>
      </c>
      <c r="AT109" t="n">
        <v>25</v>
      </c>
      <c r="AU109" t="n">
        <v>24</v>
      </c>
      <c r="AV109" t="n">
        <v>35</v>
      </c>
      <c r="AW109" t="n">
        <v>25</v>
      </c>
      <c r="AX109" t="n">
        <v>35</v>
      </c>
      <c r="AY109" t="n">
        <v>29</v>
      </c>
      <c r="AZ109" t="n">
        <v>28</v>
      </c>
      <c r="BA109" t="n">
        <v>24</v>
      </c>
      <c r="BB109" t="n">
        <v>15</v>
      </c>
      <c r="BC109" t="n">
        <v>22</v>
      </c>
      <c r="BD109" t="n">
        <v>29</v>
      </c>
      <c r="BE109" t="n">
        <v>21</v>
      </c>
      <c r="BF109" t="n">
        <v>52</v>
      </c>
      <c r="BG109" t="n">
        <v>35</v>
      </c>
      <c r="BH109" t="n">
        <v>58</v>
      </c>
      <c r="BI109" t="n">
        <v>69</v>
      </c>
      <c r="BJ109">
        <f>NA()</f>
        <v/>
      </c>
      <c r="BK109">
        <f>NA()</f>
        <v/>
      </c>
      <c r="BL109">
        <f>NA()</f>
        <v/>
      </c>
      <c r="BM109">
        <f>NA()</f>
        <v/>
      </c>
      <c r="BN109">
        <f>NA()</f>
        <v/>
      </c>
      <c r="BO109">
        <f>NA()</f>
        <v/>
      </c>
      <c r="BP109">
        <f>NA()</f>
        <v/>
      </c>
      <c r="BQ109">
        <f>NA()</f>
        <v/>
      </c>
      <c r="BR109">
        <f>NA()</f>
        <v/>
      </c>
      <c r="BS109">
        <f>NA()</f>
        <v/>
      </c>
      <c r="BT109">
        <f>NA()</f>
        <v/>
      </c>
      <c r="BU109">
        <f>NA()</f>
        <v/>
      </c>
      <c r="BV109">
        <f>NA()</f>
        <v/>
      </c>
      <c r="BW109">
        <f>NA()</f>
        <v/>
      </c>
    </row>
    <row r="110" spans="1:75">
      <c r="A110" t="s">
        <v>233</v>
      </c>
      <c r="B110" t="s">
        <v>637</v>
      </c>
      <c r="C110" t="s">
        <v>638</v>
      </c>
      <c r="D110" t="s">
        <v>447</v>
      </c>
      <c r="E110" t="n">
        <v>5161</v>
      </c>
      <c r="F110" t="n">
        <v>9689</v>
      </c>
      <c r="G110" t="n">
        <v>9535</v>
      </c>
      <c r="H110" t="n">
        <v>7933</v>
      </c>
      <c r="I110" t="n">
        <v>10260</v>
      </c>
      <c r="J110" t="n">
        <v>9391</v>
      </c>
      <c r="K110" t="n">
        <v>8024</v>
      </c>
      <c r="L110" t="n">
        <v>7038</v>
      </c>
      <c r="M110" t="n">
        <v>8271</v>
      </c>
      <c r="N110" t="n">
        <v>9327</v>
      </c>
      <c r="O110" t="n">
        <v>9871</v>
      </c>
      <c r="P110" t="n">
        <v>9955</v>
      </c>
      <c r="Q110" t="n">
        <v>10344</v>
      </c>
      <c r="R110" t="n">
        <v>10702</v>
      </c>
      <c r="S110" t="n">
        <v>11367</v>
      </c>
      <c r="T110" t="n">
        <v>11346</v>
      </c>
      <c r="U110" t="n">
        <v>13614</v>
      </c>
      <c r="V110" t="n">
        <v>16686</v>
      </c>
      <c r="W110" t="n">
        <v>20778</v>
      </c>
      <c r="X110" t="n">
        <v>38255</v>
      </c>
      <c r="Y110" t="n">
        <v>34875</v>
      </c>
      <c r="Z110" t="n">
        <v>35070</v>
      </c>
      <c r="AA110" t="n">
        <v>26476</v>
      </c>
      <c r="AB110" t="n">
        <v>13550</v>
      </c>
      <c r="AC110" t="n">
        <v>15931</v>
      </c>
      <c r="AD110" t="n">
        <v>26361</v>
      </c>
      <c r="AE110" t="n">
        <v>26955</v>
      </c>
      <c r="AF110" t="n">
        <v>21464</v>
      </c>
      <c r="AG110" t="n">
        <v>32802</v>
      </c>
      <c r="AH110" t="n">
        <v>33465</v>
      </c>
      <c r="AI110" t="n">
        <v>37796</v>
      </c>
      <c r="AJ110" t="n">
        <v>41999</v>
      </c>
      <c r="AK110" t="n">
        <v>36224</v>
      </c>
      <c r="AL110" t="n">
        <v>34539</v>
      </c>
      <c r="AM110" t="n">
        <v>36790</v>
      </c>
      <c r="AN110" t="n">
        <v>33682</v>
      </c>
      <c r="AO110" t="n">
        <v>28808</v>
      </c>
      <c r="AP110" t="n">
        <v>27002</v>
      </c>
      <c r="AQ110" t="n">
        <v>25899</v>
      </c>
      <c r="AR110" t="n">
        <v>30919</v>
      </c>
      <c r="AS110" t="n">
        <v>29642</v>
      </c>
      <c r="AT110" t="n">
        <v>35144</v>
      </c>
      <c r="AU110" t="n">
        <v>47051</v>
      </c>
      <c r="AV110" t="n">
        <v>47748</v>
      </c>
      <c r="AW110" t="n">
        <v>50233</v>
      </c>
      <c r="AX110" t="n">
        <v>42513</v>
      </c>
      <c r="AY110" t="n">
        <v>38830</v>
      </c>
      <c r="AZ110" t="n">
        <v>53756</v>
      </c>
      <c r="BA110" t="n">
        <v>31794</v>
      </c>
      <c r="BB110" t="n">
        <v>34990</v>
      </c>
      <c r="BC110" t="n">
        <v>39607</v>
      </c>
      <c r="BD110" t="n">
        <v>36457</v>
      </c>
      <c r="BE110" t="n">
        <v>35199</v>
      </c>
      <c r="BF110" t="n">
        <v>32991</v>
      </c>
      <c r="BG110" t="n">
        <v>25160</v>
      </c>
      <c r="BH110" t="n">
        <v>27284</v>
      </c>
      <c r="BI110" t="n">
        <v>26158</v>
      </c>
      <c r="BJ110">
        <f>NA()</f>
        <v/>
      </c>
      <c r="BK110">
        <f>NA()</f>
        <v/>
      </c>
      <c r="BL110">
        <f>NA()</f>
        <v/>
      </c>
      <c r="BM110">
        <f>NA()</f>
        <v/>
      </c>
      <c r="BN110">
        <f>NA()</f>
        <v/>
      </c>
      <c r="BO110">
        <f>NA()</f>
        <v/>
      </c>
      <c r="BP110">
        <f>NA()</f>
        <v/>
      </c>
      <c r="BQ110">
        <f>NA()</f>
        <v/>
      </c>
      <c r="BR110">
        <f>NA()</f>
        <v/>
      </c>
      <c r="BS110">
        <f>NA()</f>
        <v/>
      </c>
      <c r="BT110">
        <f>NA()</f>
        <v/>
      </c>
      <c r="BU110">
        <f>NA()</f>
        <v/>
      </c>
      <c r="BV110">
        <f>NA()</f>
        <v/>
      </c>
      <c r="BW110">
        <f>NA()</f>
        <v/>
      </c>
    </row>
    <row r="111" spans="1:75">
      <c r="A111" t="s">
        <v>233</v>
      </c>
      <c r="B111" t="s">
        <v>639</v>
      </c>
      <c r="C111" t="s">
        <v>640</v>
      </c>
      <c r="D111" t="s">
        <v>454</v>
      </c>
      <c r="E111">
        <f>B111</f>
        <v/>
      </c>
      <c r="O111" t="n">
        <v>1.04</v>
      </c>
      <c r="P111" t="n">
        <v>1.12</v>
      </c>
      <c r="Q111" t="n">
        <v>1.06</v>
      </c>
      <c r="R111" t="n">
        <v>1.26</v>
      </c>
      <c r="S111" t="n">
        <v>2.05</v>
      </c>
      <c r="T111" t="n">
        <v>2.3</v>
      </c>
      <c r="U111" t="n">
        <v>2.49</v>
      </c>
      <c r="V111" t="n">
        <v>2.86</v>
      </c>
      <c r="W111" t="n">
        <v>3.07</v>
      </c>
      <c r="X111" t="n">
        <v>4.38</v>
      </c>
      <c r="Y111" t="n">
        <v>6.58</v>
      </c>
      <c r="Z111" t="n">
        <v>8.130000000000001</v>
      </c>
      <c r="AA111" t="n">
        <v>8.6</v>
      </c>
      <c r="AB111" t="n">
        <v>7.82</v>
      </c>
      <c r="AC111" t="n">
        <v>7.52</v>
      </c>
      <c r="AD111" t="n">
        <v>7.86</v>
      </c>
      <c r="AE111" t="n">
        <v>6.29</v>
      </c>
      <c r="AF111" t="n">
        <v>6.04</v>
      </c>
      <c r="AG111" t="n">
        <v>6.11</v>
      </c>
      <c r="AH111" t="n">
        <v>6.77</v>
      </c>
      <c r="AI111" t="n">
        <v>7.86</v>
      </c>
      <c r="AJ111" t="n">
        <v>7.87</v>
      </c>
      <c r="AK111" t="n">
        <v>7.22</v>
      </c>
      <c r="AL111" t="n">
        <v>7.53</v>
      </c>
      <c r="AM111" t="n">
        <v>7.42</v>
      </c>
      <c r="AN111" t="n">
        <v>7.31</v>
      </c>
      <c r="AO111" t="n">
        <v>7.74</v>
      </c>
      <c r="AP111" t="n">
        <v>6.44</v>
      </c>
      <c r="AQ111" t="n">
        <v>5.82</v>
      </c>
      <c r="AR111" t="n">
        <v>7.05</v>
      </c>
      <c r="AS111" t="n">
        <v>9.300000000000001</v>
      </c>
      <c r="AT111" t="n">
        <v>9</v>
      </c>
      <c r="AU111" t="n">
        <v>7.89</v>
      </c>
      <c r="AV111" t="n">
        <v>10.51</v>
      </c>
      <c r="AW111" t="n">
        <v>12.84</v>
      </c>
      <c r="AX111" t="n">
        <v>15.72</v>
      </c>
      <c r="AY111" t="n">
        <v>19.07</v>
      </c>
      <c r="AZ111" t="n">
        <v>20.25</v>
      </c>
      <c r="BA111" t="n">
        <v>26.12</v>
      </c>
      <c r="BB111" t="n">
        <v>16.83</v>
      </c>
      <c r="BC111" t="n">
        <v>21.94</v>
      </c>
      <c r="BD111" t="n">
        <v>29.16</v>
      </c>
      <c r="BE111" t="n">
        <v>30.66</v>
      </c>
      <c r="BF111" t="n">
        <v>30.23</v>
      </c>
      <c r="BG111" t="n">
        <v>27.54</v>
      </c>
      <c r="BH111" t="n">
        <v>22.24</v>
      </c>
      <c r="BI111" t="n">
        <v>20.37</v>
      </c>
      <c r="BJ111">
        <f>NA()</f>
        <v/>
      </c>
      <c r="BK111">
        <f>NA()</f>
        <v/>
      </c>
      <c r="BL111">
        <f>NA()</f>
        <v/>
      </c>
      <c r="BM111">
        <f>NA()</f>
        <v/>
      </c>
      <c r="BN111">
        <f>NA()</f>
        <v/>
      </c>
      <c r="BO111">
        <f>NA()</f>
        <v/>
      </c>
      <c r="BP111">
        <f>NA()</f>
        <v/>
      </c>
      <c r="BQ111">
        <f>NA()</f>
        <v/>
      </c>
      <c r="BR111">
        <f>NA()</f>
        <v/>
      </c>
      <c r="BS111">
        <f>NA()</f>
        <v/>
      </c>
      <c r="BT111">
        <f>NA()</f>
        <v/>
      </c>
      <c r="BU111">
        <f>NA()</f>
        <v/>
      </c>
      <c r="BV111">
        <f>NA()</f>
        <v/>
      </c>
      <c r="BW111">
        <f>NA()</f>
        <v/>
      </c>
    </row>
    <row r="112" spans="1:75">
      <c r="A112" t="s">
        <v>233</v>
      </c>
      <c r="B112" t="s">
        <v>637</v>
      </c>
      <c r="C112" t="s">
        <v>68</v>
      </c>
      <c r="D112" t="s">
        <v>449</v>
      </c>
      <c r="E112" t="n">
        <v>886</v>
      </c>
      <c r="F112" t="n">
        <v>1663</v>
      </c>
      <c r="G112" t="n">
        <v>1637</v>
      </c>
      <c r="H112" t="n">
        <v>1362</v>
      </c>
      <c r="I112" t="n">
        <v>1761</v>
      </c>
      <c r="J112" t="n">
        <v>1612</v>
      </c>
      <c r="K112" t="n">
        <v>1378</v>
      </c>
      <c r="L112" t="n">
        <v>1208</v>
      </c>
      <c r="M112" t="n">
        <v>1420</v>
      </c>
      <c r="N112" t="n">
        <v>1601</v>
      </c>
      <c r="O112" t="n">
        <v>1695</v>
      </c>
      <c r="P112" t="n">
        <v>1709</v>
      </c>
      <c r="Q112" t="n">
        <v>1776</v>
      </c>
      <c r="R112" t="n">
        <v>1837</v>
      </c>
      <c r="S112" t="n">
        <v>1951</v>
      </c>
      <c r="T112" t="n">
        <v>1948</v>
      </c>
      <c r="U112" t="n">
        <v>2337</v>
      </c>
      <c r="V112" t="n">
        <v>2865</v>
      </c>
      <c r="W112" t="n">
        <v>3567</v>
      </c>
      <c r="X112" t="n">
        <v>6567</v>
      </c>
      <c r="Y112" t="n">
        <v>5987</v>
      </c>
      <c r="Z112" t="n">
        <v>6021</v>
      </c>
      <c r="AA112" t="n">
        <v>4545</v>
      </c>
      <c r="AB112" t="n">
        <v>2326</v>
      </c>
      <c r="AC112" t="n">
        <v>2735</v>
      </c>
      <c r="AD112" t="n">
        <v>4526</v>
      </c>
      <c r="AE112" t="n">
        <v>4627</v>
      </c>
      <c r="AF112" t="n">
        <v>3685</v>
      </c>
      <c r="AG112" t="n">
        <v>5631</v>
      </c>
      <c r="AH112" t="n">
        <v>5745</v>
      </c>
      <c r="AI112" t="n">
        <v>6489</v>
      </c>
      <c r="AJ112" t="n">
        <v>7210</v>
      </c>
      <c r="AK112" t="n">
        <v>6219</v>
      </c>
      <c r="AL112" t="n">
        <v>5929</v>
      </c>
      <c r="AM112" t="n">
        <v>6321</v>
      </c>
      <c r="AN112" t="n">
        <v>5787</v>
      </c>
      <c r="AO112" t="n">
        <v>4950</v>
      </c>
      <c r="AP112" t="n">
        <v>4640</v>
      </c>
      <c r="AQ112" t="n">
        <v>4451</v>
      </c>
      <c r="AR112" t="n">
        <v>5314</v>
      </c>
      <c r="AS112" t="n">
        <v>5094</v>
      </c>
      <c r="AT112" t="n">
        <v>6040</v>
      </c>
      <c r="AU112" t="n">
        <v>8086</v>
      </c>
      <c r="AV112" t="n">
        <v>8206</v>
      </c>
      <c r="AW112" t="n">
        <v>8634</v>
      </c>
      <c r="AX112" t="n">
        <v>7307</v>
      </c>
      <c r="AY112" t="n">
        <v>6691</v>
      </c>
      <c r="AZ112" t="n">
        <v>9294</v>
      </c>
      <c r="BA112" t="n">
        <v>5501</v>
      </c>
      <c r="BB112" t="n">
        <v>6053</v>
      </c>
      <c r="BC112" t="n">
        <v>6856</v>
      </c>
      <c r="BD112" t="n">
        <v>6314</v>
      </c>
      <c r="BE112" t="n">
        <v>6099</v>
      </c>
      <c r="BF112" t="n">
        <v>5719</v>
      </c>
      <c r="BG112" t="n">
        <v>4362</v>
      </c>
      <c r="BH112" t="n">
        <v>4730</v>
      </c>
      <c r="BI112" t="n">
        <v>4536</v>
      </c>
      <c r="BJ112">
        <f>NA()</f>
        <v/>
      </c>
      <c r="BK112">
        <f>NA()</f>
        <v/>
      </c>
      <c r="BL112">
        <f>NA()</f>
        <v/>
      </c>
      <c r="BM112">
        <f>NA()</f>
        <v/>
      </c>
      <c r="BN112">
        <f>NA()</f>
        <v/>
      </c>
      <c r="BO112">
        <f>NA()</f>
        <v/>
      </c>
      <c r="BP112">
        <f>NA()</f>
        <v/>
      </c>
      <c r="BQ112">
        <f>NA()</f>
        <v/>
      </c>
      <c r="BR112">
        <f>NA()</f>
        <v/>
      </c>
      <c r="BS112">
        <f>NA()</f>
        <v/>
      </c>
      <c r="BT112">
        <f>NA()</f>
        <v/>
      </c>
      <c r="BU112">
        <f>NA()</f>
        <v/>
      </c>
      <c r="BV112">
        <f>NA()</f>
        <v/>
      </c>
      <c r="BW112">
        <f>NA()</f>
        <v/>
      </c>
    </row>
    <row r="113" spans="1:75">
      <c r="A113" t="s">
        <v>233</v>
      </c>
      <c r="B113" t="s">
        <v>641</v>
      </c>
      <c r="C113" t="s">
        <v>642</v>
      </c>
      <c r="D113" t="s">
        <v>458</v>
      </c>
      <c r="E113">
        <f>B113</f>
        <v/>
      </c>
      <c r="O113" t="n">
        <v>9.9</v>
      </c>
      <c r="P113" t="n">
        <v>11</v>
      </c>
      <c r="Q113" t="n">
        <v>10.8</v>
      </c>
      <c r="R113" t="n">
        <v>13.2</v>
      </c>
      <c r="S113" t="n">
        <v>22.8</v>
      </c>
      <c r="T113" t="n">
        <v>25.6</v>
      </c>
      <c r="U113" t="n">
        <v>33.6</v>
      </c>
      <c r="V113" t="n">
        <v>47.2</v>
      </c>
      <c r="W113" t="n">
        <v>63.5</v>
      </c>
      <c r="X113" t="n">
        <v>166.2</v>
      </c>
      <c r="Y113" t="n">
        <v>228.7</v>
      </c>
      <c r="Z113" t="n">
        <v>285</v>
      </c>
      <c r="AA113" t="n">
        <v>227.3</v>
      </c>
      <c r="AB113" t="n">
        <v>105.8</v>
      </c>
      <c r="AC113" t="n">
        <v>119.5</v>
      </c>
      <c r="AD113" t="n">
        <v>207.1</v>
      </c>
      <c r="AE113" t="n">
        <v>168.7</v>
      </c>
      <c r="AF113" t="n">
        <v>129</v>
      </c>
      <c r="AG113" t="n">
        <v>199.9</v>
      </c>
      <c r="AH113" t="n">
        <v>226.4</v>
      </c>
      <c r="AI113" t="n">
        <v>297</v>
      </c>
      <c r="AJ113" t="n">
        <v>330.2</v>
      </c>
      <c r="AK113" t="n">
        <v>261.2</v>
      </c>
      <c r="AL113" t="n">
        <v>259.8</v>
      </c>
      <c r="AM113" t="n">
        <v>272.7</v>
      </c>
      <c r="AN113" t="n">
        <v>246</v>
      </c>
      <c r="AO113" t="n">
        <v>222.9</v>
      </c>
      <c r="AP113" t="n">
        <v>173.7</v>
      </c>
      <c r="AQ113" t="n">
        <v>150.5</v>
      </c>
      <c r="AR113" t="n">
        <v>217.9</v>
      </c>
      <c r="AS113" t="n">
        <v>275.5</v>
      </c>
      <c r="AT113" t="n">
        <v>316</v>
      </c>
      <c r="AU113" t="n">
        <v>371</v>
      </c>
      <c r="AV113" t="n">
        <v>501.4</v>
      </c>
      <c r="AW113" t="n">
        <v>644.5</v>
      </c>
      <c r="AX113" t="n">
        <v>667.7</v>
      </c>
      <c r="AY113" t="n">
        <v>739.8</v>
      </c>
      <c r="AZ113" t="n">
        <v>1088.1</v>
      </c>
      <c r="BA113" t="n">
        <v>830</v>
      </c>
      <c r="BB113" t="n">
        <v>588.8</v>
      </c>
      <c r="BC113" t="n">
        <v>868.4</v>
      </c>
      <c r="BD113" t="n">
        <v>1062.4</v>
      </c>
      <c r="BE113" t="n">
        <v>1078.7</v>
      </c>
      <c r="BF113" t="n">
        <v>995.9</v>
      </c>
      <c r="BG113" t="n">
        <v>692</v>
      </c>
      <c r="BH113" t="n">
        <v>605.5</v>
      </c>
      <c r="BI113" t="n">
        <v>531.5</v>
      </c>
      <c r="BJ113">
        <f>NA()</f>
        <v/>
      </c>
      <c r="BK113">
        <f>NA()</f>
        <v/>
      </c>
      <c r="BL113">
        <f>NA()</f>
        <v/>
      </c>
      <c r="BM113">
        <f>NA()</f>
        <v/>
      </c>
      <c r="BN113">
        <f>NA()</f>
        <v/>
      </c>
      <c r="BO113">
        <f>NA()</f>
        <v/>
      </c>
      <c r="BP113">
        <f>NA()</f>
        <v/>
      </c>
      <c r="BQ113">
        <f>NA()</f>
        <v/>
      </c>
      <c r="BR113">
        <f>NA()</f>
        <v/>
      </c>
      <c r="BS113">
        <f>NA()</f>
        <v/>
      </c>
      <c r="BT113">
        <f>NA()</f>
        <v/>
      </c>
      <c r="BU113">
        <f>NA()</f>
        <v/>
      </c>
      <c r="BV113">
        <f>NA()</f>
        <v/>
      </c>
      <c r="BW113">
        <f>NA()</f>
        <v/>
      </c>
    </row>
    <row r="114" spans="1:75">
      <c r="A114" t="s">
        <v>233</v>
      </c>
      <c r="B114" t="s">
        <v>643</v>
      </c>
      <c r="C114" t="s">
        <v>644</v>
      </c>
      <c r="D114" t="s">
        <v>447</v>
      </c>
      <c r="E114" t="n">
        <v>4943</v>
      </c>
      <c r="F114" t="n">
        <v>9449</v>
      </c>
      <c r="G114" t="n">
        <v>9271</v>
      </c>
      <c r="H114" t="n">
        <v>7621</v>
      </c>
      <c r="I114" t="n">
        <v>9917</v>
      </c>
      <c r="J114" t="n">
        <v>9036</v>
      </c>
      <c r="K114" t="n">
        <v>7643</v>
      </c>
      <c r="L114" t="n">
        <v>6635</v>
      </c>
      <c r="M114" t="n">
        <v>7824</v>
      </c>
      <c r="N114" t="n">
        <v>8831</v>
      </c>
      <c r="O114" t="n">
        <v>9315</v>
      </c>
      <c r="P114" t="n">
        <v>9365</v>
      </c>
      <c r="Q114" t="n">
        <v>8790</v>
      </c>
      <c r="R114" t="n">
        <v>9269</v>
      </c>
      <c r="S114" t="n">
        <v>9314</v>
      </c>
      <c r="T114" t="n">
        <v>8849</v>
      </c>
      <c r="U114" t="n">
        <v>11009</v>
      </c>
      <c r="V114" t="n">
        <v>13489</v>
      </c>
      <c r="W114" t="n">
        <v>16260</v>
      </c>
      <c r="X114" t="n">
        <v>33623</v>
      </c>
      <c r="Y114" t="n">
        <v>29705</v>
      </c>
      <c r="Z114" t="n">
        <v>30532</v>
      </c>
      <c r="AA114" t="n">
        <v>22953</v>
      </c>
      <c r="AB114" t="n">
        <v>9778</v>
      </c>
      <c r="AC114" t="n">
        <v>11119</v>
      </c>
      <c r="AD114" t="n">
        <v>21983</v>
      </c>
      <c r="AE114" t="n">
        <v>22157</v>
      </c>
      <c r="AF114" t="n">
        <v>15236</v>
      </c>
      <c r="AG114" t="n">
        <v>25383</v>
      </c>
      <c r="AH114" t="n">
        <v>25132</v>
      </c>
      <c r="AI114" t="n">
        <v>27234</v>
      </c>
      <c r="AJ114" t="n">
        <v>32041</v>
      </c>
      <c r="AK114" t="n">
        <v>23566</v>
      </c>
      <c r="AL114" t="n">
        <v>21899</v>
      </c>
      <c r="AM114" t="n">
        <v>24173</v>
      </c>
      <c r="AN114" t="n">
        <v>20813</v>
      </c>
      <c r="AO114" t="n">
        <v>15288</v>
      </c>
      <c r="AP114" t="n">
        <v>13604</v>
      </c>
      <c r="AQ114" t="n">
        <v>11856</v>
      </c>
      <c r="AR114" t="n">
        <v>16052</v>
      </c>
      <c r="AS114" t="n">
        <v>13494</v>
      </c>
      <c r="AT114" t="n">
        <v>17832</v>
      </c>
      <c r="AU114" t="n">
        <v>23852</v>
      </c>
      <c r="AV114" t="n">
        <v>34381</v>
      </c>
      <c r="AW114" t="n">
        <v>35769</v>
      </c>
      <c r="AX114" t="n">
        <v>27479</v>
      </c>
      <c r="AY114" t="n">
        <v>24594</v>
      </c>
      <c r="AZ114" t="n">
        <v>40379</v>
      </c>
      <c r="BA114" t="n">
        <v>19083</v>
      </c>
      <c r="BB114" t="n">
        <v>21982</v>
      </c>
      <c r="BC114" t="n">
        <v>26631</v>
      </c>
      <c r="BD114" t="n">
        <v>23387</v>
      </c>
      <c r="BE114" t="n">
        <v>22598</v>
      </c>
      <c r="BF114" t="n">
        <v>20999</v>
      </c>
      <c r="BG114" t="n">
        <v>13306</v>
      </c>
      <c r="BH114" t="n">
        <v>14974</v>
      </c>
      <c r="BI114" t="n">
        <v>14412</v>
      </c>
      <c r="BJ114">
        <f>NA()</f>
        <v/>
      </c>
      <c r="BK114">
        <f>NA()</f>
        <v/>
      </c>
      <c r="BL114">
        <f>NA()</f>
        <v/>
      </c>
      <c r="BM114">
        <f>NA()</f>
        <v/>
      </c>
      <c r="BN114">
        <f>NA()</f>
        <v/>
      </c>
      <c r="BO114">
        <f>NA()</f>
        <v/>
      </c>
      <c r="BP114">
        <f>NA()</f>
        <v/>
      </c>
      <c r="BQ114">
        <f>NA()</f>
        <v/>
      </c>
      <c r="BR114">
        <f>NA()</f>
        <v/>
      </c>
      <c r="BS114">
        <f>NA()</f>
        <v/>
      </c>
      <c r="BT114">
        <f>NA()</f>
        <v/>
      </c>
      <c r="BU114">
        <f>NA()</f>
        <v/>
      </c>
      <c r="BV114">
        <f>NA()</f>
        <v/>
      </c>
      <c r="BW114">
        <f>NA()</f>
        <v/>
      </c>
    </row>
    <row r="115" spans="1:75">
      <c r="A115" t="s">
        <v>233</v>
      </c>
      <c r="B115" t="s">
        <v>645</v>
      </c>
      <c r="C115" t="s">
        <v>646</v>
      </c>
      <c r="D115" t="s">
        <v>454</v>
      </c>
      <c r="E115">
        <f>B115</f>
        <v/>
      </c>
      <c r="O115" t="n">
        <v>1.07</v>
      </c>
      <c r="P115" t="n">
        <v>1.16</v>
      </c>
      <c r="Q115" t="n">
        <v>1.15</v>
      </c>
      <c r="R115" t="n">
        <v>1.33</v>
      </c>
      <c r="S115" t="n">
        <v>2.29</v>
      </c>
      <c r="T115" t="n">
        <v>2.47</v>
      </c>
      <c r="U115" t="n">
        <v>2.64</v>
      </c>
      <c r="V115" t="n">
        <v>3</v>
      </c>
      <c r="W115" t="n">
        <v>3.17</v>
      </c>
      <c r="X115" t="n">
        <v>4.5</v>
      </c>
      <c r="Y115" t="n">
        <v>6.83</v>
      </c>
      <c r="Z115" t="n">
        <v>8.029999999999999</v>
      </c>
      <c r="AA115" t="n">
        <v>8.529999999999999</v>
      </c>
      <c r="AB115" t="n">
        <v>8.140000000000001</v>
      </c>
      <c r="AC115" t="n">
        <v>8.01</v>
      </c>
      <c r="AD115" t="n">
        <v>8.15</v>
      </c>
      <c r="AE115" t="n">
        <v>6.64</v>
      </c>
      <c r="AF115" t="n">
        <v>6.62</v>
      </c>
      <c r="AG115" t="n">
        <v>6.78</v>
      </c>
      <c r="AH115" t="n">
        <v>7.82</v>
      </c>
      <c r="AI115" t="n">
        <v>8.67</v>
      </c>
      <c r="AJ115" t="n">
        <v>8.970000000000001</v>
      </c>
      <c r="AK115" t="n">
        <v>8.33</v>
      </c>
      <c r="AL115" t="n">
        <v>8.83</v>
      </c>
      <c r="AM115" t="n">
        <v>9.01</v>
      </c>
      <c r="AN115" t="n">
        <v>9.02</v>
      </c>
      <c r="AO115" t="n">
        <v>9.74</v>
      </c>
      <c r="AP115" t="n">
        <v>8.51</v>
      </c>
      <c r="AQ115" t="n">
        <v>7.96</v>
      </c>
      <c r="AR115" t="n">
        <v>8.630000000000001</v>
      </c>
      <c r="AS115" t="n">
        <v>10.74</v>
      </c>
      <c r="AT115" t="n">
        <v>11.17</v>
      </c>
      <c r="AU115" t="n">
        <v>10</v>
      </c>
      <c r="AV115" t="n">
        <v>11.68</v>
      </c>
      <c r="AW115" t="n">
        <v>14.4</v>
      </c>
      <c r="AX115" t="n">
        <v>18.71</v>
      </c>
      <c r="AY115" t="n">
        <v>21.18</v>
      </c>
      <c r="AZ115" t="n">
        <v>21.6</v>
      </c>
      <c r="BA115" t="n">
        <v>28.3</v>
      </c>
      <c r="BB115" t="n">
        <v>18.67</v>
      </c>
      <c r="BC115" t="n">
        <v>24.13</v>
      </c>
      <c r="BD115" t="n">
        <v>32.29</v>
      </c>
      <c r="BE115" t="n">
        <v>33.9</v>
      </c>
      <c r="BF115" t="n">
        <v>33.93</v>
      </c>
      <c r="BG115" t="n">
        <v>31.61</v>
      </c>
      <c r="BH115" t="n">
        <v>28.87</v>
      </c>
      <c r="BI115" t="n">
        <v>27.69</v>
      </c>
      <c r="BJ115">
        <f>NA()</f>
        <v/>
      </c>
      <c r="BK115">
        <f>NA()</f>
        <v/>
      </c>
      <c r="BL115">
        <f>NA()</f>
        <v/>
      </c>
      <c r="BM115">
        <f>NA()</f>
        <v/>
      </c>
      <c r="BN115">
        <f>NA()</f>
        <v/>
      </c>
      <c r="BO115">
        <f>NA()</f>
        <v/>
      </c>
      <c r="BP115">
        <f>NA()</f>
        <v/>
      </c>
      <c r="BQ115">
        <f>NA()</f>
        <v/>
      </c>
      <c r="BR115">
        <f>NA()</f>
        <v/>
      </c>
      <c r="BS115">
        <f>NA()</f>
        <v/>
      </c>
      <c r="BT115">
        <f>NA()</f>
        <v/>
      </c>
      <c r="BU115">
        <f>NA()</f>
        <v/>
      </c>
      <c r="BV115">
        <f>NA()</f>
        <v/>
      </c>
      <c r="BW115">
        <f>NA()</f>
        <v/>
      </c>
    </row>
    <row r="116" spans="1:75">
      <c r="A116" t="s">
        <v>233</v>
      </c>
      <c r="B116" t="s">
        <v>643</v>
      </c>
      <c r="C116" t="s">
        <v>647</v>
      </c>
      <c r="D116" t="s">
        <v>449</v>
      </c>
      <c r="E116" t="n">
        <v>849</v>
      </c>
      <c r="F116" t="n">
        <v>1622</v>
      </c>
      <c r="G116" t="n">
        <v>1592</v>
      </c>
      <c r="H116" t="n">
        <v>1308</v>
      </c>
      <c r="I116" t="n">
        <v>1703</v>
      </c>
      <c r="J116" t="n">
        <v>1551</v>
      </c>
      <c r="K116" t="n">
        <v>1312</v>
      </c>
      <c r="L116" t="n">
        <v>1139</v>
      </c>
      <c r="M116" t="n">
        <v>1343</v>
      </c>
      <c r="N116" t="n">
        <v>1516</v>
      </c>
      <c r="O116" t="n">
        <v>1599</v>
      </c>
      <c r="P116" t="n">
        <v>1608</v>
      </c>
      <c r="Q116" t="n">
        <v>1509</v>
      </c>
      <c r="R116" t="n">
        <v>1591</v>
      </c>
      <c r="S116" t="n">
        <v>1599</v>
      </c>
      <c r="T116" t="n">
        <v>1519</v>
      </c>
      <c r="U116" t="n">
        <v>1890</v>
      </c>
      <c r="V116" t="n">
        <v>2316</v>
      </c>
      <c r="W116" t="n">
        <v>2791</v>
      </c>
      <c r="X116" t="n">
        <v>5772</v>
      </c>
      <c r="Y116" t="n">
        <v>5099</v>
      </c>
      <c r="Z116" t="n">
        <v>5242</v>
      </c>
      <c r="AA116" t="n">
        <v>3940</v>
      </c>
      <c r="AB116" t="n">
        <v>1679</v>
      </c>
      <c r="AC116" t="n">
        <v>1909</v>
      </c>
      <c r="AD116" t="n">
        <v>3774</v>
      </c>
      <c r="AE116" t="n">
        <v>3804</v>
      </c>
      <c r="AF116" t="n">
        <v>2616</v>
      </c>
      <c r="AG116" t="n">
        <v>4358</v>
      </c>
      <c r="AH116" t="n">
        <v>4315</v>
      </c>
      <c r="AI116" t="n">
        <v>4675</v>
      </c>
      <c r="AJ116" t="n">
        <v>5501</v>
      </c>
      <c r="AK116" t="n">
        <v>4046</v>
      </c>
      <c r="AL116" t="n">
        <v>3759</v>
      </c>
      <c r="AM116" t="n">
        <v>4153</v>
      </c>
      <c r="AN116" t="n">
        <v>3576</v>
      </c>
      <c r="AO116" t="n">
        <v>2627</v>
      </c>
      <c r="AP116" t="n">
        <v>2337</v>
      </c>
      <c r="AQ116" t="n">
        <v>2037</v>
      </c>
      <c r="AR116" t="n">
        <v>2759</v>
      </c>
      <c r="AS116" t="n">
        <v>2319</v>
      </c>
      <c r="AT116" t="n">
        <v>3064</v>
      </c>
      <c r="AU116" t="n">
        <v>4099</v>
      </c>
      <c r="AV116" t="n">
        <v>5908</v>
      </c>
      <c r="AW116" t="n">
        <v>6148</v>
      </c>
      <c r="AX116" t="n">
        <v>4723</v>
      </c>
      <c r="AY116" t="n">
        <v>4238</v>
      </c>
      <c r="AZ116" t="n">
        <v>6981</v>
      </c>
      <c r="BA116" t="n">
        <v>3301</v>
      </c>
      <c r="BB116" t="n">
        <v>3802</v>
      </c>
      <c r="BC116" t="n">
        <v>4610</v>
      </c>
      <c r="BD116" t="n">
        <v>4050</v>
      </c>
      <c r="BE116" t="n">
        <v>3916</v>
      </c>
      <c r="BF116" t="n">
        <v>3640</v>
      </c>
      <c r="BG116" t="n">
        <v>2307</v>
      </c>
      <c r="BH116" t="n">
        <v>2596</v>
      </c>
      <c r="BI116" t="n">
        <v>2499</v>
      </c>
      <c r="BJ116">
        <f>NA()</f>
        <v/>
      </c>
      <c r="BK116">
        <f>NA()</f>
        <v/>
      </c>
      <c r="BL116">
        <f>NA()</f>
        <v/>
      </c>
      <c r="BM116">
        <f>NA()</f>
        <v/>
      </c>
      <c r="BN116">
        <f>NA()</f>
        <v/>
      </c>
      <c r="BO116">
        <f>NA()</f>
        <v/>
      </c>
      <c r="BP116">
        <f>NA()</f>
        <v/>
      </c>
      <c r="BQ116">
        <f>NA()</f>
        <v/>
      </c>
      <c r="BR116">
        <f>NA()</f>
        <v/>
      </c>
      <c r="BS116">
        <f>NA()</f>
        <v/>
      </c>
      <c r="BT116">
        <f>NA()</f>
        <v/>
      </c>
      <c r="BU116">
        <f>NA()</f>
        <v/>
      </c>
      <c r="BV116">
        <f>NA()</f>
        <v/>
      </c>
      <c r="BW116">
        <f>NA()</f>
        <v/>
      </c>
    </row>
    <row r="117" spans="1:75">
      <c r="A117" t="s">
        <v>233</v>
      </c>
      <c r="B117" t="s">
        <v>648</v>
      </c>
      <c r="C117" t="s">
        <v>649</v>
      </c>
      <c r="D117" t="s">
        <v>458</v>
      </c>
      <c r="E117">
        <f>B117</f>
        <v/>
      </c>
      <c r="O117" t="n">
        <v>9.699999999999999</v>
      </c>
      <c r="P117" t="n">
        <v>10.7</v>
      </c>
      <c r="Q117" t="n">
        <v>9.9</v>
      </c>
      <c r="R117" t="n">
        <v>12.1</v>
      </c>
      <c r="S117" t="n">
        <v>20.7</v>
      </c>
      <c r="T117" t="n">
        <v>21.3</v>
      </c>
      <c r="U117" t="n">
        <v>28.7</v>
      </c>
      <c r="V117" t="n">
        <v>40</v>
      </c>
      <c r="W117" t="n">
        <v>51.2</v>
      </c>
      <c r="X117" t="n">
        <v>149.8</v>
      </c>
      <c r="Y117" t="n">
        <v>201.8</v>
      </c>
      <c r="Z117" t="n">
        <v>245</v>
      </c>
      <c r="AA117" t="n">
        <v>195.5</v>
      </c>
      <c r="AB117" t="n">
        <v>79.40000000000001</v>
      </c>
      <c r="AC117" t="n">
        <v>88.8</v>
      </c>
      <c r="AD117" t="n">
        <v>179.1</v>
      </c>
      <c r="AE117" t="n">
        <v>146.2</v>
      </c>
      <c r="AF117" t="n">
        <v>100.1</v>
      </c>
      <c r="AG117" t="n">
        <v>171.6</v>
      </c>
      <c r="AH117" t="n">
        <v>196.3</v>
      </c>
      <c r="AI117" t="n">
        <v>235.9</v>
      </c>
      <c r="AJ117" t="n">
        <v>287.1</v>
      </c>
      <c r="AK117" t="n">
        <v>196</v>
      </c>
      <c r="AL117" t="n">
        <v>193.1</v>
      </c>
      <c r="AM117" t="n">
        <v>217.6</v>
      </c>
      <c r="AN117" t="n">
        <v>187.4</v>
      </c>
      <c r="AO117" t="n">
        <v>148.7</v>
      </c>
      <c r="AP117" t="n">
        <v>115.4</v>
      </c>
      <c r="AQ117" t="n">
        <v>94.09999999999999</v>
      </c>
      <c r="AR117" t="n">
        <v>138.3</v>
      </c>
      <c r="AS117" t="n">
        <v>144.6</v>
      </c>
      <c r="AT117" t="n">
        <v>198.9</v>
      </c>
      <c r="AU117" t="n">
        <v>238.2</v>
      </c>
      <c r="AV117" t="n">
        <v>401.2</v>
      </c>
      <c r="AW117" t="n">
        <v>514.8</v>
      </c>
      <c r="AX117" t="n">
        <v>513.5</v>
      </c>
      <c r="AY117" t="n">
        <v>520.3</v>
      </c>
      <c r="AZ117" t="n">
        <v>871.6</v>
      </c>
      <c r="BA117" t="n">
        <v>539.4</v>
      </c>
      <c r="BB117" t="n">
        <v>410.2</v>
      </c>
      <c r="BC117" t="n">
        <v>642</v>
      </c>
      <c r="BD117" t="n">
        <v>754.2</v>
      </c>
      <c r="BE117" t="n">
        <v>765.3</v>
      </c>
      <c r="BF117" t="n">
        <v>710.8</v>
      </c>
      <c r="BG117" t="n">
        <v>419.5</v>
      </c>
      <c r="BH117" t="n">
        <v>430.6</v>
      </c>
      <c r="BI117" t="n">
        <v>397.2</v>
      </c>
      <c r="BJ117">
        <f>NA()</f>
        <v/>
      </c>
      <c r="BK117">
        <f>NA()</f>
        <v/>
      </c>
      <c r="BL117">
        <f>NA()</f>
        <v/>
      </c>
      <c r="BM117">
        <f>NA()</f>
        <v/>
      </c>
      <c r="BN117">
        <f>NA()</f>
        <v/>
      </c>
      <c r="BO117">
        <f>NA()</f>
        <v/>
      </c>
      <c r="BP117">
        <f>NA()</f>
        <v/>
      </c>
      <c r="BQ117">
        <f>NA()</f>
        <v/>
      </c>
      <c r="BR117">
        <f>NA()</f>
        <v/>
      </c>
      <c r="BS117">
        <f>NA()</f>
        <v/>
      </c>
      <c r="BT117">
        <f>NA()</f>
        <v/>
      </c>
      <c r="BU117">
        <f>NA()</f>
        <v/>
      </c>
      <c r="BV117">
        <f>NA()</f>
        <v/>
      </c>
      <c r="BW117">
        <f>NA()</f>
        <v/>
      </c>
    </row>
    <row r="118" spans="1:75">
      <c r="A118" t="s">
        <v>233</v>
      </c>
      <c r="B118" t="s">
        <v>650</v>
      </c>
      <c r="C118" t="s">
        <v>651</v>
      </c>
      <c r="D118" t="s">
        <v>447</v>
      </c>
      <c r="E118" t="n">
        <v>218</v>
      </c>
      <c r="F118" t="n">
        <v>239</v>
      </c>
      <c r="G118" t="n">
        <v>264</v>
      </c>
      <c r="H118" t="n">
        <v>312</v>
      </c>
      <c r="I118" t="n">
        <v>343</v>
      </c>
      <c r="J118" t="n">
        <v>355</v>
      </c>
      <c r="K118" t="n">
        <v>381</v>
      </c>
      <c r="L118" t="n">
        <v>403</v>
      </c>
      <c r="M118" t="n">
        <v>447</v>
      </c>
      <c r="N118" t="n">
        <v>496</v>
      </c>
      <c r="O118" t="n">
        <v>557</v>
      </c>
      <c r="P118" t="n">
        <v>590</v>
      </c>
      <c r="Q118" t="n">
        <v>1554</v>
      </c>
      <c r="R118" t="n">
        <v>1433</v>
      </c>
      <c r="S118" t="n">
        <v>2053</v>
      </c>
      <c r="T118" t="n">
        <v>2498</v>
      </c>
      <c r="U118" t="n">
        <v>2605</v>
      </c>
      <c r="V118" t="n">
        <v>3198</v>
      </c>
      <c r="W118" t="n">
        <v>4517</v>
      </c>
      <c r="X118" t="n">
        <v>4632</v>
      </c>
      <c r="Y118" t="n">
        <v>5171</v>
      </c>
      <c r="Z118" t="n">
        <v>4539</v>
      </c>
      <c r="AA118" t="n">
        <v>3523</v>
      </c>
      <c r="AB118" t="n">
        <v>3772</v>
      </c>
      <c r="AC118" t="n">
        <v>4812</v>
      </c>
      <c r="AD118" t="n">
        <v>4378</v>
      </c>
      <c r="AE118" t="n">
        <v>4798</v>
      </c>
      <c r="AF118" t="n">
        <v>6228</v>
      </c>
      <c r="AG118" t="n">
        <v>7420</v>
      </c>
      <c r="AH118" t="n">
        <v>8333</v>
      </c>
      <c r="AI118" t="n">
        <v>10562</v>
      </c>
      <c r="AJ118" t="n">
        <v>9958</v>
      </c>
      <c r="AK118" t="n">
        <v>12657</v>
      </c>
      <c r="AL118" t="n">
        <v>12640</v>
      </c>
      <c r="AM118" t="n">
        <v>12618</v>
      </c>
      <c r="AN118" t="n">
        <v>12870</v>
      </c>
      <c r="AO118" t="n">
        <v>13520</v>
      </c>
      <c r="AP118" t="n">
        <v>13398</v>
      </c>
      <c r="AQ118" t="n">
        <v>14042</v>
      </c>
      <c r="AR118" t="n">
        <v>14867</v>
      </c>
      <c r="AS118" t="n">
        <v>16148</v>
      </c>
      <c r="AT118" t="n">
        <v>17312</v>
      </c>
      <c r="AU118" t="n">
        <v>23199</v>
      </c>
      <c r="AV118" t="n">
        <v>13367</v>
      </c>
      <c r="AW118" t="n">
        <v>14464</v>
      </c>
      <c r="AX118" t="n">
        <v>15035</v>
      </c>
      <c r="AY118" t="n">
        <v>14236</v>
      </c>
      <c r="AZ118" t="n">
        <v>13377</v>
      </c>
      <c r="BA118" t="n">
        <v>12712</v>
      </c>
      <c r="BB118" t="n">
        <v>13008</v>
      </c>
      <c r="BC118" t="n">
        <v>12976</v>
      </c>
      <c r="BD118" t="n">
        <v>13071</v>
      </c>
      <c r="BE118" t="n">
        <v>12601</v>
      </c>
      <c r="BF118" t="n">
        <v>11992</v>
      </c>
      <c r="BG118" t="n">
        <v>11855</v>
      </c>
      <c r="BH118" t="n">
        <v>12310</v>
      </c>
      <c r="BI118" t="n">
        <v>11746</v>
      </c>
      <c r="BJ118">
        <f>NA()</f>
        <v/>
      </c>
      <c r="BK118">
        <f>NA()</f>
        <v/>
      </c>
      <c r="BL118">
        <f>NA()</f>
        <v/>
      </c>
      <c r="BM118">
        <f>NA()</f>
        <v/>
      </c>
      <c r="BN118">
        <f>NA()</f>
        <v/>
      </c>
      <c r="BO118">
        <f>NA()</f>
        <v/>
      </c>
      <c r="BP118">
        <f>NA()</f>
        <v/>
      </c>
      <c r="BQ118">
        <f>NA()</f>
        <v/>
      </c>
      <c r="BR118">
        <f>NA()</f>
        <v/>
      </c>
      <c r="BS118">
        <f>NA()</f>
        <v/>
      </c>
      <c r="BT118">
        <f>NA()</f>
        <v/>
      </c>
      <c r="BU118">
        <f>NA()</f>
        <v/>
      </c>
      <c r="BV118">
        <f>NA()</f>
        <v/>
      </c>
      <c r="BW118">
        <f>NA()</f>
        <v/>
      </c>
    </row>
    <row r="119" spans="1:75">
      <c r="A119" t="s">
        <v>233</v>
      </c>
      <c r="B119" t="s">
        <v>652</v>
      </c>
      <c r="C119" t="s">
        <v>653</v>
      </c>
      <c r="D119" t="s">
        <v>454</v>
      </c>
      <c r="E119">
        <f>B119</f>
        <v/>
      </c>
      <c r="O119" t="n">
        <v>0.43</v>
      </c>
      <c r="P119" t="n">
        <v>0.53</v>
      </c>
      <c r="Q119" t="n">
        <v>0.6</v>
      </c>
      <c r="R119" t="n">
        <v>0.76</v>
      </c>
      <c r="S119" t="n">
        <v>1.01</v>
      </c>
      <c r="T119" t="n">
        <v>1.71</v>
      </c>
      <c r="U119" t="n">
        <v>1.88</v>
      </c>
      <c r="V119" t="n">
        <v>2.25</v>
      </c>
      <c r="W119" t="n">
        <v>2.72</v>
      </c>
      <c r="X119" t="n">
        <v>3.54</v>
      </c>
      <c r="Y119" t="n">
        <v>5.19</v>
      </c>
      <c r="Z119" t="n">
        <v>8.800000000000001</v>
      </c>
      <c r="AA119" t="n">
        <v>9.029999999999999</v>
      </c>
      <c r="AB119" t="n">
        <v>7</v>
      </c>
      <c r="AC119" t="n">
        <v>6.38</v>
      </c>
      <c r="AD119" t="n">
        <v>6.4</v>
      </c>
      <c r="AE119" t="n">
        <v>4.69</v>
      </c>
      <c r="AF119" t="n">
        <v>4.63</v>
      </c>
      <c r="AG119" t="n">
        <v>3.82</v>
      </c>
      <c r="AH119" t="n">
        <v>3.61</v>
      </c>
      <c r="AI119" t="n">
        <v>5.79</v>
      </c>
      <c r="AJ119" t="n">
        <v>4.34</v>
      </c>
      <c r="AK119" t="n">
        <v>5.15</v>
      </c>
      <c r="AL119" t="n">
        <v>5.27</v>
      </c>
      <c r="AM119" t="n">
        <v>4.37</v>
      </c>
      <c r="AN119" t="n">
        <v>4.55</v>
      </c>
      <c r="AO119" t="n">
        <v>5.49</v>
      </c>
      <c r="AP119" t="n">
        <v>4.35</v>
      </c>
      <c r="AQ119" t="n">
        <v>4.02</v>
      </c>
      <c r="AR119" t="n">
        <v>5.35</v>
      </c>
      <c r="AS119" t="n">
        <v>8.109999999999999</v>
      </c>
      <c r="AT119" t="n">
        <v>6.77</v>
      </c>
      <c r="AU119" t="n">
        <v>5.72</v>
      </c>
      <c r="AV119" t="n">
        <v>7.49</v>
      </c>
      <c r="AW119" t="n">
        <v>8.970000000000001</v>
      </c>
      <c r="AX119" t="n">
        <v>10.26</v>
      </c>
      <c r="AY119" t="n">
        <v>15.42</v>
      </c>
      <c r="AZ119" t="n">
        <v>16.19</v>
      </c>
      <c r="BA119" t="n">
        <v>22.86</v>
      </c>
      <c r="BB119" t="n">
        <v>13.73</v>
      </c>
      <c r="BC119" t="n">
        <v>17.45</v>
      </c>
      <c r="BD119" t="n">
        <v>23.57</v>
      </c>
      <c r="BE119" t="n">
        <v>24.87</v>
      </c>
      <c r="BF119" t="n">
        <v>23.77</v>
      </c>
      <c r="BG119" t="n">
        <v>22.98</v>
      </c>
      <c r="BH119" t="n">
        <v>14.21</v>
      </c>
      <c r="BI119" t="n">
        <v>11.43</v>
      </c>
      <c r="BJ119">
        <f>NA()</f>
        <v/>
      </c>
      <c r="BK119">
        <f>NA()</f>
        <v/>
      </c>
      <c r="BL119">
        <f>NA()</f>
        <v/>
      </c>
      <c r="BM119">
        <f>NA()</f>
        <v/>
      </c>
      <c r="BN119">
        <f>NA()</f>
        <v/>
      </c>
      <c r="BO119">
        <f>NA()</f>
        <v/>
      </c>
      <c r="BP119">
        <f>NA()</f>
        <v/>
      </c>
      <c r="BQ119">
        <f>NA()</f>
        <v/>
      </c>
      <c r="BR119">
        <f>NA()</f>
        <v/>
      </c>
      <c r="BS119">
        <f>NA()</f>
        <v/>
      </c>
      <c r="BT119">
        <f>NA()</f>
        <v/>
      </c>
      <c r="BU119">
        <f>NA()</f>
        <v/>
      </c>
      <c r="BV119">
        <f>NA()</f>
        <v/>
      </c>
      <c r="BW119">
        <f>NA()</f>
        <v/>
      </c>
    </row>
    <row r="120" spans="1:75">
      <c r="A120" t="s">
        <v>233</v>
      </c>
      <c r="B120" t="s">
        <v>650</v>
      </c>
      <c r="C120" t="s">
        <v>654</v>
      </c>
      <c r="D120" t="s">
        <v>449</v>
      </c>
      <c r="E120" t="n">
        <v>37</v>
      </c>
      <c r="F120" t="n">
        <v>41</v>
      </c>
      <c r="G120" t="n">
        <v>45</v>
      </c>
      <c r="H120" t="n">
        <v>54</v>
      </c>
      <c r="I120" t="n">
        <v>59</v>
      </c>
      <c r="J120" t="n">
        <v>61</v>
      </c>
      <c r="K120" t="n">
        <v>65</v>
      </c>
      <c r="L120" t="n">
        <v>69</v>
      </c>
      <c r="M120" t="n">
        <v>77</v>
      </c>
      <c r="N120" t="n">
        <v>85</v>
      </c>
      <c r="O120" t="n">
        <v>96</v>
      </c>
      <c r="P120" t="n">
        <v>101</v>
      </c>
      <c r="Q120" t="n">
        <v>267</v>
      </c>
      <c r="R120" t="n">
        <v>246</v>
      </c>
      <c r="S120" t="n">
        <v>352</v>
      </c>
      <c r="T120" t="n">
        <v>429</v>
      </c>
      <c r="U120" t="n">
        <v>447</v>
      </c>
      <c r="V120" t="n">
        <v>549</v>
      </c>
      <c r="W120" t="n">
        <v>776</v>
      </c>
      <c r="X120" t="n">
        <v>795</v>
      </c>
      <c r="Y120" t="n">
        <v>888</v>
      </c>
      <c r="Z120" t="n">
        <v>779</v>
      </c>
      <c r="AA120" t="n">
        <v>605</v>
      </c>
      <c r="AB120" t="n">
        <v>647</v>
      </c>
      <c r="AC120" t="n">
        <v>826</v>
      </c>
      <c r="AD120" t="n">
        <v>752</v>
      </c>
      <c r="AE120" t="n">
        <v>824</v>
      </c>
      <c r="AF120" t="n">
        <v>1069</v>
      </c>
      <c r="AG120" t="n">
        <v>1274</v>
      </c>
      <c r="AH120" t="n">
        <v>1431</v>
      </c>
      <c r="AI120" t="n">
        <v>1813</v>
      </c>
      <c r="AJ120" t="n">
        <v>1710</v>
      </c>
      <c r="AK120" t="n">
        <v>2173</v>
      </c>
      <c r="AL120" t="n">
        <v>2170</v>
      </c>
      <c r="AM120" t="n">
        <v>2168</v>
      </c>
      <c r="AN120" t="n">
        <v>2211</v>
      </c>
      <c r="AO120" t="n">
        <v>2323</v>
      </c>
      <c r="AP120" t="n">
        <v>2302</v>
      </c>
      <c r="AQ120" t="n">
        <v>2413</v>
      </c>
      <c r="AR120" t="n">
        <v>2555</v>
      </c>
      <c r="AS120" t="n">
        <v>2775</v>
      </c>
      <c r="AT120" t="n">
        <v>2975</v>
      </c>
      <c r="AU120" t="n">
        <v>3987</v>
      </c>
      <c r="AV120" t="n">
        <v>2297</v>
      </c>
      <c r="AW120" t="n">
        <v>2486</v>
      </c>
      <c r="AX120" t="n">
        <v>2584</v>
      </c>
      <c r="AY120" t="n">
        <v>2453</v>
      </c>
      <c r="AZ120" t="n">
        <v>2313</v>
      </c>
      <c r="BA120" t="n">
        <v>2199</v>
      </c>
      <c r="BB120" t="n">
        <v>2250</v>
      </c>
      <c r="BC120" t="n">
        <v>2246</v>
      </c>
      <c r="BD120" t="n">
        <v>2264</v>
      </c>
      <c r="BE120" t="n">
        <v>2183</v>
      </c>
      <c r="BF120" t="n">
        <v>2079</v>
      </c>
      <c r="BG120" t="n">
        <v>2055</v>
      </c>
      <c r="BH120" t="n">
        <v>2134</v>
      </c>
      <c r="BI120" t="n">
        <v>2037</v>
      </c>
      <c r="BJ120">
        <f>NA()</f>
        <v/>
      </c>
      <c r="BK120">
        <f>NA()</f>
        <v/>
      </c>
      <c r="BL120">
        <f>NA()</f>
        <v/>
      </c>
      <c r="BM120">
        <f>NA()</f>
        <v/>
      </c>
      <c r="BN120">
        <f>NA()</f>
        <v/>
      </c>
      <c r="BO120">
        <f>NA()</f>
        <v/>
      </c>
      <c r="BP120">
        <f>NA()</f>
        <v/>
      </c>
      <c r="BQ120">
        <f>NA()</f>
        <v/>
      </c>
      <c r="BR120">
        <f>NA()</f>
        <v/>
      </c>
      <c r="BS120">
        <f>NA()</f>
        <v/>
      </c>
      <c r="BT120">
        <f>NA()</f>
        <v/>
      </c>
      <c r="BU120">
        <f>NA()</f>
        <v/>
      </c>
      <c r="BV120">
        <f>NA()</f>
        <v/>
      </c>
      <c r="BW120">
        <f>NA()</f>
        <v/>
      </c>
    </row>
    <row r="121" spans="1:75">
      <c r="A121" t="s">
        <v>233</v>
      </c>
      <c r="B121" t="s">
        <v>655</v>
      </c>
      <c r="C121" t="s">
        <v>656</v>
      </c>
      <c r="D121" t="s">
        <v>458</v>
      </c>
      <c r="E121">
        <f>B121</f>
        <v/>
      </c>
      <c r="O121" t="n">
        <v>0.2</v>
      </c>
      <c r="P121" t="n">
        <v>0.3</v>
      </c>
      <c r="Q121" t="n">
        <v>0.9</v>
      </c>
      <c r="R121" t="n">
        <v>1.1</v>
      </c>
      <c r="S121" t="n">
        <v>2.1</v>
      </c>
      <c r="T121" t="n">
        <v>4.3</v>
      </c>
      <c r="U121" t="n">
        <v>4.9</v>
      </c>
      <c r="V121" t="n">
        <v>7.2</v>
      </c>
      <c r="W121" t="n">
        <v>12.3</v>
      </c>
      <c r="X121" t="n">
        <v>16.4</v>
      </c>
      <c r="Y121" t="n">
        <v>26.8</v>
      </c>
      <c r="Z121" t="n">
        <v>40</v>
      </c>
      <c r="AA121" t="n">
        <v>31.8</v>
      </c>
      <c r="AB121" t="n">
        <v>26.4</v>
      </c>
      <c r="AC121" t="n">
        <v>30.7</v>
      </c>
      <c r="AD121" t="n">
        <v>28</v>
      </c>
      <c r="AE121" t="n">
        <v>22.5</v>
      </c>
      <c r="AF121" t="n">
        <v>28.9</v>
      </c>
      <c r="AG121" t="n">
        <v>28.3</v>
      </c>
      <c r="AH121" t="n">
        <v>30.1</v>
      </c>
      <c r="AI121" t="n">
        <v>61.1</v>
      </c>
      <c r="AJ121" t="n">
        <v>43.2</v>
      </c>
      <c r="AK121" t="n">
        <v>65.2</v>
      </c>
      <c r="AL121" t="n">
        <v>66.7</v>
      </c>
      <c r="AM121" t="n">
        <v>55.2</v>
      </c>
      <c r="AN121" t="n">
        <v>58.5</v>
      </c>
      <c r="AO121" t="n">
        <v>74.2</v>
      </c>
      <c r="AP121" t="n">
        <v>58.3</v>
      </c>
      <c r="AQ121" t="n">
        <v>56.4</v>
      </c>
      <c r="AR121" t="n">
        <v>79.59999999999999</v>
      </c>
      <c r="AS121" t="n">
        <v>130.9</v>
      </c>
      <c r="AT121" t="n">
        <v>117.1</v>
      </c>
      <c r="AU121" t="n">
        <v>132.8</v>
      </c>
      <c r="AV121" t="n">
        <v>100.1</v>
      </c>
      <c r="AW121" t="n">
        <v>129.7</v>
      </c>
      <c r="AX121" t="n">
        <v>154.3</v>
      </c>
      <c r="AY121" t="n">
        <v>219.5</v>
      </c>
      <c r="AZ121" t="n">
        <v>216.6</v>
      </c>
      <c r="BA121" t="n">
        <v>290.6</v>
      </c>
      <c r="BB121" t="n">
        <v>178.6</v>
      </c>
      <c r="BC121" t="n">
        <v>226.4</v>
      </c>
      <c r="BD121" t="n">
        <v>308.1</v>
      </c>
      <c r="BE121" t="n">
        <v>313.4</v>
      </c>
      <c r="BF121" t="n">
        <v>285.1</v>
      </c>
      <c r="BG121" t="n">
        <v>272.4</v>
      </c>
      <c r="BH121" t="n">
        <v>174.9</v>
      </c>
      <c r="BI121" t="n">
        <v>134.3</v>
      </c>
      <c r="BJ121">
        <f>NA()</f>
        <v/>
      </c>
      <c r="BK121">
        <f>NA()</f>
        <v/>
      </c>
      <c r="BL121">
        <f>NA()</f>
        <v/>
      </c>
      <c r="BM121">
        <f>NA()</f>
        <v/>
      </c>
      <c r="BN121">
        <f>NA()</f>
        <v/>
      </c>
      <c r="BO121">
        <f>NA()</f>
        <v/>
      </c>
      <c r="BP121">
        <f>NA()</f>
        <v/>
      </c>
      <c r="BQ121">
        <f>NA()</f>
        <v/>
      </c>
      <c r="BR121">
        <f>NA()</f>
        <v/>
      </c>
      <c r="BS121">
        <f>NA()</f>
        <v/>
      </c>
      <c r="BT121">
        <f>NA()</f>
        <v/>
      </c>
      <c r="BU121">
        <f>NA()</f>
        <v/>
      </c>
      <c r="BV121">
        <f>NA()</f>
        <v/>
      </c>
      <c r="BW121">
        <f>NA()</f>
        <v/>
      </c>
    </row>
    <row r="122" spans="1:75">
      <c r="A122" t="s">
        <v>233</v>
      </c>
      <c r="B122" t="s">
        <v>657</v>
      </c>
      <c r="C122" t="s">
        <v>658</v>
      </c>
      <c r="D122" t="s">
        <v>447</v>
      </c>
      <c r="E122" t="n">
        <v>0</v>
      </c>
      <c r="F122" t="n">
        <v>0</v>
      </c>
      <c r="G122" t="n">
        <v>0</v>
      </c>
      <c r="H122" t="n">
        <v>0</v>
      </c>
      <c r="I122" t="n">
        <v>0</v>
      </c>
      <c r="J122" t="n">
        <v>0</v>
      </c>
      <c r="K122" t="n">
        <v>0</v>
      </c>
      <c r="L122" t="n">
        <v>0</v>
      </c>
      <c r="M122" t="n">
        <v>0</v>
      </c>
      <c r="N122" t="n">
        <v>0</v>
      </c>
      <c r="O122" t="n">
        <v>0</v>
      </c>
      <c r="P122" t="n">
        <v>0</v>
      </c>
      <c r="Q122" t="n">
        <v>0</v>
      </c>
      <c r="R122" t="n">
        <v>0</v>
      </c>
      <c r="S122" t="n">
        <v>0</v>
      </c>
      <c r="T122" t="n">
        <v>0</v>
      </c>
      <c r="U122" t="n">
        <v>0</v>
      </c>
      <c r="V122" t="n">
        <v>0</v>
      </c>
      <c r="W122" t="n">
        <v>0</v>
      </c>
      <c r="X122" t="n">
        <v>0</v>
      </c>
      <c r="Y122" t="n">
        <v>0</v>
      </c>
      <c r="Z122" t="n">
        <v>0</v>
      </c>
      <c r="AA122" t="n">
        <v>0</v>
      </c>
      <c r="AB122" t="n">
        <v>0</v>
      </c>
      <c r="AC122" t="n">
        <v>0</v>
      </c>
      <c r="AD122" t="n">
        <v>0</v>
      </c>
      <c r="AE122" t="n">
        <v>0</v>
      </c>
      <c r="AF122" t="n">
        <v>0</v>
      </c>
      <c r="AG122" t="n">
        <v>0</v>
      </c>
      <c r="AH122" t="n">
        <v>0</v>
      </c>
      <c r="AI122" t="n">
        <v>0</v>
      </c>
      <c r="AJ122" t="n">
        <v>0</v>
      </c>
      <c r="AK122" t="n">
        <v>0</v>
      </c>
      <c r="AL122" t="n">
        <v>0</v>
      </c>
      <c r="AM122" t="n">
        <v>0</v>
      </c>
      <c r="AN122" t="n">
        <v>0</v>
      </c>
      <c r="AO122" t="n">
        <v>0</v>
      </c>
      <c r="AP122" t="n">
        <v>0</v>
      </c>
      <c r="AQ122" t="n">
        <v>0</v>
      </c>
      <c r="AR122" t="n">
        <v>0</v>
      </c>
      <c r="AS122" t="n">
        <v>0</v>
      </c>
      <c r="AT122" t="n">
        <v>0</v>
      </c>
      <c r="AU122" t="n">
        <v>0</v>
      </c>
      <c r="AV122" t="n">
        <v>0</v>
      </c>
      <c r="AW122" t="n">
        <v>0</v>
      </c>
      <c r="AX122" t="n">
        <v>0</v>
      </c>
      <c r="AY122" t="n">
        <v>0</v>
      </c>
      <c r="AZ122" t="n">
        <v>0</v>
      </c>
      <c r="BA122" t="n">
        <v>0</v>
      </c>
      <c r="BB122" t="n">
        <v>0</v>
      </c>
      <c r="BC122" t="n">
        <v>0</v>
      </c>
      <c r="BD122" t="n">
        <v>0</v>
      </c>
      <c r="BE122" t="n">
        <v>0</v>
      </c>
      <c r="BF122" t="n">
        <v>0</v>
      </c>
      <c r="BG122" t="n">
        <v>0</v>
      </c>
      <c r="BH122" t="n">
        <v>0</v>
      </c>
      <c r="BI122" t="n">
        <v>0</v>
      </c>
      <c r="BJ122">
        <f>NA()</f>
        <v/>
      </c>
      <c r="BK122">
        <f>NA()</f>
        <v/>
      </c>
      <c r="BL122">
        <f>NA()</f>
        <v/>
      </c>
      <c r="BM122">
        <f>NA()</f>
        <v/>
      </c>
      <c r="BN122">
        <f>NA()</f>
        <v/>
      </c>
      <c r="BO122">
        <f>NA()</f>
        <v/>
      </c>
      <c r="BP122">
        <f>NA()</f>
        <v/>
      </c>
      <c r="BQ122">
        <f>NA()</f>
        <v/>
      </c>
      <c r="BR122">
        <f>NA()</f>
        <v/>
      </c>
      <c r="BS122">
        <f>NA()</f>
        <v/>
      </c>
      <c r="BT122">
        <f>NA()</f>
        <v/>
      </c>
      <c r="BU122">
        <f>NA()</f>
        <v/>
      </c>
      <c r="BV122">
        <f>NA()</f>
        <v/>
      </c>
      <c r="BW122">
        <f>NA()</f>
        <v/>
      </c>
    </row>
    <row r="123" spans="1:75">
      <c r="A123" t="s">
        <v>233</v>
      </c>
      <c r="B123" t="s">
        <v>659</v>
      </c>
      <c r="C123" t="s">
        <v>660</v>
      </c>
      <c r="D123" t="s">
        <v>454</v>
      </c>
      <c r="E123">
        <f>B123</f>
        <v/>
      </c>
      <c r="O123" t="n">
        <v>0</v>
      </c>
      <c r="P123" t="n">
        <v>0</v>
      </c>
      <c r="Q123" t="n">
        <v>0</v>
      </c>
      <c r="R123" t="n">
        <v>0</v>
      </c>
      <c r="S123" t="n">
        <v>0</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0</v>
      </c>
      <c r="BH123" t="n">
        <v>0</v>
      </c>
      <c r="BI123" t="n">
        <v>0</v>
      </c>
      <c r="BJ123">
        <f>NA()</f>
        <v/>
      </c>
      <c r="BK123">
        <f>NA()</f>
        <v/>
      </c>
      <c r="BL123">
        <f>NA()</f>
        <v/>
      </c>
      <c r="BM123">
        <f>NA()</f>
        <v/>
      </c>
      <c r="BN123">
        <f>NA()</f>
        <v/>
      </c>
      <c r="BO123">
        <f>NA()</f>
        <v/>
      </c>
      <c r="BP123">
        <f>NA()</f>
        <v/>
      </c>
      <c r="BQ123">
        <f>NA()</f>
        <v/>
      </c>
      <c r="BR123">
        <f>NA()</f>
        <v/>
      </c>
      <c r="BS123">
        <f>NA()</f>
        <v/>
      </c>
      <c r="BT123">
        <f>NA()</f>
        <v/>
      </c>
      <c r="BU123">
        <f>NA()</f>
        <v/>
      </c>
      <c r="BV123">
        <f>NA()</f>
        <v/>
      </c>
      <c r="BW123">
        <f>NA()</f>
        <v/>
      </c>
    </row>
    <row r="124" spans="1:75">
      <c r="A124" t="s">
        <v>233</v>
      </c>
      <c r="B124" t="s">
        <v>657</v>
      </c>
      <c r="C124" t="s">
        <v>661</v>
      </c>
      <c r="D124" t="s">
        <v>662</v>
      </c>
      <c r="E124" t="n">
        <v>0</v>
      </c>
      <c r="F124" t="n">
        <v>0</v>
      </c>
      <c r="G124" t="n">
        <v>0</v>
      </c>
      <c r="H124" t="n">
        <v>0</v>
      </c>
      <c r="I124" t="n">
        <v>0</v>
      </c>
      <c r="J124" t="n">
        <v>0</v>
      </c>
      <c r="K124" t="n">
        <v>0</v>
      </c>
      <c r="L124" t="n">
        <v>0</v>
      </c>
      <c r="M124" t="n">
        <v>0</v>
      </c>
      <c r="N124" t="n">
        <v>0</v>
      </c>
      <c r="O124" t="n">
        <v>0</v>
      </c>
      <c r="P124" t="n">
        <v>0</v>
      </c>
      <c r="Q124" t="n">
        <v>0</v>
      </c>
      <c r="R124" t="n">
        <v>0</v>
      </c>
      <c r="S124" t="n">
        <v>0</v>
      </c>
      <c r="T124" t="n">
        <v>0</v>
      </c>
      <c r="U124" t="n">
        <v>0</v>
      </c>
      <c r="V124" t="n">
        <v>0</v>
      </c>
      <c r="W124" t="n">
        <v>0</v>
      </c>
      <c r="X124" t="n">
        <v>0</v>
      </c>
      <c r="Y124" t="n">
        <v>0</v>
      </c>
      <c r="Z124" t="n">
        <v>0</v>
      </c>
      <c r="AA124" t="n">
        <v>0</v>
      </c>
      <c r="AB124" t="n">
        <v>0</v>
      </c>
      <c r="AC124" t="n">
        <v>0</v>
      </c>
      <c r="AD124" t="n">
        <v>0</v>
      </c>
      <c r="AE124" t="n">
        <v>0</v>
      </c>
      <c r="AF124" t="n">
        <v>0</v>
      </c>
      <c r="AG124" t="n">
        <v>0</v>
      </c>
      <c r="AH124" t="n">
        <v>0</v>
      </c>
      <c r="AI124" t="n">
        <v>0</v>
      </c>
      <c r="AJ124" t="n">
        <v>0</v>
      </c>
      <c r="AK124" t="n">
        <v>0</v>
      </c>
      <c r="AL124" t="n">
        <v>0</v>
      </c>
      <c r="AM124" t="n">
        <v>0</v>
      </c>
      <c r="AN124" t="n">
        <v>0</v>
      </c>
      <c r="AO124" t="n">
        <v>0</v>
      </c>
      <c r="AP124" t="n">
        <v>0</v>
      </c>
      <c r="AQ124" t="n">
        <v>0</v>
      </c>
      <c r="AR124" t="n">
        <v>0</v>
      </c>
      <c r="AS124" t="n">
        <v>0</v>
      </c>
      <c r="AT124" t="n">
        <v>0</v>
      </c>
      <c r="AU124" t="n">
        <v>0</v>
      </c>
      <c r="AV124" t="n">
        <v>0</v>
      </c>
      <c r="AW124" t="n">
        <v>0</v>
      </c>
      <c r="AX124" t="n">
        <v>0</v>
      </c>
      <c r="AY124" t="n">
        <v>0</v>
      </c>
      <c r="AZ124" t="n">
        <v>0</v>
      </c>
      <c r="BA124" t="n">
        <v>0</v>
      </c>
      <c r="BB124" t="n">
        <v>0</v>
      </c>
      <c r="BC124" t="n">
        <v>0</v>
      </c>
      <c r="BD124" t="n">
        <v>0</v>
      </c>
      <c r="BE124" t="n">
        <v>0</v>
      </c>
      <c r="BF124" t="n">
        <v>0</v>
      </c>
      <c r="BG124" t="n">
        <v>0</v>
      </c>
      <c r="BH124" t="n">
        <v>0</v>
      </c>
      <c r="BI124" t="n">
        <v>0</v>
      </c>
      <c r="BJ124">
        <f>NA()</f>
        <v/>
      </c>
      <c r="BK124">
        <f>NA()</f>
        <v/>
      </c>
      <c r="BL124">
        <f>NA()</f>
        <v/>
      </c>
      <c r="BM124">
        <f>NA()</f>
        <v/>
      </c>
      <c r="BN124">
        <f>NA()</f>
        <v/>
      </c>
      <c r="BO124">
        <f>NA()</f>
        <v/>
      </c>
      <c r="BP124">
        <f>NA()</f>
        <v/>
      </c>
      <c r="BQ124">
        <f>NA()</f>
        <v/>
      </c>
      <c r="BR124">
        <f>NA()</f>
        <v/>
      </c>
      <c r="BS124">
        <f>NA()</f>
        <v/>
      </c>
      <c r="BT124">
        <f>NA()</f>
        <v/>
      </c>
      <c r="BU124">
        <f>NA()</f>
        <v/>
      </c>
      <c r="BV124">
        <f>NA()</f>
        <v/>
      </c>
      <c r="BW124">
        <f>NA()</f>
        <v/>
      </c>
    </row>
    <row r="125" spans="1:75">
      <c r="A125" t="s">
        <v>233</v>
      </c>
      <c r="B125" t="s">
        <v>663</v>
      </c>
      <c r="C125" t="s">
        <v>664</v>
      </c>
      <c r="D125" t="s">
        <v>458</v>
      </c>
      <c r="E125" t="n">
        <v>0</v>
      </c>
      <c r="F125" t="n">
        <v>0</v>
      </c>
      <c r="G125" t="n">
        <v>0</v>
      </c>
      <c r="H125" t="n">
        <v>0</v>
      </c>
      <c r="I125" t="n">
        <v>0</v>
      </c>
      <c r="J125" t="n">
        <v>0</v>
      </c>
      <c r="K125" t="n">
        <v>0</v>
      </c>
      <c r="L125" t="n">
        <v>0</v>
      </c>
      <c r="M125" t="n">
        <v>0</v>
      </c>
      <c r="N125" t="n">
        <v>0</v>
      </c>
      <c r="O125" t="n">
        <v>0</v>
      </c>
      <c r="P125" t="n">
        <v>0</v>
      </c>
      <c r="Q125" t="n">
        <v>0</v>
      </c>
      <c r="R125" t="n">
        <v>0</v>
      </c>
      <c r="S125" t="n">
        <v>0</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0</v>
      </c>
      <c r="BH125" t="n">
        <v>0</v>
      </c>
      <c r="BI125" t="n">
        <v>0</v>
      </c>
      <c r="BJ125">
        <f>NA()</f>
        <v/>
      </c>
      <c r="BK125">
        <f>NA()</f>
        <v/>
      </c>
      <c r="BL125">
        <f>NA()</f>
        <v/>
      </c>
      <c r="BM125">
        <f>NA()</f>
        <v/>
      </c>
      <c r="BN125">
        <f>NA()</f>
        <v/>
      </c>
      <c r="BO125">
        <f>NA()</f>
        <v/>
      </c>
      <c r="BP125">
        <f>NA()</f>
        <v/>
      </c>
      <c r="BQ125">
        <f>NA()</f>
        <v/>
      </c>
      <c r="BR125">
        <f>NA()</f>
        <v/>
      </c>
      <c r="BS125">
        <f>NA()</f>
        <v/>
      </c>
      <c r="BT125">
        <f>NA()</f>
        <v/>
      </c>
      <c r="BU125">
        <f>NA()</f>
        <v/>
      </c>
      <c r="BV125">
        <f>NA()</f>
        <v/>
      </c>
      <c r="BW125">
        <f>NA()</f>
        <v/>
      </c>
    </row>
    <row r="126" spans="1:75">
      <c r="A126" t="s">
        <v>233</v>
      </c>
      <c r="B126" t="s">
        <v>665</v>
      </c>
      <c r="C126" t="s">
        <v>666</v>
      </c>
      <c r="D126" t="s">
        <v>447</v>
      </c>
      <c r="E126" t="n">
        <v>0</v>
      </c>
      <c r="F126" t="n">
        <v>0</v>
      </c>
      <c r="G126" t="n">
        <v>0</v>
      </c>
      <c r="H126" t="n">
        <v>0</v>
      </c>
      <c r="I126" t="n">
        <v>0</v>
      </c>
      <c r="J126" t="n">
        <v>0</v>
      </c>
      <c r="K126" t="n">
        <v>0</v>
      </c>
      <c r="L126" t="n">
        <v>0</v>
      </c>
      <c r="M126" t="n">
        <v>0</v>
      </c>
      <c r="N126" t="n">
        <v>0</v>
      </c>
      <c r="O126" t="n">
        <v>0</v>
      </c>
      <c r="P126" t="n">
        <v>0</v>
      </c>
      <c r="Q126" t="n">
        <v>0</v>
      </c>
      <c r="R126" t="n">
        <v>0</v>
      </c>
      <c r="S126" t="n">
        <v>0</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0</v>
      </c>
      <c r="AT126" t="n">
        <v>0</v>
      </c>
      <c r="AU126" t="n">
        <v>0</v>
      </c>
      <c r="AV126" t="n">
        <v>0</v>
      </c>
      <c r="AW126" t="n">
        <v>0</v>
      </c>
      <c r="AX126" t="n">
        <v>0</v>
      </c>
      <c r="AY126" t="n">
        <v>0</v>
      </c>
      <c r="AZ126" t="n">
        <v>0</v>
      </c>
      <c r="BA126" t="n">
        <v>0</v>
      </c>
      <c r="BB126" t="n">
        <v>0</v>
      </c>
      <c r="BC126" t="n">
        <v>0</v>
      </c>
      <c r="BD126" t="n">
        <v>0</v>
      </c>
      <c r="BE126" t="n">
        <v>0</v>
      </c>
      <c r="BF126" t="n">
        <v>0</v>
      </c>
      <c r="BG126" t="n">
        <v>0</v>
      </c>
      <c r="BH126" t="n">
        <v>0</v>
      </c>
      <c r="BI126" t="n">
        <v>0</v>
      </c>
      <c r="BJ126">
        <f>NA()</f>
        <v/>
      </c>
      <c r="BK126">
        <f>NA()</f>
        <v/>
      </c>
      <c r="BL126">
        <f>NA()</f>
        <v/>
      </c>
      <c r="BM126">
        <f>NA()</f>
        <v/>
      </c>
      <c r="BN126">
        <f>NA()</f>
        <v/>
      </c>
      <c r="BO126">
        <f>NA()</f>
        <v/>
      </c>
      <c r="BP126">
        <f>NA()</f>
        <v/>
      </c>
      <c r="BQ126">
        <f>NA()</f>
        <v/>
      </c>
      <c r="BR126">
        <f>NA()</f>
        <v/>
      </c>
      <c r="BS126">
        <f>NA()</f>
        <v/>
      </c>
      <c r="BT126">
        <f>NA()</f>
        <v/>
      </c>
      <c r="BU126">
        <f>NA()</f>
        <v/>
      </c>
      <c r="BV126">
        <f>NA()</f>
        <v/>
      </c>
      <c r="BW126">
        <f>NA()</f>
        <v/>
      </c>
    </row>
    <row r="127" spans="1:75">
      <c r="A127" t="s">
        <v>233</v>
      </c>
      <c r="B127" t="s">
        <v>667</v>
      </c>
      <c r="C127" t="s">
        <v>668</v>
      </c>
      <c r="D127" t="s">
        <v>454</v>
      </c>
      <c r="E127">
        <f>B127</f>
        <v/>
      </c>
      <c r="O127" t="n">
        <v>0</v>
      </c>
      <c r="P127" t="n">
        <v>0</v>
      </c>
      <c r="Q127" t="n">
        <v>0</v>
      </c>
      <c r="R127" t="n">
        <v>0</v>
      </c>
      <c r="S127" t="n">
        <v>0</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0</v>
      </c>
      <c r="BH127" t="n">
        <v>0</v>
      </c>
      <c r="BI127" t="n">
        <v>0</v>
      </c>
      <c r="BJ127">
        <f>NA()</f>
        <v/>
      </c>
      <c r="BK127">
        <f>NA()</f>
        <v/>
      </c>
      <c r="BL127">
        <f>NA()</f>
        <v/>
      </c>
      <c r="BM127">
        <f>NA()</f>
        <v/>
      </c>
      <c r="BN127">
        <f>NA()</f>
        <v/>
      </c>
      <c r="BO127">
        <f>NA()</f>
        <v/>
      </c>
      <c r="BP127">
        <f>NA()</f>
        <v/>
      </c>
      <c r="BQ127">
        <f>NA()</f>
        <v/>
      </c>
      <c r="BR127">
        <f>NA()</f>
        <v/>
      </c>
      <c r="BS127">
        <f>NA()</f>
        <v/>
      </c>
      <c r="BT127">
        <f>NA()</f>
        <v/>
      </c>
      <c r="BU127">
        <f>NA()</f>
        <v/>
      </c>
      <c r="BV127">
        <f>NA()</f>
        <v/>
      </c>
      <c r="BW127">
        <f>NA()</f>
        <v/>
      </c>
    </row>
    <row r="128" spans="1:75">
      <c r="A128" t="s">
        <v>233</v>
      </c>
      <c r="B128" t="s">
        <v>665</v>
      </c>
      <c r="C128" t="s">
        <v>669</v>
      </c>
      <c r="D128" t="s">
        <v>662</v>
      </c>
      <c r="E128" t="n">
        <v>0</v>
      </c>
      <c r="F128" t="n">
        <v>0</v>
      </c>
      <c r="G128" t="n">
        <v>0</v>
      </c>
      <c r="H128" t="n">
        <v>0</v>
      </c>
      <c r="I128" t="n">
        <v>0</v>
      </c>
      <c r="J128" t="n">
        <v>0</v>
      </c>
      <c r="K128" t="n">
        <v>0</v>
      </c>
      <c r="L128" t="n">
        <v>0</v>
      </c>
      <c r="M128" t="n">
        <v>0</v>
      </c>
      <c r="N128" t="n">
        <v>0</v>
      </c>
      <c r="O128" t="n">
        <v>0</v>
      </c>
      <c r="P128" t="n">
        <v>0</v>
      </c>
      <c r="Q128" t="n">
        <v>0</v>
      </c>
      <c r="R128" t="n">
        <v>0</v>
      </c>
      <c r="S128" t="n">
        <v>0</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0</v>
      </c>
      <c r="BH128" t="n">
        <v>0</v>
      </c>
      <c r="BI128" t="n">
        <v>0</v>
      </c>
      <c r="BJ128">
        <f>NA()</f>
        <v/>
      </c>
      <c r="BK128">
        <f>NA()</f>
        <v/>
      </c>
      <c r="BL128">
        <f>NA()</f>
        <v/>
      </c>
      <c r="BM128">
        <f>NA()</f>
        <v/>
      </c>
      <c r="BN128">
        <f>NA()</f>
        <v/>
      </c>
      <c r="BO128">
        <f>NA()</f>
        <v/>
      </c>
      <c r="BP128">
        <f>NA()</f>
        <v/>
      </c>
      <c r="BQ128">
        <f>NA()</f>
        <v/>
      </c>
      <c r="BR128">
        <f>NA()</f>
        <v/>
      </c>
      <c r="BS128">
        <f>NA()</f>
        <v/>
      </c>
      <c r="BT128">
        <f>NA()</f>
        <v/>
      </c>
      <c r="BU128">
        <f>NA()</f>
        <v/>
      </c>
      <c r="BV128">
        <f>NA()</f>
        <v/>
      </c>
      <c r="BW128">
        <f>NA()</f>
        <v/>
      </c>
    </row>
    <row r="129" spans="1:75">
      <c r="A129" t="s">
        <v>233</v>
      </c>
      <c r="B129" t="s">
        <v>670</v>
      </c>
      <c r="C129" t="s">
        <v>671</v>
      </c>
      <c r="D129" t="s">
        <v>458</v>
      </c>
      <c r="E129">
        <f>B129</f>
        <v/>
      </c>
      <c r="O129" t="n">
        <v>0</v>
      </c>
      <c r="P129" t="n">
        <v>0</v>
      </c>
      <c r="Q129" t="n">
        <v>0</v>
      </c>
      <c r="R129" t="n">
        <v>0</v>
      </c>
      <c r="S129" t="n">
        <v>0</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0</v>
      </c>
      <c r="BH129" t="n">
        <v>0</v>
      </c>
      <c r="BI129" t="n">
        <v>0</v>
      </c>
      <c r="BJ129">
        <f>NA()</f>
        <v/>
      </c>
      <c r="BK129">
        <f>NA()</f>
        <v/>
      </c>
      <c r="BL129">
        <f>NA()</f>
        <v/>
      </c>
      <c r="BM129">
        <f>NA()</f>
        <v/>
      </c>
      <c r="BN129">
        <f>NA()</f>
        <v/>
      </c>
      <c r="BO129">
        <f>NA()</f>
        <v/>
      </c>
      <c r="BP129">
        <f>NA()</f>
        <v/>
      </c>
      <c r="BQ129">
        <f>NA()</f>
        <v/>
      </c>
      <c r="BR129">
        <f>NA()</f>
        <v/>
      </c>
      <c r="BS129">
        <f>NA()</f>
        <v/>
      </c>
      <c r="BT129">
        <f>NA()</f>
        <v/>
      </c>
      <c r="BU129">
        <f>NA()</f>
        <v/>
      </c>
      <c r="BV129">
        <f>NA()</f>
        <v/>
      </c>
      <c r="BW129">
        <f>NA()</f>
        <v/>
      </c>
    </row>
    <row r="130" spans="1:75">
      <c r="A130" t="s">
        <v>233</v>
      </c>
      <c r="B130" t="s">
        <v>672</v>
      </c>
      <c r="C130" t="s">
        <v>673</v>
      </c>
      <c r="D130" t="s">
        <v>447</v>
      </c>
      <c r="E130" t="n">
        <v>0</v>
      </c>
      <c r="F130" t="n">
        <v>0</v>
      </c>
      <c r="G130" t="n">
        <v>0</v>
      </c>
      <c r="H130" t="n">
        <v>0</v>
      </c>
      <c r="I130" t="n">
        <v>0</v>
      </c>
      <c r="J130" t="n">
        <v>0</v>
      </c>
      <c r="K130" t="n">
        <v>0</v>
      </c>
      <c r="L130" t="n">
        <v>0</v>
      </c>
      <c r="M130" t="n">
        <v>0</v>
      </c>
      <c r="N130" t="n">
        <v>0</v>
      </c>
      <c r="O130" t="n">
        <v>0</v>
      </c>
      <c r="P130" t="n">
        <v>0</v>
      </c>
      <c r="Q130" t="n">
        <v>0</v>
      </c>
      <c r="R130" t="n">
        <v>0</v>
      </c>
      <c r="S130" t="n">
        <v>0</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0</v>
      </c>
      <c r="BH130" t="n">
        <v>0</v>
      </c>
      <c r="BI130" t="n">
        <v>0</v>
      </c>
      <c r="BJ130">
        <f>NA()</f>
        <v/>
      </c>
      <c r="BK130">
        <f>NA()</f>
        <v/>
      </c>
      <c r="BL130">
        <f>NA()</f>
        <v/>
      </c>
      <c r="BM130">
        <f>NA()</f>
        <v/>
      </c>
      <c r="BN130">
        <f>NA()</f>
        <v/>
      </c>
      <c r="BO130">
        <f>NA()</f>
        <v/>
      </c>
      <c r="BP130">
        <f>NA()</f>
        <v/>
      </c>
      <c r="BQ130">
        <f>NA()</f>
        <v/>
      </c>
      <c r="BR130">
        <f>NA()</f>
        <v/>
      </c>
      <c r="BS130">
        <f>NA()</f>
        <v/>
      </c>
      <c r="BT130">
        <f>NA()</f>
        <v/>
      </c>
      <c r="BU130">
        <f>NA()</f>
        <v/>
      </c>
      <c r="BV130">
        <f>NA()</f>
        <v/>
      </c>
      <c r="BW130">
        <f>NA()</f>
        <v/>
      </c>
    </row>
    <row r="131" spans="1:75">
      <c r="A131" t="s">
        <v>233</v>
      </c>
      <c r="B131" t="s">
        <v>674</v>
      </c>
      <c r="C131" t="s">
        <v>675</v>
      </c>
      <c r="D131" t="s">
        <v>662</v>
      </c>
      <c r="E131" t="n">
        <v>0</v>
      </c>
      <c r="F131" t="n">
        <v>0</v>
      </c>
      <c r="G131" t="n">
        <v>0</v>
      </c>
      <c r="H131" t="n">
        <v>0</v>
      </c>
      <c r="I131" t="n">
        <v>0</v>
      </c>
      <c r="J131" t="n">
        <v>0</v>
      </c>
      <c r="K131" t="n">
        <v>0</v>
      </c>
      <c r="L131" t="n">
        <v>0</v>
      </c>
      <c r="M131" t="n">
        <v>0</v>
      </c>
      <c r="N131" t="n">
        <v>0</v>
      </c>
      <c r="O131" t="n">
        <v>0</v>
      </c>
      <c r="P131" t="n">
        <v>0</v>
      </c>
      <c r="Q131" t="n">
        <v>0</v>
      </c>
      <c r="R131" t="n">
        <v>0</v>
      </c>
      <c r="S131" t="n">
        <v>0</v>
      </c>
      <c r="T131" t="n">
        <v>0</v>
      </c>
      <c r="U131" t="n">
        <v>0</v>
      </c>
      <c r="V131" t="n">
        <v>0</v>
      </c>
      <c r="W131" t="n">
        <v>0</v>
      </c>
      <c r="X131" t="n">
        <v>0</v>
      </c>
      <c r="Y131" t="n">
        <v>0</v>
      </c>
      <c r="Z131" t="n">
        <v>0</v>
      </c>
      <c r="AA131" t="n">
        <v>0</v>
      </c>
      <c r="AB131" t="n">
        <v>0</v>
      </c>
      <c r="AC131" t="n">
        <v>0</v>
      </c>
      <c r="AD131" t="n">
        <v>0</v>
      </c>
      <c r="AE131" t="n">
        <v>0</v>
      </c>
      <c r="AF131" t="n">
        <v>0</v>
      </c>
      <c r="AG131" t="n">
        <v>0</v>
      </c>
      <c r="AH131" t="n">
        <v>0</v>
      </c>
      <c r="AI131" t="n">
        <v>0</v>
      </c>
      <c r="AJ131" t="n">
        <v>0</v>
      </c>
      <c r="AK131" t="n">
        <v>0</v>
      </c>
      <c r="AL131" t="n">
        <v>0</v>
      </c>
      <c r="AM131" t="n">
        <v>0</v>
      </c>
      <c r="AN131" t="n">
        <v>0</v>
      </c>
      <c r="AO131" t="n">
        <v>0</v>
      </c>
      <c r="AP131" t="n">
        <v>0</v>
      </c>
      <c r="AQ131" t="n">
        <v>0</v>
      </c>
      <c r="AR131" t="n">
        <v>0</v>
      </c>
      <c r="AS131" t="n">
        <v>0</v>
      </c>
      <c r="AT131" t="n">
        <v>0</v>
      </c>
      <c r="AU131" t="n">
        <v>0</v>
      </c>
      <c r="AV131" t="n">
        <v>0</v>
      </c>
      <c r="AW131" t="n">
        <v>0</v>
      </c>
      <c r="AX131" t="n">
        <v>0</v>
      </c>
      <c r="AY131" t="n">
        <v>0</v>
      </c>
      <c r="AZ131" t="n">
        <v>0</v>
      </c>
      <c r="BA131" t="n">
        <v>0</v>
      </c>
      <c r="BB131" t="n">
        <v>0</v>
      </c>
      <c r="BC131" t="n">
        <v>0</v>
      </c>
      <c r="BD131" t="n">
        <v>0</v>
      </c>
      <c r="BE131" t="n">
        <v>0</v>
      </c>
      <c r="BF131" t="n">
        <v>0</v>
      </c>
      <c r="BG131" t="n">
        <v>0</v>
      </c>
      <c r="BH131" t="n">
        <v>0</v>
      </c>
      <c r="BI131" t="n">
        <v>0</v>
      </c>
      <c r="BJ131">
        <f>NA()</f>
        <v/>
      </c>
      <c r="BK131">
        <f>NA()</f>
        <v/>
      </c>
      <c r="BL131">
        <f>NA()</f>
        <v/>
      </c>
      <c r="BM131">
        <f>NA()</f>
        <v/>
      </c>
      <c r="BN131">
        <f>NA()</f>
        <v/>
      </c>
      <c r="BO131">
        <f>NA()</f>
        <v/>
      </c>
      <c r="BP131">
        <f>NA()</f>
        <v/>
      </c>
      <c r="BQ131">
        <f>NA()</f>
        <v/>
      </c>
      <c r="BR131">
        <f>NA()</f>
        <v/>
      </c>
      <c r="BS131">
        <f>NA()</f>
        <v/>
      </c>
      <c r="BT131">
        <f>NA()</f>
        <v/>
      </c>
      <c r="BU131">
        <f>NA()</f>
        <v/>
      </c>
      <c r="BV131">
        <f>NA()</f>
        <v/>
      </c>
      <c r="BW131">
        <f>NA()</f>
        <v/>
      </c>
    </row>
    <row r="132" spans="1:75">
      <c r="A132" t="s">
        <v>233</v>
      </c>
      <c r="B132" t="s">
        <v>676</v>
      </c>
      <c r="C132" t="s">
        <v>677</v>
      </c>
      <c r="D132" t="s">
        <v>447</v>
      </c>
      <c r="E132" t="n">
        <v>0</v>
      </c>
      <c r="F132" t="n">
        <v>0</v>
      </c>
      <c r="G132" t="n">
        <v>0</v>
      </c>
      <c r="H132" t="n">
        <v>0</v>
      </c>
      <c r="I132" t="n">
        <v>0</v>
      </c>
      <c r="J132" t="n">
        <v>0</v>
      </c>
      <c r="K132" t="n">
        <v>0</v>
      </c>
      <c r="L132" t="n">
        <v>0</v>
      </c>
      <c r="M132" t="n">
        <v>0</v>
      </c>
      <c r="N132" t="n">
        <v>0</v>
      </c>
      <c r="O132" t="n">
        <v>0</v>
      </c>
      <c r="P132" t="n">
        <v>0</v>
      </c>
      <c r="Q132" t="n">
        <v>0</v>
      </c>
      <c r="R132" t="n">
        <v>0</v>
      </c>
      <c r="S132" t="n">
        <v>0</v>
      </c>
      <c r="T132" t="n">
        <v>0</v>
      </c>
      <c r="U132" t="n">
        <v>0</v>
      </c>
      <c r="V132" t="n">
        <v>0</v>
      </c>
      <c r="W132" t="n">
        <v>0</v>
      </c>
      <c r="X132" t="n">
        <v>0</v>
      </c>
      <c r="Y132" t="n">
        <v>0</v>
      </c>
      <c r="Z132" t="n">
        <v>0</v>
      </c>
      <c r="AA132" t="n">
        <v>0</v>
      </c>
      <c r="AB132" t="n">
        <v>0</v>
      </c>
      <c r="AC132" t="n">
        <v>0</v>
      </c>
      <c r="AD132" t="n">
        <v>0</v>
      </c>
      <c r="AE132" t="n">
        <v>0</v>
      </c>
      <c r="AF132" t="n">
        <v>0</v>
      </c>
      <c r="AG132" t="n">
        <v>0</v>
      </c>
      <c r="AH132" t="n">
        <v>0</v>
      </c>
      <c r="AI132" t="n">
        <v>0</v>
      </c>
      <c r="AJ132" t="n">
        <v>0</v>
      </c>
      <c r="AK132" t="n">
        <v>0</v>
      </c>
      <c r="AL132" t="n">
        <v>0</v>
      </c>
      <c r="AM132" t="n">
        <v>0</v>
      </c>
      <c r="AN132" t="n">
        <v>0</v>
      </c>
      <c r="AO132" t="n">
        <v>0</v>
      </c>
      <c r="AP132" t="n">
        <v>0</v>
      </c>
      <c r="AQ132" t="n">
        <v>0</v>
      </c>
      <c r="AR132" t="n">
        <v>0</v>
      </c>
      <c r="AS132" t="n">
        <v>0</v>
      </c>
      <c r="AT132" t="n">
        <v>0</v>
      </c>
      <c r="AU132" t="n">
        <v>0</v>
      </c>
      <c r="AV132" t="n">
        <v>0</v>
      </c>
      <c r="AW132" t="n">
        <v>0</v>
      </c>
      <c r="AX132" t="n">
        <v>0</v>
      </c>
      <c r="AY132" t="n">
        <v>0</v>
      </c>
      <c r="AZ132" t="n">
        <v>0</v>
      </c>
      <c r="BA132" t="n">
        <v>0</v>
      </c>
      <c r="BB132" t="n">
        <v>0</v>
      </c>
      <c r="BC132" t="n">
        <v>0</v>
      </c>
      <c r="BD132" t="n">
        <v>0</v>
      </c>
      <c r="BE132" t="n">
        <v>0</v>
      </c>
      <c r="BF132" t="n">
        <v>0</v>
      </c>
      <c r="BG132" t="n">
        <v>0</v>
      </c>
      <c r="BH132" t="n">
        <v>0</v>
      </c>
      <c r="BI132" t="n">
        <v>0</v>
      </c>
      <c r="BJ132">
        <f>NA()</f>
        <v/>
      </c>
      <c r="BK132">
        <f>NA()</f>
        <v/>
      </c>
      <c r="BL132">
        <f>NA()</f>
        <v/>
      </c>
      <c r="BM132">
        <f>NA()</f>
        <v/>
      </c>
      <c r="BN132">
        <f>NA()</f>
        <v/>
      </c>
      <c r="BO132">
        <f>NA()</f>
        <v/>
      </c>
      <c r="BP132">
        <f>NA()</f>
        <v/>
      </c>
      <c r="BQ132">
        <f>NA()</f>
        <v/>
      </c>
      <c r="BR132">
        <f>NA()</f>
        <v/>
      </c>
      <c r="BS132">
        <f>NA()</f>
        <v/>
      </c>
      <c r="BT132">
        <f>NA()</f>
        <v/>
      </c>
      <c r="BU132">
        <f>NA()</f>
        <v/>
      </c>
      <c r="BV132">
        <f>NA()</f>
        <v/>
      </c>
      <c r="BW132">
        <f>NA()</f>
        <v/>
      </c>
    </row>
    <row r="133" spans="1:75">
      <c r="A133" t="s">
        <v>233</v>
      </c>
      <c r="B133" t="s">
        <v>676</v>
      </c>
      <c r="C133" t="s">
        <v>678</v>
      </c>
      <c r="D133" t="s">
        <v>662</v>
      </c>
      <c r="E133" t="n">
        <v>0</v>
      </c>
      <c r="F133" t="n">
        <v>0</v>
      </c>
      <c r="G133" t="n">
        <v>0</v>
      </c>
      <c r="H133" t="n">
        <v>0</v>
      </c>
      <c r="I133" t="n">
        <v>0</v>
      </c>
      <c r="J133" t="n">
        <v>0</v>
      </c>
      <c r="K133" t="n">
        <v>0</v>
      </c>
      <c r="L133" t="n">
        <v>0</v>
      </c>
      <c r="M133" t="n">
        <v>0</v>
      </c>
      <c r="N133" t="n">
        <v>0</v>
      </c>
      <c r="O133" t="n">
        <v>0</v>
      </c>
      <c r="P133" t="n">
        <v>0</v>
      </c>
      <c r="Q133" t="n">
        <v>0</v>
      </c>
      <c r="R133" t="n">
        <v>0</v>
      </c>
      <c r="S133" t="n">
        <v>0</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0</v>
      </c>
      <c r="BH133" t="n">
        <v>0</v>
      </c>
      <c r="BI133" t="n">
        <v>0</v>
      </c>
      <c r="BJ133">
        <f>NA()</f>
        <v/>
      </c>
      <c r="BK133">
        <f>NA()</f>
        <v/>
      </c>
      <c r="BL133">
        <f>NA()</f>
        <v/>
      </c>
      <c r="BM133">
        <f>NA()</f>
        <v/>
      </c>
      <c r="BN133">
        <f>NA()</f>
        <v/>
      </c>
      <c r="BO133">
        <f>NA()</f>
        <v/>
      </c>
      <c r="BP133">
        <f>NA()</f>
        <v/>
      </c>
      <c r="BQ133">
        <f>NA()</f>
        <v/>
      </c>
      <c r="BR133">
        <f>NA()</f>
        <v/>
      </c>
      <c r="BS133">
        <f>NA()</f>
        <v/>
      </c>
      <c r="BT133">
        <f>NA()</f>
        <v/>
      </c>
      <c r="BU133">
        <f>NA()</f>
        <v/>
      </c>
      <c r="BV133">
        <f>NA()</f>
        <v/>
      </c>
      <c r="BW133">
        <f>NA()</f>
        <v/>
      </c>
    </row>
    <row r="134" spans="1:75">
      <c r="A134" t="s">
        <v>233</v>
      </c>
      <c r="B134" t="s">
        <v>679</v>
      </c>
      <c r="C134" t="s">
        <v>680</v>
      </c>
      <c r="D134" t="s">
        <v>447</v>
      </c>
      <c r="E134" t="n">
        <v>0</v>
      </c>
      <c r="F134" t="n">
        <v>0</v>
      </c>
      <c r="G134" t="n">
        <v>0</v>
      </c>
      <c r="H134" t="n">
        <v>0</v>
      </c>
      <c r="I134" t="n">
        <v>0</v>
      </c>
      <c r="J134" t="n">
        <v>0</v>
      </c>
      <c r="K134" t="n">
        <v>0</v>
      </c>
      <c r="L134" t="n">
        <v>0</v>
      </c>
      <c r="M134" t="n">
        <v>0</v>
      </c>
      <c r="N134" t="n">
        <v>0</v>
      </c>
      <c r="O134" t="n">
        <v>0</v>
      </c>
      <c r="P134" t="n">
        <v>0</v>
      </c>
      <c r="Q134" t="n">
        <v>0</v>
      </c>
      <c r="R134" t="n">
        <v>0</v>
      </c>
      <c r="S134" t="n">
        <v>0</v>
      </c>
      <c r="T134" t="n">
        <v>0</v>
      </c>
      <c r="U134" t="n">
        <v>0</v>
      </c>
      <c r="V134" t="n">
        <v>0</v>
      </c>
      <c r="W134" t="n">
        <v>0</v>
      </c>
      <c r="X134" t="n">
        <v>0</v>
      </c>
      <c r="Y134" t="n">
        <v>0</v>
      </c>
      <c r="Z134" t="n">
        <v>13</v>
      </c>
      <c r="AA134" t="n">
        <v>3</v>
      </c>
      <c r="AB134" t="n">
        <v>0</v>
      </c>
      <c r="AC134" t="n">
        <v>0</v>
      </c>
      <c r="AD134" t="n">
        <v>0</v>
      </c>
      <c r="AE134" t="n">
        <v>0</v>
      </c>
      <c r="AF134" t="n">
        <v>0</v>
      </c>
      <c r="AG134" t="n">
        <v>0</v>
      </c>
      <c r="AH134" t="n">
        <v>0</v>
      </c>
      <c r="AI134" t="n">
        <v>0</v>
      </c>
      <c r="AJ134" t="n">
        <v>0</v>
      </c>
      <c r="AK134" t="n">
        <v>0</v>
      </c>
      <c r="AL134" t="n">
        <v>0</v>
      </c>
      <c r="AM134" t="n">
        <v>0</v>
      </c>
      <c r="AN134" t="n">
        <v>0</v>
      </c>
      <c r="AO134" t="n">
        <v>0</v>
      </c>
      <c r="AP134" t="n">
        <v>0</v>
      </c>
      <c r="AQ134" t="n">
        <v>0</v>
      </c>
      <c r="AR134" t="n">
        <v>0</v>
      </c>
      <c r="AS134" t="n">
        <v>0</v>
      </c>
      <c r="AT134" t="n">
        <v>0</v>
      </c>
      <c r="AU134" t="n">
        <v>0</v>
      </c>
      <c r="AV134" t="n">
        <v>0</v>
      </c>
      <c r="AW134" t="n">
        <v>0</v>
      </c>
      <c r="AX134" t="n">
        <v>1176</v>
      </c>
      <c r="AY134" t="n">
        <v>1343</v>
      </c>
      <c r="AZ134" t="n">
        <v>1699</v>
      </c>
      <c r="BA134" t="n">
        <v>3146</v>
      </c>
      <c r="BB134" t="n">
        <v>3604</v>
      </c>
      <c r="BC134" t="n">
        <v>2745</v>
      </c>
      <c r="BD134" t="n">
        <v>3190</v>
      </c>
      <c r="BE134" t="n">
        <v>2895</v>
      </c>
      <c r="BF134" t="n">
        <v>2990</v>
      </c>
      <c r="BG134" t="n">
        <v>3253</v>
      </c>
      <c r="BH134" t="n">
        <v>3769</v>
      </c>
      <c r="BI134" t="n">
        <v>3788</v>
      </c>
      <c r="BJ134">
        <f>NA()</f>
        <v/>
      </c>
      <c r="BK134">
        <f>NA()</f>
        <v/>
      </c>
      <c r="BL134">
        <f>NA()</f>
        <v/>
      </c>
      <c r="BM134">
        <f>NA()</f>
        <v/>
      </c>
      <c r="BN134">
        <f>NA()</f>
        <v/>
      </c>
      <c r="BO134">
        <f>NA()</f>
        <v/>
      </c>
      <c r="BP134">
        <f>NA()</f>
        <v/>
      </c>
      <c r="BQ134">
        <f>NA()</f>
        <v/>
      </c>
      <c r="BR134">
        <f>NA()</f>
        <v/>
      </c>
      <c r="BS134">
        <f>NA()</f>
        <v/>
      </c>
      <c r="BT134">
        <f>NA()</f>
        <v/>
      </c>
      <c r="BU134">
        <f>NA()</f>
        <v/>
      </c>
      <c r="BV134">
        <f>NA()</f>
        <v/>
      </c>
      <c r="BW134">
        <f>NA()</f>
        <v/>
      </c>
    </row>
    <row r="135" spans="1:75">
      <c r="A135" t="s">
        <v>233</v>
      </c>
      <c r="B135" t="s">
        <v>681</v>
      </c>
      <c r="C135" t="s">
        <v>682</v>
      </c>
      <c r="D135" t="s">
        <v>458</v>
      </c>
      <c r="E135">
        <f>B135</f>
        <v/>
      </c>
      <c r="O135" t="n">
        <v>0</v>
      </c>
      <c r="P135" t="n">
        <v>0</v>
      </c>
      <c r="Q135" t="n">
        <v>0</v>
      </c>
      <c r="R135" t="n">
        <v>0</v>
      </c>
      <c r="S135" t="n">
        <v>0</v>
      </c>
      <c r="T135" t="n">
        <v>0</v>
      </c>
      <c r="U135" t="n">
        <v>0</v>
      </c>
      <c r="V135" t="n">
        <v>0</v>
      </c>
      <c r="W135" t="n">
        <v>0</v>
      </c>
      <c r="X135" t="n">
        <v>0</v>
      </c>
      <c r="Y135" t="n">
        <v>0</v>
      </c>
      <c r="Z135" t="n">
        <v>0.2</v>
      </c>
      <c r="AA135" t="n">
        <v>0</v>
      </c>
      <c r="AB135" t="n">
        <v>0</v>
      </c>
      <c r="AC135" t="n">
        <v>0</v>
      </c>
      <c r="AD135" t="n">
        <v>0</v>
      </c>
      <c r="AE135" t="n">
        <v>0</v>
      </c>
      <c r="AF135" t="n">
        <v>0</v>
      </c>
      <c r="AG135" t="n">
        <v>0</v>
      </c>
      <c r="AH135" t="n">
        <v>0</v>
      </c>
      <c r="AI135" t="n">
        <v>0</v>
      </c>
      <c r="AJ135" t="n">
        <v>0</v>
      </c>
      <c r="AK135" t="n">
        <v>0</v>
      </c>
      <c r="AL135" t="n">
        <v>12.15</v>
      </c>
      <c r="AM135" t="n">
        <v>11.8</v>
      </c>
      <c r="AN135" t="n">
        <v>12.4</v>
      </c>
      <c r="AO135" t="n">
        <v>13.62</v>
      </c>
      <c r="AP135" t="n">
        <v>15.31</v>
      </c>
      <c r="AQ135" t="n">
        <v>13.4</v>
      </c>
      <c r="AR135" t="n">
        <v>13.58</v>
      </c>
      <c r="AS135" t="n">
        <v>16.51</v>
      </c>
      <c r="AT135" t="n">
        <v>17</v>
      </c>
      <c r="AU135" t="n">
        <v>16.8</v>
      </c>
      <c r="AV135" t="n">
        <v>18.63</v>
      </c>
      <c r="AW135" t="n">
        <v>20.44</v>
      </c>
      <c r="AX135" t="n">
        <v>24.57</v>
      </c>
      <c r="AY135" t="n">
        <v>27.98</v>
      </c>
      <c r="AZ135" t="n">
        <v>27.3</v>
      </c>
      <c r="BA135" t="n">
        <v>37.4</v>
      </c>
      <c r="BB135" t="n">
        <v>28.85</v>
      </c>
      <c r="BC135" t="n">
        <v>35.14</v>
      </c>
      <c r="BD135" t="n">
        <v>43.49</v>
      </c>
      <c r="BE135" t="n">
        <v>44.96</v>
      </c>
      <c r="BF135" t="n">
        <v>41.67</v>
      </c>
      <c r="BG135">
        <f>NA()</f>
        <v/>
      </c>
      <c r="BH135">
        <f>NA()</f>
        <v/>
      </c>
      <c r="BI135">
        <f>NA()</f>
        <v/>
      </c>
      <c r="BJ135">
        <f>NA()</f>
        <v/>
      </c>
      <c r="BK135">
        <f>NA()</f>
        <v/>
      </c>
      <c r="BL135">
        <f>NA()</f>
        <v/>
      </c>
      <c r="BM135">
        <f>NA()</f>
        <v/>
      </c>
      <c r="BN135">
        <f>NA()</f>
        <v/>
      </c>
      <c r="BO135">
        <f>NA()</f>
        <v/>
      </c>
      <c r="BP135">
        <f>NA()</f>
        <v/>
      </c>
      <c r="BQ135">
        <f>NA()</f>
        <v/>
      </c>
      <c r="BR135">
        <f>NA()</f>
        <v/>
      </c>
      <c r="BS135">
        <f>NA()</f>
        <v/>
      </c>
      <c r="BT135">
        <f>NA()</f>
        <v/>
      </c>
      <c r="BU135">
        <f>NA()</f>
        <v/>
      </c>
      <c r="BV135">
        <f>NA()</f>
        <v/>
      </c>
      <c r="BW135">
        <f>NA()</f>
        <v/>
      </c>
    </row>
    <row r="136" spans="1:75">
      <c r="A136" t="s">
        <v>233</v>
      </c>
      <c r="B136" t="s">
        <v>683</v>
      </c>
      <c r="C136" t="s">
        <v>684</v>
      </c>
      <c r="D136" t="s">
        <v>447</v>
      </c>
      <c r="E136" t="n">
        <v>0</v>
      </c>
      <c r="F136" t="n">
        <v>0</v>
      </c>
      <c r="G136" t="n">
        <v>0</v>
      </c>
      <c r="H136" t="n">
        <v>0</v>
      </c>
      <c r="I136" t="n">
        <v>0</v>
      </c>
      <c r="J136" t="n">
        <v>0</v>
      </c>
      <c r="K136" t="n">
        <v>0</v>
      </c>
      <c r="L136" t="n">
        <v>0</v>
      </c>
      <c r="M136" t="n">
        <v>0</v>
      </c>
      <c r="N136" t="n">
        <v>0</v>
      </c>
      <c r="O136" t="n">
        <v>0</v>
      </c>
      <c r="P136" t="n">
        <v>0</v>
      </c>
      <c r="Q136" t="n">
        <v>0</v>
      </c>
      <c r="R136" t="n">
        <v>0</v>
      </c>
      <c r="S136" t="n">
        <v>0</v>
      </c>
      <c r="T136" t="n">
        <v>0</v>
      </c>
      <c r="U136" t="n">
        <v>0</v>
      </c>
      <c r="V136" t="n">
        <v>0</v>
      </c>
      <c r="W136" t="n">
        <v>0</v>
      </c>
      <c r="X136" t="n">
        <v>0</v>
      </c>
      <c r="Y136" t="n">
        <v>0</v>
      </c>
      <c r="Z136" t="n">
        <v>0</v>
      </c>
      <c r="AA136" t="n">
        <v>0</v>
      </c>
      <c r="AB136" t="n">
        <v>0</v>
      </c>
      <c r="AC136" t="n">
        <v>0</v>
      </c>
      <c r="AD136" t="n">
        <v>0</v>
      </c>
      <c r="AE136" t="n">
        <v>0</v>
      </c>
      <c r="AF136" t="n">
        <v>0</v>
      </c>
      <c r="AG136" t="n">
        <v>0</v>
      </c>
      <c r="AH136" t="n">
        <v>0</v>
      </c>
      <c r="AI136" t="n">
        <v>0</v>
      </c>
      <c r="AJ136" t="n">
        <v>0</v>
      </c>
      <c r="AK136" t="n">
        <v>0</v>
      </c>
      <c r="AL136" t="n">
        <v>0</v>
      </c>
      <c r="AM136" t="n">
        <v>0</v>
      </c>
      <c r="AN136" t="n">
        <v>0</v>
      </c>
      <c r="AO136" t="n">
        <v>0</v>
      </c>
      <c r="AP136" t="n">
        <v>0</v>
      </c>
      <c r="AQ136" t="n">
        <v>0</v>
      </c>
      <c r="AR136" t="n">
        <v>0</v>
      </c>
      <c r="AS136" t="n">
        <v>0</v>
      </c>
      <c r="AT136" t="n">
        <v>0</v>
      </c>
      <c r="AU136" t="n">
        <v>0</v>
      </c>
      <c r="AV136" t="n">
        <v>0</v>
      </c>
      <c r="AW136" t="n">
        <v>0</v>
      </c>
      <c r="AX136" t="n">
        <v>1</v>
      </c>
      <c r="AY136" t="n">
        <v>1</v>
      </c>
      <c r="AZ136" t="n">
        <v>2</v>
      </c>
      <c r="BA136" t="n">
        <v>4</v>
      </c>
      <c r="BB136" t="n">
        <v>4</v>
      </c>
      <c r="BC136" t="n">
        <v>3</v>
      </c>
      <c r="BD136" t="n">
        <v>4</v>
      </c>
      <c r="BE136" t="n">
        <v>3</v>
      </c>
      <c r="BF136" t="n">
        <v>4</v>
      </c>
      <c r="BG136" t="n">
        <v>4</v>
      </c>
      <c r="BH136" t="n">
        <v>111</v>
      </c>
      <c r="BI136" t="n">
        <v>112</v>
      </c>
      <c r="BJ136">
        <f>NA()</f>
        <v/>
      </c>
      <c r="BK136">
        <f>NA()</f>
        <v/>
      </c>
      <c r="BL136">
        <f>NA()</f>
        <v/>
      </c>
      <c r="BM136">
        <f>NA()</f>
        <v/>
      </c>
      <c r="BN136">
        <f>NA()</f>
        <v/>
      </c>
      <c r="BO136">
        <f>NA()</f>
        <v/>
      </c>
      <c r="BP136">
        <f>NA()</f>
        <v/>
      </c>
      <c r="BQ136">
        <f>NA()</f>
        <v/>
      </c>
      <c r="BR136">
        <f>NA()</f>
        <v/>
      </c>
      <c r="BS136">
        <f>NA()</f>
        <v/>
      </c>
      <c r="BT136">
        <f>NA()</f>
        <v/>
      </c>
      <c r="BU136">
        <f>NA()</f>
        <v/>
      </c>
      <c r="BV136">
        <f>NA()</f>
        <v/>
      </c>
      <c r="BW136">
        <f>NA()</f>
        <v/>
      </c>
    </row>
    <row r="137" spans="1:75">
      <c r="A137" t="s">
        <v>233</v>
      </c>
      <c r="B137" t="s">
        <v>685</v>
      </c>
      <c r="C137" t="s">
        <v>686</v>
      </c>
      <c r="D137" t="s">
        <v>458</v>
      </c>
      <c r="E137" t="n">
        <v>0</v>
      </c>
      <c r="F137" t="n">
        <v>0</v>
      </c>
      <c r="G137" t="n">
        <v>0</v>
      </c>
      <c r="H137" t="n">
        <v>0</v>
      </c>
      <c r="I137" t="n">
        <v>0</v>
      </c>
      <c r="J137" t="n">
        <v>0</v>
      </c>
      <c r="K137" t="n">
        <v>0</v>
      </c>
      <c r="L137" t="n">
        <v>0</v>
      </c>
      <c r="M137" t="n">
        <v>0</v>
      </c>
      <c r="N137" t="n">
        <v>0</v>
      </c>
      <c r="O137" t="n">
        <v>0</v>
      </c>
      <c r="P137" t="n">
        <v>0</v>
      </c>
      <c r="Q137" t="n">
        <v>0</v>
      </c>
      <c r="R137" t="n">
        <v>0</v>
      </c>
      <c r="S137" t="n">
        <v>0</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1</v>
      </c>
      <c r="BA137" t="n">
        <v>1</v>
      </c>
      <c r="BB137" t="n">
        <v>1</v>
      </c>
      <c r="BC137" t="n">
        <v>1</v>
      </c>
      <c r="BD137" t="n">
        <v>1</v>
      </c>
      <c r="BE137" t="n">
        <v>1</v>
      </c>
      <c r="BF137" t="n">
        <v>1</v>
      </c>
      <c r="BG137" t="n">
        <v>1</v>
      </c>
      <c r="BH137" t="n">
        <v>32</v>
      </c>
      <c r="BI137">
        <f>NA()</f>
        <v/>
      </c>
      <c r="BJ137">
        <f>NA()</f>
        <v/>
      </c>
      <c r="BK137">
        <f>NA()</f>
        <v/>
      </c>
      <c r="BL137">
        <f>NA()</f>
        <v/>
      </c>
      <c r="BM137">
        <f>NA()</f>
        <v/>
      </c>
      <c r="BN137">
        <f>NA()</f>
        <v/>
      </c>
      <c r="BO137">
        <f>NA()</f>
        <v/>
      </c>
      <c r="BP137">
        <f>NA()</f>
        <v/>
      </c>
      <c r="BQ137">
        <f>NA()</f>
        <v/>
      </c>
      <c r="BR137">
        <f>NA()</f>
        <v/>
      </c>
      <c r="BS137">
        <f>NA()</f>
        <v/>
      </c>
      <c r="BT137">
        <f>NA()</f>
        <v/>
      </c>
      <c r="BU137">
        <f>NA()</f>
        <v/>
      </c>
      <c r="BV137">
        <f>NA()</f>
        <v/>
      </c>
      <c r="BW137">
        <f>NA()</f>
        <v/>
      </c>
    </row>
    <row r="138" spans="1:75">
      <c r="A138" t="s">
        <v>233</v>
      </c>
      <c r="B138" t="s">
        <v>687</v>
      </c>
      <c r="C138" t="s">
        <v>688</v>
      </c>
      <c r="D138" t="s">
        <v>447</v>
      </c>
      <c r="E138" t="n">
        <v>0</v>
      </c>
      <c r="F138" t="n">
        <v>0</v>
      </c>
      <c r="G138" t="n">
        <v>0</v>
      </c>
      <c r="H138" t="n">
        <v>0</v>
      </c>
      <c r="I138" t="n">
        <v>0</v>
      </c>
      <c r="J138" t="n">
        <v>0</v>
      </c>
      <c r="K138" t="n">
        <v>0</v>
      </c>
      <c r="L138" t="n">
        <v>0</v>
      </c>
      <c r="M138" t="n">
        <v>0</v>
      </c>
      <c r="N138" t="n">
        <v>0</v>
      </c>
      <c r="O138" t="n">
        <v>0</v>
      </c>
      <c r="P138" t="n">
        <v>0</v>
      </c>
      <c r="Q138" t="n">
        <v>0</v>
      </c>
      <c r="R138" t="n">
        <v>0</v>
      </c>
      <c r="S138" t="n">
        <v>0</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0</v>
      </c>
      <c r="AT138" t="n">
        <v>0</v>
      </c>
      <c r="AU138" t="n">
        <v>0</v>
      </c>
      <c r="AV138" t="n">
        <v>0</v>
      </c>
      <c r="AW138" t="n">
        <v>0</v>
      </c>
      <c r="AX138" t="n">
        <v>0</v>
      </c>
      <c r="AY138" t="n">
        <v>0</v>
      </c>
      <c r="AZ138" t="n">
        <v>0</v>
      </c>
      <c r="BA138" t="n">
        <v>0</v>
      </c>
      <c r="BB138" t="n">
        <v>0</v>
      </c>
      <c r="BC138" t="n">
        <v>0</v>
      </c>
      <c r="BD138" t="n">
        <v>0</v>
      </c>
      <c r="BE138" t="n">
        <v>0</v>
      </c>
      <c r="BF138" t="n">
        <v>0</v>
      </c>
      <c r="BG138" t="n">
        <v>0</v>
      </c>
      <c r="BH138" t="n">
        <v>0</v>
      </c>
      <c r="BI138" t="n">
        <v>0</v>
      </c>
      <c r="BJ138">
        <f>NA()</f>
        <v/>
      </c>
      <c r="BK138">
        <f>NA()</f>
        <v/>
      </c>
      <c r="BL138">
        <f>NA()</f>
        <v/>
      </c>
      <c r="BM138">
        <f>NA()</f>
        <v/>
      </c>
      <c r="BN138">
        <f>NA()</f>
        <v/>
      </c>
      <c r="BO138">
        <f>NA()</f>
        <v/>
      </c>
      <c r="BP138">
        <f>NA()</f>
        <v/>
      </c>
      <c r="BQ138">
        <f>NA()</f>
        <v/>
      </c>
      <c r="BR138">
        <f>NA()</f>
        <v/>
      </c>
      <c r="BS138">
        <f>NA()</f>
        <v/>
      </c>
      <c r="BT138">
        <f>NA()</f>
        <v/>
      </c>
      <c r="BU138">
        <f>NA()</f>
        <v/>
      </c>
      <c r="BV138">
        <f>NA()</f>
        <v/>
      </c>
      <c r="BW138">
        <f>NA()</f>
        <v/>
      </c>
    </row>
    <row r="139" spans="1:75">
      <c r="A139" t="s">
        <v>233</v>
      </c>
      <c r="B139" t="s">
        <v>689</v>
      </c>
      <c r="C139" t="s">
        <v>690</v>
      </c>
      <c r="D139" t="s">
        <v>447</v>
      </c>
      <c r="E139" t="n">
        <v>0</v>
      </c>
      <c r="F139" t="n">
        <v>0</v>
      </c>
      <c r="G139" t="n">
        <v>0</v>
      </c>
      <c r="H139" t="n">
        <v>0</v>
      </c>
      <c r="I139" t="n">
        <v>0</v>
      </c>
      <c r="J139" t="n">
        <v>0</v>
      </c>
      <c r="K139" t="n">
        <v>0</v>
      </c>
      <c r="L139" t="n">
        <v>0</v>
      </c>
      <c r="M139" t="n">
        <v>0</v>
      </c>
      <c r="N139" t="n">
        <v>0</v>
      </c>
      <c r="O139" t="n">
        <v>0</v>
      </c>
      <c r="P139" t="n">
        <v>0</v>
      </c>
      <c r="Q139" t="n">
        <v>0</v>
      </c>
      <c r="R139" t="n">
        <v>0</v>
      </c>
      <c r="S139" t="n">
        <v>0</v>
      </c>
      <c r="T139" t="n">
        <v>0</v>
      </c>
      <c r="U139" t="n">
        <v>0</v>
      </c>
      <c r="V139" t="n">
        <v>0</v>
      </c>
      <c r="W139" t="n">
        <v>0</v>
      </c>
      <c r="X139" t="n">
        <v>0</v>
      </c>
      <c r="Y139" t="n">
        <v>0</v>
      </c>
      <c r="Z139" t="n">
        <v>0</v>
      </c>
      <c r="AA139" t="n">
        <v>0</v>
      </c>
      <c r="AB139" t="n">
        <v>0</v>
      </c>
      <c r="AC139" t="n">
        <v>0</v>
      </c>
      <c r="AD139" t="n">
        <v>0</v>
      </c>
      <c r="AE139" t="n">
        <v>0</v>
      </c>
      <c r="AF139" t="n">
        <v>0</v>
      </c>
      <c r="AG139" t="n">
        <v>0</v>
      </c>
      <c r="AH139" t="n">
        <v>0</v>
      </c>
      <c r="AI139" t="n">
        <v>0</v>
      </c>
      <c r="AJ139" t="n">
        <v>0</v>
      </c>
      <c r="AK139" t="n">
        <v>0</v>
      </c>
      <c r="AL139" t="n">
        <v>0</v>
      </c>
      <c r="AM139" t="n">
        <v>0</v>
      </c>
      <c r="AN139" t="n">
        <v>0</v>
      </c>
      <c r="AO139" t="n">
        <v>0</v>
      </c>
      <c r="AP139" t="n">
        <v>0</v>
      </c>
      <c r="AQ139" t="n">
        <v>0</v>
      </c>
      <c r="AR139" t="n">
        <v>0</v>
      </c>
      <c r="AS139" t="n">
        <v>0</v>
      </c>
      <c r="AT139" t="n">
        <v>0</v>
      </c>
      <c r="AU139" t="n">
        <v>0</v>
      </c>
      <c r="AV139" t="n">
        <v>0</v>
      </c>
      <c r="AW139" t="n">
        <v>0</v>
      </c>
      <c r="AX139" t="n">
        <v>14</v>
      </c>
      <c r="AY139" t="n">
        <v>17</v>
      </c>
      <c r="AZ139" t="n">
        <v>37</v>
      </c>
      <c r="BA139" t="n">
        <v>75</v>
      </c>
      <c r="BB139" t="n">
        <v>79</v>
      </c>
      <c r="BC139" t="n">
        <v>40</v>
      </c>
      <c r="BD139" t="n">
        <v>43</v>
      </c>
      <c r="BE139" t="n">
        <v>39</v>
      </c>
      <c r="BF139" t="n">
        <v>39</v>
      </c>
      <c r="BG139" t="n">
        <v>52</v>
      </c>
      <c r="BH139" t="n">
        <v>102</v>
      </c>
      <c r="BI139" t="n">
        <v>100</v>
      </c>
      <c r="BJ139">
        <f>NA()</f>
        <v/>
      </c>
      <c r="BK139">
        <f>NA()</f>
        <v/>
      </c>
      <c r="BL139">
        <f>NA()</f>
        <v/>
      </c>
      <c r="BM139">
        <f>NA()</f>
        <v/>
      </c>
      <c r="BN139">
        <f>NA()</f>
        <v/>
      </c>
      <c r="BO139">
        <f>NA()</f>
        <v/>
      </c>
      <c r="BP139">
        <f>NA()</f>
        <v/>
      </c>
      <c r="BQ139">
        <f>NA()</f>
        <v/>
      </c>
      <c r="BR139">
        <f>NA()</f>
        <v/>
      </c>
      <c r="BS139">
        <f>NA()</f>
        <v/>
      </c>
      <c r="BT139">
        <f>NA()</f>
        <v/>
      </c>
      <c r="BU139">
        <f>NA()</f>
        <v/>
      </c>
      <c r="BV139">
        <f>NA()</f>
        <v/>
      </c>
      <c r="BW139">
        <f>NA()</f>
        <v/>
      </c>
    </row>
    <row r="140" spans="1:75">
      <c r="A140" t="s">
        <v>233</v>
      </c>
      <c r="B140" t="s">
        <v>691</v>
      </c>
      <c r="C140" t="s">
        <v>692</v>
      </c>
      <c r="D140" t="s">
        <v>458</v>
      </c>
      <c r="E140" t="n">
        <v>0</v>
      </c>
      <c r="F140" t="n">
        <v>0</v>
      </c>
      <c r="G140" t="n">
        <v>0</v>
      </c>
      <c r="H140" t="n">
        <v>0</v>
      </c>
      <c r="I140" t="n">
        <v>0</v>
      </c>
      <c r="J140" t="n">
        <v>0</v>
      </c>
      <c r="K140" t="n">
        <v>0</v>
      </c>
      <c r="L140" t="n">
        <v>0</v>
      </c>
      <c r="M140" t="n">
        <v>0</v>
      </c>
      <c r="N140" t="n">
        <v>0</v>
      </c>
      <c r="O140" t="n">
        <v>0</v>
      </c>
      <c r="P140" t="n">
        <v>0</v>
      </c>
      <c r="Q140" t="n">
        <v>0</v>
      </c>
      <c r="R140" t="n">
        <v>0</v>
      </c>
      <c r="S140" t="n">
        <v>0</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341</v>
      </c>
      <c r="AY140" t="n">
        <v>390</v>
      </c>
      <c r="AZ140" t="n">
        <v>497</v>
      </c>
      <c r="BA140" t="n">
        <v>918</v>
      </c>
      <c r="BB140" t="n">
        <v>1051</v>
      </c>
      <c r="BC140" t="n">
        <v>803</v>
      </c>
      <c r="BD140" t="n">
        <v>931</v>
      </c>
      <c r="BE140" t="n">
        <v>845</v>
      </c>
      <c r="BF140" t="n">
        <v>873</v>
      </c>
      <c r="BG140" t="n">
        <v>951</v>
      </c>
      <c r="BH140" t="n">
        <v>1135</v>
      </c>
      <c r="BI140">
        <f>NA()</f>
        <v/>
      </c>
      <c r="BJ140">
        <f>NA()</f>
        <v/>
      </c>
      <c r="BK140">
        <f>NA()</f>
        <v/>
      </c>
      <c r="BL140">
        <f>NA()</f>
        <v/>
      </c>
      <c r="BM140">
        <f>NA()</f>
        <v/>
      </c>
      <c r="BN140">
        <f>NA()</f>
        <v/>
      </c>
      <c r="BO140">
        <f>NA()</f>
        <v/>
      </c>
      <c r="BP140">
        <f>NA()</f>
        <v/>
      </c>
      <c r="BQ140">
        <f>NA()</f>
        <v/>
      </c>
      <c r="BR140">
        <f>NA()</f>
        <v/>
      </c>
      <c r="BS140">
        <f>NA()</f>
        <v/>
      </c>
      <c r="BT140">
        <f>NA()</f>
        <v/>
      </c>
      <c r="BU140">
        <f>NA()</f>
        <v/>
      </c>
      <c r="BV140">
        <f>NA()</f>
        <v/>
      </c>
      <c r="BW140">
        <f>NA()</f>
        <v/>
      </c>
    </row>
    <row r="141" spans="1:75">
      <c r="A141" t="s">
        <v>233</v>
      </c>
      <c r="B141" t="s">
        <v>693</v>
      </c>
      <c r="C141" t="s">
        <v>694</v>
      </c>
      <c r="D141" t="s">
        <v>447</v>
      </c>
      <c r="E141" t="n">
        <v>0</v>
      </c>
      <c r="F141" t="n">
        <v>0</v>
      </c>
      <c r="G141" t="n">
        <v>0</v>
      </c>
      <c r="H141" t="n">
        <v>0</v>
      </c>
      <c r="I141" t="n">
        <v>0</v>
      </c>
      <c r="J141" t="n">
        <v>0</v>
      </c>
      <c r="K141" t="n">
        <v>0</v>
      </c>
      <c r="L141" t="n">
        <v>0</v>
      </c>
      <c r="M141" t="n">
        <v>0</v>
      </c>
      <c r="N141" t="n">
        <v>0</v>
      </c>
      <c r="O141" t="n">
        <v>0</v>
      </c>
      <c r="P141" t="n">
        <v>0</v>
      </c>
      <c r="Q141" t="n">
        <v>0</v>
      </c>
      <c r="R141" t="n">
        <v>0</v>
      </c>
      <c r="S141" t="n">
        <v>0</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0</v>
      </c>
      <c r="BH141" t="n">
        <v>0</v>
      </c>
      <c r="BI141" t="n">
        <v>0</v>
      </c>
      <c r="BJ141">
        <f>NA()</f>
        <v/>
      </c>
      <c r="BK141">
        <f>NA()</f>
        <v/>
      </c>
      <c r="BL141">
        <f>NA()</f>
        <v/>
      </c>
      <c r="BM141">
        <f>NA()</f>
        <v/>
      </c>
      <c r="BN141">
        <f>NA()</f>
        <v/>
      </c>
      <c r="BO141">
        <f>NA()</f>
        <v/>
      </c>
      <c r="BP141">
        <f>NA()</f>
        <v/>
      </c>
      <c r="BQ141">
        <f>NA()</f>
        <v/>
      </c>
      <c r="BR141">
        <f>NA()</f>
        <v/>
      </c>
      <c r="BS141">
        <f>NA()</f>
        <v/>
      </c>
      <c r="BT141">
        <f>NA()</f>
        <v/>
      </c>
      <c r="BU141">
        <f>NA()</f>
        <v/>
      </c>
      <c r="BV141">
        <f>NA()</f>
        <v/>
      </c>
      <c r="BW141">
        <f>NA()</f>
        <v/>
      </c>
    </row>
    <row r="142" spans="1:75">
      <c r="A142" t="s">
        <v>233</v>
      </c>
      <c r="B142" t="s">
        <v>695</v>
      </c>
      <c r="C142" t="s">
        <v>696</v>
      </c>
      <c r="D142" t="s">
        <v>447</v>
      </c>
      <c r="E142" t="n">
        <v>0</v>
      </c>
      <c r="F142" t="n">
        <v>0</v>
      </c>
      <c r="G142" t="n">
        <v>0</v>
      </c>
      <c r="H142" t="n">
        <v>0</v>
      </c>
      <c r="I142" t="n">
        <v>0</v>
      </c>
      <c r="J142" t="n">
        <v>0</v>
      </c>
      <c r="K142" t="n">
        <v>0</v>
      </c>
      <c r="L142" t="n">
        <v>0</v>
      </c>
      <c r="M142" t="n">
        <v>0</v>
      </c>
      <c r="N142" t="n">
        <v>0</v>
      </c>
      <c r="O142" t="n">
        <v>0</v>
      </c>
      <c r="P142" t="n">
        <v>0</v>
      </c>
      <c r="Q142" t="n">
        <v>0</v>
      </c>
      <c r="R142" t="n">
        <v>0</v>
      </c>
      <c r="S142" t="n">
        <v>0</v>
      </c>
      <c r="T142" t="n">
        <v>0</v>
      </c>
      <c r="U142" t="n">
        <v>0</v>
      </c>
      <c r="V142" t="n">
        <v>0</v>
      </c>
      <c r="W142" t="n">
        <v>0</v>
      </c>
      <c r="X142" t="n">
        <v>0</v>
      </c>
      <c r="Y142" t="n">
        <v>0</v>
      </c>
      <c r="Z142" t="n">
        <v>14</v>
      </c>
      <c r="AA142" t="n">
        <v>3</v>
      </c>
      <c r="AB142" t="n">
        <v>0</v>
      </c>
      <c r="AC142" t="n">
        <v>0</v>
      </c>
      <c r="AD142" t="n">
        <v>0</v>
      </c>
      <c r="AE142" t="n">
        <v>0</v>
      </c>
      <c r="AF142" t="n">
        <v>0</v>
      </c>
      <c r="AG142" t="n">
        <v>0</v>
      </c>
      <c r="AH142" t="n">
        <v>0</v>
      </c>
      <c r="AI142" t="n">
        <v>0</v>
      </c>
      <c r="AJ142" t="n">
        <v>0</v>
      </c>
      <c r="AK142" t="n">
        <v>0</v>
      </c>
      <c r="AL142" t="n">
        <v>0</v>
      </c>
      <c r="AM142" t="n">
        <v>0</v>
      </c>
      <c r="AN142" t="n">
        <v>0</v>
      </c>
      <c r="AO142" t="n">
        <v>0</v>
      </c>
      <c r="AP142" t="n">
        <v>0</v>
      </c>
      <c r="AQ142" t="n">
        <v>0</v>
      </c>
      <c r="AR142" t="n">
        <v>0</v>
      </c>
      <c r="AS142" t="n">
        <v>0</v>
      </c>
      <c r="AT142" t="n">
        <v>0</v>
      </c>
      <c r="AU142" t="n">
        <v>0</v>
      </c>
      <c r="AV142" t="n">
        <v>0</v>
      </c>
      <c r="AW142" t="n">
        <v>0</v>
      </c>
      <c r="AX142" t="n">
        <v>1192</v>
      </c>
      <c r="AY142" t="n">
        <v>1361</v>
      </c>
      <c r="AZ142" t="n">
        <v>1738</v>
      </c>
      <c r="BA142" t="n">
        <v>3224</v>
      </c>
      <c r="BB142" t="n">
        <v>3688</v>
      </c>
      <c r="BC142" t="n">
        <v>2789</v>
      </c>
      <c r="BD142" t="n">
        <v>3236</v>
      </c>
      <c r="BE142" t="n">
        <v>2937</v>
      </c>
      <c r="BF142" t="n">
        <v>3033</v>
      </c>
      <c r="BG142" t="n">
        <v>3309</v>
      </c>
      <c r="BH142" t="n">
        <v>3983</v>
      </c>
      <c r="BI142" t="n">
        <v>4000</v>
      </c>
      <c r="BJ142">
        <f>NA()</f>
        <v/>
      </c>
      <c r="BK142">
        <f>NA()</f>
        <v/>
      </c>
      <c r="BL142">
        <f>NA()</f>
        <v/>
      </c>
      <c r="BM142">
        <f>NA()</f>
        <v/>
      </c>
      <c r="BN142">
        <f>NA()</f>
        <v/>
      </c>
      <c r="BO142">
        <f>NA()</f>
        <v/>
      </c>
      <c r="BP142">
        <f>NA()</f>
        <v/>
      </c>
      <c r="BQ142">
        <f>NA()</f>
        <v/>
      </c>
      <c r="BR142">
        <f>NA()</f>
        <v/>
      </c>
      <c r="BS142">
        <f>NA()</f>
        <v/>
      </c>
      <c r="BT142">
        <f>NA()</f>
        <v/>
      </c>
      <c r="BU142">
        <f>NA()</f>
        <v/>
      </c>
      <c r="BV142">
        <f>NA()</f>
        <v/>
      </c>
      <c r="BW142">
        <f>NA()</f>
        <v/>
      </c>
    </row>
    <row r="143" spans="1:75">
      <c r="A143" t="s">
        <v>233</v>
      </c>
      <c r="B143" t="s">
        <v>697</v>
      </c>
      <c r="C143" t="s">
        <v>698</v>
      </c>
      <c r="D143" t="s">
        <v>458</v>
      </c>
      <c r="E143" t="n">
        <v>0</v>
      </c>
      <c r="F143" t="n">
        <v>0</v>
      </c>
      <c r="G143" t="n">
        <v>0</v>
      </c>
      <c r="H143" t="n">
        <v>0</v>
      </c>
      <c r="I143" t="n">
        <v>0</v>
      </c>
      <c r="J143" t="n">
        <v>0</v>
      </c>
      <c r="K143" t="n">
        <v>0</v>
      </c>
      <c r="L143" t="n">
        <v>0</v>
      </c>
      <c r="M143" t="n">
        <v>0</v>
      </c>
      <c r="N143" t="n">
        <v>0</v>
      </c>
      <c r="O143" t="n">
        <v>0</v>
      </c>
      <c r="P143" t="n">
        <v>0</v>
      </c>
      <c r="Q143" t="n">
        <v>0</v>
      </c>
      <c r="R143" t="n">
        <v>0</v>
      </c>
      <c r="S143" t="n">
        <v>0</v>
      </c>
      <c r="T143" t="n">
        <v>0</v>
      </c>
      <c r="U143" t="n">
        <v>0</v>
      </c>
      <c r="V143" t="n">
        <v>0</v>
      </c>
      <c r="W143" t="n">
        <v>0</v>
      </c>
      <c r="X143" t="n">
        <v>0</v>
      </c>
      <c r="Y143" t="n">
        <v>0</v>
      </c>
      <c r="Z143" t="n">
        <v>0.2</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0</v>
      </c>
      <c r="BH143" t="n">
        <v>0</v>
      </c>
      <c r="BI143">
        <f>NA()</f>
        <v/>
      </c>
      <c r="BJ143">
        <f>NA()</f>
        <v/>
      </c>
      <c r="BK143">
        <f>NA()</f>
        <v/>
      </c>
      <c r="BL143">
        <f>NA()</f>
        <v/>
      </c>
      <c r="BM143">
        <f>NA()</f>
        <v/>
      </c>
      <c r="BN143">
        <f>NA()</f>
        <v/>
      </c>
      <c r="BO143">
        <f>NA()</f>
        <v/>
      </c>
      <c r="BP143">
        <f>NA()</f>
        <v/>
      </c>
      <c r="BQ143">
        <f>NA()</f>
        <v/>
      </c>
      <c r="BR143">
        <f>NA()</f>
        <v/>
      </c>
      <c r="BS143">
        <f>NA()</f>
        <v/>
      </c>
      <c r="BT143">
        <f>NA()</f>
        <v/>
      </c>
      <c r="BU143">
        <f>NA()</f>
        <v/>
      </c>
      <c r="BV143">
        <f>NA()</f>
        <v/>
      </c>
      <c r="BW143">
        <f>NA()</f>
        <v/>
      </c>
    </row>
    <row r="144" spans="1:75">
      <c r="A144" t="s">
        <v>233</v>
      </c>
      <c r="B144" t="s">
        <v>699</v>
      </c>
      <c r="C144" t="s">
        <v>700</v>
      </c>
      <c r="D144" t="s">
        <v>449</v>
      </c>
      <c r="E144" t="n">
        <v>0</v>
      </c>
      <c r="F144" t="n">
        <v>0</v>
      </c>
      <c r="G144" t="n">
        <v>0</v>
      </c>
      <c r="H144" t="n">
        <v>0</v>
      </c>
      <c r="I144" t="n">
        <v>0</v>
      </c>
      <c r="J144" t="n">
        <v>0</v>
      </c>
      <c r="K144" t="n">
        <v>0</v>
      </c>
      <c r="L144" t="n">
        <v>0</v>
      </c>
      <c r="M144" t="n">
        <v>0</v>
      </c>
      <c r="N144" t="n">
        <v>0</v>
      </c>
      <c r="O144" t="n">
        <v>0</v>
      </c>
      <c r="P144" t="n">
        <v>0</v>
      </c>
      <c r="Q144" t="n">
        <v>0</v>
      </c>
      <c r="R144" t="n">
        <v>0</v>
      </c>
      <c r="S144" t="n">
        <v>0</v>
      </c>
      <c r="T144" t="n">
        <v>0</v>
      </c>
      <c r="U144" t="n">
        <v>0</v>
      </c>
      <c r="V144" t="n">
        <v>0</v>
      </c>
      <c r="W144" t="n">
        <v>0</v>
      </c>
      <c r="X144" t="n">
        <v>0</v>
      </c>
      <c r="Y144" t="n">
        <v>0</v>
      </c>
      <c r="Z144" t="n">
        <v>4</v>
      </c>
      <c r="AA144" t="n">
        <v>1</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339</v>
      </c>
      <c r="AY144" t="n">
        <v>387</v>
      </c>
      <c r="AZ144" t="n">
        <v>490</v>
      </c>
      <c r="BA144" t="n">
        <v>907</v>
      </c>
      <c r="BB144" t="n">
        <v>1041</v>
      </c>
      <c r="BC144" t="n">
        <v>792</v>
      </c>
      <c r="BD144" t="n">
        <v>920</v>
      </c>
      <c r="BE144" t="n">
        <v>835</v>
      </c>
      <c r="BF144" t="n">
        <v>862</v>
      </c>
      <c r="BG144" t="n">
        <v>937</v>
      </c>
      <c r="BH144" t="n">
        <v>1085</v>
      </c>
      <c r="BI144" t="n">
        <v>1091</v>
      </c>
      <c r="BJ144">
        <f>NA()</f>
        <v/>
      </c>
      <c r="BK144">
        <f>NA()</f>
        <v/>
      </c>
      <c r="BL144">
        <f>NA()</f>
        <v/>
      </c>
      <c r="BM144">
        <f>NA()</f>
        <v/>
      </c>
      <c r="BN144">
        <f>NA()</f>
        <v/>
      </c>
      <c r="BO144">
        <f>NA()</f>
        <v/>
      </c>
      <c r="BP144">
        <f>NA()</f>
        <v/>
      </c>
      <c r="BQ144">
        <f>NA()</f>
        <v/>
      </c>
      <c r="BR144">
        <f>NA()</f>
        <v/>
      </c>
      <c r="BS144">
        <f>NA()</f>
        <v/>
      </c>
      <c r="BT144">
        <f>NA()</f>
        <v/>
      </c>
      <c r="BU144">
        <f>NA()</f>
        <v/>
      </c>
      <c r="BV144">
        <f>NA()</f>
        <v/>
      </c>
      <c r="BW144">
        <f>NA()</f>
        <v/>
      </c>
    </row>
    <row r="145" spans="1:75">
      <c r="A145" t="s">
        <v>233</v>
      </c>
      <c r="B145" t="s">
        <v>701</v>
      </c>
      <c r="C145" t="s">
        <v>702</v>
      </c>
      <c r="D145" t="s">
        <v>449</v>
      </c>
      <c r="E145" t="n">
        <v>0</v>
      </c>
      <c r="F145" t="n">
        <v>0</v>
      </c>
      <c r="G145" t="n">
        <v>0</v>
      </c>
      <c r="H145" t="n">
        <v>0</v>
      </c>
      <c r="I145" t="n">
        <v>0</v>
      </c>
      <c r="J145" t="n">
        <v>0</v>
      </c>
      <c r="K145" t="n">
        <v>0</v>
      </c>
      <c r="L145" t="n">
        <v>0</v>
      </c>
      <c r="M145" t="n">
        <v>0</v>
      </c>
      <c r="N145" t="n">
        <v>0</v>
      </c>
      <c r="O145" t="n">
        <v>0</v>
      </c>
      <c r="P145" t="n">
        <v>0</v>
      </c>
      <c r="Q145" t="n">
        <v>0</v>
      </c>
      <c r="R145" t="n">
        <v>0</v>
      </c>
      <c r="S145" t="n">
        <v>0</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1</v>
      </c>
      <c r="BA145" t="n">
        <v>1</v>
      </c>
      <c r="BB145" t="n">
        <v>1</v>
      </c>
      <c r="BC145" t="n">
        <v>1</v>
      </c>
      <c r="BD145" t="n">
        <v>1</v>
      </c>
      <c r="BE145" t="n">
        <v>1</v>
      </c>
      <c r="BF145" t="n">
        <v>1</v>
      </c>
      <c r="BG145" t="n">
        <v>1</v>
      </c>
      <c r="BH145" t="n">
        <v>32</v>
      </c>
      <c r="BI145" t="n">
        <v>32</v>
      </c>
      <c r="BJ145">
        <f>NA()</f>
        <v/>
      </c>
      <c r="BK145">
        <f>NA()</f>
        <v/>
      </c>
      <c r="BL145">
        <f>NA()</f>
        <v/>
      </c>
      <c r="BM145">
        <f>NA()</f>
        <v/>
      </c>
      <c r="BN145">
        <f>NA()</f>
        <v/>
      </c>
      <c r="BO145">
        <f>NA()</f>
        <v/>
      </c>
      <c r="BP145">
        <f>NA()</f>
        <v/>
      </c>
      <c r="BQ145">
        <f>NA()</f>
        <v/>
      </c>
      <c r="BR145">
        <f>NA()</f>
        <v/>
      </c>
      <c r="BS145">
        <f>NA()</f>
        <v/>
      </c>
      <c r="BT145">
        <f>NA()</f>
        <v/>
      </c>
      <c r="BU145">
        <f>NA()</f>
        <v/>
      </c>
      <c r="BV145">
        <f>NA()</f>
        <v/>
      </c>
      <c r="BW145">
        <f>NA()</f>
        <v/>
      </c>
    </row>
    <row r="146" spans="1:75">
      <c r="A146" t="s">
        <v>233</v>
      </c>
      <c r="B146" t="s">
        <v>703</v>
      </c>
      <c r="C146" t="s">
        <v>704</v>
      </c>
      <c r="D146" t="s">
        <v>449</v>
      </c>
      <c r="E146" t="n">
        <v>0</v>
      </c>
      <c r="F146" t="n">
        <v>0</v>
      </c>
      <c r="G146" t="n">
        <v>0</v>
      </c>
      <c r="H146" t="n">
        <v>0</v>
      </c>
      <c r="I146" t="n">
        <v>0</v>
      </c>
      <c r="J146" t="n">
        <v>0</v>
      </c>
      <c r="K146" t="n">
        <v>0</v>
      </c>
      <c r="L146" t="n">
        <v>0</v>
      </c>
      <c r="M146" t="n">
        <v>0</v>
      </c>
      <c r="N146" t="n">
        <v>0</v>
      </c>
      <c r="O146" t="n">
        <v>0</v>
      </c>
      <c r="P146" t="n">
        <v>0</v>
      </c>
      <c r="Q146" t="n">
        <v>0</v>
      </c>
      <c r="R146" t="n">
        <v>0</v>
      </c>
      <c r="S146" t="n">
        <v>0</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4</v>
      </c>
      <c r="AY146" t="n">
        <v>5</v>
      </c>
      <c r="AZ146" t="n">
        <v>11</v>
      </c>
      <c r="BA146" t="n">
        <v>22</v>
      </c>
      <c r="BB146" t="n">
        <v>23</v>
      </c>
      <c r="BC146" t="n">
        <v>12</v>
      </c>
      <c r="BD146" t="n">
        <v>12</v>
      </c>
      <c r="BE146" t="n">
        <v>11</v>
      </c>
      <c r="BF146" t="n">
        <v>11</v>
      </c>
      <c r="BG146" t="n">
        <v>15</v>
      </c>
      <c r="BH146" t="n">
        <v>29</v>
      </c>
      <c r="BI146" t="n">
        <v>29</v>
      </c>
      <c r="BJ146">
        <f>NA()</f>
        <v/>
      </c>
      <c r="BK146">
        <f>NA()</f>
        <v/>
      </c>
      <c r="BL146">
        <f>NA()</f>
        <v/>
      </c>
      <c r="BM146">
        <f>NA()</f>
        <v/>
      </c>
      <c r="BN146">
        <f>NA()</f>
        <v/>
      </c>
      <c r="BO146">
        <f>NA()</f>
        <v/>
      </c>
      <c r="BP146">
        <f>NA()</f>
        <v/>
      </c>
      <c r="BQ146">
        <f>NA()</f>
        <v/>
      </c>
      <c r="BR146">
        <f>NA()</f>
        <v/>
      </c>
      <c r="BS146">
        <f>NA()</f>
        <v/>
      </c>
      <c r="BT146">
        <f>NA()</f>
        <v/>
      </c>
      <c r="BU146">
        <f>NA()</f>
        <v/>
      </c>
      <c r="BV146">
        <f>NA()</f>
        <v/>
      </c>
      <c r="BW146">
        <f>NA()</f>
        <v/>
      </c>
    </row>
    <row r="147" spans="1:75">
      <c r="A147" t="s">
        <v>233</v>
      </c>
      <c r="B147" t="s">
        <v>705</v>
      </c>
      <c r="C147" t="s">
        <v>706</v>
      </c>
      <c r="D147" t="s">
        <v>449</v>
      </c>
      <c r="E147" t="n">
        <v>0</v>
      </c>
      <c r="F147" t="n">
        <v>0</v>
      </c>
      <c r="G147" t="n">
        <v>0</v>
      </c>
      <c r="H147" t="n">
        <v>0</v>
      </c>
      <c r="I147" t="n">
        <v>0</v>
      </c>
      <c r="J147" t="n">
        <v>0</v>
      </c>
      <c r="K147" t="n">
        <v>0</v>
      </c>
      <c r="L147" t="n">
        <v>0</v>
      </c>
      <c r="M147" t="n">
        <v>0</v>
      </c>
      <c r="N147" t="n">
        <v>0</v>
      </c>
      <c r="O147" t="n">
        <v>0</v>
      </c>
      <c r="P147" t="n">
        <v>0</v>
      </c>
      <c r="Q147" t="n">
        <v>0</v>
      </c>
      <c r="R147" t="n">
        <v>0</v>
      </c>
      <c r="S147" t="n">
        <v>0</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0</v>
      </c>
      <c r="BH147" t="n">
        <v>0</v>
      </c>
      <c r="BI147" t="n">
        <v>0</v>
      </c>
      <c r="BJ147">
        <f>NA()</f>
        <v/>
      </c>
      <c r="BK147">
        <f>NA()</f>
        <v/>
      </c>
      <c r="BL147">
        <f>NA()</f>
        <v/>
      </c>
      <c r="BM147">
        <f>NA()</f>
        <v/>
      </c>
      <c r="BN147">
        <f>NA()</f>
        <v/>
      </c>
      <c r="BO147">
        <f>NA()</f>
        <v/>
      </c>
      <c r="BP147">
        <f>NA()</f>
        <v/>
      </c>
      <c r="BQ147">
        <f>NA()</f>
        <v/>
      </c>
      <c r="BR147">
        <f>NA()</f>
        <v/>
      </c>
      <c r="BS147">
        <f>NA()</f>
        <v/>
      </c>
      <c r="BT147">
        <f>NA()</f>
        <v/>
      </c>
      <c r="BU147">
        <f>NA()</f>
        <v/>
      </c>
      <c r="BV147">
        <f>NA()</f>
        <v/>
      </c>
      <c r="BW147">
        <f>NA()</f>
        <v/>
      </c>
    </row>
    <row r="148" spans="1:75">
      <c r="A148" t="s">
        <v>233</v>
      </c>
      <c r="B148" t="s">
        <v>707</v>
      </c>
      <c r="C148" t="s">
        <v>708</v>
      </c>
      <c r="D148" t="s">
        <v>449</v>
      </c>
      <c r="E148" t="n">
        <v>0</v>
      </c>
      <c r="F148" t="n">
        <v>0</v>
      </c>
      <c r="G148" t="n">
        <v>0</v>
      </c>
      <c r="H148" t="n">
        <v>0</v>
      </c>
      <c r="I148" t="n">
        <v>0</v>
      </c>
      <c r="J148" t="n">
        <v>0</v>
      </c>
      <c r="K148" t="n">
        <v>0</v>
      </c>
      <c r="L148" t="n">
        <v>0</v>
      </c>
      <c r="M148" t="n">
        <v>0</v>
      </c>
      <c r="N148" t="n">
        <v>0</v>
      </c>
      <c r="O148" t="n">
        <v>0</v>
      </c>
      <c r="P148" t="n">
        <v>0</v>
      </c>
      <c r="Q148" t="n">
        <v>0</v>
      </c>
      <c r="R148" t="n">
        <v>0</v>
      </c>
      <c r="S148" t="n">
        <v>0</v>
      </c>
      <c r="T148" t="n">
        <v>0</v>
      </c>
      <c r="U148" t="n">
        <v>0</v>
      </c>
      <c r="V148" t="n">
        <v>0</v>
      </c>
      <c r="W148" t="n">
        <v>0</v>
      </c>
      <c r="X148" t="n">
        <v>0</v>
      </c>
      <c r="Y148" t="n">
        <v>0</v>
      </c>
      <c r="Z148" t="n">
        <v>4</v>
      </c>
      <c r="AA148" t="n">
        <v>1</v>
      </c>
      <c r="AB148" t="n">
        <v>0</v>
      </c>
      <c r="AC148" t="n">
        <v>0</v>
      </c>
      <c r="AD148" t="n">
        <v>0</v>
      </c>
      <c r="AE148" t="n">
        <v>0</v>
      </c>
      <c r="AF148" t="n">
        <v>0</v>
      </c>
      <c r="AG148" t="n">
        <v>0</v>
      </c>
      <c r="AH148" t="n">
        <v>0</v>
      </c>
      <c r="AI148" t="n">
        <v>0</v>
      </c>
      <c r="AJ148" t="n">
        <v>0</v>
      </c>
      <c r="AK148" t="n">
        <v>0</v>
      </c>
      <c r="AL148" t="n">
        <v>0</v>
      </c>
      <c r="AM148" t="n">
        <v>0</v>
      </c>
      <c r="AN148" t="n">
        <v>0</v>
      </c>
      <c r="AO148" t="n">
        <v>0</v>
      </c>
      <c r="AP148" t="n">
        <v>0</v>
      </c>
      <c r="AQ148" t="n">
        <v>0</v>
      </c>
      <c r="AR148" t="n">
        <v>0</v>
      </c>
      <c r="AS148" t="n">
        <v>0</v>
      </c>
      <c r="AT148" t="n">
        <v>0</v>
      </c>
      <c r="AU148" t="n">
        <v>0</v>
      </c>
      <c r="AV148" t="n">
        <v>0</v>
      </c>
      <c r="AW148" t="n">
        <v>0</v>
      </c>
      <c r="AX148" t="n">
        <v>344</v>
      </c>
      <c r="AY148" t="n">
        <v>392</v>
      </c>
      <c r="AZ148" t="n">
        <v>501</v>
      </c>
      <c r="BA148" t="n">
        <v>930</v>
      </c>
      <c r="BB148" t="n">
        <v>1065</v>
      </c>
      <c r="BC148" t="n">
        <v>804</v>
      </c>
      <c r="BD148" t="n">
        <v>933</v>
      </c>
      <c r="BE148" t="n">
        <v>847</v>
      </c>
      <c r="BF148" t="n">
        <v>874</v>
      </c>
      <c r="BG148" t="n">
        <v>953</v>
      </c>
      <c r="BH148" t="n">
        <v>1147</v>
      </c>
      <c r="BI148" t="n">
        <v>1152</v>
      </c>
      <c r="BJ148">
        <f>NA()</f>
        <v/>
      </c>
      <c r="BK148">
        <f>NA()</f>
        <v/>
      </c>
      <c r="BL148">
        <f>NA()</f>
        <v/>
      </c>
      <c r="BM148">
        <f>NA()</f>
        <v/>
      </c>
      <c r="BN148">
        <f>NA()</f>
        <v/>
      </c>
      <c r="BO148">
        <f>NA()</f>
        <v/>
      </c>
      <c r="BP148">
        <f>NA()</f>
        <v/>
      </c>
      <c r="BQ148">
        <f>NA()</f>
        <v/>
      </c>
      <c r="BR148">
        <f>NA()</f>
        <v/>
      </c>
      <c r="BS148">
        <f>NA()</f>
        <v/>
      </c>
      <c r="BT148">
        <f>NA()</f>
        <v/>
      </c>
      <c r="BU148">
        <f>NA()</f>
        <v/>
      </c>
      <c r="BV148">
        <f>NA()</f>
        <v/>
      </c>
      <c r="BW148">
        <f>NA()</f>
        <v/>
      </c>
    </row>
    <row r="149" spans="1:75">
      <c r="A149" t="s">
        <v>233</v>
      </c>
      <c r="B149" t="s">
        <v>709</v>
      </c>
      <c r="C149" t="s">
        <v>710</v>
      </c>
      <c r="D149" t="s">
        <v>447</v>
      </c>
      <c r="E149" t="n">
        <v>1587</v>
      </c>
      <c r="F149" t="n">
        <v>2181</v>
      </c>
      <c r="G149" t="n">
        <v>2740</v>
      </c>
      <c r="H149" t="n">
        <v>3159</v>
      </c>
      <c r="I149" t="n">
        <v>3550</v>
      </c>
      <c r="J149" t="n">
        <v>3741</v>
      </c>
      <c r="K149" t="n">
        <v>4058</v>
      </c>
      <c r="L149" t="n">
        <v>3909</v>
      </c>
      <c r="M149" t="n">
        <v>4708</v>
      </c>
      <c r="N149" t="n">
        <v>5336</v>
      </c>
      <c r="O149" t="n">
        <v>5869</v>
      </c>
      <c r="P149" t="n">
        <v>6751</v>
      </c>
      <c r="Q149" t="n">
        <v>7371</v>
      </c>
      <c r="R149" t="n">
        <v>7768</v>
      </c>
      <c r="S149" t="n">
        <v>8317</v>
      </c>
      <c r="T149" t="n">
        <v>8659</v>
      </c>
      <c r="U149" t="n">
        <v>9090</v>
      </c>
      <c r="V149" t="n">
        <v>9407</v>
      </c>
      <c r="W149" t="n">
        <v>9673</v>
      </c>
      <c r="X149" t="n">
        <v>10031</v>
      </c>
      <c r="Y149" t="n">
        <v>10332</v>
      </c>
      <c r="Z149" t="n">
        <v>11158</v>
      </c>
      <c r="AA149" t="n">
        <v>11082</v>
      </c>
      <c r="AB149" t="n">
        <v>11212</v>
      </c>
      <c r="AC149" t="n">
        <v>10813</v>
      </c>
      <c r="AD149" t="n">
        <v>10725</v>
      </c>
      <c r="AE149" t="n">
        <v>11053</v>
      </c>
      <c r="AF149" t="n">
        <v>11204</v>
      </c>
      <c r="AG149" t="n">
        <v>11927</v>
      </c>
      <c r="AH149" t="n">
        <v>12202</v>
      </c>
      <c r="AI149" t="n">
        <v>12740</v>
      </c>
      <c r="AJ149" t="n">
        <v>12874</v>
      </c>
      <c r="AK149" t="n">
        <v>13004</v>
      </c>
      <c r="AL149" t="n">
        <v>12863</v>
      </c>
      <c r="AM149" t="n">
        <v>12934</v>
      </c>
      <c r="AN149" t="n">
        <v>12975</v>
      </c>
      <c r="AO149" t="n">
        <v>13253</v>
      </c>
      <c r="AP149" t="n">
        <v>13158</v>
      </c>
      <c r="AQ149" t="n">
        <v>12923</v>
      </c>
      <c r="AR149" t="n">
        <v>12787</v>
      </c>
      <c r="AS149" t="n">
        <v>13081</v>
      </c>
      <c r="AT149" t="n">
        <v>12931</v>
      </c>
      <c r="AU149" t="n">
        <v>12865</v>
      </c>
      <c r="AV149" t="n">
        <v>13123</v>
      </c>
      <c r="AW149" t="n">
        <v>13433</v>
      </c>
      <c r="AX149" t="n">
        <v>13347</v>
      </c>
      <c r="AY149" t="n">
        <v>13292</v>
      </c>
      <c r="AZ149" t="n">
        <v>13185</v>
      </c>
      <c r="BA149" t="n">
        <v>12980</v>
      </c>
      <c r="BB149" t="n">
        <v>12566</v>
      </c>
      <c r="BC149" t="n">
        <v>0</v>
      </c>
      <c r="BD149" t="n">
        <v>0</v>
      </c>
      <c r="BE149" t="n">
        <v>0</v>
      </c>
      <c r="BF149" t="n">
        <v>0</v>
      </c>
      <c r="BG149" t="n">
        <v>0</v>
      </c>
      <c r="BH149" t="n">
        <v>0</v>
      </c>
      <c r="BI149" t="n">
        <v>0</v>
      </c>
      <c r="BJ149">
        <f>NA()</f>
        <v/>
      </c>
      <c r="BK149">
        <f>NA()</f>
        <v/>
      </c>
      <c r="BL149">
        <f>NA()</f>
        <v/>
      </c>
      <c r="BM149">
        <f>NA()</f>
        <v/>
      </c>
      <c r="BN149">
        <f>NA()</f>
        <v/>
      </c>
      <c r="BO149">
        <f>NA()</f>
        <v/>
      </c>
      <c r="BP149">
        <f>NA()</f>
        <v/>
      </c>
      <c r="BQ149">
        <f>NA()</f>
        <v/>
      </c>
      <c r="BR149">
        <f>NA()</f>
        <v/>
      </c>
      <c r="BS149">
        <f>NA()</f>
        <v/>
      </c>
      <c r="BT149">
        <f>NA()</f>
        <v/>
      </c>
      <c r="BU149">
        <f>NA()</f>
        <v/>
      </c>
      <c r="BV149">
        <f>NA()</f>
        <v/>
      </c>
      <c r="BW149">
        <f>NA()</f>
        <v/>
      </c>
    </row>
    <row r="150" spans="1:75">
      <c r="A150" t="s">
        <v>233</v>
      </c>
      <c r="B150" t="s">
        <v>709</v>
      </c>
      <c r="C150" t="s">
        <v>711</v>
      </c>
      <c r="D150" t="s">
        <v>449</v>
      </c>
      <c r="E150">
        <f>B150</f>
        <v/>
      </c>
      <c r="O150" t="n">
        <v>4.59</v>
      </c>
      <c r="P150" t="n">
        <v>4.9</v>
      </c>
      <c r="Q150" t="n">
        <v>5.04</v>
      </c>
      <c r="R150" t="n">
        <v>5.59</v>
      </c>
      <c r="S150" t="n">
        <v>6.6</v>
      </c>
      <c r="T150" t="n">
        <v>9.84</v>
      </c>
      <c r="U150" t="n">
        <v>10.09</v>
      </c>
      <c r="V150" t="n">
        <v>11.37</v>
      </c>
      <c r="W150" t="n">
        <v>13.1</v>
      </c>
      <c r="X150" t="n">
        <v>14.18</v>
      </c>
      <c r="Y150" t="n">
        <v>18.63</v>
      </c>
      <c r="Z150" t="n">
        <v>30.55</v>
      </c>
      <c r="AA150" t="n">
        <v>31.85</v>
      </c>
      <c r="AB150" t="n">
        <v>27.67</v>
      </c>
      <c r="AC150" t="n">
        <v>26.94</v>
      </c>
      <c r="AD150" t="n">
        <v>25.08</v>
      </c>
      <c r="AE150" t="n">
        <v>18.96</v>
      </c>
      <c r="AF150" t="n">
        <v>20.08</v>
      </c>
      <c r="AG150" t="n">
        <v>18.2</v>
      </c>
      <c r="AH150" t="n">
        <v>19.42</v>
      </c>
      <c r="AI150" t="n">
        <v>22.19</v>
      </c>
      <c r="AJ150" t="n">
        <v>22.6</v>
      </c>
      <c r="AK150" t="n">
        <v>22.96</v>
      </c>
      <c r="AL150" t="n">
        <v>26.22</v>
      </c>
      <c r="AM150" t="n">
        <v>25.84</v>
      </c>
      <c r="AN150" t="n">
        <v>27.17</v>
      </c>
      <c r="AO150" t="n">
        <v>29.39</v>
      </c>
      <c r="AP150" t="n">
        <v>30.25</v>
      </c>
      <c r="AQ150" t="n">
        <v>27.59</v>
      </c>
      <c r="AR150" t="n">
        <v>28.44</v>
      </c>
      <c r="AS150" t="n">
        <v>34.25</v>
      </c>
      <c r="AT150" t="n">
        <v>34.22</v>
      </c>
      <c r="AU150" t="n">
        <v>32.29</v>
      </c>
      <c r="AV150" t="n">
        <v>35.74</v>
      </c>
      <c r="AW150" t="n">
        <v>39.13</v>
      </c>
      <c r="AX150" t="n">
        <v>46.27</v>
      </c>
      <c r="AY150" t="n">
        <v>52.63</v>
      </c>
      <c r="AZ150" t="n">
        <v>53.86</v>
      </c>
      <c r="BA150" t="n">
        <v>76.34</v>
      </c>
      <c r="BB150" t="n">
        <v>53.17</v>
      </c>
      <c r="BC150" t="n">
        <v>0</v>
      </c>
      <c r="BD150" t="n">
        <v>0</v>
      </c>
      <c r="BE150" t="n">
        <v>0</v>
      </c>
      <c r="BF150" t="n">
        <v>0</v>
      </c>
      <c r="BG150" t="n">
        <v>0</v>
      </c>
      <c r="BH150" t="n">
        <v>0</v>
      </c>
      <c r="BI150" t="n">
        <v>0</v>
      </c>
      <c r="BJ150">
        <f>NA()</f>
        <v/>
      </c>
      <c r="BK150">
        <f>NA()</f>
        <v/>
      </c>
      <c r="BL150">
        <f>NA()</f>
        <v/>
      </c>
      <c r="BM150">
        <f>NA()</f>
        <v/>
      </c>
      <c r="BN150">
        <f>NA()</f>
        <v/>
      </c>
      <c r="BO150">
        <f>NA()</f>
        <v/>
      </c>
      <c r="BP150">
        <f>NA()</f>
        <v/>
      </c>
      <c r="BQ150">
        <f>NA()</f>
        <v/>
      </c>
      <c r="BR150">
        <f>NA()</f>
        <v/>
      </c>
      <c r="BS150">
        <f>NA()</f>
        <v/>
      </c>
      <c r="BT150">
        <f>NA()</f>
        <v/>
      </c>
      <c r="BU150">
        <f>NA()</f>
        <v/>
      </c>
      <c r="BV150">
        <f>NA()</f>
        <v/>
      </c>
      <c r="BW150">
        <f>NA()</f>
        <v/>
      </c>
    </row>
    <row r="151" spans="1:75">
      <c r="A151" t="s">
        <v>233</v>
      </c>
      <c r="B151" t="s">
        <v>712</v>
      </c>
      <c r="C151" t="s">
        <v>713</v>
      </c>
      <c r="D151" t="s">
        <v>447</v>
      </c>
      <c r="E151" t="n">
        <v>465</v>
      </c>
      <c r="F151" t="n">
        <v>639</v>
      </c>
      <c r="G151" t="n">
        <v>803</v>
      </c>
      <c r="H151" t="n">
        <v>926</v>
      </c>
      <c r="I151" t="n">
        <v>1041</v>
      </c>
      <c r="J151" t="n">
        <v>1096</v>
      </c>
      <c r="K151" t="n">
        <v>1189</v>
      </c>
      <c r="L151" t="n">
        <v>1146</v>
      </c>
      <c r="M151" t="n">
        <v>1380</v>
      </c>
      <c r="N151" t="n">
        <v>1564</v>
      </c>
      <c r="O151" t="n">
        <v>1720</v>
      </c>
      <c r="P151" t="n">
        <v>1979</v>
      </c>
      <c r="Q151" t="n">
        <v>2160</v>
      </c>
      <c r="R151" t="n">
        <v>2277</v>
      </c>
      <c r="S151" t="n">
        <v>2438</v>
      </c>
      <c r="T151" t="n">
        <v>2538</v>
      </c>
      <c r="U151" t="n">
        <v>2664</v>
      </c>
      <c r="V151" t="n">
        <v>2757</v>
      </c>
      <c r="W151" t="n">
        <v>2835</v>
      </c>
      <c r="X151" t="n">
        <v>2940</v>
      </c>
      <c r="Y151" t="n">
        <v>3028</v>
      </c>
      <c r="Z151" t="n">
        <v>3270</v>
      </c>
      <c r="AA151" t="n">
        <v>3248</v>
      </c>
      <c r="AB151" t="n">
        <v>3286</v>
      </c>
      <c r="AC151" t="n">
        <v>3169</v>
      </c>
      <c r="AD151" t="n">
        <v>3143</v>
      </c>
      <c r="AE151" t="n">
        <v>3239</v>
      </c>
      <c r="AF151" t="n">
        <v>3284</v>
      </c>
      <c r="AG151" t="n">
        <v>3495</v>
      </c>
      <c r="AH151" t="n">
        <v>3576</v>
      </c>
      <c r="AI151" t="n">
        <v>3734</v>
      </c>
      <c r="AJ151" t="n">
        <v>3773</v>
      </c>
      <c r="AK151" t="n">
        <v>3811</v>
      </c>
      <c r="AL151" t="n">
        <v>3770</v>
      </c>
      <c r="AM151" t="n">
        <v>3791</v>
      </c>
      <c r="AN151" t="n">
        <v>3803</v>
      </c>
      <c r="AO151" t="n">
        <v>3884</v>
      </c>
      <c r="AP151" t="n">
        <v>3856</v>
      </c>
      <c r="AQ151" t="n">
        <v>3787</v>
      </c>
      <c r="AR151" t="n">
        <v>3748</v>
      </c>
      <c r="AS151" t="n">
        <v>3834</v>
      </c>
      <c r="AT151" t="n">
        <v>3790</v>
      </c>
      <c r="AU151" t="n">
        <v>3770</v>
      </c>
      <c r="AV151" t="n">
        <v>3846</v>
      </c>
      <c r="AW151" t="n">
        <v>3937</v>
      </c>
      <c r="AX151" t="n">
        <v>3912</v>
      </c>
      <c r="AY151" t="n">
        <v>3896</v>
      </c>
      <c r="AZ151" t="n">
        <v>3864</v>
      </c>
      <c r="BA151" t="n">
        <v>3804</v>
      </c>
      <c r="BB151" t="n">
        <v>3683</v>
      </c>
      <c r="BC151" t="n">
        <v>0</v>
      </c>
      <c r="BD151" t="n">
        <v>0</v>
      </c>
      <c r="BE151" t="n">
        <v>0</v>
      </c>
      <c r="BF151" t="n">
        <v>0</v>
      </c>
      <c r="BG151" t="n">
        <v>0</v>
      </c>
      <c r="BH151" t="n">
        <v>0</v>
      </c>
      <c r="BI151" t="n">
        <v>0</v>
      </c>
      <c r="BJ151">
        <f>NA()</f>
        <v/>
      </c>
      <c r="BK151">
        <f>NA()</f>
        <v/>
      </c>
      <c r="BL151">
        <f>NA()</f>
        <v/>
      </c>
      <c r="BM151">
        <f>NA()</f>
        <v/>
      </c>
      <c r="BN151">
        <f>NA()</f>
        <v/>
      </c>
      <c r="BO151">
        <f>NA()</f>
        <v/>
      </c>
      <c r="BP151">
        <f>NA()</f>
        <v/>
      </c>
      <c r="BQ151">
        <f>NA()</f>
        <v/>
      </c>
      <c r="BR151">
        <f>NA()</f>
        <v/>
      </c>
      <c r="BS151">
        <f>NA()</f>
        <v/>
      </c>
      <c r="BT151">
        <f>NA()</f>
        <v/>
      </c>
      <c r="BU151">
        <f>NA()</f>
        <v/>
      </c>
      <c r="BV151">
        <f>NA()</f>
        <v/>
      </c>
      <c r="BW151">
        <f>NA()</f>
        <v/>
      </c>
    </row>
    <row r="152" spans="1:75">
      <c r="A152" t="s">
        <v>233</v>
      </c>
      <c r="B152" t="s">
        <v>712</v>
      </c>
      <c r="C152" t="s">
        <v>714</v>
      </c>
      <c r="D152" t="s">
        <v>449</v>
      </c>
      <c r="E152">
        <f>B152</f>
        <v/>
      </c>
      <c r="O152" t="n">
        <v>25.3</v>
      </c>
      <c r="P152" t="n">
        <v>31</v>
      </c>
      <c r="Q152" t="n">
        <v>34.7</v>
      </c>
      <c r="R152" t="n">
        <v>40.1</v>
      </c>
      <c r="S152" t="n">
        <v>50.8</v>
      </c>
      <c r="T152" t="n">
        <v>80.09999999999999</v>
      </c>
      <c r="U152" t="n">
        <v>84.59999999999999</v>
      </c>
      <c r="V152" t="n">
        <v>97.90000000000001</v>
      </c>
      <c r="W152" t="n">
        <v>118.1</v>
      </c>
      <c r="X152" t="n">
        <v>132.2</v>
      </c>
      <c r="Y152" t="n">
        <v>176.7</v>
      </c>
      <c r="Z152" t="n">
        <v>318.4</v>
      </c>
      <c r="AA152" t="n">
        <v>329.7</v>
      </c>
      <c r="AB152" t="n">
        <v>289.7</v>
      </c>
      <c r="AC152" t="n">
        <v>270.9</v>
      </c>
      <c r="AD152" t="n">
        <v>252</v>
      </c>
      <c r="AE152" t="n">
        <v>186.3</v>
      </c>
      <c r="AF152" t="n">
        <v>192.9</v>
      </c>
      <c r="AG152" t="n">
        <v>194.5</v>
      </c>
      <c r="AH152" t="n">
        <v>223.6</v>
      </c>
      <c r="AI152" t="n">
        <v>265.7</v>
      </c>
      <c r="AJ152" t="n">
        <v>274</v>
      </c>
      <c r="AK152" t="n">
        <v>282.5</v>
      </c>
      <c r="AL152" t="n">
        <v>317.9</v>
      </c>
      <c r="AM152" t="n">
        <v>315.5</v>
      </c>
      <c r="AN152" t="n">
        <v>332.5</v>
      </c>
      <c r="AO152" t="n">
        <v>372.1</v>
      </c>
      <c r="AP152" t="n">
        <v>381.6</v>
      </c>
      <c r="AQ152" t="n">
        <v>340.7</v>
      </c>
      <c r="AR152" t="n">
        <v>347.1</v>
      </c>
      <c r="AS152" t="n">
        <v>429.5</v>
      </c>
      <c r="AT152" t="n">
        <v>421.4</v>
      </c>
      <c r="AU152" t="n">
        <v>390.8</v>
      </c>
      <c r="AV152" t="n">
        <v>444</v>
      </c>
      <c r="AW152" t="n">
        <v>495.7</v>
      </c>
      <c r="AX152" t="n">
        <v>583.5</v>
      </c>
      <c r="AY152" t="n">
        <v>661.6</v>
      </c>
      <c r="AZ152" t="n">
        <v>670</v>
      </c>
      <c r="BA152" t="n">
        <v>935.2</v>
      </c>
      <c r="BB152" t="n">
        <v>631.7</v>
      </c>
      <c r="BC152" t="n">
        <v>0</v>
      </c>
      <c r="BD152" t="n">
        <v>0</v>
      </c>
      <c r="BE152" t="n">
        <v>0</v>
      </c>
      <c r="BF152" t="n">
        <v>0</v>
      </c>
      <c r="BG152" t="n">
        <v>0</v>
      </c>
      <c r="BH152" t="n">
        <v>0</v>
      </c>
      <c r="BI152" t="n">
        <v>0</v>
      </c>
      <c r="BJ152">
        <f>NA()</f>
        <v/>
      </c>
      <c r="BK152">
        <f>NA()</f>
        <v/>
      </c>
      <c r="BL152">
        <f>NA()</f>
        <v/>
      </c>
      <c r="BM152">
        <f>NA()</f>
        <v/>
      </c>
      <c r="BN152">
        <f>NA()</f>
        <v/>
      </c>
      <c r="BO152">
        <f>NA()</f>
        <v/>
      </c>
      <c r="BP152">
        <f>NA()</f>
        <v/>
      </c>
      <c r="BQ152">
        <f>NA()</f>
        <v/>
      </c>
      <c r="BR152">
        <f>NA()</f>
        <v/>
      </c>
      <c r="BS152">
        <f>NA()</f>
        <v/>
      </c>
      <c r="BT152">
        <f>NA()</f>
        <v/>
      </c>
      <c r="BU152">
        <f>NA()</f>
        <v/>
      </c>
      <c r="BV152">
        <f>NA()</f>
        <v/>
      </c>
      <c r="BW152">
        <f>NA()</f>
        <v/>
      </c>
    </row>
    <row r="153" spans="1:75">
      <c r="A153" t="s">
        <v>233</v>
      </c>
      <c r="B153" t="s">
        <v>715</v>
      </c>
      <c r="C153" t="s">
        <v>716</v>
      </c>
      <c r="D153" t="s">
        <v>447</v>
      </c>
      <c r="E153" t="n">
        <v>0</v>
      </c>
      <c r="F153" t="n">
        <v>0</v>
      </c>
      <c r="G153" t="n">
        <v>0</v>
      </c>
      <c r="H153" t="n">
        <v>0</v>
      </c>
      <c r="I153" t="n">
        <v>0</v>
      </c>
      <c r="J153" t="n">
        <v>0</v>
      </c>
      <c r="K153" t="n">
        <v>0</v>
      </c>
      <c r="L153" t="n">
        <v>0</v>
      </c>
      <c r="M153" t="n">
        <v>0</v>
      </c>
      <c r="N153" t="n">
        <v>0</v>
      </c>
      <c r="O153" t="n">
        <v>0</v>
      </c>
      <c r="P153" t="n">
        <v>0</v>
      </c>
      <c r="Q153" t="n">
        <v>0</v>
      </c>
      <c r="R153" t="n">
        <v>0</v>
      </c>
      <c r="S153" t="n">
        <v>0</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0</v>
      </c>
      <c r="BH153" t="n">
        <v>0</v>
      </c>
      <c r="BI153" t="n">
        <v>0</v>
      </c>
      <c r="BJ153">
        <f>NA()</f>
        <v/>
      </c>
      <c r="BK153">
        <f>NA()</f>
        <v/>
      </c>
      <c r="BL153">
        <f>NA()</f>
        <v/>
      </c>
      <c r="BM153">
        <f>NA()</f>
        <v/>
      </c>
      <c r="BN153">
        <f>NA()</f>
        <v/>
      </c>
      <c r="BO153">
        <f>NA()</f>
        <v/>
      </c>
      <c r="BP153">
        <f>NA()</f>
        <v/>
      </c>
      <c r="BQ153">
        <f>NA()</f>
        <v/>
      </c>
      <c r="BR153">
        <f>NA()</f>
        <v/>
      </c>
      <c r="BS153">
        <f>NA()</f>
        <v/>
      </c>
      <c r="BT153">
        <f>NA()</f>
        <v/>
      </c>
      <c r="BU153">
        <f>NA()</f>
        <v/>
      </c>
      <c r="BV153">
        <f>NA()</f>
        <v/>
      </c>
      <c r="BW153">
        <f>NA()</f>
        <v/>
      </c>
    </row>
    <row r="154" spans="1:75">
      <c r="A154" t="s">
        <v>233</v>
      </c>
      <c r="B154" t="s">
        <v>717</v>
      </c>
      <c r="C154" t="s">
        <v>718</v>
      </c>
      <c r="D154" t="s">
        <v>454</v>
      </c>
      <c r="E154" t="n">
        <v>1754</v>
      </c>
      <c r="F154" t="n">
        <v>1966</v>
      </c>
      <c r="G154" t="n">
        <v>2194</v>
      </c>
      <c r="H154" t="n">
        <v>2497</v>
      </c>
      <c r="I154" t="n">
        <v>2688</v>
      </c>
      <c r="J154" t="n">
        <v>2938</v>
      </c>
      <c r="K154" t="n">
        <v>3121</v>
      </c>
      <c r="L154" t="n">
        <v>3389</v>
      </c>
      <c r="M154" t="n">
        <v>3758</v>
      </c>
      <c r="N154" t="n">
        <v>4050</v>
      </c>
      <c r="O154" t="n">
        <v>0</v>
      </c>
      <c r="P154" t="n">
        <v>0</v>
      </c>
      <c r="Q154" t="n">
        <v>0</v>
      </c>
      <c r="R154" t="n">
        <v>0</v>
      </c>
      <c r="S154" t="n">
        <v>0</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0</v>
      </c>
      <c r="BH154" t="n">
        <v>0</v>
      </c>
      <c r="BI154" t="n">
        <v>0</v>
      </c>
      <c r="BJ154">
        <f>NA()</f>
        <v/>
      </c>
      <c r="BK154">
        <f>NA()</f>
        <v/>
      </c>
      <c r="BL154">
        <f>NA()</f>
        <v/>
      </c>
      <c r="BM154">
        <f>NA()</f>
        <v/>
      </c>
      <c r="BN154">
        <f>NA()</f>
        <v/>
      </c>
      <c r="BO154">
        <f>NA()</f>
        <v/>
      </c>
      <c r="BP154">
        <f>NA()</f>
        <v/>
      </c>
      <c r="BQ154">
        <f>NA()</f>
        <v/>
      </c>
      <c r="BR154">
        <f>NA()</f>
        <v/>
      </c>
      <c r="BS154">
        <f>NA()</f>
        <v/>
      </c>
      <c r="BT154">
        <f>NA()</f>
        <v/>
      </c>
      <c r="BU154">
        <f>NA()</f>
        <v/>
      </c>
      <c r="BV154">
        <f>NA()</f>
        <v/>
      </c>
      <c r="BW154">
        <f>NA()</f>
        <v/>
      </c>
    </row>
    <row r="155" spans="1:75">
      <c r="A155" t="s">
        <v>233</v>
      </c>
      <c r="B155" t="s">
        <v>715</v>
      </c>
      <c r="C155" t="s">
        <v>719</v>
      </c>
      <c r="D155" t="s">
        <v>662</v>
      </c>
      <c r="E155" t="n">
        <v>0</v>
      </c>
      <c r="F155" t="n">
        <v>0</v>
      </c>
      <c r="G155" t="n">
        <v>0</v>
      </c>
      <c r="H155" t="n">
        <v>0</v>
      </c>
      <c r="I155" t="n">
        <v>0</v>
      </c>
      <c r="J155" t="n">
        <v>0</v>
      </c>
      <c r="K155" t="n">
        <v>0</v>
      </c>
      <c r="L155" t="n">
        <v>0</v>
      </c>
      <c r="M155" t="n">
        <v>0</v>
      </c>
      <c r="N155" t="n">
        <v>0</v>
      </c>
      <c r="O155" t="n">
        <v>0</v>
      </c>
      <c r="P155" t="n">
        <v>0</v>
      </c>
      <c r="Q155" t="n">
        <v>0</v>
      </c>
      <c r="R155" t="n">
        <v>0</v>
      </c>
      <c r="S155" t="n">
        <v>0</v>
      </c>
      <c r="T155" t="n">
        <v>0</v>
      </c>
      <c r="U155" t="n">
        <v>0</v>
      </c>
      <c r="V155" t="n">
        <v>0</v>
      </c>
      <c r="W155" t="n">
        <v>0</v>
      </c>
      <c r="X155" t="n">
        <v>0</v>
      </c>
      <c r="Y155" t="n">
        <v>0</v>
      </c>
      <c r="Z155" t="n">
        <v>0</v>
      </c>
      <c r="AA155" t="n">
        <v>0</v>
      </c>
      <c r="AB155" t="n">
        <v>0</v>
      </c>
      <c r="AC155" t="n">
        <v>0</v>
      </c>
      <c r="AD155" t="n">
        <v>0</v>
      </c>
      <c r="AE155" t="n">
        <v>0</v>
      </c>
      <c r="AF155" t="n">
        <v>0</v>
      </c>
      <c r="AG155" t="n">
        <v>0</v>
      </c>
      <c r="AH155" t="n">
        <v>0</v>
      </c>
      <c r="AI155" t="n">
        <v>0</v>
      </c>
      <c r="AJ155" t="n">
        <v>0</v>
      </c>
      <c r="AK155" t="n">
        <v>0</v>
      </c>
      <c r="AL155" t="n">
        <v>0</v>
      </c>
      <c r="AM155" t="n">
        <v>0</v>
      </c>
      <c r="AN155" t="n">
        <v>0</v>
      </c>
      <c r="AO155" t="n">
        <v>0</v>
      </c>
      <c r="AP155" t="n">
        <v>0</v>
      </c>
      <c r="AQ155" t="n">
        <v>0</v>
      </c>
      <c r="AR155" t="n">
        <v>0</v>
      </c>
      <c r="AS155" t="n">
        <v>0</v>
      </c>
      <c r="AT155" t="n">
        <v>0</v>
      </c>
      <c r="AU155" t="n">
        <v>0</v>
      </c>
      <c r="AV155" t="n">
        <v>0</v>
      </c>
      <c r="AW155" t="n">
        <v>0</v>
      </c>
      <c r="AX155" t="n">
        <v>0</v>
      </c>
      <c r="AY155" t="n">
        <v>0</v>
      </c>
      <c r="AZ155" t="n">
        <v>0</v>
      </c>
      <c r="BA155" t="n">
        <v>0</v>
      </c>
      <c r="BB155" t="n">
        <v>0</v>
      </c>
      <c r="BC155" t="n">
        <v>0</v>
      </c>
      <c r="BD155" t="n">
        <v>0</v>
      </c>
      <c r="BE155" t="n">
        <v>0</v>
      </c>
      <c r="BF155" t="n">
        <v>0</v>
      </c>
      <c r="BG155" t="n">
        <v>0</v>
      </c>
      <c r="BH155" t="n">
        <v>0</v>
      </c>
      <c r="BI155" t="n">
        <v>0</v>
      </c>
      <c r="BJ155">
        <f>NA()</f>
        <v/>
      </c>
      <c r="BK155">
        <f>NA()</f>
        <v/>
      </c>
      <c r="BL155">
        <f>NA()</f>
        <v/>
      </c>
      <c r="BM155">
        <f>NA()</f>
        <v/>
      </c>
      <c r="BN155">
        <f>NA()</f>
        <v/>
      </c>
      <c r="BO155">
        <f>NA()</f>
        <v/>
      </c>
      <c r="BP155">
        <f>NA()</f>
        <v/>
      </c>
      <c r="BQ155">
        <f>NA()</f>
        <v/>
      </c>
      <c r="BR155">
        <f>NA()</f>
        <v/>
      </c>
      <c r="BS155">
        <f>NA()</f>
        <v/>
      </c>
      <c r="BT155">
        <f>NA()</f>
        <v/>
      </c>
      <c r="BU155">
        <f>NA()</f>
        <v/>
      </c>
      <c r="BV155">
        <f>NA()</f>
        <v/>
      </c>
      <c r="BW155">
        <f>NA()</f>
        <v/>
      </c>
    </row>
    <row r="156" spans="1:75">
      <c r="A156" t="s">
        <v>233</v>
      </c>
      <c r="B156" t="s">
        <v>720</v>
      </c>
      <c r="C156" t="s">
        <v>721</v>
      </c>
      <c r="D156" t="s">
        <v>458</v>
      </c>
      <c r="E156" t="n">
        <v>514</v>
      </c>
      <c r="F156" t="n">
        <v>576</v>
      </c>
      <c r="G156" t="n">
        <v>643</v>
      </c>
      <c r="H156" t="n">
        <v>732</v>
      </c>
      <c r="I156" t="n">
        <v>788</v>
      </c>
      <c r="J156" t="n">
        <v>861</v>
      </c>
      <c r="K156" t="n">
        <v>915</v>
      </c>
      <c r="L156" t="n">
        <v>993</v>
      </c>
      <c r="M156" t="n">
        <v>1101</v>
      </c>
      <c r="N156" t="n">
        <v>1187</v>
      </c>
      <c r="O156" t="n">
        <v>0</v>
      </c>
      <c r="P156" t="n">
        <v>0</v>
      </c>
      <c r="Q156" t="n">
        <v>0</v>
      </c>
      <c r="R156" t="n">
        <v>0</v>
      </c>
      <c r="S156" t="n">
        <v>0</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0</v>
      </c>
      <c r="BH156" t="n">
        <v>0</v>
      </c>
      <c r="BI156" t="n">
        <v>0</v>
      </c>
      <c r="BJ156">
        <f>NA()</f>
        <v/>
      </c>
      <c r="BK156">
        <f>NA()</f>
        <v/>
      </c>
      <c r="BL156">
        <f>NA()</f>
        <v/>
      </c>
      <c r="BM156">
        <f>NA()</f>
        <v/>
      </c>
      <c r="BN156">
        <f>NA()</f>
        <v/>
      </c>
      <c r="BO156">
        <f>NA()</f>
        <v/>
      </c>
      <c r="BP156">
        <f>NA()</f>
        <v/>
      </c>
      <c r="BQ156">
        <f>NA()</f>
        <v/>
      </c>
      <c r="BR156">
        <f>NA()</f>
        <v/>
      </c>
      <c r="BS156">
        <f>NA()</f>
        <v/>
      </c>
      <c r="BT156">
        <f>NA()</f>
        <v/>
      </c>
      <c r="BU156">
        <f>NA()</f>
        <v/>
      </c>
      <c r="BV156">
        <f>NA()</f>
        <v/>
      </c>
      <c r="BW156">
        <f>NA()</f>
        <v/>
      </c>
    </row>
    <row r="157" spans="1:75">
      <c r="A157" t="s">
        <v>233</v>
      </c>
      <c r="B157" t="s">
        <v>722</v>
      </c>
      <c r="C157" t="s">
        <v>723</v>
      </c>
      <c r="D157" t="s">
        <v>447</v>
      </c>
      <c r="E157" t="n">
        <v>1042</v>
      </c>
      <c r="F157" t="n">
        <v>1154</v>
      </c>
      <c r="G157" t="n">
        <v>1276</v>
      </c>
      <c r="H157" t="n">
        <v>1439</v>
      </c>
      <c r="I157" t="n">
        <v>1561</v>
      </c>
      <c r="J157" t="n">
        <v>1689</v>
      </c>
      <c r="K157" t="n">
        <v>1833</v>
      </c>
      <c r="L157" t="n">
        <v>1984</v>
      </c>
      <c r="M157" t="n">
        <v>2220</v>
      </c>
      <c r="N157" t="n">
        <v>2371</v>
      </c>
      <c r="O157" t="n">
        <v>2631</v>
      </c>
      <c r="P157" t="n">
        <v>2792</v>
      </c>
      <c r="Q157" t="n">
        <v>3124</v>
      </c>
      <c r="R157" t="n">
        <v>3471</v>
      </c>
      <c r="S157" t="n">
        <v>3590</v>
      </c>
      <c r="T157" t="n">
        <v>3784</v>
      </c>
      <c r="U157" t="n">
        <v>4052</v>
      </c>
      <c r="V157" t="n">
        <v>4359</v>
      </c>
      <c r="W157" t="n">
        <v>4586</v>
      </c>
      <c r="X157" t="n">
        <v>4821</v>
      </c>
      <c r="Y157" t="n">
        <v>4988</v>
      </c>
      <c r="Z157" t="n">
        <v>4952</v>
      </c>
      <c r="AA157" t="n">
        <v>4803</v>
      </c>
      <c r="AB157" t="n">
        <v>4915</v>
      </c>
      <c r="AC157" t="n">
        <v>5454</v>
      </c>
      <c r="AD157" t="n">
        <v>5502</v>
      </c>
      <c r="AE157" t="n">
        <v>6247</v>
      </c>
      <c r="AF157" t="n">
        <v>6625</v>
      </c>
      <c r="AG157" t="n">
        <v>7070</v>
      </c>
      <c r="AH157" t="n">
        <v>7343</v>
      </c>
      <c r="AI157" t="n">
        <v>7687</v>
      </c>
      <c r="AJ157" t="n">
        <v>8037</v>
      </c>
      <c r="AK157" t="n">
        <v>8247</v>
      </c>
      <c r="AL157" t="n">
        <v>8255</v>
      </c>
      <c r="AM157" t="n">
        <v>8874</v>
      </c>
      <c r="AN157" t="n">
        <v>9481</v>
      </c>
      <c r="AO157" t="n">
        <v>9618</v>
      </c>
      <c r="AP157" t="n">
        <v>9685</v>
      </c>
      <c r="AQ157" t="n">
        <v>9666</v>
      </c>
      <c r="AR157" t="n">
        <v>10046</v>
      </c>
      <c r="AS157" t="n">
        <v>10550</v>
      </c>
      <c r="AT157" t="n">
        <v>10892</v>
      </c>
      <c r="AU157" t="n">
        <v>10996</v>
      </c>
      <c r="AV157" t="n">
        <v>12000</v>
      </c>
      <c r="AW157" t="n">
        <v>12394</v>
      </c>
      <c r="AX157" t="n">
        <v>11816</v>
      </c>
      <c r="AY157" t="n">
        <v>11907</v>
      </c>
      <c r="AZ157" t="n">
        <v>12011</v>
      </c>
      <c r="BA157" t="n">
        <v>11945</v>
      </c>
      <c r="BB157" t="n">
        <v>11560</v>
      </c>
      <c r="BC157" t="n">
        <v>11446</v>
      </c>
      <c r="BD157" t="n">
        <v>11492</v>
      </c>
      <c r="BE157" t="n">
        <v>11049</v>
      </c>
      <c r="BF157" t="n">
        <v>11161</v>
      </c>
      <c r="BG157" t="n">
        <v>10925</v>
      </c>
      <c r="BH157" t="n">
        <v>10831</v>
      </c>
      <c r="BI157" t="n">
        <v>10616</v>
      </c>
      <c r="BJ157">
        <f>NA()</f>
        <v/>
      </c>
      <c r="BK157">
        <f>NA()</f>
        <v/>
      </c>
      <c r="BL157">
        <f>NA()</f>
        <v/>
      </c>
      <c r="BM157">
        <f>NA()</f>
        <v/>
      </c>
      <c r="BN157">
        <f>NA()</f>
        <v/>
      </c>
      <c r="BO157">
        <f>NA()</f>
        <v/>
      </c>
      <c r="BP157">
        <f>NA()</f>
        <v/>
      </c>
      <c r="BQ157">
        <f>NA()</f>
        <v/>
      </c>
      <c r="BR157">
        <f>NA()</f>
        <v/>
      </c>
      <c r="BS157">
        <f>NA()</f>
        <v/>
      </c>
      <c r="BT157">
        <f>NA()</f>
        <v/>
      </c>
      <c r="BU157">
        <f>NA()</f>
        <v/>
      </c>
      <c r="BV157">
        <f>NA()</f>
        <v/>
      </c>
      <c r="BW157">
        <f>NA()</f>
        <v/>
      </c>
    </row>
    <row r="158" spans="1:75">
      <c r="A158" t="s">
        <v>233</v>
      </c>
      <c r="B158" t="s">
        <v>724</v>
      </c>
      <c r="C158" t="s">
        <v>725</v>
      </c>
      <c r="D158" t="s">
        <v>454</v>
      </c>
      <c r="E158">
        <f>B158</f>
        <v/>
      </c>
      <c r="O158" t="n">
        <v>9.92</v>
      </c>
      <c r="P158" t="n">
        <v>10.53</v>
      </c>
      <c r="Q158" t="n">
        <v>10.64</v>
      </c>
      <c r="R158" t="n">
        <v>11.3</v>
      </c>
      <c r="S158" t="n">
        <v>12.88</v>
      </c>
      <c r="T158" t="n">
        <v>16.5</v>
      </c>
      <c r="U158" t="n">
        <v>17.18</v>
      </c>
      <c r="V158" t="n">
        <v>18.6</v>
      </c>
      <c r="W158" t="n">
        <v>20.57</v>
      </c>
      <c r="X158" t="n">
        <v>22.18</v>
      </c>
      <c r="Y158" t="n">
        <v>26.4</v>
      </c>
      <c r="Z158" t="n">
        <v>37.83</v>
      </c>
      <c r="AA158" t="n">
        <v>39.53</v>
      </c>
      <c r="AB158" t="n">
        <v>35.75</v>
      </c>
      <c r="AC158" t="n">
        <v>35.75</v>
      </c>
      <c r="AD158" t="n">
        <v>34.41</v>
      </c>
      <c r="AE158" t="n">
        <v>27.29</v>
      </c>
      <c r="AF158" t="n">
        <v>27.52</v>
      </c>
      <c r="AG158" t="n">
        <v>25.6</v>
      </c>
      <c r="AH158" t="n">
        <v>26.97</v>
      </c>
      <c r="AI158" t="n">
        <v>29.77</v>
      </c>
      <c r="AJ158" t="n">
        <v>30.23</v>
      </c>
      <c r="AK158" t="n">
        <v>30.81</v>
      </c>
      <c r="AL158" t="n">
        <v>34.21</v>
      </c>
      <c r="AM158" t="n">
        <v>34.19</v>
      </c>
      <c r="AN158" t="n">
        <v>35.65</v>
      </c>
      <c r="AO158" t="n">
        <v>38.05</v>
      </c>
      <c r="AP158" t="n">
        <v>38.86</v>
      </c>
      <c r="AQ158" t="n">
        <v>36.08</v>
      </c>
      <c r="AR158" t="n">
        <v>37.33</v>
      </c>
      <c r="AS158" t="n">
        <v>43.41</v>
      </c>
      <c r="AT158" t="n">
        <v>43.53</v>
      </c>
      <c r="AU158" t="n">
        <v>41.49</v>
      </c>
      <c r="AV158" t="n">
        <v>44.02</v>
      </c>
      <c r="AW158" t="n">
        <v>47.45</v>
      </c>
      <c r="AX158" t="n">
        <v>55.79</v>
      </c>
      <c r="AY158" t="n">
        <v>62.79</v>
      </c>
      <c r="AZ158" t="n">
        <v>64.20999999999999</v>
      </c>
      <c r="BA158" t="n">
        <v>87.11</v>
      </c>
      <c r="BB158" t="n">
        <v>64.06999999999999</v>
      </c>
      <c r="BC158" t="n">
        <v>75.98999999999999</v>
      </c>
      <c r="BD158" t="n">
        <v>94.88</v>
      </c>
      <c r="BE158" t="n">
        <v>102.23</v>
      </c>
      <c r="BF158" t="n">
        <v>99.81</v>
      </c>
      <c r="BG158" t="n">
        <v>100.27</v>
      </c>
      <c r="BH158" t="n">
        <v>78.92</v>
      </c>
      <c r="BI158" t="n">
        <v>72.22</v>
      </c>
      <c r="BJ158">
        <f>NA()</f>
        <v/>
      </c>
      <c r="BK158">
        <f>NA()</f>
        <v/>
      </c>
      <c r="BL158">
        <f>NA()</f>
        <v/>
      </c>
      <c r="BM158">
        <f>NA()</f>
        <v/>
      </c>
      <c r="BN158">
        <f>NA()</f>
        <v/>
      </c>
      <c r="BO158">
        <f>NA()</f>
        <v/>
      </c>
      <c r="BP158">
        <f>NA()</f>
        <v/>
      </c>
      <c r="BQ158">
        <f>NA()</f>
        <v/>
      </c>
      <c r="BR158">
        <f>NA()</f>
        <v/>
      </c>
      <c r="BS158">
        <f>NA()</f>
        <v/>
      </c>
      <c r="BT158">
        <f>NA()</f>
        <v/>
      </c>
      <c r="BU158">
        <f>NA()</f>
        <v/>
      </c>
      <c r="BV158">
        <f>NA()</f>
        <v/>
      </c>
      <c r="BW158">
        <f>NA()</f>
        <v/>
      </c>
    </row>
    <row r="159" spans="1:75">
      <c r="A159" t="s">
        <v>233</v>
      </c>
      <c r="B159" t="s">
        <v>722</v>
      </c>
      <c r="C159" t="s">
        <v>726</v>
      </c>
      <c r="D159" t="s">
        <v>662</v>
      </c>
      <c r="E159" t="n">
        <v>306</v>
      </c>
      <c r="F159" t="n">
        <v>338</v>
      </c>
      <c r="G159" t="n">
        <v>374</v>
      </c>
      <c r="H159" t="n">
        <v>422</v>
      </c>
      <c r="I159" t="n">
        <v>458</v>
      </c>
      <c r="J159" t="n">
        <v>495</v>
      </c>
      <c r="K159" t="n">
        <v>537</v>
      </c>
      <c r="L159" t="n">
        <v>581</v>
      </c>
      <c r="M159" t="n">
        <v>651</v>
      </c>
      <c r="N159" t="n">
        <v>695</v>
      </c>
      <c r="O159" t="n">
        <v>771</v>
      </c>
      <c r="P159" t="n">
        <v>818</v>
      </c>
      <c r="Q159" t="n">
        <v>916</v>
      </c>
      <c r="R159" t="n">
        <v>1017</v>
      </c>
      <c r="S159" t="n">
        <v>1052</v>
      </c>
      <c r="T159" t="n">
        <v>1109</v>
      </c>
      <c r="U159" t="n">
        <v>1187</v>
      </c>
      <c r="V159" t="n">
        <v>1278</v>
      </c>
      <c r="W159" t="n">
        <v>1344</v>
      </c>
      <c r="X159" t="n">
        <v>1413</v>
      </c>
      <c r="Y159" t="n">
        <v>1462</v>
      </c>
      <c r="Z159" t="n">
        <v>1451</v>
      </c>
      <c r="AA159" t="n">
        <v>1408</v>
      </c>
      <c r="AB159" t="n">
        <v>1441</v>
      </c>
      <c r="AC159" t="n">
        <v>1598</v>
      </c>
      <c r="AD159" t="n">
        <v>1612</v>
      </c>
      <c r="AE159" t="n">
        <v>1831</v>
      </c>
      <c r="AF159" t="n">
        <v>1942</v>
      </c>
      <c r="AG159" t="n">
        <v>2072</v>
      </c>
      <c r="AH159" t="n">
        <v>2152</v>
      </c>
      <c r="AI159" t="n">
        <v>2253</v>
      </c>
      <c r="AJ159" t="n">
        <v>2355</v>
      </c>
      <c r="AK159" t="n">
        <v>2417</v>
      </c>
      <c r="AL159" t="n">
        <v>2419</v>
      </c>
      <c r="AM159" t="n">
        <v>2601</v>
      </c>
      <c r="AN159" t="n">
        <v>2779</v>
      </c>
      <c r="AO159" t="n">
        <v>2819</v>
      </c>
      <c r="AP159" t="n">
        <v>2839</v>
      </c>
      <c r="AQ159" t="n">
        <v>2833</v>
      </c>
      <c r="AR159" t="n">
        <v>2944</v>
      </c>
      <c r="AS159" t="n">
        <v>3092</v>
      </c>
      <c r="AT159" t="n">
        <v>3192</v>
      </c>
      <c r="AU159" t="n">
        <v>3223</v>
      </c>
      <c r="AV159" t="n">
        <v>3517</v>
      </c>
      <c r="AW159" t="n">
        <v>3632</v>
      </c>
      <c r="AX159" t="n">
        <v>3463</v>
      </c>
      <c r="AY159" t="n">
        <v>3490</v>
      </c>
      <c r="AZ159" t="n">
        <v>3520</v>
      </c>
      <c r="BA159" t="n">
        <v>3501</v>
      </c>
      <c r="BB159" t="n">
        <v>3388</v>
      </c>
      <c r="BC159" t="n">
        <v>3355</v>
      </c>
      <c r="BD159" t="n">
        <v>3368</v>
      </c>
      <c r="BE159" t="n">
        <v>3238</v>
      </c>
      <c r="BF159" t="n">
        <v>3271</v>
      </c>
      <c r="BG159" t="n">
        <v>3202</v>
      </c>
      <c r="BH159" t="n">
        <v>3174</v>
      </c>
      <c r="BI159" t="n">
        <v>3111</v>
      </c>
      <c r="BJ159">
        <f>NA()</f>
        <v/>
      </c>
      <c r="BK159">
        <f>NA()</f>
        <v/>
      </c>
      <c r="BL159">
        <f>NA()</f>
        <v/>
      </c>
      <c r="BM159">
        <f>NA()</f>
        <v/>
      </c>
      <c r="BN159">
        <f>NA()</f>
        <v/>
      </c>
      <c r="BO159">
        <f>NA()</f>
        <v/>
      </c>
      <c r="BP159">
        <f>NA()</f>
        <v/>
      </c>
      <c r="BQ159">
        <f>NA()</f>
        <v/>
      </c>
      <c r="BR159">
        <f>NA()</f>
        <v/>
      </c>
      <c r="BS159">
        <f>NA()</f>
        <v/>
      </c>
      <c r="BT159">
        <f>NA()</f>
        <v/>
      </c>
      <c r="BU159">
        <f>NA()</f>
        <v/>
      </c>
      <c r="BV159">
        <f>NA()</f>
        <v/>
      </c>
      <c r="BW159">
        <f>NA()</f>
        <v/>
      </c>
    </row>
    <row r="160" spans="1:75">
      <c r="A160" t="s">
        <v>233</v>
      </c>
      <c r="B160" t="s">
        <v>727</v>
      </c>
      <c r="C160" t="s">
        <v>728</v>
      </c>
      <c r="D160" t="s">
        <v>458</v>
      </c>
      <c r="E160">
        <f>B160</f>
        <v/>
      </c>
      <c r="O160" t="n">
        <v>26.1</v>
      </c>
      <c r="P160" t="n">
        <v>29.4</v>
      </c>
      <c r="Q160" t="n">
        <v>33.3</v>
      </c>
      <c r="R160" t="n">
        <v>39.2</v>
      </c>
      <c r="S160" t="n">
        <v>46.2</v>
      </c>
      <c r="T160" t="n">
        <v>62.5</v>
      </c>
      <c r="U160" t="n">
        <v>69.59999999999999</v>
      </c>
      <c r="V160" t="n">
        <v>81.09999999999999</v>
      </c>
      <c r="W160" t="n">
        <v>94.3</v>
      </c>
      <c r="X160" t="n">
        <v>106.9</v>
      </c>
      <c r="Y160" t="n">
        <v>131.7</v>
      </c>
      <c r="Z160" t="n">
        <v>187.3</v>
      </c>
      <c r="AA160" t="n">
        <v>189.9</v>
      </c>
      <c r="AB160" t="n">
        <v>175.7</v>
      </c>
      <c r="AC160" t="n">
        <v>195</v>
      </c>
      <c r="AD160" t="n">
        <v>189.3</v>
      </c>
      <c r="AE160" t="n">
        <v>170.5</v>
      </c>
      <c r="AF160" t="n">
        <v>182.4</v>
      </c>
      <c r="AG160" t="n">
        <v>181</v>
      </c>
      <c r="AH160" t="n">
        <v>198</v>
      </c>
      <c r="AI160" t="n">
        <v>228.8</v>
      </c>
      <c r="AJ160" t="n">
        <v>243</v>
      </c>
      <c r="AK160" t="n">
        <v>254.1</v>
      </c>
      <c r="AL160" t="n">
        <v>282.4</v>
      </c>
      <c r="AM160" t="n">
        <v>303.4</v>
      </c>
      <c r="AN160" t="n">
        <v>337.9</v>
      </c>
      <c r="AO160" t="n">
        <v>366</v>
      </c>
      <c r="AP160" t="n">
        <v>376.3</v>
      </c>
      <c r="AQ160" t="n">
        <v>348.8</v>
      </c>
      <c r="AR160" t="n">
        <v>375</v>
      </c>
      <c r="AS160" t="n">
        <v>458</v>
      </c>
      <c r="AT160" t="n">
        <v>474.2</v>
      </c>
      <c r="AU160" t="n">
        <v>456.3</v>
      </c>
      <c r="AV160" t="n">
        <v>528.3</v>
      </c>
      <c r="AW160" t="n">
        <v>588.1</v>
      </c>
      <c r="AX160" t="n">
        <v>659.3</v>
      </c>
      <c r="AY160" t="n">
        <v>747.6</v>
      </c>
      <c r="AZ160" t="n">
        <v>771.2</v>
      </c>
      <c r="BA160" t="n">
        <v>1040.5</v>
      </c>
      <c r="BB160" t="n">
        <v>740.6</v>
      </c>
      <c r="BC160" t="n">
        <v>869.8</v>
      </c>
      <c r="BD160" t="n">
        <v>1090.4</v>
      </c>
      <c r="BE160" t="n">
        <v>1129.5</v>
      </c>
      <c r="BF160" t="n">
        <v>1114</v>
      </c>
      <c r="BG160" t="n">
        <v>1095.5</v>
      </c>
      <c r="BH160" t="n">
        <v>854.8</v>
      </c>
      <c r="BI160" t="n">
        <v>766.7</v>
      </c>
      <c r="BJ160">
        <f>NA()</f>
        <v/>
      </c>
      <c r="BK160">
        <f>NA()</f>
        <v/>
      </c>
      <c r="BL160">
        <f>NA()</f>
        <v/>
      </c>
      <c r="BM160">
        <f>NA()</f>
        <v/>
      </c>
      <c r="BN160">
        <f>NA()</f>
        <v/>
      </c>
      <c r="BO160">
        <f>NA()</f>
        <v/>
      </c>
      <c r="BP160">
        <f>NA()</f>
        <v/>
      </c>
      <c r="BQ160">
        <f>NA()</f>
        <v/>
      </c>
      <c r="BR160">
        <f>NA()</f>
        <v/>
      </c>
      <c r="BS160">
        <f>NA()</f>
        <v/>
      </c>
      <c r="BT160">
        <f>NA()</f>
        <v/>
      </c>
      <c r="BU160">
        <f>NA()</f>
        <v/>
      </c>
      <c r="BV160">
        <f>NA()</f>
        <v/>
      </c>
      <c r="BW160">
        <f>NA()</f>
        <v/>
      </c>
    </row>
    <row r="161" spans="1:75">
      <c r="A161" t="s">
        <v>233</v>
      </c>
      <c r="B161" t="s">
        <v>729</v>
      </c>
      <c r="C161" t="s">
        <v>730</v>
      </c>
      <c r="D161" t="s">
        <v>447</v>
      </c>
      <c r="E161" t="n">
        <v>1587</v>
      </c>
      <c r="F161" t="n">
        <v>2181</v>
      </c>
      <c r="G161" t="n">
        <v>2740</v>
      </c>
      <c r="H161" t="n">
        <v>3159</v>
      </c>
      <c r="I161" t="n">
        <v>3550</v>
      </c>
      <c r="J161" t="n">
        <v>3741</v>
      </c>
      <c r="K161" t="n">
        <v>4058</v>
      </c>
      <c r="L161" t="n">
        <v>3909</v>
      </c>
      <c r="M161" t="n">
        <v>4708</v>
      </c>
      <c r="N161" t="n">
        <v>5336</v>
      </c>
      <c r="O161" t="n">
        <v>5869</v>
      </c>
      <c r="P161" t="n">
        <v>6751</v>
      </c>
      <c r="Q161" t="n">
        <v>7371</v>
      </c>
      <c r="R161" t="n">
        <v>7768</v>
      </c>
      <c r="S161" t="n">
        <v>8317</v>
      </c>
      <c r="T161" t="n">
        <v>8659</v>
      </c>
      <c r="U161" t="n">
        <v>9090</v>
      </c>
      <c r="V161" t="n">
        <v>9407</v>
      </c>
      <c r="W161" t="n">
        <v>9673</v>
      </c>
      <c r="X161" t="n">
        <v>10031</v>
      </c>
      <c r="Y161" t="n">
        <v>10332</v>
      </c>
      <c r="Z161" t="n">
        <v>11158</v>
      </c>
      <c r="AA161" t="n">
        <v>11082</v>
      </c>
      <c r="AB161" t="n">
        <v>11212</v>
      </c>
      <c r="AC161" t="n">
        <v>10813</v>
      </c>
      <c r="AD161" t="n">
        <v>10725</v>
      </c>
      <c r="AE161" t="n">
        <v>11053</v>
      </c>
      <c r="AF161" t="n">
        <v>11204</v>
      </c>
      <c r="AG161" t="n">
        <v>11927</v>
      </c>
      <c r="AH161" t="n">
        <v>12202</v>
      </c>
      <c r="AI161" t="n">
        <v>12740</v>
      </c>
      <c r="AJ161" t="n">
        <v>12874</v>
      </c>
      <c r="AK161" t="n">
        <v>13004</v>
      </c>
      <c r="AL161" t="n">
        <v>12863</v>
      </c>
      <c r="AM161" t="n">
        <v>12934</v>
      </c>
      <c r="AN161" t="n">
        <v>12975</v>
      </c>
      <c r="AO161" t="n">
        <v>13253</v>
      </c>
      <c r="AP161" t="n">
        <v>13158</v>
      </c>
      <c r="AQ161" t="n">
        <v>12923</v>
      </c>
      <c r="AR161" t="n">
        <v>12787</v>
      </c>
      <c r="AS161" t="n">
        <v>13081</v>
      </c>
      <c r="AT161" t="n">
        <v>12931</v>
      </c>
      <c r="AU161" t="n">
        <v>12865</v>
      </c>
      <c r="AV161" t="n">
        <v>13123</v>
      </c>
      <c r="AW161" t="n">
        <v>13433</v>
      </c>
      <c r="AX161" t="n">
        <v>13347</v>
      </c>
      <c r="AY161" t="n">
        <v>13292</v>
      </c>
      <c r="AZ161" t="n">
        <v>13185</v>
      </c>
      <c r="BA161" t="n">
        <v>12980</v>
      </c>
      <c r="BB161" t="n">
        <v>12566</v>
      </c>
      <c r="BC161" t="n">
        <v>12531</v>
      </c>
      <c r="BD161" t="n">
        <v>12504</v>
      </c>
      <c r="BE161" t="n">
        <v>12494</v>
      </c>
      <c r="BF161" t="n">
        <v>12362</v>
      </c>
      <c r="BG161" t="n">
        <v>12590</v>
      </c>
      <c r="BH161" t="n">
        <v>12609</v>
      </c>
      <c r="BI161" t="n">
        <v>12701</v>
      </c>
      <c r="BJ161">
        <f>NA()</f>
        <v/>
      </c>
      <c r="BK161">
        <f>NA()</f>
        <v/>
      </c>
      <c r="BL161">
        <f>NA()</f>
        <v/>
      </c>
      <c r="BM161">
        <f>NA()</f>
        <v/>
      </c>
      <c r="BN161">
        <f>NA()</f>
        <v/>
      </c>
      <c r="BO161">
        <f>NA()</f>
        <v/>
      </c>
      <c r="BP161">
        <f>NA()</f>
        <v/>
      </c>
      <c r="BQ161">
        <f>NA()</f>
        <v/>
      </c>
      <c r="BR161">
        <f>NA()</f>
        <v/>
      </c>
      <c r="BS161">
        <f>NA()</f>
        <v/>
      </c>
      <c r="BT161">
        <f>NA()</f>
        <v/>
      </c>
      <c r="BU161">
        <f>NA()</f>
        <v/>
      </c>
      <c r="BV161">
        <f>NA()</f>
        <v/>
      </c>
      <c r="BW161">
        <f>NA()</f>
        <v/>
      </c>
    </row>
    <row r="162" spans="1:75">
      <c r="A162" t="s">
        <v>233</v>
      </c>
      <c r="B162" t="s">
        <v>731</v>
      </c>
      <c r="C162" t="s">
        <v>732</v>
      </c>
      <c r="D162" t="s">
        <v>454</v>
      </c>
      <c r="E162">
        <f>B162</f>
        <v/>
      </c>
      <c r="O162" t="n">
        <v>4.59</v>
      </c>
      <c r="P162" t="n">
        <v>4.9</v>
      </c>
      <c r="Q162" t="n">
        <v>5.04</v>
      </c>
      <c r="R162" t="n">
        <v>5.59</v>
      </c>
      <c r="S162" t="n">
        <v>6.6</v>
      </c>
      <c r="T162" t="n">
        <v>9.84</v>
      </c>
      <c r="U162" t="n">
        <v>10.09</v>
      </c>
      <c r="V162" t="n">
        <v>11.37</v>
      </c>
      <c r="W162" t="n">
        <v>13.1</v>
      </c>
      <c r="X162" t="n">
        <v>14.18</v>
      </c>
      <c r="Y162" t="n">
        <v>18.63</v>
      </c>
      <c r="Z162" t="n">
        <v>30.55</v>
      </c>
      <c r="AA162" t="n">
        <v>31.85</v>
      </c>
      <c r="AB162" t="n">
        <v>27.67</v>
      </c>
      <c r="AC162" t="n">
        <v>26.94</v>
      </c>
      <c r="AD162" t="n">
        <v>25.08</v>
      </c>
      <c r="AE162" t="n">
        <v>18.96</v>
      </c>
      <c r="AF162" t="n">
        <v>20.08</v>
      </c>
      <c r="AG162" t="n">
        <v>18.2</v>
      </c>
      <c r="AH162" t="n">
        <v>19.42</v>
      </c>
      <c r="AI162" t="n">
        <v>22.19</v>
      </c>
      <c r="AJ162" t="n">
        <v>22.6</v>
      </c>
      <c r="AK162" t="n">
        <v>22.96</v>
      </c>
      <c r="AL162" t="n">
        <v>26.22</v>
      </c>
      <c r="AM162" t="n">
        <v>25.84</v>
      </c>
      <c r="AN162" t="n">
        <v>27.17</v>
      </c>
      <c r="AO162" t="n">
        <v>29.39</v>
      </c>
      <c r="AP162" t="n">
        <v>30.25</v>
      </c>
      <c r="AQ162" t="n">
        <v>27.59</v>
      </c>
      <c r="AR162" t="n">
        <v>28.44</v>
      </c>
      <c r="AS162" t="n">
        <v>34.25</v>
      </c>
      <c r="AT162" t="n">
        <v>34.22</v>
      </c>
      <c r="AU162" t="n">
        <v>32.29</v>
      </c>
      <c r="AV162" t="n">
        <v>35.74</v>
      </c>
      <c r="AW162" t="n">
        <v>39.13</v>
      </c>
      <c r="AX162" t="n">
        <v>46.27</v>
      </c>
      <c r="AY162" t="n">
        <v>52.63</v>
      </c>
      <c r="AZ162" t="n">
        <v>53.86</v>
      </c>
      <c r="BA162" t="n">
        <v>76.34</v>
      </c>
      <c r="BB162" t="n">
        <v>53.17</v>
      </c>
      <c r="BC162" t="n">
        <v>64.31999999999999</v>
      </c>
      <c r="BD162" t="n">
        <v>83.23999999999999</v>
      </c>
      <c r="BE162" t="n">
        <v>90.33</v>
      </c>
      <c r="BF162" t="n">
        <v>87.54000000000001</v>
      </c>
      <c r="BG162" t="n">
        <v>88.56</v>
      </c>
      <c r="BH162" t="n">
        <v>67.58</v>
      </c>
      <c r="BI162" t="n">
        <v>60.65</v>
      </c>
      <c r="BJ162">
        <f>NA()</f>
        <v/>
      </c>
      <c r="BK162">
        <f>NA()</f>
        <v/>
      </c>
      <c r="BL162">
        <f>NA()</f>
        <v/>
      </c>
      <c r="BM162">
        <f>NA()</f>
        <v/>
      </c>
      <c r="BN162">
        <f>NA()</f>
        <v/>
      </c>
      <c r="BO162">
        <f>NA()</f>
        <v/>
      </c>
      <c r="BP162">
        <f>NA()</f>
        <v/>
      </c>
      <c r="BQ162">
        <f>NA()</f>
        <v/>
      </c>
      <c r="BR162">
        <f>NA()</f>
        <v/>
      </c>
      <c r="BS162">
        <f>NA()</f>
        <v/>
      </c>
      <c r="BT162">
        <f>NA()</f>
        <v/>
      </c>
      <c r="BU162">
        <f>NA()</f>
        <v/>
      </c>
      <c r="BV162">
        <f>NA()</f>
        <v/>
      </c>
      <c r="BW162">
        <f>NA()</f>
        <v/>
      </c>
    </row>
    <row r="163" spans="1:75">
      <c r="A163" t="s">
        <v>233</v>
      </c>
      <c r="B163" t="s">
        <v>729</v>
      </c>
      <c r="C163" t="s">
        <v>733</v>
      </c>
      <c r="D163" t="s">
        <v>662</v>
      </c>
      <c r="E163" t="n">
        <v>465</v>
      </c>
      <c r="F163" t="n">
        <v>639</v>
      </c>
      <c r="G163" t="n">
        <v>803</v>
      </c>
      <c r="H163" t="n">
        <v>926</v>
      </c>
      <c r="I163" t="n">
        <v>1041</v>
      </c>
      <c r="J163" t="n">
        <v>1096</v>
      </c>
      <c r="K163" t="n">
        <v>1189</v>
      </c>
      <c r="L163" t="n">
        <v>1146</v>
      </c>
      <c r="M163" t="n">
        <v>1380</v>
      </c>
      <c r="N163" t="n">
        <v>1564</v>
      </c>
      <c r="O163" t="n">
        <v>1720</v>
      </c>
      <c r="P163" t="n">
        <v>1979</v>
      </c>
      <c r="Q163" t="n">
        <v>2160</v>
      </c>
      <c r="R163" t="n">
        <v>2277</v>
      </c>
      <c r="S163" t="n">
        <v>2438</v>
      </c>
      <c r="T163" t="n">
        <v>2538</v>
      </c>
      <c r="U163" t="n">
        <v>2664</v>
      </c>
      <c r="V163" t="n">
        <v>2757</v>
      </c>
      <c r="W163" t="n">
        <v>2835</v>
      </c>
      <c r="X163" t="n">
        <v>2940</v>
      </c>
      <c r="Y163" t="n">
        <v>3028</v>
      </c>
      <c r="Z163" t="n">
        <v>3270</v>
      </c>
      <c r="AA163" t="n">
        <v>3248</v>
      </c>
      <c r="AB163" t="n">
        <v>3286</v>
      </c>
      <c r="AC163" t="n">
        <v>3169</v>
      </c>
      <c r="AD163" t="n">
        <v>3143</v>
      </c>
      <c r="AE163" t="n">
        <v>3239</v>
      </c>
      <c r="AF163" t="n">
        <v>3284</v>
      </c>
      <c r="AG163" t="n">
        <v>3495</v>
      </c>
      <c r="AH163" t="n">
        <v>3576</v>
      </c>
      <c r="AI163" t="n">
        <v>3734</v>
      </c>
      <c r="AJ163" t="n">
        <v>3773</v>
      </c>
      <c r="AK163" t="n">
        <v>3811</v>
      </c>
      <c r="AL163" t="n">
        <v>3770</v>
      </c>
      <c r="AM163" t="n">
        <v>3791</v>
      </c>
      <c r="AN163" t="n">
        <v>3803</v>
      </c>
      <c r="AO163" t="n">
        <v>3884</v>
      </c>
      <c r="AP163" t="n">
        <v>3856</v>
      </c>
      <c r="AQ163" t="n">
        <v>3787</v>
      </c>
      <c r="AR163" t="n">
        <v>3748</v>
      </c>
      <c r="AS163" t="n">
        <v>3834</v>
      </c>
      <c r="AT163" t="n">
        <v>3790</v>
      </c>
      <c r="AU163" t="n">
        <v>3770</v>
      </c>
      <c r="AV163" t="n">
        <v>3846</v>
      </c>
      <c r="AW163" t="n">
        <v>3937</v>
      </c>
      <c r="AX163" t="n">
        <v>3912</v>
      </c>
      <c r="AY163" t="n">
        <v>3896</v>
      </c>
      <c r="AZ163" t="n">
        <v>3864</v>
      </c>
      <c r="BA163" t="n">
        <v>3804</v>
      </c>
      <c r="BB163" t="n">
        <v>3683</v>
      </c>
      <c r="BC163" t="n">
        <v>3672</v>
      </c>
      <c r="BD163" t="n">
        <v>3665</v>
      </c>
      <c r="BE163" t="n">
        <v>3662</v>
      </c>
      <c r="BF163" t="n">
        <v>3623</v>
      </c>
      <c r="BG163" t="n">
        <v>3690</v>
      </c>
      <c r="BH163" t="n">
        <v>3696</v>
      </c>
      <c r="BI163" t="n">
        <v>3722</v>
      </c>
      <c r="BJ163">
        <f>NA()</f>
        <v/>
      </c>
      <c r="BK163">
        <f>NA()</f>
        <v/>
      </c>
      <c r="BL163">
        <f>NA()</f>
        <v/>
      </c>
      <c r="BM163">
        <f>NA()</f>
        <v/>
      </c>
      <c r="BN163">
        <f>NA()</f>
        <v/>
      </c>
      <c r="BO163">
        <f>NA()</f>
        <v/>
      </c>
      <c r="BP163">
        <f>NA()</f>
        <v/>
      </c>
      <c r="BQ163">
        <f>NA()</f>
        <v/>
      </c>
      <c r="BR163">
        <f>NA()</f>
        <v/>
      </c>
      <c r="BS163">
        <f>NA()</f>
        <v/>
      </c>
      <c r="BT163">
        <f>NA()</f>
        <v/>
      </c>
      <c r="BU163">
        <f>NA()</f>
        <v/>
      </c>
      <c r="BV163">
        <f>NA()</f>
        <v/>
      </c>
      <c r="BW163">
        <f>NA()</f>
        <v/>
      </c>
    </row>
    <row r="164" spans="1:75">
      <c r="A164" t="s">
        <v>233</v>
      </c>
      <c r="B164" t="s">
        <v>734</v>
      </c>
      <c r="C164" t="s">
        <v>735</v>
      </c>
      <c r="D164" t="s">
        <v>458</v>
      </c>
      <c r="E164">
        <f>B164</f>
        <v/>
      </c>
      <c r="O164" t="n">
        <v>25.3</v>
      </c>
      <c r="P164" t="n">
        <v>31</v>
      </c>
      <c r="Q164" t="n">
        <v>34.7</v>
      </c>
      <c r="R164" t="n">
        <v>40.1</v>
      </c>
      <c r="S164" t="n">
        <v>50.8</v>
      </c>
      <c r="T164" t="n">
        <v>80.09999999999999</v>
      </c>
      <c r="U164" t="n">
        <v>84.59999999999999</v>
      </c>
      <c r="V164" t="n">
        <v>97.90000000000001</v>
      </c>
      <c r="W164" t="n">
        <v>118.1</v>
      </c>
      <c r="X164" t="n">
        <v>132.2</v>
      </c>
      <c r="Y164" t="n">
        <v>176.7</v>
      </c>
      <c r="Z164" t="n">
        <v>318.4</v>
      </c>
      <c r="AA164" t="n">
        <v>329.7</v>
      </c>
      <c r="AB164" t="n">
        <v>289.7</v>
      </c>
      <c r="AC164" t="n">
        <v>270.9</v>
      </c>
      <c r="AD164" t="n">
        <v>252</v>
      </c>
      <c r="AE164" t="n">
        <v>186.3</v>
      </c>
      <c r="AF164" t="n">
        <v>192.9</v>
      </c>
      <c r="AG164" t="n">
        <v>194.5</v>
      </c>
      <c r="AH164" t="n">
        <v>223.6</v>
      </c>
      <c r="AI164" t="n">
        <v>265.7</v>
      </c>
      <c r="AJ164" t="n">
        <v>274</v>
      </c>
      <c r="AK164" t="n">
        <v>282.5</v>
      </c>
      <c r="AL164" t="n">
        <v>317.9</v>
      </c>
      <c r="AM164" t="n">
        <v>315.5</v>
      </c>
      <c r="AN164" t="n">
        <v>332.5</v>
      </c>
      <c r="AO164" t="n">
        <v>372.1</v>
      </c>
      <c r="AP164" t="n">
        <v>381.6</v>
      </c>
      <c r="AQ164" t="n">
        <v>340.7</v>
      </c>
      <c r="AR164" t="n">
        <v>347.1</v>
      </c>
      <c r="AS164" t="n">
        <v>429.5</v>
      </c>
      <c r="AT164" t="n">
        <v>421.4</v>
      </c>
      <c r="AU164" t="n">
        <v>390.8</v>
      </c>
      <c r="AV164" t="n">
        <v>444</v>
      </c>
      <c r="AW164" t="n">
        <v>495.7</v>
      </c>
      <c r="AX164" t="n">
        <v>583.5</v>
      </c>
      <c r="AY164" t="n">
        <v>661.6</v>
      </c>
      <c r="AZ164" t="n">
        <v>670</v>
      </c>
      <c r="BA164" t="n">
        <v>935.2</v>
      </c>
      <c r="BB164" t="n">
        <v>631.7</v>
      </c>
      <c r="BC164" t="n">
        <v>763.4</v>
      </c>
      <c r="BD164" t="n">
        <v>984.4</v>
      </c>
      <c r="BE164" t="n">
        <v>1066.5</v>
      </c>
      <c r="BF164" t="n">
        <v>1074.7</v>
      </c>
      <c r="BG164" t="n">
        <v>1106.8</v>
      </c>
      <c r="BH164" t="n">
        <v>838.2</v>
      </c>
      <c r="BI164" t="n">
        <v>758.5</v>
      </c>
      <c r="BJ164">
        <f>NA()</f>
        <v/>
      </c>
      <c r="BK164">
        <f>NA()</f>
        <v/>
      </c>
      <c r="BL164">
        <f>NA()</f>
        <v/>
      </c>
      <c r="BM164">
        <f>NA()</f>
        <v/>
      </c>
      <c r="BN164">
        <f>NA()</f>
        <v/>
      </c>
      <c r="BO164">
        <f>NA()</f>
        <v/>
      </c>
      <c r="BP164">
        <f>NA()</f>
        <v/>
      </c>
      <c r="BQ164">
        <f>NA()</f>
        <v/>
      </c>
      <c r="BR164">
        <f>NA()</f>
        <v/>
      </c>
      <c r="BS164">
        <f>NA()</f>
        <v/>
      </c>
      <c r="BT164">
        <f>NA()</f>
        <v/>
      </c>
      <c r="BU164">
        <f>NA()</f>
        <v/>
      </c>
      <c r="BV164">
        <f>NA()</f>
        <v/>
      </c>
      <c r="BW164">
        <f>NA()</f>
        <v/>
      </c>
    </row>
    <row r="165" spans="1:75">
      <c r="A165" t="s">
        <v>233</v>
      </c>
      <c r="B165" t="s">
        <v>736</v>
      </c>
      <c r="C165" t="s">
        <v>737</v>
      </c>
      <c r="D165" t="s">
        <v>447</v>
      </c>
      <c r="E165" t="n">
        <v>1285</v>
      </c>
      <c r="F165" t="n">
        <v>1554</v>
      </c>
      <c r="G165" t="n">
        <v>1820</v>
      </c>
      <c r="H165" t="n">
        <v>2080</v>
      </c>
      <c r="I165" t="n">
        <v>2286</v>
      </c>
      <c r="J165" t="n">
        <v>2452</v>
      </c>
      <c r="K165" t="n">
        <v>2642</v>
      </c>
      <c r="L165" t="n">
        <v>2720</v>
      </c>
      <c r="M165" t="n">
        <v>3132</v>
      </c>
      <c r="N165" t="n">
        <v>3446</v>
      </c>
      <c r="O165" t="n">
        <v>5510</v>
      </c>
      <c r="P165" t="n">
        <v>6324</v>
      </c>
      <c r="Q165" t="n">
        <v>6882</v>
      </c>
      <c r="R165" t="n">
        <v>7178</v>
      </c>
      <c r="S165" t="n">
        <v>7693</v>
      </c>
      <c r="T165" t="n">
        <v>8137</v>
      </c>
      <c r="U165" t="n">
        <v>8383</v>
      </c>
      <c r="V165" t="n">
        <v>8612</v>
      </c>
      <c r="W165" t="n">
        <v>9013</v>
      </c>
      <c r="X165" t="n">
        <v>9324</v>
      </c>
      <c r="Y165" t="n">
        <v>9485</v>
      </c>
      <c r="Z165" t="n">
        <v>10423</v>
      </c>
      <c r="AA165" t="n">
        <v>10351</v>
      </c>
      <c r="AB165" t="n">
        <v>10472</v>
      </c>
      <c r="AC165" t="n">
        <v>10055</v>
      </c>
      <c r="AD165" t="n">
        <v>10047</v>
      </c>
      <c r="AE165" t="n">
        <v>9826</v>
      </c>
      <c r="AF165" t="n">
        <v>9606</v>
      </c>
      <c r="AG165" t="n">
        <v>10687</v>
      </c>
      <c r="AH165" t="n">
        <v>11510</v>
      </c>
      <c r="AI165" t="n">
        <v>11976</v>
      </c>
      <c r="AJ165" t="n">
        <v>12123</v>
      </c>
      <c r="AK165" t="n">
        <v>12304</v>
      </c>
      <c r="AL165" t="n">
        <v>12127</v>
      </c>
      <c r="AM165" t="n">
        <v>12212</v>
      </c>
      <c r="AN165" t="n">
        <v>12240</v>
      </c>
      <c r="AO165" t="n">
        <v>12662</v>
      </c>
      <c r="AP165" t="n">
        <v>12615</v>
      </c>
      <c r="AQ165" t="n">
        <v>12350</v>
      </c>
      <c r="AR165" t="n">
        <v>12204</v>
      </c>
      <c r="AS165" t="n">
        <v>12538</v>
      </c>
      <c r="AT165" t="n">
        <v>12315</v>
      </c>
      <c r="AU165" t="n">
        <v>12100</v>
      </c>
      <c r="AV165" t="n">
        <v>12422</v>
      </c>
      <c r="AW165" t="n">
        <v>12667</v>
      </c>
      <c r="AX165" t="n">
        <v>12611</v>
      </c>
      <c r="AY165" t="n">
        <v>12572</v>
      </c>
      <c r="AZ165" t="n">
        <v>12440</v>
      </c>
      <c r="BA165" t="n">
        <v>12250</v>
      </c>
      <c r="BB165" t="n">
        <v>11881</v>
      </c>
      <c r="BC165" t="n">
        <v>11870</v>
      </c>
      <c r="BD165" t="n">
        <v>11826</v>
      </c>
      <c r="BE165" t="n">
        <v>11807</v>
      </c>
      <c r="BF165" t="n">
        <v>12277</v>
      </c>
      <c r="BG165" t="n">
        <v>12497</v>
      </c>
      <c r="BH165" t="n">
        <v>12405</v>
      </c>
      <c r="BI165" t="n">
        <v>12506</v>
      </c>
      <c r="BJ165">
        <f>NA()</f>
        <v/>
      </c>
      <c r="BK165">
        <f>NA()</f>
        <v/>
      </c>
      <c r="BL165">
        <f>NA()</f>
        <v/>
      </c>
      <c r="BM165">
        <f>NA()</f>
        <v/>
      </c>
      <c r="BN165">
        <f>NA()</f>
        <v/>
      </c>
      <c r="BO165">
        <f>NA()</f>
        <v/>
      </c>
      <c r="BP165">
        <f>NA()</f>
        <v/>
      </c>
      <c r="BQ165">
        <f>NA()</f>
        <v/>
      </c>
      <c r="BR165">
        <f>NA()</f>
        <v/>
      </c>
      <c r="BS165">
        <f>NA()</f>
        <v/>
      </c>
      <c r="BT165">
        <f>NA()</f>
        <v/>
      </c>
      <c r="BU165">
        <f>NA()</f>
        <v/>
      </c>
      <c r="BV165">
        <f>NA()</f>
        <v/>
      </c>
      <c r="BW165">
        <f>NA()</f>
        <v/>
      </c>
    </row>
    <row r="166" spans="1:75">
      <c r="A166" t="s">
        <v>233</v>
      </c>
      <c r="B166" t="s">
        <v>738</v>
      </c>
      <c r="C166" t="s">
        <v>739</v>
      </c>
      <c r="D166" t="s">
        <v>447</v>
      </c>
      <c r="E166" t="n">
        <v>1754</v>
      </c>
      <c r="F166" t="n">
        <v>1966</v>
      </c>
      <c r="G166" t="n">
        <v>2194</v>
      </c>
      <c r="H166" t="n">
        <v>2497</v>
      </c>
      <c r="I166" t="n">
        <v>2688</v>
      </c>
      <c r="J166" t="n">
        <v>2938</v>
      </c>
      <c r="K166" t="n">
        <v>3121</v>
      </c>
      <c r="L166" t="n">
        <v>3389</v>
      </c>
      <c r="M166" t="n">
        <v>3758</v>
      </c>
      <c r="N166" t="n">
        <v>4050</v>
      </c>
      <c r="O166" t="n">
        <v>4384</v>
      </c>
      <c r="P166" t="n">
        <v>4745</v>
      </c>
      <c r="Q166" t="n">
        <v>5155</v>
      </c>
      <c r="R166" t="n">
        <v>5456</v>
      </c>
      <c r="S166" t="n">
        <v>5646</v>
      </c>
      <c r="T166" t="n">
        <v>5674</v>
      </c>
      <c r="U166" t="n">
        <v>5925</v>
      </c>
      <c r="V166" t="n">
        <v>6005</v>
      </c>
      <c r="W166" t="n">
        <v>6070</v>
      </c>
      <c r="X166" t="n">
        <v>6299</v>
      </c>
      <c r="Y166" t="n">
        <v>6281</v>
      </c>
      <c r="Z166" t="n">
        <v>6565</v>
      </c>
      <c r="AA166" t="n">
        <v>6284</v>
      </c>
      <c r="AB166" t="n">
        <v>6327</v>
      </c>
      <c r="AC166" t="n">
        <v>6270</v>
      </c>
      <c r="AD166" t="n">
        <v>6411</v>
      </c>
      <c r="AE166" t="n">
        <v>6695</v>
      </c>
      <c r="AF166" t="n">
        <v>7072</v>
      </c>
      <c r="AG166" t="n">
        <v>7341</v>
      </c>
      <c r="AH166" t="n">
        <v>7650</v>
      </c>
      <c r="AI166" t="n">
        <v>7929</v>
      </c>
      <c r="AJ166" t="n">
        <v>8174</v>
      </c>
      <c r="AK166" t="n">
        <v>8320</v>
      </c>
      <c r="AL166" t="n">
        <v>8423</v>
      </c>
      <c r="AM166" t="n">
        <v>8724</v>
      </c>
      <c r="AN166" t="n">
        <v>8893</v>
      </c>
      <c r="AO166" t="n">
        <v>9130</v>
      </c>
      <c r="AP166" t="n">
        <v>9103</v>
      </c>
      <c r="AQ166" t="n">
        <v>9010</v>
      </c>
      <c r="AR166" t="n">
        <v>9175</v>
      </c>
      <c r="AS166" t="n">
        <v>9433</v>
      </c>
      <c r="AT166" t="n">
        <v>9562</v>
      </c>
      <c r="AU166" t="n">
        <v>9889</v>
      </c>
      <c r="AV166" t="n">
        <v>10330</v>
      </c>
      <c r="AW166" t="n">
        <v>10789</v>
      </c>
      <c r="AX166" t="n">
        <v>10796</v>
      </c>
      <c r="AY166" t="n">
        <v>10858</v>
      </c>
      <c r="AZ166" t="n">
        <v>10921</v>
      </c>
      <c r="BA166" t="n">
        <v>10527</v>
      </c>
      <c r="BB166" t="n">
        <v>10425</v>
      </c>
      <c r="BC166" t="n">
        <v>10200</v>
      </c>
      <c r="BD166" t="n">
        <v>9993</v>
      </c>
      <c r="BE166" t="n">
        <v>9346</v>
      </c>
      <c r="BF166" t="n">
        <v>8901</v>
      </c>
      <c r="BG166" t="n">
        <v>8816</v>
      </c>
      <c r="BH166" t="n">
        <v>9012</v>
      </c>
      <c r="BI166" t="n">
        <v>8911</v>
      </c>
      <c r="BJ166">
        <f>NA()</f>
        <v/>
      </c>
      <c r="BK166">
        <f>NA()</f>
        <v/>
      </c>
      <c r="BL166">
        <f>NA()</f>
        <v/>
      </c>
      <c r="BM166">
        <f>NA()</f>
        <v/>
      </c>
      <c r="BN166">
        <f>NA()</f>
        <v/>
      </c>
      <c r="BO166">
        <f>NA()</f>
        <v/>
      </c>
      <c r="BP166">
        <f>NA()</f>
        <v/>
      </c>
      <c r="BQ166">
        <f>NA()</f>
        <v/>
      </c>
      <c r="BR166">
        <f>NA()</f>
        <v/>
      </c>
      <c r="BS166">
        <f>NA()</f>
        <v/>
      </c>
      <c r="BT166">
        <f>NA()</f>
        <v/>
      </c>
      <c r="BU166">
        <f>NA()</f>
        <v/>
      </c>
      <c r="BV166">
        <f>NA()</f>
        <v/>
      </c>
      <c r="BW166">
        <f>NA()</f>
        <v/>
      </c>
    </row>
    <row r="167" spans="1:75">
      <c r="A167" t="s">
        <v>233</v>
      </c>
      <c r="B167" t="s">
        <v>740</v>
      </c>
      <c r="C167" t="s">
        <v>741</v>
      </c>
      <c r="D167" t="s">
        <v>454</v>
      </c>
      <c r="E167" t="n">
        <v>94563</v>
      </c>
      <c r="F167" t="n">
        <v>113514</v>
      </c>
      <c r="G167" t="n">
        <v>108092</v>
      </c>
      <c r="H167" t="n">
        <v>113862</v>
      </c>
      <c r="I167" t="n">
        <v>122052</v>
      </c>
      <c r="J167" t="n">
        <v>129324</v>
      </c>
      <c r="K167" t="n">
        <v>144196</v>
      </c>
      <c r="L167" t="n">
        <v>162479</v>
      </c>
      <c r="M167" t="n">
        <v>181145</v>
      </c>
      <c r="N167" t="n">
        <v>189117</v>
      </c>
      <c r="O167" t="n">
        <v>8.220000000000001</v>
      </c>
      <c r="P167" t="n">
        <v>8.65</v>
      </c>
      <c r="Q167" t="n">
        <v>8.76</v>
      </c>
      <c r="R167" t="n">
        <v>9.59</v>
      </c>
      <c r="S167" t="n">
        <v>11.09</v>
      </c>
      <c r="T167" t="n">
        <v>14.59</v>
      </c>
      <c r="U167" t="n">
        <v>15.05</v>
      </c>
      <c r="V167" t="n">
        <v>16.4</v>
      </c>
      <c r="W167" t="n">
        <v>18.31</v>
      </c>
      <c r="X167" t="n">
        <v>19.78</v>
      </c>
      <c r="Y167" t="n">
        <v>23.64</v>
      </c>
      <c r="Z167" t="n">
        <v>35.57</v>
      </c>
      <c r="AA167" t="n">
        <v>38.6</v>
      </c>
      <c r="AB167" t="n">
        <v>34.88</v>
      </c>
      <c r="AC167" t="n">
        <v>34.57</v>
      </c>
      <c r="AD167" t="n">
        <v>33.29</v>
      </c>
      <c r="AE167" t="n">
        <v>27.17</v>
      </c>
      <c r="AF167" t="n">
        <v>27.63</v>
      </c>
      <c r="AG167" t="n">
        <v>25.89</v>
      </c>
      <c r="AH167" t="n">
        <v>27.19</v>
      </c>
      <c r="AI167" t="n">
        <v>30.07</v>
      </c>
      <c r="AJ167" t="n">
        <v>30.83</v>
      </c>
      <c r="AK167" t="n">
        <v>31.95</v>
      </c>
      <c r="AL167" t="n">
        <v>35.99</v>
      </c>
      <c r="AM167" t="n">
        <v>36.49</v>
      </c>
      <c r="AN167" t="n">
        <v>39.05</v>
      </c>
      <c r="AO167" t="n">
        <v>41.79</v>
      </c>
      <c r="AP167" t="n">
        <v>43.37</v>
      </c>
      <c r="AQ167" t="n">
        <v>40.5</v>
      </c>
      <c r="AR167" t="n">
        <v>41.9</v>
      </c>
      <c r="AS167" t="n">
        <v>48.09</v>
      </c>
      <c r="AT167" t="n">
        <v>47.88</v>
      </c>
      <c r="AU167" t="n">
        <v>45.82</v>
      </c>
      <c r="AV167" t="n">
        <v>49.04</v>
      </c>
      <c r="AW167" t="n">
        <v>52.94</v>
      </c>
      <c r="AX167" t="n">
        <v>60.67</v>
      </c>
      <c r="AY167" t="n">
        <v>68.43000000000001</v>
      </c>
      <c r="AZ167" t="n">
        <v>70.7</v>
      </c>
      <c r="BA167" t="n">
        <v>95.23999999999999</v>
      </c>
      <c r="BB167" t="n">
        <v>70.93000000000001</v>
      </c>
      <c r="BC167" t="n">
        <v>82.36</v>
      </c>
      <c r="BD167" t="n">
        <v>101.64</v>
      </c>
      <c r="BE167" t="n">
        <v>109.45</v>
      </c>
      <c r="BF167" t="n">
        <v>108.4</v>
      </c>
      <c r="BG167" t="n">
        <v>108.56</v>
      </c>
      <c r="BH167" t="n">
        <v>86.76000000000001</v>
      </c>
      <c r="BI167" t="n">
        <v>80.5</v>
      </c>
      <c r="BJ167">
        <f>NA()</f>
        <v/>
      </c>
      <c r="BK167">
        <f>NA()</f>
        <v/>
      </c>
      <c r="BL167">
        <f>NA()</f>
        <v/>
      </c>
      <c r="BM167">
        <f>NA()</f>
        <v/>
      </c>
      <c r="BN167">
        <f>NA()</f>
        <v/>
      </c>
      <c r="BO167">
        <f>NA()</f>
        <v/>
      </c>
      <c r="BP167">
        <f>NA()</f>
        <v/>
      </c>
      <c r="BQ167">
        <f>NA()</f>
        <v/>
      </c>
      <c r="BR167">
        <f>NA()</f>
        <v/>
      </c>
      <c r="BS167">
        <f>NA()</f>
        <v/>
      </c>
      <c r="BT167">
        <f>NA()</f>
        <v/>
      </c>
      <c r="BU167">
        <f>NA()</f>
        <v/>
      </c>
      <c r="BV167">
        <f>NA()</f>
        <v/>
      </c>
      <c r="BW167">
        <f>NA()</f>
        <v/>
      </c>
    </row>
    <row r="168" spans="1:75">
      <c r="A168" t="s">
        <v>233</v>
      </c>
      <c r="B168" t="s">
        <v>738</v>
      </c>
      <c r="C168" t="s">
        <v>742</v>
      </c>
      <c r="D168" t="s">
        <v>662</v>
      </c>
      <c r="E168" t="n">
        <v>514</v>
      </c>
      <c r="F168" t="n">
        <v>576</v>
      </c>
      <c r="G168" t="n">
        <v>643</v>
      </c>
      <c r="H168" t="n">
        <v>732</v>
      </c>
      <c r="I168" t="n">
        <v>788</v>
      </c>
      <c r="J168" t="n">
        <v>861</v>
      </c>
      <c r="K168" t="n">
        <v>915</v>
      </c>
      <c r="L168" t="n">
        <v>993</v>
      </c>
      <c r="M168" t="n">
        <v>1101</v>
      </c>
      <c r="N168" t="n">
        <v>1187</v>
      </c>
      <c r="O168" t="n">
        <v>1285</v>
      </c>
      <c r="P168" t="n">
        <v>1391</v>
      </c>
      <c r="Q168" t="n">
        <v>1511</v>
      </c>
      <c r="R168" t="n">
        <v>1599</v>
      </c>
      <c r="S168" t="n">
        <v>1655</v>
      </c>
      <c r="T168" t="n">
        <v>1663</v>
      </c>
      <c r="U168" t="n">
        <v>1736</v>
      </c>
      <c r="V168" t="n">
        <v>1760</v>
      </c>
      <c r="W168" t="n">
        <v>1779</v>
      </c>
      <c r="X168" t="n">
        <v>1846</v>
      </c>
      <c r="Y168" t="n">
        <v>1841</v>
      </c>
      <c r="Z168" t="n">
        <v>1924</v>
      </c>
      <c r="AA168" t="n">
        <v>1842</v>
      </c>
      <c r="AB168" t="n">
        <v>1854</v>
      </c>
      <c r="AC168" t="n">
        <v>1838</v>
      </c>
      <c r="AD168" t="n">
        <v>1879</v>
      </c>
      <c r="AE168" t="n">
        <v>1962</v>
      </c>
      <c r="AF168" t="n">
        <v>2073</v>
      </c>
      <c r="AG168" t="n">
        <v>2151</v>
      </c>
      <c r="AH168" t="n">
        <v>2242</v>
      </c>
      <c r="AI168" t="n">
        <v>2324</v>
      </c>
      <c r="AJ168" t="n">
        <v>2396</v>
      </c>
      <c r="AK168" t="n">
        <v>2438</v>
      </c>
      <c r="AL168" t="n">
        <v>2469</v>
      </c>
      <c r="AM168" t="n">
        <v>2557</v>
      </c>
      <c r="AN168" t="n">
        <v>2606</v>
      </c>
      <c r="AO168" t="n">
        <v>2676</v>
      </c>
      <c r="AP168" t="n">
        <v>2668</v>
      </c>
      <c r="AQ168" t="n">
        <v>2641</v>
      </c>
      <c r="AR168" t="n">
        <v>2689</v>
      </c>
      <c r="AS168" t="n">
        <v>2765</v>
      </c>
      <c r="AT168" t="n">
        <v>2802</v>
      </c>
      <c r="AU168" t="n">
        <v>2898</v>
      </c>
      <c r="AV168" t="n">
        <v>3028</v>
      </c>
      <c r="AW168" t="n">
        <v>3162</v>
      </c>
      <c r="AX168" t="n">
        <v>3164</v>
      </c>
      <c r="AY168" t="n">
        <v>3182</v>
      </c>
      <c r="AZ168" t="n">
        <v>3201</v>
      </c>
      <c r="BA168" t="n">
        <v>3085</v>
      </c>
      <c r="BB168" t="n">
        <v>3055</v>
      </c>
      <c r="BC168" t="n">
        <v>2989</v>
      </c>
      <c r="BD168" t="n">
        <v>2929</v>
      </c>
      <c r="BE168" t="n">
        <v>2739</v>
      </c>
      <c r="BF168" t="n">
        <v>2609</v>
      </c>
      <c r="BG168" t="n">
        <v>2584</v>
      </c>
      <c r="BH168" t="n">
        <v>2641</v>
      </c>
      <c r="BI168" t="n">
        <v>2612</v>
      </c>
      <c r="BJ168">
        <f>NA()</f>
        <v/>
      </c>
      <c r="BK168">
        <f>NA()</f>
        <v/>
      </c>
      <c r="BL168">
        <f>NA()</f>
        <v/>
      </c>
      <c r="BM168">
        <f>NA()</f>
        <v/>
      </c>
      <c r="BN168">
        <f>NA()</f>
        <v/>
      </c>
      <c r="BO168">
        <f>NA()</f>
        <v/>
      </c>
      <c r="BP168">
        <f>NA()</f>
        <v/>
      </c>
      <c r="BQ168">
        <f>NA()</f>
        <v/>
      </c>
      <c r="BR168">
        <f>NA()</f>
        <v/>
      </c>
      <c r="BS168">
        <f>NA()</f>
        <v/>
      </c>
      <c r="BT168">
        <f>NA()</f>
        <v/>
      </c>
      <c r="BU168">
        <f>NA()</f>
        <v/>
      </c>
      <c r="BV168">
        <f>NA()</f>
        <v/>
      </c>
      <c r="BW168">
        <f>NA()</f>
        <v/>
      </c>
    </row>
    <row r="169" spans="1:75">
      <c r="A169" t="s">
        <v>233</v>
      </c>
      <c r="B169" t="s">
        <v>743</v>
      </c>
      <c r="C169" t="s">
        <v>744</v>
      </c>
      <c r="D169" t="s">
        <v>458</v>
      </c>
      <c r="E169">
        <f>B169</f>
        <v/>
      </c>
      <c r="O169" t="n">
        <v>36</v>
      </c>
      <c r="P169" t="n">
        <v>41</v>
      </c>
      <c r="Q169" t="n">
        <v>45.2</v>
      </c>
      <c r="R169" t="n">
        <v>52.3</v>
      </c>
      <c r="S169" t="n">
        <v>62.6</v>
      </c>
      <c r="T169" t="n">
        <v>82.8</v>
      </c>
      <c r="U169" t="n">
        <v>89.2</v>
      </c>
      <c r="V169" t="n">
        <v>98.5</v>
      </c>
      <c r="W169" t="n">
        <v>111.2</v>
      </c>
      <c r="X169" t="n">
        <v>124.6</v>
      </c>
      <c r="Y169" t="n">
        <v>148.5</v>
      </c>
      <c r="Z169" t="n">
        <v>233.5</v>
      </c>
      <c r="AA169" t="n">
        <v>242.6</v>
      </c>
      <c r="AB169" t="n">
        <v>220.7</v>
      </c>
      <c r="AC169" t="n">
        <v>216.7</v>
      </c>
      <c r="AD169" t="n">
        <v>213.4</v>
      </c>
      <c r="AE169" t="n">
        <v>181.9</v>
      </c>
      <c r="AF169" t="n">
        <v>195.4</v>
      </c>
      <c r="AG169" t="n">
        <v>190</v>
      </c>
      <c r="AH169" t="n">
        <v>208</v>
      </c>
      <c r="AI169" t="n">
        <v>238.4</v>
      </c>
      <c r="AJ169" t="n">
        <v>252</v>
      </c>
      <c r="AK169" t="n">
        <v>265.8</v>
      </c>
      <c r="AL169" t="n">
        <v>303.2</v>
      </c>
      <c r="AM169" t="n">
        <v>318.4</v>
      </c>
      <c r="AN169" t="n">
        <v>347.3</v>
      </c>
      <c r="AO169" t="n">
        <v>381.5</v>
      </c>
      <c r="AP169" t="n">
        <v>394.9</v>
      </c>
      <c r="AQ169" t="n">
        <v>364.9</v>
      </c>
      <c r="AR169" t="n">
        <v>384.4</v>
      </c>
      <c r="AS169" t="n">
        <v>453.6</v>
      </c>
      <c r="AT169" t="n">
        <v>457.8</v>
      </c>
      <c r="AU169" t="n">
        <v>453.2</v>
      </c>
      <c r="AV169" t="n">
        <v>506.6</v>
      </c>
      <c r="AW169" t="n">
        <v>571.2</v>
      </c>
      <c r="AX169" t="n">
        <v>655</v>
      </c>
      <c r="AY169" t="n">
        <v>743</v>
      </c>
      <c r="AZ169" t="n">
        <v>772.1</v>
      </c>
      <c r="BA169" t="n">
        <v>1002.6</v>
      </c>
      <c r="BB169" t="n">
        <v>739.4</v>
      </c>
      <c r="BC169" t="n">
        <v>840.1</v>
      </c>
      <c r="BD169" t="n">
        <v>1015.7</v>
      </c>
      <c r="BE169" t="n">
        <v>1022.9</v>
      </c>
      <c r="BF169" t="n">
        <v>964.9</v>
      </c>
      <c r="BG169" t="n">
        <v>957.1</v>
      </c>
      <c r="BH169" t="n">
        <v>781.9</v>
      </c>
      <c r="BI169" t="n">
        <v>717.4</v>
      </c>
      <c r="BJ169">
        <f>NA()</f>
        <v/>
      </c>
      <c r="BK169">
        <f>NA()</f>
        <v/>
      </c>
      <c r="BL169">
        <f>NA()</f>
        <v/>
      </c>
      <c r="BM169">
        <f>NA()</f>
        <v/>
      </c>
      <c r="BN169">
        <f>NA()</f>
        <v/>
      </c>
      <c r="BO169">
        <f>NA()</f>
        <v/>
      </c>
      <c r="BP169">
        <f>NA()</f>
        <v/>
      </c>
      <c r="BQ169">
        <f>NA()</f>
        <v/>
      </c>
      <c r="BR169">
        <f>NA()</f>
        <v/>
      </c>
      <c r="BS169">
        <f>NA()</f>
        <v/>
      </c>
      <c r="BT169">
        <f>NA()</f>
        <v/>
      </c>
      <c r="BU169">
        <f>NA()</f>
        <v/>
      </c>
      <c r="BV169">
        <f>NA()</f>
        <v/>
      </c>
      <c r="BW169">
        <f>NA()</f>
        <v/>
      </c>
    </row>
    <row r="170" spans="1:75">
      <c r="A170" t="s">
        <v>233</v>
      </c>
      <c r="B170" t="s">
        <v>745</v>
      </c>
      <c r="C170" t="s">
        <v>746</v>
      </c>
      <c r="D170" t="s">
        <v>447</v>
      </c>
      <c r="E170" t="n">
        <v>0</v>
      </c>
      <c r="F170" t="n">
        <v>0</v>
      </c>
      <c r="G170" t="n">
        <v>0</v>
      </c>
      <c r="H170" t="n">
        <v>0</v>
      </c>
      <c r="I170" t="n">
        <v>0</v>
      </c>
      <c r="J170" t="n">
        <v>0</v>
      </c>
      <c r="K170" t="n">
        <v>0</v>
      </c>
      <c r="L170" t="n">
        <v>0</v>
      </c>
      <c r="M170" t="n">
        <v>0</v>
      </c>
      <c r="N170" t="n">
        <v>0</v>
      </c>
      <c r="O170" t="n">
        <v>359</v>
      </c>
      <c r="P170" t="n">
        <v>427</v>
      </c>
      <c r="Q170" t="n">
        <v>489</v>
      </c>
      <c r="R170" t="n">
        <v>590</v>
      </c>
      <c r="S170" t="n">
        <v>624</v>
      </c>
      <c r="T170" t="n">
        <v>522</v>
      </c>
      <c r="U170" t="n">
        <v>707</v>
      </c>
      <c r="V170" t="n">
        <v>795</v>
      </c>
      <c r="W170" t="n">
        <v>660</v>
      </c>
      <c r="X170" t="n">
        <v>707</v>
      </c>
      <c r="Y170" t="n">
        <v>847</v>
      </c>
      <c r="Z170" t="n">
        <v>735</v>
      </c>
      <c r="AA170" t="n">
        <v>731</v>
      </c>
      <c r="AB170" t="n">
        <v>740</v>
      </c>
      <c r="AC170" t="n">
        <v>758</v>
      </c>
      <c r="AD170" t="n">
        <v>678</v>
      </c>
      <c r="AE170" t="n">
        <v>1227</v>
      </c>
      <c r="AF170" t="n">
        <v>1598</v>
      </c>
      <c r="AG170" t="n">
        <v>1240</v>
      </c>
      <c r="AH170" t="n">
        <v>692</v>
      </c>
      <c r="AI170" t="n">
        <v>764</v>
      </c>
      <c r="AJ170" t="n">
        <v>751</v>
      </c>
      <c r="AK170" t="n">
        <v>701</v>
      </c>
      <c r="AL170" t="n">
        <v>736</v>
      </c>
      <c r="AM170" t="n">
        <v>722</v>
      </c>
      <c r="AN170" t="n">
        <v>734</v>
      </c>
      <c r="AO170" t="n">
        <v>591</v>
      </c>
      <c r="AP170" t="n">
        <v>544</v>
      </c>
      <c r="AQ170" t="n">
        <v>573</v>
      </c>
      <c r="AR170" t="n">
        <v>583</v>
      </c>
      <c r="AS170" t="n">
        <v>543</v>
      </c>
      <c r="AT170" t="n">
        <v>616</v>
      </c>
      <c r="AU170" t="n">
        <v>764</v>
      </c>
      <c r="AV170" t="n">
        <v>701</v>
      </c>
      <c r="AW170" t="n">
        <v>765</v>
      </c>
      <c r="AX170" t="n">
        <v>736</v>
      </c>
      <c r="AY170" t="n">
        <v>720</v>
      </c>
      <c r="AZ170" t="n">
        <v>745</v>
      </c>
      <c r="BA170" t="n">
        <v>730</v>
      </c>
      <c r="BB170" t="n">
        <v>685</v>
      </c>
      <c r="BC170" t="n">
        <v>661</v>
      </c>
      <c r="BD170" t="n">
        <v>678</v>
      </c>
      <c r="BE170" t="n">
        <v>687</v>
      </c>
      <c r="BF170" t="n">
        <v>85</v>
      </c>
      <c r="BG170" t="n">
        <v>92</v>
      </c>
      <c r="BH170" t="n">
        <v>205</v>
      </c>
      <c r="BI170" t="n">
        <v>194</v>
      </c>
      <c r="BJ170">
        <f>NA()</f>
        <v/>
      </c>
      <c r="BK170">
        <f>NA()</f>
        <v/>
      </c>
      <c r="BL170">
        <f>NA()</f>
        <v/>
      </c>
      <c r="BM170">
        <f>NA()</f>
        <v/>
      </c>
      <c r="BN170">
        <f>NA()</f>
        <v/>
      </c>
      <c r="BO170">
        <f>NA()</f>
        <v/>
      </c>
      <c r="BP170">
        <f>NA()</f>
        <v/>
      </c>
      <c r="BQ170">
        <f>NA()</f>
        <v/>
      </c>
      <c r="BR170">
        <f>NA()</f>
        <v/>
      </c>
      <c r="BS170">
        <f>NA()</f>
        <v/>
      </c>
      <c r="BT170">
        <f>NA()</f>
        <v/>
      </c>
      <c r="BU170">
        <f>NA()</f>
        <v/>
      </c>
      <c r="BV170">
        <f>NA()</f>
        <v/>
      </c>
      <c r="BW170">
        <f>NA()</f>
        <v/>
      </c>
    </row>
    <row r="171" spans="1:75">
      <c r="A171" t="s">
        <v>233</v>
      </c>
      <c r="B171" t="s">
        <v>747</v>
      </c>
      <c r="C171" t="s">
        <v>748</v>
      </c>
      <c r="D171" t="s">
        <v>447</v>
      </c>
      <c r="E171" t="n">
        <v>4384</v>
      </c>
      <c r="F171" t="n">
        <v>5302</v>
      </c>
      <c r="G171" t="n">
        <v>6210</v>
      </c>
      <c r="H171" t="n">
        <v>7095</v>
      </c>
      <c r="I171" t="n">
        <v>7799</v>
      </c>
      <c r="J171" t="n">
        <v>8368</v>
      </c>
      <c r="K171" t="n">
        <v>9013</v>
      </c>
      <c r="L171" t="n">
        <v>9281</v>
      </c>
      <c r="M171" t="n">
        <v>10687</v>
      </c>
      <c r="N171" t="n">
        <v>11757</v>
      </c>
      <c r="O171" t="n">
        <v>12884</v>
      </c>
      <c r="P171" t="n">
        <v>14287</v>
      </c>
      <c r="Q171" t="n">
        <v>15650</v>
      </c>
      <c r="R171" t="n">
        <v>16695</v>
      </c>
      <c r="S171" t="n">
        <v>17552</v>
      </c>
      <c r="T171" t="n">
        <v>18117</v>
      </c>
      <c r="U171" t="n">
        <v>19066</v>
      </c>
      <c r="V171" t="n">
        <v>19771</v>
      </c>
      <c r="W171" t="n">
        <v>20329</v>
      </c>
      <c r="X171" t="n">
        <v>21151</v>
      </c>
      <c r="Y171" t="n">
        <v>21601</v>
      </c>
      <c r="Z171" t="n">
        <v>22675</v>
      </c>
      <c r="AA171" t="n">
        <v>22169</v>
      </c>
      <c r="AB171" t="n">
        <v>22454</v>
      </c>
      <c r="AC171" t="n">
        <v>22536</v>
      </c>
      <c r="AD171" t="n">
        <v>22637</v>
      </c>
      <c r="AE171" t="n">
        <v>23994</v>
      </c>
      <c r="AF171" t="n">
        <v>24901</v>
      </c>
      <c r="AG171" t="n">
        <v>26337</v>
      </c>
      <c r="AH171" t="n">
        <v>27195</v>
      </c>
      <c r="AI171" t="n">
        <v>28356</v>
      </c>
      <c r="AJ171" t="n">
        <v>29084</v>
      </c>
      <c r="AK171" t="n">
        <v>29571</v>
      </c>
      <c r="AL171" t="n">
        <v>29541</v>
      </c>
      <c r="AM171" t="n">
        <v>30532</v>
      </c>
      <c r="AN171" t="n">
        <v>31348</v>
      </c>
      <c r="AO171" t="n">
        <v>32001</v>
      </c>
      <c r="AP171" t="n">
        <v>31947</v>
      </c>
      <c r="AQ171" t="n">
        <v>31599</v>
      </c>
      <c r="AR171" t="n">
        <v>32008</v>
      </c>
      <c r="AS171" t="n">
        <v>33064</v>
      </c>
      <c r="AT171" t="n">
        <v>33385</v>
      </c>
      <c r="AU171" t="n">
        <v>33750</v>
      </c>
      <c r="AV171" t="n">
        <v>35454</v>
      </c>
      <c r="AW171" t="n">
        <v>36616</v>
      </c>
      <c r="AX171" t="n">
        <v>35959</v>
      </c>
      <c r="AY171" t="n">
        <v>36058</v>
      </c>
      <c r="AZ171" t="n">
        <v>36117</v>
      </c>
      <c r="BA171" t="n">
        <v>35452</v>
      </c>
      <c r="BB171" t="n">
        <v>34551</v>
      </c>
      <c r="BC171" t="n">
        <v>34176</v>
      </c>
      <c r="BD171" t="n">
        <v>33989</v>
      </c>
      <c r="BE171" t="n">
        <v>32889</v>
      </c>
      <c r="BF171" t="n">
        <v>32425</v>
      </c>
      <c r="BG171" t="n">
        <v>32330</v>
      </c>
      <c r="BH171" t="n">
        <v>32453</v>
      </c>
      <c r="BI171" t="n">
        <v>32228</v>
      </c>
      <c r="BJ171">
        <f>NA()</f>
        <v/>
      </c>
      <c r="BK171">
        <f>NA()</f>
        <v/>
      </c>
      <c r="BL171">
        <f>NA()</f>
        <v/>
      </c>
      <c r="BM171">
        <f>NA()</f>
        <v/>
      </c>
      <c r="BN171">
        <f>NA()</f>
        <v/>
      </c>
      <c r="BO171">
        <f>NA()</f>
        <v/>
      </c>
      <c r="BP171">
        <f>NA()</f>
        <v/>
      </c>
      <c r="BQ171">
        <f>NA()</f>
        <v/>
      </c>
      <c r="BR171">
        <f>NA()</f>
        <v/>
      </c>
      <c r="BS171">
        <f>NA()</f>
        <v/>
      </c>
      <c r="BT171">
        <f>NA()</f>
        <v/>
      </c>
      <c r="BU171">
        <f>NA()</f>
        <v/>
      </c>
      <c r="BV171">
        <f>NA()</f>
        <v/>
      </c>
      <c r="BW171">
        <f>NA()</f>
        <v/>
      </c>
    </row>
    <row r="172" spans="1:75">
      <c r="A172" t="s">
        <v>233</v>
      </c>
      <c r="B172" t="s">
        <v>749</v>
      </c>
      <c r="C172" t="s">
        <v>750</v>
      </c>
      <c r="D172" t="s">
        <v>454</v>
      </c>
      <c r="E172" t="n">
        <v>0</v>
      </c>
      <c r="F172" t="n">
        <v>0</v>
      </c>
      <c r="G172" t="n">
        <v>0</v>
      </c>
      <c r="H172" t="n">
        <v>0</v>
      </c>
      <c r="I172" t="n">
        <v>0</v>
      </c>
      <c r="J172" t="n">
        <v>0</v>
      </c>
      <c r="K172" t="n">
        <v>0</v>
      </c>
      <c r="L172" t="n">
        <v>0</v>
      </c>
      <c r="M172" t="n">
        <v>0</v>
      </c>
      <c r="N172" t="n">
        <v>0</v>
      </c>
      <c r="O172" t="n">
        <v>6.98</v>
      </c>
      <c r="P172" t="n">
        <v>7.32</v>
      </c>
      <c r="Q172" t="n">
        <v>7.46</v>
      </c>
      <c r="R172" t="n">
        <v>8.17</v>
      </c>
      <c r="S172" t="n">
        <v>9.43</v>
      </c>
      <c r="T172" t="n">
        <v>12.8</v>
      </c>
      <c r="U172" t="n">
        <v>13.26</v>
      </c>
      <c r="V172" t="n">
        <v>14.62</v>
      </c>
      <c r="W172" t="n">
        <v>16.45</v>
      </c>
      <c r="X172" t="n">
        <v>17.79</v>
      </c>
      <c r="Y172" t="n">
        <v>22.01</v>
      </c>
      <c r="Z172" t="n">
        <v>33.69</v>
      </c>
      <c r="AA172" t="n">
        <v>35.55</v>
      </c>
      <c r="AB172" t="n">
        <v>31.6</v>
      </c>
      <c r="AC172" t="n">
        <v>31.34</v>
      </c>
      <c r="AD172" t="n">
        <v>29.81</v>
      </c>
      <c r="AE172" t="n">
        <v>23.66</v>
      </c>
      <c r="AF172" t="n">
        <v>24.49</v>
      </c>
      <c r="AG172" t="n">
        <v>22.53</v>
      </c>
      <c r="AH172" t="n">
        <v>23.76</v>
      </c>
      <c r="AI172" t="n">
        <v>26.56</v>
      </c>
      <c r="AJ172" t="n">
        <v>27.14</v>
      </c>
      <c r="AK172" t="n">
        <v>27.79</v>
      </c>
      <c r="AL172" t="n">
        <v>31.37</v>
      </c>
      <c r="AM172" t="n">
        <v>31.44</v>
      </c>
      <c r="AN172" t="n">
        <v>33.24</v>
      </c>
      <c r="AO172" t="n">
        <v>35.65</v>
      </c>
      <c r="AP172" t="n">
        <v>36.71</v>
      </c>
      <c r="AQ172" t="n">
        <v>33.99</v>
      </c>
      <c r="AR172" t="n">
        <v>35.21</v>
      </c>
      <c r="AS172" t="n">
        <v>41.24</v>
      </c>
      <c r="AT172" t="n">
        <v>41.3</v>
      </c>
      <c r="AU172" t="n">
        <v>39.42</v>
      </c>
      <c r="AV172" t="n">
        <v>42.55</v>
      </c>
      <c r="AW172" t="n">
        <v>46.16</v>
      </c>
      <c r="AX172" t="n">
        <v>53.88</v>
      </c>
      <c r="AY172" t="n">
        <v>60.91</v>
      </c>
      <c r="AZ172" t="n">
        <v>62.57</v>
      </c>
      <c r="BA172" t="n">
        <v>85.78</v>
      </c>
      <c r="BB172" t="n">
        <v>62.36</v>
      </c>
      <c r="BC172" t="n">
        <v>73.8</v>
      </c>
      <c r="BD172" t="n">
        <v>92.78</v>
      </c>
      <c r="BE172" t="n">
        <v>99.95999999999999</v>
      </c>
      <c r="BF172" t="n">
        <v>97.51000000000001</v>
      </c>
      <c r="BG172" t="n">
        <v>98</v>
      </c>
      <c r="BH172" t="n">
        <v>76.75</v>
      </c>
      <c r="BI172" t="n">
        <v>70.01000000000001</v>
      </c>
      <c r="BJ172">
        <f>NA()</f>
        <v/>
      </c>
      <c r="BK172">
        <f>NA()</f>
        <v/>
      </c>
      <c r="BL172">
        <f>NA()</f>
        <v/>
      </c>
      <c r="BM172">
        <f>NA()</f>
        <v/>
      </c>
      <c r="BN172">
        <f>NA()</f>
        <v/>
      </c>
      <c r="BO172">
        <f>NA()</f>
        <v/>
      </c>
      <c r="BP172">
        <f>NA()</f>
        <v/>
      </c>
      <c r="BQ172">
        <f>NA()</f>
        <v/>
      </c>
      <c r="BR172">
        <f>NA()</f>
        <v/>
      </c>
      <c r="BS172">
        <f>NA()</f>
        <v/>
      </c>
      <c r="BT172">
        <f>NA()</f>
        <v/>
      </c>
      <c r="BU172">
        <f>NA()</f>
        <v/>
      </c>
      <c r="BV172">
        <f>NA()</f>
        <v/>
      </c>
      <c r="BW172">
        <f>NA()</f>
        <v/>
      </c>
    </row>
    <row r="173" spans="1:75">
      <c r="A173" t="s">
        <v>233</v>
      </c>
      <c r="B173" t="s">
        <v>747</v>
      </c>
      <c r="C173" t="s">
        <v>751</v>
      </c>
      <c r="D173" t="s">
        <v>662</v>
      </c>
      <c r="E173" t="n">
        <v>1285</v>
      </c>
      <c r="F173" t="n">
        <v>1554</v>
      </c>
      <c r="G173" t="n">
        <v>1820</v>
      </c>
      <c r="H173" t="n">
        <v>2080</v>
      </c>
      <c r="I173" t="n">
        <v>2286</v>
      </c>
      <c r="J173" t="n">
        <v>2452</v>
      </c>
      <c r="K173" t="n">
        <v>2642</v>
      </c>
      <c r="L173" t="n">
        <v>2720</v>
      </c>
      <c r="M173" t="n">
        <v>3132</v>
      </c>
      <c r="N173" t="n">
        <v>3446</v>
      </c>
      <c r="O173" t="n">
        <v>3776</v>
      </c>
      <c r="P173" t="n">
        <v>4187</v>
      </c>
      <c r="Q173" t="n">
        <v>4587</v>
      </c>
      <c r="R173" t="n">
        <v>4893</v>
      </c>
      <c r="S173" t="n">
        <v>5144</v>
      </c>
      <c r="T173" t="n">
        <v>5310</v>
      </c>
      <c r="U173" t="n">
        <v>5588</v>
      </c>
      <c r="V173" t="n">
        <v>5795</v>
      </c>
      <c r="W173" t="n">
        <v>5958</v>
      </c>
      <c r="X173" t="n">
        <v>6199</v>
      </c>
      <c r="Y173" t="n">
        <v>6331</v>
      </c>
      <c r="Z173" t="n">
        <v>6646</v>
      </c>
      <c r="AA173" t="n">
        <v>6497</v>
      </c>
      <c r="AB173" t="n">
        <v>6581</v>
      </c>
      <c r="AC173" t="n">
        <v>6605</v>
      </c>
      <c r="AD173" t="n">
        <v>6635</v>
      </c>
      <c r="AE173" t="n">
        <v>7032</v>
      </c>
      <c r="AF173" t="n">
        <v>7298</v>
      </c>
      <c r="AG173" t="n">
        <v>7719</v>
      </c>
      <c r="AH173" t="n">
        <v>7970</v>
      </c>
      <c r="AI173" t="n">
        <v>8311</v>
      </c>
      <c r="AJ173" t="n">
        <v>8524</v>
      </c>
      <c r="AK173" t="n">
        <v>8667</v>
      </c>
      <c r="AL173" t="n">
        <v>8658</v>
      </c>
      <c r="AM173" t="n">
        <v>8948</v>
      </c>
      <c r="AN173" t="n">
        <v>9188</v>
      </c>
      <c r="AO173" t="n">
        <v>9379</v>
      </c>
      <c r="AP173" t="n">
        <v>9363</v>
      </c>
      <c r="AQ173" t="n">
        <v>9261</v>
      </c>
      <c r="AR173" t="n">
        <v>9381</v>
      </c>
      <c r="AS173" t="n">
        <v>9691</v>
      </c>
      <c r="AT173" t="n">
        <v>9785</v>
      </c>
      <c r="AU173" t="n">
        <v>9892</v>
      </c>
      <c r="AV173" t="n">
        <v>10391</v>
      </c>
      <c r="AW173" t="n">
        <v>10732</v>
      </c>
      <c r="AX173" t="n">
        <v>10539</v>
      </c>
      <c r="AY173" t="n">
        <v>10568</v>
      </c>
      <c r="AZ173" t="n">
        <v>10585</v>
      </c>
      <c r="BA173" t="n">
        <v>10390</v>
      </c>
      <c r="BB173" t="n">
        <v>10126</v>
      </c>
      <c r="BC173" t="n">
        <v>10017</v>
      </c>
      <c r="BD173" t="n">
        <v>9962</v>
      </c>
      <c r="BE173" t="n">
        <v>9639</v>
      </c>
      <c r="BF173" t="n">
        <v>9503</v>
      </c>
      <c r="BG173" t="n">
        <v>9475</v>
      </c>
      <c r="BH173" t="n">
        <v>9511</v>
      </c>
      <c r="BI173" t="n">
        <v>9445</v>
      </c>
      <c r="BJ173">
        <f>NA()</f>
        <v/>
      </c>
      <c r="BK173">
        <f>NA()</f>
        <v/>
      </c>
      <c r="BL173">
        <f>NA()</f>
        <v/>
      </c>
      <c r="BM173">
        <f>NA()</f>
        <v/>
      </c>
      <c r="BN173">
        <f>NA()</f>
        <v/>
      </c>
      <c r="BO173">
        <f>NA()</f>
        <v/>
      </c>
      <c r="BP173">
        <f>NA()</f>
        <v/>
      </c>
      <c r="BQ173">
        <f>NA()</f>
        <v/>
      </c>
      <c r="BR173">
        <f>NA()</f>
        <v/>
      </c>
      <c r="BS173">
        <f>NA()</f>
        <v/>
      </c>
      <c r="BT173">
        <f>NA()</f>
        <v/>
      </c>
      <c r="BU173">
        <f>NA()</f>
        <v/>
      </c>
      <c r="BV173">
        <f>NA()</f>
        <v/>
      </c>
      <c r="BW173">
        <f>NA()</f>
        <v/>
      </c>
    </row>
    <row r="174" spans="1:75">
      <c r="A174" t="s">
        <v>233</v>
      </c>
      <c r="B174" t="s">
        <v>752</v>
      </c>
      <c r="C174" t="s">
        <v>753</v>
      </c>
      <c r="D174" t="s">
        <v>458</v>
      </c>
      <c r="E174" t="n">
        <v>0</v>
      </c>
      <c r="F174" t="n">
        <v>0</v>
      </c>
      <c r="G174" t="n">
        <v>0</v>
      </c>
      <c r="H174" t="n">
        <v>0</v>
      </c>
      <c r="I174" t="n">
        <v>0</v>
      </c>
      <c r="J174" t="n">
        <v>0</v>
      </c>
      <c r="K174" t="n">
        <v>0</v>
      </c>
      <c r="L174" t="n">
        <v>0</v>
      </c>
      <c r="M174" t="n">
        <v>0</v>
      </c>
      <c r="N174" t="n">
        <v>0</v>
      </c>
      <c r="O174" t="n">
        <v>87.40000000000001</v>
      </c>
      <c r="P174" t="n">
        <v>101.4</v>
      </c>
      <c r="Q174" t="n">
        <v>113.1</v>
      </c>
      <c r="R174" t="n">
        <v>131.7</v>
      </c>
      <c r="S174" t="n">
        <v>159.7</v>
      </c>
      <c r="T174" t="n">
        <v>225.3</v>
      </c>
      <c r="U174" t="n">
        <v>243.4</v>
      </c>
      <c r="V174" t="n">
        <v>277.4</v>
      </c>
      <c r="W174" t="n">
        <v>323.6</v>
      </c>
      <c r="X174" t="n">
        <v>363.7</v>
      </c>
      <c r="Y174" t="n">
        <v>456.9</v>
      </c>
      <c r="Z174" t="n">
        <v>739.2</v>
      </c>
      <c r="AA174" t="n">
        <v>762.1</v>
      </c>
      <c r="AB174" t="n">
        <v>686.1</v>
      </c>
      <c r="AC174" t="n">
        <v>682.6</v>
      </c>
      <c r="AD174" t="n">
        <v>654.7</v>
      </c>
      <c r="AE174" t="n">
        <v>538.6</v>
      </c>
      <c r="AF174" t="n">
        <v>570.6</v>
      </c>
      <c r="AG174" t="n">
        <v>565.5</v>
      </c>
      <c r="AH174" t="n">
        <v>629.6</v>
      </c>
      <c r="AI174" t="n">
        <v>732.9</v>
      </c>
      <c r="AJ174" t="n">
        <v>768.9</v>
      </c>
      <c r="AK174" t="n">
        <v>802.4</v>
      </c>
      <c r="AL174" t="n">
        <v>903.5</v>
      </c>
      <c r="AM174" t="n">
        <v>937.3</v>
      </c>
      <c r="AN174" t="n">
        <v>1017.7</v>
      </c>
      <c r="AO174" t="n">
        <v>1119.7</v>
      </c>
      <c r="AP174" t="n">
        <v>1152.7</v>
      </c>
      <c r="AQ174" t="n">
        <v>1054.4</v>
      </c>
      <c r="AR174" t="n">
        <v>1106.5</v>
      </c>
      <c r="AS174" t="n">
        <v>1341.2</v>
      </c>
      <c r="AT174" t="n">
        <v>1353.4</v>
      </c>
      <c r="AU174" t="n">
        <v>1300.2</v>
      </c>
      <c r="AV174" t="n">
        <v>1478.9</v>
      </c>
      <c r="AW174" t="n">
        <v>1654.9</v>
      </c>
      <c r="AX174" t="n">
        <v>1897.8</v>
      </c>
      <c r="AY174" t="n">
        <v>2152.2</v>
      </c>
      <c r="AZ174" t="n">
        <v>2213.3</v>
      </c>
      <c r="BA174" t="n">
        <v>2978.3</v>
      </c>
      <c r="BB174" t="n">
        <v>2111.7</v>
      </c>
      <c r="BC174" t="n">
        <v>2473.3</v>
      </c>
      <c r="BD174" t="n">
        <v>3090.5</v>
      </c>
      <c r="BE174" t="n">
        <v>3219</v>
      </c>
      <c r="BF174" t="n">
        <v>3153.6</v>
      </c>
      <c r="BG174" t="n">
        <v>3159.3</v>
      </c>
      <c r="BH174" t="n">
        <v>2474.9</v>
      </c>
      <c r="BI174" t="n">
        <v>2242.6</v>
      </c>
      <c r="BJ174">
        <f>NA()</f>
        <v/>
      </c>
      <c r="BK174">
        <f>NA()</f>
        <v/>
      </c>
      <c r="BL174">
        <f>NA()</f>
        <v/>
      </c>
      <c r="BM174">
        <f>NA()</f>
        <v/>
      </c>
      <c r="BN174">
        <f>NA()</f>
        <v/>
      </c>
      <c r="BO174">
        <f>NA()</f>
        <v/>
      </c>
      <c r="BP174">
        <f>NA()</f>
        <v/>
      </c>
      <c r="BQ174">
        <f>NA()</f>
        <v/>
      </c>
      <c r="BR174">
        <f>NA()</f>
        <v/>
      </c>
      <c r="BS174">
        <f>NA()</f>
        <v/>
      </c>
      <c r="BT174">
        <f>NA()</f>
        <v/>
      </c>
      <c r="BU174">
        <f>NA()</f>
        <v/>
      </c>
      <c r="BV174">
        <f>NA()</f>
        <v/>
      </c>
      <c r="BW174">
        <f>NA()</f>
        <v/>
      </c>
    </row>
    <row r="175" spans="1:75">
      <c r="A175" t="s">
        <v>233</v>
      </c>
      <c r="B175" t="s">
        <v>754</v>
      </c>
      <c r="C175" t="s">
        <v>755</v>
      </c>
      <c r="D175" t="s">
        <v>447</v>
      </c>
      <c r="E175" t="n">
        <v>4384</v>
      </c>
      <c r="F175" t="n">
        <v>5302</v>
      </c>
      <c r="G175" t="n">
        <v>6210</v>
      </c>
      <c r="H175" t="n">
        <v>7095</v>
      </c>
      <c r="I175" t="n">
        <v>7799</v>
      </c>
      <c r="J175" t="n">
        <v>8368</v>
      </c>
      <c r="K175" t="n">
        <v>9013</v>
      </c>
      <c r="L175" t="n">
        <v>9281</v>
      </c>
      <c r="M175" t="n">
        <v>10687</v>
      </c>
      <c r="N175" t="n">
        <v>11757</v>
      </c>
      <c r="O175" t="n">
        <v>12884</v>
      </c>
      <c r="P175" t="n">
        <v>14287</v>
      </c>
      <c r="Q175" t="n">
        <v>15650</v>
      </c>
      <c r="R175" t="n">
        <v>16695</v>
      </c>
      <c r="S175" t="n">
        <v>17552</v>
      </c>
      <c r="T175" t="n">
        <v>18117</v>
      </c>
      <c r="U175" t="n">
        <v>19066</v>
      </c>
      <c r="V175" t="n">
        <v>19771</v>
      </c>
      <c r="W175" t="n">
        <v>20329</v>
      </c>
      <c r="X175" t="n">
        <v>21151</v>
      </c>
      <c r="Y175" t="n">
        <v>21601</v>
      </c>
      <c r="Z175" t="n">
        <v>22675</v>
      </c>
      <c r="AA175" t="n">
        <v>22169</v>
      </c>
      <c r="AB175" t="n">
        <v>22454</v>
      </c>
      <c r="AC175" t="n">
        <v>22536</v>
      </c>
      <c r="AD175" t="n">
        <v>22637</v>
      </c>
      <c r="AE175" t="n">
        <v>23994</v>
      </c>
      <c r="AF175" t="n">
        <v>24901</v>
      </c>
      <c r="AG175" t="n">
        <v>26337</v>
      </c>
      <c r="AH175" t="n">
        <v>27195</v>
      </c>
      <c r="AI175" t="n">
        <v>28356</v>
      </c>
      <c r="AJ175" t="n">
        <v>29084</v>
      </c>
      <c r="AK175" t="n">
        <v>29571</v>
      </c>
      <c r="AL175" t="n">
        <v>29541</v>
      </c>
      <c r="AM175" t="n">
        <v>30532</v>
      </c>
      <c r="AN175" t="n">
        <v>31348</v>
      </c>
      <c r="AO175" t="n">
        <v>32001</v>
      </c>
      <c r="AP175" t="n">
        <v>31947</v>
      </c>
      <c r="AQ175" t="n">
        <v>31599</v>
      </c>
      <c r="AR175" t="n">
        <v>32008</v>
      </c>
      <c r="AS175" t="n">
        <v>33064</v>
      </c>
      <c r="AT175" t="n">
        <v>33385</v>
      </c>
      <c r="AU175" t="n">
        <v>33750</v>
      </c>
      <c r="AV175" t="n">
        <v>35454</v>
      </c>
      <c r="AW175" t="n">
        <v>36616</v>
      </c>
      <c r="AX175" t="n">
        <v>35959</v>
      </c>
      <c r="AY175" t="n">
        <v>36058</v>
      </c>
      <c r="AZ175" t="n">
        <v>36117</v>
      </c>
      <c r="BA175" t="n">
        <v>35452</v>
      </c>
      <c r="BB175" t="n">
        <v>34551</v>
      </c>
      <c r="BC175" t="n">
        <v>34176</v>
      </c>
      <c r="BD175" t="n">
        <v>33989</v>
      </c>
      <c r="BE175" t="n">
        <v>32889</v>
      </c>
      <c r="BF175" t="n">
        <v>32425</v>
      </c>
      <c r="BG175" t="n">
        <v>32330</v>
      </c>
      <c r="BH175" t="n">
        <v>32453</v>
      </c>
      <c r="BI175" t="n">
        <v>32228</v>
      </c>
      <c r="BJ175">
        <f>NA()</f>
        <v/>
      </c>
      <c r="BK175">
        <f>NA()</f>
        <v/>
      </c>
      <c r="BL175">
        <f>NA()</f>
        <v/>
      </c>
      <c r="BM175">
        <f>NA()</f>
        <v/>
      </c>
      <c r="BN175">
        <f>NA()</f>
        <v/>
      </c>
      <c r="BO175">
        <f>NA()</f>
        <v/>
      </c>
      <c r="BP175">
        <f>NA()</f>
        <v/>
      </c>
      <c r="BQ175">
        <f>NA()</f>
        <v/>
      </c>
      <c r="BR175">
        <f>NA()</f>
        <v/>
      </c>
      <c r="BS175">
        <f>NA()</f>
        <v/>
      </c>
      <c r="BT175">
        <f>NA()</f>
        <v/>
      </c>
      <c r="BU175">
        <f>NA()</f>
        <v/>
      </c>
      <c r="BV175">
        <f>NA()</f>
        <v/>
      </c>
      <c r="BW175">
        <f>NA()</f>
        <v/>
      </c>
    </row>
    <row r="176" spans="1:75">
      <c r="A176" t="s">
        <v>233</v>
      </c>
      <c r="B176" t="s">
        <v>756</v>
      </c>
      <c r="C176" t="s">
        <v>757</v>
      </c>
      <c r="D176" t="s">
        <v>454</v>
      </c>
      <c r="E176" t="n">
        <v>0</v>
      </c>
      <c r="F176" t="n">
        <v>0</v>
      </c>
      <c r="G176" t="n">
        <v>0</v>
      </c>
      <c r="H176" t="n">
        <v>163</v>
      </c>
      <c r="I176" t="n">
        <v>159</v>
      </c>
      <c r="J176" t="n">
        <v>184</v>
      </c>
      <c r="K176" t="n">
        <v>203</v>
      </c>
      <c r="L176" t="n">
        <v>179</v>
      </c>
      <c r="M176" t="n">
        <v>179</v>
      </c>
      <c r="N176" t="n">
        <v>176</v>
      </c>
      <c r="O176" t="n">
        <v>6.98</v>
      </c>
      <c r="P176" t="n">
        <v>7.32</v>
      </c>
      <c r="Q176" t="n">
        <v>7.46</v>
      </c>
      <c r="R176" t="n">
        <v>8.17</v>
      </c>
      <c r="S176" t="n">
        <v>9.43</v>
      </c>
      <c r="T176" t="n">
        <v>12.8</v>
      </c>
      <c r="U176" t="n">
        <v>13.26</v>
      </c>
      <c r="V176" t="n">
        <v>14.62</v>
      </c>
      <c r="W176" t="n">
        <v>16.45</v>
      </c>
      <c r="X176" t="n">
        <v>17.79</v>
      </c>
      <c r="Y176" t="n">
        <v>22.01</v>
      </c>
      <c r="Z176" t="n">
        <v>33.69</v>
      </c>
      <c r="AA176" t="n">
        <v>35.55</v>
      </c>
      <c r="AB176" t="n">
        <v>31.6</v>
      </c>
      <c r="AC176" t="n">
        <v>31.34</v>
      </c>
      <c r="AD176" t="n">
        <v>29.81</v>
      </c>
      <c r="AE176" t="n">
        <v>23.66</v>
      </c>
      <c r="AF176" t="n">
        <v>24.49</v>
      </c>
      <c r="AG176" t="n">
        <v>22.53</v>
      </c>
      <c r="AH176" t="n">
        <v>23.76</v>
      </c>
      <c r="AI176" t="n">
        <v>26.56</v>
      </c>
      <c r="AJ176" t="n">
        <v>27.14</v>
      </c>
      <c r="AK176" t="n">
        <v>27.79</v>
      </c>
      <c r="AL176" t="n">
        <v>31.37</v>
      </c>
      <c r="AM176" t="n">
        <v>31.44</v>
      </c>
      <c r="AN176" t="n">
        <v>33.24</v>
      </c>
      <c r="AO176" t="n">
        <v>35.65</v>
      </c>
      <c r="AP176" t="n">
        <v>36.71</v>
      </c>
      <c r="AQ176" t="n">
        <v>33.99</v>
      </c>
      <c r="AR176" t="n">
        <v>35.21</v>
      </c>
      <c r="AS176" t="n">
        <v>41.24</v>
      </c>
      <c r="AT176" t="n">
        <v>41.3</v>
      </c>
      <c r="AU176" t="n">
        <v>39.42</v>
      </c>
      <c r="AV176" t="n">
        <v>42.55</v>
      </c>
      <c r="AW176" t="n">
        <v>46.16</v>
      </c>
      <c r="AX176" t="n">
        <v>53.88</v>
      </c>
      <c r="AY176" t="n">
        <v>60.91</v>
      </c>
      <c r="AZ176" t="n">
        <v>62.57</v>
      </c>
      <c r="BA176" t="n">
        <v>85.78</v>
      </c>
      <c r="BB176" t="n">
        <v>62.36</v>
      </c>
      <c r="BC176" t="n">
        <v>73.8</v>
      </c>
      <c r="BD176" t="n">
        <v>92.78</v>
      </c>
      <c r="BE176" t="n">
        <v>99.95999999999999</v>
      </c>
      <c r="BF176" t="n">
        <v>97.51000000000001</v>
      </c>
      <c r="BG176" t="n">
        <v>98</v>
      </c>
      <c r="BH176" t="n">
        <v>76.75</v>
      </c>
      <c r="BI176" t="n">
        <v>70.01000000000001</v>
      </c>
      <c r="BJ176">
        <f>NA()</f>
        <v/>
      </c>
      <c r="BK176">
        <f>NA()</f>
        <v/>
      </c>
      <c r="BL176">
        <f>NA()</f>
        <v/>
      </c>
      <c r="BM176">
        <f>NA()</f>
        <v/>
      </c>
      <c r="BN176">
        <f>NA()</f>
        <v/>
      </c>
      <c r="BO176">
        <f>NA()</f>
        <v/>
      </c>
      <c r="BP176">
        <f>NA()</f>
        <v/>
      </c>
      <c r="BQ176">
        <f>NA()</f>
        <v/>
      </c>
      <c r="BR176">
        <f>NA()</f>
        <v/>
      </c>
      <c r="BS176">
        <f>NA()</f>
        <v/>
      </c>
      <c r="BT176">
        <f>NA()</f>
        <v/>
      </c>
      <c r="BU176">
        <f>NA()</f>
        <v/>
      </c>
      <c r="BV176">
        <f>NA()</f>
        <v/>
      </c>
      <c r="BW176">
        <f>NA()</f>
        <v/>
      </c>
    </row>
    <row r="177" spans="1:75">
      <c r="A177" t="s">
        <v>233</v>
      </c>
      <c r="B177" t="s">
        <v>754</v>
      </c>
      <c r="C177" t="s">
        <v>758</v>
      </c>
      <c r="D177" t="s">
        <v>662</v>
      </c>
      <c r="E177" t="n">
        <v>1285</v>
      </c>
      <c r="F177" t="n">
        <v>1554</v>
      </c>
      <c r="G177" t="n">
        <v>1820</v>
      </c>
      <c r="H177" t="n">
        <v>2080</v>
      </c>
      <c r="I177" t="n">
        <v>2286</v>
      </c>
      <c r="J177" t="n">
        <v>2452</v>
      </c>
      <c r="K177" t="n">
        <v>2642</v>
      </c>
      <c r="L177" t="n">
        <v>2720</v>
      </c>
      <c r="M177" t="n">
        <v>3132</v>
      </c>
      <c r="N177" t="n">
        <v>3446</v>
      </c>
      <c r="O177" t="n">
        <v>3776</v>
      </c>
      <c r="P177" t="n">
        <v>4187</v>
      </c>
      <c r="Q177" t="n">
        <v>4587</v>
      </c>
      <c r="R177" t="n">
        <v>4893</v>
      </c>
      <c r="S177" t="n">
        <v>5144</v>
      </c>
      <c r="T177" t="n">
        <v>5310</v>
      </c>
      <c r="U177" t="n">
        <v>5588</v>
      </c>
      <c r="V177" t="n">
        <v>5795</v>
      </c>
      <c r="W177" t="n">
        <v>5958</v>
      </c>
      <c r="X177" t="n">
        <v>6199</v>
      </c>
      <c r="Y177" t="n">
        <v>6331</v>
      </c>
      <c r="Z177" t="n">
        <v>6646</v>
      </c>
      <c r="AA177" t="n">
        <v>6497</v>
      </c>
      <c r="AB177" t="n">
        <v>6581</v>
      </c>
      <c r="AC177" t="n">
        <v>6605</v>
      </c>
      <c r="AD177" t="n">
        <v>6635</v>
      </c>
      <c r="AE177" t="n">
        <v>7032</v>
      </c>
      <c r="AF177" t="n">
        <v>7298</v>
      </c>
      <c r="AG177" t="n">
        <v>7719</v>
      </c>
      <c r="AH177" t="n">
        <v>7970</v>
      </c>
      <c r="AI177" t="n">
        <v>8311</v>
      </c>
      <c r="AJ177" t="n">
        <v>8524</v>
      </c>
      <c r="AK177" t="n">
        <v>8667</v>
      </c>
      <c r="AL177" t="n">
        <v>8658</v>
      </c>
      <c r="AM177" t="n">
        <v>8948</v>
      </c>
      <c r="AN177" t="n">
        <v>9188</v>
      </c>
      <c r="AO177" t="n">
        <v>9379</v>
      </c>
      <c r="AP177" t="n">
        <v>9363</v>
      </c>
      <c r="AQ177" t="n">
        <v>9261</v>
      </c>
      <c r="AR177" t="n">
        <v>9381</v>
      </c>
      <c r="AS177" t="n">
        <v>9691</v>
      </c>
      <c r="AT177" t="n">
        <v>9785</v>
      </c>
      <c r="AU177" t="n">
        <v>9892</v>
      </c>
      <c r="AV177" t="n">
        <v>10391</v>
      </c>
      <c r="AW177" t="n">
        <v>10732</v>
      </c>
      <c r="AX177" t="n">
        <v>10539</v>
      </c>
      <c r="AY177" t="n">
        <v>10568</v>
      </c>
      <c r="AZ177" t="n">
        <v>10585</v>
      </c>
      <c r="BA177" t="n">
        <v>10390</v>
      </c>
      <c r="BB177" t="n">
        <v>10126</v>
      </c>
      <c r="BC177" t="n">
        <v>10017</v>
      </c>
      <c r="BD177" t="n">
        <v>9962</v>
      </c>
      <c r="BE177" t="n">
        <v>9639</v>
      </c>
      <c r="BF177" t="n">
        <v>9503</v>
      </c>
      <c r="BG177" t="n">
        <v>9475</v>
      </c>
      <c r="BH177" t="n">
        <v>9511</v>
      </c>
      <c r="BI177" t="n">
        <v>9445</v>
      </c>
      <c r="BJ177">
        <f>NA()</f>
        <v/>
      </c>
      <c r="BK177">
        <f>NA()</f>
        <v/>
      </c>
      <c r="BL177">
        <f>NA()</f>
        <v/>
      </c>
      <c r="BM177">
        <f>NA()</f>
        <v/>
      </c>
      <c r="BN177">
        <f>NA()</f>
        <v/>
      </c>
      <c r="BO177">
        <f>NA()</f>
        <v/>
      </c>
      <c r="BP177">
        <f>NA()</f>
        <v/>
      </c>
      <c r="BQ177">
        <f>NA()</f>
        <v/>
      </c>
      <c r="BR177">
        <f>NA()</f>
        <v/>
      </c>
      <c r="BS177">
        <f>NA()</f>
        <v/>
      </c>
      <c r="BT177">
        <f>NA()</f>
        <v/>
      </c>
      <c r="BU177">
        <f>NA()</f>
        <v/>
      </c>
      <c r="BV177">
        <f>NA()</f>
        <v/>
      </c>
      <c r="BW177">
        <f>NA()</f>
        <v/>
      </c>
    </row>
    <row r="178" spans="1:75">
      <c r="A178" t="s">
        <v>233</v>
      </c>
      <c r="B178" t="s">
        <v>759</v>
      </c>
      <c r="C178" t="s">
        <v>760</v>
      </c>
      <c r="D178" t="s">
        <v>458</v>
      </c>
      <c r="E178" t="n">
        <v>0</v>
      </c>
      <c r="F178" t="n">
        <v>0</v>
      </c>
      <c r="G178" t="n">
        <v>0</v>
      </c>
      <c r="H178" t="n">
        <v>27</v>
      </c>
      <c r="I178" t="n">
        <v>27</v>
      </c>
      <c r="J178" t="n">
        <v>31</v>
      </c>
      <c r="K178" t="n">
        <v>34</v>
      </c>
      <c r="L178" t="n">
        <v>30</v>
      </c>
      <c r="M178" t="n">
        <v>30</v>
      </c>
      <c r="N178" t="n">
        <v>29</v>
      </c>
      <c r="O178" t="n">
        <v>87.40000000000001</v>
      </c>
      <c r="P178" t="n">
        <v>101.4</v>
      </c>
      <c r="Q178" t="n">
        <v>113.1</v>
      </c>
      <c r="R178" t="n">
        <v>131.7</v>
      </c>
      <c r="S178" t="n">
        <v>159.7</v>
      </c>
      <c r="T178" t="n">
        <v>225.3</v>
      </c>
      <c r="U178" t="n">
        <v>243.4</v>
      </c>
      <c r="V178" t="n">
        <v>277.4</v>
      </c>
      <c r="W178" t="n">
        <v>323.6</v>
      </c>
      <c r="X178" t="n">
        <v>363.7</v>
      </c>
      <c r="Y178" t="n">
        <v>456.9</v>
      </c>
      <c r="Z178" t="n">
        <v>739.2</v>
      </c>
      <c r="AA178" t="n">
        <v>762.1</v>
      </c>
      <c r="AB178" t="n">
        <v>686.1</v>
      </c>
      <c r="AC178" t="n">
        <v>682.6</v>
      </c>
      <c r="AD178" t="n">
        <v>654.7</v>
      </c>
      <c r="AE178" t="n">
        <v>538.6</v>
      </c>
      <c r="AF178" t="n">
        <v>570.6</v>
      </c>
      <c r="AG178" t="n">
        <v>565.5</v>
      </c>
      <c r="AH178" t="n">
        <v>629.6</v>
      </c>
      <c r="AI178" t="n">
        <v>732.9</v>
      </c>
      <c r="AJ178" t="n">
        <v>768.9</v>
      </c>
      <c r="AK178" t="n">
        <v>802.4</v>
      </c>
      <c r="AL178" t="n">
        <v>903.5</v>
      </c>
      <c r="AM178" t="n">
        <v>937.3</v>
      </c>
      <c r="AN178" t="n">
        <v>1017.7</v>
      </c>
      <c r="AO178" t="n">
        <v>1119.7</v>
      </c>
      <c r="AP178" t="n">
        <v>1152.7</v>
      </c>
      <c r="AQ178" t="n">
        <v>1054.4</v>
      </c>
      <c r="AR178" t="n">
        <v>1106.5</v>
      </c>
      <c r="AS178" t="n">
        <v>1341.2</v>
      </c>
      <c r="AT178" t="n">
        <v>1353.4</v>
      </c>
      <c r="AU178" t="n">
        <v>1300.2</v>
      </c>
      <c r="AV178" t="n">
        <v>1478.9</v>
      </c>
      <c r="AW178" t="n">
        <v>1654.9</v>
      </c>
      <c r="AX178" t="n">
        <v>1897.8</v>
      </c>
      <c r="AY178" t="n">
        <v>2152.2</v>
      </c>
      <c r="AZ178" t="n">
        <v>2213.3</v>
      </c>
      <c r="BA178" t="n">
        <v>2978.3</v>
      </c>
      <c r="BB178" t="n">
        <v>2111.7</v>
      </c>
      <c r="BC178" t="n">
        <v>2473.3</v>
      </c>
      <c r="BD178" t="n">
        <v>3090.5</v>
      </c>
      <c r="BE178" t="n">
        <v>3219</v>
      </c>
      <c r="BF178" t="n">
        <v>3153.6</v>
      </c>
      <c r="BG178" t="n">
        <v>3159.3</v>
      </c>
      <c r="BH178" t="n">
        <v>2474.9</v>
      </c>
      <c r="BI178" t="n">
        <v>2242.6</v>
      </c>
      <c r="BJ178">
        <f>NA()</f>
        <v/>
      </c>
      <c r="BK178">
        <f>NA()</f>
        <v/>
      </c>
      <c r="BL178">
        <f>NA()</f>
        <v/>
      </c>
      <c r="BM178">
        <f>NA()</f>
        <v/>
      </c>
      <c r="BN178">
        <f>NA()</f>
        <v/>
      </c>
      <c r="BO178">
        <f>NA()</f>
        <v/>
      </c>
      <c r="BP178">
        <f>NA()</f>
        <v/>
      </c>
      <c r="BQ178">
        <f>NA()</f>
        <v/>
      </c>
      <c r="BR178">
        <f>NA()</f>
        <v/>
      </c>
      <c r="BS178">
        <f>NA()</f>
        <v/>
      </c>
      <c r="BT178">
        <f>NA()</f>
        <v/>
      </c>
      <c r="BU178">
        <f>NA()</f>
        <v/>
      </c>
      <c r="BV178">
        <f>NA()</f>
        <v/>
      </c>
      <c r="BW178">
        <f>NA()</f>
        <v/>
      </c>
    </row>
    <row r="179" spans="1:75">
      <c r="A179" t="s">
        <v>233</v>
      </c>
      <c r="B179" t="s">
        <v>761</v>
      </c>
      <c r="C179" t="s">
        <v>762</v>
      </c>
      <c r="D179" t="s">
        <v>447</v>
      </c>
      <c r="E179">
        <f>B179</f>
        <v/>
      </c>
      <c r="O179" t="n">
        <v>0.1</v>
      </c>
      <c r="P179" t="n">
        <v>0.1</v>
      </c>
      <c r="Q179" t="n">
        <v>0.1</v>
      </c>
      <c r="R179" t="n">
        <v>0.1</v>
      </c>
      <c r="S179" t="n">
        <v>0.3</v>
      </c>
      <c r="T179" t="n">
        <v>0.3</v>
      </c>
      <c r="U179" t="n">
        <v>0.4</v>
      </c>
      <c r="V179" t="n">
        <v>0.5</v>
      </c>
      <c r="W179" t="n">
        <v>0.4</v>
      </c>
      <c r="X179" t="n">
        <v>0.6</v>
      </c>
      <c r="Y179" t="n">
        <v>1</v>
      </c>
      <c r="Z179" t="n">
        <v>0.6</v>
      </c>
      <c r="AA179" t="n">
        <v>0.4</v>
      </c>
      <c r="AB179" t="n">
        <v>0.7</v>
      </c>
      <c r="AC179" t="n">
        <v>0.8</v>
      </c>
      <c r="AD179" t="n">
        <v>0.8</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0</v>
      </c>
      <c r="BH179" t="n">
        <v>0</v>
      </c>
      <c r="BI179" t="n">
        <v>0</v>
      </c>
      <c r="BJ179">
        <f>NA()</f>
        <v/>
      </c>
      <c r="BK179">
        <f>NA()</f>
        <v/>
      </c>
      <c r="BL179">
        <f>NA()</f>
        <v/>
      </c>
      <c r="BM179">
        <f>NA()</f>
        <v/>
      </c>
      <c r="BN179">
        <f>NA()</f>
        <v/>
      </c>
      <c r="BO179">
        <f>NA()</f>
        <v/>
      </c>
      <c r="BP179">
        <f>NA()</f>
        <v/>
      </c>
      <c r="BQ179">
        <f>NA()</f>
        <v/>
      </c>
      <c r="BR179">
        <f>NA()</f>
        <v/>
      </c>
      <c r="BS179">
        <f>NA()</f>
        <v/>
      </c>
      <c r="BT179">
        <f>NA()</f>
        <v/>
      </c>
      <c r="BU179">
        <f>NA()</f>
        <v/>
      </c>
      <c r="BV179">
        <f>NA()</f>
        <v/>
      </c>
      <c r="BW179">
        <f>NA()</f>
        <v/>
      </c>
    </row>
    <row r="180" spans="1:75">
      <c r="A180" t="s">
        <v>233</v>
      </c>
      <c r="B180" t="s">
        <v>761</v>
      </c>
      <c r="C180" t="s">
        <v>763</v>
      </c>
      <c r="D180" t="s">
        <v>449</v>
      </c>
      <c r="E180">
        <f>B180</f>
        <v/>
      </c>
      <c r="O180" t="n">
        <v>0</v>
      </c>
      <c r="P180" t="n">
        <v>0</v>
      </c>
      <c r="Q180" t="n">
        <v>0</v>
      </c>
      <c r="R180" t="n">
        <v>0</v>
      </c>
      <c r="S180" t="n">
        <v>0</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37655</v>
      </c>
      <c r="AQ180" t="n">
        <v>37585</v>
      </c>
      <c r="AR180" t="n">
        <v>39224</v>
      </c>
      <c r="AS180" t="n">
        <v>41472</v>
      </c>
      <c r="AT180" t="n">
        <v>43089</v>
      </c>
      <c r="AU180" t="n">
        <v>45581</v>
      </c>
      <c r="AV180" t="n">
        <v>49136</v>
      </c>
      <c r="AW180" t="n">
        <v>53755</v>
      </c>
      <c r="AX180" t="n">
        <v>58573</v>
      </c>
      <c r="AY180" t="n">
        <v>62054</v>
      </c>
      <c r="AZ180" t="n">
        <v>65210</v>
      </c>
      <c r="BA180" t="n">
        <v>66692</v>
      </c>
      <c r="BB180" t="n">
        <v>65382</v>
      </c>
      <c r="BC180" t="n">
        <v>0</v>
      </c>
      <c r="BD180" t="n">
        <v>0</v>
      </c>
      <c r="BE180" t="n">
        <v>0</v>
      </c>
      <c r="BF180" t="n">
        <v>0</v>
      </c>
      <c r="BG180" t="n">
        <v>0</v>
      </c>
      <c r="BH180" t="n">
        <v>0</v>
      </c>
      <c r="BI180" t="n">
        <v>0</v>
      </c>
      <c r="BJ180">
        <f>NA()</f>
        <v/>
      </c>
      <c r="BK180">
        <f>NA()</f>
        <v/>
      </c>
      <c r="BL180">
        <f>NA()</f>
        <v/>
      </c>
      <c r="BM180">
        <f>NA()</f>
        <v/>
      </c>
      <c r="BN180">
        <f>NA()</f>
        <v/>
      </c>
      <c r="BO180">
        <f>NA()</f>
        <v/>
      </c>
      <c r="BP180">
        <f>NA()</f>
        <v/>
      </c>
      <c r="BQ180">
        <f>NA()</f>
        <v/>
      </c>
      <c r="BR180">
        <f>NA()</f>
        <v/>
      </c>
      <c r="BS180">
        <f>NA()</f>
        <v/>
      </c>
      <c r="BT180">
        <f>NA()</f>
        <v/>
      </c>
      <c r="BU180">
        <f>NA()</f>
        <v/>
      </c>
      <c r="BV180">
        <f>NA()</f>
        <v/>
      </c>
      <c r="BW180">
        <f>NA()</f>
        <v/>
      </c>
    </row>
    <row r="181" spans="1:75">
      <c r="A181" t="s">
        <v>233</v>
      </c>
      <c r="B181" t="s">
        <v>764</v>
      </c>
      <c r="C181" t="s">
        <v>765</v>
      </c>
      <c r="D181" t="s">
        <v>447</v>
      </c>
      <c r="E181">
        <f>B181</f>
        <v/>
      </c>
      <c r="O181" t="n">
        <v>1.34</v>
      </c>
      <c r="P181" t="n">
        <v>1.35</v>
      </c>
      <c r="Q181" t="n">
        <v>1.39</v>
      </c>
      <c r="R181" t="n">
        <v>1.58</v>
      </c>
      <c r="S181" t="n">
        <v>2.43</v>
      </c>
      <c r="T181" t="n">
        <v>2.96</v>
      </c>
      <c r="U181" t="n">
        <v>3.24</v>
      </c>
      <c r="V181" t="n">
        <v>3.49</v>
      </c>
      <c r="W181" t="n">
        <v>3.77</v>
      </c>
      <c r="X181" t="n">
        <v>4.88</v>
      </c>
      <c r="Y181" t="n">
        <v>7.4</v>
      </c>
      <c r="Z181" t="n">
        <v>9.16</v>
      </c>
      <c r="AA181" t="n">
        <v>9.289999999999999</v>
      </c>
      <c r="AB181" t="n">
        <v>8.470000000000001</v>
      </c>
      <c r="AC181" t="n">
        <v>8.18</v>
      </c>
      <c r="AD181" t="n">
        <v>7.81</v>
      </c>
      <c r="AE181" t="n">
        <v>6.42</v>
      </c>
      <c r="AF181" t="n">
        <v>6.36</v>
      </c>
      <c r="AG181" t="n">
        <v>6.21</v>
      </c>
      <c r="AH181" t="n">
        <v>6.72</v>
      </c>
      <c r="AI181" t="n">
        <v>7.93</v>
      </c>
      <c r="AJ181" t="n">
        <v>7.39</v>
      </c>
      <c r="AK181" t="n">
        <v>7.06</v>
      </c>
      <c r="AL181" t="n">
        <v>7.49</v>
      </c>
      <c r="AM181" t="n">
        <v>7.33</v>
      </c>
      <c r="AN181" t="n">
        <v>7.45</v>
      </c>
      <c r="AO181" t="n">
        <v>8.5</v>
      </c>
      <c r="AP181" t="n">
        <v>53108</v>
      </c>
      <c r="AQ181" t="n">
        <v>51723</v>
      </c>
      <c r="AR181" t="n">
        <v>52524</v>
      </c>
      <c r="AS181" t="n">
        <v>53710</v>
      </c>
      <c r="AT181" t="n">
        <v>53669</v>
      </c>
      <c r="AU181" t="n">
        <v>55358</v>
      </c>
      <c r="AV181" t="n">
        <v>58100</v>
      </c>
      <c r="AW181" t="n">
        <v>61606</v>
      </c>
      <c r="AX181" t="n">
        <v>64824</v>
      </c>
      <c r="AY181" t="n">
        <v>66313</v>
      </c>
      <c r="AZ181" t="n">
        <v>67421</v>
      </c>
      <c r="BA181" t="n">
        <v>67721</v>
      </c>
      <c r="BB181" t="n">
        <v>65382</v>
      </c>
      <c r="BC181" t="n">
        <v>0</v>
      </c>
      <c r="BD181" t="n">
        <v>0</v>
      </c>
      <c r="BE181" t="n">
        <v>0</v>
      </c>
      <c r="BF181" t="n">
        <v>0</v>
      </c>
      <c r="BG181" t="n">
        <v>0</v>
      </c>
      <c r="BH181" t="n">
        <v>0</v>
      </c>
      <c r="BI181" t="n">
        <v>0</v>
      </c>
      <c r="BJ181">
        <f>NA()</f>
        <v/>
      </c>
      <c r="BK181">
        <f>NA()</f>
        <v/>
      </c>
      <c r="BL181">
        <f>NA()</f>
        <v/>
      </c>
      <c r="BM181">
        <f>NA()</f>
        <v/>
      </c>
      <c r="BN181">
        <f>NA()</f>
        <v/>
      </c>
      <c r="BO181">
        <f>NA()</f>
        <v/>
      </c>
      <c r="BP181">
        <f>NA()</f>
        <v/>
      </c>
      <c r="BQ181">
        <f>NA()</f>
        <v/>
      </c>
      <c r="BR181">
        <f>NA()</f>
        <v/>
      </c>
      <c r="BS181">
        <f>NA()</f>
        <v/>
      </c>
      <c r="BT181">
        <f>NA()</f>
        <v/>
      </c>
      <c r="BU181">
        <f>NA()</f>
        <v/>
      </c>
      <c r="BV181">
        <f>NA()</f>
        <v/>
      </c>
      <c r="BW181">
        <f>NA()</f>
        <v/>
      </c>
    </row>
    <row r="182" spans="1:75">
      <c r="A182" t="s">
        <v>233</v>
      </c>
      <c r="B182" t="s">
        <v>764</v>
      </c>
      <c r="C182" t="s">
        <v>766</v>
      </c>
      <c r="D182" t="s">
        <v>449</v>
      </c>
      <c r="E182" t="n">
        <v>0</v>
      </c>
      <c r="F182" t="n">
        <v>0</v>
      </c>
      <c r="G182" t="n">
        <v>0</v>
      </c>
      <c r="H182" t="n">
        <v>0</v>
      </c>
      <c r="I182" t="n">
        <v>0</v>
      </c>
      <c r="J182" t="n">
        <v>0</v>
      </c>
      <c r="K182" t="n">
        <v>0</v>
      </c>
      <c r="L182" t="n">
        <v>0</v>
      </c>
      <c r="M182" t="n">
        <v>0</v>
      </c>
      <c r="N182" t="n">
        <v>0</v>
      </c>
      <c r="O182" t="n">
        <v>0</v>
      </c>
      <c r="P182" t="n">
        <v>0</v>
      </c>
      <c r="Q182" t="n">
        <v>0</v>
      </c>
      <c r="R182" t="n">
        <v>0</v>
      </c>
      <c r="S182" t="n">
        <v>0</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4</v>
      </c>
      <c r="AS182" t="n">
        <v>6</v>
      </c>
      <c r="AT182" t="n">
        <v>6</v>
      </c>
      <c r="AU182" t="n">
        <v>6</v>
      </c>
      <c r="AV182" t="n">
        <v>6</v>
      </c>
      <c r="AW182" t="n">
        <v>6</v>
      </c>
      <c r="AX182" t="n">
        <v>7</v>
      </c>
      <c r="AY182" t="n">
        <v>6</v>
      </c>
      <c r="AZ182" t="n">
        <v>6</v>
      </c>
      <c r="BA182" t="n">
        <v>5</v>
      </c>
      <c r="BB182" t="n">
        <v>5</v>
      </c>
      <c r="BC182" t="n">
        <v>0</v>
      </c>
      <c r="BD182" t="n">
        <v>0</v>
      </c>
      <c r="BE182" t="n">
        <v>0</v>
      </c>
      <c r="BF182" t="n">
        <v>0</v>
      </c>
      <c r="BG182" t="n">
        <v>0</v>
      </c>
      <c r="BH182" t="n">
        <v>0</v>
      </c>
      <c r="BI182" t="n">
        <v>0</v>
      </c>
      <c r="BJ182">
        <f>NA()</f>
        <v/>
      </c>
      <c r="BK182">
        <f>NA()</f>
        <v/>
      </c>
      <c r="BL182">
        <f>NA()</f>
        <v/>
      </c>
      <c r="BM182">
        <f>NA()</f>
        <v/>
      </c>
      <c r="BN182">
        <f>NA()</f>
        <v/>
      </c>
      <c r="BO182">
        <f>NA()</f>
        <v/>
      </c>
      <c r="BP182">
        <f>NA()</f>
        <v/>
      </c>
      <c r="BQ182">
        <f>NA()</f>
        <v/>
      </c>
      <c r="BR182">
        <f>NA()</f>
        <v/>
      </c>
      <c r="BS182">
        <f>NA()</f>
        <v/>
      </c>
      <c r="BT182">
        <f>NA()</f>
        <v/>
      </c>
      <c r="BU182">
        <f>NA()</f>
        <v/>
      </c>
      <c r="BV182">
        <f>NA()</f>
        <v/>
      </c>
      <c r="BW182">
        <f>NA()</f>
        <v/>
      </c>
    </row>
    <row r="183" spans="1:75">
      <c r="A183" t="s">
        <v>233</v>
      </c>
      <c r="B183" t="s">
        <v>767</v>
      </c>
      <c r="C183" t="s">
        <v>768</v>
      </c>
      <c r="D183" t="s">
        <v>447</v>
      </c>
      <c r="E183" t="n">
        <v>94563</v>
      </c>
      <c r="F183" t="n">
        <v>113514</v>
      </c>
      <c r="G183" t="n">
        <v>108092</v>
      </c>
      <c r="H183" t="n">
        <v>113862</v>
      </c>
      <c r="I183" t="n">
        <v>122052</v>
      </c>
      <c r="J183" t="n">
        <v>129324</v>
      </c>
      <c r="K183" t="n">
        <v>144196</v>
      </c>
      <c r="L183" t="n">
        <v>162479</v>
      </c>
      <c r="M183" t="n">
        <v>181145</v>
      </c>
      <c r="N183" t="n">
        <v>189117</v>
      </c>
      <c r="O183" t="n">
        <v>195419</v>
      </c>
      <c r="P183" t="n">
        <v>210416</v>
      </c>
      <c r="Q183" t="n">
        <v>216597</v>
      </c>
      <c r="R183" t="n">
        <v>222815</v>
      </c>
      <c r="S183" t="n">
        <v>210590</v>
      </c>
      <c r="T183" t="n">
        <v>212931</v>
      </c>
      <c r="U183" t="n">
        <v>218424</v>
      </c>
      <c r="V183" t="n">
        <v>232006</v>
      </c>
      <c r="W183" t="n">
        <v>235835</v>
      </c>
      <c r="X183" t="n">
        <v>255413</v>
      </c>
      <c r="Y183" t="n">
        <v>249648</v>
      </c>
      <c r="Z183" t="n">
        <v>223223</v>
      </c>
      <c r="AA183" t="n">
        <v>204905</v>
      </c>
      <c r="AB183" t="n">
        <v>206427</v>
      </c>
      <c r="AC183" t="n">
        <v>217055</v>
      </c>
      <c r="AD183" t="n">
        <v>233247</v>
      </c>
      <c r="AE183" t="n">
        <v>228014</v>
      </c>
      <c r="AF183" t="n">
        <v>230627</v>
      </c>
      <c r="AG183" t="n">
        <v>269265</v>
      </c>
      <c r="AH183" t="n">
        <v>280892</v>
      </c>
      <c r="AI183" t="n">
        <v>293484</v>
      </c>
      <c r="AJ183" t="n">
        <v>267639</v>
      </c>
      <c r="AK183" t="n">
        <v>279242</v>
      </c>
      <c r="AL183" t="n">
        <v>255049</v>
      </c>
      <c r="AM183" t="n">
        <v>273944</v>
      </c>
      <c r="AN183" t="n">
        <v>272429</v>
      </c>
      <c r="AO183" t="n">
        <v>259174</v>
      </c>
      <c r="AP183" t="n">
        <v>251074</v>
      </c>
      <c r="AQ183" t="n">
        <v>251859</v>
      </c>
      <c r="AR183" t="n">
        <v>247681</v>
      </c>
      <c r="AS183" t="n">
        <v>253044</v>
      </c>
      <c r="AT183" t="n">
        <v>257856</v>
      </c>
      <c r="AU183" t="n">
        <v>274350</v>
      </c>
      <c r="AV183" t="n">
        <v>287667</v>
      </c>
      <c r="AW183" t="n">
        <v>300992</v>
      </c>
      <c r="AX183" t="n">
        <v>310614</v>
      </c>
      <c r="AY183" t="n">
        <v>311827</v>
      </c>
      <c r="AZ183" t="n">
        <v>320974</v>
      </c>
      <c r="BA183" t="n">
        <v>257509</v>
      </c>
      <c r="BB183" t="n">
        <v>256546</v>
      </c>
      <c r="BC183" t="n">
        <v>259175</v>
      </c>
      <c r="BD183" t="n">
        <v>265749</v>
      </c>
      <c r="BE183" t="n">
        <v>256873</v>
      </c>
      <c r="BF183" t="n">
        <v>253078</v>
      </c>
      <c r="BG183" t="n">
        <v>251940</v>
      </c>
      <c r="BH183" t="n">
        <v>254332</v>
      </c>
      <c r="BI183" t="n">
        <v>251540</v>
      </c>
      <c r="BJ183">
        <f>NA()</f>
        <v/>
      </c>
      <c r="BK183">
        <f>NA()</f>
        <v/>
      </c>
      <c r="BL183">
        <f>NA()</f>
        <v/>
      </c>
      <c r="BM183">
        <f>NA()</f>
        <v/>
      </c>
      <c r="BN183">
        <f>NA()</f>
        <v/>
      </c>
      <c r="BO183">
        <f>NA()</f>
        <v/>
      </c>
      <c r="BP183">
        <f>NA()</f>
        <v/>
      </c>
      <c r="BQ183">
        <f>NA()</f>
        <v/>
      </c>
      <c r="BR183">
        <f>NA()</f>
        <v/>
      </c>
      <c r="BS183">
        <f>NA()</f>
        <v/>
      </c>
      <c r="BT183">
        <f>NA()</f>
        <v/>
      </c>
      <c r="BU183">
        <f>NA()</f>
        <v/>
      </c>
      <c r="BV183">
        <f>NA()</f>
        <v/>
      </c>
      <c r="BW183">
        <f>NA()</f>
        <v/>
      </c>
    </row>
    <row r="184" spans="1:75">
      <c r="A184" t="s">
        <v>233</v>
      </c>
      <c r="B184" t="s">
        <v>769</v>
      </c>
      <c r="C184" t="s">
        <v>770</v>
      </c>
      <c r="D184" t="s">
        <v>447</v>
      </c>
      <c r="E184" t="n">
        <v>0</v>
      </c>
      <c r="F184" t="n">
        <v>0</v>
      </c>
      <c r="G184" t="n">
        <v>0</v>
      </c>
      <c r="H184" t="n">
        <v>0</v>
      </c>
      <c r="I184" t="n">
        <v>0</v>
      </c>
      <c r="J184" t="n">
        <v>0</v>
      </c>
      <c r="K184" t="n">
        <v>0</v>
      </c>
      <c r="L184" t="n">
        <v>0</v>
      </c>
      <c r="M184" t="n">
        <v>0</v>
      </c>
      <c r="N184" t="n">
        <v>0</v>
      </c>
      <c r="O184" t="n">
        <v>0</v>
      </c>
      <c r="P184" t="n">
        <v>0</v>
      </c>
      <c r="Q184" t="n">
        <v>0</v>
      </c>
      <c r="R184" t="n">
        <v>0</v>
      </c>
      <c r="S184" t="n">
        <v>0</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0</v>
      </c>
      <c r="AT184" t="n">
        <v>0</v>
      </c>
      <c r="AU184" t="n">
        <v>0</v>
      </c>
      <c r="AV184" t="n">
        <v>0</v>
      </c>
      <c r="AW184" t="n">
        <v>0</v>
      </c>
      <c r="AX184" t="n">
        <v>0</v>
      </c>
      <c r="AY184" t="n">
        <v>0</v>
      </c>
      <c r="AZ184" t="n">
        <v>0</v>
      </c>
      <c r="BA184" t="n">
        <v>0</v>
      </c>
      <c r="BB184" t="n">
        <v>0</v>
      </c>
      <c r="BC184" t="n">
        <v>0</v>
      </c>
      <c r="BD184" t="n">
        <v>0</v>
      </c>
      <c r="BE184" t="n">
        <v>0</v>
      </c>
      <c r="BF184" t="n">
        <v>0</v>
      </c>
      <c r="BG184" t="n">
        <v>0</v>
      </c>
      <c r="BH184" t="n">
        <v>0</v>
      </c>
      <c r="BI184" t="n">
        <v>0</v>
      </c>
      <c r="BJ184">
        <f>NA()</f>
        <v/>
      </c>
      <c r="BK184">
        <f>NA()</f>
        <v/>
      </c>
      <c r="BL184">
        <f>NA()</f>
        <v/>
      </c>
      <c r="BM184">
        <f>NA()</f>
        <v/>
      </c>
      <c r="BN184">
        <f>NA()</f>
        <v/>
      </c>
      <c r="BO184">
        <f>NA()</f>
        <v/>
      </c>
      <c r="BP184">
        <f>NA()</f>
        <v/>
      </c>
      <c r="BQ184">
        <f>NA()</f>
        <v/>
      </c>
      <c r="BR184">
        <f>NA()</f>
        <v/>
      </c>
      <c r="BS184">
        <f>NA()</f>
        <v/>
      </c>
      <c r="BT184">
        <f>NA()</f>
        <v/>
      </c>
      <c r="BU184">
        <f>NA()</f>
        <v/>
      </c>
      <c r="BV184">
        <f>NA()</f>
        <v/>
      </c>
      <c r="BW184">
        <f>NA()</f>
        <v/>
      </c>
    </row>
    <row r="185" spans="1:75">
      <c r="A185" t="s">
        <v>233</v>
      </c>
      <c r="B185" t="s">
        <v>771</v>
      </c>
      <c r="C185" t="s">
        <v>772</v>
      </c>
      <c r="D185" t="s">
        <v>454</v>
      </c>
      <c r="E185" t="n">
        <v>0</v>
      </c>
      <c r="F185" t="n">
        <v>0</v>
      </c>
      <c r="G185" t="n">
        <v>0</v>
      </c>
      <c r="H185" t="n">
        <v>0</v>
      </c>
      <c r="I185" t="n">
        <v>0</v>
      </c>
      <c r="J185" t="n">
        <v>0</v>
      </c>
      <c r="K185" t="n">
        <v>0</v>
      </c>
      <c r="L185" t="n">
        <v>0</v>
      </c>
      <c r="M185" t="n">
        <v>0</v>
      </c>
      <c r="N185" t="n">
        <v>0</v>
      </c>
      <c r="O185" t="n">
        <v>0</v>
      </c>
      <c r="P185" t="n">
        <v>0</v>
      </c>
      <c r="Q185" t="n">
        <v>0</v>
      </c>
      <c r="R185" t="n">
        <v>0</v>
      </c>
      <c r="S185" t="n">
        <v>0</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0</v>
      </c>
      <c r="AT185" t="n">
        <v>0</v>
      </c>
      <c r="AU185" t="n">
        <v>0</v>
      </c>
      <c r="AV185" t="n">
        <v>0</v>
      </c>
      <c r="AW185" t="n">
        <v>0</v>
      </c>
      <c r="AX185" t="n">
        <v>0</v>
      </c>
      <c r="AY185" t="n">
        <v>0</v>
      </c>
      <c r="AZ185" t="n">
        <v>0</v>
      </c>
      <c r="BA185" t="n">
        <v>0</v>
      </c>
      <c r="BB185" t="n">
        <v>0</v>
      </c>
      <c r="BC185" t="n">
        <v>0</v>
      </c>
      <c r="BD185" t="n">
        <v>0</v>
      </c>
      <c r="BE185" t="n">
        <v>0</v>
      </c>
      <c r="BF185" t="n">
        <v>0</v>
      </c>
      <c r="BG185" t="n">
        <v>0</v>
      </c>
      <c r="BH185" t="n">
        <v>0</v>
      </c>
      <c r="BI185" t="n">
        <v>0</v>
      </c>
      <c r="BJ185">
        <f>NA()</f>
        <v/>
      </c>
      <c r="BK185">
        <f>NA()</f>
        <v/>
      </c>
      <c r="BL185">
        <f>NA()</f>
        <v/>
      </c>
      <c r="BM185">
        <f>NA()</f>
        <v/>
      </c>
      <c r="BN185">
        <f>NA()</f>
        <v/>
      </c>
      <c r="BO185">
        <f>NA()</f>
        <v/>
      </c>
      <c r="BP185">
        <f>NA()</f>
        <v/>
      </c>
      <c r="BQ185">
        <f>NA()</f>
        <v/>
      </c>
      <c r="BR185">
        <f>NA()</f>
        <v/>
      </c>
      <c r="BS185">
        <f>NA()</f>
        <v/>
      </c>
      <c r="BT185">
        <f>NA()</f>
        <v/>
      </c>
      <c r="BU185">
        <f>NA()</f>
        <v/>
      </c>
      <c r="BV185">
        <f>NA()</f>
        <v/>
      </c>
      <c r="BW185">
        <f>NA()</f>
        <v/>
      </c>
    </row>
    <row r="186" spans="1:75">
      <c r="A186" t="s">
        <v>233</v>
      </c>
      <c r="B186" t="s">
        <v>773</v>
      </c>
      <c r="C186" t="s">
        <v>774</v>
      </c>
      <c r="D186" t="s">
        <v>449</v>
      </c>
      <c r="E186" t="n">
        <v>0</v>
      </c>
      <c r="F186" t="n">
        <v>0</v>
      </c>
      <c r="G186" t="n">
        <v>0</v>
      </c>
      <c r="H186" t="n">
        <v>0</v>
      </c>
      <c r="I186" t="n">
        <v>0</v>
      </c>
      <c r="J186" t="n">
        <v>0</v>
      </c>
      <c r="K186" t="n">
        <v>0</v>
      </c>
      <c r="L186" t="n">
        <v>0</v>
      </c>
      <c r="M186" t="n">
        <v>0</v>
      </c>
      <c r="N186" t="n">
        <v>0</v>
      </c>
      <c r="O186" t="n">
        <v>0</v>
      </c>
      <c r="P186" t="n">
        <v>0</v>
      </c>
      <c r="Q186" t="n">
        <v>0</v>
      </c>
      <c r="R186" t="n">
        <v>0</v>
      </c>
      <c r="S186" t="n">
        <v>0</v>
      </c>
      <c r="T186" t="n">
        <v>0</v>
      </c>
      <c r="U186" t="n">
        <v>0</v>
      </c>
      <c r="V186" t="n">
        <v>0</v>
      </c>
      <c r="W186" t="n">
        <v>0</v>
      </c>
      <c r="X186" t="n">
        <v>0</v>
      </c>
      <c r="Y186" t="n">
        <v>0</v>
      </c>
      <c r="Z186" t="n">
        <v>0</v>
      </c>
      <c r="AA186" t="n">
        <v>0</v>
      </c>
      <c r="AB186" t="n">
        <v>0</v>
      </c>
      <c r="AC186" t="n">
        <v>0</v>
      </c>
      <c r="AD186" t="n">
        <v>0</v>
      </c>
      <c r="AE186" t="n">
        <v>0</v>
      </c>
      <c r="AF186" t="n">
        <v>0</v>
      </c>
      <c r="AG186" t="n">
        <v>0</v>
      </c>
      <c r="AH186" t="n">
        <v>0</v>
      </c>
      <c r="AI186" t="n">
        <v>0</v>
      </c>
      <c r="AJ186" t="n">
        <v>0</v>
      </c>
      <c r="AK186" t="n">
        <v>0</v>
      </c>
      <c r="AL186" t="n">
        <v>0</v>
      </c>
      <c r="AM186" t="n">
        <v>0</v>
      </c>
      <c r="AN186" t="n">
        <v>0</v>
      </c>
      <c r="AO186" t="n">
        <v>0</v>
      </c>
      <c r="AP186" t="n">
        <v>0</v>
      </c>
      <c r="AQ186" t="n">
        <v>0</v>
      </c>
      <c r="AR186" t="n">
        <v>0</v>
      </c>
      <c r="AS186" t="n">
        <v>0</v>
      </c>
      <c r="AT186" t="n">
        <v>0</v>
      </c>
      <c r="AU186" t="n">
        <v>0</v>
      </c>
      <c r="AV186" t="n">
        <v>0</v>
      </c>
      <c r="AW186" t="n">
        <v>0</v>
      </c>
      <c r="AX186" t="n">
        <v>0</v>
      </c>
      <c r="AY186" t="n">
        <v>0</v>
      </c>
      <c r="AZ186" t="n">
        <v>0</v>
      </c>
      <c r="BA186" t="n">
        <v>0</v>
      </c>
      <c r="BB186" t="n">
        <v>0</v>
      </c>
      <c r="BC186" t="n">
        <v>0</v>
      </c>
      <c r="BD186" t="n">
        <v>0</v>
      </c>
      <c r="BE186" t="n">
        <v>0</v>
      </c>
      <c r="BF186" t="n">
        <v>0</v>
      </c>
      <c r="BG186" t="n">
        <v>0</v>
      </c>
      <c r="BH186" t="n">
        <v>0</v>
      </c>
      <c r="BI186" t="n">
        <v>0</v>
      </c>
      <c r="BJ186">
        <f>NA()</f>
        <v/>
      </c>
      <c r="BK186">
        <f>NA()</f>
        <v/>
      </c>
      <c r="BL186">
        <f>NA()</f>
        <v/>
      </c>
      <c r="BM186">
        <f>NA()</f>
        <v/>
      </c>
      <c r="BN186">
        <f>NA()</f>
        <v/>
      </c>
      <c r="BO186">
        <f>NA()</f>
        <v/>
      </c>
      <c r="BP186">
        <f>NA()</f>
        <v/>
      </c>
      <c r="BQ186">
        <f>NA()</f>
        <v/>
      </c>
      <c r="BR186">
        <f>NA()</f>
        <v/>
      </c>
      <c r="BS186">
        <f>NA()</f>
        <v/>
      </c>
      <c r="BT186">
        <f>NA()</f>
        <v/>
      </c>
      <c r="BU186">
        <f>NA()</f>
        <v/>
      </c>
      <c r="BV186">
        <f>NA()</f>
        <v/>
      </c>
      <c r="BW186">
        <f>NA()</f>
        <v/>
      </c>
    </row>
    <row r="187" spans="1:75">
      <c r="A187" t="s">
        <v>233</v>
      </c>
      <c r="B187" t="s">
        <v>775</v>
      </c>
      <c r="C187" t="s">
        <v>776</v>
      </c>
      <c r="D187" t="s">
        <v>458</v>
      </c>
      <c r="E187" t="n">
        <v>0</v>
      </c>
      <c r="F187" t="n">
        <v>0</v>
      </c>
      <c r="G187" t="n">
        <v>0</v>
      </c>
      <c r="H187" t="n">
        <v>0</v>
      </c>
      <c r="I187" t="n">
        <v>0</v>
      </c>
      <c r="J187" t="n">
        <v>0</v>
      </c>
      <c r="K187" t="n">
        <v>0</v>
      </c>
      <c r="L187" t="n">
        <v>0</v>
      </c>
      <c r="M187" t="n">
        <v>0</v>
      </c>
      <c r="N187" t="n">
        <v>0</v>
      </c>
      <c r="O187" t="n">
        <v>0</v>
      </c>
      <c r="P187" t="n">
        <v>0</v>
      </c>
      <c r="Q187" t="n">
        <v>0</v>
      </c>
      <c r="R187" t="n">
        <v>0</v>
      </c>
      <c r="S187" t="n">
        <v>0</v>
      </c>
      <c r="T187" t="n">
        <v>0</v>
      </c>
      <c r="U187" t="n">
        <v>0</v>
      </c>
      <c r="V187" t="n">
        <v>0</v>
      </c>
      <c r="W187" t="n">
        <v>0</v>
      </c>
      <c r="X187" t="n">
        <v>0</v>
      </c>
      <c r="Y187" t="n">
        <v>0</v>
      </c>
      <c r="Z187" t="n">
        <v>0</v>
      </c>
      <c r="AA187" t="n">
        <v>0</v>
      </c>
      <c r="AB187" t="n">
        <v>0</v>
      </c>
      <c r="AC187" t="n">
        <v>0</v>
      </c>
      <c r="AD187" t="n">
        <v>0</v>
      </c>
      <c r="AE187" t="n">
        <v>0</v>
      </c>
      <c r="AF187" t="n">
        <v>0</v>
      </c>
      <c r="AG187" t="n">
        <v>0</v>
      </c>
      <c r="AH187" t="n">
        <v>0</v>
      </c>
      <c r="AI187" t="n">
        <v>0</v>
      </c>
      <c r="AJ187" t="n">
        <v>0</v>
      </c>
      <c r="AK187" t="n">
        <v>0</v>
      </c>
      <c r="AL187" t="n">
        <v>0</v>
      </c>
      <c r="AM187" t="n">
        <v>0</v>
      </c>
      <c r="AN187" t="n">
        <v>0</v>
      </c>
      <c r="AO187" t="n">
        <v>0</v>
      </c>
      <c r="AP187" t="n">
        <v>0</v>
      </c>
      <c r="AQ187" t="n">
        <v>0</v>
      </c>
      <c r="AR187" t="n">
        <v>0</v>
      </c>
      <c r="AS187" t="n">
        <v>0</v>
      </c>
      <c r="AT187" t="n">
        <v>0</v>
      </c>
      <c r="AU187" t="n">
        <v>0</v>
      </c>
      <c r="AV187" t="n">
        <v>0</v>
      </c>
      <c r="AW187" t="n">
        <v>0</v>
      </c>
      <c r="AX187" t="n">
        <v>0</v>
      </c>
      <c r="AY187" t="n">
        <v>0</v>
      </c>
      <c r="AZ187" t="n">
        <v>0</v>
      </c>
      <c r="BA187" t="n">
        <v>0</v>
      </c>
      <c r="BB187" t="n">
        <v>0</v>
      </c>
      <c r="BC187" t="n">
        <v>0</v>
      </c>
      <c r="BD187" t="n">
        <v>0</v>
      </c>
      <c r="BE187" t="n">
        <v>0</v>
      </c>
      <c r="BF187" t="n">
        <v>0</v>
      </c>
      <c r="BG187" t="n">
        <v>0</v>
      </c>
      <c r="BH187" t="n">
        <v>0</v>
      </c>
      <c r="BI187" t="n">
        <v>0</v>
      </c>
      <c r="BJ187">
        <f>NA()</f>
        <v/>
      </c>
      <c r="BK187">
        <f>NA()</f>
        <v/>
      </c>
      <c r="BL187">
        <f>NA()</f>
        <v/>
      </c>
      <c r="BM187">
        <f>NA()</f>
        <v/>
      </c>
      <c r="BN187">
        <f>NA()</f>
        <v/>
      </c>
      <c r="BO187">
        <f>NA()</f>
        <v/>
      </c>
      <c r="BP187">
        <f>NA()</f>
        <v/>
      </c>
      <c r="BQ187">
        <f>NA()</f>
        <v/>
      </c>
      <c r="BR187">
        <f>NA()</f>
        <v/>
      </c>
      <c r="BS187">
        <f>NA()</f>
        <v/>
      </c>
      <c r="BT187">
        <f>NA()</f>
        <v/>
      </c>
      <c r="BU187">
        <f>NA()</f>
        <v/>
      </c>
      <c r="BV187">
        <f>NA()</f>
        <v/>
      </c>
      <c r="BW187">
        <f>NA()</f>
        <v/>
      </c>
    </row>
    <row r="188" spans="1:75">
      <c r="A188" t="s">
        <v>233</v>
      </c>
      <c r="B188" t="s">
        <v>777</v>
      </c>
      <c r="C188" t="s">
        <v>778</v>
      </c>
      <c r="D188" t="s">
        <v>447</v>
      </c>
      <c r="E188" t="n">
        <v>0</v>
      </c>
      <c r="F188" t="n">
        <v>0</v>
      </c>
      <c r="G188" t="n">
        <v>0</v>
      </c>
      <c r="H188" t="n">
        <v>0</v>
      </c>
      <c r="I188" t="n">
        <v>0</v>
      </c>
      <c r="J188" t="n">
        <v>0</v>
      </c>
      <c r="K188" t="n">
        <v>0</v>
      </c>
      <c r="L188" t="n">
        <v>0</v>
      </c>
      <c r="M188" t="n">
        <v>0</v>
      </c>
      <c r="N188" t="n">
        <v>0</v>
      </c>
      <c r="O188" t="n">
        <v>0</v>
      </c>
      <c r="P188" t="n">
        <v>0</v>
      </c>
      <c r="Q188" t="n">
        <v>0</v>
      </c>
      <c r="R188" t="n">
        <v>0</v>
      </c>
      <c r="S188" t="n">
        <v>0</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0</v>
      </c>
      <c r="BH188" t="n">
        <v>0</v>
      </c>
      <c r="BI188" t="n">
        <v>0</v>
      </c>
      <c r="BJ188">
        <f>NA()</f>
        <v/>
      </c>
      <c r="BK188">
        <f>NA()</f>
        <v/>
      </c>
      <c r="BL188">
        <f>NA()</f>
        <v/>
      </c>
      <c r="BM188">
        <f>NA()</f>
        <v/>
      </c>
      <c r="BN188">
        <f>NA()</f>
        <v/>
      </c>
      <c r="BO188">
        <f>NA()</f>
        <v/>
      </c>
      <c r="BP188">
        <f>NA()</f>
        <v/>
      </c>
      <c r="BQ188">
        <f>NA()</f>
        <v/>
      </c>
      <c r="BR188">
        <f>NA()</f>
        <v/>
      </c>
      <c r="BS188">
        <f>NA()</f>
        <v/>
      </c>
      <c r="BT188">
        <f>NA()</f>
        <v/>
      </c>
      <c r="BU188">
        <f>NA()</f>
        <v/>
      </c>
      <c r="BV188">
        <f>NA()</f>
        <v/>
      </c>
      <c r="BW188">
        <f>NA()</f>
        <v/>
      </c>
    </row>
    <row r="189" spans="1:75">
      <c r="A189" t="s">
        <v>233</v>
      </c>
      <c r="B189" t="s">
        <v>779</v>
      </c>
      <c r="C189" t="s">
        <v>780</v>
      </c>
      <c r="D189" t="s">
        <v>454</v>
      </c>
      <c r="E189" t="n">
        <v>0</v>
      </c>
      <c r="F189" t="n">
        <v>0</v>
      </c>
      <c r="G189" t="n">
        <v>0</v>
      </c>
      <c r="H189" t="n">
        <v>0</v>
      </c>
      <c r="I189" t="n">
        <v>0</v>
      </c>
      <c r="J189" t="n">
        <v>0</v>
      </c>
      <c r="K189" t="n">
        <v>0</v>
      </c>
      <c r="L189" t="n">
        <v>0</v>
      </c>
      <c r="M189" t="n">
        <v>0</v>
      </c>
      <c r="N189" t="n">
        <v>0</v>
      </c>
      <c r="O189" t="n">
        <v>0</v>
      </c>
      <c r="P189" t="n">
        <v>0</v>
      </c>
      <c r="Q189" t="n">
        <v>0</v>
      </c>
      <c r="R189" t="n">
        <v>0</v>
      </c>
      <c r="S189" t="n">
        <v>0</v>
      </c>
      <c r="T189" t="n">
        <v>0</v>
      </c>
      <c r="U189" t="n">
        <v>0</v>
      </c>
      <c r="V189" t="n">
        <v>0</v>
      </c>
      <c r="W189" t="n">
        <v>0</v>
      </c>
      <c r="X189" t="n">
        <v>0</v>
      </c>
      <c r="Y189" t="n">
        <v>0</v>
      </c>
      <c r="Z189" t="n">
        <v>0</v>
      </c>
      <c r="AA189" t="n">
        <v>0</v>
      </c>
      <c r="AB189" t="n">
        <v>0</v>
      </c>
      <c r="AC189" t="n">
        <v>0</v>
      </c>
      <c r="AD189" t="n">
        <v>0</v>
      </c>
      <c r="AE189" t="n">
        <v>0</v>
      </c>
      <c r="AF189" t="n">
        <v>0</v>
      </c>
      <c r="AG189" t="n">
        <v>0</v>
      </c>
      <c r="AH189" t="n">
        <v>0</v>
      </c>
      <c r="AI189" t="n">
        <v>0</v>
      </c>
      <c r="AJ189" t="n">
        <v>0</v>
      </c>
      <c r="AK189" t="n">
        <v>0</v>
      </c>
      <c r="AL189" t="n">
        <v>0</v>
      </c>
      <c r="AM189" t="n">
        <v>0</v>
      </c>
      <c r="AN189" t="n">
        <v>0</v>
      </c>
      <c r="AO189" t="n">
        <v>0</v>
      </c>
      <c r="AP189" t="n">
        <v>0</v>
      </c>
      <c r="AQ189" t="n">
        <v>0</v>
      </c>
      <c r="AR189" t="n">
        <v>0</v>
      </c>
      <c r="AS189" t="n">
        <v>0</v>
      </c>
      <c r="AT189" t="n">
        <v>0</v>
      </c>
      <c r="AU189" t="n">
        <v>0</v>
      </c>
      <c r="AV189" t="n">
        <v>0</v>
      </c>
      <c r="AW189" t="n">
        <v>0</v>
      </c>
      <c r="AX189" t="n">
        <v>0</v>
      </c>
      <c r="AY189" t="n">
        <v>0</v>
      </c>
      <c r="AZ189" t="n">
        <v>0</v>
      </c>
      <c r="BA189" t="n">
        <v>0</v>
      </c>
      <c r="BB189" t="n">
        <v>0</v>
      </c>
      <c r="BC189" t="n">
        <v>0</v>
      </c>
      <c r="BD189" t="n">
        <v>0</v>
      </c>
      <c r="BE189" t="n">
        <v>0</v>
      </c>
      <c r="BF189" t="n">
        <v>0</v>
      </c>
      <c r="BG189" t="n">
        <v>0</v>
      </c>
      <c r="BH189" t="n">
        <v>0</v>
      </c>
      <c r="BI189" t="n">
        <v>0</v>
      </c>
      <c r="BJ189">
        <f>NA()</f>
        <v/>
      </c>
      <c r="BK189">
        <f>NA()</f>
        <v/>
      </c>
      <c r="BL189">
        <f>NA()</f>
        <v/>
      </c>
      <c r="BM189">
        <f>NA()</f>
        <v/>
      </c>
      <c r="BN189">
        <f>NA()</f>
        <v/>
      </c>
      <c r="BO189">
        <f>NA()</f>
        <v/>
      </c>
      <c r="BP189">
        <f>NA()</f>
        <v/>
      </c>
      <c r="BQ189">
        <f>NA()</f>
        <v/>
      </c>
      <c r="BR189">
        <f>NA()</f>
        <v/>
      </c>
      <c r="BS189">
        <f>NA()</f>
        <v/>
      </c>
      <c r="BT189">
        <f>NA()</f>
        <v/>
      </c>
      <c r="BU189">
        <f>NA()</f>
        <v/>
      </c>
      <c r="BV189">
        <f>NA()</f>
        <v/>
      </c>
      <c r="BW189">
        <f>NA()</f>
        <v/>
      </c>
    </row>
    <row r="190" spans="1:75">
      <c r="A190" t="s">
        <v>233</v>
      </c>
      <c r="B190" t="s">
        <v>777</v>
      </c>
      <c r="C190" t="s">
        <v>781</v>
      </c>
      <c r="D190" t="s">
        <v>449</v>
      </c>
      <c r="E190" t="n">
        <v>0</v>
      </c>
      <c r="F190" t="n">
        <v>0</v>
      </c>
      <c r="G190" t="n">
        <v>0</v>
      </c>
      <c r="H190" t="n">
        <v>0</v>
      </c>
      <c r="I190" t="n">
        <v>0</v>
      </c>
      <c r="J190" t="n">
        <v>0</v>
      </c>
      <c r="K190" t="n">
        <v>0</v>
      </c>
      <c r="L190" t="n">
        <v>0</v>
      </c>
      <c r="M190" t="n">
        <v>0</v>
      </c>
      <c r="N190" t="n">
        <v>0</v>
      </c>
      <c r="O190" t="n">
        <v>0</v>
      </c>
      <c r="P190" t="n">
        <v>0</v>
      </c>
      <c r="Q190" t="n">
        <v>0</v>
      </c>
      <c r="R190" t="n">
        <v>0</v>
      </c>
      <c r="S190" t="n">
        <v>0</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0</v>
      </c>
      <c r="BH190" t="n">
        <v>0</v>
      </c>
      <c r="BI190" t="n">
        <v>0</v>
      </c>
      <c r="BJ190">
        <f>NA()</f>
        <v/>
      </c>
      <c r="BK190">
        <f>NA()</f>
        <v/>
      </c>
      <c r="BL190">
        <f>NA()</f>
        <v/>
      </c>
      <c r="BM190">
        <f>NA()</f>
        <v/>
      </c>
      <c r="BN190">
        <f>NA()</f>
        <v/>
      </c>
      <c r="BO190">
        <f>NA()</f>
        <v/>
      </c>
      <c r="BP190">
        <f>NA()</f>
        <v/>
      </c>
      <c r="BQ190">
        <f>NA()</f>
        <v/>
      </c>
      <c r="BR190">
        <f>NA()</f>
        <v/>
      </c>
      <c r="BS190">
        <f>NA()</f>
        <v/>
      </c>
      <c r="BT190">
        <f>NA()</f>
        <v/>
      </c>
      <c r="BU190">
        <f>NA()</f>
        <v/>
      </c>
      <c r="BV190">
        <f>NA()</f>
        <v/>
      </c>
      <c r="BW190">
        <f>NA()</f>
        <v/>
      </c>
    </row>
    <row r="191" spans="1:75">
      <c r="A191" t="s">
        <v>233</v>
      </c>
      <c r="B191" t="s">
        <v>782</v>
      </c>
      <c r="C191" t="s">
        <v>783</v>
      </c>
      <c r="D191" t="s">
        <v>458</v>
      </c>
      <c r="E191" t="n">
        <v>292</v>
      </c>
      <c r="F191" t="n">
        <v>258</v>
      </c>
      <c r="G191" t="n">
        <v>214</v>
      </c>
      <c r="H191" t="n">
        <v>240</v>
      </c>
      <c r="I191" t="n">
        <v>294</v>
      </c>
      <c r="J191" t="n">
        <v>229</v>
      </c>
      <c r="K191" t="n">
        <v>281</v>
      </c>
      <c r="L191" t="n">
        <v>250</v>
      </c>
      <c r="M191" t="n">
        <v>239</v>
      </c>
      <c r="N191" t="n">
        <v>247</v>
      </c>
      <c r="O191" t="n">
        <v>0</v>
      </c>
      <c r="P191" t="n">
        <v>0</v>
      </c>
      <c r="Q191" t="n">
        <v>0</v>
      </c>
      <c r="R191" t="n">
        <v>0</v>
      </c>
      <c r="S191" t="n">
        <v>0</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0</v>
      </c>
      <c r="BH191" t="n">
        <v>0</v>
      </c>
      <c r="BI191" t="n">
        <v>0</v>
      </c>
      <c r="BJ191">
        <f>NA()</f>
        <v/>
      </c>
      <c r="BK191">
        <f>NA()</f>
        <v/>
      </c>
      <c r="BL191">
        <f>NA()</f>
        <v/>
      </c>
      <c r="BM191">
        <f>NA()</f>
        <v/>
      </c>
      <c r="BN191">
        <f>NA()</f>
        <v/>
      </c>
      <c r="BO191">
        <f>NA()</f>
        <v/>
      </c>
      <c r="BP191">
        <f>NA()</f>
        <v/>
      </c>
      <c r="BQ191">
        <f>NA()</f>
        <v/>
      </c>
      <c r="BR191">
        <f>NA()</f>
        <v/>
      </c>
      <c r="BS191">
        <f>NA()</f>
        <v/>
      </c>
      <c r="BT191">
        <f>NA()</f>
        <v/>
      </c>
      <c r="BU191">
        <f>NA()</f>
        <v/>
      </c>
      <c r="BV191">
        <f>NA()</f>
        <v/>
      </c>
      <c r="BW191">
        <f>NA()</f>
        <v/>
      </c>
    </row>
    <row r="192" spans="1:75">
      <c r="A192" t="s">
        <v>233</v>
      </c>
      <c r="B192" t="s">
        <v>784</v>
      </c>
      <c r="C192" t="s">
        <v>785</v>
      </c>
      <c r="D192" t="s">
        <v>447</v>
      </c>
      <c r="E192" t="n">
        <v>0</v>
      </c>
      <c r="F192" t="n">
        <v>0</v>
      </c>
      <c r="G192" t="n">
        <v>0</v>
      </c>
      <c r="H192" t="n">
        <v>163</v>
      </c>
      <c r="I192" t="n">
        <v>159</v>
      </c>
      <c r="J192" t="n">
        <v>184</v>
      </c>
      <c r="K192" t="n">
        <v>203</v>
      </c>
      <c r="L192" t="n">
        <v>179</v>
      </c>
      <c r="M192" t="n">
        <v>179</v>
      </c>
      <c r="N192" t="n">
        <v>176</v>
      </c>
      <c r="O192" t="n">
        <v>208</v>
      </c>
      <c r="P192" t="n">
        <v>260</v>
      </c>
      <c r="Q192" t="n">
        <v>229</v>
      </c>
      <c r="R192" t="n">
        <v>210</v>
      </c>
      <c r="S192" t="n">
        <v>235</v>
      </c>
      <c r="T192" t="n">
        <v>254</v>
      </c>
      <c r="U192" t="n">
        <v>264</v>
      </c>
      <c r="V192" t="n">
        <v>277</v>
      </c>
      <c r="W192" t="n">
        <v>308</v>
      </c>
      <c r="X192" t="n">
        <v>202</v>
      </c>
      <c r="Y192" t="n">
        <v>244</v>
      </c>
      <c r="Z192" t="n">
        <v>127</v>
      </c>
      <c r="AA192" t="n">
        <v>143</v>
      </c>
      <c r="AB192" t="n">
        <v>178</v>
      </c>
      <c r="AC192" t="n">
        <v>232</v>
      </c>
      <c r="AD192" t="n">
        <v>248</v>
      </c>
      <c r="AE192" t="n">
        <v>0</v>
      </c>
      <c r="AF192" t="n">
        <v>0</v>
      </c>
      <c r="AG192" t="n">
        <v>0</v>
      </c>
      <c r="AH192" t="n">
        <v>0</v>
      </c>
      <c r="AI192" t="n">
        <v>0</v>
      </c>
      <c r="AJ192" t="n">
        <v>0</v>
      </c>
      <c r="AK192" t="n">
        <v>0</v>
      </c>
      <c r="AL192" t="n">
        <v>0</v>
      </c>
      <c r="AM192" t="n">
        <v>0</v>
      </c>
      <c r="AN192" t="n">
        <v>0</v>
      </c>
      <c r="AO192" t="n">
        <v>0</v>
      </c>
      <c r="AP192" t="n">
        <v>0</v>
      </c>
      <c r="AQ192" t="n">
        <v>0</v>
      </c>
      <c r="AR192" t="n">
        <v>0</v>
      </c>
      <c r="AS192" t="n">
        <v>0</v>
      </c>
      <c r="AT192" t="n">
        <v>0</v>
      </c>
      <c r="AU192" t="n">
        <v>0</v>
      </c>
      <c r="AV192" t="n">
        <v>0</v>
      </c>
      <c r="AW192" t="n">
        <v>0</v>
      </c>
      <c r="AX192" t="n">
        <v>0</v>
      </c>
      <c r="AY192" t="n">
        <v>0</v>
      </c>
      <c r="AZ192" t="n">
        <v>0</v>
      </c>
      <c r="BA192" t="n">
        <v>0</v>
      </c>
      <c r="BB192" t="n">
        <v>0</v>
      </c>
      <c r="BC192" t="n">
        <v>0</v>
      </c>
      <c r="BD192" t="n">
        <v>0</v>
      </c>
      <c r="BE192" t="n">
        <v>0</v>
      </c>
      <c r="BF192" t="n">
        <v>0</v>
      </c>
      <c r="BG192" t="n">
        <v>0</v>
      </c>
      <c r="BH192" t="n">
        <v>0</v>
      </c>
      <c r="BI192" t="n">
        <v>0</v>
      </c>
      <c r="BJ192">
        <f>NA()</f>
        <v/>
      </c>
      <c r="BK192">
        <f>NA()</f>
        <v/>
      </c>
      <c r="BL192">
        <f>NA()</f>
        <v/>
      </c>
      <c r="BM192">
        <f>NA()</f>
        <v/>
      </c>
      <c r="BN192">
        <f>NA()</f>
        <v/>
      </c>
      <c r="BO192">
        <f>NA()</f>
        <v/>
      </c>
      <c r="BP192">
        <f>NA()</f>
        <v/>
      </c>
      <c r="BQ192">
        <f>NA()</f>
        <v/>
      </c>
      <c r="BR192">
        <f>NA()</f>
        <v/>
      </c>
      <c r="BS192">
        <f>NA()</f>
        <v/>
      </c>
      <c r="BT192">
        <f>NA()</f>
        <v/>
      </c>
      <c r="BU192">
        <f>NA()</f>
        <v/>
      </c>
      <c r="BV192">
        <f>NA()</f>
        <v/>
      </c>
      <c r="BW192">
        <f>NA()</f>
        <v/>
      </c>
    </row>
    <row r="193" spans="1:75">
      <c r="A193" t="s">
        <v>233</v>
      </c>
      <c r="B193" t="s">
        <v>786</v>
      </c>
      <c r="C193" t="s">
        <v>787</v>
      </c>
      <c r="D193" t="s">
        <v>454</v>
      </c>
      <c r="E193" t="n">
        <v>0</v>
      </c>
      <c r="F193" t="n">
        <v>0</v>
      </c>
      <c r="G193" t="n">
        <v>0</v>
      </c>
      <c r="H193" t="n">
        <v>0</v>
      </c>
      <c r="I193" t="n">
        <v>911</v>
      </c>
      <c r="J193" t="n">
        <v>864</v>
      </c>
      <c r="K193" t="n">
        <v>883</v>
      </c>
      <c r="L193" t="n">
        <v>882</v>
      </c>
      <c r="M193" t="n">
        <v>740</v>
      </c>
      <c r="N193" t="n">
        <v>797</v>
      </c>
      <c r="O193" t="n">
        <v>0.43</v>
      </c>
      <c r="P193" t="n">
        <v>0.46</v>
      </c>
      <c r="Q193" t="n">
        <v>0.48</v>
      </c>
      <c r="R193" t="n">
        <v>0.53</v>
      </c>
      <c r="S193" t="n">
        <v>1.15</v>
      </c>
      <c r="T193" t="n">
        <v>1.31</v>
      </c>
      <c r="U193" t="n">
        <v>1.38</v>
      </c>
      <c r="V193" t="n">
        <v>1.66</v>
      </c>
      <c r="W193" t="n">
        <v>1.19</v>
      </c>
      <c r="X193" t="n">
        <v>2.88</v>
      </c>
      <c r="Y193" t="n">
        <v>4.04</v>
      </c>
      <c r="Z193" t="n">
        <v>4.46</v>
      </c>
      <c r="AA193" t="n">
        <v>2.72</v>
      </c>
      <c r="AB193" t="n">
        <v>3.67</v>
      </c>
      <c r="AC193" t="n">
        <v>3.62</v>
      </c>
      <c r="AD193" t="n">
        <v>3.39</v>
      </c>
      <c r="AE193" t="n">
        <v>0</v>
      </c>
      <c r="AF193" t="n">
        <v>0</v>
      </c>
      <c r="AG193" t="n">
        <v>0</v>
      </c>
      <c r="AH193" t="n">
        <v>0</v>
      </c>
      <c r="AI193" t="n">
        <v>0</v>
      </c>
      <c r="AJ193" t="n">
        <v>0</v>
      </c>
      <c r="AK193" t="n">
        <v>0</v>
      </c>
      <c r="AL193" t="n">
        <v>0</v>
      </c>
      <c r="AM193" t="n">
        <v>0</v>
      </c>
      <c r="AN193" t="n">
        <v>0</v>
      </c>
      <c r="AO193" t="n">
        <v>0</v>
      </c>
      <c r="AP193" t="n">
        <v>0</v>
      </c>
      <c r="AQ193" t="n">
        <v>0</v>
      </c>
      <c r="AR193" t="n">
        <v>0</v>
      </c>
      <c r="AS193" t="n">
        <v>0</v>
      </c>
      <c r="AT193" t="n">
        <v>0</v>
      </c>
      <c r="AU193" t="n">
        <v>0</v>
      </c>
      <c r="AV193" t="n">
        <v>0</v>
      </c>
      <c r="AW193" t="n">
        <v>0</v>
      </c>
      <c r="AX193" t="n">
        <v>0</v>
      </c>
      <c r="AY193" t="n">
        <v>0</v>
      </c>
      <c r="AZ193" t="n">
        <v>0</v>
      </c>
      <c r="BA193" t="n">
        <v>0</v>
      </c>
      <c r="BB193" t="n">
        <v>0</v>
      </c>
      <c r="BC193" t="n">
        <v>0</v>
      </c>
      <c r="BD193" t="n">
        <v>0</v>
      </c>
      <c r="BE193" t="n">
        <v>0</v>
      </c>
      <c r="BF193" t="n">
        <v>0</v>
      </c>
      <c r="BG193" t="n">
        <v>0</v>
      </c>
      <c r="BH193" t="n">
        <v>0</v>
      </c>
      <c r="BI193" t="n">
        <v>0</v>
      </c>
      <c r="BJ193">
        <f>NA()</f>
        <v/>
      </c>
      <c r="BK193">
        <f>NA()</f>
        <v/>
      </c>
      <c r="BL193">
        <f>NA()</f>
        <v/>
      </c>
      <c r="BM193">
        <f>NA()</f>
        <v/>
      </c>
      <c r="BN193">
        <f>NA()</f>
        <v/>
      </c>
      <c r="BO193">
        <f>NA()</f>
        <v/>
      </c>
      <c r="BP193">
        <f>NA()</f>
        <v/>
      </c>
      <c r="BQ193">
        <f>NA()</f>
        <v/>
      </c>
      <c r="BR193">
        <f>NA()</f>
        <v/>
      </c>
      <c r="BS193">
        <f>NA()</f>
        <v/>
      </c>
      <c r="BT193">
        <f>NA()</f>
        <v/>
      </c>
      <c r="BU193">
        <f>NA()</f>
        <v/>
      </c>
      <c r="BV193">
        <f>NA()</f>
        <v/>
      </c>
      <c r="BW193">
        <f>NA()</f>
        <v/>
      </c>
    </row>
    <row r="194" spans="1:75">
      <c r="A194" t="s">
        <v>233</v>
      </c>
      <c r="B194" t="s">
        <v>784</v>
      </c>
      <c r="C194" t="s">
        <v>788</v>
      </c>
      <c r="D194" t="s">
        <v>449</v>
      </c>
      <c r="E194" t="n">
        <v>0</v>
      </c>
      <c r="F194" t="n">
        <v>0</v>
      </c>
      <c r="G194" t="n">
        <v>0</v>
      </c>
      <c r="H194" t="n">
        <v>27</v>
      </c>
      <c r="I194" t="n">
        <v>27</v>
      </c>
      <c r="J194" t="n">
        <v>31</v>
      </c>
      <c r="K194" t="n">
        <v>34</v>
      </c>
      <c r="L194" t="n">
        <v>30</v>
      </c>
      <c r="M194" t="n">
        <v>30</v>
      </c>
      <c r="N194" t="n">
        <v>29</v>
      </c>
      <c r="O194" t="n">
        <v>35</v>
      </c>
      <c r="P194" t="n">
        <v>43</v>
      </c>
      <c r="Q194" t="n">
        <v>38</v>
      </c>
      <c r="R194" t="n">
        <v>35</v>
      </c>
      <c r="S194" t="n">
        <v>39</v>
      </c>
      <c r="T194" t="n">
        <v>42</v>
      </c>
      <c r="U194" t="n">
        <v>44</v>
      </c>
      <c r="V194" t="n">
        <v>46</v>
      </c>
      <c r="W194" t="n">
        <v>51</v>
      </c>
      <c r="X194" t="n">
        <v>34</v>
      </c>
      <c r="Y194" t="n">
        <v>41</v>
      </c>
      <c r="Z194" t="n">
        <v>21</v>
      </c>
      <c r="AA194" t="n">
        <v>24</v>
      </c>
      <c r="AB194" t="n">
        <v>30</v>
      </c>
      <c r="AC194" t="n">
        <v>39</v>
      </c>
      <c r="AD194" t="n">
        <v>41</v>
      </c>
      <c r="AE194" t="n">
        <v>0</v>
      </c>
      <c r="AF194" t="n">
        <v>0</v>
      </c>
      <c r="AG194" t="n">
        <v>0</v>
      </c>
      <c r="AH194" t="n">
        <v>0</v>
      </c>
      <c r="AI194" t="n">
        <v>0</v>
      </c>
      <c r="AJ194" t="n">
        <v>0</v>
      </c>
      <c r="AK194" t="n">
        <v>0</v>
      </c>
      <c r="AL194" t="n">
        <v>0</v>
      </c>
      <c r="AM194" t="n">
        <v>0</v>
      </c>
      <c r="AN194" t="n">
        <v>0</v>
      </c>
      <c r="AO194" t="n">
        <v>0</v>
      </c>
      <c r="AP194" t="n">
        <v>0</v>
      </c>
      <c r="AQ194" t="n">
        <v>0</v>
      </c>
      <c r="AR194" t="n">
        <v>0</v>
      </c>
      <c r="AS194" t="n">
        <v>0</v>
      </c>
      <c r="AT194" t="n">
        <v>0</v>
      </c>
      <c r="AU194" t="n">
        <v>0</v>
      </c>
      <c r="AV194" t="n">
        <v>0</v>
      </c>
      <c r="AW194" t="n">
        <v>0</v>
      </c>
      <c r="AX194" t="n">
        <v>0</v>
      </c>
      <c r="AY194" t="n">
        <v>0</v>
      </c>
      <c r="AZ194" t="n">
        <v>0</v>
      </c>
      <c r="BA194" t="n">
        <v>0</v>
      </c>
      <c r="BB194" t="n">
        <v>0</v>
      </c>
      <c r="BC194" t="n">
        <v>0</v>
      </c>
      <c r="BD194" t="n">
        <v>0</v>
      </c>
      <c r="BE194" t="n">
        <v>0</v>
      </c>
      <c r="BF194" t="n">
        <v>0</v>
      </c>
      <c r="BG194" t="n">
        <v>0</v>
      </c>
      <c r="BH194" t="n">
        <v>0</v>
      </c>
      <c r="BI194" t="n">
        <v>0</v>
      </c>
      <c r="BJ194">
        <f>NA()</f>
        <v/>
      </c>
      <c r="BK194">
        <f>NA()</f>
        <v/>
      </c>
      <c r="BL194">
        <f>NA()</f>
        <v/>
      </c>
      <c r="BM194">
        <f>NA()</f>
        <v/>
      </c>
      <c r="BN194">
        <f>NA()</f>
        <v/>
      </c>
      <c r="BO194">
        <f>NA()</f>
        <v/>
      </c>
      <c r="BP194">
        <f>NA()</f>
        <v/>
      </c>
      <c r="BQ194">
        <f>NA()</f>
        <v/>
      </c>
      <c r="BR194">
        <f>NA()</f>
        <v/>
      </c>
      <c r="BS194">
        <f>NA()</f>
        <v/>
      </c>
      <c r="BT194">
        <f>NA()</f>
        <v/>
      </c>
      <c r="BU194">
        <f>NA()</f>
        <v/>
      </c>
      <c r="BV194">
        <f>NA()</f>
        <v/>
      </c>
      <c r="BW194">
        <f>NA()</f>
        <v/>
      </c>
    </row>
    <row r="195" spans="1:75">
      <c r="A195" t="s">
        <v>233</v>
      </c>
      <c r="B195" t="s">
        <v>789</v>
      </c>
      <c r="C195" t="s">
        <v>790</v>
      </c>
      <c r="D195" t="s">
        <v>458</v>
      </c>
      <c r="E195" t="n">
        <v>292</v>
      </c>
      <c r="F195" t="n">
        <v>258</v>
      </c>
      <c r="G195" t="n">
        <v>214</v>
      </c>
      <c r="H195" t="n">
        <v>240</v>
      </c>
      <c r="I195" t="n">
        <v>1205</v>
      </c>
      <c r="J195" t="n">
        <v>1093</v>
      </c>
      <c r="K195" t="n">
        <v>1165</v>
      </c>
      <c r="L195" t="n">
        <v>1131</v>
      </c>
      <c r="M195" t="n">
        <v>979</v>
      </c>
      <c r="N195" t="n">
        <v>1043</v>
      </c>
      <c r="O195" t="n">
        <v>0.1</v>
      </c>
      <c r="P195" t="n">
        <v>0.1</v>
      </c>
      <c r="Q195" t="n">
        <v>0.1</v>
      </c>
      <c r="R195" t="n">
        <v>0.1</v>
      </c>
      <c r="S195" t="n">
        <v>0.3</v>
      </c>
      <c r="T195" t="n">
        <v>0.3</v>
      </c>
      <c r="U195" t="n">
        <v>0.4</v>
      </c>
      <c r="V195" t="n">
        <v>0.5</v>
      </c>
      <c r="W195" t="n">
        <v>0.4</v>
      </c>
      <c r="X195" t="n">
        <v>0.6</v>
      </c>
      <c r="Y195" t="n">
        <v>1</v>
      </c>
      <c r="Z195" t="n">
        <v>0.6</v>
      </c>
      <c r="AA195" t="n">
        <v>0.4</v>
      </c>
      <c r="AB195" t="n">
        <v>0.7</v>
      </c>
      <c r="AC195" t="n">
        <v>0.8</v>
      </c>
      <c r="AD195" t="n">
        <v>0.8</v>
      </c>
      <c r="AE195" t="n">
        <v>0</v>
      </c>
      <c r="AF195" t="n">
        <v>0</v>
      </c>
      <c r="AG195" t="n">
        <v>0</v>
      </c>
      <c r="AH195" t="n">
        <v>0</v>
      </c>
      <c r="AI195" t="n">
        <v>0</v>
      </c>
      <c r="AJ195" t="n">
        <v>0</v>
      </c>
      <c r="AK195" t="n">
        <v>0</v>
      </c>
      <c r="AL195" t="n">
        <v>0</v>
      </c>
      <c r="AM195" t="n">
        <v>0</v>
      </c>
      <c r="AN195" t="n">
        <v>0</v>
      </c>
      <c r="AO195" t="n">
        <v>0</v>
      </c>
      <c r="AP195" t="n">
        <v>0</v>
      </c>
      <c r="AQ195" t="n">
        <v>0</v>
      </c>
      <c r="AR195" t="n">
        <v>0</v>
      </c>
      <c r="AS195" t="n">
        <v>0</v>
      </c>
      <c r="AT195" t="n">
        <v>0</v>
      </c>
      <c r="AU195" t="n">
        <v>0</v>
      </c>
      <c r="AV195" t="n">
        <v>0</v>
      </c>
      <c r="AW195" t="n">
        <v>0</v>
      </c>
      <c r="AX195" t="n">
        <v>0</v>
      </c>
      <c r="AY195" t="n">
        <v>0</v>
      </c>
      <c r="AZ195" t="n">
        <v>0</v>
      </c>
      <c r="BA195" t="n">
        <v>0</v>
      </c>
      <c r="BB195" t="n">
        <v>0</v>
      </c>
      <c r="BC195" t="n">
        <v>0</v>
      </c>
      <c r="BD195" t="n">
        <v>0</v>
      </c>
      <c r="BE195" t="n">
        <v>0</v>
      </c>
      <c r="BF195" t="n">
        <v>0</v>
      </c>
      <c r="BG195" t="n">
        <v>0</v>
      </c>
      <c r="BH195" t="n">
        <v>0</v>
      </c>
      <c r="BI195" t="n">
        <v>0</v>
      </c>
      <c r="BJ195">
        <f>NA()</f>
        <v/>
      </c>
      <c r="BK195">
        <f>NA()</f>
        <v/>
      </c>
      <c r="BL195">
        <f>NA()</f>
        <v/>
      </c>
      <c r="BM195">
        <f>NA()</f>
        <v/>
      </c>
      <c r="BN195">
        <f>NA()</f>
        <v/>
      </c>
      <c r="BO195">
        <f>NA()</f>
        <v/>
      </c>
      <c r="BP195">
        <f>NA()</f>
        <v/>
      </c>
      <c r="BQ195">
        <f>NA()</f>
        <v/>
      </c>
      <c r="BR195">
        <f>NA()</f>
        <v/>
      </c>
      <c r="BS195">
        <f>NA()</f>
        <v/>
      </c>
      <c r="BT195">
        <f>NA()</f>
        <v/>
      </c>
      <c r="BU195">
        <f>NA()</f>
        <v/>
      </c>
      <c r="BV195">
        <f>NA()</f>
        <v/>
      </c>
      <c r="BW195">
        <f>NA()</f>
        <v/>
      </c>
    </row>
    <row r="196" spans="1:75">
      <c r="A196" t="s">
        <v>233</v>
      </c>
      <c r="B196" t="s">
        <v>791</v>
      </c>
      <c r="C196" t="s">
        <v>792</v>
      </c>
      <c r="D196" t="s">
        <v>458</v>
      </c>
      <c r="E196" t="n">
        <v>27</v>
      </c>
      <c r="F196" t="n">
        <v>24</v>
      </c>
      <c r="G196" t="n">
        <v>20</v>
      </c>
      <c r="H196" t="n">
        <v>23</v>
      </c>
      <c r="I196" t="n">
        <v>115</v>
      </c>
      <c r="J196" t="n">
        <v>105</v>
      </c>
      <c r="K196" t="n">
        <v>112</v>
      </c>
      <c r="L196" t="n">
        <v>108</v>
      </c>
      <c r="M196" t="n">
        <v>94</v>
      </c>
      <c r="N196" t="n">
        <v>100</v>
      </c>
      <c r="O196" t="n">
        <v>108</v>
      </c>
      <c r="P196" t="n">
        <v>89</v>
      </c>
      <c r="Q196" t="n">
        <v>91</v>
      </c>
      <c r="R196" t="n">
        <v>95</v>
      </c>
      <c r="S196" t="n">
        <v>92</v>
      </c>
      <c r="T196" t="n">
        <v>89</v>
      </c>
      <c r="U196" t="n">
        <v>93</v>
      </c>
      <c r="V196" t="n">
        <v>86</v>
      </c>
      <c r="W196" t="n">
        <v>84</v>
      </c>
      <c r="X196" t="n">
        <v>90</v>
      </c>
      <c r="Y196" t="n">
        <v>86</v>
      </c>
      <c r="Z196" t="n">
        <v>80</v>
      </c>
      <c r="AA196" t="n">
        <v>90</v>
      </c>
      <c r="AB196" t="n">
        <v>84</v>
      </c>
      <c r="AC196" t="n">
        <v>82</v>
      </c>
      <c r="AD196" t="n">
        <v>86</v>
      </c>
      <c r="AE196" t="n">
        <v>78</v>
      </c>
      <c r="AF196" t="n">
        <v>82</v>
      </c>
      <c r="AG196" t="n">
        <v>81</v>
      </c>
      <c r="AH196" t="n">
        <v>56</v>
      </c>
      <c r="AI196" t="n">
        <v>80</v>
      </c>
      <c r="AJ196" t="n">
        <v>71</v>
      </c>
      <c r="AK196" t="n">
        <v>61</v>
      </c>
      <c r="AL196" t="n">
        <v>56</v>
      </c>
      <c r="AM196" t="n">
        <v>139</v>
      </c>
      <c r="AN196" t="n">
        <v>98</v>
      </c>
      <c r="AO196" t="n">
        <v>104</v>
      </c>
      <c r="AP196" t="n">
        <v>37655</v>
      </c>
      <c r="AQ196" t="n">
        <v>37585</v>
      </c>
      <c r="AR196" t="n">
        <v>39224</v>
      </c>
      <c r="AS196" t="n">
        <v>41472</v>
      </c>
      <c r="AT196" t="n">
        <v>43089</v>
      </c>
      <c r="AU196" t="n">
        <v>45581</v>
      </c>
      <c r="AV196" t="n">
        <v>49136</v>
      </c>
      <c r="AW196" t="n">
        <v>53755</v>
      </c>
      <c r="AX196" t="n">
        <v>58573</v>
      </c>
      <c r="AY196" t="n">
        <v>62054</v>
      </c>
      <c r="AZ196" t="n">
        <v>65210</v>
      </c>
      <c r="BA196" t="n">
        <v>66692</v>
      </c>
      <c r="BB196" t="n">
        <v>65382</v>
      </c>
      <c r="BC196" t="n">
        <v>68225</v>
      </c>
      <c r="BD196" t="n">
        <v>70017</v>
      </c>
      <c r="BE196" t="n">
        <v>72532</v>
      </c>
      <c r="BF196" t="n">
        <v>74630</v>
      </c>
      <c r="BG196" t="n">
        <v>77035</v>
      </c>
      <c r="BH196" t="n">
        <v>81900</v>
      </c>
      <c r="BI196" t="n">
        <v>84904</v>
      </c>
      <c r="BJ196">
        <f>NA()</f>
        <v/>
      </c>
      <c r="BK196">
        <f>NA()</f>
        <v/>
      </c>
      <c r="BL196">
        <f>NA()</f>
        <v/>
      </c>
      <c r="BM196">
        <f>NA()</f>
        <v/>
      </c>
      <c r="BN196">
        <f>NA()</f>
        <v/>
      </c>
      <c r="BO196">
        <f>NA()</f>
        <v/>
      </c>
      <c r="BP196">
        <f>NA()</f>
        <v/>
      </c>
      <c r="BQ196">
        <f>NA()</f>
        <v/>
      </c>
      <c r="BR196">
        <f>NA()</f>
        <v/>
      </c>
      <c r="BS196">
        <f>NA()</f>
        <v/>
      </c>
      <c r="BT196">
        <f>NA()</f>
        <v/>
      </c>
      <c r="BU196">
        <f>NA()</f>
        <v/>
      </c>
      <c r="BV196">
        <f>NA()</f>
        <v/>
      </c>
      <c r="BW196">
        <f>NA()</f>
        <v/>
      </c>
    </row>
    <row r="197" spans="1:75">
      <c r="A197" t="s">
        <v>233</v>
      </c>
      <c r="B197" t="s">
        <v>793</v>
      </c>
      <c r="C197" t="s">
        <v>794</v>
      </c>
      <c r="D197" t="s">
        <v>795</v>
      </c>
      <c r="E197" t="n">
        <v>0</v>
      </c>
      <c r="F197" t="n">
        <v>0</v>
      </c>
      <c r="G197" t="n">
        <v>0</v>
      </c>
      <c r="H197" t="n">
        <v>0</v>
      </c>
      <c r="I197" t="n">
        <v>911</v>
      </c>
      <c r="J197" t="n">
        <v>864</v>
      </c>
      <c r="K197" t="n">
        <v>883</v>
      </c>
      <c r="L197" t="n">
        <v>882</v>
      </c>
      <c r="M197" t="n">
        <v>740</v>
      </c>
      <c r="N197" t="n">
        <v>797</v>
      </c>
      <c r="O197" t="n">
        <v>904</v>
      </c>
      <c r="P197" t="n">
        <v>720</v>
      </c>
      <c r="Q197" t="n">
        <v>713</v>
      </c>
      <c r="R197" t="n">
        <v>779</v>
      </c>
      <c r="S197" t="n">
        <v>775</v>
      </c>
      <c r="T197" t="n">
        <v>739</v>
      </c>
      <c r="U197" t="n">
        <v>735</v>
      </c>
      <c r="V197" t="n">
        <v>686</v>
      </c>
      <c r="W197" t="n">
        <v>657</v>
      </c>
      <c r="X197" t="n">
        <v>719</v>
      </c>
      <c r="Y197" t="n">
        <v>693</v>
      </c>
      <c r="Z197" t="n">
        <v>697</v>
      </c>
      <c r="AA197" t="n">
        <v>697</v>
      </c>
      <c r="AB197" t="n">
        <v>701</v>
      </c>
      <c r="AC197" t="n">
        <v>696</v>
      </c>
      <c r="AD197" t="n">
        <v>697</v>
      </c>
      <c r="AE197" t="n">
        <v>696</v>
      </c>
      <c r="AF197" t="n">
        <v>695</v>
      </c>
      <c r="AG197" t="n">
        <v>688</v>
      </c>
      <c r="AH197" t="n">
        <v>347</v>
      </c>
      <c r="AI197" t="n">
        <v>591</v>
      </c>
      <c r="AJ197" t="n">
        <v>528</v>
      </c>
      <c r="AK197" t="n">
        <v>531</v>
      </c>
      <c r="AL197" t="n">
        <v>438</v>
      </c>
      <c r="AM197" t="n">
        <v>790</v>
      </c>
      <c r="AN197" t="n">
        <v>658</v>
      </c>
      <c r="AO197" t="n">
        <v>671</v>
      </c>
      <c r="AP197" t="n">
        <v>53108</v>
      </c>
      <c r="AQ197" t="n">
        <v>51723</v>
      </c>
      <c r="AR197" t="n">
        <v>52524</v>
      </c>
      <c r="AS197" t="n">
        <v>53710</v>
      </c>
      <c r="AT197" t="n">
        <v>53669</v>
      </c>
      <c r="AU197" t="n">
        <v>55358</v>
      </c>
      <c r="AV197" t="n">
        <v>58100</v>
      </c>
      <c r="AW197" t="n">
        <v>61606</v>
      </c>
      <c r="AX197" t="n">
        <v>64824</v>
      </c>
      <c r="AY197" t="n">
        <v>66313</v>
      </c>
      <c r="AZ197" t="n">
        <v>67421</v>
      </c>
      <c r="BA197" t="n">
        <v>67721</v>
      </c>
      <c r="BB197" t="n">
        <v>65382</v>
      </c>
      <c r="BC197" t="n">
        <v>67403</v>
      </c>
      <c r="BD197" t="n">
        <v>67971</v>
      </c>
      <c r="BE197" t="n">
        <v>68913</v>
      </c>
      <c r="BF197" t="n">
        <v>69676</v>
      </c>
      <c r="BG197" t="n">
        <v>70306</v>
      </c>
      <c r="BH197" t="n">
        <v>72816</v>
      </c>
      <c r="BI197" t="n">
        <v>74241</v>
      </c>
      <c r="BJ197">
        <f>NA()</f>
        <v/>
      </c>
      <c r="BK197">
        <f>NA()</f>
        <v/>
      </c>
      <c r="BL197">
        <f>NA()</f>
        <v/>
      </c>
      <c r="BM197">
        <f>NA()</f>
        <v/>
      </c>
      <c r="BN197">
        <f>NA()</f>
        <v/>
      </c>
      <c r="BO197">
        <f>NA()</f>
        <v/>
      </c>
      <c r="BP197">
        <f>NA()</f>
        <v/>
      </c>
      <c r="BQ197">
        <f>NA()</f>
        <v/>
      </c>
      <c r="BR197">
        <f>NA()</f>
        <v/>
      </c>
      <c r="BS197">
        <f>NA()</f>
        <v/>
      </c>
      <c r="BT197">
        <f>NA()</f>
        <v/>
      </c>
      <c r="BU197">
        <f>NA()</f>
        <v/>
      </c>
      <c r="BV197">
        <f>NA()</f>
        <v/>
      </c>
      <c r="BW197">
        <f>NA()</f>
        <v/>
      </c>
    </row>
    <row r="198" spans="1:75">
      <c r="A198" t="s">
        <v>233</v>
      </c>
      <c r="B198" t="s">
        <v>796</v>
      </c>
      <c r="C198" t="s">
        <v>797</v>
      </c>
      <c r="D198" t="s">
        <v>447</v>
      </c>
      <c r="E198" t="n">
        <v>0</v>
      </c>
      <c r="F198" t="n">
        <v>0</v>
      </c>
      <c r="G198" t="n">
        <v>0</v>
      </c>
      <c r="H198" t="n">
        <v>0</v>
      </c>
      <c r="I198" t="n">
        <v>0</v>
      </c>
      <c r="J198" t="n">
        <v>0</v>
      </c>
      <c r="K198" t="n">
        <v>0</v>
      </c>
      <c r="L198" t="n">
        <v>0</v>
      </c>
      <c r="M198" t="n">
        <v>0</v>
      </c>
      <c r="N198" t="n">
        <v>0</v>
      </c>
      <c r="O198" t="n">
        <v>0</v>
      </c>
      <c r="P198" t="n">
        <v>0</v>
      </c>
      <c r="Q198" t="n">
        <v>0</v>
      </c>
      <c r="R198" t="n">
        <v>0</v>
      </c>
      <c r="S198" t="n">
        <v>0</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4</v>
      </c>
      <c r="AS198" t="n">
        <v>6</v>
      </c>
      <c r="AT198" t="n">
        <v>6</v>
      </c>
      <c r="AU198" t="n">
        <v>6</v>
      </c>
      <c r="AV198" t="n">
        <v>6</v>
      </c>
      <c r="AW198" t="n">
        <v>6</v>
      </c>
      <c r="AX198" t="n">
        <v>7</v>
      </c>
      <c r="AY198" t="n">
        <v>6</v>
      </c>
      <c r="AZ198" t="n">
        <v>6</v>
      </c>
      <c r="BA198" t="n">
        <v>5</v>
      </c>
      <c r="BB198" t="n">
        <v>5</v>
      </c>
      <c r="BC198" t="n">
        <v>5</v>
      </c>
      <c r="BD198" t="n">
        <v>6</v>
      </c>
      <c r="BE198" t="n">
        <v>6</v>
      </c>
      <c r="BF198" t="n">
        <v>6</v>
      </c>
      <c r="BG198" t="n">
        <v>6</v>
      </c>
      <c r="BH198" t="n">
        <v>6</v>
      </c>
      <c r="BI198" t="n">
        <v>6</v>
      </c>
      <c r="BJ198">
        <f>NA()</f>
        <v/>
      </c>
      <c r="BK198">
        <f>NA()</f>
        <v/>
      </c>
      <c r="BL198">
        <f>NA()</f>
        <v/>
      </c>
      <c r="BM198">
        <f>NA()</f>
        <v/>
      </c>
      <c r="BN198">
        <f>NA()</f>
        <v/>
      </c>
      <c r="BO198">
        <f>NA()</f>
        <v/>
      </c>
      <c r="BP198">
        <f>NA()</f>
        <v/>
      </c>
      <c r="BQ198">
        <f>NA()</f>
        <v/>
      </c>
      <c r="BR198">
        <f>NA()</f>
        <v/>
      </c>
      <c r="BS198">
        <f>NA()</f>
        <v/>
      </c>
      <c r="BT198">
        <f>NA()</f>
        <v/>
      </c>
      <c r="BU198">
        <f>NA()</f>
        <v/>
      </c>
      <c r="BV198">
        <f>NA()</f>
        <v/>
      </c>
      <c r="BW198">
        <f>NA()</f>
        <v/>
      </c>
    </row>
    <row r="199" spans="1:75">
      <c r="A199" t="s">
        <v>233</v>
      </c>
      <c r="B199" t="s">
        <v>798</v>
      </c>
      <c r="C199" t="s">
        <v>799</v>
      </c>
      <c r="D199" t="s">
        <v>447</v>
      </c>
      <c r="E199" t="n">
        <v>0</v>
      </c>
      <c r="F199" t="n">
        <v>0</v>
      </c>
      <c r="G199" t="n">
        <v>0</v>
      </c>
      <c r="H199" t="n">
        <v>0</v>
      </c>
      <c r="I199" t="n">
        <v>0</v>
      </c>
      <c r="J199" t="n">
        <v>0</v>
      </c>
      <c r="K199" t="n">
        <v>0</v>
      </c>
      <c r="L199" t="n">
        <v>0</v>
      </c>
      <c r="M199" t="n">
        <v>0</v>
      </c>
      <c r="N199" t="n">
        <v>0</v>
      </c>
      <c r="O199" t="n">
        <v>0</v>
      </c>
      <c r="P199" t="n">
        <v>0</v>
      </c>
      <c r="Q199" t="n">
        <v>0</v>
      </c>
      <c r="R199" t="n">
        <v>0</v>
      </c>
      <c r="S199" t="n">
        <v>0</v>
      </c>
      <c r="T199" t="n">
        <v>0</v>
      </c>
      <c r="U199" t="n">
        <v>0</v>
      </c>
      <c r="V199" t="n">
        <v>0</v>
      </c>
      <c r="W199" t="n">
        <v>0</v>
      </c>
      <c r="X199" t="n">
        <v>0</v>
      </c>
      <c r="Y199" t="n">
        <v>0</v>
      </c>
      <c r="Z199" t="n">
        <v>0</v>
      </c>
      <c r="AA199" t="n">
        <v>0</v>
      </c>
      <c r="AB199" t="n">
        <v>0</v>
      </c>
      <c r="AC199" t="n">
        <v>216</v>
      </c>
      <c r="AD199" t="n">
        <v>197</v>
      </c>
      <c r="AE199" t="n">
        <v>184</v>
      </c>
      <c r="AF199" t="n">
        <v>133</v>
      </c>
      <c r="AG199" t="n">
        <v>168</v>
      </c>
      <c r="AH199" t="n">
        <v>147</v>
      </c>
      <c r="AI199" t="n">
        <v>0</v>
      </c>
      <c r="AJ199" t="n">
        <v>0</v>
      </c>
      <c r="AK199" t="n">
        <v>22</v>
      </c>
      <c r="AL199" t="n">
        <v>1570</v>
      </c>
      <c r="AM199" t="n">
        <v>1912</v>
      </c>
      <c r="AN199" t="n">
        <v>2418</v>
      </c>
      <c r="AO199" t="n">
        <v>2502</v>
      </c>
      <c r="AP199" t="n">
        <v>2506</v>
      </c>
      <c r="AQ199" t="n">
        <v>2418</v>
      </c>
      <c r="AR199" t="n">
        <v>2156</v>
      </c>
      <c r="AS199" t="n">
        <v>2673</v>
      </c>
      <c r="AT199" t="n">
        <v>2135</v>
      </c>
      <c r="AU199" t="n">
        <v>740</v>
      </c>
      <c r="AV199" t="n">
        <v>1805</v>
      </c>
      <c r="AW199" t="n">
        <v>2136</v>
      </c>
      <c r="AX199" t="n">
        <v>2216</v>
      </c>
      <c r="AY199" t="n">
        <v>2106</v>
      </c>
      <c r="AZ199" t="n">
        <v>2272</v>
      </c>
      <c r="BA199" t="n">
        <v>2309</v>
      </c>
      <c r="BB199" t="n">
        <v>1636</v>
      </c>
      <c r="BC199" t="n">
        <v>1957</v>
      </c>
      <c r="BD199" t="n">
        <v>2175</v>
      </c>
      <c r="BE199" t="n">
        <v>2484</v>
      </c>
      <c r="BF199" t="n">
        <v>2622</v>
      </c>
      <c r="BG199" t="n">
        <v>2414</v>
      </c>
      <c r="BH199" t="n">
        <v>2147</v>
      </c>
      <c r="BI199" t="n">
        <v>2401</v>
      </c>
      <c r="BJ199">
        <f>NA()</f>
        <v/>
      </c>
      <c r="BK199">
        <f>NA()</f>
        <v/>
      </c>
      <c r="BL199">
        <f>NA()</f>
        <v/>
      </c>
      <c r="BM199">
        <f>NA()</f>
        <v/>
      </c>
      <c r="BN199">
        <f>NA()</f>
        <v/>
      </c>
      <c r="BO199">
        <f>NA()</f>
        <v/>
      </c>
      <c r="BP199">
        <f>NA()</f>
        <v/>
      </c>
      <c r="BQ199">
        <f>NA()</f>
        <v/>
      </c>
      <c r="BR199">
        <f>NA()</f>
        <v/>
      </c>
      <c r="BS199">
        <f>NA()</f>
        <v/>
      </c>
      <c r="BT199">
        <f>NA()</f>
        <v/>
      </c>
      <c r="BU199">
        <f>NA()</f>
        <v/>
      </c>
      <c r="BV199">
        <f>NA()</f>
        <v/>
      </c>
      <c r="BW199">
        <f>NA()</f>
        <v/>
      </c>
    </row>
    <row r="200" spans="1:75">
      <c r="A200" t="s">
        <v>233</v>
      </c>
      <c r="B200" t="s">
        <v>800</v>
      </c>
      <c r="C200" t="s">
        <v>801</v>
      </c>
      <c r="D200" t="s">
        <v>662</v>
      </c>
      <c r="E200" t="n">
        <v>0</v>
      </c>
      <c r="F200" t="n">
        <v>0</v>
      </c>
      <c r="G200" t="n">
        <v>0</v>
      </c>
      <c r="H200" t="n">
        <v>0</v>
      </c>
      <c r="I200" t="n">
        <v>0</v>
      </c>
      <c r="J200" t="n">
        <v>0</v>
      </c>
      <c r="K200" t="n">
        <v>0</v>
      </c>
      <c r="L200" t="n">
        <v>0</v>
      </c>
      <c r="M200" t="n">
        <v>0</v>
      </c>
      <c r="N200" t="n">
        <v>0</v>
      </c>
      <c r="O200" t="n">
        <v>0</v>
      </c>
      <c r="P200" t="n">
        <v>0</v>
      </c>
      <c r="Q200" t="n">
        <v>0</v>
      </c>
      <c r="R200" t="n">
        <v>0</v>
      </c>
      <c r="S200" t="n">
        <v>0</v>
      </c>
      <c r="T200" t="n">
        <v>0</v>
      </c>
      <c r="U200" t="n">
        <v>0</v>
      </c>
      <c r="V200" t="n">
        <v>0</v>
      </c>
      <c r="W200" t="n">
        <v>0</v>
      </c>
      <c r="X200" t="n">
        <v>0</v>
      </c>
      <c r="Y200" t="n">
        <v>0</v>
      </c>
      <c r="Z200" t="n">
        <v>0</v>
      </c>
      <c r="AA200" t="n">
        <v>0</v>
      </c>
      <c r="AB200" t="n">
        <v>0</v>
      </c>
      <c r="AC200" t="n">
        <v>21</v>
      </c>
      <c r="AD200" t="n">
        <v>19</v>
      </c>
      <c r="AE200" t="n">
        <v>18</v>
      </c>
      <c r="AF200" t="n">
        <v>13</v>
      </c>
      <c r="AG200" t="n">
        <v>16</v>
      </c>
      <c r="AH200" t="n">
        <v>14</v>
      </c>
      <c r="AI200" t="n">
        <v>0</v>
      </c>
      <c r="AJ200" t="n">
        <v>0</v>
      </c>
      <c r="AK200" t="n">
        <v>2</v>
      </c>
      <c r="AL200" t="n">
        <v>152</v>
      </c>
      <c r="AM200" t="n">
        <v>185</v>
      </c>
      <c r="AN200" t="n">
        <v>235</v>
      </c>
      <c r="AO200" t="n">
        <v>242</v>
      </c>
      <c r="AP200" t="n">
        <v>245</v>
      </c>
      <c r="AQ200" t="n">
        <v>237</v>
      </c>
      <c r="AR200" t="n">
        <v>211</v>
      </c>
      <c r="AS200" t="n">
        <v>262</v>
      </c>
      <c r="AT200" t="n">
        <v>207</v>
      </c>
      <c r="AU200" t="n">
        <v>73</v>
      </c>
      <c r="AV200" t="n">
        <v>178</v>
      </c>
      <c r="AW200" t="n">
        <v>213</v>
      </c>
      <c r="AX200" t="n">
        <v>222</v>
      </c>
      <c r="AY200" t="n">
        <v>212</v>
      </c>
      <c r="AZ200" t="n">
        <v>230</v>
      </c>
      <c r="BA200" t="n">
        <v>234</v>
      </c>
      <c r="BB200" t="n">
        <v>168</v>
      </c>
      <c r="BC200" t="n">
        <v>201</v>
      </c>
      <c r="BD200" t="n">
        <v>224</v>
      </c>
      <c r="BE200" t="n">
        <v>261</v>
      </c>
      <c r="BF200" t="n">
        <v>275</v>
      </c>
      <c r="BG200" t="n">
        <v>254</v>
      </c>
      <c r="BH200" t="n">
        <v>230</v>
      </c>
      <c r="BI200" t="n">
        <v>260</v>
      </c>
      <c r="BJ200">
        <f>NA()</f>
        <v/>
      </c>
      <c r="BK200">
        <f>NA()</f>
        <v/>
      </c>
      <c r="BL200">
        <f>NA()</f>
        <v/>
      </c>
      <c r="BM200">
        <f>NA()</f>
        <v/>
      </c>
      <c r="BN200">
        <f>NA()</f>
        <v/>
      </c>
      <c r="BO200">
        <f>NA()</f>
        <v/>
      </c>
      <c r="BP200">
        <f>NA()</f>
        <v/>
      </c>
      <c r="BQ200">
        <f>NA()</f>
        <v/>
      </c>
      <c r="BR200">
        <f>NA()</f>
        <v/>
      </c>
      <c r="BS200">
        <f>NA()</f>
        <v/>
      </c>
      <c r="BT200">
        <f>NA()</f>
        <v/>
      </c>
      <c r="BU200">
        <f>NA()</f>
        <v/>
      </c>
      <c r="BV200">
        <f>NA()</f>
        <v/>
      </c>
      <c r="BW200">
        <f>NA()</f>
        <v/>
      </c>
    </row>
    <row r="201" spans="1:75">
      <c r="A201" t="s">
        <v>233</v>
      </c>
      <c r="B201" t="s">
        <v>802</v>
      </c>
      <c r="C201" t="s">
        <v>803</v>
      </c>
      <c r="D201" t="s">
        <v>447</v>
      </c>
      <c r="E201" t="n">
        <v>0</v>
      </c>
      <c r="F201" t="n">
        <v>0</v>
      </c>
      <c r="G201" t="n">
        <v>0</v>
      </c>
      <c r="H201" t="n">
        <v>0</v>
      </c>
      <c r="I201" t="n">
        <v>0</v>
      </c>
      <c r="J201" t="n">
        <v>0</v>
      </c>
      <c r="K201" t="n">
        <v>0</v>
      </c>
      <c r="L201" t="n">
        <v>0</v>
      </c>
      <c r="M201" t="n">
        <v>0</v>
      </c>
      <c r="N201" t="n">
        <v>0</v>
      </c>
      <c r="O201" t="n">
        <v>0</v>
      </c>
      <c r="P201" t="n">
        <v>0</v>
      </c>
      <c r="Q201" t="n">
        <v>0</v>
      </c>
      <c r="R201" t="n">
        <v>0</v>
      </c>
      <c r="S201" t="n">
        <v>0</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2</v>
      </c>
      <c r="AS201" t="n">
        <v>2</v>
      </c>
      <c r="AT201" t="n">
        <v>2</v>
      </c>
      <c r="AU201" t="n">
        <v>2</v>
      </c>
      <c r="AV201" t="n">
        <v>1</v>
      </c>
      <c r="AW201" t="n">
        <v>2</v>
      </c>
      <c r="AX201" t="n">
        <v>2</v>
      </c>
      <c r="AY201" t="n">
        <v>2</v>
      </c>
      <c r="AZ201" t="n">
        <v>2</v>
      </c>
      <c r="BA201" t="n">
        <v>2</v>
      </c>
      <c r="BB201" t="n">
        <v>2</v>
      </c>
      <c r="BC201" t="n">
        <v>2</v>
      </c>
      <c r="BD201" t="n">
        <v>2</v>
      </c>
      <c r="BE201" t="n">
        <v>2</v>
      </c>
      <c r="BF201" t="n">
        <v>2</v>
      </c>
      <c r="BG201" t="n">
        <v>2</v>
      </c>
      <c r="BH201" t="n">
        <v>2</v>
      </c>
      <c r="BI201" t="n">
        <v>2</v>
      </c>
      <c r="BJ201">
        <f>NA()</f>
        <v/>
      </c>
      <c r="BK201">
        <f>NA()</f>
        <v/>
      </c>
      <c r="BL201">
        <f>NA()</f>
        <v/>
      </c>
      <c r="BM201">
        <f>NA()</f>
        <v/>
      </c>
      <c r="BN201">
        <f>NA()</f>
        <v/>
      </c>
      <c r="BO201">
        <f>NA()</f>
        <v/>
      </c>
      <c r="BP201">
        <f>NA()</f>
        <v/>
      </c>
      <c r="BQ201">
        <f>NA()</f>
        <v/>
      </c>
      <c r="BR201">
        <f>NA()</f>
        <v/>
      </c>
      <c r="BS201">
        <f>NA()</f>
        <v/>
      </c>
      <c r="BT201">
        <f>NA()</f>
        <v/>
      </c>
      <c r="BU201">
        <f>NA()</f>
        <v/>
      </c>
      <c r="BV201">
        <f>NA()</f>
        <v/>
      </c>
      <c r="BW201">
        <f>NA()</f>
        <v/>
      </c>
    </row>
    <row r="202" spans="1:75">
      <c r="A202" t="s">
        <v>233</v>
      </c>
      <c r="B202" t="s">
        <v>804</v>
      </c>
      <c r="C202" t="s">
        <v>805</v>
      </c>
      <c r="D202" t="s">
        <v>447</v>
      </c>
      <c r="E202" t="n">
        <v>0</v>
      </c>
      <c r="F202" t="n">
        <v>0</v>
      </c>
      <c r="G202" t="n">
        <v>0</v>
      </c>
      <c r="H202" t="n">
        <v>0</v>
      </c>
      <c r="I202" t="n">
        <v>0</v>
      </c>
      <c r="J202" t="n">
        <v>0</v>
      </c>
      <c r="K202" t="n">
        <v>0</v>
      </c>
      <c r="L202" t="n">
        <v>0</v>
      </c>
      <c r="M202" t="n">
        <v>0</v>
      </c>
      <c r="N202" t="n">
        <v>0</v>
      </c>
      <c r="O202" t="n">
        <v>0</v>
      </c>
      <c r="P202" t="n">
        <v>0</v>
      </c>
      <c r="Q202" t="n">
        <v>0</v>
      </c>
      <c r="R202" t="n">
        <v>0</v>
      </c>
      <c r="S202" t="n">
        <v>0</v>
      </c>
      <c r="T202" t="n">
        <v>0</v>
      </c>
      <c r="U202" t="n">
        <v>0</v>
      </c>
      <c r="V202" t="n">
        <v>0</v>
      </c>
      <c r="W202" t="n">
        <v>0</v>
      </c>
      <c r="X202" t="n">
        <v>0</v>
      </c>
      <c r="Y202" t="n">
        <v>0</v>
      </c>
      <c r="Z202" t="n">
        <v>0</v>
      </c>
      <c r="AA202" t="n">
        <v>0</v>
      </c>
      <c r="AB202" t="n">
        <v>0</v>
      </c>
      <c r="AC202" t="n">
        <v>0</v>
      </c>
      <c r="AD202" t="n">
        <v>0</v>
      </c>
      <c r="AE202" t="n">
        <v>0</v>
      </c>
      <c r="AF202" t="n">
        <v>0</v>
      </c>
      <c r="AG202" t="n">
        <v>0</v>
      </c>
      <c r="AH202" t="n">
        <v>0</v>
      </c>
      <c r="AI202" t="n">
        <v>0</v>
      </c>
      <c r="AJ202" t="n">
        <v>0</v>
      </c>
      <c r="AK202" t="n">
        <v>0</v>
      </c>
      <c r="AL202" t="n">
        <v>0</v>
      </c>
      <c r="AM202" t="n">
        <v>0</v>
      </c>
      <c r="AN202" t="n">
        <v>0</v>
      </c>
      <c r="AO202" t="n">
        <v>0</v>
      </c>
      <c r="AP202" t="n">
        <v>0</v>
      </c>
      <c r="AQ202" t="n">
        <v>0</v>
      </c>
      <c r="AR202" t="n">
        <v>0</v>
      </c>
      <c r="AS202" t="n">
        <v>0</v>
      </c>
      <c r="AT202" t="n">
        <v>0</v>
      </c>
      <c r="AU202" t="n">
        <v>0</v>
      </c>
      <c r="AV202" t="n">
        <v>0</v>
      </c>
      <c r="AW202" t="n">
        <v>0</v>
      </c>
      <c r="AX202" t="n">
        <v>0</v>
      </c>
      <c r="AY202" t="n">
        <v>0</v>
      </c>
      <c r="AZ202" t="n">
        <v>0</v>
      </c>
      <c r="BA202" t="n">
        <v>0</v>
      </c>
      <c r="BB202" t="n">
        <v>0</v>
      </c>
      <c r="BC202" t="n">
        <v>0</v>
      </c>
      <c r="BD202" t="n">
        <v>0</v>
      </c>
      <c r="BE202" t="n">
        <v>0</v>
      </c>
      <c r="BF202" t="n">
        <v>0</v>
      </c>
      <c r="BG202" t="n">
        <v>0</v>
      </c>
      <c r="BH202" t="n">
        <v>0</v>
      </c>
      <c r="BI202" t="n">
        <v>0</v>
      </c>
      <c r="BJ202">
        <f>NA()</f>
        <v/>
      </c>
      <c r="BK202">
        <f>NA()</f>
        <v/>
      </c>
      <c r="BL202">
        <f>NA()</f>
        <v/>
      </c>
      <c r="BM202">
        <f>NA()</f>
        <v/>
      </c>
      <c r="BN202">
        <f>NA()</f>
        <v/>
      </c>
      <c r="BO202">
        <f>NA()</f>
        <v/>
      </c>
      <c r="BP202">
        <f>NA()</f>
        <v/>
      </c>
      <c r="BQ202">
        <f>NA()</f>
        <v/>
      </c>
      <c r="BR202">
        <f>NA()</f>
        <v/>
      </c>
      <c r="BS202">
        <f>NA()</f>
        <v/>
      </c>
      <c r="BT202">
        <f>NA()</f>
        <v/>
      </c>
      <c r="BU202">
        <f>NA()</f>
        <v/>
      </c>
      <c r="BV202">
        <f>NA()</f>
        <v/>
      </c>
      <c r="BW202">
        <f>NA()</f>
        <v/>
      </c>
    </row>
    <row r="203" spans="1:75">
      <c r="A203" t="s">
        <v>233</v>
      </c>
      <c r="B203" t="s">
        <v>806</v>
      </c>
      <c r="C203" t="s">
        <v>807</v>
      </c>
      <c r="D203" t="s">
        <v>447</v>
      </c>
      <c r="E203" t="n">
        <v>0</v>
      </c>
      <c r="F203" t="n">
        <v>0</v>
      </c>
      <c r="G203" t="n">
        <v>0</v>
      </c>
      <c r="H203" t="n">
        <v>0</v>
      </c>
      <c r="I203" t="n">
        <v>0</v>
      </c>
      <c r="J203" t="n">
        <v>0</v>
      </c>
      <c r="K203" t="n">
        <v>0</v>
      </c>
      <c r="L203" t="n">
        <v>0</v>
      </c>
      <c r="M203" t="n">
        <v>0</v>
      </c>
      <c r="N203" t="n">
        <v>0</v>
      </c>
      <c r="O203" t="n">
        <v>0</v>
      </c>
      <c r="P203" t="n">
        <v>0</v>
      </c>
      <c r="Q203" t="n">
        <v>0</v>
      </c>
      <c r="R203" t="n">
        <v>0</v>
      </c>
      <c r="S203" t="n">
        <v>0</v>
      </c>
      <c r="T203" t="n">
        <v>0</v>
      </c>
      <c r="U203" t="n">
        <v>0</v>
      </c>
      <c r="V203" t="n">
        <v>0</v>
      </c>
      <c r="W203" t="n">
        <v>0</v>
      </c>
      <c r="X203" t="n">
        <v>0</v>
      </c>
      <c r="Y203" t="n">
        <v>0</v>
      </c>
      <c r="Z203" t="n">
        <v>0</v>
      </c>
      <c r="AA203" t="n">
        <v>0</v>
      </c>
      <c r="AB203" t="n">
        <v>0</v>
      </c>
      <c r="AC203" t="n">
        <v>216</v>
      </c>
      <c r="AD203" t="n">
        <v>197</v>
      </c>
      <c r="AE203" t="n">
        <v>184</v>
      </c>
      <c r="AF203" t="n">
        <v>133</v>
      </c>
      <c r="AG203" t="n">
        <v>168</v>
      </c>
      <c r="AH203" t="n">
        <v>147</v>
      </c>
      <c r="AI203" t="n">
        <v>0</v>
      </c>
      <c r="AJ203" t="n">
        <v>0</v>
      </c>
      <c r="AK203" t="n">
        <v>23</v>
      </c>
      <c r="AL203" t="n">
        <v>1570</v>
      </c>
      <c r="AM203" t="n">
        <v>1912</v>
      </c>
      <c r="AN203" t="n">
        <v>2419</v>
      </c>
      <c r="AO203" t="n">
        <v>2502</v>
      </c>
      <c r="AP203" t="n">
        <v>2506</v>
      </c>
      <c r="AQ203" t="n">
        <v>2418</v>
      </c>
      <c r="AR203" t="n">
        <v>2162</v>
      </c>
      <c r="AS203" t="n">
        <v>2681</v>
      </c>
      <c r="AT203" t="n">
        <v>2143</v>
      </c>
      <c r="AU203" t="n">
        <v>748</v>
      </c>
      <c r="AV203" t="n">
        <v>1813</v>
      </c>
      <c r="AW203" t="n">
        <v>2144</v>
      </c>
      <c r="AX203" t="n">
        <v>2224</v>
      </c>
      <c r="AY203" t="n">
        <v>2114</v>
      </c>
      <c r="AZ203" t="n">
        <v>2280</v>
      </c>
      <c r="BA203" t="n">
        <v>2316</v>
      </c>
      <c r="BB203" t="n">
        <v>1643</v>
      </c>
      <c r="BC203" t="n">
        <v>1964</v>
      </c>
      <c r="BD203" t="n">
        <v>2183</v>
      </c>
      <c r="BE203" t="n">
        <v>2491</v>
      </c>
      <c r="BF203" t="n">
        <v>2630</v>
      </c>
      <c r="BG203" t="n">
        <v>2422</v>
      </c>
      <c r="BH203" t="n">
        <v>2154</v>
      </c>
      <c r="BI203" t="n">
        <v>2409</v>
      </c>
      <c r="BJ203">
        <f>NA()</f>
        <v/>
      </c>
      <c r="BK203">
        <f>NA()</f>
        <v/>
      </c>
      <c r="BL203">
        <f>NA()</f>
        <v/>
      </c>
      <c r="BM203">
        <f>NA()</f>
        <v/>
      </c>
      <c r="BN203">
        <f>NA()</f>
        <v/>
      </c>
      <c r="BO203">
        <f>NA()</f>
        <v/>
      </c>
      <c r="BP203">
        <f>NA()</f>
        <v/>
      </c>
      <c r="BQ203">
        <f>NA()</f>
        <v/>
      </c>
      <c r="BR203">
        <f>NA()</f>
        <v/>
      </c>
      <c r="BS203">
        <f>NA()</f>
        <v/>
      </c>
      <c r="BT203">
        <f>NA()</f>
        <v/>
      </c>
      <c r="BU203">
        <f>NA()</f>
        <v/>
      </c>
      <c r="BV203">
        <f>NA()</f>
        <v/>
      </c>
      <c r="BW203">
        <f>NA()</f>
        <v/>
      </c>
    </row>
    <row r="204" spans="1:75">
      <c r="A204" t="s">
        <v>233</v>
      </c>
      <c r="B204" t="s">
        <v>808</v>
      </c>
      <c r="C204" t="s">
        <v>809</v>
      </c>
      <c r="D204" t="s">
        <v>447</v>
      </c>
      <c r="E204" t="n">
        <v>0</v>
      </c>
      <c r="F204" t="n">
        <v>0</v>
      </c>
      <c r="G204" t="n">
        <v>0</v>
      </c>
      <c r="H204" t="n">
        <v>0</v>
      </c>
      <c r="I204" t="n">
        <v>0</v>
      </c>
      <c r="J204" t="n">
        <v>0</v>
      </c>
      <c r="K204" t="n">
        <v>0</v>
      </c>
      <c r="L204" t="n">
        <v>0</v>
      </c>
      <c r="M204" t="n">
        <v>0</v>
      </c>
      <c r="N204" t="n">
        <v>0</v>
      </c>
      <c r="O204" t="n">
        <v>0</v>
      </c>
      <c r="P204" t="n">
        <v>0</v>
      </c>
      <c r="Q204" t="n">
        <v>0</v>
      </c>
      <c r="R204" t="n">
        <v>0</v>
      </c>
      <c r="S204" t="n">
        <v>0</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6</v>
      </c>
      <c r="AS204" t="n">
        <v>8</v>
      </c>
      <c r="AT204" t="n">
        <v>8</v>
      </c>
      <c r="AU204" t="n">
        <v>8</v>
      </c>
      <c r="AV204" t="n">
        <v>8</v>
      </c>
      <c r="AW204" t="n">
        <v>8</v>
      </c>
      <c r="AX204" t="n">
        <v>8</v>
      </c>
      <c r="AY204" t="n">
        <v>8</v>
      </c>
      <c r="AZ204" t="n">
        <v>8</v>
      </c>
      <c r="BA204" t="n">
        <v>7</v>
      </c>
      <c r="BB204" t="n">
        <v>7</v>
      </c>
      <c r="BC204" t="n">
        <v>7</v>
      </c>
      <c r="BD204" t="n">
        <v>8</v>
      </c>
      <c r="BE204" t="n">
        <v>8</v>
      </c>
      <c r="BF204" t="n">
        <v>8</v>
      </c>
      <c r="BG204" t="n">
        <v>8</v>
      </c>
      <c r="BH204" t="n">
        <v>8</v>
      </c>
      <c r="BI204" t="n">
        <v>8</v>
      </c>
      <c r="BJ204">
        <f>NA()</f>
        <v/>
      </c>
      <c r="BK204">
        <f>NA()</f>
        <v/>
      </c>
      <c r="BL204">
        <f>NA()</f>
        <v/>
      </c>
      <c r="BM204">
        <f>NA()</f>
        <v/>
      </c>
      <c r="BN204">
        <f>NA()</f>
        <v/>
      </c>
      <c r="BO204">
        <f>NA()</f>
        <v/>
      </c>
      <c r="BP204">
        <f>NA()</f>
        <v/>
      </c>
      <c r="BQ204">
        <f>NA()</f>
        <v/>
      </c>
      <c r="BR204">
        <f>NA()</f>
        <v/>
      </c>
      <c r="BS204">
        <f>NA()</f>
        <v/>
      </c>
      <c r="BT204">
        <f>NA()</f>
        <v/>
      </c>
      <c r="BU204">
        <f>NA()</f>
        <v/>
      </c>
      <c r="BV204">
        <f>NA()</f>
        <v/>
      </c>
      <c r="BW204">
        <f>NA()</f>
        <v/>
      </c>
    </row>
    <row r="205" spans="1:75">
      <c r="A205" t="s">
        <v>233</v>
      </c>
      <c r="B205" t="s">
        <v>810</v>
      </c>
      <c r="C205" t="s">
        <v>811</v>
      </c>
      <c r="D205" t="s">
        <v>447</v>
      </c>
      <c r="E205" t="n">
        <v>7</v>
      </c>
      <c r="F205" t="n">
        <v>9</v>
      </c>
      <c r="G205" t="n">
        <v>0</v>
      </c>
      <c r="H205" t="n">
        <v>3</v>
      </c>
      <c r="I205" t="n">
        <v>12</v>
      </c>
      <c r="J205" t="n">
        <v>13</v>
      </c>
      <c r="K205" t="n">
        <v>20</v>
      </c>
      <c r="L205" t="n">
        <v>46</v>
      </c>
      <c r="M205" t="n">
        <v>38</v>
      </c>
      <c r="N205" t="n">
        <v>71</v>
      </c>
      <c r="O205" t="n">
        <v>99</v>
      </c>
      <c r="P205" t="n">
        <v>76</v>
      </c>
      <c r="Q205" t="n">
        <v>81</v>
      </c>
      <c r="R205" t="n">
        <v>75</v>
      </c>
      <c r="S205" t="n">
        <v>87</v>
      </c>
      <c r="T205" t="n">
        <v>86</v>
      </c>
      <c r="U205" t="n">
        <v>77</v>
      </c>
      <c r="V205" t="n">
        <v>83</v>
      </c>
      <c r="W205" t="n">
        <v>148</v>
      </c>
      <c r="X205" t="n">
        <v>33</v>
      </c>
      <c r="Y205" t="n">
        <v>100</v>
      </c>
      <c r="Z205" t="n">
        <v>213</v>
      </c>
      <c r="AA205" t="n">
        <v>158</v>
      </c>
      <c r="AB205" t="n">
        <v>180</v>
      </c>
      <c r="AC205" t="n">
        <v>29</v>
      </c>
      <c r="AD205" t="n">
        <v>23</v>
      </c>
      <c r="AE205" t="n">
        <v>20</v>
      </c>
      <c r="AF205" t="n">
        <v>22</v>
      </c>
      <c r="AG205" t="n">
        <v>33</v>
      </c>
      <c r="AH205" t="n">
        <v>35</v>
      </c>
      <c r="AI205" t="n">
        <v>49</v>
      </c>
      <c r="AJ205" t="n">
        <v>53</v>
      </c>
      <c r="AK205" t="n">
        <v>136</v>
      </c>
      <c r="AL205" t="n">
        <v>36</v>
      </c>
      <c r="AM205" t="n">
        <v>55</v>
      </c>
      <c r="AN205" t="n">
        <v>30</v>
      </c>
      <c r="AO205" t="n">
        <v>7</v>
      </c>
      <c r="AP205" t="n">
        <v>7</v>
      </c>
      <c r="AQ205" t="n">
        <v>3</v>
      </c>
      <c r="AR205" t="n">
        <v>0</v>
      </c>
      <c r="AS205" t="n">
        <v>0</v>
      </c>
      <c r="AT205" t="n">
        <v>0</v>
      </c>
      <c r="AU205" t="n">
        <v>0</v>
      </c>
      <c r="AV205" t="n">
        <v>43</v>
      </c>
      <c r="AW205" t="n">
        <v>0</v>
      </c>
      <c r="AX205" t="n">
        <v>57</v>
      </c>
      <c r="AY205" t="n">
        <v>64</v>
      </c>
      <c r="AZ205" t="n">
        <v>48</v>
      </c>
      <c r="BA205" t="n">
        <v>14</v>
      </c>
      <c r="BB205" t="n">
        <v>25</v>
      </c>
      <c r="BC205" t="n">
        <v>25</v>
      </c>
      <c r="BD205" t="n">
        <v>26</v>
      </c>
      <c r="BE205" t="n">
        <v>31</v>
      </c>
      <c r="BF205" t="n">
        <v>24</v>
      </c>
      <c r="BG205" t="n">
        <v>16</v>
      </c>
      <c r="BH205" t="n">
        <v>16</v>
      </c>
      <c r="BI205" t="n">
        <v>14</v>
      </c>
      <c r="BJ205">
        <f>NA()</f>
        <v/>
      </c>
      <c r="BK205">
        <f>NA()</f>
        <v/>
      </c>
      <c r="BL205">
        <f>NA()</f>
        <v/>
      </c>
      <c r="BM205">
        <f>NA()</f>
        <v/>
      </c>
      <c r="BN205">
        <f>NA()</f>
        <v/>
      </c>
      <c r="BO205">
        <f>NA()</f>
        <v/>
      </c>
      <c r="BP205">
        <f>NA()</f>
        <v/>
      </c>
      <c r="BQ205">
        <f>NA()</f>
        <v/>
      </c>
      <c r="BR205">
        <f>NA()</f>
        <v/>
      </c>
      <c r="BS205">
        <f>NA()</f>
        <v/>
      </c>
      <c r="BT205">
        <f>NA()</f>
        <v/>
      </c>
      <c r="BU205">
        <f>NA()</f>
        <v/>
      </c>
      <c r="BV205">
        <f>NA()</f>
        <v/>
      </c>
      <c r="BW205">
        <f>NA()</f>
        <v/>
      </c>
    </row>
    <row r="206" spans="1:75">
      <c r="A206" t="s">
        <v>233</v>
      </c>
      <c r="B206" t="s">
        <v>812</v>
      </c>
      <c r="C206" t="s">
        <v>813</v>
      </c>
      <c r="D206" t="s">
        <v>454</v>
      </c>
      <c r="E206">
        <f>B206</f>
        <v/>
      </c>
      <c r="O206" t="n">
        <v>0.89</v>
      </c>
      <c r="P206" t="n">
        <v>0.95</v>
      </c>
      <c r="Q206" t="n">
        <v>0.95</v>
      </c>
      <c r="R206" t="n">
        <v>1.03</v>
      </c>
      <c r="S206" t="n">
        <v>1.84</v>
      </c>
      <c r="T206" t="n">
        <v>1.85</v>
      </c>
      <c r="U206" t="n">
        <v>2.01</v>
      </c>
      <c r="V206" t="n">
        <v>2.36</v>
      </c>
      <c r="W206" t="n">
        <v>2.24</v>
      </c>
      <c r="X206" t="n">
        <v>3.94</v>
      </c>
      <c r="Y206" t="n">
        <v>3.65</v>
      </c>
      <c r="Z206" t="n">
        <v>2.74</v>
      </c>
      <c r="AA206" t="n">
        <v>4.29</v>
      </c>
      <c r="AB206" t="n">
        <v>4.69</v>
      </c>
      <c r="AC206" t="n">
        <v>4.62</v>
      </c>
      <c r="AD206" t="n">
        <v>10.25</v>
      </c>
      <c r="AE206" t="n">
        <v>9.91</v>
      </c>
      <c r="AF206" t="n">
        <v>9.44</v>
      </c>
      <c r="AG206" t="n">
        <v>9.369999999999999</v>
      </c>
      <c r="AH206" t="n">
        <v>8.970000000000001</v>
      </c>
      <c r="AI206" t="n">
        <v>9.94</v>
      </c>
      <c r="AJ206" t="n">
        <v>11.32</v>
      </c>
      <c r="AK206" t="n">
        <v>11.49</v>
      </c>
      <c r="AL206" t="n">
        <v>11.52</v>
      </c>
      <c r="AM206" t="n">
        <v>12</v>
      </c>
      <c r="AN206" t="n">
        <v>12.19</v>
      </c>
      <c r="AO206" t="n">
        <v>12.05</v>
      </c>
      <c r="AP206" t="n">
        <v>11.72</v>
      </c>
      <c r="AQ206" t="n">
        <v>10.28</v>
      </c>
      <c r="AR206" t="n">
        <v>0</v>
      </c>
      <c r="AS206" t="n">
        <v>0</v>
      </c>
      <c r="AT206" t="n">
        <v>0</v>
      </c>
      <c r="AU206" t="n">
        <v>0</v>
      </c>
      <c r="AV206" t="n">
        <v>15.32</v>
      </c>
      <c r="AW206" t="n">
        <v>0</v>
      </c>
      <c r="AX206" t="n">
        <v>19.83</v>
      </c>
      <c r="AY206" t="n">
        <v>21.62</v>
      </c>
      <c r="AZ206" t="n">
        <v>23.62</v>
      </c>
      <c r="BA206" t="n">
        <v>28.42</v>
      </c>
      <c r="BB206" t="n">
        <v>21.6</v>
      </c>
      <c r="BC206" t="n">
        <v>24.69</v>
      </c>
      <c r="BD206" t="n">
        <v>29.34</v>
      </c>
      <c r="BE206" t="n">
        <v>21.22</v>
      </c>
      <c r="BF206" t="n">
        <v>22.38</v>
      </c>
      <c r="BG206" t="n">
        <v>23.27</v>
      </c>
      <c r="BH206" t="n">
        <v>14.04</v>
      </c>
      <c r="BI206" t="n">
        <v>14.23</v>
      </c>
      <c r="BJ206">
        <f>NA()</f>
        <v/>
      </c>
      <c r="BK206">
        <f>NA()</f>
        <v/>
      </c>
      <c r="BL206">
        <f>NA()</f>
        <v/>
      </c>
      <c r="BM206">
        <f>NA()</f>
        <v/>
      </c>
      <c r="BN206">
        <f>NA()</f>
        <v/>
      </c>
      <c r="BO206">
        <f>NA()</f>
        <v/>
      </c>
      <c r="BP206">
        <f>NA()</f>
        <v/>
      </c>
      <c r="BQ206">
        <f>NA()</f>
        <v/>
      </c>
      <c r="BR206">
        <f>NA()</f>
        <v/>
      </c>
      <c r="BS206">
        <f>NA()</f>
        <v/>
      </c>
      <c r="BT206">
        <f>NA()</f>
        <v/>
      </c>
      <c r="BU206">
        <f>NA()</f>
        <v/>
      </c>
      <c r="BV206">
        <f>NA()</f>
        <v/>
      </c>
      <c r="BW206">
        <f>NA()</f>
        <v/>
      </c>
    </row>
    <row r="207" spans="1:75">
      <c r="A207" t="s">
        <v>233</v>
      </c>
      <c r="B207" t="s">
        <v>810</v>
      </c>
      <c r="C207" t="s">
        <v>814</v>
      </c>
      <c r="D207" t="s">
        <v>449</v>
      </c>
      <c r="E207" t="n">
        <v>2</v>
      </c>
      <c r="F207" t="n">
        <v>2</v>
      </c>
      <c r="G207" t="n">
        <v>0</v>
      </c>
      <c r="H207" t="n">
        <v>1</v>
      </c>
      <c r="I207" t="n">
        <v>3</v>
      </c>
      <c r="J207" t="n">
        <v>4</v>
      </c>
      <c r="K207" t="n">
        <v>5</v>
      </c>
      <c r="L207" t="n">
        <v>12</v>
      </c>
      <c r="M207" t="n">
        <v>10</v>
      </c>
      <c r="N207" t="n">
        <v>18</v>
      </c>
      <c r="O207" t="n">
        <v>26</v>
      </c>
      <c r="P207" t="n">
        <v>20</v>
      </c>
      <c r="Q207" t="n">
        <v>21</v>
      </c>
      <c r="R207" t="n">
        <v>20</v>
      </c>
      <c r="S207" t="n">
        <v>23</v>
      </c>
      <c r="T207" t="n">
        <v>22</v>
      </c>
      <c r="U207" t="n">
        <v>20</v>
      </c>
      <c r="V207" t="n">
        <v>22</v>
      </c>
      <c r="W207" t="n">
        <v>39</v>
      </c>
      <c r="X207" t="n">
        <v>9</v>
      </c>
      <c r="Y207" t="n">
        <v>26</v>
      </c>
      <c r="Z207" t="n">
        <v>56</v>
      </c>
      <c r="AA207" t="n">
        <v>41</v>
      </c>
      <c r="AB207" t="n">
        <v>47</v>
      </c>
      <c r="AC207" t="n">
        <v>8</v>
      </c>
      <c r="AD207" t="n">
        <v>6</v>
      </c>
      <c r="AE207" t="n">
        <v>5</v>
      </c>
      <c r="AF207" t="n">
        <v>6</v>
      </c>
      <c r="AG207" t="n">
        <v>9</v>
      </c>
      <c r="AH207" t="n">
        <v>9</v>
      </c>
      <c r="AI207" t="n">
        <v>13</v>
      </c>
      <c r="AJ207" t="n">
        <v>14</v>
      </c>
      <c r="AK207" t="n">
        <v>35</v>
      </c>
      <c r="AL207" t="n">
        <v>9</v>
      </c>
      <c r="AM207" t="n">
        <v>14</v>
      </c>
      <c r="AN207" t="n">
        <v>8</v>
      </c>
      <c r="AO207" t="n">
        <v>2</v>
      </c>
      <c r="AP207" t="n">
        <v>2</v>
      </c>
      <c r="AQ207" t="n">
        <v>1</v>
      </c>
      <c r="AR207" t="n">
        <v>0</v>
      </c>
      <c r="AS207" t="n">
        <v>0</v>
      </c>
      <c r="AT207" t="n">
        <v>0</v>
      </c>
      <c r="AU207" t="n">
        <v>0</v>
      </c>
      <c r="AV207" t="n">
        <v>11</v>
      </c>
      <c r="AW207" t="n">
        <v>0</v>
      </c>
      <c r="AX207" t="n">
        <v>15</v>
      </c>
      <c r="AY207" t="n">
        <v>17</v>
      </c>
      <c r="AZ207" t="n">
        <v>12</v>
      </c>
      <c r="BA207" t="n">
        <v>4</v>
      </c>
      <c r="BB207" t="n">
        <v>6</v>
      </c>
      <c r="BC207" t="n">
        <v>7</v>
      </c>
      <c r="BD207" t="n">
        <v>7</v>
      </c>
      <c r="BE207" t="n">
        <v>8</v>
      </c>
      <c r="BF207" t="n">
        <v>6</v>
      </c>
      <c r="BG207" t="n">
        <v>4</v>
      </c>
      <c r="BH207" t="n">
        <v>4</v>
      </c>
      <c r="BI207" t="n">
        <v>4</v>
      </c>
      <c r="BJ207">
        <f>NA()</f>
        <v/>
      </c>
      <c r="BK207">
        <f>NA()</f>
        <v/>
      </c>
      <c r="BL207">
        <f>NA()</f>
        <v/>
      </c>
      <c r="BM207">
        <f>NA()</f>
        <v/>
      </c>
      <c r="BN207">
        <f>NA()</f>
        <v/>
      </c>
      <c r="BO207">
        <f>NA()</f>
        <v/>
      </c>
      <c r="BP207">
        <f>NA()</f>
        <v/>
      </c>
      <c r="BQ207">
        <f>NA()</f>
        <v/>
      </c>
      <c r="BR207">
        <f>NA()</f>
        <v/>
      </c>
      <c r="BS207">
        <f>NA()</f>
        <v/>
      </c>
      <c r="BT207">
        <f>NA()</f>
        <v/>
      </c>
      <c r="BU207">
        <f>NA()</f>
        <v/>
      </c>
      <c r="BV207">
        <f>NA()</f>
        <v/>
      </c>
      <c r="BW207">
        <f>NA()</f>
        <v/>
      </c>
    </row>
    <row r="208" spans="1:75">
      <c r="A208" t="s">
        <v>233</v>
      </c>
      <c r="B208" t="s">
        <v>815</v>
      </c>
      <c r="C208" t="s">
        <v>816</v>
      </c>
      <c r="D208" t="s">
        <v>458</v>
      </c>
      <c r="E208">
        <f>B208</f>
        <v/>
      </c>
      <c r="O208" t="n">
        <v>0.1</v>
      </c>
      <c r="P208" t="n">
        <v>0.1</v>
      </c>
      <c r="Q208" t="n">
        <v>0.1</v>
      </c>
      <c r="R208" t="n">
        <v>0.1</v>
      </c>
      <c r="S208" t="n">
        <v>0.2</v>
      </c>
      <c r="T208" t="n">
        <v>0.2</v>
      </c>
      <c r="U208" t="n">
        <v>0.2</v>
      </c>
      <c r="V208" t="n">
        <v>0.2</v>
      </c>
      <c r="W208" t="n">
        <v>0.3</v>
      </c>
      <c r="X208" t="n">
        <v>0.1</v>
      </c>
      <c r="Y208" t="n">
        <v>0.4</v>
      </c>
      <c r="Z208" t="n">
        <v>0.6</v>
      </c>
      <c r="AA208" t="n">
        <v>0.7</v>
      </c>
      <c r="AB208" t="n">
        <v>0.8</v>
      </c>
      <c r="AC208" t="n">
        <v>0.1</v>
      </c>
      <c r="AD208" t="n">
        <v>0.2</v>
      </c>
      <c r="AE208" t="n">
        <v>0.2</v>
      </c>
      <c r="AF208" t="n">
        <v>0.2</v>
      </c>
      <c r="AG208" t="n">
        <v>0.3</v>
      </c>
      <c r="AH208" t="n">
        <v>0.3</v>
      </c>
      <c r="AI208" t="n">
        <v>0.5</v>
      </c>
      <c r="AJ208" t="n">
        <v>0.6</v>
      </c>
      <c r="AK208" t="n">
        <v>1.6</v>
      </c>
      <c r="AL208" t="n">
        <v>0.4</v>
      </c>
      <c r="AM208" t="n">
        <v>0.7</v>
      </c>
      <c r="AN208" t="n">
        <v>0.4</v>
      </c>
      <c r="AO208" t="n">
        <v>0.1</v>
      </c>
      <c r="AP208" t="n">
        <v>0.1</v>
      </c>
      <c r="AQ208" t="n">
        <v>0</v>
      </c>
      <c r="AR208" t="n">
        <v>0</v>
      </c>
      <c r="AS208" t="n">
        <v>0</v>
      </c>
      <c r="AT208" t="n">
        <v>0</v>
      </c>
      <c r="AU208" t="n">
        <v>0</v>
      </c>
      <c r="AV208" t="n">
        <v>0.7</v>
      </c>
      <c r="AW208" t="n">
        <v>0</v>
      </c>
      <c r="AX208" t="n">
        <v>1.1</v>
      </c>
      <c r="AY208" t="n">
        <v>1.4</v>
      </c>
      <c r="AZ208" t="n">
        <v>1.1</v>
      </c>
      <c r="BA208" t="n">
        <v>0.4</v>
      </c>
      <c r="BB208" t="n">
        <v>0.5</v>
      </c>
      <c r="BC208" t="n">
        <v>0.6</v>
      </c>
      <c r="BD208" t="n">
        <v>0.8</v>
      </c>
      <c r="BE208" t="n">
        <v>0.7</v>
      </c>
      <c r="BF208" t="n">
        <v>0.5</v>
      </c>
      <c r="BG208" t="n">
        <v>0.4</v>
      </c>
      <c r="BH208" t="n">
        <v>0.2</v>
      </c>
      <c r="BI208" t="n">
        <v>0.2</v>
      </c>
      <c r="BJ208">
        <f>NA()</f>
        <v/>
      </c>
      <c r="BK208">
        <f>NA()</f>
        <v/>
      </c>
      <c r="BL208">
        <f>NA()</f>
        <v/>
      </c>
      <c r="BM208">
        <f>NA()</f>
        <v/>
      </c>
      <c r="BN208">
        <f>NA()</f>
        <v/>
      </c>
      <c r="BO208">
        <f>NA()</f>
        <v/>
      </c>
      <c r="BP208">
        <f>NA()</f>
        <v/>
      </c>
      <c r="BQ208">
        <f>NA()</f>
        <v/>
      </c>
      <c r="BR208">
        <f>NA()</f>
        <v/>
      </c>
      <c r="BS208">
        <f>NA()</f>
        <v/>
      </c>
      <c r="BT208">
        <f>NA()</f>
        <v/>
      </c>
      <c r="BU208">
        <f>NA()</f>
        <v/>
      </c>
      <c r="BV208">
        <f>NA()</f>
        <v/>
      </c>
      <c r="BW208">
        <f>NA()</f>
        <v/>
      </c>
    </row>
    <row r="209" spans="1:75">
      <c r="A209" t="s">
        <v>233</v>
      </c>
      <c r="B209" t="s">
        <v>817</v>
      </c>
      <c r="C209" t="s">
        <v>818</v>
      </c>
      <c r="D209" t="s">
        <v>447</v>
      </c>
      <c r="E209" t="n">
        <v>161</v>
      </c>
      <c r="F209" t="n">
        <v>212</v>
      </c>
      <c r="G209" t="n">
        <v>283</v>
      </c>
      <c r="H209" t="n">
        <v>272</v>
      </c>
      <c r="I209" t="n">
        <v>289</v>
      </c>
      <c r="J209" t="n">
        <v>319</v>
      </c>
      <c r="K209" t="n">
        <v>361</v>
      </c>
      <c r="L209" t="n">
        <v>484</v>
      </c>
      <c r="M209" t="n">
        <v>550</v>
      </c>
      <c r="N209" t="n">
        <v>1164</v>
      </c>
      <c r="O209" t="n">
        <v>1258</v>
      </c>
      <c r="P209" t="n">
        <v>1479</v>
      </c>
      <c r="Q209" t="n">
        <v>1351</v>
      </c>
      <c r="R209" t="n">
        <v>1394</v>
      </c>
      <c r="S209" t="n">
        <v>1349</v>
      </c>
      <c r="T209" t="n">
        <v>901</v>
      </c>
      <c r="U209" t="n">
        <v>1415</v>
      </c>
      <c r="V209" t="n">
        <v>1486</v>
      </c>
      <c r="W209" t="n">
        <v>1398</v>
      </c>
      <c r="X209" t="n">
        <v>2084</v>
      </c>
      <c r="Y209" t="n">
        <v>1209</v>
      </c>
      <c r="Z209" t="n">
        <v>1142</v>
      </c>
      <c r="AA209" t="n">
        <v>1076</v>
      </c>
      <c r="AB209" t="n">
        <v>1271</v>
      </c>
      <c r="AC209" t="n">
        <v>257</v>
      </c>
      <c r="AD209" t="n">
        <v>283</v>
      </c>
      <c r="AE209" t="n">
        <v>268</v>
      </c>
      <c r="AF209" t="n">
        <v>336</v>
      </c>
      <c r="AG209" t="n">
        <v>377</v>
      </c>
      <c r="AH209" t="n">
        <v>392</v>
      </c>
      <c r="AI209" t="n">
        <v>358</v>
      </c>
      <c r="AJ209" t="n">
        <v>368</v>
      </c>
      <c r="AK209" t="n">
        <v>1161</v>
      </c>
      <c r="AL209" t="n">
        <v>246</v>
      </c>
      <c r="AM209" t="n">
        <v>253</v>
      </c>
      <c r="AN209" t="n">
        <v>242</v>
      </c>
      <c r="AO209" t="n">
        <v>301</v>
      </c>
      <c r="AP209" t="n">
        <v>557</v>
      </c>
      <c r="AQ209" t="n">
        <v>1583</v>
      </c>
      <c r="AR209" t="n">
        <v>897</v>
      </c>
      <c r="AS209" t="n">
        <v>1227</v>
      </c>
      <c r="AT209" t="n">
        <v>1244</v>
      </c>
      <c r="AU209" t="n">
        <v>1249</v>
      </c>
      <c r="AV209" t="n">
        <v>926</v>
      </c>
      <c r="AW209" t="n">
        <v>945</v>
      </c>
      <c r="AX209" t="n">
        <v>963</v>
      </c>
      <c r="AY209" t="n">
        <v>987</v>
      </c>
      <c r="AZ209" t="n">
        <v>856</v>
      </c>
      <c r="BA209" t="n">
        <v>1547</v>
      </c>
      <c r="BB209" t="n">
        <v>2073</v>
      </c>
      <c r="BC209" t="n">
        <v>2038</v>
      </c>
      <c r="BD209" t="n">
        <v>2421</v>
      </c>
      <c r="BE209" t="n">
        <v>2126</v>
      </c>
      <c r="BF209" t="n">
        <v>2299</v>
      </c>
      <c r="BG209" t="n">
        <v>2501</v>
      </c>
      <c r="BH209" t="n">
        <v>2316</v>
      </c>
      <c r="BI209" t="n">
        <v>2324</v>
      </c>
      <c r="BJ209">
        <f>NA()</f>
        <v/>
      </c>
      <c r="BK209">
        <f>NA()</f>
        <v/>
      </c>
      <c r="BL209">
        <f>NA()</f>
        <v/>
      </c>
      <c r="BM209">
        <f>NA()</f>
        <v/>
      </c>
      <c r="BN209">
        <f>NA()</f>
        <v/>
      </c>
      <c r="BO209">
        <f>NA()</f>
        <v/>
      </c>
      <c r="BP209">
        <f>NA()</f>
        <v/>
      </c>
      <c r="BQ209">
        <f>NA()</f>
        <v/>
      </c>
      <c r="BR209">
        <f>NA()</f>
        <v/>
      </c>
      <c r="BS209">
        <f>NA()</f>
        <v/>
      </c>
      <c r="BT209">
        <f>NA()</f>
        <v/>
      </c>
      <c r="BU209">
        <f>NA()</f>
        <v/>
      </c>
      <c r="BV209">
        <f>NA()</f>
        <v/>
      </c>
      <c r="BW209">
        <f>NA()</f>
        <v/>
      </c>
    </row>
    <row r="210" spans="1:75">
      <c r="A210" t="s">
        <v>233</v>
      </c>
      <c r="B210" t="s">
        <v>819</v>
      </c>
      <c r="C210" t="s">
        <v>820</v>
      </c>
      <c r="D210" t="s">
        <v>454</v>
      </c>
      <c r="E210">
        <f>B210</f>
        <v/>
      </c>
      <c r="O210" t="n">
        <v>0.89</v>
      </c>
      <c r="P210" t="n">
        <v>0.95</v>
      </c>
      <c r="Q210" t="n">
        <v>0.95</v>
      </c>
      <c r="R210" t="n">
        <v>1.03</v>
      </c>
      <c r="S210" t="n">
        <v>1.84</v>
      </c>
      <c r="T210" t="n">
        <v>1.85</v>
      </c>
      <c r="U210" t="n">
        <v>2.01</v>
      </c>
      <c r="V210" t="n">
        <v>2.36</v>
      </c>
      <c r="W210" t="n">
        <v>2.24</v>
      </c>
      <c r="X210" t="n">
        <v>3.94</v>
      </c>
      <c r="Y210" t="n">
        <v>3.65</v>
      </c>
      <c r="Z210" t="n">
        <v>2.74</v>
      </c>
      <c r="AA210" t="n">
        <v>4.29</v>
      </c>
      <c r="AB210" t="n">
        <v>4.69</v>
      </c>
      <c r="AC210" t="n">
        <v>4.62</v>
      </c>
      <c r="AD210" t="n">
        <v>9.41</v>
      </c>
      <c r="AE210" t="n">
        <v>8.94</v>
      </c>
      <c r="AF210" t="n">
        <v>8.449999999999999</v>
      </c>
      <c r="AG210" t="n">
        <v>8.49</v>
      </c>
      <c r="AH210" t="n">
        <v>8.07</v>
      </c>
      <c r="AI210" t="n">
        <v>8.880000000000001</v>
      </c>
      <c r="AJ210" t="n">
        <v>9.1</v>
      </c>
      <c r="AK210" t="n">
        <v>9.1</v>
      </c>
      <c r="AL210" t="n">
        <v>9.01</v>
      </c>
      <c r="AM210" t="n">
        <v>9.949999999999999</v>
      </c>
      <c r="AN210" t="n">
        <v>10.04</v>
      </c>
      <c r="AO210" t="n">
        <v>11.26</v>
      </c>
      <c r="AP210" t="n">
        <v>11.47</v>
      </c>
      <c r="AQ210" t="n">
        <v>10.01</v>
      </c>
      <c r="AR210" t="n">
        <v>10.31</v>
      </c>
      <c r="AS210" t="n">
        <v>12.96</v>
      </c>
      <c r="AT210" t="n">
        <v>14.13</v>
      </c>
      <c r="AU210" t="n">
        <v>11.71</v>
      </c>
      <c r="AV210" t="n">
        <v>12.62</v>
      </c>
      <c r="AW210" t="n">
        <v>14.44</v>
      </c>
      <c r="AX210" t="n">
        <v>17.32</v>
      </c>
      <c r="AY210" t="n">
        <v>19.89</v>
      </c>
      <c r="AZ210" t="n">
        <v>21.6</v>
      </c>
      <c r="BA210" t="n">
        <v>25.15</v>
      </c>
      <c r="BB210" t="n">
        <v>19.27</v>
      </c>
      <c r="BC210" t="n">
        <v>20.79</v>
      </c>
      <c r="BD210" t="n">
        <v>25.46</v>
      </c>
      <c r="BE210" t="n">
        <v>18.75</v>
      </c>
      <c r="BF210" t="n">
        <v>19.71</v>
      </c>
      <c r="BG210" t="n">
        <v>20.45</v>
      </c>
      <c r="BH210" t="n">
        <v>12.82</v>
      </c>
      <c r="BI210" t="n">
        <v>12.98</v>
      </c>
      <c r="BJ210">
        <f>NA()</f>
        <v/>
      </c>
      <c r="BK210">
        <f>NA()</f>
        <v/>
      </c>
      <c r="BL210">
        <f>NA()</f>
        <v/>
      </c>
      <c r="BM210">
        <f>NA()</f>
        <v/>
      </c>
      <c r="BN210">
        <f>NA()</f>
        <v/>
      </c>
      <c r="BO210">
        <f>NA()</f>
        <v/>
      </c>
      <c r="BP210">
        <f>NA()</f>
        <v/>
      </c>
      <c r="BQ210">
        <f>NA()</f>
        <v/>
      </c>
      <c r="BR210">
        <f>NA()</f>
        <v/>
      </c>
      <c r="BS210">
        <f>NA()</f>
        <v/>
      </c>
      <c r="BT210">
        <f>NA()</f>
        <v/>
      </c>
      <c r="BU210">
        <f>NA()</f>
        <v/>
      </c>
      <c r="BV210">
        <f>NA()</f>
        <v/>
      </c>
      <c r="BW210">
        <f>NA()</f>
        <v/>
      </c>
    </row>
    <row r="211" spans="1:75">
      <c r="A211" t="s">
        <v>233</v>
      </c>
      <c r="B211" t="s">
        <v>817</v>
      </c>
      <c r="C211" t="s">
        <v>821</v>
      </c>
      <c r="D211" t="s">
        <v>449</v>
      </c>
      <c r="E211" t="n">
        <v>42</v>
      </c>
      <c r="F211" t="n">
        <v>55</v>
      </c>
      <c r="G211" t="n">
        <v>74</v>
      </c>
      <c r="H211" t="n">
        <v>71</v>
      </c>
      <c r="I211" t="n">
        <v>75</v>
      </c>
      <c r="J211" t="n">
        <v>83</v>
      </c>
      <c r="K211" t="n">
        <v>94</v>
      </c>
      <c r="L211" t="n">
        <v>126</v>
      </c>
      <c r="M211" t="n">
        <v>143</v>
      </c>
      <c r="N211" t="n">
        <v>303</v>
      </c>
      <c r="O211" t="n">
        <v>328</v>
      </c>
      <c r="P211" t="n">
        <v>386</v>
      </c>
      <c r="Q211" t="n">
        <v>352</v>
      </c>
      <c r="R211" t="n">
        <v>363</v>
      </c>
      <c r="S211" t="n">
        <v>352</v>
      </c>
      <c r="T211" t="n">
        <v>235</v>
      </c>
      <c r="U211" t="n">
        <v>369</v>
      </c>
      <c r="V211" t="n">
        <v>387</v>
      </c>
      <c r="W211" t="n">
        <v>365</v>
      </c>
      <c r="X211" t="n">
        <v>543</v>
      </c>
      <c r="Y211" t="n">
        <v>315</v>
      </c>
      <c r="Z211" t="n">
        <v>298</v>
      </c>
      <c r="AA211" t="n">
        <v>281</v>
      </c>
      <c r="AB211" t="n">
        <v>331</v>
      </c>
      <c r="AC211" t="n">
        <v>67</v>
      </c>
      <c r="AD211" t="n">
        <v>74</v>
      </c>
      <c r="AE211" t="n">
        <v>70</v>
      </c>
      <c r="AF211" t="n">
        <v>88</v>
      </c>
      <c r="AG211" t="n">
        <v>98</v>
      </c>
      <c r="AH211" t="n">
        <v>102</v>
      </c>
      <c r="AI211" t="n">
        <v>93</v>
      </c>
      <c r="AJ211" t="n">
        <v>96</v>
      </c>
      <c r="AK211" t="n">
        <v>303</v>
      </c>
      <c r="AL211" t="n">
        <v>64</v>
      </c>
      <c r="AM211" t="n">
        <v>66</v>
      </c>
      <c r="AN211" t="n">
        <v>63</v>
      </c>
      <c r="AO211" t="n">
        <v>78</v>
      </c>
      <c r="AP211" t="n">
        <v>145</v>
      </c>
      <c r="AQ211" t="n">
        <v>413</v>
      </c>
      <c r="AR211" t="n">
        <v>234</v>
      </c>
      <c r="AS211" t="n">
        <v>320</v>
      </c>
      <c r="AT211" t="n">
        <v>324</v>
      </c>
      <c r="AU211" t="n">
        <v>326</v>
      </c>
      <c r="AV211" t="n">
        <v>241</v>
      </c>
      <c r="AW211" t="n">
        <v>246</v>
      </c>
      <c r="AX211" t="n">
        <v>251</v>
      </c>
      <c r="AY211" t="n">
        <v>257</v>
      </c>
      <c r="AZ211" t="n">
        <v>223</v>
      </c>
      <c r="BA211" t="n">
        <v>403</v>
      </c>
      <c r="BB211" t="n">
        <v>540</v>
      </c>
      <c r="BC211" t="n">
        <v>531</v>
      </c>
      <c r="BD211" t="n">
        <v>631</v>
      </c>
      <c r="BE211" t="n">
        <v>554</v>
      </c>
      <c r="BF211" t="n">
        <v>599</v>
      </c>
      <c r="BG211" t="n">
        <v>652</v>
      </c>
      <c r="BH211" t="n">
        <v>604</v>
      </c>
      <c r="BI211" t="n">
        <v>606</v>
      </c>
      <c r="BJ211">
        <f>NA()</f>
        <v/>
      </c>
      <c r="BK211">
        <f>NA()</f>
        <v/>
      </c>
      <c r="BL211">
        <f>NA()</f>
        <v/>
      </c>
      <c r="BM211">
        <f>NA()</f>
        <v/>
      </c>
      <c r="BN211">
        <f>NA()</f>
        <v/>
      </c>
      <c r="BO211">
        <f>NA()</f>
        <v/>
      </c>
      <c r="BP211">
        <f>NA()</f>
        <v/>
      </c>
      <c r="BQ211">
        <f>NA()</f>
        <v/>
      </c>
      <c r="BR211">
        <f>NA()</f>
        <v/>
      </c>
      <c r="BS211">
        <f>NA()</f>
        <v/>
      </c>
      <c r="BT211">
        <f>NA()</f>
        <v/>
      </c>
      <c r="BU211">
        <f>NA()</f>
        <v/>
      </c>
      <c r="BV211">
        <f>NA()</f>
        <v/>
      </c>
      <c r="BW211">
        <f>NA()</f>
        <v/>
      </c>
    </row>
    <row r="212" spans="1:75">
      <c r="A212" t="s">
        <v>233</v>
      </c>
      <c r="B212" t="s">
        <v>822</v>
      </c>
      <c r="C212" t="s">
        <v>823</v>
      </c>
      <c r="D212" t="s">
        <v>458</v>
      </c>
      <c r="E212" t="n">
        <v>1209</v>
      </c>
      <c r="F212" t="n">
        <v>1696</v>
      </c>
      <c r="G212" t="n">
        <v>1375</v>
      </c>
      <c r="H212" t="n">
        <v>2630</v>
      </c>
      <c r="I212" t="n">
        <v>3297</v>
      </c>
      <c r="J212" t="n">
        <v>4658</v>
      </c>
      <c r="K212" t="n">
        <v>6399</v>
      </c>
      <c r="L212" t="n">
        <v>8677</v>
      </c>
      <c r="M212" t="n">
        <v>10041</v>
      </c>
      <c r="N212" t="n">
        <v>10820</v>
      </c>
      <c r="O212" t="n">
        <v>1.1</v>
      </c>
      <c r="P212" t="n">
        <v>1.4</v>
      </c>
      <c r="Q212" t="n">
        <v>1.3</v>
      </c>
      <c r="R212" t="n">
        <v>1.4</v>
      </c>
      <c r="S212" t="n">
        <v>2.5</v>
      </c>
      <c r="T212" t="n">
        <v>1.7</v>
      </c>
      <c r="U212" t="n">
        <v>2.8</v>
      </c>
      <c r="V212" t="n">
        <v>3.5</v>
      </c>
      <c r="W212" t="n">
        <v>3.1</v>
      </c>
      <c r="X212" t="n">
        <v>8.199999999999999</v>
      </c>
      <c r="Y212" t="n">
        <v>4.4</v>
      </c>
      <c r="Z212" t="n">
        <v>3.1</v>
      </c>
      <c r="AA212" t="n">
        <v>4.6</v>
      </c>
      <c r="AB212" t="n">
        <v>6</v>
      </c>
      <c r="AC212" t="n">
        <v>1.2</v>
      </c>
      <c r="AD212" t="n">
        <v>2.7</v>
      </c>
      <c r="AE212" t="n">
        <v>2.4</v>
      </c>
      <c r="AF212" t="n">
        <v>2.8</v>
      </c>
      <c r="AG212" t="n">
        <v>3.2</v>
      </c>
      <c r="AH212" t="n">
        <v>3.2</v>
      </c>
      <c r="AI212" t="n">
        <v>3.2</v>
      </c>
      <c r="AJ212" t="n">
        <v>3.4</v>
      </c>
      <c r="AK212" t="n">
        <v>10.6</v>
      </c>
      <c r="AL212" t="n">
        <v>2.2</v>
      </c>
      <c r="AM212" t="n">
        <v>2.5</v>
      </c>
      <c r="AN212" t="n">
        <v>2.4</v>
      </c>
      <c r="AO212" t="n">
        <v>3.4</v>
      </c>
      <c r="AP212" t="n">
        <v>6.4</v>
      </c>
      <c r="AQ212" t="n">
        <v>15.8</v>
      </c>
      <c r="AR212" t="n">
        <v>9.199999999999999</v>
      </c>
      <c r="AS212" t="n">
        <v>15.9</v>
      </c>
      <c r="AT212" t="n">
        <v>17.6</v>
      </c>
      <c r="AU212" t="n">
        <v>14.6</v>
      </c>
      <c r="AV212" t="n">
        <v>11.7</v>
      </c>
      <c r="AW212" t="n">
        <v>13.6</v>
      </c>
      <c r="AX212" t="n">
        <v>16.7</v>
      </c>
      <c r="AY212" t="n">
        <v>19.6</v>
      </c>
      <c r="AZ212" t="n">
        <v>18.5</v>
      </c>
      <c r="BA212" t="n">
        <v>38.9</v>
      </c>
      <c r="BB212" t="n">
        <v>39.9</v>
      </c>
      <c r="BC212" t="n">
        <v>42.4</v>
      </c>
      <c r="BD212" t="n">
        <v>61.6</v>
      </c>
      <c r="BE212" t="n">
        <v>39.9</v>
      </c>
      <c r="BF212" t="n">
        <v>45.3</v>
      </c>
      <c r="BG212" t="n">
        <v>51.1</v>
      </c>
      <c r="BH212" t="n">
        <v>29.7</v>
      </c>
      <c r="BI212" t="n">
        <v>30.2</v>
      </c>
      <c r="BJ212">
        <f>NA()</f>
        <v/>
      </c>
      <c r="BK212">
        <f>NA()</f>
        <v/>
      </c>
      <c r="BL212">
        <f>NA()</f>
        <v/>
      </c>
      <c r="BM212">
        <f>NA()</f>
        <v/>
      </c>
      <c r="BN212">
        <f>NA()</f>
        <v/>
      </c>
      <c r="BO212">
        <f>NA()</f>
        <v/>
      </c>
      <c r="BP212">
        <f>NA()</f>
        <v/>
      </c>
      <c r="BQ212">
        <f>NA()</f>
        <v/>
      </c>
      <c r="BR212">
        <f>NA()</f>
        <v/>
      </c>
      <c r="BS212">
        <f>NA()</f>
        <v/>
      </c>
      <c r="BT212">
        <f>NA()</f>
        <v/>
      </c>
      <c r="BU212">
        <f>NA()</f>
        <v/>
      </c>
      <c r="BV212">
        <f>NA()</f>
        <v/>
      </c>
      <c r="BW212">
        <f>NA()</f>
        <v/>
      </c>
    </row>
    <row r="213" spans="1:75">
      <c r="A213" t="s">
        <v>233</v>
      </c>
      <c r="B213" t="s">
        <v>824</v>
      </c>
      <c r="C213" t="s">
        <v>825</v>
      </c>
      <c r="D213" t="s">
        <v>447</v>
      </c>
      <c r="E213" t="n">
        <v>178</v>
      </c>
      <c r="F213" t="n">
        <v>204</v>
      </c>
      <c r="G213" t="n">
        <v>222</v>
      </c>
      <c r="H213" t="n">
        <v>487</v>
      </c>
      <c r="I213" t="n">
        <v>553</v>
      </c>
      <c r="J213" t="n">
        <v>339</v>
      </c>
      <c r="K213" t="n">
        <v>354</v>
      </c>
      <c r="L213" t="n">
        <v>269</v>
      </c>
      <c r="M213" t="n">
        <v>220</v>
      </c>
      <c r="N213" t="n">
        <v>1537</v>
      </c>
      <c r="O213" t="n">
        <v>1443</v>
      </c>
      <c r="P213" t="n">
        <v>1209</v>
      </c>
      <c r="Q213" t="n">
        <v>1330</v>
      </c>
      <c r="R213" t="n">
        <v>1251</v>
      </c>
      <c r="S213" t="n">
        <v>1390</v>
      </c>
      <c r="T213" t="n">
        <v>1722</v>
      </c>
      <c r="U213" t="n">
        <v>1543</v>
      </c>
      <c r="V213" t="n">
        <v>840</v>
      </c>
      <c r="W213" t="n">
        <v>279</v>
      </c>
      <c r="X213" t="n">
        <v>2558</v>
      </c>
      <c r="Y213" t="n">
        <v>3781</v>
      </c>
      <c r="Z213" t="n">
        <v>2888</v>
      </c>
      <c r="AA213" t="n">
        <v>5743</v>
      </c>
      <c r="AB213" t="n">
        <v>5406</v>
      </c>
      <c r="AC213" t="n">
        <v>20</v>
      </c>
      <c r="AD213" t="n">
        <v>31</v>
      </c>
      <c r="AE213" t="n">
        <v>31</v>
      </c>
      <c r="AF213" t="n">
        <v>39</v>
      </c>
      <c r="AG213" t="n">
        <v>43</v>
      </c>
      <c r="AH213" t="n">
        <v>48</v>
      </c>
      <c r="AI213" t="n">
        <v>55</v>
      </c>
      <c r="AJ213" t="n">
        <v>162</v>
      </c>
      <c r="AK213" t="n">
        <v>463</v>
      </c>
      <c r="AL213" t="n">
        <v>2734</v>
      </c>
      <c r="AM213" t="n">
        <v>5375</v>
      </c>
      <c r="AN213" t="n">
        <v>4310</v>
      </c>
      <c r="AO213" t="n">
        <v>4232</v>
      </c>
      <c r="AP213" t="n">
        <v>21</v>
      </c>
      <c r="AQ213" t="n">
        <v>644</v>
      </c>
      <c r="AR213" t="n">
        <v>0</v>
      </c>
      <c r="AS213" t="n">
        <v>172</v>
      </c>
      <c r="AT213" t="n">
        <v>216</v>
      </c>
      <c r="AU213" t="n">
        <v>877</v>
      </c>
      <c r="AV213" t="n">
        <v>333</v>
      </c>
      <c r="AW213" t="n">
        <v>239</v>
      </c>
      <c r="AX213" t="n">
        <v>50</v>
      </c>
      <c r="AY213" t="n">
        <v>146</v>
      </c>
      <c r="AZ213" t="n">
        <v>205</v>
      </c>
      <c r="BA213" t="n">
        <v>17</v>
      </c>
      <c r="BB213" t="n">
        <v>112</v>
      </c>
      <c r="BC213" t="n">
        <v>186</v>
      </c>
      <c r="BD213" t="n">
        <v>154</v>
      </c>
      <c r="BE213" t="n">
        <v>0</v>
      </c>
      <c r="BF213" t="n">
        <v>0</v>
      </c>
      <c r="BG213" t="n">
        <v>16</v>
      </c>
      <c r="BH213" t="n">
        <v>28</v>
      </c>
      <c r="BI213" t="n">
        <v>36</v>
      </c>
      <c r="BJ213">
        <f>NA()</f>
        <v/>
      </c>
      <c r="BK213">
        <f>NA()</f>
        <v/>
      </c>
      <c r="BL213">
        <f>NA()</f>
        <v/>
      </c>
      <c r="BM213">
        <f>NA()</f>
        <v/>
      </c>
      <c r="BN213">
        <f>NA()</f>
        <v/>
      </c>
      <c r="BO213">
        <f>NA()</f>
        <v/>
      </c>
      <c r="BP213">
        <f>NA()</f>
        <v/>
      </c>
      <c r="BQ213">
        <f>NA()</f>
        <v/>
      </c>
      <c r="BR213">
        <f>NA()</f>
        <v/>
      </c>
      <c r="BS213">
        <f>NA()</f>
        <v/>
      </c>
      <c r="BT213">
        <f>NA()</f>
        <v/>
      </c>
      <c r="BU213">
        <f>NA()</f>
        <v/>
      </c>
      <c r="BV213">
        <f>NA()</f>
        <v/>
      </c>
      <c r="BW213">
        <f>NA()</f>
        <v/>
      </c>
    </row>
    <row r="214" spans="1:75">
      <c r="A214" t="s">
        <v>233</v>
      </c>
      <c r="B214" t="s">
        <v>826</v>
      </c>
      <c r="C214" t="s">
        <v>827</v>
      </c>
      <c r="D214" t="s">
        <v>454</v>
      </c>
      <c r="E214" t="n">
        <v>1209</v>
      </c>
      <c r="F214" t="n">
        <v>1696</v>
      </c>
      <c r="G214" t="n">
        <v>1375</v>
      </c>
      <c r="H214" t="n">
        <v>2630</v>
      </c>
      <c r="I214" t="n">
        <v>3297</v>
      </c>
      <c r="J214" t="n">
        <v>4658</v>
      </c>
      <c r="K214" t="n">
        <v>6399</v>
      </c>
      <c r="L214" t="n">
        <v>8677</v>
      </c>
      <c r="M214" t="n">
        <v>10041</v>
      </c>
      <c r="N214" t="n">
        <v>10820</v>
      </c>
      <c r="O214" t="n">
        <v>0.92</v>
      </c>
      <c r="P214" t="n">
        <v>0.98</v>
      </c>
      <c r="Q214" t="n">
        <v>0.98</v>
      </c>
      <c r="R214" t="n">
        <v>1.07</v>
      </c>
      <c r="S214" t="n">
        <v>1.92</v>
      </c>
      <c r="T214" t="n">
        <v>1.94</v>
      </c>
      <c r="U214" t="n">
        <v>2.12</v>
      </c>
      <c r="V214" t="n">
        <v>2.52</v>
      </c>
      <c r="W214" t="n">
        <v>2.4</v>
      </c>
      <c r="X214" t="n">
        <v>4.15</v>
      </c>
      <c r="Y214" t="n">
        <v>3.85</v>
      </c>
      <c r="Z214" t="n">
        <v>2.92</v>
      </c>
      <c r="AA214" t="n">
        <v>4.63</v>
      </c>
      <c r="AB214" t="n">
        <v>5.06</v>
      </c>
      <c r="AC214" t="n">
        <v>5</v>
      </c>
      <c r="AD214" t="n">
        <v>10.18</v>
      </c>
      <c r="AE214" t="n">
        <v>9.550000000000001</v>
      </c>
      <c r="AF214" t="n">
        <v>8.970000000000001</v>
      </c>
      <c r="AG214" t="n">
        <v>9.039999999999999</v>
      </c>
      <c r="AH214" t="n">
        <v>8.51</v>
      </c>
      <c r="AI214" t="n">
        <v>9.550000000000001</v>
      </c>
      <c r="AJ214" t="n">
        <v>9.82</v>
      </c>
      <c r="AK214" t="n">
        <v>9.77</v>
      </c>
      <c r="AL214" t="n">
        <v>9.75</v>
      </c>
      <c r="AM214" t="n">
        <v>10.68</v>
      </c>
      <c r="AN214" t="n">
        <v>10.14</v>
      </c>
      <c r="AO214" t="n">
        <v>9.779999999999999</v>
      </c>
      <c r="AP214" t="n">
        <v>9.369999999999999</v>
      </c>
      <c r="AQ214" t="n">
        <v>8.19</v>
      </c>
      <c r="AR214" t="n">
        <v>8.76</v>
      </c>
      <c r="AS214" t="n">
        <v>11.96</v>
      </c>
      <c r="AT214" t="n">
        <v>13.55</v>
      </c>
      <c r="AU214" t="n">
        <v>12.65</v>
      </c>
      <c r="AV214" t="n">
        <v>14.16</v>
      </c>
      <c r="AW214" t="n">
        <v>16.18</v>
      </c>
      <c r="AX214" t="n">
        <v>19.3</v>
      </c>
      <c r="AY214" t="n">
        <v>21.56</v>
      </c>
      <c r="AZ214" t="n">
        <v>24.72</v>
      </c>
      <c r="BA214" t="n">
        <v>29.55</v>
      </c>
      <c r="BB214" t="n">
        <v>23.25</v>
      </c>
      <c r="BC214" t="n">
        <v>22.43</v>
      </c>
      <c r="BD214" t="n">
        <v>27.91</v>
      </c>
      <c r="BE214" t="n">
        <v>0</v>
      </c>
      <c r="BF214" t="n">
        <v>0</v>
      </c>
      <c r="BG214" t="n">
        <v>21.59</v>
      </c>
      <c r="BH214" t="n">
        <v>11.94</v>
      </c>
      <c r="BI214" t="n">
        <v>12.15</v>
      </c>
      <c r="BJ214">
        <f>NA()</f>
        <v/>
      </c>
      <c r="BK214">
        <f>NA()</f>
        <v/>
      </c>
      <c r="BL214">
        <f>NA()</f>
        <v/>
      </c>
      <c r="BM214">
        <f>NA()</f>
        <v/>
      </c>
      <c r="BN214">
        <f>NA()</f>
        <v/>
      </c>
      <c r="BO214">
        <f>NA()</f>
        <v/>
      </c>
      <c r="BP214">
        <f>NA()</f>
        <v/>
      </c>
      <c r="BQ214">
        <f>NA()</f>
        <v/>
      </c>
      <c r="BR214">
        <f>NA()</f>
        <v/>
      </c>
      <c r="BS214">
        <f>NA()</f>
        <v/>
      </c>
      <c r="BT214">
        <f>NA()</f>
        <v/>
      </c>
      <c r="BU214">
        <f>NA()</f>
        <v/>
      </c>
      <c r="BV214">
        <f>NA()</f>
        <v/>
      </c>
      <c r="BW214">
        <f>NA()</f>
        <v/>
      </c>
    </row>
    <row r="215" spans="1:75">
      <c r="A215" t="s">
        <v>233</v>
      </c>
      <c r="B215" t="s">
        <v>828</v>
      </c>
      <c r="C215" t="s">
        <v>829</v>
      </c>
      <c r="D215" t="s">
        <v>597</v>
      </c>
      <c r="E215" t="n">
        <v>4.163</v>
      </c>
      <c r="F215" t="n">
        <v>4.162</v>
      </c>
      <c r="G215" t="n">
        <v>4.161</v>
      </c>
      <c r="H215" t="n">
        <v>4.16</v>
      </c>
      <c r="I215" t="n">
        <v>4.15</v>
      </c>
      <c r="J215" t="n">
        <v>4.149</v>
      </c>
      <c r="K215" t="n">
        <v>4.152</v>
      </c>
      <c r="L215" t="n">
        <v>3.84</v>
      </c>
      <c r="M215" t="n">
        <v>3.804</v>
      </c>
      <c r="N215" t="n">
        <v>3.781</v>
      </c>
      <c r="O215" t="n">
        <v>3.736</v>
      </c>
      <c r="P215" t="n">
        <v>3.724</v>
      </c>
      <c r="Q215" t="n">
        <v>3.708</v>
      </c>
      <c r="R215" t="n">
        <v>3.691</v>
      </c>
      <c r="S215" t="n">
        <v>3.67</v>
      </c>
      <c r="T215" t="n">
        <v>3.645</v>
      </c>
      <c r="U215" t="n">
        <v>3.64</v>
      </c>
      <c r="V215" t="n">
        <v>3.59</v>
      </c>
      <c r="W215" t="n">
        <v>3.579</v>
      </c>
      <c r="X215" t="n">
        <v>3.64</v>
      </c>
      <c r="Y215" t="n">
        <v>3.633</v>
      </c>
      <c r="Z215" t="n">
        <v>3.594</v>
      </c>
      <c r="AA215" t="n">
        <v>3.562</v>
      </c>
      <c r="AB215" t="n">
        <v>3.549</v>
      </c>
      <c r="AC215" t="n">
        <v>3.546</v>
      </c>
      <c r="AD215" t="n">
        <v>3.546</v>
      </c>
      <c r="AE215" t="n">
        <v>3.591</v>
      </c>
      <c r="AF215" t="n">
        <v>3.613</v>
      </c>
      <c r="AG215" t="n">
        <v>3.606</v>
      </c>
      <c r="AH215" t="n">
        <v>3.64</v>
      </c>
      <c r="AI215" t="n">
        <v>3.566</v>
      </c>
      <c r="AJ215" t="n">
        <v>3.554</v>
      </c>
      <c r="AK215" t="n">
        <v>3.571</v>
      </c>
      <c r="AL215" t="n">
        <v>3.543</v>
      </c>
      <c r="AM215" t="n">
        <v>3.585</v>
      </c>
      <c r="AN215" t="n">
        <v>3.571</v>
      </c>
      <c r="AO215" t="n">
        <v>3.552</v>
      </c>
      <c r="AP215" t="n">
        <v>3.559</v>
      </c>
      <c r="AQ215" t="n">
        <v>3.557</v>
      </c>
      <c r="AR215" t="n">
        <v>3.554</v>
      </c>
      <c r="AS215" t="n">
        <v>3.539</v>
      </c>
      <c r="AT215" t="n">
        <v>3.544</v>
      </c>
      <c r="AU215" t="n">
        <v>3.547</v>
      </c>
      <c r="AV215" t="n">
        <v>3.561</v>
      </c>
      <c r="AW215" t="n">
        <v>3.554</v>
      </c>
      <c r="AX215" t="n">
        <v>3.553</v>
      </c>
      <c r="AY215" t="n">
        <v>3.544</v>
      </c>
      <c r="AZ215" t="n">
        <v>3.524</v>
      </c>
      <c r="BA215" t="n">
        <v>3.511</v>
      </c>
      <c r="BB215" t="n">
        <v>3.466</v>
      </c>
      <c r="BC215" t="n">
        <v>3.836</v>
      </c>
      <c r="BD215" t="n">
        <v>3.836</v>
      </c>
      <c r="BE215" t="n">
        <v>0</v>
      </c>
      <c r="BF215" t="n">
        <v>0</v>
      </c>
      <c r="BG215" t="n">
        <v>3.836</v>
      </c>
      <c r="BH215" t="n">
        <v>3.836</v>
      </c>
      <c r="BI215" t="n">
        <v>3.836</v>
      </c>
      <c r="BJ215">
        <f>NA()</f>
        <v/>
      </c>
      <c r="BK215">
        <f>NA()</f>
        <v/>
      </c>
      <c r="BL215">
        <f>NA()</f>
        <v/>
      </c>
      <c r="BM215">
        <f>NA()</f>
        <v/>
      </c>
      <c r="BN215">
        <f>NA()</f>
        <v/>
      </c>
      <c r="BO215">
        <f>NA()</f>
        <v/>
      </c>
      <c r="BP215">
        <f>NA()</f>
        <v/>
      </c>
      <c r="BQ215">
        <f>NA()</f>
        <v/>
      </c>
      <c r="BR215">
        <f>NA()</f>
        <v/>
      </c>
      <c r="BS215">
        <f>NA()</f>
        <v/>
      </c>
      <c r="BT215">
        <f>NA()</f>
        <v/>
      </c>
      <c r="BU215">
        <f>NA()</f>
        <v/>
      </c>
      <c r="BV215">
        <f>NA()</f>
        <v/>
      </c>
      <c r="BW215">
        <f>NA()</f>
        <v/>
      </c>
    </row>
    <row r="216" spans="1:75">
      <c r="A216" t="s">
        <v>233</v>
      </c>
      <c r="B216" t="s">
        <v>824</v>
      </c>
      <c r="C216" t="s">
        <v>830</v>
      </c>
      <c r="D216" t="s">
        <v>449</v>
      </c>
      <c r="E216" t="n">
        <v>43</v>
      </c>
      <c r="F216" t="n">
        <v>49</v>
      </c>
      <c r="G216" t="n">
        <v>53</v>
      </c>
      <c r="H216" t="n">
        <v>117</v>
      </c>
      <c r="I216" t="n">
        <v>133</v>
      </c>
      <c r="J216" t="n">
        <v>82</v>
      </c>
      <c r="K216" t="n">
        <v>85</v>
      </c>
      <c r="L216" t="n">
        <v>70</v>
      </c>
      <c r="M216" t="n">
        <v>58</v>
      </c>
      <c r="N216" t="n">
        <v>407</v>
      </c>
      <c r="O216" t="n">
        <v>386</v>
      </c>
      <c r="P216" t="n">
        <v>325</v>
      </c>
      <c r="Q216" t="n">
        <v>359</v>
      </c>
      <c r="R216" t="n">
        <v>339</v>
      </c>
      <c r="S216" t="n">
        <v>379</v>
      </c>
      <c r="T216" t="n">
        <v>472</v>
      </c>
      <c r="U216" t="n">
        <v>424</v>
      </c>
      <c r="V216" t="n">
        <v>234</v>
      </c>
      <c r="W216" t="n">
        <v>78</v>
      </c>
      <c r="X216" t="n">
        <v>703</v>
      </c>
      <c r="Y216" t="n">
        <v>1041</v>
      </c>
      <c r="Z216" t="n">
        <v>804</v>
      </c>
      <c r="AA216" t="n">
        <v>1612</v>
      </c>
      <c r="AB216" t="n">
        <v>1523</v>
      </c>
      <c r="AC216" t="n">
        <v>6</v>
      </c>
      <c r="AD216" t="n">
        <v>9</v>
      </c>
      <c r="AE216" t="n">
        <v>9</v>
      </c>
      <c r="AF216" t="n">
        <v>11</v>
      </c>
      <c r="AG216" t="n">
        <v>12</v>
      </c>
      <c r="AH216" t="n">
        <v>13</v>
      </c>
      <c r="AI216" t="n">
        <v>15</v>
      </c>
      <c r="AJ216" t="n">
        <v>46</v>
      </c>
      <c r="AK216" t="n">
        <v>130</v>
      </c>
      <c r="AL216" t="n">
        <v>772</v>
      </c>
      <c r="AM216" t="n">
        <v>1499</v>
      </c>
      <c r="AN216" t="n">
        <v>1207</v>
      </c>
      <c r="AO216" t="n">
        <v>1191</v>
      </c>
      <c r="AP216" t="n">
        <v>6</v>
      </c>
      <c r="AQ216" t="n">
        <v>181</v>
      </c>
      <c r="AR216" t="n">
        <v>0</v>
      </c>
      <c r="AS216" t="n">
        <v>49</v>
      </c>
      <c r="AT216" t="n">
        <v>61</v>
      </c>
      <c r="AU216" t="n">
        <v>247</v>
      </c>
      <c r="AV216" t="n">
        <v>94</v>
      </c>
      <c r="AW216" t="n">
        <v>67</v>
      </c>
      <c r="AX216" t="n">
        <v>14</v>
      </c>
      <c r="AY216" t="n">
        <v>41</v>
      </c>
      <c r="AZ216" t="n">
        <v>58</v>
      </c>
      <c r="BA216" t="n">
        <v>5</v>
      </c>
      <c r="BB216" t="n">
        <v>32</v>
      </c>
      <c r="BC216" t="n">
        <v>49</v>
      </c>
      <c r="BD216" t="n">
        <v>40</v>
      </c>
      <c r="BE216" t="n">
        <v>0</v>
      </c>
      <c r="BF216" t="n">
        <v>0</v>
      </c>
      <c r="BG216" t="n">
        <v>4</v>
      </c>
      <c r="BH216" t="n">
        <v>7</v>
      </c>
      <c r="BI216" t="n">
        <v>9</v>
      </c>
      <c r="BJ216">
        <f>NA()</f>
        <v/>
      </c>
      <c r="BK216">
        <f>NA()</f>
        <v/>
      </c>
      <c r="BL216">
        <f>NA()</f>
        <v/>
      </c>
      <c r="BM216">
        <f>NA()</f>
        <v/>
      </c>
      <c r="BN216">
        <f>NA()</f>
        <v/>
      </c>
      <c r="BO216">
        <f>NA()</f>
        <v/>
      </c>
      <c r="BP216">
        <f>NA()</f>
        <v/>
      </c>
      <c r="BQ216">
        <f>NA()</f>
        <v/>
      </c>
      <c r="BR216">
        <f>NA()</f>
        <v/>
      </c>
      <c r="BS216">
        <f>NA()</f>
        <v/>
      </c>
      <c r="BT216">
        <f>NA()</f>
        <v/>
      </c>
      <c r="BU216">
        <f>NA()</f>
        <v/>
      </c>
      <c r="BV216">
        <f>NA()</f>
        <v/>
      </c>
      <c r="BW216">
        <f>NA()</f>
        <v/>
      </c>
    </row>
    <row r="217" spans="1:75">
      <c r="A217" t="s">
        <v>233</v>
      </c>
      <c r="B217" t="s">
        <v>831</v>
      </c>
      <c r="C217" t="s">
        <v>832</v>
      </c>
      <c r="D217" t="s">
        <v>458</v>
      </c>
      <c r="E217" t="n">
        <v>16661</v>
      </c>
      <c r="F217" t="n">
        <v>16926</v>
      </c>
      <c r="G217" t="n">
        <v>18217</v>
      </c>
      <c r="H217" t="n">
        <v>18677</v>
      </c>
      <c r="I217" t="n">
        <v>19219</v>
      </c>
      <c r="J217" t="n">
        <v>15853</v>
      </c>
      <c r="K217" t="n">
        <v>16472</v>
      </c>
      <c r="L217" t="n">
        <v>18078</v>
      </c>
      <c r="M217" t="n">
        <v>20518</v>
      </c>
      <c r="N217" t="n">
        <v>17588</v>
      </c>
      <c r="O217" t="n">
        <v>1.2</v>
      </c>
      <c r="P217" t="n">
        <v>1</v>
      </c>
      <c r="Q217" t="n">
        <v>0.8</v>
      </c>
      <c r="R217" t="n">
        <v>1</v>
      </c>
      <c r="S217" t="n">
        <v>2.1</v>
      </c>
      <c r="T217" t="n">
        <v>2.4</v>
      </c>
      <c r="U217" t="n">
        <v>2.6</v>
      </c>
      <c r="V217" t="n">
        <v>1.7</v>
      </c>
      <c r="W217" t="n">
        <v>0.5</v>
      </c>
      <c r="X217" t="n">
        <v>8.800000000000001</v>
      </c>
      <c r="Y217" t="n">
        <v>11.3</v>
      </c>
      <c r="Z217" t="n">
        <v>6.5</v>
      </c>
      <c r="AA217" t="n">
        <v>21.3</v>
      </c>
      <c r="AB217" t="n">
        <v>19.8</v>
      </c>
      <c r="AC217" t="n">
        <v>0.1</v>
      </c>
      <c r="AD217" t="n">
        <v>0.2</v>
      </c>
      <c r="AE217" t="n">
        <v>0.2</v>
      </c>
      <c r="AF217" t="n">
        <v>0.3</v>
      </c>
      <c r="AG217" t="n">
        <v>0.3</v>
      </c>
      <c r="AH217" t="n">
        <v>0.3</v>
      </c>
      <c r="AI217" t="n">
        <v>0.4</v>
      </c>
      <c r="AJ217" t="n">
        <v>0.9</v>
      </c>
      <c r="AK217" t="n">
        <v>2.5</v>
      </c>
      <c r="AL217" t="n">
        <v>13.4</v>
      </c>
      <c r="AM217" t="n">
        <v>33.1</v>
      </c>
      <c r="AN217" t="n">
        <v>27.5</v>
      </c>
      <c r="AO217" t="n">
        <v>29.7</v>
      </c>
      <c r="AP217" t="n">
        <v>0.2</v>
      </c>
      <c r="AQ217" t="n">
        <v>4.2</v>
      </c>
      <c r="AR217" t="n">
        <v>0</v>
      </c>
      <c r="AS217" t="n">
        <v>1.6</v>
      </c>
      <c r="AT217" t="n">
        <v>2.2</v>
      </c>
      <c r="AU217" t="n">
        <v>9.800000000000001</v>
      </c>
      <c r="AV217" t="n">
        <v>3.4</v>
      </c>
      <c r="AW217" t="n">
        <v>2.8</v>
      </c>
      <c r="AX217" t="n">
        <v>0</v>
      </c>
      <c r="AY217" t="n">
        <v>1.8</v>
      </c>
      <c r="AZ217" t="n">
        <v>2.1</v>
      </c>
      <c r="BA217" t="n">
        <v>0.4</v>
      </c>
      <c r="BB217" t="n">
        <v>2.1</v>
      </c>
      <c r="BC217" t="n">
        <v>3.4</v>
      </c>
      <c r="BD217" t="n">
        <v>3.9</v>
      </c>
      <c r="BE217" t="n">
        <v>0</v>
      </c>
      <c r="BF217" t="n">
        <v>0</v>
      </c>
      <c r="BG217" t="n">
        <v>0.4</v>
      </c>
      <c r="BH217" t="n">
        <v>0.3</v>
      </c>
      <c r="BI217" t="n">
        <v>0.4</v>
      </c>
      <c r="BJ217">
        <f>NA()</f>
        <v/>
      </c>
      <c r="BK217">
        <f>NA()</f>
        <v/>
      </c>
      <c r="BL217">
        <f>NA()</f>
        <v/>
      </c>
      <c r="BM217">
        <f>NA()</f>
        <v/>
      </c>
      <c r="BN217">
        <f>NA()</f>
        <v/>
      </c>
      <c r="BO217">
        <f>NA()</f>
        <v/>
      </c>
      <c r="BP217">
        <f>NA()</f>
        <v/>
      </c>
      <c r="BQ217">
        <f>NA()</f>
        <v/>
      </c>
      <c r="BR217">
        <f>NA()</f>
        <v/>
      </c>
      <c r="BS217">
        <f>NA()</f>
        <v/>
      </c>
      <c r="BT217">
        <f>NA()</f>
        <v/>
      </c>
      <c r="BU217">
        <f>NA()</f>
        <v/>
      </c>
      <c r="BV217">
        <f>NA()</f>
        <v/>
      </c>
      <c r="BW217">
        <f>NA()</f>
        <v/>
      </c>
    </row>
    <row r="218" spans="1:75">
      <c r="A218" t="s">
        <v>233</v>
      </c>
      <c r="B218" t="s">
        <v>833</v>
      </c>
      <c r="C218" t="s">
        <v>834</v>
      </c>
      <c r="D218" t="s">
        <v>447</v>
      </c>
      <c r="E218" t="n">
        <v>3111</v>
      </c>
      <c r="F218" t="n">
        <v>3161</v>
      </c>
      <c r="G218" t="n">
        <v>3402</v>
      </c>
      <c r="H218" t="n">
        <v>3488</v>
      </c>
      <c r="I218" t="n">
        <v>3589</v>
      </c>
      <c r="J218" t="n">
        <v>2960</v>
      </c>
      <c r="K218" t="n">
        <v>3076</v>
      </c>
      <c r="L218" t="n">
        <v>3376</v>
      </c>
      <c r="M218" t="n">
        <v>3832</v>
      </c>
      <c r="N218" t="n">
        <v>3284</v>
      </c>
      <c r="O218" t="n">
        <v>1256</v>
      </c>
      <c r="P218" t="n">
        <v>996</v>
      </c>
      <c r="Q218" t="n">
        <v>841</v>
      </c>
      <c r="R218" t="n">
        <v>949</v>
      </c>
      <c r="S218" t="n">
        <v>1086</v>
      </c>
      <c r="T218" t="n">
        <v>1236</v>
      </c>
      <c r="U218" t="n">
        <v>1212</v>
      </c>
      <c r="V218" t="n">
        <v>657</v>
      </c>
      <c r="W218" t="n">
        <v>213</v>
      </c>
      <c r="X218" t="n">
        <v>2123</v>
      </c>
      <c r="Y218" t="n">
        <v>2943</v>
      </c>
      <c r="Z218" t="n">
        <v>2213</v>
      </c>
      <c r="AA218" t="n">
        <v>4599</v>
      </c>
      <c r="AB218" t="n">
        <v>3912</v>
      </c>
      <c r="AC218" t="n">
        <v>15</v>
      </c>
      <c r="AD218" t="n">
        <v>24</v>
      </c>
      <c r="AE218" t="n">
        <v>22</v>
      </c>
      <c r="AF218" t="n">
        <v>30</v>
      </c>
      <c r="AG218" t="n">
        <v>31</v>
      </c>
      <c r="AH218" t="n">
        <v>34</v>
      </c>
      <c r="AI218" t="n">
        <v>40</v>
      </c>
      <c r="AJ218" t="n">
        <v>93</v>
      </c>
      <c r="AK218" t="n">
        <v>254</v>
      </c>
      <c r="AL218" t="n">
        <v>1376</v>
      </c>
      <c r="AM218" t="n">
        <v>3099</v>
      </c>
      <c r="AN218" t="n">
        <v>2707</v>
      </c>
      <c r="AO218" t="n">
        <v>3038</v>
      </c>
      <c r="AP218" t="n">
        <v>18</v>
      </c>
      <c r="AQ218" t="n">
        <v>518</v>
      </c>
      <c r="AR218" t="n">
        <v>0</v>
      </c>
      <c r="AS218" t="n">
        <v>138</v>
      </c>
      <c r="AT218" t="n">
        <v>161</v>
      </c>
      <c r="AU218" t="n">
        <v>778</v>
      </c>
      <c r="AV218" t="n">
        <v>238</v>
      </c>
      <c r="AW218" t="n">
        <v>173</v>
      </c>
      <c r="AX218" t="n">
        <v>0</v>
      </c>
      <c r="AY218" t="n">
        <v>84</v>
      </c>
      <c r="AZ218" t="n">
        <v>86</v>
      </c>
      <c r="BA218" t="n">
        <v>12</v>
      </c>
      <c r="BB218" t="n">
        <v>91</v>
      </c>
      <c r="BC218" t="n">
        <v>150</v>
      </c>
      <c r="BD218" t="n">
        <v>141</v>
      </c>
      <c r="BE218" t="n">
        <v>0</v>
      </c>
      <c r="BF218" t="n">
        <v>0</v>
      </c>
      <c r="BG218" t="n">
        <v>16</v>
      </c>
      <c r="BH218" t="n">
        <v>28</v>
      </c>
      <c r="BI218" t="n">
        <v>36</v>
      </c>
      <c r="BJ218">
        <f>NA()</f>
        <v/>
      </c>
      <c r="BK218">
        <f>NA()</f>
        <v/>
      </c>
      <c r="BL218">
        <f>NA()</f>
        <v/>
      </c>
      <c r="BM218">
        <f>NA()</f>
        <v/>
      </c>
      <c r="BN218">
        <f>NA()</f>
        <v/>
      </c>
      <c r="BO218">
        <f>NA()</f>
        <v/>
      </c>
      <c r="BP218">
        <f>NA()</f>
        <v/>
      </c>
      <c r="BQ218">
        <f>NA()</f>
        <v/>
      </c>
      <c r="BR218">
        <f>NA()</f>
        <v/>
      </c>
      <c r="BS218">
        <f>NA()</f>
        <v/>
      </c>
      <c r="BT218">
        <f>NA()</f>
        <v/>
      </c>
      <c r="BU218">
        <f>NA()</f>
        <v/>
      </c>
      <c r="BV218">
        <f>NA()</f>
        <v/>
      </c>
      <c r="BW218">
        <f>NA()</f>
        <v/>
      </c>
    </row>
    <row r="219" spans="1:75">
      <c r="A219" t="s">
        <v>233</v>
      </c>
      <c r="B219" t="s">
        <v>835</v>
      </c>
      <c r="C219" t="s">
        <v>836</v>
      </c>
      <c r="D219" t="s">
        <v>447</v>
      </c>
      <c r="E219" t="n">
        <v>98</v>
      </c>
      <c r="F219" t="n">
        <v>128</v>
      </c>
      <c r="G219" t="n">
        <v>171</v>
      </c>
      <c r="H219" t="n">
        <v>165</v>
      </c>
      <c r="I219" t="n">
        <v>175</v>
      </c>
      <c r="J219" t="n">
        <v>193</v>
      </c>
      <c r="K219" t="n">
        <v>218</v>
      </c>
      <c r="L219" t="n">
        <v>293</v>
      </c>
      <c r="M219" t="n">
        <v>333</v>
      </c>
      <c r="N219" t="n">
        <v>704</v>
      </c>
      <c r="O219" t="n">
        <v>761</v>
      </c>
      <c r="P219" t="n">
        <v>895</v>
      </c>
      <c r="Q219" t="n">
        <v>817</v>
      </c>
      <c r="R219" t="n">
        <v>844</v>
      </c>
      <c r="S219" t="n">
        <v>816</v>
      </c>
      <c r="T219" t="n">
        <v>545</v>
      </c>
      <c r="U219" t="n">
        <v>857</v>
      </c>
      <c r="V219" t="n">
        <v>899</v>
      </c>
      <c r="W219" t="n">
        <v>846</v>
      </c>
      <c r="X219" t="n">
        <v>1261</v>
      </c>
      <c r="Y219" t="n">
        <v>732</v>
      </c>
      <c r="Z219" t="n">
        <v>691</v>
      </c>
      <c r="AA219" t="n">
        <v>651</v>
      </c>
      <c r="AB219" t="n">
        <v>769</v>
      </c>
      <c r="AC219" t="n">
        <v>155</v>
      </c>
      <c r="AD219" t="n">
        <v>171</v>
      </c>
      <c r="AE219" t="n">
        <v>162</v>
      </c>
      <c r="AF219" t="n">
        <v>203</v>
      </c>
      <c r="AG219" t="n">
        <v>228</v>
      </c>
      <c r="AH219" t="n">
        <v>237</v>
      </c>
      <c r="AI219" t="n">
        <v>217</v>
      </c>
      <c r="AJ219" t="n">
        <v>223</v>
      </c>
      <c r="AK219" t="n">
        <v>703</v>
      </c>
      <c r="AL219" t="n">
        <v>149</v>
      </c>
      <c r="AM219" t="n">
        <v>153</v>
      </c>
      <c r="AN219" t="n">
        <v>147</v>
      </c>
      <c r="AO219" t="n">
        <v>182</v>
      </c>
      <c r="AP219" t="n">
        <v>337</v>
      </c>
      <c r="AQ219" t="n">
        <v>958</v>
      </c>
      <c r="AR219" t="n">
        <v>543</v>
      </c>
      <c r="AS219" t="n">
        <v>742</v>
      </c>
      <c r="AT219" t="n">
        <v>753</v>
      </c>
      <c r="AU219" t="n">
        <v>756</v>
      </c>
      <c r="AV219" t="n">
        <v>560</v>
      </c>
      <c r="AW219" t="n">
        <v>572</v>
      </c>
      <c r="AX219" t="n">
        <v>583</v>
      </c>
      <c r="AY219" t="n">
        <v>597</v>
      </c>
      <c r="AZ219" t="n">
        <v>479</v>
      </c>
      <c r="BA219" t="n">
        <v>1006</v>
      </c>
      <c r="BB219" t="n">
        <v>918</v>
      </c>
      <c r="BC219" t="n">
        <v>918</v>
      </c>
      <c r="BD219" t="n">
        <v>853</v>
      </c>
      <c r="BE219" t="n">
        <v>1252</v>
      </c>
      <c r="BF219" t="n">
        <v>837</v>
      </c>
      <c r="BG219" t="n">
        <v>846</v>
      </c>
      <c r="BH219" t="n">
        <v>504</v>
      </c>
      <c r="BI219" t="n">
        <v>690</v>
      </c>
      <c r="BJ219">
        <f>NA()</f>
        <v/>
      </c>
      <c r="BK219">
        <f>NA()</f>
        <v/>
      </c>
      <c r="BL219">
        <f>NA()</f>
        <v/>
      </c>
      <c r="BM219">
        <f>NA()</f>
        <v/>
      </c>
      <c r="BN219">
        <f>NA()</f>
        <v/>
      </c>
      <c r="BO219">
        <f>NA()</f>
        <v/>
      </c>
      <c r="BP219">
        <f>NA()</f>
        <v/>
      </c>
      <c r="BQ219">
        <f>NA()</f>
        <v/>
      </c>
      <c r="BR219">
        <f>NA()</f>
        <v/>
      </c>
      <c r="BS219">
        <f>NA()</f>
        <v/>
      </c>
      <c r="BT219">
        <f>NA()</f>
        <v/>
      </c>
      <c r="BU219">
        <f>NA()</f>
        <v/>
      </c>
      <c r="BV219">
        <f>NA()</f>
        <v/>
      </c>
      <c r="BW219">
        <f>NA()</f>
        <v/>
      </c>
    </row>
    <row r="220" spans="1:75">
      <c r="A220" t="s">
        <v>233</v>
      </c>
      <c r="B220" t="s">
        <v>837</v>
      </c>
      <c r="C220" t="s">
        <v>838</v>
      </c>
      <c r="D220" t="s">
        <v>454</v>
      </c>
      <c r="E220">
        <f>B220</f>
        <v/>
      </c>
      <c r="O220" t="n">
        <v>4.06</v>
      </c>
      <c r="P220" t="n">
        <v>4.38</v>
      </c>
      <c r="Q220" t="n">
        <v>4.62</v>
      </c>
      <c r="R220" t="n">
        <v>7.38</v>
      </c>
      <c r="S220" t="n">
        <v>7.72</v>
      </c>
      <c r="T220" t="n">
        <v>6.2</v>
      </c>
      <c r="U220" t="n">
        <v>6.48</v>
      </c>
      <c r="V220" t="n">
        <v>7.14</v>
      </c>
      <c r="W220" t="n">
        <v>7.27</v>
      </c>
      <c r="X220" t="n">
        <v>9.59</v>
      </c>
      <c r="Y220" t="n">
        <v>11.63</v>
      </c>
      <c r="Z220" t="n">
        <v>12.35</v>
      </c>
      <c r="AA220" t="n">
        <v>13.28</v>
      </c>
      <c r="AB220" t="n">
        <v>13.83</v>
      </c>
      <c r="AC220" t="n">
        <v>13.63</v>
      </c>
      <c r="AD220" t="n">
        <v>15.04</v>
      </c>
      <c r="AE220" t="n">
        <v>14.16</v>
      </c>
      <c r="AF220" t="n">
        <v>14.02</v>
      </c>
      <c r="AG220" t="n">
        <v>13.84</v>
      </c>
      <c r="AH220" t="n">
        <v>17.07</v>
      </c>
      <c r="AI220" t="n">
        <v>17.94</v>
      </c>
      <c r="AJ220" t="n">
        <v>18.36</v>
      </c>
      <c r="AK220" t="n">
        <v>17.06</v>
      </c>
      <c r="AL220" t="n">
        <v>16.87</v>
      </c>
      <c r="AM220" t="n">
        <v>20.7</v>
      </c>
      <c r="AN220" t="n">
        <v>22.68</v>
      </c>
      <c r="AO220" t="n">
        <v>23</v>
      </c>
      <c r="AP220" t="n">
        <v>26.58</v>
      </c>
      <c r="AQ220" t="n">
        <v>27.75</v>
      </c>
      <c r="AR220" t="n">
        <v>26.47</v>
      </c>
      <c r="AS220" t="n">
        <v>27.85</v>
      </c>
      <c r="AT220" t="n">
        <v>28.75</v>
      </c>
      <c r="AU220" t="n">
        <v>28.08</v>
      </c>
      <c r="AV220" t="n">
        <v>30.4</v>
      </c>
      <c r="AW220" t="n">
        <v>31.77</v>
      </c>
      <c r="AX220" t="n">
        <v>34.78</v>
      </c>
      <c r="AY220" t="n">
        <v>38.19</v>
      </c>
      <c r="AZ220" t="n">
        <v>42.48</v>
      </c>
      <c r="BA220" t="n">
        <v>49.53</v>
      </c>
      <c r="BB220" t="n">
        <v>46.28</v>
      </c>
      <c r="BC220" t="n">
        <v>57.08</v>
      </c>
      <c r="BD220" t="n">
        <v>52.86</v>
      </c>
      <c r="BE220" t="n">
        <v>49.07</v>
      </c>
      <c r="BF220" t="n">
        <v>48.65</v>
      </c>
      <c r="BG220" t="n">
        <v>56.03</v>
      </c>
      <c r="BH220" t="n">
        <v>43.91</v>
      </c>
      <c r="BI220" t="n">
        <v>42.24</v>
      </c>
      <c r="BJ220">
        <f>NA()</f>
        <v/>
      </c>
      <c r="BK220">
        <f>NA()</f>
        <v/>
      </c>
      <c r="BL220">
        <f>NA()</f>
        <v/>
      </c>
      <c r="BM220">
        <f>NA()</f>
        <v/>
      </c>
      <c r="BN220">
        <f>NA()</f>
        <v/>
      </c>
      <c r="BO220">
        <f>NA()</f>
        <v/>
      </c>
      <c r="BP220">
        <f>NA()</f>
        <v/>
      </c>
      <c r="BQ220">
        <f>NA()</f>
        <v/>
      </c>
      <c r="BR220">
        <f>NA()</f>
        <v/>
      </c>
      <c r="BS220">
        <f>NA()</f>
        <v/>
      </c>
      <c r="BT220">
        <f>NA()</f>
        <v/>
      </c>
      <c r="BU220">
        <f>NA()</f>
        <v/>
      </c>
      <c r="BV220">
        <f>NA()</f>
        <v/>
      </c>
      <c r="BW220">
        <f>NA()</f>
        <v/>
      </c>
    </row>
    <row r="221" spans="1:75">
      <c r="A221" t="s">
        <v>233</v>
      </c>
      <c r="B221" t="s">
        <v>835</v>
      </c>
      <c r="C221" t="s">
        <v>839</v>
      </c>
      <c r="D221" t="s">
        <v>449</v>
      </c>
      <c r="E221" t="n">
        <v>25</v>
      </c>
      <c r="F221" t="n">
        <v>33</v>
      </c>
      <c r="G221" t="n">
        <v>45</v>
      </c>
      <c r="H221" t="n">
        <v>43</v>
      </c>
      <c r="I221" t="n">
        <v>46</v>
      </c>
      <c r="J221" t="n">
        <v>50</v>
      </c>
      <c r="K221" t="n">
        <v>57</v>
      </c>
      <c r="L221" t="n">
        <v>76</v>
      </c>
      <c r="M221" t="n">
        <v>87</v>
      </c>
      <c r="N221" t="n">
        <v>184</v>
      </c>
      <c r="O221" t="n">
        <v>198</v>
      </c>
      <c r="P221" t="n">
        <v>233</v>
      </c>
      <c r="Q221" t="n">
        <v>213</v>
      </c>
      <c r="R221" t="n">
        <v>220</v>
      </c>
      <c r="S221" t="n">
        <v>213</v>
      </c>
      <c r="T221" t="n">
        <v>142</v>
      </c>
      <c r="U221" t="n">
        <v>223</v>
      </c>
      <c r="V221" t="n">
        <v>234</v>
      </c>
      <c r="W221" t="n">
        <v>221</v>
      </c>
      <c r="X221" t="n">
        <v>329</v>
      </c>
      <c r="Y221" t="n">
        <v>191</v>
      </c>
      <c r="Z221" t="n">
        <v>180</v>
      </c>
      <c r="AA221" t="n">
        <v>170</v>
      </c>
      <c r="AB221" t="n">
        <v>201</v>
      </c>
      <c r="AC221" t="n">
        <v>40</v>
      </c>
      <c r="AD221" t="n">
        <v>45</v>
      </c>
      <c r="AE221" t="n">
        <v>42</v>
      </c>
      <c r="AF221" t="n">
        <v>53</v>
      </c>
      <c r="AG221" t="n">
        <v>59</v>
      </c>
      <c r="AH221" t="n">
        <v>62</v>
      </c>
      <c r="AI221" t="n">
        <v>57</v>
      </c>
      <c r="AJ221" t="n">
        <v>58</v>
      </c>
      <c r="AK221" t="n">
        <v>183</v>
      </c>
      <c r="AL221" t="n">
        <v>39</v>
      </c>
      <c r="AM221" t="n">
        <v>40</v>
      </c>
      <c r="AN221" t="n">
        <v>38</v>
      </c>
      <c r="AO221" t="n">
        <v>48</v>
      </c>
      <c r="AP221" t="n">
        <v>88</v>
      </c>
      <c r="AQ221" t="n">
        <v>250</v>
      </c>
      <c r="AR221" t="n">
        <v>142</v>
      </c>
      <c r="AS221" t="n">
        <v>194</v>
      </c>
      <c r="AT221" t="n">
        <v>196</v>
      </c>
      <c r="AU221" t="n">
        <v>197</v>
      </c>
      <c r="AV221" t="n">
        <v>146</v>
      </c>
      <c r="AW221" t="n">
        <v>149</v>
      </c>
      <c r="AX221" t="n">
        <v>152</v>
      </c>
      <c r="AY221" t="n">
        <v>156</v>
      </c>
      <c r="AZ221" t="n">
        <v>125</v>
      </c>
      <c r="BA221" t="n">
        <v>262</v>
      </c>
      <c r="BB221" t="n">
        <v>239</v>
      </c>
      <c r="BC221" t="n">
        <v>239</v>
      </c>
      <c r="BD221" t="n">
        <v>222</v>
      </c>
      <c r="BE221" t="n">
        <v>326</v>
      </c>
      <c r="BF221" t="n">
        <v>218</v>
      </c>
      <c r="BG221" t="n">
        <v>220</v>
      </c>
      <c r="BH221" t="n">
        <v>131</v>
      </c>
      <c r="BI221" t="n">
        <v>180</v>
      </c>
      <c r="BJ221">
        <f>NA()</f>
        <v/>
      </c>
      <c r="BK221">
        <f>NA()</f>
        <v/>
      </c>
      <c r="BL221">
        <f>NA()</f>
        <v/>
      </c>
      <c r="BM221">
        <f>NA()</f>
        <v/>
      </c>
      <c r="BN221">
        <f>NA()</f>
        <v/>
      </c>
      <c r="BO221">
        <f>NA()</f>
        <v/>
      </c>
      <c r="BP221">
        <f>NA()</f>
        <v/>
      </c>
      <c r="BQ221">
        <f>NA()</f>
        <v/>
      </c>
      <c r="BR221">
        <f>NA()</f>
        <v/>
      </c>
      <c r="BS221">
        <f>NA()</f>
        <v/>
      </c>
      <c r="BT221">
        <f>NA()</f>
        <v/>
      </c>
      <c r="BU221">
        <f>NA()</f>
        <v/>
      </c>
      <c r="BV221">
        <f>NA()</f>
        <v/>
      </c>
      <c r="BW221">
        <f>NA()</f>
        <v/>
      </c>
    </row>
    <row r="222" spans="1:75">
      <c r="A222" t="s">
        <v>233</v>
      </c>
      <c r="B222" t="s">
        <v>840</v>
      </c>
      <c r="C222" t="s">
        <v>841</v>
      </c>
      <c r="D222" t="s">
        <v>458</v>
      </c>
      <c r="E222">
        <f>B222</f>
        <v/>
      </c>
      <c r="O222" t="n">
        <v>3.1</v>
      </c>
      <c r="P222" t="n">
        <v>3.9</v>
      </c>
      <c r="Q222" t="n">
        <v>3.8</v>
      </c>
      <c r="R222" t="n">
        <v>6.2</v>
      </c>
      <c r="S222" t="n">
        <v>6.3</v>
      </c>
      <c r="T222" t="n">
        <v>3.4</v>
      </c>
      <c r="U222" t="n">
        <v>5.6</v>
      </c>
      <c r="V222" t="n">
        <v>6.4</v>
      </c>
      <c r="W222" t="n">
        <v>6.2</v>
      </c>
      <c r="X222" t="n">
        <v>12.1</v>
      </c>
      <c r="Y222" t="n">
        <v>8.5</v>
      </c>
      <c r="Z222" t="n">
        <v>8.5</v>
      </c>
      <c r="AA222" t="n">
        <v>8.6</v>
      </c>
      <c r="AB222" t="n">
        <v>10.6</v>
      </c>
      <c r="AC222" t="n">
        <v>2.1</v>
      </c>
      <c r="AD222" t="n">
        <v>2.6</v>
      </c>
      <c r="AE222" t="n">
        <v>2.3</v>
      </c>
      <c r="AF222" t="n">
        <v>2.8</v>
      </c>
      <c r="AG222" t="n">
        <v>3.2</v>
      </c>
      <c r="AH222" t="n">
        <v>4</v>
      </c>
      <c r="AI222" t="n">
        <v>3.9</v>
      </c>
      <c r="AJ222" t="n">
        <v>4.1</v>
      </c>
      <c r="AK222" t="n">
        <v>12</v>
      </c>
      <c r="AL222" t="n">
        <v>2.5</v>
      </c>
      <c r="AM222" t="n">
        <v>3.2</v>
      </c>
      <c r="AN222" t="n">
        <v>3.3</v>
      </c>
      <c r="AO222" t="n">
        <v>4.2</v>
      </c>
      <c r="AP222" t="n">
        <v>9</v>
      </c>
      <c r="AQ222" t="n">
        <v>26.6</v>
      </c>
      <c r="AR222" t="n">
        <v>14.4</v>
      </c>
      <c r="AS222" t="n">
        <v>20.7</v>
      </c>
      <c r="AT222" t="n">
        <v>21.6</v>
      </c>
      <c r="AU222" t="n">
        <v>21.2</v>
      </c>
      <c r="AV222" t="n">
        <v>17</v>
      </c>
      <c r="AW222" t="n">
        <v>18.2</v>
      </c>
      <c r="AX222" t="n">
        <v>20.3</v>
      </c>
      <c r="AY222" t="n">
        <v>22.8</v>
      </c>
      <c r="AZ222" t="n">
        <v>20.4</v>
      </c>
      <c r="BA222" t="n">
        <v>49.8</v>
      </c>
      <c r="BB222" t="n">
        <v>42.5</v>
      </c>
      <c r="BC222" t="n">
        <v>52.4</v>
      </c>
      <c r="BD222" t="n">
        <v>45.1</v>
      </c>
      <c r="BE222" t="n">
        <v>61.4</v>
      </c>
      <c r="BF222" t="n">
        <v>40.7</v>
      </c>
      <c r="BG222" t="n">
        <v>47.4</v>
      </c>
      <c r="BH222" t="n">
        <v>22.1</v>
      </c>
      <c r="BI222" t="n">
        <v>29.2</v>
      </c>
      <c r="BJ222">
        <f>NA()</f>
        <v/>
      </c>
      <c r="BK222">
        <f>NA()</f>
        <v/>
      </c>
      <c r="BL222">
        <f>NA()</f>
        <v/>
      </c>
      <c r="BM222">
        <f>NA()</f>
        <v/>
      </c>
      <c r="BN222">
        <f>NA()</f>
        <v/>
      </c>
      <c r="BO222">
        <f>NA()</f>
        <v/>
      </c>
      <c r="BP222">
        <f>NA()</f>
        <v/>
      </c>
      <c r="BQ222">
        <f>NA()</f>
        <v/>
      </c>
      <c r="BR222">
        <f>NA()</f>
        <v/>
      </c>
      <c r="BS222">
        <f>NA()</f>
        <v/>
      </c>
      <c r="BT222">
        <f>NA()</f>
        <v/>
      </c>
      <c r="BU222">
        <f>NA()</f>
        <v/>
      </c>
      <c r="BV222">
        <f>NA()</f>
        <v/>
      </c>
      <c r="BW222">
        <f>NA()</f>
        <v/>
      </c>
    </row>
    <row r="223" spans="1:75">
      <c r="A223" t="s">
        <v>233</v>
      </c>
      <c r="B223" t="s">
        <v>842</v>
      </c>
      <c r="C223" t="s">
        <v>843</v>
      </c>
      <c r="D223" t="s">
        <v>447</v>
      </c>
      <c r="E223" t="n">
        <v>386</v>
      </c>
      <c r="F223" t="n">
        <v>150</v>
      </c>
      <c r="G223" t="n">
        <v>80</v>
      </c>
      <c r="H223" t="n">
        <v>82</v>
      </c>
      <c r="I223" t="n">
        <v>24</v>
      </c>
      <c r="J223" t="n">
        <v>57</v>
      </c>
      <c r="K223" t="n">
        <v>17</v>
      </c>
      <c r="L223" t="n">
        <v>0</v>
      </c>
      <c r="M223" t="n">
        <v>34</v>
      </c>
      <c r="N223" t="n">
        <v>28</v>
      </c>
      <c r="O223" t="n">
        <v>187</v>
      </c>
      <c r="P223" t="n">
        <v>212</v>
      </c>
      <c r="Q223" t="n">
        <v>489</v>
      </c>
      <c r="R223" t="n">
        <v>302</v>
      </c>
      <c r="S223" t="n">
        <v>304</v>
      </c>
      <c r="T223" t="n">
        <v>486</v>
      </c>
      <c r="U223" t="n">
        <v>331</v>
      </c>
      <c r="V223" t="n">
        <v>183</v>
      </c>
      <c r="W223" t="n">
        <v>66</v>
      </c>
      <c r="X223" t="n">
        <v>434</v>
      </c>
      <c r="Y223" t="n">
        <v>837</v>
      </c>
      <c r="Z223" t="n">
        <v>675</v>
      </c>
      <c r="AA223" t="n">
        <v>1143</v>
      </c>
      <c r="AB223" t="n">
        <v>1494</v>
      </c>
      <c r="AC223" t="n">
        <v>5</v>
      </c>
      <c r="AD223" t="n">
        <v>7</v>
      </c>
      <c r="AE223" t="n">
        <v>9</v>
      </c>
      <c r="AF223" t="n">
        <v>9</v>
      </c>
      <c r="AG223" t="n">
        <v>12</v>
      </c>
      <c r="AH223" t="n">
        <v>13</v>
      </c>
      <c r="AI223" t="n">
        <v>15</v>
      </c>
      <c r="AJ223" t="n">
        <v>69</v>
      </c>
      <c r="AK223" t="n">
        <v>209</v>
      </c>
      <c r="AL223" t="n">
        <v>1358</v>
      </c>
      <c r="AM223" t="n">
        <v>2276</v>
      </c>
      <c r="AN223" t="n">
        <v>1603</v>
      </c>
      <c r="AO223" t="n">
        <v>1193</v>
      </c>
      <c r="AP223" t="n">
        <v>3</v>
      </c>
      <c r="AQ223" t="n">
        <v>126</v>
      </c>
      <c r="AR223" t="n">
        <v>0</v>
      </c>
      <c r="AS223" t="n">
        <v>35</v>
      </c>
      <c r="AT223" t="n">
        <v>55</v>
      </c>
      <c r="AU223" t="n">
        <v>99</v>
      </c>
      <c r="AV223" t="n">
        <v>95</v>
      </c>
      <c r="AW223" t="n">
        <v>66</v>
      </c>
      <c r="AX223" t="n">
        <v>50</v>
      </c>
      <c r="AY223" t="n">
        <v>62</v>
      </c>
      <c r="AZ223" t="n">
        <v>119</v>
      </c>
      <c r="BA223" t="n">
        <v>5</v>
      </c>
      <c r="BB223" t="n">
        <v>21</v>
      </c>
      <c r="BC223" t="n">
        <v>36</v>
      </c>
      <c r="BD223" t="n">
        <v>13</v>
      </c>
      <c r="BE223" t="n">
        <v>0</v>
      </c>
      <c r="BF223" t="n">
        <v>0</v>
      </c>
      <c r="BG223" t="n">
        <v>0</v>
      </c>
      <c r="BH223" t="n">
        <v>0</v>
      </c>
      <c r="BI223" t="n">
        <v>0</v>
      </c>
      <c r="BJ223">
        <f>NA()</f>
        <v/>
      </c>
      <c r="BK223">
        <f>NA()</f>
        <v/>
      </c>
      <c r="BL223">
        <f>NA()</f>
        <v/>
      </c>
      <c r="BM223">
        <f>NA()</f>
        <v/>
      </c>
      <c r="BN223">
        <f>NA()</f>
        <v/>
      </c>
      <c r="BO223">
        <f>NA()</f>
        <v/>
      </c>
      <c r="BP223">
        <f>NA()</f>
        <v/>
      </c>
      <c r="BQ223">
        <f>NA()</f>
        <v/>
      </c>
      <c r="BR223">
        <f>NA()</f>
        <v/>
      </c>
      <c r="BS223">
        <f>NA()</f>
        <v/>
      </c>
      <c r="BT223">
        <f>NA()</f>
        <v/>
      </c>
      <c r="BU223">
        <f>NA()</f>
        <v/>
      </c>
      <c r="BV223">
        <f>NA()</f>
        <v/>
      </c>
      <c r="BW223">
        <f>NA()</f>
        <v/>
      </c>
    </row>
    <row r="224" spans="1:75">
      <c r="A224" t="s">
        <v>233</v>
      </c>
      <c r="B224" t="s">
        <v>844</v>
      </c>
      <c r="C224" t="s">
        <v>845</v>
      </c>
      <c r="D224" t="s">
        <v>447</v>
      </c>
      <c r="E224" t="n">
        <v>443</v>
      </c>
      <c r="F224" t="n">
        <v>552</v>
      </c>
      <c r="G224" t="n">
        <v>676</v>
      </c>
      <c r="H224" t="n">
        <v>927</v>
      </c>
      <c r="I224" t="n">
        <v>1028</v>
      </c>
      <c r="J224" t="n">
        <v>864</v>
      </c>
      <c r="K224" t="n">
        <v>954</v>
      </c>
      <c r="L224" t="n">
        <v>1092</v>
      </c>
      <c r="M224" t="n">
        <v>1140</v>
      </c>
      <c r="N224" t="n">
        <v>3476</v>
      </c>
      <c r="O224" t="n">
        <v>3561</v>
      </c>
      <c r="P224" t="n">
        <v>3659</v>
      </c>
      <c r="Q224" t="n">
        <v>3579</v>
      </c>
      <c r="R224" t="n">
        <v>3564</v>
      </c>
      <c r="S224" t="n">
        <v>3643</v>
      </c>
      <c r="T224" t="n">
        <v>3254</v>
      </c>
      <c r="U224" t="n">
        <v>3892</v>
      </c>
      <c r="V224" t="n">
        <v>3308</v>
      </c>
      <c r="W224" t="n">
        <v>2672</v>
      </c>
      <c r="X224" t="n">
        <v>5936</v>
      </c>
      <c r="Y224" t="n">
        <v>5822</v>
      </c>
      <c r="Z224" t="n">
        <v>4934</v>
      </c>
      <c r="AA224" t="n">
        <v>7628</v>
      </c>
      <c r="AB224" t="n">
        <v>7627</v>
      </c>
      <c r="AC224" t="n">
        <v>461</v>
      </c>
      <c r="AD224" t="n">
        <v>508</v>
      </c>
      <c r="AE224" t="n">
        <v>481</v>
      </c>
      <c r="AF224" t="n">
        <v>600</v>
      </c>
      <c r="AG224" t="n">
        <v>681</v>
      </c>
      <c r="AH224" t="n">
        <v>711</v>
      </c>
      <c r="AI224" t="n">
        <v>679</v>
      </c>
      <c r="AJ224" t="n">
        <v>806</v>
      </c>
      <c r="AK224" t="n">
        <v>2462</v>
      </c>
      <c r="AL224" t="n">
        <v>3165</v>
      </c>
      <c r="AM224" t="n">
        <v>5835</v>
      </c>
      <c r="AN224" t="n">
        <v>4730</v>
      </c>
      <c r="AO224" t="n">
        <v>4722</v>
      </c>
      <c r="AP224" t="n">
        <v>922</v>
      </c>
      <c r="AQ224" t="n">
        <v>3187</v>
      </c>
      <c r="AR224" t="n">
        <v>1441</v>
      </c>
      <c r="AS224" t="n">
        <v>2142</v>
      </c>
      <c r="AT224" t="n">
        <v>2214</v>
      </c>
      <c r="AU224" t="n">
        <v>2883</v>
      </c>
      <c r="AV224" t="n">
        <v>1863</v>
      </c>
      <c r="AW224" t="n">
        <v>1755</v>
      </c>
      <c r="AX224" t="n">
        <v>1652</v>
      </c>
      <c r="AY224" t="n">
        <v>1793</v>
      </c>
      <c r="AZ224" t="n">
        <v>1588</v>
      </c>
      <c r="BA224" t="n">
        <v>2584</v>
      </c>
      <c r="BB224" t="n">
        <v>3128</v>
      </c>
      <c r="BC224" t="n">
        <v>3167</v>
      </c>
      <c r="BD224" t="n">
        <v>3454</v>
      </c>
      <c r="BE224" t="n">
        <v>3409</v>
      </c>
      <c r="BF224" t="n">
        <v>3160</v>
      </c>
      <c r="BG224" t="n">
        <v>3379</v>
      </c>
      <c r="BH224" t="n">
        <v>2864</v>
      </c>
      <c r="BI224" t="n">
        <v>3064</v>
      </c>
      <c r="BJ224">
        <f>NA()</f>
        <v/>
      </c>
      <c r="BK224">
        <f>NA()</f>
        <v/>
      </c>
      <c r="BL224">
        <f>NA()</f>
        <v/>
      </c>
      <c r="BM224">
        <f>NA()</f>
        <v/>
      </c>
      <c r="BN224">
        <f>NA()</f>
        <v/>
      </c>
      <c r="BO224">
        <f>NA()</f>
        <v/>
      </c>
      <c r="BP224">
        <f>NA()</f>
        <v/>
      </c>
      <c r="BQ224">
        <f>NA()</f>
        <v/>
      </c>
      <c r="BR224">
        <f>NA()</f>
        <v/>
      </c>
      <c r="BS224">
        <f>NA()</f>
        <v/>
      </c>
      <c r="BT224">
        <f>NA()</f>
        <v/>
      </c>
      <c r="BU224">
        <f>NA()</f>
        <v/>
      </c>
      <c r="BV224">
        <f>NA()</f>
        <v/>
      </c>
      <c r="BW224">
        <f>NA()</f>
        <v/>
      </c>
    </row>
    <row r="225" spans="1:75">
      <c r="A225" t="s">
        <v>233</v>
      </c>
      <c r="B225" t="s">
        <v>846</v>
      </c>
      <c r="C225" t="s">
        <v>847</v>
      </c>
      <c r="D225" t="s">
        <v>454</v>
      </c>
      <c r="E225" t="n">
        <v>68</v>
      </c>
      <c r="F225" t="n">
        <v>27</v>
      </c>
      <c r="G225" t="n">
        <v>14</v>
      </c>
      <c r="H225" t="n">
        <v>14</v>
      </c>
      <c r="I225" t="n">
        <v>4</v>
      </c>
      <c r="J225" t="n">
        <v>10</v>
      </c>
      <c r="K225" t="n">
        <v>3</v>
      </c>
      <c r="L225" t="n">
        <v>0</v>
      </c>
      <c r="M225" t="n">
        <v>6</v>
      </c>
      <c r="N225" t="n">
        <v>5</v>
      </c>
      <c r="O225" t="n">
        <v>1.62</v>
      </c>
      <c r="P225" t="n">
        <v>1.85</v>
      </c>
      <c r="Q225" t="n">
        <v>1.93</v>
      </c>
      <c r="R225" t="n">
        <v>2.68</v>
      </c>
      <c r="S225" t="n">
        <v>3.3</v>
      </c>
      <c r="T225" t="n">
        <v>2.75</v>
      </c>
      <c r="U225" t="n">
        <v>3.13</v>
      </c>
      <c r="V225" t="n">
        <v>3.77</v>
      </c>
      <c r="W225" t="n">
        <v>3.89</v>
      </c>
      <c r="X225" t="n">
        <v>5.32</v>
      </c>
      <c r="Y225" t="n">
        <v>4.94</v>
      </c>
      <c r="Z225" t="n">
        <v>4.39</v>
      </c>
      <c r="AA225" t="n">
        <v>5.43</v>
      </c>
      <c r="AB225" t="n">
        <v>6.07</v>
      </c>
      <c r="AC225" t="n">
        <v>7.7</v>
      </c>
      <c r="AD225" t="n">
        <v>11.41</v>
      </c>
      <c r="AE225" t="n">
        <v>10.8</v>
      </c>
      <c r="AF225" t="n">
        <v>10.43</v>
      </c>
      <c r="AG225" t="n">
        <v>10.39</v>
      </c>
      <c r="AH225" t="n">
        <v>11.19</v>
      </c>
      <c r="AI225" t="n">
        <v>11.96</v>
      </c>
      <c r="AJ225" t="n">
        <v>12.15</v>
      </c>
      <c r="AK225" t="n">
        <v>11.8</v>
      </c>
      <c r="AL225" t="n">
        <v>10.27</v>
      </c>
      <c r="AM225" t="n">
        <v>11.08</v>
      </c>
      <c r="AN225" t="n">
        <v>10.74</v>
      </c>
      <c r="AO225" t="n">
        <v>10.59</v>
      </c>
      <c r="AP225" t="n">
        <v>16.97</v>
      </c>
      <c r="AQ225" t="n">
        <v>15.25</v>
      </c>
      <c r="AR225" t="n">
        <v>16.4</v>
      </c>
      <c r="AS225" t="n">
        <v>18.14</v>
      </c>
      <c r="AT225" t="n">
        <v>19.19</v>
      </c>
      <c r="AU225" t="n">
        <v>16.42</v>
      </c>
      <c r="AV225" t="n">
        <v>18.53</v>
      </c>
      <c r="AW225" t="n">
        <v>20.48</v>
      </c>
      <c r="AX225" t="n">
        <v>23.76</v>
      </c>
      <c r="AY225" t="n">
        <v>26.35</v>
      </c>
      <c r="AZ225" t="n">
        <v>28.66</v>
      </c>
      <c r="BA225" t="n">
        <v>34.7</v>
      </c>
      <c r="BB225" t="n">
        <v>27.39</v>
      </c>
      <c r="BC225" t="n">
        <v>31.53</v>
      </c>
      <c r="BD225" t="n">
        <v>32.38</v>
      </c>
      <c r="BE225" t="n">
        <v>29.91</v>
      </c>
      <c r="BF225" t="n">
        <v>27.4</v>
      </c>
      <c r="BG225" t="n">
        <v>29.37</v>
      </c>
      <c r="BH225" t="n">
        <v>18.29</v>
      </c>
      <c r="BI225" t="n">
        <v>19.57</v>
      </c>
      <c r="BJ225">
        <f>NA()</f>
        <v/>
      </c>
      <c r="BK225">
        <f>NA()</f>
        <v/>
      </c>
      <c r="BL225">
        <f>NA()</f>
        <v/>
      </c>
      <c r="BM225">
        <f>NA()</f>
        <v/>
      </c>
      <c r="BN225">
        <f>NA()</f>
        <v/>
      </c>
      <c r="BO225">
        <f>NA()</f>
        <v/>
      </c>
      <c r="BP225">
        <f>NA()</f>
        <v/>
      </c>
      <c r="BQ225">
        <f>NA()</f>
        <v/>
      </c>
      <c r="BR225">
        <f>NA()</f>
        <v/>
      </c>
      <c r="BS225">
        <f>NA()</f>
        <v/>
      </c>
      <c r="BT225">
        <f>NA()</f>
        <v/>
      </c>
      <c r="BU225">
        <f>NA()</f>
        <v/>
      </c>
      <c r="BV225">
        <f>NA()</f>
        <v/>
      </c>
      <c r="BW225">
        <f>NA()</f>
        <v/>
      </c>
    </row>
    <row r="226" spans="1:75">
      <c r="A226" t="s">
        <v>233</v>
      </c>
      <c r="B226" t="s">
        <v>848</v>
      </c>
      <c r="C226" t="s">
        <v>849</v>
      </c>
      <c r="D226" t="s">
        <v>597</v>
      </c>
      <c r="E226" t="n">
        <v>3.96</v>
      </c>
      <c r="F226" t="n">
        <v>3.95</v>
      </c>
      <c r="G226" t="n">
        <v>3.937</v>
      </c>
      <c r="H226" t="n">
        <v>3.999</v>
      </c>
      <c r="I226" t="n">
        <v>3.999</v>
      </c>
      <c r="J226" t="n">
        <v>3.953</v>
      </c>
      <c r="K226" t="n">
        <v>3.948</v>
      </c>
      <c r="L226" t="n">
        <v>3.837</v>
      </c>
      <c r="M226" t="n">
        <v>3.83</v>
      </c>
      <c r="N226" t="n">
        <v>3.812</v>
      </c>
      <c r="O226" t="n">
        <v>3.795</v>
      </c>
      <c r="P226" t="n">
        <v>3.798</v>
      </c>
      <c r="Q226" t="n">
        <v>3.788</v>
      </c>
      <c r="R226" t="n">
        <v>3.784</v>
      </c>
      <c r="S226" t="n">
        <v>3.771</v>
      </c>
      <c r="T226" t="n">
        <v>3.733</v>
      </c>
      <c r="U226" t="n">
        <v>3.756</v>
      </c>
      <c r="V226" t="n">
        <v>3.77</v>
      </c>
      <c r="W226" t="n">
        <v>3.808</v>
      </c>
      <c r="X226" t="n">
        <v>3.749</v>
      </c>
      <c r="Y226" t="n">
        <v>3.702</v>
      </c>
      <c r="Z226" t="n">
        <v>3.69</v>
      </c>
      <c r="AA226" t="n">
        <v>3.626</v>
      </c>
      <c r="AB226" t="n">
        <v>3.628</v>
      </c>
      <c r="AC226" t="n">
        <v>3.822</v>
      </c>
      <c r="AD226" t="n">
        <v>3.817</v>
      </c>
      <c r="AE226" t="n">
        <v>3.819</v>
      </c>
      <c r="AF226" t="n">
        <v>3.821</v>
      </c>
      <c r="AG226" t="n">
        <v>3.821</v>
      </c>
      <c r="AH226" t="n">
        <v>3.822</v>
      </c>
      <c r="AI226" t="n">
        <v>3.813</v>
      </c>
      <c r="AJ226" t="n">
        <v>3.776</v>
      </c>
      <c r="AK226" t="n">
        <v>3.783</v>
      </c>
      <c r="AL226" t="n">
        <v>3.581</v>
      </c>
      <c r="AM226" t="n">
        <v>3.603</v>
      </c>
      <c r="AN226" t="n">
        <v>3.593</v>
      </c>
      <c r="AO226" t="n">
        <v>3.58</v>
      </c>
      <c r="AP226" t="n">
        <v>3.829</v>
      </c>
      <c r="AQ226" t="n">
        <v>3.776</v>
      </c>
      <c r="AR226" t="n">
        <v>3.836</v>
      </c>
      <c r="AS226" t="n">
        <v>3.81</v>
      </c>
      <c r="AT226" t="n">
        <v>3.805</v>
      </c>
      <c r="AU226" t="n">
        <v>3.743</v>
      </c>
      <c r="AV226" t="n">
        <v>3.784</v>
      </c>
      <c r="AW226" t="n">
        <v>3.795</v>
      </c>
      <c r="AX226" t="n">
        <v>3.827</v>
      </c>
      <c r="AY226" t="n">
        <v>3.81</v>
      </c>
      <c r="AZ226" t="n">
        <v>3.793</v>
      </c>
      <c r="BA226" t="n">
        <v>3.834</v>
      </c>
      <c r="BB226" t="n">
        <v>3.821</v>
      </c>
      <c r="BC226" t="n">
        <v>3.836</v>
      </c>
      <c r="BD226" t="n">
        <v>3.836</v>
      </c>
      <c r="BE226" t="n">
        <v>3.836</v>
      </c>
      <c r="BF226" t="n">
        <v>3.836</v>
      </c>
      <c r="BG226" t="n">
        <v>3.836</v>
      </c>
      <c r="BH226" t="n">
        <v>3.836</v>
      </c>
      <c r="BI226" t="n">
        <v>3.836</v>
      </c>
      <c r="BJ226">
        <f>NA()</f>
        <v/>
      </c>
      <c r="BK226">
        <f>NA()</f>
        <v/>
      </c>
      <c r="BL226">
        <f>NA()</f>
        <v/>
      </c>
      <c r="BM226">
        <f>NA()</f>
        <v/>
      </c>
      <c r="BN226">
        <f>NA()</f>
        <v/>
      </c>
      <c r="BO226">
        <f>NA()</f>
        <v/>
      </c>
      <c r="BP226">
        <f>NA()</f>
        <v/>
      </c>
      <c r="BQ226">
        <f>NA()</f>
        <v/>
      </c>
      <c r="BR226">
        <f>NA()</f>
        <v/>
      </c>
      <c r="BS226">
        <f>NA()</f>
        <v/>
      </c>
      <c r="BT226">
        <f>NA()</f>
        <v/>
      </c>
      <c r="BU226">
        <f>NA()</f>
        <v/>
      </c>
      <c r="BV226">
        <f>NA()</f>
        <v/>
      </c>
      <c r="BW226">
        <f>NA()</f>
        <v/>
      </c>
    </row>
    <row r="227" spans="1:75">
      <c r="A227" t="s">
        <v>233</v>
      </c>
      <c r="B227" t="s">
        <v>844</v>
      </c>
      <c r="C227" t="s">
        <v>850</v>
      </c>
      <c r="D227" t="s">
        <v>449</v>
      </c>
      <c r="E227" t="n">
        <v>112</v>
      </c>
      <c r="F227" t="n">
        <v>140</v>
      </c>
      <c r="G227" t="n">
        <v>172</v>
      </c>
      <c r="H227" t="n">
        <v>232</v>
      </c>
      <c r="I227" t="n">
        <v>257</v>
      </c>
      <c r="J227" t="n">
        <v>219</v>
      </c>
      <c r="K227" t="n">
        <v>242</v>
      </c>
      <c r="L227" t="n">
        <v>285</v>
      </c>
      <c r="M227" t="n">
        <v>298</v>
      </c>
      <c r="N227" t="n">
        <v>912</v>
      </c>
      <c r="O227" t="n">
        <v>938</v>
      </c>
      <c r="P227" t="n">
        <v>963</v>
      </c>
      <c r="Q227" t="n">
        <v>945</v>
      </c>
      <c r="R227" t="n">
        <v>942</v>
      </c>
      <c r="S227" t="n">
        <v>966</v>
      </c>
      <c r="T227" t="n">
        <v>872</v>
      </c>
      <c r="U227" t="n">
        <v>1036</v>
      </c>
      <c r="V227" t="n">
        <v>877</v>
      </c>
      <c r="W227" t="n">
        <v>702</v>
      </c>
      <c r="X227" t="n">
        <v>1583</v>
      </c>
      <c r="Y227" t="n">
        <v>1573</v>
      </c>
      <c r="Z227" t="n">
        <v>1337</v>
      </c>
      <c r="AA227" t="n">
        <v>2104</v>
      </c>
      <c r="AB227" t="n">
        <v>2102</v>
      </c>
      <c r="AC227" t="n">
        <v>121</v>
      </c>
      <c r="AD227" t="n">
        <v>133</v>
      </c>
      <c r="AE227" t="n">
        <v>126</v>
      </c>
      <c r="AF227" t="n">
        <v>157</v>
      </c>
      <c r="AG227" t="n">
        <v>178</v>
      </c>
      <c r="AH227" t="n">
        <v>186</v>
      </c>
      <c r="AI227" t="n">
        <v>178</v>
      </c>
      <c r="AJ227" t="n">
        <v>214</v>
      </c>
      <c r="AK227" t="n">
        <v>651</v>
      </c>
      <c r="AL227" t="n">
        <v>884</v>
      </c>
      <c r="AM227" t="n">
        <v>1619</v>
      </c>
      <c r="AN227" t="n">
        <v>1316</v>
      </c>
      <c r="AO227" t="n">
        <v>1319</v>
      </c>
      <c r="AP227" t="n">
        <v>241</v>
      </c>
      <c r="AQ227" t="n">
        <v>844</v>
      </c>
      <c r="AR227" t="n">
        <v>376</v>
      </c>
      <c r="AS227" t="n">
        <v>562</v>
      </c>
      <c r="AT227" t="n">
        <v>582</v>
      </c>
      <c r="AU227" t="n">
        <v>770</v>
      </c>
      <c r="AV227" t="n">
        <v>492</v>
      </c>
      <c r="AW227" t="n">
        <v>462</v>
      </c>
      <c r="AX227" t="n">
        <v>432</v>
      </c>
      <c r="AY227" t="n">
        <v>471</v>
      </c>
      <c r="AZ227" t="n">
        <v>419</v>
      </c>
      <c r="BA227" t="n">
        <v>674</v>
      </c>
      <c r="BB227" t="n">
        <v>819</v>
      </c>
      <c r="BC227" t="n">
        <v>826</v>
      </c>
      <c r="BD227" t="n">
        <v>900</v>
      </c>
      <c r="BE227" t="n">
        <v>889</v>
      </c>
      <c r="BF227" t="n">
        <v>824</v>
      </c>
      <c r="BG227" t="n">
        <v>881</v>
      </c>
      <c r="BH227" t="n">
        <v>747</v>
      </c>
      <c r="BI227" t="n">
        <v>799</v>
      </c>
      <c r="BJ227">
        <f>NA()</f>
        <v/>
      </c>
      <c r="BK227">
        <f>NA()</f>
        <v/>
      </c>
      <c r="BL227">
        <f>NA()</f>
        <v/>
      </c>
      <c r="BM227">
        <f>NA()</f>
        <v/>
      </c>
      <c r="BN227">
        <f>NA()</f>
        <v/>
      </c>
      <c r="BO227">
        <f>NA()</f>
        <v/>
      </c>
      <c r="BP227">
        <f>NA()</f>
        <v/>
      </c>
      <c r="BQ227">
        <f>NA()</f>
        <v/>
      </c>
      <c r="BR227">
        <f>NA()</f>
        <v/>
      </c>
      <c r="BS227">
        <f>NA()</f>
        <v/>
      </c>
      <c r="BT227">
        <f>NA()</f>
        <v/>
      </c>
      <c r="BU227">
        <f>NA()</f>
        <v/>
      </c>
      <c r="BV227">
        <f>NA()</f>
        <v/>
      </c>
      <c r="BW227">
        <f>NA()</f>
        <v/>
      </c>
    </row>
    <row r="228" spans="1:75">
      <c r="A228" t="s">
        <v>233</v>
      </c>
      <c r="B228" t="s">
        <v>851</v>
      </c>
      <c r="C228" t="s">
        <v>852</v>
      </c>
      <c r="D228" t="s">
        <v>458</v>
      </c>
      <c r="E228">
        <f>B228</f>
        <v/>
      </c>
      <c r="O228" t="n">
        <v>5.5</v>
      </c>
      <c r="P228" t="n">
        <v>6.4</v>
      </c>
      <c r="Q228" t="n">
        <v>6</v>
      </c>
      <c r="R228" t="n">
        <v>8.699999999999999</v>
      </c>
      <c r="S228" t="n">
        <v>11</v>
      </c>
      <c r="T228" t="n">
        <v>7.6</v>
      </c>
      <c r="U228" t="n">
        <v>11.1</v>
      </c>
      <c r="V228" t="n">
        <v>11.8</v>
      </c>
      <c r="W228" t="n">
        <v>10.1</v>
      </c>
      <c r="X228" t="n">
        <v>29.3</v>
      </c>
      <c r="Y228" t="n">
        <v>24.6</v>
      </c>
      <c r="Z228" t="n">
        <v>18.7</v>
      </c>
      <c r="AA228" t="n">
        <v>35.2</v>
      </c>
      <c r="AB228" t="n">
        <v>37.3</v>
      </c>
      <c r="AC228" t="n">
        <v>3.5</v>
      </c>
      <c r="AD228" t="n">
        <v>5.7</v>
      </c>
      <c r="AE228" t="n">
        <v>5.1</v>
      </c>
      <c r="AF228" t="n">
        <v>6.2</v>
      </c>
      <c r="AG228" t="n">
        <v>6.9</v>
      </c>
      <c r="AH228" t="n">
        <v>7.8</v>
      </c>
      <c r="AI228" t="n">
        <v>7.9</v>
      </c>
      <c r="AJ228" t="n">
        <v>9</v>
      </c>
      <c r="AK228" t="n">
        <v>26.6</v>
      </c>
      <c r="AL228" t="n">
        <v>18.6</v>
      </c>
      <c r="AM228" t="n">
        <v>39.5</v>
      </c>
      <c r="AN228" t="n">
        <v>33.6</v>
      </c>
      <c r="AO228" t="n">
        <v>37.4</v>
      </c>
      <c r="AP228" t="n">
        <v>15.6</v>
      </c>
      <c r="AQ228" t="n">
        <v>46.7</v>
      </c>
      <c r="AR228" t="n">
        <v>23.6</v>
      </c>
      <c r="AS228" t="n">
        <v>38.2</v>
      </c>
      <c r="AT228" t="n">
        <v>41.4</v>
      </c>
      <c r="AU228" t="n">
        <v>45.7</v>
      </c>
      <c r="AV228" t="n">
        <v>32.7</v>
      </c>
      <c r="AW228" t="n">
        <v>34.6</v>
      </c>
      <c r="AX228" t="n">
        <v>38.1</v>
      </c>
      <c r="AY228" t="n">
        <v>45.6</v>
      </c>
      <c r="AZ228" t="n">
        <v>42.1</v>
      </c>
      <c r="BA228" t="n">
        <v>89.5</v>
      </c>
      <c r="BB228" t="n">
        <v>85.09999999999999</v>
      </c>
      <c r="BC228" t="n">
        <v>98.7</v>
      </c>
      <c r="BD228" t="n">
        <v>111.4</v>
      </c>
      <c r="BE228" t="n">
        <v>102</v>
      </c>
      <c r="BF228" t="n">
        <v>86.59999999999999</v>
      </c>
      <c r="BG228" t="n">
        <v>99.3</v>
      </c>
      <c r="BH228" t="n">
        <v>52.4</v>
      </c>
      <c r="BI228" t="n">
        <v>59.9</v>
      </c>
      <c r="BJ228">
        <f>NA()</f>
        <v/>
      </c>
      <c r="BK228">
        <f>NA()</f>
        <v/>
      </c>
      <c r="BL228">
        <f>NA()</f>
        <v/>
      </c>
      <c r="BM228">
        <f>NA()</f>
        <v/>
      </c>
      <c r="BN228">
        <f>NA()</f>
        <v/>
      </c>
      <c r="BO228">
        <f>NA()</f>
        <v/>
      </c>
      <c r="BP228">
        <f>NA()</f>
        <v/>
      </c>
      <c r="BQ228">
        <f>NA()</f>
        <v/>
      </c>
      <c r="BR228">
        <f>NA()</f>
        <v/>
      </c>
      <c r="BS228">
        <f>NA()</f>
        <v/>
      </c>
      <c r="BT228">
        <f>NA()</f>
        <v/>
      </c>
      <c r="BU228">
        <f>NA()</f>
        <v/>
      </c>
      <c r="BV228">
        <f>NA()</f>
        <v/>
      </c>
      <c r="BW228">
        <f>NA()</f>
        <v/>
      </c>
    </row>
    <row r="229" spans="1:75">
      <c r="A229" t="s">
        <v>233</v>
      </c>
      <c r="B229" t="s">
        <v>853</v>
      </c>
      <c r="C229" t="s">
        <v>854</v>
      </c>
      <c r="D229" t="s">
        <v>447</v>
      </c>
      <c r="E229" t="n">
        <v>443</v>
      </c>
      <c r="F229" t="n">
        <v>552</v>
      </c>
      <c r="G229" t="n">
        <v>676</v>
      </c>
      <c r="H229" t="n">
        <v>927</v>
      </c>
      <c r="I229" t="n">
        <v>1028</v>
      </c>
      <c r="J229" t="n">
        <v>864</v>
      </c>
      <c r="K229" t="n">
        <v>954</v>
      </c>
      <c r="L229" t="n">
        <v>1092</v>
      </c>
      <c r="M229" t="n">
        <v>1140</v>
      </c>
      <c r="N229" t="n">
        <v>3476</v>
      </c>
      <c r="O229" t="n">
        <v>3561</v>
      </c>
      <c r="P229" t="n">
        <v>3659</v>
      </c>
      <c r="Q229" t="n">
        <v>3579</v>
      </c>
      <c r="R229" t="n">
        <v>3564</v>
      </c>
      <c r="S229" t="n">
        <v>3643</v>
      </c>
      <c r="T229" t="n">
        <v>3254</v>
      </c>
      <c r="U229" t="n">
        <v>3892</v>
      </c>
      <c r="V229" t="n">
        <v>3308</v>
      </c>
      <c r="W229" t="n">
        <v>2672</v>
      </c>
      <c r="X229" t="n">
        <v>5936</v>
      </c>
      <c r="Y229" t="n">
        <v>5822</v>
      </c>
      <c r="Z229" t="n">
        <v>4934</v>
      </c>
      <c r="AA229" t="n">
        <v>7628</v>
      </c>
      <c r="AB229" t="n">
        <v>7627</v>
      </c>
      <c r="AC229" t="n">
        <v>461</v>
      </c>
      <c r="AD229" t="n">
        <v>508</v>
      </c>
      <c r="AE229" t="n">
        <v>481</v>
      </c>
      <c r="AF229" t="n">
        <v>600</v>
      </c>
      <c r="AG229" t="n">
        <v>681</v>
      </c>
      <c r="AH229" t="n">
        <v>711</v>
      </c>
      <c r="AI229" t="n">
        <v>679</v>
      </c>
      <c r="AJ229" t="n">
        <v>806</v>
      </c>
      <c r="AK229" t="n">
        <v>2462</v>
      </c>
      <c r="AL229" t="n">
        <v>3165</v>
      </c>
      <c r="AM229" t="n">
        <v>5835</v>
      </c>
      <c r="AN229" t="n">
        <v>4730</v>
      </c>
      <c r="AO229" t="n">
        <v>4722</v>
      </c>
      <c r="AP229" t="n">
        <v>922</v>
      </c>
      <c r="AQ229" t="n">
        <v>3187</v>
      </c>
      <c r="AR229" t="n">
        <v>1441</v>
      </c>
      <c r="AS229" t="n">
        <v>2142</v>
      </c>
      <c r="AT229" t="n">
        <v>2214</v>
      </c>
      <c r="AU229" t="n">
        <v>2883</v>
      </c>
      <c r="AV229" t="n">
        <v>1863</v>
      </c>
      <c r="AW229" t="n">
        <v>1755</v>
      </c>
      <c r="AX229" t="n">
        <v>1652</v>
      </c>
      <c r="AY229" t="n">
        <v>1793</v>
      </c>
      <c r="AZ229" t="n">
        <v>1588</v>
      </c>
      <c r="BA229" t="n">
        <v>2584</v>
      </c>
      <c r="BB229" t="n">
        <v>3128</v>
      </c>
      <c r="BC229" t="n">
        <v>3167</v>
      </c>
      <c r="BD229" t="n">
        <v>3454</v>
      </c>
      <c r="BE229" t="n">
        <v>3409</v>
      </c>
      <c r="BF229" t="n">
        <v>3160</v>
      </c>
      <c r="BG229" t="n">
        <v>3379</v>
      </c>
      <c r="BH229" t="n">
        <v>2864</v>
      </c>
      <c r="BI229" t="n">
        <v>3064</v>
      </c>
      <c r="BJ229">
        <f>NA()</f>
        <v/>
      </c>
      <c r="BK229">
        <f>NA()</f>
        <v/>
      </c>
      <c r="BL229">
        <f>NA()</f>
        <v/>
      </c>
      <c r="BM229">
        <f>NA()</f>
        <v/>
      </c>
      <c r="BN229">
        <f>NA()</f>
        <v/>
      </c>
      <c r="BO229">
        <f>NA()</f>
        <v/>
      </c>
      <c r="BP229">
        <f>NA()</f>
        <v/>
      </c>
      <c r="BQ229">
        <f>NA()</f>
        <v/>
      </c>
      <c r="BR229">
        <f>NA()</f>
        <v/>
      </c>
      <c r="BS229">
        <f>NA()</f>
        <v/>
      </c>
      <c r="BT229">
        <f>NA()</f>
        <v/>
      </c>
      <c r="BU229">
        <f>NA()</f>
        <v/>
      </c>
      <c r="BV229">
        <f>NA()</f>
        <v/>
      </c>
      <c r="BW229">
        <f>NA()</f>
        <v/>
      </c>
    </row>
    <row r="230" spans="1:75">
      <c r="A230" t="s">
        <v>233</v>
      </c>
      <c r="B230" t="s">
        <v>855</v>
      </c>
      <c r="C230" t="s">
        <v>856</v>
      </c>
      <c r="D230" t="s">
        <v>454</v>
      </c>
      <c r="E230">
        <f>B230</f>
        <v/>
      </c>
      <c r="O230" t="n">
        <v>1.62</v>
      </c>
      <c r="P230" t="n">
        <v>1.85</v>
      </c>
      <c r="Q230" t="n">
        <v>1.93</v>
      </c>
      <c r="R230" t="n">
        <v>2.68</v>
      </c>
      <c r="S230" t="n">
        <v>3.3</v>
      </c>
      <c r="T230" t="n">
        <v>2.75</v>
      </c>
      <c r="U230" t="n">
        <v>3.13</v>
      </c>
      <c r="V230" t="n">
        <v>3.77</v>
      </c>
      <c r="W230" t="n">
        <v>3.89</v>
      </c>
      <c r="X230" t="n">
        <v>5.32</v>
      </c>
      <c r="Y230" t="n">
        <v>4.94</v>
      </c>
      <c r="Z230" t="n">
        <v>4.39</v>
      </c>
      <c r="AA230" t="n">
        <v>5.43</v>
      </c>
      <c r="AB230" t="n">
        <v>6.07</v>
      </c>
      <c r="AC230" t="n">
        <v>7.7</v>
      </c>
      <c r="AD230" t="n">
        <v>11.41</v>
      </c>
      <c r="AE230" t="n">
        <v>10.8</v>
      </c>
      <c r="AF230" t="n">
        <v>10.43</v>
      </c>
      <c r="AG230" t="n">
        <v>10.39</v>
      </c>
      <c r="AH230" t="n">
        <v>11.19</v>
      </c>
      <c r="AI230" t="n">
        <v>11.96</v>
      </c>
      <c r="AJ230" t="n">
        <v>12.15</v>
      </c>
      <c r="AK230" t="n">
        <v>11.8</v>
      </c>
      <c r="AL230" t="n">
        <v>10.27</v>
      </c>
      <c r="AM230" t="n">
        <v>11.08</v>
      </c>
      <c r="AN230" t="n">
        <v>10.74</v>
      </c>
      <c r="AO230" t="n">
        <v>10.59</v>
      </c>
      <c r="AP230" t="n">
        <v>16.97</v>
      </c>
      <c r="AQ230" t="n">
        <v>15.25</v>
      </c>
      <c r="AR230" t="n">
        <v>16.4</v>
      </c>
      <c r="AS230" t="n">
        <v>18.14</v>
      </c>
      <c r="AT230" t="n">
        <v>19.19</v>
      </c>
      <c r="AU230" t="n">
        <v>16.42</v>
      </c>
      <c r="AV230" t="n">
        <v>18.53</v>
      </c>
      <c r="AW230" t="n">
        <v>20.48</v>
      </c>
      <c r="AX230" t="n">
        <v>23.76</v>
      </c>
      <c r="AY230" t="n">
        <v>26.35</v>
      </c>
      <c r="AZ230" t="n">
        <v>28.66</v>
      </c>
      <c r="BA230" t="n">
        <v>34.7</v>
      </c>
      <c r="BB230" t="n">
        <v>27.39</v>
      </c>
      <c r="BC230" t="n">
        <v>31.53</v>
      </c>
      <c r="BD230" t="n">
        <v>32.38</v>
      </c>
      <c r="BE230" t="n">
        <v>29.91</v>
      </c>
      <c r="BF230" t="n">
        <v>27.4</v>
      </c>
      <c r="BG230" t="n">
        <v>29.37</v>
      </c>
      <c r="BH230" t="n">
        <v>18.29</v>
      </c>
      <c r="BI230" t="n">
        <v>19.57</v>
      </c>
      <c r="BJ230">
        <f>NA()</f>
        <v/>
      </c>
      <c r="BK230">
        <f>NA()</f>
        <v/>
      </c>
      <c r="BL230">
        <f>NA()</f>
        <v/>
      </c>
      <c r="BM230">
        <f>NA()</f>
        <v/>
      </c>
      <c r="BN230">
        <f>NA()</f>
        <v/>
      </c>
      <c r="BO230">
        <f>NA()</f>
        <v/>
      </c>
      <c r="BP230">
        <f>NA()</f>
        <v/>
      </c>
      <c r="BQ230">
        <f>NA()</f>
        <v/>
      </c>
      <c r="BR230">
        <f>NA()</f>
        <v/>
      </c>
      <c r="BS230">
        <f>NA()</f>
        <v/>
      </c>
      <c r="BT230">
        <f>NA()</f>
        <v/>
      </c>
      <c r="BU230">
        <f>NA()</f>
        <v/>
      </c>
      <c r="BV230">
        <f>NA()</f>
        <v/>
      </c>
      <c r="BW230">
        <f>NA()</f>
        <v/>
      </c>
    </row>
    <row r="231" spans="1:75">
      <c r="A231" t="s">
        <v>233</v>
      </c>
      <c r="B231" t="s">
        <v>853</v>
      </c>
      <c r="C231" t="s">
        <v>857</v>
      </c>
      <c r="D231" t="s">
        <v>449</v>
      </c>
      <c r="E231" t="n">
        <v>112</v>
      </c>
      <c r="F231" t="n">
        <v>140</v>
      </c>
      <c r="G231" t="n">
        <v>172</v>
      </c>
      <c r="H231" t="n">
        <v>232</v>
      </c>
      <c r="I231" t="n">
        <v>257</v>
      </c>
      <c r="J231" t="n">
        <v>219</v>
      </c>
      <c r="K231" t="n">
        <v>242</v>
      </c>
      <c r="L231" t="n">
        <v>285</v>
      </c>
      <c r="M231" t="n">
        <v>298</v>
      </c>
      <c r="N231" t="n">
        <v>912</v>
      </c>
      <c r="O231" t="n">
        <v>938</v>
      </c>
      <c r="P231" t="n">
        <v>963</v>
      </c>
      <c r="Q231" t="n">
        <v>945</v>
      </c>
      <c r="R231" t="n">
        <v>942</v>
      </c>
      <c r="S231" t="n">
        <v>966</v>
      </c>
      <c r="T231" t="n">
        <v>872</v>
      </c>
      <c r="U231" t="n">
        <v>1036</v>
      </c>
      <c r="V231" t="n">
        <v>877</v>
      </c>
      <c r="W231" t="n">
        <v>702</v>
      </c>
      <c r="X231" t="n">
        <v>1583</v>
      </c>
      <c r="Y231" t="n">
        <v>1573</v>
      </c>
      <c r="Z231" t="n">
        <v>1337</v>
      </c>
      <c r="AA231" t="n">
        <v>2104</v>
      </c>
      <c r="AB231" t="n">
        <v>2102</v>
      </c>
      <c r="AC231" t="n">
        <v>121</v>
      </c>
      <c r="AD231" t="n">
        <v>133</v>
      </c>
      <c r="AE231" t="n">
        <v>126</v>
      </c>
      <c r="AF231" t="n">
        <v>157</v>
      </c>
      <c r="AG231" t="n">
        <v>178</v>
      </c>
      <c r="AH231" t="n">
        <v>186</v>
      </c>
      <c r="AI231" t="n">
        <v>178</v>
      </c>
      <c r="AJ231" t="n">
        <v>214</v>
      </c>
      <c r="AK231" t="n">
        <v>651</v>
      </c>
      <c r="AL231" t="n">
        <v>884</v>
      </c>
      <c r="AM231" t="n">
        <v>1619</v>
      </c>
      <c r="AN231" t="n">
        <v>1316</v>
      </c>
      <c r="AO231" t="n">
        <v>1319</v>
      </c>
      <c r="AP231" t="n">
        <v>241</v>
      </c>
      <c r="AQ231" t="n">
        <v>844</v>
      </c>
      <c r="AR231" t="n">
        <v>376</v>
      </c>
      <c r="AS231" t="n">
        <v>562</v>
      </c>
      <c r="AT231" t="n">
        <v>582</v>
      </c>
      <c r="AU231" t="n">
        <v>770</v>
      </c>
      <c r="AV231" t="n">
        <v>492</v>
      </c>
      <c r="AW231" t="n">
        <v>462</v>
      </c>
      <c r="AX231" t="n">
        <v>432</v>
      </c>
      <c r="AY231" t="n">
        <v>471</v>
      </c>
      <c r="AZ231" t="n">
        <v>419</v>
      </c>
      <c r="BA231" t="n">
        <v>674</v>
      </c>
      <c r="BB231" t="n">
        <v>819</v>
      </c>
      <c r="BC231" t="n">
        <v>826</v>
      </c>
      <c r="BD231" t="n">
        <v>900</v>
      </c>
      <c r="BE231" t="n">
        <v>889</v>
      </c>
      <c r="BF231" t="n">
        <v>824</v>
      </c>
      <c r="BG231" t="n">
        <v>881</v>
      </c>
      <c r="BH231" t="n">
        <v>747</v>
      </c>
      <c r="BI231" t="n">
        <v>799</v>
      </c>
      <c r="BJ231">
        <f>NA()</f>
        <v/>
      </c>
      <c r="BK231">
        <f>NA()</f>
        <v/>
      </c>
      <c r="BL231">
        <f>NA()</f>
        <v/>
      </c>
      <c r="BM231">
        <f>NA()</f>
        <v/>
      </c>
      <c r="BN231">
        <f>NA()</f>
        <v/>
      </c>
      <c r="BO231">
        <f>NA()</f>
        <v/>
      </c>
      <c r="BP231">
        <f>NA()</f>
        <v/>
      </c>
      <c r="BQ231">
        <f>NA()</f>
        <v/>
      </c>
      <c r="BR231">
        <f>NA()</f>
        <v/>
      </c>
      <c r="BS231">
        <f>NA()</f>
        <v/>
      </c>
      <c r="BT231">
        <f>NA()</f>
        <v/>
      </c>
      <c r="BU231">
        <f>NA()</f>
        <v/>
      </c>
      <c r="BV231">
        <f>NA()</f>
        <v/>
      </c>
      <c r="BW231">
        <f>NA()</f>
        <v/>
      </c>
    </row>
    <row r="232" spans="1:75">
      <c r="A232" t="s">
        <v>233</v>
      </c>
      <c r="B232" t="s">
        <v>858</v>
      </c>
      <c r="C232" t="s">
        <v>859</v>
      </c>
      <c r="D232" t="s">
        <v>458</v>
      </c>
      <c r="E232">
        <f>B232</f>
        <v/>
      </c>
      <c r="O232" t="n">
        <v>5.5</v>
      </c>
      <c r="P232" t="n">
        <v>6.4</v>
      </c>
      <c r="Q232" t="n">
        <v>6</v>
      </c>
      <c r="R232" t="n">
        <v>8.699999999999999</v>
      </c>
      <c r="S232" t="n">
        <v>11</v>
      </c>
      <c r="T232" t="n">
        <v>7.6</v>
      </c>
      <c r="U232" t="n">
        <v>11.1</v>
      </c>
      <c r="V232" t="n">
        <v>11.8</v>
      </c>
      <c r="W232" t="n">
        <v>10.1</v>
      </c>
      <c r="X232" t="n">
        <v>29.3</v>
      </c>
      <c r="Y232" t="n">
        <v>24.6</v>
      </c>
      <c r="Z232" t="n">
        <v>18.7</v>
      </c>
      <c r="AA232" t="n">
        <v>35.2</v>
      </c>
      <c r="AB232" t="n">
        <v>37.3</v>
      </c>
      <c r="AC232" t="n">
        <v>3.5</v>
      </c>
      <c r="AD232" t="n">
        <v>5.7</v>
      </c>
      <c r="AE232" t="n">
        <v>5.1</v>
      </c>
      <c r="AF232" t="n">
        <v>6.2</v>
      </c>
      <c r="AG232" t="n">
        <v>6.9</v>
      </c>
      <c r="AH232" t="n">
        <v>7.8</v>
      </c>
      <c r="AI232" t="n">
        <v>7.9</v>
      </c>
      <c r="AJ232" t="n">
        <v>9</v>
      </c>
      <c r="AK232" t="n">
        <v>26.6</v>
      </c>
      <c r="AL232" t="n">
        <v>18.6</v>
      </c>
      <c r="AM232" t="n">
        <v>39.5</v>
      </c>
      <c r="AN232" t="n">
        <v>33.6</v>
      </c>
      <c r="AO232" t="n">
        <v>37.4</v>
      </c>
      <c r="AP232" t="n">
        <v>15.6</v>
      </c>
      <c r="AQ232" t="n">
        <v>46.7</v>
      </c>
      <c r="AR232" t="n">
        <v>23.6</v>
      </c>
      <c r="AS232" t="n">
        <v>38.2</v>
      </c>
      <c r="AT232" t="n">
        <v>41.4</v>
      </c>
      <c r="AU232" t="n">
        <v>45.7</v>
      </c>
      <c r="AV232" t="n">
        <v>32.7</v>
      </c>
      <c r="AW232" t="n">
        <v>34.6</v>
      </c>
      <c r="AX232" t="n">
        <v>38.1</v>
      </c>
      <c r="AY232" t="n">
        <v>45.6</v>
      </c>
      <c r="AZ232" t="n">
        <v>42.1</v>
      </c>
      <c r="BA232" t="n">
        <v>89.5</v>
      </c>
      <c r="BB232" t="n">
        <v>85.09999999999999</v>
      </c>
      <c r="BC232" t="n">
        <v>98.7</v>
      </c>
      <c r="BD232" t="n">
        <v>111.4</v>
      </c>
      <c r="BE232" t="n">
        <v>102</v>
      </c>
      <c r="BF232" t="n">
        <v>86.59999999999999</v>
      </c>
      <c r="BG232" t="n">
        <v>99.3</v>
      </c>
      <c r="BH232" t="n">
        <v>52.4</v>
      </c>
      <c r="BI232" t="n">
        <v>59.9</v>
      </c>
      <c r="BJ232">
        <f>NA()</f>
        <v/>
      </c>
      <c r="BK232">
        <f>NA()</f>
        <v/>
      </c>
      <c r="BL232">
        <f>NA()</f>
        <v/>
      </c>
      <c r="BM232">
        <f>NA()</f>
        <v/>
      </c>
      <c r="BN232">
        <f>NA()</f>
        <v/>
      </c>
      <c r="BO232">
        <f>NA()</f>
        <v/>
      </c>
      <c r="BP232">
        <f>NA()</f>
        <v/>
      </c>
      <c r="BQ232">
        <f>NA()</f>
        <v/>
      </c>
      <c r="BR232">
        <f>NA()</f>
        <v/>
      </c>
      <c r="BS232">
        <f>NA()</f>
        <v/>
      </c>
      <c r="BT232">
        <f>NA()</f>
        <v/>
      </c>
      <c r="BU232">
        <f>NA()</f>
        <v/>
      </c>
      <c r="BV232">
        <f>NA()</f>
        <v/>
      </c>
      <c r="BW232">
        <f>NA()</f>
        <v/>
      </c>
    </row>
    <row r="233" spans="1:75">
      <c r="A233" t="s">
        <v>233</v>
      </c>
      <c r="B233" t="s">
        <v>860</v>
      </c>
      <c r="C233" t="s">
        <v>861</v>
      </c>
      <c r="D233" t="s">
        <v>447</v>
      </c>
      <c r="E233" t="n">
        <v>0</v>
      </c>
      <c r="F233" t="n">
        <v>0</v>
      </c>
      <c r="G233" t="n">
        <v>0</v>
      </c>
      <c r="H233" t="n">
        <v>0</v>
      </c>
      <c r="I233" t="n">
        <v>0</v>
      </c>
      <c r="J233" t="n">
        <v>0</v>
      </c>
      <c r="K233" t="n">
        <v>0</v>
      </c>
      <c r="L233" t="n">
        <v>0</v>
      </c>
      <c r="M233" t="n">
        <v>0</v>
      </c>
      <c r="N233" t="n">
        <v>0</v>
      </c>
      <c r="O233" t="n">
        <v>0</v>
      </c>
      <c r="P233" t="n">
        <v>0</v>
      </c>
      <c r="Q233" t="n">
        <v>0</v>
      </c>
      <c r="R233" t="n">
        <v>0</v>
      </c>
      <c r="S233" t="n">
        <v>0</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0</v>
      </c>
      <c r="BH233" t="n">
        <v>0</v>
      </c>
      <c r="BI233" t="n">
        <v>0</v>
      </c>
      <c r="BJ233">
        <f>NA()</f>
        <v/>
      </c>
      <c r="BK233">
        <f>NA()</f>
        <v/>
      </c>
      <c r="BL233">
        <f>NA()</f>
        <v/>
      </c>
      <c r="BM233">
        <f>NA()</f>
        <v/>
      </c>
      <c r="BN233">
        <f>NA()</f>
        <v/>
      </c>
      <c r="BO233">
        <f>NA()</f>
        <v/>
      </c>
      <c r="BP233">
        <f>NA()</f>
        <v/>
      </c>
      <c r="BQ233">
        <f>NA()</f>
        <v/>
      </c>
      <c r="BR233">
        <f>NA()</f>
        <v/>
      </c>
      <c r="BS233">
        <f>NA()</f>
        <v/>
      </c>
      <c r="BT233">
        <f>NA()</f>
        <v/>
      </c>
      <c r="BU233">
        <f>NA()</f>
        <v/>
      </c>
      <c r="BV233">
        <f>NA()</f>
        <v/>
      </c>
      <c r="BW233">
        <f>NA()</f>
        <v/>
      </c>
    </row>
    <row r="234" spans="1:75">
      <c r="A234" t="s">
        <v>233</v>
      </c>
      <c r="B234" t="s">
        <v>862</v>
      </c>
      <c r="C234" t="s">
        <v>863</v>
      </c>
      <c r="D234" t="s">
        <v>662</v>
      </c>
      <c r="E234" t="n">
        <v>0</v>
      </c>
      <c r="F234" t="n">
        <v>0</v>
      </c>
      <c r="G234" t="n">
        <v>0</v>
      </c>
      <c r="H234" t="n">
        <v>0</v>
      </c>
      <c r="I234" t="n">
        <v>0</v>
      </c>
      <c r="J234" t="n">
        <v>0</v>
      </c>
      <c r="K234" t="n">
        <v>0</v>
      </c>
      <c r="L234" t="n">
        <v>0</v>
      </c>
      <c r="M234" t="n">
        <v>0</v>
      </c>
      <c r="N234" t="n">
        <v>0</v>
      </c>
      <c r="O234" t="n">
        <v>0</v>
      </c>
      <c r="P234" t="n">
        <v>0</v>
      </c>
      <c r="Q234" t="n">
        <v>0</v>
      </c>
      <c r="R234" t="n">
        <v>0</v>
      </c>
      <c r="S234" t="n">
        <v>0</v>
      </c>
      <c r="T234" t="n">
        <v>0</v>
      </c>
      <c r="U234" t="n">
        <v>0</v>
      </c>
      <c r="V234" t="n">
        <v>0</v>
      </c>
      <c r="W234" t="n">
        <v>0</v>
      </c>
      <c r="X234" t="n">
        <v>0</v>
      </c>
      <c r="Y234" t="n">
        <v>0</v>
      </c>
      <c r="Z234" t="n">
        <v>0</v>
      </c>
      <c r="AA234" t="n">
        <v>0</v>
      </c>
      <c r="AB234" t="n">
        <v>0</v>
      </c>
      <c r="AC234" t="n">
        <v>0</v>
      </c>
      <c r="AD234" t="n">
        <v>0</v>
      </c>
      <c r="AE234" t="n">
        <v>0</v>
      </c>
      <c r="AF234" t="n">
        <v>0</v>
      </c>
      <c r="AG234" t="n">
        <v>0</v>
      </c>
      <c r="AH234" t="n">
        <v>0</v>
      </c>
      <c r="AI234" t="n">
        <v>0</v>
      </c>
      <c r="AJ234" t="n">
        <v>0</v>
      </c>
      <c r="AK234" t="n">
        <v>0</v>
      </c>
      <c r="AL234" t="n">
        <v>0</v>
      </c>
      <c r="AM234" t="n">
        <v>0</v>
      </c>
      <c r="AN234" t="n">
        <v>0</v>
      </c>
      <c r="AO234" t="n">
        <v>0</v>
      </c>
      <c r="AP234" t="n">
        <v>0</v>
      </c>
      <c r="AQ234" t="n">
        <v>0</v>
      </c>
      <c r="AR234" t="n">
        <v>0</v>
      </c>
      <c r="AS234" t="n">
        <v>0</v>
      </c>
      <c r="AT234" t="n">
        <v>0</v>
      </c>
      <c r="AU234" t="n">
        <v>0</v>
      </c>
      <c r="AV234" t="n">
        <v>0</v>
      </c>
      <c r="AW234" t="n">
        <v>0</v>
      </c>
      <c r="AX234" t="n">
        <v>0</v>
      </c>
      <c r="AY234" t="n">
        <v>0</v>
      </c>
      <c r="AZ234" t="n">
        <v>0</v>
      </c>
      <c r="BA234" t="n">
        <v>0</v>
      </c>
      <c r="BB234" t="n">
        <v>0</v>
      </c>
      <c r="BC234" t="n">
        <v>0</v>
      </c>
      <c r="BD234" t="n">
        <v>0</v>
      </c>
      <c r="BE234" t="n">
        <v>0</v>
      </c>
      <c r="BF234" t="n">
        <v>0</v>
      </c>
      <c r="BG234" t="n">
        <v>0</v>
      </c>
      <c r="BH234" t="n">
        <v>0</v>
      </c>
      <c r="BI234" t="n">
        <v>0</v>
      </c>
      <c r="BJ234">
        <f>NA()</f>
        <v/>
      </c>
      <c r="BK234">
        <f>NA()</f>
        <v/>
      </c>
      <c r="BL234">
        <f>NA()</f>
        <v/>
      </c>
      <c r="BM234">
        <f>NA()</f>
        <v/>
      </c>
      <c r="BN234">
        <f>NA()</f>
        <v/>
      </c>
      <c r="BO234">
        <f>NA()</f>
        <v/>
      </c>
      <c r="BP234">
        <f>NA()</f>
        <v/>
      </c>
      <c r="BQ234">
        <f>NA()</f>
        <v/>
      </c>
      <c r="BR234">
        <f>NA()</f>
        <v/>
      </c>
      <c r="BS234">
        <f>NA()</f>
        <v/>
      </c>
      <c r="BT234">
        <f>NA()</f>
        <v/>
      </c>
      <c r="BU234">
        <f>NA()</f>
        <v/>
      </c>
      <c r="BV234">
        <f>NA()</f>
        <v/>
      </c>
      <c r="BW234">
        <f>NA()</f>
        <v/>
      </c>
    </row>
    <row r="235" spans="1:75">
      <c r="A235" t="s">
        <v>233</v>
      </c>
      <c r="B235" t="s">
        <v>864</v>
      </c>
      <c r="C235" t="s">
        <v>865</v>
      </c>
      <c r="D235" t="s">
        <v>447</v>
      </c>
      <c r="E235" t="n">
        <v>292</v>
      </c>
      <c r="F235" t="n">
        <v>258</v>
      </c>
      <c r="G235" t="n">
        <v>214</v>
      </c>
      <c r="H235" t="n">
        <v>240</v>
      </c>
      <c r="I235" t="n">
        <v>294</v>
      </c>
      <c r="J235" t="n">
        <v>229</v>
      </c>
      <c r="K235" t="n">
        <v>281</v>
      </c>
      <c r="L235" t="n">
        <v>250</v>
      </c>
      <c r="M235" t="n">
        <v>239</v>
      </c>
      <c r="N235" t="n">
        <v>247</v>
      </c>
      <c r="O235" t="n">
        <v>227</v>
      </c>
      <c r="P235" t="n">
        <v>216</v>
      </c>
      <c r="Q235" t="n">
        <v>228</v>
      </c>
      <c r="R235" t="n">
        <v>206</v>
      </c>
      <c r="S235" t="n">
        <v>183</v>
      </c>
      <c r="T235" t="n">
        <v>190</v>
      </c>
      <c r="U235" t="n">
        <v>227</v>
      </c>
      <c r="V235" t="n">
        <v>209</v>
      </c>
      <c r="W235" t="n">
        <v>211</v>
      </c>
      <c r="X235" t="n">
        <v>212</v>
      </c>
      <c r="Y235" t="n">
        <v>205</v>
      </c>
      <c r="Z235" t="n">
        <v>143</v>
      </c>
      <c r="AA235" t="n">
        <v>245</v>
      </c>
      <c r="AB235" t="n">
        <v>184</v>
      </c>
      <c r="AC235" t="n">
        <v>159</v>
      </c>
      <c r="AD235" t="n">
        <v>197</v>
      </c>
      <c r="AE235" t="n">
        <v>121</v>
      </c>
      <c r="AF235" t="n">
        <v>160</v>
      </c>
      <c r="AG235" t="n">
        <v>145</v>
      </c>
      <c r="AH235" t="n">
        <v>234</v>
      </c>
      <c r="AI235" t="n">
        <v>237</v>
      </c>
      <c r="AJ235" t="n">
        <v>213</v>
      </c>
      <c r="AK235" t="n">
        <v>102</v>
      </c>
      <c r="AL235" t="n">
        <v>142</v>
      </c>
      <c r="AM235" t="n">
        <v>649</v>
      </c>
      <c r="AN235" t="n">
        <v>351</v>
      </c>
      <c r="AO235" t="n">
        <v>404</v>
      </c>
      <c r="AP235" t="n">
        <v>496</v>
      </c>
      <c r="AQ235" t="n">
        <v>468</v>
      </c>
      <c r="AR235" t="n">
        <v>458</v>
      </c>
      <c r="AS235" t="n">
        <v>441</v>
      </c>
      <c r="AT235" t="n">
        <v>520</v>
      </c>
      <c r="AU235" t="n">
        <v>354</v>
      </c>
      <c r="AV235" t="n">
        <v>410</v>
      </c>
      <c r="AW235" t="n">
        <v>574</v>
      </c>
      <c r="AX235" t="n">
        <v>623</v>
      </c>
      <c r="AY235" t="n">
        <v>811</v>
      </c>
      <c r="AZ235" t="n">
        <v>540</v>
      </c>
      <c r="BA235" t="n">
        <v>444</v>
      </c>
      <c r="BB235" t="n">
        <v>754</v>
      </c>
      <c r="BC235" t="n">
        <v>279</v>
      </c>
      <c r="BD235" t="n">
        <v>433</v>
      </c>
      <c r="BE235" t="n">
        <v>532</v>
      </c>
      <c r="BF235" t="n">
        <v>325</v>
      </c>
      <c r="BG235" t="n">
        <v>397</v>
      </c>
      <c r="BH235" t="n">
        <v>584</v>
      </c>
      <c r="BI235" t="n">
        <v>490</v>
      </c>
      <c r="BJ235">
        <f>NA()</f>
        <v/>
      </c>
      <c r="BK235">
        <f>NA()</f>
        <v/>
      </c>
      <c r="BL235">
        <f>NA()</f>
        <v/>
      </c>
      <c r="BM235">
        <f>NA()</f>
        <v/>
      </c>
      <c r="BN235">
        <f>NA()</f>
        <v/>
      </c>
      <c r="BO235">
        <f>NA()</f>
        <v/>
      </c>
      <c r="BP235">
        <f>NA()</f>
        <v/>
      </c>
      <c r="BQ235">
        <f>NA()</f>
        <v/>
      </c>
      <c r="BR235">
        <f>NA()</f>
        <v/>
      </c>
      <c r="BS235">
        <f>NA()</f>
        <v/>
      </c>
      <c r="BT235">
        <f>NA()</f>
        <v/>
      </c>
      <c r="BU235">
        <f>NA()</f>
        <v/>
      </c>
      <c r="BV235">
        <f>NA()</f>
        <v/>
      </c>
      <c r="BW235">
        <f>NA()</f>
        <v/>
      </c>
    </row>
    <row r="236" spans="1:75">
      <c r="A236" t="s">
        <v>233</v>
      </c>
      <c r="B236" t="s">
        <v>866</v>
      </c>
      <c r="C236" t="s">
        <v>867</v>
      </c>
      <c r="D236" t="s">
        <v>662</v>
      </c>
      <c r="E236" t="n">
        <v>27</v>
      </c>
      <c r="F236" t="n">
        <v>24</v>
      </c>
      <c r="G236" t="n">
        <v>20</v>
      </c>
      <c r="H236" t="n">
        <v>23</v>
      </c>
      <c r="I236" t="n">
        <v>28</v>
      </c>
      <c r="J236" t="n">
        <v>22</v>
      </c>
      <c r="K236" t="n">
        <v>27</v>
      </c>
      <c r="L236" t="n">
        <v>24</v>
      </c>
      <c r="M236" t="n">
        <v>23</v>
      </c>
      <c r="N236" t="n">
        <v>24</v>
      </c>
      <c r="O236" t="n">
        <v>22</v>
      </c>
      <c r="P236" t="n">
        <v>21</v>
      </c>
      <c r="Q236" t="n">
        <v>22</v>
      </c>
      <c r="R236" t="n">
        <v>20</v>
      </c>
      <c r="S236" t="n">
        <v>18</v>
      </c>
      <c r="T236" t="n">
        <v>18</v>
      </c>
      <c r="U236" t="n">
        <v>22</v>
      </c>
      <c r="V236" t="n">
        <v>20</v>
      </c>
      <c r="W236" t="n">
        <v>20</v>
      </c>
      <c r="X236" t="n">
        <v>21</v>
      </c>
      <c r="Y236" t="n">
        <v>20</v>
      </c>
      <c r="Z236" t="n">
        <v>14</v>
      </c>
      <c r="AA236" t="n">
        <v>23</v>
      </c>
      <c r="AB236" t="n">
        <v>17</v>
      </c>
      <c r="AC236" t="n">
        <v>15</v>
      </c>
      <c r="AD236" t="n">
        <v>19</v>
      </c>
      <c r="AE236" t="n">
        <v>12</v>
      </c>
      <c r="AF236" t="n">
        <v>15</v>
      </c>
      <c r="AG236" t="n">
        <v>14</v>
      </c>
      <c r="AH236" t="n">
        <v>22</v>
      </c>
      <c r="AI236" t="n">
        <v>23</v>
      </c>
      <c r="AJ236" t="n">
        <v>20</v>
      </c>
      <c r="AK236" t="n">
        <v>10</v>
      </c>
      <c r="AL236" t="n">
        <v>14</v>
      </c>
      <c r="AM236" t="n">
        <v>63</v>
      </c>
      <c r="AN236" t="n">
        <v>34</v>
      </c>
      <c r="AO236" t="n">
        <v>39</v>
      </c>
      <c r="AP236" t="n">
        <v>49</v>
      </c>
      <c r="AQ236" t="n">
        <v>46</v>
      </c>
      <c r="AR236" t="n">
        <v>45</v>
      </c>
      <c r="AS236" t="n">
        <v>43</v>
      </c>
      <c r="AT236" t="n">
        <v>50</v>
      </c>
      <c r="AU236" t="n">
        <v>35</v>
      </c>
      <c r="AV236" t="n">
        <v>40</v>
      </c>
      <c r="AW236" t="n">
        <v>57</v>
      </c>
      <c r="AX236" t="n">
        <v>62</v>
      </c>
      <c r="AY236" t="n">
        <v>82</v>
      </c>
      <c r="AZ236" t="n">
        <v>55</v>
      </c>
      <c r="BA236" t="n">
        <v>45</v>
      </c>
      <c r="BB236" t="n">
        <v>77</v>
      </c>
      <c r="BC236" t="n">
        <v>29</v>
      </c>
      <c r="BD236" t="n">
        <v>45</v>
      </c>
      <c r="BE236" t="n">
        <v>56</v>
      </c>
      <c r="BF236" t="n">
        <v>34</v>
      </c>
      <c r="BG236" t="n">
        <v>42</v>
      </c>
      <c r="BH236" t="n">
        <v>63</v>
      </c>
      <c r="BI236" t="n">
        <v>53</v>
      </c>
      <c r="BJ236">
        <f>NA()</f>
        <v/>
      </c>
      <c r="BK236">
        <f>NA()</f>
        <v/>
      </c>
      <c r="BL236">
        <f>NA()</f>
        <v/>
      </c>
      <c r="BM236">
        <f>NA()</f>
        <v/>
      </c>
      <c r="BN236">
        <f>NA()</f>
        <v/>
      </c>
      <c r="BO236">
        <f>NA()</f>
        <v/>
      </c>
      <c r="BP236">
        <f>NA()</f>
        <v/>
      </c>
      <c r="BQ236">
        <f>NA()</f>
        <v/>
      </c>
      <c r="BR236">
        <f>NA()</f>
        <v/>
      </c>
      <c r="BS236">
        <f>NA()</f>
        <v/>
      </c>
      <c r="BT236">
        <f>NA()</f>
        <v/>
      </c>
      <c r="BU236">
        <f>NA()</f>
        <v/>
      </c>
      <c r="BV236">
        <f>NA()</f>
        <v/>
      </c>
      <c r="BW236">
        <f>NA()</f>
        <v/>
      </c>
    </row>
    <row r="237" spans="1:75">
      <c r="A237" t="s">
        <v>233</v>
      </c>
      <c r="B237" t="s">
        <v>868</v>
      </c>
      <c r="C237" t="s">
        <v>869</v>
      </c>
      <c r="D237" t="s">
        <v>447</v>
      </c>
      <c r="E237" t="n">
        <v>0</v>
      </c>
      <c r="F237" t="n">
        <v>0</v>
      </c>
      <c r="G237" t="n">
        <v>0</v>
      </c>
      <c r="H237" t="n">
        <v>0</v>
      </c>
      <c r="I237" t="n">
        <v>911</v>
      </c>
      <c r="J237" t="n">
        <v>864</v>
      </c>
      <c r="K237" t="n">
        <v>883</v>
      </c>
      <c r="L237" t="n">
        <v>882</v>
      </c>
      <c r="M237" t="n">
        <v>740</v>
      </c>
      <c r="N237" t="n">
        <v>797</v>
      </c>
      <c r="O237" t="n">
        <v>904</v>
      </c>
      <c r="P237" t="n">
        <v>720</v>
      </c>
      <c r="Q237" t="n">
        <v>713</v>
      </c>
      <c r="R237" t="n">
        <v>779</v>
      </c>
      <c r="S237" t="n">
        <v>775</v>
      </c>
      <c r="T237" t="n">
        <v>739</v>
      </c>
      <c r="U237" t="n">
        <v>735</v>
      </c>
      <c r="V237" t="n">
        <v>686</v>
      </c>
      <c r="W237" t="n">
        <v>657</v>
      </c>
      <c r="X237" t="n">
        <v>719</v>
      </c>
      <c r="Y237" t="n">
        <v>693</v>
      </c>
      <c r="Z237" t="n">
        <v>697</v>
      </c>
      <c r="AA237" t="n">
        <v>697</v>
      </c>
      <c r="AB237" t="n">
        <v>701</v>
      </c>
      <c r="AC237" t="n">
        <v>696</v>
      </c>
      <c r="AD237" t="n">
        <v>697</v>
      </c>
      <c r="AE237" t="n">
        <v>696</v>
      </c>
      <c r="AF237" t="n">
        <v>695</v>
      </c>
      <c r="AG237" t="n">
        <v>688</v>
      </c>
      <c r="AH237" t="n">
        <v>347</v>
      </c>
      <c r="AI237" t="n">
        <v>591</v>
      </c>
      <c r="AJ237" t="n">
        <v>528</v>
      </c>
      <c r="AK237" t="n">
        <v>531</v>
      </c>
      <c r="AL237" t="n">
        <v>438</v>
      </c>
      <c r="AM237" t="n">
        <v>790</v>
      </c>
      <c r="AN237" t="n">
        <v>658</v>
      </c>
      <c r="AO237" t="n">
        <v>671</v>
      </c>
      <c r="AP237" t="n">
        <v>682</v>
      </c>
      <c r="AQ237" t="n">
        <v>768</v>
      </c>
      <c r="AR237" t="n">
        <v>717</v>
      </c>
      <c r="AS237" t="n">
        <v>615</v>
      </c>
      <c r="AT237" t="n">
        <v>521</v>
      </c>
      <c r="AU237" t="n">
        <v>613</v>
      </c>
      <c r="AV237" t="n">
        <v>507</v>
      </c>
      <c r="AW237" t="n">
        <v>367</v>
      </c>
      <c r="AX237" t="n">
        <v>339</v>
      </c>
      <c r="AY237" t="n">
        <v>380</v>
      </c>
      <c r="AZ237" t="n">
        <v>373</v>
      </c>
      <c r="BA237" t="n">
        <v>387</v>
      </c>
      <c r="BB237" t="n">
        <v>345</v>
      </c>
      <c r="BC237" t="n">
        <v>408</v>
      </c>
      <c r="BD237" t="n">
        <v>472</v>
      </c>
      <c r="BE237" t="n">
        <v>559</v>
      </c>
      <c r="BF237" t="n">
        <v>422</v>
      </c>
      <c r="BG237" t="n">
        <v>498</v>
      </c>
      <c r="BH237" t="n">
        <v>546</v>
      </c>
      <c r="BI237" t="n">
        <v>348</v>
      </c>
      <c r="BJ237">
        <f>NA()</f>
        <v/>
      </c>
      <c r="BK237">
        <f>NA()</f>
        <v/>
      </c>
      <c r="BL237">
        <f>NA()</f>
        <v/>
      </c>
      <c r="BM237">
        <f>NA()</f>
        <v/>
      </c>
      <c r="BN237">
        <f>NA()</f>
        <v/>
      </c>
      <c r="BO237">
        <f>NA()</f>
        <v/>
      </c>
      <c r="BP237">
        <f>NA()</f>
        <v/>
      </c>
      <c r="BQ237">
        <f>NA()</f>
        <v/>
      </c>
      <c r="BR237">
        <f>NA()</f>
        <v/>
      </c>
      <c r="BS237">
        <f>NA()</f>
        <v/>
      </c>
      <c r="BT237">
        <f>NA()</f>
        <v/>
      </c>
      <c r="BU237">
        <f>NA()</f>
        <v/>
      </c>
      <c r="BV237">
        <f>NA()</f>
        <v/>
      </c>
      <c r="BW237">
        <f>NA()</f>
        <v/>
      </c>
    </row>
    <row r="238" spans="1:75">
      <c r="A238" t="s">
        <v>233</v>
      </c>
      <c r="B238" t="s">
        <v>870</v>
      </c>
      <c r="C238" t="s">
        <v>871</v>
      </c>
      <c r="D238" t="s">
        <v>662</v>
      </c>
      <c r="E238" t="n">
        <v>0</v>
      </c>
      <c r="F238" t="n">
        <v>0</v>
      </c>
      <c r="G238" t="n">
        <v>0</v>
      </c>
      <c r="H238" t="n">
        <v>0</v>
      </c>
      <c r="I238" t="n">
        <v>87</v>
      </c>
      <c r="J238" t="n">
        <v>83</v>
      </c>
      <c r="K238" t="n">
        <v>85</v>
      </c>
      <c r="L238" t="n">
        <v>85</v>
      </c>
      <c r="M238" t="n">
        <v>71</v>
      </c>
      <c r="N238" t="n">
        <v>76</v>
      </c>
      <c r="O238" t="n">
        <v>86</v>
      </c>
      <c r="P238" t="n">
        <v>69</v>
      </c>
      <c r="Q238" t="n">
        <v>69</v>
      </c>
      <c r="R238" t="n">
        <v>75</v>
      </c>
      <c r="S238" t="n">
        <v>74</v>
      </c>
      <c r="T238" t="n">
        <v>71</v>
      </c>
      <c r="U238" t="n">
        <v>71</v>
      </c>
      <c r="V238" t="n">
        <v>66</v>
      </c>
      <c r="W238" t="n">
        <v>63</v>
      </c>
      <c r="X238" t="n">
        <v>69</v>
      </c>
      <c r="Y238" t="n">
        <v>67</v>
      </c>
      <c r="Z238" t="n">
        <v>67</v>
      </c>
      <c r="AA238" t="n">
        <v>67</v>
      </c>
      <c r="AB238" t="n">
        <v>67</v>
      </c>
      <c r="AC238" t="n">
        <v>67</v>
      </c>
      <c r="AD238" t="n">
        <v>67</v>
      </c>
      <c r="AE238" t="n">
        <v>67</v>
      </c>
      <c r="AF238" t="n">
        <v>67</v>
      </c>
      <c r="AG238" t="n">
        <v>67</v>
      </c>
      <c r="AH238" t="n">
        <v>33</v>
      </c>
      <c r="AI238" t="n">
        <v>57</v>
      </c>
      <c r="AJ238" t="n">
        <v>51</v>
      </c>
      <c r="AK238" t="n">
        <v>51</v>
      </c>
      <c r="AL238" t="n">
        <v>42</v>
      </c>
      <c r="AM238" t="n">
        <v>77</v>
      </c>
      <c r="AN238" t="n">
        <v>64</v>
      </c>
      <c r="AO238" t="n">
        <v>65</v>
      </c>
      <c r="AP238" t="n">
        <v>67</v>
      </c>
      <c r="AQ238" t="n">
        <v>75</v>
      </c>
      <c r="AR238" t="n">
        <v>70</v>
      </c>
      <c r="AS238" t="n">
        <v>60</v>
      </c>
      <c r="AT238" t="n">
        <v>50</v>
      </c>
      <c r="AU238" t="n">
        <v>60</v>
      </c>
      <c r="AV238" t="n">
        <v>50</v>
      </c>
      <c r="AW238" t="n">
        <v>37</v>
      </c>
      <c r="AX238" t="n">
        <v>34</v>
      </c>
      <c r="AY238" t="n">
        <v>38</v>
      </c>
      <c r="AZ238" t="n">
        <v>38</v>
      </c>
      <c r="BA238" t="n">
        <v>39</v>
      </c>
      <c r="BB238" t="n">
        <v>35</v>
      </c>
      <c r="BC238" t="n">
        <v>42</v>
      </c>
      <c r="BD238" t="n">
        <v>49</v>
      </c>
      <c r="BE238" t="n">
        <v>59</v>
      </c>
      <c r="BF238" t="n">
        <v>44</v>
      </c>
      <c r="BG238" t="n">
        <v>52</v>
      </c>
      <c r="BH238" t="n">
        <v>59</v>
      </c>
      <c r="BI238" t="n">
        <v>38</v>
      </c>
      <c r="BJ238">
        <f>NA()</f>
        <v/>
      </c>
      <c r="BK238">
        <f>NA()</f>
        <v/>
      </c>
      <c r="BL238">
        <f>NA()</f>
        <v/>
      </c>
      <c r="BM238">
        <f>NA()</f>
        <v/>
      </c>
      <c r="BN238">
        <f>NA()</f>
        <v/>
      </c>
      <c r="BO238">
        <f>NA()</f>
        <v/>
      </c>
      <c r="BP238">
        <f>NA()</f>
        <v/>
      </c>
      <c r="BQ238">
        <f>NA()</f>
        <v/>
      </c>
      <c r="BR238">
        <f>NA()</f>
        <v/>
      </c>
      <c r="BS238">
        <f>NA()</f>
        <v/>
      </c>
      <c r="BT238">
        <f>NA()</f>
        <v/>
      </c>
      <c r="BU238">
        <f>NA()</f>
        <v/>
      </c>
      <c r="BV238">
        <f>NA()</f>
        <v/>
      </c>
      <c r="BW238">
        <f>NA()</f>
        <v/>
      </c>
    </row>
    <row r="239" spans="1:75">
      <c r="A239" t="s">
        <v>233</v>
      </c>
      <c r="B239" t="s">
        <v>872</v>
      </c>
      <c r="C239" t="s">
        <v>873</v>
      </c>
      <c r="D239" t="s">
        <v>447</v>
      </c>
      <c r="E239" t="n">
        <v>292</v>
      </c>
      <c r="F239" t="n">
        <v>258</v>
      </c>
      <c r="G239" t="n">
        <v>214</v>
      </c>
      <c r="H239" t="n">
        <v>240</v>
      </c>
      <c r="I239" t="n">
        <v>1205</v>
      </c>
      <c r="J239" t="n">
        <v>1093</v>
      </c>
      <c r="K239" t="n">
        <v>1165</v>
      </c>
      <c r="L239" t="n">
        <v>1131</v>
      </c>
      <c r="M239" t="n">
        <v>979</v>
      </c>
      <c r="N239" t="n">
        <v>1043</v>
      </c>
      <c r="O239" t="n">
        <v>1131</v>
      </c>
      <c r="P239" t="n">
        <v>936</v>
      </c>
      <c r="Q239" t="n">
        <v>941</v>
      </c>
      <c r="R239" t="n">
        <v>985</v>
      </c>
      <c r="S239" t="n">
        <v>958</v>
      </c>
      <c r="T239" t="n">
        <v>929</v>
      </c>
      <c r="U239" t="n">
        <v>962</v>
      </c>
      <c r="V239" t="n">
        <v>895</v>
      </c>
      <c r="W239" t="n">
        <v>868</v>
      </c>
      <c r="X239" t="n">
        <v>931</v>
      </c>
      <c r="Y239" t="n">
        <v>898</v>
      </c>
      <c r="Z239" t="n">
        <v>840</v>
      </c>
      <c r="AA239" t="n">
        <v>942</v>
      </c>
      <c r="AB239" t="n">
        <v>885</v>
      </c>
      <c r="AC239" t="n">
        <v>855</v>
      </c>
      <c r="AD239" t="n">
        <v>893</v>
      </c>
      <c r="AE239" t="n">
        <v>817</v>
      </c>
      <c r="AF239" t="n">
        <v>855</v>
      </c>
      <c r="AG239" t="n">
        <v>834</v>
      </c>
      <c r="AH239" t="n">
        <v>581</v>
      </c>
      <c r="AI239" t="n">
        <v>827</v>
      </c>
      <c r="AJ239" t="n">
        <v>741</v>
      </c>
      <c r="AK239" t="n">
        <v>632</v>
      </c>
      <c r="AL239" t="n">
        <v>580</v>
      </c>
      <c r="AM239" t="n">
        <v>1438</v>
      </c>
      <c r="AN239" t="n">
        <v>1009</v>
      </c>
      <c r="AO239" t="n">
        <v>1076</v>
      </c>
      <c r="AP239" t="n">
        <v>1178</v>
      </c>
      <c r="AQ239" t="n">
        <v>1237</v>
      </c>
      <c r="AR239" t="n">
        <v>1175</v>
      </c>
      <c r="AS239" t="n">
        <v>1055</v>
      </c>
      <c r="AT239" t="n">
        <v>1041</v>
      </c>
      <c r="AU239" t="n">
        <v>967</v>
      </c>
      <c r="AV239" t="n">
        <v>916</v>
      </c>
      <c r="AW239" t="n">
        <v>941</v>
      </c>
      <c r="AX239" t="n">
        <v>962</v>
      </c>
      <c r="AY239" t="n">
        <v>1191</v>
      </c>
      <c r="AZ239" t="n">
        <v>913</v>
      </c>
      <c r="BA239" t="n">
        <v>831</v>
      </c>
      <c r="BB239" t="n">
        <v>1099</v>
      </c>
      <c r="BC239" t="n">
        <v>687</v>
      </c>
      <c r="BD239" t="n">
        <v>905</v>
      </c>
      <c r="BE239" t="n">
        <v>1090</v>
      </c>
      <c r="BF239" t="n">
        <v>747</v>
      </c>
      <c r="BG239" t="n">
        <v>895</v>
      </c>
      <c r="BH239" t="n">
        <v>1129</v>
      </c>
      <c r="BI239" t="n">
        <v>839</v>
      </c>
      <c r="BJ239">
        <f>NA()</f>
        <v/>
      </c>
      <c r="BK239">
        <f>NA()</f>
        <v/>
      </c>
      <c r="BL239">
        <f>NA()</f>
        <v/>
      </c>
      <c r="BM239">
        <f>NA()</f>
        <v/>
      </c>
      <c r="BN239">
        <f>NA()</f>
        <v/>
      </c>
      <c r="BO239">
        <f>NA()</f>
        <v/>
      </c>
      <c r="BP239">
        <f>NA()</f>
        <v/>
      </c>
      <c r="BQ239">
        <f>NA()</f>
        <v/>
      </c>
      <c r="BR239">
        <f>NA()</f>
        <v/>
      </c>
      <c r="BS239">
        <f>NA()</f>
        <v/>
      </c>
      <c r="BT239">
        <f>NA()</f>
        <v/>
      </c>
      <c r="BU239">
        <f>NA()</f>
        <v/>
      </c>
      <c r="BV239">
        <f>NA()</f>
        <v/>
      </c>
      <c r="BW239">
        <f>NA()</f>
        <v/>
      </c>
    </row>
    <row r="240" spans="1:75">
      <c r="A240" t="s">
        <v>233</v>
      </c>
      <c r="B240" t="s">
        <v>874</v>
      </c>
      <c r="C240" t="s">
        <v>875</v>
      </c>
      <c r="D240" t="s">
        <v>662</v>
      </c>
      <c r="E240" t="n">
        <v>27</v>
      </c>
      <c r="F240" t="n">
        <v>24</v>
      </c>
      <c r="G240" t="n">
        <v>20</v>
      </c>
      <c r="H240" t="n">
        <v>23</v>
      </c>
      <c r="I240" t="n">
        <v>115</v>
      </c>
      <c r="J240" t="n">
        <v>105</v>
      </c>
      <c r="K240" t="n">
        <v>112</v>
      </c>
      <c r="L240" t="n">
        <v>108</v>
      </c>
      <c r="M240" t="n">
        <v>94</v>
      </c>
      <c r="N240" t="n">
        <v>100</v>
      </c>
      <c r="O240" t="n">
        <v>108</v>
      </c>
      <c r="P240" t="n">
        <v>89</v>
      </c>
      <c r="Q240" t="n">
        <v>91</v>
      </c>
      <c r="R240" t="n">
        <v>95</v>
      </c>
      <c r="S240" t="n">
        <v>92</v>
      </c>
      <c r="T240" t="n">
        <v>89</v>
      </c>
      <c r="U240" t="n">
        <v>93</v>
      </c>
      <c r="V240" t="n">
        <v>86</v>
      </c>
      <c r="W240" t="n">
        <v>84</v>
      </c>
      <c r="X240" t="n">
        <v>90</v>
      </c>
      <c r="Y240" t="n">
        <v>86</v>
      </c>
      <c r="Z240" t="n">
        <v>80</v>
      </c>
      <c r="AA240" t="n">
        <v>90</v>
      </c>
      <c r="AB240" t="n">
        <v>84</v>
      </c>
      <c r="AC240" t="n">
        <v>82</v>
      </c>
      <c r="AD240" t="n">
        <v>86</v>
      </c>
      <c r="AE240" t="n">
        <v>78</v>
      </c>
      <c r="AF240" t="n">
        <v>82</v>
      </c>
      <c r="AG240" t="n">
        <v>81</v>
      </c>
      <c r="AH240" t="n">
        <v>56</v>
      </c>
      <c r="AI240" t="n">
        <v>80</v>
      </c>
      <c r="AJ240" t="n">
        <v>71</v>
      </c>
      <c r="AK240" t="n">
        <v>61</v>
      </c>
      <c r="AL240" t="n">
        <v>56</v>
      </c>
      <c r="AM240" t="n">
        <v>139</v>
      </c>
      <c r="AN240" t="n">
        <v>98</v>
      </c>
      <c r="AO240" t="n">
        <v>104</v>
      </c>
      <c r="AP240" t="n">
        <v>115</v>
      </c>
      <c r="AQ240" t="n">
        <v>121</v>
      </c>
      <c r="AR240" t="n">
        <v>115</v>
      </c>
      <c r="AS240" t="n">
        <v>103</v>
      </c>
      <c r="AT240" t="n">
        <v>101</v>
      </c>
      <c r="AU240" t="n">
        <v>95</v>
      </c>
      <c r="AV240" t="n">
        <v>91</v>
      </c>
      <c r="AW240" t="n">
        <v>94</v>
      </c>
      <c r="AX240" t="n">
        <v>96</v>
      </c>
      <c r="AY240" t="n">
        <v>120</v>
      </c>
      <c r="AZ240" t="n">
        <v>92</v>
      </c>
      <c r="BA240" t="n">
        <v>84</v>
      </c>
      <c r="BB240" t="n">
        <v>113</v>
      </c>
      <c r="BC240" t="n">
        <v>70</v>
      </c>
      <c r="BD240" t="n">
        <v>93</v>
      </c>
      <c r="BE240" t="n">
        <v>115</v>
      </c>
      <c r="BF240" t="n">
        <v>78</v>
      </c>
      <c r="BG240" t="n">
        <v>94</v>
      </c>
      <c r="BH240" t="n">
        <v>121</v>
      </c>
      <c r="BI240" t="n">
        <v>91</v>
      </c>
      <c r="BJ240">
        <f>NA()</f>
        <v/>
      </c>
      <c r="BK240">
        <f>NA()</f>
        <v/>
      </c>
      <c r="BL240">
        <f>NA()</f>
        <v/>
      </c>
      <c r="BM240">
        <f>NA()</f>
        <v/>
      </c>
      <c r="BN240">
        <f>NA()</f>
        <v/>
      </c>
      <c r="BO240">
        <f>NA()</f>
        <v/>
      </c>
      <c r="BP240">
        <f>NA()</f>
        <v/>
      </c>
      <c r="BQ240">
        <f>NA()</f>
        <v/>
      </c>
      <c r="BR240">
        <f>NA()</f>
        <v/>
      </c>
      <c r="BS240">
        <f>NA()</f>
        <v/>
      </c>
      <c r="BT240">
        <f>NA()</f>
        <v/>
      </c>
      <c r="BU240">
        <f>NA()</f>
        <v/>
      </c>
      <c r="BV240">
        <f>NA()</f>
        <v/>
      </c>
      <c r="BW240">
        <f>NA()</f>
        <v/>
      </c>
    </row>
    <row r="241" spans="1:75">
      <c r="A241" t="s">
        <v>233</v>
      </c>
      <c r="B241" t="s">
        <v>876</v>
      </c>
      <c r="C241" t="s">
        <v>877</v>
      </c>
      <c r="D241" t="s">
        <v>447</v>
      </c>
      <c r="E241" t="n">
        <v>0</v>
      </c>
      <c r="F241" t="n">
        <v>0</v>
      </c>
      <c r="G241" t="n">
        <v>0</v>
      </c>
      <c r="H241" t="n">
        <v>0</v>
      </c>
      <c r="I241" t="n">
        <v>911</v>
      </c>
      <c r="J241" t="n">
        <v>864</v>
      </c>
      <c r="K241" t="n">
        <v>883</v>
      </c>
      <c r="L241" t="n">
        <v>882</v>
      </c>
      <c r="M241" t="n">
        <v>740</v>
      </c>
      <c r="N241" t="n">
        <v>797</v>
      </c>
      <c r="O241" t="n">
        <v>904</v>
      </c>
      <c r="P241" t="n">
        <v>720</v>
      </c>
      <c r="Q241" t="n">
        <v>713</v>
      </c>
      <c r="R241" t="n">
        <v>779</v>
      </c>
      <c r="S241" t="n">
        <v>775</v>
      </c>
      <c r="T241" t="n">
        <v>739</v>
      </c>
      <c r="U241" t="n">
        <v>735</v>
      </c>
      <c r="V241" t="n">
        <v>686</v>
      </c>
      <c r="W241" t="n">
        <v>657</v>
      </c>
      <c r="X241" t="n">
        <v>719</v>
      </c>
      <c r="Y241" t="n">
        <v>693</v>
      </c>
      <c r="Z241" t="n">
        <v>697</v>
      </c>
      <c r="AA241" t="n">
        <v>697</v>
      </c>
      <c r="AB241" t="n">
        <v>701</v>
      </c>
      <c r="AC241" t="n">
        <v>696</v>
      </c>
      <c r="AD241" t="n">
        <v>697</v>
      </c>
      <c r="AE241" t="n">
        <v>696</v>
      </c>
      <c r="AF241" t="n">
        <v>695</v>
      </c>
      <c r="AG241" t="n">
        <v>688</v>
      </c>
      <c r="AH241" t="n">
        <v>347</v>
      </c>
      <c r="AI241" t="n">
        <v>591</v>
      </c>
      <c r="AJ241" t="n">
        <v>528</v>
      </c>
      <c r="AK241" t="n">
        <v>531</v>
      </c>
      <c r="AL241" t="n">
        <v>438</v>
      </c>
      <c r="AM241" t="n">
        <v>790</v>
      </c>
      <c r="AN241" t="n">
        <v>658</v>
      </c>
      <c r="AO241" t="n">
        <v>671</v>
      </c>
      <c r="AP241" t="n">
        <v>682</v>
      </c>
      <c r="AQ241" t="n">
        <v>768</v>
      </c>
      <c r="AR241" t="n">
        <v>717</v>
      </c>
      <c r="AS241" t="n">
        <v>615</v>
      </c>
      <c r="AT241" t="n">
        <v>521</v>
      </c>
      <c r="AU241" t="n">
        <v>613</v>
      </c>
      <c r="AV241" t="n">
        <v>507</v>
      </c>
      <c r="AW241" t="n">
        <v>367</v>
      </c>
      <c r="AX241" t="n">
        <v>339</v>
      </c>
      <c r="AY241" t="n">
        <v>380</v>
      </c>
      <c r="AZ241" t="n">
        <v>373</v>
      </c>
      <c r="BA241" t="n">
        <v>387</v>
      </c>
      <c r="BB241" t="n">
        <v>345</v>
      </c>
      <c r="BC241" t="n">
        <v>408</v>
      </c>
      <c r="BD241" t="n">
        <v>472</v>
      </c>
      <c r="BE241" t="n">
        <v>559</v>
      </c>
      <c r="BF241" t="n">
        <v>422</v>
      </c>
      <c r="BG241" t="n">
        <v>498</v>
      </c>
      <c r="BH241" t="n">
        <v>546</v>
      </c>
      <c r="BI241" t="n">
        <v>348</v>
      </c>
      <c r="BJ241">
        <f>NA()</f>
        <v/>
      </c>
      <c r="BK241">
        <f>NA()</f>
        <v/>
      </c>
      <c r="BL241">
        <f>NA()</f>
        <v/>
      </c>
      <c r="BM241">
        <f>NA()</f>
        <v/>
      </c>
      <c r="BN241">
        <f>NA()</f>
        <v/>
      </c>
      <c r="BO241">
        <f>NA()</f>
        <v/>
      </c>
      <c r="BP241">
        <f>NA()</f>
        <v/>
      </c>
      <c r="BQ241">
        <f>NA()</f>
        <v/>
      </c>
      <c r="BR241">
        <f>NA()</f>
        <v/>
      </c>
      <c r="BS241">
        <f>NA()</f>
        <v/>
      </c>
      <c r="BT241">
        <f>NA()</f>
        <v/>
      </c>
      <c r="BU241">
        <f>NA()</f>
        <v/>
      </c>
      <c r="BV241">
        <f>NA()</f>
        <v/>
      </c>
      <c r="BW241">
        <f>NA()</f>
        <v/>
      </c>
    </row>
    <row r="242" spans="1:75">
      <c r="A242" t="s">
        <v>233</v>
      </c>
      <c r="B242" t="s">
        <v>878</v>
      </c>
      <c r="C242" t="s">
        <v>879</v>
      </c>
      <c r="D242" t="s">
        <v>662</v>
      </c>
      <c r="E242" t="n">
        <v>0</v>
      </c>
      <c r="F242" t="n">
        <v>0</v>
      </c>
      <c r="G242" t="n">
        <v>0</v>
      </c>
      <c r="H242" t="n">
        <v>0</v>
      </c>
      <c r="I242" t="n">
        <v>87</v>
      </c>
      <c r="J242" t="n">
        <v>83</v>
      </c>
      <c r="K242" t="n">
        <v>85</v>
      </c>
      <c r="L242" t="n">
        <v>85</v>
      </c>
      <c r="M242" t="n">
        <v>71</v>
      </c>
      <c r="N242" t="n">
        <v>76</v>
      </c>
      <c r="O242" t="n">
        <v>86</v>
      </c>
      <c r="P242" t="n">
        <v>69</v>
      </c>
      <c r="Q242" t="n">
        <v>69</v>
      </c>
      <c r="R242" t="n">
        <v>75</v>
      </c>
      <c r="S242" t="n">
        <v>74</v>
      </c>
      <c r="T242" t="n">
        <v>71</v>
      </c>
      <c r="U242" t="n">
        <v>71</v>
      </c>
      <c r="V242" t="n">
        <v>66</v>
      </c>
      <c r="W242" t="n">
        <v>63</v>
      </c>
      <c r="X242" t="n">
        <v>69</v>
      </c>
      <c r="Y242" t="n">
        <v>67</v>
      </c>
      <c r="Z242" t="n">
        <v>67</v>
      </c>
      <c r="AA242" t="n">
        <v>67</v>
      </c>
      <c r="AB242" t="n">
        <v>67</v>
      </c>
      <c r="AC242" t="n">
        <v>67</v>
      </c>
      <c r="AD242" t="n">
        <v>67</v>
      </c>
      <c r="AE242" t="n">
        <v>67</v>
      </c>
      <c r="AF242" t="n">
        <v>67</v>
      </c>
      <c r="AG242" t="n">
        <v>67</v>
      </c>
      <c r="AH242" t="n">
        <v>33</v>
      </c>
      <c r="AI242" t="n">
        <v>57</v>
      </c>
      <c r="AJ242" t="n">
        <v>51</v>
      </c>
      <c r="AK242" t="n">
        <v>51</v>
      </c>
      <c r="AL242" t="n">
        <v>42</v>
      </c>
      <c r="AM242" t="n">
        <v>77</v>
      </c>
      <c r="AN242" t="n">
        <v>64</v>
      </c>
      <c r="AO242" t="n">
        <v>65</v>
      </c>
      <c r="AP242" t="n">
        <v>67</v>
      </c>
      <c r="AQ242" t="n">
        <v>75</v>
      </c>
      <c r="AR242" t="n">
        <v>70</v>
      </c>
      <c r="AS242" t="n">
        <v>60</v>
      </c>
      <c r="AT242" t="n">
        <v>50</v>
      </c>
      <c r="AU242" t="n">
        <v>60</v>
      </c>
      <c r="AV242" t="n">
        <v>50</v>
      </c>
      <c r="AW242" t="n">
        <v>37</v>
      </c>
      <c r="AX242" t="n">
        <v>34</v>
      </c>
      <c r="AY242" t="n">
        <v>38</v>
      </c>
      <c r="AZ242" t="n">
        <v>38</v>
      </c>
      <c r="BA242" t="n">
        <v>39</v>
      </c>
      <c r="BB242" t="n">
        <v>35</v>
      </c>
      <c r="BC242" t="n">
        <v>42</v>
      </c>
      <c r="BD242" t="n">
        <v>49</v>
      </c>
      <c r="BE242" t="n">
        <v>59</v>
      </c>
      <c r="BF242" t="n">
        <v>44</v>
      </c>
      <c r="BG242" t="n">
        <v>52</v>
      </c>
      <c r="BH242" t="n">
        <v>59</v>
      </c>
      <c r="BI242" t="n">
        <v>38</v>
      </c>
      <c r="BJ242">
        <f>NA()</f>
        <v/>
      </c>
      <c r="BK242">
        <f>NA()</f>
        <v/>
      </c>
      <c r="BL242">
        <f>NA()</f>
        <v/>
      </c>
      <c r="BM242">
        <f>NA()</f>
        <v/>
      </c>
      <c r="BN242">
        <f>NA()</f>
        <v/>
      </c>
      <c r="BO242">
        <f>NA()</f>
        <v/>
      </c>
      <c r="BP242">
        <f>NA()</f>
        <v/>
      </c>
      <c r="BQ242">
        <f>NA()</f>
        <v/>
      </c>
      <c r="BR242">
        <f>NA()</f>
        <v/>
      </c>
      <c r="BS242">
        <f>NA()</f>
        <v/>
      </c>
      <c r="BT242">
        <f>NA()</f>
        <v/>
      </c>
      <c r="BU242">
        <f>NA()</f>
        <v/>
      </c>
      <c r="BV242">
        <f>NA()</f>
        <v/>
      </c>
      <c r="BW242">
        <f>NA()</f>
        <v/>
      </c>
    </row>
    <row r="243" spans="1:75">
      <c r="A243" t="s">
        <v>233</v>
      </c>
      <c r="B243" t="s">
        <v>880</v>
      </c>
      <c r="C243" t="s">
        <v>881</v>
      </c>
      <c r="D243" t="s">
        <v>447</v>
      </c>
      <c r="E243" t="n">
        <v>161</v>
      </c>
      <c r="F243" t="n">
        <v>212</v>
      </c>
      <c r="G243" t="n">
        <v>283</v>
      </c>
      <c r="H243" t="n">
        <v>272</v>
      </c>
      <c r="I243" t="n">
        <v>289</v>
      </c>
      <c r="J243" t="n">
        <v>319</v>
      </c>
      <c r="K243" t="n">
        <v>361</v>
      </c>
      <c r="L243" t="n">
        <v>484</v>
      </c>
      <c r="M243" t="n">
        <v>550</v>
      </c>
      <c r="N243" t="n">
        <v>1164</v>
      </c>
      <c r="O243" t="n">
        <v>1258</v>
      </c>
      <c r="P243" t="n">
        <v>1479</v>
      </c>
      <c r="Q243" t="n">
        <v>1351</v>
      </c>
      <c r="R243" t="n">
        <v>1394</v>
      </c>
      <c r="S243" t="n">
        <v>1349</v>
      </c>
      <c r="T243" t="n">
        <v>901</v>
      </c>
      <c r="U243" t="n">
        <v>1415</v>
      </c>
      <c r="V243" t="n">
        <v>1486</v>
      </c>
      <c r="W243" t="n">
        <v>1398</v>
      </c>
      <c r="X243" t="n">
        <v>2084</v>
      </c>
      <c r="Y243" t="n">
        <v>1209</v>
      </c>
      <c r="Z243" t="n">
        <v>1142</v>
      </c>
      <c r="AA243" t="n">
        <v>1076</v>
      </c>
      <c r="AB243" t="n">
        <v>1271</v>
      </c>
      <c r="AC243" t="n">
        <v>257</v>
      </c>
      <c r="AD243" t="n">
        <v>283</v>
      </c>
      <c r="AE243" t="n">
        <v>268</v>
      </c>
      <c r="AF243" t="n">
        <v>336</v>
      </c>
      <c r="AG243" t="n">
        <v>377</v>
      </c>
      <c r="AH243" t="n">
        <v>392</v>
      </c>
      <c r="AI243" t="n">
        <v>358</v>
      </c>
      <c r="AJ243" t="n">
        <v>368</v>
      </c>
      <c r="AK243" t="n">
        <v>1161</v>
      </c>
      <c r="AL243" t="n">
        <v>246</v>
      </c>
      <c r="AM243" t="n">
        <v>253</v>
      </c>
      <c r="AN243" t="n">
        <v>242</v>
      </c>
      <c r="AO243" t="n">
        <v>301</v>
      </c>
      <c r="AP243" t="n">
        <v>557</v>
      </c>
      <c r="AQ243" t="n">
        <v>1583</v>
      </c>
      <c r="AR243" t="n">
        <v>897</v>
      </c>
      <c r="AS243" t="n">
        <v>1227</v>
      </c>
      <c r="AT243" t="n">
        <v>1244</v>
      </c>
      <c r="AU243" t="n">
        <v>1249</v>
      </c>
      <c r="AV243" t="n">
        <v>926</v>
      </c>
      <c r="AW243" t="n">
        <v>945</v>
      </c>
      <c r="AX243" t="n">
        <v>963</v>
      </c>
      <c r="AY243" t="n">
        <v>987</v>
      </c>
      <c r="AZ243" t="n">
        <v>856</v>
      </c>
      <c r="BA243" t="n">
        <v>1547</v>
      </c>
      <c r="BB243" t="n">
        <v>2073</v>
      </c>
      <c r="BC243" t="n">
        <v>0</v>
      </c>
      <c r="BD243" t="n">
        <v>0</v>
      </c>
      <c r="BE243" t="n">
        <v>0</v>
      </c>
      <c r="BF243" t="n">
        <v>0</v>
      </c>
      <c r="BG243" t="n">
        <v>0</v>
      </c>
      <c r="BH243" t="n">
        <v>0</v>
      </c>
      <c r="BI243" t="n">
        <v>0</v>
      </c>
      <c r="BJ243">
        <f>NA()</f>
        <v/>
      </c>
      <c r="BK243">
        <f>NA()</f>
        <v/>
      </c>
      <c r="BL243">
        <f>NA()</f>
        <v/>
      </c>
      <c r="BM243">
        <f>NA()</f>
        <v/>
      </c>
      <c r="BN243">
        <f>NA()</f>
        <v/>
      </c>
      <c r="BO243">
        <f>NA()</f>
        <v/>
      </c>
      <c r="BP243">
        <f>NA()</f>
        <v/>
      </c>
      <c r="BQ243">
        <f>NA()</f>
        <v/>
      </c>
      <c r="BR243">
        <f>NA()</f>
        <v/>
      </c>
      <c r="BS243">
        <f>NA()</f>
        <v/>
      </c>
      <c r="BT243">
        <f>NA()</f>
        <v/>
      </c>
      <c r="BU243">
        <f>NA()</f>
        <v/>
      </c>
      <c r="BV243">
        <f>NA()</f>
        <v/>
      </c>
      <c r="BW243">
        <f>NA()</f>
        <v/>
      </c>
    </row>
    <row r="244" spans="1:75">
      <c r="A244" t="s">
        <v>233</v>
      </c>
      <c r="B244" t="s">
        <v>880</v>
      </c>
      <c r="C244" t="s">
        <v>882</v>
      </c>
      <c r="D244" t="s">
        <v>449</v>
      </c>
      <c r="E244">
        <f>B244</f>
        <v/>
      </c>
      <c r="O244" t="n">
        <v>0.89</v>
      </c>
      <c r="P244" t="n">
        <v>0.95</v>
      </c>
      <c r="Q244" t="n">
        <v>0.95</v>
      </c>
      <c r="R244" t="n">
        <v>1.03</v>
      </c>
      <c r="S244" t="n">
        <v>1.84</v>
      </c>
      <c r="T244" t="n">
        <v>1.85</v>
      </c>
      <c r="U244" t="n">
        <v>2.01</v>
      </c>
      <c r="V244" t="n">
        <v>2.36</v>
      </c>
      <c r="W244" t="n">
        <v>2.24</v>
      </c>
      <c r="X244" t="n">
        <v>3.94</v>
      </c>
      <c r="Y244" t="n">
        <v>3.65</v>
      </c>
      <c r="Z244" t="n">
        <v>2.74</v>
      </c>
      <c r="AA244" t="n">
        <v>4.29</v>
      </c>
      <c r="AB244" t="n">
        <v>4.69</v>
      </c>
      <c r="AC244" t="n">
        <v>4.62</v>
      </c>
      <c r="AD244" t="n">
        <v>9.41</v>
      </c>
      <c r="AE244" t="n">
        <v>8.94</v>
      </c>
      <c r="AF244" t="n">
        <v>8.449999999999999</v>
      </c>
      <c r="AG244" t="n">
        <v>8.49</v>
      </c>
      <c r="AH244" t="n">
        <v>8.07</v>
      </c>
      <c r="AI244" t="n">
        <v>8.880000000000001</v>
      </c>
      <c r="AJ244" t="n">
        <v>9.1</v>
      </c>
      <c r="AK244" t="n">
        <v>9.1</v>
      </c>
      <c r="AL244" t="n">
        <v>9.01</v>
      </c>
      <c r="AM244" t="n">
        <v>9.949999999999999</v>
      </c>
      <c r="AN244" t="n">
        <v>10.04</v>
      </c>
      <c r="AO244" t="n">
        <v>11.26</v>
      </c>
      <c r="AP244" t="n">
        <v>11.47</v>
      </c>
      <c r="AQ244" t="n">
        <v>10.01</v>
      </c>
      <c r="AR244" t="n">
        <v>10.31</v>
      </c>
      <c r="AS244" t="n">
        <v>12.96</v>
      </c>
      <c r="AT244" t="n">
        <v>14.13</v>
      </c>
      <c r="AU244" t="n">
        <v>11.71</v>
      </c>
      <c r="AV244" t="n">
        <v>12.62</v>
      </c>
      <c r="AW244" t="n">
        <v>14.44</v>
      </c>
      <c r="AX244" t="n">
        <v>17.32</v>
      </c>
      <c r="AY244" t="n">
        <v>19.89</v>
      </c>
      <c r="AZ244" t="n">
        <v>21.6</v>
      </c>
      <c r="BA244" t="n">
        <v>25.15</v>
      </c>
      <c r="BB244" t="n">
        <v>19.27</v>
      </c>
      <c r="BC244" t="n">
        <v>0</v>
      </c>
      <c r="BD244" t="n">
        <v>0</v>
      </c>
      <c r="BE244" t="n">
        <v>0</v>
      </c>
      <c r="BF244" t="n">
        <v>0</v>
      </c>
      <c r="BG244" t="n">
        <v>0</v>
      </c>
      <c r="BH244" t="n">
        <v>0</v>
      </c>
      <c r="BI244" t="n">
        <v>0</v>
      </c>
      <c r="BJ244">
        <f>NA()</f>
        <v/>
      </c>
      <c r="BK244">
        <f>NA()</f>
        <v/>
      </c>
      <c r="BL244">
        <f>NA()</f>
        <v/>
      </c>
      <c r="BM244">
        <f>NA()</f>
        <v/>
      </c>
      <c r="BN244">
        <f>NA()</f>
        <v/>
      </c>
      <c r="BO244">
        <f>NA()</f>
        <v/>
      </c>
      <c r="BP244">
        <f>NA()</f>
        <v/>
      </c>
      <c r="BQ244">
        <f>NA()</f>
        <v/>
      </c>
      <c r="BR244">
        <f>NA()</f>
        <v/>
      </c>
      <c r="BS244">
        <f>NA()</f>
        <v/>
      </c>
      <c r="BT244">
        <f>NA()</f>
        <v/>
      </c>
      <c r="BU244">
        <f>NA()</f>
        <v/>
      </c>
      <c r="BV244">
        <f>NA()</f>
        <v/>
      </c>
      <c r="BW244">
        <f>NA()</f>
        <v/>
      </c>
    </row>
    <row r="245" spans="1:75">
      <c r="A245" t="s">
        <v>233</v>
      </c>
      <c r="B245" t="s">
        <v>883</v>
      </c>
      <c r="C245" t="s">
        <v>884</v>
      </c>
      <c r="D245" t="s">
        <v>447</v>
      </c>
      <c r="E245" t="n">
        <v>42</v>
      </c>
      <c r="F245" t="n">
        <v>55</v>
      </c>
      <c r="G245" t="n">
        <v>74</v>
      </c>
      <c r="H245" t="n">
        <v>71</v>
      </c>
      <c r="I245" t="n">
        <v>75</v>
      </c>
      <c r="J245" t="n">
        <v>83</v>
      </c>
      <c r="K245" t="n">
        <v>94</v>
      </c>
      <c r="L245" t="n">
        <v>126</v>
      </c>
      <c r="M245" t="n">
        <v>143</v>
      </c>
      <c r="N245" t="n">
        <v>303</v>
      </c>
      <c r="O245" t="n">
        <v>328</v>
      </c>
      <c r="P245" t="n">
        <v>386</v>
      </c>
      <c r="Q245" t="n">
        <v>352</v>
      </c>
      <c r="R245" t="n">
        <v>363</v>
      </c>
      <c r="S245" t="n">
        <v>352</v>
      </c>
      <c r="T245" t="n">
        <v>235</v>
      </c>
      <c r="U245" t="n">
        <v>369</v>
      </c>
      <c r="V245" t="n">
        <v>387</v>
      </c>
      <c r="W245" t="n">
        <v>365</v>
      </c>
      <c r="X245" t="n">
        <v>543</v>
      </c>
      <c r="Y245" t="n">
        <v>315</v>
      </c>
      <c r="Z245" t="n">
        <v>298</v>
      </c>
      <c r="AA245" t="n">
        <v>281</v>
      </c>
      <c r="AB245" t="n">
        <v>331</v>
      </c>
      <c r="AC245" t="n">
        <v>67</v>
      </c>
      <c r="AD245" t="n">
        <v>74</v>
      </c>
      <c r="AE245" t="n">
        <v>70</v>
      </c>
      <c r="AF245" t="n">
        <v>88</v>
      </c>
      <c r="AG245" t="n">
        <v>98</v>
      </c>
      <c r="AH245" t="n">
        <v>102</v>
      </c>
      <c r="AI245" t="n">
        <v>93</v>
      </c>
      <c r="AJ245" t="n">
        <v>96</v>
      </c>
      <c r="AK245" t="n">
        <v>303</v>
      </c>
      <c r="AL245" t="n">
        <v>64</v>
      </c>
      <c r="AM245" t="n">
        <v>66</v>
      </c>
      <c r="AN245" t="n">
        <v>63</v>
      </c>
      <c r="AO245" t="n">
        <v>78</v>
      </c>
      <c r="AP245" t="n">
        <v>145</v>
      </c>
      <c r="AQ245" t="n">
        <v>413</v>
      </c>
      <c r="AR245" t="n">
        <v>234</v>
      </c>
      <c r="AS245" t="n">
        <v>320</v>
      </c>
      <c r="AT245" t="n">
        <v>324</v>
      </c>
      <c r="AU245" t="n">
        <v>326</v>
      </c>
      <c r="AV245" t="n">
        <v>241</v>
      </c>
      <c r="AW245" t="n">
        <v>246</v>
      </c>
      <c r="AX245" t="n">
        <v>251</v>
      </c>
      <c r="AY245" t="n">
        <v>257</v>
      </c>
      <c r="AZ245" t="n">
        <v>223</v>
      </c>
      <c r="BA245" t="n">
        <v>403</v>
      </c>
      <c r="BB245" t="n">
        <v>540</v>
      </c>
      <c r="BC245" t="n">
        <v>0</v>
      </c>
      <c r="BD245" t="n">
        <v>0</v>
      </c>
      <c r="BE245" t="n">
        <v>0</v>
      </c>
      <c r="BF245" t="n">
        <v>0</v>
      </c>
      <c r="BG245" t="n">
        <v>0</v>
      </c>
      <c r="BH245" t="n">
        <v>0</v>
      </c>
      <c r="BI245" t="n">
        <v>0</v>
      </c>
      <c r="BJ245">
        <f>NA()</f>
        <v/>
      </c>
      <c r="BK245">
        <f>NA()</f>
        <v/>
      </c>
      <c r="BL245">
        <f>NA()</f>
        <v/>
      </c>
      <c r="BM245">
        <f>NA()</f>
        <v/>
      </c>
      <c r="BN245">
        <f>NA()</f>
        <v/>
      </c>
      <c r="BO245">
        <f>NA()</f>
        <v/>
      </c>
      <c r="BP245">
        <f>NA()</f>
        <v/>
      </c>
      <c r="BQ245">
        <f>NA()</f>
        <v/>
      </c>
      <c r="BR245">
        <f>NA()</f>
        <v/>
      </c>
      <c r="BS245">
        <f>NA()</f>
        <v/>
      </c>
      <c r="BT245">
        <f>NA()</f>
        <v/>
      </c>
      <c r="BU245">
        <f>NA()</f>
        <v/>
      </c>
      <c r="BV245">
        <f>NA()</f>
        <v/>
      </c>
      <c r="BW245">
        <f>NA()</f>
        <v/>
      </c>
    </row>
    <row r="246" spans="1:75">
      <c r="A246" t="s">
        <v>233</v>
      </c>
      <c r="B246" t="s">
        <v>883</v>
      </c>
      <c r="C246" t="s">
        <v>885</v>
      </c>
      <c r="D246" t="s">
        <v>449</v>
      </c>
      <c r="E246">
        <f>B246</f>
        <v/>
      </c>
      <c r="O246" t="n">
        <v>1.1</v>
      </c>
      <c r="P246" t="n">
        <v>1.4</v>
      </c>
      <c r="Q246" t="n">
        <v>1.3</v>
      </c>
      <c r="R246" t="n">
        <v>1.4</v>
      </c>
      <c r="S246" t="n">
        <v>2.5</v>
      </c>
      <c r="T246" t="n">
        <v>1.7</v>
      </c>
      <c r="U246" t="n">
        <v>2.8</v>
      </c>
      <c r="V246" t="n">
        <v>3.5</v>
      </c>
      <c r="W246" t="n">
        <v>3.1</v>
      </c>
      <c r="X246" t="n">
        <v>8.199999999999999</v>
      </c>
      <c r="Y246" t="n">
        <v>4.4</v>
      </c>
      <c r="Z246" t="n">
        <v>3.1</v>
      </c>
      <c r="AA246" t="n">
        <v>4.6</v>
      </c>
      <c r="AB246" t="n">
        <v>6</v>
      </c>
      <c r="AC246" t="n">
        <v>1.2</v>
      </c>
      <c r="AD246" t="n">
        <v>2.7</v>
      </c>
      <c r="AE246" t="n">
        <v>2.4</v>
      </c>
      <c r="AF246" t="n">
        <v>2.8</v>
      </c>
      <c r="AG246" t="n">
        <v>3.2</v>
      </c>
      <c r="AH246" t="n">
        <v>3.2</v>
      </c>
      <c r="AI246" t="n">
        <v>3.2</v>
      </c>
      <c r="AJ246" t="n">
        <v>3.4</v>
      </c>
      <c r="AK246" t="n">
        <v>10.6</v>
      </c>
      <c r="AL246" t="n">
        <v>2.2</v>
      </c>
      <c r="AM246" t="n">
        <v>2.5</v>
      </c>
      <c r="AN246" t="n">
        <v>2.4</v>
      </c>
      <c r="AO246" t="n">
        <v>3.4</v>
      </c>
      <c r="AP246" t="n">
        <v>6.4</v>
      </c>
      <c r="AQ246" t="n">
        <v>15.8</v>
      </c>
      <c r="AR246" t="n">
        <v>9.199999999999999</v>
      </c>
      <c r="AS246" t="n">
        <v>15.9</v>
      </c>
      <c r="AT246" t="n">
        <v>17.6</v>
      </c>
      <c r="AU246" t="n">
        <v>14.6</v>
      </c>
      <c r="AV246" t="n">
        <v>11.7</v>
      </c>
      <c r="AW246" t="n">
        <v>13.6</v>
      </c>
      <c r="AX246" t="n">
        <v>16.7</v>
      </c>
      <c r="AY246" t="n">
        <v>19.6</v>
      </c>
      <c r="AZ246" t="n">
        <v>18.5</v>
      </c>
      <c r="BA246" t="n">
        <v>38.9</v>
      </c>
      <c r="BB246" t="n">
        <v>39.9</v>
      </c>
      <c r="BC246" t="n">
        <v>0</v>
      </c>
      <c r="BD246" t="n">
        <v>0</v>
      </c>
      <c r="BE246" t="n">
        <v>0</v>
      </c>
      <c r="BF246" t="n">
        <v>0</v>
      </c>
      <c r="BG246" t="n">
        <v>0</v>
      </c>
      <c r="BH246" t="n">
        <v>0</v>
      </c>
      <c r="BI246" t="n">
        <v>0</v>
      </c>
      <c r="BJ246">
        <f>NA()</f>
        <v/>
      </c>
      <c r="BK246">
        <f>NA()</f>
        <v/>
      </c>
      <c r="BL246">
        <f>NA()</f>
        <v/>
      </c>
      <c r="BM246">
        <f>NA()</f>
        <v/>
      </c>
      <c r="BN246">
        <f>NA()</f>
        <v/>
      </c>
      <c r="BO246">
        <f>NA()</f>
        <v/>
      </c>
      <c r="BP246">
        <f>NA()</f>
        <v/>
      </c>
      <c r="BQ246">
        <f>NA()</f>
        <v/>
      </c>
      <c r="BR246">
        <f>NA()</f>
        <v/>
      </c>
      <c r="BS246">
        <f>NA()</f>
        <v/>
      </c>
      <c r="BT246">
        <f>NA()</f>
        <v/>
      </c>
      <c r="BU246">
        <f>NA()</f>
        <v/>
      </c>
      <c r="BV246">
        <f>NA()</f>
        <v/>
      </c>
      <c r="BW246">
        <f>NA()</f>
        <v/>
      </c>
    </row>
    <row r="247" spans="1:75">
      <c r="A247" t="s">
        <v>233</v>
      </c>
      <c r="B247" t="s">
        <v>886</v>
      </c>
      <c r="C247" t="s">
        <v>887</v>
      </c>
      <c r="D247" t="s">
        <v>447</v>
      </c>
      <c r="E247" t="n">
        <v>178</v>
      </c>
      <c r="F247" t="n">
        <v>204</v>
      </c>
      <c r="G247" t="n">
        <v>222</v>
      </c>
      <c r="H247" t="n">
        <v>487</v>
      </c>
      <c r="I247" t="n">
        <v>553</v>
      </c>
      <c r="J247" t="n">
        <v>339</v>
      </c>
      <c r="K247" t="n">
        <v>354</v>
      </c>
      <c r="L247" t="n">
        <v>269</v>
      </c>
      <c r="M247" t="n">
        <v>220</v>
      </c>
      <c r="N247" t="n">
        <v>1537</v>
      </c>
      <c r="O247" t="n">
        <v>1443</v>
      </c>
      <c r="P247" t="n">
        <v>1209</v>
      </c>
      <c r="Q247" t="n">
        <v>1330</v>
      </c>
      <c r="R247" t="n">
        <v>1251</v>
      </c>
      <c r="S247" t="n">
        <v>1390</v>
      </c>
      <c r="T247" t="n">
        <v>1722</v>
      </c>
      <c r="U247" t="n">
        <v>1543</v>
      </c>
      <c r="V247" t="n">
        <v>840</v>
      </c>
      <c r="W247" t="n">
        <v>279</v>
      </c>
      <c r="X247" t="n">
        <v>2558</v>
      </c>
      <c r="Y247" t="n">
        <v>3781</v>
      </c>
      <c r="Z247" t="n">
        <v>2888</v>
      </c>
      <c r="AA247" t="n">
        <v>5743</v>
      </c>
      <c r="AB247" t="n">
        <v>5406</v>
      </c>
      <c r="AC247" t="n">
        <v>20</v>
      </c>
      <c r="AD247" t="n">
        <v>31</v>
      </c>
      <c r="AE247" t="n">
        <v>31</v>
      </c>
      <c r="AF247" t="n">
        <v>39</v>
      </c>
      <c r="AG247" t="n">
        <v>43</v>
      </c>
      <c r="AH247" t="n">
        <v>48</v>
      </c>
      <c r="AI247" t="n">
        <v>55</v>
      </c>
      <c r="AJ247" t="n">
        <v>162</v>
      </c>
      <c r="AK247" t="n">
        <v>463</v>
      </c>
      <c r="AL247" t="n">
        <v>2734</v>
      </c>
      <c r="AM247" t="n">
        <v>5375</v>
      </c>
      <c r="AN247" t="n">
        <v>4310</v>
      </c>
      <c r="AO247" t="n">
        <v>4232</v>
      </c>
      <c r="AP247" t="n">
        <v>21</v>
      </c>
      <c r="AQ247" t="n">
        <v>644</v>
      </c>
      <c r="AR247" t="n">
        <v>0</v>
      </c>
      <c r="AS247" t="n">
        <v>172</v>
      </c>
      <c r="AT247" t="n">
        <v>216</v>
      </c>
      <c r="AU247" t="n">
        <v>877</v>
      </c>
      <c r="AV247" t="n">
        <v>333</v>
      </c>
      <c r="AW247" t="n">
        <v>239</v>
      </c>
      <c r="AX247" t="n">
        <v>50</v>
      </c>
      <c r="AY247" t="n">
        <v>146</v>
      </c>
      <c r="AZ247" t="n">
        <v>205</v>
      </c>
      <c r="BA247" t="n">
        <v>17</v>
      </c>
      <c r="BB247" t="n">
        <v>112</v>
      </c>
      <c r="BC247" t="n">
        <v>0</v>
      </c>
      <c r="BD247" t="n">
        <v>0</v>
      </c>
      <c r="BE247" t="n">
        <v>0</v>
      </c>
      <c r="BF247" t="n">
        <v>0</v>
      </c>
      <c r="BG247" t="n">
        <v>0</v>
      </c>
      <c r="BH247" t="n">
        <v>0</v>
      </c>
      <c r="BI247" t="n">
        <v>0</v>
      </c>
      <c r="BJ247">
        <f>NA()</f>
        <v/>
      </c>
      <c r="BK247">
        <f>NA()</f>
        <v/>
      </c>
      <c r="BL247">
        <f>NA()</f>
        <v/>
      </c>
      <c r="BM247">
        <f>NA()</f>
        <v/>
      </c>
      <c r="BN247">
        <f>NA()</f>
        <v/>
      </c>
      <c r="BO247">
        <f>NA()</f>
        <v/>
      </c>
      <c r="BP247">
        <f>NA()</f>
        <v/>
      </c>
      <c r="BQ247">
        <f>NA()</f>
        <v/>
      </c>
      <c r="BR247">
        <f>NA()</f>
        <v/>
      </c>
      <c r="BS247">
        <f>NA()</f>
        <v/>
      </c>
      <c r="BT247">
        <f>NA()</f>
        <v/>
      </c>
      <c r="BU247">
        <f>NA()</f>
        <v/>
      </c>
      <c r="BV247">
        <f>NA()</f>
        <v/>
      </c>
      <c r="BW247">
        <f>NA()</f>
        <v/>
      </c>
    </row>
    <row r="248" spans="1:75">
      <c r="A248" t="s">
        <v>233</v>
      </c>
      <c r="B248" t="s">
        <v>886</v>
      </c>
      <c r="C248" t="s">
        <v>888</v>
      </c>
      <c r="D248" t="s">
        <v>449</v>
      </c>
      <c r="E248">
        <f>B248</f>
        <v/>
      </c>
      <c r="O248" t="n">
        <v>0.92</v>
      </c>
      <c r="P248" t="n">
        <v>0.98</v>
      </c>
      <c r="Q248" t="n">
        <v>0.98</v>
      </c>
      <c r="R248" t="n">
        <v>1.07</v>
      </c>
      <c r="S248" t="n">
        <v>1.92</v>
      </c>
      <c r="T248" t="n">
        <v>1.94</v>
      </c>
      <c r="U248" t="n">
        <v>2.12</v>
      </c>
      <c r="V248" t="n">
        <v>2.52</v>
      </c>
      <c r="W248" t="n">
        <v>2.4</v>
      </c>
      <c r="X248" t="n">
        <v>4.15</v>
      </c>
      <c r="Y248" t="n">
        <v>3.85</v>
      </c>
      <c r="Z248" t="n">
        <v>2.92</v>
      </c>
      <c r="AA248" t="n">
        <v>4.63</v>
      </c>
      <c r="AB248" t="n">
        <v>5.06</v>
      </c>
      <c r="AC248" t="n">
        <v>5</v>
      </c>
      <c r="AD248" t="n">
        <v>10.18</v>
      </c>
      <c r="AE248" t="n">
        <v>9.550000000000001</v>
      </c>
      <c r="AF248" t="n">
        <v>8.970000000000001</v>
      </c>
      <c r="AG248" t="n">
        <v>9.039999999999999</v>
      </c>
      <c r="AH248" t="n">
        <v>8.51</v>
      </c>
      <c r="AI248" t="n">
        <v>9.550000000000001</v>
      </c>
      <c r="AJ248" t="n">
        <v>9.82</v>
      </c>
      <c r="AK248" t="n">
        <v>9.77</v>
      </c>
      <c r="AL248" t="n">
        <v>9.75</v>
      </c>
      <c r="AM248" t="n">
        <v>10.68</v>
      </c>
      <c r="AN248" t="n">
        <v>10.14</v>
      </c>
      <c r="AO248" t="n">
        <v>9.779999999999999</v>
      </c>
      <c r="AP248" t="n">
        <v>9.369999999999999</v>
      </c>
      <c r="AQ248" t="n">
        <v>8.19</v>
      </c>
      <c r="AR248" t="n">
        <v>8.76</v>
      </c>
      <c r="AS248" t="n">
        <v>11.96</v>
      </c>
      <c r="AT248" t="n">
        <v>13.55</v>
      </c>
      <c r="AU248" t="n">
        <v>12.65</v>
      </c>
      <c r="AV248" t="n">
        <v>14.16</v>
      </c>
      <c r="AW248" t="n">
        <v>16.18</v>
      </c>
      <c r="AX248" t="n">
        <v>19.3</v>
      </c>
      <c r="AY248" t="n">
        <v>21.56</v>
      </c>
      <c r="AZ248" t="n">
        <v>24.72</v>
      </c>
      <c r="BA248" t="n">
        <v>29.55</v>
      </c>
      <c r="BB248" t="n">
        <v>23.25</v>
      </c>
      <c r="BC248" t="n">
        <v>0</v>
      </c>
      <c r="BD248" t="n">
        <v>0</v>
      </c>
      <c r="BE248" t="n">
        <v>0</v>
      </c>
      <c r="BF248" t="n">
        <v>0</v>
      </c>
      <c r="BG248" t="n">
        <v>0</v>
      </c>
      <c r="BH248" t="n">
        <v>0</v>
      </c>
      <c r="BI248" t="n">
        <v>0</v>
      </c>
      <c r="BJ248">
        <f>NA()</f>
        <v/>
      </c>
      <c r="BK248">
        <f>NA()</f>
        <v/>
      </c>
      <c r="BL248">
        <f>NA()</f>
        <v/>
      </c>
      <c r="BM248">
        <f>NA()</f>
        <v/>
      </c>
      <c r="BN248">
        <f>NA()</f>
        <v/>
      </c>
      <c r="BO248">
        <f>NA()</f>
        <v/>
      </c>
      <c r="BP248">
        <f>NA()</f>
        <v/>
      </c>
      <c r="BQ248">
        <f>NA()</f>
        <v/>
      </c>
      <c r="BR248">
        <f>NA()</f>
        <v/>
      </c>
      <c r="BS248">
        <f>NA()</f>
        <v/>
      </c>
      <c r="BT248">
        <f>NA()</f>
        <v/>
      </c>
      <c r="BU248">
        <f>NA()</f>
        <v/>
      </c>
      <c r="BV248">
        <f>NA()</f>
        <v/>
      </c>
      <c r="BW248">
        <f>NA()</f>
        <v/>
      </c>
    </row>
    <row r="249" spans="1:75">
      <c r="A249" t="s">
        <v>233</v>
      </c>
      <c r="B249" t="s">
        <v>889</v>
      </c>
      <c r="C249" t="s">
        <v>890</v>
      </c>
      <c r="D249" t="s">
        <v>447</v>
      </c>
      <c r="E249" t="n">
        <v>43</v>
      </c>
      <c r="F249" t="n">
        <v>49</v>
      </c>
      <c r="G249" t="n">
        <v>53</v>
      </c>
      <c r="H249" t="n">
        <v>117</v>
      </c>
      <c r="I249" t="n">
        <v>133</v>
      </c>
      <c r="J249" t="n">
        <v>82</v>
      </c>
      <c r="K249" t="n">
        <v>85</v>
      </c>
      <c r="L249" t="n">
        <v>70</v>
      </c>
      <c r="M249" t="n">
        <v>58</v>
      </c>
      <c r="N249" t="n">
        <v>407</v>
      </c>
      <c r="O249" t="n">
        <v>386</v>
      </c>
      <c r="P249" t="n">
        <v>325</v>
      </c>
      <c r="Q249" t="n">
        <v>359</v>
      </c>
      <c r="R249" t="n">
        <v>339</v>
      </c>
      <c r="S249" t="n">
        <v>379</v>
      </c>
      <c r="T249" t="n">
        <v>472</v>
      </c>
      <c r="U249" t="n">
        <v>424</v>
      </c>
      <c r="V249" t="n">
        <v>234</v>
      </c>
      <c r="W249" t="n">
        <v>78</v>
      </c>
      <c r="X249" t="n">
        <v>703</v>
      </c>
      <c r="Y249" t="n">
        <v>1041</v>
      </c>
      <c r="Z249" t="n">
        <v>804</v>
      </c>
      <c r="AA249" t="n">
        <v>1612</v>
      </c>
      <c r="AB249" t="n">
        <v>1523</v>
      </c>
      <c r="AC249" t="n">
        <v>6</v>
      </c>
      <c r="AD249" t="n">
        <v>9</v>
      </c>
      <c r="AE249" t="n">
        <v>9</v>
      </c>
      <c r="AF249" t="n">
        <v>11</v>
      </c>
      <c r="AG249" t="n">
        <v>12</v>
      </c>
      <c r="AH249" t="n">
        <v>13</v>
      </c>
      <c r="AI249" t="n">
        <v>15</v>
      </c>
      <c r="AJ249" t="n">
        <v>46</v>
      </c>
      <c r="AK249" t="n">
        <v>130</v>
      </c>
      <c r="AL249" t="n">
        <v>772</v>
      </c>
      <c r="AM249" t="n">
        <v>1499</v>
      </c>
      <c r="AN249" t="n">
        <v>1207</v>
      </c>
      <c r="AO249" t="n">
        <v>1191</v>
      </c>
      <c r="AP249" t="n">
        <v>6</v>
      </c>
      <c r="AQ249" t="n">
        <v>181</v>
      </c>
      <c r="AR249" t="n">
        <v>0</v>
      </c>
      <c r="AS249" t="n">
        <v>49</v>
      </c>
      <c r="AT249" t="n">
        <v>61</v>
      </c>
      <c r="AU249" t="n">
        <v>247</v>
      </c>
      <c r="AV249" t="n">
        <v>94</v>
      </c>
      <c r="AW249" t="n">
        <v>67</v>
      </c>
      <c r="AX249" t="n">
        <v>14</v>
      </c>
      <c r="AY249" t="n">
        <v>41</v>
      </c>
      <c r="AZ249" t="n">
        <v>58</v>
      </c>
      <c r="BA249" t="n">
        <v>5</v>
      </c>
      <c r="BB249" t="n">
        <v>32</v>
      </c>
      <c r="BC249" t="n">
        <v>0</v>
      </c>
      <c r="BD249" t="n">
        <v>0</v>
      </c>
      <c r="BE249" t="n">
        <v>0</v>
      </c>
      <c r="BF249" t="n">
        <v>0</v>
      </c>
      <c r="BG249" t="n">
        <v>0</v>
      </c>
      <c r="BH249" t="n">
        <v>0</v>
      </c>
      <c r="BI249" t="n">
        <v>0</v>
      </c>
      <c r="BJ249">
        <f>NA()</f>
        <v/>
      </c>
      <c r="BK249">
        <f>NA()</f>
        <v/>
      </c>
      <c r="BL249">
        <f>NA()</f>
        <v/>
      </c>
      <c r="BM249">
        <f>NA()</f>
        <v/>
      </c>
      <c r="BN249">
        <f>NA()</f>
        <v/>
      </c>
      <c r="BO249">
        <f>NA()</f>
        <v/>
      </c>
      <c r="BP249">
        <f>NA()</f>
        <v/>
      </c>
      <c r="BQ249">
        <f>NA()</f>
        <v/>
      </c>
      <c r="BR249">
        <f>NA()</f>
        <v/>
      </c>
      <c r="BS249">
        <f>NA()</f>
        <v/>
      </c>
      <c r="BT249">
        <f>NA()</f>
        <v/>
      </c>
      <c r="BU249">
        <f>NA()</f>
        <v/>
      </c>
      <c r="BV249">
        <f>NA()</f>
        <v/>
      </c>
      <c r="BW249">
        <f>NA()</f>
        <v/>
      </c>
    </row>
    <row r="250" spans="1:75">
      <c r="A250" t="s">
        <v>233</v>
      </c>
      <c r="B250" t="s">
        <v>889</v>
      </c>
      <c r="C250" t="s">
        <v>891</v>
      </c>
      <c r="D250" t="s">
        <v>449</v>
      </c>
      <c r="E250" t="n">
        <v>0</v>
      </c>
      <c r="F250" t="n">
        <v>0</v>
      </c>
      <c r="G250" t="n">
        <v>0</v>
      </c>
      <c r="H250" t="n">
        <v>0</v>
      </c>
      <c r="I250" t="n">
        <v>0</v>
      </c>
      <c r="J250" t="n">
        <v>0</v>
      </c>
      <c r="K250" t="n">
        <v>0</v>
      </c>
      <c r="L250" t="n">
        <v>0</v>
      </c>
      <c r="M250" t="n">
        <v>0</v>
      </c>
      <c r="N250" t="n">
        <v>0</v>
      </c>
      <c r="O250" t="n">
        <v>1.2</v>
      </c>
      <c r="P250" t="n">
        <v>1</v>
      </c>
      <c r="Q250" t="n">
        <v>0.8</v>
      </c>
      <c r="R250" t="n">
        <v>1</v>
      </c>
      <c r="S250" t="n">
        <v>2.1</v>
      </c>
      <c r="T250" t="n">
        <v>2.4</v>
      </c>
      <c r="U250" t="n">
        <v>2.6</v>
      </c>
      <c r="V250" t="n">
        <v>1.7</v>
      </c>
      <c r="W250" t="n">
        <v>0.5</v>
      </c>
      <c r="X250" t="n">
        <v>8.800000000000001</v>
      </c>
      <c r="Y250" t="n">
        <v>11.3</v>
      </c>
      <c r="Z250" t="n">
        <v>6.5</v>
      </c>
      <c r="AA250" t="n">
        <v>21.3</v>
      </c>
      <c r="AB250" t="n">
        <v>19.8</v>
      </c>
      <c r="AC250" t="n">
        <v>0.1</v>
      </c>
      <c r="AD250" t="n">
        <v>0.2</v>
      </c>
      <c r="AE250" t="n">
        <v>0.2</v>
      </c>
      <c r="AF250" t="n">
        <v>0.3</v>
      </c>
      <c r="AG250" t="n">
        <v>0.3</v>
      </c>
      <c r="AH250" t="n">
        <v>0.3</v>
      </c>
      <c r="AI250" t="n">
        <v>0.4</v>
      </c>
      <c r="AJ250" t="n">
        <v>0.9</v>
      </c>
      <c r="AK250" t="n">
        <v>2.5</v>
      </c>
      <c r="AL250" t="n">
        <v>13.4</v>
      </c>
      <c r="AM250" t="n">
        <v>33.1</v>
      </c>
      <c r="AN250" t="n">
        <v>27.5</v>
      </c>
      <c r="AO250" t="n">
        <v>29.7</v>
      </c>
      <c r="AP250" t="n">
        <v>0.2</v>
      </c>
      <c r="AQ250" t="n">
        <v>4.2</v>
      </c>
      <c r="AR250" t="n">
        <v>0</v>
      </c>
      <c r="AS250" t="n">
        <v>1.6</v>
      </c>
      <c r="AT250" t="n">
        <v>2.2</v>
      </c>
      <c r="AU250" t="n">
        <v>9.800000000000001</v>
      </c>
      <c r="AV250" t="n">
        <v>3.4</v>
      </c>
      <c r="AW250" t="n">
        <v>2.8</v>
      </c>
      <c r="AX250" t="n">
        <v>0</v>
      </c>
      <c r="AY250" t="n">
        <v>1.8</v>
      </c>
      <c r="AZ250" t="n">
        <v>2.1</v>
      </c>
      <c r="BA250" t="n">
        <v>0.4</v>
      </c>
      <c r="BB250" t="n">
        <v>2.1</v>
      </c>
      <c r="BC250" t="n">
        <v>0</v>
      </c>
      <c r="BD250" t="n">
        <v>0</v>
      </c>
      <c r="BE250" t="n">
        <v>0</v>
      </c>
      <c r="BF250" t="n">
        <v>0</v>
      </c>
      <c r="BG250" t="n">
        <v>0</v>
      </c>
      <c r="BH250" t="n">
        <v>0</v>
      </c>
      <c r="BI250" t="n">
        <v>0</v>
      </c>
      <c r="BJ250">
        <f>NA()</f>
        <v/>
      </c>
      <c r="BK250">
        <f>NA()</f>
        <v/>
      </c>
      <c r="BL250">
        <f>NA()</f>
        <v/>
      </c>
      <c r="BM250">
        <f>NA()</f>
        <v/>
      </c>
      <c r="BN250">
        <f>NA()</f>
        <v/>
      </c>
      <c r="BO250">
        <f>NA()</f>
        <v/>
      </c>
      <c r="BP250">
        <f>NA()</f>
        <v/>
      </c>
      <c r="BQ250">
        <f>NA()</f>
        <v/>
      </c>
      <c r="BR250">
        <f>NA()</f>
        <v/>
      </c>
      <c r="BS250">
        <f>NA()</f>
        <v/>
      </c>
      <c r="BT250">
        <f>NA()</f>
        <v/>
      </c>
      <c r="BU250">
        <f>NA()</f>
        <v/>
      </c>
      <c r="BV250">
        <f>NA()</f>
        <v/>
      </c>
      <c r="BW250">
        <f>NA()</f>
        <v/>
      </c>
    </row>
    <row r="251" spans="1:75">
      <c r="A251" t="s">
        <v>233</v>
      </c>
      <c r="B251" t="s">
        <v>892</v>
      </c>
      <c r="C251" t="s">
        <v>893</v>
      </c>
      <c r="D251" t="s">
        <v>447</v>
      </c>
      <c r="E251" t="n">
        <v>23519</v>
      </c>
      <c r="F251" t="n">
        <v>26540</v>
      </c>
      <c r="G251" t="n">
        <v>26015</v>
      </c>
      <c r="H251" t="n">
        <v>33588</v>
      </c>
      <c r="I251" t="n">
        <v>37911</v>
      </c>
      <c r="J251" t="n">
        <v>42262</v>
      </c>
      <c r="K251" t="n">
        <v>52755</v>
      </c>
      <c r="L251" t="n">
        <v>67277</v>
      </c>
      <c r="M251" t="n">
        <v>77451</v>
      </c>
      <c r="N251" t="n">
        <v>78939</v>
      </c>
      <c r="O251" t="n">
        <v>80060</v>
      </c>
      <c r="P251" t="n">
        <v>91531</v>
      </c>
      <c r="Q251" t="n">
        <v>91261</v>
      </c>
      <c r="R251" t="n">
        <v>92860</v>
      </c>
      <c r="S251" t="n">
        <v>83633</v>
      </c>
      <c r="T251" t="n">
        <v>83464</v>
      </c>
      <c r="U251" t="n">
        <v>79834</v>
      </c>
      <c r="V251" t="n">
        <v>83618</v>
      </c>
      <c r="W251" t="n">
        <v>83578</v>
      </c>
      <c r="X251" t="n">
        <v>85912</v>
      </c>
      <c r="Y251" t="n">
        <v>79244</v>
      </c>
      <c r="Z251" t="n">
        <v>56165</v>
      </c>
      <c r="AA251" t="n">
        <v>41635</v>
      </c>
      <c r="AB251" t="n">
        <v>62471</v>
      </c>
      <c r="AC251" t="n">
        <v>72629</v>
      </c>
      <c r="AD251" t="n">
        <v>74436</v>
      </c>
      <c r="AE251" t="n">
        <v>56962</v>
      </c>
      <c r="AF251" t="n">
        <v>64386</v>
      </c>
      <c r="AG251" t="n">
        <v>67174</v>
      </c>
      <c r="AH251" t="n">
        <v>74414</v>
      </c>
      <c r="AI251" t="n">
        <v>71051</v>
      </c>
      <c r="AJ251" t="n">
        <v>62557</v>
      </c>
      <c r="AK251" t="n">
        <v>56501</v>
      </c>
      <c r="AL251" t="n">
        <v>50409</v>
      </c>
      <c r="AM251" t="n">
        <v>53705</v>
      </c>
      <c r="AN251" t="n">
        <v>56358</v>
      </c>
      <c r="AO251" t="n">
        <v>57194</v>
      </c>
      <c r="AP251" t="n">
        <v>57955</v>
      </c>
      <c r="AQ251" t="n">
        <v>56695</v>
      </c>
      <c r="AR251" t="n">
        <v>53720</v>
      </c>
      <c r="AS251" t="n">
        <v>53511</v>
      </c>
      <c r="AT251" t="n">
        <v>50437</v>
      </c>
      <c r="AU251" t="n">
        <v>57774</v>
      </c>
      <c r="AV251" t="n">
        <v>72056</v>
      </c>
      <c r="AW251" t="n">
        <v>75861</v>
      </c>
      <c r="AX251" t="n">
        <v>92831</v>
      </c>
      <c r="AY251" t="n">
        <v>86945</v>
      </c>
      <c r="AZ251" t="n">
        <v>72329</v>
      </c>
      <c r="BA251" t="n">
        <v>60679</v>
      </c>
      <c r="BB251" t="n">
        <v>52748</v>
      </c>
      <c r="BC251" t="n">
        <v>55775</v>
      </c>
      <c r="BD251" t="n">
        <v>62077</v>
      </c>
      <c r="BE251" t="n">
        <v>64135</v>
      </c>
      <c r="BF251" t="n">
        <v>64201</v>
      </c>
      <c r="BG251" t="n">
        <v>73270</v>
      </c>
      <c r="BH251" t="n">
        <v>76095</v>
      </c>
      <c r="BI251" t="n">
        <v>74301</v>
      </c>
      <c r="BJ251">
        <f>NA()</f>
        <v/>
      </c>
      <c r="BK251">
        <f>NA()</f>
        <v/>
      </c>
      <c r="BL251">
        <f>NA()</f>
        <v/>
      </c>
      <c r="BM251">
        <f>NA()</f>
        <v/>
      </c>
      <c r="BN251">
        <f>NA()</f>
        <v/>
      </c>
      <c r="BO251">
        <f>NA()</f>
        <v/>
      </c>
      <c r="BP251">
        <f>NA()</f>
        <v/>
      </c>
      <c r="BQ251">
        <f>NA()</f>
        <v/>
      </c>
      <c r="BR251">
        <f>NA()</f>
        <v/>
      </c>
      <c r="BS251">
        <f>NA()</f>
        <v/>
      </c>
      <c r="BT251">
        <f>NA()</f>
        <v/>
      </c>
      <c r="BU251">
        <f>NA()</f>
        <v/>
      </c>
      <c r="BV251">
        <f>NA()</f>
        <v/>
      </c>
      <c r="BW251">
        <f>NA()</f>
        <v/>
      </c>
    </row>
    <row r="252" spans="1:75">
      <c r="A252" t="s">
        <v>233</v>
      </c>
      <c r="B252" t="s">
        <v>894</v>
      </c>
      <c r="C252" t="s">
        <v>895</v>
      </c>
      <c r="D252" t="s">
        <v>454</v>
      </c>
      <c r="E252" t="n">
        <v>98</v>
      </c>
      <c r="F252" t="n">
        <v>128</v>
      </c>
      <c r="G252" t="n">
        <v>171</v>
      </c>
      <c r="H252" t="n">
        <v>165</v>
      </c>
      <c r="I252" t="n">
        <v>175</v>
      </c>
      <c r="J252" t="n">
        <v>193</v>
      </c>
      <c r="K252" t="n">
        <v>218</v>
      </c>
      <c r="L252" t="n">
        <v>293</v>
      </c>
      <c r="M252" t="n">
        <v>333</v>
      </c>
      <c r="N252" t="n">
        <v>704</v>
      </c>
      <c r="O252" t="n">
        <v>0.73</v>
      </c>
      <c r="P252" t="n">
        <v>0.77</v>
      </c>
      <c r="Q252" t="n">
        <v>0.76</v>
      </c>
      <c r="R252" t="n">
        <v>0.91</v>
      </c>
      <c r="S252" t="n">
        <v>1.57</v>
      </c>
      <c r="T252" t="n">
        <v>2.04</v>
      </c>
      <c r="U252" t="n">
        <v>2.32</v>
      </c>
      <c r="V252" t="n">
        <v>2.62</v>
      </c>
      <c r="W252" t="n">
        <v>2.86</v>
      </c>
      <c r="X252" t="n">
        <v>3.79</v>
      </c>
      <c r="Y252" t="n">
        <v>6.21</v>
      </c>
      <c r="Z252" t="n">
        <v>7.56</v>
      </c>
      <c r="AA252" t="n">
        <v>7.37</v>
      </c>
      <c r="AB252" t="n">
        <v>6.9</v>
      </c>
      <c r="AC252" t="n">
        <v>6.55</v>
      </c>
      <c r="AD252" t="n">
        <v>6.21</v>
      </c>
      <c r="AE252" t="n">
        <v>4.36</v>
      </c>
      <c r="AF252" t="n">
        <v>4.3</v>
      </c>
      <c r="AG252" t="n">
        <v>4.04</v>
      </c>
      <c r="AH252" t="n">
        <v>4.59</v>
      </c>
      <c r="AI252" t="n">
        <v>5.99</v>
      </c>
      <c r="AJ252" t="n">
        <v>5.17</v>
      </c>
      <c r="AK252" t="n">
        <v>4.9</v>
      </c>
      <c r="AL252" t="n">
        <v>4.79</v>
      </c>
      <c r="AM252" t="n">
        <v>4.31</v>
      </c>
      <c r="AN252" t="n">
        <v>4.44</v>
      </c>
      <c r="AO252" t="n">
        <v>5.24</v>
      </c>
      <c r="AP252" t="n">
        <v>5.03</v>
      </c>
      <c r="AQ252" t="n">
        <v>3.67</v>
      </c>
      <c r="AR252" t="n">
        <v>4.79</v>
      </c>
      <c r="AS252" t="n">
        <v>6.98</v>
      </c>
      <c r="AT252" t="n">
        <v>5.87</v>
      </c>
      <c r="AU252" t="n">
        <v>5.45</v>
      </c>
      <c r="AV252" t="n">
        <v>6.58</v>
      </c>
      <c r="AW252" t="n">
        <v>9.41</v>
      </c>
      <c r="AX252" t="n">
        <v>12.93</v>
      </c>
      <c r="AY252" t="n">
        <v>15.1</v>
      </c>
      <c r="AZ252" t="n">
        <v>16.22</v>
      </c>
      <c r="BA252" t="n">
        <v>22.4</v>
      </c>
      <c r="BB252" t="n">
        <v>12.66</v>
      </c>
      <c r="BC252" t="n">
        <v>16.39</v>
      </c>
      <c r="BD252" t="n">
        <v>22.67</v>
      </c>
      <c r="BE252" t="n">
        <v>22.94</v>
      </c>
      <c r="BF252" t="n">
        <v>22.6</v>
      </c>
      <c r="BG252" t="n">
        <v>21.04</v>
      </c>
      <c r="BH252" t="n">
        <v>12.33</v>
      </c>
      <c r="BI252" t="n">
        <v>10.35</v>
      </c>
      <c r="BJ252">
        <f>NA()</f>
        <v/>
      </c>
      <c r="BK252">
        <f>NA()</f>
        <v/>
      </c>
      <c r="BL252">
        <f>NA()</f>
        <v/>
      </c>
      <c r="BM252">
        <f>NA()</f>
        <v/>
      </c>
      <c r="BN252">
        <f>NA()</f>
        <v/>
      </c>
      <c r="BO252">
        <f>NA()</f>
        <v/>
      </c>
      <c r="BP252">
        <f>NA()</f>
        <v/>
      </c>
      <c r="BQ252">
        <f>NA()</f>
        <v/>
      </c>
      <c r="BR252">
        <f>NA()</f>
        <v/>
      </c>
      <c r="BS252">
        <f>NA()</f>
        <v/>
      </c>
      <c r="BT252">
        <f>NA()</f>
        <v/>
      </c>
      <c r="BU252">
        <f>NA()</f>
        <v/>
      </c>
      <c r="BV252">
        <f>NA()</f>
        <v/>
      </c>
      <c r="BW252">
        <f>NA()</f>
        <v/>
      </c>
    </row>
    <row r="253" spans="1:75">
      <c r="A253" t="s">
        <v>233</v>
      </c>
      <c r="B253" t="s">
        <v>892</v>
      </c>
      <c r="C253" t="s">
        <v>896</v>
      </c>
      <c r="D253" t="s">
        <v>449</v>
      </c>
      <c r="E253" t="n">
        <v>4321</v>
      </c>
      <c r="F253" t="n">
        <v>4856</v>
      </c>
      <c r="G253" t="n">
        <v>4777</v>
      </c>
      <c r="H253" t="n">
        <v>6118</v>
      </c>
      <c r="I253" t="n">
        <v>6886</v>
      </c>
      <c r="J253" t="n">
        <v>7618</v>
      </c>
      <c r="K253" t="n">
        <v>9475</v>
      </c>
      <c r="L253" t="n">
        <v>12053</v>
      </c>
      <c r="M253" t="n">
        <v>13873</v>
      </c>
      <c r="N253" t="n">
        <v>14105</v>
      </c>
      <c r="O253" t="n">
        <v>14273</v>
      </c>
      <c r="P253" t="n">
        <v>16302</v>
      </c>
      <c r="Q253" t="n">
        <v>16244</v>
      </c>
      <c r="R253" t="n">
        <v>16511</v>
      </c>
      <c r="S253" t="n">
        <v>14887</v>
      </c>
      <c r="T253" t="n">
        <v>14849</v>
      </c>
      <c r="U253" t="n">
        <v>14202</v>
      </c>
      <c r="V253" t="n">
        <v>14875</v>
      </c>
      <c r="W253" t="n">
        <v>14861</v>
      </c>
      <c r="X253" t="n">
        <v>15276</v>
      </c>
      <c r="Y253" t="n">
        <v>14116</v>
      </c>
      <c r="Z253" t="n">
        <v>10028</v>
      </c>
      <c r="AA253" t="n">
        <v>7472</v>
      </c>
      <c r="AB253" t="n">
        <v>11271</v>
      </c>
      <c r="AC253" t="n">
        <v>12946</v>
      </c>
      <c r="AD253" t="n">
        <v>13260</v>
      </c>
      <c r="AE253" t="n">
        <v>10176</v>
      </c>
      <c r="AF253" t="n">
        <v>11481</v>
      </c>
      <c r="AG253" t="n">
        <v>11972</v>
      </c>
      <c r="AH253" t="n">
        <v>13239</v>
      </c>
      <c r="AI253" t="n">
        <v>12646</v>
      </c>
      <c r="AJ253" t="n">
        <v>11123</v>
      </c>
      <c r="AK253" t="n">
        <v>9993</v>
      </c>
      <c r="AL253" t="n">
        <v>8891</v>
      </c>
      <c r="AM253" t="n">
        <v>9472</v>
      </c>
      <c r="AN253" t="n">
        <v>9940</v>
      </c>
      <c r="AO253" t="n">
        <v>10087</v>
      </c>
      <c r="AP253" t="n">
        <v>10221</v>
      </c>
      <c r="AQ253" t="n">
        <v>9999</v>
      </c>
      <c r="AR253" t="n">
        <v>9474</v>
      </c>
      <c r="AS253" t="n">
        <v>9438</v>
      </c>
      <c r="AT253" t="n">
        <v>8895</v>
      </c>
      <c r="AU253" t="n">
        <v>10189</v>
      </c>
      <c r="AV253" t="n">
        <v>12708</v>
      </c>
      <c r="AW253" t="n">
        <v>13379</v>
      </c>
      <c r="AX253" t="n">
        <v>16372</v>
      </c>
      <c r="AY253" t="n">
        <v>15334</v>
      </c>
      <c r="AZ253" t="n">
        <v>12756</v>
      </c>
      <c r="BA253" t="n">
        <v>10702</v>
      </c>
      <c r="BB253" t="n">
        <v>9303</v>
      </c>
      <c r="BC253" t="n">
        <v>9837</v>
      </c>
      <c r="BD253" t="n">
        <v>10948</v>
      </c>
      <c r="BE253" t="n">
        <v>11311</v>
      </c>
      <c r="BF253" t="n">
        <v>11323</v>
      </c>
      <c r="BG253" t="n">
        <v>12922</v>
      </c>
      <c r="BH253" t="n">
        <v>13421</v>
      </c>
      <c r="BI253" t="n">
        <v>13104</v>
      </c>
      <c r="BJ253">
        <f>NA()</f>
        <v/>
      </c>
      <c r="BK253">
        <f>NA()</f>
        <v/>
      </c>
      <c r="BL253">
        <f>NA()</f>
        <v/>
      </c>
      <c r="BM253">
        <f>NA()</f>
        <v/>
      </c>
      <c r="BN253">
        <f>NA()</f>
        <v/>
      </c>
      <c r="BO253">
        <f>NA()</f>
        <v/>
      </c>
      <c r="BP253">
        <f>NA()</f>
        <v/>
      </c>
      <c r="BQ253">
        <f>NA()</f>
        <v/>
      </c>
      <c r="BR253">
        <f>NA()</f>
        <v/>
      </c>
      <c r="BS253">
        <f>NA()</f>
        <v/>
      </c>
      <c r="BT253">
        <f>NA()</f>
        <v/>
      </c>
      <c r="BU253">
        <f>NA()</f>
        <v/>
      </c>
      <c r="BV253">
        <f>NA()</f>
        <v/>
      </c>
      <c r="BW253">
        <f>NA()</f>
        <v/>
      </c>
    </row>
    <row r="254" spans="1:75">
      <c r="A254" t="s">
        <v>233</v>
      </c>
      <c r="B254" t="s">
        <v>897</v>
      </c>
      <c r="C254" t="s">
        <v>898</v>
      </c>
      <c r="D254" t="s">
        <v>458</v>
      </c>
      <c r="E254" t="n">
        <v>25</v>
      </c>
      <c r="F254" t="n">
        <v>33</v>
      </c>
      <c r="G254" t="n">
        <v>45</v>
      </c>
      <c r="H254" t="n">
        <v>43</v>
      </c>
      <c r="I254" t="n">
        <v>46</v>
      </c>
      <c r="J254" t="n">
        <v>50</v>
      </c>
      <c r="K254" t="n">
        <v>57</v>
      </c>
      <c r="L254" t="n">
        <v>76</v>
      </c>
      <c r="M254" t="n">
        <v>87</v>
      </c>
      <c r="N254" t="n">
        <v>184</v>
      </c>
      <c r="O254" t="n">
        <v>58.4</v>
      </c>
      <c r="P254" t="n">
        <v>70.09999999999999</v>
      </c>
      <c r="Q254" t="n">
        <v>69.7</v>
      </c>
      <c r="R254" t="n">
        <v>84.2</v>
      </c>
      <c r="S254" t="n">
        <v>130.9</v>
      </c>
      <c r="T254" t="n">
        <v>170.3</v>
      </c>
      <c r="U254" t="n">
        <v>185.6</v>
      </c>
      <c r="V254" t="n">
        <v>218.9</v>
      </c>
      <c r="W254" t="n">
        <v>239.1</v>
      </c>
      <c r="X254" t="n">
        <v>325.4</v>
      </c>
      <c r="Y254" t="n">
        <v>492.4</v>
      </c>
      <c r="Z254" t="n">
        <v>424.4</v>
      </c>
      <c r="AA254" t="n">
        <v>307</v>
      </c>
      <c r="AB254" t="n">
        <v>430.8</v>
      </c>
      <c r="AC254" t="n">
        <v>475.6</v>
      </c>
      <c r="AD254" t="n">
        <v>462.1</v>
      </c>
      <c r="AE254" t="n">
        <v>248.5</v>
      </c>
      <c r="AF254" t="n">
        <v>277.1</v>
      </c>
      <c r="AG254" t="n">
        <v>271.7</v>
      </c>
      <c r="AH254" t="n">
        <v>341.8</v>
      </c>
      <c r="AI254" t="n">
        <v>425.3</v>
      </c>
      <c r="AJ254" t="n">
        <v>323.4</v>
      </c>
      <c r="AK254" t="n">
        <v>276.6</v>
      </c>
      <c r="AL254" t="n">
        <v>241.2</v>
      </c>
      <c r="AM254" t="n">
        <v>231.5</v>
      </c>
      <c r="AN254" t="n">
        <v>250.5</v>
      </c>
      <c r="AO254" t="n">
        <v>299.9</v>
      </c>
      <c r="AP254" t="n">
        <v>291.5</v>
      </c>
      <c r="AQ254" t="n">
        <v>207.9</v>
      </c>
      <c r="AR254" t="n">
        <v>257.1</v>
      </c>
      <c r="AS254" t="n">
        <v>373.4</v>
      </c>
      <c r="AT254" t="n">
        <v>295.9</v>
      </c>
      <c r="AU254" t="n">
        <v>315</v>
      </c>
      <c r="AV254" t="n">
        <v>474</v>
      </c>
      <c r="AW254" t="n">
        <v>714.2</v>
      </c>
      <c r="AX254" t="n">
        <v>1199.9</v>
      </c>
      <c r="AY254" t="n">
        <v>1313.2</v>
      </c>
      <c r="AZ254" t="n">
        <v>1173.3</v>
      </c>
      <c r="BA254" t="n">
        <v>1359.2</v>
      </c>
      <c r="BB254" t="n">
        <v>667.7</v>
      </c>
      <c r="BC254" t="n">
        <v>913.9</v>
      </c>
      <c r="BD254" t="n">
        <v>1407.1</v>
      </c>
      <c r="BE254" t="n">
        <v>1471.3</v>
      </c>
      <c r="BF254" t="n">
        <v>1450.9</v>
      </c>
      <c r="BG254" t="n">
        <v>1541.9</v>
      </c>
      <c r="BH254" t="n">
        <v>938.5</v>
      </c>
      <c r="BI254" t="n">
        <v>768.9</v>
      </c>
      <c r="BJ254">
        <f>NA()</f>
        <v/>
      </c>
      <c r="BK254">
        <f>NA()</f>
        <v/>
      </c>
      <c r="BL254">
        <f>NA()</f>
        <v/>
      </c>
      <c r="BM254">
        <f>NA()</f>
        <v/>
      </c>
      <c r="BN254">
        <f>NA()</f>
        <v/>
      </c>
      <c r="BO254">
        <f>NA()</f>
        <v/>
      </c>
      <c r="BP254">
        <f>NA()</f>
        <v/>
      </c>
      <c r="BQ254">
        <f>NA()</f>
        <v/>
      </c>
      <c r="BR254">
        <f>NA()</f>
        <v/>
      </c>
      <c r="BS254">
        <f>NA()</f>
        <v/>
      </c>
      <c r="BT254">
        <f>NA()</f>
        <v/>
      </c>
      <c r="BU254">
        <f>NA()</f>
        <v/>
      </c>
      <c r="BV254">
        <f>NA()</f>
        <v/>
      </c>
      <c r="BW254">
        <f>NA()</f>
        <v/>
      </c>
    </row>
    <row r="255" spans="1:75">
      <c r="A255" t="s">
        <v>233</v>
      </c>
      <c r="B255" t="s">
        <v>899</v>
      </c>
      <c r="C255" t="s">
        <v>900</v>
      </c>
      <c r="D255" t="s">
        <v>447</v>
      </c>
      <c r="E255" t="n">
        <v>23519</v>
      </c>
      <c r="F255" t="n">
        <v>26540</v>
      </c>
      <c r="G255" t="n">
        <v>26015</v>
      </c>
      <c r="H255" t="n">
        <v>33588</v>
      </c>
      <c r="I255" t="n">
        <v>37911</v>
      </c>
      <c r="J255" t="n">
        <v>42262</v>
      </c>
      <c r="K255" t="n">
        <v>52755</v>
      </c>
      <c r="L255" t="n">
        <v>67277</v>
      </c>
      <c r="M255" t="n">
        <v>77451</v>
      </c>
      <c r="N255" t="n">
        <v>78939</v>
      </c>
      <c r="O255" t="n">
        <v>80060</v>
      </c>
      <c r="P255" t="n">
        <v>91531</v>
      </c>
      <c r="Q255" t="n">
        <v>91261</v>
      </c>
      <c r="R255" t="n">
        <v>92860</v>
      </c>
      <c r="S255" t="n">
        <v>83633</v>
      </c>
      <c r="T255" t="n">
        <v>83464</v>
      </c>
      <c r="U255" t="n">
        <v>79834</v>
      </c>
      <c r="V255" t="n">
        <v>83618</v>
      </c>
      <c r="W255" t="n">
        <v>83578</v>
      </c>
      <c r="X255" t="n">
        <v>85912</v>
      </c>
      <c r="Y255" t="n">
        <v>79244</v>
      </c>
      <c r="Z255" t="n">
        <v>56165</v>
      </c>
      <c r="AA255" t="n">
        <v>41635</v>
      </c>
      <c r="AB255" t="n">
        <v>62471</v>
      </c>
      <c r="AC255" t="n">
        <v>72629</v>
      </c>
      <c r="AD255" t="n">
        <v>74436</v>
      </c>
      <c r="AE255" t="n">
        <v>56962</v>
      </c>
      <c r="AF255" t="n">
        <v>64386</v>
      </c>
      <c r="AG255" t="n">
        <v>67174</v>
      </c>
      <c r="AH255" t="n">
        <v>74414</v>
      </c>
      <c r="AI255" t="n">
        <v>71051</v>
      </c>
      <c r="AJ255" t="n">
        <v>62557</v>
      </c>
      <c r="AK255" t="n">
        <v>56501</v>
      </c>
      <c r="AL255" t="n">
        <v>50409</v>
      </c>
      <c r="AM255" t="n">
        <v>53705</v>
      </c>
      <c r="AN255" t="n">
        <v>56358</v>
      </c>
      <c r="AO255" t="n">
        <v>57194</v>
      </c>
      <c r="AP255" t="n">
        <v>57955</v>
      </c>
      <c r="AQ255" t="n">
        <v>56695</v>
      </c>
      <c r="AR255" t="n">
        <v>53720</v>
      </c>
      <c r="AS255" t="n">
        <v>53511</v>
      </c>
      <c r="AT255" t="n">
        <v>50437</v>
      </c>
      <c r="AU255" t="n">
        <v>57774</v>
      </c>
      <c r="AV255" t="n">
        <v>72056</v>
      </c>
      <c r="AW255" t="n">
        <v>75861</v>
      </c>
      <c r="AX255" t="n">
        <v>92831</v>
      </c>
      <c r="AY255" t="n">
        <v>86945</v>
      </c>
      <c r="AZ255" t="n">
        <v>72329</v>
      </c>
      <c r="BA255" t="n">
        <v>60679</v>
      </c>
      <c r="BB255" t="n">
        <v>52748</v>
      </c>
      <c r="BC255" t="n">
        <v>55775</v>
      </c>
      <c r="BD255" t="n">
        <v>62077</v>
      </c>
      <c r="BE255" t="n">
        <v>64135</v>
      </c>
      <c r="BF255" t="n">
        <v>64201</v>
      </c>
      <c r="BG255" t="n">
        <v>73270</v>
      </c>
      <c r="BH255" t="n">
        <v>76095</v>
      </c>
      <c r="BI255" t="n">
        <v>74301</v>
      </c>
      <c r="BJ255">
        <f>NA()</f>
        <v/>
      </c>
      <c r="BK255">
        <f>NA()</f>
        <v/>
      </c>
      <c r="BL255">
        <f>NA()</f>
        <v/>
      </c>
      <c r="BM255">
        <f>NA()</f>
        <v/>
      </c>
      <c r="BN255">
        <f>NA()</f>
        <v/>
      </c>
      <c r="BO255">
        <f>NA()</f>
        <v/>
      </c>
      <c r="BP255">
        <f>NA()</f>
        <v/>
      </c>
      <c r="BQ255">
        <f>NA()</f>
        <v/>
      </c>
      <c r="BR255">
        <f>NA()</f>
        <v/>
      </c>
      <c r="BS255">
        <f>NA()</f>
        <v/>
      </c>
      <c r="BT255">
        <f>NA()</f>
        <v/>
      </c>
      <c r="BU255">
        <f>NA()</f>
        <v/>
      </c>
      <c r="BV255">
        <f>NA()</f>
        <v/>
      </c>
      <c r="BW255">
        <f>NA()</f>
        <v/>
      </c>
    </row>
    <row r="256" spans="1:75">
      <c r="A256" t="s">
        <v>233</v>
      </c>
      <c r="B256" t="s">
        <v>901</v>
      </c>
      <c r="C256" t="s">
        <v>902</v>
      </c>
      <c r="D256" t="s">
        <v>454</v>
      </c>
      <c r="E256" t="n">
        <v>193</v>
      </c>
      <c r="F256" t="n">
        <v>1394</v>
      </c>
      <c r="G256" t="n">
        <v>1215</v>
      </c>
      <c r="H256" t="n">
        <v>1124</v>
      </c>
      <c r="I256" t="n">
        <v>1464</v>
      </c>
      <c r="J256" t="n">
        <v>2033</v>
      </c>
      <c r="K256" t="n">
        <v>1722</v>
      </c>
      <c r="L256" t="n">
        <v>1402</v>
      </c>
      <c r="M256" t="n">
        <v>1727</v>
      </c>
      <c r="N256" t="n">
        <v>1843</v>
      </c>
      <c r="O256" t="n">
        <v>0.73</v>
      </c>
      <c r="P256" t="n">
        <v>0.77</v>
      </c>
      <c r="Q256" t="n">
        <v>0.76</v>
      </c>
      <c r="R256" t="n">
        <v>0.91</v>
      </c>
      <c r="S256" t="n">
        <v>1.57</v>
      </c>
      <c r="T256" t="n">
        <v>2.04</v>
      </c>
      <c r="U256" t="n">
        <v>2.32</v>
      </c>
      <c r="V256" t="n">
        <v>2.62</v>
      </c>
      <c r="W256" t="n">
        <v>2.86</v>
      </c>
      <c r="X256" t="n">
        <v>3.79</v>
      </c>
      <c r="Y256" t="n">
        <v>6.21</v>
      </c>
      <c r="Z256" t="n">
        <v>7.56</v>
      </c>
      <c r="AA256" t="n">
        <v>7.37</v>
      </c>
      <c r="AB256" t="n">
        <v>6.9</v>
      </c>
      <c r="AC256" t="n">
        <v>6.55</v>
      </c>
      <c r="AD256" t="n">
        <v>6.21</v>
      </c>
      <c r="AE256" t="n">
        <v>4.36</v>
      </c>
      <c r="AF256" t="n">
        <v>4.3</v>
      </c>
      <c r="AG256" t="n">
        <v>4.04</v>
      </c>
      <c r="AH256" t="n">
        <v>4.59</v>
      </c>
      <c r="AI256" t="n">
        <v>5.99</v>
      </c>
      <c r="AJ256" t="n">
        <v>5.17</v>
      </c>
      <c r="AK256" t="n">
        <v>4.9</v>
      </c>
      <c r="AL256" t="n">
        <v>4.79</v>
      </c>
      <c r="AM256" t="n">
        <v>4.31</v>
      </c>
      <c r="AN256" t="n">
        <v>4.44</v>
      </c>
      <c r="AO256" t="n">
        <v>5.24</v>
      </c>
      <c r="AP256" t="n">
        <v>5.03</v>
      </c>
      <c r="AQ256" t="n">
        <v>3.67</v>
      </c>
      <c r="AR256" t="n">
        <v>4.79</v>
      </c>
      <c r="AS256" t="n">
        <v>6.98</v>
      </c>
      <c r="AT256" t="n">
        <v>5.87</v>
      </c>
      <c r="AU256" t="n">
        <v>5.45</v>
      </c>
      <c r="AV256" t="n">
        <v>6.58</v>
      </c>
      <c r="AW256" t="n">
        <v>9.41</v>
      </c>
      <c r="AX256" t="n">
        <v>12.93</v>
      </c>
      <c r="AY256" t="n">
        <v>15.1</v>
      </c>
      <c r="AZ256" t="n">
        <v>16.22</v>
      </c>
      <c r="BA256" t="n">
        <v>22.4</v>
      </c>
      <c r="BB256" t="n">
        <v>12.66</v>
      </c>
      <c r="BC256" t="n">
        <v>16.39</v>
      </c>
      <c r="BD256" t="n">
        <v>22.67</v>
      </c>
      <c r="BE256" t="n">
        <v>22.94</v>
      </c>
      <c r="BF256" t="n">
        <v>22.6</v>
      </c>
      <c r="BG256" t="n">
        <v>21.04</v>
      </c>
      <c r="BH256" t="n">
        <v>12.33</v>
      </c>
      <c r="BI256" t="n">
        <v>10.35</v>
      </c>
      <c r="BJ256">
        <f>NA()</f>
        <v/>
      </c>
      <c r="BK256">
        <f>NA()</f>
        <v/>
      </c>
      <c r="BL256">
        <f>NA()</f>
        <v/>
      </c>
      <c r="BM256">
        <f>NA()</f>
        <v/>
      </c>
      <c r="BN256">
        <f>NA()</f>
        <v/>
      </c>
      <c r="BO256">
        <f>NA()</f>
        <v/>
      </c>
      <c r="BP256">
        <f>NA()</f>
        <v/>
      </c>
      <c r="BQ256">
        <f>NA()</f>
        <v/>
      </c>
      <c r="BR256">
        <f>NA()</f>
        <v/>
      </c>
      <c r="BS256">
        <f>NA()</f>
        <v/>
      </c>
      <c r="BT256">
        <f>NA()</f>
        <v/>
      </c>
      <c r="BU256">
        <f>NA()</f>
        <v/>
      </c>
      <c r="BV256">
        <f>NA()</f>
        <v/>
      </c>
      <c r="BW256">
        <f>NA()</f>
        <v/>
      </c>
    </row>
    <row r="257" spans="1:75">
      <c r="A257" t="s">
        <v>233</v>
      </c>
      <c r="B257" t="s">
        <v>899</v>
      </c>
      <c r="C257" t="s">
        <v>71</v>
      </c>
      <c r="D257" t="s">
        <v>449</v>
      </c>
      <c r="E257" t="n">
        <v>4321</v>
      </c>
      <c r="F257" t="n">
        <v>4856</v>
      </c>
      <c r="G257" t="n">
        <v>4777</v>
      </c>
      <c r="H257" t="n">
        <v>6118</v>
      </c>
      <c r="I257" t="n">
        <v>6886</v>
      </c>
      <c r="J257" t="n">
        <v>7618</v>
      </c>
      <c r="K257" t="n">
        <v>9475</v>
      </c>
      <c r="L257" t="n">
        <v>12053</v>
      </c>
      <c r="M257" t="n">
        <v>13873</v>
      </c>
      <c r="N257" t="n">
        <v>14105</v>
      </c>
      <c r="O257" t="n">
        <v>14273</v>
      </c>
      <c r="P257" t="n">
        <v>16302</v>
      </c>
      <c r="Q257" t="n">
        <v>16244</v>
      </c>
      <c r="R257" t="n">
        <v>16511</v>
      </c>
      <c r="S257" t="n">
        <v>14887</v>
      </c>
      <c r="T257" t="n">
        <v>14849</v>
      </c>
      <c r="U257" t="n">
        <v>14202</v>
      </c>
      <c r="V257" t="n">
        <v>14875</v>
      </c>
      <c r="W257" t="n">
        <v>14861</v>
      </c>
      <c r="X257" t="n">
        <v>15276</v>
      </c>
      <c r="Y257" t="n">
        <v>14116</v>
      </c>
      <c r="Z257" t="n">
        <v>10028</v>
      </c>
      <c r="AA257" t="n">
        <v>7472</v>
      </c>
      <c r="AB257" t="n">
        <v>11271</v>
      </c>
      <c r="AC257" t="n">
        <v>12946</v>
      </c>
      <c r="AD257" t="n">
        <v>13260</v>
      </c>
      <c r="AE257" t="n">
        <v>10176</v>
      </c>
      <c r="AF257" t="n">
        <v>11481</v>
      </c>
      <c r="AG257" t="n">
        <v>11972</v>
      </c>
      <c r="AH257" t="n">
        <v>13239</v>
      </c>
      <c r="AI257" t="n">
        <v>12646</v>
      </c>
      <c r="AJ257" t="n">
        <v>11123</v>
      </c>
      <c r="AK257" t="n">
        <v>9993</v>
      </c>
      <c r="AL257" t="n">
        <v>8891</v>
      </c>
      <c r="AM257" t="n">
        <v>9472</v>
      </c>
      <c r="AN257" t="n">
        <v>9940</v>
      </c>
      <c r="AO257" t="n">
        <v>10087</v>
      </c>
      <c r="AP257" t="n">
        <v>10221</v>
      </c>
      <c r="AQ257" t="n">
        <v>9999</v>
      </c>
      <c r="AR257" t="n">
        <v>9474</v>
      </c>
      <c r="AS257" t="n">
        <v>9438</v>
      </c>
      <c r="AT257" t="n">
        <v>8895</v>
      </c>
      <c r="AU257" t="n">
        <v>10189</v>
      </c>
      <c r="AV257" t="n">
        <v>12708</v>
      </c>
      <c r="AW257" t="n">
        <v>13379</v>
      </c>
      <c r="AX257" t="n">
        <v>16372</v>
      </c>
      <c r="AY257" t="n">
        <v>15334</v>
      </c>
      <c r="AZ257" t="n">
        <v>12756</v>
      </c>
      <c r="BA257" t="n">
        <v>10702</v>
      </c>
      <c r="BB257" t="n">
        <v>9303</v>
      </c>
      <c r="BC257" t="n">
        <v>9837</v>
      </c>
      <c r="BD257" t="n">
        <v>10948</v>
      </c>
      <c r="BE257" t="n">
        <v>11311</v>
      </c>
      <c r="BF257" t="n">
        <v>11323</v>
      </c>
      <c r="BG257" t="n">
        <v>12922</v>
      </c>
      <c r="BH257" t="n">
        <v>13421</v>
      </c>
      <c r="BI257" t="n">
        <v>13104</v>
      </c>
      <c r="BJ257">
        <f>NA()</f>
        <v/>
      </c>
      <c r="BK257">
        <f>NA()</f>
        <v/>
      </c>
      <c r="BL257">
        <f>NA()</f>
        <v/>
      </c>
      <c r="BM257">
        <f>NA()</f>
        <v/>
      </c>
      <c r="BN257">
        <f>NA()</f>
        <v/>
      </c>
      <c r="BO257">
        <f>NA()</f>
        <v/>
      </c>
      <c r="BP257">
        <f>NA()</f>
        <v/>
      </c>
      <c r="BQ257">
        <f>NA()</f>
        <v/>
      </c>
      <c r="BR257">
        <f>NA()</f>
        <v/>
      </c>
      <c r="BS257">
        <f>NA()</f>
        <v/>
      </c>
      <c r="BT257">
        <f>NA()</f>
        <v/>
      </c>
      <c r="BU257">
        <f>NA()</f>
        <v/>
      </c>
      <c r="BV257">
        <f>NA()</f>
        <v/>
      </c>
      <c r="BW257">
        <f>NA()</f>
        <v/>
      </c>
    </row>
    <row r="258" spans="1:75">
      <c r="A258" t="s">
        <v>233</v>
      </c>
      <c r="B258" t="s">
        <v>903</v>
      </c>
      <c r="C258" t="s">
        <v>904</v>
      </c>
      <c r="D258" t="s">
        <v>458</v>
      </c>
      <c r="E258" t="n">
        <v>13326</v>
      </c>
      <c r="F258" t="n">
        <v>15489</v>
      </c>
      <c r="G258" t="n">
        <v>9351</v>
      </c>
      <c r="H258" t="n">
        <v>5554</v>
      </c>
      <c r="I258" t="n">
        <v>2721</v>
      </c>
      <c r="J258" t="n">
        <v>3094</v>
      </c>
      <c r="K258" t="n">
        <v>4485</v>
      </c>
      <c r="L258" t="n">
        <v>2353</v>
      </c>
      <c r="M258" t="n">
        <v>1203</v>
      </c>
      <c r="N258" t="n">
        <v>817</v>
      </c>
      <c r="O258" t="n">
        <v>58.4</v>
      </c>
      <c r="P258" t="n">
        <v>70.09999999999999</v>
      </c>
      <c r="Q258" t="n">
        <v>69.7</v>
      </c>
      <c r="R258" t="n">
        <v>84.2</v>
      </c>
      <c r="S258" t="n">
        <v>130.9</v>
      </c>
      <c r="T258" t="n">
        <v>170.3</v>
      </c>
      <c r="U258" t="n">
        <v>185.6</v>
      </c>
      <c r="V258" t="n">
        <v>218.9</v>
      </c>
      <c r="W258" t="n">
        <v>239.1</v>
      </c>
      <c r="X258" t="n">
        <v>325.4</v>
      </c>
      <c r="Y258" t="n">
        <v>492.4</v>
      </c>
      <c r="Z258" t="n">
        <v>424.4</v>
      </c>
      <c r="AA258" t="n">
        <v>307</v>
      </c>
      <c r="AB258" t="n">
        <v>430.8</v>
      </c>
      <c r="AC258" t="n">
        <v>475.6</v>
      </c>
      <c r="AD258" t="n">
        <v>462.1</v>
      </c>
      <c r="AE258" t="n">
        <v>248.5</v>
      </c>
      <c r="AF258" t="n">
        <v>277.1</v>
      </c>
      <c r="AG258" t="n">
        <v>271.7</v>
      </c>
      <c r="AH258" t="n">
        <v>341.8</v>
      </c>
      <c r="AI258" t="n">
        <v>425.3</v>
      </c>
      <c r="AJ258" t="n">
        <v>323.4</v>
      </c>
      <c r="AK258" t="n">
        <v>276.6</v>
      </c>
      <c r="AL258" t="n">
        <v>241.2</v>
      </c>
      <c r="AM258" t="n">
        <v>231.5</v>
      </c>
      <c r="AN258" t="n">
        <v>250.5</v>
      </c>
      <c r="AO258" t="n">
        <v>299.9</v>
      </c>
      <c r="AP258" t="n">
        <v>291.5</v>
      </c>
      <c r="AQ258" t="n">
        <v>207.9</v>
      </c>
      <c r="AR258" t="n">
        <v>257.1</v>
      </c>
      <c r="AS258" t="n">
        <v>373.4</v>
      </c>
      <c r="AT258" t="n">
        <v>295.9</v>
      </c>
      <c r="AU258" t="n">
        <v>315</v>
      </c>
      <c r="AV258" t="n">
        <v>474</v>
      </c>
      <c r="AW258" t="n">
        <v>714.2</v>
      </c>
      <c r="AX258" t="n">
        <v>1199.9</v>
      </c>
      <c r="AY258" t="n">
        <v>1313.2</v>
      </c>
      <c r="AZ258" t="n">
        <v>1173.3</v>
      </c>
      <c r="BA258" t="n">
        <v>1359.2</v>
      </c>
      <c r="BB258" t="n">
        <v>667.7</v>
      </c>
      <c r="BC258" t="n">
        <v>913.9</v>
      </c>
      <c r="BD258" t="n">
        <v>1407.1</v>
      </c>
      <c r="BE258" t="n">
        <v>1471.3</v>
      </c>
      <c r="BF258" t="n">
        <v>1450.9</v>
      </c>
      <c r="BG258" t="n">
        <v>1541.9</v>
      </c>
      <c r="BH258" t="n">
        <v>938.5</v>
      </c>
      <c r="BI258" t="n">
        <v>768.9</v>
      </c>
      <c r="BJ258">
        <f>NA()</f>
        <v/>
      </c>
      <c r="BK258">
        <f>NA()</f>
        <v/>
      </c>
      <c r="BL258">
        <f>NA()</f>
        <v/>
      </c>
      <c r="BM258">
        <f>NA()</f>
        <v/>
      </c>
      <c r="BN258">
        <f>NA()</f>
        <v/>
      </c>
      <c r="BO258">
        <f>NA()</f>
        <v/>
      </c>
      <c r="BP258">
        <f>NA()</f>
        <v/>
      </c>
      <c r="BQ258">
        <f>NA()</f>
        <v/>
      </c>
      <c r="BR258">
        <f>NA()</f>
        <v/>
      </c>
      <c r="BS258">
        <f>NA()</f>
        <v/>
      </c>
      <c r="BT258">
        <f>NA()</f>
        <v/>
      </c>
      <c r="BU258">
        <f>NA()</f>
        <v/>
      </c>
      <c r="BV258">
        <f>NA()</f>
        <v/>
      </c>
      <c r="BW258">
        <f>NA()</f>
        <v/>
      </c>
    </row>
    <row r="259" spans="1:75">
      <c r="A259" t="s">
        <v>233</v>
      </c>
      <c r="B259" t="s">
        <v>905</v>
      </c>
      <c r="C259" t="s">
        <v>906</v>
      </c>
      <c r="D259" t="s">
        <v>447</v>
      </c>
      <c r="E259" t="n">
        <v>23519</v>
      </c>
      <c r="F259" t="n">
        <v>26540</v>
      </c>
      <c r="G259" t="n">
        <v>26015</v>
      </c>
      <c r="H259" t="n">
        <v>33588</v>
      </c>
      <c r="I259" t="n">
        <v>37911</v>
      </c>
      <c r="J259" t="n">
        <v>42262</v>
      </c>
      <c r="K259" t="n">
        <v>52755</v>
      </c>
      <c r="L259" t="n">
        <v>67277</v>
      </c>
      <c r="M259" t="n">
        <v>77451</v>
      </c>
      <c r="N259" t="n">
        <v>78939</v>
      </c>
      <c r="O259" t="n">
        <v>80060</v>
      </c>
      <c r="P259" t="n">
        <v>91531</v>
      </c>
      <c r="Q259" t="n">
        <v>91261</v>
      </c>
      <c r="R259" t="n">
        <v>92860</v>
      </c>
      <c r="S259" t="n">
        <v>83633</v>
      </c>
      <c r="T259" t="n">
        <v>83464</v>
      </c>
      <c r="U259" t="n">
        <v>79834</v>
      </c>
      <c r="V259" t="n">
        <v>83618</v>
      </c>
      <c r="W259" t="n">
        <v>83578</v>
      </c>
      <c r="X259" t="n">
        <v>85912</v>
      </c>
      <c r="Y259" t="n">
        <v>79244</v>
      </c>
      <c r="Z259" t="n">
        <v>56165</v>
      </c>
      <c r="AA259" t="n">
        <v>41635</v>
      </c>
      <c r="AB259" t="n">
        <v>62471</v>
      </c>
      <c r="AC259" t="n">
        <v>72629</v>
      </c>
      <c r="AD259" t="n">
        <v>74436</v>
      </c>
      <c r="AE259" t="n">
        <v>56962</v>
      </c>
      <c r="AF259" t="n">
        <v>64386</v>
      </c>
      <c r="AG259" t="n">
        <v>67174</v>
      </c>
      <c r="AH259" t="n">
        <v>74414</v>
      </c>
      <c r="AI259" t="n">
        <v>71051</v>
      </c>
      <c r="AJ259" t="n">
        <v>62557</v>
      </c>
      <c r="AK259" t="n">
        <v>56501</v>
      </c>
      <c r="AL259" t="n">
        <v>50409</v>
      </c>
      <c r="AM259" t="n">
        <v>53705</v>
      </c>
      <c r="AN259" t="n">
        <v>56358</v>
      </c>
      <c r="AO259" t="n">
        <v>57194</v>
      </c>
      <c r="AP259" t="n">
        <v>57955</v>
      </c>
      <c r="AQ259" t="n">
        <v>56695</v>
      </c>
      <c r="AR259" t="n">
        <v>53720</v>
      </c>
      <c r="AS259" t="n">
        <v>53511</v>
      </c>
      <c r="AT259" t="n">
        <v>50437</v>
      </c>
      <c r="AU259" t="n">
        <v>57774</v>
      </c>
      <c r="AV259" t="n">
        <v>72056</v>
      </c>
      <c r="AW259" t="n">
        <v>75861</v>
      </c>
      <c r="AX259" t="n">
        <v>92831</v>
      </c>
      <c r="AY259" t="n">
        <v>86945</v>
      </c>
      <c r="AZ259" t="n">
        <v>72329</v>
      </c>
      <c r="BA259" t="n">
        <v>60679</v>
      </c>
      <c r="BB259" t="n">
        <v>52748</v>
      </c>
      <c r="BC259" t="n">
        <v>55775</v>
      </c>
      <c r="BD259" t="n">
        <v>62077</v>
      </c>
      <c r="BE259" t="n">
        <v>64135</v>
      </c>
      <c r="BF259" t="n">
        <v>64201</v>
      </c>
      <c r="BG259" t="n">
        <v>73270</v>
      </c>
      <c r="BH259" t="n">
        <v>76095</v>
      </c>
      <c r="BI259" t="n">
        <v>74301</v>
      </c>
      <c r="BJ259">
        <f>NA()</f>
        <v/>
      </c>
      <c r="BK259">
        <f>NA()</f>
        <v/>
      </c>
      <c r="BL259">
        <f>NA()</f>
        <v/>
      </c>
      <c r="BM259">
        <f>NA()</f>
        <v/>
      </c>
      <c r="BN259">
        <f>NA()</f>
        <v/>
      </c>
      <c r="BO259">
        <f>NA()</f>
        <v/>
      </c>
      <c r="BP259">
        <f>NA()</f>
        <v/>
      </c>
      <c r="BQ259">
        <f>NA()</f>
        <v/>
      </c>
      <c r="BR259">
        <f>NA()</f>
        <v/>
      </c>
      <c r="BS259">
        <f>NA()</f>
        <v/>
      </c>
      <c r="BT259">
        <f>NA()</f>
        <v/>
      </c>
      <c r="BU259">
        <f>NA()</f>
        <v/>
      </c>
      <c r="BV259">
        <f>NA()</f>
        <v/>
      </c>
      <c r="BW259">
        <f>NA()</f>
        <v/>
      </c>
    </row>
    <row r="260" spans="1:75">
      <c r="A260" t="s">
        <v>233</v>
      </c>
      <c r="B260" t="s">
        <v>907</v>
      </c>
      <c r="C260" t="s">
        <v>908</v>
      </c>
      <c r="D260" t="s">
        <v>454</v>
      </c>
      <c r="E260" t="n">
        <v>13326</v>
      </c>
      <c r="F260" t="n">
        <v>15489</v>
      </c>
      <c r="G260" t="n">
        <v>9351</v>
      </c>
      <c r="H260" t="n">
        <v>5554</v>
      </c>
      <c r="I260" t="n">
        <v>2721</v>
      </c>
      <c r="J260" t="n">
        <v>3094</v>
      </c>
      <c r="K260" t="n">
        <v>4485</v>
      </c>
      <c r="L260" t="n">
        <v>2353</v>
      </c>
      <c r="M260" t="n">
        <v>1203</v>
      </c>
      <c r="N260" t="n">
        <v>817</v>
      </c>
      <c r="O260" t="n">
        <v>0.73</v>
      </c>
      <c r="P260" t="n">
        <v>0.77</v>
      </c>
      <c r="Q260" t="n">
        <v>0.76</v>
      </c>
      <c r="R260" t="n">
        <v>0.91</v>
      </c>
      <c r="S260" t="n">
        <v>1.57</v>
      </c>
      <c r="T260" t="n">
        <v>2.04</v>
      </c>
      <c r="U260" t="n">
        <v>2.32</v>
      </c>
      <c r="V260" t="n">
        <v>2.62</v>
      </c>
      <c r="W260" t="n">
        <v>2.86</v>
      </c>
      <c r="X260" t="n">
        <v>3.79</v>
      </c>
      <c r="Y260" t="n">
        <v>6.21</v>
      </c>
      <c r="Z260" t="n">
        <v>7.56</v>
      </c>
      <c r="AA260" t="n">
        <v>7.37</v>
      </c>
      <c r="AB260" t="n">
        <v>6.9</v>
      </c>
      <c r="AC260" t="n">
        <v>6.55</v>
      </c>
      <c r="AD260" t="n">
        <v>6.21</v>
      </c>
      <c r="AE260" t="n">
        <v>4.36</v>
      </c>
      <c r="AF260" t="n">
        <v>4.3</v>
      </c>
      <c r="AG260" t="n">
        <v>4.04</v>
      </c>
      <c r="AH260" t="n">
        <v>4.59</v>
      </c>
      <c r="AI260" t="n">
        <v>5.99</v>
      </c>
      <c r="AJ260" t="n">
        <v>5.17</v>
      </c>
      <c r="AK260" t="n">
        <v>4.9</v>
      </c>
      <c r="AL260" t="n">
        <v>4.79</v>
      </c>
      <c r="AM260" t="n">
        <v>4.31</v>
      </c>
      <c r="AN260" t="n">
        <v>4.44</v>
      </c>
      <c r="AO260" t="n">
        <v>5.24</v>
      </c>
      <c r="AP260" t="n">
        <v>5.03</v>
      </c>
      <c r="AQ260" t="n">
        <v>3.67</v>
      </c>
      <c r="AR260" t="n">
        <v>4.79</v>
      </c>
      <c r="AS260" t="n">
        <v>6.98</v>
      </c>
      <c r="AT260" t="n">
        <v>5.87</v>
      </c>
      <c r="AU260" t="n">
        <v>5.45</v>
      </c>
      <c r="AV260" t="n">
        <v>6.58</v>
      </c>
      <c r="AW260" t="n">
        <v>9.41</v>
      </c>
      <c r="AX260" t="n">
        <v>12.93</v>
      </c>
      <c r="AY260" t="n">
        <v>15.1</v>
      </c>
      <c r="AZ260" t="n">
        <v>16.22</v>
      </c>
      <c r="BA260" t="n">
        <v>22.4</v>
      </c>
      <c r="BB260" t="n">
        <v>12.66</v>
      </c>
      <c r="BC260" t="n">
        <v>16.39</v>
      </c>
      <c r="BD260" t="n">
        <v>22.67</v>
      </c>
      <c r="BE260" t="n">
        <v>22.94</v>
      </c>
      <c r="BF260" t="n">
        <v>22.6</v>
      </c>
      <c r="BG260" t="n">
        <v>21.04</v>
      </c>
      <c r="BH260" t="n">
        <v>12.33</v>
      </c>
      <c r="BI260" t="n">
        <v>10.35</v>
      </c>
      <c r="BJ260">
        <f>NA()</f>
        <v/>
      </c>
      <c r="BK260">
        <f>NA()</f>
        <v/>
      </c>
      <c r="BL260">
        <f>NA()</f>
        <v/>
      </c>
      <c r="BM260">
        <f>NA()</f>
        <v/>
      </c>
      <c r="BN260">
        <f>NA()</f>
        <v/>
      </c>
      <c r="BO260">
        <f>NA()</f>
        <v/>
      </c>
      <c r="BP260">
        <f>NA()</f>
        <v/>
      </c>
      <c r="BQ260">
        <f>NA()</f>
        <v/>
      </c>
      <c r="BR260">
        <f>NA()</f>
        <v/>
      </c>
      <c r="BS260">
        <f>NA()</f>
        <v/>
      </c>
      <c r="BT260">
        <f>NA()</f>
        <v/>
      </c>
      <c r="BU260">
        <f>NA()</f>
        <v/>
      </c>
      <c r="BV260">
        <f>NA()</f>
        <v/>
      </c>
      <c r="BW260">
        <f>NA()</f>
        <v/>
      </c>
    </row>
    <row r="261" spans="1:75">
      <c r="A261" t="s">
        <v>233</v>
      </c>
      <c r="B261" t="s">
        <v>905</v>
      </c>
      <c r="C261" t="s">
        <v>909</v>
      </c>
      <c r="D261" t="s">
        <v>449</v>
      </c>
      <c r="E261" t="n">
        <v>4321</v>
      </c>
      <c r="F261" t="n">
        <v>4856</v>
      </c>
      <c r="G261" t="n">
        <v>4777</v>
      </c>
      <c r="H261" t="n">
        <v>6118</v>
      </c>
      <c r="I261" t="n">
        <v>6886</v>
      </c>
      <c r="J261" t="n">
        <v>7618</v>
      </c>
      <c r="K261" t="n">
        <v>9475</v>
      </c>
      <c r="L261" t="n">
        <v>12053</v>
      </c>
      <c r="M261" t="n">
        <v>13873</v>
      </c>
      <c r="N261" t="n">
        <v>14105</v>
      </c>
      <c r="O261" t="n">
        <v>14273</v>
      </c>
      <c r="P261" t="n">
        <v>16302</v>
      </c>
      <c r="Q261" t="n">
        <v>16244</v>
      </c>
      <c r="R261" t="n">
        <v>16511</v>
      </c>
      <c r="S261" t="n">
        <v>14887</v>
      </c>
      <c r="T261" t="n">
        <v>14849</v>
      </c>
      <c r="U261" t="n">
        <v>14202</v>
      </c>
      <c r="V261" t="n">
        <v>14875</v>
      </c>
      <c r="W261" t="n">
        <v>14861</v>
      </c>
      <c r="X261" t="n">
        <v>15276</v>
      </c>
      <c r="Y261" t="n">
        <v>14116</v>
      </c>
      <c r="Z261" t="n">
        <v>10028</v>
      </c>
      <c r="AA261" t="n">
        <v>7472</v>
      </c>
      <c r="AB261" t="n">
        <v>11271</v>
      </c>
      <c r="AC261" t="n">
        <v>12946</v>
      </c>
      <c r="AD261" t="n">
        <v>13260</v>
      </c>
      <c r="AE261" t="n">
        <v>10176</v>
      </c>
      <c r="AF261" t="n">
        <v>11481</v>
      </c>
      <c r="AG261" t="n">
        <v>11972</v>
      </c>
      <c r="AH261" t="n">
        <v>13239</v>
      </c>
      <c r="AI261" t="n">
        <v>12646</v>
      </c>
      <c r="AJ261" t="n">
        <v>11123</v>
      </c>
      <c r="AK261" t="n">
        <v>9993</v>
      </c>
      <c r="AL261" t="n">
        <v>8891</v>
      </c>
      <c r="AM261" t="n">
        <v>9472</v>
      </c>
      <c r="AN261" t="n">
        <v>9940</v>
      </c>
      <c r="AO261" t="n">
        <v>10087</v>
      </c>
      <c r="AP261" t="n">
        <v>10221</v>
      </c>
      <c r="AQ261" t="n">
        <v>9999</v>
      </c>
      <c r="AR261" t="n">
        <v>9474</v>
      </c>
      <c r="AS261" t="n">
        <v>9438</v>
      </c>
      <c r="AT261" t="n">
        <v>8895</v>
      </c>
      <c r="AU261" t="n">
        <v>10189</v>
      </c>
      <c r="AV261" t="n">
        <v>12708</v>
      </c>
      <c r="AW261" t="n">
        <v>13379</v>
      </c>
      <c r="AX261" t="n">
        <v>16372</v>
      </c>
      <c r="AY261" t="n">
        <v>15334</v>
      </c>
      <c r="AZ261" t="n">
        <v>12756</v>
      </c>
      <c r="BA261" t="n">
        <v>10702</v>
      </c>
      <c r="BB261" t="n">
        <v>9303</v>
      </c>
      <c r="BC261" t="n">
        <v>9837</v>
      </c>
      <c r="BD261" t="n">
        <v>10948</v>
      </c>
      <c r="BE261" t="n">
        <v>11311</v>
      </c>
      <c r="BF261" t="n">
        <v>11323</v>
      </c>
      <c r="BG261" t="n">
        <v>12922</v>
      </c>
      <c r="BH261" t="n">
        <v>13421</v>
      </c>
      <c r="BI261" t="n">
        <v>13104</v>
      </c>
      <c r="BJ261">
        <f>NA()</f>
        <v/>
      </c>
      <c r="BK261">
        <f>NA()</f>
        <v/>
      </c>
      <c r="BL261">
        <f>NA()</f>
        <v/>
      </c>
      <c r="BM261">
        <f>NA()</f>
        <v/>
      </c>
      <c r="BN261">
        <f>NA()</f>
        <v/>
      </c>
      <c r="BO261">
        <f>NA()</f>
        <v/>
      </c>
      <c r="BP261">
        <f>NA()</f>
        <v/>
      </c>
      <c r="BQ261">
        <f>NA()</f>
        <v/>
      </c>
      <c r="BR261">
        <f>NA()</f>
        <v/>
      </c>
      <c r="BS261">
        <f>NA()</f>
        <v/>
      </c>
      <c r="BT261">
        <f>NA()</f>
        <v/>
      </c>
      <c r="BU261">
        <f>NA()</f>
        <v/>
      </c>
      <c r="BV261">
        <f>NA()</f>
        <v/>
      </c>
      <c r="BW261">
        <f>NA()</f>
        <v/>
      </c>
    </row>
    <row r="262" spans="1:75">
      <c r="A262" t="s">
        <v>233</v>
      </c>
      <c r="B262" t="s">
        <v>910</v>
      </c>
      <c r="C262" t="s">
        <v>911</v>
      </c>
      <c r="D262" t="s">
        <v>458</v>
      </c>
      <c r="E262" t="n">
        <v>13326</v>
      </c>
      <c r="F262" t="n">
        <v>15489</v>
      </c>
      <c r="G262" t="n">
        <v>9351</v>
      </c>
      <c r="H262" t="n">
        <v>5554</v>
      </c>
      <c r="I262" t="n">
        <v>2721</v>
      </c>
      <c r="J262" t="n">
        <v>3094</v>
      </c>
      <c r="K262" t="n">
        <v>4485</v>
      </c>
      <c r="L262" t="n">
        <v>2353</v>
      </c>
      <c r="M262" t="n">
        <v>1203</v>
      </c>
      <c r="N262" t="n">
        <v>817</v>
      </c>
      <c r="O262" t="n">
        <v>58.4</v>
      </c>
      <c r="P262" t="n">
        <v>70.09999999999999</v>
      </c>
      <c r="Q262" t="n">
        <v>69.7</v>
      </c>
      <c r="R262" t="n">
        <v>84.2</v>
      </c>
      <c r="S262" t="n">
        <v>130.9</v>
      </c>
      <c r="T262" t="n">
        <v>170.3</v>
      </c>
      <c r="U262" t="n">
        <v>185.6</v>
      </c>
      <c r="V262" t="n">
        <v>218.9</v>
      </c>
      <c r="W262" t="n">
        <v>239.1</v>
      </c>
      <c r="X262" t="n">
        <v>325.4</v>
      </c>
      <c r="Y262" t="n">
        <v>492.4</v>
      </c>
      <c r="Z262" t="n">
        <v>424.4</v>
      </c>
      <c r="AA262" t="n">
        <v>307</v>
      </c>
      <c r="AB262" t="n">
        <v>430.8</v>
      </c>
      <c r="AC262" t="n">
        <v>475.6</v>
      </c>
      <c r="AD262" t="n">
        <v>462.1</v>
      </c>
      <c r="AE262" t="n">
        <v>248.5</v>
      </c>
      <c r="AF262" t="n">
        <v>277.1</v>
      </c>
      <c r="AG262" t="n">
        <v>271.7</v>
      </c>
      <c r="AH262" t="n">
        <v>341.8</v>
      </c>
      <c r="AI262" t="n">
        <v>425.3</v>
      </c>
      <c r="AJ262" t="n">
        <v>323.4</v>
      </c>
      <c r="AK262" t="n">
        <v>276.6</v>
      </c>
      <c r="AL262" t="n">
        <v>241.2</v>
      </c>
      <c r="AM262" t="n">
        <v>231.5</v>
      </c>
      <c r="AN262" t="n">
        <v>250.5</v>
      </c>
      <c r="AO262" t="n">
        <v>299.9</v>
      </c>
      <c r="AP262" t="n">
        <v>291.5</v>
      </c>
      <c r="AQ262" t="n">
        <v>207.9</v>
      </c>
      <c r="AR262" t="n">
        <v>257.1</v>
      </c>
      <c r="AS262" t="n">
        <v>373.4</v>
      </c>
      <c r="AT262" t="n">
        <v>295.9</v>
      </c>
      <c r="AU262" t="n">
        <v>315</v>
      </c>
      <c r="AV262" t="n">
        <v>474</v>
      </c>
      <c r="AW262" t="n">
        <v>714.2</v>
      </c>
      <c r="AX262" t="n">
        <v>1199.9</v>
      </c>
      <c r="AY262" t="n">
        <v>1313.2</v>
      </c>
      <c r="AZ262" t="n">
        <v>1173.3</v>
      </c>
      <c r="BA262" t="n">
        <v>1359.2</v>
      </c>
      <c r="BB262" t="n">
        <v>667.7</v>
      </c>
      <c r="BC262" t="n">
        <v>913.9</v>
      </c>
      <c r="BD262" t="n">
        <v>1407.1</v>
      </c>
      <c r="BE262" t="n">
        <v>1471.3</v>
      </c>
      <c r="BF262" t="n">
        <v>1450.9</v>
      </c>
      <c r="BG262" t="n">
        <v>1541.9</v>
      </c>
      <c r="BH262" t="n">
        <v>938.5</v>
      </c>
      <c r="BI262" t="n">
        <v>768.9</v>
      </c>
      <c r="BJ262">
        <f>NA()</f>
        <v/>
      </c>
      <c r="BK262">
        <f>NA()</f>
        <v/>
      </c>
      <c r="BL262">
        <f>NA()</f>
        <v/>
      </c>
      <c r="BM262">
        <f>NA()</f>
        <v/>
      </c>
      <c r="BN262">
        <f>NA()</f>
        <v/>
      </c>
      <c r="BO262">
        <f>NA()</f>
        <v/>
      </c>
      <c r="BP262">
        <f>NA()</f>
        <v/>
      </c>
      <c r="BQ262">
        <f>NA()</f>
        <v/>
      </c>
      <c r="BR262">
        <f>NA()</f>
        <v/>
      </c>
      <c r="BS262">
        <f>NA()</f>
        <v/>
      </c>
      <c r="BT262">
        <f>NA()</f>
        <v/>
      </c>
      <c r="BU262">
        <f>NA()</f>
        <v/>
      </c>
      <c r="BV262">
        <f>NA()</f>
        <v/>
      </c>
      <c r="BW262">
        <f>NA()</f>
        <v/>
      </c>
    </row>
    <row r="263" spans="1:75">
      <c r="A263" t="s">
        <v>233</v>
      </c>
      <c r="B263" t="s">
        <v>912</v>
      </c>
      <c r="C263" t="s">
        <v>913</v>
      </c>
      <c r="D263" t="s">
        <v>447</v>
      </c>
      <c r="E263" t="n">
        <v>6857</v>
      </c>
      <c r="F263" t="n">
        <v>9614</v>
      </c>
      <c r="G263" t="n">
        <v>7798</v>
      </c>
      <c r="H263" t="n">
        <v>14912</v>
      </c>
      <c r="I263" t="n">
        <v>18692</v>
      </c>
      <c r="J263" t="n">
        <v>26409</v>
      </c>
      <c r="K263" t="n">
        <v>36283</v>
      </c>
      <c r="L263" t="n">
        <v>49198</v>
      </c>
      <c r="M263" t="n">
        <v>56932</v>
      </c>
      <c r="N263" t="n">
        <v>61351</v>
      </c>
      <c r="O263" t="n">
        <v>65323</v>
      </c>
      <c r="P263" t="n">
        <v>76178</v>
      </c>
      <c r="Q263" t="n">
        <v>76918</v>
      </c>
      <c r="R263" t="n">
        <v>80021</v>
      </c>
      <c r="S263" t="n">
        <v>70478</v>
      </c>
      <c r="T263" t="n">
        <v>71059</v>
      </c>
      <c r="U263" t="n">
        <v>68050</v>
      </c>
      <c r="V263" t="n">
        <v>71318</v>
      </c>
      <c r="W263" t="n">
        <v>71944</v>
      </c>
      <c r="X263" t="n">
        <v>73971</v>
      </c>
      <c r="Y263" t="n">
        <v>65747</v>
      </c>
      <c r="Z263" t="n">
        <v>44372</v>
      </c>
      <c r="AA263" t="n">
        <v>29191</v>
      </c>
      <c r="AB263" t="n">
        <v>38069</v>
      </c>
      <c r="AC263" t="n">
        <v>59481</v>
      </c>
      <c r="AD263" t="n">
        <v>61681</v>
      </c>
      <c r="AE263" t="n">
        <v>44437</v>
      </c>
      <c r="AF263" t="n">
        <v>52333</v>
      </c>
      <c r="AG263" t="n">
        <v>55147</v>
      </c>
      <c r="AH263" t="n">
        <v>63379</v>
      </c>
      <c r="AI263" t="n">
        <v>59966</v>
      </c>
      <c r="AJ263" t="n">
        <v>53836</v>
      </c>
      <c r="AK263" t="n">
        <v>53807</v>
      </c>
      <c r="AL263" t="n">
        <v>50368</v>
      </c>
      <c r="AM263" t="n">
        <v>53654</v>
      </c>
      <c r="AN263" t="n">
        <v>56284</v>
      </c>
      <c r="AO263" t="n">
        <v>57172</v>
      </c>
      <c r="AP263" t="n">
        <v>57946</v>
      </c>
      <c r="AQ263" t="n">
        <v>56695</v>
      </c>
      <c r="AR263" t="n">
        <v>53720</v>
      </c>
      <c r="AS263" t="n">
        <v>53511</v>
      </c>
      <c r="AT263" t="n">
        <v>50437</v>
      </c>
      <c r="AU263" t="n">
        <v>57774</v>
      </c>
      <c r="AV263" t="n">
        <v>72056</v>
      </c>
      <c r="AW263" t="n">
        <v>75861</v>
      </c>
      <c r="AX263" t="n">
        <v>92831</v>
      </c>
      <c r="AY263" t="n">
        <v>86945</v>
      </c>
      <c r="AZ263" t="n">
        <v>72329</v>
      </c>
      <c r="BA263" t="n">
        <v>60679</v>
      </c>
      <c r="BB263" t="n">
        <v>52748</v>
      </c>
      <c r="BC263" t="n">
        <v>55775</v>
      </c>
      <c r="BD263" t="n">
        <v>62077</v>
      </c>
      <c r="BE263" t="n">
        <v>64135</v>
      </c>
      <c r="BF263" t="n">
        <v>64201</v>
      </c>
      <c r="BG263" t="n">
        <v>73270</v>
      </c>
      <c r="BH263" t="n">
        <v>76095</v>
      </c>
      <c r="BI263" t="n">
        <v>74301</v>
      </c>
      <c r="BJ263">
        <f>NA()</f>
        <v/>
      </c>
      <c r="BK263">
        <f>NA()</f>
        <v/>
      </c>
      <c r="BL263">
        <f>NA()</f>
        <v/>
      </c>
      <c r="BM263">
        <f>NA()</f>
        <v/>
      </c>
      <c r="BN263">
        <f>NA()</f>
        <v/>
      </c>
      <c r="BO263">
        <f>NA()</f>
        <v/>
      </c>
      <c r="BP263">
        <f>NA()</f>
        <v/>
      </c>
      <c r="BQ263">
        <f>NA()</f>
        <v/>
      </c>
      <c r="BR263">
        <f>NA()</f>
        <v/>
      </c>
      <c r="BS263">
        <f>NA()</f>
        <v/>
      </c>
      <c r="BT263">
        <f>NA()</f>
        <v/>
      </c>
      <c r="BU263">
        <f>NA()</f>
        <v/>
      </c>
      <c r="BV263">
        <f>NA()</f>
        <v/>
      </c>
      <c r="BW263">
        <f>NA()</f>
        <v/>
      </c>
    </row>
    <row r="264" spans="1:75">
      <c r="A264" t="s">
        <v>233</v>
      </c>
      <c r="B264" t="s">
        <v>912</v>
      </c>
      <c r="C264" t="s">
        <v>914</v>
      </c>
      <c r="D264" t="s">
        <v>449</v>
      </c>
      <c r="E264" t="n">
        <v>1209</v>
      </c>
      <c r="F264" t="n">
        <v>1696</v>
      </c>
      <c r="G264" t="n">
        <v>1375</v>
      </c>
      <c r="H264" t="n">
        <v>2630</v>
      </c>
      <c r="I264" t="n">
        <v>3297</v>
      </c>
      <c r="J264" t="n">
        <v>4658</v>
      </c>
      <c r="K264" t="n">
        <v>6399</v>
      </c>
      <c r="L264" t="n">
        <v>8677</v>
      </c>
      <c r="M264" t="n">
        <v>10041</v>
      </c>
      <c r="N264" t="n">
        <v>10820</v>
      </c>
      <c r="O264" t="n">
        <v>11521</v>
      </c>
      <c r="P264" t="n">
        <v>13435</v>
      </c>
      <c r="Q264" t="n">
        <v>13566</v>
      </c>
      <c r="R264" t="n">
        <v>14113</v>
      </c>
      <c r="S264" t="n">
        <v>12430</v>
      </c>
      <c r="T264" t="n">
        <v>12532</v>
      </c>
      <c r="U264" t="n">
        <v>12002</v>
      </c>
      <c r="V264" t="n">
        <v>12578</v>
      </c>
      <c r="W264" t="n">
        <v>12688</v>
      </c>
      <c r="X264" t="n">
        <v>13046</v>
      </c>
      <c r="Y264" t="n">
        <v>11596</v>
      </c>
      <c r="Z264" t="n">
        <v>7826</v>
      </c>
      <c r="AA264" t="n">
        <v>5148</v>
      </c>
      <c r="AB264" t="n">
        <v>6714</v>
      </c>
      <c r="AC264" t="n">
        <v>10491</v>
      </c>
      <c r="AD264" t="n">
        <v>10878</v>
      </c>
      <c r="AE264" t="n">
        <v>7837</v>
      </c>
      <c r="AF264" t="n">
        <v>9230</v>
      </c>
      <c r="AG264" t="n">
        <v>9726</v>
      </c>
      <c r="AH264" t="n">
        <v>11178</v>
      </c>
      <c r="AI264" t="n">
        <v>10576</v>
      </c>
      <c r="AJ264" t="n">
        <v>9495</v>
      </c>
      <c r="AK264" t="n">
        <v>9490</v>
      </c>
      <c r="AL264" t="n">
        <v>8883</v>
      </c>
      <c r="AM264" t="n">
        <v>9463</v>
      </c>
      <c r="AN264" t="n">
        <v>9927</v>
      </c>
      <c r="AO264" t="n">
        <v>10083</v>
      </c>
      <c r="AP264" t="n">
        <v>10220</v>
      </c>
      <c r="AQ264" t="n">
        <v>9999</v>
      </c>
      <c r="AR264" t="n">
        <v>9474</v>
      </c>
      <c r="AS264" t="n">
        <v>9438</v>
      </c>
      <c r="AT264" t="n">
        <v>8895</v>
      </c>
      <c r="AU264" t="n">
        <v>10189</v>
      </c>
      <c r="AV264" t="n">
        <v>12708</v>
      </c>
      <c r="AW264" t="n">
        <v>13379</v>
      </c>
      <c r="AX264" t="n">
        <v>16372</v>
      </c>
      <c r="AY264" t="n">
        <v>15334</v>
      </c>
      <c r="AZ264" t="n">
        <v>12756</v>
      </c>
      <c r="BA264" t="n">
        <v>10702</v>
      </c>
      <c r="BB264" t="n">
        <v>9303</v>
      </c>
      <c r="BC264" t="n">
        <v>9837</v>
      </c>
      <c r="BD264" t="n">
        <v>10948</v>
      </c>
      <c r="BE264" t="n">
        <v>11311</v>
      </c>
      <c r="BF264" t="n">
        <v>11323</v>
      </c>
      <c r="BG264" t="n">
        <v>12922</v>
      </c>
      <c r="BH264" t="n">
        <v>13421</v>
      </c>
      <c r="BI264" t="n">
        <v>13104</v>
      </c>
      <c r="BJ264">
        <f>NA()</f>
        <v/>
      </c>
      <c r="BK264">
        <f>NA()</f>
        <v/>
      </c>
      <c r="BL264">
        <f>NA()</f>
        <v/>
      </c>
      <c r="BM264">
        <f>NA()</f>
        <v/>
      </c>
      <c r="BN264">
        <f>NA()</f>
        <v/>
      </c>
      <c r="BO264">
        <f>NA()</f>
        <v/>
      </c>
      <c r="BP264">
        <f>NA()</f>
        <v/>
      </c>
      <c r="BQ264">
        <f>NA()</f>
        <v/>
      </c>
      <c r="BR264">
        <f>NA()</f>
        <v/>
      </c>
      <c r="BS264">
        <f>NA()</f>
        <v/>
      </c>
      <c r="BT264">
        <f>NA()</f>
        <v/>
      </c>
      <c r="BU264">
        <f>NA()</f>
        <v/>
      </c>
      <c r="BV264">
        <f>NA()</f>
        <v/>
      </c>
      <c r="BW264">
        <f>NA()</f>
        <v/>
      </c>
    </row>
    <row r="265" spans="1:75">
      <c r="A265" t="s">
        <v>233</v>
      </c>
      <c r="B265" t="s">
        <v>915</v>
      </c>
      <c r="C265" t="s">
        <v>916</v>
      </c>
      <c r="D265" t="s">
        <v>447</v>
      </c>
      <c r="E265" t="n">
        <v>6857</v>
      </c>
      <c r="F265" t="n">
        <v>9614</v>
      </c>
      <c r="G265" t="n">
        <v>7798</v>
      </c>
      <c r="H265" t="n">
        <v>14912</v>
      </c>
      <c r="I265" t="n">
        <v>18692</v>
      </c>
      <c r="J265" t="n">
        <v>26409</v>
      </c>
      <c r="K265" t="n">
        <v>36283</v>
      </c>
      <c r="L265" t="n">
        <v>49198</v>
      </c>
      <c r="M265" t="n">
        <v>56932</v>
      </c>
      <c r="N265" t="n">
        <v>61351</v>
      </c>
      <c r="O265" t="n">
        <v>65323</v>
      </c>
      <c r="P265" t="n">
        <v>76178</v>
      </c>
      <c r="Q265" t="n">
        <v>76918</v>
      </c>
      <c r="R265" t="n">
        <v>80021</v>
      </c>
      <c r="S265" t="n">
        <v>70478</v>
      </c>
      <c r="T265" t="n">
        <v>71059</v>
      </c>
      <c r="U265" t="n">
        <v>68050</v>
      </c>
      <c r="V265" t="n">
        <v>71318</v>
      </c>
      <c r="W265" t="n">
        <v>71944</v>
      </c>
      <c r="X265" t="n">
        <v>73971</v>
      </c>
      <c r="Y265" t="n">
        <v>65747</v>
      </c>
      <c r="Z265" t="n">
        <v>44372</v>
      </c>
      <c r="AA265" t="n">
        <v>29191</v>
      </c>
      <c r="AB265" t="n">
        <v>38069</v>
      </c>
      <c r="AC265" t="n">
        <v>59481</v>
      </c>
      <c r="AD265" t="n">
        <v>61681</v>
      </c>
      <c r="AE265" t="n">
        <v>44437</v>
      </c>
      <c r="AF265" t="n">
        <v>52333</v>
      </c>
      <c r="AG265" t="n">
        <v>55147</v>
      </c>
      <c r="AH265" t="n">
        <v>63379</v>
      </c>
      <c r="AI265" t="n">
        <v>59966</v>
      </c>
      <c r="AJ265" t="n">
        <v>53836</v>
      </c>
      <c r="AK265" t="n">
        <v>53807</v>
      </c>
      <c r="AL265" t="n">
        <v>50368</v>
      </c>
      <c r="AM265" t="n">
        <v>53654</v>
      </c>
      <c r="AN265" t="n">
        <v>56284</v>
      </c>
      <c r="AO265" t="n">
        <v>57172</v>
      </c>
      <c r="AP265" t="n">
        <v>57946</v>
      </c>
      <c r="AQ265" t="n">
        <v>56695</v>
      </c>
      <c r="AR265" t="n">
        <v>53720</v>
      </c>
      <c r="AS265" t="n">
        <v>53511</v>
      </c>
      <c r="AT265" t="n">
        <v>50437</v>
      </c>
      <c r="AU265" t="n">
        <v>57774</v>
      </c>
      <c r="AV265" t="n">
        <v>72056</v>
      </c>
      <c r="AW265" t="n">
        <v>75861</v>
      </c>
      <c r="AX265" t="n">
        <v>92831</v>
      </c>
      <c r="AY265" t="n">
        <v>86945</v>
      </c>
      <c r="AZ265" t="n">
        <v>72329</v>
      </c>
      <c r="BA265" t="n">
        <v>60679</v>
      </c>
      <c r="BB265" t="n">
        <v>52748</v>
      </c>
      <c r="BC265" t="n">
        <v>55775</v>
      </c>
      <c r="BD265" t="n">
        <v>62077</v>
      </c>
      <c r="BE265" t="n">
        <v>64135</v>
      </c>
      <c r="BF265" t="n">
        <v>64201</v>
      </c>
      <c r="BG265" t="n">
        <v>73270</v>
      </c>
      <c r="BH265" t="n">
        <v>76095</v>
      </c>
      <c r="BI265" t="n">
        <v>74301</v>
      </c>
      <c r="BJ265">
        <f>NA()</f>
        <v/>
      </c>
      <c r="BK265">
        <f>NA()</f>
        <v/>
      </c>
      <c r="BL265">
        <f>NA()</f>
        <v/>
      </c>
      <c r="BM265">
        <f>NA()</f>
        <v/>
      </c>
      <c r="BN265">
        <f>NA()</f>
        <v/>
      </c>
      <c r="BO265">
        <f>NA()</f>
        <v/>
      </c>
      <c r="BP265">
        <f>NA()</f>
        <v/>
      </c>
      <c r="BQ265">
        <f>NA()</f>
        <v/>
      </c>
      <c r="BR265">
        <f>NA()</f>
        <v/>
      </c>
      <c r="BS265">
        <f>NA()</f>
        <v/>
      </c>
      <c r="BT265">
        <f>NA()</f>
        <v/>
      </c>
      <c r="BU265">
        <f>NA()</f>
        <v/>
      </c>
      <c r="BV265">
        <f>NA()</f>
        <v/>
      </c>
      <c r="BW265">
        <f>NA()</f>
        <v/>
      </c>
    </row>
    <row r="266" spans="1:75">
      <c r="A266" t="s">
        <v>233</v>
      </c>
      <c r="B266" t="s">
        <v>915</v>
      </c>
      <c r="C266" t="s">
        <v>917</v>
      </c>
      <c r="D266" t="s">
        <v>449</v>
      </c>
      <c r="E266" t="n">
        <v>1209</v>
      </c>
      <c r="F266" t="n">
        <v>1696</v>
      </c>
      <c r="G266" t="n">
        <v>1375</v>
      </c>
      <c r="H266" t="n">
        <v>2630</v>
      </c>
      <c r="I266" t="n">
        <v>3297</v>
      </c>
      <c r="J266" t="n">
        <v>4658</v>
      </c>
      <c r="K266" t="n">
        <v>6399</v>
      </c>
      <c r="L266" t="n">
        <v>8677</v>
      </c>
      <c r="M266" t="n">
        <v>10041</v>
      </c>
      <c r="N266" t="n">
        <v>10820</v>
      </c>
      <c r="O266" t="n">
        <v>11521</v>
      </c>
      <c r="P266" t="n">
        <v>13435</v>
      </c>
      <c r="Q266" t="n">
        <v>13566</v>
      </c>
      <c r="R266" t="n">
        <v>14113</v>
      </c>
      <c r="S266" t="n">
        <v>12430</v>
      </c>
      <c r="T266" t="n">
        <v>12532</v>
      </c>
      <c r="U266" t="n">
        <v>12002</v>
      </c>
      <c r="V266" t="n">
        <v>12578</v>
      </c>
      <c r="W266" t="n">
        <v>12688</v>
      </c>
      <c r="X266" t="n">
        <v>13046</v>
      </c>
      <c r="Y266" t="n">
        <v>11596</v>
      </c>
      <c r="Z266" t="n">
        <v>7826</v>
      </c>
      <c r="AA266" t="n">
        <v>5148</v>
      </c>
      <c r="AB266" t="n">
        <v>6714</v>
      </c>
      <c r="AC266" t="n">
        <v>10491</v>
      </c>
      <c r="AD266" t="n">
        <v>10878</v>
      </c>
      <c r="AE266" t="n">
        <v>7837</v>
      </c>
      <c r="AF266" t="n">
        <v>9230</v>
      </c>
      <c r="AG266" t="n">
        <v>9726</v>
      </c>
      <c r="AH266" t="n">
        <v>11178</v>
      </c>
      <c r="AI266" t="n">
        <v>10576</v>
      </c>
      <c r="AJ266" t="n">
        <v>9495</v>
      </c>
      <c r="AK266" t="n">
        <v>9490</v>
      </c>
      <c r="AL266" t="n">
        <v>8883</v>
      </c>
      <c r="AM266" t="n">
        <v>9463</v>
      </c>
      <c r="AN266" t="n">
        <v>9927</v>
      </c>
      <c r="AO266" t="n">
        <v>10083</v>
      </c>
      <c r="AP266" t="n">
        <v>10220</v>
      </c>
      <c r="AQ266" t="n">
        <v>9999</v>
      </c>
      <c r="AR266" t="n">
        <v>9474</v>
      </c>
      <c r="AS266" t="n">
        <v>9438</v>
      </c>
      <c r="AT266" t="n">
        <v>8895</v>
      </c>
      <c r="AU266" t="n">
        <v>10189</v>
      </c>
      <c r="AV266" t="n">
        <v>12708</v>
      </c>
      <c r="AW266" t="n">
        <v>13379</v>
      </c>
      <c r="AX266" t="n">
        <v>16372</v>
      </c>
      <c r="AY266" t="n">
        <v>15334</v>
      </c>
      <c r="AZ266" t="n">
        <v>12756</v>
      </c>
      <c r="BA266" t="n">
        <v>10702</v>
      </c>
      <c r="BB266" t="n">
        <v>9303</v>
      </c>
      <c r="BC266" t="n">
        <v>9837</v>
      </c>
      <c r="BD266" t="n">
        <v>10948</v>
      </c>
      <c r="BE266" t="n">
        <v>11311</v>
      </c>
      <c r="BF266" t="n">
        <v>11323</v>
      </c>
      <c r="BG266" t="n">
        <v>12922</v>
      </c>
      <c r="BH266" t="n">
        <v>13421</v>
      </c>
      <c r="BI266" t="n">
        <v>13104</v>
      </c>
      <c r="BJ266">
        <f>NA()</f>
        <v/>
      </c>
      <c r="BK266">
        <f>NA()</f>
        <v/>
      </c>
      <c r="BL266">
        <f>NA()</f>
        <v/>
      </c>
      <c r="BM266">
        <f>NA()</f>
        <v/>
      </c>
      <c r="BN266">
        <f>NA()</f>
        <v/>
      </c>
      <c r="BO266">
        <f>NA()</f>
        <v/>
      </c>
      <c r="BP266">
        <f>NA()</f>
        <v/>
      </c>
      <c r="BQ266">
        <f>NA()</f>
        <v/>
      </c>
      <c r="BR266">
        <f>NA()</f>
        <v/>
      </c>
      <c r="BS266">
        <f>NA()</f>
        <v/>
      </c>
      <c r="BT266">
        <f>NA()</f>
        <v/>
      </c>
      <c r="BU266">
        <f>NA()</f>
        <v/>
      </c>
      <c r="BV266">
        <f>NA()</f>
        <v/>
      </c>
      <c r="BW266">
        <f>NA()</f>
        <v/>
      </c>
    </row>
    <row r="267" spans="1:75">
      <c r="A267" t="s">
        <v>233</v>
      </c>
      <c r="B267" t="s">
        <v>918</v>
      </c>
      <c r="C267" t="s">
        <v>919</v>
      </c>
      <c r="D267" t="s">
        <v>447</v>
      </c>
      <c r="E267" t="n">
        <v>16661</v>
      </c>
      <c r="F267" t="n">
        <v>16926</v>
      </c>
      <c r="G267" t="n">
        <v>18217</v>
      </c>
      <c r="H267" t="n">
        <v>18677</v>
      </c>
      <c r="I267" t="n">
        <v>19219</v>
      </c>
      <c r="J267" t="n">
        <v>15853</v>
      </c>
      <c r="K267" t="n">
        <v>16472</v>
      </c>
      <c r="L267" t="n">
        <v>18078</v>
      </c>
      <c r="M267" t="n">
        <v>20518</v>
      </c>
      <c r="N267" t="n">
        <v>17588</v>
      </c>
      <c r="O267" t="n">
        <v>14737</v>
      </c>
      <c r="P267" t="n">
        <v>15353</v>
      </c>
      <c r="Q267" t="n">
        <v>14343</v>
      </c>
      <c r="R267" t="n">
        <v>12839</v>
      </c>
      <c r="S267" t="n">
        <v>13156</v>
      </c>
      <c r="T267" t="n">
        <v>12405</v>
      </c>
      <c r="U267" t="n">
        <v>11785</v>
      </c>
      <c r="V267" t="n">
        <v>12299</v>
      </c>
      <c r="W267" t="n">
        <v>11634</v>
      </c>
      <c r="X267" t="n">
        <v>11941</v>
      </c>
      <c r="Y267" t="n">
        <v>13498</v>
      </c>
      <c r="Z267" t="n">
        <v>11793</v>
      </c>
      <c r="AA267" t="n">
        <v>12444</v>
      </c>
      <c r="AB267" t="n">
        <v>24402</v>
      </c>
      <c r="AC267" t="n">
        <v>13148</v>
      </c>
      <c r="AD267" t="n">
        <v>12756</v>
      </c>
      <c r="AE267" t="n">
        <v>12525</v>
      </c>
      <c r="AF267" t="n">
        <v>12053</v>
      </c>
      <c r="AG267" t="n">
        <v>12027</v>
      </c>
      <c r="AH267" t="n">
        <v>11035</v>
      </c>
      <c r="AI267" t="n">
        <v>11085</v>
      </c>
      <c r="AJ267" t="n">
        <v>8721</v>
      </c>
      <c r="AK267" t="n">
        <v>2695</v>
      </c>
      <c r="AL267" t="n">
        <v>41</v>
      </c>
      <c r="AM267" t="n">
        <v>51</v>
      </c>
      <c r="AN267" t="n">
        <v>74</v>
      </c>
      <c r="AO267" t="n">
        <v>22</v>
      </c>
      <c r="AP267" t="n">
        <v>9</v>
      </c>
      <c r="AQ267" t="n">
        <v>0</v>
      </c>
      <c r="AR267" t="n">
        <v>0</v>
      </c>
      <c r="AS267" t="n">
        <v>0</v>
      </c>
      <c r="AT267" t="n">
        <v>0</v>
      </c>
      <c r="AU267" t="n">
        <v>0</v>
      </c>
      <c r="AV267" t="n">
        <v>0</v>
      </c>
      <c r="AW267" t="n">
        <v>0</v>
      </c>
      <c r="AX267" t="n">
        <v>0</v>
      </c>
      <c r="AY267" t="n">
        <v>0</v>
      </c>
      <c r="AZ267" t="n">
        <v>0</v>
      </c>
      <c r="BA267" t="n">
        <v>0</v>
      </c>
      <c r="BB267" t="n">
        <v>0</v>
      </c>
      <c r="BC267" t="n">
        <v>0</v>
      </c>
      <c r="BD267" t="n">
        <v>0</v>
      </c>
      <c r="BE267" t="n">
        <v>0</v>
      </c>
      <c r="BF267" t="n">
        <v>0</v>
      </c>
      <c r="BG267" t="n">
        <v>0</v>
      </c>
      <c r="BH267" t="n">
        <v>0</v>
      </c>
      <c r="BI267" t="n">
        <v>0</v>
      </c>
      <c r="BJ267">
        <f>NA()</f>
        <v/>
      </c>
      <c r="BK267">
        <f>NA()</f>
        <v/>
      </c>
      <c r="BL267">
        <f>NA()</f>
        <v/>
      </c>
      <c r="BM267">
        <f>NA()</f>
        <v/>
      </c>
      <c r="BN267">
        <f>NA()</f>
        <v/>
      </c>
      <c r="BO267">
        <f>NA()</f>
        <v/>
      </c>
      <c r="BP267">
        <f>NA()</f>
        <v/>
      </c>
      <c r="BQ267">
        <f>NA()</f>
        <v/>
      </c>
      <c r="BR267">
        <f>NA()</f>
        <v/>
      </c>
      <c r="BS267">
        <f>NA()</f>
        <v/>
      </c>
      <c r="BT267">
        <f>NA()</f>
        <v/>
      </c>
      <c r="BU267">
        <f>NA()</f>
        <v/>
      </c>
      <c r="BV267">
        <f>NA()</f>
        <v/>
      </c>
      <c r="BW267">
        <f>NA()</f>
        <v/>
      </c>
    </row>
    <row r="268" spans="1:75">
      <c r="A268" t="s">
        <v>233</v>
      </c>
      <c r="B268" t="s">
        <v>918</v>
      </c>
      <c r="C268" t="s">
        <v>920</v>
      </c>
      <c r="D268" t="s">
        <v>449</v>
      </c>
      <c r="E268" t="n">
        <v>3111</v>
      </c>
      <c r="F268" t="n">
        <v>3161</v>
      </c>
      <c r="G268" t="n">
        <v>3402</v>
      </c>
      <c r="H268" t="n">
        <v>3488</v>
      </c>
      <c r="I268" t="n">
        <v>3589</v>
      </c>
      <c r="J268" t="n">
        <v>2960</v>
      </c>
      <c r="K268" t="n">
        <v>3076</v>
      </c>
      <c r="L268" t="n">
        <v>3376</v>
      </c>
      <c r="M268" t="n">
        <v>3832</v>
      </c>
      <c r="N268" t="n">
        <v>3284</v>
      </c>
      <c r="O268" t="n">
        <v>2752</v>
      </c>
      <c r="P268" t="n">
        <v>2867</v>
      </c>
      <c r="Q268" t="n">
        <v>2678</v>
      </c>
      <c r="R268" t="n">
        <v>2398</v>
      </c>
      <c r="S268" t="n">
        <v>2457</v>
      </c>
      <c r="T268" t="n">
        <v>2317</v>
      </c>
      <c r="U268" t="n">
        <v>2201</v>
      </c>
      <c r="V268" t="n">
        <v>2297</v>
      </c>
      <c r="W268" t="n">
        <v>2173</v>
      </c>
      <c r="X268" t="n">
        <v>2230</v>
      </c>
      <c r="Y268" t="n">
        <v>2521</v>
      </c>
      <c r="Z268" t="n">
        <v>2202</v>
      </c>
      <c r="AA268" t="n">
        <v>2324</v>
      </c>
      <c r="AB268" t="n">
        <v>4557</v>
      </c>
      <c r="AC268" t="n">
        <v>2455</v>
      </c>
      <c r="AD268" t="n">
        <v>2382</v>
      </c>
      <c r="AE268" t="n">
        <v>2339</v>
      </c>
      <c r="AF268" t="n">
        <v>2251</v>
      </c>
      <c r="AG268" t="n">
        <v>2246</v>
      </c>
      <c r="AH268" t="n">
        <v>2061</v>
      </c>
      <c r="AI268" t="n">
        <v>2070</v>
      </c>
      <c r="AJ268" t="n">
        <v>1629</v>
      </c>
      <c r="AK268" t="n">
        <v>503</v>
      </c>
      <c r="AL268" t="n">
        <v>8</v>
      </c>
      <c r="AM268" t="n">
        <v>10</v>
      </c>
      <c r="AN268" t="n">
        <v>14</v>
      </c>
      <c r="AO268" t="n">
        <v>4</v>
      </c>
      <c r="AP268" t="n">
        <v>2</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0</v>
      </c>
      <c r="BH268" t="n">
        <v>0</v>
      </c>
      <c r="BI268" t="n">
        <v>0</v>
      </c>
      <c r="BJ268">
        <f>NA()</f>
        <v/>
      </c>
      <c r="BK268">
        <f>NA()</f>
        <v/>
      </c>
      <c r="BL268">
        <f>NA()</f>
        <v/>
      </c>
      <c r="BM268">
        <f>NA()</f>
        <v/>
      </c>
      <c r="BN268">
        <f>NA()</f>
        <v/>
      </c>
      <c r="BO268">
        <f>NA()</f>
        <v/>
      </c>
      <c r="BP268">
        <f>NA()</f>
        <v/>
      </c>
      <c r="BQ268">
        <f>NA()</f>
        <v/>
      </c>
      <c r="BR268">
        <f>NA()</f>
        <v/>
      </c>
      <c r="BS268">
        <f>NA()</f>
        <v/>
      </c>
      <c r="BT268">
        <f>NA()</f>
        <v/>
      </c>
      <c r="BU268">
        <f>NA()</f>
        <v/>
      </c>
      <c r="BV268">
        <f>NA()</f>
        <v/>
      </c>
      <c r="BW268">
        <f>NA()</f>
        <v/>
      </c>
    </row>
    <row r="269" spans="1:75">
      <c r="A269" t="s">
        <v>233</v>
      </c>
      <c r="B269" t="s">
        <v>921</v>
      </c>
      <c r="C269" t="s">
        <v>922</v>
      </c>
      <c r="D269" t="s">
        <v>447</v>
      </c>
      <c r="E269" t="n">
        <v>16661</v>
      </c>
      <c r="F269" t="n">
        <v>16926</v>
      </c>
      <c r="G269" t="n">
        <v>18217</v>
      </c>
      <c r="H269" t="n">
        <v>18677</v>
      </c>
      <c r="I269" t="n">
        <v>19219</v>
      </c>
      <c r="J269" t="n">
        <v>15853</v>
      </c>
      <c r="K269" t="n">
        <v>16472</v>
      </c>
      <c r="L269" t="n">
        <v>18078</v>
      </c>
      <c r="M269" t="n">
        <v>20518</v>
      </c>
      <c r="N269" t="n">
        <v>17588</v>
      </c>
      <c r="O269" t="n">
        <v>14737</v>
      </c>
      <c r="P269" t="n">
        <v>15353</v>
      </c>
      <c r="Q269" t="n">
        <v>14343</v>
      </c>
      <c r="R269" t="n">
        <v>12839</v>
      </c>
      <c r="S269" t="n">
        <v>13156</v>
      </c>
      <c r="T269" t="n">
        <v>12405</v>
      </c>
      <c r="U269" t="n">
        <v>11785</v>
      </c>
      <c r="V269" t="n">
        <v>12299</v>
      </c>
      <c r="W269" t="n">
        <v>11634</v>
      </c>
      <c r="X269" t="n">
        <v>11941</v>
      </c>
      <c r="Y269" t="n">
        <v>13498</v>
      </c>
      <c r="Z269" t="n">
        <v>11793</v>
      </c>
      <c r="AA269" t="n">
        <v>12444</v>
      </c>
      <c r="AB269" t="n">
        <v>24402</v>
      </c>
      <c r="AC269" t="n">
        <v>13148</v>
      </c>
      <c r="AD269" t="n">
        <v>12756</v>
      </c>
      <c r="AE269" t="n">
        <v>12525</v>
      </c>
      <c r="AF269" t="n">
        <v>12053</v>
      </c>
      <c r="AG269" t="n">
        <v>12027</v>
      </c>
      <c r="AH269" t="n">
        <v>11035</v>
      </c>
      <c r="AI269" t="n">
        <v>11085</v>
      </c>
      <c r="AJ269" t="n">
        <v>8721</v>
      </c>
      <c r="AK269" t="n">
        <v>2695</v>
      </c>
      <c r="AL269" t="n">
        <v>41</v>
      </c>
      <c r="AM269" t="n">
        <v>51</v>
      </c>
      <c r="AN269" t="n">
        <v>74</v>
      </c>
      <c r="AO269" t="n">
        <v>22</v>
      </c>
      <c r="AP269" t="n">
        <v>9</v>
      </c>
      <c r="AQ269" t="n">
        <v>0</v>
      </c>
      <c r="AR269" t="n">
        <v>0</v>
      </c>
      <c r="AS269" t="n">
        <v>0</v>
      </c>
      <c r="AT269" t="n">
        <v>0</v>
      </c>
      <c r="AU269" t="n">
        <v>0</v>
      </c>
      <c r="AV269" t="n">
        <v>0</v>
      </c>
      <c r="AW269" t="n">
        <v>0</v>
      </c>
      <c r="AX269" t="n">
        <v>0</v>
      </c>
      <c r="AY269" t="n">
        <v>0</v>
      </c>
      <c r="AZ269" t="n">
        <v>0</v>
      </c>
      <c r="BA269" t="n">
        <v>0</v>
      </c>
      <c r="BB269" t="n">
        <v>0</v>
      </c>
      <c r="BC269" t="n">
        <v>0</v>
      </c>
      <c r="BD269" t="n">
        <v>0</v>
      </c>
      <c r="BE269" t="n">
        <v>0</v>
      </c>
      <c r="BF269" t="n">
        <v>0</v>
      </c>
      <c r="BG269" t="n">
        <v>0</v>
      </c>
      <c r="BH269" t="n">
        <v>0</v>
      </c>
      <c r="BI269" t="n">
        <v>0</v>
      </c>
      <c r="BJ269">
        <f>NA()</f>
        <v/>
      </c>
      <c r="BK269">
        <f>NA()</f>
        <v/>
      </c>
      <c r="BL269">
        <f>NA()</f>
        <v/>
      </c>
      <c r="BM269">
        <f>NA()</f>
        <v/>
      </c>
      <c r="BN269">
        <f>NA()</f>
        <v/>
      </c>
      <c r="BO269">
        <f>NA()</f>
        <v/>
      </c>
      <c r="BP269">
        <f>NA()</f>
        <v/>
      </c>
      <c r="BQ269">
        <f>NA()</f>
        <v/>
      </c>
      <c r="BR269">
        <f>NA()</f>
        <v/>
      </c>
      <c r="BS269">
        <f>NA()</f>
        <v/>
      </c>
      <c r="BT269">
        <f>NA()</f>
        <v/>
      </c>
      <c r="BU269">
        <f>NA()</f>
        <v/>
      </c>
      <c r="BV269">
        <f>NA()</f>
        <v/>
      </c>
      <c r="BW269">
        <f>NA()</f>
        <v/>
      </c>
    </row>
    <row r="270" spans="1:75">
      <c r="A270" t="s">
        <v>233</v>
      </c>
      <c r="B270" t="s">
        <v>921</v>
      </c>
      <c r="C270" t="s">
        <v>923</v>
      </c>
      <c r="D270" t="s">
        <v>449</v>
      </c>
      <c r="E270" t="n">
        <v>3111</v>
      </c>
      <c r="F270" t="n">
        <v>3161</v>
      </c>
      <c r="G270" t="n">
        <v>3402</v>
      </c>
      <c r="H270" t="n">
        <v>3488</v>
      </c>
      <c r="I270" t="n">
        <v>3589</v>
      </c>
      <c r="J270" t="n">
        <v>2960</v>
      </c>
      <c r="K270" t="n">
        <v>3076</v>
      </c>
      <c r="L270" t="n">
        <v>3376</v>
      </c>
      <c r="M270" t="n">
        <v>3832</v>
      </c>
      <c r="N270" t="n">
        <v>3284</v>
      </c>
      <c r="O270" t="n">
        <v>2752</v>
      </c>
      <c r="P270" t="n">
        <v>2867</v>
      </c>
      <c r="Q270" t="n">
        <v>2678</v>
      </c>
      <c r="R270" t="n">
        <v>2398</v>
      </c>
      <c r="S270" t="n">
        <v>2457</v>
      </c>
      <c r="T270" t="n">
        <v>2317</v>
      </c>
      <c r="U270" t="n">
        <v>2201</v>
      </c>
      <c r="V270" t="n">
        <v>2297</v>
      </c>
      <c r="W270" t="n">
        <v>2173</v>
      </c>
      <c r="X270" t="n">
        <v>2230</v>
      </c>
      <c r="Y270" t="n">
        <v>2521</v>
      </c>
      <c r="Z270" t="n">
        <v>2202</v>
      </c>
      <c r="AA270" t="n">
        <v>2324</v>
      </c>
      <c r="AB270" t="n">
        <v>4557</v>
      </c>
      <c r="AC270" t="n">
        <v>2455</v>
      </c>
      <c r="AD270" t="n">
        <v>2382</v>
      </c>
      <c r="AE270" t="n">
        <v>2339</v>
      </c>
      <c r="AF270" t="n">
        <v>2251</v>
      </c>
      <c r="AG270" t="n">
        <v>2246</v>
      </c>
      <c r="AH270" t="n">
        <v>2061</v>
      </c>
      <c r="AI270" t="n">
        <v>2070</v>
      </c>
      <c r="AJ270" t="n">
        <v>1629</v>
      </c>
      <c r="AK270" t="n">
        <v>503</v>
      </c>
      <c r="AL270" t="n">
        <v>8</v>
      </c>
      <c r="AM270" t="n">
        <v>10</v>
      </c>
      <c r="AN270" t="n">
        <v>14</v>
      </c>
      <c r="AO270" t="n">
        <v>4</v>
      </c>
      <c r="AP270" t="n">
        <v>2</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0</v>
      </c>
      <c r="BH270" t="n">
        <v>0</v>
      </c>
      <c r="BI270" t="n">
        <v>0</v>
      </c>
      <c r="BJ270">
        <f>NA()</f>
        <v/>
      </c>
      <c r="BK270">
        <f>NA()</f>
        <v/>
      </c>
      <c r="BL270">
        <f>NA()</f>
        <v/>
      </c>
      <c r="BM270">
        <f>NA()</f>
        <v/>
      </c>
      <c r="BN270">
        <f>NA()</f>
        <v/>
      </c>
      <c r="BO270">
        <f>NA()</f>
        <v/>
      </c>
      <c r="BP270">
        <f>NA()</f>
        <v/>
      </c>
      <c r="BQ270">
        <f>NA()</f>
        <v/>
      </c>
      <c r="BR270">
        <f>NA()</f>
        <v/>
      </c>
      <c r="BS270">
        <f>NA()</f>
        <v/>
      </c>
      <c r="BT270">
        <f>NA()</f>
        <v/>
      </c>
      <c r="BU270">
        <f>NA()</f>
        <v/>
      </c>
      <c r="BV270">
        <f>NA()</f>
        <v/>
      </c>
      <c r="BW270">
        <f>NA()</f>
        <v/>
      </c>
    </row>
    <row r="271" spans="1:75">
      <c r="A271" t="s">
        <v>233</v>
      </c>
      <c r="B271" t="s">
        <v>924</v>
      </c>
      <c r="C271" t="s">
        <v>925</v>
      </c>
      <c r="D271" t="s">
        <v>447</v>
      </c>
      <c r="E271" t="n">
        <v>131</v>
      </c>
      <c r="F271" t="n">
        <v>243</v>
      </c>
      <c r="G271" t="n">
        <v>233</v>
      </c>
      <c r="H271" t="n">
        <v>199</v>
      </c>
      <c r="I271" t="n">
        <v>260</v>
      </c>
      <c r="J271" t="n">
        <v>221</v>
      </c>
      <c r="K271" t="n">
        <v>194</v>
      </c>
      <c r="L271" t="n">
        <v>187</v>
      </c>
      <c r="M271" t="n">
        <v>119</v>
      </c>
      <c r="N271" t="n">
        <v>136</v>
      </c>
      <c r="O271" t="n">
        <v>493</v>
      </c>
      <c r="P271" t="n">
        <v>266</v>
      </c>
      <c r="Q271" t="n">
        <v>198</v>
      </c>
      <c r="R271" t="n">
        <v>142</v>
      </c>
      <c r="S271" t="n">
        <v>204</v>
      </c>
      <c r="T271" t="n">
        <v>253</v>
      </c>
      <c r="U271" t="n">
        <v>527</v>
      </c>
      <c r="V271" t="n">
        <v>687</v>
      </c>
      <c r="W271" t="n">
        <v>612</v>
      </c>
      <c r="X271" t="n">
        <v>34</v>
      </c>
      <c r="Y271" t="n">
        <v>0</v>
      </c>
      <c r="Z271" t="n">
        <v>0</v>
      </c>
      <c r="AA271" t="n">
        <v>0</v>
      </c>
      <c r="AB271" t="n">
        <v>6</v>
      </c>
      <c r="AC271" t="n">
        <v>7</v>
      </c>
      <c r="AD271" t="n">
        <v>7</v>
      </c>
      <c r="AE271" t="n">
        <v>17</v>
      </c>
      <c r="AF271" t="n">
        <v>10</v>
      </c>
      <c r="AG271" t="n">
        <v>1</v>
      </c>
      <c r="AH271" t="n">
        <v>1</v>
      </c>
      <c r="AI271" t="n">
        <v>1</v>
      </c>
      <c r="AJ271" t="n">
        <v>1</v>
      </c>
      <c r="AK271" t="n">
        <v>0</v>
      </c>
      <c r="AL271" t="n">
        <v>4</v>
      </c>
      <c r="AM271" t="n">
        <v>1</v>
      </c>
      <c r="AN271" t="n">
        <v>1</v>
      </c>
      <c r="AO271" t="n">
        <v>0</v>
      </c>
      <c r="AP271" t="n">
        <v>1</v>
      </c>
      <c r="AQ271" t="n">
        <v>1</v>
      </c>
      <c r="AR271" t="n">
        <v>0</v>
      </c>
      <c r="AS271" t="n">
        <v>1</v>
      </c>
      <c r="AT271" t="n">
        <v>0</v>
      </c>
      <c r="AU271" t="n">
        <v>0</v>
      </c>
      <c r="AV271" t="n">
        <v>0</v>
      </c>
      <c r="AW271" t="n">
        <v>0</v>
      </c>
      <c r="AX271" t="n">
        <v>0</v>
      </c>
      <c r="AY271" t="n">
        <v>0</v>
      </c>
      <c r="AZ271" t="n">
        <v>0</v>
      </c>
      <c r="BA271" t="n">
        <v>0</v>
      </c>
      <c r="BB271" t="n">
        <v>0</v>
      </c>
      <c r="BC271" t="n">
        <v>0</v>
      </c>
      <c r="BD271" t="n">
        <v>0</v>
      </c>
      <c r="BE271" t="n">
        <v>0</v>
      </c>
      <c r="BF271" t="n">
        <v>0</v>
      </c>
      <c r="BG271" t="n">
        <v>0</v>
      </c>
      <c r="BH271" t="n">
        <v>0</v>
      </c>
      <c r="BI271" t="n">
        <v>0</v>
      </c>
      <c r="BJ271">
        <f>NA()</f>
        <v/>
      </c>
      <c r="BK271">
        <f>NA()</f>
        <v/>
      </c>
      <c r="BL271">
        <f>NA()</f>
        <v/>
      </c>
      <c r="BM271">
        <f>NA()</f>
        <v/>
      </c>
      <c r="BN271">
        <f>NA()</f>
        <v/>
      </c>
      <c r="BO271">
        <f>NA()</f>
        <v/>
      </c>
      <c r="BP271">
        <f>NA()</f>
        <v/>
      </c>
      <c r="BQ271">
        <f>NA()</f>
        <v/>
      </c>
      <c r="BR271">
        <f>NA()</f>
        <v/>
      </c>
      <c r="BS271">
        <f>NA()</f>
        <v/>
      </c>
      <c r="BT271">
        <f>NA()</f>
        <v/>
      </c>
      <c r="BU271">
        <f>NA()</f>
        <v/>
      </c>
      <c r="BV271">
        <f>NA()</f>
        <v/>
      </c>
      <c r="BW271">
        <f>NA()</f>
        <v/>
      </c>
    </row>
    <row r="272" spans="1:75">
      <c r="A272" t="s">
        <v>233</v>
      </c>
      <c r="B272" t="s">
        <v>926</v>
      </c>
      <c r="C272" t="s">
        <v>927</v>
      </c>
      <c r="D272" t="s">
        <v>454</v>
      </c>
      <c r="E272" t="n">
        <v>0</v>
      </c>
      <c r="F272" t="n">
        <v>0</v>
      </c>
      <c r="G272" t="n">
        <v>0</v>
      </c>
      <c r="H272" t="n">
        <v>0</v>
      </c>
      <c r="I272" t="n">
        <v>0</v>
      </c>
      <c r="J272" t="n">
        <v>0</v>
      </c>
      <c r="K272" t="n">
        <v>0</v>
      </c>
      <c r="L272" t="n">
        <v>0</v>
      </c>
      <c r="M272" t="n">
        <v>0</v>
      </c>
      <c r="N272" t="n">
        <v>0</v>
      </c>
      <c r="O272" t="n">
        <v>0.85</v>
      </c>
      <c r="P272" t="n">
        <v>0.87</v>
      </c>
      <c r="Q272" t="n">
        <v>0.88</v>
      </c>
      <c r="R272" t="n">
        <v>1.18</v>
      </c>
      <c r="S272" t="n">
        <v>2.5</v>
      </c>
      <c r="T272" t="n">
        <v>2.5</v>
      </c>
      <c r="U272" t="n">
        <v>2.42</v>
      </c>
      <c r="V272" t="n">
        <v>3.07</v>
      </c>
      <c r="W272" t="n">
        <v>3.12</v>
      </c>
      <c r="X272" t="n">
        <v>4.31</v>
      </c>
      <c r="Y272" t="n">
        <v>0</v>
      </c>
      <c r="Z272" t="n">
        <v>0</v>
      </c>
      <c r="AA272" t="n">
        <v>0</v>
      </c>
      <c r="AB272" t="n">
        <v>8.33</v>
      </c>
      <c r="AC272" t="n">
        <v>8.24</v>
      </c>
      <c r="AD272" t="n">
        <v>11.07</v>
      </c>
      <c r="AE272" t="n">
        <v>4.94</v>
      </c>
      <c r="AF272" t="n">
        <v>4.65</v>
      </c>
      <c r="AG272" t="n">
        <v>5.04</v>
      </c>
      <c r="AH272" t="n">
        <v>5.33</v>
      </c>
      <c r="AI272" t="n">
        <v>7.37</v>
      </c>
      <c r="AJ272" t="n">
        <v>5.77</v>
      </c>
      <c r="AK272" t="n">
        <v>5.18</v>
      </c>
      <c r="AL272" t="n">
        <v>5.67</v>
      </c>
      <c r="AM272" t="n">
        <v>4.95</v>
      </c>
      <c r="AN272" t="n">
        <v>5</v>
      </c>
      <c r="AO272" t="n">
        <v>5.22</v>
      </c>
      <c r="AP272" t="n">
        <v>4.85</v>
      </c>
      <c r="AQ272" t="n">
        <v>6.51</v>
      </c>
      <c r="AR272" t="n">
        <v>6.46</v>
      </c>
      <c r="AS272" t="n">
        <v>9.57</v>
      </c>
      <c r="AT272" t="n">
        <v>8.74</v>
      </c>
      <c r="AU272" t="n">
        <v>8.91</v>
      </c>
      <c r="AV272" t="n">
        <v>8.82</v>
      </c>
      <c r="AW272" t="n">
        <v>11.25</v>
      </c>
      <c r="AX272" t="n">
        <v>13.34</v>
      </c>
      <c r="AY272" t="n">
        <v>21.46</v>
      </c>
      <c r="AZ272" t="n">
        <v>23.52</v>
      </c>
      <c r="BA272" t="n">
        <v>29.16</v>
      </c>
      <c r="BB272" t="n">
        <v>24.33</v>
      </c>
      <c r="BC272" t="n">
        <v>26.1</v>
      </c>
      <c r="BD272" t="n">
        <v>31.33</v>
      </c>
      <c r="BE272" t="n">
        <v>32.83</v>
      </c>
      <c r="BF272" t="n">
        <v>32.45</v>
      </c>
      <c r="BG272" t="n">
        <v>32.29</v>
      </c>
      <c r="BH272" t="n">
        <v>0</v>
      </c>
      <c r="BI272" t="n">
        <v>0</v>
      </c>
      <c r="BJ272">
        <f>NA()</f>
        <v/>
      </c>
      <c r="BK272">
        <f>NA()</f>
        <v/>
      </c>
      <c r="BL272">
        <f>NA()</f>
        <v/>
      </c>
      <c r="BM272">
        <f>NA()</f>
        <v/>
      </c>
      <c r="BN272">
        <f>NA()</f>
        <v/>
      </c>
      <c r="BO272">
        <f>NA()</f>
        <v/>
      </c>
      <c r="BP272">
        <f>NA()</f>
        <v/>
      </c>
      <c r="BQ272">
        <f>NA()</f>
        <v/>
      </c>
      <c r="BR272">
        <f>NA()</f>
        <v/>
      </c>
      <c r="BS272">
        <f>NA()</f>
        <v/>
      </c>
      <c r="BT272">
        <f>NA()</f>
        <v/>
      </c>
      <c r="BU272">
        <f>NA()</f>
        <v/>
      </c>
      <c r="BV272">
        <f>NA()</f>
        <v/>
      </c>
      <c r="BW272">
        <f>NA()</f>
        <v/>
      </c>
    </row>
    <row r="273" spans="1:75">
      <c r="A273" t="s">
        <v>233</v>
      </c>
      <c r="B273" t="s">
        <v>924</v>
      </c>
      <c r="C273" t="s">
        <v>928</v>
      </c>
      <c r="D273" t="s">
        <v>449</v>
      </c>
      <c r="E273" t="n">
        <v>23</v>
      </c>
      <c r="F273" t="n">
        <v>43</v>
      </c>
      <c r="G273" t="n">
        <v>41</v>
      </c>
      <c r="H273" t="n">
        <v>35</v>
      </c>
      <c r="I273" t="n">
        <v>46</v>
      </c>
      <c r="J273" t="n">
        <v>39</v>
      </c>
      <c r="K273" t="n">
        <v>34</v>
      </c>
      <c r="L273" t="n">
        <v>33</v>
      </c>
      <c r="M273" t="n">
        <v>21</v>
      </c>
      <c r="N273" t="n">
        <v>24</v>
      </c>
      <c r="O273" t="n">
        <v>87</v>
      </c>
      <c r="P273" t="n">
        <v>47</v>
      </c>
      <c r="Q273" t="n">
        <v>35</v>
      </c>
      <c r="R273" t="n">
        <v>25</v>
      </c>
      <c r="S273" t="n">
        <v>36</v>
      </c>
      <c r="T273" t="n">
        <v>45</v>
      </c>
      <c r="U273" t="n">
        <v>93</v>
      </c>
      <c r="V273" t="n">
        <v>121</v>
      </c>
      <c r="W273" t="n">
        <v>108</v>
      </c>
      <c r="X273" t="n">
        <v>6</v>
      </c>
      <c r="Y273" t="n">
        <v>0</v>
      </c>
      <c r="Z273" t="n">
        <v>0</v>
      </c>
      <c r="AA273" t="n">
        <v>0</v>
      </c>
      <c r="AB273" t="n">
        <v>1</v>
      </c>
      <c r="AC273" t="n">
        <v>1</v>
      </c>
      <c r="AD273" t="n">
        <v>1</v>
      </c>
      <c r="AE273" t="n">
        <v>3</v>
      </c>
      <c r="AF273" t="n">
        <v>2</v>
      </c>
      <c r="AG273" t="n">
        <v>0</v>
      </c>
      <c r="AH273" t="n">
        <v>0</v>
      </c>
      <c r="AI273" t="n">
        <v>0</v>
      </c>
      <c r="AJ273" t="n">
        <v>0</v>
      </c>
      <c r="AK273" t="n">
        <v>0</v>
      </c>
      <c r="AL273" t="n">
        <v>1</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0</v>
      </c>
      <c r="BH273" t="n">
        <v>0</v>
      </c>
      <c r="BI273" t="n">
        <v>0</v>
      </c>
      <c r="BJ273">
        <f>NA()</f>
        <v/>
      </c>
      <c r="BK273">
        <f>NA()</f>
        <v/>
      </c>
      <c r="BL273">
        <f>NA()</f>
        <v/>
      </c>
      <c r="BM273">
        <f>NA()</f>
        <v/>
      </c>
      <c r="BN273">
        <f>NA()</f>
        <v/>
      </c>
      <c r="BO273">
        <f>NA()</f>
        <v/>
      </c>
      <c r="BP273">
        <f>NA()</f>
        <v/>
      </c>
      <c r="BQ273">
        <f>NA()</f>
        <v/>
      </c>
      <c r="BR273">
        <f>NA()</f>
        <v/>
      </c>
      <c r="BS273">
        <f>NA()</f>
        <v/>
      </c>
      <c r="BT273">
        <f>NA()</f>
        <v/>
      </c>
      <c r="BU273">
        <f>NA()</f>
        <v/>
      </c>
      <c r="BV273">
        <f>NA()</f>
        <v/>
      </c>
      <c r="BW273">
        <f>NA()</f>
        <v/>
      </c>
    </row>
    <row r="274" spans="1:75">
      <c r="A274" t="s">
        <v>233</v>
      </c>
      <c r="B274" t="s">
        <v>929</v>
      </c>
      <c r="C274" t="s">
        <v>930</v>
      </c>
      <c r="D274" t="s">
        <v>458</v>
      </c>
      <c r="E274" t="n">
        <v>0</v>
      </c>
      <c r="F274" t="n">
        <v>0</v>
      </c>
      <c r="G274" t="n">
        <v>0</v>
      </c>
      <c r="H274" t="n">
        <v>0</v>
      </c>
      <c r="I274" t="n">
        <v>0</v>
      </c>
      <c r="J274" t="n">
        <v>0</v>
      </c>
      <c r="K274" t="n">
        <v>0</v>
      </c>
      <c r="L274" t="n">
        <v>0</v>
      </c>
      <c r="M274" t="n">
        <v>0</v>
      </c>
      <c r="N274" t="n">
        <v>0</v>
      </c>
      <c r="O274" t="n">
        <v>0.4</v>
      </c>
      <c r="P274" t="n">
        <v>0.2</v>
      </c>
      <c r="Q274" t="n">
        <v>0.2</v>
      </c>
      <c r="R274" t="n">
        <v>0.2</v>
      </c>
      <c r="S274" t="n">
        <v>0.5</v>
      </c>
      <c r="T274" t="n">
        <v>0.6</v>
      </c>
      <c r="U274" t="n">
        <v>1.3</v>
      </c>
      <c r="V274" t="n">
        <v>2.1</v>
      </c>
      <c r="W274" t="n">
        <v>1.9</v>
      </c>
      <c r="X274" t="n">
        <v>0.1</v>
      </c>
      <c r="Y274" t="n">
        <v>0</v>
      </c>
      <c r="Z274" t="n">
        <v>0</v>
      </c>
      <c r="AA274" t="n">
        <v>0</v>
      </c>
      <c r="AB274" t="n">
        <v>0.1</v>
      </c>
      <c r="AC274" t="n">
        <v>0.1</v>
      </c>
      <c r="AD274" t="n">
        <v>0.1</v>
      </c>
      <c r="AE274" t="n">
        <v>0.1</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0</v>
      </c>
      <c r="BH274" t="n">
        <v>0</v>
      </c>
      <c r="BI274" t="n">
        <v>0</v>
      </c>
      <c r="BJ274">
        <f>NA()</f>
        <v/>
      </c>
      <c r="BK274">
        <f>NA()</f>
        <v/>
      </c>
      <c r="BL274">
        <f>NA()</f>
        <v/>
      </c>
      <c r="BM274">
        <f>NA()</f>
        <v/>
      </c>
      <c r="BN274">
        <f>NA()</f>
        <v/>
      </c>
      <c r="BO274">
        <f>NA()</f>
        <v/>
      </c>
      <c r="BP274">
        <f>NA()</f>
        <v/>
      </c>
      <c r="BQ274">
        <f>NA()</f>
        <v/>
      </c>
      <c r="BR274">
        <f>NA()</f>
        <v/>
      </c>
      <c r="BS274">
        <f>NA()</f>
        <v/>
      </c>
      <c r="BT274">
        <f>NA()</f>
        <v/>
      </c>
      <c r="BU274">
        <f>NA()</f>
        <v/>
      </c>
      <c r="BV274">
        <f>NA()</f>
        <v/>
      </c>
      <c r="BW274">
        <f>NA()</f>
        <v/>
      </c>
    </row>
    <row r="275" spans="1:75">
      <c r="A275" t="s">
        <v>233</v>
      </c>
      <c r="B275" t="s">
        <v>931</v>
      </c>
      <c r="C275" t="s">
        <v>932</v>
      </c>
      <c r="D275" t="s">
        <v>447</v>
      </c>
      <c r="E275" t="n">
        <v>386</v>
      </c>
      <c r="F275" t="n">
        <v>150</v>
      </c>
      <c r="G275" t="n">
        <v>80</v>
      </c>
      <c r="H275" t="n">
        <v>82</v>
      </c>
      <c r="I275" t="n">
        <v>24</v>
      </c>
      <c r="J275" t="n">
        <v>57</v>
      </c>
      <c r="K275" t="n">
        <v>17</v>
      </c>
      <c r="L275" t="n">
        <v>0</v>
      </c>
      <c r="M275" t="n">
        <v>34</v>
      </c>
      <c r="N275" t="n">
        <v>28</v>
      </c>
      <c r="O275" t="n">
        <v>374</v>
      </c>
      <c r="P275" t="n">
        <v>187</v>
      </c>
      <c r="Q275" t="n">
        <v>96</v>
      </c>
      <c r="R275" t="n">
        <v>91</v>
      </c>
      <c r="S275" t="n">
        <v>221</v>
      </c>
      <c r="T275" t="n">
        <v>176</v>
      </c>
      <c r="U275" t="n">
        <v>202</v>
      </c>
      <c r="V275" t="n">
        <v>270</v>
      </c>
      <c r="W275" t="n">
        <v>215</v>
      </c>
      <c r="X275" t="n">
        <v>193</v>
      </c>
      <c r="Y275" t="n">
        <v>51</v>
      </c>
      <c r="Z275" t="n">
        <v>0</v>
      </c>
      <c r="AA275" t="n">
        <v>0</v>
      </c>
      <c r="AB275" t="n">
        <v>1</v>
      </c>
      <c r="AC275" t="n">
        <v>1</v>
      </c>
      <c r="AD275" t="n">
        <v>1</v>
      </c>
      <c r="AE275" t="n">
        <v>1</v>
      </c>
      <c r="AF275" t="n">
        <v>1</v>
      </c>
      <c r="AG275" t="n">
        <v>1</v>
      </c>
      <c r="AH275" t="n">
        <v>1</v>
      </c>
      <c r="AI275" t="n">
        <v>1</v>
      </c>
      <c r="AJ275" t="n">
        <v>1</v>
      </c>
      <c r="AK275" t="n">
        <v>1</v>
      </c>
      <c r="AL275" t="n">
        <v>2</v>
      </c>
      <c r="AM275" t="n">
        <v>3</v>
      </c>
      <c r="AN275" t="n">
        <v>2</v>
      </c>
      <c r="AO275" t="n">
        <v>3</v>
      </c>
      <c r="AP275" t="n">
        <v>2</v>
      </c>
      <c r="AQ275" t="n">
        <v>1</v>
      </c>
      <c r="AR275" t="n">
        <v>1</v>
      </c>
      <c r="AS275" t="n">
        <v>0</v>
      </c>
      <c r="AT275" t="n">
        <v>1</v>
      </c>
      <c r="AU275" t="n">
        <v>0</v>
      </c>
      <c r="AV275" t="n">
        <v>1</v>
      </c>
      <c r="AW275" t="n">
        <v>0</v>
      </c>
      <c r="AX275" t="n">
        <v>1</v>
      </c>
      <c r="AY275" t="n">
        <v>1</v>
      </c>
      <c r="AZ275" t="n">
        <v>0</v>
      </c>
      <c r="BA275" t="n">
        <v>0</v>
      </c>
      <c r="BB275" t="n">
        <v>0</v>
      </c>
      <c r="BC275" t="n">
        <v>0</v>
      </c>
      <c r="BD275" t="n">
        <v>0</v>
      </c>
      <c r="BE275" t="n">
        <v>0</v>
      </c>
      <c r="BF275" t="n">
        <v>0</v>
      </c>
      <c r="BG275" t="n">
        <v>0</v>
      </c>
      <c r="BH275" t="n">
        <v>0</v>
      </c>
      <c r="BI275" t="n">
        <v>0</v>
      </c>
      <c r="BJ275">
        <f>NA()</f>
        <v/>
      </c>
      <c r="BK275">
        <f>NA()</f>
        <v/>
      </c>
      <c r="BL275">
        <f>NA()</f>
        <v/>
      </c>
      <c r="BM275">
        <f>NA()</f>
        <v/>
      </c>
      <c r="BN275">
        <f>NA()</f>
        <v/>
      </c>
      <c r="BO275">
        <f>NA()</f>
        <v/>
      </c>
      <c r="BP275">
        <f>NA()</f>
        <v/>
      </c>
      <c r="BQ275">
        <f>NA()</f>
        <v/>
      </c>
      <c r="BR275">
        <f>NA()</f>
        <v/>
      </c>
      <c r="BS275">
        <f>NA()</f>
        <v/>
      </c>
      <c r="BT275">
        <f>NA()</f>
        <v/>
      </c>
      <c r="BU275">
        <f>NA()</f>
        <v/>
      </c>
      <c r="BV275">
        <f>NA()</f>
        <v/>
      </c>
      <c r="BW275">
        <f>NA()</f>
        <v/>
      </c>
    </row>
    <row r="276" spans="1:75">
      <c r="A276" t="s">
        <v>233</v>
      </c>
      <c r="B276" t="s">
        <v>933</v>
      </c>
      <c r="C276" t="s">
        <v>934</v>
      </c>
      <c r="D276" t="s">
        <v>454</v>
      </c>
      <c r="E276" t="n">
        <v>0</v>
      </c>
      <c r="F276" t="n">
        <v>0</v>
      </c>
      <c r="G276" t="n">
        <v>0</v>
      </c>
      <c r="H276" t="n">
        <v>0</v>
      </c>
      <c r="I276" t="n">
        <v>0</v>
      </c>
      <c r="J276" t="n">
        <v>0</v>
      </c>
      <c r="K276" t="n">
        <v>0</v>
      </c>
      <c r="L276" t="n">
        <v>0</v>
      </c>
      <c r="M276" t="n">
        <v>0</v>
      </c>
      <c r="N276" t="n">
        <v>0</v>
      </c>
      <c r="O276" t="n">
        <v>0.85</v>
      </c>
      <c r="P276" t="n">
        <v>0.87</v>
      </c>
      <c r="Q276" t="n">
        <v>0.88</v>
      </c>
      <c r="R276" t="n">
        <v>1.18</v>
      </c>
      <c r="S276" t="n">
        <v>2.5</v>
      </c>
      <c r="T276" t="n">
        <v>2.5</v>
      </c>
      <c r="U276" t="n">
        <v>2.42</v>
      </c>
      <c r="V276" t="n">
        <v>3.07</v>
      </c>
      <c r="W276" t="n">
        <v>3.12</v>
      </c>
      <c r="X276" t="n">
        <v>4.31</v>
      </c>
      <c r="Y276" t="n">
        <v>6.38</v>
      </c>
      <c r="Z276" t="n">
        <v>0</v>
      </c>
      <c r="AA276" t="n">
        <v>0</v>
      </c>
      <c r="AB276" t="n">
        <v>7.06</v>
      </c>
      <c r="AC276" t="n">
        <v>6.84</v>
      </c>
      <c r="AD276" t="n">
        <v>6.85</v>
      </c>
      <c r="AE276" t="n">
        <v>4.77</v>
      </c>
      <c r="AF276" t="n">
        <v>4.77</v>
      </c>
      <c r="AG276" t="n">
        <v>4.93</v>
      </c>
      <c r="AH276" t="n">
        <v>5.46</v>
      </c>
      <c r="AI276" t="n">
        <v>7.12</v>
      </c>
      <c r="AJ276" t="n">
        <v>6.02</v>
      </c>
      <c r="AK276" t="n">
        <v>5.12</v>
      </c>
      <c r="AL276" t="n">
        <v>5.08</v>
      </c>
      <c r="AM276" t="n">
        <v>4.95</v>
      </c>
      <c r="AN276" t="n">
        <v>5.21</v>
      </c>
      <c r="AO276" t="n">
        <v>5.95</v>
      </c>
      <c r="AP276" t="n">
        <v>5.95</v>
      </c>
      <c r="AQ276" t="n">
        <v>4.12</v>
      </c>
      <c r="AR276" t="n">
        <v>4.3</v>
      </c>
      <c r="AS276" t="n">
        <v>8.19</v>
      </c>
      <c r="AT276" t="n">
        <v>6.83</v>
      </c>
      <c r="AU276" t="n">
        <v>6.41</v>
      </c>
      <c r="AV276" t="n">
        <v>7.99</v>
      </c>
      <c r="AW276" t="n">
        <v>10.53</v>
      </c>
      <c r="AX276" t="n">
        <v>12.7</v>
      </c>
      <c r="AY276" t="n">
        <v>18.54</v>
      </c>
      <c r="AZ276" t="n">
        <v>20.77</v>
      </c>
      <c r="BA276" t="n">
        <v>26.33</v>
      </c>
      <c r="BB276" t="n">
        <v>17.03</v>
      </c>
      <c r="BC276" t="n">
        <v>21.23</v>
      </c>
      <c r="BD276" t="n">
        <v>28.31</v>
      </c>
      <c r="BE276" t="n">
        <v>29.21</v>
      </c>
      <c r="BF276" t="n">
        <v>28.48</v>
      </c>
      <c r="BG276" t="n">
        <v>26.62</v>
      </c>
      <c r="BH276" t="n">
        <v>16.02</v>
      </c>
      <c r="BI276" t="n">
        <v>12.77</v>
      </c>
      <c r="BJ276">
        <f>NA()</f>
        <v/>
      </c>
      <c r="BK276">
        <f>NA()</f>
        <v/>
      </c>
      <c r="BL276">
        <f>NA()</f>
        <v/>
      </c>
      <c r="BM276">
        <f>NA()</f>
        <v/>
      </c>
      <c r="BN276">
        <f>NA()</f>
        <v/>
      </c>
      <c r="BO276">
        <f>NA()</f>
        <v/>
      </c>
      <c r="BP276">
        <f>NA()</f>
        <v/>
      </c>
      <c r="BQ276">
        <f>NA()</f>
        <v/>
      </c>
      <c r="BR276">
        <f>NA()</f>
        <v/>
      </c>
      <c r="BS276">
        <f>NA()</f>
        <v/>
      </c>
      <c r="BT276">
        <f>NA()</f>
        <v/>
      </c>
      <c r="BU276">
        <f>NA()</f>
        <v/>
      </c>
      <c r="BV276">
        <f>NA()</f>
        <v/>
      </c>
      <c r="BW276">
        <f>NA()</f>
        <v/>
      </c>
    </row>
    <row r="277" spans="1:75">
      <c r="A277" t="s">
        <v>233</v>
      </c>
      <c r="B277" t="s">
        <v>931</v>
      </c>
      <c r="C277" t="s">
        <v>935</v>
      </c>
      <c r="D277" t="s">
        <v>449</v>
      </c>
      <c r="E277" t="n">
        <v>68</v>
      </c>
      <c r="F277" t="n">
        <v>27</v>
      </c>
      <c r="G277" t="n">
        <v>14</v>
      </c>
      <c r="H277" t="n">
        <v>14</v>
      </c>
      <c r="I277" t="n">
        <v>4</v>
      </c>
      <c r="J277" t="n">
        <v>10</v>
      </c>
      <c r="K277" t="n">
        <v>3</v>
      </c>
      <c r="L277" t="n">
        <v>0</v>
      </c>
      <c r="M277" t="n">
        <v>6</v>
      </c>
      <c r="N277" t="n">
        <v>5</v>
      </c>
      <c r="O277" t="n">
        <v>66</v>
      </c>
      <c r="P277" t="n">
        <v>33</v>
      </c>
      <c r="Q277" t="n">
        <v>17</v>
      </c>
      <c r="R277" t="n">
        <v>16</v>
      </c>
      <c r="S277" t="n">
        <v>39</v>
      </c>
      <c r="T277" t="n">
        <v>31</v>
      </c>
      <c r="U277" t="n">
        <v>36</v>
      </c>
      <c r="V277" t="n">
        <v>48</v>
      </c>
      <c r="W277" t="n">
        <v>38</v>
      </c>
      <c r="X277" t="n">
        <v>34</v>
      </c>
      <c r="Y277" t="n">
        <v>9</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0</v>
      </c>
      <c r="BH277" t="n">
        <v>0</v>
      </c>
      <c r="BI277" t="n">
        <v>0</v>
      </c>
      <c r="BJ277">
        <f>NA()</f>
        <v/>
      </c>
      <c r="BK277">
        <f>NA()</f>
        <v/>
      </c>
      <c r="BL277">
        <f>NA()</f>
        <v/>
      </c>
      <c r="BM277">
        <f>NA()</f>
        <v/>
      </c>
      <c r="BN277">
        <f>NA()</f>
        <v/>
      </c>
      <c r="BO277">
        <f>NA()</f>
        <v/>
      </c>
      <c r="BP277">
        <f>NA()</f>
        <v/>
      </c>
      <c r="BQ277">
        <f>NA()</f>
        <v/>
      </c>
      <c r="BR277">
        <f>NA()</f>
        <v/>
      </c>
      <c r="BS277">
        <f>NA()</f>
        <v/>
      </c>
      <c r="BT277">
        <f>NA()</f>
        <v/>
      </c>
      <c r="BU277">
        <f>NA()</f>
        <v/>
      </c>
      <c r="BV277">
        <f>NA()</f>
        <v/>
      </c>
      <c r="BW277">
        <f>NA()</f>
        <v/>
      </c>
    </row>
    <row r="278" spans="1:75">
      <c r="A278" t="s">
        <v>233</v>
      </c>
      <c r="B278" t="s">
        <v>936</v>
      </c>
      <c r="C278" t="s">
        <v>937</v>
      </c>
      <c r="D278" t="s">
        <v>458</v>
      </c>
      <c r="E278" t="n">
        <v>0</v>
      </c>
      <c r="F278" t="n">
        <v>0</v>
      </c>
      <c r="G278" t="n">
        <v>0</v>
      </c>
      <c r="H278" t="n">
        <v>0</v>
      </c>
      <c r="I278" t="n">
        <v>0</v>
      </c>
      <c r="J278" t="n">
        <v>0</v>
      </c>
      <c r="K278" t="n">
        <v>0</v>
      </c>
      <c r="L278" t="n">
        <v>0</v>
      </c>
      <c r="M278" t="n">
        <v>0</v>
      </c>
      <c r="N278" t="n">
        <v>0</v>
      </c>
      <c r="O278" t="n">
        <v>0.3</v>
      </c>
      <c r="P278" t="n">
        <v>0.2</v>
      </c>
      <c r="Q278" t="n">
        <v>0.1</v>
      </c>
      <c r="R278" t="n">
        <v>0.1</v>
      </c>
      <c r="S278" t="n">
        <v>0.6</v>
      </c>
      <c r="T278" t="n">
        <v>0.4</v>
      </c>
      <c r="U278" t="n">
        <v>0.5</v>
      </c>
      <c r="V278" t="n">
        <v>0.8</v>
      </c>
      <c r="W278" t="n">
        <v>0.7</v>
      </c>
      <c r="X278" t="n">
        <v>0.8</v>
      </c>
      <c r="Y278" t="n">
        <v>0.3</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0</v>
      </c>
      <c r="BH278" t="n">
        <v>0</v>
      </c>
      <c r="BI278" t="n">
        <v>0</v>
      </c>
      <c r="BJ278">
        <f>NA()</f>
        <v/>
      </c>
      <c r="BK278">
        <f>NA()</f>
        <v/>
      </c>
      <c r="BL278">
        <f>NA()</f>
        <v/>
      </c>
      <c r="BM278">
        <f>NA()</f>
        <v/>
      </c>
      <c r="BN278">
        <f>NA()</f>
        <v/>
      </c>
      <c r="BO278">
        <f>NA()</f>
        <v/>
      </c>
      <c r="BP278">
        <f>NA()</f>
        <v/>
      </c>
      <c r="BQ278">
        <f>NA()</f>
        <v/>
      </c>
      <c r="BR278">
        <f>NA()</f>
        <v/>
      </c>
      <c r="BS278">
        <f>NA()</f>
        <v/>
      </c>
      <c r="BT278">
        <f>NA()</f>
        <v/>
      </c>
      <c r="BU278">
        <f>NA()</f>
        <v/>
      </c>
      <c r="BV278">
        <f>NA()</f>
        <v/>
      </c>
      <c r="BW278">
        <f>NA()</f>
        <v/>
      </c>
    </row>
    <row r="279" spans="1:75">
      <c r="A279" t="s">
        <v>233</v>
      </c>
      <c r="B279" t="s">
        <v>938</v>
      </c>
      <c r="C279" t="s">
        <v>939</v>
      </c>
      <c r="D279" t="s">
        <v>447</v>
      </c>
      <c r="E279" t="n">
        <v>0</v>
      </c>
      <c r="F279" t="n">
        <v>0</v>
      </c>
      <c r="G279" t="n">
        <v>0</v>
      </c>
      <c r="H279" t="n">
        <v>0</v>
      </c>
      <c r="I279" t="n">
        <v>0</v>
      </c>
      <c r="J279" t="n">
        <v>0</v>
      </c>
      <c r="K279" t="n">
        <v>0</v>
      </c>
      <c r="L279" t="n">
        <v>0</v>
      </c>
      <c r="M279" t="n">
        <v>0</v>
      </c>
      <c r="N279" t="n">
        <v>0</v>
      </c>
      <c r="O279" t="n">
        <v>0</v>
      </c>
      <c r="P279" t="n">
        <v>0</v>
      </c>
      <c r="Q279" t="n">
        <v>0</v>
      </c>
      <c r="R279" t="n">
        <v>0</v>
      </c>
      <c r="S279" t="n">
        <v>0</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0</v>
      </c>
      <c r="BH279" t="n">
        <v>0</v>
      </c>
      <c r="BI279" t="n">
        <v>0</v>
      </c>
      <c r="BJ279">
        <f>NA()</f>
        <v/>
      </c>
      <c r="BK279">
        <f>NA()</f>
        <v/>
      </c>
      <c r="BL279">
        <f>NA()</f>
        <v/>
      </c>
      <c r="BM279">
        <f>NA()</f>
        <v/>
      </c>
      <c r="BN279">
        <f>NA()</f>
        <v/>
      </c>
      <c r="BO279">
        <f>NA()</f>
        <v/>
      </c>
      <c r="BP279">
        <f>NA()</f>
        <v/>
      </c>
      <c r="BQ279">
        <f>NA()</f>
        <v/>
      </c>
      <c r="BR279">
        <f>NA()</f>
        <v/>
      </c>
      <c r="BS279">
        <f>NA()</f>
        <v/>
      </c>
      <c r="BT279">
        <f>NA()</f>
        <v/>
      </c>
      <c r="BU279">
        <f>NA()</f>
        <v/>
      </c>
      <c r="BV279">
        <f>NA()</f>
        <v/>
      </c>
      <c r="BW279">
        <f>NA()</f>
        <v/>
      </c>
    </row>
    <row r="280" spans="1:75">
      <c r="A280" t="s">
        <v>233</v>
      </c>
      <c r="B280" t="s">
        <v>940</v>
      </c>
      <c r="C280" t="s">
        <v>941</v>
      </c>
      <c r="D280" t="s">
        <v>454</v>
      </c>
      <c r="E280" t="n">
        <v>0</v>
      </c>
      <c r="F280" t="n">
        <v>0</v>
      </c>
      <c r="G280" t="n">
        <v>0</v>
      </c>
      <c r="H280" t="n">
        <v>0</v>
      </c>
      <c r="I280" t="n">
        <v>0</v>
      </c>
      <c r="J280" t="n">
        <v>0</v>
      </c>
      <c r="K280" t="n">
        <v>0</v>
      </c>
      <c r="L280" t="n">
        <v>0</v>
      </c>
      <c r="M280" t="n">
        <v>0</v>
      </c>
      <c r="N280" t="n">
        <v>0</v>
      </c>
      <c r="O280" t="n">
        <v>0</v>
      </c>
      <c r="P280" t="n">
        <v>0</v>
      </c>
      <c r="Q280" t="n">
        <v>0</v>
      </c>
      <c r="R280" t="n">
        <v>0</v>
      </c>
      <c r="S280" t="n">
        <v>0</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5.77</v>
      </c>
      <c r="AK280" t="n">
        <v>5.18</v>
      </c>
      <c r="AL280" t="n">
        <v>5.67</v>
      </c>
      <c r="AM280" t="n">
        <v>4.95</v>
      </c>
      <c r="AN280" t="n">
        <v>5</v>
      </c>
      <c r="AO280" t="n">
        <v>5.22</v>
      </c>
      <c r="AP280" t="n">
        <v>4.85</v>
      </c>
      <c r="AQ280" t="n">
        <v>6.51</v>
      </c>
      <c r="AR280" t="n">
        <v>6.46</v>
      </c>
      <c r="AS280" t="n">
        <v>9.57</v>
      </c>
      <c r="AT280" t="n">
        <v>8.74</v>
      </c>
      <c r="AU280" t="n">
        <v>8.91</v>
      </c>
      <c r="AV280" t="n">
        <v>8.82</v>
      </c>
      <c r="AW280" t="n">
        <v>11.25</v>
      </c>
      <c r="AX280" t="n">
        <v>13.34</v>
      </c>
      <c r="AY280" t="n">
        <v>21.46</v>
      </c>
      <c r="AZ280" t="n">
        <v>23.52</v>
      </c>
      <c r="BA280" t="n">
        <v>29.16</v>
      </c>
      <c r="BB280" t="n">
        <v>24.33</v>
      </c>
      <c r="BC280" t="n">
        <v>26.1</v>
      </c>
      <c r="BD280" t="n">
        <v>31.33</v>
      </c>
      <c r="BE280" t="n">
        <v>32.83</v>
      </c>
      <c r="BF280" t="n">
        <v>32.45</v>
      </c>
      <c r="BG280" t="n">
        <v>32.29</v>
      </c>
      <c r="BH280" t="n">
        <v>0</v>
      </c>
      <c r="BI280" t="n">
        <v>0</v>
      </c>
      <c r="BJ280">
        <f>NA()</f>
        <v/>
      </c>
      <c r="BK280">
        <f>NA()</f>
        <v/>
      </c>
      <c r="BL280">
        <f>NA()</f>
        <v/>
      </c>
      <c r="BM280">
        <f>NA()</f>
        <v/>
      </c>
      <c r="BN280">
        <f>NA()</f>
        <v/>
      </c>
      <c r="BO280">
        <f>NA()</f>
        <v/>
      </c>
      <c r="BP280">
        <f>NA()</f>
        <v/>
      </c>
      <c r="BQ280">
        <f>NA()</f>
        <v/>
      </c>
      <c r="BR280">
        <f>NA()</f>
        <v/>
      </c>
      <c r="BS280">
        <f>NA()</f>
        <v/>
      </c>
      <c r="BT280">
        <f>NA()</f>
        <v/>
      </c>
      <c r="BU280">
        <f>NA()</f>
        <v/>
      </c>
      <c r="BV280">
        <f>NA()</f>
        <v/>
      </c>
      <c r="BW280">
        <f>NA()</f>
        <v/>
      </c>
    </row>
    <row r="281" spans="1:75">
      <c r="A281" t="s">
        <v>233</v>
      </c>
      <c r="B281" t="s">
        <v>938</v>
      </c>
      <c r="C281" t="s">
        <v>942</v>
      </c>
      <c r="D281" t="s">
        <v>449</v>
      </c>
      <c r="E281" t="n">
        <v>0</v>
      </c>
      <c r="F281" t="n">
        <v>0</v>
      </c>
      <c r="G281" t="n">
        <v>0</v>
      </c>
      <c r="H281" t="n">
        <v>0</v>
      </c>
      <c r="I281" t="n">
        <v>0</v>
      </c>
      <c r="J281" t="n">
        <v>0</v>
      </c>
      <c r="K281" t="n">
        <v>0</v>
      </c>
      <c r="L281" t="n">
        <v>0</v>
      </c>
      <c r="M281" t="n">
        <v>0</v>
      </c>
      <c r="N281" t="n">
        <v>0</v>
      </c>
      <c r="O281" t="n">
        <v>0</v>
      </c>
      <c r="P281" t="n">
        <v>0</v>
      </c>
      <c r="Q281" t="n">
        <v>0</v>
      </c>
      <c r="R281" t="n">
        <v>0</v>
      </c>
      <c r="S281" t="n">
        <v>0</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0</v>
      </c>
      <c r="BH281" t="n">
        <v>0</v>
      </c>
      <c r="BI281" t="n">
        <v>0</v>
      </c>
      <c r="BJ281">
        <f>NA()</f>
        <v/>
      </c>
      <c r="BK281">
        <f>NA()</f>
        <v/>
      </c>
      <c r="BL281">
        <f>NA()</f>
        <v/>
      </c>
      <c r="BM281">
        <f>NA()</f>
        <v/>
      </c>
      <c r="BN281">
        <f>NA()</f>
        <v/>
      </c>
      <c r="BO281">
        <f>NA()</f>
        <v/>
      </c>
      <c r="BP281">
        <f>NA()</f>
        <v/>
      </c>
      <c r="BQ281">
        <f>NA()</f>
        <v/>
      </c>
      <c r="BR281">
        <f>NA()</f>
        <v/>
      </c>
      <c r="BS281">
        <f>NA()</f>
        <v/>
      </c>
      <c r="BT281">
        <f>NA()</f>
        <v/>
      </c>
      <c r="BU281">
        <f>NA()</f>
        <v/>
      </c>
      <c r="BV281">
        <f>NA()</f>
        <v/>
      </c>
      <c r="BW281">
        <f>NA()</f>
        <v/>
      </c>
    </row>
    <row r="282" spans="1:75">
      <c r="A282" t="s">
        <v>233</v>
      </c>
      <c r="B282" t="s">
        <v>943</v>
      </c>
      <c r="C282" t="s">
        <v>944</v>
      </c>
      <c r="D282" t="s">
        <v>458</v>
      </c>
      <c r="E282" t="n">
        <v>0</v>
      </c>
      <c r="F282" t="n">
        <v>0</v>
      </c>
      <c r="G282" t="n">
        <v>0</v>
      </c>
      <c r="H282" t="n">
        <v>0</v>
      </c>
      <c r="I282" t="n">
        <v>0</v>
      </c>
      <c r="J282" t="n">
        <v>0</v>
      </c>
      <c r="K282" t="n">
        <v>0</v>
      </c>
      <c r="L282" t="n">
        <v>0</v>
      </c>
      <c r="M282" t="n">
        <v>0</v>
      </c>
      <c r="N282" t="n">
        <v>0</v>
      </c>
      <c r="O282" t="n">
        <v>0</v>
      </c>
      <c r="P282" t="n">
        <v>0</v>
      </c>
      <c r="Q282" t="n">
        <v>0</v>
      </c>
      <c r="R282" t="n">
        <v>0</v>
      </c>
      <c r="S282" t="n">
        <v>0</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0</v>
      </c>
      <c r="BH282" t="n">
        <v>0</v>
      </c>
      <c r="BI282" t="n">
        <v>0</v>
      </c>
      <c r="BJ282">
        <f>NA()</f>
        <v/>
      </c>
      <c r="BK282">
        <f>NA()</f>
        <v/>
      </c>
      <c r="BL282">
        <f>NA()</f>
        <v/>
      </c>
      <c r="BM282">
        <f>NA()</f>
        <v/>
      </c>
      <c r="BN282">
        <f>NA()</f>
        <v/>
      </c>
      <c r="BO282">
        <f>NA()</f>
        <v/>
      </c>
      <c r="BP282">
        <f>NA()</f>
        <v/>
      </c>
      <c r="BQ282">
        <f>NA()</f>
        <v/>
      </c>
      <c r="BR282">
        <f>NA()</f>
        <v/>
      </c>
      <c r="BS282">
        <f>NA()</f>
        <v/>
      </c>
      <c r="BT282">
        <f>NA()</f>
        <v/>
      </c>
      <c r="BU282">
        <f>NA()</f>
        <v/>
      </c>
      <c r="BV282">
        <f>NA()</f>
        <v/>
      </c>
      <c r="BW282">
        <f>NA()</f>
        <v/>
      </c>
    </row>
    <row r="283" spans="1:75">
      <c r="A283" t="s">
        <v>233</v>
      </c>
      <c r="B283" t="s">
        <v>945</v>
      </c>
      <c r="C283" t="s">
        <v>946</v>
      </c>
      <c r="D283" t="s">
        <v>447</v>
      </c>
      <c r="E283" t="n">
        <v>517</v>
      </c>
      <c r="F283" t="n">
        <v>394</v>
      </c>
      <c r="G283" t="n">
        <v>312</v>
      </c>
      <c r="H283" t="n">
        <v>281</v>
      </c>
      <c r="I283" t="n">
        <v>284</v>
      </c>
      <c r="J283" t="n">
        <v>278</v>
      </c>
      <c r="K283" t="n">
        <v>211</v>
      </c>
      <c r="L283" t="n">
        <v>187</v>
      </c>
      <c r="M283" t="n">
        <v>153</v>
      </c>
      <c r="N283" t="n">
        <v>165</v>
      </c>
      <c r="O283" t="n">
        <v>868</v>
      </c>
      <c r="P283" t="n">
        <v>454</v>
      </c>
      <c r="Q283" t="n">
        <v>295</v>
      </c>
      <c r="R283" t="n">
        <v>232</v>
      </c>
      <c r="S283" t="n">
        <v>425</v>
      </c>
      <c r="T283" t="n">
        <v>429</v>
      </c>
      <c r="U283" t="n">
        <v>729</v>
      </c>
      <c r="V283" t="n">
        <v>957</v>
      </c>
      <c r="W283" t="n">
        <v>828</v>
      </c>
      <c r="X283" t="n">
        <v>227</v>
      </c>
      <c r="Y283" t="n">
        <v>51</v>
      </c>
      <c r="Z283" t="n">
        <v>0</v>
      </c>
      <c r="AA283" t="n">
        <v>0</v>
      </c>
      <c r="AB283" t="n">
        <v>8</v>
      </c>
      <c r="AC283" t="n">
        <v>9</v>
      </c>
      <c r="AD283" t="n">
        <v>9</v>
      </c>
      <c r="AE283" t="n">
        <v>18</v>
      </c>
      <c r="AF283" t="n">
        <v>11</v>
      </c>
      <c r="AG283" t="n">
        <v>2</v>
      </c>
      <c r="AH283" t="n">
        <v>2</v>
      </c>
      <c r="AI283" t="n">
        <v>2</v>
      </c>
      <c r="AJ283" t="n">
        <v>1</v>
      </c>
      <c r="AK283" t="n">
        <v>2</v>
      </c>
      <c r="AL283" t="n">
        <v>6</v>
      </c>
      <c r="AM283" t="n">
        <v>4</v>
      </c>
      <c r="AN283" t="n">
        <v>3</v>
      </c>
      <c r="AO283" t="n">
        <v>3</v>
      </c>
      <c r="AP283" t="n">
        <v>3</v>
      </c>
      <c r="AQ283" t="n">
        <v>1</v>
      </c>
      <c r="AR283" t="n">
        <v>1</v>
      </c>
      <c r="AS283" t="n">
        <v>1</v>
      </c>
      <c r="AT283" t="n">
        <v>1</v>
      </c>
      <c r="AU283" t="n">
        <v>1</v>
      </c>
      <c r="AV283" t="n">
        <v>1</v>
      </c>
      <c r="AW283" t="n">
        <v>1</v>
      </c>
      <c r="AX283" t="n">
        <v>1</v>
      </c>
      <c r="AY283" t="n">
        <v>1</v>
      </c>
      <c r="AZ283" t="n">
        <v>0</v>
      </c>
      <c r="BA283" t="n">
        <v>0</v>
      </c>
      <c r="BB283" t="n">
        <v>0</v>
      </c>
      <c r="BC283" t="n">
        <v>0</v>
      </c>
      <c r="BD283" t="n">
        <v>0</v>
      </c>
      <c r="BE283" t="n">
        <v>0</v>
      </c>
      <c r="BF283" t="n">
        <v>0</v>
      </c>
      <c r="BG283" t="n">
        <v>0</v>
      </c>
      <c r="BH283" t="n">
        <v>0</v>
      </c>
      <c r="BI283" t="n">
        <v>0</v>
      </c>
      <c r="BJ283">
        <f>NA()</f>
        <v/>
      </c>
      <c r="BK283">
        <f>NA()</f>
        <v/>
      </c>
      <c r="BL283">
        <f>NA()</f>
        <v/>
      </c>
      <c r="BM283">
        <f>NA()</f>
        <v/>
      </c>
      <c r="BN283">
        <f>NA()</f>
        <v/>
      </c>
      <c r="BO283">
        <f>NA()</f>
        <v/>
      </c>
      <c r="BP283">
        <f>NA()</f>
        <v/>
      </c>
      <c r="BQ283">
        <f>NA()</f>
        <v/>
      </c>
      <c r="BR283">
        <f>NA()</f>
        <v/>
      </c>
      <c r="BS283">
        <f>NA()</f>
        <v/>
      </c>
      <c r="BT283">
        <f>NA()</f>
        <v/>
      </c>
      <c r="BU283">
        <f>NA()</f>
        <v/>
      </c>
      <c r="BV283">
        <f>NA()</f>
        <v/>
      </c>
      <c r="BW283">
        <f>NA()</f>
        <v/>
      </c>
    </row>
    <row r="284" spans="1:75">
      <c r="A284" t="s">
        <v>233</v>
      </c>
      <c r="B284" t="s">
        <v>947</v>
      </c>
      <c r="C284" t="s">
        <v>948</v>
      </c>
      <c r="D284" t="s">
        <v>454</v>
      </c>
      <c r="E284" t="n">
        <v>0</v>
      </c>
      <c r="F284" t="n">
        <v>0</v>
      </c>
      <c r="G284" t="n">
        <v>0</v>
      </c>
      <c r="H284" t="n">
        <v>0</v>
      </c>
      <c r="I284" t="n">
        <v>0</v>
      </c>
      <c r="J284" t="n">
        <v>0</v>
      </c>
      <c r="K284" t="n">
        <v>0</v>
      </c>
      <c r="L284" t="n">
        <v>0</v>
      </c>
      <c r="M284" t="n">
        <v>0</v>
      </c>
      <c r="N284" t="n">
        <v>0</v>
      </c>
      <c r="O284" t="n">
        <v>0.85</v>
      </c>
      <c r="P284" t="n">
        <v>0.87</v>
      </c>
      <c r="Q284" t="n">
        <v>0.88</v>
      </c>
      <c r="R284" t="n">
        <v>1.18</v>
      </c>
      <c r="S284" t="n">
        <v>2.5</v>
      </c>
      <c r="T284" t="n">
        <v>2.5</v>
      </c>
      <c r="U284" t="n">
        <v>2.42</v>
      </c>
      <c r="V284" t="n">
        <v>3.07</v>
      </c>
      <c r="W284" t="n">
        <v>3.12</v>
      </c>
      <c r="X284" t="n">
        <v>4.31</v>
      </c>
      <c r="Y284" t="n">
        <v>6.38</v>
      </c>
      <c r="Z284" t="n">
        <v>0</v>
      </c>
      <c r="AA284" t="n">
        <v>0</v>
      </c>
      <c r="AB284" t="n">
        <v>8.15</v>
      </c>
      <c r="AC284" t="n">
        <v>8.039999999999999</v>
      </c>
      <c r="AD284" t="n">
        <v>10.42</v>
      </c>
      <c r="AE284" t="n">
        <v>4.93</v>
      </c>
      <c r="AF284" t="n">
        <v>4.66</v>
      </c>
      <c r="AG284" t="n">
        <v>5</v>
      </c>
      <c r="AH284" t="n">
        <v>5.38</v>
      </c>
      <c r="AI284" t="n">
        <v>7.25</v>
      </c>
      <c r="AJ284" t="n">
        <v>5.86</v>
      </c>
      <c r="AK284" t="n">
        <v>5.13</v>
      </c>
      <c r="AL284" t="n">
        <v>5.45</v>
      </c>
      <c r="AM284" t="n">
        <v>4.95</v>
      </c>
      <c r="AN284" t="n">
        <v>5.15</v>
      </c>
      <c r="AO284" t="n">
        <v>5.86</v>
      </c>
      <c r="AP284" t="n">
        <v>5.54</v>
      </c>
      <c r="AQ284" t="n">
        <v>5.26</v>
      </c>
      <c r="AR284" t="n">
        <v>5.04</v>
      </c>
      <c r="AS284" t="n">
        <v>9.029999999999999</v>
      </c>
      <c r="AT284" t="n">
        <v>7.66</v>
      </c>
      <c r="AU284" t="n">
        <v>7.22</v>
      </c>
      <c r="AV284" t="n">
        <v>8.26</v>
      </c>
      <c r="AW284" t="n">
        <v>10.79</v>
      </c>
      <c r="AX284" t="n">
        <v>12.9</v>
      </c>
      <c r="AY284" t="n">
        <v>19.12</v>
      </c>
      <c r="AZ284" t="n">
        <v>21.51</v>
      </c>
      <c r="BA284" t="n">
        <v>26.79</v>
      </c>
      <c r="BB284" t="n">
        <v>18.3</v>
      </c>
      <c r="BC284" t="n">
        <v>21.99</v>
      </c>
      <c r="BD284" t="n">
        <v>28.81</v>
      </c>
      <c r="BE284" t="n">
        <v>29.11</v>
      </c>
      <c r="BF284" t="n">
        <v>29.23</v>
      </c>
      <c r="BG284" t="n">
        <v>27.29</v>
      </c>
      <c r="BH284" t="n">
        <v>15.42</v>
      </c>
      <c r="BI284" t="n">
        <v>12.75</v>
      </c>
      <c r="BJ284">
        <f>NA()</f>
        <v/>
      </c>
      <c r="BK284">
        <f>NA()</f>
        <v/>
      </c>
      <c r="BL284">
        <f>NA()</f>
        <v/>
      </c>
      <c r="BM284">
        <f>NA()</f>
        <v/>
      </c>
      <c r="BN284">
        <f>NA()</f>
        <v/>
      </c>
      <c r="BO284">
        <f>NA()</f>
        <v/>
      </c>
      <c r="BP284">
        <f>NA()</f>
        <v/>
      </c>
      <c r="BQ284">
        <f>NA()</f>
        <v/>
      </c>
      <c r="BR284">
        <f>NA()</f>
        <v/>
      </c>
      <c r="BS284">
        <f>NA()</f>
        <v/>
      </c>
      <c r="BT284">
        <f>NA()</f>
        <v/>
      </c>
      <c r="BU284">
        <f>NA()</f>
        <v/>
      </c>
      <c r="BV284">
        <f>NA()</f>
        <v/>
      </c>
      <c r="BW284">
        <f>NA()</f>
        <v/>
      </c>
    </row>
    <row r="285" spans="1:75">
      <c r="A285" t="s">
        <v>233</v>
      </c>
      <c r="B285" t="s">
        <v>945</v>
      </c>
      <c r="C285" t="s">
        <v>949</v>
      </c>
      <c r="D285" t="s">
        <v>449</v>
      </c>
      <c r="E285" t="n">
        <v>91</v>
      </c>
      <c r="F285" t="n">
        <v>69</v>
      </c>
      <c r="G285" t="n">
        <v>55</v>
      </c>
      <c r="H285" t="n">
        <v>49</v>
      </c>
      <c r="I285" t="n">
        <v>50</v>
      </c>
      <c r="J285" t="n">
        <v>49</v>
      </c>
      <c r="K285" t="n">
        <v>37</v>
      </c>
      <c r="L285" t="n">
        <v>33</v>
      </c>
      <c r="M285" t="n">
        <v>27</v>
      </c>
      <c r="N285" t="n">
        <v>29</v>
      </c>
      <c r="O285" t="n">
        <v>153</v>
      </c>
      <c r="P285" t="n">
        <v>80</v>
      </c>
      <c r="Q285" t="n">
        <v>52</v>
      </c>
      <c r="R285" t="n">
        <v>41</v>
      </c>
      <c r="S285" t="n">
        <v>75</v>
      </c>
      <c r="T285" t="n">
        <v>76</v>
      </c>
      <c r="U285" t="n">
        <v>129</v>
      </c>
      <c r="V285" t="n">
        <v>169</v>
      </c>
      <c r="W285" t="n">
        <v>146</v>
      </c>
      <c r="X285" t="n">
        <v>40</v>
      </c>
      <c r="Y285" t="n">
        <v>9</v>
      </c>
      <c r="Z285" t="n">
        <v>0</v>
      </c>
      <c r="AA285" t="n">
        <v>0</v>
      </c>
      <c r="AB285" t="n">
        <v>1</v>
      </c>
      <c r="AC285" t="n">
        <v>2</v>
      </c>
      <c r="AD285" t="n">
        <v>2</v>
      </c>
      <c r="AE285" t="n">
        <v>3</v>
      </c>
      <c r="AF285" t="n">
        <v>2</v>
      </c>
      <c r="AG285" t="n">
        <v>0</v>
      </c>
      <c r="AH285" t="n">
        <v>0</v>
      </c>
      <c r="AI285" t="n">
        <v>0</v>
      </c>
      <c r="AJ285" t="n">
        <v>0</v>
      </c>
      <c r="AK285" t="n">
        <v>0</v>
      </c>
      <c r="AL285" t="n">
        <v>1</v>
      </c>
      <c r="AM285" t="n">
        <v>1</v>
      </c>
      <c r="AN285" t="n">
        <v>1</v>
      </c>
      <c r="AO285" t="n">
        <v>1</v>
      </c>
      <c r="AP285" t="n">
        <v>1</v>
      </c>
      <c r="AQ285" t="n">
        <v>0</v>
      </c>
      <c r="AR285" t="n">
        <v>0</v>
      </c>
      <c r="AS285" t="n">
        <v>0</v>
      </c>
      <c r="AT285" t="n">
        <v>0</v>
      </c>
      <c r="AU285" t="n">
        <v>0</v>
      </c>
      <c r="AV285" t="n">
        <v>0</v>
      </c>
      <c r="AW285" t="n">
        <v>0</v>
      </c>
      <c r="AX285" t="n">
        <v>0</v>
      </c>
      <c r="AY285" t="n">
        <v>0</v>
      </c>
      <c r="AZ285" t="n">
        <v>0</v>
      </c>
      <c r="BA285" t="n">
        <v>0</v>
      </c>
      <c r="BB285" t="n">
        <v>0</v>
      </c>
      <c r="BC285" t="n">
        <v>0</v>
      </c>
      <c r="BD285" t="n">
        <v>0</v>
      </c>
      <c r="BE285" t="n">
        <v>0</v>
      </c>
      <c r="BF285" t="n">
        <v>0</v>
      </c>
      <c r="BG285" t="n">
        <v>0</v>
      </c>
      <c r="BH285" t="n">
        <v>0</v>
      </c>
      <c r="BI285" t="n">
        <v>0</v>
      </c>
      <c r="BJ285">
        <f>NA()</f>
        <v/>
      </c>
      <c r="BK285">
        <f>NA()</f>
        <v/>
      </c>
      <c r="BL285">
        <f>NA()</f>
        <v/>
      </c>
      <c r="BM285">
        <f>NA()</f>
        <v/>
      </c>
      <c r="BN285">
        <f>NA()</f>
        <v/>
      </c>
      <c r="BO285">
        <f>NA()</f>
        <v/>
      </c>
      <c r="BP285">
        <f>NA()</f>
        <v/>
      </c>
      <c r="BQ285">
        <f>NA()</f>
        <v/>
      </c>
      <c r="BR285">
        <f>NA()</f>
        <v/>
      </c>
      <c r="BS285">
        <f>NA()</f>
        <v/>
      </c>
      <c r="BT285">
        <f>NA()</f>
        <v/>
      </c>
      <c r="BU285">
        <f>NA()</f>
        <v/>
      </c>
      <c r="BV285">
        <f>NA()</f>
        <v/>
      </c>
      <c r="BW285">
        <f>NA()</f>
        <v/>
      </c>
    </row>
    <row r="286" spans="1:75">
      <c r="A286" t="s">
        <v>233</v>
      </c>
      <c r="B286" t="s">
        <v>950</v>
      </c>
      <c r="C286" t="s">
        <v>951</v>
      </c>
      <c r="D286" t="s">
        <v>458</v>
      </c>
      <c r="E286" t="n">
        <v>247</v>
      </c>
      <c r="F286" t="n">
        <v>948</v>
      </c>
      <c r="G286" t="n">
        <v>975</v>
      </c>
      <c r="H286" t="n">
        <v>765</v>
      </c>
      <c r="I286" t="n">
        <v>1127</v>
      </c>
      <c r="J286" t="n">
        <v>844</v>
      </c>
      <c r="K286" t="n">
        <v>577</v>
      </c>
      <c r="L286" t="n">
        <v>426</v>
      </c>
      <c r="M286" t="n">
        <v>629</v>
      </c>
      <c r="N286" t="n">
        <v>618</v>
      </c>
      <c r="O286" t="n">
        <v>0.7</v>
      </c>
      <c r="P286" t="n">
        <v>0.4</v>
      </c>
      <c r="Q286" t="n">
        <v>0.3</v>
      </c>
      <c r="R286" t="n">
        <v>0.3</v>
      </c>
      <c r="S286" t="n">
        <v>1.1</v>
      </c>
      <c r="T286" t="n">
        <v>1.1</v>
      </c>
      <c r="U286" t="n">
        <v>1.8</v>
      </c>
      <c r="V286" t="n">
        <v>2.9</v>
      </c>
      <c r="W286" t="n">
        <v>2.6</v>
      </c>
      <c r="X286" t="n">
        <v>1</v>
      </c>
      <c r="Y286" t="n">
        <v>0.3</v>
      </c>
      <c r="Z286" t="n">
        <v>0</v>
      </c>
      <c r="AA286" t="n">
        <v>0</v>
      </c>
      <c r="AB286" t="n">
        <v>0.1</v>
      </c>
      <c r="AC286" t="n">
        <v>0.1</v>
      </c>
      <c r="AD286" t="n">
        <v>0.1</v>
      </c>
      <c r="AE286" t="n">
        <v>0.1</v>
      </c>
      <c r="AF286" t="n">
        <v>0.1</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0</v>
      </c>
      <c r="BH286" t="n">
        <v>0</v>
      </c>
      <c r="BI286" t="n">
        <v>0</v>
      </c>
      <c r="BJ286">
        <f>NA()</f>
        <v/>
      </c>
      <c r="BK286">
        <f>NA()</f>
        <v/>
      </c>
      <c r="BL286">
        <f>NA()</f>
        <v/>
      </c>
      <c r="BM286">
        <f>NA()</f>
        <v/>
      </c>
      <c r="BN286">
        <f>NA()</f>
        <v/>
      </c>
      <c r="BO286">
        <f>NA()</f>
        <v/>
      </c>
      <c r="BP286">
        <f>NA()</f>
        <v/>
      </c>
      <c r="BQ286">
        <f>NA()</f>
        <v/>
      </c>
      <c r="BR286">
        <f>NA()</f>
        <v/>
      </c>
      <c r="BS286">
        <f>NA()</f>
        <v/>
      </c>
      <c r="BT286">
        <f>NA()</f>
        <v/>
      </c>
      <c r="BU286">
        <f>NA()</f>
        <v/>
      </c>
      <c r="BV286">
        <f>NA()</f>
        <v/>
      </c>
      <c r="BW286">
        <f>NA()</f>
        <v/>
      </c>
    </row>
    <row r="287" spans="1:75">
      <c r="A287" t="s">
        <v>233</v>
      </c>
      <c r="B287" t="s">
        <v>952</v>
      </c>
      <c r="C287" t="s">
        <v>953</v>
      </c>
      <c r="D287" t="s">
        <v>447</v>
      </c>
      <c r="E287" t="n">
        <v>517</v>
      </c>
      <c r="F287" t="n">
        <v>394</v>
      </c>
      <c r="G287" t="n">
        <v>312</v>
      </c>
      <c r="H287" t="n">
        <v>281</v>
      </c>
      <c r="I287" t="n">
        <v>284</v>
      </c>
      <c r="J287" t="n">
        <v>278</v>
      </c>
      <c r="K287" t="n">
        <v>211</v>
      </c>
      <c r="L287" t="n">
        <v>187</v>
      </c>
      <c r="M287" t="n">
        <v>153</v>
      </c>
      <c r="N287" t="n">
        <v>165</v>
      </c>
      <c r="O287" t="n">
        <v>868</v>
      </c>
      <c r="P287" t="n">
        <v>454</v>
      </c>
      <c r="Q287" t="n">
        <v>295</v>
      </c>
      <c r="R287" t="n">
        <v>232</v>
      </c>
      <c r="S287" t="n">
        <v>425</v>
      </c>
      <c r="T287" t="n">
        <v>429</v>
      </c>
      <c r="U287" t="n">
        <v>729</v>
      </c>
      <c r="V287" t="n">
        <v>957</v>
      </c>
      <c r="W287" t="n">
        <v>828</v>
      </c>
      <c r="X287" t="n">
        <v>227</v>
      </c>
      <c r="Y287" t="n">
        <v>51</v>
      </c>
      <c r="Z287" t="n">
        <v>0</v>
      </c>
      <c r="AA287" t="n">
        <v>0</v>
      </c>
      <c r="AB287" t="n">
        <v>8</v>
      </c>
      <c r="AC287" t="n">
        <v>9</v>
      </c>
      <c r="AD287" t="n">
        <v>9</v>
      </c>
      <c r="AE287" t="n">
        <v>18</v>
      </c>
      <c r="AF287" t="n">
        <v>11</v>
      </c>
      <c r="AG287" t="n">
        <v>2</v>
      </c>
      <c r="AH287" t="n">
        <v>2</v>
      </c>
      <c r="AI287" t="n">
        <v>2</v>
      </c>
      <c r="AJ287" t="n">
        <v>1</v>
      </c>
      <c r="AK287" t="n">
        <v>2</v>
      </c>
      <c r="AL287" t="n">
        <v>6</v>
      </c>
      <c r="AM287" t="n">
        <v>4</v>
      </c>
      <c r="AN287" t="n">
        <v>3</v>
      </c>
      <c r="AO287" t="n">
        <v>3</v>
      </c>
      <c r="AP287" t="n">
        <v>3</v>
      </c>
      <c r="AQ287" t="n">
        <v>1</v>
      </c>
      <c r="AR287" t="n">
        <v>1</v>
      </c>
      <c r="AS287" t="n">
        <v>1</v>
      </c>
      <c r="AT287" t="n">
        <v>1</v>
      </c>
      <c r="AU287" t="n">
        <v>1</v>
      </c>
      <c r="AV287" t="n">
        <v>1</v>
      </c>
      <c r="AW287" t="n">
        <v>1</v>
      </c>
      <c r="AX287" t="n">
        <v>1</v>
      </c>
      <c r="AY287" t="n">
        <v>1</v>
      </c>
      <c r="AZ287" t="n">
        <v>0</v>
      </c>
      <c r="BA287" t="n">
        <v>0</v>
      </c>
      <c r="BB287" t="n">
        <v>0</v>
      </c>
      <c r="BC287" t="n">
        <v>0</v>
      </c>
      <c r="BD287" t="n">
        <v>0</v>
      </c>
      <c r="BE287" t="n">
        <v>0</v>
      </c>
      <c r="BF287" t="n">
        <v>0</v>
      </c>
      <c r="BG287" t="n">
        <v>0</v>
      </c>
      <c r="BH287" t="n">
        <v>0</v>
      </c>
      <c r="BI287" t="n">
        <v>0</v>
      </c>
      <c r="BJ287">
        <f>NA()</f>
        <v/>
      </c>
      <c r="BK287">
        <f>NA()</f>
        <v/>
      </c>
      <c r="BL287">
        <f>NA()</f>
        <v/>
      </c>
      <c r="BM287">
        <f>NA()</f>
        <v/>
      </c>
      <c r="BN287">
        <f>NA()</f>
        <v/>
      </c>
      <c r="BO287">
        <f>NA()</f>
        <v/>
      </c>
      <c r="BP287">
        <f>NA()</f>
        <v/>
      </c>
      <c r="BQ287">
        <f>NA()</f>
        <v/>
      </c>
      <c r="BR287">
        <f>NA()</f>
        <v/>
      </c>
      <c r="BS287">
        <f>NA()</f>
        <v/>
      </c>
      <c r="BT287">
        <f>NA()</f>
        <v/>
      </c>
      <c r="BU287">
        <f>NA()</f>
        <v/>
      </c>
      <c r="BV287">
        <f>NA()</f>
        <v/>
      </c>
      <c r="BW287">
        <f>NA()</f>
        <v/>
      </c>
    </row>
    <row r="288" spans="1:75">
      <c r="A288" t="s">
        <v>233</v>
      </c>
      <c r="B288" t="s">
        <v>954</v>
      </c>
      <c r="C288" t="s">
        <v>955</v>
      </c>
      <c r="D288" t="s">
        <v>454</v>
      </c>
      <c r="E288" t="n">
        <v>0</v>
      </c>
      <c r="F288" t="n">
        <v>0</v>
      </c>
      <c r="G288" t="n">
        <v>0</v>
      </c>
      <c r="H288" t="n">
        <v>0</v>
      </c>
      <c r="I288" t="n">
        <v>0</v>
      </c>
      <c r="J288" t="n">
        <v>0</v>
      </c>
      <c r="K288" t="n">
        <v>0</v>
      </c>
      <c r="L288" t="n">
        <v>0</v>
      </c>
      <c r="M288" t="n">
        <v>0</v>
      </c>
      <c r="N288" t="n">
        <v>0</v>
      </c>
      <c r="O288" t="n">
        <v>0.85</v>
      </c>
      <c r="P288" t="n">
        <v>0.87</v>
      </c>
      <c r="Q288" t="n">
        <v>0.88</v>
      </c>
      <c r="R288" t="n">
        <v>1.18</v>
      </c>
      <c r="S288" t="n">
        <v>2.5</v>
      </c>
      <c r="T288" t="n">
        <v>2.5</v>
      </c>
      <c r="U288" t="n">
        <v>2.42</v>
      </c>
      <c r="V288" t="n">
        <v>3.07</v>
      </c>
      <c r="W288" t="n">
        <v>3.12</v>
      </c>
      <c r="X288" t="n">
        <v>4.31</v>
      </c>
      <c r="Y288" t="n">
        <v>6.38</v>
      </c>
      <c r="Z288" t="n">
        <v>0</v>
      </c>
      <c r="AA288" t="n">
        <v>0</v>
      </c>
      <c r="AB288" t="n">
        <v>8.15</v>
      </c>
      <c r="AC288" t="n">
        <v>8.039999999999999</v>
      </c>
      <c r="AD288" t="n">
        <v>10.42</v>
      </c>
      <c r="AE288" t="n">
        <v>4.93</v>
      </c>
      <c r="AF288" t="n">
        <v>4.66</v>
      </c>
      <c r="AG288" t="n">
        <v>5</v>
      </c>
      <c r="AH288" t="n">
        <v>5.38</v>
      </c>
      <c r="AI288" t="n">
        <v>7.25</v>
      </c>
      <c r="AJ288" t="n">
        <v>5.86</v>
      </c>
      <c r="AK288" t="n">
        <v>5.13</v>
      </c>
      <c r="AL288" t="n">
        <v>5.45</v>
      </c>
      <c r="AM288" t="n">
        <v>4.95</v>
      </c>
      <c r="AN288" t="n">
        <v>5.15</v>
      </c>
      <c r="AO288" t="n">
        <v>5.86</v>
      </c>
      <c r="AP288" t="n">
        <v>5.54</v>
      </c>
      <c r="AQ288" t="n">
        <v>5.26</v>
      </c>
      <c r="AR288" t="n">
        <v>5.04</v>
      </c>
      <c r="AS288" t="n">
        <v>9.029999999999999</v>
      </c>
      <c r="AT288" t="n">
        <v>7.66</v>
      </c>
      <c r="AU288" t="n">
        <v>7.22</v>
      </c>
      <c r="AV288" t="n">
        <v>8.26</v>
      </c>
      <c r="AW288" t="n">
        <v>10.79</v>
      </c>
      <c r="AX288" t="n">
        <v>12.9</v>
      </c>
      <c r="AY288" t="n">
        <v>19.12</v>
      </c>
      <c r="AZ288" t="n">
        <v>21.51</v>
      </c>
      <c r="BA288" t="n">
        <v>26.79</v>
      </c>
      <c r="BB288" t="n">
        <v>18.3</v>
      </c>
      <c r="BC288" t="n">
        <v>21.99</v>
      </c>
      <c r="BD288" t="n">
        <v>28.81</v>
      </c>
      <c r="BE288" t="n">
        <v>29.11</v>
      </c>
      <c r="BF288" t="n">
        <v>29.23</v>
      </c>
      <c r="BG288" t="n">
        <v>27.29</v>
      </c>
      <c r="BH288" t="n">
        <v>15.42</v>
      </c>
      <c r="BI288" t="n">
        <v>12.75</v>
      </c>
      <c r="BJ288">
        <f>NA()</f>
        <v/>
      </c>
      <c r="BK288">
        <f>NA()</f>
        <v/>
      </c>
      <c r="BL288">
        <f>NA()</f>
        <v/>
      </c>
      <c r="BM288">
        <f>NA()</f>
        <v/>
      </c>
      <c r="BN288">
        <f>NA()</f>
        <v/>
      </c>
      <c r="BO288">
        <f>NA()</f>
        <v/>
      </c>
      <c r="BP288">
        <f>NA()</f>
        <v/>
      </c>
      <c r="BQ288">
        <f>NA()</f>
        <v/>
      </c>
      <c r="BR288">
        <f>NA()</f>
        <v/>
      </c>
      <c r="BS288">
        <f>NA()</f>
        <v/>
      </c>
      <c r="BT288">
        <f>NA()</f>
        <v/>
      </c>
      <c r="BU288">
        <f>NA()</f>
        <v/>
      </c>
      <c r="BV288">
        <f>NA()</f>
        <v/>
      </c>
      <c r="BW288">
        <f>NA()</f>
        <v/>
      </c>
    </row>
    <row r="289" spans="1:75">
      <c r="A289" t="s">
        <v>233</v>
      </c>
      <c r="B289" t="s">
        <v>952</v>
      </c>
      <c r="C289" t="s">
        <v>956</v>
      </c>
      <c r="D289" t="s">
        <v>449</v>
      </c>
      <c r="E289" t="n">
        <v>91</v>
      </c>
      <c r="F289" t="n">
        <v>69</v>
      </c>
      <c r="G289" t="n">
        <v>55</v>
      </c>
      <c r="H289" t="n">
        <v>49</v>
      </c>
      <c r="I289" t="n">
        <v>50</v>
      </c>
      <c r="J289" t="n">
        <v>49</v>
      </c>
      <c r="K289" t="n">
        <v>37</v>
      </c>
      <c r="L289" t="n">
        <v>33</v>
      </c>
      <c r="M289" t="n">
        <v>27</v>
      </c>
      <c r="N289" t="n">
        <v>29</v>
      </c>
      <c r="O289" t="n">
        <v>153</v>
      </c>
      <c r="P289" t="n">
        <v>80</v>
      </c>
      <c r="Q289" t="n">
        <v>52</v>
      </c>
      <c r="R289" t="n">
        <v>41</v>
      </c>
      <c r="S289" t="n">
        <v>75</v>
      </c>
      <c r="T289" t="n">
        <v>76</v>
      </c>
      <c r="U289" t="n">
        <v>129</v>
      </c>
      <c r="V289" t="n">
        <v>169</v>
      </c>
      <c r="W289" t="n">
        <v>146</v>
      </c>
      <c r="X289" t="n">
        <v>40</v>
      </c>
      <c r="Y289" t="n">
        <v>9</v>
      </c>
      <c r="Z289" t="n">
        <v>0</v>
      </c>
      <c r="AA289" t="n">
        <v>0</v>
      </c>
      <c r="AB289" t="n">
        <v>1</v>
      </c>
      <c r="AC289" t="n">
        <v>2</v>
      </c>
      <c r="AD289" t="n">
        <v>2</v>
      </c>
      <c r="AE289" t="n">
        <v>3</v>
      </c>
      <c r="AF289" t="n">
        <v>2</v>
      </c>
      <c r="AG289" t="n">
        <v>0</v>
      </c>
      <c r="AH289" t="n">
        <v>0</v>
      </c>
      <c r="AI289" t="n">
        <v>0</v>
      </c>
      <c r="AJ289" t="n">
        <v>0</v>
      </c>
      <c r="AK289" t="n">
        <v>0</v>
      </c>
      <c r="AL289" t="n">
        <v>1</v>
      </c>
      <c r="AM289" t="n">
        <v>1</v>
      </c>
      <c r="AN289" t="n">
        <v>1</v>
      </c>
      <c r="AO289" t="n">
        <v>1</v>
      </c>
      <c r="AP289" t="n">
        <v>1</v>
      </c>
      <c r="AQ289" t="n">
        <v>0</v>
      </c>
      <c r="AR289" t="n">
        <v>0</v>
      </c>
      <c r="AS289" t="n">
        <v>0</v>
      </c>
      <c r="AT289" t="n">
        <v>0</v>
      </c>
      <c r="AU289" t="n">
        <v>0</v>
      </c>
      <c r="AV289" t="n">
        <v>0</v>
      </c>
      <c r="AW289" t="n">
        <v>0</v>
      </c>
      <c r="AX289" t="n">
        <v>0</v>
      </c>
      <c r="AY289" t="n">
        <v>0</v>
      </c>
      <c r="AZ289" t="n">
        <v>0</v>
      </c>
      <c r="BA289" t="n">
        <v>0</v>
      </c>
      <c r="BB289" t="n">
        <v>0</v>
      </c>
      <c r="BC289" t="n">
        <v>0</v>
      </c>
      <c r="BD289" t="n">
        <v>0</v>
      </c>
      <c r="BE289" t="n">
        <v>0</v>
      </c>
      <c r="BF289" t="n">
        <v>0</v>
      </c>
      <c r="BG289" t="n">
        <v>0</v>
      </c>
      <c r="BH289" t="n">
        <v>0</v>
      </c>
      <c r="BI289" t="n">
        <v>0</v>
      </c>
      <c r="BJ289">
        <f>NA()</f>
        <v/>
      </c>
      <c r="BK289">
        <f>NA()</f>
        <v/>
      </c>
      <c r="BL289">
        <f>NA()</f>
        <v/>
      </c>
      <c r="BM289">
        <f>NA()</f>
        <v/>
      </c>
      <c r="BN289">
        <f>NA()</f>
        <v/>
      </c>
      <c r="BO289">
        <f>NA()</f>
        <v/>
      </c>
      <c r="BP289">
        <f>NA()</f>
        <v/>
      </c>
      <c r="BQ289">
        <f>NA()</f>
        <v/>
      </c>
      <c r="BR289">
        <f>NA()</f>
        <v/>
      </c>
      <c r="BS289">
        <f>NA()</f>
        <v/>
      </c>
      <c r="BT289">
        <f>NA()</f>
        <v/>
      </c>
      <c r="BU289">
        <f>NA()</f>
        <v/>
      </c>
      <c r="BV289">
        <f>NA()</f>
        <v/>
      </c>
      <c r="BW289">
        <f>NA()</f>
        <v/>
      </c>
    </row>
    <row r="290" spans="1:75">
      <c r="A290" t="s">
        <v>233</v>
      </c>
      <c r="B290" t="s">
        <v>957</v>
      </c>
      <c r="C290" t="s">
        <v>958</v>
      </c>
      <c r="D290" t="s">
        <v>458</v>
      </c>
      <c r="E290" t="n">
        <v>554</v>
      </c>
      <c r="F290" t="n">
        <v>617</v>
      </c>
      <c r="G290" t="n">
        <v>565</v>
      </c>
      <c r="H290" t="n">
        <v>484</v>
      </c>
      <c r="I290" t="n">
        <v>508</v>
      </c>
      <c r="J290" t="n">
        <v>635</v>
      </c>
      <c r="K290" t="n">
        <v>655</v>
      </c>
      <c r="L290" t="n">
        <v>641</v>
      </c>
      <c r="M290" t="n">
        <v>624</v>
      </c>
      <c r="N290" t="n">
        <v>775</v>
      </c>
      <c r="O290" t="n">
        <v>0.7</v>
      </c>
      <c r="P290" t="n">
        <v>0.4</v>
      </c>
      <c r="Q290" t="n">
        <v>0.3</v>
      </c>
      <c r="R290" t="n">
        <v>0.3</v>
      </c>
      <c r="S290" t="n">
        <v>1.1</v>
      </c>
      <c r="T290" t="n">
        <v>1.1</v>
      </c>
      <c r="U290" t="n">
        <v>1.8</v>
      </c>
      <c r="V290" t="n">
        <v>2.9</v>
      </c>
      <c r="W290" t="n">
        <v>2.6</v>
      </c>
      <c r="X290" t="n">
        <v>1</v>
      </c>
      <c r="Y290" t="n">
        <v>0.3</v>
      </c>
      <c r="Z290" t="n">
        <v>0</v>
      </c>
      <c r="AA290" t="n">
        <v>0</v>
      </c>
      <c r="AB290" t="n">
        <v>0.1</v>
      </c>
      <c r="AC290" t="n">
        <v>0.1</v>
      </c>
      <c r="AD290" t="n">
        <v>0.1</v>
      </c>
      <c r="AE290" t="n">
        <v>0.1</v>
      </c>
      <c r="AF290" t="n">
        <v>0.1</v>
      </c>
      <c r="AG290" t="n">
        <v>0</v>
      </c>
      <c r="AH290" t="n">
        <v>0</v>
      </c>
      <c r="AI290" t="n">
        <v>0</v>
      </c>
      <c r="AJ290" t="n">
        <v>0</v>
      </c>
      <c r="AK290" t="n">
        <v>0</v>
      </c>
      <c r="AL290" t="n">
        <v>0</v>
      </c>
      <c r="AM290" t="n">
        <v>0</v>
      </c>
      <c r="AN290" t="n">
        <v>0</v>
      </c>
      <c r="AO290" t="n">
        <v>0</v>
      </c>
      <c r="AP290" t="n">
        <v>0</v>
      </c>
      <c r="AQ290" t="n">
        <v>0</v>
      </c>
      <c r="AR290" t="n">
        <v>0</v>
      </c>
      <c r="AS290" t="n">
        <v>0</v>
      </c>
      <c r="AT290" t="n">
        <v>0</v>
      </c>
      <c r="AU290" t="n">
        <v>0</v>
      </c>
      <c r="AV290" t="n">
        <v>0</v>
      </c>
      <c r="AW290" t="n">
        <v>0</v>
      </c>
      <c r="AX290" t="n">
        <v>0</v>
      </c>
      <c r="AY290" t="n">
        <v>0</v>
      </c>
      <c r="AZ290" t="n">
        <v>0</v>
      </c>
      <c r="BA290" t="n">
        <v>0</v>
      </c>
      <c r="BB290" t="n">
        <v>0</v>
      </c>
      <c r="BC290" t="n">
        <v>0</v>
      </c>
      <c r="BD290" t="n">
        <v>0</v>
      </c>
      <c r="BE290" t="n">
        <v>0</v>
      </c>
      <c r="BF290" t="n">
        <v>0</v>
      </c>
      <c r="BG290" t="n">
        <v>0</v>
      </c>
      <c r="BH290" t="n">
        <v>0</v>
      </c>
      <c r="BI290" t="n">
        <v>0</v>
      </c>
      <c r="BJ290">
        <f>NA()</f>
        <v/>
      </c>
      <c r="BK290">
        <f>NA()</f>
        <v/>
      </c>
      <c r="BL290">
        <f>NA()</f>
        <v/>
      </c>
      <c r="BM290">
        <f>NA()</f>
        <v/>
      </c>
      <c r="BN290">
        <f>NA()</f>
        <v/>
      </c>
      <c r="BO290">
        <f>NA()</f>
        <v/>
      </c>
      <c r="BP290">
        <f>NA()</f>
        <v/>
      </c>
      <c r="BQ290">
        <f>NA()</f>
        <v/>
      </c>
      <c r="BR290">
        <f>NA()</f>
        <v/>
      </c>
      <c r="BS290">
        <f>NA()</f>
        <v/>
      </c>
      <c r="BT290">
        <f>NA()</f>
        <v/>
      </c>
      <c r="BU290">
        <f>NA()</f>
        <v/>
      </c>
      <c r="BV290">
        <f>NA()</f>
        <v/>
      </c>
      <c r="BW290">
        <f>NA()</f>
        <v/>
      </c>
    </row>
    <row r="291" spans="1:75">
      <c r="A291" t="s">
        <v>233</v>
      </c>
      <c r="B291" t="s">
        <v>959</v>
      </c>
      <c r="C291" t="s">
        <v>960</v>
      </c>
      <c r="D291" t="s">
        <v>447</v>
      </c>
      <c r="E291" t="n">
        <v>0</v>
      </c>
      <c r="F291" t="n">
        <v>0</v>
      </c>
      <c r="G291" t="n">
        <v>0</v>
      </c>
      <c r="H291" t="n">
        <v>0</v>
      </c>
      <c r="I291" t="n">
        <v>0</v>
      </c>
      <c r="J291" t="n">
        <v>0</v>
      </c>
      <c r="K291" t="n">
        <v>0</v>
      </c>
      <c r="L291" t="n">
        <v>0</v>
      </c>
      <c r="M291" t="n">
        <v>0</v>
      </c>
      <c r="N291" t="n">
        <v>0</v>
      </c>
      <c r="O291" t="n">
        <v>0</v>
      </c>
      <c r="P291" t="n">
        <v>0</v>
      </c>
      <c r="Q291" t="n">
        <v>0</v>
      </c>
      <c r="R291" t="n">
        <v>0</v>
      </c>
      <c r="S291" t="n">
        <v>0</v>
      </c>
      <c r="T291" t="n">
        <v>0</v>
      </c>
      <c r="U291" t="n">
        <v>0</v>
      </c>
      <c r="V291" t="n">
        <v>0</v>
      </c>
      <c r="W291" t="n">
        <v>0</v>
      </c>
      <c r="X291" t="n">
        <v>0</v>
      </c>
      <c r="Y291" t="n">
        <v>0</v>
      </c>
      <c r="Z291" t="n">
        <v>0</v>
      </c>
      <c r="AA291" t="n">
        <v>0</v>
      </c>
      <c r="AB291" t="n">
        <v>0</v>
      </c>
      <c r="AC291" t="n">
        <v>0</v>
      </c>
      <c r="AD291" t="n">
        <v>0</v>
      </c>
      <c r="AE291" t="n">
        <v>0</v>
      </c>
      <c r="AF291" t="n">
        <v>0</v>
      </c>
      <c r="AG291" t="n">
        <v>0</v>
      </c>
      <c r="AH291" t="n">
        <v>0</v>
      </c>
      <c r="AI291" t="n">
        <v>0</v>
      </c>
      <c r="AJ291" t="n">
        <v>0</v>
      </c>
      <c r="AK291" t="n">
        <v>0</v>
      </c>
      <c r="AL291" t="n">
        <v>0</v>
      </c>
      <c r="AM291" t="n">
        <v>0</v>
      </c>
      <c r="AN291" t="n">
        <v>0</v>
      </c>
      <c r="AO291" t="n">
        <v>0</v>
      </c>
      <c r="AP291" t="n">
        <v>0</v>
      </c>
      <c r="AQ291" t="n">
        <v>0</v>
      </c>
      <c r="AR291" t="n">
        <v>0</v>
      </c>
      <c r="AS291" t="n">
        <v>0</v>
      </c>
      <c r="AT291" t="n">
        <v>0</v>
      </c>
      <c r="AU291" t="n">
        <v>0</v>
      </c>
      <c r="AV291" t="n">
        <v>0</v>
      </c>
      <c r="AW291" t="n">
        <v>0</v>
      </c>
      <c r="AX291" t="n">
        <v>0</v>
      </c>
      <c r="AY291" t="n">
        <v>0</v>
      </c>
      <c r="AZ291" t="n">
        <v>0</v>
      </c>
      <c r="BA291" t="n">
        <v>0</v>
      </c>
      <c r="BB291" t="n">
        <v>0</v>
      </c>
      <c r="BC291" t="n">
        <v>0</v>
      </c>
      <c r="BD291" t="n">
        <v>0</v>
      </c>
      <c r="BE291" t="n">
        <v>0</v>
      </c>
      <c r="BF291" t="n">
        <v>0</v>
      </c>
      <c r="BG291" t="n">
        <v>0</v>
      </c>
      <c r="BH291" t="n">
        <v>0</v>
      </c>
      <c r="BI291" t="n">
        <v>0</v>
      </c>
      <c r="BJ291">
        <f>NA()</f>
        <v/>
      </c>
      <c r="BK291">
        <f>NA()</f>
        <v/>
      </c>
      <c r="BL291">
        <f>NA()</f>
        <v/>
      </c>
      <c r="BM291">
        <f>NA()</f>
        <v/>
      </c>
      <c r="BN291">
        <f>NA()</f>
        <v/>
      </c>
      <c r="BO291">
        <f>NA()</f>
        <v/>
      </c>
      <c r="BP291">
        <f>NA()</f>
        <v/>
      </c>
      <c r="BQ291">
        <f>NA()</f>
        <v/>
      </c>
      <c r="BR291">
        <f>NA()</f>
        <v/>
      </c>
      <c r="BS291">
        <f>NA()</f>
        <v/>
      </c>
      <c r="BT291">
        <f>NA()</f>
        <v/>
      </c>
      <c r="BU291">
        <f>NA()</f>
        <v/>
      </c>
      <c r="BV291">
        <f>NA()</f>
        <v/>
      </c>
      <c r="BW291">
        <f>NA()</f>
        <v/>
      </c>
    </row>
    <row r="292" spans="1:75">
      <c r="A292" t="s">
        <v>233</v>
      </c>
      <c r="B292" t="s">
        <v>961</v>
      </c>
      <c r="C292" t="s">
        <v>962</v>
      </c>
      <c r="D292" t="s">
        <v>447</v>
      </c>
      <c r="E292" t="n">
        <v>3143</v>
      </c>
      <c r="F292" t="n">
        <v>3077</v>
      </c>
      <c r="G292" t="n">
        <v>3122</v>
      </c>
      <c r="H292" t="n">
        <v>3478</v>
      </c>
      <c r="I292" t="n">
        <v>3782</v>
      </c>
      <c r="J292" t="n">
        <v>3875</v>
      </c>
      <c r="K292" t="n">
        <v>4204</v>
      </c>
      <c r="L292" t="n">
        <v>4704</v>
      </c>
      <c r="M292" t="n">
        <v>5047</v>
      </c>
      <c r="N292" t="n">
        <v>5441</v>
      </c>
      <c r="O292" t="n">
        <v>6187</v>
      </c>
      <c r="P292" t="n">
        <v>6535</v>
      </c>
      <c r="Q292" t="n">
        <v>7672</v>
      </c>
      <c r="R292" t="n">
        <v>8080</v>
      </c>
      <c r="S292" t="n">
        <v>8160</v>
      </c>
      <c r="T292" t="n">
        <v>8492</v>
      </c>
      <c r="U292" t="n">
        <v>9227</v>
      </c>
      <c r="V292" t="n">
        <v>10024</v>
      </c>
      <c r="W292" t="n">
        <v>10475</v>
      </c>
      <c r="X292" t="n">
        <v>10613</v>
      </c>
      <c r="Y292" t="n">
        <v>11119</v>
      </c>
      <c r="Z292" t="n">
        <v>10313</v>
      </c>
      <c r="AA292" t="n">
        <v>9681</v>
      </c>
      <c r="AB292" t="n">
        <v>10093</v>
      </c>
      <c r="AC292" t="n">
        <v>11573</v>
      </c>
      <c r="AD292" t="n">
        <v>11452</v>
      </c>
      <c r="AE292" t="n">
        <v>12679</v>
      </c>
      <c r="AF292" t="n">
        <v>13722</v>
      </c>
      <c r="AG292" t="n">
        <v>14871</v>
      </c>
      <c r="AH292" t="n">
        <v>16003</v>
      </c>
      <c r="AI292" t="n">
        <v>21028</v>
      </c>
      <c r="AJ292" t="n">
        <v>16478</v>
      </c>
      <c r="AK292" t="n">
        <v>19455</v>
      </c>
      <c r="AL292" t="n">
        <v>19545</v>
      </c>
      <c r="AM292" t="n">
        <v>20853</v>
      </c>
      <c r="AN292" t="n">
        <v>22432</v>
      </c>
      <c r="AO292" t="n">
        <v>22673</v>
      </c>
      <c r="AP292" t="n">
        <v>22846</v>
      </c>
      <c r="AQ292" t="n">
        <v>22646</v>
      </c>
      <c r="AR292" t="n">
        <v>23403</v>
      </c>
      <c r="AS292" t="n">
        <v>24063</v>
      </c>
      <c r="AT292" t="n">
        <v>23453</v>
      </c>
      <c r="AU292" t="n">
        <v>25142</v>
      </c>
      <c r="AV292" t="n">
        <v>22774</v>
      </c>
      <c r="AW292" t="n">
        <v>22956</v>
      </c>
      <c r="AX292" t="n">
        <v>22393</v>
      </c>
      <c r="AY292" t="n">
        <v>22668</v>
      </c>
      <c r="AZ292" t="n">
        <v>23137</v>
      </c>
      <c r="BA292" t="n">
        <v>22702</v>
      </c>
      <c r="BB292" t="n">
        <v>21984</v>
      </c>
      <c r="BC292" t="n">
        <v>21601</v>
      </c>
      <c r="BD292" t="n">
        <v>21930</v>
      </c>
      <c r="BE292" t="n">
        <v>20792</v>
      </c>
      <c r="BF292" t="n">
        <v>20622</v>
      </c>
      <c r="BG292" t="n">
        <v>20211</v>
      </c>
      <c r="BH292" t="n">
        <v>19738</v>
      </c>
      <c r="BI292" t="n">
        <v>19619</v>
      </c>
      <c r="BJ292">
        <f>NA()</f>
        <v/>
      </c>
      <c r="BK292">
        <f>NA()</f>
        <v/>
      </c>
      <c r="BL292">
        <f>NA()</f>
        <v/>
      </c>
      <c r="BM292">
        <f>NA()</f>
        <v/>
      </c>
      <c r="BN292">
        <f>NA()</f>
        <v/>
      </c>
      <c r="BO292">
        <f>NA()</f>
        <v/>
      </c>
      <c r="BP292">
        <f>NA()</f>
        <v/>
      </c>
      <c r="BQ292">
        <f>NA()</f>
        <v/>
      </c>
      <c r="BR292">
        <f>NA()</f>
        <v/>
      </c>
      <c r="BS292">
        <f>NA()</f>
        <v/>
      </c>
      <c r="BT292">
        <f>NA()</f>
        <v/>
      </c>
      <c r="BU292">
        <f>NA()</f>
        <v/>
      </c>
      <c r="BV292">
        <f>NA()</f>
        <v/>
      </c>
      <c r="BW292">
        <f>NA()</f>
        <v/>
      </c>
    </row>
    <row r="293" spans="1:75">
      <c r="A293" t="s">
        <v>233</v>
      </c>
      <c r="B293" t="s">
        <v>963</v>
      </c>
      <c r="C293" t="s">
        <v>964</v>
      </c>
      <c r="D293" t="s">
        <v>447</v>
      </c>
      <c r="E293" t="n">
        <v>4787</v>
      </c>
      <c r="F293" t="n">
        <v>5815</v>
      </c>
      <c r="G293" t="n">
        <v>6705</v>
      </c>
      <c r="H293" t="n">
        <v>7635</v>
      </c>
      <c r="I293" t="n">
        <v>8602</v>
      </c>
      <c r="J293" t="n">
        <v>8584</v>
      </c>
      <c r="K293" t="n">
        <v>9305</v>
      </c>
      <c r="L293" t="n">
        <v>9268</v>
      </c>
      <c r="M293" t="n">
        <v>10702</v>
      </c>
      <c r="N293" t="n">
        <v>12245</v>
      </c>
      <c r="O293" t="n">
        <v>13798</v>
      </c>
      <c r="P293" t="n">
        <v>15801</v>
      </c>
      <c r="Q293" t="n">
        <v>18102</v>
      </c>
      <c r="R293" t="n">
        <v>18083</v>
      </c>
      <c r="S293" t="n">
        <v>18906</v>
      </c>
      <c r="T293" t="n">
        <v>19434</v>
      </c>
      <c r="U293" t="n">
        <v>20699</v>
      </c>
      <c r="V293" t="n">
        <v>21629</v>
      </c>
      <c r="W293" t="n">
        <v>22095</v>
      </c>
      <c r="X293" t="n">
        <v>22082</v>
      </c>
      <c r="Y293" t="n">
        <v>23028</v>
      </c>
      <c r="Z293" t="n">
        <v>23239</v>
      </c>
      <c r="AA293" t="n">
        <v>22338</v>
      </c>
      <c r="AB293" t="n">
        <v>23024</v>
      </c>
      <c r="AC293" t="n">
        <v>22945</v>
      </c>
      <c r="AD293" t="n">
        <v>22325</v>
      </c>
      <c r="AE293" t="n">
        <v>22434</v>
      </c>
      <c r="AF293" t="n">
        <v>23206</v>
      </c>
      <c r="AG293" t="n">
        <v>25086</v>
      </c>
      <c r="AH293" t="n">
        <v>26593</v>
      </c>
      <c r="AI293" t="n">
        <v>34852</v>
      </c>
      <c r="AJ293" t="n">
        <v>26395</v>
      </c>
      <c r="AK293" t="n">
        <v>30675</v>
      </c>
      <c r="AL293" t="n">
        <v>30453</v>
      </c>
      <c r="AM293" t="n">
        <v>30392</v>
      </c>
      <c r="AN293" t="n">
        <v>30699</v>
      </c>
      <c r="AO293" t="n">
        <v>31244</v>
      </c>
      <c r="AP293" t="n">
        <v>31039</v>
      </c>
      <c r="AQ293" t="n">
        <v>30275</v>
      </c>
      <c r="AR293" t="n">
        <v>29789</v>
      </c>
      <c r="AS293" t="n">
        <v>29835</v>
      </c>
      <c r="AT293" t="n">
        <v>27845</v>
      </c>
      <c r="AU293" t="n">
        <v>29414</v>
      </c>
      <c r="AV293" t="n">
        <v>24904</v>
      </c>
      <c r="AW293" t="n">
        <v>24881</v>
      </c>
      <c r="AX293" t="n">
        <v>25294</v>
      </c>
      <c r="AY293" t="n">
        <v>25305</v>
      </c>
      <c r="AZ293" t="n">
        <v>25398</v>
      </c>
      <c r="BA293" t="n">
        <v>24670</v>
      </c>
      <c r="BB293" t="n">
        <v>23897</v>
      </c>
      <c r="BC293" t="n">
        <v>23648</v>
      </c>
      <c r="BD293" t="n">
        <v>23862</v>
      </c>
      <c r="BE293" t="n">
        <v>23511</v>
      </c>
      <c r="BF293" t="n">
        <v>22841</v>
      </c>
      <c r="BG293" t="n">
        <v>23290</v>
      </c>
      <c r="BH293" t="n">
        <v>22978</v>
      </c>
      <c r="BI293" t="n">
        <v>23472</v>
      </c>
      <c r="BJ293">
        <f>NA()</f>
        <v/>
      </c>
      <c r="BK293">
        <f>NA()</f>
        <v/>
      </c>
      <c r="BL293">
        <f>NA()</f>
        <v/>
      </c>
      <c r="BM293">
        <f>NA()</f>
        <v/>
      </c>
      <c r="BN293">
        <f>NA()</f>
        <v/>
      </c>
      <c r="BO293">
        <f>NA()</f>
        <v/>
      </c>
      <c r="BP293">
        <f>NA()</f>
        <v/>
      </c>
      <c r="BQ293">
        <f>NA()</f>
        <v/>
      </c>
      <c r="BR293">
        <f>NA()</f>
        <v/>
      </c>
      <c r="BS293">
        <f>NA()</f>
        <v/>
      </c>
      <c r="BT293">
        <f>NA()</f>
        <v/>
      </c>
      <c r="BU293">
        <f>NA()</f>
        <v/>
      </c>
      <c r="BV293">
        <f>NA()</f>
        <v/>
      </c>
      <c r="BW293">
        <f>NA()</f>
        <v/>
      </c>
    </row>
    <row r="294" spans="1:75">
      <c r="A294" t="s">
        <v>233</v>
      </c>
      <c r="B294" t="s">
        <v>965</v>
      </c>
      <c r="C294" t="s">
        <v>966</v>
      </c>
      <c r="D294" t="s">
        <v>447</v>
      </c>
      <c r="E294" t="n">
        <v>5290</v>
      </c>
      <c r="F294" t="n">
        <v>5241</v>
      </c>
      <c r="G294" t="n">
        <v>5368</v>
      </c>
      <c r="H294" t="n">
        <v>6034</v>
      </c>
      <c r="I294" t="n">
        <v>6513</v>
      </c>
      <c r="J294" t="n">
        <v>6741</v>
      </c>
      <c r="K294" t="n">
        <v>7157</v>
      </c>
      <c r="L294" t="n">
        <v>8036</v>
      </c>
      <c r="M294" t="n">
        <v>8542</v>
      </c>
      <c r="N294" t="n">
        <v>9295</v>
      </c>
      <c r="O294" t="n">
        <v>10307</v>
      </c>
      <c r="P294" t="n">
        <v>11105</v>
      </c>
      <c r="Q294" t="n">
        <v>12660</v>
      </c>
      <c r="R294" t="n">
        <v>12702</v>
      </c>
      <c r="S294" t="n">
        <v>12835</v>
      </c>
      <c r="T294" t="n">
        <v>12734</v>
      </c>
      <c r="U294" t="n">
        <v>13492</v>
      </c>
      <c r="V294" t="n">
        <v>13808</v>
      </c>
      <c r="W294" t="n">
        <v>13865</v>
      </c>
      <c r="X294" t="n">
        <v>13865</v>
      </c>
      <c r="Y294" t="n">
        <v>14001</v>
      </c>
      <c r="Z294" t="n">
        <v>13674</v>
      </c>
      <c r="AA294" t="n">
        <v>12666</v>
      </c>
      <c r="AB294" t="n">
        <v>12992</v>
      </c>
      <c r="AC294" t="n">
        <v>13304</v>
      </c>
      <c r="AD294" t="n">
        <v>13344</v>
      </c>
      <c r="AE294" t="n">
        <v>13588</v>
      </c>
      <c r="AF294" t="n">
        <v>14647</v>
      </c>
      <c r="AG294" t="n">
        <v>15440</v>
      </c>
      <c r="AH294" t="n">
        <v>16673</v>
      </c>
      <c r="AI294" t="n">
        <v>21692</v>
      </c>
      <c r="AJ294" t="n">
        <v>16759</v>
      </c>
      <c r="AK294" t="n">
        <v>19625</v>
      </c>
      <c r="AL294" t="n">
        <v>19941</v>
      </c>
      <c r="AM294" t="n">
        <v>20500</v>
      </c>
      <c r="AN294" t="n">
        <v>21041</v>
      </c>
      <c r="AO294" t="n">
        <v>21524</v>
      </c>
      <c r="AP294" t="n">
        <v>21474</v>
      </c>
      <c r="AQ294" t="n">
        <v>21108</v>
      </c>
      <c r="AR294" t="n">
        <v>21375</v>
      </c>
      <c r="AS294" t="n">
        <v>21514</v>
      </c>
      <c r="AT294" t="n">
        <v>20590</v>
      </c>
      <c r="AU294" t="n">
        <v>22611</v>
      </c>
      <c r="AV294" t="n">
        <v>19605</v>
      </c>
      <c r="AW294" t="n">
        <v>19984</v>
      </c>
      <c r="AX294" t="n">
        <v>20459</v>
      </c>
      <c r="AY294" t="n">
        <v>20672</v>
      </c>
      <c r="AZ294" t="n">
        <v>21037</v>
      </c>
      <c r="BA294" t="n">
        <v>20007</v>
      </c>
      <c r="BB294" t="n">
        <v>19825</v>
      </c>
      <c r="BC294" t="n">
        <v>19250</v>
      </c>
      <c r="BD294" t="n">
        <v>19069</v>
      </c>
      <c r="BE294" t="n">
        <v>17589</v>
      </c>
      <c r="BF294" t="n">
        <v>16447</v>
      </c>
      <c r="BG294" t="n">
        <v>16309</v>
      </c>
      <c r="BH294" t="n">
        <v>16423</v>
      </c>
      <c r="BI294" t="n">
        <v>16469</v>
      </c>
      <c r="BJ294">
        <f>NA()</f>
        <v/>
      </c>
      <c r="BK294">
        <f>NA()</f>
        <v/>
      </c>
      <c r="BL294">
        <f>NA()</f>
        <v/>
      </c>
      <c r="BM294">
        <f>NA()</f>
        <v/>
      </c>
      <c r="BN294">
        <f>NA()</f>
        <v/>
      </c>
      <c r="BO294">
        <f>NA()</f>
        <v/>
      </c>
      <c r="BP294">
        <f>NA()</f>
        <v/>
      </c>
      <c r="BQ294">
        <f>NA()</f>
        <v/>
      </c>
      <c r="BR294">
        <f>NA()</f>
        <v/>
      </c>
      <c r="BS294">
        <f>NA()</f>
        <v/>
      </c>
      <c r="BT294">
        <f>NA()</f>
        <v/>
      </c>
      <c r="BU294">
        <f>NA()</f>
        <v/>
      </c>
      <c r="BV294">
        <f>NA()</f>
        <v/>
      </c>
      <c r="BW294">
        <f>NA()</f>
        <v/>
      </c>
    </row>
    <row r="295" spans="1:75">
      <c r="A295" t="s">
        <v>233</v>
      </c>
      <c r="B295" t="s">
        <v>967</v>
      </c>
      <c r="C295" t="s">
        <v>968</v>
      </c>
      <c r="D295" t="s">
        <v>447</v>
      </c>
      <c r="E295" t="n">
        <v>13219</v>
      </c>
      <c r="F295" t="n">
        <v>14132</v>
      </c>
      <c r="G295" t="n">
        <v>15196</v>
      </c>
      <c r="H295" t="n">
        <v>17147</v>
      </c>
      <c r="I295" t="n">
        <v>18897</v>
      </c>
      <c r="J295" t="n">
        <v>19201</v>
      </c>
      <c r="K295" t="n">
        <v>20665</v>
      </c>
      <c r="L295" t="n">
        <v>22008</v>
      </c>
      <c r="M295" t="n">
        <v>24291</v>
      </c>
      <c r="N295" t="n">
        <v>26981</v>
      </c>
      <c r="O295" t="n">
        <v>30292</v>
      </c>
      <c r="P295" t="n">
        <v>33441</v>
      </c>
      <c r="Q295" t="n">
        <v>38433</v>
      </c>
      <c r="R295" t="n">
        <v>38865</v>
      </c>
      <c r="S295" t="n">
        <v>39901</v>
      </c>
      <c r="T295" t="n">
        <v>40661</v>
      </c>
      <c r="U295" t="n">
        <v>43418</v>
      </c>
      <c r="V295" t="n">
        <v>45460</v>
      </c>
      <c r="W295" t="n">
        <v>46435</v>
      </c>
      <c r="X295" t="n">
        <v>46560</v>
      </c>
      <c r="Y295" t="n">
        <v>48147</v>
      </c>
      <c r="Z295" t="n">
        <v>47226</v>
      </c>
      <c r="AA295" t="n">
        <v>44685</v>
      </c>
      <c r="AB295" t="n">
        <v>46109</v>
      </c>
      <c r="AC295" t="n">
        <v>47822</v>
      </c>
      <c r="AD295" t="n">
        <v>47121</v>
      </c>
      <c r="AE295" t="n">
        <v>48700</v>
      </c>
      <c r="AF295" t="n">
        <v>51576</v>
      </c>
      <c r="AG295" t="n">
        <v>55397</v>
      </c>
      <c r="AH295" t="n">
        <v>59270</v>
      </c>
      <c r="AI295" t="n">
        <v>77572</v>
      </c>
      <c r="AJ295" t="n">
        <v>59632</v>
      </c>
      <c r="AK295" t="n">
        <v>69756</v>
      </c>
      <c r="AL295" t="n">
        <v>69939</v>
      </c>
      <c r="AM295" t="n">
        <v>71744</v>
      </c>
      <c r="AN295" t="n">
        <v>74172</v>
      </c>
      <c r="AO295" t="n">
        <v>75441</v>
      </c>
      <c r="AP295" t="n">
        <v>75359</v>
      </c>
      <c r="AQ295" t="n">
        <v>74030</v>
      </c>
      <c r="AR295" t="n">
        <v>74568</v>
      </c>
      <c r="AS295" t="n">
        <v>75413</v>
      </c>
      <c r="AT295" t="n">
        <v>71888</v>
      </c>
      <c r="AU295" t="n">
        <v>77167</v>
      </c>
      <c r="AV295" t="n">
        <v>67283</v>
      </c>
      <c r="AW295" t="n">
        <v>67821</v>
      </c>
      <c r="AX295" t="n">
        <v>68146</v>
      </c>
      <c r="AY295" t="n">
        <v>68646</v>
      </c>
      <c r="AZ295" t="n">
        <v>69571</v>
      </c>
      <c r="BA295" t="n">
        <v>67380</v>
      </c>
      <c r="BB295" t="n">
        <v>65706</v>
      </c>
      <c r="BC295" t="n">
        <v>64499</v>
      </c>
      <c r="BD295" t="n">
        <v>64861</v>
      </c>
      <c r="BE295" t="n">
        <v>61891</v>
      </c>
      <c r="BF295" t="n">
        <v>59910</v>
      </c>
      <c r="BG295" t="n">
        <v>59810</v>
      </c>
      <c r="BH295" t="n">
        <v>59139</v>
      </c>
      <c r="BI295" t="n">
        <v>59560</v>
      </c>
      <c r="BJ295">
        <f>NA()</f>
        <v/>
      </c>
      <c r="BK295">
        <f>NA()</f>
        <v/>
      </c>
      <c r="BL295">
        <f>NA()</f>
        <v/>
      </c>
      <c r="BM295">
        <f>NA()</f>
        <v/>
      </c>
      <c r="BN295">
        <f>NA()</f>
        <v/>
      </c>
      <c r="BO295">
        <f>NA()</f>
        <v/>
      </c>
      <c r="BP295">
        <f>NA()</f>
        <v/>
      </c>
      <c r="BQ295">
        <f>NA()</f>
        <v/>
      </c>
      <c r="BR295">
        <f>NA()</f>
        <v/>
      </c>
      <c r="BS295">
        <f>NA()</f>
        <v/>
      </c>
      <c r="BT295">
        <f>NA()</f>
        <v/>
      </c>
      <c r="BU295">
        <f>NA()</f>
        <v/>
      </c>
      <c r="BV295">
        <f>NA()</f>
        <v/>
      </c>
      <c r="BW295">
        <f>NA()</f>
        <v/>
      </c>
    </row>
    <row r="296" spans="1:75">
      <c r="A296" t="s">
        <v>233</v>
      </c>
      <c r="B296" t="s">
        <v>969</v>
      </c>
      <c r="C296" t="s">
        <v>970</v>
      </c>
      <c r="D296" t="s">
        <v>447</v>
      </c>
      <c r="E296" t="n">
        <v>13219</v>
      </c>
      <c r="F296" t="n">
        <v>14132</v>
      </c>
      <c r="G296" t="n">
        <v>15196</v>
      </c>
      <c r="H296" t="n">
        <v>17147</v>
      </c>
      <c r="I296" t="n">
        <v>18897</v>
      </c>
      <c r="J296" t="n">
        <v>19201</v>
      </c>
      <c r="K296" t="n">
        <v>20665</v>
      </c>
      <c r="L296" t="n">
        <v>22008</v>
      </c>
      <c r="M296" t="n">
        <v>24291</v>
      </c>
      <c r="N296" t="n">
        <v>26981</v>
      </c>
      <c r="O296" t="n">
        <v>30292</v>
      </c>
      <c r="P296" t="n">
        <v>33441</v>
      </c>
      <c r="Q296" t="n">
        <v>38433</v>
      </c>
      <c r="R296" t="n">
        <v>38865</v>
      </c>
      <c r="S296" t="n">
        <v>39901</v>
      </c>
      <c r="T296" t="n">
        <v>40661</v>
      </c>
      <c r="U296" t="n">
        <v>43418</v>
      </c>
      <c r="V296" t="n">
        <v>45460</v>
      </c>
      <c r="W296" t="n">
        <v>46435</v>
      </c>
      <c r="X296" t="n">
        <v>46560</v>
      </c>
      <c r="Y296" t="n">
        <v>48147</v>
      </c>
      <c r="Z296" t="n">
        <v>47226</v>
      </c>
      <c r="AA296" t="n">
        <v>44685</v>
      </c>
      <c r="AB296" t="n">
        <v>46109</v>
      </c>
      <c r="AC296" t="n">
        <v>47822</v>
      </c>
      <c r="AD296" t="n">
        <v>47121</v>
      </c>
      <c r="AE296" t="n">
        <v>48700</v>
      </c>
      <c r="AF296" t="n">
        <v>51576</v>
      </c>
      <c r="AG296" t="n">
        <v>55397</v>
      </c>
      <c r="AH296" t="n">
        <v>59270</v>
      </c>
      <c r="AI296" t="n">
        <v>77572</v>
      </c>
      <c r="AJ296" t="n">
        <v>59632</v>
      </c>
      <c r="AK296" t="n">
        <v>69756</v>
      </c>
      <c r="AL296" t="n">
        <v>69939</v>
      </c>
      <c r="AM296" t="n">
        <v>71744</v>
      </c>
      <c r="AN296" t="n">
        <v>74172</v>
      </c>
      <c r="AO296" t="n">
        <v>75441</v>
      </c>
      <c r="AP296" t="n">
        <v>75359</v>
      </c>
      <c r="AQ296" t="n">
        <v>74030</v>
      </c>
      <c r="AR296" t="n">
        <v>74568</v>
      </c>
      <c r="AS296" t="n">
        <v>75413</v>
      </c>
      <c r="AT296" t="n">
        <v>71888</v>
      </c>
      <c r="AU296" t="n">
        <v>77167</v>
      </c>
      <c r="AV296" t="n">
        <v>67283</v>
      </c>
      <c r="AW296" t="n">
        <v>67821</v>
      </c>
      <c r="AX296" t="n">
        <v>68146</v>
      </c>
      <c r="AY296" t="n">
        <v>68646</v>
      </c>
      <c r="AZ296" t="n">
        <v>69571</v>
      </c>
      <c r="BA296" t="n">
        <v>67380</v>
      </c>
      <c r="BB296" t="n">
        <v>65706</v>
      </c>
      <c r="BC296" t="n">
        <v>64499</v>
      </c>
      <c r="BD296" t="n">
        <v>64861</v>
      </c>
      <c r="BE296" t="n">
        <v>61891</v>
      </c>
      <c r="BF296" t="n">
        <v>59910</v>
      </c>
      <c r="BG296" t="n">
        <v>59810</v>
      </c>
      <c r="BH296" t="n">
        <v>59139</v>
      </c>
      <c r="BI296" t="n">
        <v>59560</v>
      </c>
      <c r="BJ296">
        <f>NA()</f>
        <v/>
      </c>
      <c r="BK296">
        <f>NA()</f>
        <v/>
      </c>
      <c r="BL296">
        <f>NA()</f>
        <v/>
      </c>
      <c r="BM296">
        <f>NA()</f>
        <v/>
      </c>
      <c r="BN296">
        <f>NA()</f>
        <v/>
      </c>
      <c r="BO296">
        <f>NA()</f>
        <v/>
      </c>
      <c r="BP296">
        <f>NA()</f>
        <v/>
      </c>
      <c r="BQ296">
        <f>NA()</f>
        <v/>
      </c>
      <c r="BR296">
        <f>NA()</f>
        <v/>
      </c>
      <c r="BS296">
        <f>NA()</f>
        <v/>
      </c>
      <c r="BT296">
        <f>NA()</f>
        <v/>
      </c>
      <c r="BU296">
        <f>NA()</f>
        <v/>
      </c>
      <c r="BV296">
        <f>NA()</f>
        <v/>
      </c>
      <c r="BW296">
        <f>NA()</f>
        <v/>
      </c>
    </row>
    <row r="297" spans="1:75">
      <c r="A297" t="s">
        <v>233</v>
      </c>
      <c r="B297" t="s">
        <v>971</v>
      </c>
      <c r="C297" t="s">
        <v>972</v>
      </c>
      <c r="D297" t="s">
        <v>447</v>
      </c>
      <c r="E297" t="n">
        <v>117</v>
      </c>
      <c r="F297" t="n">
        <v>114</v>
      </c>
      <c r="G297" t="n">
        <v>415</v>
      </c>
      <c r="H297" t="n">
        <v>415</v>
      </c>
      <c r="I297" t="n">
        <v>436</v>
      </c>
      <c r="J297" t="n">
        <v>445</v>
      </c>
      <c r="K297" t="n">
        <v>462</v>
      </c>
      <c r="L297" t="n">
        <v>389</v>
      </c>
      <c r="M297" t="n">
        <v>428</v>
      </c>
      <c r="N297" t="n">
        <v>402</v>
      </c>
      <c r="O297" t="n">
        <v>410</v>
      </c>
      <c r="P297" t="n">
        <v>363</v>
      </c>
      <c r="Q297" t="n">
        <v>389</v>
      </c>
      <c r="R297" t="n">
        <v>387</v>
      </c>
      <c r="S297" t="n">
        <v>371</v>
      </c>
      <c r="T297" t="n">
        <v>451</v>
      </c>
      <c r="U297" t="n">
        <v>500</v>
      </c>
      <c r="V297" t="n">
        <v>451</v>
      </c>
      <c r="W297" t="n">
        <v>484</v>
      </c>
      <c r="X297" t="n">
        <v>507</v>
      </c>
      <c r="Y297" t="n">
        <v>451</v>
      </c>
      <c r="Z297" t="n">
        <v>433</v>
      </c>
      <c r="AA297" t="n">
        <v>395</v>
      </c>
      <c r="AB297" t="n">
        <v>413</v>
      </c>
      <c r="AC297" t="n">
        <v>441</v>
      </c>
      <c r="AD297" t="n">
        <v>411</v>
      </c>
      <c r="AE297" t="n">
        <v>402</v>
      </c>
      <c r="AF297" t="n">
        <v>454</v>
      </c>
      <c r="AG297" t="n">
        <v>438</v>
      </c>
      <c r="AH297" t="n">
        <v>449</v>
      </c>
      <c r="AI297" t="n">
        <v>462</v>
      </c>
      <c r="AJ297" t="n">
        <v>413</v>
      </c>
      <c r="AK297" t="n">
        <v>421</v>
      </c>
      <c r="AL297" t="n">
        <v>429</v>
      </c>
      <c r="AM297" t="n">
        <v>449</v>
      </c>
      <c r="AN297" t="n">
        <v>441</v>
      </c>
      <c r="AO297" t="n">
        <v>428</v>
      </c>
      <c r="AP297" t="n">
        <v>452</v>
      </c>
      <c r="AQ297" t="n">
        <v>473</v>
      </c>
      <c r="AR297" t="n">
        <v>478</v>
      </c>
      <c r="AS297" t="n">
        <v>471</v>
      </c>
      <c r="AT297" t="n">
        <v>431</v>
      </c>
      <c r="AU297" t="n">
        <v>426</v>
      </c>
      <c r="AV297" t="n">
        <v>394</v>
      </c>
      <c r="AW297" t="n">
        <v>399</v>
      </c>
      <c r="AX297" t="n">
        <v>397</v>
      </c>
      <c r="AY297" t="n">
        <v>387</v>
      </c>
      <c r="AZ297" t="n">
        <v>400</v>
      </c>
      <c r="BA297" t="n">
        <v>371</v>
      </c>
      <c r="BB297" t="n">
        <v>334</v>
      </c>
      <c r="BC297" t="n">
        <v>464</v>
      </c>
      <c r="BD297" t="n">
        <v>510</v>
      </c>
      <c r="BE297" t="n">
        <v>453</v>
      </c>
      <c r="BF297" t="n">
        <v>477</v>
      </c>
      <c r="BG297" t="n">
        <v>425</v>
      </c>
      <c r="BH297" t="n">
        <v>454</v>
      </c>
      <c r="BI297" t="n">
        <v>420</v>
      </c>
      <c r="BJ297">
        <f>NA()</f>
        <v/>
      </c>
      <c r="BK297">
        <f>NA()</f>
        <v/>
      </c>
      <c r="BL297">
        <f>NA()</f>
        <v/>
      </c>
      <c r="BM297">
        <f>NA()</f>
        <v/>
      </c>
      <c r="BN297">
        <f>NA()</f>
        <v/>
      </c>
      <c r="BO297">
        <f>NA()</f>
        <v/>
      </c>
      <c r="BP297">
        <f>NA()</f>
        <v/>
      </c>
      <c r="BQ297">
        <f>NA()</f>
        <v/>
      </c>
      <c r="BR297">
        <f>NA()</f>
        <v/>
      </c>
      <c r="BS297">
        <f>NA()</f>
        <v/>
      </c>
      <c r="BT297">
        <f>NA()</f>
        <v/>
      </c>
      <c r="BU297">
        <f>NA()</f>
        <v/>
      </c>
      <c r="BV297">
        <f>NA()</f>
        <v/>
      </c>
      <c r="BW297">
        <f>NA()</f>
        <v/>
      </c>
    </row>
    <row r="298" spans="1:75">
      <c r="A298" t="s">
        <v>233</v>
      </c>
      <c r="B298" t="s">
        <v>973</v>
      </c>
      <c r="C298" t="s">
        <v>974</v>
      </c>
      <c r="D298" t="s">
        <v>454</v>
      </c>
      <c r="E298" t="n">
        <v>37</v>
      </c>
      <c r="F298" t="n">
        <v>41</v>
      </c>
      <c r="G298" t="n">
        <v>45</v>
      </c>
      <c r="H298" t="n">
        <v>54</v>
      </c>
      <c r="I298" t="n">
        <v>59</v>
      </c>
      <c r="J298" t="n">
        <v>61</v>
      </c>
      <c r="K298" t="n">
        <v>65</v>
      </c>
      <c r="L298" t="n">
        <v>69</v>
      </c>
      <c r="M298" t="n">
        <v>77</v>
      </c>
      <c r="N298" t="n">
        <v>85</v>
      </c>
      <c r="O298" t="n">
        <v>5.08</v>
      </c>
      <c r="P298" t="n">
        <v>5.27</v>
      </c>
      <c r="Q298" t="n">
        <v>5.58</v>
      </c>
      <c r="R298" t="n">
        <v>5.33</v>
      </c>
      <c r="S298" t="n">
        <v>7.22</v>
      </c>
      <c r="T298" t="n">
        <v>7.48</v>
      </c>
      <c r="U298" t="n">
        <v>7.05</v>
      </c>
      <c r="V298" t="n">
        <v>6.97</v>
      </c>
      <c r="W298" t="n">
        <v>7.6</v>
      </c>
      <c r="X298" t="n">
        <v>10.21</v>
      </c>
      <c r="Y298" t="n">
        <v>14.36</v>
      </c>
      <c r="Z298" t="n">
        <v>18</v>
      </c>
      <c r="AA298" t="n">
        <v>17.25</v>
      </c>
      <c r="AB298" t="n">
        <v>17.42</v>
      </c>
      <c r="AC298" t="n">
        <v>18.14</v>
      </c>
      <c r="AD298" t="n">
        <v>18.18</v>
      </c>
      <c r="AE298" t="n">
        <v>18.02</v>
      </c>
      <c r="AF298" t="n">
        <v>17.04</v>
      </c>
      <c r="AG298" t="n">
        <v>18.18</v>
      </c>
      <c r="AH298" t="n">
        <v>18.9</v>
      </c>
      <c r="AI298" t="n">
        <v>20.61</v>
      </c>
      <c r="AJ298" t="n">
        <v>22.58</v>
      </c>
      <c r="AK298" t="n">
        <v>22.49</v>
      </c>
      <c r="AL298" t="n">
        <v>22.37</v>
      </c>
      <c r="AM298" t="n">
        <v>21.71</v>
      </c>
      <c r="AN298" t="n">
        <v>21.75</v>
      </c>
      <c r="AO298" t="n">
        <v>21.63</v>
      </c>
      <c r="AP298" t="n">
        <v>21.82</v>
      </c>
      <c r="AQ298" t="n">
        <v>21.44</v>
      </c>
      <c r="AR298" t="n">
        <v>23.04</v>
      </c>
      <c r="AS298" t="n">
        <v>23.2</v>
      </c>
      <c r="AT298" t="n">
        <v>24.51</v>
      </c>
      <c r="AU298" t="n">
        <v>26.7</v>
      </c>
      <c r="AV298" t="n">
        <v>28.94</v>
      </c>
      <c r="AW298" t="n">
        <v>30.11</v>
      </c>
      <c r="AX298" t="n">
        <v>35.22</v>
      </c>
      <c r="AY298" t="n">
        <v>43.88</v>
      </c>
      <c r="AZ298" t="n">
        <v>47.16</v>
      </c>
      <c r="BA298" t="n">
        <v>55.12</v>
      </c>
      <c r="BB298" t="n">
        <v>56.07</v>
      </c>
      <c r="BC298" t="n">
        <v>58.8</v>
      </c>
      <c r="BD298" t="n">
        <v>69.54000000000001</v>
      </c>
      <c r="BE298" t="n">
        <v>72.11</v>
      </c>
      <c r="BF298" t="n">
        <v>69.42</v>
      </c>
      <c r="BG298" t="n">
        <v>69.44</v>
      </c>
      <c r="BH298" t="n">
        <v>67.28</v>
      </c>
      <c r="BI298" t="n">
        <v>65.78</v>
      </c>
      <c r="BJ298">
        <f>NA()</f>
        <v/>
      </c>
      <c r="BK298">
        <f>NA()</f>
        <v/>
      </c>
      <c r="BL298">
        <f>NA()</f>
        <v/>
      </c>
      <c r="BM298">
        <f>NA()</f>
        <v/>
      </c>
      <c r="BN298">
        <f>NA()</f>
        <v/>
      </c>
      <c r="BO298">
        <f>NA()</f>
        <v/>
      </c>
      <c r="BP298">
        <f>NA()</f>
        <v/>
      </c>
      <c r="BQ298">
        <f>NA()</f>
        <v/>
      </c>
      <c r="BR298">
        <f>NA()</f>
        <v/>
      </c>
      <c r="BS298">
        <f>NA()</f>
        <v/>
      </c>
      <c r="BT298">
        <f>NA()</f>
        <v/>
      </c>
      <c r="BU298">
        <f>NA()</f>
        <v/>
      </c>
      <c r="BV298">
        <f>NA()</f>
        <v/>
      </c>
      <c r="BW298">
        <f>NA()</f>
        <v/>
      </c>
    </row>
    <row r="299" spans="1:75">
      <c r="A299" t="s">
        <v>233</v>
      </c>
      <c r="B299" t="s">
        <v>971</v>
      </c>
      <c r="C299" t="s">
        <v>975</v>
      </c>
      <c r="D299" t="s">
        <v>449</v>
      </c>
      <c r="E299" t="n">
        <v>19</v>
      </c>
      <c r="F299" t="n">
        <v>19</v>
      </c>
      <c r="G299" t="n">
        <v>68</v>
      </c>
      <c r="H299" t="n">
        <v>68</v>
      </c>
      <c r="I299" t="n">
        <v>72</v>
      </c>
      <c r="J299" t="n">
        <v>73</v>
      </c>
      <c r="K299" t="n">
        <v>76</v>
      </c>
      <c r="L299" t="n">
        <v>64</v>
      </c>
      <c r="M299" t="n">
        <v>71</v>
      </c>
      <c r="N299" t="n">
        <v>66</v>
      </c>
      <c r="O299" t="n">
        <v>68</v>
      </c>
      <c r="P299" t="n">
        <v>60</v>
      </c>
      <c r="Q299" t="n">
        <v>64</v>
      </c>
      <c r="R299" t="n">
        <v>64</v>
      </c>
      <c r="S299" t="n">
        <v>61</v>
      </c>
      <c r="T299" t="n">
        <v>74</v>
      </c>
      <c r="U299" t="n">
        <v>83</v>
      </c>
      <c r="V299" t="n">
        <v>74</v>
      </c>
      <c r="W299" t="n">
        <v>80</v>
      </c>
      <c r="X299" t="n">
        <v>84</v>
      </c>
      <c r="Y299" t="n">
        <v>74</v>
      </c>
      <c r="Z299" t="n">
        <v>71</v>
      </c>
      <c r="AA299" t="n">
        <v>65</v>
      </c>
      <c r="AB299" t="n">
        <v>68</v>
      </c>
      <c r="AC299" t="n">
        <v>73</v>
      </c>
      <c r="AD299" t="n">
        <v>68</v>
      </c>
      <c r="AE299" t="n">
        <v>66</v>
      </c>
      <c r="AF299" t="n">
        <v>75</v>
      </c>
      <c r="AG299" t="n">
        <v>72</v>
      </c>
      <c r="AH299" t="n">
        <v>74</v>
      </c>
      <c r="AI299" t="n">
        <v>76</v>
      </c>
      <c r="AJ299" t="n">
        <v>68</v>
      </c>
      <c r="AK299" t="n">
        <v>69</v>
      </c>
      <c r="AL299" t="n">
        <v>71</v>
      </c>
      <c r="AM299" t="n">
        <v>74</v>
      </c>
      <c r="AN299" t="n">
        <v>73</v>
      </c>
      <c r="AO299" t="n">
        <v>71</v>
      </c>
      <c r="AP299" t="n">
        <v>75</v>
      </c>
      <c r="AQ299" t="n">
        <v>78</v>
      </c>
      <c r="AR299" t="n">
        <v>79</v>
      </c>
      <c r="AS299" t="n">
        <v>78</v>
      </c>
      <c r="AT299" t="n">
        <v>71</v>
      </c>
      <c r="AU299" t="n">
        <v>70</v>
      </c>
      <c r="AV299" t="n">
        <v>65</v>
      </c>
      <c r="AW299" t="n">
        <v>66</v>
      </c>
      <c r="AX299" t="n">
        <v>65</v>
      </c>
      <c r="AY299" t="n">
        <v>64</v>
      </c>
      <c r="AZ299" t="n">
        <v>66</v>
      </c>
      <c r="BA299" t="n">
        <v>61</v>
      </c>
      <c r="BB299" t="n">
        <v>55</v>
      </c>
      <c r="BC299" t="n">
        <v>76</v>
      </c>
      <c r="BD299" t="n">
        <v>84</v>
      </c>
      <c r="BE299" t="n">
        <v>75</v>
      </c>
      <c r="BF299" t="n">
        <v>79</v>
      </c>
      <c r="BG299" t="n">
        <v>70</v>
      </c>
      <c r="BH299" t="n">
        <v>75</v>
      </c>
      <c r="BI299" t="n">
        <v>69</v>
      </c>
      <c r="BJ299">
        <f>NA()</f>
        <v/>
      </c>
      <c r="BK299">
        <f>NA()</f>
        <v/>
      </c>
      <c r="BL299">
        <f>NA()</f>
        <v/>
      </c>
      <c r="BM299">
        <f>NA()</f>
        <v/>
      </c>
      <c r="BN299">
        <f>NA()</f>
        <v/>
      </c>
      <c r="BO299">
        <f>NA()</f>
        <v/>
      </c>
      <c r="BP299">
        <f>NA()</f>
        <v/>
      </c>
      <c r="BQ299">
        <f>NA()</f>
        <v/>
      </c>
      <c r="BR299">
        <f>NA()</f>
        <v/>
      </c>
      <c r="BS299">
        <f>NA()</f>
        <v/>
      </c>
      <c r="BT299">
        <f>NA()</f>
        <v/>
      </c>
      <c r="BU299">
        <f>NA()</f>
        <v/>
      </c>
      <c r="BV299">
        <f>NA()</f>
        <v/>
      </c>
      <c r="BW299">
        <f>NA()</f>
        <v/>
      </c>
    </row>
    <row r="300" spans="1:75">
      <c r="A300" t="s">
        <v>233</v>
      </c>
      <c r="B300" t="s">
        <v>976</v>
      </c>
      <c r="C300" t="s">
        <v>977</v>
      </c>
      <c r="D300" t="s">
        <v>458</v>
      </c>
      <c r="E300" t="n">
        <v>0</v>
      </c>
      <c r="F300" t="n">
        <v>0</v>
      </c>
      <c r="G300" t="n">
        <v>0</v>
      </c>
      <c r="H300" t="n">
        <v>0</v>
      </c>
      <c r="I300" t="n">
        <v>0</v>
      </c>
      <c r="J300" t="n">
        <v>0</v>
      </c>
      <c r="K300" t="n">
        <v>0</v>
      </c>
      <c r="L300" t="n">
        <v>0</v>
      </c>
      <c r="M300" t="n">
        <v>0</v>
      </c>
      <c r="N300" t="n">
        <v>0</v>
      </c>
      <c r="O300" t="n">
        <v>2.1</v>
      </c>
      <c r="P300" t="n">
        <v>1.9</v>
      </c>
      <c r="Q300" t="n">
        <v>2.2</v>
      </c>
      <c r="R300" t="n">
        <v>2.1</v>
      </c>
      <c r="S300" t="n">
        <v>2.7</v>
      </c>
      <c r="T300" t="n">
        <v>3.4</v>
      </c>
      <c r="U300" t="n">
        <v>3.5</v>
      </c>
      <c r="V300" t="n">
        <v>3.1</v>
      </c>
      <c r="W300" t="n">
        <v>3.7</v>
      </c>
      <c r="X300" t="n">
        <v>5.2</v>
      </c>
      <c r="Y300" t="n">
        <v>6.5</v>
      </c>
      <c r="Z300" t="n">
        <v>7.8</v>
      </c>
      <c r="AA300" t="n">
        <v>6.8</v>
      </c>
      <c r="AB300" t="n">
        <v>7.2</v>
      </c>
      <c r="AC300" t="n">
        <v>8</v>
      </c>
      <c r="AD300" t="n">
        <v>7.5</v>
      </c>
      <c r="AE300" t="n">
        <v>7.2</v>
      </c>
      <c r="AF300" t="n">
        <v>7.7</v>
      </c>
      <c r="AG300" t="n">
        <v>8</v>
      </c>
      <c r="AH300" t="n">
        <v>8.5</v>
      </c>
      <c r="AI300" t="n">
        <v>9.5</v>
      </c>
      <c r="AJ300" t="n">
        <v>9.300000000000001</v>
      </c>
      <c r="AK300" t="n">
        <v>9.5</v>
      </c>
      <c r="AL300" t="n">
        <v>9.6</v>
      </c>
      <c r="AM300" t="n">
        <v>9.699999999999999</v>
      </c>
      <c r="AN300" t="n">
        <v>9.6</v>
      </c>
      <c r="AO300" t="n">
        <v>9.300000000000001</v>
      </c>
      <c r="AP300" t="n">
        <v>9.9</v>
      </c>
      <c r="AQ300" t="n">
        <v>10.1</v>
      </c>
      <c r="AR300" t="n">
        <v>11</v>
      </c>
      <c r="AS300" t="n">
        <v>10.9</v>
      </c>
      <c r="AT300" t="n">
        <v>10.6</v>
      </c>
      <c r="AU300" t="n">
        <v>11.4</v>
      </c>
      <c r="AV300" t="n">
        <v>11.4</v>
      </c>
      <c r="AW300" t="n">
        <v>12</v>
      </c>
      <c r="AX300" t="n">
        <v>14</v>
      </c>
      <c r="AY300" t="n">
        <v>17</v>
      </c>
      <c r="AZ300" t="n">
        <v>18.8</v>
      </c>
      <c r="BA300" t="n">
        <v>20.5</v>
      </c>
      <c r="BB300" t="n">
        <v>18.7</v>
      </c>
      <c r="BC300" t="n">
        <v>27.3</v>
      </c>
      <c r="BD300" t="n">
        <v>35.5</v>
      </c>
      <c r="BE300" t="n">
        <v>32.7</v>
      </c>
      <c r="BF300" t="n">
        <v>33.1</v>
      </c>
      <c r="BG300" t="n">
        <v>29.5</v>
      </c>
      <c r="BH300" t="n">
        <v>30.5</v>
      </c>
      <c r="BI300" t="n">
        <v>27.6</v>
      </c>
      <c r="BJ300">
        <f>NA()</f>
        <v/>
      </c>
      <c r="BK300">
        <f>NA()</f>
        <v/>
      </c>
      <c r="BL300">
        <f>NA()</f>
        <v/>
      </c>
      <c r="BM300">
        <f>NA()</f>
        <v/>
      </c>
      <c r="BN300">
        <f>NA()</f>
        <v/>
      </c>
      <c r="BO300">
        <f>NA()</f>
        <v/>
      </c>
      <c r="BP300">
        <f>NA()</f>
        <v/>
      </c>
      <c r="BQ300">
        <f>NA()</f>
        <v/>
      </c>
      <c r="BR300">
        <f>NA()</f>
        <v/>
      </c>
      <c r="BS300">
        <f>NA()</f>
        <v/>
      </c>
      <c r="BT300">
        <f>NA()</f>
        <v/>
      </c>
      <c r="BU300">
        <f>NA()</f>
        <v/>
      </c>
      <c r="BV300">
        <f>NA()</f>
        <v/>
      </c>
      <c r="BW300">
        <f>NA()</f>
        <v/>
      </c>
    </row>
    <row r="301" spans="1:75">
      <c r="A301" t="s">
        <v>233</v>
      </c>
      <c r="B301" t="s">
        <v>978</v>
      </c>
      <c r="C301" t="s">
        <v>979</v>
      </c>
      <c r="D301" t="s">
        <v>447</v>
      </c>
      <c r="E301" t="n">
        <v>111</v>
      </c>
      <c r="F301" t="n">
        <v>108</v>
      </c>
      <c r="G301" t="n">
        <v>134</v>
      </c>
      <c r="H301" t="n">
        <v>134</v>
      </c>
      <c r="I301" t="n">
        <v>141</v>
      </c>
      <c r="J301" t="n">
        <v>126</v>
      </c>
      <c r="K301" t="n">
        <v>130</v>
      </c>
      <c r="L301" t="n">
        <v>128</v>
      </c>
      <c r="M301" t="n">
        <v>141</v>
      </c>
      <c r="N301" t="n">
        <v>21</v>
      </c>
      <c r="O301" t="n">
        <v>22</v>
      </c>
      <c r="P301" t="n">
        <v>119</v>
      </c>
      <c r="Q301" t="n">
        <v>128</v>
      </c>
      <c r="R301" t="n">
        <v>127</v>
      </c>
      <c r="S301" t="n">
        <v>122</v>
      </c>
      <c r="T301" t="n">
        <v>180</v>
      </c>
      <c r="U301" t="n">
        <v>200</v>
      </c>
      <c r="V301" t="n">
        <v>120</v>
      </c>
      <c r="W301" t="n">
        <v>128</v>
      </c>
      <c r="X301" t="n">
        <v>134</v>
      </c>
      <c r="Y301" t="n">
        <v>120</v>
      </c>
      <c r="Z301" t="n">
        <v>115</v>
      </c>
      <c r="AA301" t="n">
        <v>105</v>
      </c>
      <c r="AB301" t="n">
        <v>110</v>
      </c>
      <c r="AC301" t="n">
        <v>117</v>
      </c>
      <c r="AD301" t="n">
        <v>109</v>
      </c>
      <c r="AE301" t="n">
        <v>106</v>
      </c>
      <c r="AF301" t="n">
        <v>120</v>
      </c>
      <c r="AG301" t="n">
        <v>116</v>
      </c>
      <c r="AH301" t="n">
        <v>119</v>
      </c>
      <c r="AI301" t="n">
        <v>122</v>
      </c>
      <c r="AJ301" t="n">
        <v>110</v>
      </c>
      <c r="AK301" t="n">
        <v>112</v>
      </c>
      <c r="AL301" t="n">
        <v>114</v>
      </c>
      <c r="AM301" t="n">
        <v>119</v>
      </c>
      <c r="AN301" t="n">
        <v>117</v>
      </c>
      <c r="AO301" t="n">
        <v>113</v>
      </c>
      <c r="AP301" t="n">
        <v>120</v>
      </c>
      <c r="AQ301" t="n">
        <v>125</v>
      </c>
      <c r="AR301" t="n">
        <v>127</v>
      </c>
      <c r="AS301" t="n">
        <v>125</v>
      </c>
      <c r="AT301" t="n">
        <v>114</v>
      </c>
      <c r="AU301" t="n">
        <v>113</v>
      </c>
      <c r="AV301" t="n">
        <v>104</v>
      </c>
      <c r="AW301" t="n">
        <v>106</v>
      </c>
      <c r="AX301" t="n">
        <v>105</v>
      </c>
      <c r="AY301" t="n">
        <v>103</v>
      </c>
      <c r="AZ301" t="n">
        <v>106</v>
      </c>
      <c r="BA301" t="n">
        <v>98</v>
      </c>
      <c r="BB301" t="n">
        <v>88</v>
      </c>
      <c r="BC301" t="n">
        <v>162</v>
      </c>
      <c r="BD301" t="n">
        <v>141</v>
      </c>
      <c r="BE301" t="n">
        <v>131</v>
      </c>
      <c r="BF301" t="n">
        <v>138</v>
      </c>
      <c r="BG301" t="n">
        <v>147</v>
      </c>
      <c r="BH301" t="n">
        <v>173</v>
      </c>
      <c r="BI301" t="n">
        <v>164</v>
      </c>
      <c r="BJ301">
        <f>NA()</f>
        <v/>
      </c>
      <c r="BK301">
        <f>NA()</f>
        <v/>
      </c>
      <c r="BL301">
        <f>NA()</f>
        <v/>
      </c>
      <c r="BM301">
        <f>NA()</f>
        <v/>
      </c>
      <c r="BN301">
        <f>NA()</f>
        <v/>
      </c>
      <c r="BO301">
        <f>NA()</f>
        <v/>
      </c>
      <c r="BP301">
        <f>NA()</f>
        <v/>
      </c>
      <c r="BQ301">
        <f>NA()</f>
        <v/>
      </c>
      <c r="BR301">
        <f>NA()</f>
        <v/>
      </c>
      <c r="BS301">
        <f>NA()</f>
        <v/>
      </c>
      <c r="BT301">
        <f>NA()</f>
        <v/>
      </c>
      <c r="BU301">
        <f>NA()</f>
        <v/>
      </c>
      <c r="BV301">
        <f>NA()</f>
        <v/>
      </c>
      <c r="BW301">
        <f>NA()</f>
        <v/>
      </c>
    </row>
    <row r="302" spans="1:75">
      <c r="A302" t="s">
        <v>233</v>
      </c>
      <c r="B302" t="s">
        <v>980</v>
      </c>
      <c r="C302" t="s">
        <v>981</v>
      </c>
      <c r="D302" t="s">
        <v>454</v>
      </c>
      <c r="E302" t="n">
        <v>0</v>
      </c>
      <c r="F302" t="n">
        <v>0</v>
      </c>
      <c r="G302" t="n">
        <v>0</v>
      </c>
      <c r="H302" t="n">
        <v>0</v>
      </c>
      <c r="I302" t="n">
        <v>0</v>
      </c>
      <c r="J302" t="n">
        <v>0</v>
      </c>
      <c r="K302" t="n">
        <v>0</v>
      </c>
      <c r="L302" t="n">
        <v>0</v>
      </c>
      <c r="M302" t="n">
        <v>0</v>
      </c>
      <c r="N302" t="n">
        <v>0</v>
      </c>
      <c r="O302" t="n">
        <v>5.08</v>
      </c>
      <c r="P302" t="n">
        <v>5.27</v>
      </c>
      <c r="Q302" t="n">
        <v>5.58</v>
      </c>
      <c r="R302" t="n">
        <v>5.33</v>
      </c>
      <c r="S302" t="n">
        <v>7.22</v>
      </c>
      <c r="T302" t="n">
        <v>7.48</v>
      </c>
      <c r="U302" t="n">
        <v>7.05</v>
      </c>
      <c r="V302" t="n">
        <v>6.97</v>
      </c>
      <c r="W302" t="n">
        <v>7.6</v>
      </c>
      <c r="X302" t="n">
        <v>10.21</v>
      </c>
      <c r="Y302" t="n">
        <v>14.36</v>
      </c>
      <c r="Z302" t="n">
        <v>18</v>
      </c>
      <c r="AA302" t="n">
        <v>17.25</v>
      </c>
      <c r="AB302" t="n">
        <v>17.42</v>
      </c>
      <c r="AC302" t="n">
        <v>18.14</v>
      </c>
      <c r="AD302" t="n">
        <v>18.18</v>
      </c>
      <c r="AE302" t="n">
        <v>18.02</v>
      </c>
      <c r="AF302" t="n">
        <v>17.04</v>
      </c>
      <c r="AG302" t="n">
        <v>18.18</v>
      </c>
      <c r="AH302" t="n">
        <v>18.9</v>
      </c>
      <c r="AI302" t="n">
        <v>20.61</v>
      </c>
      <c r="AJ302" t="n">
        <v>22.58</v>
      </c>
      <c r="AK302" t="n">
        <v>22.49</v>
      </c>
      <c r="AL302" t="n">
        <v>22.37</v>
      </c>
      <c r="AM302" t="n">
        <v>21.71</v>
      </c>
      <c r="AN302" t="n">
        <v>21.75</v>
      </c>
      <c r="AO302" t="n">
        <v>21.63</v>
      </c>
      <c r="AP302" t="n">
        <v>21.82</v>
      </c>
      <c r="AQ302" t="n">
        <v>21.44</v>
      </c>
      <c r="AR302" t="n">
        <v>23.04</v>
      </c>
      <c r="AS302" t="n">
        <v>23.2</v>
      </c>
      <c r="AT302" t="n">
        <v>24.51</v>
      </c>
      <c r="AU302" t="n">
        <v>26.7</v>
      </c>
      <c r="AV302" t="n">
        <v>28.94</v>
      </c>
      <c r="AW302" t="n">
        <v>30.11</v>
      </c>
      <c r="AX302" t="n">
        <v>35.22</v>
      </c>
      <c r="AY302" t="n">
        <v>43.88</v>
      </c>
      <c r="AZ302" t="n">
        <v>47.16</v>
      </c>
      <c r="BA302" t="n">
        <v>55.12</v>
      </c>
      <c r="BB302" t="n">
        <v>56.07</v>
      </c>
      <c r="BC302" t="n">
        <v>58.8</v>
      </c>
      <c r="BD302" t="n">
        <v>69.54000000000001</v>
      </c>
      <c r="BE302" t="n">
        <v>72.11</v>
      </c>
      <c r="BF302" t="n">
        <v>69.42</v>
      </c>
      <c r="BG302" t="n">
        <v>69.44</v>
      </c>
      <c r="BH302" t="n">
        <v>67.28</v>
      </c>
      <c r="BI302" t="n">
        <v>65.78</v>
      </c>
      <c r="BJ302">
        <f>NA()</f>
        <v/>
      </c>
      <c r="BK302">
        <f>NA()</f>
        <v/>
      </c>
      <c r="BL302">
        <f>NA()</f>
        <v/>
      </c>
      <c r="BM302">
        <f>NA()</f>
        <v/>
      </c>
      <c r="BN302">
        <f>NA()</f>
        <v/>
      </c>
      <c r="BO302">
        <f>NA()</f>
        <v/>
      </c>
      <c r="BP302">
        <f>NA()</f>
        <v/>
      </c>
      <c r="BQ302">
        <f>NA()</f>
        <v/>
      </c>
      <c r="BR302">
        <f>NA()</f>
        <v/>
      </c>
      <c r="BS302">
        <f>NA()</f>
        <v/>
      </c>
      <c r="BT302">
        <f>NA()</f>
        <v/>
      </c>
      <c r="BU302">
        <f>NA()</f>
        <v/>
      </c>
      <c r="BV302">
        <f>NA()</f>
        <v/>
      </c>
      <c r="BW302">
        <f>NA()</f>
        <v/>
      </c>
    </row>
    <row r="303" spans="1:75">
      <c r="A303" t="s">
        <v>233</v>
      </c>
      <c r="B303" t="s">
        <v>978</v>
      </c>
      <c r="C303" t="s">
        <v>982</v>
      </c>
      <c r="D303" t="s">
        <v>449</v>
      </c>
      <c r="E303" t="n">
        <v>18</v>
      </c>
      <c r="F303" t="n">
        <v>18</v>
      </c>
      <c r="G303" t="n">
        <v>22</v>
      </c>
      <c r="H303" t="n">
        <v>22</v>
      </c>
      <c r="I303" t="n">
        <v>23</v>
      </c>
      <c r="J303" t="n">
        <v>21</v>
      </c>
      <c r="K303" t="n">
        <v>22</v>
      </c>
      <c r="L303" t="n">
        <v>21</v>
      </c>
      <c r="M303" t="n">
        <v>23</v>
      </c>
      <c r="N303" t="n">
        <v>4</v>
      </c>
      <c r="O303" t="n">
        <v>4</v>
      </c>
      <c r="P303" t="n">
        <v>20</v>
      </c>
      <c r="Q303" t="n">
        <v>21</v>
      </c>
      <c r="R303" t="n">
        <v>21</v>
      </c>
      <c r="S303" t="n">
        <v>20</v>
      </c>
      <c r="T303" t="n">
        <v>30</v>
      </c>
      <c r="U303" t="n">
        <v>33</v>
      </c>
      <c r="V303" t="n">
        <v>20</v>
      </c>
      <c r="W303" t="n">
        <v>21</v>
      </c>
      <c r="X303" t="n">
        <v>22</v>
      </c>
      <c r="Y303" t="n">
        <v>20</v>
      </c>
      <c r="Z303" t="n">
        <v>19</v>
      </c>
      <c r="AA303" t="n">
        <v>17</v>
      </c>
      <c r="AB303" t="n">
        <v>18</v>
      </c>
      <c r="AC303" t="n">
        <v>19</v>
      </c>
      <c r="AD303" t="n">
        <v>18</v>
      </c>
      <c r="AE303" t="n">
        <v>18</v>
      </c>
      <c r="AF303" t="n">
        <v>20</v>
      </c>
      <c r="AG303" t="n">
        <v>19</v>
      </c>
      <c r="AH303" t="n">
        <v>20</v>
      </c>
      <c r="AI303" t="n">
        <v>20</v>
      </c>
      <c r="AJ303" t="n">
        <v>18</v>
      </c>
      <c r="AK303" t="n">
        <v>18</v>
      </c>
      <c r="AL303" t="n">
        <v>19</v>
      </c>
      <c r="AM303" t="n">
        <v>20</v>
      </c>
      <c r="AN303" t="n">
        <v>19</v>
      </c>
      <c r="AO303" t="n">
        <v>19</v>
      </c>
      <c r="AP303" t="n">
        <v>20</v>
      </c>
      <c r="AQ303" t="n">
        <v>21</v>
      </c>
      <c r="AR303" t="n">
        <v>21</v>
      </c>
      <c r="AS303" t="n">
        <v>21</v>
      </c>
      <c r="AT303" t="n">
        <v>19</v>
      </c>
      <c r="AU303" t="n">
        <v>19</v>
      </c>
      <c r="AV303" t="n">
        <v>17</v>
      </c>
      <c r="AW303" t="n">
        <v>17</v>
      </c>
      <c r="AX303" t="n">
        <v>17</v>
      </c>
      <c r="AY303" t="n">
        <v>17</v>
      </c>
      <c r="AZ303" t="n">
        <v>17</v>
      </c>
      <c r="BA303" t="n">
        <v>16</v>
      </c>
      <c r="BB303" t="n">
        <v>15</v>
      </c>
      <c r="BC303" t="n">
        <v>27</v>
      </c>
      <c r="BD303" t="n">
        <v>23</v>
      </c>
      <c r="BE303" t="n">
        <v>22</v>
      </c>
      <c r="BF303" t="n">
        <v>23</v>
      </c>
      <c r="BG303" t="n">
        <v>24</v>
      </c>
      <c r="BH303" t="n">
        <v>28</v>
      </c>
      <c r="BI303" t="n">
        <v>27</v>
      </c>
      <c r="BJ303">
        <f>NA()</f>
        <v/>
      </c>
      <c r="BK303">
        <f>NA()</f>
        <v/>
      </c>
      <c r="BL303">
        <f>NA()</f>
        <v/>
      </c>
      <c r="BM303">
        <f>NA()</f>
        <v/>
      </c>
      <c r="BN303">
        <f>NA()</f>
        <v/>
      </c>
      <c r="BO303">
        <f>NA()</f>
        <v/>
      </c>
      <c r="BP303">
        <f>NA()</f>
        <v/>
      </c>
      <c r="BQ303">
        <f>NA()</f>
        <v/>
      </c>
      <c r="BR303">
        <f>NA()</f>
        <v/>
      </c>
      <c r="BS303">
        <f>NA()</f>
        <v/>
      </c>
      <c r="BT303">
        <f>NA()</f>
        <v/>
      </c>
      <c r="BU303">
        <f>NA()</f>
        <v/>
      </c>
      <c r="BV303">
        <f>NA()</f>
        <v/>
      </c>
      <c r="BW303">
        <f>NA()</f>
        <v/>
      </c>
    </row>
    <row r="304" spans="1:75">
      <c r="A304" t="s">
        <v>233</v>
      </c>
      <c r="B304" t="s">
        <v>983</v>
      </c>
      <c r="C304" t="s">
        <v>984</v>
      </c>
      <c r="D304" t="s">
        <v>458</v>
      </c>
      <c r="E304" t="n">
        <v>0</v>
      </c>
      <c r="F304" t="n">
        <v>0</v>
      </c>
      <c r="G304" t="n">
        <v>0</v>
      </c>
      <c r="H304" t="n">
        <v>0</v>
      </c>
      <c r="I304" t="n">
        <v>0</v>
      </c>
      <c r="J304" t="n">
        <v>0</v>
      </c>
      <c r="K304" t="n">
        <v>0</v>
      </c>
      <c r="L304" t="n">
        <v>0</v>
      </c>
      <c r="M304" t="n">
        <v>0</v>
      </c>
      <c r="N304" t="n">
        <v>0</v>
      </c>
      <c r="O304" t="n">
        <v>0.1</v>
      </c>
      <c r="P304" t="n">
        <v>0.6</v>
      </c>
      <c r="Q304" t="n">
        <v>0.7</v>
      </c>
      <c r="R304" t="n">
        <v>0.7</v>
      </c>
      <c r="S304" t="n">
        <v>0.9</v>
      </c>
      <c r="T304" t="n">
        <v>1.3</v>
      </c>
      <c r="U304" t="n">
        <v>1.4</v>
      </c>
      <c r="V304" t="n">
        <v>0.8</v>
      </c>
      <c r="W304" t="n">
        <v>1</v>
      </c>
      <c r="X304" t="n">
        <v>1.4</v>
      </c>
      <c r="Y304" t="n">
        <v>1.7</v>
      </c>
      <c r="Z304" t="n">
        <v>2.1</v>
      </c>
      <c r="AA304" t="n">
        <v>1.8</v>
      </c>
      <c r="AB304" t="n">
        <v>1.9</v>
      </c>
      <c r="AC304" t="n">
        <v>2.1</v>
      </c>
      <c r="AD304" t="n">
        <v>2</v>
      </c>
      <c r="AE304" t="n">
        <v>1.9</v>
      </c>
      <c r="AF304" t="n">
        <v>2.1</v>
      </c>
      <c r="AG304" t="n">
        <v>2.1</v>
      </c>
      <c r="AH304" t="n">
        <v>2.2</v>
      </c>
      <c r="AI304" t="n">
        <v>2.5</v>
      </c>
      <c r="AJ304" t="n">
        <v>2.5</v>
      </c>
      <c r="AK304" t="n">
        <v>2.5</v>
      </c>
      <c r="AL304" t="n">
        <v>2.5</v>
      </c>
      <c r="AM304" t="n">
        <v>2.6</v>
      </c>
      <c r="AN304" t="n">
        <v>2.5</v>
      </c>
      <c r="AO304" t="n">
        <v>2.5</v>
      </c>
      <c r="AP304" t="n">
        <v>2.6</v>
      </c>
      <c r="AQ304" t="n">
        <v>2.7</v>
      </c>
      <c r="AR304" t="n">
        <v>2.9</v>
      </c>
      <c r="AS304" t="n">
        <v>2.9</v>
      </c>
      <c r="AT304" t="n">
        <v>2.8</v>
      </c>
      <c r="AU304" t="n">
        <v>3</v>
      </c>
      <c r="AV304" t="n">
        <v>3</v>
      </c>
      <c r="AW304" t="n">
        <v>3.2</v>
      </c>
      <c r="AX304" t="n">
        <v>3.7</v>
      </c>
      <c r="AY304" t="n">
        <v>4.5</v>
      </c>
      <c r="AZ304" t="n">
        <v>5</v>
      </c>
      <c r="BA304" t="n">
        <v>5.4</v>
      </c>
      <c r="BB304" t="n">
        <v>5</v>
      </c>
      <c r="BC304" t="n">
        <v>9.5</v>
      </c>
      <c r="BD304" t="n">
        <v>9.800000000000001</v>
      </c>
      <c r="BE304" t="n">
        <v>9.5</v>
      </c>
      <c r="BF304" t="n">
        <v>9.6</v>
      </c>
      <c r="BG304" t="n">
        <v>10.2</v>
      </c>
      <c r="BH304" t="n">
        <v>11.6</v>
      </c>
      <c r="BI304" t="n">
        <v>10.8</v>
      </c>
      <c r="BJ304">
        <f>NA()</f>
        <v/>
      </c>
      <c r="BK304">
        <f>NA()</f>
        <v/>
      </c>
      <c r="BL304">
        <f>NA()</f>
        <v/>
      </c>
      <c r="BM304">
        <f>NA()</f>
        <v/>
      </c>
      <c r="BN304">
        <f>NA()</f>
        <v/>
      </c>
      <c r="BO304">
        <f>NA()</f>
        <v/>
      </c>
      <c r="BP304">
        <f>NA()</f>
        <v/>
      </c>
      <c r="BQ304">
        <f>NA()</f>
        <v/>
      </c>
      <c r="BR304">
        <f>NA()</f>
        <v/>
      </c>
      <c r="BS304">
        <f>NA()</f>
        <v/>
      </c>
      <c r="BT304">
        <f>NA()</f>
        <v/>
      </c>
      <c r="BU304">
        <f>NA()</f>
        <v/>
      </c>
      <c r="BV304">
        <f>NA()</f>
        <v/>
      </c>
      <c r="BW304">
        <f>NA()</f>
        <v/>
      </c>
    </row>
    <row r="305" spans="1:75">
      <c r="A305" t="s">
        <v>233</v>
      </c>
      <c r="B305" t="s">
        <v>985</v>
      </c>
      <c r="C305" t="s">
        <v>986</v>
      </c>
      <c r="D305" t="s">
        <v>447</v>
      </c>
      <c r="E305" t="n">
        <v>228</v>
      </c>
      <c r="F305" t="n">
        <v>222</v>
      </c>
      <c r="G305" t="n">
        <v>549</v>
      </c>
      <c r="H305" t="n">
        <v>549</v>
      </c>
      <c r="I305" t="n">
        <v>577</v>
      </c>
      <c r="J305" t="n">
        <v>571</v>
      </c>
      <c r="K305" t="n">
        <v>593</v>
      </c>
      <c r="L305" t="n">
        <v>517</v>
      </c>
      <c r="M305" t="n">
        <v>568</v>
      </c>
      <c r="N305" t="n">
        <v>424</v>
      </c>
      <c r="O305" t="n">
        <v>431</v>
      </c>
      <c r="P305" t="n">
        <v>482</v>
      </c>
      <c r="Q305" t="n">
        <v>516</v>
      </c>
      <c r="R305" t="n">
        <v>514</v>
      </c>
      <c r="S305" t="n">
        <v>493</v>
      </c>
      <c r="T305" t="n">
        <v>631</v>
      </c>
      <c r="U305" t="n">
        <v>701</v>
      </c>
      <c r="V305" t="n">
        <v>570</v>
      </c>
      <c r="W305" t="n">
        <v>613</v>
      </c>
      <c r="X305" t="n">
        <v>641</v>
      </c>
      <c r="Y305" t="n">
        <v>571</v>
      </c>
      <c r="Z305" t="n">
        <v>547</v>
      </c>
      <c r="AA305" t="n">
        <v>499</v>
      </c>
      <c r="AB305" t="n">
        <v>523</v>
      </c>
      <c r="AC305" t="n">
        <v>557</v>
      </c>
      <c r="AD305" t="n">
        <v>519</v>
      </c>
      <c r="AE305" t="n">
        <v>508</v>
      </c>
      <c r="AF305" t="n">
        <v>574</v>
      </c>
      <c r="AG305" t="n">
        <v>554</v>
      </c>
      <c r="AH305" t="n">
        <v>568</v>
      </c>
      <c r="AI305" t="n">
        <v>585</v>
      </c>
      <c r="AJ305" t="n">
        <v>523</v>
      </c>
      <c r="AK305" t="n">
        <v>533</v>
      </c>
      <c r="AL305" t="n">
        <v>543</v>
      </c>
      <c r="AM305" t="n">
        <v>567</v>
      </c>
      <c r="AN305" t="n">
        <v>558</v>
      </c>
      <c r="AO305" t="n">
        <v>541</v>
      </c>
      <c r="AP305" t="n">
        <v>572</v>
      </c>
      <c r="AQ305" t="n">
        <v>599</v>
      </c>
      <c r="AR305" t="n">
        <v>605</v>
      </c>
      <c r="AS305" t="n">
        <v>596</v>
      </c>
      <c r="AT305" t="n">
        <v>546</v>
      </c>
      <c r="AU305" t="n">
        <v>539</v>
      </c>
      <c r="AV305" t="n">
        <v>499</v>
      </c>
      <c r="AW305" t="n">
        <v>505</v>
      </c>
      <c r="AX305" t="n">
        <v>503</v>
      </c>
      <c r="AY305" t="n">
        <v>490</v>
      </c>
      <c r="AZ305" t="n">
        <v>506</v>
      </c>
      <c r="BA305" t="n">
        <v>469</v>
      </c>
      <c r="BB305" t="n">
        <v>422</v>
      </c>
      <c r="BC305" t="n">
        <v>626</v>
      </c>
      <c r="BD305" t="n">
        <v>651</v>
      </c>
      <c r="BE305" t="n">
        <v>585</v>
      </c>
      <c r="BF305" t="n">
        <v>614</v>
      </c>
      <c r="BG305" t="n">
        <v>572</v>
      </c>
      <c r="BH305" t="n">
        <v>626</v>
      </c>
      <c r="BI305" t="n">
        <v>584</v>
      </c>
      <c r="BJ305">
        <f>NA()</f>
        <v/>
      </c>
      <c r="BK305">
        <f>NA()</f>
        <v/>
      </c>
      <c r="BL305">
        <f>NA()</f>
        <v/>
      </c>
      <c r="BM305">
        <f>NA()</f>
        <v/>
      </c>
      <c r="BN305">
        <f>NA()</f>
        <v/>
      </c>
      <c r="BO305">
        <f>NA()</f>
        <v/>
      </c>
      <c r="BP305">
        <f>NA()</f>
        <v/>
      </c>
      <c r="BQ305">
        <f>NA()</f>
        <v/>
      </c>
      <c r="BR305">
        <f>NA()</f>
        <v/>
      </c>
      <c r="BS305">
        <f>NA()</f>
        <v/>
      </c>
      <c r="BT305">
        <f>NA()</f>
        <v/>
      </c>
      <c r="BU305">
        <f>NA()</f>
        <v/>
      </c>
      <c r="BV305">
        <f>NA()</f>
        <v/>
      </c>
      <c r="BW305">
        <f>NA()</f>
        <v/>
      </c>
    </row>
    <row r="306" spans="1:75">
      <c r="A306" t="s">
        <v>233</v>
      </c>
      <c r="B306" t="s">
        <v>987</v>
      </c>
      <c r="C306" t="s">
        <v>988</v>
      </c>
      <c r="D306" t="s">
        <v>454</v>
      </c>
      <c r="E306" t="n">
        <v>18011</v>
      </c>
      <c r="F306" t="n">
        <v>18628</v>
      </c>
      <c r="G306" t="n">
        <v>19476</v>
      </c>
      <c r="H306" t="n">
        <v>19733</v>
      </c>
      <c r="I306" t="n">
        <v>20281</v>
      </c>
      <c r="J306" t="n">
        <v>21444</v>
      </c>
      <c r="K306" t="n">
        <v>22556</v>
      </c>
      <c r="L306" t="n">
        <v>23774</v>
      </c>
      <c r="M306" t="n">
        <v>25647</v>
      </c>
      <c r="N306" t="n">
        <v>27189</v>
      </c>
      <c r="O306" t="n">
        <v>5.08</v>
      </c>
      <c r="P306" t="n">
        <v>5.27</v>
      </c>
      <c r="Q306" t="n">
        <v>5.58</v>
      </c>
      <c r="R306" t="n">
        <v>5.33</v>
      </c>
      <c r="S306" t="n">
        <v>7.22</v>
      </c>
      <c r="T306" t="n">
        <v>7.48</v>
      </c>
      <c r="U306" t="n">
        <v>7.05</v>
      </c>
      <c r="V306" t="n">
        <v>6.97</v>
      </c>
      <c r="W306" t="n">
        <v>7.6</v>
      </c>
      <c r="X306" t="n">
        <v>10.21</v>
      </c>
      <c r="Y306" t="n">
        <v>14.36</v>
      </c>
      <c r="Z306" t="n">
        <v>18</v>
      </c>
      <c r="AA306" t="n">
        <v>17.25</v>
      </c>
      <c r="AB306" t="n">
        <v>17.42</v>
      </c>
      <c r="AC306" t="n">
        <v>18.14</v>
      </c>
      <c r="AD306" t="n">
        <v>18.18</v>
      </c>
      <c r="AE306" t="n">
        <v>18.02</v>
      </c>
      <c r="AF306" t="n">
        <v>17.04</v>
      </c>
      <c r="AG306" t="n">
        <v>18.18</v>
      </c>
      <c r="AH306" t="n">
        <v>18.9</v>
      </c>
      <c r="AI306" t="n">
        <v>20.61</v>
      </c>
      <c r="AJ306" t="n">
        <v>22.58</v>
      </c>
      <c r="AK306" t="n">
        <v>22.49</v>
      </c>
      <c r="AL306" t="n">
        <v>22.37</v>
      </c>
      <c r="AM306" t="n">
        <v>21.71</v>
      </c>
      <c r="AN306" t="n">
        <v>21.75</v>
      </c>
      <c r="AO306" t="n">
        <v>21.63</v>
      </c>
      <c r="AP306" t="n">
        <v>21.82</v>
      </c>
      <c r="AQ306" t="n">
        <v>21.44</v>
      </c>
      <c r="AR306" t="n">
        <v>23.04</v>
      </c>
      <c r="AS306" t="n">
        <v>23.2</v>
      </c>
      <c r="AT306" t="n">
        <v>24.51</v>
      </c>
      <c r="AU306" t="n">
        <v>26.7</v>
      </c>
      <c r="AV306" t="n">
        <v>28.94</v>
      </c>
      <c r="AW306" t="n">
        <v>30.11</v>
      </c>
      <c r="AX306" t="n">
        <v>35.22</v>
      </c>
      <c r="AY306" t="n">
        <v>43.88</v>
      </c>
      <c r="AZ306" t="n">
        <v>47.16</v>
      </c>
      <c r="BA306" t="n">
        <v>55.12</v>
      </c>
      <c r="BB306" t="n">
        <v>56.07</v>
      </c>
      <c r="BC306" t="n">
        <v>58.8</v>
      </c>
      <c r="BD306" t="n">
        <v>69.54000000000001</v>
      </c>
      <c r="BE306" t="n">
        <v>72.11</v>
      </c>
      <c r="BF306" t="n">
        <v>69.42</v>
      </c>
      <c r="BG306" t="n">
        <v>69.44</v>
      </c>
      <c r="BH306" t="n">
        <v>67.28</v>
      </c>
      <c r="BI306" t="n">
        <v>65.78</v>
      </c>
      <c r="BJ306">
        <f>NA()</f>
        <v/>
      </c>
      <c r="BK306">
        <f>NA()</f>
        <v/>
      </c>
      <c r="BL306">
        <f>NA()</f>
        <v/>
      </c>
      <c r="BM306">
        <f>NA()</f>
        <v/>
      </c>
      <c r="BN306">
        <f>NA()</f>
        <v/>
      </c>
      <c r="BO306">
        <f>NA()</f>
        <v/>
      </c>
      <c r="BP306">
        <f>NA()</f>
        <v/>
      </c>
      <c r="BQ306">
        <f>NA()</f>
        <v/>
      </c>
      <c r="BR306">
        <f>NA()</f>
        <v/>
      </c>
      <c r="BS306">
        <f>NA()</f>
        <v/>
      </c>
      <c r="BT306">
        <f>NA()</f>
        <v/>
      </c>
      <c r="BU306">
        <f>NA()</f>
        <v/>
      </c>
      <c r="BV306">
        <f>NA()</f>
        <v/>
      </c>
      <c r="BW306">
        <f>NA()</f>
        <v/>
      </c>
    </row>
    <row r="307" spans="1:75">
      <c r="A307" t="s">
        <v>233</v>
      </c>
      <c r="B307" t="s">
        <v>985</v>
      </c>
      <c r="C307" t="s">
        <v>989</v>
      </c>
      <c r="D307" t="s">
        <v>449</v>
      </c>
      <c r="E307" t="n">
        <v>38</v>
      </c>
      <c r="F307" t="n">
        <v>37</v>
      </c>
      <c r="G307" t="n">
        <v>91</v>
      </c>
      <c r="H307" t="n">
        <v>91</v>
      </c>
      <c r="I307" t="n">
        <v>95</v>
      </c>
      <c r="J307" t="n">
        <v>94</v>
      </c>
      <c r="K307" t="n">
        <v>98</v>
      </c>
      <c r="L307" t="n">
        <v>85</v>
      </c>
      <c r="M307" t="n">
        <v>94</v>
      </c>
      <c r="N307" t="n">
        <v>70</v>
      </c>
      <c r="O307" t="n">
        <v>71</v>
      </c>
      <c r="P307" t="n">
        <v>79</v>
      </c>
      <c r="Q307" t="n">
        <v>85</v>
      </c>
      <c r="R307" t="n">
        <v>85</v>
      </c>
      <c r="S307" t="n">
        <v>81</v>
      </c>
      <c r="T307" t="n">
        <v>104</v>
      </c>
      <c r="U307" t="n">
        <v>116</v>
      </c>
      <c r="V307" t="n">
        <v>94</v>
      </c>
      <c r="W307" t="n">
        <v>101</v>
      </c>
      <c r="X307" t="n">
        <v>106</v>
      </c>
      <c r="Y307" t="n">
        <v>94</v>
      </c>
      <c r="Z307" t="n">
        <v>90</v>
      </c>
      <c r="AA307" t="n">
        <v>82</v>
      </c>
      <c r="AB307" t="n">
        <v>86</v>
      </c>
      <c r="AC307" t="n">
        <v>92</v>
      </c>
      <c r="AD307" t="n">
        <v>86</v>
      </c>
      <c r="AE307" t="n">
        <v>84</v>
      </c>
      <c r="AF307" t="n">
        <v>95</v>
      </c>
      <c r="AG307" t="n">
        <v>91</v>
      </c>
      <c r="AH307" t="n">
        <v>94</v>
      </c>
      <c r="AI307" t="n">
        <v>96</v>
      </c>
      <c r="AJ307" t="n">
        <v>86</v>
      </c>
      <c r="AK307" t="n">
        <v>88</v>
      </c>
      <c r="AL307" t="n">
        <v>90</v>
      </c>
      <c r="AM307" t="n">
        <v>94</v>
      </c>
      <c r="AN307" t="n">
        <v>92</v>
      </c>
      <c r="AO307" t="n">
        <v>89</v>
      </c>
      <c r="AP307" t="n">
        <v>94</v>
      </c>
      <c r="AQ307" t="n">
        <v>99</v>
      </c>
      <c r="AR307" t="n">
        <v>100</v>
      </c>
      <c r="AS307" t="n">
        <v>98</v>
      </c>
      <c r="AT307" t="n">
        <v>90</v>
      </c>
      <c r="AU307" t="n">
        <v>89</v>
      </c>
      <c r="AV307" t="n">
        <v>82</v>
      </c>
      <c r="AW307" t="n">
        <v>83</v>
      </c>
      <c r="AX307" t="n">
        <v>83</v>
      </c>
      <c r="AY307" t="n">
        <v>81</v>
      </c>
      <c r="AZ307" t="n">
        <v>83</v>
      </c>
      <c r="BA307" t="n">
        <v>77</v>
      </c>
      <c r="BB307" t="n">
        <v>70</v>
      </c>
      <c r="BC307" t="n">
        <v>103</v>
      </c>
      <c r="BD307" t="n">
        <v>107</v>
      </c>
      <c r="BE307" t="n">
        <v>96</v>
      </c>
      <c r="BF307" t="n">
        <v>101</v>
      </c>
      <c r="BG307" t="n">
        <v>94</v>
      </c>
      <c r="BH307" t="n">
        <v>103</v>
      </c>
      <c r="BI307" t="n">
        <v>96</v>
      </c>
      <c r="BJ307">
        <f>NA()</f>
        <v/>
      </c>
      <c r="BK307">
        <f>NA()</f>
        <v/>
      </c>
      <c r="BL307">
        <f>NA()</f>
        <v/>
      </c>
      <c r="BM307">
        <f>NA()</f>
        <v/>
      </c>
      <c r="BN307">
        <f>NA()</f>
        <v/>
      </c>
      <c r="BO307">
        <f>NA()</f>
        <v/>
      </c>
      <c r="BP307">
        <f>NA()</f>
        <v/>
      </c>
      <c r="BQ307">
        <f>NA()</f>
        <v/>
      </c>
      <c r="BR307">
        <f>NA()</f>
        <v/>
      </c>
      <c r="BS307">
        <f>NA()</f>
        <v/>
      </c>
      <c r="BT307">
        <f>NA()</f>
        <v/>
      </c>
      <c r="BU307">
        <f>NA()</f>
        <v/>
      </c>
      <c r="BV307">
        <f>NA()</f>
        <v/>
      </c>
      <c r="BW307">
        <f>NA()</f>
        <v/>
      </c>
    </row>
    <row r="308" spans="1:75">
      <c r="A308" t="s">
        <v>233</v>
      </c>
      <c r="B308" t="s">
        <v>987</v>
      </c>
      <c r="C308" t="s">
        <v>990</v>
      </c>
      <c r="D308" t="s">
        <v>458</v>
      </c>
      <c r="E308" t="n">
        <v>3429</v>
      </c>
      <c r="F308" t="n">
        <v>3546</v>
      </c>
      <c r="G308" t="n">
        <v>3708</v>
      </c>
      <c r="H308" t="n">
        <v>3756</v>
      </c>
      <c r="I308" t="n">
        <v>3861</v>
      </c>
      <c r="J308" t="n">
        <v>4082</v>
      </c>
      <c r="K308" t="n">
        <v>4294</v>
      </c>
      <c r="L308" t="n">
        <v>4526</v>
      </c>
      <c r="M308" t="n">
        <v>4882</v>
      </c>
      <c r="N308" t="n">
        <v>5176</v>
      </c>
      <c r="O308" t="n">
        <v>2.2</v>
      </c>
      <c r="P308" t="n">
        <v>2.5</v>
      </c>
      <c r="Q308" t="n">
        <v>2.9</v>
      </c>
      <c r="R308" t="n">
        <v>2.7</v>
      </c>
      <c r="S308" t="n">
        <v>3.6</v>
      </c>
      <c r="T308" t="n">
        <v>4.7</v>
      </c>
      <c r="U308" t="n">
        <v>4.9</v>
      </c>
      <c r="V308" t="n">
        <v>4</v>
      </c>
      <c r="W308" t="n">
        <v>4.7</v>
      </c>
      <c r="X308" t="n">
        <v>6.5</v>
      </c>
      <c r="Y308" t="n">
        <v>8.199999999999999</v>
      </c>
      <c r="Z308" t="n">
        <v>9.9</v>
      </c>
      <c r="AA308" t="n">
        <v>8.6</v>
      </c>
      <c r="AB308" t="n">
        <v>9.1</v>
      </c>
      <c r="AC308" t="n">
        <v>10.1</v>
      </c>
      <c r="AD308" t="n">
        <v>9.4</v>
      </c>
      <c r="AE308" t="n">
        <v>9.199999999999999</v>
      </c>
      <c r="AF308" t="n">
        <v>9.800000000000001</v>
      </c>
      <c r="AG308" t="n">
        <v>10.1</v>
      </c>
      <c r="AH308" t="n">
        <v>10.7</v>
      </c>
      <c r="AI308" t="n">
        <v>12</v>
      </c>
      <c r="AJ308" t="n">
        <v>11.8</v>
      </c>
      <c r="AK308" t="n">
        <v>12</v>
      </c>
      <c r="AL308" t="n">
        <v>12.1</v>
      </c>
      <c r="AM308" t="n">
        <v>12.3</v>
      </c>
      <c r="AN308" t="n">
        <v>12.1</v>
      </c>
      <c r="AO308" t="n">
        <v>11.7</v>
      </c>
      <c r="AP308" t="n">
        <v>12.5</v>
      </c>
      <c r="AQ308" t="n">
        <v>12.8</v>
      </c>
      <c r="AR308" t="n">
        <v>13.9</v>
      </c>
      <c r="AS308" t="n">
        <v>13.8</v>
      </c>
      <c r="AT308" t="n">
        <v>13.4</v>
      </c>
      <c r="AU308" t="n">
        <v>14.4</v>
      </c>
      <c r="AV308" t="n">
        <v>14.4</v>
      </c>
      <c r="AW308" t="n">
        <v>15.2</v>
      </c>
      <c r="AX308" t="n">
        <v>17.7</v>
      </c>
      <c r="AY308" t="n">
        <v>21.5</v>
      </c>
      <c r="AZ308" t="n">
        <v>23.8</v>
      </c>
      <c r="BA308" t="n">
        <v>25.9</v>
      </c>
      <c r="BB308" t="n">
        <v>23.7</v>
      </c>
      <c r="BC308" t="n">
        <v>36.8</v>
      </c>
      <c r="BD308" t="n">
        <v>45.3</v>
      </c>
      <c r="BE308" t="n">
        <v>42.2</v>
      </c>
      <c r="BF308" t="n">
        <v>42.7</v>
      </c>
      <c r="BG308" t="n">
        <v>39.7</v>
      </c>
      <c r="BH308" t="n">
        <v>42.1</v>
      </c>
      <c r="BI308" t="n">
        <v>38.4</v>
      </c>
      <c r="BJ308">
        <f>NA()</f>
        <v/>
      </c>
      <c r="BK308">
        <f>NA()</f>
        <v/>
      </c>
      <c r="BL308">
        <f>NA()</f>
        <v/>
      </c>
      <c r="BM308">
        <f>NA()</f>
        <v/>
      </c>
      <c r="BN308">
        <f>NA()</f>
        <v/>
      </c>
      <c r="BO308">
        <f>NA()</f>
        <v/>
      </c>
      <c r="BP308">
        <f>NA()</f>
        <v/>
      </c>
      <c r="BQ308">
        <f>NA()</f>
        <v/>
      </c>
      <c r="BR308">
        <f>NA()</f>
        <v/>
      </c>
      <c r="BS308">
        <f>NA()</f>
        <v/>
      </c>
      <c r="BT308">
        <f>NA()</f>
        <v/>
      </c>
      <c r="BU308">
        <f>NA()</f>
        <v/>
      </c>
      <c r="BV308">
        <f>NA()</f>
        <v/>
      </c>
      <c r="BW308">
        <f>NA()</f>
        <v/>
      </c>
    </row>
    <row r="309" spans="1:75">
      <c r="A309" t="s">
        <v>233</v>
      </c>
      <c r="B309" t="s">
        <v>991</v>
      </c>
      <c r="C309" t="s">
        <v>992</v>
      </c>
      <c r="D309" t="s">
        <v>447</v>
      </c>
      <c r="E309" t="n">
        <v>228</v>
      </c>
      <c r="F309" t="n">
        <v>222</v>
      </c>
      <c r="G309" t="n">
        <v>549</v>
      </c>
      <c r="H309" t="n">
        <v>549</v>
      </c>
      <c r="I309" t="n">
        <v>577</v>
      </c>
      <c r="J309" t="n">
        <v>571</v>
      </c>
      <c r="K309" t="n">
        <v>593</v>
      </c>
      <c r="L309" t="n">
        <v>517</v>
      </c>
      <c r="M309" t="n">
        <v>568</v>
      </c>
      <c r="N309" t="n">
        <v>424</v>
      </c>
      <c r="O309" t="n">
        <v>431</v>
      </c>
      <c r="P309" t="n">
        <v>482</v>
      </c>
      <c r="Q309" t="n">
        <v>516</v>
      </c>
      <c r="R309" t="n">
        <v>514</v>
      </c>
      <c r="S309" t="n">
        <v>493</v>
      </c>
      <c r="T309" t="n">
        <v>631</v>
      </c>
      <c r="U309" t="n">
        <v>701</v>
      </c>
      <c r="V309" t="n">
        <v>570</v>
      </c>
      <c r="W309" t="n">
        <v>613</v>
      </c>
      <c r="X309" t="n">
        <v>641</v>
      </c>
      <c r="Y309" t="n">
        <v>571</v>
      </c>
      <c r="Z309" t="n">
        <v>547</v>
      </c>
      <c r="AA309" t="n">
        <v>499</v>
      </c>
      <c r="AB309" t="n">
        <v>523</v>
      </c>
      <c r="AC309" t="n">
        <v>557</v>
      </c>
      <c r="AD309" t="n">
        <v>519</v>
      </c>
      <c r="AE309" t="n">
        <v>508</v>
      </c>
      <c r="AF309" t="n">
        <v>574</v>
      </c>
      <c r="AG309" t="n">
        <v>554</v>
      </c>
      <c r="AH309" t="n">
        <v>568</v>
      </c>
      <c r="AI309" t="n">
        <v>585</v>
      </c>
      <c r="AJ309" t="n">
        <v>523</v>
      </c>
      <c r="AK309" t="n">
        <v>533</v>
      </c>
      <c r="AL309" t="n">
        <v>543</v>
      </c>
      <c r="AM309" t="n">
        <v>567</v>
      </c>
      <c r="AN309" t="n">
        <v>558</v>
      </c>
      <c r="AO309" t="n">
        <v>541</v>
      </c>
      <c r="AP309" t="n">
        <v>572</v>
      </c>
      <c r="AQ309" t="n">
        <v>599</v>
      </c>
      <c r="AR309" t="n">
        <v>605</v>
      </c>
      <c r="AS309" t="n">
        <v>596</v>
      </c>
      <c r="AT309" t="n">
        <v>546</v>
      </c>
      <c r="AU309" t="n">
        <v>539</v>
      </c>
      <c r="AV309" t="n">
        <v>499</v>
      </c>
      <c r="AW309" t="n">
        <v>505</v>
      </c>
      <c r="AX309" t="n">
        <v>503</v>
      </c>
      <c r="AY309" t="n">
        <v>490</v>
      </c>
      <c r="AZ309" t="n">
        <v>506</v>
      </c>
      <c r="BA309" t="n">
        <v>469</v>
      </c>
      <c r="BB309" t="n">
        <v>422</v>
      </c>
      <c r="BC309" t="n">
        <v>626</v>
      </c>
      <c r="BD309" t="n">
        <v>651</v>
      </c>
      <c r="BE309" t="n">
        <v>585</v>
      </c>
      <c r="BF309" t="n">
        <v>614</v>
      </c>
      <c r="BG309" t="n">
        <v>572</v>
      </c>
      <c r="BH309" t="n">
        <v>626</v>
      </c>
      <c r="BI309" t="n">
        <v>584</v>
      </c>
      <c r="BJ309">
        <f>NA()</f>
        <v/>
      </c>
      <c r="BK309">
        <f>NA()</f>
        <v/>
      </c>
      <c r="BL309">
        <f>NA()</f>
        <v/>
      </c>
      <c r="BM309">
        <f>NA()</f>
        <v/>
      </c>
      <c r="BN309">
        <f>NA()</f>
        <v/>
      </c>
      <c r="BO309">
        <f>NA()</f>
        <v/>
      </c>
      <c r="BP309">
        <f>NA()</f>
        <v/>
      </c>
      <c r="BQ309">
        <f>NA()</f>
        <v/>
      </c>
      <c r="BR309">
        <f>NA()</f>
        <v/>
      </c>
      <c r="BS309">
        <f>NA()</f>
        <v/>
      </c>
      <c r="BT309">
        <f>NA()</f>
        <v/>
      </c>
      <c r="BU309">
        <f>NA()</f>
        <v/>
      </c>
      <c r="BV309">
        <f>NA()</f>
        <v/>
      </c>
      <c r="BW309">
        <f>NA()</f>
        <v/>
      </c>
    </row>
    <row r="310" spans="1:75">
      <c r="A310" t="s">
        <v>233</v>
      </c>
      <c r="B310" t="s">
        <v>993</v>
      </c>
      <c r="C310" t="s">
        <v>994</v>
      </c>
      <c r="D310" t="s">
        <v>454</v>
      </c>
      <c r="E310" t="n">
        <v>18011</v>
      </c>
      <c r="F310" t="n">
        <v>18628</v>
      </c>
      <c r="G310" t="n">
        <v>19476</v>
      </c>
      <c r="H310" t="n">
        <v>19733</v>
      </c>
      <c r="I310" t="n">
        <v>20281</v>
      </c>
      <c r="J310" t="n">
        <v>21444</v>
      </c>
      <c r="K310" t="n">
        <v>22556</v>
      </c>
      <c r="L310" t="n">
        <v>23774</v>
      </c>
      <c r="M310" t="n">
        <v>25647</v>
      </c>
      <c r="N310" t="n">
        <v>27189</v>
      </c>
      <c r="O310" t="n">
        <v>5.08</v>
      </c>
      <c r="P310" t="n">
        <v>5.27</v>
      </c>
      <c r="Q310" t="n">
        <v>5.58</v>
      </c>
      <c r="R310" t="n">
        <v>5.33</v>
      </c>
      <c r="S310" t="n">
        <v>7.22</v>
      </c>
      <c r="T310" t="n">
        <v>7.48</v>
      </c>
      <c r="U310" t="n">
        <v>7.05</v>
      </c>
      <c r="V310" t="n">
        <v>6.97</v>
      </c>
      <c r="W310" t="n">
        <v>7.6</v>
      </c>
      <c r="X310" t="n">
        <v>10.21</v>
      </c>
      <c r="Y310" t="n">
        <v>14.36</v>
      </c>
      <c r="Z310" t="n">
        <v>18</v>
      </c>
      <c r="AA310" t="n">
        <v>17.25</v>
      </c>
      <c r="AB310" t="n">
        <v>17.42</v>
      </c>
      <c r="AC310" t="n">
        <v>18.14</v>
      </c>
      <c r="AD310" t="n">
        <v>18.18</v>
      </c>
      <c r="AE310" t="n">
        <v>18.02</v>
      </c>
      <c r="AF310" t="n">
        <v>17.04</v>
      </c>
      <c r="AG310" t="n">
        <v>18.18</v>
      </c>
      <c r="AH310" t="n">
        <v>18.9</v>
      </c>
      <c r="AI310" t="n">
        <v>20.61</v>
      </c>
      <c r="AJ310" t="n">
        <v>22.58</v>
      </c>
      <c r="AK310" t="n">
        <v>22.49</v>
      </c>
      <c r="AL310" t="n">
        <v>22.37</v>
      </c>
      <c r="AM310" t="n">
        <v>21.71</v>
      </c>
      <c r="AN310" t="n">
        <v>21.75</v>
      </c>
      <c r="AO310" t="n">
        <v>21.63</v>
      </c>
      <c r="AP310" t="n">
        <v>21.82</v>
      </c>
      <c r="AQ310" t="n">
        <v>21.44</v>
      </c>
      <c r="AR310" t="n">
        <v>23.04</v>
      </c>
      <c r="AS310" t="n">
        <v>23.2</v>
      </c>
      <c r="AT310" t="n">
        <v>24.51</v>
      </c>
      <c r="AU310" t="n">
        <v>26.7</v>
      </c>
      <c r="AV310" t="n">
        <v>28.94</v>
      </c>
      <c r="AW310" t="n">
        <v>30.11</v>
      </c>
      <c r="AX310" t="n">
        <v>35.22</v>
      </c>
      <c r="AY310" t="n">
        <v>43.88</v>
      </c>
      <c r="AZ310" t="n">
        <v>47.16</v>
      </c>
      <c r="BA310" t="n">
        <v>55.12</v>
      </c>
      <c r="BB310" t="n">
        <v>56.07</v>
      </c>
      <c r="BC310" t="n">
        <v>58.8</v>
      </c>
      <c r="BD310" t="n">
        <v>69.54000000000001</v>
      </c>
      <c r="BE310" t="n">
        <v>72.11</v>
      </c>
      <c r="BF310" t="n">
        <v>69.42</v>
      </c>
      <c r="BG310" t="n">
        <v>69.44</v>
      </c>
      <c r="BH310" t="n">
        <v>67.28</v>
      </c>
      <c r="BI310" t="n">
        <v>65.78</v>
      </c>
      <c r="BJ310">
        <f>NA()</f>
        <v/>
      </c>
      <c r="BK310">
        <f>NA()</f>
        <v/>
      </c>
      <c r="BL310">
        <f>NA()</f>
        <v/>
      </c>
      <c r="BM310">
        <f>NA()</f>
        <v/>
      </c>
      <c r="BN310">
        <f>NA()</f>
        <v/>
      </c>
      <c r="BO310">
        <f>NA()</f>
        <v/>
      </c>
      <c r="BP310">
        <f>NA()</f>
        <v/>
      </c>
      <c r="BQ310">
        <f>NA()</f>
        <v/>
      </c>
      <c r="BR310">
        <f>NA()</f>
        <v/>
      </c>
      <c r="BS310">
        <f>NA()</f>
        <v/>
      </c>
      <c r="BT310">
        <f>NA()</f>
        <v/>
      </c>
      <c r="BU310">
        <f>NA()</f>
        <v/>
      </c>
      <c r="BV310">
        <f>NA()</f>
        <v/>
      </c>
      <c r="BW310">
        <f>NA()</f>
        <v/>
      </c>
    </row>
    <row r="311" spans="1:75">
      <c r="A311" t="s">
        <v>233</v>
      </c>
      <c r="B311" t="s">
        <v>991</v>
      </c>
      <c r="C311" t="s">
        <v>995</v>
      </c>
      <c r="D311" t="s">
        <v>449</v>
      </c>
      <c r="E311" t="n">
        <v>38</v>
      </c>
      <c r="F311" t="n">
        <v>37</v>
      </c>
      <c r="G311" t="n">
        <v>91</v>
      </c>
      <c r="H311" t="n">
        <v>91</v>
      </c>
      <c r="I311" t="n">
        <v>95</v>
      </c>
      <c r="J311" t="n">
        <v>94</v>
      </c>
      <c r="K311" t="n">
        <v>98</v>
      </c>
      <c r="L311" t="n">
        <v>85</v>
      </c>
      <c r="M311" t="n">
        <v>94</v>
      </c>
      <c r="N311" t="n">
        <v>70</v>
      </c>
      <c r="O311" t="n">
        <v>71</v>
      </c>
      <c r="P311" t="n">
        <v>79</v>
      </c>
      <c r="Q311" t="n">
        <v>85</v>
      </c>
      <c r="R311" t="n">
        <v>85</v>
      </c>
      <c r="S311" t="n">
        <v>81</v>
      </c>
      <c r="T311" t="n">
        <v>104</v>
      </c>
      <c r="U311" t="n">
        <v>116</v>
      </c>
      <c r="V311" t="n">
        <v>94</v>
      </c>
      <c r="W311" t="n">
        <v>101</v>
      </c>
      <c r="X311" t="n">
        <v>106</v>
      </c>
      <c r="Y311" t="n">
        <v>94</v>
      </c>
      <c r="Z311" t="n">
        <v>90</v>
      </c>
      <c r="AA311" t="n">
        <v>82</v>
      </c>
      <c r="AB311" t="n">
        <v>86</v>
      </c>
      <c r="AC311" t="n">
        <v>92</v>
      </c>
      <c r="AD311" t="n">
        <v>86</v>
      </c>
      <c r="AE311" t="n">
        <v>84</v>
      </c>
      <c r="AF311" t="n">
        <v>95</v>
      </c>
      <c r="AG311" t="n">
        <v>91</v>
      </c>
      <c r="AH311" t="n">
        <v>94</v>
      </c>
      <c r="AI311" t="n">
        <v>96</v>
      </c>
      <c r="AJ311" t="n">
        <v>86</v>
      </c>
      <c r="AK311" t="n">
        <v>88</v>
      </c>
      <c r="AL311" t="n">
        <v>90</v>
      </c>
      <c r="AM311" t="n">
        <v>94</v>
      </c>
      <c r="AN311" t="n">
        <v>92</v>
      </c>
      <c r="AO311" t="n">
        <v>89</v>
      </c>
      <c r="AP311" t="n">
        <v>94</v>
      </c>
      <c r="AQ311" t="n">
        <v>99</v>
      </c>
      <c r="AR311" t="n">
        <v>100</v>
      </c>
      <c r="AS311" t="n">
        <v>98</v>
      </c>
      <c r="AT311" t="n">
        <v>90</v>
      </c>
      <c r="AU311" t="n">
        <v>89</v>
      </c>
      <c r="AV311" t="n">
        <v>82</v>
      </c>
      <c r="AW311" t="n">
        <v>83</v>
      </c>
      <c r="AX311" t="n">
        <v>83</v>
      </c>
      <c r="AY311" t="n">
        <v>81</v>
      </c>
      <c r="AZ311" t="n">
        <v>83</v>
      </c>
      <c r="BA311" t="n">
        <v>77</v>
      </c>
      <c r="BB311" t="n">
        <v>70</v>
      </c>
      <c r="BC311" t="n">
        <v>103</v>
      </c>
      <c r="BD311" t="n">
        <v>107</v>
      </c>
      <c r="BE311" t="n">
        <v>96</v>
      </c>
      <c r="BF311" t="n">
        <v>101</v>
      </c>
      <c r="BG311" t="n">
        <v>94</v>
      </c>
      <c r="BH311" t="n">
        <v>103</v>
      </c>
      <c r="BI311" t="n">
        <v>96</v>
      </c>
      <c r="BJ311">
        <f>NA()</f>
        <v/>
      </c>
      <c r="BK311">
        <f>NA()</f>
        <v/>
      </c>
      <c r="BL311">
        <f>NA()</f>
        <v/>
      </c>
      <c r="BM311">
        <f>NA()</f>
        <v/>
      </c>
      <c r="BN311">
        <f>NA()</f>
        <v/>
      </c>
      <c r="BO311">
        <f>NA()</f>
        <v/>
      </c>
      <c r="BP311">
        <f>NA()</f>
        <v/>
      </c>
      <c r="BQ311">
        <f>NA()</f>
        <v/>
      </c>
      <c r="BR311">
        <f>NA()</f>
        <v/>
      </c>
      <c r="BS311">
        <f>NA()</f>
        <v/>
      </c>
      <c r="BT311">
        <f>NA()</f>
        <v/>
      </c>
      <c r="BU311">
        <f>NA()</f>
        <v/>
      </c>
      <c r="BV311">
        <f>NA()</f>
        <v/>
      </c>
      <c r="BW311">
        <f>NA()</f>
        <v/>
      </c>
    </row>
    <row r="312" spans="1:75">
      <c r="A312" t="s">
        <v>233</v>
      </c>
      <c r="B312" t="s">
        <v>996</v>
      </c>
      <c r="C312" t="s">
        <v>997</v>
      </c>
      <c r="D312" t="s">
        <v>458</v>
      </c>
      <c r="E312" t="n">
        <v>0</v>
      </c>
      <c r="F312" t="n">
        <v>0</v>
      </c>
      <c r="G312" t="n">
        <v>0</v>
      </c>
      <c r="H312" t="n">
        <v>0</v>
      </c>
      <c r="I312" t="n">
        <v>0</v>
      </c>
      <c r="J312" t="n">
        <v>0</v>
      </c>
      <c r="K312" t="n">
        <v>0</v>
      </c>
      <c r="L312" t="n">
        <v>0</v>
      </c>
      <c r="M312" t="n">
        <v>0</v>
      </c>
      <c r="N312" t="n">
        <v>0</v>
      </c>
      <c r="O312" t="n">
        <v>2.2</v>
      </c>
      <c r="P312" t="n">
        <v>2.5</v>
      </c>
      <c r="Q312" t="n">
        <v>2.9</v>
      </c>
      <c r="R312" t="n">
        <v>2.7</v>
      </c>
      <c r="S312" t="n">
        <v>3.6</v>
      </c>
      <c r="T312" t="n">
        <v>4.7</v>
      </c>
      <c r="U312" t="n">
        <v>4.9</v>
      </c>
      <c r="V312" t="n">
        <v>4</v>
      </c>
      <c r="W312" t="n">
        <v>4.7</v>
      </c>
      <c r="X312" t="n">
        <v>6.5</v>
      </c>
      <c r="Y312" t="n">
        <v>8.199999999999999</v>
      </c>
      <c r="Z312" t="n">
        <v>9.9</v>
      </c>
      <c r="AA312" t="n">
        <v>8.6</v>
      </c>
      <c r="AB312" t="n">
        <v>9.1</v>
      </c>
      <c r="AC312" t="n">
        <v>10.1</v>
      </c>
      <c r="AD312" t="n">
        <v>9.4</v>
      </c>
      <c r="AE312" t="n">
        <v>9.199999999999999</v>
      </c>
      <c r="AF312" t="n">
        <v>9.800000000000001</v>
      </c>
      <c r="AG312" t="n">
        <v>10.1</v>
      </c>
      <c r="AH312" t="n">
        <v>10.7</v>
      </c>
      <c r="AI312" t="n">
        <v>12</v>
      </c>
      <c r="AJ312" t="n">
        <v>11.8</v>
      </c>
      <c r="AK312" t="n">
        <v>12</v>
      </c>
      <c r="AL312" t="n">
        <v>12.1</v>
      </c>
      <c r="AM312" t="n">
        <v>12.3</v>
      </c>
      <c r="AN312" t="n">
        <v>12.1</v>
      </c>
      <c r="AO312" t="n">
        <v>11.7</v>
      </c>
      <c r="AP312" t="n">
        <v>12.5</v>
      </c>
      <c r="AQ312" t="n">
        <v>12.8</v>
      </c>
      <c r="AR312" t="n">
        <v>13.9</v>
      </c>
      <c r="AS312" t="n">
        <v>13.8</v>
      </c>
      <c r="AT312" t="n">
        <v>13.4</v>
      </c>
      <c r="AU312" t="n">
        <v>14.4</v>
      </c>
      <c r="AV312" t="n">
        <v>14.4</v>
      </c>
      <c r="AW312" t="n">
        <v>15.2</v>
      </c>
      <c r="AX312" t="n">
        <v>17.7</v>
      </c>
      <c r="AY312" t="n">
        <v>21.5</v>
      </c>
      <c r="AZ312" t="n">
        <v>23.8</v>
      </c>
      <c r="BA312" t="n">
        <v>25.9</v>
      </c>
      <c r="BB312" t="n">
        <v>23.7</v>
      </c>
      <c r="BC312" t="n">
        <v>36.8</v>
      </c>
      <c r="BD312" t="n">
        <v>45.3</v>
      </c>
      <c r="BE312" t="n">
        <v>42.2</v>
      </c>
      <c r="BF312" t="n">
        <v>42.7</v>
      </c>
      <c r="BG312" t="n">
        <v>39.7</v>
      </c>
      <c r="BH312" t="n">
        <v>42.1</v>
      </c>
      <c r="BI312" t="n">
        <v>38.4</v>
      </c>
      <c r="BJ312">
        <f>NA()</f>
        <v/>
      </c>
      <c r="BK312">
        <f>NA()</f>
        <v/>
      </c>
      <c r="BL312">
        <f>NA()</f>
        <v/>
      </c>
      <c r="BM312">
        <f>NA()</f>
        <v/>
      </c>
      <c r="BN312">
        <f>NA()</f>
        <v/>
      </c>
      <c r="BO312">
        <f>NA()</f>
        <v/>
      </c>
      <c r="BP312">
        <f>NA()</f>
        <v/>
      </c>
      <c r="BQ312">
        <f>NA()</f>
        <v/>
      </c>
      <c r="BR312">
        <f>NA()</f>
        <v/>
      </c>
      <c r="BS312">
        <f>NA()</f>
        <v/>
      </c>
      <c r="BT312">
        <f>NA()</f>
        <v/>
      </c>
      <c r="BU312">
        <f>NA()</f>
        <v/>
      </c>
      <c r="BV312">
        <f>NA()</f>
        <v/>
      </c>
      <c r="BW312">
        <f>NA()</f>
        <v/>
      </c>
    </row>
    <row r="313" spans="1:75">
      <c r="A313" t="s">
        <v>233</v>
      </c>
      <c r="B313" t="s">
        <v>998</v>
      </c>
      <c r="C313" t="s">
        <v>999</v>
      </c>
      <c r="D313" t="s">
        <v>447</v>
      </c>
      <c r="E313" t="n">
        <v>0</v>
      </c>
      <c r="F313" t="n">
        <v>0</v>
      </c>
      <c r="G313" t="n">
        <v>0</v>
      </c>
      <c r="H313" t="n">
        <v>0</v>
      </c>
      <c r="I313" t="n">
        <v>0</v>
      </c>
      <c r="J313" t="n">
        <v>0</v>
      </c>
      <c r="K313" t="n">
        <v>0</v>
      </c>
      <c r="L313" t="n">
        <v>0</v>
      </c>
      <c r="M313" t="n">
        <v>0</v>
      </c>
      <c r="N313" t="n">
        <v>0</v>
      </c>
      <c r="O313" t="n">
        <v>0</v>
      </c>
      <c r="P313" t="n">
        <v>0</v>
      </c>
      <c r="Q313" t="n">
        <v>0</v>
      </c>
      <c r="R313" t="n">
        <v>0</v>
      </c>
      <c r="S313" t="n">
        <v>0</v>
      </c>
      <c r="T313" t="n">
        <v>0</v>
      </c>
      <c r="U313" t="n">
        <v>0</v>
      </c>
      <c r="V313" t="n">
        <v>0</v>
      </c>
      <c r="W313" t="n">
        <v>0</v>
      </c>
      <c r="X313" t="n">
        <v>0</v>
      </c>
      <c r="Y313" t="n">
        <v>0</v>
      </c>
      <c r="Z313" t="n">
        <v>-754</v>
      </c>
      <c r="AA313" t="n">
        <v>-654</v>
      </c>
      <c r="AB313" t="n">
        <v>-466</v>
      </c>
      <c r="AC313" t="n">
        <v>-225</v>
      </c>
      <c r="AD313" t="n">
        <v>-663</v>
      </c>
      <c r="AE313" t="n">
        <v>-2168</v>
      </c>
      <c r="AF313" t="n">
        <v>-992</v>
      </c>
      <c r="AG313" t="n">
        <v>-497</v>
      </c>
      <c r="AH313" t="n">
        <v>498</v>
      </c>
      <c r="AI313" t="n">
        <v>525</v>
      </c>
      <c r="AJ313" t="n">
        <v>-253</v>
      </c>
      <c r="AK313" t="n">
        <v>749</v>
      </c>
      <c r="AL313" t="n">
        <v>0</v>
      </c>
      <c r="AM313" t="n">
        <v>0</v>
      </c>
      <c r="AN313" t="n">
        <v>0</v>
      </c>
      <c r="AO313" t="n">
        <v>0</v>
      </c>
      <c r="AP313" t="n">
        <v>0</v>
      </c>
      <c r="AQ313" t="n">
        <v>0</v>
      </c>
      <c r="AR313" t="n">
        <v>0</v>
      </c>
      <c r="AS313" t="n">
        <v>0</v>
      </c>
      <c r="AT313" t="n">
        <v>0</v>
      </c>
      <c r="AU313" t="n">
        <v>0</v>
      </c>
      <c r="AV313" t="n">
        <v>0</v>
      </c>
      <c r="AW313" t="n">
        <v>0</v>
      </c>
      <c r="AX313" t="n">
        <v>0</v>
      </c>
      <c r="AY313" t="n">
        <v>0</v>
      </c>
      <c r="AZ313" t="n">
        <v>0</v>
      </c>
      <c r="BA313" t="n">
        <v>0</v>
      </c>
      <c r="BB313" t="n">
        <v>0</v>
      </c>
      <c r="BC313" t="n">
        <v>0</v>
      </c>
      <c r="BD313" t="n">
        <v>0</v>
      </c>
      <c r="BE313" t="n">
        <v>0</v>
      </c>
      <c r="BF313" t="n">
        <v>0</v>
      </c>
      <c r="BG313" t="n">
        <v>0</v>
      </c>
      <c r="BH313" t="n">
        <v>0</v>
      </c>
      <c r="BI313" t="n">
        <v>0</v>
      </c>
      <c r="BJ313">
        <f>NA()</f>
        <v/>
      </c>
      <c r="BK313">
        <f>NA()</f>
        <v/>
      </c>
      <c r="BL313">
        <f>NA()</f>
        <v/>
      </c>
      <c r="BM313">
        <f>NA()</f>
        <v/>
      </c>
      <c r="BN313">
        <f>NA()</f>
        <v/>
      </c>
      <c r="BO313">
        <f>NA()</f>
        <v/>
      </c>
      <c r="BP313">
        <f>NA()</f>
        <v/>
      </c>
      <c r="BQ313">
        <f>NA()</f>
        <v/>
      </c>
      <c r="BR313">
        <f>NA()</f>
        <v/>
      </c>
      <c r="BS313">
        <f>NA()</f>
        <v/>
      </c>
      <c r="BT313">
        <f>NA()</f>
        <v/>
      </c>
      <c r="BU313">
        <f>NA()</f>
        <v/>
      </c>
      <c r="BV313">
        <f>NA()</f>
        <v/>
      </c>
      <c r="BW313">
        <f>NA()</f>
        <v/>
      </c>
    </row>
    <row r="314" spans="1:75">
      <c r="A314" t="s">
        <v>233</v>
      </c>
      <c r="B314" t="s">
        <v>998</v>
      </c>
      <c r="C314" t="s">
        <v>1000</v>
      </c>
      <c r="D314" t="s">
        <v>449</v>
      </c>
      <c r="E314" t="n">
        <v>0</v>
      </c>
      <c r="F314" t="n">
        <v>0</v>
      </c>
      <c r="G314" t="n">
        <v>0</v>
      </c>
      <c r="H314" t="n">
        <v>0</v>
      </c>
      <c r="I314" t="n">
        <v>0</v>
      </c>
      <c r="J314" t="n">
        <v>0</v>
      </c>
      <c r="K314" t="n">
        <v>0</v>
      </c>
      <c r="L314" t="n">
        <v>0</v>
      </c>
      <c r="M314" t="n">
        <v>0</v>
      </c>
      <c r="N314" t="n">
        <v>0</v>
      </c>
      <c r="O314" t="n">
        <v>0</v>
      </c>
      <c r="P314" t="n">
        <v>0</v>
      </c>
      <c r="Q314" t="n">
        <v>0</v>
      </c>
      <c r="R314" t="n">
        <v>0</v>
      </c>
      <c r="S314" t="n">
        <v>0</v>
      </c>
      <c r="T314" t="n">
        <v>0</v>
      </c>
      <c r="U314" t="n">
        <v>0</v>
      </c>
      <c r="V314" t="n">
        <v>0</v>
      </c>
      <c r="W314" t="n">
        <v>0</v>
      </c>
      <c r="X314" t="n">
        <v>0</v>
      </c>
      <c r="Y314" t="n">
        <v>0</v>
      </c>
      <c r="Z314" t="n">
        <v>-143</v>
      </c>
      <c r="AA314" t="n">
        <v>-124</v>
      </c>
      <c r="AB314" t="n">
        <v>-89</v>
      </c>
      <c r="AC314" t="n">
        <v>-43</v>
      </c>
      <c r="AD314" t="n">
        <v>-126</v>
      </c>
      <c r="AE314" t="n">
        <v>-413</v>
      </c>
      <c r="AF314" t="n">
        <v>-189</v>
      </c>
      <c r="AG314" t="n">
        <v>-95</v>
      </c>
      <c r="AH314" t="n">
        <v>95</v>
      </c>
      <c r="AI314" t="n">
        <v>100</v>
      </c>
      <c r="AJ314" t="n">
        <v>-48</v>
      </c>
      <c r="AK314" t="n">
        <v>143</v>
      </c>
      <c r="AL314" t="n">
        <v>0</v>
      </c>
      <c r="AM314" t="n">
        <v>0</v>
      </c>
      <c r="AN314" t="n">
        <v>0</v>
      </c>
      <c r="AO314" t="n">
        <v>0</v>
      </c>
      <c r="AP314" t="n">
        <v>0</v>
      </c>
      <c r="AQ314" t="n">
        <v>0</v>
      </c>
      <c r="AR314" t="n">
        <v>0</v>
      </c>
      <c r="AS314" t="n">
        <v>0</v>
      </c>
      <c r="AT314" t="n">
        <v>0</v>
      </c>
      <c r="AU314" t="n">
        <v>0</v>
      </c>
      <c r="AV314" t="n">
        <v>0</v>
      </c>
      <c r="AW314" t="n">
        <v>0</v>
      </c>
      <c r="AX314" t="n">
        <v>0</v>
      </c>
      <c r="AY314" t="n">
        <v>0</v>
      </c>
      <c r="AZ314" t="n">
        <v>0</v>
      </c>
      <c r="BA314" t="n">
        <v>0</v>
      </c>
      <c r="BB314" t="n">
        <v>0</v>
      </c>
      <c r="BC314" t="n">
        <v>0</v>
      </c>
      <c r="BD314" t="n">
        <v>0</v>
      </c>
      <c r="BE314" t="n">
        <v>0</v>
      </c>
      <c r="BF314" t="n">
        <v>0</v>
      </c>
      <c r="BG314" t="n">
        <v>0</v>
      </c>
      <c r="BH314" t="n">
        <v>0</v>
      </c>
      <c r="BI314" t="n">
        <v>0</v>
      </c>
      <c r="BJ314">
        <f>NA()</f>
        <v/>
      </c>
      <c r="BK314">
        <f>NA()</f>
        <v/>
      </c>
      <c r="BL314">
        <f>NA()</f>
        <v/>
      </c>
      <c r="BM314">
        <f>NA()</f>
        <v/>
      </c>
      <c r="BN314">
        <f>NA()</f>
        <v/>
      </c>
      <c r="BO314">
        <f>NA()</f>
        <v/>
      </c>
      <c r="BP314">
        <f>NA()</f>
        <v/>
      </c>
      <c r="BQ314">
        <f>NA()</f>
        <v/>
      </c>
      <c r="BR314">
        <f>NA()</f>
        <v/>
      </c>
      <c r="BS314">
        <f>NA()</f>
        <v/>
      </c>
      <c r="BT314">
        <f>NA()</f>
        <v/>
      </c>
      <c r="BU314">
        <f>NA()</f>
        <v/>
      </c>
      <c r="BV314">
        <f>NA()</f>
        <v/>
      </c>
      <c r="BW314">
        <f>NA()</f>
        <v/>
      </c>
    </row>
    <row r="315" spans="1:75">
      <c r="A315" t="s">
        <v>233</v>
      </c>
      <c r="B315" t="s">
        <v>1001</v>
      </c>
      <c r="C315" t="s">
        <v>1002</v>
      </c>
      <c r="D315" t="s">
        <v>447</v>
      </c>
      <c r="E315" t="n">
        <v>17283</v>
      </c>
      <c r="F315" t="n">
        <v>17859</v>
      </c>
      <c r="G315" t="n">
        <v>18658</v>
      </c>
      <c r="H315" t="n">
        <v>18976</v>
      </c>
      <c r="I315" t="n">
        <v>19502</v>
      </c>
      <c r="J315" t="n">
        <v>20734</v>
      </c>
      <c r="K315" t="n">
        <v>21778</v>
      </c>
      <c r="L315" t="n">
        <v>22966</v>
      </c>
      <c r="M315" t="n">
        <v>24777</v>
      </c>
      <c r="N315" t="n">
        <v>26267</v>
      </c>
      <c r="O315" t="n">
        <v>28932</v>
      </c>
      <c r="P315" t="n">
        <v>30110</v>
      </c>
      <c r="Q315" t="n">
        <v>31742</v>
      </c>
      <c r="R315" t="n">
        <v>33886</v>
      </c>
      <c r="S315" t="n">
        <v>33683</v>
      </c>
      <c r="T315" t="n">
        <v>34747</v>
      </c>
      <c r="U315" t="n">
        <v>36157</v>
      </c>
      <c r="V315" t="n">
        <v>38123</v>
      </c>
      <c r="W315" t="n">
        <v>39285</v>
      </c>
      <c r="X315" t="n">
        <v>38650</v>
      </c>
      <c r="Y315" t="n">
        <v>37448</v>
      </c>
      <c r="Z315" t="n">
        <v>37163</v>
      </c>
      <c r="AA315" t="n">
        <v>37566</v>
      </c>
      <c r="AB315" t="n">
        <v>37572</v>
      </c>
      <c r="AC315" t="n">
        <v>39044</v>
      </c>
      <c r="AD315" t="n">
        <v>39096</v>
      </c>
      <c r="AE315" t="n">
        <v>40606</v>
      </c>
      <c r="AF315" t="n">
        <v>42199</v>
      </c>
      <c r="AG315" t="n">
        <v>43667</v>
      </c>
      <c r="AH315" t="n">
        <v>45037</v>
      </c>
      <c r="AI315" t="n">
        <v>44531</v>
      </c>
      <c r="AJ315" t="n">
        <v>46076</v>
      </c>
      <c r="AK315" t="n">
        <v>45562</v>
      </c>
      <c r="AL315" t="n">
        <v>46081</v>
      </c>
      <c r="AM315" t="n">
        <v>47538</v>
      </c>
      <c r="AN315" t="n">
        <v>47796</v>
      </c>
      <c r="AO315" t="n">
        <v>47503</v>
      </c>
      <c r="AP315" t="n">
        <v>47478</v>
      </c>
      <c r="AQ315" t="n">
        <v>47276</v>
      </c>
      <c r="AR315" t="n">
        <v>45804</v>
      </c>
      <c r="AS315" t="n">
        <v>47542</v>
      </c>
      <c r="AT315" t="n">
        <v>49930</v>
      </c>
      <c r="AU315" t="n">
        <v>53476</v>
      </c>
      <c r="AV315" t="n">
        <v>54359</v>
      </c>
      <c r="AW315" t="n">
        <v>54923</v>
      </c>
      <c r="AX315" t="n">
        <v>56310</v>
      </c>
      <c r="AY315" t="n">
        <v>59070</v>
      </c>
      <c r="AZ315" t="n">
        <v>57179</v>
      </c>
      <c r="BA315" t="n">
        <v>53393</v>
      </c>
      <c r="BB315" t="n">
        <v>54010</v>
      </c>
      <c r="BC315" t="n">
        <v>49956</v>
      </c>
      <c r="BD315" t="n">
        <v>55674</v>
      </c>
      <c r="BE315" t="n">
        <v>52827</v>
      </c>
      <c r="BF315" t="n">
        <v>53632</v>
      </c>
      <c r="BG315" t="n">
        <v>53879</v>
      </c>
      <c r="BH315" t="n">
        <v>52927</v>
      </c>
      <c r="BI315" t="n">
        <v>53756</v>
      </c>
      <c r="BJ315">
        <f>NA()</f>
        <v/>
      </c>
      <c r="BK315">
        <f>NA()</f>
        <v/>
      </c>
      <c r="BL315">
        <f>NA()</f>
        <v/>
      </c>
      <c r="BM315">
        <f>NA()</f>
        <v/>
      </c>
      <c r="BN315">
        <f>NA()</f>
        <v/>
      </c>
      <c r="BO315">
        <f>NA()</f>
        <v/>
      </c>
      <c r="BP315">
        <f>NA()</f>
        <v/>
      </c>
      <c r="BQ315">
        <f>NA()</f>
        <v/>
      </c>
      <c r="BR315">
        <f>NA()</f>
        <v/>
      </c>
      <c r="BS315">
        <f>NA()</f>
        <v/>
      </c>
      <c r="BT315">
        <f>NA()</f>
        <v/>
      </c>
      <c r="BU315">
        <f>NA()</f>
        <v/>
      </c>
      <c r="BV315">
        <f>NA()</f>
        <v/>
      </c>
      <c r="BW315">
        <f>NA()</f>
        <v/>
      </c>
    </row>
    <row r="316" spans="1:75">
      <c r="A316" t="s">
        <v>233</v>
      </c>
      <c r="B316" t="s">
        <v>1003</v>
      </c>
      <c r="C316" t="s">
        <v>1004</v>
      </c>
      <c r="D316" t="s">
        <v>454</v>
      </c>
      <c r="E316" t="n">
        <v>0</v>
      </c>
      <c r="F316" t="n">
        <v>0</v>
      </c>
      <c r="G316" t="n">
        <v>0</v>
      </c>
      <c r="H316" t="n">
        <v>0</v>
      </c>
      <c r="I316" t="n">
        <v>0</v>
      </c>
      <c r="J316" t="n">
        <v>0</v>
      </c>
      <c r="K316" t="n">
        <v>0</v>
      </c>
      <c r="L316" t="n">
        <v>0</v>
      </c>
      <c r="M316" t="n">
        <v>0</v>
      </c>
      <c r="N316" t="n">
        <v>0</v>
      </c>
      <c r="O316" t="n">
        <v>3.32</v>
      </c>
      <c r="P316" t="n">
        <v>3.38</v>
      </c>
      <c r="Q316" t="n">
        <v>3.35</v>
      </c>
      <c r="R316" t="n">
        <v>3.61</v>
      </c>
      <c r="S316" t="n">
        <v>4.78</v>
      </c>
      <c r="T316" t="n">
        <v>5.44</v>
      </c>
      <c r="U316" t="n">
        <v>5.65</v>
      </c>
      <c r="V316" t="n">
        <v>5.88</v>
      </c>
      <c r="W316" t="n">
        <v>6.22</v>
      </c>
      <c r="X316" t="n">
        <v>7.79</v>
      </c>
      <c r="Y316" t="n">
        <v>10.81</v>
      </c>
      <c r="Z316" t="n">
        <v>12.47</v>
      </c>
      <c r="AA316" t="n">
        <v>12.28</v>
      </c>
      <c r="AB316" t="n">
        <v>11.72</v>
      </c>
      <c r="AC316" t="n">
        <v>11.6</v>
      </c>
      <c r="AD316" t="n">
        <v>11.14</v>
      </c>
      <c r="AE316" t="n">
        <v>9.630000000000001</v>
      </c>
      <c r="AF316" t="n">
        <v>9.470000000000001</v>
      </c>
      <c r="AG316" t="n">
        <v>9.550000000000001</v>
      </c>
      <c r="AH316" t="n">
        <v>10.42</v>
      </c>
      <c r="AI316" t="n">
        <v>11.71</v>
      </c>
      <c r="AJ316" t="n">
        <v>10.4</v>
      </c>
      <c r="AK316" t="n">
        <v>10.95</v>
      </c>
      <c r="AL316" t="n">
        <v>11.13</v>
      </c>
      <c r="AM316" t="n">
        <v>11.32</v>
      </c>
      <c r="AN316" t="n">
        <v>11.48</v>
      </c>
      <c r="AO316" t="n">
        <v>12.15</v>
      </c>
      <c r="AP316" t="n">
        <v>12.25</v>
      </c>
      <c r="AQ316" t="n">
        <v>11.98</v>
      </c>
      <c r="AR316" t="n">
        <v>11.31</v>
      </c>
      <c r="AS316" t="n">
        <v>13.42</v>
      </c>
      <c r="AT316" t="n">
        <v>14.52</v>
      </c>
      <c r="AU316" t="n">
        <v>12.4</v>
      </c>
      <c r="AV316" t="n">
        <v>15.19</v>
      </c>
      <c r="AW316" t="n">
        <v>17.22</v>
      </c>
      <c r="AX316" t="n">
        <v>20.71</v>
      </c>
      <c r="AY316" t="n">
        <v>23.96</v>
      </c>
      <c r="AZ316" t="n">
        <v>24.54</v>
      </c>
      <c r="BA316" t="n">
        <v>29.37</v>
      </c>
      <c r="BB316" t="n">
        <v>22.86</v>
      </c>
      <c r="BC316" t="n">
        <v>27.92</v>
      </c>
      <c r="BD316" t="n">
        <v>34.41</v>
      </c>
      <c r="BE316" t="n">
        <v>36.19</v>
      </c>
      <c r="BF316" t="n">
        <v>34.81</v>
      </c>
      <c r="BG316" t="n">
        <v>33.68</v>
      </c>
      <c r="BH316" t="n">
        <v>27.65</v>
      </c>
      <c r="BI316" t="n">
        <v>24.05</v>
      </c>
      <c r="BJ316">
        <f>NA()</f>
        <v/>
      </c>
      <c r="BK316">
        <f>NA()</f>
        <v/>
      </c>
      <c r="BL316">
        <f>NA()</f>
        <v/>
      </c>
      <c r="BM316">
        <f>NA()</f>
        <v/>
      </c>
      <c r="BN316">
        <f>NA()</f>
        <v/>
      </c>
      <c r="BO316">
        <f>NA()</f>
        <v/>
      </c>
      <c r="BP316">
        <f>NA()</f>
        <v/>
      </c>
      <c r="BQ316">
        <f>NA()</f>
        <v/>
      </c>
      <c r="BR316">
        <f>NA()</f>
        <v/>
      </c>
      <c r="BS316">
        <f>NA()</f>
        <v/>
      </c>
      <c r="BT316">
        <f>NA()</f>
        <v/>
      </c>
      <c r="BU316">
        <f>NA()</f>
        <v/>
      </c>
      <c r="BV316">
        <f>NA()</f>
        <v/>
      </c>
      <c r="BW316">
        <f>NA()</f>
        <v/>
      </c>
    </row>
    <row r="317" spans="1:75">
      <c r="A317" t="s">
        <v>233</v>
      </c>
      <c r="B317" t="s">
        <v>1001</v>
      </c>
      <c r="C317" t="s">
        <v>1005</v>
      </c>
      <c r="D317" t="s">
        <v>449</v>
      </c>
      <c r="E317" t="n">
        <v>3290</v>
      </c>
      <c r="F317" t="n">
        <v>3400</v>
      </c>
      <c r="G317" t="n">
        <v>3552</v>
      </c>
      <c r="H317" t="n">
        <v>3612</v>
      </c>
      <c r="I317" t="n">
        <v>3713</v>
      </c>
      <c r="J317" t="n">
        <v>3947</v>
      </c>
      <c r="K317" t="n">
        <v>4146</v>
      </c>
      <c r="L317" t="n">
        <v>4372</v>
      </c>
      <c r="M317" t="n">
        <v>4717</v>
      </c>
      <c r="N317" t="n">
        <v>5000</v>
      </c>
      <c r="O317" t="n">
        <v>5508</v>
      </c>
      <c r="P317" t="n">
        <v>5732</v>
      </c>
      <c r="Q317" t="n">
        <v>6043</v>
      </c>
      <c r="R317" t="n">
        <v>6451</v>
      </c>
      <c r="S317" t="n">
        <v>6412</v>
      </c>
      <c r="T317" t="n">
        <v>6615</v>
      </c>
      <c r="U317" t="n">
        <v>6883</v>
      </c>
      <c r="V317" t="n">
        <v>7257</v>
      </c>
      <c r="W317" t="n">
        <v>7479</v>
      </c>
      <c r="X317" t="n">
        <v>7358</v>
      </c>
      <c r="Y317" t="n">
        <v>7129</v>
      </c>
      <c r="Z317" t="n">
        <v>7075</v>
      </c>
      <c r="AA317" t="n">
        <v>7151</v>
      </c>
      <c r="AB317" t="n">
        <v>7153</v>
      </c>
      <c r="AC317" t="n">
        <v>7433</v>
      </c>
      <c r="AD317" t="n">
        <v>7443</v>
      </c>
      <c r="AE317" t="n">
        <v>7730</v>
      </c>
      <c r="AF317" t="n">
        <v>8033</v>
      </c>
      <c r="AG317" t="n">
        <v>8313</v>
      </c>
      <c r="AH317" t="n">
        <v>8574</v>
      </c>
      <c r="AI317" t="n">
        <v>8477</v>
      </c>
      <c r="AJ317" t="n">
        <v>8771</v>
      </c>
      <c r="AK317" t="n">
        <v>8674</v>
      </c>
      <c r="AL317" t="n">
        <v>8808</v>
      </c>
      <c r="AM317" t="n">
        <v>9088</v>
      </c>
      <c r="AN317" t="n">
        <v>9160</v>
      </c>
      <c r="AO317" t="n">
        <v>9104</v>
      </c>
      <c r="AP317" t="n">
        <v>9104</v>
      </c>
      <c r="AQ317" t="n">
        <v>9065</v>
      </c>
      <c r="AR317" t="n">
        <v>8786</v>
      </c>
      <c r="AS317" t="n">
        <v>9118</v>
      </c>
      <c r="AT317" t="n">
        <v>9576</v>
      </c>
      <c r="AU317" t="n">
        <v>10262</v>
      </c>
      <c r="AV317" t="n">
        <v>10448</v>
      </c>
      <c r="AW317" t="n">
        <v>10560</v>
      </c>
      <c r="AX317" t="n">
        <v>10833</v>
      </c>
      <c r="AY317" t="n">
        <v>11379</v>
      </c>
      <c r="AZ317" t="n">
        <v>11092</v>
      </c>
      <c r="BA317" t="n">
        <v>10416</v>
      </c>
      <c r="BB317" t="n">
        <v>10588</v>
      </c>
      <c r="BC317" t="n">
        <v>9838</v>
      </c>
      <c r="BD317" t="n">
        <v>10985</v>
      </c>
      <c r="BE317" t="n">
        <v>10434</v>
      </c>
      <c r="BF317" t="n">
        <v>10595</v>
      </c>
      <c r="BG317" t="n">
        <v>10648</v>
      </c>
      <c r="BH317" t="n">
        <v>10460</v>
      </c>
      <c r="BI317" t="n">
        <v>10626</v>
      </c>
      <c r="BJ317">
        <f>NA()</f>
        <v/>
      </c>
      <c r="BK317">
        <f>NA()</f>
        <v/>
      </c>
      <c r="BL317">
        <f>NA()</f>
        <v/>
      </c>
      <c r="BM317">
        <f>NA()</f>
        <v/>
      </c>
      <c r="BN317">
        <f>NA()</f>
        <v/>
      </c>
      <c r="BO317">
        <f>NA()</f>
        <v/>
      </c>
      <c r="BP317">
        <f>NA()</f>
        <v/>
      </c>
      <c r="BQ317">
        <f>NA()</f>
        <v/>
      </c>
      <c r="BR317">
        <f>NA()</f>
        <v/>
      </c>
      <c r="BS317">
        <f>NA()</f>
        <v/>
      </c>
      <c r="BT317">
        <f>NA()</f>
        <v/>
      </c>
      <c r="BU317">
        <f>NA()</f>
        <v/>
      </c>
      <c r="BV317">
        <f>NA()</f>
        <v/>
      </c>
      <c r="BW317">
        <f>NA()</f>
        <v/>
      </c>
    </row>
    <row r="318" spans="1:75">
      <c r="A318" t="s">
        <v>233</v>
      </c>
      <c r="B318" t="s">
        <v>1006</v>
      </c>
      <c r="C318" t="s">
        <v>1007</v>
      </c>
      <c r="D318" t="s">
        <v>458</v>
      </c>
      <c r="E318" t="n">
        <v>306</v>
      </c>
      <c r="F318" t="n">
        <v>338</v>
      </c>
      <c r="G318" t="n">
        <v>374</v>
      </c>
      <c r="H318" t="n">
        <v>422</v>
      </c>
      <c r="I318" t="n">
        <v>458</v>
      </c>
      <c r="J318" t="n">
        <v>495</v>
      </c>
      <c r="K318" t="n">
        <v>537</v>
      </c>
      <c r="L318" t="n">
        <v>581</v>
      </c>
      <c r="M318" t="n">
        <v>651</v>
      </c>
      <c r="N318" t="n">
        <v>695</v>
      </c>
      <c r="O318" t="n">
        <v>96</v>
      </c>
      <c r="P318" t="n">
        <v>101.9</v>
      </c>
      <c r="Q318" t="n">
        <v>106.3</v>
      </c>
      <c r="R318" t="n">
        <v>122.3</v>
      </c>
      <c r="S318" t="n">
        <v>160.9</v>
      </c>
      <c r="T318" t="n">
        <v>189.2</v>
      </c>
      <c r="U318" t="n">
        <v>204.4</v>
      </c>
      <c r="V318" t="n">
        <v>224.3</v>
      </c>
      <c r="W318" t="n">
        <v>244.2</v>
      </c>
      <c r="X318" t="n">
        <v>301.1</v>
      </c>
      <c r="Y318" t="n">
        <v>404.9</v>
      </c>
      <c r="Z318" t="n">
        <v>463.6</v>
      </c>
      <c r="AA318" t="n">
        <v>461.5</v>
      </c>
      <c r="AB318" t="n">
        <v>440.3</v>
      </c>
      <c r="AC318" t="n">
        <v>453</v>
      </c>
      <c r="AD318" t="n">
        <v>435.5</v>
      </c>
      <c r="AE318" t="n">
        <v>391</v>
      </c>
      <c r="AF318" t="n">
        <v>399.5</v>
      </c>
      <c r="AG318" t="n">
        <v>417.1</v>
      </c>
      <c r="AH318" t="n">
        <v>469.1</v>
      </c>
      <c r="AI318" t="n">
        <v>521.5</v>
      </c>
      <c r="AJ318" t="n">
        <v>479.3</v>
      </c>
      <c r="AK318" t="n">
        <v>498.7</v>
      </c>
      <c r="AL318" t="n">
        <v>513</v>
      </c>
      <c r="AM318" t="n">
        <v>538.2</v>
      </c>
      <c r="AN318" t="n">
        <v>548.6</v>
      </c>
      <c r="AO318" t="n">
        <v>577</v>
      </c>
      <c r="AP318" t="n">
        <v>581.7</v>
      </c>
      <c r="AQ318" t="n">
        <v>566.2</v>
      </c>
      <c r="AR318" t="n">
        <v>518.1</v>
      </c>
      <c r="AS318" t="n">
        <v>638</v>
      </c>
      <c r="AT318" t="n">
        <v>725.2</v>
      </c>
      <c r="AU318" t="n">
        <v>663.3</v>
      </c>
      <c r="AV318" t="n">
        <v>825.8</v>
      </c>
      <c r="AW318" t="n">
        <v>946</v>
      </c>
      <c r="AX318" t="n">
        <v>1166.1</v>
      </c>
      <c r="AY318" t="n">
        <v>1415.1</v>
      </c>
      <c r="AZ318" t="n">
        <v>1403.2</v>
      </c>
      <c r="BA318" t="n">
        <v>1567.9</v>
      </c>
      <c r="BB318" t="n">
        <v>1234.9</v>
      </c>
      <c r="BC318" t="n">
        <v>1394.9</v>
      </c>
      <c r="BD318" t="n">
        <v>1915.8</v>
      </c>
      <c r="BE318" t="n">
        <v>1911.8</v>
      </c>
      <c r="BF318" t="n">
        <v>1866.8</v>
      </c>
      <c r="BG318" t="n">
        <v>1814.9</v>
      </c>
      <c r="BH318" t="n">
        <v>1463.4</v>
      </c>
      <c r="BI318" t="n">
        <v>1293.1</v>
      </c>
      <c r="BJ318">
        <f>NA()</f>
        <v/>
      </c>
      <c r="BK318">
        <f>NA()</f>
        <v/>
      </c>
      <c r="BL318">
        <f>NA()</f>
        <v/>
      </c>
      <c r="BM318">
        <f>NA()</f>
        <v/>
      </c>
      <c r="BN318">
        <f>NA()</f>
        <v/>
      </c>
      <c r="BO318">
        <f>NA()</f>
        <v/>
      </c>
      <c r="BP318">
        <f>NA()</f>
        <v/>
      </c>
      <c r="BQ318">
        <f>NA()</f>
        <v/>
      </c>
      <c r="BR318">
        <f>NA()</f>
        <v/>
      </c>
      <c r="BS318">
        <f>NA()</f>
        <v/>
      </c>
      <c r="BT318">
        <f>NA()</f>
        <v/>
      </c>
      <c r="BU318">
        <f>NA()</f>
        <v/>
      </c>
      <c r="BV318">
        <f>NA()</f>
        <v/>
      </c>
      <c r="BW318">
        <f>NA()</f>
        <v/>
      </c>
    </row>
    <row r="319" spans="1:75">
      <c r="A319" t="s">
        <v>233</v>
      </c>
      <c r="B319" t="s">
        <v>1008</v>
      </c>
      <c r="C319" t="s">
        <v>1009</v>
      </c>
      <c r="D319" t="s">
        <v>447</v>
      </c>
      <c r="E319" t="n">
        <v>290</v>
      </c>
      <c r="F319" t="n">
        <v>287</v>
      </c>
      <c r="G319" t="n">
        <v>301</v>
      </c>
      <c r="H319" t="n">
        <v>292</v>
      </c>
      <c r="I319" t="n">
        <v>354</v>
      </c>
      <c r="J319" t="n">
        <v>309</v>
      </c>
      <c r="K319" t="n">
        <v>395</v>
      </c>
      <c r="L319" t="n">
        <v>407</v>
      </c>
      <c r="M319" t="n">
        <v>549</v>
      </c>
      <c r="N319" t="n">
        <v>635</v>
      </c>
      <c r="O319" t="n">
        <v>701</v>
      </c>
      <c r="P319" t="n">
        <v>421</v>
      </c>
      <c r="Q319" t="n">
        <v>434</v>
      </c>
      <c r="R319" t="n">
        <v>506</v>
      </c>
      <c r="S319" t="n">
        <v>331</v>
      </c>
      <c r="T319" t="n">
        <v>517</v>
      </c>
      <c r="U319" t="n">
        <v>488</v>
      </c>
      <c r="V319" t="n">
        <v>503</v>
      </c>
      <c r="W319" t="n">
        <v>531</v>
      </c>
      <c r="X319" t="n">
        <v>528</v>
      </c>
      <c r="Y319" t="n">
        <v>282</v>
      </c>
      <c r="Z319" t="n">
        <v>312</v>
      </c>
      <c r="AA319" t="n">
        <v>307</v>
      </c>
      <c r="AB319" t="n">
        <v>258</v>
      </c>
      <c r="AC319" t="n">
        <v>228</v>
      </c>
      <c r="AD319" t="n">
        <v>249</v>
      </c>
      <c r="AE319" t="n">
        <v>242</v>
      </c>
      <c r="AF319" t="n">
        <v>233</v>
      </c>
      <c r="AG319" t="n">
        <v>280</v>
      </c>
      <c r="AH319" t="n">
        <v>272</v>
      </c>
      <c r="AI319" t="n">
        <v>310</v>
      </c>
      <c r="AJ319" t="n">
        <v>256</v>
      </c>
      <c r="AK319" t="n">
        <v>234</v>
      </c>
      <c r="AL319" t="n">
        <v>57</v>
      </c>
      <c r="AM319" t="n">
        <v>57</v>
      </c>
      <c r="AN319" t="n">
        <v>58</v>
      </c>
      <c r="AO319" t="n">
        <v>58</v>
      </c>
      <c r="AP319" t="n">
        <v>58</v>
      </c>
      <c r="AQ319" t="n">
        <v>58</v>
      </c>
      <c r="AR319" t="n">
        <v>58</v>
      </c>
      <c r="AS319" t="n">
        <v>59</v>
      </c>
      <c r="AT319" t="n">
        <v>60</v>
      </c>
      <c r="AU319" t="n">
        <v>60</v>
      </c>
      <c r="AV319" t="n">
        <v>61</v>
      </c>
      <c r="AW319" t="n">
        <v>62</v>
      </c>
      <c r="AX319" t="n">
        <v>63</v>
      </c>
      <c r="AY319" t="n">
        <v>62</v>
      </c>
      <c r="AZ319" t="n">
        <v>62</v>
      </c>
      <c r="BA319" t="n">
        <v>62</v>
      </c>
      <c r="BB319" t="n">
        <v>62</v>
      </c>
      <c r="BC319" t="n">
        <v>61</v>
      </c>
      <c r="BD319" t="n">
        <v>61</v>
      </c>
      <c r="BE319" t="n">
        <v>61</v>
      </c>
      <c r="BF319" t="n">
        <v>63</v>
      </c>
      <c r="BG319" t="n">
        <v>60</v>
      </c>
      <c r="BH319" t="n">
        <v>1564</v>
      </c>
      <c r="BI319" t="n">
        <v>1586</v>
      </c>
      <c r="BJ319">
        <f>NA()</f>
        <v/>
      </c>
      <c r="BK319">
        <f>NA()</f>
        <v/>
      </c>
      <c r="BL319">
        <f>NA()</f>
        <v/>
      </c>
      <c r="BM319">
        <f>NA()</f>
        <v/>
      </c>
      <c r="BN319">
        <f>NA()</f>
        <v/>
      </c>
      <c r="BO319">
        <f>NA()</f>
        <v/>
      </c>
      <c r="BP319">
        <f>NA()</f>
        <v/>
      </c>
      <c r="BQ319">
        <f>NA()</f>
        <v/>
      </c>
      <c r="BR319">
        <f>NA()</f>
        <v/>
      </c>
      <c r="BS319">
        <f>NA()</f>
        <v/>
      </c>
      <c r="BT319">
        <f>NA()</f>
        <v/>
      </c>
      <c r="BU319">
        <f>NA()</f>
        <v/>
      </c>
      <c r="BV319">
        <f>NA()</f>
        <v/>
      </c>
      <c r="BW319">
        <f>NA()</f>
        <v/>
      </c>
    </row>
    <row r="320" spans="1:75">
      <c r="A320" t="s">
        <v>233</v>
      </c>
      <c r="B320" t="s">
        <v>1010</v>
      </c>
      <c r="C320" t="s">
        <v>1011</v>
      </c>
      <c r="D320" t="s">
        <v>454</v>
      </c>
      <c r="E320" t="n">
        <v>465</v>
      </c>
      <c r="F320" t="n">
        <v>639</v>
      </c>
      <c r="G320" t="n">
        <v>803</v>
      </c>
      <c r="H320" t="n">
        <v>926</v>
      </c>
      <c r="I320" t="n">
        <v>1041</v>
      </c>
      <c r="J320" t="n">
        <v>1096</v>
      </c>
      <c r="K320" t="n">
        <v>1189</v>
      </c>
      <c r="L320" t="n">
        <v>1146</v>
      </c>
      <c r="M320" t="n">
        <v>1380</v>
      </c>
      <c r="N320" t="n">
        <v>1564</v>
      </c>
      <c r="O320" t="n">
        <v>3.32</v>
      </c>
      <c r="P320" t="n">
        <v>3.38</v>
      </c>
      <c r="Q320" t="n">
        <v>3.35</v>
      </c>
      <c r="R320" t="n">
        <v>3.61</v>
      </c>
      <c r="S320" t="n">
        <v>4.78</v>
      </c>
      <c r="T320" t="n">
        <v>5.44</v>
      </c>
      <c r="U320" t="n">
        <v>5.65</v>
      </c>
      <c r="V320" t="n">
        <v>5.88</v>
      </c>
      <c r="W320" t="n">
        <v>6.22</v>
      </c>
      <c r="X320" t="n">
        <v>7.79</v>
      </c>
      <c r="Y320" t="n">
        <v>10.81</v>
      </c>
      <c r="Z320" t="n">
        <v>12.47</v>
      </c>
      <c r="AA320" t="n">
        <v>12.28</v>
      </c>
      <c r="AB320" t="n">
        <v>11.72</v>
      </c>
      <c r="AC320" t="n">
        <v>11.6</v>
      </c>
      <c r="AD320" t="n">
        <v>11.14</v>
      </c>
      <c r="AE320" t="n">
        <v>9.630000000000001</v>
      </c>
      <c r="AF320" t="n">
        <v>9.470000000000001</v>
      </c>
      <c r="AG320" t="n">
        <v>9.550000000000001</v>
      </c>
      <c r="AH320" t="n">
        <v>10.42</v>
      </c>
      <c r="AI320" t="n">
        <v>11.71</v>
      </c>
      <c r="AJ320" t="n">
        <v>10.4</v>
      </c>
      <c r="AK320" t="n">
        <v>10.95</v>
      </c>
      <c r="AL320" t="n">
        <v>11.13</v>
      </c>
      <c r="AM320" t="n">
        <v>11.32</v>
      </c>
      <c r="AN320" t="n">
        <v>11.48</v>
      </c>
      <c r="AO320" t="n">
        <v>12.15</v>
      </c>
      <c r="AP320" t="n">
        <v>12.25</v>
      </c>
      <c r="AQ320" t="n">
        <v>11.98</v>
      </c>
      <c r="AR320" t="n">
        <v>11.31</v>
      </c>
      <c r="AS320" t="n">
        <v>13.42</v>
      </c>
      <c r="AT320" t="n">
        <v>14.52</v>
      </c>
      <c r="AU320" t="n">
        <v>12.4</v>
      </c>
      <c r="AV320" t="n">
        <v>15.19</v>
      </c>
      <c r="AW320" t="n">
        <v>17.22</v>
      </c>
      <c r="AX320" t="n">
        <v>20.71</v>
      </c>
      <c r="AY320" t="n">
        <v>23.96</v>
      </c>
      <c r="AZ320" t="n">
        <v>24.54</v>
      </c>
      <c r="BA320" t="n">
        <v>29.37</v>
      </c>
      <c r="BB320" t="n">
        <v>22.86</v>
      </c>
      <c r="BC320" t="n">
        <v>27.92</v>
      </c>
      <c r="BD320" t="n">
        <v>34.41</v>
      </c>
      <c r="BE320" t="n">
        <v>36.19</v>
      </c>
      <c r="BF320" t="n">
        <v>34.81</v>
      </c>
      <c r="BG320" t="n">
        <v>33.68</v>
      </c>
      <c r="BH320" t="n">
        <v>27.65</v>
      </c>
      <c r="BI320" t="n">
        <v>24.05</v>
      </c>
      <c r="BJ320">
        <f>NA()</f>
        <v/>
      </c>
      <c r="BK320">
        <f>NA()</f>
        <v/>
      </c>
      <c r="BL320">
        <f>NA()</f>
        <v/>
      </c>
      <c r="BM320">
        <f>NA()</f>
        <v/>
      </c>
      <c r="BN320">
        <f>NA()</f>
        <v/>
      </c>
      <c r="BO320">
        <f>NA()</f>
        <v/>
      </c>
      <c r="BP320">
        <f>NA()</f>
        <v/>
      </c>
      <c r="BQ320">
        <f>NA()</f>
        <v/>
      </c>
      <c r="BR320">
        <f>NA()</f>
        <v/>
      </c>
      <c r="BS320">
        <f>NA()</f>
        <v/>
      </c>
      <c r="BT320">
        <f>NA()</f>
        <v/>
      </c>
      <c r="BU320">
        <f>NA()</f>
        <v/>
      </c>
      <c r="BV320">
        <f>NA()</f>
        <v/>
      </c>
      <c r="BW320">
        <f>NA()</f>
        <v/>
      </c>
    </row>
    <row r="321" spans="1:75">
      <c r="A321" t="s">
        <v>233</v>
      </c>
      <c r="B321" t="s">
        <v>1008</v>
      </c>
      <c r="C321" t="s">
        <v>1012</v>
      </c>
      <c r="D321" t="s">
        <v>449</v>
      </c>
      <c r="E321" t="n">
        <v>55</v>
      </c>
      <c r="F321" t="n">
        <v>55</v>
      </c>
      <c r="G321" t="n">
        <v>57</v>
      </c>
      <c r="H321" t="n">
        <v>56</v>
      </c>
      <c r="I321" t="n">
        <v>67</v>
      </c>
      <c r="J321" t="n">
        <v>59</v>
      </c>
      <c r="K321" t="n">
        <v>75</v>
      </c>
      <c r="L321" t="n">
        <v>78</v>
      </c>
      <c r="M321" t="n">
        <v>104</v>
      </c>
      <c r="N321" t="n">
        <v>121</v>
      </c>
      <c r="O321" t="n">
        <v>133</v>
      </c>
      <c r="P321" t="n">
        <v>80</v>
      </c>
      <c r="Q321" t="n">
        <v>83</v>
      </c>
      <c r="R321" t="n">
        <v>96</v>
      </c>
      <c r="S321" t="n">
        <v>63</v>
      </c>
      <c r="T321" t="n">
        <v>98</v>
      </c>
      <c r="U321" t="n">
        <v>93</v>
      </c>
      <c r="V321" t="n">
        <v>96</v>
      </c>
      <c r="W321" t="n">
        <v>101</v>
      </c>
      <c r="X321" t="n">
        <v>100</v>
      </c>
      <c r="Y321" t="n">
        <v>54</v>
      </c>
      <c r="Z321" t="n">
        <v>59</v>
      </c>
      <c r="AA321" t="n">
        <v>58</v>
      </c>
      <c r="AB321" t="n">
        <v>49</v>
      </c>
      <c r="AC321" t="n">
        <v>43</v>
      </c>
      <c r="AD321" t="n">
        <v>47</v>
      </c>
      <c r="AE321" t="n">
        <v>46</v>
      </c>
      <c r="AF321" t="n">
        <v>44</v>
      </c>
      <c r="AG321" t="n">
        <v>53</v>
      </c>
      <c r="AH321" t="n">
        <v>52</v>
      </c>
      <c r="AI321" t="n">
        <v>59</v>
      </c>
      <c r="AJ321" t="n">
        <v>49</v>
      </c>
      <c r="AK321" t="n">
        <v>45</v>
      </c>
      <c r="AL321" t="n">
        <v>11</v>
      </c>
      <c r="AM321" t="n">
        <v>11</v>
      </c>
      <c r="AN321" t="n">
        <v>11</v>
      </c>
      <c r="AO321" t="n">
        <v>11</v>
      </c>
      <c r="AP321" t="n">
        <v>11</v>
      </c>
      <c r="AQ321" t="n">
        <v>11</v>
      </c>
      <c r="AR321" t="n">
        <v>11</v>
      </c>
      <c r="AS321" t="n">
        <v>11</v>
      </c>
      <c r="AT321" t="n">
        <v>12</v>
      </c>
      <c r="AU321" t="n">
        <v>12</v>
      </c>
      <c r="AV321" t="n">
        <v>12</v>
      </c>
      <c r="AW321" t="n">
        <v>12</v>
      </c>
      <c r="AX321" t="n">
        <v>12</v>
      </c>
      <c r="AY321" t="n">
        <v>12</v>
      </c>
      <c r="AZ321" t="n">
        <v>12</v>
      </c>
      <c r="BA321" t="n">
        <v>12</v>
      </c>
      <c r="BB321" t="n">
        <v>12</v>
      </c>
      <c r="BC321" t="n">
        <v>12</v>
      </c>
      <c r="BD321" t="n">
        <v>12</v>
      </c>
      <c r="BE321" t="n">
        <v>12</v>
      </c>
      <c r="BF321" t="n">
        <v>13</v>
      </c>
      <c r="BG321" t="n">
        <v>12</v>
      </c>
      <c r="BH321" t="n">
        <v>309</v>
      </c>
      <c r="BI321" t="n">
        <v>314</v>
      </c>
      <c r="BJ321">
        <f>NA()</f>
        <v/>
      </c>
      <c r="BK321">
        <f>NA()</f>
        <v/>
      </c>
      <c r="BL321">
        <f>NA()</f>
        <v/>
      </c>
      <c r="BM321">
        <f>NA()</f>
        <v/>
      </c>
      <c r="BN321">
        <f>NA()</f>
        <v/>
      </c>
      <c r="BO321">
        <f>NA()</f>
        <v/>
      </c>
      <c r="BP321">
        <f>NA()</f>
        <v/>
      </c>
      <c r="BQ321">
        <f>NA()</f>
        <v/>
      </c>
      <c r="BR321">
        <f>NA()</f>
        <v/>
      </c>
      <c r="BS321">
        <f>NA()</f>
        <v/>
      </c>
      <c r="BT321">
        <f>NA()</f>
        <v/>
      </c>
      <c r="BU321">
        <f>NA()</f>
        <v/>
      </c>
      <c r="BV321">
        <f>NA()</f>
        <v/>
      </c>
      <c r="BW321">
        <f>NA()</f>
        <v/>
      </c>
    </row>
    <row r="322" spans="1:75">
      <c r="A322" t="s">
        <v>233</v>
      </c>
      <c r="B322" t="s">
        <v>1013</v>
      </c>
      <c r="C322" t="s">
        <v>1014</v>
      </c>
      <c r="D322" t="s">
        <v>458</v>
      </c>
      <c r="E322" t="n">
        <v>514</v>
      </c>
      <c r="F322" t="n">
        <v>576</v>
      </c>
      <c r="G322" t="n">
        <v>643</v>
      </c>
      <c r="H322" t="n">
        <v>732</v>
      </c>
      <c r="I322" t="n">
        <v>788</v>
      </c>
      <c r="J322" t="n">
        <v>861</v>
      </c>
      <c r="K322" t="n">
        <v>915</v>
      </c>
      <c r="L322" t="n">
        <v>993</v>
      </c>
      <c r="M322" t="n">
        <v>1101</v>
      </c>
      <c r="N322" t="n">
        <v>1187</v>
      </c>
      <c r="O322" t="n">
        <v>2.3</v>
      </c>
      <c r="P322" t="n">
        <v>1.4</v>
      </c>
      <c r="Q322" t="n">
        <v>1.5</v>
      </c>
      <c r="R322" t="n">
        <v>1.8</v>
      </c>
      <c r="S322" t="n">
        <v>1.6</v>
      </c>
      <c r="T322" t="n">
        <v>2.8</v>
      </c>
      <c r="U322" t="n">
        <v>2.8</v>
      </c>
      <c r="V322" t="n">
        <v>3</v>
      </c>
      <c r="W322" t="n">
        <v>3.3</v>
      </c>
      <c r="X322" t="n">
        <v>4.1</v>
      </c>
      <c r="Y322" t="n">
        <v>3.1</v>
      </c>
      <c r="Z322" t="n">
        <v>3.9</v>
      </c>
      <c r="AA322" t="n">
        <v>3.8</v>
      </c>
      <c r="AB322" t="n">
        <v>3</v>
      </c>
      <c r="AC322" t="n">
        <v>2.6</v>
      </c>
      <c r="AD322" t="n">
        <v>2.8</v>
      </c>
      <c r="AE322" t="n">
        <v>2.3</v>
      </c>
      <c r="AF322" t="n">
        <v>2.2</v>
      </c>
      <c r="AG322" t="n">
        <v>2.7</v>
      </c>
      <c r="AH322" t="n">
        <v>2.8</v>
      </c>
      <c r="AI322" t="n">
        <v>3.6</v>
      </c>
      <c r="AJ322" t="n">
        <v>2.7</v>
      </c>
      <c r="AK322" t="n">
        <v>2.6</v>
      </c>
      <c r="AL322" t="n">
        <v>0.6</v>
      </c>
      <c r="AM322" t="n">
        <v>0.6</v>
      </c>
      <c r="AN322" t="n">
        <v>0.7</v>
      </c>
      <c r="AO322" t="n">
        <v>0.7</v>
      </c>
      <c r="AP322" t="n">
        <v>0.7</v>
      </c>
      <c r="AQ322" t="n">
        <v>0.7</v>
      </c>
      <c r="AR322" t="n">
        <v>0.7</v>
      </c>
      <c r="AS322" t="n">
        <v>0.8</v>
      </c>
      <c r="AT322" t="n">
        <v>0.9</v>
      </c>
      <c r="AU322" t="n">
        <v>0.8</v>
      </c>
      <c r="AV322" t="n">
        <v>0.9</v>
      </c>
      <c r="AW322" t="n">
        <v>1.1</v>
      </c>
      <c r="AX322" t="n">
        <v>1.3</v>
      </c>
      <c r="AY322" t="n">
        <v>1.5</v>
      </c>
      <c r="AZ322" t="n">
        <v>1.5</v>
      </c>
      <c r="BA322" t="n">
        <v>1.8</v>
      </c>
      <c r="BB322" t="n">
        <v>1.4</v>
      </c>
      <c r="BC322" t="n">
        <v>1.7</v>
      </c>
      <c r="BD322" t="n">
        <v>2.1</v>
      </c>
      <c r="BE322" t="n">
        <v>2.2</v>
      </c>
      <c r="BF322" t="n">
        <v>2.2</v>
      </c>
      <c r="BG322" t="n">
        <v>2</v>
      </c>
      <c r="BH322" t="n">
        <v>43.2</v>
      </c>
      <c r="BI322" t="n">
        <v>38.2</v>
      </c>
      <c r="BJ322">
        <f>NA()</f>
        <v/>
      </c>
      <c r="BK322">
        <f>NA()</f>
        <v/>
      </c>
      <c r="BL322">
        <f>NA()</f>
        <v/>
      </c>
      <c r="BM322">
        <f>NA()</f>
        <v/>
      </c>
      <c r="BN322">
        <f>NA()</f>
        <v/>
      </c>
      <c r="BO322">
        <f>NA()</f>
        <v/>
      </c>
      <c r="BP322">
        <f>NA()</f>
        <v/>
      </c>
      <c r="BQ322">
        <f>NA()</f>
        <v/>
      </c>
      <c r="BR322">
        <f>NA()</f>
        <v/>
      </c>
      <c r="BS322">
        <f>NA()</f>
        <v/>
      </c>
      <c r="BT322">
        <f>NA()</f>
        <v/>
      </c>
      <c r="BU322">
        <f>NA()</f>
        <v/>
      </c>
      <c r="BV322">
        <f>NA()</f>
        <v/>
      </c>
      <c r="BW322">
        <f>NA()</f>
        <v/>
      </c>
    </row>
    <row r="323" spans="1:75">
      <c r="A323" t="s">
        <v>233</v>
      </c>
      <c r="B323" t="s">
        <v>1015</v>
      </c>
      <c r="C323" t="s">
        <v>1016</v>
      </c>
      <c r="D323" t="s">
        <v>447</v>
      </c>
      <c r="E323" t="n">
        <v>438</v>
      </c>
      <c r="F323" t="n">
        <v>482</v>
      </c>
      <c r="G323" t="n">
        <v>517</v>
      </c>
      <c r="H323" t="n">
        <v>465</v>
      </c>
      <c r="I323" t="n">
        <v>424</v>
      </c>
      <c r="J323" t="n">
        <v>401</v>
      </c>
      <c r="K323" t="n">
        <v>384</v>
      </c>
      <c r="L323" t="n">
        <v>401</v>
      </c>
      <c r="M323" t="n">
        <v>321</v>
      </c>
      <c r="N323" t="n">
        <v>286</v>
      </c>
      <c r="O323" t="n">
        <v>260</v>
      </c>
      <c r="P323" t="n">
        <v>313</v>
      </c>
      <c r="Q323" t="n">
        <v>402</v>
      </c>
      <c r="R323" t="n">
        <v>321</v>
      </c>
      <c r="S323" t="n">
        <v>359</v>
      </c>
      <c r="T323" t="n">
        <v>278</v>
      </c>
      <c r="U323" t="n">
        <v>281</v>
      </c>
      <c r="V323" t="n">
        <v>278</v>
      </c>
      <c r="W323" t="n">
        <v>313</v>
      </c>
      <c r="X323" t="n">
        <v>250</v>
      </c>
      <c r="Y323" t="n">
        <v>255</v>
      </c>
      <c r="Z323" t="n">
        <v>269</v>
      </c>
      <c r="AA323" t="n">
        <v>271</v>
      </c>
      <c r="AB323" t="n">
        <v>201</v>
      </c>
      <c r="AC323" t="n">
        <v>274</v>
      </c>
      <c r="AD323" t="n">
        <v>546</v>
      </c>
      <c r="AE323" t="n">
        <v>533</v>
      </c>
      <c r="AF323" t="n">
        <v>566</v>
      </c>
      <c r="AG323" t="n">
        <v>579</v>
      </c>
      <c r="AH323" t="n">
        <v>676</v>
      </c>
      <c r="AI323" t="n">
        <v>701</v>
      </c>
      <c r="AJ323" t="n">
        <v>788</v>
      </c>
      <c r="AK323" t="n">
        <v>796</v>
      </c>
      <c r="AL323" t="n">
        <v>1262</v>
      </c>
      <c r="AM323" t="n">
        <v>1279</v>
      </c>
      <c r="AN323" t="n">
        <v>1277</v>
      </c>
      <c r="AO323" t="n">
        <v>1350</v>
      </c>
      <c r="AP323" t="n">
        <v>1264</v>
      </c>
      <c r="AQ323" t="n">
        <v>1387</v>
      </c>
      <c r="AR323" t="n">
        <v>810</v>
      </c>
      <c r="AS323" t="n">
        <v>834</v>
      </c>
      <c r="AT323" t="n">
        <v>636</v>
      </c>
      <c r="AU323" t="n">
        <v>756</v>
      </c>
      <c r="AV323" t="n">
        <v>714</v>
      </c>
      <c r="AW323" t="n">
        <v>879</v>
      </c>
      <c r="AX323" t="n">
        <v>691</v>
      </c>
      <c r="AY323" t="n">
        <v>733</v>
      </c>
      <c r="AZ323" t="n">
        <v>1256</v>
      </c>
      <c r="BA323" t="n">
        <v>1266</v>
      </c>
      <c r="BB323" t="n">
        <v>1191</v>
      </c>
      <c r="BC323" t="n">
        <v>726</v>
      </c>
      <c r="BD323" t="n">
        <v>747</v>
      </c>
      <c r="BE323" t="n">
        <v>710</v>
      </c>
      <c r="BF323" t="n">
        <v>699</v>
      </c>
      <c r="BG323" t="n">
        <v>865</v>
      </c>
      <c r="BH323" t="n">
        <v>1438</v>
      </c>
      <c r="BI323" t="n">
        <v>1421</v>
      </c>
      <c r="BJ323">
        <f>NA()</f>
        <v/>
      </c>
      <c r="BK323">
        <f>NA()</f>
        <v/>
      </c>
      <c r="BL323">
        <f>NA()</f>
        <v/>
      </c>
      <c r="BM323">
        <f>NA()</f>
        <v/>
      </c>
      <c r="BN323">
        <f>NA()</f>
        <v/>
      </c>
      <c r="BO323">
        <f>NA()</f>
        <v/>
      </c>
      <c r="BP323">
        <f>NA()</f>
        <v/>
      </c>
      <c r="BQ323">
        <f>NA()</f>
        <v/>
      </c>
      <c r="BR323">
        <f>NA()</f>
        <v/>
      </c>
      <c r="BS323">
        <f>NA()</f>
        <v/>
      </c>
      <c r="BT323">
        <f>NA()</f>
        <v/>
      </c>
      <c r="BU323">
        <f>NA()</f>
        <v/>
      </c>
      <c r="BV323">
        <f>NA()</f>
        <v/>
      </c>
      <c r="BW323">
        <f>NA()</f>
        <v/>
      </c>
    </row>
    <row r="324" spans="1:75">
      <c r="A324" t="s">
        <v>233</v>
      </c>
      <c r="B324" t="s">
        <v>1017</v>
      </c>
      <c r="C324" t="s">
        <v>1018</v>
      </c>
      <c r="D324" t="s">
        <v>454</v>
      </c>
      <c r="E324" t="n">
        <v>1285</v>
      </c>
      <c r="F324" t="n">
        <v>1554</v>
      </c>
      <c r="G324" t="n">
        <v>1820</v>
      </c>
      <c r="H324" t="n">
        <v>2080</v>
      </c>
      <c r="I324" t="n">
        <v>2286</v>
      </c>
      <c r="J324" t="n">
        <v>2452</v>
      </c>
      <c r="K324" t="n">
        <v>2642</v>
      </c>
      <c r="L324" t="n">
        <v>2720</v>
      </c>
      <c r="M324" t="n">
        <v>3132</v>
      </c>
      <c r="N324" t="n">
        <v>3446</v>
      </c>
      <c r="O324" t="n">
        <v>3.32</v>
      </c>
      <c r="P324" t="n">
        <v>3.38</v>
      </c>
      <c r="Q324" t="n">
        <v>3.35</v>
      </c>
      <c r="R324" t="n">
        <v>3.61</v>
      </c>
      <c r="S324" t="n">
        <v>4.78</v>
      </c>
      <c r="T324" t="n">
        <v>5.44</v>
      </c>
      <c r="U324" t="n">
        <v>5.65</v>
      </c>
      <c r="V324" t="n">
        <v>5.88</v>
      </c>
      <c r="W324" t="n">
        <v>6.22</v>
      </c>
      <c r="X324" t="n">
        <v>7.79</v>
      </c>
      <c r="Y324" t="n">
        <v>10.81</v>
      </c>
      <c r="Z324" t="n">
        <v>12.47</v>
      </c>
      <c r="AA324" t="n">
        <v>12.28</v>
      </c>
      <c r="AB324" t="n">
        <v>11.72</v>
      </c>
      <c r="AC324" t="n">
        <v>11.6</v>
      </c>
      <c r="AD324" t="n">
        <v>11.14</v>
      </c>
      <c r="AE324" t="n">
        <v>9.630000000000001</v>
      </c>
      <c r="AF324" t="n">
        <v>9.470000000000001</v>
      </c>
      <c r="AG324" t="n">
        <v>9.550000000000001</v>
      </c>
      <c r="AH324" t="n">
        <v>10.42</v>
      </c>
      <c r="AI324" t="n">
        <v>11.71</v>
      </c>
      <c r="AJ324" t="n">
        <v>10.4</v>
      </c>
      <c r="AK324" t="n">
        <v>10.95</v>
      </c>
      <c r="AL324" t="n">
        <v>11.13</v>
      </c>
      <c r="AM324" t="n">
        <v>11.32</v>
      </c>
      <c r="AN324" t="n">
        <v>11.48</v>
      </c>
      <c r="AO324" t="n">
        <v>12.15</v>
      </c>
      <c r="AP324" t="n">
        <v>12.25</v>
      </c>
      <c r="AQ324" t="n">
        <v>11.98</v>
      </c>
      <c r="AR324" t="n">
        <v>11.31</v>
      </c>
      <c r="AS324" t="n">
        <v>13.42</v>
      </c>
      <c r="AT324" t="n">
        <v>14.52</v>
      </c>
      <c r="AU324" t="n">
        <v>12.4</v>
      </c>
      <c r="AV324" t="n">
        <v>15.19</v>
      </c>
      <c r="AW324" t="n">
        <v>17.22</v>
      </c>
      <c r="AX324" t="n">
        <v>20.71</v>
      </c>
      <c r="AY324" t="n">
        <v>23.96</v>
      </c>
      <c r="AZ324" t="n">
        <v>24.54</v>
      </c>
      <c r="BA324" t="n">
        <v>29.37</v>
      </c>
      <c r="BB324" t="n">
        <v>22.86</v>
      </c>
      <c r="BC324" t="n">
        <v>27.92</v>
      </c>
      <c r="BD324" t="n">
        <v>34.41</v>
      </c>
      <c r="BE324" t="n">
        <v>36.19</v>
      </c>
      <c r="BF324" t="n">
        <v>34.81</v>
      </c>
      <c r="BG324" t="n">
        <v>33.68</v>
      </c>
      <c r="BH324" t="n">
        <v>27.65</v>
      </c>
      <c r="BI324" t="n">
        <v>24.05</v>
      </c>
      <c r="BJ324">
        <f>NA()</f>
        <v/>
      </c>
      <c r="BK324">
        <f>NA()</f>
        <v/>
      </c>
      <c r="BL324">
        <f>NA()</f>
        <v/>
      </c>
      <c r="BM324">
        <f>NA()</f>
        <v/>
      </c>
      <c r="BN324">
        <f>NA()</f>
        <v/>
      </c>
      <c r="BO324">
        <f>NA()</f>
        <v/>
      </c>
      <c r="BP324">
        <f>NA()</f>
        <v/>
      </c>
      <c r="BQ324">
        <f>NA()</f>
        <v/>
      </c>
      <c r="BR324">
        <f>NA()</f>
        <v/>
      </c>
      <c r="BS324">
        <f>NA()</f>
        <v/>
      </c>
      <c r="BT324">
        <f>NA()</f>
        <v/>
      </c>
      <c r="BU324">
        <f>NA()</f>
        <v/>
      </c>
      <c r="BV324">
        <f>NA()</f>
        <v/>
      </c>
      <c r="BW324">
        <f>NA()</f>
        <v/>
      </c>
    </row>
    <row r="325" spans="1:75">
      <c r="A325" t="s">
        <v>233</v>
      </c>
      <c r="B325" t="s">
        <v>1015</v>
      </c>
      <c r="C325" t="s">
        <v>1019</v>
      </c>
      <c r="D325" t="s">
        <v>449</v>
      </c>
      <c r="E325" t="n">
        <v>83</v>
      </c>
      <c r="F325" t="n">
        <v>92</v>
      </c>
      <c r="G325" t="n">
        <v>98</v>
      </c>
      <c r="H325" t="n">
        <v>88</v>
      </c>
      <c r="I325" t="n">
        <v>81</v>
      </c>
      <c r="J325" t="n">
        <v>76</v>
      </c>
      <c r="K325" t="n">
        <v>73</v>
      </c>
      <c r="L325" t="n">
        <v>76</v>
      </c>
      <c r="M325" t="n">
        <v>61</v>
      </c>
      <c r="N325" t="n">
        <v>54</v>
      </c>
      <c r="O325" t="n">
        <v>49</v>
      </c>
      <c r="P325" t="n">
        <v>60</v>
      </c>
      <c r="Q325" t="n">
        <v>77</v>
      </c>
      <c r="R325" t="n">
        <v>61</v>
      </c>
      <c r="S325" t="n">
        <v>68</v>
      </c>
      <c r="T325" t="n">
        <v>53</v>
      </c>
      <c r="U325" t="n">
        <v>54</v>
      </c>
      <c r="V325" t="n">
        <v>53</v>
      </c>
      <c r="W325" t="n">
        <v>60</v>
      </c>
      <c r="X325" t="n">
        <v>48</v>
      </c>
      <c r="Y325" t="n">
        <v>49</v>
      </c>
      <c r="Z325" t="n">
        <v>51</v>
      </c>
      <c r="AA325" t="n">
        <v>52</v>
      </c>
      <c r="AB325" t="n">
        <v>38</v>
      </c>
      <c r="AC325" t="n">
        <v>52</v>
      </c>
      <c r="AD325" t="n">
        <v>104</v>
      </c>
      <c r="AE325" t="n">
        <v>101</v>
      </c>
      <c r="AF325" t="n">
        <v>108</v>
      </c>
      <c r="AG325" t="n">
        <v>110</v>
      </c>
      <c r="AH325" t="n">
        <v>129</v>
      </c>
      <c r="AI325" t="n">
        <v>133</v>
      </c>
      <c r="AJ325" t="n">
        <v>150</v>
      </c>
      <c r="AK325" t="n">
        <v>152</v>
      </c>
      <c r="AL325" t="n">
        <v>241</v>
      </c>
      <c r="AM325" t="n">
        <v>245</v>
      </c>
      <c r="AN325" t="n">
        <v>245</v>
      </c>
      <c r="AO325" t="n">
        <v>259</v>
      </c>
      <c r="AP325" t="n">
        <v>242</v>
      </c>
      <c r="AQ325" t="n">
        <v>266</v>
      </c>
      <c r="AR325" t="n">
        <v>155</v>
      </c>
      <c r="AS325" t="n">
        <v>160</v>
      </c>
      <c r="AT325" t="n">
        <v>122</v>
      </c>
      <c r="AU325" t="n">
        <v>145</v>
      </c>
      <c r="AV325" t="n">
        <v>137</v>
      </c>
      <c r="AW325" t="n">
        <v>169</v>
      </c>
      <c r="AX325" t="n">
        <v>133</v>
      </c>
      <c r="AY325" t="n">
        <v>141</v>
      </c>
      <c r="AZ325" t="n">
        <v>244</v>
      </c>
      <c r="BA325" t="n">
        <v>247</v>
      </c>
      <c r="BB325" t="n">
        <v>234</v>
      </c>
      <c r="BC325" t="n">
        <v>143</v>
      </c>
      <c r="BD325" t="n">
        <v>147</v>
      </c>
      <c r="BE325" t="n">
        <v>140</v>
      </c>
      <c r="BF325" t="n">
        <v>138</v>
      </c>
      <c r="BG325" t="n">
        <v>171</v>
      </c>
      <c r="BH325" t="n">
        <v>284</v>
      </c>
      <c r="BI325" t="n">
        <v>281</v>
      </c>
      <c r="BJ325">
        <f>NA()</f>
        <v/>
      </c>
      <c r="BK325">
        <f>NA()</f>
        <v/>
      </c>
      <c r="BL325">
        <f>NA()</f>
        <v/>
      </c>
      <c r="BM325">
        <f>NA()</f>
        <v/>
      </c>
      <c r="BN325">
        <f>NA()</f>
        <v/>
      </c>
      <c r="BO325">
        <f>NA()</f>
        <v/>
      </c>
      <c r="BP325">
        <f>NA()</f>
        <v/>
      </c>
      <c r="BQ325">
        <f>NA()</f>
        <v/>
      </c>
      <c r="BR325">
        <f>NA()</f>
        <v/>
      </c>
      <c r="BS325">
        <f>NA()</f>
        <v/>
      </c>
      <c r="BT325">
        <f>NA()</f>
        <v/>
      </c>
      <c r="BU325">
        <f>NA()</f>
        <v/>
      </c>
      <c r="BV325">
        <f>NA()</f>
        <v/>
      </c>
      <c r="BW325">
        <f>NA()</f>
        <v/>
      </c>
    </row>
    <row r="326" spans="1:75">
      <c r="A326" t="s">
        <v>233</v>
      </c>
      <c r="B326" t="s">
        <v>1020</v>
      </c>
      <c r="C326" t="s">
        <v>1021</v>
      </c>
      <c r="D326" t="s">
        <v>458</v>
      </c>
      <c r="E326" t="n">
        <v>1285</v>
      </c>
      <c r="F326" t="n">
        <v>1554</v>
      </c>
      <c r="G326" t="n">
        <v>1820</v>
      </c>
      <c r="H326" t="n">
        <v>2080</v>
      </c>
      <c r="I326" t="n">
        <v>2286</v>
      </c>
      <c r="J326" t="n">
        <v>2452</v>
      </c>
      <c r="K326" t="n">
        <v>2642</v>
      </c>
      <c r="L326" t="n">
        <v>2720</v>
      </c>
      <c r="M326" t="n">
        <v>3132</v>
      </c>
      <c r="N326" t="n">
        <v>3446</v>
      </c>
      <c r="O326" t="n">
        <v>0.9</v>
      </c>
      <c r="P326" t="n">
        <v>1.1</v>
      </c>
      <c r="Q326" t="n">
        <v>1.3</v>
      </c>
      <c r="R326" t="n">
        <v>1.2</v>
      </c>
      <c r="S326" t="n">
        <v>1.7</v>
      </c>
      <c r="T326" t="n">
        <v>1.5</v>
      </c>
      <c r="U326" t="n">
        <v>1.6</v>
      </c>
      <c r="V326" t="n">
        <v>1.6</v>
      </c>
      <c r="W326" t="n">
        <v>1.9</v>
      </c>
      <c r="X326" t="n">
        <v>2</v>
      </c>
      <c r="Y326" t="n">
        <v>2.8</v>
      </c>
      <c r="Z326" t="n">
        <v>3.4</v>
      </c>
      <c r="AA326" t="n">
        <v>3.3</v>
      </c>
      <c r="AB326" t="n">
        <v>2.4</v>
      </c>
      <c r="AC326" t="n">
        <v>3.2</v>
      </c>
      <c r="AD326" t="n">
        <v>6.1</v>
      </c>
      <c r="AE326" t="n">
        <v>5.1</v>
      </c>
      <c r="AF326" t="n">
        <v>5.4</v>
      </c>
      <c r="AG326" t="n">
        <v>5.5</v>
      </c>
      <c r="AH326" t="n">
        <v>7</v>
      </c>
      <c r="AI326" t="n">
        <v>8.199999999999999</v>
      </c>
      <c r="AJ326" t="n">
        <v>8.199999999999999</v>
      </c>
      <c r="AK326" t="n">
        <v>8.699999999999999</v>
      </c>
      <c r="AL326" t="n">
        <v>14</v>
      </c>
      <c r="AM326" t="n">
        <v>14.5</v>
      </c>
      <c r="AN326" t="n">
        <v>14.7</v>
      </c>
      <c r="AO326" t="n">
        <v>16.4</v>
      </c>
      <c r="AP326" t="n">
        <v>15.5</v>
      </c>
      <c r="AQ326" t="n">
        <v>16.6</v>
      </c>
      <c r="AR326" t="n">
        <v>9.199999999999999</v>
      </c>
      <c r="AS326" t="n">
        <v>11.2</v>
      </c>
      <c r="AT326" t="n">
        <v>9.199999999999999</v>
      </c>
      <c r="AU326" t="n">
        <v>9.4</v>
      </c>
      <c r="AV326" t="n">
        <v>10.9</v>
      </c>
      <c r="AW326" t="n">
        <v>15.1</v>
      </c>
      <c r="AX326" t="n">
        <v>14.3</v>
      </c>
      <c r="AY326" t="n">
        <v>17.6</v>
      </c>
      <c r="AZ326" t="n">
        <v>30.8</v>
      </c>
      <c r="BA326" t="n">
        <v>37.2</v>
      </c>
      <c r="BB326" t="n">
        <v>27.2</v>
      </c>
      <c r="BC326" t="n">
        <v>20.3</v>
      </c>
      <c r="BD326" t="n">
        <v>25.7</v>
      </c>
      <c r="BE326" t="n">
        <v>25.7</v>
      </c>
      <c r="BF326" t="n">
        <v>24.3</v>
      </c>
      <c r="BG326" t="n">
        <v>29.1</v>
      </c>
      <c r="BH326" t="n">
        <v>39.8</v>
      </c>
      <c r="BI326" t="n">
        <v>34.2</v>
      </c>
      <c r="BJ326">
        <f>NA()</f>
        <v/>
      </c>
      <c r="BK326">
        <f>NA()</f>
        <v/>
      </c>
      <c r="BL326">
        <f>NA()</f>
        <v/>
      </c>
      <c r="BM326">
        <f>NA()</f>
        <v/>
      </c>
      <c r="BN326">
        <f>NA()</f>
        <v/>
      </c>
      <c r="BO326">
        <f>NA()</f>
        <v/>
      </c>
      <c r="BP326">
        <f>NA()</f>
        <v/>
      </c>
      <c r="BQ326">
        <f>NA()</f>
        <v/>
      </c>
      <c r="BR326">
        <f>NA()</f>
        <v/>
      </c>
      <c r="BS326">
        <f>NA()</f>
        <v/>
      </c>
      <c r="BT326">
        <f>NA()</f>
        <v/>
      </c>
      <c r="BU326">
        <f>NA()</f>
        <v/>
      </c>
      <c r="BV326">
        <f>NA()</f>
        <v/>
      </c>
      <c r="BW326">
        <f>NA()</f>
        <v/>
      </c>
    </row>
    <row r="327" spans="1:75">
      <c r="A327" t="s">
        <v>233</v>
      </c>
      <c r="B327" t="s">
        <v>1022</v>
      </c>
      <c r="C327" t="s">
        <v>1023</v>
      </c>
      <c r="D327" t="s">
        <v>447</v>
      </c>
      <c r="E327" t="n">
        <v>18011</v>
      </c>
      <c r="F327" t="n">
        <v>18628</v>
      </c>
      <c r="G327" t="n">
        <v>19476</v>
      </c>
      <c r="H327" t="n">
        <v>19733</v>
      </c>
      <c r="I327" t="n">
        <v>20281</v>
      </c>
      <c r="J327" t="n">
        <v>21444</v>
      </c>
      <c r="K327" t="n">
        <v>22556</v>
      </c>
      <c r="L327" t="n">
        <v>23774</v>
      </c>
      <c r="M327" t="n">
        <v>25647</v>
      </c>
      <c r="N327" t="n">
        <v>27189</v>
      </c>
      <c r="O327" t="n">
        <v>29892</v>
      </c>
      <c r="P327" t="n">
        <v>30844</v>
      </c>
      <c r="Q327" t="n">
        <v>32578</v>
      </c>
      <c r="R327" t="n">
        <v>34713</v>
      </c>
      <c r="S327" t="n">
        <v>34373</v>
      </c>
      <c r="T327" t="n">
        <v>35542</v>
      </c>
      <c r="U327" t="n">
        <v>36926</v>
      </c>
      <c r="V327" t="n">
        <v>38905</v>
      </c>
      <c r="W327" t="n">
        <v>40129</v>
      </c>
      <c r="X327" t="n">
        <v>39428</v>
      </c>
      <c r="Y327" t="n">
        <v>37985</v>
      </c>
      <c r="Z327" t="n">
        <v>37744</v>
      </c>
      <c r="AA327" t="n">
        <v>38144</v>
      </c>
      <c r="AB327" t="n">
        <v>38031</v>
      </c>
      <c r="AC327" t="n">
        <v>39546</v>
      </c>
      <c r="AD327" t="n">
        <v>39890</v>
      </c>
      <c r="AE327" t="n">
        <v>41381</v>
      </c>
      <c r="AF327" t="n">
        <v>42998</v>
      </c>
      <c r="AG327" t="n">
        <v>44525</v>
      </c>
      <c r="AH327" t="n">
        <v>45985</v>
      </c>
      <c r="AI327" t="n">
        <v>45543</v>
      </c>
      <c r="AJ327" t="n">
        <v>47120</v>
      </c>
      <c r="AK327" t="n">
        <v>46593</v>
      </c>
      <c r="AL327" t="n">
        <v>47399</v>
      </c>
      <c r="AM327" t="n">
        <v>48875</v>
      </c>
      <c r="AN327" t="n">
        <v>49132</v>
      </c>
      <c r="AO327" t="n">
        <v>48911</v>
      </c>
      <c r="AP327" t="n">
        <v>48800</v>
      </c>
      <c r="AQ327" t="n">
        <v>48720</v>
      </c>
      <c r="AR327" t="n">
        <v>46672</v>
      </c>
      <c r="AS327" t="n">
        <v>48435</v>
      </c>
      <c r="AT327" t="n">
        <v>50626</v>
      </c>
      <c r="AU327" t="n">
        <v>54292</v>
      </c>
      <c r="AV327" t="n">
        <v>55134</v>
      </c>
      <c r="AW327" t="n">
        <v>55863</v>
      </c>
      <c r="AX327" t="n">
        <v>57064</v>
      </c>
      <c r="AY327" t="n">
        <v>59866</v>
      </c>
      <c r="AZ327" t="n">
        <v>58497</v>
      </c>
      <c r="BA327" t="n">
        <v>54722</v>
      </c>
      <c r="BB327" t="n">
        <v>55263</v>
      </c>
      <c r="BC327" t="n">
        <v>50743</v>
      </c>
      <c r="BD327" t="n">
        <v>56482</v>
      </c>
      <c r="BE327" t="n">
        <v>53599</v>
      </c>
      <c r="BF327" t="n">
        <v>54394</v>
      </c>
      <c r="BG327" t="n">
        <v>54804</v>
      </c>
      <c r="BH327" t="n">
        <v>55928</v>
      </c>
      <c r="BI327" t="n">
        <v>56763</v>
      </c>
      <c r="BJ327">
        <f>NA()</f>
        <v/>
      </c>
      <c r="BK327">
        <f>NA()</f>
        <v/>
      </c>
      <c r="BL327">
        <f>NA()</f>
        <v/>
      </c>
      <c r="BM327">
        <f>NA()</f>
        <v/>
      </c>
      <c r="BN327">
        <f>NA()</f>
        <v/>
      </c>
      <c r="BO327">
        <f>NA()</f>
        <v/>
      </c>
      <c r="BP327">
        <f>NA()</f>
        <v/>
      </c>
      <c r="BQ327">
        <f>NA()</f>
        <v/>
      </c>
      <c r="BR327">
        <f>NA()</f>
        <v/>
      </c>
      <c r="BS327">
        <f>NA()</f>
        <v/>
      </c>
      <c r="BT327">
        <f>NA()</f>
        <v/>
      </c>
      <c r="BU327">
        <f>NA()</f>
        <v/>
      </c>
      <c r="BV327">
        <f>NA()</f>
        <v/>
      </c>
      <c r="BW327">
        <f>NA()</f>
        <v/>
      </c>
    </row>
    <row r="328" spans="1:75">
      <c r="A328" t="s">
        <v>233</v>
      </c>
      <c r="B328" t="s">
        <v>1024</v>
      </c>
      <c r="C328" t="s">
        <v>1025</v>
      </c>
      <c r="D328" t="s">
        <v>454</v>
      </c>
      <c r="E328" t="n">
        <v>0</v>
      </c>
      <c r="F328" t="n">
        <v>0</v>
      </c>
      <c r="G328" t="n">
        <v>0</v>
      </c>
      <c r="H328" t="n">
        <v>0</v>
      </c>
      <c r="I328" t="n">
        <v>0</v>
      </c>
      <c r="J328" t="n">
        <v>0</v>
      </c>
      <c r="K328" t="n">
        <v>0</v>
      </c>
      <c r="L328" t="n">
        <v>0</v>
      </c>
      <c r="M328" t="n">
        <v>0</v>
      </c>
      <c r="N328" t="n">
        <v>0</v>
      </c>
      <c r="O328" t="n">
        <v>3.32</v>
      </c>
      <c r="P328" t="n">
        <v>3.38</v>
      </c>
      <c r="Q328" t="n">
        <v>3.35</v>
      </c>
      <c r="R328" t="n">
        <v>3.61</v>
      </c>
      <c r="S328" t="n">
        <v>4.78</v>
      </c>
      <c r="T328" t="n">
        <v>5.44</v>
      </c>
      <c r="U328" t="n">
        <v>5.65</v>
      </c>
      <c r="V328" t="n">
        <v>5.88</v>
      </c>
      <c r="W328" t="n">
        <v>6.22</v>
      </c>
      <c r="X328" t="n">
        <v>7.79</v>
      </c>
      <c r="Y328" t="n">
        <v>10.81</v>
      </c>
      <c r="Z328" t="n">
        <v>12.47</v>
      </c>
      <c r="AA328" t="n">
        <v>12.28</v>
      </c>
      <c r="AB328" t="n">
        <v>11.72</v>
      </c>
      <c r="AC328" t="n">
        <v>11.6</v>
      </c>
      <c r="AD328" t="n">
        <v>11.14</v>
      </c>
      <c r="AE328" t="n">
        <v>9.630000000000001</v>
      </c>
      <c r="AF328" t="n">
        <v>9.470000000000001</v>
      </c>
      <c r="AG328" t="n">
        <v>9.550000000000001</v>
      </c>
      <c r="AH328" t="n">
        <v>10.42</v>
      </c>
      <c r="AI328" t="n">
        <v>11.71</v>
      </c>
      <c r="AJ328" t="n">
        <v>10.4</v>
      </c>
      <c r="AK328" t="n">
        <v>10.95</v>
      </c>
      <c r="AL328" t="n">
        <v>11.13</v>
      </c>
      <c r="AM328" t="n">
        <v>11.32</v>
      </c>
      <c r="AN328" t="n">
        <v>11.48</v>
      </c>
      <c r="AO328" t="n">
        <v>12.15</v>
      </c>
      <c r="AP328" t="n">
        <v>12.25</v>
      </c>
      <c r="AQ328" t="n">
        <v>11.98</v>
      </c>
      <c r="AR328" t="n">
        <v>11.31</v>
      </c>
      <c r="AS328" t="n">
        <v>13.42</v>
      </c>
      <c r="AT328" t="n">
        <v>14.52</v>
      </c>
      <c r="AU328" t="n">
        <v>12.4</v>
      </c>
      <c r="AV328" t="n">
        <v>15.19</v>
      </c>
      <c r="AW328" t="n">
        <v>17.22</v>
      </c>
      <c r="AX328" t="n">
        <v>20.71</v>
      </c>
      <c r="AY328" t="n">
        <v>23.96</v>
      </c>
      <c r="AZ328" t="n">
        <v>24.54</v>
      </c>
      <c r="BA328" t="n">
        <v>29.37</v>
      </c>
      <c r="BB328" t="n">
        <v>22.86</v>
      </c>
      <c r="BC328" t="n">
        <v>27.92</v>
      </c>
      <c r="BD328" t="n">
        <v>34.41</v>
      </c>
      <c r="BE328" t="n">
        <v>36.19</v>
      </c>
      <c r="BF328" t="n">
        <v>34.81</v>
      </c>
      <c r="BG328" t="n">
        <v>33.68</v>
      </c>
      <c r="BH328" t="n">
        <v>27.65</v>
      </c>
      <c r="BI328" t="n">
        <v>24.05</v>
      </c>
      <c r="BJ328">
        <f>NA()</f>
        <v/>
      </c>
      <c r="BK328">
        <f>NA()</f>
        <v/>
      </c>
      <c r="BL328">
        <f>NA()</f>
        <v/>
      </c>
      <c r="BM328">
        <f>NA()</f>
        <v/>
      </c>
      <c r="BN328">
        <f>NA()</f>
        <v/>
      </c>
      <c r="BO328">
        <f>NA()</f>
        <v/>
      </c>
      <c r="BP328">
        <f>NA()</f>
        <v/>
      </c>
      <c r="BQ328">
        <f>NA()</f>
        <v/>
      </c>
      <c r="BR328">
        <f>NA()</f>
        <v/>
      </c>
      <c r="BS328">
        <f>NA()</f>
        <v/>
      </c>
      <c r="BT328">
        <f>NA()</f>
        <v/>
      </c>
      <c r="BU328">
        <f>NA()</f>
        <v/>
      </c>
      <c r="BV328">
        <f>NA()</f>
        <v/>
      </c>
      <c r="BW328">
        <f>NA()</f>
        <v/>
      </c>
    </row>
    <row r="329" spans="1:75">
      <c r="A329" t="s">
        <v>233</v>
      </c>
      <c r="B329" t="s">
        <v>1022</v>
      </c>
      <c r="C329" t="s">
        <v>70</v>
      </c>
      <c r="D329" t="s">
        <v>449</v>
      </c>
      <c r="E329" t="n">
        <v>3429</v>
      </c>
      <c r="F329" t="n">
        <v>3546</v>
      </c>
      <c r="G329" t="n">
        <v>3708</v>
      </c>
      <c r="H329" t="n">
        <v>3756</v>
      </c>
      <c r="I329" t="n">
        <v>3861</v>
      </c>
      <c r="J329" t="n">
        <v>4082</v>
      </c>
      <c r="K329" t="n">
        <v>4294</v>
      </c>
      <c r="L329" t="n">
        <v>4526</v>
      </c>
      <c r="M329" t="n">
        <v>4882</v>
      </c>
      <c r="N329" t="n">
        <v>5176</v>
      </c>
      <c r="O329" t="n">
        <v>5691</v>
      </c>
      <c r="P329" t="n">
        <v>5872</v>
      </c>
      <c r="Q329" t="n">
        <v>6202</v>
      </c>
      <c r="R329" t="n">
        <v>6608</v>
      </c>
      <c r="S329" t="n">
        <v>6543</v>
      </c>
      <c r="T329" t="n">
        <v>6766</v>
      </c>
      <c r="U329" t="n">
        <v>7029</v>
      </c>
      <c r="V329" t="n">
        <v>7406</v>
      </c>
      <c r="W329" t="n">
        <v>7639</v>
      </c>
      <c r="X329" t="n">
        <v>7506</v>
      </c>
      <c r="Y329" t="n">
        <v>7231</v>
      </c>
      <c r="Z329" t="n">
        <v>7185</v>
      </c>
      <c r="AA329" t="n">
        <v>7261</v>
      </c>
      <c r="AB329" t="n">
        <v>7240</v>
      </c>
      <c r="AC329" t="n">
        <v>7528</v>
      </c>
      <c r="AD329" t="n">
        <v>7594</v>
      </c>
      <c r="AE329" t="n">
        <v>7878</v>
      </c>
      <c r="AF329" t="n">
        <v>8186</v>
      </c>
      <c r="AG329" t="n">
        <v>8476</v>
      </c>
      <c r="AH329" t="n">
        <v>8754</v>
      </c>
      <c r="AI329" t="n">
        <v>8670</v>
      </c>
      <c r="AJ329" t="n">
        <v>8970</v>
      </c>
      <c r="AK329" t="n">
        <v>8870</v>
      </c>
      <c r="AL329" t="n">
        <v>9060</v>
      </c>
      <c r="AM329" t="n">
        <v>9343</v>
      </c>
      <c r="AN329" t="n">
        <v>9416</v>
      </c>
      <c r="AO329" t="n">
        <v>9374</v>
      </c>
      <c r="AP329" t="n">
        <v>9358</v>
      </c>
      <c r="AQ329" t="n">
        <v>9342</v>
      </c>
      <c r="AR329" t="n">
        <v>8953</v>
      </c>
      <c r="AS329" t="n">
        <v>9289</v>
      </c>
      <c r="AT329" t="n">
        <v>9710</v>
      </c>
      <c r="AU329" t="n">
        <v>10419</v>
      </c>
      <c r="AV329" t="n">
        <v>10597</v>
      </c>
      <c r="AW329" t="n">
        <v>10741</v>
      </c>
      <c r="AX329" t="n">
        <v>10978</v>
      </c>
      <c r="AY329" t="n">
        <v>11533</v>
      </c>
      <c r="AZ329" t="n">
        <v>11348</v>
      </c>
      <c r="BA329" t="n">
        <v>10675</v>
      </c>
      <c r="BB329" t="n">
        <v>10834</v>
      </c>
      <c r="BC329" t="n">
        <v>9993</v>
      </c>
      <c r="BD329" t="n">
        <v>11145</v>
      </c>
      <c r="BE329" t="n">
        <v>10586</v>
      </c>
      <c r="BF329" t="n">
        <v>10746</v>
      </c>
      <c r="BG329" t="n">
        <v>10831</v>
      </c>
      <c r="BH329" t="n">
        <v>11053</v>
      </c>
      <c r="BI329" t="n">
        <v>11220</v>
      </c>
      <c r="BJ329">
        <f>NA()</f>
        <v/>
      </c>
      <c r="BK329">
        <f>NA()</f>
        <v/>
      </c>
      <c r="BL329">
        <f>NA()</f>
        <v/>
      </c>
      <c r="BM329">
        <f>NA()</f>
        <v/>
      </c>
      <c r="BN329">
        <f>NA()</f>
        <v/>
      </c>
      <c r="BO329">
        <f>NA()</f>
        <v/>
      </c>
      <c r="BP329">
        <f>NA()</f>
        <v/>
      </c>
      <c r="BQ329">
        <f>NA()</f>
        <v/>
      </c>
      <c r="BR329">
        <f>NA()</f>
        <v/>
      </c>
      <c r="BS329">
        <f>NA()</f>
        <v/>
      </c>
      <c r="BT329">
        <f>NA()</f>
        <v/>
      </c>
      <c r="BU329">
        <f>NA()</f>
        <v/>
      </c>
      <c r="BV329">
        <f>NA()</f>
        <v/>
      </c>
      <c r="BW329">
        <f>NA()</f>
        <v/>
      </c>
    </row>
    <row r="330" spans="1:75">
      <c r="A330" t="s">
        <v>233</v>
      </c>
      <c r="B330" t="s">
        <v>1026</v>
      </c>
      <c r="C330" t="s">
        <v>1027</v>
      </c>
      <c r="D330" t="s">
        <v>458</v>
      </c>
      <c r="E330" t="n">
        <v>0</v>
      </c>
      <c r="F330" t="n">
        <v>0</v>
      </c>
      <c r="G330" t="n">
        <v>0</v>
      </c>
      <c r="H330" t="n">
        <v>0</v>
      </c>
      <c r="I330" t="n">
        <v>0</v>
      </c>
      <c r="J330" t="n">
        <v>0</v>
      </c>
      <c r="K330" t="n">
        <v>0</v>
      </c>
      <c r="L330" t="n">
        <v>0</v>
      </c>
      <c r="M330" t="n">
        <v>0</v>
      </c>
      <c r="N330" t="n">
        <v>0</v>
      </c>
      <c r="O330" t="n">
        <v>99.2</v>
      </c>
      <c r="P330" t="n">
        <v>104.4</v>
      </c>
      <c r="Q330" t="n">
        <v>109.1</v>
      </c>
      <c r="R330" t="n">
        <v>125.3</v>
      </c>
      <c r="S330" t="n">
        <v>164.1</v>
      </c>
      <c r="T330" t="n">
        <v>193.5</v>
      </c>
      <c r="U330" t="n">
        <v>208.7</v>
      </c>
      <c r="V330" t="n">
        <v>228.9</v>
      </c>
      <c r="W330" t="n">
        <v>249.4</v>
      </c>
      <c r="X330" t="n">
        <v>307.2</v>
      </c>
      <c r="Y330" t="n">
        <v>410.7</v>
      </c>
      <c r="Z330" t="n">
        <v>470.9</v>
      </c>
      <c r="AA330" t="n">
        <v>468.6</v>
      </c>
      <c r="AB330" t="n">
        <v>445.6</v>
      </c>
      <c r="AC330" t="n">
        <v>458.8</v>
      </c>
      <c r="AD330" t="n">
        <v>444.4</v>
      </c>
      <c r="AE330" t="n">
        <v>398.5</v>
      </c>
      <c r="AF330" t="n">
        <v>407</v>
      </c>
      <c r="AG330" t="n">
        <v>425.3</v>
      </c>
      <c r="AH330" t="n">
        <v>479</v>
      </c>
      <c r="AI330" t="n">
        <v>533.4</v>
      </c>
      <c r="AJ330" t="n">
        <v>490.1</v>
      </c>
      <c r="AK330" t="n">
        <v>510</v>
      </c>
      <c r="AL330" t="n">
        <v>527.7</v>
      </c>
      <c r="AM330" t="n">
        <v>553.3</v>
      </c>
      <c r="AN330" t="n">
        <v>563.9</v>
      </c>
      <c r="AO330" t="n">
        <v>594.1</v>
      </c>
      <c r="AP330" t="n">
        <v>597.9</v>
      </c>
      <c r="AQ330" t="n">
        <v>583.5</v>
      </c>
      <c r="AR330" t="n">
        <v>527.9</v>
      </c>
      <c r="AS330" t="n">
        <v>650</v>
      </c>
      <c r="AT330" t="n">
        <v>735.3</v>
      </c>
      <c r="AU330" t="n">
        <v>673.4</v>
      </c>
      <c r="AV330" t="n">
        <v>837.6</v>
      </c>
      <c r="AW330" t="n">
        <v>962.2</v>
      </c>
      <c r="AX330" t="n">
        <v>1181.7</v>
      </c>
      <c r="AY330" t="n">
        <v>1434.2</v>
      </c>
      <c r="AZ330" t="n">
        <v>1435.5</v>
      </c>
      <c r="BA330" t="n">
        <v>1607</v>
      </c>
      <c r="BB330" t="n">
        <v>1263.6</v>
      </c>
      <c r="BC330" t="n">
        <v>1416.9</v>
      </c>
      <c r="BD330" t="n">
        <v>1943.7</v>
      </c>
      <c r="BE330" t="n">
        <v>1939.7</v>
      </c>
      <c r="BF330" t="n">
        <v>1893.3</v>
      </c>
      <c r="BG330" t="n">
        <v>1846.1</v>
      </c>
      <c r="BH330" t="n">
        <v>1546.4</v>
      </c>
      <c r="BI330" t="n">
        <v>1365.4</v>
      </c>
      <c r="BJ330">
        <f>NA()</f>
        <v/>
      </c>
      <c r="BK330">
        <f>NA()</f>
        <v/>
      </c>
      <c r="BL330">
        <f>NA()</f>
        <v/>
      </c>
      <c r="BM330">
        <f>NA()</f>
        <v/>
      </c>
      <c r="BN330">
        <f>NA()</f>
        <v/>
      </c>
      <c r="BO330">
        <f>NA()</f>
        <v/>
      </c>
      <c r="BP330">
        <f>NA()</f>
        <v/>
      </c>
      <c r="BQ330">
        <f>NA()</f>
        <v/>
      </c>
      <c r="BR330">
        <f>NA()</f>
        <v/>
      </c>
      <c r="BS330">
        <f>NA()</f>
        <v/>
      </c>
      <c r="BT330">
        <f>NA()</f>
        <v/>
      </c>
      <c r="BU330">
        <f>NA()</f>
        <v/>
      </c>
      <c r="BV330">
        <f>NA()</f>
        <v/>
      </c>
      <c r="BW330">
        <f>NA()</f>
        <v/>
      </c>
    </row>
    <row r="331" spans="1:75">
      <c r="A331" t="s">
        <v>233</v>
      </c>
      <c r="B331" t="s">
        <v>1028</v>
      </c>
      <c r="C331" t="s">
        <v>1029</v>
      </c>
      <c r="D331" t="s">
        <v>47</v>
      </c>
      <c r="E331" t="n">
        <v>0</v>
      </c>
      <c r="F331" t="n">
        <v>0</v>
      </c>
      <c r="G331" t="n">
        <v>0</v>
      </c>
      <c r="H331" t="n">
        <v>0</v>
      </c>
      <c r="I331" t="n">
        <v>0</v>
      </c>
      <c r="J331" t="n">
        <v>0</v>
      </c>
      <c r="K331" t="n">
        <v>0</v>
      </c>
      <c r="L331" t="n">
        <v>0</v>
      </c>
      <c r="M331" t="n">
        <v>0</v>
      </c>
      <c r="N331" t="n">
        <v>0</v>
      </c>
      <c r="O331" t="n">
        <v>128.2</v>
      </c>
      <c r="P331" t="n">
        <v>130.2</v>
      </c>
      <c r="Q331" t="n">
        <v>131.8</v>
      </c>
      <c r="R331" t="n">
        <v>147.1</v>
      </c>
      <c r="S331" t="n">
        <v>189.1</v>
      </c>
      <c r="T331" t="n">
        <v>218.4</v>
      </c>
      <c r="U331" t="n">
        <v>230.8</v>
      </c>
      <c r="V331" t="n">
        <v>249.2</v>
      </c>
      <c r="W331" t="n">
        <v>267.7</v>
      </c>
      <c r="X331" t="n">
        <v>322.2</v>
      </c>
      <c r="Y331" t="n">
        <v>424.4</v>
      </c>
      <c r="Z331" t="n">
        <v>481.3</v>
      </c>
      <c r="AA331" t="n">
        <v>471.5</v>
      </c>
      <c r="AB331" t="n">
        <v>440</v>
      </c>
      <c r="AC331" t="n">
        <v>446.3</v>
      </c>
      <c r="AD331" t="n">
        <v>427.4</v>
      </c>
      <c r="AE331" t="n">
        <v>378.9</v>
      </c>
      <c r="AF331" t="n">
        <v>381.1</v>
      </c>
      <c r="AG331" t="n">
        <v>393.8</v>
      </c>
      <c r="AH331" t="n">
        <v>437.6</v>
      </c>
      <c r="AI331" t="n">
        <v>479</v>
      </c>
      <c r="AJ331" t="n">
        <v>431.2</v>
      </c>
      <c r="AK331" t="n">
        <v>440.2</v>
      </c>
      <c r="AL331" t="n">
        <v>449.9</v>
      </c>
      <c r="AM331" t="n">
        <v>465.9</v>
      </c>
      <c r="AN331" t="n">
        <v>471.2</v>
      </c>
      <c r="AO331" t="n">
        <v>493.5</v>
      </c>
      <c r="AP331" t="n">
        <v>493.4</v>
      </c>
      <c r="AQ331" t="n">
        <v>480.1</v>
      </c>
      <c r="AR331" t="n">
        <v>436.2</v>
      </c>
      <c r="AS331" t="n">
        <v>535.6</v>
      </c>
      <c r="AT331" t="n">
        <v>599.8</v>
      </c>
      <c r="AU331" t="n">
        <v>543.3</v>
      </c>
      <c r="AV331" t="n">
        <v>669.5</v>
      </c>
      <c r="AW331" t="n">
        <v>755.5</v>
      </c>
      <c r="AX331" t="n">
        <v>914.1</v>
      </c>
      <c r="AY331" t="n">
        <v>1095</v>
      </c>
      <c r="AZ331" t="n">
        <v>1091.1</v>
      </c>
      <c r="BA331" t="n">
        <v>1206.2</v>
      </c>
      <c r="BB331" t="n">
        <v>938.3</v>
      </c>
      <c r="BC331" t="n">
        <v>1038.9</v>
      </c>
      <c r="BD331" t="n">
        <v>1410.2</v>
      </c>
      <c r="BE331" t="n">
        <v>1392.7</v>
      </c>
      <c r="BF331" t="n">
        <v>1344.6</v>
      </c>
      <c r="BG331" t="n">
        <v>1302.1</v>
      </c>
      <c r="BH331" t="n">
        <v>1084.2</v>
      </c>
      <c r="BI331" t="n">
        <v>955.7</v>
      </c>
      <c r="BJ331">
        <f>NA()</f>
        <v/>
      </c>
      <c r="BK331">
        <f>NA()</f>
        <v/>
      </c>
      <c r="BL331">
        <f>NA()</f>
        <v/>
      </c>
      <c r="BM331">
        <f>NA()</f>
        <v/>
      </c>
      <c r="BN331">
        <f>NA()</f>
        <v/>
      </c>
      <c r="BO331">
        <f>NA()</f>
        <v/>
      </c>
      <c r="BP331">
        <f>NA()</f>
        <v/>
      </c>
      <c r="BQ331">
        <f>NA()</f>
        <v/>
      </c>
      <c r="BR331">
        <f>NA()</f>
        <v/>
      </c>
      <c r="BS331">
        <f>NA()</f>
        <v/>
      </c>
      <c r="BT331">
        <f>NA()</f>
        <v/>
      </c>
      <c r="BU331">
        <f>NA()</f>
        <v/>
      </c>
      <c r="BV331">
        <f>NA()</f>
        <v/>
      </c>
      <c r="BW331">
        <f>NA()</f>
        <v/>
      </c>
    </row>
    <row r="332" spans="1:75">
      <c r="A332" t="s">
        <v>233</v>
      </c>
      <c r="B332" t="s">
        <v>1030</v>
      </c>
      <c r="C332" t="s">
        <v>1031</v>
      </c>
      <c r="D332" t="s">
        <v>447</v>
      </c>
      <c r="E332" t="n">
        <v>18011</v>
      </c>
      <c r="F332" t="n">
        <v>18628</v>
      </c>
      <c r="G332" t="n">
        <v>19476</v>
      </c>
      <c r="H332" t="n">
        <v>19733</v>
      </c>
      <c r="I332" t="n">
        <v>20281</v>
      </c>
      <c r="J332" t="n">
        <v>21444</v>
      </c>
      <c r="K332" t="n">
        <v>22556</v>
      </c>
      <c r="L332" t="n">
        <v>23774</v>
      </c>
      <c r="M332" t="n">
        <v>25647</v>
      </c>
      <c r="N332" t="n">
        <v>27189</v>
      </c>
      <c r="O332" t="n">
        <v>29892</v>
      </c>
      <c r="P332" t="n">
        <v>30844</v>
      </c>
      <c r="Q332" t="n">
        <v>32578</v>
      </c>
      <c r="R332" t="n">
        <v>34713</v>
      </c>
      <c r="S332" t="n">
        <v>34373</v>
      </c>
      <c r="T332" t="n">
        <v>35542</v>
      </c>
      <c r="U332" t="n">
        <v>36926</v>
      </c>
      <c r="V332" t="n">
        <v>38905</v>
      </c>
      <c r="W332" t="n">
        <v>40129</v>
      </c>
      <c r="X332" t="n">
        <v>39428</v>
      </c>
      <c r="Y332" t="n">
        <v>37985</v>
      </c>
      <c r="Z332" t="n">
        <v>37744</v>
      </c>
      <c r="AA332" t="n">
        <v>38144</v>
      </c>
      <c r="AB332" t="n">
        <v>38031</v>
      </c>
      <c r="AC332" t="n">
        <v>39546</v>
      </c>
      <c r="AD332" t="n">
        <v>39890</v>
      </c>
      <c r="AE332" t="n">
        <v>41381</v>
      </c>
      <c r="AF332" t="n">
        <v>42998</v>
      </c>
      <c r="AG332" t="n">
        <v>44525</v>
      </c>
      <c r="AH332" t="n">
        <v>45985</v>
      </c>
      <c r="AI332" t="n">
        <v>45543</v>
      </c>
      <c r="AJ332" t="n">
        <v>47120</v>
      </c>
      <c r="AK332" t="n">
        <v>46593</v>
      </c>
      <c r="AL332" t="n">
        <v>47399</v>
      </c>
      <c r="AM332" t="n">
        <v>48875</v>
      </c>
      <c r="AN332" t="n">
        <v>49132</v>
      </c>
      <c r="AO332" t="n">
        <v>48911</v>
      </c>
      <c r="AP332" t="n">
        <v>48800</v>
      </c>
      <c r="AQ332" t="n">
        <v>48720</v>
      </c>
      <c r="AR332" t="n">
        <v>46672</v>
      </c>
      <c r="AS332" t="n">
        <v>48435</v>
      </c>
      <c r="AT332" t="n">
        <v>50626</v>
      </c>
      <c r="AU332" t="n">
        <v>54292</v>
      </c>
      <c r="AV332" t="n">
        <v>55134</v>
      </c>
      <c r="AW332" t="n">
        <v>55863</v>
      </c>
      <c r="AX332" t="n">
        <v>57064</v>
      </c>
      <c r="AY332" t="n">
        <v>59866</v>
      </c>
      <c r="AZ332" t="n">
        <v>58497</v>
      </c>
      <c r="BA332" t="n">
        <v>54722</v>
      </c>
      <c r="BB332" t="n">
        <v>55263</v>
      </c>
      <c r="BC332" t="n">
        <v>50743</v>
      </c>
      <c r="BD332" t="n">
        <v>56482</v>
      </c>
      <c r="BE332" t="n">
        <v>53599</v>
      </c>
      <c r="BF332" t="n">
        <v>54394</v>
      </c>
      <c r="BG332" t="n">
        <v>54804</v>
      </c>
      <c r="BH332" t="n">
        <v>55928</v>
      </c>
      <c r="BI332" t="n">
        <v>56763</v>
      </c>
      <c r="BJ332">
        <f>NA()</f>
        <v/>
      </c>
      <c r="BK332">
        <f>NA()</f>
        <v/>
      </c>
      <c r="BL332">
        <f>NA()</f>
        <v/>
      </c>
      <c r="BM332">
        <f>NA()</f>
        <v/>
      </c>
      <c r="BN332">
        <f>NA()</f>
        <v/>
      </c>
      <c r="BO332">
        <f>NA()</f>
        <v/>
      </c>
      <c r="BP332">
        <f>NA()</f>
        <v/>
      </c>
      <c r="BQ332">
        <f>NA()</f>
        <v/>
      </c>
      <c r="BR332">
        <f>NA()</f>
        <v/>
      </c>
      <c r="BS332">
        <f>NA()</f>
        <v/>
      </c>
      <c r="BT332">
        <f>NA()</f>
        <v/>
      </c>
      <c r="BU332">
        <f>NA()</f>
        <v/>
      </c>
      <c r="BV332">
        <f>NA()</f>
        <v/>
      </c>
      <c r="BW332">
        <f>NA()</f>
        <v/>
      </c>
    </row>
    <row r="333" spans="1:75">
      <c r="A333" t="s">
        <v>233</v>
      </c>
      <c r="B333" t="s">
        <v>1032</v>
      </c>
      <c r="C333" t="s">
        <v>1033</v>
      </c>
      <c r="D333" t="s">
        <v>454</v>
      </c>
      <c r="E333" t="n">
        <v>0</v>
      </c>
      <c r="F333" t="n">
        <v>0</v>
      </c>
      <c r="G333" t="n">
        <v>0</v>
      </c>
      <c r="H333" t="n">
        <v>27</v>
      </c>
      <c r="I333" t="n">
        <v>27</v>
      </c>
      <c r="J333" t="n">
        <v>31</v>
      </c>
      <c r="K333" t="n">
        <v>34</v>
      </c>
      <c r="L333" t="n">
        <v>30</v>
      </c>
      <c r="M333" t="n">
        <v>30</v>
      </c>
      <c r="N333" t="n">
        <v>29</v>
      </c>
      <c r="O333" t="n">
        <v>3.32</v>
      </c>
      <c r="P333" t="n">
        <v>3.38</v>
      </c>
      <c r="Q333" t="n">
        <v>3.35</v>
      </c>
      <c r="R333" t="n">
        <v>3.61</v>
      </c>
      <c r="S333" t="n">
        <v>4.78</v>
      </c>
      <c r="T333" t="n">
        <v>5.44</v>
      </c>
      <c r="U333" t="n">
        <v>5.65</v>
      </c>
      <c r="V333" t="n">
        <v>5.88</v>
      </c>
      <c r="W333" t="n">
        <v>6.22</v>
      </c>
      <c r="X333" t="n">
        <v>7.79</v>
      </c>
      <c r="Y333" t="n">
        <v>10.81</v>
      </c>
      <c r="Z333" t="n">
        <v>12.47</v>
      </c>
      <c r="AA333" t="n">
        <v>12.28</v>
      </c>
      <c r="AB333" t="n">
        <v>11.72</v>
      </c>
      <c r="AC333" t="n">
        <v>11.6</v>
      </c>
      <c r="AD333" t="n">
        <v>11.14</v>
      </c>
      <c r="AE333" t="n">
        <v>9.630000000000001</v>
      </c>
      <c r="AF333" t="n">
        <v>9.470000000000001</v>
      </c>
      <c r="AG333" t="n">
        <v>9.550000000000001</v>
      </c>
      <c r="AH333" t="n">
        <v>10.42</v>
      </c>
      <c r="AI333" t="n">
        <v>11.71</v>
      </c>
      <c r="AJ333" t="n">
        <v>10.4</v>
      </c>
      <c r="AK333" t="n">
        <v>10.95</v>
      </c>
      <c r="AL333" t="n">
        <v>11.13</v>
      </c>
      <c r="AM333" t="n">
        <v>11.32</v>
      </c>
      <c r="AN333" t="n">
        <v>11.48</v>
      </c>
      <c r="AO333" t="n">
        <v>12.15</v>
      </c>
      <c r="AP333" t="n">
        <v>12.25</v>
      </c>
      <c r="AQ333" t="n">
        <v>11.98</v>
      </c>
      <c r="AR333" t="n">
        <v>11.31</v>
      </c>
      <c r="AS333" t="n">
        <v>13.42</v>
      </c>
      <c r="AT333" t="n">
        <v>14.52</v>
      </c>
      <c r="AU333" t="n">
        <v>12.4</v>
      </c>
      <c r="AV333" t="n">
        <v>15.19</v>
      </c>
      <c r="AW333" t="n">
        <v>17.22</v>
      </c>
      <c r="AX333" t="n">
        <v>20.71</v>
      </c>
      <c r="AY333" t="n">
        <v>23.96</v>
      </c>
      <c r="AZ333" t="n">
        <v>24.54</v>
      </c>
      <c r="BA333" t="n">
        <v>29.37</v>
      </c>
      <c r="BB333" t="n">
        <v>22.86</v>
      </c>
      <c r="BC333" t="n">
        <v>27.92</v>
      </c>
      <c r="BD333" t="n">
        <v>34.41</v>
      </c>
      <c r="BE333" t="n">
        <v>36.19</v>
      </c>
      <c r="BF333" t="n">
        <v>34.81</v>
      </c>
      <c r="BG333" t="n">
        <v>33.68</v>
      </c>
      <c r="BH333" t="n">
        <v>27.65</v>
      </c>
      <c r="BI333" t="n">
        <v>24.05</v>
      </c>
      <c r="BJ333">
        <f>NA()</f>
        <v/>
      </c>
      <c r="BK333">
        <f>NA()</f>
        <v/>
      </c>
      <c r="BL333">
        <f>NA()</f>
        <v/>
      </c>
      <c r="BM333">
        <f>NA()</f>
        <v/>
      </c>
      <c r="BN333">
        <f>NA()</f>
        <v/>
      </c>
      <c r="BO333">
        <f>NA()</f>
        <v/>
      </c>
      <c r="BP333">
        <f>NA()</f>
        <v/>
      </c>
      <c r="BQ333">
        <f>NA()</f>
        <v/>
      </c>
      <c r="BR333">
        <f>NA()</f>
        <v/>
      </c>
      <c r="BS333">
        <f>NA()</f>
        <v/>
      </c>
      <c r="BT333">
        <f>NA()</f>
        <v/>
      </c>
      <c r="BU333">
        <f>NA()</f>
        <v/>
      </c>
      <c r="BV333">
        <f>NA()</f>
        <v/>
      </c>
      <c r="BW333">
        <f>NA()</f>
        <v/>
      </c>
    </row>
    <row r="334" spans="1:75">
      <c r="A334" t="s">
        <v>233</v>
      </c>
      <c r="B334" t="s">
        <v>1030</v>
      </c>
      <c r="C334" t="s">
        <v>1034</v>
      </c>
      <c r="D334" t="s">
        <v>449</v>
      </c>
      <c r="E334" t="n">
        <v>3429</v>
      </c>
      <c r="F334" t="n">
        <v>3546</v>
      </c>
      <c r="G334" t="n">
        <v>3708</v>
      </c>
      <c r="H334" t="n">
        <v>3756</v>
      </c>
      <c r="I334" t="n">
        <v>3861</v>
      </c>
      <c r="J334" t="n">
        <v>4082</v>
      </c>
      <c r="K334" t="n">
        <v>4294</v>
      </c>
      <c r="L334" t="n">
        <v>4526</v>
      </c>
      <c r="M334" t="n">
        <v>4882</v>
      </c>
      <c r="N334" t="n">
        <v>5176</v>
      </c>
      <c r="O334" t="n">
        <v>5691</v>
      </c>
      <c r="P334" t="n">
        <v>5872</v>
      </c>
      <c r="Q334" t="n">
        <v>6202</v>
      </c>
      <c r="R334" t="n">
        <v>6608</v>
      </c>
      <c r="S334" t="n">
        <v>6543</v>
      </c>
      <c r="T334" t="n">
        <v>6766</v>
      </c>
      <c r="U334" t="n">
        <v>7029</v>
      </c>
      <c r="V334" t="n">
        <v>7406</v>
      </c>
      <c r="W334" t="n">
        <v>7639</v>
      </c>
      <c r="X334" t="n">
        <v>7506</v>
      </c>
      <c r="Y334" t="n">
        <v>7231</v>
      </c>
      <c r="Z334" t="n">
        <v>7185</v>
      </c>
      <c r="AA334" t="n">
        <v>7261</v>
      </c>
      <c r="AB334" t="n">
        <v>7240</v>
      </c>
      <c r="AC334" t="n">
        <v>7528</v>
      </c>
      <c r="AD334" t="n">
        <v>7594</v>
      </c>
      <c r="AE334" t="n">
        <v>7878</v>
      </c>
      <c r="AF334" t="n">
        <v>8186</v>
      </c>
      <c r="AG334" t="n">
        <v>8476</v>
      </c>
      <c r="AH334" t="n">
        <v>8754</v>
      </c>
      <c r="AI334" t="n">
        <v>8670</v>
      </c>
      <c r="AJ334" t="n">
        <v>8970</v>
      </c>
      <c r="AK334" t="n">
        <v>8870</v>
      </c>
      <c r="AL334" t="n">
        <v>9060</v>
      </c>
      <c r="AM334" t="n">
        <v>9343</v>
      </c>
      <c r="AN334" t="n">
        <v>9416</v>
      </c>
      <c r="AO334" t="n">
        <v>9374</v>
      </c>
      <c r="AP334" t="n">
        <v>9358</v>
      </c>
      <c r="AQ334" t="n">
        <v>9342</v>
      </c>
      <c r="AR334" t="n">
        <v>8953</v>
      </c>
      <c r="AS334" t="n">
        <v>9289</v>
      </c>
      <c r="AT334" t="n">
        <v>9710</v>
      </c>
      <c r="AU334" t="n">
        <v>10419</v>
      </c>
      <c r="AV334" t="n">
        <v>10597</v>
      </c>
      <c r="AW334" t="n">
        <v>10741</v>
      </c>
      <c r="AX334" t="n">
        <v>10978</v>
      </c>
      <c r="AY334" t="n">
        <v>11533</v>
      </c>
      <c r="AZ334" t="n">
        <v>11348</v>
      </c>
      <c r="BA334" t="n">
        <v>10675</v>
      </c>
      <c r="BB334" t="n">
        <v>10834</v>
      </c>
      <c r="BC334" t="n">
        <v>9993</v>
      </c>
      <c r="BD334" t="n">
        <v>11145</v>
      </c>
      <c r="BE334" t="n">
        <v>10586</v>
      </c>
      <c r="BF334" t="n">
        <v>10746</v>
      </c>
      <c r="BG334" t="n">
        <v>10831</v>
      </c>
      <c r="BH334" t="n">
        <v>11053</v>
      </c>
      <c r="BI334" t="n">
        <v>11220</v>
      </c>
      <c r="BJ334">
        <f>NA()</f>
        <v/>
      </c>
      <c r="BK334">
        <f>NA()</f>
        <v/>
      </c>
      <c r="BL334">
        <f>NA()</f>
        <v/>
      </c>
      <c r="BM334">
        <f>NA()</f>
        <v/>
      </c>
      <c r="BN334">
        <f>NA()</f>
        <v/>
      </c>
      <c r="BO334">
        <f>NA()</f>
        <v/>
      </c>
      <c r="BP334">
        <f>NA()</f>
        <v/>
      </c>
      <c r="BQ334">
        <f>NA()</f>
        <v/>
      </c>
      <c r="BR334">
        <f>NA()</f>
        <v/>
      </c>
      <c r="BS334">
        <f>NA()</f>
        <v/>
      </c>
      <c r="BT334">
        <f>NA()</f>
        <v/>
      </c>
      <c r="BU334">
        <f>NA()</f>
        <v/>
      </c>
      <c r="BV334">
        <f>NA()</f>
        <v/>
      </c>
      <c r="BW334">
        <f>NA()</f>
        <v/>
      </c>
    </row>
    <row r="335" spans="1:75">
      <c r="A335" t="s">
        <v>233</v>
      </c>
      <c r="B335" t="s">
        <v>1035</v>
      </c>
      <c r="C335" t="s">
        <v>1036</v>
      </c>
      <c r="D335" t="s">
        <v>458</v>
      </c>
      <c r="E335" t="n">
        <v>0</v>
      </c>
      <c r="F335" t="n">
        <v>0</v>
      </c>
      <c r="G335" t="n">
        <v>0</v>
      </c>
      <c r="H335" t="n">
        <v>0</v>
      </c>
      <c r="I335" t="n">
        <v>0</v>
      </c>
      <c r="J335" t="n">
        <v>0</v>
      </c>
      <c r="K335" t="n">
        <v>0</v>
      </c>
      <c r="L335" t="n">
        <v>0</v>
      </c>
      <c r="M335" t="n">
        <v>0</v>
      </c>
      <c r="N335" t="n">
        <v>0</v>
      </c>
      <c r="O335" t="n">
        <v>99.2</v>
      </c>
      <c r="P335" t="n">
        <v>104.4</v>
      </c>
      <c r="Q335" t="n">
        <v>109.1</v>
      </c>
      <c r="R335" t="n">
        <v>125.3</v>
      </c>
      <c r="S335" t="n">
        <v>164.1</v>
      </c>
      <c r="T335" t="n">
        <v>193.5</v>
      </c>
      <c r="U335" t="n">
        <v>208.7</v>
      </c>
      <c r="V335" t="n">
        <v>228.9</v>
      </c>
      <c r="W335" t="n">
        <v>249.4</v>
      </c>
      <c r="X335" t="n">
        <v>307.2</v>
      </c>
      <c r="Y335" t="n">
        <v>410.7</v>
      </c>
      <c r="Z335" t="n">
        <v>470.9</v>
      </c>
      <c r="AA335" t="n">
        <v>468.6</v>
      </c>
      <c r="AB335" t="n">
        <v>445.6</v>
      </c>
      <c r="AC335" t="n">
        <v>458.8</v>
      </c>
      <c r="AD335" t="n">
        <v>444.4</v>
      </c>
      <c r="AE335" t="n">
        <v>398.5</v>
      </c>
      <c r="AF335" t="n">
        <v>407</v>
      </c>
      <c r="AG335" t="n">
        <v>425.3</v>
      </c>
      <c r="AH335" t="n">
        <v>479</v>
      </c>
      <c r="AI335" t="n">
        <v>533.4</v>
      </c>
      <c r="AJ335" t="n">
        <v>490.1</v>
      </c>
      <c r="AK335" t="n">
        <v>510</v>
      </c>
      <c r="AL335" t="n">
        <v>527.7</v>
      </c>
      <c r="AM335" t="n">
        <v>553.3</v>
      </c>
      <c r="AN335" t="n">
        <v>563.9</v>
      </c>
      <c r="AO335" t="n">
        <v>594.1</v>
      </c>
      <c r="AP335" t="n">
        <v>597.9</v>
      </c>
      <c r="AQ335" t="n">
        <v>583.5</v>
      </c>
      <c r="AR335" t="n">
        <v>527.9</v>
      </c>
      <c r="AS335" t="n">
        <v>650</v>
      </c>
      <c r="AT335" t="n">
        <v>735.3</v>
      </c>
      <c r="AU335" t="n">
        <v>673.4</v>
      </c>
      <c r="AV335" t="n">
        <v>837.6</v>
      </c>
      <c r="AW335" t="n">
        <v>962.2</v>
      </c>
      <c r="AX335" t="n">
        <v>1181.7</v>
      </c>
      <c r="AY335" t="n">
        <v>1434.2</v>
      </c>
      <c r="AZ335" t="n">
        <v>1435.5</v>
      </c>
      <c r="BA335" t="n">
        <v>1607</v>
      </c>
      <c r="BB335" t="n">
        <v>1263.6</v>
      </c>
      <c r="BC335" t="n">
        <v>1416.9</v>
      </c>
      <c r="BD335" t="n">
        <v>1943.7</v>
      </c>
      <c r="BE335" t="n">
        <v>1939.7</v>
      </c>
      <c r="BF335" t="n">
        <v>1893.3</v>
      </c>
      <c r="BG335" t="n">
        <v>1846.1</v>
      </c>
      <c r="BH335" t="n">
        <v>1546.4</v>
      </c>
      <c r="BI335" t="n">
        <v>1365.4</v>
      </c>
      <c r="BJ335">
        <f>NA()</f>
        <v/>
      </c>
      <c r="BK335">
        <f>NA()</f>
        <v/>
      </c>
      <c r="BL335">
        <f>NA()</f>
        <v/>
      </c>
      <c r="BM335">
        <f>NA()</f>
        <v/>
      </c>
      <c r="BN335">
        <f>NA()</f>
        <v/>
      </c>
      <c r="BO335">
        <f>NA()</f>
        <v/>
      </c>
      <c r="BP335">
        <f>NA()</f>
        <v/>
      </c>
      <c r="BQ335">
        <f>NA()</f>
        <v/>
      </c>
      <c r="BR335">
        <f>NA()</f>
        <v/>
      </c>
      <c r="BS335">
        <f>NA()</f>
        <v/>
      </c>
      <c r="BT335">
        <f>NA()</f>
        <v/>
      </c>
      <c r="BU335">
        <f>NA()</f>
        <v/>
      </c>
      <c r="BV335">
        <f>NA()</f>
        <v/>
      </c>
      <c r="BW335">
        <f>NA()</f>
        <v/>
      </c>
    </row>
    <row r="336" spans="1:75">
      <c r="A336" t="s">
        <v>233</v>
      </c>
      <c r="B336" t="s">
        <v>1037</v>
      </c>
      <c r="C336" t="s">
        <v>1038</v>
      </c>
      <c r="D336" t="s">
        <v>447</v>
      </c>
      <c r="E336" t="n">
        <v>18011</v>
      </c>
      <c r="F336" t="n">
        <v>18628</v>
      </c>
      <c r="G336" t="n">
        <v>19476</v>
      </c>
      <c r="H336" t="n">
        <v>19733</v>
      </c>
      <c r="I336" t="n">
        <v>20281</v>
      </c>
      <c r="J336" t="n">
        <v>21444</v>
      </c>
      <c r="K336" t="n">
        <v>22556</v>
      </c>
      <c r="L336" t="n">
        <v>23774</v>
      </c>
      <c r="M336" t="n">
        <v>25647</v>
      </c>
      <c r="N336" t="n">
        <v>27189</v>
      </c>
      <c r="O336" t="n">
        <v>29892</v>
      </c>
      <c r="P336" t="n">
        <v>30844</v>
      </c>
      <c r="Q336" t="n">
        <v>32578</v>
      </c>
      <c r="R336" t="n">
        <v>34713</v>
      </c>
      <c r="S336" t="n">
        <v>34373</v>
      </c>
      <c r="T336" t="n">
        <v>35542</v>
      </c>
      <c r="U336" t="n">
        <v>36926</v>
      </c>
      <c r="V336" t="n">
        <v>38905</v>
      </c>
      <c r="W336" t="n">
        <v>40129</v>
      </c>
      <c r="X336" t="n">
        <v>39428</v>
      </c>
      <c r="Y336" t="n">
        <v>37985</v>
      </c>
      <c r="Z336" t="n">
        <v>37744</v>
      </c>
      <c r="AA336" t="n">
        <v>38144</v>
      </c>
      <c r="AB336" t="n">
        <v>38031</v>
      </c>
      <c r="AC336" t="n">
        <v>39546</v>
      </c>
      <c r="AD336" t="n">
        <v>39890</v>
      </c>
      <c r="AE336" t="n">
        <v>41381</v>
      </c>
      <c r="AF336" t="n">
        <v>42998</v>
      </c>
      <c r="AG336" t="n">
        <v>44525</v>
      </c>
      <c r="AH336" t="n">
        <v>45985</v>
      </c>
      <c r="AI336" t="n">
        <v>45543</v>
      </c>
      <c r="AJ336" t="n">
        <v>47120</v>
      </c>
      <c r="AK336" t="n">
        <v>46593</v>
      </c>
      <c r="AL336" t="n">
        <v>47399</v>
      </c>
      <c r="AM336" t="n">
        <v>48875</v>
      </c>
      <c r="AN336" t="n">
        <v>49132</v>
      </c>
      <c r="AO336" t="n">
        <v>48911</v>
      </c>
      <c r="AP336" t="n">
        <v>48800</v>
      </c>
      <c r="AQ336" t="n">
        <v>48720</v>
      </c>
      <c r="AR336" t="n">
        <v>46672</v>
      </c>
      <c r="AS336" t="n">
        <v>48435</v>
      </c>
      <c r="AT336" t="n">
        <v>50626</v>
      </c>
      <c r="AU336" t="n">
        <v>54292</v>
      </c>
      <c r="AV336" t="n">
        <v>55134</v>
      </c>
      <c r="AW336" t="n">
        <v>55863</v>
      </c>
      <c r="AX336" t="n">
        <v>55872</v>
      </c>
      <c r="AY336" t="n">
        <v>58505</v>
      </c>
      <c r="AZ336" t="n">
        <v>56759</v>
      </c>
      <c r="BA336" t="n">
        <v>51498</v>
      </c>
      <c r="BB336" t="n">
        <v>51576</v>
      </c>
      <c r="BC336" t="n">
        <v>47954</v>
      </c>
      <c r="BD336" t="n">
        <v>53246</v>
      </c>
      <c r="BE336" t="n">
        <v>50661</v>
      </c>
      <c r="BF336" t="n">
        <v>51361</v>
      </c>
      <c r="BG336" t="n">
        <v>51495</v>
      </c>
      <c r="BH336" t="n">
        <v>51946</v>
      </c>
      <c r="BI336" t="n">
        <v>52763</v>
      </c>
      <c r="BJ336">
        <f>NA()</f>
        <v/>
      </c>
      <c r="BK336">
        <f>NA()</f>
        <v/>
      </c>
      <c r="BL336">
        <f>NA()</f>
        <v/>
      </c>
      <c r="BM336">
        <f>NA()</f>
        <v/>
      </c>
      <c r="BN336">
        <f>NA()</f>
        <v/>
      </c>
      <c r="BO336">
        <f>NA()</f>
        <v/>
      </c>
      <c r="BP336">
        <f>NA()</f>
        <v/>
      </c>
      <c r="BQ336">
        <f>NA()</f>
        <v/>
      </c>
      <c r="BR336">
        <f>NA()</f>
        <v/>
      </c>
      <c r="BS336">
        <f>NA()</f>
        <v/>
      </c>
      <c r="BT336">
        <f>NA()</f>
        <v/>
      </c>
      <c r="BU336">
        <f>NA()</f>
        <v/>
      </c>
      <c r="BV336">
        <f>NA()</f>
        <v/>
      </c>
      <c r="BW336">
        <f>NA()</f>
        <v/>
      </c>
    </row>
    <row r="337" spans="1:75">
      <c r="A337" t="s">
        <v>233</v>
      </c>
      <c r="B337" t="s">
        <v>1039</v>
      </c>
      <c r="C337" t="s">
        <v>1040</v>
      </c>
      <c r="D337" t="s">
        <v>447</v>
      </c>
      <c r="E337" t="n">
        <v>0</v>
      </c>
      <c r="F337" t="n">
        <v>0</v>
      </c>
      <c r="G337" t="n">
        <v>0</v>
      </c>
      <c r="H337" t="n">
        <v>0</v>
      </c>
      <c r="I337" t="n">
        <v>0</v>
      </c>
      <c r="J337" t="n">
        <v>0</v>
      </c>
      <c r="K337" t="n">
        <v>0</v>
      </c>
      <c r="L337" t="n">
        <v>0</v>
      </c>
      <c r="M337" t="n">
        <v>0</v>
      </c>
      <c r="N337" t="n">
        <v>0</v>
      </c>
      <c r="O337" t="n">
        <v>0</v>
      </c>
      <c r="P337" t="n">
        <v>0</v>
      </c>
      <c r="Q337" t="n">
        <v>0</v>
      </c>
      <c r="R337" t="n">
        <v>0</v>
      </c>
      <c r="S337" t="n">
        <v>0</v>
      </c>
      <c r="T337" t="n">
        <v>0</v>
      </c>
      <c r="U337" t="n">
        <v>0</v>
      </c>
      <c r="V337" t="n">
        <v>0</v>
      </c>
      <c r="W337" t="n">
        <v>0</v>
      </c>
      <c r="X337" t="n">
        <v>0</v>
      </c>
      <c r="Y337" t="n">
        <v>0</v>
      </c>
      <c r="Z337" t="n">
        <v>0</v>
      </c>
      <c r="AA337" t="n">
        <v>0</v>
      </c>
      <c r="AB337" t="n">
        <v>0</v>
      </c>
      <c r="AC337" t="n">
        <v>0</v>
      </c>
      <c r="AD337" t="n">
        <v>0</v>
      </c>
      <c r="AE337" t="n">
        <v>0</v>
      </c>
      <c r="AF337" t="n">
        <v>0</v>
      </c>
      <c r="AG337" t="n">
        <v>0</v>
      </c>
      <c r="AH337" t="n">
        <v>0</v>
      </c>
      <c r="AI337" t="n">
        <v>0</v>
      </c>
      <c r="AJ337" t="n">
        <v>0</v>
      </c>
      <c r="AK337" t="n">
        <v>0</v>
      </c>
      <c r="AL337" t="n">
        <v>0</v>
      </c>
      <c r="AM337" t="n">
        <v>0</v>
      </c>
      <c r="AN337" t="n">
        <v>0</v>
      </c>
      <c r="AO337" t="n">
        <v>0</v>
      </c>
      <c r="AP337" t="n">
        <v>0</v>
      </c>
      <c r="AQ337" t="n">
        <v>0</v>
      </c>
      <c r="AR337" t="n">
        <v>0</v>
      </c>
      <c r="AS337" t="n">
        <v>0</v>
      </c>
      <c r="AT337" t="n">
        <v>0</v>
      </c>
      <c r="AU337" t="n">
        <v>0</v>
      </c>
      <c r="AV337" t="n">
        <v>0</v>
      </c>
      <c r="AW337" t="n">
        <v>0</v>
      </c>
      <c r="AX337" t="n">
        <v>0</v>
      </c>
      <c r="AY337" t="n">
        <v>0</v>
      </c>
      <c r="AZ337" t="n">
        <v>0</v>
      </c>
      <c r="BA337" t="n">
        <v>0</v>
      </c>
      <c r="BB337" t="n">
        <v>0</v>
      </c>
      <c r="BC337" t="n">
        <v>0</v>
      </c>
      <c r="BD337" t="n">
        <v>0</v>
      </c>
      <c r="BE337" t="n">
        <v>0</v>
      </c>
      <c r="BF337" t="n">
        <v>0</v>
      </c>
      <c r="BG337" t="n">
        <v>0</v>
      </c>
      <c r="BH337" t="n">
        <v>0</v>
      </c>
      <c r="BI337" t="n">
        <v>0</v>
      </c>
      <c r="BJ337">
        <f>NA()</f>
        <v/>
      </c>
      <c r="BK337">
        <f>NA()</f>
        <v/>
      </c>
      <c r="BL337">
        <f>NA()</f>
        <v/>
      </c>
      <c r="BM337">
        <f>NA()</f>
        <v/>
      </c>
      <c r="BN337">
        <f>NA()</f>
        <v/>
      </c>
      <c r="BO337">
        <f>NA()</f>
        <v/>
      </c>
      <c r="BP337">
        <f>NA()</f>
        <v/>
      </c>
      <c r="BQ337">
        <f>NA()</f>
        <v/>
      </c>
      <c r="BR337">
        <f>NA()</f>
        <v/>
      </c>
      <c r="BS337">
        <f>NA()</f>
        <v/>
      </c>
      <c r="BT337">
        <f>NA()</f>
        <v/>
      </c>
      <c r="BU337">
        <f>NA()</f>
        <v/>
      </c>
      <c r="BV337">
        <f>NA()</f>
        <v/>
      </c>
      <c r="BW337">
        <f>NA()</f>
        <v/>
      </c>
    </row>
    <row r="338" spans="1:75">
      <c r="A338" t="s">
        <v>233</v>
      </c>
      <c r="B338" t="s">
        <v>1041</v>
      </c>
      <c r="C338" t="s">
        <v>1042</v>
      </c>
      <c r="D338" t="s">
        <v>454</v>
      </c>
      <c r="E338" t="n">
        <v>0</v>
      </c>
      <c r="F338" t="n">
        <v>0</v>
      </c>
      <c r="G338" t="n">
        <v>0</v>
      </c>
      <c r="H338" t="n">
        <v>0</v>
      </c>
      <c r="I338" t="n">
        <v>0</v>
      </c>
      <c r="J338" t="n">
        <v>0</v>
      </c>
      <c r="K338" t="n">
        <v>0</v>
      </c>
      <c r="L338" t="n">
        <v>0</v>
      </c>
      <c r="M338" t="n">
        <v>0</v>
      </c>
      <c r="N338" t="n">
        <v>0</v>
      </c>
      <c r="O338" t="n">
        <v>0</v>
      </c>
      <c r="P338" t="n">
        <v>0</v>
      </c>
      <c r="Q338" t="n">
        <v>0</v>
      </c>
      <c r="R338" t="n">
        <v>0</v>
      </c>
      <c r="S338" t="n">
        <v>0</v>
      </c>
      <c r="T338" t="n">
        <v>0</v>
      </c>
      <c r="U338" t="n">
        <v>0</v>
      </c>
      <c r="V338" t="n">
        <v>0</v>
      </c>
      <c r="W338" t="n">
        <v>0</v>
      </c>
      <c r="X338" t="n">
        <v>0</v>
      </c>
      <c r="Y338" t="n">
        <v>0</v>
      </c>
      <c r="Z338" t="n">
        <v>0</v>
      </c>
      <c r="AA338" t="n">
        <v>0</v>
      </c>
      <c r="AB338" t="n">
        <v>0</v>
      </c>
      <c r="AC338" t="n">
        <v>0</v>
      </c>
      <c r="AD338" t="n">
        <v>0</v>
      </c>
      <c r="AE338" t="n">
        <v>0</v>
      </c>
      <c r="AF338" t="n">
        <v>0</v>
      </c>
      <c r="AG338" t="n">
        <v>0</v>
      </c>
      <c r="AH338" t="n">
        <v>0</v>
      </c>
      <c r="AI338" t="n">
        <v>0</v>
      </c>
      <c r="AJ338" t="n">
        <v>0</v>
      </c>
      <c r="AK338" t="n">
        <v>0</v>
      </c>
      <c r="AL338" t="n">
        <v>0</v>
      </c>
      <c r="AM338" t="n">
        <v>0</v>
      </c>
      <c r="AN338" t="n">
        <v>0</v>
      </c>
      <c r="AO338" t="n">
        <v>0</v>
      </c>
      <c r="AP338" t="n">
        <v>0</v>
      </c>
      <c r="AQ338" t="n">
        <v>0</v>
      </c>
      <c r="AR338" t="n">
        <v>0</v>
      </c>
      <c r="AS338" t="n">
        <v>0</v>
      </c>
      <c r="AT338" t="n">
        <v>0</v>
      </c>
      <c r="AU338" t="n">
        <v>0</v>
      </c>
      <c r="AV338" t="n">
        <v>0</v>
      </c>
      <c r="AW338" t="n">
        <v>0</v>
      </c>
      <c r="AX338" t="n">
        <v>0</v>
      </c>
      <c r="AY338" t="n">
        <v>0</v>
      </c>
      <c r="AZ338" t="n">
        <v>0</v>
      </c>
      <c r="BA338" t="n">
        <v>0</v>
      </c>
      <c r="BB338" t="n">
        <v>0</v>
      </c>
      <c r="BC338" t="n">
        <v>0</v>
      </c>
      <c r="BD338" t="n">
        <v>0</v>
      </c>
      <c r="BE338" t="n">
        <v>0</v>
      </c>
      <c r="BF338" t="n">
        <v>0</v>
      </c>
      <c r="BG338" t="n">
        <v>0</v>
      </c>
      <c r="BH338" t="n">
        <v>0</v>
      </c>
      <c r="BI338" t="n">
        <v>0</v>
      </c>
      <c r="BJ338">
        <f>NA()</f>
        <v/>
      </c>
      <c r="BK338">
        <f>NA()</f>
        <v/>
      </c>
      <c r="BL338">
        <f>NA()</f>
        <v/>
      </c>
      <c r="BM338">
        <f>NA()</f>
        <v/>
      </c>
      <c r="BN338">
        <f>NA()</f>
        <v/>
      </c>
      <c r="BO338">
        <f>NA()</f>
        <v/>
      </c>
      <c r="BP338">
        <f>NA()</f>
        <v/>
      </c>
      <c r="BQ338">
        <f>NA()</f>
        <v/>
      </c>
      <c r="BR338">
        <f>NA()</f>
        <v/>
      </c>
      <c r="BS338">
        <f>NA()</f>
        <v/>
      </c>
      <c r="BT338">
        <f>NA()</f>
        <v/>
      </c>
      <c r="BU338">
        <f>NA()</f>
        <v/>
      </c>
      <c r="BV338">
        <f>NA()</f>
        <v/>
      </c>
      <c r="BW338">
        <f>NA()</f>
        <v/>
      </c>
    </row>
    <row r="339" spans="1:75">
      <c r="A339" t="s">
        <v>233</v>
      </c>
      <c r="B339" t="s">
        <v>1039</v>
      </c>
      <c r="C339" t="s">
        <v>1043</v>
      </c>
      <c r="D339" t="s">
        <v>449</v>
      </c>
      <c r="E339" t="n">
        <v>0</v>
      </c>
      <c r="F339" t="n">
        <v>0</v>
      </c>
      <c r="G339" t="n">
        <v>0</v>
      </c>
      <c r="H339" t="n">
        <v>0</v>
      </c>
      <c r="I339" t="n">
        <v>0</v>
      </c>
      <c r="J339" t="n">
        <v>0</v>
      </c>
      <c r="K339" t="n">
        <v>0</v>
      </c>
      <c r="L339" t="n">
        <v>0</v>
      </c>
      <c r="M339" t="n">
        <v>0</v>
      </c>
      <c r="N339" t="n">
        <v>0</v>
      </c>
      <c r="O339" t="n">
        <v>0</v>
      </c>
      <c r="P339" t="n">
        <v>0</v>
      </c>
      <c r="Q339" t="n">
        <v>0</v>
      </c>
      <c r="R339" t="n">
        <v>0</v>
      </c>
      <c r="S339" t="n">
        <v>0</v>
      </c>
      <c r="T339" t="n">
        <v>0</v>
      </c>
      <c r="U339" t="n">
        <v>0</v>
      </c>
      <c r="V339" t="n">
        <v>0</v>
      </c>
      <c r="W339" t="n">
        <v>0</v>
      </c>
      <c r="X339" t="n">
        <v>0</v>
      </c>
      <c r="Y339" t="n">
        <v>0</v>
      </c>
      <c r="Z339" t="n">
        <v>0</v>
      </c>
      <c r="AA339" t="n">
        <v>0</v>
      </c>
      <c r="AB339" t="n">
        <v>0</v>
      </c>
      <c r="AC339" t="n">
        <v>0</v>
      </c>
      <c r="AD339" t="n">
        <v>0</v>
      </c>
      <c r="AE339" t="n">
        <v>0</v>
      </c>
      <c r="AF339" t="n">
        <v>0</v>
      </c>
      <c r="AG339" t="n">
        <v>0</v>
      </c>
      <c r="AH339" t="n">
        <v>0</v>
      </c>
      <c r="AI339" t="n">
        <v>0</v>
      </c>
      <c r="AJ339" t="n">
        <v>0</v>
      </c>
      <c r="AK339" t="n">
        <v>0</v>
      </c>
      <c r="AL339" t="n">
        <v>0</v>
      </c>
      <c r="AM339" t="n">
        <v>0</v>
      </c>
      <c r="AN339" t="n">
        <v>0</v>
      </c>
      <c r="AO339" t="n">
        <v>0</v>
      </c>
      <c r="AP339" t="n">
        <v>0</v>
      </c>
      <c r="AQ339" t="n">
        <v>0</v>
      </c>
      <c r="AR339" t="n">
        <v>0</v>
      </c>
      <c r="AS339" t="n">
        <v>0</v>
      </c>
      <c r="AT339" t="n">
        <v>0</v>
      </c>
      <c r="AU339" t="n">
        <v>0</v>
      </c>
      <c r="AV339" t="n">
        <v>0</v>
      </c>
      <c r="AW339" t="n">
        <v>0</v>
      </c>
      <c r="AX339" t="n">
        <v>0</v>
      </c>
      <c r="AY339" t="n">
        <v>0</v>
      </c>
      <c r="AZ339" t="n">
        <v>0</v>
      </c>
      <c r="BA339" t="n">
        <v>0</v>
      </c>
      <c r="BB339" t="n">
        <v>0</v>
      </c>
      <c r="BC339" t="n">
        <v>0</v>
      </c>
      <c r="BD339" t="n">
        <v>0</v>
      </c>
      <c r="BE339" t="n">
        <v>0</v>
      </c>
      <c r="BF339" t="n">
        <v>0</v>
      </c>
      <c r="BG339" t="n">
        <v>0</v>
      </c>
      <c r="BH339" t="n">
        <v>0</v>
      </c>
      <c r="BI339" t="n">
        <v>0</v>
      </c>
      <c r="BJ339">
        <f>NA()</f>
        <v/>
      </c>
      <c r="BK339">
        <f>NA()</f>
        <v/>
      </c>
      <c r="BL339">
        <f>NA()</f>
        <v/>
      </c>
      <c r="BM339">
        <f>NA()</f>
        <v/>
      </c>
      <c r="BN339">
        <f>NA()</f>
        <v/>
      </c>
      <c r="BO339">
        <f>NA()</f>
        <v/>
      </c>
      <c r="BP339">
        <f>NA()</f>
        <v/>
      </c>
      <c r="BQ339">
        <f>NA()</f>
        <v/>
      </c>
      <c r="BR339">
        <f>NA()</f>
        <v/>
      </c>
      <c r="BS339">
        <f>NA()</f>
        <v/>
      </c>
      <c r="BT339">
        <f>NA()</f>
        <v/>
      </c>
      <c r="BU339">
        <f>NA()</f>
        <v/>
      </c>
      <c r="BV339">
        <f>NA()</f>
        <v/>
      </c>
      <c r="BW339">
        <f>NA()</f>
        <v/>
      </c>
    </row>
    <row r="340" spans="1:75">
      <c r="A340" t="s">
        <v>233</v>
      </c>
      <c r="B340" t="s">
        <v>1044</v>
      </c>
      <c r="C340" t="s">
        <v>1045</v>
      </c>
      <c r="D340" t="s">
        <v>458</v>
      </c>
      <c r="E340" t="n">
        <v>0</v>
      </c>
      <c r="F340" t="n">
        <v>0</v>
      </c>
      <c r="G340" t="n">
        <v>0</v>
      </c>
      <c r="H340" t="n">
        <v>0</v>
      </c>
      <c r="I340" t="n">
        <v>0</v>
      </c>
      <c r="J340" t="n">
        <v>0</v>
      </c>
      <c r="K340" t="n">
        <v>0</v>
      </c>
      <c r="L340" t="n">
        <v>0</v>
      </c>
      <c r="M340" t="n">
        <v>0</v>
      </c>
      <c r="N340" t="n">
        <v>0</v>
      </c>
      <c r="O340" t="n">
        <v>0</v>
      </c>
      <c r="P340" t="n">
        <v>0</v>
      </c>
      <c r="Q340" t="n">
        <v>0</v>
      </c>
      <c r="R340" t="n">
        <v>0</v>
      </c>
      <c r="S340" t="n">
        <v>0</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0</v>
      </c>
      <c r="BH340" t="n">
        <v>0</v>
      </c>
      <c r="BI340" t="n">
        <v>0</v>
      </c>
      <c r="BJ340">
        <f>NA()</f>
        <v/>
      </c>
      <c r="BK340">
        <f>NA()</f>
        <v/>
      </c>
      <c r="BL340">
        <f>NA()</f>
        <v/>
      </c>
      <c r="BM340">
        <f>NA()</f>
        <v/>
      </c>
      <c r="BN340">
        <f>NA()</f>
        <v/>
      </c>
      <c r="BO340">
        <f>NA()</f>
        <v/>
      </c>
      <c r="BP340">
        <f>NA()</f>
        <v/>
      </c>
      <c r="BQ340">
        <f>NA()</f>
        <v/>
      </c>
      <c r="BR340">
        <f>NA()</f>
        <v/>
      </c>
      <c r="BS340">
        <f>NA()</f>
        <v/>
      </c>
      <c r="BT340">
        <f>NA()</f>
        <v/>
      </c>
      <c r="BU340">
        <f>NA()</f>
        <v/>
      </c>
      <c r="BV340">
        <f>NA()</f>
        <v/>
      </c>
      <c r="BW340">
        <f>NA()</f>
        <v/>
      </c>
    </row>
    <row r="341" spans="1:75">
      <c r="A341" t="s">
        <v>233</v>
      </c>
      <c r="B341" t="s">
        <v>1046</v>
      </c>
      <c r="C341" t="s">
        <v>1047</v>
      </c>
      <c r="D341" t="s">
        <v>447</v>
      </c>
      <c r="E341" t="n">
        <v>0</v>
      </c>
      <c r="F341" t="n">
        <v>0</v>
      </c>
      <c r="G341" t="n">
        <v>0</v>
      </c>
      <c r="H341" t="n">
        <v>0</v>
      </c>
      <c r="I341" t="n">
        <v>0</v>
      </c>
      <c r="J341" t="n">
        <v>0</v>
      </c>
      <c r="K341" t="n">
        <v>0</v>
      </c>
      <c r="L341" t="n">
        <v>0</v>
      </c>
      <c r="M341" t="n">
        <v>0</v>
      </c>
      <c r="N341" t="n">
        <v>0</v>
      </c>
      <c r="O341" t="n">
        <v>0</v>
      </c>
      <c r="P341" t="n">
        <v>0</v>
      </c>
      <c r="Q341" t="n">
        <v>0</v>
      </c>
      <c r="R341" t="n">
        <v>0</v>
      </c>
      <c r="S341" t="n">
        <v>0</v>
      </c>
      <c r="T341" t="n">
        <v>0</v>
      </c>
      <c r="U341" t="n">
        <v>0</v>
      </c>
      <c r="V341" t="n">
        <v>0</v>
      </c>
      <c r="W341" t="n">
        <v>0</v>
      </c>
      <c r="X341" t="n">
        <v>0</v>
      </c>
      <c r="Y341" t="n">
        <v>0</v>
      </c>
      <c r="Z341" t="n">
        <v>0</v>
      </c>
      <c r="AA341" t="n">
        <v>0</v>
      </c>
      <c r="AB341" t="n">
        <v>0</v>
      </c>
      <c r="AC341" t="n">
        <v>0</v>
      </c>
      <c r="AD341" t="n">
        <v>0</v>
      </c>
      <c r="AE341" t="n">
        <v>0</v>
      </c>
      <c r="AF341" t="n">
        <v>0</v>
      </c>
      <c r="AG341" t="n">
        <v>0</v>
      </c>
      <c r="AH341" t="n">
        <v>0</v>
      </c>
      <c r="AI341" t="n">
        <v>0</v>
      </c>
      <c r="AJ341" t="n">
        <v>0</v>
      </c>
      <c r="AK341" t="n">
        <v>0</v>
      </c>
      <c r="AL341" t="n">
        <v>0</v>
      </c>
      <c r="AM341" t="n">
        <v>0</v>
      </c>
      <c r="AN341" t="n">
        <v>0</v>
      </c>
      <c r="AO341" t="n">
        <v>0</v>
      </c>
      <c r="AP341" t="n">
        <v>0</v>
      </c>
      <c r="AQ341" t="n">
        <v>0</v>
      </c>
      <c r="AR341" t="n">
        <v>0</v>
      </c>
      <c r="AS341" t="n">
        <v>0</v>
      </c>
      <c r="AT341" t="n">
        <v>0</v>
      </c>
      <c r="AU341" t="n">
        <v>0</v>
      </c>
      <c r="AV341" t="n">
        <v>0</v>
      </c>
      <c r="AW341" t="n">
        <v>0</v>
      </c>
      <c r="AX341" t="n">
        <v>0</v>
      </c>
      <c r="AY341" t="n">
        <v>0</v>
      </c>
      <c r="AZ341" t="n">
        <v>0</v>
      </c>
      <c r="BA341" t="n">
        <v>0</v>
      </c>
      <c r="BB341" t="n">
        <v>0</v>
      </c>
      <c r="BC341" t="n">
        <v>0</v>
      </c>
      <c r="BD341" t="n">
        <v>0</v>
      </c>
      <c r="BE341" t="n">
        <v>0</v>
      </c>
      <c r="BF341" t="n">
        <v>0</v>
      </c>
      <c r="BG341" t="n">
        <v>0</v>
      </c>
      <c r="BH341" t="n">
        <v>0</v>
      </c>
      <c r="BI341" t="n">
        <v>0</v>
      </c>
      <c r="BJ341">
        <f>NA()</f>
        <v/>
      </c>
      <c r="BK341">
        <f>NA()</f>
        <v/>
      </c>
      <c r="BL341">
        <f>NA()</f>
        <v/>
      </c>
      <c r="BM341">
        <f>NA()</f>
        <v/>
      </c>
      <c r="BN341">
        <f>NA()</f>
        <v/>
      </c>
      <c r="BO341">
        <f>NA()</f>
        <v/>
      </c>
      <c r="BP341">
        <f>NA()</f>
        <v/>
      </c>
      <c r="BQ341">
        <f>NA()</f>
        <v/>
      </c>
      <c r="BR341">
        <f>NA()</f>
        <v/>
      </c>
      <c r="BS341">
        <f>NA()</f>
        <v/>
      </c>
      <c r="BT341">
        <f>NA()</f>
        <v/>
      </c>
      <c r="BU341">
        <f>NA()</f>
        <v/>
      </c>
      <c r="BV341">
        <f>NA()</f>
        <v/>
      </c>
      <c r="BW341">
        <f>NA()</f>
        <v/>
      </c>
    </row>
    <row r="342" spans="1:75">
      <c r="A342" t="s">
        <v>233</v>
      </c>
      <c r="B342" t="s">
        <v>1046</v>
      </c>
      <c r="C342" t="s">
        <v>1048</v>
      </c>
      <c r="D342" t="s">
        <v>449</v>
      </c>
      <c r="E342" t="n">
        <v>0</v>
      </c>
      <c r="F342" t="n">
        <v>0</v>
      </c>
      <c r="G342" t="n">
        <v>0</v>
      </c>
      <c r="H342" t="n">
        <v>0</v>
      </c>
      <c r="I342" t="n">
        <v>0</v>
      </c>
      <c r="J342" t="n">
        <v>0</v>
      </c>
      <c r="K342" t="n">
        <v>0</v>
      </c>
      <c r="L342" t="n">
        <v>0</v>
      </c>
      <c r="M342" t="n">
        <v>0</v>
      </c>
      <c r="N342" t="n">
        <v>0</v>
      </c>
      <c r="O342" t="n">
        <v>0</v>
      </c>
      <c r="P342" t="n">
        <v>0</v>
      </c>
      <c r="Q342" t="n">
        <v>0</v>
      </c>
      <c r="R342" t="n">
        <v>0</v>
      </c>
      <c r="S342" t="n">
        <v>0</v>
      </c>
      <c r="T342" t="n">
        <v>0</v>
      </c>
      <c r="U342" t="n">
        <v>0</v>
      </c>
      <c r="V342" t="n">
        <v>0</v>
      </c>
      <c r="W342" t="n">
        <v>0</v>
      </c>
      <c r="X342" t="n">
        <v>0</v>
      </c>
      <c r="Y342" t="n">
        <v>0</v>
      </c>
      <c r="Z342" t="n">
        <v>0</v>
      </c>
      <c r="AA342" t="n">
        <v>0</v>
      </c>
      <c r="AB342" t="n">
        <v>0</v>
      </c>
      <c r="AC342" t="n">
        <v>0</v>
      </c>
      <c r="AD342" t="n">
        <v>0</v>
      </c>
      <c r="AE342" t="n">
        <v>0</v>
      </c>
      <c r="AF342" t="n">
        <v>0</v>
      </c>
      <c r="AG342" t="n">
        <v>0</v>
      </c>
      <c r="AH342" t="n">
        <v>0</v>
      </c>
      <c r="AI342" t="n">
        <v>0</v>
      </c>
      <c r="AJ342" t="n">
        <v>0</v>
      </c>
      <c r="AK342" t="n">
        <v>0</v>
      </c>
      <c r="AL342" t="n">
        <v>0</v>
      </c>
      <c r="AM342" t="n">
        <v>0</v>
      </c>
      <c r="AN342" t="n">
        <v>0</v>
      </c>
      <c r="AO342" t="n">
        <v>0</v>
      </c>
      <c r="AP342" t="n">
        <v>0</v>
      </c>
      <c r="AQ342" t="n">
        <v>0</v>
      </c>
      <c r="AR342" t="n">
        <v>0</v>
      </c>
      <c r="AS342" t="n">
        <v>0</v>
      </c>
      <c r="AT342" t="n">
        <v>0</v>
      </c>
      <c r="AU342" t="n">
        <v>0</v>
      </c>
      <c r="AV342" t="n">
        <v>0</v>
      </c>
      <c r="AW342" t="n">
        <v>0</v>
      </c>
      <c r="AX342" t="n">
        <v>0</v>
      </c>
      <c r="AY342" t="n">
        <v>0</v>
      </c>
      <c r="AZ342" t="n">
        <v>0</v>
      </c>
      <c r="BA342" t="n">
        <v>0</v>
      </c>
      <c r="BB342" t="n">
        <v>0</v>
      </c>
      <c r="BC342" t="n">
        <v>0</v>
      </c>
      <c r="BD342" t="n">
        <v>0</v>
      </c>
      <c r="BE342" t="n">
        <v>0</v>
      </c>
      <c r="BF342" t="n">
        <v>0</v>
      </c>
      <c r="BG342" t="n">
        <v>0</v>
      </c>
      <c r="BH342" t="n">
        <v>0</v>
      </c>
      <c r="BI342" t="n">
        <v>0</v>
      </c>
      <c r="BJ342">
        <f>NA()</f>
        <v/>
      </c>
      <c r="BK342">
        <f>NA()</f>
        <v/>
      </c>
      <c r="BL342">
        <f>NA()</f>
        <v/>
      </c>
      <c r="BM342">
        <f>NA()</f>
        <v/>
      </c>
      <c r="BN342">
        <f>NA()</f>
        <v/>
      </c>
      <c r="BO342">
        <f>NA()</f>
        <v/>
      </c>
      <c r="BP342">
        <f>NA()</f>
        <v/>
      </c>
      <c r="BQ342">
        <f>NA()</f>
        <v/>
      </c>
      <c r="BR342">
        <f>NA()</f>
        <v/>
      </c>
      <c r="BS342">
        <f>NA()</f>
        <v/>
      </c>
      <c r="BT342">
        <f>NA()</f>
        <v/>
      </c>
      <c r="BU342">
        <f>NA()</f>
        <v/>
      </c>
      <c r="BV342">
        <f>NA()</f>
        <v/>
      </c>
      <c r="BW342">
        <f>NA()</f>
        <v/>
      </c>
    </row>
    <row r="343" spans="1:75">
      <c r="A343" t="s">
        <v>233</v>
      </c>
      <c r="B343" t="s">
        <v>1049</v>
      </c>
      <c r="C343" t="s">
        <v>1050</v>
      </c>
      <c r="D343" t="s">
        <v>447</v>
      </c>
      <c r="E343" t="n">
        <v>0</v>
      </c>
      <c r="F343" t="n">
        <v>0</v>
      </c>
      <c r="G343" t="n">
        <v>0</v>
      </c>
      <c r="H343" t="n">
        <v>0</v>
      </c>
      <c r="I343" t="n">
        <v>0</v>
      </c>
      <c r="J343" t="n">
        <v>0</v>
      </c>
      <c r="K343" t="n">
        <v>0</v>
      </c>
      <c r="L343" t="n">
        <v>0</v>
      </c>
      <c r="M343" t="n">
        <v>0</v>
      </c>
      <c r="N343" t="n">
        <v>0</v>
      </c>
      <c r="O343" t="n">
        <v>0</v>
      </c>
      <c r="P343" t="n">
        <v>0</v>
      </c>
      <c r="Q343" t="n">
        <v>0</v>
      </c>
      <c r="R343" t="n">
        <v>0</v>
      </c>
      <c r="S343" t="n">
        <v>0</v>
      </c>
      <c r="T343" t="n">
        <v>0</v>
      </c>
      <c r="U343" t="n">
        <v>0</v>
      </c>
      <c r="V343" t="n">
        <v>0</v>
      </c>
      <c r="W343" t="n">
        <v>0</v>
      </c>
      <c r="X343" t="n">
        <v>0</v>
      </c>
      <c r="Y343" t="n">
        <v>0</v>
      </c>
      <c r="Z343" t="n">
        <v>0</v>
      </c>
      <c r="AA343" t="n">
        <v>0</v>
      </c>
      <c r="AB343" t="n">
        <v>0</v>
      </c>
      <c r="AC343" t="n">
        <v>0</v>
      </c>
      <c r="AD343" t="n">
        <v>0</v>
      </c>
      <c r="AE343" t="n">
        <v>0</v>
      </c>
      <c r="AF343" t="n">
        <v>0</v>
      </c>
      <c r="AG343" t="n">
        <v>0</v>
      </c>
      <c r="AH343" t="n">
        <v>0</v>
      </c>
      <c r="AI343" t="n">
        <v>0</v>
      </c>
      <c r="AJ343" t="n">
        <v>0</v>
      </c>
      <c r="AK343" t="n">
        <v>0</v>
      </c>
      <c r="AL343" t="n">
        <v>0</v>
      </c>
      <c r="AM343" t="n">
        <v>0</v>
      </c>
      <c r="AN343" t="n">
        <v>0</v>
      </c>
      <c r="AO343" t="n">
        <v>0</v>
      </c>
      <c r="AP343" t="n">
        <v>0</v>
      </c>
      <c r="AQ343" t="n">
        <v>0</v>
      </c>
      <c r="AR343" t="n">
        <v>0</v>
      </c>
      <c r="AS343" t="n">
        <v>0</v>
      </c>
      <c r="AT343" t="n">
        <v>0</v>
      </c>
      <c r="AU343" t="n">
        <v>0</v>
      </c>
      <c r="AV343" t="n">
        <v>0</v>
      </c>
      <c r="AW343" t="n">
        <v>2</v>
      </c>
      <c r="AX343" t="n">
        <v>3</v>
      </c>
      <c r="AY343" t="n">
        <v>2</v>
      </c>
      <c r="AZ343" t="n">
        <v>3</v>
      </c>
      <c r="BA343" t="n">
        <v>2</v>
      </c>
      <c r="BB343" t="n">
        <v>2</v>
      </c>
      <c r="BC343" t="n">
        <v>2</v>
      </c>
      <c r="BD343" t="n">
        <v>2</v>
      </c>
      <c r="BE343" t="n">
        <v>3</v>
      </c>
      <c r="BF343" t="n">
        <v>11</v>
      </c>
      <c r="BG343" t="n">
        <v>1</v>
      </c>
      <c r="BH343" t="n">
        <v>2</v>
      </c>
      <c r="BI343" t="n">
        <v>2</v>
      </c>
      <c r="BJ343">
        <f>NA()</f>
        <v/>
      </c>
      <c r="BK343">
        <f>NA()</f>
        <v/>
      </c>
      <c r="BL343">
        <f>NA()</f>
        <v/>
      </c>
      <c r="BM343">
        <f>NA()</f>
        <v/>
      </c>
      <c r="BN343">
        <f>NA()</f>
        <v/>
      </c>
      <c r="BO343">
        <f>NA()</f>
        <v/>
      </c>
      <c r="BP343">
        <f>NA()</f>
        <v/>
      </c>
      <c r="BQ343">
        <f>NA()</f>
        <v/>
      </c>
      <c r="BR343">
        <f>NA()</f>
        <v/>
      </c>
      <c r="BS343">
        <f>NA()</f>
        <v/>
      </c>
      <c r="BT343">
        <f>NA()</f>
        <v/>
      </c>
      <c r="BU343">
        <f>NA()</f>
        <v/>
      </c>
      <c r="BV343">
        <f>NA()</f>
        <v/>
      </c>
      <c r="BW343">
        <f>NA()</f>
        <v/>
      </c>
    </row>
    <row r="344" spans="1:75">
      <c r="A344" t="s">
        <v>233</v>
      </c>
      <c r="B344" t="s">
        <v>1051</v>
      </c>
      <c r="C344" t="s">
        <v>1052</v>
      </c>
      <c r="D344" t="s">
        <v>454</v>
      </c>
      <c r="E344" t="n">
        <v>0</v>
      </c>
      <c r="F344" t="n">
        <v>0</v>
      </c>
      <c r="G344" t="n">
        <v>0</v>
      </c>
      <c r="H344" t="n">
        <v>0</v>
      </c>
      <c r="I344" t="n">
        <v>0</v>
      </c>
      <c r="J344" t="n">
        <v>0</v>
      </c>
      <c r="K344" t="n">
        <v>0</v>
      </c>
      <c r="L344" t="n">
        <v>0</v>
      </c>
      <c r="M344" t="n">
        <v>0</v>
      </c>
      <c r="N344" t="n">
        <v>0</v>
      </c>
      <c r="O344" t="n">
        <v>0</v>
      </c>
      <c r="P344" t="n">
        <v>0</v>
      </c>
      <c r="Q344" t="n">
        <v>0</v>
      </c>
      <c r="R344" t="n">
        <v>0</v>
      </c>
      <c r="S344" t="n">
        <v>0</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8.49</v>
      </c>
      <c r="AY344" t="n">
        <v>7.57</v>
      </c>
      <c r="AZ344" t="n">
        <v>0</v>
      </c>
      <c r="BA344" t="n">
        <v>0</v>
      </c>
      <c r="BB344" t="n">
        <v>0</v>
      </c>
      <c r="BC344" t="n">
        <v>0</v>
      </c>
      <c r="BD344" t="n">
        <v>0</v>
      </c>
      <c r="BE344" t="n">
        <v>0</v>
      </c>
      <c r="BF344" t="n">
        <v>41.67</v>
      </c>
      <c r="BG344" t="n">
        <v>0</v>
      </c>
      <c r="BH344" t="n">
        <v>0</v>
      </c>
      <c r="BI344" t="n">
        <v>0</v>
      </c>
      <c r="BJ344">
        <f>NA()</f>
        <v/>
      </c>
      <c r="BK344">
        <f>NA()</f>
        <v/>
      </c>
      <c r="BL344">
        <f>NA()</f>
        <v/>
      </c>
      <c r="BM344">
        <f>NA()</f>
        <v/>
      </c>
      <c r="BN344">
        <f>NA()</f>
        <v/>
      </c>
      <c r="BO344">
        <f>NA()</f>
        <v/>
      </c>
      <c r="BP344">
        <f>NA()</f>
        <v/>
      </c>
      <c r="BQ344">
        <f>NA()</f>
        <v/>
      </c>
      <c r="BR344">
        <f>NA()</f>
        <v/>
      </c>
      <c r="BS344">
        <f>NA()</f>
        <v/>
      </c>
      <c r="BT344">
        <f>NA()</f>
        <v/>
      </c>
      <c r="BU344">
        <f>NA()</f>
        <v/>
      </c>
      <c r="BV344">
        <f>NA()</f>
        <v/>
      </c>
      <c r="BW344">
        <f>NA()</f>
        <v/>
      </c>
    </row>
    <row r="345" spans="1:75">
      <c r="A345" t="s">
        <v>233</v>
      </c>
      <c r="B345" t="s">
        <v>1053</v>
      </c>
      <c r="C345" t="s">
        <v>1054</v>
      </c>
      <c r="D345" t="s">
        <v>1055</v>
      </c>
      <c r="E345" t="n">
        <v>0</v>
      </c>
      <c r="F345" t="n">
        <v>0</v>
      </c>
      <c r="G345" t="n">
        <v>0</v>
      </c>
      <c r="H345" t="n">
        <v>0</v>
      </c>
      <c r="I345" t="n">
        <v>0</v>
      </c>
      <c r="J345" t="n">
        <v>0</v>
      </c>
      <c r="K345" t="n">
        <v>0</v>
      </c>
      <c r="L345" t="n">
        <v>0</v>
      </c>
      <c r="M345" t="n">
        <v>0</v>
      </c>
      <c r="N345" t="n">
        <v>0</v>
      </c>
      <c r="O345" t="n">
        <v>0</v>
      </c>
      <c r="P345" t="n">
        <v>0</v>
      </c>
      <c r="Q345" t="n">
        <v>0</v>
      </c>
      <c r="R345" t="n">
        <v>0</v>
      </c>
      <c r="S345" t="n">
        <v>0</v>
      </c>
      <c r="T345" t="n">
        <v>0</v>
      </c>
      <c r="U345" t="n">
        <v>0</v>
      </c>
      <c r="V345" t="n">
        <v>0</v>
      </c>
      <c r="W345" t="n">
        <v>0</v>
      </c>
      <c r="X345" t="n">
        <v>0</v>
      </c>
      <c r="Y345" t="n">
        <v>0</v>
      </c>
      <c r="Z345" t="n">
        <v>0</v>
      </c>
      <c r="AA345" t="n">
        <v>0</v>
      </c>
      <c r="AB345" t="n">
        <v>0</v>
      </c>
      <c r="AC345" t="n">
        <v>0</v>
      </c>
      <c r="AD345" t="n">
        <v>0</v>
      </c>
      <c r="AE345" t="n">
        <v>0</v>
      </c>
      <c r="AF345" t="n">
        <v>0</v>
      </c>
      <c r="AG345" t="n">
        <v>0</v>
      </c>
      <c r="AH345" t="n">
        <v>0</v>
      </c>
      <c r="AI345" t="n">
        <v>0</v>
      </c>
      <c r="AJ345" t="n">
        <v>0</v>
      </c>
      <c r="AK345" t="n">
        <v>0</v>
      </c>
      <c r="AL345" t="n">
        <v>0</v>
      </c>
      <c r="AM345" t="n">
        <v>0</v>
      </c>
      <c r="AN345" t="n">
        <v>0</v>
      </c>
      <c r="AO345" t="n">
        <v>0</v>
      </c>
      <c r="AP345" t="n">
        <v>0</v>
      </c>
      <c r="AQ345" t="n">
        <v>0</v>
      </c>
      <c r="AR345" t="n">
        <v>0</v>
      </c>
      <c r="AS345" t="n">
        <v>0</v>
      </c>
      <c r="AT345" t="n">
        <v>0</v>
      </c>
      <c r="AU345" t="n">
        <v>0</v>
      </c>
      <c r="AV345" t="n">
        <v>0</v>
      </c>
      <c r="AW345" t="n">
        <v>2</v>
      </c>
      <c r="AX345" t="n">
        <v>2</v>
      </c>
      <c r="AY345" t="n">
        <v>2</v>
      </c>
      <c r="AZ345" t="n">
        <v>3</v>
      </c>
      <c r="BA345" t="n">
        <v>2</v>
      </c>
      <c r="BB345" t="n">
        <v>2</v>
      </c>
      <c r="BC345" t="n">
        <v>2</v>
      </c>
      <c r="BD345" t="n">
        <v>2</v>
      </c>
      <c r="BE345" t="n">
        <v>3</v>
      </c>
      <c r="BF345" t="n">
        <v>11</v>
      </c>
      <c r="BG345" t="n">
        <v>1</v>
      </c>
      <c r="BH345" t="n">
        <v>2</v>
      </c>
      <c r="BI345" t="n">
        <v>2</v>
      </c>
      <c r="BJ345">
        <f>NA()</f>
        <v/>
      </c>
      <c r="BK345">
        <f>NA()</f>
        <v/>
      </c>
      <c r="BL345">
        <f>NA()</f>
        <v/>
      </c>
      <c r="BM345">
        <f>NA()</f>
        <v/>
      </c>
      <c r="BN345">
        <f>NA()</f>
        <v/>
      </c>
      <c r="BO345">
        <f>NA()</f>
        <v/>
      </c>
      <c r="BP345">
        <f>NA()</f>
        <v/>
      </c>
      <c r="BQ345">
        <f>NA()</f>
        <v/>
      </c>
      <c r="BR345">
        <f>NA()</f>
        <v/>
      </c>
      <c r="BS345">
        <f>NA()</f>
        <v/>
      </c>
      <c r="BT345">
        <f>NA()</f>
        <v/>
      </c>
      <c r="BU345">
        <f>NA()</f>
        <v/>
      </c>
      <c r="BV345">
        <f>NA()</f>
        <v/>
      </c>
      <c r="BW345">
        <f>NA()</f>
        <v/>
      </c>
    </row>
    <row r="346" spans="1:75">
      <c r="A346" t="s">
        <v>233</v>
      </c>
      <c r="B346" t="s">
        <v>1056</v>
      </c>
      <c r="C346" t="s">
        <v>1057</v>
      </c>
      <c r="D346" t="s">
        <v>458</v>
      </c>
      <c r="E346" t="n">
        <v>0</v>
      </c>
      <c r="F346" t="n">
        <v>0</v>
      </c>
      <c r="G346" t="n">
        <v>0</v>
      </c>
      <c r="H346" t="n">
        <v>0</v>
      </c>
      <c r="I346" t="n">
        <v>911</v>
      </c>
      <c r="J346" t="n">
        <v>864</v>
      </c>
      <c r="K346" t="n">
        <v>883</v>
      </c>
      <c r="L346" t="n">
        <v>882</v>
      </c>
      <c r="M346" t="n">
        <v>740</v>
      </c>
      <c r="N346" t="n">
        <v>797</v>
      </c>
      <c r="O346" t="n">
        <v>0</v>
      </c>
      <c r="P346" t="n">
        <v>0</v>
      </c>
      <c r="Q346" t="n">
        <v>0</v>
      </c>
      <c r="R346" t="n">
        <v>0</v>
      </c>
      <c r="S346" t="n">
        <v>0</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0.4</v>
      </c>
      <c r="BG346" t="n">
        <v>0</v>
      </c>
      <c r="BH346" t="n">
        <v>0</v>
      </c>
      <c r="BI346" t="n">
        <v>0</v>
      </c>
      <c r="BJ346">
        <f>NA()</f>
        <v/>
      </c>
      <c r="BK346">
        <f>NA()</f>
        <v/>
      </c>
      <c r="BL346">
        <f>NA()</f>
        <v/>
      </c>
      <c r="BM346">
        <f>NA()</f>
        <v/>
      </c>
      <c r="BN346">
        <f>NA()</f>
        <v/>
      </c>
      <c r="BO346">
        <f>NA()</f>
        <v/>
      </c>
      <c r="BP346">
        <f>NA()</f>
        <v/>
      </c>
      <c r="BQ346">
        <f>NA()</f>
        <v/>
      </c>
      <c r="BR346">
        <f>NA()</f>
        <v/>
      </c>
      <c r="BS346">
        <f>NA()</f>
        <v/>
      </c>
      <c r="BT346">
        <f>NA()</f>
        <v/>
      </c>
      <c r="BU346">
        <f>NA()</f>
        <v/>
      </c>
      <c r="BV346">
        <f>NA()</f>
        <v/>
      </c>
      <c r="BW346">
        <f>NA()</f>
        <v/>
      </c>
    </row>
    <row r="347" spans="1:75">
      <c r="A347" t="s">
        <v>233</v>
      </c>
      <c r="B347" t="s">
        <v>1058</v>
      </c>
      <c r="C347" t="s">
        <v>1059</v>
      </c>
      <c r="D347" t="s">
        <v>447</v>
      </c>
      <c r="E347" t="n">
        <v>0</v>
      </c>
      <c r="F347" t="n">
        <v>0</v>
      </c>
      <c r="G347" t="n">
        <v>0</v>
      </c>
      <c r="H347" t="n">
        <v>0</v>
      </c>
      <c r="I347" t="n">
        <v>0</v>
      </c>
      <c r="J347" t="n">
        <v>0</v>
      </c>
      <c r="K347" t="n">
        <v>0</v>
      </c>
      <c r="L347" t="n">
        <v>0</v>
      </c>
      <c r="M347" t="n">
        <v>0</v>
      </c>
      <c r="N347" t="n">
        <v>0</v>
      </c>
      <c r="O347" t="n">
        <v>0</v>
      </c>
      <c r="P347" t="n">
        <v>0</v>
      </c>
      <c r="Q347" t="n">
        <v>0</v>
      </c>
      <c r="R347" t="n">
        <v>0</v>
      </c>
      <c r="S347" t="n">
        <v>0</v>
      </c>
      <c r="T347" t="n">
        <v>0</v>
      </c>
      <c r="U347" t="n">
        <v>0</v>
      </c>
      <c r="V347" t="n">
        <v>0</v>
      </c>
      <c r="W347" t="n">
        <v>0</v>
      </c>
      <c r="X347" t="n">
        <v>0</v>
      </c>
      <c r="Y347" t="n">
        <v>1652</v>
      </c>
      <c r="Z347" t="n">
        <v>1544</v>
      </c>
      <c r="AA347" t="n">
        <v>1589</v>
      </c>
      <c r="AB347" t="n">
        <v>1584</v>
      </c>
      <c r="AC347" t="n">
        <v>1363</v>
      </c>
      <c r="AD347" t="n">
        <v>2010</v>
      </c>
      <c r="AE347" t="n">
        <v>2045</v>
      </c>
      <c r="AF347" t="n">
        <v>2156</v>
      </c>
      <c r="AG347" t="n">
        <v>2209</v>
      </c>
      <c r="AH347" t="n">
        <v>2299</v>
      </c>
      <c r="AI347" t="n">
        <v>2378</v>
      </c>
      <c r="AJ347" t="n">
        <v>2320</v>
      </c>
      <c r="AK347" t="n">
        <v>2301</v>
      </c>
      <c r="AL347" t="n">
        <v>2255</v>
      </c>
      <c r="AM347" t="n">
        <v>2313</v>
      </c>
      <c r="AN347" t="n">
        <v>2304</v>
      </c>
      <c r="AO347" t="n">
        <v>2254</v>
      </c>
      <c r="AP347" t="n">
        <v>1804</v>
      </c>
      <c r="AQ347" t="n">
        <v>1845</v>
      </c>
      <c r="AR347" t="n">
        <v>1845</v>
      </c>
      <c r="AS347" t="n">
        <v>1854</v>
      </c>
      <c r="AT347" t="n">
        <v>1812</v>
      </c>
      <c r="AU347" t="n">
        <v>1823</v>
      </c>
      <c r="AV347" t="n">
        <v>1833</v>
      </c>
      <c r="AW347" t="n">
        <v>1889</v>
      </c>
      <c r="AX347" t="n">
        <v>1905</v>
      </c>
      <c r="AY347" t="n">
        <v>1898</v>
      </c>
      <c r="AZ347" t="n">
        <v>1904</v>
      </c>
      <c r="BA347" t="n">
        <v>1845</v>
      </c>
      <c r="BB347" t="n">
        <v>1822</v>
      </c>
      <c r="BC347" t="n">
        <v>1848</v>
      </c>
      <c r="BD347" t="n">
        <v>1853</v>
      </c>
      <c r="BE347" t="n">
        <v>1935</v>
      </c>
      <c r="BF347" t="n">
        <v>1884</v>
      </c>
      <c r="BG347" t="n">
        <v>1852</v>
      </c>
      <c r="BH347" t="n">
        <v>1874</v>
      </c>
      <c r="BI347" t="n">
        <v>1889</v>
      </c>
      <c r="BJ347">
        <f>NA()</f>
        <v/>
      </c>
      <c r="BK347">
        <f>NA()</f>
        <v/>
      </c>
      <c r="BL347">
        <f>NA()</f>
        <v/>
      </c>
      <c r="BM347">
        <f>NA()</f>
        <v/>
      </c>
      <c r="BN347">
        <f>NA()</f>
        <v/>
      </c>
      <c r="BO347">
        <f>NA()</f>
        <v/>
      </c>
      <c r="BP347">
        <f>NA()</f>
        <v/>
      </c>
      <c r="BQ347">
        <f>NA()</f>
        <v/>
      </c>
      <c r="BR347">
        <f>NA()</f>
        <v/>
      </c>
      <c r="BS347">
        <f>NA()</f>
        <v/>
      </c>
      <c r="BT347">
        <f>NA()</f>
        <v/>
      </c>
      <c r="BU347">
        <f>NA()</f>
        <v/>
      </c>
      <c r="BV347">
        <f>NA()</f>
        <v/>
      </c>
      <c r="BW347">
        <f>NA()</f>
        <v/>
      </c>
    </row>
    <row r="348" spans="1:75">
      <c r="A348" t="s">
        <v>233</v>
      </c>
      <c r="B348" t="s">
        <v>1060</v>
      </c>
      <c r="C348" t="s">
        <v>1061</v>
      </c>
      <c r="D348" t="s">
        <v>454</v>
      </c>
      <c r="E348" t="n">
        <v>292</v>
      </c>
      <c r="F348" t="n">
        <v>258</v>
      </c>
      <c r="G348" t="n">
        <v>214</v>
      </c>
      <c r="H348" t="n">
        <v>240</v>
      </c>
      <c r="I348" t="n">
        <v>1205</v>
      </c>
      <c r="J348" t="n">
        <v>1093</v>
      </c>
      <c r="K348" t="n">
        <v>1165</v>
      </c>
      <c r="L348" t="n">
        <v>1131</v>
      </c>
      <c r="M348" t="n">
        <v>979</v>
      </c>
      <c r="N348" t="n">
        <v>1043</v>
      </c>
      <c r="O348" t="n">
        <v>0</v>
      </c>
      <c r="P348" t="n">
        <v>0</v>
      </c>
      <c r="Q348" t="n">
        <v>0</v>
      </c>
      <c r="R348" t="n">
        <v>0</v>
      </c>
      <c r="S348" t="n">
        <v>0</v>
      </c>
      <c r="T348" t="n">
        <v>0</v>
      </c>
      <c r="U348" t="n">
        <v>0</v>
      </c>
      <c r="V348" t="n">
        <v>0</v>
      </c>
      <c r="W348" t="n">
        <v>0</v>
      </c>
      <c r="X348" t="n">
        <v>0</v>
      </c>
      <c r="Y348" t="n">
        <v>12.7</v>
      </c>
      <c r="Z348" t="n">
        <v>15.37</v>
      </c>
      <c r="AA348" t="n">
        <v>14.37</v>
      </c>
      <c r="AB348" t="n">
        <v>14.37</v>
      </c>
      <c r="AC348" t="n">
        <v>16.92</v>
      </c>
      <c r="AD348" t="n">
        <v>13.34</v>
      </c>
      <c r="AE348" t="n">
        <v>11.08</v>
      </c>
      <c r="AF348" t="n">
        <v>11.01</v>
      </c>
      <c r="AG348" t="n">
        <v>10.69</v>
      </c>
      <c r="AH348" t="n">
        <v>10.59</v>
      </c>
      <c r="AI348" t="n">
        <v>11.45</v>
      </c>
      <c r="AJ348" t="n">
        <v>12.37</v>
      </c>
      <c r="AK348" t="n">
        <v>12.44</v>
      </c>
      <c r="AL348" t="n">
        <v>12.15</v>
      </c>
      <c r="AM348" t="n">
        <v>11.8</v>
      </c>
      <c r="AN348" t="n">
        <v>12.4</v>
      </c>
      <c r="AO348" t="n">
        <v>13.62</v>
      </c>
      <c r="AP348" t="n">
        <v>15.31</v>
      </c>
      <c r="AQ348" t="n">
        <v>13.4</v>
      </c>
      <c r="AR348" t="n">
        <v>13.58</v>
      </c>
      <c r="AS348" t="n">
        <v>16.51</v>
      </c>
      <c r="AT348" t="n">
        <v>17</v>
      </c>
      <c r="AU348" t="n">
        <v>16.8</v>
      </c>
      <c r="AV348" t="n">
        <v>18.63</v>
      </c>
      <c r="AW348" t="n">
        <v>20.44</v>
      </c>
      <c r="AX348" t="n">
        <v>24.57</v>
      </c>
      <c r="AY348" t="n">
        <v>27.98</v>
      </c>
      <c r="AZ348" t="n">
        <v>27.3</v>
      </c>
      <c r="BA348" t="n">
        <v>37.4</v>
      </c>
      <c r="BB348" t="n">
        <v>28.85</v>
      </c>
      <c r="BC348" t="n">
        <v>35.14</v>
      </c>
      <c r="BD348" t="n">
        <v>43.49</v>
      </c>
      <c r="BE348" t="n">
        <v>44.96</v>
      </c>
      <c r="BF348" t="n">
        <v>41.67</v>
      </c>
      <c r="BG348" t="n">
        <v>42.15</v>
      </c>
      <c r="BH348" t="n">
        <v>31.74</v>
      </c>
      <c r="BI348" t="n">
        <v>27.54</v>
      </c>
      <c r="BJ348">
        <f>NA()</f>
        <v/>
      </c>
      <c r="BK348">
        <f>NA()</f>
        <v/>
      </c>
      <c r="BL348">
        <f>NA()</f>
        <v/>
      </c>
      <c r="BM348">
        <f>NA()</f>
        <v/>
      </c>
      <c r="BN348">
        <f>NA()</f>
        <v/>
      </c>
      <c r="BO348">
        <f>NA()</f>
        <v/>
      </c>
      <c r="BP348">
        <f>NA()</f>
        <v/>
      </c>
      <c r="BQ348">
        <f>NA()</f>
        <v/>
      </c>
      <c r="BR348">
        <f>NA()</f>
        <v/>
      </c>
      <c r="BS348">
        <f>NA()</f>
        <v/>
      </c>
      <c r="BT348">
        <f>NA()</f>
        <v/>
      </c>
      <c r="BU348">
        <f>NA()</f>
        <v/>
      </c>
      <c r="BV348">
        <f>NA()</f>
        <v/>
      </c>
      <c r="BW348">
        <f>NA()</f>
        <v/>
      </c>
    </row>
    <row r="349" spans="1:75">
      <c r="A349" t="s">
        <v>233</v>
      </c>
      <c r="B349" t="s">
        <v>1058</v>
      </c>
      <c r="C349" t="s">
        <v>1062</v>
      </c>
      <c r="D349" t="s">
        <v>1055</v>
      </c>
      <c r="E349" t="n">
        <v>0</v>
      </c>
      <c r="F349" t="n">
        <v>0</v>
      </c>
      <c r="G349" t="n">
        <v>0</v>
      </c>
      <c r="H349" t="n">
        <v>0</v>
      </c>
      <c r="I349" t="n">
        <v>0</v>
      </c>
      <c r="J349" t="n">
        <v>0</v>
      </c>
      <c r="K349" t="n">
        <v>0</v>
      </c>
      <c r="L349" t="n">
        <v>0</v>
      </c>
      <c r="M349" t="n">
        <v>0</v>
      </c>
      <c r="N349" t="n">
        <v>0</v>
      </c>
      <c r="O349" t="n">
        <v>0</v>
      </c>
      <c r="P349" t="n">
        <v>0</v>
      </c>
      <c r="Q349" t="n">
        <v>0</v>
      </c>
      <c r="R349" t="n">
        <v>0</v>
      </c>
      <c r="S349" t="n">
        <v>0</v>
      </c>
      <c r="T349" t="n">
        <v>0</v>
      </c>
      <c r="U349" t="n">
        <v>0</v>
      </c>
      <c r="V349" t="n">
        <v>0</v>
      </c>
      <c r="W349" t="n">
        <v>0</v>
      </c>
      <c r="X349" t="n">
        <v>0</v>
      </c>
      <c r="Y349" t="n">
        <v>1715</v>
      </c>
      <c r="Z349" t="n">
        <v>1610</v>
      </c>
      <c r="AA349" t="n">
        <v>1607</v>
      </c>
      <c r="AB349" t="n">
        <v>1548</v>
      </c>
      <c r="AC349" t="n">
        <v>1328</v>
      </c>
      <c r="AD349" t="n">
        <v>1858</v>
      </c>
      <c r="AE349" t="n">
        <v>1883</v>
      </c>
      <c r="AF349" t="n">
        <v>2019</v>
      </c>
      <c r="AG349" t="n">
        <v>2049</v>
      </c>
      <c r="AH349" t="n">
        <v>2129</v>
      </c>
      <c r="AI349" t="n">
        <v>2223</v>
      </c>
      <c r="AJ349" t="n">
        <v>2148</v>
      </c>
      <c r="AK349" t="n">
        <v>2144</v>
      </c>
      <c r="AL349" t="n">
        <v>2123</v>
      </c>
      <c r="AM349" t="n">
        <v>2200</v>
      </c>
      <c r="AN349" t="n">
        <v>2199</v>
      </c>
      <c r="AO349" t="n">
        <v>2132</v>
      </c>
      <c r="AP349" t="n">
        <v>1751</v>
      </c>
      <c r="AQ349" t="n">
        <v>1747</v>
      </c>
      <c r="AR349" t="n">
        <v>1749</v>
      </c>
      <c r="AS349" t="n">
        <v>1771</v>
      </c>
      <c r="AT349" t="n">
        <v>1749</v>
      </c>
      <c r="AU349" t="n">
        <v>1720</v>
      </c>
      <c r="AV349" t="n">
        <v>1751</v>
      </c>
      <c r="AW349" t="n">
        <v>1803</v>
      </c>
      <c r="AX349" t="n">
        <v>1838</v>
      </c>
      <c r="AY349" t="n">
        <v>1813</v>
      </c>
      <c r="AZ349" t="n">
        <v>1836</v>
      </c>
      <c r="BA349" t="n">
        <v>1769</v>
      </c>
      <c r="BB349" t="n">
        <v>1752</v>
      </c>
      <c r="BC349" t="n">
        <v>1777</v>
      </c>
      <c r="BD349" t="n">
        <v>1768</v>
      </c>
      <c r="BE349" t="n">
        <v>1850</v>
      </c>
      <c r="BF349" t="n">
        <v>1873</v>
      </c>
      <c r="BG349" t="n">
        <v>1931</v>
      </c>
      <c r="BH349" t="n">
        <v>1908</v>
      </c>
      <c r="BI349" t="n">
        <v>1926</v>
      </c>
      <c r="BJ349">
        <f>NA()</f>
        <v/>
      </c>
      <c r="BK349">
        <f>NA()</f>
        <v/>
      </c>
      <c r="BL349">
        <f>NA()</f>
        <v/>
      </c>
      <c r="BM349">
        <f>NA()</f>
        <v/>
      </c>
      <c r="BN349">
        <f>NA()</f>
        <v/>
      </c>
      <c r="BO349">
        <f>NA()</f>
        <v/>
      </c>
      <c r="BP349">
        <f>NA()</f>
        <v/>
      </c>
      <c r="BQ349">
        <f>NA()</f>
        <v/>
      </c>
      <c r="BR349">
        <f>NA()</f>
        <v/>
      </c>
      <c r="BS349">
        <f>NA()</f>
        <v/>
      </c>
      <c r="BT349">
        <f>NA()</f>
        <v/>
      </c>
      <c r="BU349">
        <f>NA()</f>
        <v/>
      </c>
      <c r="BV349">
        <f>NA()</f>
        <v/>
      </c>
      <c r="BW349">
        <f>NA()</f>
        <v/>
      </c>
    </row>
    <row r="350" spans="1:75">
      <c r="A350" t="s">
        <v>233</v>
      </c>
      <c r="B350" t="s">
        <v>1063</v>
      </c>
      <c r="C350" t="s">
        <v>1064</v>
      </c>
      <c r="D350" t="s">
        <v>458</v>
      </c>
      <c r="E350" t="n">
        <v>0</v>
      </c>
      <c r="F350" t="n">
        <v>0</v>
      </c>
      <c r="G350" t="n">
        <v>0</v>
      </c>
      <c r="H350" t="n">
        <v>0</v>
      </c>
      <c r="I350" t="n">
        <v>0</v>
      </c>
      <c r="J350" t="n">
        <v>0</v>
      </c>
      <c r="K350" t="n">
        <v>0</v>
      </c>
      <c r="L350" t="n">
        <v>0</v>
      </c>
      <c r="M350" t="n">
        <v>0</v>
      </c>
      <c r="N350" t="n">
        <v>0</v>
      </c>
      <c r="O350" t="n">
        <v>0</v>
      </c>
      <c r="P350" t="n">
        <v>0</v>
      </c>
      <c r="Q350" t="n">
        <v>0</v>
      </c>
      <c r="R350" t="n">
        <v>0</v>
      </c>
      <c r="S350" t="n">
        <v>0</v>
      </c>
      <c r="T350" t="n">
        <v>0</v>
      </c>
      <c r="U350" t="n">
        <v>0</v>
      </c>
      <c r="V350" t="n">
        <v>0</v>
      </c>
      <c r="W350" t="n">
        <v>0</v>
      </c>
      <c r="X350" t="n">
        <v>0</v>
      </c>
      <c r="Y350" t="n">
        <v>21</v>
      </c>
      <c r="Z350" t="n">
        <v>23.7</v>
      </c>
      <c r="AA350" t="n">
        <v>22.8</v>
      </c>
      <c r="AB350" t="n">
        <v>22.8</v>
      </c>
      <c r="AC350" t="n">
        <v>23</v>
      </c>
      <c r="AD350" t="n">
        <v>26.8</v>
      </c>
      <c r="AE350" t="n">
        <v>22.7</v>
      </c>
      <c r="AF350" t="n">
        <v>23.7</v>
      </c>
      <c r="AG350" t="n">
        <v>23.6</v>
      </c>
      <c r="AH350" t="n">
        <v>24.4</v>
      </c>
      <c r="AI350" t="n">
        <v>27.2</v>
      </c>
      <c r="AJ350" t="n">
        <v>28.7</v>
      </c>
      <c r="AK350" t="n">
        <v>28.6</v>
      </c>
      <c r="AL350" t="n">
        <v>27.4</v>
      </c>
      <c r="AM350" t="n">
        <v>27.3</v>
      </c>
      <c r="AN350" t="n">
        <v>28.6</v>
      </c>
      <c r="AO350" t="n">
        <v>30.7</v>
      </c>
      <c r="AP350" t="n">
        <v>27.6</v>
      </c>
      <c r="AQ350" t="n">
        <v>24.7</v>
      </c>
      <c r="AR350" t="n">
        <v>25.1</v>
      </c>
      <c r="AS350" t="n">
        <v>30.6</v>
      </c>
      <c r="AT350" t="n">
        <v>30.8</v>
      </c>
      <c r="AU350" t="n">
        <v>30.6</v>
      </c>
      <c r="AV350" t="n">
        <v>34.2</v>
      </c>
      <c r="AW350" t="n">
        <v>38.6</v>
      </c>
      <c r="AX350" t="n">
        <v>46.8</v>
      </c>
      <c r="AY350" t="n">
        <v>53.1</v>
      </c>
      <c r="AZ350" t="n">
        <v>52</v>
      </c>
      <c r="BA350" t="n">
        <v>69</v>
      </c>
      <c r="BB350" t="n">
        <v>52.6</v>
      </c>
      <c r="BC350" t="n">
        <v>64.90000000000001</v>
      </c>
      <c r="BD350" t="n">
        <v>80.59999999999999</v>
      </c>
      <c r="BE350" t="n">
        <v>87</v>
      </c>
      <c r="BF350" t="n">
        <v>78.5</v>
      </c>
      <c r="BG350" t="n">
        <v>78.09999999999999</v>
      </c>
      <c r="BH350" t="n">
        <v>59.5</v>
      </c>
      <c r="BI350" t="n">
        <v>52</v>
      </c>
      <c r="BJ350">
        <f>NA()</f>
        <v/>
      </c>
      <c r="BK350">
        <f>NA()</f>
        <v/>
      </c>
      <c r="BL350">
        <f>NA()</f>
        <v/>
      </c>
      <c r="BM350">
        <f>NA()</f>
        <v/>
      </c>
      <c r="BN350">
        <f>NA()</f>
        <v/>
      </c>
      <c r="BO350">
        <f>NA()</f>
        <v/>
      </c>
      <c r="BP350">
        <f>NA()</f>
        <v/>
      </c>
      <c r="BQ350">
        <f>NA()</f>
        <v/>
      </c>
      <c r="BR350">
        <f>NA()</f>
        <v/>
      </c>
      <c r="BS350">
        <f>NA()</f>
        <v/>
      </c>
      <c r="BT350">
        <f>NA()</f>
        <v/>
      </c>
      <c r="BU350">
        <f>NA()</f>
        <v/>
      </c>
      <c r="BV350">
        <f>NA()</f>
        <v/>
      </c>
      <c r="BW350">
        <f>NA()</f>
        <v/>
      </c>
    </row>
    <row r="351" spans="1:75">
      <c r="A351" t="s">
        <v>233</v>
      </c>
      <c r="B351" t="s">
        <v>1065</v>
      </c>
      <c r="C351" t="s">
        <v>1066</v>
      </c>
      <c r="D351" t="s">
        <v>447</v>
      </c>
      <c r="E351" t="n">
        <v>0</v>
      </c>
      <c r="F351" t="n">
        <v>0</v>
      </c>
      <c r="G351" t="n">
        <v>0</v>
      </c>
      <c r="H351" t="n">
        <v>0</v>
      </c>
      <c r="I351" t="n">
        <v>0</v>
      </c>
      <c r="J351" t="n">
        <v>0</v>
      </c>
      <c r="K351" t="n">
        <v>0</v>
      </c>
      <c r="L351" t="n">
        <v>0</v>
      </c>
      <c r="M351" t="n">
        <v>0</v>
      </c>
      <c r="N351" t="n">
        <v>0</v>
      </c>
      <c r="O351" t="n">
        <v>0</v>
      </c>
      <c r="P351" t="n">
        <v>0</v>
      </c>
      <c r="Q351" t="n">
        <v>0</v>
      </c>
      <c r="R351" t="n">
        <v>0</v>
      </c>
      <c r="S351" t="n">
        <v>0</v>
      </c>
      <c r="T351" t="n">
        <v>0</v>
      </c>
      <c r="U351" t="n">
        <v>0</v>
      </c>
      <c r="V351" t="n">
        <v>0</v>
      </c>
      <c r="W351" t="n">
        <v>0</v>
      </c>
      <c r="X351" t="n">
        <v>0</v>
      </c>
      <c r="Y351" t="n">
        <v>0</v>
      </c>
      <c r="Z351" t="n">
        <v>0</v>
      </c>
      <c r="AA351" t="n">
        <v>0</v>
      </c>
      <c r="AB351" t="n">
        <v>0</v>
      </c>
      <c r="AC351" t="n">
        <v>0</v>
      </c>
      <c r="AD351" t="n">
        <v>0</v>
      </c>
      <c r="AE351" t="n">
        <v>0</v>
      </c>
      <c r="AF351" t="n">
        <v>0</v>
      </c>
      <c r="AG351" t="n">
        <v>0</v>
      </c>
      <c r="AH351" t="n">
        <v>0</v>
      </c>
      <c r="AI351" t="n">
        <v>0</v>
      </c>
      <c r="AJ351" t="n">
        <v>0</v>
      </c>
      <c r="AK351" t="n">
        <v>0</v>
      </c>
      <c r="AL351" t="n">
        <v>0</v>
      </c>
      <c r="AM351" t="n">
        <v>0</v>
      </c>
      <c r="AN351" t="n">
        <v>0</v>
      </c>
      <c r="AO351" t="n">
        <v>0</v>
      </c>
      <c r="AP351" t="n">
        <v>0</v>
      </c>
      <c r="AQ351" t="n">
        <v>0</v>
      </c>
      <c r="AR351" t="n">
        <v>0</v>
      </c>
      <c r="AS351" t="n">
        <v>0</v>
      </c>
      <c r="AT351" t="n">
        <v>0</v>
      </c>
      <c r="AU351" t="n">
        <v>0</v>
      </c>
      <c r="AV351" t="n">
        <v>0</v>
      </c>
      <c r="AW351" t="n">
        <v>0</v>
      </c>
      <c r="AX351" t="n">
        <v>0</v>
      </c>
      <c r="AY351" t="n">
        <v>0</v>
      </c>
      <c r="AZ351" t="n">
        <v>0</v>
      </c>
      <c r="BA351" t="n">
        <v>0</v>
      </c>
      <c r="BB351" t="n">
        <v>0</v>
      </c>
      <c r="BC351" t="n">
        <v>0</v>
      </c>
      <c r="BD351" t="n">
        <v>0</v>
      </c>
      <c r="BE351" t="n">
        <v>0</v>
      </c>
      <c r="BF351" t="n">
        <v>0</v>
      </c>
      <c r="BG351" t="n">
        <v>0</v>
      </c>
      <c r="BH351" t="n">
        <v>0</v>
      </c>
      <c r="BI351" t="n">
        <v>0</v>
      </c>
      <c r="BJ351">
        <f>NA()</f>
        <v/>
      </c>
      <c r="BK351">
        <f>NA()</f>
        <v/>
      </c>
      <c r="BL351">
        <f>NA()</f>
        <v/>
      </c>
      <c r="BM351">
        <f>NA()</f>
        <v/>
      </c>
      <c r="BN351">
        <f>NA()</f>
        <v/>
      </c>
      <c r="BO351">
        <f>NA()</f>
        <v/>
      </c>
      <c r="BP351">
        <f>NA()</f>
        <v/>
      </c>
      <c r="BQ351">
        <f>NA()</f>
        <v/>
      </c>
      <c r="BR351">
        <f>NA()</f>
        <v/>
      </c>
      <c r="BS351">
        <f>NA()</f>
        <v/>
      </c>
      <c r="BT351">
        <f>NA()</f>
        <v/>
      </c>
      <c r="BU351">
        <f>NA()</f>
        <v/>
      </c>
      <c r="BV351">
        <f>NA()</f>
        <v/>
      </c>
      <c r="BW351">
        <f>NA()</f>
        <v/>
      </c>
    </row>
    <row r="352" spans="1:75">
      <c r="A352" t="s">
        <v>233</v>
      </c>
      <c r="B352" t="s">
        <v>1067</v>
      </c>
      <c r="C352" t="s">
        <v>1068</v>
      </c>
      <c r="D352" t="s">
        <v>454</v>
      </c>
      <c r="E352" t="n">
        <v>0</v>
      </c>
      <c r="F352" t="n">
        <v>0</v>
      </c>
      <c r="G352" t="n">
        <v>0</v>
      </c>
      <c r="H352" t="n">
        <v>0</v>
      </c>
      <c r="I352" t="n">
        <v>0</v>
      </c>
      <c r="J352" t="n">
        <v>0</v>
      </c>
      <c r="K352" t="n">
        <v>0</v>
      </c>
      <c r="L352" t="n">
        <v>0</v>
      </c>
      <c r="M352" t="n">
        <v>0</v>
      </c>
      <c r="N352" t="n">
        <v>0</v>
      </c>
      <c r="O352" t="n">
        <v>0</v>
      </c>
      <c r="P352" t="n">
        <v>0</v>
      </c>
      <c r="Q352" t="n">
        <v>0</v>
      </c>
      <c r="R352" t="n">
        <v>0</v>
      </c>
      <c r="S352" t="n">
        <v>0</v>
      </c>
      <c r="T352" t="n">
        <v>0</v>
      </c>
      <c r="U352" t="n">
        <v>0</v>
      </c>
      <c r="V352" t="n">
        <v>0</v>
      </c>
      <c r="W352" t="n">
        <v>0</v>
      </c>
      <c r="X352" t="n">
        <v>0</v>
      </c>
      <c r="Y352" t="n">
        <v>0</v>
      </c>
      <c r="Z352" t="n">
        <v>0</v>
      </c>
      <c r="AA352" t="n">
        <v>0</v>
      </c>
      <c r="AB352" t="n">
        <v>0</v>
      </c>
      <c r="AC352" t="n">
        <v>0</v>
      </c>
      <c r="AD352" t="n">
        <v>0</v>
      </c>
      <c r="AE352" t="n">
        <v>0</v>
      </c>
      <c r="AF352" t="n">
        <v>0</v>
      </c>
      <c r="AG352" t="n">
        <v>0</v>
      </c>
      <c r="AH352" t="n">
        <v>0</v>
      </c>
      <c r="AI352" t="n">
        <v>0</v>
      </c>
      <c r="AJ352" t="n">
        <v>0</v>
      </c>
      <c r="AK352" t="n">
        <v>0</v>
      </c>
      <c r="AL352" t="n">
        <v>0</v>
      </c>
      <c r="AM352" t="n">
        <v>0</v>
      </c>
      <c r="AN352" t="n">
        <v>0</v>
      </c>
      <c r="AO352" t="n">
        <v>0</v>
      </c>
      <c r="AP352" t="n">
        <v>0</v>
      </c>
      <c r="AQ352" t="n">
        <v>0</v>
      </c>
      <c r="AR352" t="n">
        <v>0</v>
      </c>
      <c r="AS352" t="n">
        <v>0</v>
      </c>
      <c r="AT352" t="n">
        <v>0</v>
      </c>
      <c r="AU352" t="n">
        <v>0</v>
      </c>
      <c r="AV352" t="n">
        <v>0</v>
      </c>
      <c r="AW352" t="n">
        <v>0</v>
      </c>
      <c r="AX352" t="n">
        <v>0</v>
      </c>
      <c r="AY352" t="n">
        <v>0</v>
      </c>
      <c r="AZ352" t="n">
        <v>0</v>
      </c>
      <c r="BA352" t="n">
        <v>0</v>
      </c>
      <c r="BB352" t="n">
        <v>0</v>
      </c>
      <c r="BC352" t="n">
        <v>0</v>
      </c>
      <c r="BD352" t="n">
        <v>0</v>
      </c>
      <c r="BE352" t="n">
        <v>0</v>
      </c>
      <c r="BF352" t="n">
        <v>0</v>
      </c>
      <c r="BG352" t="n">
        <v>0</v>
      </c>
      <c r="BH352" t="n">
        <v>0</v>
      </c>
      <c r="BI352" t="n">
        <v>0</v>
      </c>
      <c r="BJ352">
        <f>NA()</f>
        <v/>
      </c>
      <c r="BK352">
        <f>NA()</f>
        <v/>
      </c>
      <c r="BL352">
        <f>NA()</f>
        <v/>
      </c>
      <c r="BM352">
        <f>NA()</f>
        <v/>
      </c>
      <c r="BN352">
        <f>NA()</f>
        <v/>
      </c>
      <c r="BO352">
        <f>NA()</f>
        <v/>
      </c>
      <c r="BP352">
        <f>NA()</f>
        <v/>
      </c>
      <c r="BQ352">
        <f>NA()</f>
        <v/>
      </c>
      <c r="BR352">
        <f>NA()</f>
        <v/>
      </c>
      <c r="BS352">
        <f>NA()</f>
        <v/>
      </c>
      <c r="BT352">
        <f>NA()</f>
        <v/>
      </c>
      <c r="BU352">
        <f>NA()</f>
        <v/>
      </c>
      <c r="BV352">
        <f>NA()</f>
        <v/>
      </c>
      <c r="BW352">
        <f>NA()</f>
        <v/>
      </c>
    </row>
    <row r="353" spans="1:75">
      <c r="A353" t="s">
        <v>233</v>
      </c>
      <c r="B353" t="s">
        <v>1069</v>
      </c>
      <c r="C353" t="s">
        <v>1070</v>
      </c>
      <c r="D353" t="s">
        <v>1071</v>
      </c>
      <c r="E353" t="n">
        <v>0</v>
      </c>
      <c r="F353" t="n">
        <v>0</v>
      </c>
      <c r="G353" t="n">
        <v>0</v>
      </c>
      <c r="H353" t="n">
        <v>0</v>
      </c>
      <c r="I353" t="n">
        <v>0</v>
      </c>
      <c r="J353" t="n">
        <v>0</v>
      </c>
      <c r="K353" t="n">
        <v>0</v>
      </c>
      <c r="L353" t="n">
        <v>0</v>
      </c>
      <c r="M353" t="n">
        <v>0</v>
      </c>
      <c r="N353" t="n">
        <v>0</v>
      </c>
      <c r="O353" t="n">
        <v>0</v>
      </c>
      <c r="P353" t="n">
        <v>0</v>
      </c>
      <c r="Q353" t="n">
        <v>0</v>
      </c>
      <c r="R353" t="n">
        <v>0</v>
      </c>
      <c r="S353" t="n">
        <v>0</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0</v>
      </c>
      <c r="BB353" t="n">
        <v>0</v>
      </c>
      <c r="BC353" t="n">
        <v>0</v>
      </c>
      <c r="BD353" t="n">
        <v>0</v>
      </c>
      <c r="BE353" t="n">
        <v>0</v>
      </c>
      <c r="BF353" t="n">
        <v>0</v>
      </c>
      <c r="BG353" t="n">
        <v>0</v>
      </c>
      <c r="BH353" t="n">
        <v>0</v>
      </c>
      <c r="BI353" t="n">
        <v>0</v>
      </c>
      <c r="BJ353">
        <f>NA()</f>
        <v/>
      </c>
      <c r="BK353">
        <f>NA()</f>
        <v/>
      </c>
      <c r="BL353">
        <f>NA()</f>
        <v/>
      </c>
      <c r="BM353">
        <f>NA()</f>
        <v/>
      </c>
      <c r="BN353">
        <f>NA()</f>
        <v/>
      </c>
      <c r="BO353">
        <f>NA()</f>
        <v/>
      </c>
      <c r="BP353">
        <f>NA()</f>
        <v/>
      </c>
      <c r="BQ353">
        <f>NA()</f>
        <v/>
      </c>
      <c r="BR353">
        <f>NA()</f>
        <v/>
      </c>
      <c r="BS353">
        <f>NA()</f>
        <v/>
      </c>
      <c r="BT353">
        <f>NA()</f>
        <v/>
      </c>
      <c r="BU353">
        <f>NA()</f>
        <v/>
      </c>
      <c r="BV353">
        <f>NA()</f>
        <v/>
      </c>
      <c r="BW353">
        <f>NA()</f>
        <v/>
      </c>
    </row>
    <row r="354" spans="1:75">
      <c r="A354" t="s">
        <v>233</v>
      </c>
      <c r="B354" t="s">
        <v>1065</v>
      </c>
      <c r="C354" t="s">
        <v>1072</v>
      </c>
      <c r="D354" t="s">
        <v>1055</v>
      </c>
      <c r="E354" t="n">
        <v>0</v>
      </c>
      <c r="F354" t="n">
        <v>0</v>
      </c>
      <c r="G354" t="n">
        <v>0</v>
      </c>
      <c r="H354" t="n">
        <v>0</v>
      </c>
      <c r="I354" t="n">
        <v>0</v>
      </c>
      <c r="J354" t="n">
        <v>0</v>
      </c>
      <c r="K354" t="n">
        <v>0</v>
      </c>
      <c r="L354" t="n">
        <v>0</v>
      </c>
      <c r="M354" t="n">
        <v>0</v>
      </c>
      <c r="N354" t="n">
        <v>0</v>
      </c>
      <c r="O354" t="n">
        <v>0</v>
      </c>
      <c r="P354" t="n">
        <v>0</v>
      </c>
      <c r="Q354" t="n">
        <v>0</v>
      </c>
      <c r="R354" t="n">
        <v>0</v>
      </c>
      <c r="S354" t="n">
        <v>0</v>
      </c>
      <c r="T354" t="n">
        <v>0</v>
      </c>
      <c r="U354" t="n">
        <v>0</v>
      </c>
      <c r="V354" t="n">
        <v>0</v>
      </c>
      <c r="W354" t="n">
        <v>0</v>
      </c>
      <c r="X354" t="n">
        <v>0</v>
      </c>
      <c r="Y354" t="n">
        <v>0</v>
      </c>
      <c r="Z354" t="n">
        <v>0</v>
      </c>
      <c r="AA354" t="n">
        <v>0</v>
      </c>
      <c r="AB354" t="n">
        <v>0</v>
      </c>
      <c r="AC354" t="n">
        <v>0</v>
      </c>
      <c r="AD354" t="n">
        <v>0</v>
      </c>
      <c r="AE354" t="n">
        <v>0</v>
      </c>
      <c r="AF354" t="n">
        <v>0</v>
      </c>
      <c r="AG354" t="n">
        <v>0</v>
      </c>
      <c r="AH354" t="n">
        <v>0</v>
      </c>
      <c r="AI354" t="n">
        <v>0</v>
      </c>
      <c r="AJ354" t="n">
        <v>0</v>
      </c>
      <c r="AK354" t="n">
        <v>0</v>
      </c>
      <c r="AL354" t="n">
        <v>0</v>
      </c>
      <c r="AM354" t="n">
        <v>0</v>
      </c>
      <c r="AN354" t="n">
        <v>0</v>
      </c>
      <c r="AO354" t="n">
        <v>0</v>
      </c>
      <c r="AP354" t="n">
        <v>0</v>
      </c>
      <c r="AQ354" t="n">
        <v>0</v>
      </c>
      <c r="AR354" t="n">
        <v>0</v>
      </c>
      <c r="AS354" t="n">
        <v>0</v>
      </c>
      <c r="AT354" t="n">
        <v>0</v>
      </c>
      <c r="AU354" t="n">
        <v>0</v>
      </c>
      <c r="AV354" t="n">
        <v>0</v>
      </c>
      <c r="AW354" t="n">
        <v>0</v>
      </c>
      <c r="AX354" t="n">
        <v>0</v>
      </c>
      <c r="AY354" t="n">
        <v>0</v>
      </c>
      <c r="AZ354" t="n">
        <v>0</v>
      </c>
      <c r="BA354" t="n">
        <v>0</v>
      </c>
      <c r="BB354" t="n">
        <v>0</v>
      </c>
      <c r="BC354" t="n">
        <v>0</v>
      </c>
      <c r="BD354" t="n">
        <v>0</v>
      </c>
      <c r="BE354" t="n">
        <v>0</v>
      </c>
      <c r="BF354" t="n">
        <v>0</v>
      </c>
      <c r="BG354" t="n">
        <v>0</v>
      </c>
      <c r="BH354" t="n">
        <v>0</v>
      </c>
      <c r="BI354" t="n">
        <v>0</v>
      </c>
      <c r="BJ354">
        <f>NA()</f>
        <v/>
      </c>
      <c r="BK354">
        <f>NA()</f>
        <v/>
      </c>
      <c r="BL354">
        <f>NA()</f>
        <v/>
      </c>
      <c r="BM354">
        <f>NA()</f>
        <v/>
      </c>
      <c r="BN354">
        <f>NA()</f>
        <v/>
      </c>
      <c r="BO354">
        <f>NA()</f>
        <v/>
      </c>
      <c r="BP354">
        <f>NA()</f>
        <v/>
      </c>
      <c r="BQ354">
        <f>NA()</f>
        <v/>
      </c>
      <c r="BR354">
        <f>NA()</f>
        <v/>
      </c>
      <c r="BS354">
        <f>NA()</f>
        <v/>
      </c>
      <c r="BT354">
        <f>NA()</f>
        <v/>
      </c>
      <c r="BU354">
        <f>NA()</f>
        <v/>
      </c>
      <c r="BV354">
        <f>NA()</f>
        <v/>
      </c>
      <c r="BW354">
        <f>NA()</f>
        <v/>
      </c>
    </row>
    <row r="355" spans="1:75">
      <c r="A355" t="s">
        <v>233</v>
      </c>
      <c r="B355" t="s">
        <v>1073</v>
      </c>
      <c r="C355" t="s">
        <v>1074</v>
      </c>
      <c r="D355" t="s">
        <v>458</v>
      </c>
      <c r="E355" t="n">
        <v>0</v>
      </c>
      <c r="F355" t="n">
        <v>0</v>
      </c>
      <c r="G355" t="n">
        <v>0</v>
      </c>
      <c r="H355" t="n">
        <v>0</v>
      </c>
      <c r="I355" t="n">
        <v>0</v>
      </c>
      <c r="J355" t="n">
        <v>0</v>
      </c>
      <c r="K355" t="n">
        <v>0</v>
      </c>
      <c r="L355" t="n">
        <v>0</v>
      </c>
      <c r="M355" t="n">
        <v>0</v>
      </c>
      <c r="N355" t="n">
        <v>0</v>
      </c>
      <c r="O355" t="n">
        <v>0</v>
      </c>
      <c r="P355" t="n">
        <v>0</v>
      </c>
      <c r="Q355" t="n">
        <v>0</v>
      </c>
      <c r="R355" t="n">
        <v>0</v>
      </c>
      <c r="S355" t="n">
        <v>0</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0</v>
      </c>
      <c r="BH355" t="n">
        <v>0</v>
      </c>
      <c r="BI355" t="n">
        <v>0</v>
      </c>
      <c r="BJ355">
        <f>NA()</f>
        <v/>
      </c>
      <c r="BK355">
        <f>NA()</f>
        <v/>
      </c>
      <c r="BL355">
        <f>NA()</f>
        <v/>
      </c>
      <c r="BM355">
        <f>NA()</f>
        <v/>
      </c>
      <c r="BN355">
        <f>NA()</f>
        <v/>
      </c>
      <c r="BO355">
        <f>NA()</f>
        <v/>
      </c>
      <c r="BP355">
        <f>NA()</f>
        <v/>
      </c>
      <c r="BQ355">
        <f>NA()</f>
        <v/>
      </c>
      <c r="BR355">
        <f>NA()</f>
        <v/>
      </c>
      <c r="BS355">
        <f>NA()</f>
        <v/>
      </c>
      <c r="BT355">
        <f>NA()</f>
        <v/>
      </c>
      <c r="BU355">
        <f>NA()</f>
        <v/>
      </c>
      <c r="BV355">
        <f>NA()</f>
        <v/>
      </c>
      <c r="BW355">
        <f>NA()</f>
        <v/>
      </c>
    </row>
    <row r="356" spans="1:75">
      <c r="A356" t="s">
        <v>233</v>
      </c>
      <c r="B356" t="s">
        <v>1075</v>
      </c>
      <c r="C356" t="s">
        <v>1076</v>
      </c>
      <c r="D356" t="s">
        <v>447</v>
      </c>
      <c r="E356" t="n">
        <v>0</v>
      </c>
      <c r="F356" t="n">
        <v>0</v>
      </c>
      <c r="G356" t="n">
        <v>0</v>
      </c>
      <c r="H356" t="n">
        <v>0</v>
      </c>
      <c r="I356" t="n">
        <v>0</v>
      </c>
      <c r="J356" t="n">
        <v>0</v>
      </c>
      <c r="K356" t="n">
        <v>0</v>
      </c>
      <c r="L356" t="n">
        <v>0</v>
      </c>
      <c r="M356" t="n">
        <v>0</v>
      </c>
      <c r="N356" t="n">
        <v>0</v>
      </c>
      <c r="O356" t="n">
        <v>0</v>
      </c>
      <c r="P356" t="n">
        <v>0</v>
      </c>
      <c r="Q356" t="n">
        <v>0</v>
      </c>
      <c r="R356" t="n">
        <v>0</v>
      </c>
      <c r="S356" t="n">
        <v>0</v>
      </c>
      <c r="T356" t="n">
        <v>0</v>
      </c>
      <c r="U356" t="n">
        <v>0</v>
      </c>
      <c r="V356" t="n">
        <v>0</v>
      </c>
      <c r="W356" t="n">
        <v>0</v>
      </c>
      <c r="X356" t="n">
        <v>0</v>
      </c>
      <c r="Y356" t="n">
        <v>0</v>
      </c>
      <c r="Z356" t="n">
        <v>0</v>
      </c>
      <c r="AA356" t="n">
        <v>0</v>
      </c>
      <c r="AB356" t="n">
        <v>0</v>
      </c>
      <c r="AC356" t="n">
        <v>0</v>
      </c>
      <c r="AD356" t="n">
        <v>0</v>
      </c>
      <c r="AE356" t="n">
        <v>0</v>
      </c>
      <c r="AF356" t="n">
        <v>0</v>
      </c>
      <c r="AG356" t="n">
        <v>0</v>
      </c>
      <c r="AH356" t="n">
        <v>0</v>
      </c>
      <c r="AI356" t="n">
        <v>0</v>
      </c>
      <c r="AJ356" t="n">
        <v>0</v>
      </c>
      <c r="AK356" t="n">
        <v>0</v>
      </c>
      <c r="AL356" t="n">
        <v>0</v>
      </c>
      <c r="AM356" t="n">
        <v>0</v>
      </c>
      <c r="AN356" t="n">
        <v>0</v>
      </c>
      <c r="AO356" t="n">
        <v>0</v>
      </c>
      <c r="AP356" t="n">
        <v>352</v>
      </c>
      <c r="AQ356" t="n">
        <v>393</v>
      </c>
      <c r="AR356" t="n">
        <v>488</v>
      </c>
      <c r="AS356" t="n">
        <v>561</v>
      </c>
      <c r="AT356" t="n">
        <v>551</v>
      </c>
      <c r="AU356" t="n">
        <v>504</v>
      </c>
      <c r="AV356" t="n">
        <v>465</v>
      </c>
      <c r="AW356" t="n">
        <v>467</v>
      </c>
      <c r="AX356" t="n">
        <v>455</v>
      </c>
      <c r="AY356" t="n">
        <v>472</v>
      </c>
      <c r="AZ356" t="n">
        <v>521</v>
      </c>
      <c r="BA356" t="n">
        <v>450</v>
      </c>
      <c r="BB356" t="n">
        <v>358</v>
      </c>
      <c r="BC356" t="n">
        <v>353</v>
      </c>
      <c r="BD356" t="n">
        <v>379</v>
      </c>
      <c r="BE356" t="n">
        <v>371</v>
      </c>
      <c r="BF356" t="n">
        <v>390</v>
      </c>
      <c r="BG356" t="n">
        <v>385</v>
      </c>
      <c r="BH356" t="n">
        <v>434</v>
      </c>
      <c r="BI356" t="n">
        <v>532</v>
      </c>
      <c r="BJ356">
        <f>NA()</f>
        <v/>
      </c>
      <c r="BK356">
        <f>NA()</f>
        <v/>
      </c>
      <c r="BL356">
        <f>NA()</f>
        <v/>
      </c>
      <c r="BM356">
        <f>NA()</f>
        <v/>
      </c>
      <c r="BN356">
        <f>NA()</f>
        <v/>
      </c>
      <c r="BO356">
        <f>NA()</f>
        <v/>
      </c>
      <c r="BP356">
        <f>NA()</f>
        <v/>
      </c>
      <c r="BQ356">
        <f>NA()</f>
        <v/>
      </c>
      <c r="BR356">
        <f>NA()</f>
        <v/>
      </c>
      <c r="BS356">
        <f>NA()</f>
        <v/>
      </c>
      <c r="BT356">
        <f>NA()</f>
        <v/>
      </c>
      <c r="BU356">
        <f>NA()</f>
        <v/>
      </c>
      <c r="BV356">
        <f>NA()</f>
        <v/>
      </c>
      <c r="BW356">
        <f>NA()</f>
        <v/>
      </c>
    </row>
    <row r="357" spans="1:75">
      <c r="A357" t="s">
        <v>233</v>
      </c>
      <c r="B357" t="s">
        <v>1077</v>
      </c>
      <c r="C357" t="s">
        <v>1078</v>
      </c>
      <c r="D357" t="s">
        <v>454</v>
      </c>
      <c r="E357" t="n">
        <v>0</v>
      </c>
      <c r="F357" t="n">
        <v>0</v>
      </c>
      <c r="G357" t="n">
        <v>0</v>
      </c>
      <c r="H357" t="n">
        <v>0</v>
      </c>
      <c r="I357" t="n">
        <v>0</v>
      </c>
      <c r="J357" t="n">
        <v>0</v>
      </c>
      <c r="K357" t="n">
        <v>0</v>
      </c>
      <c r="L357" t="n">
        <v>0</v>
      </c>
      <c r="M357" t="n">
        <v>0</v>
      </c>
      <c r="N357" t="n">
        <v>0</v>
      </c>
      <c r="O357" t="n">
        <v>0</v>
      </c>
      <c r="P357" t="n">
        <v>0</v>
      </c>
      <c r="Q357" t="n">
        <v>0</v>
      </c>
      <c r="R357" t="n">
        <v>0</v>
      </c>
      <c r="S357" t="n">
        <v>0</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10.48</v>
      </c>
      <c r="AQ357" t="n">
        <v>8.18</v>
      </c>
      <c r="AR357" t="n">
        <v>7.78</v>
      </c>
      <c r="AS357" t="n">
        <v>9.710000000000001</v>
      </c>
      <c r="AT357" t="n">
        <v>10.72</v>
      </c>
      <c r="AU357" t="n">
        <v>9.59</v>
      </c>
      <c r="AV357" t="n">
        <v>11.29</v>
      </c>
      <c r="AW357" t="n">
        <v>12.61</v>
      </c>
      <c r="AX357" t="n">
        <v>15.82</v>
      </c>
      <c r="AY357" t="n">
        <v>17.66</v>
      </c>
      <c r="AZ357" t="n">
        <v>17.99</v>
      </c>
      <c r="BA357" t="n">
        <v>25.64</v>
      </c>
      <c r="BB357" t="n">
        <v>18.32</v>
      </c>
      <c r="BC357" t="n">
        <v>23.17</v>
      </c>
      <c r="BD357" t="n">
        <v>28.44</v>
      </c>
      <c r="BE357" t="n">
        <v>29.53</v>
      </c>
      <c r="BF357" t="n">
        <v>27.4</v>
      </c>
      <c r="BG357" t="n">
        <v>27.89</v>
      </c>
      <c r="BH357" t="n">
        <v>19.38</v>
      </c>
      <c r="BI357" t="n">
        <v>16</v>
      </c>
      <c r="BJ357">
        <f>NA()</f>
        <v/>
      </c>
      <c r="BK357">
        <f>NA()</f>
        <v/>
      </c>
      <c r="BL357">
        <f>NA()</f>
        <v/>
      </c>
      <c r="BM357">
        <f>NA()</f>
        <v/>
      </c>
      <c r="BN357">
        <f>NA()</f>
        <v/>
      </c>
      <c r="BO357">
        <f>NA()</f>
        <v/>
      </c>
      <c r="BP357">
        <f>NA()</f>
        <v/>
      </c>
      <c r="BQ357">
        <f>NA()</f>
        <v/>
      </c>
      <c r="BR357">
        <f>NA()</f>
        <v/>
      </c>
      <c r="BS357">
        <f>NA()</f>
        <v/>
      </c>
      <c r="BT357">
        <f>NA()</f>
        <v/>
      </c>
      <c r="BU357">
        <f>NA()</f>
        <v/>
      </c>
      <c r="BV357">
        <f>NA()</f>
        <v/>
      </c>
      <c r="BW357">
        <f>NA()</f>
        <v/>
      </c>
    </row>
    <row r="358" spans="1:75">
      <c r="A358" t="s">
        <v>233</v>
      </c>
      <c r="B358" t="s">
        <v>1075</v>
      </c>
      <c r="C358" t="s">
        <v>1079</v>
      </c>
      <c r="D358" t="s">
        <v>1055</v>
      </c>
      <c r="E358" t="n">
        <v>0</v>
      </c>
      <c r="F358" t="n">
        <v>0</v>
      </c>
      <c r="G358" t="n">
        <v>0</v>
      </c>
      <c r="H358" t="n">
        <v>0</v>
      </c>
      <c r="I358" t="n">
        <v>0</v>
      </c>
      <c r="J358" t="n">
        <v>0</v>
      </c>
      <c r="K358" t="n">
        <v>0</v>
      </c>
      <c r="L358" t="n">
        <v>0</v>
      </c>
      <c r="M358" t="n">
        <v>0</v>
      </c>
      <c r="N358" t="n">
        <v>0</v>
      </c>
      <c r="O358" t="n">
        <v>0</v>
      </c>
      <c r="P358" t="n">
        <v>0</v>
      </c>
      <c r="Q358" t="n">
        <v>0</v>
      </c>
      <c r="R358" t="n">
        <v>0</v>
      </c>
      <c r="S358" t="n">
        <v>0</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342</v>
      </c>
      <c r="AQ358" t="n">
        <v>373</v>
      </c>
      <c r="AR358" t="n">
        <v>463</v>
      </c>
      <c r="AS358" t="n">
        <v>536</v>
      </c>
      <c r="AT358" t="n">
        <v>532</v>
      </c>
      <c r="AU358" t="n">
        <v>475</v>
      </c>
      <c r="AV358" t="n">
        <v>444</v>
      </c>
      <c r="AW358" t="n">
        <v>446</v>
      </c>
      <c r="AX358" t="n">
        <v>439</v>
      </c>
      <c r="AY358" t="n">
        <v>451</v>
      </c>
      <c r="AZ358" t="n">
        <v>502</v>
      </c>
      <c r="BA358" t="n">
        <v>431</v>
      </c>
      <c r="BB358" t="n">
        <v>344</v>
      </c>
      <c r="BC358" t="n">
        <v>339</v>
      </c>
      <c r="BD358" t="n">
        <v>362</v>
      </c>
      <c r="BE358" t="n">
        <v>355</v>
      </c>
      <c r="BF358" t="n">
        <v>388</v>
      </c>
      <c r="BG358" t="n">
        <v>401</v>
      </c>
      <c r="BH358" t="n">
        <v>442</v>
      </c>
      <c r="BI358" t="n">
        <v>542</v>
      </c>
      <c r="BJ358">
        <f>NA()</f>
        <v/>
      </c>
      <c r="BK358">
        <f>NA()</f>
        <v/>
      </c>
      <c r="BL358">
        <f>NA()</f>
        <v/>
      </c>
      <c r="BM358">
        <f>NA()</f>
        <v/>
      </c>
      <c r="BN358">
        <f>NA()</f>
        <v/>
      </c>
      <c r="BO358">
        <f>NA()</f>
        <v/>
      </c>
      <c r="BP358">
        <f>NA()</f>
        <v/>
      </c>
      <c r="BQ358">
        <f>NA()</f>
        <v/>
      </c>
      <c r="BR358">
        <f>NA()</f>
        <v/>
      </c>
      <c r="BS358">
        <f>NA()</f>
        <v/>
      </c>
      <c r="BT358">
        <f>NA()</f>
        <v/>
      </c>
      <c r="BU358">
        <f>NA()</f>
        <v/>
      </c>
      <c r="BV358">
        <f>NA()</f>
        <v/>
      </c>
      <c r="BW358">
        <f>NA()</f>
        <v/>
      </c>
    </row>
    <row r="359" spans="1:75">
      <c r="A359" t="s">
        <v>233</v>
      </c>
      <c r="B359" t="s">
        <v>1080</v>
      </c>
      <c r="C359" t="s">
        <v>1081</v>
      </c>
      <c r="D359" t="s">
        <v>458</v>
      </c>
      <c r="E359" t="n">
        <v>0</v>
      </c>
      <c r="F359" t="n">
        <v>0</v>
      </c>
      <c r="G359" t="n">
        <v>0</v>
      </c>
      <c r="H359" t="n">
        <v>0</v>
      </c>
      <c r="I359" t="n">
        <v>0</v>
      </c>
      <c r="J359" t="n">
        <v>0</v>
      </c>
      <c r="K359" t="n">
        <v>0</v>
      </c>
      <c r="L359" t="n">
        <v>0</v>
      </c>
      <c r="M359" t="n">
        <v>0</v>
      </c>
      <c r="N359" t="n">
        <v>0</v>
      </c>
      <c r="O359" t="n">
        <v>0</v>
      </c>
      <c r="P359" t="n">
        <v>0</v>
      </c>
      <c r="Q359" t="n">
        <v>0</v>
      </c>
      <c r="R359" t="n">
        <v>0</v>
      </c>
      <c r="S359" t="n">
        <v>0</v>
      </c>
      <c r="T359" t="n">
        <v>0</v>
      </c>
      <c r="U359" t="n">
        <v>0</v>
      </c>
      <c r="V359" t="n">
        <v>0</v>
      </c>
      <c r="W359" t="n">
        <v>0</v>
      </c>
      <c r="X359" t="n">
        <v>0</v>
      </c>
      <c r="Y359" t="n">
        <v>0</v>
      </c>
      <c r="Z359" t="n">
        <v>0</v>
      </c>
      <c r="AA359" t="n">
        <v>0</v>
      </c>
      <c r="AB359" t="n">
        <v>0</v>
      </c>
      <c r="AC359" t="n">
        <v>0</v>
      </c>
      <c r="AD359" t="n">
        <v>0</v>
      </c>
      <c r="AE359" t="n">
        <v>0</v>
      </c>
      <c r="AF359" t="n">
        <v>0</v>
      </c>
      <c r="AG359" t="n">
        <v>0</v>
      </c>
      <c r="AH359" t="n">
        <v>0</v>
      </c>
      <c r="AI359" t="n">
        <v>0</v>
      </c>
      <c r="AJ359" t="n">
        <v>0</v>
      </c>
      <c r="AK359" t="n">
        <v>0</v>
      </c>
      <c r="AL359" t="n">
        <v>0</v>
      </c>
      <c r="AM359" t="n">
        <v>0</v>
      </c>
      <c r="AN359" t="n">
        <v>0</v>
      </c>
      <c r="AO359" t="n">
        <v>0</v>
      </c>
      <c r="AP359" t="n">
        <v>3.4</v>
      </c>
      <c r="AQ359" t="n">
        <v>2.9</v>
      </c>
      <c r="AR359" t="n">
        <v>3.4</v>
      </c>
      <c r="AS359" t="n">
        <v>4.9</v>
      </c>
      <c r="AT359" t="n">
        <v>5.3</v>
      </c>
      <c r="AU359" t="n">
        <v>4.3</v>
      </c>
      <c r="AV359" t="n">
        <v>4.7</v>
      </c>
      <c r="AW359" t="n">
        <v>5.3</v>
      </c>
      <c r="AX359" t="n">
        <v>6.5</v>
      </c>
      <c r="AY359" t="n">
        <v>7.4</v>
      </c>
      <c r="AZ359" t="n">
        <v>8.300000000000001</v>
      </c>
      <c r="BA359" t="n">
        <v>10.1</v>
      </c>
      <c r="BB359" t="n">
        <v>5.8</v>
      </c>
      <c r="BC359" t="n">
        <v>7.1</v>
      </c>
      <c r="BD359" t="n">
        <v>9.199999999999999</v>
      </c>
      <c r="BE359" t="n">
        <v>9.4</v>
      </c>
      <c r="BF359" t="n">
        <v>10.7</v>
      </c>
      <c r="BG359" t="n">
        <v>10.7</v>
      </c>
      <c r="BH359" t="n">
        <v>8.4</v>
      </c>
      <c r="BI359" t="n">
        <v>8.5</v>
      </c>
      <c r="BJ359">
        <f>NA()</f>
        <v/>
      </c>
      <c r="BK359">
        <f>NA()</f>
        <v/>
      </c>
      <c r="BL359">
        <f>NA()</f>
        <v/>
      </c>
      <c r="BM359">
        <f>NA()</f>
        <v/>
      </c>
      <c r="BN359">
        <f>NA()</f>
        <v/>
      </c>
      <c r="BO359">
        <f>NA()</f>
        <v/>
      </c>
      <c r="BP359">
        <f>NA()</f>
        <v/>
      </c>
      <c r="BQ359">
        <f>NA()</f>
        <v/>
      </c>
      <c r="BR359">
        <f>NA()</f>
        <v/>
      </c>
      <c r="BS359">
        <f>NA()</f>
        <v/>
      </c>
      <c r="BT359">
        <f>NA()</f>
        <v/>
      </c>
      <c r="BU359">
        <f>NA()</f>
        <v/>
      </c>
      <c r="BV359">
        <f>NA()</f>
        <v/>
      </c>
      <c r="BW359">
        <f>NA()</f>
        <v/>
      </c>
    </row>
    <row r="360" spans="1:75">
      <c r="A360" t="s">
        <v>233</v>
      </c>
      <c r="B360" t="s">
        <v>1082</v>
      </c>
      <c r="C360" t="s">
        <v>1083</v>
      </c>
      <c r="D360" t="s">
        <v>447</v>
      </c>
      <c r="E360" t="n">
        <v>0</v>
      </c>
      <c r="F360" t="n">
        <v>0</v>
      </c>
      <c r="G360" t="n">
        <v>0</v>
      </c>
      <c r="H360" t="n">
        <v>0</v>
      </c>
      <c r="I360" t="n">
        <v>0</v>
      </c>
      <c r="J360" t="n">
        <v>0</v>
      </c>
      <c r="K360" t="n">
        <v>0</v>
      </c>
      <c r="L360" t="n">
        <v>0</v>
      </c>
      <c r="M360" t="n">
        <v>0</v>
      </c>
      <c r="N360" t="n">
        <v>0</v>
      </c>
      <c r="O360" t="n">
        <v>0</v>
      </c>
      <c r="P360" t="n">
        <v>0</v>
      </c>
      <c r="Q360" t="n">
        <v>0</v>
      </c>
      <c r="R360" t="n">
        <v>0</v>
      </c>
      <c r="S360" t="n">
        <v>0</v>
      </c>
      <c r="T360" t="n">
        <v>0</v>
      </c>
      <c r="U360" t="n">
        <v>0</v>
      </c>
      <c r="V360" t="n">
        <v>0</v>
      </c>
      <c r="W360" t="n">
        <v>0</v>
      </c>
      <c r="X360" t="n">
        <v>0</v>
      </c>
      <c r="Y360" t="n">
        <v>0</v>
      </c>
      <c r="Z360" t="n">
        <v>0</v>
      </c>
      <c r="AA360" t="n">
        <v>0</v>
      </c>
      <c r="AB360" t="n">
        <v>0</v>
      </c>
      <c r="AC360" t="n">
        <v>0</v>
      </c>
      <c r="AD360" t="n">
        <v>0</v>
      </c>
      <c r="AE360" t="n">
        <v>0</v>
      </c>
      <c r="AF360" t="n">
        <v>0</v>
      </c>
      <c r="AG360" t="n">
        <v>0</v>
      </c>
      <c r="AH360" t="n">
        <v>0</v>
      </c>
      <c r="AI360" t="n">
        <v>0</v>
      </c>
      <c r="AJ360" t="n">
        <v>0</v>
      </c>
      <c r="AK360" t="n">
        <v>0</v>
      </c>
      <c r="AL360" t="n">
        <v>0</v>
      </c>
      <c r="AM360" t="n">
        <v>0</v>
      </c>
      <c r="AN360" t="n">
        <v>0</v>
      </c>
      <c r="AO360" t="n">
        <v>0</v>
      </c>
      <c r="AP360" t="n">
        <v>323</v>
      </c>
      <c r="AQ360" t="n">
        <v>359</v>
      </c>
      <c r="AR360" t="n">
        <v>441</v>
      </c>
      <c r="AS360" t="n">
        <v>502</v>
      </c>
      <c r="AT360" t="n">
        <v>492</v>
      </c>
      <c r="AU360" t="n">
        <v>447</v>
      </c>
      <c r="AV360" t="n">
        <v>416</v>
      </c>
      <c r="AW360" t="n">
        <v>422</v>
      </c>
      <c r="AX360" t="n">
        <v>410</v>
      </c>
      <c r="AY360" t="n">
        <v>421</v>
      </c>
      <c r="AZ360" t="n">
        <v>462</v>
      </c>
      <c r="BA360" t="n">
        <v>394</v>
      </c>
      <c r="BB360" t="n">
        <v>314</v>
      </c>
      <c r="BC360" t="n">
        <v>304</v>
      </c>
      <c r="BD360" t="n">
        <v>325</v>
      </c>
      <c r="BE360" t="n">
        <v>319</v>
      </c>
      <c r="BF360" t="n">
        <v>390</v>
      </c>
      <c r="BG360" t="n">
        <v>385</v>
      </c>
      <c r="BH360" t="n">
        <v>434</v>
      </c>
      <c r="BI360" t="n">
        <v>532</v>
      </c>
      <c r="BJ360">
        <f>NA()</f>
        <v/>
      </c>
      <c r="BK360">
        <f>NA()</f>
        <v/>
      </c>
      <c r="BL360">
        <f>NA()</f>
        <v/>
      </c>
      <c r="BM360">
        <f>NA()</f>
        <v/>
      </c>
      <c r="BN360">
        <f>NA()</f>
        <v/>
      </c>
      <c r="BO360">
        <f>NA()</f>
        <v/>
      </c>
      <c r="BP360">
        <f>NA()</f>
        <v/>
      </c>
      <c r="BQ360">
        <f>NA()</f>
        <v/>
      </c>
      <c r="BR360">
        <f>NA()</f>
        <v/>
      </c>
      <c r="BS360">
        <f>NA()</f>
        <v/>
      </c>
      <c r="BT360">
        <f>NA()</f>
        <v/>
      </c>
      <c r="BU360">
        <f>NA()</f>
        <v/>
      </c>
      <c r="BV360">
        <f>NA()</f>
        <v/>
      </c>
      <c r="BW360">
        <f>NA()</f>
        <v/>
      </c>
    </row>
    <row r="361" spans="1:75">
      <c r="A361" t="s">
        <v>233</v>
      </c>
      <c r="B361" t="s">
        <v>1084</v>
      </c>
      <c r="C361" t="s">
        <v>1085</v>
      </c>
      <c r="D361" t="s">
        <v>447</v>
      </c>
      <c r="E361" t="n">
        <v>0</v>
      </c>
      <c r="F361" t="n">
        <v>0</v>
      </c>
      <c r="G361" t="n">
        <v>0</v>
      </c>
      <c r="H361" t="n">
        <v>0</v>
      </c>
      <c r="I361" t="n">
        <v>0</v>
      </c>
      <c r="J361" t="n">
        <v>0</v>
      </c>
      <c r="K361" t="n">
        <v>0</v>
      </c>
      <c r="L361" t="n">
        <v>0</v>
      </c>
      <c r="M361" t="n">
        <v>0</v>
      </c>
      <c r="N361" t="n">
        <v>0</v>
      </c>
      <c r="O361" t="n">
        <v>0</v>
      </c>
      <c r="P361" t="n">
        <v>0</v>
      </c>
      <c r="Q361" t="n">
        <v>0</v>
      </c>
      <c r="R361" t="n">
        <v>0</v>
      </c>
      <c r="S361" t="n">
        <v>0</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0</v>
      </c>
      <c r="AT361" t="n">
        <v>0</v>
      </c>
      <c r="AU361" t="n">
        <v>0</v>
      </c>
      <c r="AV361" t="n">
        <v>0</v>
      </c>
      <c r="AW361" t="n">
        <v>0</v>
      </c>
      <c r="AX361" t="n">
        <v>0</v>
      </c>
      <c r="AY361" t="n">
        <v>0</v>
      </c>
      <c r="AZ361" t="n">
        <v>0</v>
      </c>
      <c r="BA361" t="n">
        <v>0</v>
      </c>
      <c r="BB361" t="n">
        <v>0</v>
      </c>
      <c r="BC361" t="n">
        <v>0</v>
      </c>
      <c r="BD361" t="n">
        <v>0</v>
      </c>
      <c r="BE361" t="n">
        <v>0</v>
      </c>
      <c r="BF361" t="n">
        <v>0</v>
      </c>
      <c r="BG361" t="n">
        <v>0</v>
      </c>
      <c r="BH361" t="n">
        <v>0</v>
      </c>
      <c r="BI361" t="n">
        <v>0</v>
      </c>
      <c r="BJ361">
        <f>NA()</f>
        <v/>
      </c>
      <c r="BK361">
        <f>NA()</f>
        <v/>
      </c>
      <c r="BL361">
        <f>NA()</f>
        <v/>
      </c>
      <c r="BM361">
        <f>NA()</f>
        <v/>
      </c>
      <c r="BN361">
        <f>NA()</f>
        <v/>
      </c>
      <c r="BO361">
        <f>NA()</f>
        <v/>
      </c>
      <c r="BP361">
        <f>NA()</f>
        <v/>
      </c>
      <c r="BQ361">
        <f>NA()</f>
        <v/>
      </c>
      <c r="BR361">
        <f>NA()</f>
        <v/>
      </c>
      <c r="BS361">
        <f>NA()</f>
        <v/>
      </c>
      <c r="BT361">
        <f>NA()</f>
        <v/>
      </c>
      <c r="BU361">
        <f>NA()</f>
        <v/>
      </c>
      <c r="BV361">
        <f>NA()</f>
        <v/>
      </c>
      <c r="BW361">
        <f>NA()</f>
        <v/>
      </c>
    </row>
    <row r="362" spans="1:75">
      <c r="A362" t="s">
        <v>233</v>
      </c>
      <c r="B362" t="s">
        <v>1084</v>
      </c>
      <c r="C362" t="s">
        <v>1086</v>
      </c>
      <c r="D362" t="s">
        <v>1055</v>
      </c>
      <c r="E362" t="n">
        <v>0</v>
      </c>
      <c r="F362" t="n">
        <v>0</v>
      </c>
      <c r="G362" t="n">
        <v>0</v>
      </c>
      <c r="H362" t="n">
        <v>0</v>
      </c>
      <c r="I362" t="n">
        <v>0</v>
      </c>
      <c r="J362" t="n">
        <v>0</v>
      </c>
      <c r="K362" t="n">
        <v>0</v>
      </c>
      <c r="L362" t="n">
        <v>0</v>
      </c>
      <c r="M362" t="n">
        <v>0</v>
      </c>
      <c r="N362" t="n">
        <v>0</v>
      </c>
      <c r="O362" t="n">
        <v>0</v>
      </c>
      <c r="P362" t="n">
        <v>0</v>
      </c>
      <c r="Q362" t="n">
        <v>0</v>
      </c>
      <c r="R362" t="n">
        <v>0</v>
      </c>
      <c r="S362" t="n">
        <v>0</v>
      </c>
      <c r="T362" t="n">
        <v>0</v>
      </c>
      <c r="U362" t="n">
        <v>0</v>
      </c>
      <c r="V362" t="n">
        <v>0</v>
      </c>
      <c r="W362" t="n">
        <v>0</v>
      </c>
      <c r="X362" t="n">
        <v>0</v>
      </c>
      <c r="Y362" t="n">
        <v>0</v>
      </c>
      <c r="Z362" t="n">
        <v>0</v>
      </c>
      <c r="AA362" t="n">
        <v>0</v>
      </c>
      <c r="AB362" t="n">
        <v>0</v>
      </c>
      <c r="AC362" t="n">
        <v>0</v>
      </c>
      <c r="AD362" t="n">
        <v>0</v>
      </c>
      <c r="AE362" t="n">
        <v>0</v>
      </c>
      <c r="AF362" t="n">
        <v>0</v>
      </c>
      <c r="AG362" t="n">
        <v>0</v>
      </c>
      <c r="AH362" t="n">
        <v>0</v>
      </c>
      <c r="AI362" t="n">
        <v>0</v>
      </c>
      <c r="AJ362" t="n">
        <v>0</v>
      </c>
      <c r="AK362" t="n">
        <v>0</v>
      </c>
      <c r="AL362" t="n">
        <v>0</v>
      </c>
      <c r="AM362" t="n">
        <v>0</v>
      </c>
      <c r="AN362" t="n">
        <v>0</v>
      </c>
      <c r="AO362" t="n">
        <v>0</v>
      </c>
      <c r="AP362" t="n">
        <v>0</v>
      </c>
      <c r="AQ362" t="n">
        <v>0</v>
      </c>
      <c r="AR362" t="n">
        <v>0</v>
      </c>
      <c r="AS362" t="n">
        <v>0</v>
      </c>
      <c r="AT362" t="n">
        <v>0</v>
      </c>
      <c r="AU362" t="n">
        <v>0</v>
      </c>
      <c r="AV362" t="n">
        <v>0</v>
      </c>
      <c r="AW362" t="n">
        <v>0</v>
      </c>
      <c r="AX362" t="n">
        <v>0</v>
      </c>
      <c r="AY362" t="n">
        <v>0</v>
      </c>
      <c r="AZ362" t="n">
        <v>0</v>
      </c>
      <c r="BA362" t="n">
        <v>0</v>
      </c>
      <c r="BB362" t="n">
        <v>0</v>
      </c>
      <c r="BC362" t="n">
        <v>0</v>
      </c>
      <c r="BD362" t="n">
        <v>0</v>
      </c>
      <c r="BE362" t="n">
        <v>0</v>
      </c>
      <c r="BF362" t="n">
        <v>0</v>
      </c>
      <c r="BG362" t="n">
        <v>0</v>
      </c>
      <c r="BH362" t="n">
        <v>0</v>
      </c>
      <c r="BI362" t="n">
        <v>0</v>
      </c>
      <c r="BJ362">
        <f>NA()</f>
        <v/>
      </c>
      <c r="BK362">
        <f>NA()</f>
        <v/>
      </c>
      <c r="BL362">
        <f>NA()</f>
        <v/>
      </c>
      <c r="BM362">
        <f>NA()</f>
        <v/>
      </c>
      <c r="BN362">
        <f>NA()</f>
        <v/>
      </c>
      <c r="BO362">
        <f>NA()</f>
        <v/>
      </c>
      <c r="BP362">
        <f>NA()</f>
        <v/>
      </c>
      <c r="BQ362">
        <f>NA()</f>
        <v/>
      </c>
      <c r="BR362">
        <f>NA()</f>
        <v/>
      </c>
      <c r="BS362">
        <f>NA()</f>
        <v/>
      </c>
      <c r="BT362">
        <f>NA()</f>
        <v/>
      </c>
      <c r="BU362">
        <f>NA()</f>
        <v/>
      </c>
      <c r="BV362">
        <f>NA()</f>
        <v/>
      </c>
      <c r="BW362">
        <f>NA()</f>
        <v/>
      </c>
    </row>
    <row r="363" spans="1:75">
      <c r="A363" t="s">
        <v>233</v>
      </c>
      <c r="B363" t="s">
        <v>1087</v>
      </c>
      <c r="C363" t="s">
        <v>1088</v>
      </c>
      <c r="D363" t="s">
        <v>447</v>
      </c>
      <c r="E363" t="n">
        <v>0</v>
      </c>
      <c r="F363" t="n">
        <v>0</v>
      </c>
      <c r="G363" t="n">
        <v>0</v>
      </c>
      <c r="H363" t="n">
        <v>0</v>
      </c>
      <c r="I363" t="n">
        <v>0</v>
      </c>
      <c r="J363" t="n">
        <v>0</v>
      </c>
      <c r="K363" t="n">
        <v>0</v>
      </c>
      <c r="L363" t="n">
        <v>0</v>
      </c>
      <c r="M363" t="n">
        <v>0</v>
      </c>
      <c r="N363" t="n">
        <v>0</v>
      </c>
      <c r="O363" t="n">
        <v>0</v>
      </c>
      <c r="P363" t="n">
        <v>0</v>
      </c>
      <c r="Q363" t="n">
        <v>0</v>
      </c>
      <c r="R363" t="n">
        <v>0</v>
      </c>
      <c r="S363" t="n">
        <v>0</v>
      </c>
      <c r="T363" t="n">
        <v>0</v>
      </c>
      <c r="U363" t="n">
        <v>0</v>
      </c>
      <c r="V363" t="n">
        <v>0</v>
      </c>
      <c r="W363" t="n">
        <v>0</v>
      </c>
      <c r="X363" t="n">
        <v>0</v>
      </c>
      <c r="Y363" t="n">
        <v>0</v>
      </c>
      <c r="Z363" t="n">
        <v>0</v>
      </c>
      <c r="AA363" t="n">
        <v>0</v>
      </c>
      <c r="AB363" t="n">
        <v>0</v>
      </c>
      <c r="AC363" t="n">
        <v>0</v>
      </c>
      <c r="AD363" t="n">
        <v>0</v>
      </c>
      <c r="AE363" t="n">
        <v>0</v>
      </c>
      <c r="AF363" t="n">
        <v>0</v>
      </c>
      <c r="AG363" t="n">
        <v>0</v>
      </c>
      <c r="AH363" t="n">
        <v>0</v>
      </c>
      <c r="AI363" t="n">
        <v>0</v>
      </c>
      <c r="AJ363" t="n">
        <v>0</v>
      </c>
      <c r="AK363" t="n">
        <v>0</v>
      </c>
      <c r="AL363" t="n">
        <v>0</v>
      </c>
      <c r="AM363" t="n">
        <v>0</v>
      </c>
      <c r="AN363" t="n">
        <v>0</v>
      </c>
      <c r="AO363" t="n">
        <v>0</v>
      </c>
      <c r="AP363" t="n">
        <v>0</v>
      </c>
      <c r="AQ363" t="n">
        <v>0</v>
      </c>
      <c r="AR363" t="n">
        <v>0</v>
      </c>
      <c r="AS363" t="n">
        <v>0</v>
      </c>
      <c r="AT363" t="n">
        <v>0</v>
      </c>
      <c r="AU363" t="n">
        <v>0</v>
      </c>
      <c r="AV363" t="n">
        <v>0</v>
      </c>
      <c r="AW363" t="n">
        <v>0</v>
      </c>
      <c r="AX363" t="n">
        <v>0</v>
      </c>
      <c r="AY363" t="n">
        <v>0</v>
      </c>
      <c r="AZ363" t="n">
        <v>0</v>
      </c>
      <c r="BA363" t="n">
        <v>0</v>
      </c>
      <c r="BB363" t="n">
        <v>0</v>
      </c>
      <c r="BC363" t="n">
        <v>0</v>
      </c>
      <c r="BD363" t="n">
        <v>0</v>
      </c>
      <c r="BE363" t="n">
        <v>0</v>
      </c>
      <c r="BF363" t="n">
        <v>0</v>
      </c>
      <c r="BG363" t="n">
        <v>0</v>
      </c>
      <c r="BH363" t="n">
        <v>0</v>
      </c>
      <c r="BI363" t="n">
        <v>0</v>
      </c>
      <c r="BJ363">
        <f>NA()</f>
        <v/>
      </c>
      <c r="BK363">
        <f>NA()</f>
        <v/>
      </c>
      <c r="BL363">
        <f>NA()</f>
        <v/>
      </c>
      <c r="BM363">
        <f>NA()</f>
        <v/>
      </c>
      <c r="BN363">
        <f>NA()</f>
        <v/>
      </c>
      <c r="BO363">
        <f>NA()</f>
        <v/>
      </c>
      <c r="BP363">
        <f>NA()</f>
        <v/>
      </c>
      <c r="BQ363">
        <f>NA()</f>
        <v/>
      </c>
      <c r="BR363">
        <f>NA()</f>
        <v/>
      </c>
      <c r="BS363">
        <f>NA()</f>
        <v/>
      </c>
      <c r="BT363">
        <f>NA()</f>
        <v/>
      </c>
      <c r="BU363">
        <f>NA()</f>
        <v/>
      </c>
      <c r="BV363">
        <f>NA()</f>
        <v/>
      </c>
      <c r="BW363">
        <f>NA()</f>
        <v/>
      </c>
    </row>
    <row r="364" spans="1:75">
      <c r="A364" t="s">
        <v>233</v>
      </c>
      <c r="B364" t="s">
        <v>1089</v>
      </c>
      <c r="C364" t="s">
        <v>1090</v>
      </c>
      <c r="D364" t="s">
        <v>1091</v>
      </c>
      <c r="E364" t="n">
        <v>0</v>
      </c>
      <c r="F364" t="n">
        <v>0</v>
      </c>
      <c r="G364" t="n">
        <v>0</v>
      </c>
      <c r="H364" t="n">
        <v>0</v>
      </c>
      <c r="I364" t="n">
        <v>0</v>
      </c>
      <c r="J364" t="n">
        <v>0</v>
      </c>
      <c r="K364" t="n">
        <v>0</v>
      </c>
      <c r="L364" t="n">
        <v>0</v>
      </c>
      <c r="M364" t="n">
        <v>0</v>
      </c>
      <c r="N364" t="n">
        <v>0</v>
      </c>
      <c r="O364" t="n">
        <v>0</v>
      </c>
      <c r="P364" t="n">
        <v>0</v>
      </c>
      <c r="Q364" t="n">
        <v>0</v>
      </c>
      <c r="R364" t="n">
        <v>0</v>
      </c>
      <c r="S364" t="n">
        <v>0</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0</v>
      </c>
      <c r="BH364" t="n">
        <v>0</v>
      </c>
      <c r="BI364" t="n">
        <v>0</v>
      </c>
      <c r="BJ364">
        <f>NA()</f>
        <v/>
      </c>
      <c r="BK364">
        <f>NA()</f>
        <v/>
      </c>
      <c r="BL364">
        <f>NA()</f>
        <v/>
      </c>
      <c r="BM364">
        <f>NA()</f>
        <v/>
      </c>
      <c r="BN364">
        <f>NA()</f>
        <v/>
      </c>
      <c r="BO364">
        <f>NA()</f>
        <v/>
      </c>
      <c r="BP364">
        <f>NA()</f>
        <v/>
      </c>
      <c r="BQ364">
        <f>NA()</f>
        <v/>
      </c>
      <c r="BR364">
        <f>NA()</f>
        <v/>
      </c>
      <c r="BS364">
        <f>NA()</f>
        <v/>
      </c>
      <c r="BT364">
        <f>NA()</f>
        <v/>
      </c>
      <c r="BU364">
        <f>NA()</f>
        <v/>
      </c>
      <c r="BV364">
        <f>NA()</f>
        <v/>
      </c>
      <c r="BW364">
        <f>NA()</f>
        <v/>
      </c>
    </row>
    <row r="365" spans="1:75">
      <c r="A365" t="s">
        <v>233</v>
      </c>
      <c r="B365" t="s">
        <v>1087</v>
      </c>
      <c r="C365" t="s">
        <v>1092</v>
      </c>
      <c r="D365" t="s">
        <v>1055</v>
      </c>
      <c r="E365" t="n">
        <v>0</v>
      </c>
      <c r="F365" t="n">
        <v>0</v>
      </c>
      <c r="G365" t="n">
        <v>0</v>
      </c>
      <c r="H365" t="n">
        <v>0</v>
      </c>
      <c r="I365" t="n">
        <v>0</v>
      </c>
      <c r="J365" t="n">
        <v>0</v>
      </c>
      <c r="K365" t="n">
        <v>0</v>
      </c>
      <c r="L365" t="n">
        <v>0</v>
      </c>
      <c r="M365" t="n">
        <v>0</v>
      </c>
      <c r="N365" t="n">
        <v>0</v>
      </c>
      <c r="O365" t="n">
        <v>0</v>
      </c>
      <c r="P365" t="n">
        <v>0</v>
      </c>
      <c r="Q365" t="n">
        <v>0</v>
      </c>
      <c r="R365" t="n">
        <v>0</v>
      </c>
      <c r="S365" t="n">
        <v>0</v>
      </c>
      <c r="T365" t="n">
        <v>0</v>
      </c>
      <c r="U365" t="n">
        <v>0</v>
      </c>
      <c r="V365" t="n">
        <v>0</v>
      </c>
      <c r="W365" t="n">
        <v>0</v>
      </c>
      <c r="X365" t="n">
        <v>0</v>
      </c>
      <c r="Y365" t="n">
        <v>0</v>
      </c>
      <c r="Z365" t="n">
        <v>0</v>
      </c>
      <c r="AA365" t="n">
        <v>0</v>
      </c>
      <c r="AB365" t="n">
        <v>0</v>
      </c>
      <c r="AC365" t="n">
        <v>0</v>
      </c>
      <c r="AD365" t="n">
        <v>0</v>
      </c>
      <c r="AE365" t="n">
        <v>0</v>
      </c>
      <c r="AF365" t="n">
        <v>0</v>
      </c>
      <c r="AG365" t="n">
        <v>0</v>
      </c>
      <c r="AH365" t="n">
        <v>0</v>
      </c>
      <c r="AI365" t="n">
        <v>0</v>
      </c>
      <c r="AJ365" t="n">
        <v>0</v>
      </c>
      <c r="AK365" t="n">
        <v>0</v>
      </c>
      <c r="AL365" t="n">
        <v>0</v>
      </c>
      <c r="AM365" t="n">
        <v>0</v>
      </c>
      <c r="AN365" t="n">
        <v>0</v>
      </c>
      <c r="AO365" t="n">
        <v>0</v>
      </c>
      <c r="AP365" t="n">
        <v>0</v>
      </c>
      <c r="AQ365" t="n">
        <v>0</v>
      </c>
      <c r="AR365" t="n">
        <v>0</v>
      </c>
      <c r="AS365" t="n">
        <v>0</v>
      </c>
      <c r="AT365" t="n">
        <v>0</v>
      </c>
      <c r="AU365" t="n">
        <v>0</v>
      </c>
      <c r="AV365" t="n">
        <v>0</v>
      </c>
      <c r="AW365" t="n">
        <v>0</v>
      </c>
      <c r="AX365" t="n">
        <v>0</v>
      </c>
      <c r="AY365" t="n">
        <v>0</v>
      </c>
      <c r="AZ365" t="n">
        <v>0</v>
      </c>
      <c r="BA365" t="n">
        <v>0</v>
      </c>
      <c r="BB365" t="n">
        <v>0</v>
      </c>
      <c r="BC365" t="n">
        <v>0</v>
      </c>
      <c r="BD365" t="n">
        <v>0</v>
      </c>
      <c r="BE365" t="n">
        <v>0</v>
      </c>
      <c r="BF365" t="n">
        <v>0</v>
      </c>
      <c r="BG365" t="n">
        <v>0</v>
      </c>
      <c r="BH365" t="n">
        <v>0</v>
      </c>
      <c r="BI365" t="n">
        <v>0</v>
      </c>
      <c r="BJ365">
        <f>NA()</f>
        <v/>
      </c>
      <c r="BK365">
        <f>NA()</f>
        <v/>
      </c>
      <c r="BL365">
        <f>NA()</f>
        <v/>
      </c>
      <c r="BM365">
        <f>NA()</f>
        <v/>
      </c>
      <c r="BN365">
        <f>NA()</f>
        <v/>
      </c>
      <c r="BO365">
        <f>NA()</f>
        <v/>
      </c>
      <c r="BP365">
        <f>NA()</f>
        <v/>
      </c>
      <c r="BQ365">
        <f>NA()</f>
        <v/>
      </c>
      <c r="BR365">
        <f>NA()</f>
        <v/>
      </c>
      <c r="BS365">
        <f>NA()</f>
        <v/>
      </c>
      <c r="BT365">
        <f>NA()</f>
        <v/>
      </c>
      <c r="BU365">
        <f>NA()</f>
        <v/>
      </c>
      <c r="BV365">
        <f>NA()</f>
        <v/>
      </c>
      <c r="BW365">
        <f>NA()</f>
        <v/>
      </c>
    </row>
    <row r="366" spans="1:75">
      <c r="A366" t="s">
        <v>233</v>
      </c>
      <c r="B366" t="s">
        <v>1093</v>
      </c>
      <c r="C366" t="s">
        <v>1094</v>
      </c>
      <c r="D366" t="s">
        <v>447</v>
      </c>
      <c r="E366" t="n">
        <v>0</v>
      </c>
      <c r="F366" t="n">
        <v>0</v>
      </c>
      <c r="G366" t="n">
        <v>0</v>
      </c>
      <c r="H366" t="n">
        <v>0</v>
      </c>
      <c r="I366" t="n">
        <v>0</v>
      </c>
      <c r="J366" t="n">
        <v>0</v>
      </c>
      <c r="K366" t="n">
        <v>0</v>
      </c>
      <c r="L366" t="n">
        <v>0</v>
      </c>
      <c r="M366" t="n">
        <v>0</v>
      </c>
      <c r="N366" t="n">
        <v>0</v>
      </c>
      <c r="O366" t="n">
        <v>0</v>
      </c>
      <c r="P366" t="n">
        <v>0</v>
      </c>
      <c r="Q366" t="n">
        <v>0</v>
      </c>
      <c r="R366" t="n">
        <v>0</v>
      </c>
      <c r="S366" t="n">
        <v>0</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2</v>
      </c>
      <c r="AX366" t="n">
        <v>2</v>
      </c>
      <c r="AY366" t="n">
        <v>2</v>
      </c>
      <c r="AZ366" t="n">
        <v>3</v>
      </c>
      <c r="BA366" t="n">
        <v>2</v>
      </c>
      <c r="BB366" t="n">
        <v>2</v>
      </c>
      <c r="BC366" t="n">
        <v>2</v>
      </c>
      <c r="BD366" t="n">
        <v>2</v>
      </c>
      <c r="BE366" t="n">
        <v>3</v>
      </c>
      <c r="BF366" t="n">
        <v>1</v>
      </c>
      <c r="BG366" t="n">
        <v>1</v>
      </c>
      <c r="BH366" t="n">
        <v>2</v>
      </c>
      <c r="BI366" t="n">
        <v>2</v>
      </c>
      <c r="BJ366">
        <f>NA()</f>
        <v/>
      </c>
      <c r="BK366">
        <f>NA()</f>
        <v/>
      </c>
      <c r="BL366">
        <f>NA()</f>
        <v/>
      </c>
      <c r="BM366">
        <f>NA()</f>
        <v/>
      </c>
      <c r="BN366">
        <f>NA()</f>
        <v/>
      </c>
      <c r="BO366">
        <f>NA()</f>
        <v/>
      </c>
      <c r="BP366">
        <f>NA()</f>
        <v/>
      </c>
      <c r="BQ366">
        <f>NA()</f>
        <v/>
      </c>
      <c r="BR366">
        <f>NA()</f>
        <v/>
      </c>
      <c r="BS366">
        <f>NA()</f>
        <v/>
      </c>
      <c r="BT366">
        <f>NA()</f>
        <v/>
      </c>
      <c r="BU366">
        <f>NA()</f>
        <v/>
      </c>
      <c r="BV366">
        <f>NA()</f>
        <v/>
      </c>
      <c r="BW366">
        <f>NA()</f>
        <v/>
      </c>
    </row>
    <row r="367" spans="1:75">
      <c r="A367" t="s">
        <v>233</v>
      </c>
      <c r="B367" t="s">
        <v>1093</v>
      </c>
      <c r="C367" t="s">
        <v>1095</v>
      </c>
      <c r="D367" t="s">
        <v>1055</v>
      </c>
      <c r="E367" t="n">
        <v>0</v>
      </c>
      <c r="F367" t="n">
        <v>0</v>
      </c>
      <c r="G367" t="n">
        <v>0</v>
      </c>
      <c r="H367" t="n">
        <v>0</v>
      </c>
      <c r="I367" t="n">
        <v>0</v>
      </c>
      <c r="J367" t="n">
        <v>0</v>
      </c>
      <c r="K367" t="n">
        <v>0</v>
      </c>
      <c r="L367" t="n">
        <v>0</v>
      </c>
      <c r="M367" t="n">
        <v>0</v>
      </c>
      <c r="N367" t="n">
        <v>0</v>
      </c>
      <c r="O367" t="n">
        <v>0</v>
      </c>
      <c r="P367" t="n">
        <v>0</v>
      </c>
      <c r="Q367" t="n">
        <v>0</v>
      </c>
      <c r="R367" t="n">
        <v>0</v>
      </c>
      <c r="S367" t="n">
        <v>0</v>
      </c>
      <c r="T367" t="n">
        <v>0</v>
      </c>
      <c r="U367" t="n">
        <v>0</v>
      </c>
      <c r="V367" t="n">
        <v>0</v>
      </c>
      <c r="W367" t="n">
        <v>0</v>
      </c>
      <c r="X367" t="n">
        <v>0</v>
      </c>
      <c r="Y367" t="n">
        <v>0</v>
      </c>
      <c r="Z367" t="n">
        <v>0</v>
      </c>
      <c r="AA367" t="n">
        <v>0</v>
      </c>
      <c r="AB367" t="n">
        <v>0</v>
      </c>
      <c r="AC367" t="n">
        <v>0</v>
      </c>
      <c r="AD367" t="n">
        <v>0</v>
      </c>
      <c r="AE367" t="n">
        <v>0</v>
      </c>
      <c r="AF367" t="n">
        <v>0</v>
      </c>
      <c r="AG367" t="n">
        <v>0</v>
      </c>
      <c r="AH367" t="n">
        <v>0</v>
      </c>
      <c r="AI367" t="n">
        <v>0</v>
      </c>
      <c r="AJ367" t="n">
        <v>0</v>
      </c>
      <c r="AK367" t="n">
        <v>0</v>
      </c>
      <c r="AL367" t="n">
        <v>0</v>
      </c>
      <c r="AM367" t="n">
        <v>0</v>
      </c>
      <c r="AN367" t="n">
        <v>0</v>
      </c>
      <c r="AO367" t="n">
        <v>0</v>
      </c>
      <c r="AP367" t="n">
        <v>0</v>
      </c>
      <c r="AQ367" t="n">
        <v>0</v>
      </c>
      <c r="AR367" t="n">
        <v>0</v>
      </c>
      <c r="AS367" t="n">
        <v>0</v>
      </c>
      <c r="AT367" t="n">
        <v>0</v>
      </c>
      <c r="AU367" t="n">
        <v>0</v>
      </c>
      <c r="AV367" t="n">
        <v>0</v>
      </c>
      <c r="AW367" t="n">
        <v>2</v>
      </c>
      <c r="AX367" t="n">
        <v>2</v>
      </c>
      <c r="AY367" t="n">
        <v>2</v>
      </c>
      <c r="AZ367" t="n">
        <v>3</v>
      </c>
      <c r="BA367" t="n">
        <v>2</v>
      </c>
      <c r="BB367" t="n">
        <v>2</v>
      </c>
      <c r="BC367" t="n">
        <v>2</v>
      </c>
      <c r="BD367" t="n">
        <v>2</v>
      </c>
      <c r="BE367" t="n">
        <v>3</v>
      </c>
      <c r="BF367" t="n">
        <v>1</v>
      </c>
      <c r="BG367" t="n">
        <v>1</v>
      </c>
      <c r="BH367" t="n">
        <v>2</v>
      </c>
      <c r="BI367" t="n">
        <v>2</v>
      </c>
      <c r="BJ367">
        <f>NA()</f>
        <v/>
      </c>
      <c r="BK367">
        <f>NA()</f>
        <v/>
      </c>
      <c r="BL367">
        <f>NA()</f>
        <v/>
      </c>
      <c r="BM367">
        <f>NA()</f>
        <v/>
      </c>
      <c r="BN367">
        <f>NA()</f>
        <v/>
      </c>
      <c r="BO367">
        <f>NA()</f>
        <v/>
      </c>
      <c r="BP367">
        <f>NA()</f>
        <v/>
      </c>
      <c r="BQ367">
        <f>NA()</f>
        <v/>
      </c>
      <c r="BR367">
        <f>NA()</f>
        <v/>
      </c>
      <c r="BS367">
        <f>NA()</f>
        <v/>
      </c>
      <c r="BT367">
        <f>NA()</f>
        <v/>
      </c>
      <c r="BU367">
        <f>NA()</f>
        <v/>
      </c>
      <c r="BV367">
        <f>NA()</f>
        <v/>
      </c>
      <c r="BW367">
        <f>NA()</f>
        <v/>
      </c>
    </row>
    <row r="368" spans="1:75">
      <c r="A368" t="s">
        <v>233</v>
      </c>
      <c r="B368" t="s">
        <v>1096</v>
      </c>
      <c r="C368" t="s">
        <v>1097</v>
      </c>
      <c r="D368" t="s">
        <v>447</v>
      </c>
      <c r="E368" t="n">
        <v>0</v>
      </c>
      <c r="F368" t="n">
        <v>0</v>
      </c>
      <c r="G368" t="n">
        <v>0</v>
      </c>
      <c r="H368" t="n">
        <v>0</v>
      </c>
      <c r="I368" t="n">
        <v>0</v>
      </c>
      <c r="J368" t="n">
        <v>0</v>
      </c>
      <c r="K368" t="n">
        <v>0</v>
      </c>
      <c r="L368" t="n">
        <v>0</v>
      </c>
      <c r="M368" t="n">
        <v>0</v>
      </c>
      <c r="N368" t="n">
        <v>0</v>
      </c>
      <c r="O368" t="n">
        <v>0</v>
      </c>
      <c r="P368" t="n">
        <v>0</v>
      </c>
      <c r="Q368" t="n">
        <v>0</v>
      </c>
      <c r="R368" t="n">
        <v>0</v>
      </c>
      <c r="S368" t="n">
        <v>0</v>
      </c>
      <c r="T368" t="n">
        <v>0</v>
      </c>
      <c r="U368" t="n">
        <v>0</v>
      </c>
      <c r="V368" t="n">
        <v>0</v>
      </c>
      <c r="W368" t="n">
        <v>0</v>
      </c>
      <c r="X368" t="n">
        <v>0</v>
      </c>
      <c r="Y368" t="n">
        <v>1364</v>
      </c>
      <c r="Z368" t="n">
        <v>1236</v>
      </c>
      <c r="AA368" t="n">
        <v>1184</v>
      </c>
      <c r="AB368" t="n">
        <v>1147</v>
      </c>
      <c r="AC368" t="n">
        <v>1075</v>
      </c>
      <c r="AD368" t="n">
        <v>676</v>
      </c>
      <c r="AE368" t="n">
        <v>629</v>
      </c>
      <c r="AF368" t="n">
        <v>631</v>
      </c>
      <c r="AG368" t="n">
        <v>607</v>
      </c>
      <c r="AH368" t="n">
        <v>610</v>
      </c>
      <c r="AI368" t="n">
        <v>605</v>
      </c>
      <c r="AJ368" t="n">
        <v>589</v>
      </c>
      <c r="AK368" t="n">
        <v>592</v>
      </c>
      <c r="AL368" t="n">
        <v>592</v>
      </c>
      <c r="AM368" t="n">
        <v>607</v>
      </c>
      <c r="AN368" t="n">
        <v>601</v>
      </c>
      <c r="AO368" t="n">
        <v>571</v>
      </c>
      <c r="AP368" t="n">
        <v>533</v>
      </c>
      <c r="AQ368" t="n">
        <v>565</v>
      </c>
      <c r="AR368" t="n">
        <v>552</v>
      </c>
      <c r="AS368" t="n">
        <v>560</v>
      </c>
      <c r="AT368" t="n">
        <v>557</v>
      </c>
      <c r="AU368" t="n">
        <v>571</v>
      </c>
      <c r="AV368" t="n">
        <v>562</v>
      </c>
      <c r="AW368" t="n">
        <v>549</v>
      </c>
      <c r="AX368" t="n">
        <v>535</v>
      </c>
      <c r="AY368" t="n">
        <v>542</v>
      </c>
      <c r="AZ368" t="n">
        <v>528</v>
      </c>
      <c r="BA368" t="n">
        <v>520</v>
      </c>
      <c r="BB368" t="n">
        <v>530</v>
      </c>
      <c r="BC368" t="n">
        <v>529</v>
      </c>
      <c r="BD368" t="n">
        <v>509</v>
      </c>
      <c r="BE368" t="n">
        <v>503</v>
      </c>
      <c r="BF368" t="n">
        <v>585</v>
      </c>
      <c r="BG368" t="n">
        <v>559</v>
      </c>
      <c r="BH368" t="n">
        <v>562</v>
      </c>
      <c r="BI368" t="n">
        <v>560</v>
      </c>
      <c r="BJ368">
        <f>NA()</f>
        <v/>
      </c>
      <c r="BK368">
        <f>NA()</f>
        <v/>
      </c>
      <c r="BL368">
        <f>NA()</f>
        <v/>
      </c>
      <c r="BM368">
        <f>NA()</f>
        <v/>
      </c>
      <c r="BN368">
        <f>NA()</f>
        <v/>
      </c>
      <c r="BO368">
        <f>NA()</f>
        <v/>
      </c>
      <c r="BP368">
        <f>NA()</f>
        <v/>
      </c>
      <c r="BQ368">
        <f>NA()</f>
        <v/>
      </c>
      <c r="BR368">
        <f>NA()</f>
        <v/>
      </c>
      <c r="BS368">
        <f>NA()</f>
        <v/>
      </c>
      <c r="BT368">
        <f>NA()</f>
        <v/>
      </c>
      <c r="BU368">
        <f>NA()</f>
        <v/>
      </c>
      <c r="BV368">
        <f>NA()</f>
        <v/>
      </c>
      <c r="BW368">
        <f>NA()</f>
        <v/>
      </c>
    </row>
    <row r="369" spans="1:75">
      <c r="A369" t="s">
        <v>233</v>
      </c>
      <c r="B369" t="s">
        <v>1098</v>
      </c>
      <c r="C369" t="s">
        <v>1099</v>
      </c>
      <c r="D369" t="s">
        <v>454</v>
      </c>
      <c r="E369" t="n">
        <v>0</v>
      </c>
      <c r="F369" t="n">
        <v>0</v>
      </c>
      <c r="G369" t="n">
        <v>0</v>
      </c>
      <c r="H369" t="n">
        <v>0</v>
      </c>
      <c r="I369" t="n">
        <v>0</v>
      </c>
      <c r="J369" t="n">
        <v>0</v>
      </c>
      <c r="K369" t="n">
        <v>0</v>
      </c>
      <c r="L369" t="n">
        <v>0</v>
      </c>
      <c r="M369" t="n">
        <v>0</v>
      </c>
      <c r="N369" t="n">
        <v>0</v>
      </c>
      <c r="O369" t="n">
        <v>0</v>
      </c>
      <c r="P369" t="n">
        <v>0</v>
      </c>
      <c r="Q369" t="n">
        <v>0</v>
      </c>
      <c r="R369" t="n">
        <v>0</v>
      </c>
      <c r="S369" t="n">
        <v>0</v>
      </c>
      <c r="T369" t="n">
        <v>0</v>
      </c>
      <c r="U369" t="n">
        <v>0</v>
      </c>
      <c r="V369" t="n">
        <v>0</v>
      </c>
      <c r="W369" t="n">
        <v>0</v>
      </c>
      <c r="X369" t="n">
        <v>0</v>
      </c>
      <c r="Y369" t="n">
        <v>13.5</v>
      </c>
      <c r="Z369" t="n">
        <v>16.24</v>
      </c>
      <c r="AA369" t="n">
        <v>15.88</v>
      </c>
      <c r="AB369" t="n">
        <v>16.1</v>
      </c>
      <c r="AC369" t="n">
        <v>16.91</v>
      </c>
      <c r="AD369" t="n">
        <v>16.74</v>
      </c>
      <c r="AE369" t="n">
        <v>14.82</v>
      </c>
      <c r="AF369" t="n">
        <v>14.89</v>
      </c>
      <c r="AG369" t="n">
        <v>14.55</v>
      </c>
      <c r="AH369" t="n">
        <v>14.5</v>
      </c>
      <c r="AI369" t="n">
        <v>15.37</v>
      </c>
      <c r="AJ369" t="n">
        <v>21.23</v>
      </c>
      <c r="AK369" t="n">
        <v>16.81</v>
      </c>
      <c r="AL369" t="n">
        <v>16.49</v>
      </c>
      <c r="AM369" t="n">
        <v>16.01</v>
      </c>
      <c r="AN369" t="n">
        <v>16.74</v>
      </c>
      <c r="AO369" t="n">
        <v>18.74</v>
      </c>
      <c r="AP369" t="n">
        <v>21.11</v>
      </c>
      <c r="AQ369" t="n">
        <v>18.23</v>
      </c>
      <c r="AR369" t="n">
        <v>17.98</v>
      </c>
      <c r="AS369" t="n">
        <v>20.89</v>
      </c>
      <c r="AT369" t="n">
        <v>21.77</v>
      </c>
      <c r="AU369" t="n">
        <v>21.79</v>
      </c>
      <c r="AV369" t="n">
        <v>26.05</v>
      </c>
      <c r="AW369" t="n">
        <v>25.91</v>
      </c>
      <c r="AX369" t="n">
        <v>29.84</v>
      </c>
      <c r="AY369" t="n">
        <v>33.7</v>
      </c>
      <c r="AZ369" t="n">
        <v>32.84</v>
      </c>
      <c r="BA369" t="n">
        <v>42.73</v>
      </c>
      <c r="BB369" t="n">
        <v>34.97</v>
      </c>
      <c r="BC369" t="n">
        <v>42.79</v>
      </c>
      <c r="BD369" t="n">
        <v>52.75</v>
      </c>
      <c r="BE369" t="n">
        <v>50.54</v>
      </c>
      <c r="BF369" t="n">
        <v>48.84</v>
      </c>
      <c r="BG369" t="n">
        <v>49.54</v>
      </c>
      <c r="BH369" t="n">
        <v>40.81</v>
      </c>
      <c r="BI369" t="n">
        <v>37.19</v>
      </c>
      <c r="BJ369">
        <f>NA()</f>
        <v/>
      </c>
      <c r="BK369">
        <f>NA()</f>
        <v/>
      </c>
      <c r="BL369">
        <f>NA()</f>
        <v/>
      </c>
      <c r="BM369">
        <f>NA()</f>
        <v/>
      </c>
      <c r="BN369">
        <f>NA()</f>
        <v/>
      </c>
      <c r="BO369">
        <f>NA()</f>
        <v/>
      </c>
      <c r="BP369">
        <f>NA()</f>
        <v/>
      </c>
      <c r="BQ369">
        <f>NA()</f>
        <v/>
      </c>
      <c r="BR369">
        <f>NA()</f>
        <v/>
      </c>
      <c r="BS369">
        <f>NA()</f>
        <v/>
      </c>
      <c r="BT369">
        <f>NA()</f>
        <v/>
      </c>
      <c r="BU369">
        <f>NA()</f>
        <v/>
      </c>
      <c r="BV369">
        <f>NA()</f>
        <v/>
      </c>
      <c r="BW369">
        <f>NA()</f>
        <v/>
      </c>
    </row>
    <row r="370" spans="1:75">
      <c r="A370" t="s">
        <v>233</v>
      </c>
      <c r="B370" t="s">
        <v>1096</v>
      </c>
      <c r="C370" t="s">
        <v>1100</v>
      </c>
      <c r="D370" t="s">
        <v>1055</v>
      </c>
      <c r="E370" t="n">
        <v>0</v>
      </c>
      <c r="F370" t="n">
        <v>0</v>
      </c>
      <c r="G370" t="n">
        <v>0</v>
      </c>
      <c r="H370" t="n">
        <v>0</v>
      </c>
      <c r="I370" t="n">
        <v>0</v>
      </c>
      <c r="J370" t="n">
        <v>0</v>
      </c>
      <c r="K370" t="n">
        <v>0</v>
      </c>
      <c r="L370" t="n">
        <v>0</v>
      </c>
      <c r="M370" t="n">
        <v>0</v>
      </c>
      <c r="N370" t="n">
        <v>0</v>
      </c>
      <c r="O370" t="n">
        <v>0</v>
      </c>
      <c r="P370" t="n">
        <v>0</v>
      </c>
      <c r="Q370" t="n">
        <v>0</v>
      </c>
      <c r="R370" t="n">
        <v>0</v>
      </c>
      <c r="S370" t="n">
        <v>0</v>
      </c>
      <c r="T370" t="n">
        <v>0</v>
      </c>
      <c r="U370" t="n">
        <v>0</v>
      </c>
      <c r="V370" t="n">
        <v>0</v>
      </c>
      <c r="W370" t="n">
        <v>0</v>
      </c>
      <c r="X370" t="n">
        <v>0</v>
      </c>
      <c r="Y370" t="n">
        <v>1416</v>
      </c>
      <c r="Z370" t="n">
        <v>1289</v>
      </c>
      <c r="AA370" t="n">
        <v>1197</v>
      </c>
      <c r="AB370" t="n">
        <v>1121</v>
      </c>
      <c r="AC370" t="n">
        <v>1048</v>
      </c>
      <c r="AD370" t="n">
        <v>625</v>
      </c>
      <c r="AE370" t="n">
        <v>579</v>
      </c>
      <c r="AF370" t="n">
        <v>591</v>
      </c>
      <c r="AG370" t="n">
        <v>563</v>
      </c>
      <c r="AH370" t="n">
        <v>565</v>
      </c>
      <c r="AI370" t="n">
        <v>565</v>
      </c>
      <c r="AJ370" t="n">
        <v>545</v>
      </c>
      <c r="AK370" t="n">
        <v>551</v>
      </c>
      <c r="AL370" t="n">
        <v>558</v>
      </c>
      <c r="AM370" t="n">
        <v>578</v>
      </c>
      <c r="AN370" t="n">
        <v>574</v>
      </c>
      <c r="AO370" t="n">
        <v>540</v>
      </c>
      <c r="AP370" t="n">
        <v>517</v>
      </c>
      <c r="AQ370" t="n">
        <v>535</v>
      </c>
      <c r="AR370" t="n">
        <v>524</v>
      </c>
      <c r="AS370" t="n">
        <v>535</v>
      </c>
      <c r="AT370" t="n">
        <v>537</v>
      </c>
      <c r="AU370" t="n">
        <v>539</v>
      </c>
      <c r="AV370" t="n">
        <v>537</v>
      </c>
      <c r="AW370" t="n">
        <v>524</v>
      </c>
      <c r="AX370" t="n">
        <v>516</v>
      </c>
      <c r="AY370" t="n">
        <v>518</v>
      </c>
      <c r="AZ370" t="n">
        <v>509</v>
      </c>
      <c r="BA370" t="n">
        <v>499</v>
      </c>
      <c r="BB370" t="n">
        <v>510</v>
      </c>
      <c r="BC370" t="n">
        <v>509</v>
      </c>
      <c r="BD370" t="n">
        <v>486</v>
      </c>
      <c r="BE370" t="n">
        <v>481</v>
      </c>
      <c r="BF370" t="n">
        <v>582</v>
      </c>
      <c r="BG370" t="n">
        <v>583</v>
      </c>
      <c r="BH370" t="n">
        <v>572</v>
      </c>
      <c r="BI370" t="n">
        <v>571</v>
      </c>
      <c r="BJ370">
        <f>NA()</f>
        <v/>
      </c>
      <c r="BK370">
        <f>NA()</f>
        <v/>
      </c>
      <c r="BL370">
        <f>NA()</f>
        <v/>
      </c>
      <c r="BM370">
        <f>NA()</f>
        <v/>
      </c>
      <c r="BN370">
        <f>NA()</f>
        <v/>
      </c>
      <c r="BO370">
        <f>NA()</f>
        <v/>
      </c>
      <c r="BP370">
        <f>NA()</f>
        <v/>
      </c>
      <c r="BQ370">
        <f>NA()</f>
        <v/>
      </c>
      <c r="BR370">
        <f>NA()</f>
        <v/>
      </c>
      <c r="BS370">
        <f>NA()</f>
        <v/>
      </c>
      <c r="BT370">
        <f>NA()</f>
        <v/>
      </c>
      <c r="BU370">
        <f>NA()</f>
        <v/>
      </c>
      <c r="BV370">
        <f>NA()</f>
        <v/>
      </c>
      <c r="BW370">
        <f>NA()</f>
        <v/>
      </c>
    </row>
    <row r="371" spans="1:75">
      <c r="A371" t="s">
        <v>233</v>
      </c>
      <c r="B371" t="s">
        <v>1101</v>
      </c>
      <c r="C371" t="s">
        <v>1102</v>
      </c>
      <c r="D371" t="s">
        <v>458</v>
      </c>
      <c r="E371" t="n">
        <v>0</v>
      </c>
      <c r="F371" t="n">
        <v>0</v>
      </c>
      <c r="G371" t="n">
        <v>0</v>
      </c>
      <c r="H371" t="n">
        <v>0</v>
      </c>
      <c r="I371" t="n">
        <v>0</v>
      </c>
      <c r="J371" t="n">
        <v>0</v>
      </c>
      <c r="K371" t="n">
        <v>0</v>
      </c>
      <c r="L371" t="n">
        <v>0</v>
      </c>
      <c r="M371" t="n">
        <v>0</v>
      </c>
      <c r="N371" t="n">
        <v>0</v>
      </c>
      <c r="O371" t="n">
        <v>0</v>
      </c>
      <c r="P371" t="n">
        <v>0</v>
      </c>
      <c r="Q371" t="n">
        <v>0</v>
      </c>
      <c r="R371" t="n">
        <v>0</v>
      </c>
      <c r="S371" t="n">
        <v>0</v>
      </c>
      <c r="T371" t="n">
        <v>0</v>
      </c>
      <c r="U371" t="n">
        <v>0</v>
      </c>
      <c r="V371" t="n">
        <v>0</v>
      </c>
      <c r="W371" t="n">
        <v>0</v>
      </c>
      <c r="X371" t="n">
        <v>0</v>
      </c>
      <c r="Y371" t="n">
        <v>18.4</v>
      </c>
      <c r="Z371" t="n">
        <v>20.1</v>
      </c>
      <c r="AA371" t="n">
        <v>18.8</v>
      </c>
      <c r="AB371" t="n">
        <v>18.5</v>
      </c>
      <c r="AC371" t="n">
        <v>18.2</v>
      </c>
      <c r="AD371" t="n">
        <v>11.3</v>
      </c>
      <c r="AE371" t="n">
        <v>9.300000000000001</v>
      </c>
      <c r="AF371" t="n">
        <v>9.4</v>
      </c>
      <c r="AG371" t="n">
        <v>8.800000000000001</v>
      </c>
      <c r="AH371" t="n">
        <v>8.800000000000001</v>
      </c>
      <c r="AI371" t="n">
        <v>9.300000000000001</v>
      </c>
      <c r="AJ371" t="n">
        <v>12.5</v>
      </c>
      <c r="AK371" t="n">
        <v>9.9</v>
      </c>
      <c r="AL371" t="n">
        <v>9.800000000000001</v>
      </c>
      <c r="AM371" t="n">
        <v>9.699999999999999</v>
      </c>
      <c r="AN371" t="n">
        <v>10.1</v>
      </c>
      <c r="AO371" t="n">
        <v>10.7</v>
      </c>
      <c r="AP371" t="n">
        <v>11.2</v>
      </c>
      <c r="AQ371" t="n">
        <v>10.3</v>
      </c>
      <c r="AR371" t="n">
        <v>9.9</v>
      </c>
      <c r="AS371" t="n">
        <v>11.7</v>
      </c>
      <c r="AT371" t="n">
        <v>12.1</v>
      </c>
      <c r="AU371" t="n">
        <v>12.5</v>
      </c>
      <c r="AV371" t="n">
        <v>14.6</v>
      </c>
      <c r="AW371" t="n">
        <v>14.2</v>
      </c>
      <c r="AX371" t="n">
        <v>16</v>
      </c>
      <c r="AY371" t="n">
        <v>18.3</v>
      </c>
      <c r="AZ371" t="n">
        <v>17.3</v>
      </c>
      <c r="BA371" t="n">
        <v>22.2</v>
      </c>
      <c r="BB371" t="n">
        <v>18.5</v>
      </c>
      <c r="BC371" t="n">
        <v>22.7</v>
      </c>
      <c r="BD371" t="n">
        <v>26.9</v>
      </c>
      <c r="BE371" t="n">
        <v>25.4</v>
      </c>
      <c r="BF371" t="n">
        <v>28.6</v>
      </c>
      <c r="BG371" t="n">
        <v>27.7</v>
      </c>
      <c r="BH371" t="n">
        <v>22.9</v>
      </c>
      <c r="BI371" t="n">
        <v>20.8</v>
      </c>
      <c r="BJ371">
        <f>NA()</f>
        <v/>
      </c>
      <c r="BK371">
        <f>NA()</f>
        <v/>
      </c>
      <c r="BL371">
        <f>NA()</f>
        <v/>
      </c>
      <c r="BM371">
        <f>NA()</f>
        <v/>
      </c>
      <c r="BN371">
        <f>NA()</f>
        <v/>
      </c>
      <c r="BO371">
        <f>NA()</f>
        <v/>
      </c>
      <c r="BP371">
        <f>NA()</f>
        <v/>
      </c>
      <c r="BQ371">
        <f>NA()</f>
        <v/>
      </c>
      <c r="BR371">
        <f>NA()</f>
        <v/>
      </c>
      <c r="BS371">
        <f>NA()</f>
        <v/>
      </c>
      <c r="BT371">
        <f>NA()</f>
        <v/>
      </c>
      <c r="BU371">
        <f>NA()</f>
        <v/>
      </c>
      <c r="BV371">
        <f>NA()</f>
        <v/>
      </c>
      <c r="BW371">
        <f>NA()</f>
        <v/>
      </c>
    </row>
    <row r="372" spans="1:75">
      <c r="A372" t="s">
        <v>233</v>
      </c>
      <c r="B372" t="s">
        <v>1103</v>
      </c>
      <c r="C372" t="s">
        <v>1104</v>
      </c>
      <c r="D372" t="s">
        <v>447</v>
      </c>
      <c r="E372" t="n">
        <v>517</v>
      </c>
      <c r="F372" t="n">
        <v>394</v>
      </c>
      <c r="G372" t="n">
        <v>312</v>
      </c>
      <c r="H372" t="n">
        <v>281</v>
      </c>
      <c r="I372" t="n">
        <v>284</v>
      </c>
      <c r="J372" t="n">
        <v>278</v>
      </c>
      <c r="K372" t="n">
        <v>211</v>
      </c>
      <c r="L372" t="n">
        <v>187</v>
      </c>
      <c r="M372" t="n">
        <v>153</v>
      </c>
      <c r="N372" t="n">
        <v>165</v>
      </c>
      <c r="O372" t="n">
        <v>0</v>
      </c>
      <c r="P372" t="n">
        <v>0</v>
      </c>
      <c r="Q372" t="n">
        <v>0</v>
      </c>
      <c r="R372" t="n">
        <v>0</v>
      </c>
      <c r="S372" t="n">
        <v>0</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29</v>
      </c>
      <c r="AQ372" t="n">
        <v>35</v>
      </c>
      <c r="AR372" t="n">
        <v>47</v>
      </c>
      <c r="AS372" t="n">
        <v>59</v>
      </c>
      <c r="AT372" t="n">
        <v>59</v>
      </c>
      <c r="AU372" t="n">
        <v>57</v>
      </c>
      <c r="AV372" t="n">
        <v>50</v>
      </c>
      <c r="AW372" t="n">
        <v>45</v>
      </c>
      <c r="AX372" t="n">
        <v>45</v>
      </c>
      <c r="AY372" t="n">
        <v>51</v>
      </c>
      <c r="AZ372" t="n">
        <v>59</v>
      </c>
      <c r="BA372" t="n">
        <v>55</v>
      </c>
      <c r="BB372" t="n">
        <v>44</v>
      </c>
      <c r="BC372" t="n">
        <v>48</v>
      </c>
      <c r="BD372" t="n">
        <v>54</v>
      </c>
      <c r="BE372" t="n">
        <v>52</v>
      </c>
      <c r="BF372" t="n">
        <v>0</v>
      </c>
      <c r="BG372" t="n">
        <v>0</v>
      </c>
      <c r="BH372" t="n">
        <v>0</v>
      </c>
      <c r="BI372" t="n">
        <v>0</v>
      </c>
      <c r="BJ372">
        <f>NA()</f>
        <v/>
      </c>
      <c r="BK372">
        <f>NA()</f>
        <v/>
      </c>
      <c r="BL372">
        <f>NA()</f>
        <v/>
      </c>
      <c r="BM372">
        <f>NA()</f>
        <v/>
      </c>
      <c r="BN372">
        <f>NA()</f>
        <v/>
      </c>
      <c r="BO372">
        <f>NA()</f>
        <v/>
      </c>
      <c r="BP372">
        <f>NA()</f>
        <v/>
      </c>
      <c r="BQ372">
        <f>NA()</f>
        <v/>
      </c>
      <c r="BR372">
        <f>NA()</f>
        <v/>
      </c>
      <c r="BS372">
        <f>NA()</f>
        <v/>
      </c>
      <c r="BT372">
        <f>NA()</f>
        <v/>
      </c>
      <c r="BU372">
        <f>NA()</f>
        <v/>
      </c>
      <c r="BV372">
        <f>NA()</f>
        <v/>
      </c>
      <c r="BW372">
        <f>NA()</f>
        <v/>
      </c>
    </row>
    <row r="373" spans="1:75">
      <c r="A373" t="s">
        <v>233</v>
      </c>
      <c r="B373" t="s">
        <v>1105</v>
      </c>
      <c r="C373" t="s">
        <v>1106</v>
      </c>
      <c r="D373" t="s">
        <v>447</v>
      </c>
      <c r="E373" t="n">
        <v>0</v>
      </c>
      <c r="F373" t="n">
        <v>0</v>
      </c>
      <c r="G373" t="n">
        <v>0</v>
      </c>
      <c r="H373" t="n">
        <v>0</v>
      </c>
      <c r="I373" t="n">
        <v>0</v>
      </c>
      <c r="J373" t="n">
        <v>0</v>
      </c>
      <c r="K373" t="n">
        <v>0</v>
      </c>
      <c r="L373" t="n">
        <v>0</v>
      </c>
      <c r="M373" t="n">
        <v>0</v>
      </c>
      <c r="N373" t="n">
        <v>0</v>
      </c>
      <c r="O373" t="n">
        <v>0</v>
      </c>
      <c r="P373" t="n">
        <v>0</v>
      </c>
      <c r="Q373" t="n">
        <v>0</v>
      </c>
      <c r="R373" t="n">
        <v>0</v>
      </c>
      <c r="S373" t="n">
        <v>0</v>
      </c>
      <c r="T373" t="n">
        <v>0</v>
      </c>
      <c r="U373" t="n">
        <v>0</v>
      </c>
      <c r="V373" t="n">
        <v>0</v>
      </c>
      <c r="W373" t="n">
        <v>0</v>
      </c>
      <c r="X373" t="n">
        <v>0</v>
      </c>
      <c r="Y373" t="n">
        <v>3015</v>
      </c>
      <c r="Z373" t="n">
        <v>2780</v>
      </c>
      <c r="AA373" t="n">
        <v>2773</v>
      </c>
      <c r="AB373" t="n">
        <v>2730</v>
      </c>
      <c r="AC373" t="n">
        <v>2438</v>
      </c>
      <c r="AD373" t="n">
        <v>2687</v>
      </c>
      <c r="AE373" t="n">
        <v>2674</v>
      </c>
      <c r="AF373" t="n">
        <v>2787</v>
      </c>
      <c r="AG373" t="n">
        <v>2816</v>
      </c>
      <c r="AH373" t="n">
        <v>2909</v>
      </c>
      <c r="AI373" t="n">
        <v>2983</v>
      </c>
      <c r="AJ373" t="n">
        <v>2909</v>
      </c>
      <c r="AK373" t="n">
        <v>2892</v>
      </c>
      <c r="AL373" t="n">
        <v>2847</v>
      </c>
      <c r="AM373" t="n">
        <v>2920</v>
      </c>
      <c r="AN373" t="n">
        <v>2906</v>
      </c>
      <c r="AO373" t="n">
        <v>2825</v>
      </c>
      <c r="AP373" t="n">
        <v>2689</v>
      </c>
      <c r="AQ373" t="n">
        <v>2803</v>
      </c>
      <c r="AR373" t="n">
        <v>2886</v>
      </c>
      <c r="AS373" t="n">
        <v>2975</v>
      </c>
      <c r="AT373" t="n">
        <v>2920</v>
      </c>
      <c r="AU373" t="n">
        <v>2898</v>
      </c>
      <c r="AV373" t="n">
        <v>2861</v>
      </c>
      <c r="AW373" t="n">
        <v>2907</v>
      </c>
      <c r="AX373" t="n">
        <v>2898</v>
      </c>
      <c r="AY373" t="n">
        <v>2914</v>
      </c>
      <c r="AZ373" t="n">
        <v>2956</v>
      </c>
      <c r="BA373" t="n">
        <v>2817</v>
      </c>
      <c r="BB373" t="n">
        <v>2712</v>
      </c>
      <c r="BC373" t="n">
        <v>2732</v>
      </c>
      <c r="BD373" t="n">
        <v>2744</v>
      </c>
      <c r="BE373" t="n">
        <v>2813</v>
      </c>
      <c r="BF373" t="n">
        <v>2871</v>
      </c>
      <c r="BG373" t="n">
        <v>2796</v>
      </c>
      <c r="BH373" t="n">
        <v>2871</v>
      </c>
      <c r="BI373" t="n">
        <v>2983</v>
      </c>
      <c r="BJ373">
        <f>NA()</f>
        <v/>
      </c>
      <c r="BK373">
        <f>NA()</f>
        <v/>
      </c>
      <c r="BL373">
        <f>NA()</f>
        <v/>
      </c>
      <c r="BM373">
        <f>NA()</f>
        <v/>
      </c>
      <c r="BN373">
        <f>NA()</f>
        <v/>
      </c>
      <c r="BO373">
        <f>NA()</f>
        <v/>
      </c>
      <c r="BP373">
        <f>NA()</f>
        <v/>
      </c>
      <c r="BQ373">
        <f>NA()</f>
        <v/>
      </c>
      <c r="BR373">
        <f>NA()</f>
        <v/>
      </c>
      <c r="BS373">
        <f>NA()</f>
        <v/>
      </c>
      <c r="BT373">
        <f>NA()</f>
        <v/>
      </c>
      <c r="BU373">
        <f>NA()</f>
        <v/>
      </c>
      <c r="BV373">
        <f>NA()</f>
        <v/>
      </c>
      <c r="BW373">
        <f>NA()</f>
        <v/>
      </c>
    </row>
    <row r="374" spans="1:75">
      <c r="A374" t="s">
        <v>233</v>
      </c>
      <c r="B374" t="s">
        <v>1107</v>
      </c>
      <c r="C374" t="s">
        <v>1108</v>
      </c>
      <c r="D374" t="s">
        <v>454</v>
      </c>
      <c r="E374" t="n">
        <v>517</v>
      </c>
      <c r="F374" t="n">
        <v>394</v>
      </c>
      <c r="G374" t="n">
        <v>312</v>
      </c>
      <c r="H374" t="n">
        <v>281</v>
      </c>
      <c r="I374" t="n">
        <v>284</v>
      </c>
      <c r="J374" t="n">
        <v>278</v>
      </c>
      <c r="K374" t="n">
        <v>211</v>
      </c>
      <c r="L374" t="n">
        <v>187</v>
      </c>
      <c r="M374" t="n">
        <v>153</v>
      </c>
      <c r="N374" t="n">
        <v>165</v>
      </c>
      <c r="O374" t="n">
        <v>0</v>
      </c>
      <c r="P374" t="n">
        <v>0</v>
      </c>
      <c r="Q374" t="n">
        <v>0</v>
      </c>
      <c r="R374" t="n">
        <v>0</v>
      </c>
      <c r="S374" t="n">
        <v>0</v>
      </c>
      <c r="T374" t="n">
        <v>0</v>
      </c>
      <c r="U374" t="n">
        <v>0</v>
      </c>
      <c r="V374" t="n">
        <v>0</v>
      </c>
      <c r="W374" t="n">
        <v>0</v>
      </c>
      <c r="X374" t="n">
        <v>0</v>
      </c>
      <c r="Y374" t="n">
        <v>13.06</v>
      </c>
      <c r="Z374" t="n">
        <v>15.76</v>
      </c>
      <c r="AA374" t="n">
        <v>15.02</v>
      </c>
      <c r="AB374" t="n">
        <v>15.1</v>
      </c>
      <c r="AC374" t="n">
        <v>16.91</v>
      </c>
      <c r="AD374" t="n">
        <v>14.2</v>
      </c>
      <c r="AE374" t="n">
        <v>11.96</v>
      </c>
      <c r="AF374" t="n">
        <v>11.89</v>
      </c>
      <c r="AG374" t="n">
        <v>11.52</v>
      </c>
      <c r="AH374" t="n">
        <v>11.41</v>
      </c>
      <c r="AI374" t="n">
        <v>12.24</v>
      </c>
      <c r="AJ374" t="n">
        <v>14.16</v>
      </c>
      <c r="AK374" t="n">
        <v>13.33</v>
      </c>
      <c r="AL374" t="n">
        <v>13.05</v>
      </c>
      <c r="AM374" t="n">
        <v>12.68</v>
      </c>
      <c r="AN374" t="n">
        <v>13.3</v>
      </c>
      <c r="AO374" t="n">
        <v>14.66</v>
      </c>
      <c r="AP374" t="n">
        <v>15.88</v>
      </c>
      <c r="AQ374" t="n">
        <v>13.71</v>
      </c>
      <c r="AR374" t="n">
        <v>13.54</v>
      </c>
      <c r="AS374" t="n">
        <v>16.18</v>
      </c>
      <c r="AT374" t="n">
        <v>16.85</v>
      </c>
      <c r="AU374" t="n">
        <v>16.67</v>
      </c>
      <c r="AV374" t="n">
        <v>19.03</v>
      </c>
      <c r="AW374" t="n">
        <v>20.33</v>
      </c>
      <c r="AX374" t="n">
        <v>24.3</v>
      </c>
      <c r="AY374" t="n">
        <v>27.54</v>
      </c>
      <c r="AZ374" t="n">
        <v>26.83</v>
      </c>
      <c r="BA374" t="n">
        <v>36.73</v>
      </c>
      <c r="BB374" t="n">
        <v>28.82</v>
      </c>
      <c r="BC374" t="n">
        <v>35.29</v>
      </c>
      <c r="BD374" t="n">
        <v>43.43</v>
      </c>
      <c r="BE374" t="n">
        <v>44.19</v>
      </c>
      <c r="BF374" t="n">
        <v>41.19</v>
      </c>
      <c r="BG374" t="n">
        <v>41.67</v>
      </c>
      <c r="BH374" t="n">
        <v>31.65</v>
      </c>
      <c r="BI374" t="n">
        <v>27.3</v>
      </c>
      <c r="BJ374">
        <f>NA()</f>
        <v/>
      </c>
      <c r="BK374">
        <f>NA()</f>
        <v/>
      </c>
      <c r="BL374">
        <f>NA()</f>
        <v/>
      </c>
      <c r="BM374">
        <f>NA()</f>
        <v/>
      </c>
      <c r="BN374">
        <f>NA()</f>
        <v/>
      </c>
      <c r="BO374">
        <f>NA()</f>
        <v/>
      </c>
      <c r="BP374">
        <f>NA()</f>
        <v/>
      </c>
      <c r="BQ374">
        <f>NA()</f>
        <v/>
      </c>
      <c r="BR374">
        <f>NA()</f>
        <v/>
      </c>
      <c r="BS374">
        <f>NA()</f>
        <v/>
      </c>
      <c r="BT374">
        <f>NA()</f>
        <v/>
      </c>
      <c r="BU374">
        <f>NA()</f>
        <v/>
      </c>
      <c r="BV374">
        <f>NA()</f>
        <v/>
      </c>
      <c r="BW374">
        <f>NA()</f>
        <v/>
      </c>
    </row>
    <row r="375" spans="1:75">
      <c r="A375" t="s">
        <v>233</v>
      </c>
      <c r="B375" t="s">
        <v>1109</v>
      </c>
      <c r="C375" t="s">
        <v>1110</v>
      </c>
      <c r="D375" t="s">
        <v>1071</v>
      </c>
      <c r="E375" t="n">
        <v>1.035</v>
      </c>
      <c r="F375" t="n">
        <v>1.035</v>
      </c>
      <c r="G375" t="n">
        <v>1.035</v>
      </c>
      <c r="H375" t="n">
        <v>0</v>
      </c>
      <c r="I375" t="n">
        <v>0</v>
      </c>
      <c r="J375" t="n">
        <v>0</v>
      </c>
      <c r="K375" t="n">
        <v>0</v>
      </c>
      <c r="L375" t="n">
        <v>0</v>
      </c>
      <c r="M375" t="n">
        <v>0</v>
      </c>
      <c r="N375" t="n">
        <v>0</v>
      </c>
      <c r="O375" t="n">
        <v>0.962</v>
      </c>
      <c r="P375" t="n">
        <v>0.962</v>
      </c>
      <c r="Q375" t="n">
        <v>0.962</v>
      </c>
      <c r="R375" t="n">
        <v>0.9350000000000001</v>
      </c>
      <c r="S375" t="n">
        <v>0.921</v>
      </c>
      <c r="T375" t="n">
        <v>0.947</v>
      </c>
      <c r="U375" t="n">
        <v>0.911</v>
      </c>
      <c r="V375" t="n">
        <v>0.949</v>
      </c>
      <c r="W375" t="n">
        <v>0.958</v>
      </c>
      <c r="X375" t="n">
        <v>0.95</v>
      </c>
      <c r="Y375" t="n">
        <v>0.963</v>
      </c>
      <c r="Z375" t="n">
        <v>0.959</v>
      </c>
      <c r="AA375" t="n">
        <v>0.989</v>
      </c>
      <c r="AB375" t="n">
        <v>1.023</v>
      </c>
      <c r="AC375" t="n">
        <v>1.026</v>
      </c>
      <c r="AD375" t="n">
        <v>1.082</v>
      </c>
      <c r="AE375" t="n">
        <v>1.086</v>
      </c>
      <c r="AF375" t="n">
        <v>1.068</v>
      </c>
      <c r="AG375" t="n">
        <v>1.078</v>
      </c>
      <c r="AH375" t="n">
        <v>1.08</v>
      </c>
      <c r="AI375" t="n">
        <v>1.07</v>
      </c>
      <c r="AJ375" t="n">
        <v>1.08</v>
      </c>
      <c r="AK375" t="n">
        <v>1.073</v>
      </c>
      <c r="AL375" t="n">
        <v>1.062</v>
      </c>
      <c r="AM375" t="n">
        <v>1.051</v>
      </c>
      <c r="AN375" t="n">
        <v>1.048</v>
      </c>
      <c r="AO375" t="n">
        <v>1.057</v>
      </c>
      <c r="AP375" t="n">
        <v>1.03</v>
      </c>
      <c r="AQ375" t="n">
        <v>1.056</v>
      </c>
      <c r="AR375" t="n">
        <v>1.055</v>
      </c>
      <c r="AS375" t="n">
        <v>1.047</v>
      </c>
      <c r="AT375" t="n">
        <v>1.036</v>
      </c>
      <c r="AU375" t="n">
        <v>1.06</v>
      </c>
      <c r="AV375" t="n">
        <v>1.047</v>
      </c>
      <c r="AW375" t="n">
        <v>1.048</v>
      </c>
      <c r="AX375" t="n">
        <v>1.037</v>
      </c>
      <c r="AY375" t="n">
        <v>1.047</v>
      </c>
      <c r="AZ375" t="n">
        <v>1.037</v>
      </c>
      <c r="BA375" t="n">
        <v>1.043</v>
      </c>
      <c r="BB375" t="n">
        <v>1.04</v>
      </c>
      <c r="BC375" t="n">
        <v>1.04</v>
      </c>
      <c r="BD375" t="n">
        <v>1.048</v>
      </c>
      <c r="BE375" t="n">
        <v>1.046</v>
      </c>
      <c r="BF375" t="n">
        <v>1.006</v>
      </c>
      <c r="BG375" t="n">
        <v>0.959</v>
      </c>
      <c r="BH375" t="n">
        <v>0.982</v>
      </c>
      <c r="BI375" t="n">
        <v>0.981</v>
      </c>
      <c r="BJ375">
        <f>NA()</f>
        <v/>
      </c>
      <c r="BK375">
        <f>NA()</f>
        <v/>
      </c>
      <c r="BL375">
        <f>NA()</f>
        <v/>
      </c>
      <c r="BM375">
        <f>NA()</f>
        <v/>
      </c>
      <c r="BN375">
        <f>NA()</f>
        <v/>
      </c>
      <c r="BO375">
        <f>NA()</f>
        <v/>
      </c>
      <c r="BP375">
        <f>NA()</f>
        <v/>
      </c>
      <c r="BQ375">
        <f>NA()</f>
        <v/>
      </c>
      <c r="BR375">
        <f>NA()</f>
        <v/>
      </c>
      <c r="BS375">
        <f>NA()</f>
        <v/>
      </c>
      <c r="BT375">
        <f>NA()</f>
        <v/>
      </c>
      <c r="BU375">
        <f>NA()</f>
        <v/>
      </c>
      <c r="BV375">
        <f>NA()</f>
        <v/>
      </c>
      <c r="BW375">
        <f>NA()</f>
        <v/>
      </c>
    </row>
    <row r="376" spans="1:75">
      <c r="A376" t="s">
        <v>233</v>
      </c>
      <c r="B376" t="s">
        <v>1105</v>
      </c>
      <c r="C376" t="s">
        <v>1111</v>
      </c>
      <c r="D376" t="s">
        <v>1055</v>
      </c>
      <c r="E376" t="n">
        <v>0</v>
      </c>
      <c r="F376" t="n">
        <v>0</v>
      </c>
      <c r="G376" t="n">
        <v>0</v>
      </c>
      <c r="H376" t="n">
        <v>0</v>
      </c>
      <c r="I376" t="n">
        <v>0</v>
      </c>
      <c r="J376" t="n">
        <v>0</v>
      </c>
      <c r="K376" t="n">
        <v>0</v>
      </c>
      <c r="L376" t="n">
        <v>0</v>
      </c>
      <c r="M376" t="n">
        <v>0</v>
      </c>
      <c r="N376" t="n">
        <v>0</v>
      </c>
      <c r="O376" t="n">
        <v>0</v>
      </c>
      <c r="P376" t="n">
        <v>0</v>
      </c>
      <c r="Q376" t="n">
        <v>0</v>
      </c>
      <c r="R376" t="n">
        <v>0</v>
      </c>
      <c r="S376" t="n">
        <v>0</v>
      </c>
      <c r="T376" t="n">
        <v>0</v>
      </c>
      <c r="U376" t="n">
        <v>0</v>
      </c>
      <c r="V376" t="n">
        <v>0</v>
      </c>
      <c r="W376" t="n">
        <v>0</v>
      </c>
      <c r="X376" t="n">
        <v>0</v>
      </c>
      <c r="Y376" t="n">
        <v>3131</v>
      </c>
      <c r="Z376" t="n">
        <v>2899</v>
      </c>
      <c r="AA376" t="n">
        <v>2804</v>
      </c>
      <c r="AB376" t="n">
        <v>2669</v>
      </c>
      <c r="AC376" t="n">
        <v>2376</v>
      </c>
      <c r="AD376" t="n">
        <v>2483</v>
      </c>
      <c r="AE376" t="n">
        <v>2462</v>
      </c>
      <c r="AF376" t="n">
        <v>2610</v>
      </c>
      <c r="AG376" t="n">
        <v>2612</v>
      </c>
      <c r="AH376" t="n">
        <v>2694</v>
      </c>
      <c r="AI376" t="n">
        <v>2788</v>
      </c>
      <c r="AJ376" t="n">
        <v>2694</v>
      </c>
      <c r="AK376" t="n">
        <v>2695</v>
      </c>
      <c r="AL376" t="n">
        <v>2681</v>
      </c>
      <c r="AM376" t="n">
        <v>2778</v>
      </c>
      <c r="AN376" t="n">
        <v>2773</v>
      </c>
      <c r="AO376" t="n">
        <v>2672</v>
      </c>
      <c r="AP376" t="n">
        <v>2611</v>
      </c>
      <c r="AQ376" t="n">
        <v>2654</v>
      </c>
      <c r="AR376" t="n">
        <v>2735</v>
      </c>
      <c r="AS376" t="n">
        <v>2841</v>
      </c>
      <c r="AT376" t="n">
        <v>2818</v>
      </c>
      <c r="AU376" t="n">
        <v>2734</v>
      </c>
      <c r="AV376" t="n">
        <v>2732</v>
      </c>
      <c r="AW376" t="n">
        <v>2774</v>
      </c>
      <c r="AX376" t="n">
        <v>2795</v>
      </c>
      <c r="AY376" t="n">
        <v>2783</v>
      </c>
      <c r="AZ376" t="n">
        <v>2850</v>
      </c>
      <c r="BA376" t="n">
        <v>2701</v>
      </c>
      <c r="BB376" t="n">
        <v>2608</v>
      </c>
      <c r="BC376" t="n">
        <v>2627</v>
      </c>
      <c r="BD376" t="n">
        <v>2618</v>
      </c>
      <c r="BE376" t="n">
        <v>2689</v>
      </c>
      <c r="BF376" t="n">
        <v>2854</v>
      </c>
      <c r="BG376" t="n">
        <v>2916</v>
      </c>
      <c r="BH376" t="n">
        <v>2924</v>
      </c>
      <c r="BI376" t="n">
        <v>3041</v>
      </c>
      <c r="BJ376">
        <f>NA()</f>
        <v/>
      </c>
      <c r="BK376">
        <f>NA()</f>
        <v/>
      </c>
      <c r="BL376">
        <f>NA()</f>
        <v/>
      </c>
      <c r="BM376">
        <f>NA()</f>
        <v/>
      </c>
      <c r="BN376">
        <f>NA()</f>
        <v/>
      </c>
      <c r="BO376">
        <f>NA()</f>
        <v/>
      </c>
      <c r="BP376">
        <f>NA()</f>
        <v/>
      </c>
      <c r="BQ376">
        <f>NA()</f>
        <v/>
      </c>
      <c r="BR376">
        <f>NA()</f>
        <v/>
      </c>
      <c r="BS376">
        <f>NA()</f>
        <v/>
      </c>
      <c r="BT376">
        <f>NA()</f>
        <v/>
      </c>
      <c r="BU376">
        <f>NA()</f>
        <v/>
      </c>
      <c r="BV376">
        <f>NA()</f>
        <v/>
      </c>
      <c r="BW376">
        <f>NA()</f>
        <v/>
      </c>
    </row>
    <row r="377" spans="1:75">
      <c r="A377" t="s">
        <v>233</v>
      </c>
      <c r="B377" t="s">
        <v>1112</v>
      </c>
      <c r="C377" t="s">
        <v>1113</v>
      </c>
      <c r="D377" t="s">
        <v>458</v>
      </c>
      <c r="E377" t="n">
        <v>17467</v>
      </c>
      <c r="F377" t="n">
        <v>20850</v>
      </c>
      <c r="G377" t="n">
        <v>14829</v>
      </c>
      <c r="H377" t="n">
        <v>11252</v>
      </c>
      <c r="I377" t="n">
        <v>8783</v>
      </c>
      <c r="J377" t="n">
        <v>9909</v>
      </c>
      <c r="K377" t="n">
        <v>10860</v>
      </c>
      <c r="L377" t="n">
        <v>7860</v>
      </c>
      <c r="M377" t="n">
        <v>7411</v>
      </c>
      <c r="N377" t="n">
        <v>6967</v>
      </c>
      <c r="O377" t="n">
        <v>0</v>
      </c>
      <c r="P377" t="n">
        <v>0</v>
      </c>
      <c r="Q377" t="n">
        <v>0</v>
      </c>
      <c r="R377" t="n">
        <v>0</v>
      </c>
      <c r="S377" t="n">
        <v>0</v>
      </c>
      <c r="T377" t="n">
        <v>0</v>
      </c>
      <c r="U377" t="n">
        <v>0</v>
      </c>
      <c r="V377" t="n">
        <v>0</v>
      </c>
      <c r="W377" t="n">
        <v>0</v>
      </c>
      <c r="X377" t="n">
        <v>0</v>
      </c>
      <c r="Y377" t="n">
        <v>39.4</v>
      </c>
      <c r="Z377" t="n">
        <v>43.8</v>
      </c>
      <c r="AA377" t="n">
        <v>41.6</v>
      </c>
      <c r="AB377" t="n">
        <v>41.2</v>
      </c>
      <c r="AC377" t="n">
        <v>41.2</v>
      </c>
      <c r="AD377" t="n">
        <v>38.1</v>
      </c>
      <c r="AE377" t="n">
        <v>32</v>
      </c>
      <c r="AF377" t="n">
        <v>33.1</v>
      </c>
      <c r="AG377" t="n">
        <v>32.4</v>
      </c>
      <c r="AH377" t="n">
        <v>33.2</v>
      </c>
      <c r="AI377" t="n">
        <v>36.5</v>
      </c>
      <c r="AJ377" t="n">
        <v>41.2</v>
      </c>
      <c r="AK377" t="n">
        <v>38.6</v>
      </c>
      <c r="AL377" t="n">
        <v>37.2</v>
      </c>
      <c r="AM377" t="n">
        <v>37</v>
      </c>
      <c r="AN377" t="n">
        <v>38.7</v>
      </c>
      <c r="AO377" t="n">
        <v>41.4</v>
      </c>
      <c r="AP377" t="n">
        <v>42.3</v>
      </c>
      <c r="AQ377" t="n">
        <v>37.9</v>
      </c>
      <c r="AR377" t="n">
        <v>38.4</v>
      </c>
      <c r="AS377" t="n">
        <v>47.2</v>
      </c>
      <c r="AT377" t="n">
        <v>48.2</v>
      </c>
      <c r="AU377" t="n">
        <v>47.4</v>
      </c>
      <c r="AV377" t="n">
        <v>53.5</v>
      </c>
      <c r="AW377" t="n">
        <v>58.2</v>
      </c>
      <c r="AX377" t="n">
        <v>69.3</v>
      </c>
      <c r="AY377" t="n">
        <v>78.8</v>
      </c>
      <c r="AZ377" t="n">
        <v>77.59999999999999</v>
      </c>
      <c r="BA377" t="n">
        <v>101.4</v>
      </c>
      <c r="BB377" t="n">
        <v>76.90000000000001</v>
      </c>
      <c r="BC377" t="n">
        <v>94.7</v>
      </c>
      <c r="BD377" t="n">
        <v>116.7</v>
      </c>
      <c r="BE377" t="n">
        <v>121.9</v>
      </c>
      <c r="BF377" t="n">
        <v>118.2</v>
      </c>
      <c r="BG377" t="n">
        <v>116.5</v>
      </c>
      <c r="BH377" t="n">
        <v>90.8</v>
      </c>
      <c r="BI377" t="n">
        <v>81.40000000000001</v>
      </c>
      <c r="BJ377">
        <f>NA()</f>
        <v/>
      </c>
      <c r="BK377">
        <f>NA()</f>
        <v/>
      </c>
      <c r="BL377">
        <f>NA()</f>
        <v/>
      </c>
      <c r="BM377">
        <f>NA()</f>
        <v/>
      </c>
      <c r="BN377">
        <f>NA()</f>
        <v/>
      </c>
      <c r="BO377">
        <f>NA()</f>
        <v/>
      </c>
      <c r="BP377">
        <f>NA()</f>
        <v/>
      </c>
      <c r="BQ377">
        <f>NA()</f>
        <v/>
      </c>
      <c r="BR377">
        <f>NA()</f>
        <v/>
      </c>
      <c r="BS377">
        <f>NA()</f>
        <v/>
      </c>
      <c r="BT377">
        <f>NA()</f>
        <v/>
      </c>
      <c r="BU377">
        <f>NA()</f>
        <v/>
      </c>
      <c r="BV377">
        <f>NA()</f>
        <v/>
      </c>
      <c r="BW377">
        <f>NA()</f>
        <v/>
      </c>
    </row>
    <row r="378" spans="1:75">
      <c r="A378" t="s">
        <v>233</v>
      </c>
      <c r="B378" t="s">
        <v>1114</v>
      </c>
      <c r="C378" t="s">
        <v>1115</v>
      </c>
      <c r="D378" t="s">
        <v>447</v>
      </c>
      <c r="E378" t="n">
        <v>0</v>
      </c>
      <c r="F378" t="n">
        <v>0</v>
      </c>
      <c r="G378" t="n">
        <v>0</v>
      </c>
      <c r="H378" t="n">
        <v>0</v>
      </c>
      <c r="I378" t="n">
        <v>0</v>
      </c>
      <c r="J378" t="n">
        <v>0</v>
      </c>
      <c r="K378" t="n">
        <v>0</v>
      </c>
      <c r="L378" t="n">
        <v>0</v>
      </c>
      <c r="M378" t="n">
        <v>0</v>
      </c>
      <c r="N378" t="n">
        <v>0</v>
      </c>
      <c r="O378" t="n">
        <v>0</v>
      </c>
      <c r="P378" t="n">
        <v>0</v>
      </c>
      <c r="Q378" t="n">
        <v>0</v>
      </c>
      <c r="R378" t="n">
        <v>0</v>
      </c>
      <c r="S378" t="n">
        <v>0</v>
      </c>
      <c r="T378" t="n">
        <v>0</v>
      </c>
      <c r="U378" t="n">
        <v>0</v>
      </c>
      <c r="V378" t="n">
        <v>0</v>
      </c>
      <c r="W378" t="n">
        <v>0</v>
      </c>
      <c r="X378" t="n">
        <v>0</v>
      </c>
      <c r="Y378" t="n">
        <v>3015</v>
      </c>
      <c r="Z378" t="n">
        <v>2780</v>
      </c>
      <c r="AA378" t="n">
        <v>2773</v>
      </c>
      <c r="AB378" t="n">
        <v>2730</v>
      </c>
      <c r="AC378" t="n">
        <v>2438</v>
      </c>
      <c r="AD378" t="n">
        <v>2687</v>
      </c>
      <c r="AE378" t="n">
        <v>2674</v>
      </c>
      <c r="AF378" t="n">
        <v>2787</v>
      </c>
      <c r="AG378" t="n">
        <v>2816</v>
      </c>
      <c r="AH378" t="n">
        <v>2909</v>
      </c>
      <c r="AI378" t="n">
        <v>2983</v>
      </c>
      <c r="AJ378" t="n">
        <v>2909</v>
      </c>
      <c r="AK378" t="n">
        <v>2892</v>
      </c>
      <c r="AL378" t="n">
        <v>2847</v>
      </c>
      <c r="AM378" t="n">
        <v>2920</v>
      </c>
      <c r="AN378" t="n">
        <v>2906</v>
      </c>
      <c r="AO378" t="n">
        <v>2825</v>
      </c>
      <c r="AP378" t="n">
        <v>2689</v>
      </c>
      <c r="AQ378" t="n">
        <v>2803</v>
      </c>
      <c r="AR378" t="n">
        <v>2886</v>
      </c>
      <c r="AS378" t="n">
        <v>2975</v>
      </c>
      <c r="AT378" t="n">
        <v>2920</v>
      </c>
      <c r="AU378" t="n">
        <v>2898</v>
      </c>
      <c r="AV378" t="n">
        <v>2861</v>
      </c>
      <c r="AW378" t="n">
        <v>2907</v>
      </c>
      <c r="AX378" t="n">
        <v>2898</v>
      </c>
      <c r="AY378" t="n">
        <v>2914</v>
      </c>
      <c r="AZ378" t="n">
        <v>2956</v>
      </c>
      <c r="BA378" t="n">
        <v>2817</v>
      </c>
      <c r="BB378" t="n">
        <v>2712</v>
      </c>
      <c r="BC378" t="n">
        <v>2732</v>
      </c>
      <c r="BD378" t="n">
        <v>2744</v>
      </c>
      <c r="BE378" t="n">
        <v>2813</v>
      </c>
      <c r="BF378" t="n">
        <v>2871</v>
      </c>
      <c r="BG378" t="n">
        <v>2796</v>
      </c>
      <c r="BH378" t="n">
        <v>2871</v>
      </c>
      <c r="BI378" t="n">
        <v>2983</v>
      </c>
      <c r="BJ378">
        <f>NA()</f>
        <v/>
      </c>
      <c r="BK378">
        <f>NA()</f>
        <v/>
      </c>
      <c r="BL378">
        <f>NA()</f>
        <v/>
      </c>
      <c r="BM378">
        <f>NA()</f>
        <v/>
      </c>
      <c r="BN378">
        <f>NA()</f>
        <v/>
      </c>
      <c r="BO378">
        <f>NA()</f>
        <v/>
      </c>
      <c r="BP378">
        <f>NA()</f>
        <v/>
      </c>
      <c r="BQ378">
        <f>NA()</f>
        <v/>
      </c>
      <c r="BR378">
        <f>NA()</f>
        <v/>
      </c>
      <c r="BS378">
        <f>NA()</f>
        <v/>
      </c>
      <c r="BT378">
        <f>NA()</f>
        <v/>
      </c>
      <c r="BU378">
        <f>NA()</f>
        <v/>
      </c>
      <c r="BV378">
        <f>NA()</f>
        <v/>
      </c>
      <c r="BW378">
        <f>NA()</f>
        <v/>
      </c>
    </row>
    <row r="379" spans="1:75">
      <c r="A379" t="s">
        <v>233</v>
      </c>
      <c r="B379" t="s">
        <v>1116</v>
      </c>
      <c r="C379" t="s">
        <v>1117</v>
      </c>
      <c r="D379" t="s">
        <v>454</v>
      </c>
      <c r="E379" t="n">
        <v>3331</v>
      </c>
      <c r="F379" t="n">
        <v>3943</v>
      </c>
      <c r="G379" t="n">
        <v>2748</v>
      </c>
      <c r="H379" t="n">
        <v>2033</v>
      </c>
      <c r="I379" t="n">
        <v>1527</v>
      </c>
      <c r="J379" t="n">
        <v>1717</v>
      </c>
      <c r="K379" t="n">
        <v>1924</v>
      </c>
      <c r="L379" t="n">
        <v>1362</v>
      </c>
      <c r="M379" t="n">
        <v>1245</v>
      </c>
      <c r="N379" t="n">
        <v>1158</v>
      </c>
      <c r="O379" t="n">
        <v>0</v>
      </c>
      <c r="P379" t="n">
        <v>0</v>
      </c>
      <c r="Q379" t="n">
        <v>0</v>
      </c>
      <c r="R379" t="n">
        <v>0</v>
      </c>
      <c r="S379" t="n">
        <v>0</v>
      </c>
      <c r="T379" t="n">
        <v>0</v>
      </c>
      <c r="U379" t="n">
        <v>0</v>
      </c>
      <c r="V379" t="n">
        <v>0</v>
      </c>
      <c r="W379" t="n">
        <v>0</v>
      </c>
      <c r="X379" t="n">
        <v>0</v>
      </c>
      <c r="Y379" t="n">
        <v>13.06</v>
      </c>
      <c r="Z379" t="n">
        <v>15.76</v>
      </c>
      <c r="AA379" t="n">
        <v>15.02</v>
      </c>
      <c r="AB379" t="n">
        <v>15.1</v>
      </c>
      <c r="AC379" t="n">
        <v>16.91</v>
      </c>
      <c r="AD379" t="n">
        <v>14.2</v>
      </c>
      <c r="AE379" t="n">
        <v>11.96</v>
      </c>
      <c r="AF379" t="n">
        <v>11.89</v>
      </c>
      <c r="AG379" t="n">
        <v>11.52</v>
      </c>
      <c r="AH379" t="n">
        <v>11.41</v>
      </c>
      <c r="AI379" t="n">
        <v>12.24</v>
      </c>
      <c r="AJ379" t="n">
        <v>14.16</v>
      </c>
      <c r="AK379" t="n">
        <v>13.33</v>
      </c>
      <c r="AL379" t="n">
        <v>13.05</v>
      </c>
      <c r="AM379" t="n">
        <v>12.68</v>
      </c>
      <c r="AN379" t="n">
        <v>13.3</v>
      </c>
      <c r="AO379" t="n">
        <v>14.66</v>
      </c>
      <c r="AP379" t="n">
        <v>15.88</v>
      </c>
      <c r="AQ379" t="n">
        <v>13.71</v>
      </c>
      <c r="AR379" t="n">
        <v>13.54</v>
      </c>
      <c r="AS379" t="n">
        <v>16.18</v>
      </c>
      <c r="AT379" t="n">
        <v>16.85</v>
      </c>
      <c r="AU379" t="n">
        <v>16.67</v>
      </c>
      <c r="AV379" t="n">
        <v>19.03</v>
      </c>
      <c r="AW379" t="n">
        <v>20.33</v>
      </c>
      <c r="AX379" t="n">
        <v>24.3</v>
      </c>
      <c r="AY379" t="n">
        <v>27.54</v>
      </c>
      <c r="AZ379" t="n">
        <v>26.83</v>
      </c>
      <c r="BA379" t="n">
        <v>36.73</v>
      </c>
      <c r="BB379" t="n">
        <v>28.82</v>
      </c>
      <c r="BC379" t="n">
        <v>35.29</v>
      </c>
      <c r="BD379" t="n">
        <v>43.43</v>
      </c>
      <c r="BE379" t="n">
        <v>44.19</v>
      </c>
      <c r="BF379" t="n">
        <v>41.19</v>
      </c>
      <c r="BG379" t="n">
        <v>41.67</v>
      </c>
      <c r="BH379" t="n">
        <v>31.65</v>
      </c>
      <c r="BI379" t="n">
        <v>27.3</v>
      </c>
      <c r="BJ379">
        <f>NA()</f>
        <v/>
      </c>
      <c r="BK379">
        <f>NA()</f>
        <v/>
      </c>
      <c r="BL379">
        <f>NA()</f>
        <v/>
      </c>
      <c r="BM379">
        <f>NA()</f>
        <v/>
      </c>
      <c r="BN379">
        <f>NA()</f>
        <v/>
      </c>
      <c r="BO379">
        <f>NA()</f>
        <v/>
      </c>
      <c r="BP379">
        <f>NA()</f>
        <v/>
      </c>
      <c r="BQ379">
        <f>NA()</f>
        <v/>
      </c>
      <c r="BR379">
        <f>NA()</f>
        <v/>
      </c>
      <c r="BS379">
        <f>NA()</f>
        <v/>
      </c>
      <c r="BT379">
        <f>NA()</f>
        <v/>
      </c>
      <c r="BU379">
        <f>NA()</f>
        <v/>
      </c>
      <c r="BV379">
        <f>NA()</f>
        <v/>
      </c>
      <c r="BW379">
        <f>NA()</f>
        <v/>
      </c>
    </row>
    <row r="380" spans="1:75">
      <c r="A380" t="s">
        <v>233</v>
      </c>
      <c r="B380" t="s">
        <v>1118</v>
      </c>
      <c r="C380" t="s">
        <v>1119</v>
      </c>
      <c r="D380" t="s">
        <v>1071</v>
      </c>
      <c r="E380" t="n">
        <v>0</v>
      </c>
      <c r="F380" t="n">
        <v>0</v>
      </c>
      <c r="G380" t="n">
        <v>0</v>
      </c>
      <c r="H380" t="n">
        <v>0</v>
      </c>
      <c r="I380" t="n">
        <v>0</v>
      </c>
      <c r="J380" t="n">
        <v>0</v>
      </c>
      <c r="K380" t="n">
        <v>0</v>
      </c>
      <c r="L380" t="n">
        <v>0</v>
      </c>
      <c r="M380" t="n">
        <v>0</v>
      </c>
      <c r="N380" t="n">
        <v>0</v>
      </c>
      <c r="O380" t="n">
        <v>0</v>
      </c>
      <c r="P380" t="n">
        <v>0</v>
      </c>
      <c r="Q380" t="n">
        <v>0</v>
      </c>
      <c r="R380" t="n">
        <v>0</v>
      </c>
      <c r="S380" t="n">
        <v>0</v>
      </c>
      <c r="T380" t="n">
        <v>0</v>
      </c>
      <c r="U380" t="n">
        <v>0</v>
      </c>
      <c r="V380" t="n">
        <v>0</v>
      </c>
      <c r="W380" t="n">
        <v>0</v>
      </c>
      <c r="X380" t="n">
        <v>0</v>
      </c>
      <c r="Y380" t="n">
        <v>0.963</v>
      </c>
      <c r="Z380" t="n">
        <v>0.959</v>
      </c>
      <c r="AA380" t="n">
        <v>0.989</v>
      </c>
      <c r="AB380" t="n">
        <v>1.023</v>
      </c>
      <c r="AC380" t="n">
        <v>1.026</v>
      </c>
      <c r="AD380" t="n">
        <v>1.082</v>
      </c>
      <c r="AE380" t="n">
        <v>1.086</v>
      </c>
      <c r="AF380" t="n">
        <v>1.068</v>
      </c>
      <c r="AG380" t="n">
        <v>1.078</v>
      </c>
      <c r="AH380" t="n">
        <v>1.08</v>
      </c>
      <c r="AI380" t="n">
        <v>1.07</v>
      </c>
      <c r="AJ380" t="n">
        <v>1.08</v>
      </c>
      <c r="AK380" t="n">
        <v>1.073</v>
      </c>
      <c r="AL380" t="n">
        <v>1.062</v>
      </c>
      <c r="AM380" t="n">
        <v>1.051</v>
      </c>
      <c r="AN380" t="n">
        <v>1.048</v>
      </c>
      <c r="AO380" t="n">
        <v>1.057</v>
      </c>
      <c r="AP380" t="n">
        <v>1.03</v>
      </c>
      <c r="AQ380" t="n">
        <v>1.056</v>
      </c>
      <c r="AR380" t="n">
        <v>1.055</v>
      </c>
      <c r="AS380" t="n">
        <v>1.047</v>
      </c>
      <c r="AT380" t="n">
        <v>1.036</v>
      </c>
      <c r="AU380" t="n">
        <v>1.06</v>
      </c>
      <c r="AV380" t="n">
        <v>1.047</v>
      </c>
      <c r="AW380" t="n">
        <v>1.048</v>
      </c>
      <c r="AX380" t="n">
        <v>1.037</v>
      </c>
      <c r="AY380" t="n">
        <v>1.047</v>
      </c>
      <c r="AZ380" t="n">
        <v>1.037</v>
      </c>
      <c r="BA380" t="n">
        <v>1.043</v>
      </c>
      <c r="BB380" t="n">
        <v>1.04</v>
      </c>
      <c r="BC380" t="n">
        <v>1.04</v>
      </c>
      <c r="BD380" t="n">
        <v>1.048</v>
      </c>
      <c r="BE380" t="n">
        <v>1.046</v>
      </c>
      <c r="BF380" t="n">
        <v>1.006</v>
      </c>
      <c r="BG380" t="n">
        <v>0.959</v>
      </c>
      <c r="BH380" t="n">
        <v>0.982</v>
      </c>
      <c r="BI380" t="n">
        <v>0.981</v>
      </c>
      <c r="BJ380">
        <f>NA()</f>
        <v/>
      </c>
      <c r="BK380">
        <f>NA()</f>
        <v/>
      </c>
      <c r="BL380">
        <f>NA()</f>
        <v/>
      </c>
      <c r="BM380">
        <f>NA()</f>
        <v/>
      </c>
      <c r="BN380">
        <f>NA()</f>
        <v/>
      </c>
      <c r="BO380">
        <f>NA()</f>
        <v/>
      </c>
      <c r="BP380">
        <f>NA()</f>
        <v/>
      </c>
      <c r="BQ380">
        <f>NA()</f>
        <v/>
      </c>
      <c r="BR380">
        <f>NA()</f>
        <v/>
      </c>
      <c r="BS380">
        <f>NA()</f>
        <v/>
      </c>
      <c r="BT380">
        <f>NA()</f>
        <v/>
      </c>
      <c r="BU380">
        <f>NA()</f>
        <v/>
      </c>
      <c r="BV380">
        <f>NA()</f>
        <v/>
      </c>
      <c r="BW380">
        <f>NA()</f>
        <v/>
      </c>
    </row>
    <row r="381" spans="1:75">
      <c r="A381" t="s">
        <v>233</v>
      </c>
      <c r="B381" t="s">
        <v>1114</v>
      </c>
      <c r="C381" t="s">
        <v>1120</v>
      </c>
      <c r="D381" t="s">
        <v>1055</v>
      </c>
      <c r="E381" t="n">
        <v>0</v>
      </c>
      <c r="F381" t="n">
        <v>0</v>
      </c>
      <c r="G381" t="n">
        <v>0</v>
      </c>
      <c r="H381" t="n">
        <v>0</v>
      </c>
      <c r="I381" t="n">
        <v>0</v>
      </c>
      <c r="J381" t="n">
        <v>0</v>
      </c>
      <c r="K381" t="n">
        <v>0</v>
      </c>
      <c r="L381" t="n">
        <v>0</v>
      </c>
      <c r="M381" t="n">
        <v>0</v>
      </c>
      <c r="N381" t="n">
        <v>0</v>
      </c>
      <c r="O381" t="n">
        <v>0</v>
      </c>
      <c r="P381" t="n">
        <v>0</v>
      </c>
      <c r="Q381" t="n">
        <v>0</v>
      </c>
      <c r="R381" t="n">
        <v>0</v>
      </c>
      <c r="S381" t="n">
        <v>0</v>
      </c>
      <c r="T381" t="n">
        <v>0</v>
      </c>
      <c r="U381" t="n">
        <v>0</v>
      </c>
      <c r="V381" t="n">
        <v>0</v>
      </c>
      <c r="W381" t="n">
        <v>0</v>
      </c>
      <c r="X381" t="n">
        <v>0</v>
      </c>
      <c r="Y381" t="n">
        <v>3131</v>
      </c>
      <c r="Z381" t="n">
        <v>2899</v>
      </c>
      <c r="AA381" t="n">
        <v>2804</v>
      </c>
      <c r="AB381" t="n">
        <v>2669</v>
      </c>
      <c r="AC381" t="n">
        <v>2376</v>
      </c>
      <c r="AD381" t="n">
        <v>2483</v>
      </c>
      <c r="AE381" t="n">
        <v>2462</v>
      </c>
      <c r="AF381" t="n">
        <v>2610</v>
      </c>
      <c r="AG381" t="n">
        <v>2612</v>
      </c>
      <c r="AH381" t="n">
        <v>2694</v>
      </c>
      <c r="AI381" t="n">
        <v>2788</v>
      </c>
      <c r="AJ381" t="n">
        <v>2694</v>
      </c>
      <c r="AK381" t="n">
        <v>2695</v>
      </c>
      <c r="AL381" t="n">
        <v>2681</v>
      </c>
      <c r="AM381" t="n">
        <v>2778</v>
      </c>
      <c r="AN381" t="n">
        <v>2773</v>
      </c>
      <c r="AO381" t="n">
        <v>2672</v>
      </c>
      <c r="AP381" t="n">
        <v>2611</v>
      </c>
      <c r="AQ381" t="n">
        <v>2654</v>
      </c>
      <c r="AR381" t="n">
        <v>2735</v>
      </c>
      <c r="AS381" t="n">
        <v>2841</v>
      </c>
      <c r="AT381" t="n">
        <v>2818</v>
      </c>
      <c r="AU381" t="n">
        <v>2734</v>
      </c>
      <c r="AV381" t="n">
        <v>2732</v>
      </c>
      <c r="AW381" t="n">
        <v>2774</v>
      </c>
      <c r="AX381" t="n">
        <v>2795</v>
      </c>
      <c r="AY381" t="n">
        <v>2783</v>
      </c>
      <c r="AZ381" t="n">
        <v>2850</v>
      </c>
      <c r="BA381" t="n">
        <v>2701</v>
      </c>
      <c r="BB381" t="n">
        <v>2608</v>
      </c>
      <c r="BC381" t="n">
        <v>2627</v>
      </c>
      <c r="BD381" t="n">
        <v>2618</v>
      </c>
      <c r="BE381" t="n">
        <v>2689</v>
      </c>
      <c r="BF381" t="n">
        <v>2854</v>
      </c>
      <c r="BG381" t="n">
        <v>2916</v>
      </c>
      <c r="BH381" t="n">
        <v>2924</v>
      </c>
      <c r="BI381" t="n">
        <v>3041</v>
      </c>
      <c r="BJ381">
        <f>NA()</f>
        <v/>
      </c>
      <c r="BK381">
        <f>NA()</f>
        <v/>
      </c>
      <c r="BL381">
        <f>NA()</f>
        <v/>
      </c>
      <c r="BM381">
        <f>NA()</f>
        <v/>
      </c>
      <c r="BN381">
        <f>NA()</f>
        <v/>
      </c>
      <c r="BO381">
        <f>NA()</f>
        <v/>
      </c>
      <c r="BP381">
        <f>NA()</f>
        <v/>
      </c>
      <c r="BQ381">
        <f>NA()</f>
        <v/>
      </c>
      <c r="BR381">
        <f>NA()</f>
        <v/>
      </c>
      <c r="BS381">
        <f>NA()</f>
        <v/>
      </c>
      <c r="BT381">
        <f>NA()</f>
        <v/>
      </c>
      <c r="BU381">
        <f>NA()</f>
        <v/>
      </c>
      <c r="BV381">
        <f>NA()</f>
        <v/>
      </c>
      <c r="BW381">
        <f>NA()</f>
        <v/>
      </c>
    </row>
    <row r="382" spans="1:75">
      <c r="A382" t="s">
        <v>233</v>
      </c>
      <c r="B382" t="s">
        <v>1121</v>
      </c>
      <c r="C382" t="s">
        <v>1122</v>
      </c>
      <c r="D382" t="s">
        <v>458</v>
      </c>
      <c r="E382" t="n">
        <v>98</v>
      </c>
      <c r="F382" t="n">
        <v>128</v>
      </c>
      <c r="G382" t="n">
        <v>171</v>
      </c>
      <c r="H382" t="n">
        <v>165</v>
      </c>
      <c r="I382" t="n">
        <v>175</v>
      </c>
      <c r="J382" t="n">
        <v>193</v>
      </c>
      <c r="K382" t="n">
        <v>218</v>
      </c>
      <c r="L382" t="n">
        <v>293</v>
      </c>
      <c r="M382" t="n">
        <v>333</v>
      </c>
      <c r="N382" t="n">
        <v>704</v>
      </c>
      <c r="O382" t="n">
        <v>0</v>
      </c>
      <c r="P382" t="n">
        <v>0</v>
      </c>
      <c r="Q382" t="n">
        <v>0</v>
      </c>
      <c r="R382" t="n">
        <v>0</v>
      </c>
      <c r="S382" t="n">
        <v>0</v>
      </c>
      <c r="T382" t="n">
        <v>0</v>
      </c>
      <c r="U382" t="n">
        <v>0</v>
      </c>
      <c r="V382" t="n">
        <v>0</v>
      </c>
      <c r="W382" t="n">
        <v>0</v>
      </c>
      <c r="X382" t="n">
        <v>0</v>
      </c>
      <c r="Y382" t="n">
        <v>39.4</v>
      </c>
      <c r="Z382" t="n">
        <v>43.8</v>
      </c>
      <c r="AA382" t="n">
        <v>41.6</v>
      </c>
      <c r="AB382" t="n">
        <v>41.2</v>
      </c>
      <c r="AC382" t="n">
        <v>41.2</v>
      </c>
      <c r="AD382" t="n">
        <v>38.1</v>
      </c>
      <c r="AE382" t="n">
        <v>32</v>
      </c>
      <c r="AF382" t="n">
        <v>33.1</v>
      </c>
      <c r="AG382" t="n">
        <v>32.4</v>
      </c>
      <c r="AH382" t="n">
        <v>33.2</v>
      </c>
      <c r="AI382" t="n">
        <v>36.5</v>
      </c>
      <c r="AJ382" t="n">
        <v>41.2</v>
      </c>
      <c r="AK382" t="n">
        <v>38.6</v>
      </c>
      <c r="AL382" t="n">
        <v>37.2</v>
      </c>
      <c r="AM382" t="n">
        <v>37</v>
      </c>
      <c r="AN382" t="n">
        <v>38.7</v>
      </c>
      <c r="AO382" t="n">
        <v>41.4</v>
      </c>
      <c r="AP382" t="n">
        <v>42.3</v>
      </c>
      <c r="AQ382" t="n">
        <v>37.9</v>
      </c>
      <c r="AR382" t="n">
        <v>38.4</v>
      </c>
      <c r="AS382" t="n">
        <v>47.2</v>
      </c>
      <c r="AT382" t="n">
        <v>48.2</v>
      </c>
      <c r="AU382" t="n">
        <v>47.4</v>
      </c>
      <c r="AV382" t="n">
        <v>53.5</v>
      </c>
      <c r="AW382" t="n">
        <v>58.2</v>
      </c>
      <c r="AX382" t="n">
        <v>69.3</v>
      </c>
      <c r="AY382" t="n">
        <v>78.8</v>
      </c>
      <c r="AZ382" t="n">
        <v>77.59999999999999</v>
      </c>
      <c r="BA382" t="n">
        <v>101.4</v>
      </c>
      <c r="BB382" t="n">
        <v>76.90000000000001</v>
      </c>
      <c r="BC382" t="n">
        <v>94.7</v>
      </c>
      <c r="BD382" t="n">
        <v>116.7</v>
      </c>
      <c r="BE382" t="n">
        <v>121.9</v>
      </c>
      <c r="BF382" t="n">
        <v>118.2</v>
      </c>
      <c r="BG382" t="n">
        <v>116.5</v>
      </c>
      <c r="BH382" t="n">
        <v>90.8</v>
      </c>
      <c r="BI382" t="n">
        <v>81.40000000000001</v>
      </c>
      <c r="BJ382">
        <f>NA()</f>
        <v/>
      </c>
      <c r="BK382">
        <f>NA()</f>
        <v/>
      </c>
      <c r="BL382">
        <f>NA()</f>
        <v/>
      </c>
      <c r="BM382">
        <f>NA()</f>
        <v/>
      </c>
      <c r="BN382">
        <f>NA()</f>
        <v/>
      </c>
      <c r="BO382">
        <f>NA()</f>
        <v/>
      </c>
      <c r="BP382">
        <f>NA()</f>
        <v/>
      </c>
      <c r="BQ382">
        <f>NA()</f>
        <v/>
      </c>
      <c r="BR382">
        <f>NA()</f>
        <v/>
      </c>
      <c r="BS382">
        <f>NA()</f>
        <v/>
      </c>
      <c r="BT382">
        <f>NA()</f>
        <v/>
      </c>
      <c r="BU382">
        <f>NA()</f>
        <v/>
      </c>
      <c r="BV382">
        <f>NA()</f>
        <v/>
      </c>
      <c r="BW382">
        <f>NA()</f>
        <v/>
      </c>
    </row>
    <row r="383" spans="1:75">
      <c r="A383" t="s">
        <v>233</v>
      </c>
      <c r="B383" t="s">
        <v>1123</v>
      </c>
      <c r="C383" t="s">
        <v>1124</v>
      </c>
      <c r="D383" t="s">
        <v>447</v>
      </c>
      <c r="E383" t="n">
        <v>0</v>
      </c>
      <c r="F383" t="n">
        <v>0</v>
      </c>
      <c r="G383" t="n">
        <v>0</v>
      </c>
      <c r="H383" t="n">
        <v>0</v>
      </c>
      <c r="I383" t="n">
        <v>0</v>
      </c>
      <c r="J383" t="n">
        <v>0</v>
      </c>
      <c r="K383" t="n">
        <v>0</v>
      </c>
      <c r="L383" t="n">
        <v>0</v>
      </c>
      <c r="M383" t="n">
        <v>0</v>
      </c>
      <c r="N383" t="n">
        <v>0</v>
      </c>
      <c r="O383" t="n">
        <v>0</v>
      </c>
      <c r="P383" t="n">
        <v>0</v>
      </c>
      <c r="Q383" t="n">
        <v>0</v>
      </c>
      <c r="R383" t="n">
        <v>0</v>
      </c>
      <c r="S383" t="n">
        <v>0</v>
      </c>
      <c r="T383" t="n">
        <v>0</v>
      </c>
      <c r="U383" t="n">
        <v>0</v>
      </c>
      <c r="V383" t="n">
        <v>0</v>
      </c>
      <c r="W383" t="n">
        <v>0</v>
      </c>
      <c r="X383" t="n">
        <v>0</v>
      </c>
      <c r="Y383" t="n">
        <v>0</v>
      </c>
      <c r="Z383" t="n">
        <v>0</v>
      </c>
      <c r="AA383" t="n">
        <v>0</v>
      </c>
      <c r="AB383" t="n">
        <v>0</v>
      </c>
      <c r="AC383" t="n">
        <v>0</v>
      </c>
      <c r="AD383" t="n">
        <v>0</v>
      </c>
      <c r="AE383" t="n">
        <v>0</v>
      </c>
      <c r="AF383" t="n">
        <v>0</v>
      </c>
      <c r="AG383" t="n">
        <v>0</v>
      </c>
      <c r="AH383" t="n">
        <v>0</v>
      </c>
      <c r="AI383" t="n">
        <v>0</v>
      </c>
      <c r="AJ383" t="n">
        <v>0</v>
      </c>
      <c r="AK383" t="n">
        <v>0</v>
      </c>
      <c r="AL383" t="n">
        <v>0</v>
      </c>
      <c r="AM383" t="n">
        <v>0</v>
      </c>
      <c r="AN383" t="n">
        <v>0</v>
      </c>
      <c r="AO383" t="n">
        <v>0</v>
      </c>
      <c r="AP383" t="n">
        <v>0</v>
      </c>
      <c r="AQ383" t="n">
        <v>0</v>
      </c>
      <c r="AR383" t="n">
        <v>0</v>
      </c>
      <c r="AS383" t="n">
        <v>0</v>
      </c>
      <c r="AT383" t="n">
        <v>0</v>
      </c>
      <c r="AU383" t="n">
        <v>0</v>
      </c>
      <c r="AV383" t="n">
        <v>0</v>
      </c>
      <c r="AW383" t="n">
        <v>0</v>
      </c>
      <c r="AX383" t="n">
        <v>1</v>
      </c>
      <c r="AY383" t="n">
        <v>0</v>
      </c>
      <c r="AZ383" t="n">
        <v>0</v>
      </c>
      <c r="BA383" t="n">
        <v>0</v>
      </c>
      <c r="BB383" t="n">
        <v>0</v>
      </c>
      <c r="BC383" t="n">
        <v>0</v>
      </c>
      <c r="BD383" t="n">
        <v>0</v>
      </c>
      <c r="BE383" t="n">
        <v>0</v>
      </c>
      <c r="BF383" t="n">
        <v>10</v>
      </c>
      <c r="BG383" t="n">
        <v>0</v>
      </c>
      <c r="BH383" t="n">
        <v>0</v>
      </c>
      <c r="BI383" t="n">
        <v>0</v>
      </c>
      <c r="BJ383">
        <f>NA()</f>
        <v/>
      </c>
      <c r="BK383">
        <f>NA()</f>
        <v/>
      </c>
      <c r="BL383">
        <f>NA()</f>
        <v/>
      </c>
      <c r="BM383">
        <f>NA()</f>
        <v/>
      </c>
      <c r="BN383">
        <f>NA()</f>
        <v/>
      </c>
      <c r="BO383">
        <f>NA()</f>
        <v/>
      </c>
      <c r="BP383">
        <f>NA()</f>
        <v/>
      </c>
      <c r="BQ383">
        <f>NA()</f>
        <v/>
      </c>
      <c r="BR383">
        <f>NA()</f>
        <v/>
      </c>
      <c r="BS383">
        <f>NA()</f>
        <v/>
      </c>
      <c r="BT383">
        <f>NA()</f>
        <v/>
      </c>
      <c r="BU383">
        <f>NA()</f>
        <v/>
      </c>
      <c r="BV383">
        <f>NA()</f>
        <v/>
      </c>
      <c r="BW383">
        <f>NA()</f>
        <v/>
      </c>
    </row>
    <row r="384" spans="1:75">
      <c r="A384" t="s">
        <v>233</v>
      </c>
      <c r="B384" t="s">
        <v>1123</v>
      </c>
      <c r="C384" t="s">
        <v>1125</v>
      </c>
      <c r="D384" t="s">
        <v>1055</v>
      </c>
      <c r="E384" t="n">
        <v>0</v>
      </c>
      <c r="F384" t="n">
        <v>0</v>
      </c>
      <c r="G384" t="n">
        <v>0</v>
      </c>
      <c r="H384" t="n">
        <v>0</v>
      </c>
      <c r="I384" t="n">
        <v>0</v>
      </c>
      <c r="J384" t="n">
        <v>0</v>
      </c>
      <c r="K384" t="n">
        <v>0</v>
      </c>
      <c r="L384" t="n">
        <v>0</v>
      </c>
      <c r="M384" t="n">
        <v>0</v>
      </c>
      <c r="N384" t="n">
        <v>0</v>
      </c>
      <c r="O384" t="n">
        <v>0</v>
      </c>
      <c r="P384" t="n">
        <v>0</v>
      </c>
      <c r="Q384" t="n">
        <v>0</v>
      </c>
      <c r="R384" t="n">
        <v>0</v>
      </c>
      <c r="S384" t="n">
        <v>0</v>
      </c>
      <c r="T384" t="n">
        <v>0</v>
      </c>
      <c r="U384" t="n">
        <v>0</v>
      </c>
      <c r="V384" t="n">
        <v>0</v>
      </c>
      <c r="W384" t="n">
        <v>0</v>
      </c>
      <c r="X384" t="n">
        <v>0</v>
      </c>
      <c r="Y384" t="n">
        <v>0</v>
      </c>
      <c r="Z384" t="n">
        <v>0</v>
      </c>
      <c r="AA384" t="n">
        <v>0</v>
      </c>
      <c r="AB384" t="n">
        <v>0</v>
      </c>
      <c r="AC384" t="n">
        <v>0</v>
      </c>
      <c r="AD384" t="n">
        <v>0</v>
      </c>
      <c r="AE384" t="n">
        <v>0</v>
      </c>
      <c r="AF384" t="n">
        <v>0</v>
      </c>
      <c r="AG384" t="n">
        <v>0</v>
      </c>
      <c r="AH384" t="n">
        <v>0</v>
      </c>
      <c r="AI384" t="n">
        <v>0</v>
      </c>
      <c r="AJ384" t="n">
        <v>0</v>
      </c>
      <c r="AK384" t="n">
        <v>0</v>
      </c>
      <c r="AL384" t="n">
        <v>0</v>
      </c>
      <c r="AM384" t="n">
        <v>0</v>
      </c>
      <c r="AN384" t="n">
        <v>0</v>
      </c>
      <c r="AO384" t="n">
        <v>0</v>
      </c>
      <c r="AP384" t="n">
        <v>0</v>
      </c>
      <c r="AQ384" t="n">
        <v>0</v>
      </c>
      <c r="AR384" t="n">
        <v>0</v>
      </c>
      <c r="AS384" t="n">
        <v>0</v>
      </c>
      <c r="AT384" t="n">
        <v>0</v>
      </c>
      <c r="AU384" t="n">
        <v>0</v>
      </c>
      <c r="AV384" t="n">
        <v>0</v>
      </c>
      <c r="AW384" t="n">
        <v>0</v>
      </c>
      <c r="AX384" t="n">
        <v>1</v>
      </c>
      <c r="AY384" t="n">
        <v>0</v>
      </c>
      <c r="AZ384" t="n">
        <v>0</v>
      </c>
      <c r="BA384" t="n">
        <v>0</v>
      </c>
      <c r="BB384" t="n">
        <v>0</v>
      </c>
      <c r="BC384" t="n">
        <v>0</v>
      </c>
      <c r="BD384" t="n">
        <v>0</v>
      </c>
      <c r="BE384" t="n">
        <v>0</v>
      </c>
      <c r="BF384" t="n">
        <v>10</v>
      </c>
      <c r="BG384" t="n">
        <v>0</v>
      </c>
      <c r="BH384" t="n">
        <v>0</v>
      </c>
      <c r="BI384" t="n">
        <v>0</v>
      </c>
      <c r="BJ384">
        <f>NA()</f>
        <v/>
      </c>
      <c r="BK384">
        <f>NA()</f>
        <v/>
      </c>
      <c r="BL384">
        <f>NA()</f>
        <v/>
      </c>
      <c r="BM384">
        <f>NA()</f>
        <v/>
      </c>
      <c r="BN384">
        <f>NA()</f>
        <v/>
      </c>
      <c r="BO384">
        <f>NA()</f>
        <v/>
      </c>
      <c r="BP384">
        <f>NA()</f>
        <v/>
      </c>
      <c r="BQ384">
        <f>NA()</f>
        <v/>
      </c>
      <c r="BR384">
        <f>NA()</f>
        <v/>
      </c>
      <c r="BS384">
        <f>NA()</f>
        <v/>
      </c>
      <c r="BT384">
        <f>NA()</f>
        <v/>
      </c>
      <c r="BU384">
        <f>NA()</f>
        <v/>
      </c>
      <c r="BV384">
        <f>NA()</f>
        <v/>
      </c>
      <c r="BW384">
        <f>NA()</f>
        <v/>
      </c>
    </row>
    <row r="385" spans="1:75">
      <c r="A385" t="s">
        <v>233</v>
      </c>
      <c r="B385" t="s">
        <v>1126</v>
      </c>
      <c r="C385" t="s">
        <v>1127</v>
      </c>
      <c r="D385" t="s">
        <v>447</v>
      </c>
      <c r="E385" t="n">
        <v>0</v>
      </c>
      <c r="F385" t="n">
        <v>0</v>
      </c>
      <c r="G385" t="n">
        <v>0</v>
      </c>
      <c r="H385" t="n">
        <v>0</v>
      </c>
      <c r="I385" t="n">
        <v>0</v>
      </c>
      <c r="J385" t="n">
        <v>0</v>
      </c>
      <c r="K385" t="n">
        <v>0</v>
      </c>
      <c r="L385" t="n">
        <v>0</v>
      </c>
      <c r="M385" t="n">
        <v>0</v>
      </c>
      <c r="N385" t="n">
        <v>0</v>
      </c>
      <c r="O385" t="n">
        <v>0</v>
      </c>
      <c r="P385" t="n">
        <v>0</v>
      </c>
      <c r="Q385" t="n">
        <v>0</v>
      </c>
      <c r="R385" t="n">
        <v>0</v>
      </c>
      <c r="S385" t="n">
        <v>0</v>
      </c>
      <c r="T385" t="n">
        <v>0</v>
      </c>
      <c r="U385" t="n">
        <v>0</v>
      </c>
      <c r="V385" t="n">
        <v>0</v>
      </c>
      <c r="W385" t="n">
        <v>0</v>
      </c>
      <c r="X385" t="n">
        <v>0</v>
      </c>
      <c r="Y385" t="n">
        <v>0</v>
      </c>
      <c r="Z385" t="n">
        <v>0</v>
      </c>
      <c r="AA385" t="n">
        <v>0</v>
      </c>
      <c r="AB385" t="n">
        <v>0</v>
      </c>
      <c r="AC385" t="n">
        <v>0</v>
      </c>
      <c r="AD385" t="n">
        <v>0</v>
      </c>
      <c r="AE385" t="n">
        <v>0</v>
      </c>
      <c r="AF385" t="n">
        <v>159</v>
      </c>
      <c r="AG385" t="n">
        <v>0</v>
      </c>
      <c r="AH385" t="n">
        <v>0</v>
      </c>
      <c r="AI385" t="n">
        <v>0</v>
      </c>
      <c r="AJ385" t="n">
        <v>0</v>
      </c>
      <c r="AK385" t="n">
        <v>0</v>
      </c>
      <c r="AL385" t="n">
        <v>0</v>
      </c>
      <c r="AM385" t="n">
        <v>0</v>
      </c>
      <c r="AN385" t="n">
        <v>0</v>
      </c>
      <c r="AO385" t="n">
        <v>0</v>
      </c>
      <c r="AP385" t="n">
        <v>0</v>
      </c>
      <c r="AQ385" t="n">
        <v>0</v>
      </c>
      <c r="AR385" t="n">
        <v>0</v>
      </c>
      <c r="AS385" t="n">
        <v>76</v>
      </c>
      <c r="AT385" t="n">
        <v>134</v>
      </c>
      <c r="AU385" t="n">
        <v>140</v>
      </c>
      <c r="AV385" t="n">
        <v>137</v>
      </c>
      <c r="AW385" t="n">
        <v>155</v>
      </c>
      <c r="AX385" t="n">
        <v>195</v>
      </c>
      <c r="AY385" t="n">
        <v>179</v>
      </c>
      <c r="AZ385" t="n">
        <v>173</v>
      </c>
      <c r="BA385" t="n">
        <v>148</v>
      </c>
      <c r="BB385" t="n">
        <v>167</v>
      </c>
      <c r="BC385" t="n">
        <v>161</v>
      </c>
      <c r="BD385" t="n">
        <v>158</v>
      </c>
      <c r="BE385" t="n">
        <v>187</v>
      </c>
      <c r="BF385" t="n">
        <v>197</v>
      </c>
      <c r="BG385" t="n">
        <v>167</v>
      </c>
      <c r="BH385" t="n">
        <v>196</v>
      </c>
      <c r="BI385" t="n">
        <v>163</v>
      </c>
      <c r="BJ385">
        <f>NA()</f>
        <v/>
      </c>
      <c r="BK385">
        <f>NA()</f>
        <v/>
      </c>
      <c r="BL385">
        <f>NA()</f>
        <v/>
      </c>
      <c r="BM385">
        <f>NA()</f>
        <v/>
      </c>
      <c r="BN385">
        <f>NA()</f>
        <v/>
      </c>
      <c r="BO385">
        <f>NA()</f>
        <v/>
      </c>
      <c r="BP385">
        <f>NA()</f>
        <v/>
      </c>
      <c r="BQ385">
        <f>NA()</f>
        <v/>
      </c>
      <c r="BR385">
        <f>NA()</f>
        <v/>
      </c>
      <c r="BS385">
        <f>NA()</f>
        <v/>
      </c>
      <c r="BT385">
        <f>NA()</f>
        <v/>
      </c>
      <c r="BU385">
        <f>NA()</f>
        <v/>
      </c>
      <c r="BV385">
        <f>NA()</f>
        <v/>
      </c>
      <c r="BW385">
        <f>NA()</f>
        <v/>
      </c>
    </row>
    <row r="386" spans="1:75">
      <c r="A386" t="s">
        <v>233</v>
      </c>
      <c r="B386" t="s">
        <v>1128</v>
      </c>
      <c r="C386" t="s">
        <v>1129</v>
      </c>
      <c r="D386" t="s">
        <v>447</v>
      </c>
      <c r="E386" t="n">
        <v>0</v>
      </c>
      <c r="F386" t="n">
        <v>0</v>
      </c>
      <c r="G386" t="n">
        <v>0</v>
      </c>
      <c r="H386" t="n">
        <v>0</v>
      </c>
      <c r="I386" t="n">
        <v>0</v>
      </c>
      <c r="J386" t="n">
        <v>0</v>
      </c>
      <c r="K386" t="n">
        <v>0</v>
      </c>
      <c r="L386" t="n">
        <v>0</v>
      </c>
      <c r="M386" t="n">
        <v>0</v>
      </c>
      <c r="N386" t="n">
        <v>0</v>
      </c>
      <c r="O386" t="n">
        <v>0</v>
      </c>
      <c r="P386" t="n">
        <v>0</v>
      </c>
      <c r="Q386" t="n">
        <v>0</v>
      </c>
      <c r="R386" t="n">
        <v>0</v>
      </c>
      <c r="S386" t="n">
        <v>0</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0</v>
      </c>
      <c r="BH386" t="n">
        <v>0</v>
      </c>
      <c r="BI386" t="n">
        <v>0</v>
      </c>
      <c r="BJ386">
        <f>NA()</f>
        <v/>
      </c>
      <c r="BK386">
        <f>NA()</f>
        <v/>
      </c>
      <c r="BL386">
        <f>NA()</f>
        <v/>
      </c>
      <c r="BM386">
        <f>NA()</f>
        <v/>
      </c>
      <c r="BN386">
        <f>NA()</f>
        <v/>
      </c>
      <c r="BO386">
        <f>NA()</f>
        <v/>
      </c>
      <c r="BP386">
        <f>NA()</f>
        <v/>
      </c>
      <c r="BQ386">
        <f>NA()</f>
        <v/>
      </c>
      <c r="BR386">
        <f>NA()</f>
        <v/>
      </c>
      <c r="BS386">
        <f>NA()</f>
        <v/>
      </c>
      <c r="BT386">
        <f>NA()</f>
        <v/>
      </c>
      <c r="BU386">
        <f>NA()</f>
        <v/>
      </c>
      <c r="BV386">
        <f>NA()</f>
        <v/>
      </c>
      <c r="BW386">
        <f>NA()</f>
        <v/>
      </c>
    </row>
    <row r="387" spans="1:75">
      <c r="A387" t="s">
        <v>233</v>
      </c>
      <c r="B387" t="s">
        <v>1130</v>
      </c>
      <c r="C387" t="s">
        <v>1131</v>
      </c>
      <c r="D387" t="s">
        <v>454</v>
      </c>
      <c r="E387" t="n">
        <v>112</v>
      </c>
      <c r="F387" t="n">
        <v>140</v>
      </c>
      <c r="G387" t="n">
        <v>172</v>
      </c>
      <c r="H387" t="n">
        <v>232</v>
      </c>
      <c r="I387" t="n">
        <v>257</v>
      </c>
      <c r="J387" t="n">
        <v>219</v>
      </c>
      <c r="K387" t="n">
        <v>242</v>
      </c>
      <c r="L387" t="n">
        <v>285</v>
      </c>
      <c r="M387" t="n">
        <v>298</v>
      </c>
      <c r="N387" t="n">
        <v>912</v>
      </c>
      <c r="O387" t="n">
        <v>0</v>
      </c>
      <c r="P387" t="n">
        <v>0</v>
      </c>
      <c r="Q387" t="n">
        <v>0</v>
      </c>
      <c r="R387" t="n">
        <v>0</v>
      </c>
      <c r="S387" t="n">
        <v>0</v>
      </c>
      <c r="T387" t="n">
        <v>0</v>
      </c>
      <c r="U387" t="n">
        <v>0</v>
      </c>
      <c r="V387" t="n">
        <v>0</v>
      </c>
      <c r="W387" t="n">
        <v>0</v>
      </c>
      <c r="X387" t="n">
        <v>0</v>
      </c>
      <c r="Y387" t="n">
        <v>0</v>
      </c>
      <c r="Z387" t="n">
        <v>0</v>
      </c>
      <c r="AA387" t="n">
        <v>0</v>
      </c>
      <c r="AB387" t="n">
        <v>0</v>
      </c>
      <c r="AC387" t="n">
        <v>0</v>
      </c>
      <c r="AD387" t="n">
        <v>0</v>
      </c>
      <c r="AE387" t="n">
        <v>0</v>
      </c>
      <c r="AF387" t="n">
        <v>0</v>
      </c>
      <c r="AG387" t="n">
        <v>0</v>
      </c>
      <c r="AH387" t="n">
        <v>0</v>
      </c>
      <c r="AI387" t="n">
        <v>0</v>
      </c>
      <c r="AJ387" t="n">
        <v>0</v>
      </c>
      <c r="AK387" t="n">
        <v>0</v>
      </c>
      <c r="AL387" t="n">
        <v>0</v>
      </c>
      <c r="AM387" t="n">
        <v>0</v>
      </c>
      <c r="AN387" t="n">
        <v>0</v>
      </c>
      <c r="AO387" t="n">
        <v>0</v>
      </c>
      <c r="AP387" t="n">
        <v>0</v>
      </c>
      <c r="AQ387" t="n">
        <v>0</v>
      </c>
      <c r="AR387" t="n">
        <v>0</v>
      </c>
      <c r="AS387" t="n">
        <v>0</v>
      </c>
      <c r="AT387" t="n">
        <v>0</v>
      </c>
      <c r="AU387" t="n">
        <v>0</v>
      </c>
      <c r="AV387" t="n">
        <v>0</v>
      </c>
      <c r="AW387" t="n">
        <v>0</v>
      </c>
      <c r="AX387" t="n">
        <v>0</v>
      </c>
      <c r="AY387" t="n">
        <v>0</v>
      </c>
      <c r="AZ387" t="n">
        <v>0</v>
      </c>
      <c r="BA387" t="n">
        <v>0</v>
      </c>
      <c r="BB387" t="n">
        <v>0</v>
      </c>
      <c r="BC387" t="n">
        <v>0</v>
      </c>
      <c r="BD387" t="n">
        <v>0</v>
      </c>
      <c r="BE387" t="n">
        <v>0</v>
      </c>
      <c r="BF387" t="n">
        <v>0</v>
      </c>
      <c r="BG387" t="n">
        <v>0</v>
      </c>
      <c r="BH387" t="n">
        <v>0</v>
      </c>
      <c r="BI387" t="n">
        <v>0</v>
      </c>
      <c r="BJ387">
        <f>NA()</f>
        <v/>
      </c>
      <c r="BK387">
        <f>NA()</f>
        <v/>
      </c>
      <c r="BL387">
        <f>NA()</f>
        <v/>
      </c>
      <c r="BM387">
        <f>NA()</f>
        <v/>
      </c>
      <c r="BN387">
        <f>NA()</f>
        <v/>
      </c>
      <c r="BO387">
        <f>NA()</f>
        <v/>
      </c>
      <c r="BP387">
        <f>NA()</f>
        <v/>
      </c>
      <c r="BQ387">
        <f>NA()</f>
        <v/>
      </c>
      <c r="BR387">
        <f>NA()</f>
        <v/>
      </c>
      <c r="BS387">
        <f>NA()</f>
        <v/>
      </c>
      <c r="BT387">
        <f>NA()</f>
        <v/>
      </c>
      <c r="BU387">
        <f>NA()</f>
        <v/>
      </c>
      <c r="BV387">
        <f>NA()</f>
        <v/>
      </c>
      <c r="BW387">
        <f>NA()</f>
        <v/>
      </c>
    </row>
    <row r="388" spans="1:75">
      <c r="A388" t="s">
        <v>233</v>
      </c>
      <c r="B388" t="s">
        <v>1132</v>
      </c>
      <c r="C388" t="s">
        <v>1133</v>
      </c>
      <c r="D388" t="s">
        <v>662</v>
      </c>
      <c r="E388" t="n">
        <v>0</v>
      </c>
      <c r="F388" t="n">
        <v>0</v>
      </c>
      <c r="G388" t="n">
        <v>0</v>
      </c>
      <c r="H388" t="n">
        <v>0</v>
      </c>
      <c r="I388" t="n">
        <v>0</v>
      </c>
      <c r="J388" t="n">
        <v>0</v>
      </c>
      <c r="K388" t="n">
        <v>0</v>
      </c>
      <c r="L388" t="n">
        <v>0</v>
      </c>
      <c r="M388" t="n">
        <v>0</v>
      </c>
      <c r="N388" t="n">
        <v>0</v>
      </c>
      <c r="O388" t="n">
        <v>0</v>
      </c>
      <c r="P388" t="n">
        <v>0</v>
      </c>
      <c r="Q388" t="n">
        <v>0</v>
      </c>
      <c r="R388" t="n">
        <v>0</v>
      </c>
      <c r="S388" t="n">
        <v>0</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0</v>
      </c>
      <c r="AW388" t="n">
        <v>0</v>
      </c>
      <c r="AX388" t="n">
        <v>0</v>
      </c>
      <c r="AY388" t="n">
        <v>0</v>
      </c>
      <c r="AZ388" t="n">
        <v>0</v>
      </c>
      <c r="BA388" t="n">
        <v>0</v>
      </c>
      <c r="BB388" t="n">
        <v>0</v>
      </c>
      <c r="BC388" t="n">
        <v>0</v>
      </c>
      <c r="BD388" t="n">
        <v>0</v>
      </c>
      <c r="BE388" t="n">
        <v>0</v>
      </c>
      <c r="BF388" t="n">
        <v>0</v>
      </c>
      <c r="BG388" t="n">
        <v>0</v>
      </c>
      <c r="BH388" t="n">
        <v>0</v>
      </c>
      <c r="BI388" t="n">
        <v>0</v>
      </c>
      <c r="BJ388">
        <f>NA()</f>
        <v/>
      </c>
      <c r="BK388">
        <f>NA()</f>
        <v/>
      </c>
      <c r="BL388">
        <f>NA()</f>
        <v/>
      </c>
      <c r="BM388">
        <f>NA()</f>
        <v/>
      </c>
      <c r="BN388">
        <f>NA()</f>
        <v/>
      </c>
      <c r="BO388">
        <f>NA()</f>
        <v/>
      </c>
      <c r="BP388">
        <f>NA()</f>
        <v/>
      </c>
      <c r="BQ388">
        <f>NA()</f>
        <v/>
      </c>
      <c r="BR388">
        <f>NA()</f>
        <v/>
      </c>
      <c r="BS388">
        <f>NA()</f>
        <v/>
      </c>
      <c r="BT388">
        <f>NA()</f>
        <v/>
      </c>
      <c r="BU388">
        <f>NA()</f>
        <v/>
      </c>
      <c r="BV388">
        <f>NA()</f>
        <v/>
      </c>
      <c r="BW388">
        <f>NA()</f>
        <v/>
      </c>
    </row>
    <row r="389" spans="1:75">
      <c r="A389" t="s">
        <v>233</v>
      </c>
      <c r="B389" t="s">
        <v>1134</v>
      </c>
      <c r="C389" t="s">
        <v>1135</v>
      </c>
      <c r="D389" t="s">
        <v>458</v>
      </c>
      <c r="E389" t="n">
        <v>3143</v>
      </c>
      <c r="F389" t="n">
        <v>3077</v>
      </c>
      <c r="G389" t="n">
        <v>3122</v>
      </c>
      <c r="H389" t="n">
        <v>3478</v>
      </c>
      <c r="I389" t="n">
        <v>3782</v>
      </c>
      <c r="J389" t="n">
        <v>3875</v>
      </c>
      <c r="K389" t="n">
        <v>4204</v>
      </c>
      <c r="L389" t="n">
        <v>4704</v>
      </c>
      <c r="M389" t="n">
        <v>5047</v>
      </c>
      <c r="N389" t="n">
        <v>5441</v>
      </c>
      <c r="O389" t="n">
        <v>0</v>
      </c>
      <c r="P389" t="n">
        <v>0</v>
      </c>
      <c r="Q389" t="n">
        <v>0</v>
      </c>
      <c r="R389" t="n">
        <v>0</v>
      </c>
      <c r="S389" t="n">
        <v>0</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0</v>
      </c>
      <c r="BH389" t="n">
        <v>0</v>
      </c>
      <c r="BI389" t="n">
        <v>0</v>
      </c>
      <c r="BJ389">
        <f>NA()</f>
        <v/>
      </c>
      <c r="BK389">
        <f>NA()</f>
        <v/>
      </c>
      <c r="BL389">
        <f>NA()</f>
        <v/>
      </c>
      <c r="BM389">
        <f>NA()</f>
        <v/>
      </c>
      <c r="BN389">
        <f>NA()</f>
        <v/>
      </c>
      <c r="BO389">
        <f>NA()</f>
        <v/>
      </c>
      <c r="BP389">
        <f>NA()</f>
        <v/>
      </c>
      <c r="BQ389">
        <f>NA()</f>
        <v/>
      </c>
      <c r="BR389">
        <f>NA()</f>
        <v/>
      </c>
      <c r="BS389">
        <f>NA()</f>
        <v/>
      </c>
      <c r="BT389">
        <f>NA()</f>
        <v/>
      </c>
      <c r="BU389">
        <f>NA()</f>
        <v/>
      </c>
      <c r="BV389">
        <f>NA()</f>
        <v/>
      </c>
      <c r="BW389">
        <f>NA()</f>
        <v/>
      </c>
    </row>
    <row r="390" spans="1:75">
      <c r="A390" t="s">
        <v>233</v>
      </c>
      <c r="B390" t="s">
        <v>1136</v>
      </c>
      <c r="C390" t="s">
        <v>1137</v>
      </c>
      <c r="D390" t="s">
        <v>447</v>
      </c>
      <c r="E390" t="n">
        <v>0</v>
      </c>
      <c r="F390" t="n">
        <v>0</v>
      </c>
      <c r="G390" t="n">
        <v>0</v>
      </c>
      <c r="H390" t="n">
        <v>0</v>
      </c>
      <c r="I390" t="n">
        <v>0</v>
      </c>
      <c r="J390" t="n">
        <v>0</v>
      </c>
      <c r="K390" t="n">
        <v>0</v>
      </c>
      <c r="L390" t="n">
        <v>0</v>
      </c>
      <c r="M390" t="n">
        <v>0</v>
      </c>
      <c r="N390" t="n">
        <v>0</v>
      </c>
      <c r="O390" t="n">
        <v>0</v>
      </c>
      <c r="P390" t="n">
        <v>0</v>
      </c>
      <c r="Q390" t="n">
        <v>0</v>
      </c>
      <c r="R390" t="n">
        <v>0</v>
      </c>
      <c r="S390" t="n">
        <v>0</v>
      </c>
      <c r="T390" t="n">
        <v>0</v>
      </c>
      <c r="U390" t="n">
        <v>0</v>
      </c>
      <c r="V390" t="n">
        <v>0</v>
      </c>
      <c r="W390" t="n">
        <v>0</v>
      </c>
      <c r="X390" t="n">
        <v>0</v>
      </c>
      <c r="Y390" t="n">
        <v>0</v>
      </c>
      <c r="Z390" t="n">
        <v>0</v>
      </c>
      <c r="AA390" t="n">
        <v>0</v>
      </c>
      <c r="AB390" t="n">
        <v>0</v>
      </c>
      <c r="AC390" t="n">
        <v>0</v>
      </c>
      <c r="AD390" t="n">
        <v>0</v>
      </c>
      <c r="AE390" t="n">
        <v>0</v>
      </c>
      <c r="AF390" t="n">
        <v>0</v>
      </c>
      <c r="AG390" t="n">
        <v>0</v>
      </c>
      <c r="AH390" t="n">
        <v>0</v>
      </c>
      <c r="AI390" t="n">
        <v>0</v>
      </c>
      <c r="AJ390" t="n">
        <v>0</v>
      </c>
      <c r="AK390" t="n">
        <v>0</v>
      </c>
      <c r="AL390" t="n">
        <v>0</v>
      </c>
      <c r="AM390" t="n">
        <v>0</v>
      </c>
      <c r="AN390" t="n">
        <v>0</v>
      </c>
      <c r="AO390" t="n">
        <v>0</v>
      </c>
      <c r="AP390" t="n">
        <v>0</v>
      </c>
      <c r="AQ390" t="n">
        <v>0</v>
      </c>
      <c r="AR390" t="n">
        <v>0</v>
      </c>
      <c r="AS390" t="n">
        <v>0</v>
      </c>
      <c r="AT390" t="n">
        <v>0</v>
      </c>
      <c r="AU390" t="n">
        <v>0</v>
      </c>
      <c r="AV390" t="n">
        <v>0</v>
      </c>
      <c r="AW390" t="n">
        <v>0</v>
      </c>
      <c r="AX390" t="n">
        <v>0</v>
      </c>
      <c r="AY390" t="n">
        <v>0</v>
      </c>
      <c r="AZ390" t="n">
        <v>0</v>
      </c>
      <c r="BA390" t="n">
        <v>0</v>
      </c>
      <c r="BB390" t="n">
        <v>0</v>
      </c>
      <c r="BC390" t="n">
        <v>0</v>
      </c>
      <c r="BD390" t="n">
        <v>0</v>
      </c>
      <c r="BE390" t="n">
        <v>0</v>
      </c>
      <c r="BF390" t="n">
        <v>0</v>
      </c>
      <c r="BG390" t="n">
        <v>0</v>
      </c>
      <c r="BH390" t="n">
        <v>0</v>
      </c>
      <c r="BI390" t="n">
        <v>0</v>
      </c>
      <c r="BJ390">
        <f>NA()</f>
        <v/>
      </c>
      <c r="BK390">
        <f>NA()</f>
        <v/>
      </c>
      <c r="BL390">
        <f>NA()</f>
        <v/>
      </c>
      <c r="BM390">
        <f>NA()</f>
        <v/>
      </c>
      <c r="BN390">
        <f>NA()</f>
        <v/>
      </c>
      <c r="BO390">
        <f>NA()</f>
        <v/>
      </c>
      <c r="BP390">
        <f>NA()</f>
        <v/>
      </c>
      <c r="BQ390">
        <f>NA()</f>
        <v/>
      </c>
      <c r="BR390">
        <f>NA()</f>
        <v/>
      </c>
      <c r="BS390">
        <f>NA()</f>
        <v/>
      </c>
      <c r="BT390">
        <f>NA()</f>
        <v/>
      </c>
      <c r="BU390">
        <f>NA()</f>
        <v/>
      </c>
      <c r="BV390">
        <f>NA()</f>
        <v/>
      </c>
      <c r="BW390">
        <f>NA()</f>
        <v/>
      </c>
    </row>
    <row r="391" spans="1:75">
      <c r="A391" t="s">
        <v>233</v>
      </c>
      <c r="B391" t="s">
        <v>1138</v>
      </c>
      <c r="C391" t="s">
        <v>1139</v>
      </c>
      <c r="D391" t="s">
        <v>454</v>
      </c>
      <c r="E391" t="n">
        <v>5290</v>
      </c>
      <c r="F391" t="n">
        <v>5241</v>
      </c>
      <c r="G391" t="n">
        <v>5368</v>
      </c>
      <c r="H391" t="n">
        <v>6034</v>
      </c>
      <c r="I391" t="n">
        <v>6513</v>
      </c>
      <c r="J391" t="n">
        <v>6741</v>
      </c>
      <c r="K391" t="n">
        <v>7157</v>
      </c>
      <c r="L391" t="n">
        <v>8036</v>
      </c>
      <c r="M391" t="n">
        <v>8542</v>
      </c>
      <c r="N391" t="n">
        <v>9295</v>
      </c>
      <c r="O391" t="n">
        <v>0</v>
      </c>
      <c r="P391" t="n">
        <v>0</v>
      </c>
      <c r="Q391" t="n">
        <v>0</v>
      </c>
      <c r="R391" t="n">
        <v>0</v>
      </c>
      <c r="S391" t="n">
        <v>0</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0</v>
      </c>
      <c r="BH391" t="n">
        <v>0</v>
      </c>
      <c r="BI391" t="n">
        <v>0</v>
      </c>
      <c r="BJ391">
        <f>NA()</f>
        <v/>
      </c>
      <c r="BK391">
        <f>NA()</f>
        <v/>
      </c>
      <c r="BL391">
        <f>NA()</f>
        <v/>
      </c>
      <c r="BM391">
        <f>NA()</f>
        <v/>
      </c>
      <c r="BN391">
        <f>NA()</f>
        <v/>
      </c>
      <c r="BO391">
        <f>NA()</f>
        <v/>
      </c>
      <c r="BP391">
        <f>NA()</f>
        <v/>
      </c>
      <c r="BQ391">
        <f>NA()</f>
        <v/>
      </c>
      <c r="BR391">
        <f>NA()</f>
        <v/>
      </c>
      <c r="BS391">
        <f>NA()</f>
        <v/>
      </c>
      <c r="BT391">
        <f>NA()</f>
        <v/>
      </c>
      <c r="BU391">
        <f>NA()</f>
        <v/>
      </c>
      <c r="BV391">
        <f>NA()</f>
        <v/>
      </c>
      <c r="BW391">
        <f>NA()</f>
        <v/>
      </c>
    </row>
    <row r="392" spans="1:75">
      <c r="A392" t="s">
        <v>233</v>
      </c>
      <c r="B392" t="s">
        <v>1140</v>
      </c>
      <c r="C392" t="s">
        <v>1141</v>
      </c>
      <c r="D392" t="s">
        <v>662</v>
      </c>
      <c r="E392" t="n">
        <v>0</v>
      </c>
      <c r="F392" t="n">
        <v>0</v>
      </c>
      <c r="G392" t="n">
        <v>0</v>
      </c>
      <c r="H392" t="n">
        <v>0</v>
      </c>
      <c r="I392" t="n">
        <v>0</v>
      </c>
      <c r="J392" t="n">
        <v>0</v>
      </c>
      <c r="K392" t="n">
        <v>0</v>
      </c>
      <c r="L392" t="n">
        <v>0</v>
      </c>
      <c r="M392" t="n">
        <v>0</v>
      </c>
      <c r="N392" t="n">
        <v>0</v>
      </c>
      <c r="O392" t="n">
        <v>0</v>
      </c>
      <c r="P392" t="n">
        <v>0</v>
      </c>
      <c r="Q392" t="n">
        <v>0</v>
      </c>
      <c r="R392" t="n">
        <v>0</v>
      </c>
      <c r="S392" t="n">
        <v>0</v>
      </c>
      <c r="T392" t="n">
        <v>0</v>
      </c>
      <c r="U392" t="n">
        <v>0</v>
      </c>
      <c r="V392" t="n">
        <v>0</v>
      </c>
      <c r="W392" t="n">
        <v>0</v>
      </c>
      <c r="X392" t="n">
        <v>0</v>
      </c>
      <c r="Y392" t="n">
        <v>0</v>
      </c>
      <c r="Z392" t="n">
        <v>0</v>
      </c>
      <c r="AA392" t="n">
        <v>0</v>
      </c>
      <c r="AB392" t="n">
        <v>0</v>
      </c>
      <c r="AC392" t="n">
        <v>0</v>
      </c>
      <c r="AD392" t="n">
        <v>0</v>
      </c>
      <c r="AE392" t="n">
        <v>0</v>
      </c>
      <c r="AF392" t="n">
        <v>0</v>
      </c>
      <c r="AG392" t="n">
        <v>0</v>
      </c>
      <c r="AH392" t="n">
        <v>0</v>
      </c>
      <c r="AI392" t="n">
        <v>0</v>
      </c>
      <c r="AJ392" t="n">
        <v>0</v>
      </c>
      <c r="AK392" t="n">
        <v>0</v>
      </c>
      <c r="AL392" t="n">
        <v>0</v>
      </c>
      <c r="AM392" t="n">
        <v>0</v>
      </c>
      <c r="AN392" t="n">
        <v>0</v>
      </c>
      <c r="AO392" t="n">
        <v>0</v>
      </c>
      <c r="AP392" t="n">
        <v>0</v>
      </c>
      <c r="AQ392" t="n">
        <v>0</v>
      </c>
      <c r="AR392" t="n">
        <v>0</v>
      </c>
      <c r="AS392" t="n">
        <v>0</v>
      </c>
      <c r="AT392" t="n">
        <v>0</v>
      </c>
      <c r="AU392" t="n">
        <v>0</v>
      </c>
      <c r="AV392" t="n">
        <v>0</v>
      </c>
      <c r="AW392" t="n">
        <v>0</v>
      </c>
      <c r="AX392" t="n">
        <v>0</v>
      </c>
      <c r="AY392" t="n">
        <v>0</v>
      </c>
      <c r="AZ392" t="n">
        <v>0</v>
      </c>
      <c r="BA392" t="n">
        <v>0</v>
      </c>
      <c r="BB392" t="n">
        <v>0</v>
      </c>
      <c r="BC392" t="n">
        <v>0</v>
      </c>
      <c r="BD392" t="n">
        <v>0</v>
      </c>
      <c r="BE392" t="n">
        <v>0</v>
      </c>
      <c r="BF392" t="n">
        <v>0</v>
      </c>
      <c r="BG392" t="n">
        <v>0</v>
      </c>
      <c r="BH392" t="n">
        <v>0</v>
      </c>
      <c r="BI392" t="n">
        <v>0</v>
      </c>
      <c r="BJ392">
        <f>NA()</f>
        <v/>
      </c>
      <c r="BK392">
        <f>NA()</f>
        <v/>
      </c>
      <c r="BL392">
        <f>NA()</f>
        <v/>
      </c>
      <c r="BM392">
        <f>NA()</f>
        <v/>
      </c>
      <c r="BN392">
        <f>NA()</f>
        <v/>
      </c>
      <c r="BO392">
        <f>NA()</f>
        <v/>
      </c>
      <c r="BP392">
        <f>NA()</f>
        <v/>
      </c>
      <c r="BQ392">
        <f>NA()</f>
        <v/>
      </c>
      <c r="BR392">
        <f>NA()</f>
        <v/>
      </c>
      <c r="BS392">
        <f>NA()</f>
        <v/>
      </c>
      <c r="BT392">
        <f>NA()</f>
        <v/>
      </c>
      <c r="BU392">
        <f>NA()</f>
        <v/>
      </c>
      <c r="BV392">
        <f>NA()</f>
        <v/>
      </c>
      <c r="BW392">
        <f>NA()</f>
        <v/>
      </c>
    </row>
    <row r="393" spans="1:75">
      <c r="A393" t="s">
        <v>233</v>
      </c>
      <c r="B393" t="s">
        <v>1142</v>
      </c>
      <c r="C393" t="s">
        <v>1143</v>
      </c>
      <c r="D393" t="s">
        <v>458</v>
      </c>
      <c r="E393" t="n">
        <v>13219</v>
      </c>
      <c r="F393" t="n">
        <v>14132</v>
      </c>
      <c r="G393" t="n">
        <v>15196</v>
      </c>
      <c r="H393" t="n">
        <v>17147</v>
      </c>
      <c r="I393" t="n">
        <v>18897</v>
      </c>
      <c r="J393" t="n">
        <v>19201</v>
      </c>
      <c r="K393" t="n">
        <v>20665</v>
      </c>
      <c r="L393" t="n">
        <v>22008</v>
      </c>
      <c r="M393" t="n">
        <v>24291</v>
      </c>
      <c r="N393" t="n">
        <v>26981</v>
      </c>
      <c r="O393" t="n">
        <v>0</v>
      </c>
      <c r="P393" t="n">
        <v>0</v>
      </c>
      <c r="Q393" t="n">
        <v>0</v>
      </c>
      <c r="R393" t="n">
        <v>0</v>
      </c>
      <c r="S393" t="n">
        <v>0</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0</v>
      </c>
      <c r="BH393" t="n">
        <v>0</v>
      </c>
      <c r="BI393" t="n">
        <v>0</v>
      </c>
      <c r="BJ393">
        <f>NA()</f>
        <v/>
      </c>
      <c r="BK393">
        <f>NA()</f>
        <v/>
      </c>
      <c r="BL393">
        <f>NA()</f>
        <v/>
      </c>
      <c r="BM393">
        <f>NA()</f>
        <v/>
      </c>
      <c r="BN393">
        <f>NA()</f>
        <v/>
      </c>
      <c r="BO393">
        <f>NA()</f>
        <v/>
      </c>
      <c r="BP393">
        <f>NA()</f>
        <v/>
      </c>
      <c r="BQ393">
        <f>NA()</f>
        <v/>
      </c>
      <c r="BR393">
        <f>NA()</f>
        <v/>
      </c>
      <c r="BS393">
        <f>NA()</f>
        <v/>
      </c>
      <c r="BT393">
        <f>NA()</f>
        <v/>
      </c>
      <c r="BU393">
        <f>NA()</f>
        <v/>
      </c>
      <c r="BV393">
        <f>NA()</f>
        <v/>
      </c>
      <c r="BW393">
        <f>NA()</f>
        <v/>
      </c>
    </row>
    <row r="394" spans="1:75">
      <c r="A394" t="s">
        <v>233</v>
      </c>
      <c r="B394" t="s">
        <v>1144</v>
      </c>
      <c r="C394" t="s">
        <v>1145</v>
      </c>
      <c r="D394" t="s">
        <v>454</v>
      </c>
      <c r="E394" t="n">
        <v>17311</v>
      </c>
      <c r="F394" t="n">
        <v>19176</v>
      </c>
      <c r="G394" t="n">
        <v>21192</v>
      </c>
      <c r="H394" t="n">
        <v>24002</v>
      </c>
      <c r="I394" t="n">
        <v>26402</v>
      </c>
      <c r="J394" t="n">
        <v>27339</v>
      </c>
      <c r="K394" t="n">
        <v>29374</v>
      </c>
      <c r="L394" t="n">
        <v>31040</v>
      </c>
      <c r="M394" t="n">
        <v>34422</v>
      </c>
      <c r="N394" t="n">
        <v>38192</v>
      </c>
      <c r="O394" t="n">
        <v>42693</v>
      </c>
      <c r="P394" t="n">
        <v>47354</v>
      </c>
      <c r="Q394" t="n">
        <v>53667</v>
      </c>
      <c r="R394" t="n">
        <v>55121</v>
      </c>
      <c r="S394" t="n">
        <v>56955</v>
      </c>
      <c r="T394" t="n">
        <v>58328</v>
      </c>
      <c r="U394" t="n">
        <v>61952</v>
      </c>
      <c r="V394" t="n">
        <v>64752</v>
      </c>
      <c r="W394" t="n">
        <v>66553</v>
      </c>
      <c r="X394" t="n">
        <v>67498</v>
      </c>
      <c r="Y394" t="n">
        <v>69543</v>
      </c>
      <c r="Z394" t="n">
        <v>69597</v>
      </c>
      <c r="AA394" t="n">
        <v>66332</v>
      </c>
      <c r="AB394" t="n">
        <v>68080</v>
      </c>
      <c r="AC394" t="n">
        <v>69697</v>
      </c>
      <c r="AD394" t="n">
        <v>69102</v>
      </c>
      <c r="AE394" t="n">
        <v>72389</v>
      </c>
      <c r="AF394" t="n">
        <v>76184</v>
      </c>
      <c r="AG394" t="n">
        <v>81422</v>
      </c>
      <c r="AH394" t="n">
        <v>85381</v>
      </c>
      <c r="AI394" t="n">
        <v>97601</v>
      </c>
      <c r="AJ394" t="n">
        <v>80332</v>
      </c>
      <c r="AK394" t="n">
        <v>86163</v>
      </c>
      <c r="AL394" t="n">
        <v>76149</v>
      </c>
      <c r="AM394" t="n">
        <v>79055</v>
      </c>
      <c r="AN394" t="n">
        <v>80199</v>
      </c>
      <c r="AO394" t="n">
        <v>82650</v>
      </c>
      <c r="AP394" t="n">
        <v>81754</v>
      </c>
      <c r="AQ394" t="n">
        <v>82264</v>
      </c>
      <c r="AR394" t="n">
        <v>83385</v>
      </c>
      <c r="AS394" t="n">
        <v>84350</v>
      </c>
      <c r="AT394" t="n">
        <v>84037</v>
      </c>
      <c r="AU394" t="n">
        <v>91446</v>
      </c>
      <c r="AV394" t="n">
        <v>81275</v>
      </c>
      <c r="AW394" t="n">
        <v>84992</v>
      </c>
      <c r="AX394" t="n">
        <v>86104</v>
      </c>
      <c r="AY394" t="n">
        <v>86531</v>
      </c>
      <c r="AZ394" t="n">
        <v>85210</v>
      </c>
      <c r="BA394" t="n">
        <v>81928</v>
      </c>
      <c r="BB394" t="n">
        <v>80305</v>
      </c>
      <c r="BC394" t="n">
        <v>0</v>
      </c>
      <c r="BD394" t="n">
        <v>0</v>
      </c>
      <c r="BE394" t="n">
        <v>0</v>
      </c>
      <c r="BF394" t="n">
        <v>0</v>
      </c>
      <c r="BG394" t="n">
        <v>0</v>
      </c>
      <c r="BH394" t="n">
        <v>0</v>
      </c>
      <c r="BI394" t="n">
        <v>0</v>
      </c>
      <c r="BJ394">
        <f>NA()</f>
        <v/>
      </c>
      <c r="BK394">
        <f>NA()</f>
        <v/>
      </c>
      <c r="BL394">
        <f>NA()</f>
        <v/>
      </c>
      <c r="BM394">
        <f>NA()</f>
        <v/>
      </c>
      <c r="BN394">
        <f>NA()</f>
        <v/>
      </c>
      <c r="BO394">
        <f>NA()</f>
        <v/>
      </c>
      <c r="BP394">
        <f>NA()</f>
        <v/>
      </c>
      <c r="BQ394">
        <f>NA()</f>
        <v/>
      </c>
      <c r="BR394">
        <f>NA()</f>
        <v/>
      </c>
      <c r="BS394">
        <f>NA()</f>
        <v/>
      </c>
      <c r="BT394">
        <f>NA()</f>
        <v/>
      </c>
      <c r="BU394">
        <f>NA()</f>
        <v/>
      </c>
      <c r="BV394">
        <f>NA()</f>
        <v/>
      </c>
      <c r="BW394">
        <f>NA()</f>
        <v/>
      </c>
    </row>
    <row r="395" spans="1:75">
      <c r="A395" t="s">
        <v>233</v>
      </c>
      <c r="B395" t="s">
        <v>1146</v>
      </c>
      <c r="C395" t="s">
        <v>1147</v>
      </c>
      <c r="D395" t="s">
        <v>458</v>
      </c>
      <c r="E395" t="n">
        <v>19</v>
      </c>
      <c r="F395" t="n">
        <v>19</v>
      </c>
      <c r="G395" t="n">
        <v>68</v>
      </c>
      <c r="H395" t="n">
        <v>68</v>
      </c>
      <c r="I395" t="n">
        <v>72</v>
      </c>
      <c r="J395" t="n">
        <v>73</v>
      </c>
      <c r="K395" t="n">
        <v>76</v>
      </c>
      <c r="L395" t="n">
        <v>64</v>
      </c>
      <c r="M395" t="n">
        <v>71</v>
      </c>
      <c r="N395" t="n">
        <v>66</v>
      </c>
      <c r="O395" t="n">
        <v>0.4</v>
      </c>
      <c r="P395" t="n">
        <v>0.48</v>
      </c>
      <c r="Q395" t="n">
        <v>0.55</v>
      </c>
      <c r="R395" t="n">
        <v>0.67</v>
      </c>
      <c r="S395" t="n">
        <v>0.89</v>
      </c>
      <c r="T395" t="n">
        <v>1.58</v>
      </c>
      <c r="U395" t="n">
        <v>1.56</v>
      </c>
      <c r="V395" t="n">
        <v>1.87</v>
      </c>
      <c r="W395" t="n">
        <v>2.16</v>
      </c>
      <c r="X395" t="n">
        <v>2.69</v>
      </c>
      <c r="Y395" t="n">
        <v>3.97</v>
      </c>
      <c r="Z395" t="n">
        <v>6.66</v>
      </c>
      <c r="AA395" t="n">
        <v>6.35</v>
      </c>
      <c r="AB395" t="n">
        <v>5.61</v>
      </c>
      <c r="AC395" t="n">
        <v>5.48</v>
      </c>
      <c r="AD395" t="n">
        <v>4.95</v>
      </c>
      <c r="AE395" t="n">
        <v>2.98</v>
      </c>
      <c r="AF395" t="n">
        <v>3.54</v>
      </c>
      <c r="AG395" t="n">
        <v>2.95</v>
      </c>
      <c r="AH395" t="n">
        <v>3.32</v>
      </c>
      <c r="AI395" t="n">
        <v>4.33</v>
      </c>
      <c r="AJ395" t="n">
        <v>3.43</v>
      </c>
      <c r="AK395" t="n">
        <v>3.25</v>
      </c>
      <c r="AL395" t="n">
        <v>3.45</v>
      </c>
      <c r="AM395" t="n">
        <v>2.98</v>
      </c>
      <c r="AN395" t="n">
        <v>3.23</v>
      </c>
      <c r="AO395" t="n">
        <v>3.85</v>
      </c>
      <c r="AP395" t="n">
        <v>3.76</v>
      </c>
      <c r="AQ395" t="n">
        <v>2.85</v>
      </c>
      <c r="AR395" t="n">
        <v>3.58</v>
      </c>
      <c r="AS395" t="n">
        <v>5.62</v>
      </c>
      <c r="AT395" t="n">
        <v>5.28</v>
      </c>
      <c r="AU395" t="n">
        <v>5.09</v>
      </c>
      <c r="AV395" t="n">
        <v>5.3</v>
      </c>
      <c r="AW395" t="n">
        <v>5.71</v>
      </c>
      <c r="AX395" t="n">
        <v>8.960000000000001</v>
      </c>
      <c r="AY395" t="n">
        <v>10.8</v>
      </c>
      <c r="AZ395" t="n">
        <v>11.77</v>
      </c>
      <c r="BA395" t="n">
        <v>17.24</v>
      </c>
      <c r="BB395" t="n">
        <v>10.13</v>
      </c>
      <c r="BC395" t="n">
        <v>0</v>
      </c>
      <c r="BD395" t="n">
        <v>0</v>
      </c>
      <c r="BE395" t="n">
        <v>0</v>
      </c>
      <c r="BF395" t="n">
        <v>0</v>
      </c>
      <c r="BG395" t="n">
        <v>0</v>
      </c>
      <c r="BH395" t="n">
        <v>0</v>
      </c>
      <c r="BI395" t="n">
        <v>0</v>
      </c>
      <c r="BJ395">
        <f>NA()</f>
        <v/>
      </c>
      <c r="BK395">
        <f>NA()</f>
        <v/>
      </c>
      <c r="BL395">
        <f>NA()</f>
        <v/>
      </c>
      <c r="BM395">
        <f>NA()</f>
        <v/>
      </c>
      <c r="BN395">
        <f>NA()</f>
        <v/>
      </c>
      <c r="BO395">
        <f>NA()</f>
        <v/>
      </c>
      <c r="BP395">
        <f>NA()</f>
        <v/>
      </c>
      <c r="BQ395">
        <f>NA()</f>
        <v/>
      </c>
      <c r="BR395">
        <f>NA()</f>
        <v/>
      </c>
      <c r="BS395">
        <f>NA()</f>
        <v/>
      </c>
      <c r="BT395">
        <f>NA()</f>
        <v/>
      </c>
      <c r="BU395">
        <f>NA()</f>
        <v/>
      </c>
      <c r="BV395">
        <f>NA()</f>
        <v/>
      </c>
      <c r="BW395">
        <f>NA()</f>
        <v/>
      </c>
    </row>
    <row r="396" spans="1:75">
      <c r="A396" t="s">
        <v>233</v>
      </c>
      <c r="B396" t="s">
        <v>1148</v>
      </c>
      <c r="C396" t="s">
        <v>1149</v>
      </c>
      <c r="D396" t="s">
        <v>447</v>
      </c>
      <c r="E396" t="n">
        <v>2582</v>
      </c>
      <c r="F396" t="n">
        <v>2730</v>
      </c>
      <c r="G396" t="n">
        <v>2799</v>
      </c>
      <c r="H396" t="n">
        <v>2868</v>
      </c>
      <c r="I396" t="n">
        <v>2872</v>
      </c>
      <c r="J396" t="n">
        <v>2978</v>
      </c>
      <c r="K396" t="n">
        <v>2935</v>
      </c>
      <c r="L396" t="n">
        <v>2811</v>
      </c>
      <c r="M396" t="n">
        <v>2896</v>
      </c>
      <c r="N396" t="n">
        <v>3011</v>
      </c>
      <c r="O396" t="n">
        <v>2928</v>
      </c>
      <c r="P396" t="n">
        <v>2789</v>
      </c>
      <c r="Q396" t="n">
        <v>2898</v>
      </c>
      <c r="R396" t="n">
        <v>3193</v>
      </c>
      <c r="S396" t="n">
        <v>3104</v>
      </c>
      <c r="T396" t="n">
        <v>3084</v>
      </c>
      <c r="U396" t="n">
        <v>2998</v>
      </c>
      <c r="V396" t="n">
        <v>3283</v>
      </c>
      <c r="W396" t="n">
        <v>3387</v>
      </c>
      <c r="X396" t="n">
        <v>3348</v>
      </c>
      <c r="Y396" t="n">
        <v>3394</v>
      </c>
      <c r="Z396" t="n">
        <v>2066</v>
      </c>
      <c r="AA396" t="n">
        <v>2175</v>
      </c>
      <c r="AB396" t="n">
        <v>2807</v>
      </c>
      <c r="AC396" t="n">
        <v>2807</v>
      </c>
      <c r="AD396" t="n">
        <v>2435</v>
      </c>
      <c r="AE396" t="n">
        <v>5856</v>
      </c>
      <c r="AF396" t="n">
        <v>7071</v>
      </c>
      <c r="AG396" t="n">
        <v>9561</v>
      </c>
      <c r="AH396" t="n">
        <v>10165</v>
      </c>
      <c r="AI396" t="n">
        <v>11327</v>
      </c>
      <c r="AJ396" t="n">
        <v>9340</v>
      </c>
      <c r="AK396" t="n">
        <v>11617</v>
      </c>
      <c r="AL396" t="n">
        <v>10348</v>
      </c>
      <c r="AM396" t="n">
        <v>11464</v>
      </c>
      <c r="AN396" t="n">
        <v>10833</v>
      </c>
      <c r="AO396" t="n">
        <v>13014</v>
      </c>
      <c r="AP396" t="n">
        <v>12908</v>
      </c>
      <c r="AQ396" t="n">
        <v>10412</v>
      </c>
      <c r="AR396" t="n">
        <v>10500</v>
      </c>
      <c r="AS396" t="n">
        <v>9544</v>
      </c>
      <c r="AT396" t="n">
        <v>12686</v>
      </c>
      <c r="AU396" t="n">
        <v>11927</v>
      </c>
      <c r="AV396" t="n">
        <v>13143</v>
      </c>
      <c r="AW396" t="n">
        <v>12847</v>
      </c>
      <c r="AX396" t="n">
        <v>13547</v>
      </c>
      <c r="AY396" t="n">
        <v>14148</v>
      </c>
      <c r="AZ396" t="n">
        <v>13692</v>
      </c>
      <c r="BA396" t="n">
        <v>12108</v>
      </c>
      <c r="BB396" t="n">
        <v>12073</v>
      </c>
      <c r="BC396" t="n">
        <v>13093</v>
      </c>
      <c r="BD396" t="n">
        <v>13357</v>
      </c>
      <c r="BE396" t="n">
        <v>13680</v>
      </c>
      <c r="BF396" t="n">
        <v>12925</v>
      </c>
      <c r="BG396" t="n">
        <v>11866</v>
      </c>
      <c r="BH396" t="n">
        <v>12005</v>
      </c>
      <c r="BI396" t="n">
        <v>12304</v>
      </c>
      <c r="BJ396">
        <f>NA()</f>
        <v/>
      </c>
      <c r="BK396">
        <f>NA()</f>
        <v/>
      </c>
      <c r="BL396">
        <f>NA()</f>
        <v/>
      </c>
      <c r="BM396">
        <f>NA()</f>
        <v/>
      </c>
      <c r="BN396">
        <f>NA()</f>
        <v/>
      </c>
      <c r="BO396">
        <f>NA()</f>
        <v/>
      </c>
      <c r="BP396">
        <f>NA()</f>
        <v/>
      </c>
      <c r="BQ396">
        <f>NA()</f>
        <v/>
      </c>
      <c r="BR396">
        <f>NA()</f>
        <v/>
      </c>
      <c r="BS396">
        <f>NA()</f>
        <v/>
      </c>
      <c r="BT396">
        <f>NA()</f>
        <v/>
      </c>
      <c r="BU396">
        <f>NA()</f>
        <v/>
      </c>
      <c r="BV396">
        <f>NA()</f>
        <v/>
      </c>
      <c r="BW396">
        <f>NA()</f>
        <v/>
      </c>
    </row>
    <row r="397" spans="1:75">
      <c r="A397" t="s">
        <v>233</v>
      </c>
      <c r="B397" t="s">
        <v>1150</v>
      </c>
      <c r="C397" t="s">
        <v>1151</v>
      </c>
      <c r="D397" t="s">
        <v>454</v>
      </c>
      <c r="E397" t="n">
        <v>18</v>
      </c>
      <c r="F397" t="n">
        <v>18</v>
      </c>
      <c r="G397" t="n">
        <v>22</v>
      </c>
      <c r="H397" t="n">
        <v>22</v>
      </c>
      <c r="I397" t="n">
        <v>23</v>
      </c>
      <c r="J397" t="n">
        <v>21</v>
      </c>
      <c r="K397" t="n">
        <v>22</v>
      </c>
      <c r="L397" t="n">
        <v>21</v>
      </c>
      <c r="M397" t="n">
        <v>23</v>
      </c>
      <c r="N397" t="n">
        <v>4</v>
      </c>
      <c r="O397" t="n">
        <v>0.43</v>
      </c>
      <c r="P397" t="n">
        <v>0.46</v>
      </c>
      <c r="Q397" t="n">
        <v>0.48</v>
      </c>
      <c r="R397" t="n">
        <v>0.53</v>
      </c>
      <c r="S397" t="n">
        <v>1.15</v>
      </c>
      <c r="T397" t="n">
        <v>1.31</v>
      </c>
      <c r="U397" t="n">
        <v>1.38</v>
      </c>
      <c r="V397" t="n">
        <v>1.66</v>
      </c>
      <c r="W397" t="n">
        <v>1.19</v>
      </c>
      <c r="X397" t="n">
        <v>2.88</v>
      </c>
      <c r="Y397" t="n">
        <v>4.04</v>
      </c>
      <c r="Z397" t="n">
        <v>4.46</v>
      </c>
      <c r="AA397" t="n">
        <v>2.72</v>
      </c>
      <c r="AB397" t="n">
        <v>3.67</v>
      </c>
      <c r="AC397" t="n">
        <v>3.62</v>
      </c>
      <c r="AD397" t="n">
        <v>3.39</v>
      </c>
      <c r="AE397" t="n">
        <v>0</v>
      </c>
      <c r="AF397" t="n">
        <v>0</v>
      </c>
      <c r="AG397" t="n">
        <v>0</v>
      </c>
      <c r="AH397" t="n">
        <v>0</v>
      </c>
      <c r="AI397" t="n">
        <v>0</v>
      </c>
      <c r="AJ397" t="n">
        <v>16.33</v>
      </c>
      <c r="AK397" t="n">
        <v>24.75</v>
      </c>
      <c r="AL397" t="n">
        <v>19.1</v>
      </c>
      <c r="AM397" t="n">
        <v>24.75</v>
      </c>
      <c r="AN397" t="n">
        <v>23.89</v>
      </c>
      <c r="AO397" t="n">
        <v>22.95</v>
      </c>
      <c r="AP397" t="n">
        <v>24.62</v>
      </c>
      <c r="AQ397" t="n">
        <v>20.11</v>
      </c>
      <c r="AR397" t="n">
        <v>20.54</v>
      </c>
      <c r="AS397" t="n">
        <v>21.33</v>
      </c>
      <c r="AT397" t="n">
        <v>0</v>
      </c>
      <c r="AU397" t="n">
        <v>0</v>
      </c>
      <c r="AV397" t="n">
        <v>0</v>
      </c>
      <c r="AW397" t="n">
        <v>0</v>
      </c>
      <c r="AX397" t="n">
        <v>0</v>
      </c>
      <c r="AY397" t="n">
        <v>23.88</v>
      </c>
      <c r="AZ397" t="n">
        <v>26.71</v>
      </c>
      <c r="BA397" t="n">
        <v>33.64</v>
      </c>
      <c r="BB397" t="n">
        <v>24.35</v>
      </c>
      <c r="BC397" t="n">
        <v>32.76</v>
      </c>
      <c r="BD397" t="n">
        <v>34.7</v>
      </c>
      <c r="BE397" t="n">
        <v>34.76</v>
      </c>
      <c r="BF397" t="n">
        <v>0</v>
      </c>
      <c r="BG397" t="n">
        <v>0</v>
      </c>
      <c r="BH397" t="n">
        <v>0</v>
      </c>
      <c r="BI397" t="n">
        <v>0</v>
      </c>
      <c r="BJ397">
        <f>NA()</f>
        <v/>
      </c>
      <c r="BK397">
        <f>NA()</f>
        <v/>
      </c>
      <c r="BL397">
        <f>NA()</f>
        <v/>
      </c>
      <c r="BM397">
        <f>NA()</f>
        <v/>
      </c>
      <c r="BN397">
        <f>NA()</f>
        <v/>
      </c>
      <c r="BO397">
        <f>NA()</f>
        <v/>
      </c>
      <c r="BP397">
        <f>NA()</f>
        <v/>
      </c>
      <c r="BQ397">
        <f>NA()</f>
        <v/>
      </c>
      <c r="BR397">
        <f>NA()</f>
        <v/>
      </c>
      <c r="BS397">
        <f>NA()</f>
        <v/>
      </c>
      <c r="BT397">
        <f>NA()</f>
        <v/>
      </c>
      <c r="BU397">
        <f>NA()</f>
        <v/>
      </c>
      <c r="BV397">
        <f>NA()</f>
        <v/>
      </c>
      <c r="BW397">
        <f>NA()</f>
        <v/>
      </c>
    </row>
    <row r="398" spans="1:75">
      <c r="A398" t="s">
        <v>233</v>
      </c>
      <c r="B398" t="s">
        <v>1148</v>
      </c>
      <c r="C398" t="s">
        <v>1152</v>
      </c>
      <c r="D398" t="s">
        <v>449</v>
      </c>
      <c r="E398" t="n">
        <v>430</v>
      </c>
      <c r="F398" t="n">
        <v>455</v>
      </c>
      <c r="G398" t="n">
        <v>467</v>
      </c>
      <c r="H398" t="n">
        <v>478</v>
      </c>
      <c r="I398" t="n">
        <v>479</v>
      </c>
      <c r="J398" t="n">
        <v>496</v>
      </c>
      <c r="K398" t="n">
        <v>489</v>
      </c>
      <c r="L398" t="n">
        <v>469</v>
      </c>
      <c r="M398" t="n">
        <v>483</v>
      </c>
      <c r="N398" t="n">
        <v>502</v>
      </c>
      <c r="O398" t="n">
        <v>488</v>
      </c>
      <c r="P398" t="n">
        <v>465</v>
      </c>
      <c r="Q398" t="n">
        <v>483</v>
      </c>
      <c r="R398" t="n">
        <v>532</v>
      </c>
      <c r="S398" t="n">
        <v>517</v>
      </c>
      <c r="T398" t="n">
        <v>514</v>
      </c>
      <c r="U398" t="n">
        <v>500</v>
      </c>
      <c r="V398" t="n">
        <v>547</v>
      </c>
      <c r="W398" t="n">
        <v>565</v>
      </c>
      <c r="X398" t="n">
        <v>558</v>
      </c>
      <c r="Y398" t="n">
        <v>566</v>
      </c>
      <c r="Z398" t="n">
        <v>322</v>
      </c>
      <c r="AA398" t="n">
        <v>342</v>
      </c>
      <c r="AB398" t="n">
        <v>454</v>
      </c>
      <c r="AC398" t="n">
        <v>457</v>
      </c>
      <c r="AD398" t="n">
        <v>385</v>
      </c>
      <c r="AE398" t="n">
        <v>911</v>
      </c>
      <c r="AF398" t="n">
        <v>1141</v>
      </c>
      <c r="AG398" t="n">
        <v>1570</v>
      </c>
      <c r="AH398" t="n">
        <v>1689</v>
      </c>
      <c r="AI398" t="n">
        <v>1882</v>
      </c>
      <c r="AJ398" t="n">
        <v>1529</v>
      </c>
      <c r="AK398" t="n">
        <v>1937</v>
      </c>
      <c r="AL398" t="n">
        <v>1706</v>
      </c>
      <c r="AM398" t="n">
        <v>1900</v>
      </c>
      <c r="AN398" t="n">
        <v>1792</v>
      </c>
      <c r="AO398" t="n">
        <v>2167</v>
      </c>
      <c r="AP398" t="n">
        <v>2150</v>
      </c>
      <c r="AQ398" t="n">
        <v>1723</v>
      </c>
      <c r="AR398" t="n">
        <v>1740</v>
      </c>
      <c r="AS398" t="n">
        <v>1574</v>
      </c>
      <c r="AT398" t="n">
        <v>2113</v>
      </c>
      <c r="AU398" t="n">
        <v>1984</v>
      </c>
      <c r="AV398" t="n">
        <v>2190</v>
      </c>
      <c r="AW398" t="n">
        <v>2141</v>
      </c>
      <c r="AX398" t="n">
        <v>2260</v>
      </c>
      <c r="AY398" t="n">
        <v>2362</v>
      </c>
      <c r="AZ398" t="n">
        <v>2286</v>
      </c>
      <c r="BA398" t="n">
        <v>2016</v>
      </c>
      <c r="BB398" t="n">
        <v>2009</v>
      </c>
      <c r="BC398" t="n">
        <v>2184</v>
      </c>
      <c r="BD398" t="n">
        <v>2229</v>
      </c>
      <c r="BE398" t="n">
        <v>2283</v>
      </c>
      <c r="BF398" t="n">
        <v>2155</v>
      </c>
      <c r="BG398" t="n">
        <v>1974</v>
      </c>
      <c r="BH398" t="n">
        <v>2000</v>
      </c>
      <c r="BI398" t="n">
        <v>2051</v>
      </c>
      <c r="BJ398">
        <f>NA()</f>
        <v/>
      </c>
      <c r="BK398">
        <f>NA()</f>
        <v/>
      </c>
      <c r="BL398">
        <f>NA()</f>
        <v/>
      </c>
      <c r="BM398">
        <f>NA()</f>
        <v/>
      </c>
      <c r="BN398">
        <f>NA()</f>
        <v/>
      </c>
      <c r="BO398">
        <f>NA()</f>
        <v/>
      </c>
      <c r="BP398">
        <f>NA()</f>
        <v/>
      </c>
      <c r="BQ398">
        <f>NA()</f>
        <v/>
      </c>
      <c r="BR398">
        <f>NA()</f>
        <v/>
      </c>
      <c r="BS398">
        <f>NA()</f>
        <v/>
      </c>
      <c r="BT398">
        <f>NA()</f>
        <v/>
      </c>
      <c r="BU398">
        <f>NA()</f>
        <v/>
      </c>
      <c r="BV398">
        <f>NA()</f>
        <v/>
      </c>
      <c r="BW398">
        <f>NA()</f>
        <v/>
      </c>
    </row>
    <row r="399" spans="1:75">
      <c r="A399" t="s">
        <v>233</v>
      </c>
      <c r="B399" t="s">
        <v>1153</v>
      </c>
      <c r="C399" t="s">
        <v>1154</v>
      </c>
      <c r="D399" t="s">
        <v>458</v>
      </c>
      <c r="E399" t="n">
        <v>38</v>
      </c>
      <c r="F399" t="n">
        <v>37</v>
      </c>
      <c r="G399" t="n">
        <v>91</v>
      </c>
      <c r="H399" t="n">
        <v>91</v>
      </c>
      <c r="I399" t="n">
        <v>95</v>
      </c>
      <c r="J399" t="n">
        <v>94</v>
      </c>
      <c r="K399" t="n">
        <v>98</v>
      </c>
      <c r="L399" t="n">
        <v>85</v>
      </c>
      <c r="M399" t="n">
        <v>94</v>
      </c>
      <c r="N399" t="n">
        <v>70</v>
      </c>
      <c r="O399" t="n">
        <v>0.1</v>
      </c>
      <c r="P399" t="n">
        <v>0.1</v>
      </c>
      <c r="Q399" t="n">
        <v>0.1</v>
      </c>
      <c r="R399" t="n">
        <v>0.1</v>
      </c>
      <c r="S399" t="n">
        <v>0.3</v>
      </c>
      <c r="T399" t="n">
        <v>0.3</v>
      </c>
      <c r="U399" t="n">
        <v>0.4</v>
      </c>
      <c r="V399" t="n">
        <v>0.5</v>
      </c>
      <c r="W399" t="n">
        <v>0.4</v>
      </c>
      <c r="X399" t="n">
        <v>0.6</v>
      </c>
      <c r="Y399" t="n">
        <v>1</v>
      </c>
      <c r="Z399" t="n">
        <v>0.6</v>
      </c>
      <c r="AA399" t="n">
        <v>0.4</v>
      </c>
      <c r="AB399" t="n">
        <v>0.7</v>
      </c>
      <c r="AC399" t="n">
        <v>0.8</v>
      </c>
      <c r="AD399" t="n">
        <v>0.8</v>
      </c>
      <c r="AE399" t="n">
        <v>0</v>
      </c>
      <c r="AF399" t="n">
        <v>0</v>
      </c>
      <c r="AG399" t="n">
        <v>0</v>
      </c>
      <c r="AH399" t="n">
        <v>0</v>
      </c>
      <c r="AI399" t="n">
        <v>0</v>
      </c>
      <c r="AJ399" t="n">
        <v>0.8</v>
      </c>
      <c r="AK399" t="n">
        <v>1.3</v>
      </c>
      <c r="AL399" t="n">
        <v>1.1</v>
      </c>
      <c r="AM399" t="n">
        <v>1.4</v>
      </c>
      <c r="AN399" t="n">
        <v>1.4</v>
      </c>
      <c r="AO399" t="n">
        <v>1.6</v>
      </c>
      <c r="AP399" t="n">
        <v>1.5</v>
      </c>
      <c r="AQ399" t="n">
        <v>1.2</v>
      </c>
      <c r="AR399" t="n">
        <v>1.1</v>
      </c>
      <c r="AS399" t="n">
        <v>1</v>
      </c>
      <c r="AT399" t="n">
        <v>0</v>
      </c>
      <c r="AU399" t="n">
        <v>0</v>
      </c>
      <c r="AV399" t="n">
        <v>0</v>
      </c>
      <c r="AW399" t="n">
        <v>0</v>
      </c>
      <c r="AX399" t="n">
        <v>0</v>
      </c>
      <c r="AY399" t="n">
        <v>1.3</v>
      </c>
      <c r="AZ399" t="n">
        <v>1.2</v>
      </c>
      <c r="BA399" t="n">
        <v>1.3</v>
      </c>
      <c r="BB399" t="n">
        <v>0.6</v>
      </c>
      <c r="BC399" t="n">
        <v>1.1</v>
      </c>
      <c r="BD399" t="n">
        <v>1.1</v>
      </c>
      <c r="BE399" t="n">
        <v>1.1</v>
      </c>
      <c r="BF399" t="n">
        <v>0</v>
      </c>
      <c r="BG399" t="n">
        <v>0</v>
      </c>
      <c r="BH399" t="n">
        <v>0</v>
      </c>
      <c r="BI399" t="n">
        <v>0</v>
      </c>
      <c r="BJ399">
        <f>NA()</f>
        <v/>
      </c>
      <c r="BK399">
        <f>NA()</f>
        <v/>
      </c>
      <c r="BL399">
        <f>NA()</f>
        <v/>
      </c>
      <c r="BM399">
        <f>NA()</f>
        <v/>
      </c>
      <c r="BN399">
        <f>NA()</f>
        <v/>
      </c>
      <c r="BO399">
        <f>NA()</f>
        <v/>
      </c>
      <c r="BP399">
        <f>NA()</f>
        <v/>
      </c>
      <c r="BQ399">
        <f>NA()</f>
        <v/>
      </c>
      <c r="BR399">
        <f>NA()</f>
        <v/>
      </c>
      <c r="BS399">
        <f>NA()</f>
        <v/>
      </c>
      <c r="BT399">
        <f>NA()</f>
        <v/>
      </c>
      <c r="BU399">
        <f>NA()</f>
        <v/>
      </c>
      <c r="BV399">
        <f>NA()</f>
        <v/>
      </c>
      <c r="BW399">
        <f>NA()</f>
        <v/>
      </c>
    </row>
    <row r="400" spans="1:75">
      <c r="A400" t="s">
        <v>233</v>
      </c>
      <c r="B400" t="s">
        <v>1155</v>
      </c>
      <c r="C400" t="s">
        <v>1156</v>
      </c>
      <c r="D400" t="s">
        <v>447</v>
      </c>
      <c r="E400" t="n">
        <v>2367</v>
      </c>
      <c r="F400" t="n">
        <v>3089</v>
      </c>
      <c r="G400" t="n">
        <v>3159</v>
      </c>
      <c r="H400" t="n">
        <v>3116</v>
      </c>
      <c r="I400" t="n">
        <v>3153</v>
      </c>
      <c r="J400" t="n">
        <v>3497</v>
      </c>
      <c r="K400" t="n">
        <v>3515</v>
      </c>
      <c r="L400" t="n">
        <v>3976</v>
      </c>
      <c r="M400" t="n">
        <v>3659</v>
      </c>
      <c r="N400" t="n">
        <v>3769</v>
      </c>
      <c r="O400" t="n">
        <v>208</v>
      </c>
      <c r="P400" t="n">
        <v>260</v>
      </c>
      <c r="Q400" t="n">
        <v>229</v>
      </c>
      <c r="R400" t="n">
        <v>210</v>
      </c>
      <c r="S400" t="n">
        <v>235</v>
      </c>
      <c r="T400" t="n">
        <v>254</v>
      </c>
      <c r="U400" t="n">
        <v>264</v>
      </c>
      <c r="V400" t="n">
        <v>277</v>
      </c>
      <c r="W400" t="n">
        <v>308</v>
      </c>
      <c r="X400" t="n">
        <v>202</v>
      </c>
      <c r="Y400" t="n">
        <v>244</v>
      </c>
      <c r="Z400" t="n">
        <v>127</v>
      </c>
      <c r="AA400" t="n">
        <v>143</v>
      </c>
      <c r="AB400" t="n">
        <v>178</v>
      </c>
      <c r="AC400" t="n">
        <v>232</v>
      </c>
      <c r="AD400" t="n">
        <v>248</v>
      </c>
      <c r="AE400" t="n">
        <v>0</v>
      </c>
      <c r="AF400" t="n">
        <v>0</v>
      </c>
      <c r="AG400" t="n">
        <v>0</v>
      </c>
      <c r="AH400" t="n">
        <v>0</v>
      </c>
      <c r="AI400" t="n">
        <v>0</v>
      </c>
      <c r="AJ400" t="n">
        <v>50</v>
      </c>
      <c r="AK400" t="n">
        <v>53</v>
      </c>
      <c r="AL400" t="n">
        <v>57</v>
      </c>
      <c r="AM400" t="n">
        <v>58</v>
      </c>
      <c r="AN400" t="n">
        <v>58</v>
      </c>
      <c r="AO400" t="n">
        <v>68</v>
      </c>
      <c r="AP400" t="n">
        <v>61</v>
      </c>
      <c r="AQ400" t="n">
        <v>59</v>
      </c>
      <c r="AR400" t="n">
        <v>53</v>
      </c>
      <c r="AS400" t="n">
        <v>46</v>
      </c>
      <c r="AT400" t="n">
        <v>0</v>
      </c>
      <c r="AU400" t="n">
        <v>0</v>
      </c>
      <c r="AV400" t="n">
        <v>0</v>
      </c>
      <c r="AW400" t="n">
        <v>0</v>
      </c>
      <c r="AX400" t="n">
        <v>0</v>
      </c>
      <c r="AY400" t="n">
        <v>53</v>
      </c>
      <c r="AZ400" t="n">
        <v>44</v>
      </c>
      <c r="BA400" t="n">
        <v>39</v>
      </c>
      <c r="BB400" t="n">
        <v>25</v>
      </c>
      <c r="BC400" t="n">
        <v>34</v>
      </c>
      <c r="BD400" t="n">
        <v>30</v>
      </c>
      <c r="BE400" t="n">
        <v>31</v>
      </c>
      <c r="BF400" t="n">
        <v>0</v>
      </c>
      <c r="BG400" t="n">
        <v>0</v>
      </c>
      <c r="BH400" t="n">
        <v>0</v>
      </c>
      <c r="BI400" t="n">
        <v>0</v>
      </c>
      <c r="BJ400">
        <f>NA()</f>
        <v/>
      </c>
      <c r="BK400">
        <f>NA()</f>
        <v/>
      </c>
      <c r="BL400">
        <f>NA()</f>
        <v/>
      </c>
      <c r="BM400">
        <f>NA()</f>
        <v/>
      </c>
      <c r="BN400">
        <f>NA()</f>
        <v/>
      </c>
      <c r="BO400">
        <f>NA()</f>
        <v/>
      </c>
      <c r="BP400">
        <f>NA()</f>
        <v/>
      </c>
      <c r="BQ400">
        <f>NA()</f>
        <v/>
      </c>
      <c r="BR400">
        <f>NA()</f>
        <v/>
      </c>
      <c r="BS400">
        <f>NA()</f>
        <v/>
      </c>
      <c r="BT400">
        <f>NA()</f>
        <v/>
      </c>
      <c r="BU400">
        <f>NA()</f>
        <v/>
      </c>
      <c r="BV400">
        <f>NA()</f>
        <v/>
      </c>
      <c r="BW400">
        <f>NA()</f>
        <v/>
      </c>
    </row>
    <row r="401" spans="1:75">
      <c r="A401" t="s">
        <v>233</v>
      </c>
      <c r="B401" t="s">
        <v>1157</v>
      </c>
      <c r="C401" t="s">
        <v>1158</v>
      </c>
      <c r="D401" t="s">
        <v>447</v>
      </c>
      <c r="E401" t="n">
        <v>38</v>
      </c>
      <c r="F401" t="n">
        <v>37</v>
      </c>
      <c r="G401" t="n">
        <v>91</v>
      </c>
      <c r="H401" t="n">
        <v>91</v>
      </c>
      <c r="I401" t="n">
        <v>95</v>
      </c>
      <c r="J401" t="n">
        <v>94</v>
      </c>
      <c r="K401" t="n">
        <v>98</v>
      </c>
      <c r="L401" t="n">
        <v>85</v>
      </c>
      <c r="M401" t="n">
        <v>94</v>
      </c>
      <c r="N401" t="n">
        <v>70</v>
      </c>
      <c r="O401" t="n">
        <v>208</v>
      </c>
      <c r="P401" t="n">
        <v>260</v>
      </c>
      <c r="Q401" t="n">
        <v>229</v>
      </c>
      <c r="R401" t="n">
        <v>210</v>
      </c>
      <c r="S401" t="n">
        <v>235</v>
      </c>
      <c r="T401" t="n">
        <v>254</v>
      </c>
      <c r="U401" t="n">
        <v>264</v>
      </c>
      <c r="V401" t="n">
        <v>277</v>
      </c>
      <c r="W401" t="n">
        <v>308</v>
      </c>
      <c r="X401" t="n">
        <v>202</v>
      </c>
      <c r="Y401" t="n">
        <v>244</v>
      </c>
      <c r="Z401" t="n">
        <v>127</v>
      </c>
      <c r="AA401" t="n">
        <v>143</v>
      </c>
      <c r="AB401" t="n">
        <v>178</v>
      </c>
      <c r="AC401" t="n">
        <v>232</v>
      </c>
      <c r="AD401" t="n">
        <v>248</v>
      </c>
      <c r="AE401" t="n">
        <v>0</v>
      </c>
      <c r="AF401" t="n">
        <v>0</v>
      </c>
      <c r="AG401" t="n">
        <v>0</v>
      </c>
      <c r="AH401" t="n">
        <v>0</v>
      </c>
      <c r="AI401" t="n">
        <v>0</v>
      </c>
      <c r="AJ401" t="n">
        <v>50</v>
      </c>
      <c r="AK401" t="n">
        <v>53</v>
      </c>
      <c r="AL401" t="n">
        <v>57</v>
      </c>
      <c r="AM401" t="n">
        <v>58</v>
      </c>
      <c r="AN401" t="n">
        <v>58</v>
      </c>
      <c r="AO401" t="n">
        <v>68</v>
      </c>
      <c r="AP401" t="n">
        <v>61</v>
      </c>
      <c r="AQ401" t="n">
        <v>59</v>
      </c>
      <c r="AR401" t="n">
        <v>53</v>
      </c>
      <c r="AS401" t="n">
        <v>46</v>
      </c>
      <c r="AT401" t="n">
        <v>0</v>
      </c>
      <c r="AU401" t="n">
        <v>0</v>
      </c>
      <c r="AV401" t="n">
        <v>0</v>
      </c>
      <c r="AW401" t="n">
        <v>0</v>
      </c>
      <c r="AX401" t="n">
        <v>0</v>
      </c>
      <c r="AY401" t="n">
        <v>53</v>
      </c>
      <c r="AZ401" t="n">
        <v>44</v>
      </c>
      <c r="BA401" t="n">
        <v>39</v>
      </c>
      <c r="BB401" t="n">
        <v>25</v>
      </c>
      <c r="BC401" t="n">
        <v>34</v>
      </c>
      <c r="BD401" t="n">
        <v>30</v>
      </c>
      <c r="BE401" t="n">
        <v>31</v>
      </c>
      <c r="BF401" t="n">
        <v>0</v>
      </c>
      <c r="BG401" t="n">
        <v>0</v>
      </c>
      <c r="BH401" t="n">
        <v>0</v>
      </c>
      <c r="BI401" t="n">
        <v>0</v>
      </c>
      <c r="BJ401">
        <f>NA()</f>
        <v/>
      </c>
      <c r="BK401">
        <f>NA()</f>
        <v/>
      </c>
      <c r="BL401">
        <f>NA()</f>
        <v/>
      </c>
      <c r="BM401">
        <f>NA()</f>
        <v/>
      </c>
      <c r="BN401">
        <f>NA()</f>
        <v/>
      </c>
      <c r="BO401">
        <f>NA()</f>
        <v/>
      </c>
      <c r="BP401">
        <f>NA()</f>
        <v/>
      </c>
      <c r="BQ401">
        <f>NA()</f>
        <v/>
      </c>
      <c r="BR401">
        <f>NA()</f>
        <v/>
      </c>
      <c r="BS401">
        <f>NA()</f>
        <v/>
      </c>
      <c r="BT401">
        <f>NA()</f>
        <v/>
      </c>
      <c r="BU401">
        <f>NA()</f>
        <v/>
      </c>
      <c r="BV401">
        <f>NA()</f>
        <v/>
      </c>
      <c r="BW401">
        <f>NA()</f>
        <v/>
      </c>
    </row>
    <row r="402" spans="1:75">
      <c r="A402" t="s">
        <v>233</v>
      </c>
      <c r="B402" t="s">
        <v>1159</v>
      </c>
      <c r="C402" t="s">
        <v>1160</v>
      </c>
      <c r="D402" t="s">
        <v>447</v>
      </c>
      <c r="E402" t="n">
        <v>2582</v>
      </c>
      <c r="F402" t="n">
        <v>2730</v>
      </c>
      <c r="G402" t="n">
        <v>2799</v>
      </c>
      <c r="H402" t="n">
        <v>2868</v>
      </c>
      <c r="I402" t="n">
        <v>2872</v>
      </c>
      <c r="J402" t="n">
        <v>2978</v>
      </c>
      <c r="K402" t="n">
        <v>2935</v>
      </c>
      <c r="L402" t="n">
        <v>2811</v>
      </c>
      <c r="M402" t="n">
        <v>2896</v>
      </c>
      <c r="N402" t="n">
        <v>3011</v>
      </c>
      <c r="O402" t="n">
        <v>2928</v>
      </c>
      <c r="P402" t="n">
        <v>2789</v>
      </c>
      <c r="Q402" t="n">
        <v>2898</v>
      </c>
      <c r="R402" t="n">
        <v>3193</v>
      </c>
      <c r="S402" t="n">
        <v>3104</v>
      </c>
      <c r="T402" t="n">
        <v>3084</v>
      </c>
      <c r="U402" t="n">
        <v>2998</v>
      </c>
      <c r="V402" t="n">
        <v>3283</v>
      </c>
      <c r="W402" t="n">
        <v>3387</v>
      </c>
      <c r="X402" t="n">
        <v>3348</v>
      </c>
      <c r="Y402" t="n">
        <v>3394</v>
      </c>
      <c r="Z402" t="n">
        <v>2066</v>
      </c>
      <c r="AA402" t="n">
        <v>2175</v>
      </c>
      <c r="AB402" t="n">
        <v>2807</v>
      </c>
      <c r="AC402" t="n">
        <v>2807</v>
      </c>
      <c r="AD402" t="n">
        <v>2435</v>
      </c>
      <c r="AE402" t="n">
        <v>5856</v>
      </c>
      <c r="AF402" t="n">
        <v>7071</v>
      </c>
      <c r="AG402" t="n">
        <v>9561</v>
      </c>
      <c r="AH402" t="n">
        <v>10165</v>
      </c>
      <c r="AI402" t="n">
        <v>11327</v>
      </c>
      <c r="AJ402" t="n">
        <v>9340</v>
      </c>
      <c r="AK402" t="n">
        <v>11617</v>
      </c>
      <c r="AL402" t="n">
        <v>10348</v>
      </c>
      <c r="AM402" t="n">
        <v>11464</v>
      </c>
      <c r="AN402" t="n">
        <v>10833</v>
      </c>
      <c r="AO402" t="n">
        <v>13014</v>
      </c>
      <c r="AP402" t="n">
        <v>12908</v>
      </c>
      <c r="AQ402" t="n">
        <v>10412</v>
      </c>
      <c r="AR402" t="n">
        <v>10500</v>
      </c>
      <c r="AS402" t="n">
        <v>9544</v>
      </c>
      <c r="AT402" t="n">
        <v>12686</v>
      </c>
      <c r="AU402" t="n">
        <v>11927</v>
      </c>
      <c r="AV402" t="n">
        <v>13143</v>
      </c>
      <c r="AW402" t="n">
        <v>12847</v>
      </c>
      <c r="AX402" t="n">
        <v>13547</v>
      </c>
      <c r="AY402" t="n">
        <v>14148</v>
      </c>
      <c r="AZ402" t="n">
        <v>13692</v>
      </c>
      <c r="BA402" t="n">
        <v>12108</v>
      </c>
      <c r="BB402" t="n">
        <v>12073</v>
      </c>
      <c r="BC402" t="n">
        <v>13093</v>
      </c>
      <c r="BD402" t="n">
        <v>13357</v>
      </c>
      <c r="BE402" t="n">
        <v>13680</v>
      </c>
      <c r="BF402" t="n">
        <v>12925</v>
      </c>
      <c r="BG402" t="n">
        <v>11866</v>
      </c>
      <c r="BH402" t="n">
        <v>12005</v>
      </c>
      <c r="BI402" t="n">
        <v>12304</v>
      </c>
      <c r="BJ402">
        <f>NA()</f>
        <v/>
      </c>
      <c r="BK402">
        <f>NA()</f>
        <v/>
      </c>
      <c r="BL402">
        <f>NA()</f>
        <v/>
      </c>
      <c r="BM402">
        <f>NA()</f>
        <v/>
      </c>
      <c r="BN402">
        <f>NA()</f>
        <v/>
      </c>
      <c r="BO402">
        <f>NA()</f>
        <v/>
      </c>
      <c r="BP402">
        <f>NA()</f>
        <v/>
      </c>
      <c r="BQ402">
        <f>NA()</f>
        <v/>
      </c>
      <c r="BR402">
        <f>NA()</f>
        <v/>
      </c>
      <c r="BS402">
        <f>NA()</f>
        <v/>
      </c>
      <c r="BT402">
        <f>NA()</f>
        <v/>
      </c>
      <c r="BU402">
        <f>NA()</f>
        <v/>
      </c>
      <c r="BV402">
        <f>NA()</f>
        <v/>
      </c>
      <c r="BW402">
        <f>NA()</f>
        <v/>
      </c>
    </row>
    <row r="403" spans="1:75">
      <c r="A403" t="s">
        <v>233</v>
      </c>
      <c r="B403" t="s">
        <v>1161</v>
      </c>
      <c r="C403" t="s">
        <v>1162</v>
      </c>
      <c r="D403" t="s">
        <v>454</v>
      </c>
      <c r="E403" t="n">
        <v>0</v>
      </c>
      <c r="F403" t="n">
        <v>0</v>
      </c>
      <c r="G403" t="n">
        <v>0</v>
      </c>
      <c r="H403" t="n">
        <v>0</v>
      </c>
      <c r="I403" t="n">
        <v>0</v>
      </c>
      <c r="J403" t="n">
        <v>0</v>
      </c>
      <c r="K403" t="n">
        <v>0</v>
      </c>
      <c r="L403" t="n">
        <v>0</v>
      </c>
      <c r="M403" t="n">
        <v>0</v>
      </c>
      <c r="N403" t="n">
        <v>0</v>
      </c>
      <c r="O403" t="n">
        <v>0.43</v>
      </c>
      <c r="P403" t="n">
        <v>0.46</v>
      </c>
      <c r="Q403" t="n">
        <v>0.48</v>
      </c>
      <c r="R403" t="n">
        <v>0.53</v>
      </c>
      <c r="S403" t="n">
        <v>1.15</v>
      </c>
      <c r="T403" t="n">
        <v>1.31</v>
      </c>
      <c r="U403" t="n">
        <v>1.38</v>
      </c>
      <c r="V403" t="n">
        <v>1.66</v>
      </c>
      <c r="W403" t="n">
        <v>1.19</v>
      </c>
      <c r="X403" t="n">
        <v>2.88</v>
      </c>
      <c r="Y403" t="n">
        <v>4.04</v>
      </c>
      <c r="Z403" t="n">
        <v>4.46</v>
      </c>
      <c r="AA403" t="n">
        <v>2.72</v>
      </c>
      <c r="AB403" t="n">
        <v>3.67</v>
      </c>
      <c r="AC403" t="n">
        <v>3.62</v>
      </c>
      <c r="AD403" t="n">
        <v>3.39</v>
      </c>
      <c r="AE403" t="n">
        <v>0</v>
      </c>
      <c r="AF403" t="n">
        <v>0</v>
      </c>
      <c r="AG403" t="n">
        <v>0</v>
      </c>
      <c r="AH403" t="n">
        <v>0</v>
      </c>
      <c r="AI403" t="n">
        <v>0</v>
      </c>
      <c r="AJ403" t="n">
        <v>16.33</v>
      </c>
      <c r="AK403" t="n">
        <v>24.75</v>
      </c>
      <c r="AL403" t="n">
        <v>19.1</v>
      </c>
      <c r="AM403" t="n">
        <v>24.75</v>
      </c>
      <c r="AN403" t="n">
        <v>23.89</v>
      </c>
      <c r="AO403" t="n">
        <v>22.95</v>
      </c>
      <c r="AP403" t="n">
        <v>24.62</v>
      </c>
      <c r="AQ403" t="n">
        <v>20.11</v>
      </c>
      <c r="AR403" t="n">
        <v>20.54</v>
      </c>
      <c r="AS403" t="n">
        <v>21.33</v>
      </c>
      <c r="AT403" t="n">
        <v>0</v>
      </c>
      <c r="AU403" t="n">
        <v>0</v>
      </c>
      <c r="AV403" t="n">
        <v>0</v>
      </c>
      <c r="AW403" t="n">
        <v>0</v>
      </c>
      <c r="AX403" t="n">
        <v>0</v>
      </c>
      <c r="AY403" t="n">
        <v>23.88</v>
      </c>
      <c r="AZ403" t="n">
        <v>26.71</v>
      </c>
      <c r="BA403" t="n">
        <v>33.64</v>
      </c>
      <c r="BB403" t="n">
        <v>24.35</v>
      </c>
      <c r="BC403" t="n">
        <v>32.76</v>
      </c>
      <c r="BD403" t="n">
        <v>34.7</v>
      </c>
      <c r="BE403" t="n">
        <v>34.76</v>
      </c>
      <c r="BF403" t="n">
        <v>0</v>
      </c>
      <c r="BG403" t="n">
        <v>0</v>
      </c>
      <c r="BH403" t="n">
        <v>0</v>
      </c>
      <c r="BI403" t="n">
        <v>0</v>
      </c>
      <c r="BJ403">
        <f>NA()</f>
        <v/>
      </c>
      <c r="BK403">
        <f>NA()</f>
        <v/>
      </c>
      <c r="BL403">
        <f>NA()</f>
        <v/>
      </c>
      <c r="BM403">
        <f>NA()</f>
        <v/>
      </c>
      <c r="BN403">
        <f>NA()</f>
        <v/>
      </c>
      <c r="BO403">
        <f>NA()</f>
        <v/>
      </c>
      <c r="BP403">
        <f>NA()</f>
        <v/>
      </c>
      <c r="BQ403">
        <f>NA()</f>
        <v/>
      </c>
      <c r="BR403">
        <f>NA()</f>
        <v/>
      </c>
      <c r="BS403">
        <f>NA()</f>
        <v/>
      </c>
      <c r="BT403">
        <f>NA()</f>
        <v/>
      </c>
      <c r="BU403">
        <f>NA()</f>
        <v/>
      </c>
      <c r="BV403">
        <f>NA()</f>
        <v/>
      </c>
      <c r="BW403">
        <f>NA()</f>
        <v/>
      </c>
    </row>
    <row r="404" spans="1:75">
      <c r="A404" t="s">
        <v>233</v>
      </c>
      <c r="B404" t="s">
        <v>1159</v>
      </c>
      <c r="C404" t="s">
        <v>1163</v>
      </c>
      <c r="D404" t="s">
        <v>449</v>
      </c>
      <c r="E404" t="n">
        <v>430</v>
      </c>
      <c r="F404" t="n">
        <v>455</v>
      </c>
      <c r="G404" t="n">
        <v>467</v>
      </c>
      <c r="H404" t="n">
        <v>478</v>
      </c>
      <c r="I404" t="n">
        <v>479</v>
      </c>
      <c r="J404" t="n">
        <v>496</v>
      </c>
      <c r="K404" t="n">
        <v>489</v>
      </c>
      <c r="L404" t="n">
        <v>469</v>
      </c>
      <c r="M404" t="n">
        <v>483</v>
      </c>
      <c r="N404" t="n">
        <v>502</v>
      </c>
      <c r="O404" t="n">
        <v>488</v>
      </c>
      <c r="P404" t="n">
        <v>465</v>
      </c>
      <c r="Q404" t="n">
        <v>483</v>
      </c>
      <c r="R404" t="n">
        <v>532</v>
      </c>
      <c r="S404" t="n">
        <v>517</v>
      </c>
      <c r="T404" t="n">
        <v>514</v>
      </c>
      <c r="U404" t="n">
        <v>500</v>
      </c>
      <c r="V404" t="n">
        <v>547</v>
      </c>
      <c r="W404" t="n">
        <v>565</v>
      </c>
      <c r="X404" t="n">
        <v>558</v>
      </c>
      <c r="Y404" t="n">
        <v>566</v>
      </c>
      <c r="Z404" t="n">
        <v>322</v>
      </c>
      <c r="AA404" t="n">
        <v>342</v>
      </c>
      <c r="AB404" t="n">
        <v>454</v>
      </c>
      <c r="AC404" t="n">
        <v>457</v>
      </c>
      <c r="AD404" t="n">
        <v>385</v>
      </c>
      <c r="AE404" t="n">
        <v>911</v>
      </c>
      <c r="AF404" t="n">
        <v>1141</v>
      </c>
      <c r="AG404" t="n">
        <v>1570</v>
      </c>
      <c r="AH404" t="n">
        <v>1689</v>
      </c>
      <c r="AI404" t="n">
        <v>1882</v>
      </c>
      <c r="AJ404" t="n">
        <v>1529</v>
      </c>
      <c r="AK404" t="n">
        <v>1937</v>
      </c>
      <c r="AL404" t="n">
        <v>1706</v>
      </c>
      <c r="AM404" t="n">
        <v>1900</v>
      </c>
      <c r="AN404" t="n">
        <v>1792</v>
      </c>
      <c r="AO404" t="n">
        <v>2167</v>
      </c>
      <c r="AP404" t="n">
        <v>2150</v>
      </c>
      <c r="AQ404" t="n">
        <v>1723</v>
      </c>
      <c r="AR404" t="n">
        <v>1740</v>
      </c>
      <c r="AS404" t="n">
        <v>1574</v>
      </c>
      <c r="AT404" t="n">
        <v>2113</v>
      </c>
      <c r="AU404" t="n">
        <v>1984</v>
      </c>
      <c r="AV404" t="n">
        <v>2190</v>
      </c>
      <c r="AW404" t="n">
        <v>2141</v>
      </c>
      <c r="AX404" t="n">
        <v>2260</v>
      </c>
      <c r="AY404" t="n">
        <v>2362</v>
      </c>
      <c r="AZ404" t="n">
        <v>2286</v>
      </c>
      <c r="BA404" t="n">
        <v>2016</v>
      </c>
      <c r="BB404" t="n">
        <v>2009</v>
      </c>
      <c r="BC404" t="n">
        <v>2184</v>
      </c>
      <c r="BD404" t="n">
        <v>2229</v>
      </c>
      <c r="BE404" t="n">
        <v>2283</v>
      </c>
      <c r="BF404" t="n">
        <v>2155</v>
      </c>
      <c r="BG404" t="n">
        <v>1974</v>
      </c>
      <c r="BH404" t="n">
        <v>2000</v>
      </c>
      <c r="BI404" t="n">
        <v>2051</v>
      </c>
      <c r="BJ404">
        <f>NA()</f>
        <v/>
      </c>
      <c r="BK404">
        <f>NA()</f>
        <v/>
      </c>
      <c r="BL404">
        <f>NA()</f>
        <v/>
      </c>
      <c r="BM404">
        <f>NA()</f>
        <v/>
      </c>
      <c r="BN404">
        <f>NA()</f>
        <v/>
      </c>
      <c r="BO404">
        <f>NA()</f>
        <v/>
      </c>
      <c r="BP404">
        <f>NA()</f>
        <v/>
      </c>
      <c r="BQ404">
        <f>NA()</f>
        <v/>
      </c>
      <c r="BR404">
        <f>NA()</f>
        <v/>
      </c>
      <c r="BS404">
        <f>NA()</f>
        <v/>
      </c>
      <c r="BT404">
        <f>NA()</f>
        <v/>
      </c>
      <c r="BU404">
        <f>NA()</f>
        <v/>
      </c>
      <c r="BV404">
        <f>NA()</f>
        <v/>
      </c>
      <c r="BW404">
        <f>NA()</f>
        <v/>
      </c>
    </row>
    <row r="405" spans="1:75">
      <c r="A405" t="s">
        <v>233</v>
      </c>
      <c r="B405" t="s">
        <v>1164</v>
      </c>
      <c r="C405" t="s">
        <v>1165</v>
      </c>
      <c r="D405" t="s">
        <v>458</v>
      </c>
      <c r="E405" t="n">
        <v>3290</v>
      </c>
      <c r="F405" t="n">
        <v>3400</v>
      </c>
      <c r="G405" t="n">
        <v>3552</v>
      </c>
      <c r="H405" t="n">
        <v>3612</v>
      </c>
      <c r="I405" t="n">
        <v>3713</v>
      </c>
      <c r="J405" t="n">
        <v>3947</v>
      </c>
      <c r="K405" t="n">
        <v>4146</v>
      </c>
      <c r="L405" t="n">
        <v>4372</v>
      </c>
      <c r="M405" t="n">
        <v>4717</v>
      </c>
      <c r="N405" t="n">
        <v>5000</v>
      </c>
      <c r="O405" t="n">
        <v>0.1</v>
      </c>
      <c r="P405" t="n">
        <v>0.1</v>
      </c>
      <c r="Q405" t="n">
        <v>0.1</v>
      </c>
      <c r="R405" t="n">
        <v>0.1</v>
      </c>
      <c r="S405" t="n">
        <v>0.3</v>
      </c>
      <c r="T405" t="n">
        <v>0.3</v>
      </c>
      <c r="U405" t="n">
        <v>0.4</v>
      </c>
      <c r="V405" t="n">
        <v>0.5</v>
      </c>
      <c r="W405" t="n">
        <v>0.4</v>
      </c>
      <c r="X405" t="n">
        <v>0.6</v>
      </c>
      <c r="Y405" t="n">
        <v>1</v>
      </c>
      <c r="Z405" t="n">
        <v>0.6</v>
      </c>
      <c r="AA405" t="n">
        <v>0.4</v>
      </c>
      <c r="AB405" t="n">
        <v>0.7</v>
      </c>
      <c r="AC405" t="n">
        <v>0.8</v>
      </c>
      <c r="AD405" t="n">
        <v>0.8</v>
      </c>
      <c r="AE405" t="n">
        <v>0</v>
      </c>
      <c r="AF405" t="n">
        <v>0</v>
      </c>
      <c r="AG405" t="n">
        <v>0</v>
      </c>
      <c r="AH405" t="n">
        <v>0</v>
      </c>
      <c r="AI405" t="n">
        <v>0</v>
      </c>
      <c r="AJ405" t="n">
        <v>0.8</v>
      </c>
      <c r="AK405" t="n">
        <v>1.3</v>
      </c>
      <c r="AL405" t="n">
        <v>1.1</v>
      </c>
      <c r="AM405" t="n">
        <v>1.4</v>
      </c>
      <c r="AN405" t="n">
        <v>1.4</v>
      </c>
      <c r="AO405" t="n">
        <v>1.6</v>
      </c>
      <c r="AP405" t="n">
        <v>1.5</v>
      </c>
      <c r="AQ405" t="n">
        <v>1.2</v>
      </c>
      <c r="AR405" t="n">
        <v>1.1</v>
      </c>
      <c r="AS405" t="n">
        <v>1</v>
      </c>
      <c r="AT405" t="n">
        <v>0</v>
      </c>
      <c r="AU405" t="n">
        <v>0</v>
      </c>
      <c r="AV405" t="n">
        <v>0</v>
      </c>
      <c r="AW405" t="n">
        <v>0</v>
      </c>
      <c r="AX405" t="n">
        <v>0</v>
      </c>
      <c r="AY405" t="n">
        <v>1.3</v>
      </c>
      <c r="AZ405" t="n">
        <v>1.2</v>
      </c>
      <c r="BA405" t="n">
        <v>1.3</v>
      </c>
      <c r="BB405" t="n">
        <v>0.6</v>
      </c>
      <c r="BC405" t="n">
        <v>1.1</v>
      </c>
      <c r="BD405" t="n">
        <v>1.1</v>
      </c>
      <c r="BE405" t="n">
        <v>1.1</v>
      </c>
      <c r="BF405" t="n">
        <v>0</v>
      </c>
      <c r="BG405" t="n">
        <v>0</v>
      </c>
      <c r="BH405" t="n">
        <v>0</v>
      </c>
      <c r="BI405" t="n">
        <v>0</v>
      </c>
      <c r="BJ405">
        <f>NA()</f>
        <v/>
      </c>
      <c r="BK405">
        <f>NA()</f>
        <v/>
      </c>
      <c r="BL405">
        <f>NA()</f>
        <v/>
      </c>
      <c r="BM405">
        <f>NA()</f>
        <v/>
      </c>
      <c r="BN405">
        <f>NA()</f>
        <v/>
      </c>
      <c r="BO405">
        <f>NA()</f>
        <v/>
      </c>
      <c r="BP405">
        <f>NA()</f>
        <v/>
      </c>
      <c r="BQ405">
        <f>NA()</f>
        <v/>
      </c>
      <c r="BR405">
        <f>NA()</f>
        <v/>
      </c>
      <c r="BS405">
        <f>NA()</f>
        <v/>
      </c>
      <c r="BT405">
        <f>NA()</f>
        <v/>
      </c>
      <c r="BU405">
        <f>NA()</f>
        <v/>
      </c>
      <c r="BV405">
        <f>NA()</f>
        <v/>
      </c>
      <c r="BW405">
        <f>NA()</f>
        <v/>
      </c>
    </row>
    <row r="406" spans="1:75">
      <c r="A406" t="s">
        <v>233</v>
      </c>
      <c r="B406" t="s">
        <v>1166</v>
      </c>
      <c r="C406" t="s">
        <v>1167</v>
      </c>
      <c r="D406" t="s">
        <v>447</v>
      </c>
      <c r="E406" t="n">
        <v>2582</v>
      </c>
      <c r="F406" t="n">
        <v>2730</v>
      </c>
      <c r="G406" t="n">
        <v>2799</v>
      </c>
      <c r="H406" t="n">
        <v>2868</v>
      </c>
      <c r="I406" t="n">
        <v>2872</v>
      </c>
      <c r="J406" t="n">
        <v>2978</v>
      </c>
      <c r="K406" t="n">
        <v>2935</v>
      </c>
      <c r="L406" t="n">
        <v>2811</v>
      </c>
      <c r="M406" t="n">
        <v>2896</v>
      </c>
      <c r="N406" t="n">
        <v>3011</v>
      </c>
      <c r="O406" t="n">
        <v>2928</v>
      </c>
      <c r="P406" t="n">
        <v>2789</v>
      </c>
      <c r="Q406" t="n">
        <v>2898</v>
      </c>
      <c r="R406" t="n">
        <v>3193</v>
      </c>
      <c r="S406" t="n">
        <v>3104</v>
      </c>
      <c r="T406" t="n">
        <v>3084</v>
      </c>
      <c r="U406" t="n">
        <v>2998</v>
      </c>
      <c r="V406" t="n">
        <v>3283</v>
      </c>
      <c r="W406" t="n">
        <v>3387</v>
      </c>
      <c r="X406" t="n">
        <v>3348</v>
      </c>
      <c r="Y406" t="n">
        <v>3394</v>
      </c>
      <c r="Z406" t="n">
        <v>2066</v>
      </c>
      <c r="AA406" t="n">
        <v>2175</v>
      </c>
      <c r="AB406" t="n">
        <v>2807</v>
      </c>
      <c r="AC406" t="n">
        <v>2807</v>
      </c>
      <c r="AD406" t="n">
        <v>2435</v>
      </c>
      <c r="AE406" t="n">
        <v>5856</v>
      </c>
      <c r="AF406" t="n">
        <v>7071</v>
      </c>
      <c r="AG406" t="n">
        <v>9561</v>
      </c>
      <c r="AH406" t="n">
        <v>10165</v>
      </c>
      <c r="AI406" t="n">
        <v>11327</v>
      </c>
      <c r="AJ406" t="n">
        <v>9340</v>
      </c>
      <c r="AK406" t="n">
        <v>11617</v>
      </c>
      <c r="AL406" t="n">
        <v>10348</v>
      </c>
      <c r="AM406" t="n">
        <v>11464</v>
      </c>
      <c r="AN406" t="n">
        <v>10833</v>
      </c>
      <c r="AO406" t="n">
        <v>13014</v>
      </c>
      <c r="AP406" t="n">
        <v>12908</v>
      </c>
      <c r="AQ406" t="n">
        <v>10412</v>
      </c>
      <c r="AR406" t="n">
        <v>10500</v>
      </c>
      <c r="AS406" t="n">
        <v>9544</v>
      </c>
      <c r="AT406" t="n">
        <v>12686</v>
      </c>
      <c r="AU406" t="n">
        <v>11927</v>
      </c>
      <c r="AV406" t="n">
        <v>13143</v>
      </c>
      <c r="AW406" t="n">
        <v>12847</v>
      </c>
      <c r="AX406" t="n">
        <v>13547</v>
      </c>
      <c r="AY406" t="n">
        <v>14148</v>
      </c>
      <c r="AZ406" t="n">
        <v>13692</v>
      </c>
      <c r="BA406" t="n">
        <v>12108</v>
      </c>
      <c r="BB406" t="n">
        <v>12073</v>
      </c>
      <c r="BC406" t="n">
        <v>13093</v>
      </c>
      <c r="BD406" t="n">
        <v>13357</v>
      </c>
      <c r="BE406" t="n">
        <v>13680</v>
      </c>
      <c r="BF406" t="n">
        <v>12925</v>
      </c>
      <c r="BG406" t="n">
        <v>11866</v>
      </c>
      <c r="BH406" t="n">
        <v>12005</v>
      </c>
      <c r="BI406" t="n">
        <v>12304</v>
      </c>
      <c r="BJ406">
        <f>NA()</f>
        <v/>
      </c>
      <c r="BK406">
        <f>NA()</f>
        <v/>
      </c>
      <c r="BL406">
        <f>NA()</f>
        <v/>
      </c>
      <c r="BM406">
        <f>NA()</f>
        <v/>
      </c>
      <c r="BN406">
        <f>NA()</f>
        <v/>
      </c>
      <c r="BO406">
        <f>NA()</f>
        <v/>
      </c>
      <c r="BP406">
        <f>NA()</f>
        <v/>
      </c>
      <c r="BQ406">
        <f>NA()</f>
        <v/>
      </c>
      <c r="BR406">
        <f>NA()</f>
        <v/>
      </c>
      <c r="BS406">
        <f>NA()</f>
        <v/>
      </c>
      <c r="BT406">
        <f>NA()</f>
        <v/>
      </c>
      <c r="BU406">
        <f>NA()</f>
        <v/>
      </c>
      <c r="BV406">
        <f>NA()</f>
        <v/>
      </c>
      <c r="BW406">
        <f>NA()</f>
        <v/>
      </c>
    </row>
    <row r="407" spans="1:75">
      <c r="A407" t="s">
        <v>233</v>
      </c>
      <c r="B407" t="s">
        <v>1168</v>
      </c>
      <c r="C407" t="s">
        <v>1169</v>
      </c>
      <c r="D407" t="s">
        <v>454</v>
      </c>
      <c r="E407" t="n">
        <v>55</v>
      </c>
      <c r="F407" t="n">
        <v>55</v>
      </c>
      <c r="G407" t="n">
        <v>57</v>
      </c>
      <c r="H407" t="n">
        <v>56</v>
      </c>
      <c r="I407" t="n">
        <v>67</v>
      </c>
      <c r="J407" t="n">
        <v>59</v>
      </c>
      <c r="K407" t="n">
        <v>75</v>
      </c>
      <c r="L407" t="n">
        <v>78</v>
      </c>
      <c r="M407" t="n">
        <v>104</v>
      </c>
      <c r="N407" t="n">
        <v>121</v>
      </c>
      <c r="O407" t="n">
        <v>0.43</v>
      </c>
      <c r="P407" t="n">
        <v>0.46</v>
      </c>
      <c r="Q407" t="n">
        <v>0.48</v>
      </c>
      <c r="R407" t="n">
        <v>0.53</v>
      </c>
      <c r="S407" t="n">
        <v>1.15</v>
      </c>
      <c r="T407" t="n">
        <v>1.31</v>
      </c>
      <c r="U407" t="n">
        <v>1.38</v>
      </c>
      <c r="V407" t="n">
        <v>1.66</v>
      </c>
      <c r="W407" t="n">
        <v>1.19</v>
      </c>
      <c r="X407" t="n">
        <v>2.88</v>
      </c>
      <c r="Y407" t="n">
        <v>4.04</v>
      </c>
      <c r="Z407" t="n">
        <v>4.46</v>
      </c>
      <c r="AA407" t="n">
        <v>2.72</v>
      </c>
      <c r="AB407" t="n">
        <v>3.67</v>
      </c>
      <c r="AC407" t="n">
        <v>3.62</v>
      </c>
      <c r="AD407" t="n">
        <v>3.39</v>
      </c>
      <c r="AE407" t="n">
        <v>0</v>
      </c>
      <c r="AF407" t="n">
        <v>0</v>
      </c>
      <c r="AG407" t="n">
        <v>0</v>
      </c>
      <c r="AH407" t="n">
        <v>0</v>
      </c>
      <c r="AI407" t="n">
        <v>0</v>
      </c>
      <c r="AJ407" t="n">
        <v>16.33</v>
      </c>
      <c r="AK407" t="n">
        <v>24.75</v>
      </c>
      <c r="AL407" t="n">
        <v>19.1</v>
      </c>
      <c r="AM407" t="n">
        <v>24.75</v>
      </c>
      <c r="AN407" t="n">
        <v>23.89</v>
      </c>
      <c r="AO407" t="n">
        <v>22.95</v>
      </c>
      <c r="AP407" t="n">
        <v>24.62</v>
      </c>
      <c r="AQ407" t="n">
        <v>20.11</v>
      </c>
      <c r="AR407" t="n">
        <v>20.54</v>
      </c>
      <c r="AS407" t="n">
        <v>21.33</v>
      </c>
      <c r="AT407" t="n">
        <v>0</v>
      </c>
      <c r="AU407" t="n">
        <v>0</v>
      </c>
      <c r="AV407" t="n">
        <v>0</v>
      </c>
      <c r="AW407" t="n">
        <v>0</v>
      </c>
      <c r="AX407" t="n">
        <v>0</v>
      </c>
      <c r="AY407" t="n">
        <v>23.88</v>
      </c>
      <c r="AZ407" t="n">
        <v>26.71</v>
      </c>
      <c r="BA407" t="n">
        <v>33.64</v>
      </c>
      <c r="BB407" t="n">
        <v>24.35</v>
      </c>
      <c r="BC407" t="n">
        <v>32.76</v>
      </c>
      <c r="BD407" t="n">
        <v>34.7</v>
      </c>
      <c r="BE407" t="n">
        <v>34.76</v>
      </c>
      <c r="BF407" t="n">
        <v>0</v>
      </c>
      <c r="BG407" t="n">
        <v>0</v>
      </c>
      <c r="BH407" t="n">
        <v>0</v>
      </c>
      <c r="BI407" t="n">
        <v>0</v>
      </c>
      <c r="BJ407">
        <f>NA()</f>
        <v/>
      </c>
      <c r="BK407">
        <f>NA()</f>
        <v/>
      </c>
      <c r="BL407">
        <f>NA()</f>
        <v/>
      </c>
      <c r="BM407">
        <f>NA()</f>
        <v/>
      </c>
      <c r="BN407">
        <f>NA()</f>
        <v/>
      </c>
      <c r="BO407">
        <f>NA()</f>
        <v/>
      </c>
      <c r="BP407">
        <f>NA()</f>
        <v/>
      </c>
      <c r="BQ407">
        <f>NA()</f>
        <v/>
      </c>
      <c r="BR407">
        <f>NA()</f>
        <v/>
      </c>
      <c r="BS407">
        <f>NA()</f>
        <v/>
      </c>
      <c r="BT407">
        <f>NA()</f>
        <v/>
      </c>
      <c r="BU407">
        <f>NA()</f>
        <v/>
      </c>
      <c r="BV407">
        <f>NA()</f>
        <v/>
      </c>
      <c r="BW407">
        <f>NA()</f>
        <v/>
      </c>
    </row>
    <row r="408" spans="1:75">
      <c r="A408" t="s">
        <v>233</v>
      </c>
      <c r="B408" t="s">
        <v>1166</v>
      </c>
      <c r="C408" t="s">
        <v>1170</v>
      </c>
      <c r="D408" t="s">
        <v>449</v>
      </c>
      <c r="E408" t="n">
        <v>430</v>
      </c>
      <c r="F408" t="n">
        <v>455</v>
      </c>
      <c r="G408" t="n">
        <v>467</v>
      </c>
      <c r="H408" t="n">
        <v>478</v>
      </c>
      <c r="I408" t="n">
        <v>479</v>
      </c>
      <c r="J408" t="n">
        <v>496</v>
      </c>
      <c r="K408" t="n">
        <v>489</v>
      </c>
      <c r="L408" t="n">
        <v>469</v>
      </c>
      <c r="M408" t="n">
        <v>483</v>
      </c>
      <c r="N408" t="n">
        <v>502</v>
      </c>
      <c r="O408" t="n">
        <v>488</v>
      </c>
      <c r="P408" t="n">
        <v>465</v>
      </c>
      <c r="Q408" t="n">
        <v>483</v>
      </c>
      <c r="R408" t="n">
        <v>532</v>
      </c>
      <c r="S408" t="n">
        <v>517</v>
      </c>
      <c r="T408" t="n">
        <v>514</v>
      </c>
      <c r="U408" t="n">
        <v>500</v>
      </c>
      <c r="V408" t="n">
        <v>547</v>
      </c>
      <c r="W408" t="n">
        <v>565</v>
      </c>
      <c r="X408" t="n">
        <v>558</v>
      </c>
      <c r="Y408" t="n">
        <v>566</v>
      </c>
      <c r="Z408" t="n">
        <v>322</v>
      </c>
      <c r="AA408" t="n">
        <v>342</v>
      </c>
      <c r="AB408" t="n">
        <v>454</v>
      </c>
      <c r="AC408" t="n">
        <v>457</v>
      </c>
      <c r="AD408" t="n">
        <v>385</v>
      </c>
      <c r="AE408" t="n">
        <v>911</v>
      </c>
      <c r="AF408" t="n">
        <v>1141</v>
      </c>
      <c r="AG408" t="n">
        <v>1570</v>
      </c>
      <c r="AH408" t="n">
        <v>1689</v>
      </c>
      <c r="AI408" t="n">
        <v>1882</v>
      </c>
      <c r="AJ408" t="n">
        <v>1529</v>
      </c>
      <c r="AK408" t="n">
        <v>1937</v>
      </c>
      <c r="AL408" t="n">
        <v>1706</v>
      </c>
      <c r="AM408" t="n">
        <v>1900</v>
      </c>
      <c r="AN408" t="n">
        <v>1792</v>
      </c>
      <c r="AO408" t="n">
        <v>2167</v>
      </c>
      <c r="AP408" t="n">
        <v>2150</v>
      </c>
      <c r="AQ408" t="n">
        <v>1723</v>
      </c>
      <c r="AR408" t="n">
        <v>1740</v>
      </c>
      <c r="AS408" t="n">
        <v>1574</v>
      </c>
      <c r="AT408" t="n">
        <v>2113</v>
      </c>
      <c r="AU408" t="n">
        <v>1984</v>
      </c>
      <c r="AV408" t="n">
        <v>2190</v>
      </c>
      <c r="AW408" t="n">
        <v>2141</v>
      </c>
      <c r="AX408" t="n">
        <v>2260</v>
      </c>
      <c r="AY408" t="n">
        <v>2362</v>
      </c>
      <c r="AZ408" t="n">
        <v>2286</v>
      </c>
      <c r="BA408" t="n">
        <v>2016</v>
      </c>
      <c r="BB408" t="n">
        <v>2009</v>
      </c>
      <c r="BC408" t="n">
        <v>2184</v>
      </c>
      <c r="BD408" t="n">
        <v>2229</v>
      </c>
      <c r="BE408" t="n">
        <v>2283</v>
      </c>
      <c r="BF408" t="n">
        <v>2155</v>
      </c>
      <c r="BG408" t="n">
        <v>1974</v>
      </c>
      <c r="BH408" t="n">
        <v>2000</v>
      </c>
      <c r="BI408" t="n">
        <v>2051</v>
      </c>
      <c r="BJ408">
        <f>NA()</f>
        <v/>
      </c>
      <c r="BK408">
        <f>NA()</f>
        <v/>
      </c>
      <c r="BL408">
        <f>NA()</f>
        <v/>
      </c>
      <c r="BM408">
        <f>NA()</f>
        <v/>
      </c>
      <c r="BN408">
        <f>NA()</f>
        <v/>
      </c>
      <c r="BO408">
        <f>NA()</f>
        <v/>
      </c>
      <c r="BP408">
        <f>NA()</f>
        <v/>
      </c>
      <c r="BQ408">
        <f>NA()</f>
        <v/>
      </c>
      <c r="BR408">
        <f>NA()</f>
        <v/>
      </c>
      <c r="BS408">
        <f>NA()</f>
        <v/>
      </c>
      <c r="BT408">
        <f>NA()</f>
        <v/>
      </c>
      <c r="BU408">
        <f>NA()</f>
        <v/>
      </c>
      <c r="BV408">
        <f>NA()</f>
        <v/>
      </c>
      <c r="BW408">
        <f>NA()</f>
        <v/>
      </c>
    </row>
    <row r="409" spans="1:75">
      <c r="A409" t="s">
        <v>233</v>
      </c>
      <c r="B409" t="s">
        <v>1171</v>
      </c>
      <c r="C409" t="s">
        <v>1172</v>
      </c>
      <c r="D409" t="s">
        <v>458</v>
      </c>
      <c r="E409" t="n">
        <v>83</v>
      </c>
      <c r="F409" t="n">
        <v>92</v>
      </c>
      <c r="G409" t="n">
        <v>98</v>
      </c>
      <c r="H409" t="n">
        <v>88</v>
      </c>
      <c r="I409" t="n">
        <v>81</v>
      </c>
      <c r="J409" t="n">
        <v>76</v>
      </c>
      <c r="K409" t="n">
        <v>73</v>
      </c>
      <c r="L409" t="n">
        <v>76</v>
      </c>
      <c r="M409" t="n">
        <v>61</v>
      </c>
      <c r="N409" t="n">
        <v>54</v>
      </c>
      <c r="O409" t="n">
        <v>0.1</v>
      </c>
      <c r="P409" t="n">
        <v>0.1</v>
      </c>
      <c r="Q409" t="n">
        <v>0.1</v>
      </c>
      <c r="R409" t="n">
        <v>0.1</v>
      </c>
      <c r="S409" t="n">
        <v>0.3</v>
      </c>
      <c r="T409" t="n">
        <v>0.3</v>
      </c>
      <c r="U409" t="n">
        <v>0.4</v>
      </c>
      <c r="V409" t="n">
        <v>0.5</v>
      </c>
      <c r="W409" t="n">
        <v>0.4</v>
      </c>
      <c r="X409" t="n">
        <v>0.6</v>
      </c>
      <c r="Y409" t="n">
        <v>1</v>
      </c>
      <c r="Z409" t="n">
        <v>0.6</v>
      </c>
      <c r="AA409" t="n">
        <v>0.4</v>
      </c>
      <c r="AB409" t="n">
        <v>0.7</v>
      </c>
      <c r="AC409" t="n">
        <v>0.8</v>
      </c>
      <c r="AD409" t="n">
        <v>0.8</v>
      </c>
      <c r="AE409" t="n">
        <v>0</v>
      </c>
      <c r="AF409" t="n">
        <v>0</v>
      </c>
      <c r="AG409" t="n">
        <v>0</v>
      </c>
      <c r="AH409" t="n">
        <v>0</v>
      </c>
      <c r="AI409" t="n">
        <v>0</v>
      </c>
      <c r="AJ409" t="n">
        <v>0.8</v>
      </c>
      <c r="AK409" t="n">
        <v>1.3</v>
      </c>
      <c r="AL409" t="n">
        <v>1.1</v>
      </c>
      <c r="AM409" t="n">
        <v>1.4</v>
      </c>
      <c r="AN409" t="n">
        <v>1.4</v>
      </c>
      <c r="AO409" t="n">
        <v>1.6</v>
      </c>
      <c r="AP409" t="n">
        <v>1.5</v>
      </c>
      <c r="AQ409" t="n">
        <v>1.2</v>
      </c>
      <c r="AR409" t="n">
        <v>1.1</v>
      </c>
      <c r="AS409" t="n">
        <v>1</v>
      </c>
      <c r="AT409" t="n">
        <v>0</v>
      </c>
      <c r="AU409" t="n">
        <v>0</v>
      </c>
      <c r="AV409" t="n">
        <v>0</v>
      </c>
      <c r="AW409" t="n">
        <v>0</v>
      </c>
      <c r="AX409" t="n">
        <v>0</v>
      </c>
      <c r="AY409" t="n">
        <v>1.3</v>
      </c>
      <c r="AZ409" t="n">
        <v>1.2</v>
      </c>
      <c r="BA409" t="n">
        <v>1.3</v>
      </c>
      <c r="BB409" t="n">
        <v>0.6</v>
      </c>
      <c r="BC409" t="n">
        <v>1.1</v>
      </c>
      <c r="BD409" t="n">
        <v>1.1</v>
      </c>
      <c r="BE409" t="n">
        <v>1.1</v>
      </c>
      <c r="BF409" t="n">
        <v>0</v>
      </c>
      <c r="BG409" t="n">
        <v>0</v>
      </c>
      <c r="BH409" t="n">
        <v>0</v>
      </c>
      <c r="BI409" t="n">
        <v>0</v>
      </c>
      <c r="BJ409">
        <f>NA()</f>
        <v/>
      </c>
      <c r="BK409">
        <f>NA()</f>
        <v/>
      </c>
      <c r="BL409">
        <f>NA()</f>
        <v/>
      </c>
      <c r="BM409">
        <f>NA()</f>
        <v/>
      </c>
      <c r="BN409">
        <f>NA()</f>
        <v/>
      </c>
      <c r="BO409">
        <f>NA()</f>
        <v/>
      </c>
      <c r="BP409">
        <f>NA()</f>
        <v/>
      </c>
      <c r="BQ409">
        <f>NA()</f>
        <v/>
      </c>
      <c r="BR409">
        <f>NA()</f>
        <v/>
      </c>
      <c r="BS409">
        <f>NA()</f>
        <v/>
      </c>
      <c r="BT409">
        <f>NA()</f>
        <v/>
      </c>
      <c r="BU409">
        <f>NA()</f>
        <v/>
      </c>
      <c r="BV409">
        <f>NA()</f>
        <v/>
      </c>
      <c r="BW409">
        <f>NA()</f>
        <v/>
      </c>
    </row>
    <row r="410" spans="1:75">
      <c r="A410" t="s">
        <v>233</v>
      </c>
      <c r="B410" t="s">
        <v>1173</v>
      </c>
      <c r="C410" t="s">
        <v>1174</v>
      </c>
      <c r="D410" t="s">
        <v>447</v>
      </c>
      <c r="E410" t="n">
        <v>3893</v>
      </c>
      <c r="F410" t="n">
        <v>5003</v>
      </c>
      <c r="G410" t="n">
        <v>4830</v>
      </c>
      <c r="H410" t="n">
        <v>5085</v>
      </c>
      <c r="I410" t="n">
        <v>5366</v>
      </c>
      <c r="J410" t="n">
        <v>6149</v>
      </c>
      <c r="K410" t="n">
        <v>5719</v>
      </c>
      <c r="L410" t="n">
        <v>4931</v>
      </c>
      <c r="M410" t="n">
        <v>5661</v>
      </c>
      <c r="N410" t="n">
        <v>5611</v>
      </c>
      <c r="O410" t="n">
        <v>6619</v>
      </c>
      <c r="P410" t="n">
        <v>5808</v>
      </c>
      <c r="Q410" t="n">
        <v>6243</v>
      </c>
      <c r="R410" t="n">
        <v>7012</v>
      </c>
      <c r="S410" t="n">
        <v>6453</v>
      </c>
      <c r="T410" t="n">
        <v>7280</v>
      </c>
      <c r="U410" t="n">
        <v>7842</v>
      </c>
      <c r="V410" t="n">
        <v>7796</v>
      </c>
      <c r="W410" t="n">
        <v>7930</v>
      </c>
      <c r="X410" t="n">
        <v>8075</v>
      </c>
      <c r="Y410" t="n">
        <v>7303</v>
      </c>
      <c r="Z410" t="n">
        <v>5218</v>
      </c>
      <c r="AA410" t="n">
        <v>5220</v>
      </c>
      <c r="AB410" t="n">
        <v>6129</v>
      </c>
      <c r="AC410" t="n">
        <v>5918</v>
      </c>
      <c r="AD410" t="n">
        <v>6831</v>
      </c>
      <c r="AE410" t="n">
        <v>9945</v>
      </c>
      <c r="AF410" t="n">
        <v>12254</v>
      </c>
      <c r="AG410" t="n">
        <v>14510</v>
      </c>
      <c r="AH410" t="n">
        <v>14510</v>
      </c>
      <c r="AI410" t="n">
        <v>15985</v>
      </c>
      <c r="AJ410" t="n">
        <v>14286</v>
      </c>
      <c r="AK410" t="n">
        <v>16800</v>
      </c>
      <c r="AL410" t="n">
        <v>15481</v>
      </c>
      <c r="AM410" t="n">
        <v>16430</v>
      </c>
      <c r="AN410" t="n">
        <v>16079</v>
      </c>
      <c r="AO410" t="n">
        <v>18268</v>
      </c>
      <c r="AP410" t="n">
        <v>18009</v>
      </c>
      <c r="AQ410" t="n">
        <v>14860</v>
      </c>
      <c r="AR410" t="n">
        <v>15083</v>
      </c>
      <c r="AS410" t="n">
        <v>15886</v>
      </c>
      <c r="AT410" t="n">
        <v>17334</v>
      </c>
      <c r="AU410" t="n">
        <v>14991</v>
      </c>
      <c r="AV410" t="n">
        <v>16275</v>
      </c>
      <c r="AW410" t="n">
        <v>16192</v>
      </c>
      <c r="AX410" t="n">
        <v>17373</v>
      </c>
      <c r="AY410" t="n">
        <v>16542</v>
      </c>
      <c r="AZ410" t="n">
        <v>16060</v>
      </c>
      <c r="BA410" t="n">
        <v>14106</v>
      </c>
      <c r="BB410" t="n">
        <v>18511</v>
      </c>
      <c r="BC410" t="n">
        <v>19995</v>
      </c>
      <c r="BD410" t="n">
        <v>19968</v>
      </c>
      <c r="BE410" t="n">
        <v>18664</v>
      </c>
      <c r="BF410" t="n">
        <v>20001</v>
      </c>
      <c r="BG410" t="n">
        <v>18602</v>
      </c>
      <c r="BH410" t="n">
        <v>18559</v>
      </c>
      <c r="BI410" t="n">
        <v>17357</v>
      </c>
      <c r="BJ410">
        <f>NA()</f>
        <v/>
      </c>
      <c r="BK410">
        <f>NA()</f>
        <v/>
      </c>
      <c r="BL410">
        <f>NA()</f>
        <v/>
      </c>
      <c r="BM410">
        <f>NA()</f>
        <v/>
      </c>
      <c r="BN410">
        <f>NA()</f>
        <v/>
      </c>
      <c r="BO410">
        <f>NA()</f>
        <v/>
      </c>
      <c r="BP410">
        <f>NA()</f>
        <v/>
      </c>
      <c r="BQ410">
        <f>NA()</f>
        <v/>
      </c>
      <c r="BR410">
        <f>NA()</f>
        <v/>
      </c>
      <c r="BS410">
        <f>NA()</f>
        <v/>
      </c>
      <c r="BT410">
        <f>NA()</f>
        <v/>
      </c>
      <c r="BU410">
        <f>NA()</f>
        <v/>
      </c>
      <c r="BV410">
        <f>NA()</f>
        <v/>
      </c>
      <c r="BW410">
        <f>NA()</f>
        <v/>
      </c>
    </row>
    <row r="411" spans="1:75">
      <c r="A411" t="s">
        <v>233</v>
      </c>
      <c r="B411" t="s">
        <v>1175</v>
      </c>
      <c r="C411" t="s">
        <v>1176</v>
      </c>
      <c r="D411" t="s">
        <v>454</v>
      </c>
      <c r="E411" t="n">
        <v>3429</v>
      </c>
      <c r="F411" t="n">
        <v>3546</v>
      </c>
      <c r="G411" t="n">
        <v>3708</v>
      </c>
      <c r="H411" t="n">
        <v>3756</v>
      </c>
      <c r="I411" t="n">
        <v>3861</v>
      </c>
      <c r="J411" t="n">
        <v>4082</v>
      </c>
      <c r="K411" t="n">
        <v>4294</v>
      </c>
      <c r="L411" t="n">
        <v>4526</v>
      </c>
      <c r="M411" t="n">
        <v>4882</v>
      </c>
      <c r="N411" t="n">
        <v>5176</v>
      </c>
      <c r="O411" t="n">
        <v>0.62</v>
      </c>
      <c r="P411" t="n">
        <v>0.99</v>
      </c>
      <c r="Q411" t="n">
        <v>1.02</v>
      </c>
      <c r="R411" t="n">
        <v>1.03</v>
      </c>
      <c r="S411" t="n">
        <v>1.99</v>
      </c>
      <c r="T411" t="n">
        <v>2.1</v>
      </c>
      <c r="U411" t="n">
        <v>1.94</v>
      </c>
      <c r="V411" t="n">
        <v>2.06</v>
      </c>
      <c r="W411" t="n">
        <v>2.2</v>
      </c>
      <c r="X411" t="n">
        <v>3.09</v>
      </c>
      <c r="Y411" t="n">
        <v>4.27</v>
      </c>
      <c r="Z411" t="n">
        <v>5.6</v>
      </c>
      <c r="AA411" t="n">
        <v>4.84</v>
      </c>
      <c r="AB411" t="n">
        <v>4.84</v>
      </c>
      <c r="AC411" t="n">
        <v>5.17</v>
      </c>
      <c r="AD411" t="n">
        <v>4.98</v>
      </c>
      <c r="AE411" t="n">
        <v>5.25</v>
      </c>
      <c r="AF411" t="n">
        <v>4.79</v>
      </c>
      <c r="AG411" t="n">
        <v>4.63</v>
      </c>
      <c r="AH411" t="n">
        <v>4.08</v>
      </c>
      <c r="AI411" t="n">
        <v>3.96</v>
      </c>
      <c r="AJ411" t="n">
        <v>4.31</v>
      </c>
      <c r="AK411" t="n">
        <v>3.92</v>
      </c>
      <c r="AL411" t="n">
        <v>3.94</v>
      </c>
      <c r="AM411" t="n">
        <v>4.32</v>
      </c>
      <c r="AN411" t="n">
        <v>4.3</v>
      </c>
      <c r="AO411" t="n">
        <v>4.59</v>
      </c>
      <c r="AP411" t="n">
        <v>4.71</v>
      </c>
      <c r="AQ411" t="n">
        <v>4.98</v>
      </c>
      <c r="AR411" t="n">
        <v>4.89</v>
      </c>
      <c r="AS411" t="n">
        <v>4.24</v>
      </c>
      <c r="AT411" t="n">
        <v>4.72</v>
      </c>
      <c r="AU411" t="n">
        <v>6.97</v>
      </c>
      <c r="AV411" t="n">
        <v>7.3</v>
      </c>
      <c r="AW411" t="n">
        <v>7.67</v>
      </c>
      <c r="AX411" t="n">
        <v>7.22</v>
      </c>
      <c r="AY411" t="n">
        <v>33.35</v>
      </c>
      <c r="AZ411" t="n">
        <v>37.28</v>
      </c>
      <c r="BA411" t="n">
        <v>44.59</v>
      </c>
      <c r="BB411" t="n">
        <v>16.9</v>
      </c>
      <c r="BC411" t="n">
        <v>17.67</v>
      </c>
      <c r="BD411" t="n">
        <v>20</v>
      </c>
      <c r="BE411" t="n">
        <v>23.14</v>
      </c>
      <c r="BF411" t="n">
        <v>23.04</v>
      </c>
      <c r="BG411" t="n">
        <v>23.29</v>
      </c>
      <c r="BH411" t="n">
        <v>19.9</v>
      </c>
      <c r="BI411" t="n">
        <v>16</v>
      </c>
      <c r="BJ411">
        <f>NA()</f>
        <v/>
      </c>
      <c r="BK411">
        <f>NA()</f>
        <v/>
      </c>
      <c r="BL411">
        <f>NA()</f>
        <v/>
      </c>
      <c r="BM411">
        <f>NA()</f>
        <v/>
      </c>
      <c r="BN411">
        <f>NA()</f>
        <v/>
      </c>
      <c r="BO411">
        <f>NA()</f>
        <v/>
      </c>
      <c r="BP411">
        <f>NA()</f>
        <v/>
      </c>
      <c r="BQ411">
        <f>NA()</f>
        <v/>
      </c>
      <c r="BR411">
        <f>NA()</f>
        <v/>
      </c>
      <c r="BS411">
        <f>NA()</f>
        <v/>
      </c>
      <c r="BT411">
        <f>NA()</f>
        <v/>
      </c>
      <c r="BU411">
        <f>NA()</f>
        <v/>
      </c>
      <c r="BV411">
        <f>NA()</f>
        <v/>
      </c>
      <c r="BW411">
        <f>NA()</f>
        <v/>
      </c>
    </row>
    <row r="412" spans="1:75">
      <c r="A412" t="s">
        <v>233</v>
      </c>
      <c r="B412" t="s">
        <v>1173</v>
      </c>
      <c r="C412" t="s">
        <v>1177</v>
      </c>
      <c r="D412" t="s">
        <v>449</v>
      </c>
      <c r="E412" t="n">
        <v>649</v>
      </c>
      <c r="F412" t="n">
        <v>812</v>
      </c>
      <c r="G412" t="n">
        <v>786</v>
      </c>
      <c r="H412" t="n">
        <v>829</v>
      </c>
      <c r="I412" t="n">
        <v>870</v>
      </c>
      <c r="J412" t="n">
        <v>992</v>
      </c>
      <c r="K412" t="n">
        <v>925</v>
      </c>
      <c r="L412" t="n">
        <v>799</v>
      </c>
      <c r="M412" t="n">
        <v>915</v>
      </c>
      <c r="N412" t="n">
        <v>906</v>
      </c>
      <c r="O412" t="n">
        <v>1066</v>
      </c>
      <c r="P412" t="n">
        <v>939</v>
      </c>
      <c r="Q412" t="n">
        <v>1006</v>
      </c>
      <c r="R412" t="n">
        <v>1133</v>
      </c>
      <c r="S412" t="n">
        <v>1049</v>
      </c>
      <c r="T412" t="n">
        <v>1174</v>
      </c>
      <c r="U412" t="n">
        <v>1265</v>
      </c>
      <c r="V412" t="n">
        <v>1265</v>
      </c>
      <c r="W412" t="n">
        <v>1291</v>
      </c>
      <c r="X412" t="n">
        <v>1318</v>
      </c>
      <c r="Y412" t="n">
        <v>1186</v>
      </c>
      <c r="Z412" t="n">
        <v>827</v>
      </c>
      <c r="AA412" t="n">
        <v>830</v>
      </c>
      <c r="AB412" t="n">
        <v>979</v>
      </c>
      <c r="AC412" t="n">
        <v>953</v>
      </c>
      <c r="AD412" t="n">
        <v>1083</v>
      </c>
      <c r="AE412" t="n">
        <v>1562</v>
      </c>
      <c r="AF412" t="n">
        <v>1961</v>
      </c>
      <c r="AG412" t="n">
        <v>2356</v>
      </c>
      <c r="AH412" t="n">
        <v>2380</v>
      </c>
      <c r="AI412" t="n">
        <v>2617</v>
      </c>
      <c r="AJ412" t="n">
        <v>2311</v>
      </c>
      <c r="AK412" t="n">
        <v>2754</v>
      </c>
      <c r="AL412" t="n">
        <v>2513</v>
      </c>
      <c r="AM412" t="n">
        <v>2683</v>
      </c>
      <c r="AN412" t="n">
        <v>2618</v>
      </c>
      <c r="AO412" t="n">
        <v>2998</v>
      </c>
      <c r="AP412" t="n">
        <v>2956</v>
      </c>
      <c r="AQ412" t="n">
        <v>2428</v>
      </c>
      <c r="AR412" t="n">
        <v>2464</v>
      </c>
      <c r="AS412" t="n">
        <v>2566</v>
      </c>
      <c r="AT412" t="n">
        <v>2849</v>
      </c>
      <c r="AU412" t="n">
        <v>2481</v>
      </c>
      <c r="AV412" t="n">
        <v>2699</v>
      </c>
      <c r="AW412" t="n">
        <v>2667</v>
      </c>
      <c r="AX412" t="n">
        <v>2859</v>
      </c>
      <c r="AY412" t="n">
        <v>2743</v>
      </c>
      <c r="AZ412" t="n">
        <v>2663</v>
      </c>
      <c r="BA412" t="n">
        <v>2335</v>
      </c>
      <c r="BB412" t="n">
        <v>2995</v>
      </c>
      <c r="BC412" t="n">
        <v>3240</v>
      </c>
      <c r="BD412" t="n">
        <v>3242</v>
      </c>
      <c r="BE412" t="n">
        <v>3052</v>
      </c>
      <c r="BF412" t="n">
        <v>3241</v>
      </c>
      <c r="BG412" t="n">
        <v>3009</v>
      </c>
      <c r="BH412" t="n">
        <v>3008</v>
      </c>
      <c r="BI412" t="n">
        <v>2833</v>
      </c>
      <c r="BJ412">
        <f>NA()</f>
        <v/>
      </c>
      <c r="BK412">
        <f>NA()</f>
        <v/>
      </c>
      <c r="BL412">
        <f>NA()</f>
        <v/>
      </c>
      <c r="BM412">
        <f>NA()</f>
        <v/>
      </c>
      <c r="BN412">
        <f>NA()</f>
        <v/>
      </c>
      <c r="BO412">
        <f>NA()</f>
        <v/>
      </c>
      <c r="BP412">
        <f>NA()</f>
        <v/>
      </c>
      <c r="BQ412">
        <f>NA()</f>
        <v/>
      </c>
      <c r="BR412">
        <f>NA()</f>
        <v/>
      </c>
      <c r="BS412">
        <f>NA()</f>
        <v/>
      </c>
      <c r="BT412">
        <f>NA()</f>
        <v/>
      </c>
      <c r="BU412">
        <f>NA()</f>
        <v/>
      </c>
      <c r="BV412">
        <f>NA()</f>
        <v/>
      </c>
      <c r="BW412">
        <f>NA()</f>
        <v/>
      </c>
    </row>
    <row r="413" spans="1:75">
      <c r="A413" t="s">
        <v>233</v>
      </c>
      <c r="B413" t="s">
        <v>1178</v>
      </c>
      <c r="C413" t="s">
        <v>1179</v>
      </c>
      <c r="D413" t="s">
        <v>458</v>
      </c>
      <c r="E413" t="n">
        <v>3429</v>
      </c>
      <c r="F413" t="n">
        <v>3546</v>
      </c>
      <c r="G413" t="n">
        <v>3708</v>
      </c>
      <c r="H413" t="n">
        <v>3756</v>
      </c>
      <c r="I413" t="n">
        <v>3861</v>
      </c>
      <c r="J413" t="n">
        <v>4082</v>
      </c>
      <c r="K413" t="n">
        <v>4294</v>
      </c>
      <c r="L413" t="n">
        <v>4526</v>
      </c>
      <c r="M413" t="n">
        <v>4882</v>
      </c>
      <c r="N413" t="n">
        <v>5176</v>
      </c>
      <c r="O413" t="n">
        <v>1.9</v>
      </c>
      <c r="P413" t="n">
        <v>2.5</v>
      </c>
      <c r="Q413" t="n">
        <v>2.7</v>
      </c>
      <c r="R413" t="n">
        <v>2.7</v>
      </c>
      <c r="S413" t="n">
        <v>4.5</v>
      </c>
      <c r="T413" t="n">
        <v>6.6</v>
      </c>
      <c r="U413" t="n">
        <v>6.4</v>
      </c>
      <c r="V413" t="n">
        <v>5.9</v>
      </c>
      <c r="W413" t="n">
        <v>5.7</v>
      </c>
      <c r="X413" t="n">
        <v>7</v>
      </c>
      <c r="Y413" t="n">
        <v>9.9</v>
      </c>
      <c r="Z413" t="n">
        <v>8.300000000000001</v>
      </c>
      <c r="AA413" t="n">
        <v>6.7</v>
      </c>
      <c r="AB413" t="n">
        <v>9.699999999999999</v>
      </c>
      <c r="AC413" t="n">
        <v>8.800000000000001</v>
      </c>
      <c r="AD413" t="n">
        <v>12</v>
      </c>
      <c r="AE413" t="n">
        <v>10</v>
      </c>
      <c r="AF413" t="n">
        <v>13.2</v>
      </c>
      <c r="AG413" t="n">
        <v>11.3</v>
      </c>
      <c r="AH413" t="n">
        <v>8.5</v>
      </c>
      <c r="AI413" t="n">
        <v>10.5</v>
      </c>
      <c r="AJ413" t="n">
        <v>11.7</v>
      </c>
      <c r="AK413" t="n">
        <v>11.9</v>
      </c>
      <c r="AL413" t="n">
        <v>12.3</v>
      </c>
      <c r="AM413" t="n">
        <v>12.4</v>
      </c>
      <c r="AN413" t="n">
        <v>13.2</v>
      </c>
      <c r="AO413" t="n">
        <v>13.1</v>
      </c>
      <c r="AP413" t="n">
        <v>13.2</v>
      </c>
      <c r="AQ413" t="n">
        <v>11.6</v>
      </c>
      <c r="AR413" t="n">
        <v>12.3</v>
      </c>
      <c r="AS413" t="n">
        <v>17.7</v>
      </c>
      <c r="AT413" t="n">
        <v>11.3</v>
      </c>
      <c r="AU413" t="n">
        <v>5.7</v>
      </c>
      <c r="AV413" t="n">
        <v>6.1</v>
      </c>
      <c r="AW413" t="n">
        <v>7</v>
      </c>
      <c r="AX413" t="n">
        <v>10.3</v>
      </c>
      <c r="AY413" t="n">
        <v>5.9</v>
      </c>
      <c r="AZ413" t="n">
        <v>6.3</v>
      </c>
      <c r="BA413" t="n">
        <v>6.8</v>
      </c>
      <c r="BB413" t="n">
        <v>78.7</v>
      </c>
      <c r="BC413" t="n">
        <v>94.09999999999999</v>
      </c>
      <c r="BD413" t="n">
        <v>96.59999999999999</v>
      </c>
      <c r="BE413" t="n">
        <v>71.5</v>
      </c>
      <c r="BF413" t="n">
        <v>113.3</v>
      </c>
      <c r="BG413" t="n">
        <v>108.1</v>
      </c>
      <c r="BH413" t="n">
        <v>87.59999999999999</v>
      </c>
      <c r="BI413" t="n">
        <v>46.4</v>
      </c>
      <c r="BJ413">
        <f>NA()</f>
        <v/>
      </c>
      <c r="BK413">
        <f>NA()</f>
        <v/>
      </c>
      <c r="BL413">
        <f>NA()</f>
        <v/>
      </c>
      <c r="BM413">
        <f>NA()</f>
        <v/>
      </c>
      <c r="BN413">
        <f>NA()</f>
        <v/>
      </c>
      <c r="BO413">
        <f>NA()</f>
        <v/>
      </c>
      <c r="BP413">
        <f>NA()</f>
        <v/>
      </c>
      <c r="BQ413">
        <f>NA()</f>
        <v/>
      </c>
      <c r="BR413">
        <f>NA()</f>
        <v/>
      </c>
      <c r="BS413">
        <f>NA()</f>
        <v/>
      </c>
      <c r="BT413">
        <f>NA()</f>
        <v/>
      </c>
      <c r="BU413">
        <f>NA()</f>
        <v/>
      </c>
      <c r="BV413">
        <f>NA()</f>
        <v/>
      </c>
      <c r="BW413">
        <f>NA()</f>
        <v/>
      </c>
    </row>
    <row r="414" spans="1:75">
      <c r="A414" t="s">
        <v>233</v>
      </c>
      <c r="B414" t="s">
        <v>1180</v>
      </c>
      <c r="C414" t="s">
        <v>1181</v>
      </c>
      <c r="D414" t="s">
        <v>447</v>
      </c>
      <c r="E414" t="n">
        <v>17467</v>
      </c>
      <c r="F414" t="n">
        <v>20850</v>
      </c>
      <c r="G414" t="n">
        <v>14829</v>
      </c>
      <c r="H414" t="n">
        <v>11252</v>
      </c>
      <c r="I414" t="n">
        <v>8783</v>
      </c>
      <c r="J414" t="n">
        <v>9909</v>
      </c>
      <c r="K414" t="n">
        <v>10860</v>
      </c>
      <c r="L414" t="n">
        <v>7860</v>
      </c>
      <c r="M414" t="n">
        <v>7411</v>
      </c>
      <c r="N414" t="n">
        <v>6967</v>
      </c>
      <c r="O414" t="n">
        <v>8194</v>
      </c>
      <c r="P414" t="n">
        <v>7147</v>
      </c>
      <c r="Q414" t="n">
        <v>7553</v>
      </c>
      <c r="R414" t="n">
        <v>8207</v>
      </c>
      <c r="S414" t="n">
        <v>7649</v>
      </c>
      <c r="T414" t="n">
        <v>8567</v>
      </c>
      <c r="U414" t="n">
        <v>9524</v>
      </c>
      <c r="V414" t="n">
        <v>9677</v>
      </c>
      <c r="W414" t="n">
        <v>9736</v>
      </c>
      <c r="X414" t="n">
        <v>9386</v>
      </c>
      <c r="Y414" t="n">
        <v>8758</v>
      </c>
      <c r="Z414" t="n">
        <v>6572</v>
      </c>
      <c r="AA414" t="n">
        <v>6305</v>
      </c>
      <c r="AB414" t="n">
        <v>7336</v>
      </c>
      <c r="AC414" t="n">
        <v>7101</v>
      </c>
      <c r="AD414" t="n">
        <v>8033</v>
      </c>
      <c r="AE414" t="n">
        <v>11771</v>
      </c>
      <c r="AF414" t="n">
        <v>13977</v>
      </c>
      <c r="AG414" t="n">
        <v>16370</v>
      </c>
      <c r="AH414" t="n">
        <v>16409</v>
      </c>
      <c r="AI414" t="n">
        <v>17823</v>
      </c>
      <c r="AJ414" t="n">
        <v>16020</v>
      </c>
      <c r="AK414" t="n">
        <v>18451</v>
      </c>
      <c r="AL414" t="n">
        <v>16915</v>
      </c>
      <c r="AM414" t="n">
        <v>17940</v>
      </c>
      <c r="AN414" t="n">
        <v>17620</v>
      </c>
      <c r="AO414" t="n">
        <v>19529</v>
      </c>
      <c r="AP414" t="n">
        <v>19070</v>
      </c>
      <c r="AQ414" t="n">
        <v>15874</v>
      </c>
      <c r="AR414" t="n">
        <v>15855</v>
      </c>
      <c r="AS414" t="n">
        <v>16584</v>
      </c>
      <c r="AT414" t="n">
        <v>18010</v>
      </c>
      <c r="AU414" t="n">
        <v>15506</v>
      </c>
      <c r="AV414" t="n">
        <v>16747</v>
      </c>
      <c r="AW414" t="n">
        <v>16788</v>
      </c>
      <c r="AX414" t="n">
        <v>17995</v>
      </c>
      <c r="AY414" t="n">
        <v>17137</v>
      </c>
      <c r="AZ414" t="n">
        <v>16666</v>
      </c>
      <c r="BA414" t="n">
        <v>14617</v>
      </c>
      <c r="BB414" t="n">
        <v>18994</v>
      </c>
      <c r="BC414" t="n">
        <v>20646</v>
      </c>
      <c r="BD414" t="n">
        <v>20654</v>
      </c>
      <c r="BE414" t="n">
        <v>19272</v>
      </c>
      <c r="BF414" t="n">
        <v>20613</v>
      </c>
      <c r="BG414" t="n">
        <v>19167</v>
      </c>
      <c r="BH414" t="n">
        <v>19058</v>
      </c>
      <c r="BI414" t="n">
        <v>17808</v>
      </c>
      <c r="BJ414">
        <f>NA()</f>
        <v/>
      </c>
      <c r="BK414">
        <f>NA()</f>
        <v/>
      </c>
      <c r="BL414">
        <f>NA()</f>
        <v/>
      </c>
      <c r="BM414">
        <f>NA()</f>
        <v/>
      </c>
      <c r="BN414">
        <f>NA()</f>
        <v/>
      </c>
      <c r="BO414">
        <f>NA()</f>
        <v/>
      </c>
      <c r="BP414">
        <f>NA()</f>
        <v/>
      </c>
      <c r="BQ414">
        <f>NA()</f>
        <v/>
      </c>
      <c r="BR414">
        <f>NA()</f>
        <v/>
      </c>
      <c r="BS414">
        <f>NA()</f>
        <v/>
      </c>
      <c r="BT414">
        <f>NA()</f>
        <v/>
      </c>
      <c r="BU414">
        <f>NA()</f>
        <v/>
      </c>
      <c r="BV414">
        <f>NA()</f>
        <v/>
      </c>
      <c r="BW414">
        <f>NA()</f>
        <v/>
      </c>
    </row>
    <row r="415" spans="1:75">
      <c r="A415" t="s">
        <v>233</v>
      </c>
      <c r="B415" t="s">
        <v>1182</v>
      </c>
      <c r="C415" t="s">
        <v>1183</v>
      </c>
      <c r="D415" t="s">
        <v>454</v>
      </c>
      <c r="E415" t="n">
        <v>0</v>
      </c>
      <c r="F415" t="n">
        <v>0</v>
      </c>
      <c r="G415" t="n">
        <v>0</v>
      </c>
      <c r="H415" t="n">
        <v>0</v>
      </c>
      <c r="I415" t="n">
        <v>0</v>
      </c>
      <c r="J415" t="n">
        <v>0</v>
      </c>
      <c r="K415" t="n">
        <v>0</v>
      </c>
      <c r="L415" t="n">
        <v>0</v>
      </c>
      <c r="M415" t="n">
        <v>0</v>
      </c>
      <c r="N415" t="n">
        <v>0</v>
      </c>
      <c r="O415" t="n">
        <v>1.26</v>
      </c>
      <c r="P415" t="n">
        <v>1.62</v>
      </c>
      <c r="Q415" t="n">
        <v>1.68</v>
      </c>
      <c r="R415" t="n">
        <v>1.7</v>
      </c>
      <c r="S415" t="n">
        <v>2.8</v>
      </c>
      <c r="T415" t="n">
        <v>2.85</v>
      </c>
      <c r="U415" t="n">
        <v>2.72</v>
      </c>
      <c r="V415" t="n">
        <v>2.97</v>
      </c>
      <c r="W415" t="n">
        <v>3.26</v>
      </c>
      <c r="X415" t="n">
        <v>4.67</v>
      </c>
      <c r="Y415" t="n">
        <v>6.75</v>
      </c>
      <c r="Z415" t="n">
        <v>9.19</v>
      </c>
      <c r="AA415" t="n">
        <v>8.52</v>
      </c>
      <c r="AB415" t="n">
        <v>7.84</v>
      </c>
      <c r="AC415" t="n">
        <v>8.449999999999999</v>
      </c>
      <c r="AD415" t="n">
        <v>7.58</v>
      </c>
      <c r="AE415" t="n">
        <v>7.81</v>
      </c>
      <c r="AF415" t="n">
        <v>6.81</v>
      </c>
      <c r="AG415" t="n">
        <v>6.92</v>
      </c>
      <c r="AH415" t="n">
        <v>7.28</v>
      </c>
      <c r="AI415" t="n">
        <v>7.31</v>
      </c>
      <c r="AJ415" t="n">
        <v>7.32</v>
      </c>
      <c r="AK415" t="n">
        <v>6.81</v>
      </c>
      <c r="AL415" t="n">
        <v>6.63</v>
      </c>
      <c r="AM415" t="n">
        <v>6.98</v>
      </c>
      <c r="AN415" t="n">
        <v>6.93</v>
      </c>
      <c r="AO415" t="n">
        <v>7.31</v>
      </c>
      <c r="AP415" t="n">
        <v>7.44</v>
      </c>
      <c r="AQ415" t="n">
        <v>7.82</v>
      </c>
      <c r="AR415" t="n">
        <v>7.87</v>
      </c>
      <c r="AS415" t="n">
        <v>6.37</v>
      </c>
      <c r="AT415" t="n">
        <v>8.01</v>
      </c>
      <c r="AU415" t="n">
        <v>13.5</v>
      </c>
      <c r="AV415" t="n">
        <v>14.12</v>
      </c>
      <c r="AW415" t="n">
        <v>14.62</v>
      </c>
      <c r="AX415" t="n">
        <v>13.9</v>
      </c>
      <c r="AY415" t="n">
        <v>35.65</v>
      </c>
      <c r="AZ415" t="n">
        <v>38.76</v>
      </c>
      <c r="BA415" t="n">
        <v>46.81</v>
      </c>
      <c r="BB415" t="n">
        <v>19.54</v>
      </c>
      <c r="BC415" t="n">
        <v>21.1</v>
      </c>
      <c r="BD415" t="n">
        <v>24.95</v>
      </c>
      <c r="BE415" t="n">
        <v>29.56</v>
      </c>
      <c r="BF415" t="n">
        <v>27.27</v>
      </c>
      <c r="BG415" t="n">
        <v>27.32</v>
      </c>
      <c r="BH415" t="n">
        <v>24.33</v>
      </c>
      <c r="BI415" t="n">
        <v>22.28</v>
      </c>
      <c r="BJ415">
        <f>NA()</f>
        <v/>
      </c>
      <c r="BK415">
        <f>NA()</f>
        <v/>
      </c>
      <c r="BL415">
        <f>NA()</f>
        <v/>
      </c>
      <c r="BM415">
        <f>NA()</f>
        <v/>
      </c>
      <c r="BN415">
        <f>NA()</f>
        <v/>
      </c>
      <c r="BO415">
        <f>NA()</f>
        <v/>
      </c>
      <c r="BP415">
        <f>NA()</f>
        <v/>
      </c>
      <c r="BQ415">
        <f>NA()</f>
        <v/>
      </c>
      <c r="BR415">
        <f>NA()</f>
        <v/>
      </c>
      <c r="BS415">
        <f>NA()</f>
        <v/>
      </c>
      <c r="BT415">
        <f>NA()</f>
        <v/>
      </c>
      <c r="BU415">
        <f>NA()</f>
        <v/>
      </c>
      <c r="BV415">
        <f>NA()</f>
        <v/>
      </c>
      <c r="BW415">
        <f>NA()</f>
        <v/>
      </c>
    </row>
    <row r="416" spans="1:75">
      <c r="A416" t="s">
        <v>233</v>
      </c>
      <c r="B416" t="s">
        <v>1180</v>
      </c>
      <c r="C416" t="s">
        <v>1184</v>
      </c>
      <c r="D416" t="s">
        <v>449</v>
      </c>
      <c r="E416" t="n">
        <v>3331</v>
      </c>
      <c r="F416" t="n">
        <v>3943</v>
      </c>
      <c r="G416" t="n">
        <v>2748</v>
      </c>
      <c r="H416" t="n">
        <v>2033</v>
      </c>
      <c r="I416" t="n">
        <v>1527</v>
      </c>
      <c r="J416" t="n">
        <v>1717</v>
      </c>
      <c r="K416" t="n">
        <v>1924</v>
      </c>
      <c r="L416" t="n">
        <v>1362</v>
      </c>
      <c r="M416" t="n">
        <v>1245</v>
      </c>
      <c r="N416" t="n">
        <v>1158</v>
      </c>
      <c r="O416" t="n">
        <v>1354</v>
      </c>
      <c r="P416" t="n">
        <v>1186</v>
      </c>
      <c r="Q416" t="n">
        <v>1248</v>
      </c>
      <c r="R416" t="n">
        <v>1354</v>
      </c>
      <c r="S416" t="n">
        <v>1270</v>
      </c>
      <c r="T416" t="n">
        <v>1408</v>
      </c>
      <c r="U416" t="n">
        <v>1570</v>
      </c>
      <c r="V416" t="n">
        <v>1608</v>
      </c>
      <c r="W416" t="n">
        <v>1620</v>
      </c>
      <c r="X416" t="n">
        <v>1560</v>
      </c>
      <c r="Y416" t="n">
        <v>1459</v>
      </c>
      <c r="Z416" t="n">
        <v>1080</v>
      </c>
      <c r="AA416" t="n">
        <v>1032</v>
      </c>
      <c r="AB416" t="n">
        <v>1204</v>
      </c>
      <c r="AC416" t="n">
        <v>1172</v>
      </c>
      <c r="AD416" t="n">
        <v>1308</v>
      </c>
      <c r="AE416" t="n">
        <v>1910</v>
      </c>
      <c r="AF416" t="n">
        <v>2287</v>
      </c>
      <c r="AG416" t="n">
        <v>2709</v>
      </c>
      <c r="AH416" t="n">
        <v>2742</v>
      </c>
      <c r="AI416" t="n">
        <v>2965</v>
      </c>
      <c r="AJ416" t="n">
        <v>2641</v>
      </c>
      <c r="AK416" t="n">
        <v>3067</v>
      </c>
      <c r="AL416" t="n">
        <v>2782</v>
      </c>
      <c r="AM416" t="n">
        <v>2967</v>
      </c>
      <c r="AN416" t="n">
        <v>2909</v>
      </c>
      <c r="AO416" t="n">
        <v>3233</v>
      </c>
      <c r="AP416" t="n">
        <v>3152</v>
      </c>
      <c r="AQ416" t="n">
        <v>2613</v>
      </c>
      <c r="AR416" t="n">
        <v>2601</v>
      </c>
      <c r="AS416" t="n">
        <v>2688</v>
      </c>
      <c r="AT416" t="n">
        <v>2969</v>
      </c>
      <c r="AU416" t="n">
        <v>2569</v>
      </c>
      <c r="AV416" t="n">
        <v>2779</v>
      </c>
      <c r="AW416" t="n">
        <v>2772</v>
      </c>
      <c r="AX416" t="n">
        <v>2968</v>
      </c>
      <c r="AY416" t="n">
        <v>2848</v>
      </c>
      <c r="AZ416" t="n">
        <v>2770</v>
      </c>
      <c r="BA416" t="n">
        <v>2423</v>
      </c>
      <c r="BB416" t="n">
        <v>3080</v>
      </c>
      <c r="BC416" t="n">
        <v>3353</v>
      </c>
      <c r="BD416" t="n">
        <v>3361</v>
      </c>
      <c r="BE416" t="n">
        <v>3158</v>
      </c>
      <c r="BF416" t="n">
        <v>3346</v>
      </c>
      <c r="BG416" t="n">
        <v>3107</v>
      </c>
      <c r="BH416" t="n">
        <v>3092</v>
      </c>
      <c r="BI416" t="n">
        <v>2908</v>
      </c>
      <c r="BJ416">
        <f>NA()</f>
        <v/>
      </c>
      <c r="BK416">
        <f>NA()</f>
        <v/>
      </c>
      <c r="BL416">
        <f>NA()</f>
        <v/>
      </c>
      <c r="BM416">
        <f>NA()</f>
        <v/>
      </c>
      <c r="BN416">
        <f>NA()</f>
        <v/>
      </c>
      <c r="BO416">
        <f>NA()</f>
        <v/>
      </c>
      <c r="BP416">
        <f>NA()</f>
        <v/>
      </c>
      <c r="BQ416">
        <f>NA()</f>
        <v/>
      </c>
      <c r="BR416">
        <f>NA()</f>
        <v/>
      </c>
      <c r="BS416">
        <f>NA()</f>
        <v/>
      </c>
      <c r="BT416">
        <f>NA()</f>
        <v/>
      </c>
      <c r="BU416">
        <f>NA()</f>
        <v/>
      </c>
      <c r="BV416">
        <f>NA()</f>
        <v/>
      </c>
      <c r="BW416">
        <f>NA()</f>
        <v/>
      </c>
    </row>
    <row r="417" spans="1:75">
      <c r="A417" t="s">
        <v>233</v>
      </c>
      <c r="B417" t="s">
        <v>1185</v>
      </c>
      <c r="C417" t="s">
        <v>1186</v>
      </c>
      <c r="D417" t="s">
        <v>458</v>
      </c>
      <c r="E417" t="n">
        <v>0</v>
      </c>
      <c r="F417" t="n">
        <v>0</v>
      </c>
      <c r="G417" t="n">
        <v>0</v>
      </c>
      <c r="H417" t="n">
        <v>0</v>
      </c>
      <c r="I417" t="n">
        <v>0</v>
      </c>
      <c r="J417" t="n">
        <v>0</v>
      </c>
      <c r="K417" t="n">
        <v>0</v>
      </c>
      <c r="L417" t="n">
        <v>0</v>
      </c>
      <c r="M417" t="n">
        <v>0</v>
      </c>
      <c r="N417" t="n">
        <v>0</v>
      </c>
      <c r="O417" t="n">
        <v>5.9</v>
      </c>
      <c r="P417" t="n">
        <v>6.2</v>
      </c>
      <c r="Q417" t="n">
        <v>6.6</v>
      </c>
      <c r="R417" t="n">
        <v>6.5</v>
      </c>
      <c r="S417" t="n">
        <v>9.699999999999999</v>
      </c>
      <c r="T417" t="n">
        <v>12.6</v>
      </c>
      <c r="U417" t="n">
        <v>13.6</v>
      </c>
      <c r="V417" t="n">
        <v>14.1</v>
      </c>
      <c r="W417" t="n">
        <v>14.3</v>
      </c>
      <c r="X417" t="n">
        <v>16.8</v>
      </c>
      <c r="Y417" t="n">
        <v>25.4</v>
      </c>
      <c r="Z417" t="n">
        <v>26.1</v>
      </c>
      <c r="AA417" t="n">
        <v>21.1</v>
      </c>
      <c r="AB417" t="n">
        <v>25.2</v>
      </c>
      <c r="AC417" t="n">
        <v>24.4</v>
      </c>
      <c r="AD417" t="n">
        <v>27.3</v>
      </c>
      <c r="AE417" t="n">
        <v>29.2</v>
      </c>
      <c r="AF417" t="n">
        <v>30.5</v>
      </c>
      <c r="AG417" t="n">
        <v>29.8</v>
      </c>
      <c r="AH417" t="n">
        <v>29</v>
      </c>
      <c r="AI417" t="n">
        <v>32.9</v>
      </c>
      <c r="AJ417" t="n">
        <v>32.5</v>
      </c>
      <c r="AK417" t="n">
        <v>31.8</v>
      </c>
      <c r="AL417" t="n">
        <v>30.2</v>
      </c>
      <c r="AM417" t="n">
        <v>30.6</v>
      </c>
      <c r="AN417" t="n">
        <v>32</v>
      </c>
      <c r="AO417" t="n">
        <v>30</v>
      </c>
      <c r="AP417" t="n">
        <v>28.8</v>
      </c>
      <c r="AQ417" t="n">
        <v>26.1</v>
      </c>
      <c r="AR417" t="n">
        <v>25.9</v>
      </c>
      <c r="AS417" t="n">
        <v>31.1</v>
      </c>
      <c r="AT417" t="n">
        <v>24.5</v>
      </c>
      <c r="AU417" t="n">
        <v>18.1</v>
      </c>
      <c r="AV417" t="n">
        <v>18.5</v>
      </c>
      <c r="AW417" t="n">
        <v>22</v>
      </c>
      <c r="AX417" t="n">
        <v>28.4</v>
      </c>
      <c r="AY417" t="n">
        <v>27.5</v>
      </c>
      <c r="AZ417" t="n">
        <v>30</v>
      </c>
      <c r="BA417" t="n">
        <v>31.1</v>
      </c>
      <c r="BB417" t="n">
        <v>100.5</v>
      </c>
      <c r="BC417" t="n">
        <v>126.1</v>
      </c>
      <c r="BD417" t="n">
        <v>137.6</v>
      </c>
      <c r="BE417" t="n">
        <v>109.3</v>
      </c>
      <c r="BF417" t="n">
        <v>150.9</v>
      </c>
      <c r="BG417" t="n">
        <v>142.3</v>
      </c>
      <c r="BH417" t="n">
        <v>119.3</v>
      </c>
      <c r="BI417" t="n">
        <v>74.7</v>
      </c>
      <c r="BJ417">
        <f>NA()</f>
        <v/>
      </c>
      <c r="BK417">
        <f>NA()</f>
        <v/>
      </c>
      <c r="BL417">
        <f>NA()</f>
        <v/>
      </c>
      <c r="BM417">
        <f>NA()</f>
        <v/>
      </c>
      <c r="BN417">
        <f>NA()</f>
        <v/>
      </c>
      <c r="BO417">
        <f>NA()</f>
        <v/>
      </c>
      <c r="BP417">
        <f>NA()</f>
        <v/>
      </c>
      <c r="BQ417">
        <f>NA()</f>
        <v/>
      </c>
      <c r="BR417">
        <f>NA()</f>
        <v/>
      </c>
      <c r="BS417">
        <f>NA()</f>
        <v/>
      </c>
      <c r="BT417">
        <f>NA()</f>
        <v/>
      </c>
      <c r="BU417">
        <f>NA()</f>
        <v/>
      </c>
      <c r="BV417">
        <f>NA()</f>
        <v/>
      </c>
      <c r="BW417">
        <f>NA()</f>
        <v/>
      </c>
    </row>
    <row r="418" spans="1:75">
      <c r="A418" t="s">
        <v>233</v>
      </c>
      <c r="B418" t="s">
        <v>1187</v>
      </c>
      <c r="C418" t="s">
        <v>1188</v>
      </c>
      <c r="D418" t="s">
        <v>447</v>
      </c>
      <c r="E418" t="n">
        <v>17467</v>
      </c>
      <c r="F418" t="n">
        <v>20850</v>
      </c>
      <c r="G418" t="n">
        <v>14829</v>
      </c>
      <c r="H418" t="n">
        <v>11252</v>
      </c>
      <c r="I418" t="n">
        <v>8783</v>
      </c>
      <c r="J418" t="n">
        <v>9909</v>
      </c>
      <c r="K418" t="n">
        <v>10860</v>
      </c>
      <c r="L418" t="n">
        <v>7860</v>
      </c>
      <c r="M418" t="n">
        <v>7411</v>
      </c>
      <c r="N418" t="n">
        <v>6967</v>
      </c>
      <c r="O418" t="n">
        <v>8194</v>
      </c>
      <c r="P418" t="n">
        <v>7147</v>
      </c>
      <c r="Q418" t="n">
        <v>7553</v>
      </c>
      <c r="R418" t="n">
        <v>8207</v>
      </c>
      <c r="S418" t="n">
        <v>7649</v>
      </c>
      <c r="T418" t="n">
        <v>8567</v>
      </c>
      <c r="U418" t="n">
        <v>9524</v>
      </c>
      <c r="V418" t="n">
        <v>9677</v>
      </c>
      <c r="W418" t="n">
        <v>9736</v>
      </c>
      <c r="X418" t="n">
        <v>9386</v>
      </c>
      <c r="Y418" t="n">
        <v>8758</v>
      </c>
      <c r="Z418" t="n">
        <v>6572</v>
      </c>
      <c r="AA418" t="n">
        <v>6305</v>
      </c>
      <c r="AB418" t="n">
        <v>7336</v>
      </c>
      <c r="AC418" t="n">
        <v>7101</v>
      </c>
      <c r="AD418" t="n">
        <v>8033</v>
      </c>
      <c r="AE418" t="n">
        <v>11771</v>
      </c>
      <c r="AF418" t="n">
        <v>13977</v>
      </c>
      <c r="AG418" t="n">
        <v>16370</v>
      </c>
      <c r="AH418" t="n">
        <v>16409</v>
      </c>
      <c r="AI418" t="n">
        <v>17823</v>
      </c>
      <c r="AJ418" t="n">
        <v>16020</v>
      </c>
      <c r="AK418" t="n">
        <v>18451</v>
      </c>
      <c r="AL418" t="n">
        <v>16915</v>
      </c>
      <c r="AM418" t="n">
        <v>17940</v>
      </c>
      <c r="AN418" t="n">
        <v>17620</v>
      </c>
      <c r="AO418" t="n">
        <v>19529</v>
      </c>
      <c r="AP418" t="n">
        <v>19070</v>
      </c>
      <c r="AQ418" t="n">
        <v>15874</v>
      </c>
      <c r="AR418" t="n">
        <v>15855</v>
      </c>
      <c r="AS418" t="n">
        <v>16584</v>
      </c>
      <c r="AT418" t="n">
        <v>18010</v>
      </c>
      <c r="AU418" t="n">
        <v>15506</v>
      </c>
      <c r="AV418" t="n">
        <v>16747</v>
      </c>
      <c r="AW418" t="n">
        <v>16788</v>
      </c>
      <c r="AX418" t="n">
        <v>17995</v>
      </c>
      <c r="AY418" t="n">
        <v>17137</v>
      </c>
      <c r="AZ418" t="n">
        <v>16666</v>
      </c>
      <c r="BA418" t="n">
        <v>14617</v>
      </c>
      <c r="BB418" t="n">
        <v>18994</v>
      </c>
      <c r="BC418" t="n">
        <v>20646</v>
      </c>
      <c r="BD418" t="n">
        <v>20654</v>
      </c>
      <c r="BE418" t="n">
        <v>19272</v>
      </c>
      <c r="BF418" t="n">
        <v>20613</v>
      </c>
      <c r="BG418" t="n">
        <v>19167</v>
      </c>
      <c r="BH418" t="n">
        <v>19058</v>
      </c>
      <c r="BI418" t="n">
        <v>17808</v>
      </c>
      <c r="BJ418">
        <f>NA()</f>
        <v/>
      </c>
      <c r="BK418">
        <f>NA()</f>
        <v/>
      </c>
      <c r="BL418">
        <f>NA()</f>
        <v/>
      </c>
      <c r="BM418">
        <f>NA()</f>
        <v/>
      </c>
      <c r="BN418">
        <f>NA()</f>
        <v/>
      </c>
      <c r="BO418">
        <f>NA()</f>
        <v/>
      </c>
      <c r="BP418">
        <f>NA()</f>
        <v/>
      </c>
      <c r="BQ418">
        <f>NA()</f>
        <v/>
      </c>
      <c r="BR418">
        <f>NA()</f>
        <v/>
      </c>
      <c r="BS418">
        <f>NA()</f>
        <v/>
      </c>
      <c r="BT418">
        <f>NA()</f>
        <v/>
      </c>
      <c r="BU418">
        <f>NA()</f>
        <v/>
      </c>
      <c r="BV418">
        <f>NA()</f>
        <v/>
      </c>
      <c r="BW418">
        <f>NA()</f>
        <v/>
      </c>
    </row>
    <row r="419" spans="1:75">
      <c r="A419" t="s">
        <v>233</v>
      </c>
      <c r="B419" t="s">
        <v>1189</v>
      </c>
      <c r="C419" t="s">
        <v>1190</v>
      </c>
      <c r="D419" t="s">
        <v>454</v>
      </c>
      <c r="E419" t="n">
        <v>0</v>
      </c>
      <c r="F419" t="n">
        <v>0</v>
      </c>
      <c r="G419" t="n">
        <v>0</v>
      </c>
      <c r="H419" t="n">
        <v>0</v>
      </c>
      <c r="I419" t="n">
        <v>0</v>
      </c>
      <c r="J419" t="n">
        <v>0</v>
      </c>
      <c r="K419" t="n">
        <v>0</v>
      </c>
      <c r="L419" t="n">
        <v>0</v>
      </c>
      <c r="M419" t="n">
        <v>0</v>
      </c>
      <c r="N419" t="n">
        <v>0</v>
      </c>
      <c r="O419" t="n">
        <v>1.26</v>
      </c>
      <c r="P419" t="n">
        <v>1.62</v>
      </c>
      <c r="Q419" t="n">
        <v>1.68</v>
      </c>
      <c r="R419" t="n">
        <v>1.7</v>
      </c>
      <c r="S419" t="n">
        <v>2.8</v>
      </c>
      <c r="T419" t="n">
        <v>2.85</v>
      </c>
      <c r="U419" t="n">
        <v>2.72</v>
      </c>
      <c r="V419" t="n">
        <v>2.97</v>
      </c>
      <c r="W419" t="n">
        <v>3.26</v>
      </c>
      <c r="X419" t="n">
        <v>4.67</v>
      </c>
      <c r="Y419" t="n">
        <v>6.75</v>
      </c>
      <c r="Z419" t="n">
        <v>9.19</v>
      </c>
      <c r="AA419" t="n">
        <v>8.52</v>
      </c>
      <c r="AB419" t="n">
        <v>7.84</v>
      </c>
      <c r="AC419" t="n">
        <v>8.449999999999999</v>
      </c>
      <c r="AD419" t="n">
        <v>7.58</v>
      </c>
      <c r="AE419" t="n">
        <v>7.81</v>
      </c>
      <c r="AF419" t="n">
        <v>6.81</v>
      </c>
      <c r="AG419" t="n">
        <v>6.92</v>
      </c>
      <c r="AH419" t="n">
        <v>7.28</v>
      </c>
      <c r="AI419" t="n">
        <v>7.31</v>
      </c>
      <c r="AJ419" t="n">
        <v>7.32</v>
      </c>
      <c r="AK419" t="n">
        <v>6.81</v>
      </c>
      <c r="AL419" t="n">
        <v>6.63</v>
      </c>
      <c r="AM419" t="n">
        <v>6.98</v>
      </c>
      <c r="AN419" t="n">
        <v>6.93</v>
      </c>
      <c r="AO419" t="n">
        <v>7.31</v>
      </c>
      <c r="AP419" t="n">
        <v>7.44</v>
      </c>
      <c r="AQ419" t="n">
        <v>7.82</v>
      </c>
      <c r="AR419" t="n">
        <v>7.87</v>
      </c>
      <c r="AS419" t="n">
        <v>6.37</v>
      </c>
      <c r="AT419" t="n">
        <v>8.01</v>
      </c>
      <c r="AU419" t="n">
        <v>13.5</v>
      </c>
      <c r="AV419" t="n">
        <v>14.12</v>
      </c>
      <c r="AW419" t="n">
        <v>14.62</v>
      </c>
      <c r="AX419" t="n">
        <v>13.9</v>
      </c>
      <c r="AY419" t="n">
        <v>35.65</v>
      </c>
      <c r="AZ419" t="n">
        <v>38.76</v>
      </c>
      <c r="BA419" t="n">
        <v>46.81</v>
      </c>
      <c r="BB419" t="n">
        <v>19.54</v>
      </c>
      <c r="BC419" t="n">
        <v>21.1</v>
      </c>
      <c r="BD419" t="n">
        <v>24.95</v>
      </c>
      <c r="BE419" t="n">
        <v>29.56</v>
      </c>
      <c r="BF419" t="n">
        <v>27.27</v>
      </c>
      <c r="BG419" t="n">
        <v>27.32</v>
      </c>
      <c r="BH419" t="n">
        <v>24.33</v>
      </c>
      <c r="BI419" t="n">
        <v>22.28</v>
      </c>
      <c r="BJ419">
        <f>NA()</f>
        <v/>
      </c>
      <c r="BK419">
        <f>NA()</f>
        <v/>
      </c>
      <c r="BL419">
        <f>NA()</f>
        <v/>
      </c>
      <c r="BM419">
        <f>NA()</f>
        <v/>
      </c>
      <c r="BN419">
        <f>NA()</f>
        <v/>
      </c>
      <c r="BO419">
        <f>NA()</f>
        <v/>
      </c>
      <c r="BP419">
        <f>NA()</f>
        <v/>
      </c>
      <c r="BQ419">
        <f>NA()</f>
        <v/>
      </c>
      <c r="BR419">
        <f>NA()</f>
        <v/>
      </c>
      <c r="BS419">
        <f>NA()</f>
        <v/>
      </c>
      <c r="BT419">
        <f>NA()</f>
        <v/>
      </c>
      <c r="BU419">
        <f>NA()</f>
        <v/>
      </c>
      <c r="BV419">
        <f>NA()</f>
        <v/>
      </c>
      <c r="BW419">
        <f>NA()</f>
        <v/>
      </c>
    </row>
    <row r="420" spans="1:75">
      <c r="A420" t="s">
        <v>233</v>
      </c>
      <c r="B420" t="s">
        <v>1187</v>
      </c>
      <c r="C420" t="s">
        <v>1191</v>
      </c>
      <c r="D420" t="s">
        <v>449</v>
      </c>
      <c r="E420" t="n">
        <v>3331</v>
      </c>
      <c r="F420" t="n">
        <v>3943</v>
      </c>
      <c r="G420" t="n">
        <v>2748</v>
      </c>
      <c r="H420" t="n">
        <v>2033</v>
      </c>
      <c r="I420" t="n">
        <v>1527</v>
      </c>
      <c r="J420" t="n">
        <v>1717</v>
      </c>
      <c r="K420" t="n">
        <v>1924</v>
      </c>
      <c r="L420" t="n">
        <v>1362</v>
      </c>
      <c r="M420" t="n">
        <v>1245</v>
      </c>
      <c r="N420" t="n">
        <v>1158</v>
      </c>
      <c r="O420" t="n">
        <v>1354</v>
      </c>
      <c r="P420" t="n">
        <v>1186</v>
      </c>
      <c r="Q420" t="n">
        <v>1248</v>
      </c>
      <c r="R420" t="n">
        <v>1354</v>
      </c>
      <c r="S420" t="n">
        <v>1270</v>
      </c>
      <c r="T420" t="n">
        <v>1408</v>
      </c>
      <c r="U420" t="n">
        <v>1570</v>
      </c>
      <c r="V420" t="n">
        <v>1608</v>
      </c>
      <c r="W420" t="n">
        <v>1620</v>
      </c>
      <c r="X420" t="n">
        <v>1560</v>
      </c>
      <c r="Y420" t="n">
        <v>1459</v>
      </c>
      <c r="Z420" t="n">
        <v>1080</v>
      </c>
      <c r="AA420" t="n">
        <v>1032</v>
      </c>
      <c r="AB420" t="n">
        <v>1204</v>
      </c>
      <c r="AC420" t="n">
        <v>1172</v>
      </c>
      <c r="AD420" t="n">
        <v>1308</v>
      </c>
      <c r="AE420" t="n">
        <v>1910</v>
      </c>
      <c r="AF420" t="n">
        <v>2287</v>
      </c>
      <c r="AG420" t="n">
        <v>2709</v>
      </c>
      <c r="AH420" t="n">
        <v>2742</v>
      </c>
      <c r="AI420" t="n">
        <v>2965</v>
      </c>
      <c r="AJ420" t="n">
        <v>2641</v>
      </c>
      <c r="AK420" t="n">
        <v>3067</v>
      </c>
      <c r="AL420" t="n">
        <v>2782</v>
      </c>
      <c r="AM420" t="n">
        <v>2967</v>
      </c>
      <c r="AN420" t="n">
        <v>2909</v>
      </c>
      <c r="AO420" t="n">
        <v>3233</v>
      </c>
      <c r="AP420" t="n">
        <v>3152</v>
      </c>
      <c r="AQ420" t="n">
        <v>2613</v>
      </c>
      <c r="AR420" t="n">
        <v>2601</v>
      </c>
      <c r="AS420" t="n">
        <v>2688</v>
      </c>
      <c r="AT420" t="n">
        <v>2969</v>
      </c>
      <c r="AU420" t="n">
        <v>2569</v>
      </c>
      <c r="AV420" t="n">
        <v>2779</v>
      </c>
      <c r="AW420" t="n">
        <v>2772</v>
      </c>
      <c r="AX420" t="n">
        <v>2968</v>
      </c>
      <c r="AY420" t="n">
        <v>2848</v>
      </c>
      <c r="AZ420" t="n">
        <v>2770</v>
      </c>
      <c r="BA420" t="n">
        <v>2423</v>
      </c>
      <c r="BB420" t="n">
        <v>3080</v>
      </c>
      <c r="BC420" t="n">
        <v>3353</v>
      </c>
      <c r="BD420" t="n">
        <v>3361</v>
      </c>
      <c r="BE420" t="n">
        <v>3158</v>
      </c>
      <c r="BF420" t="n">
        <v>3346</v>
      </c>
      <c r="BG420" t="n">
        <v>3107</v>
      </c>
      <c r="BH420" t="n">
        <v>3092</v>
      </c>
      <c r="BI420" t="n">
        <v>2908</v>
      </c>
      <c r="BJ420">
        <f>NA()</f>
        <v/>
      </c>
      <c r="BK420">
        <f>NA()</f>
        <v/>
      </c>
      <c r="BL420">
        <f>NA()</f>
        <v/>
      </c>
      <c r="BM420">
        <f>NA()</f>
        <v/>
      </c>
      <c r="BN420">
        <f>NA()</f>
        <v/>
      </c>
      <c r="BO420">
        <f>NA()</f>
        <v/>
      </c>
      <c r="BP420">
        <f>NA()</f>
        <v/>
      </c>
      <c r="BQ420">
        <f>NA()</f>
        <v/>
      </c>
      <c r="BR420">
        <f>NA()</f>
        <v/>
      </c>
      <c r="BS420">
        <f>NA()</f>
        <v/>
      </c>
      <c r="BT420">
        <f>NA()</f>
        <v/>
      </c>
      <c r="BU420">
        <f>NA()</f>
        <v/>
      </c>
      <c r="BV420">
        <f>NA()</f>
        <v/>
      </c>
      <c r="BW420">
        <f>NA()</f>
        <v/>
      </c>
    </row>
    <row r="421" spans="1:75">
      <c r="A421" t="s">
        <v>233</v>
      </c>
      <c r="B421" t="s">
        <v>1192</v>
      </c>
      <c r="C421" t="s">
        <v>1193</v>
      </c>
      <c r="D421" t="s">
        <v>458</v>
      </c>
      <c r="E421" t="n">
        <v>0</v>
      </c>
      <c r="F421" t="n">
        <v>0</v>
      </c>
      <c r="G421" t="n">
        <v>0</v>
      </c>
      <c r="H421" t="n">
        <v>0</v>
      </c>
      <c r="I421" t="n">
        <v>0</v>
      </c>
      <c r="J421" t="n">
        <v>0</v>
      </c>
      <c r="K421" t="n">
        <v>0</v>
      </c>
      <c r="L421" t="n">
        <v>0</v>
      </c>
      <c r="M421" t="n">
        <v>0</v>
      </c>
      <c r="N421" t="n">
        <v>0</v>
      </c>
      <c r="O421" t="n">
        <v>5.9</v>
      </c>
      <c r="P421" t="n">
        <v>6.2</v>
      </c>
      <c r="Q421" t="n">
        <v>6.6</v>
      </c>
      <c r="R421" t="n">
        <v>6.5</v>
      </c>
      <c r="S421" t="n">
        <v>9.699999999999999</v>
      </c>
      <c r="T421" t="n">
        <v>12.6</v>
      </c>
      <c r="U421" t="n">
        <v>13.6</v>
      </c>
      <c r="V421" t="n">
        <v>14.1</v>
      </c>
      <c r="W421" t="n">
        <v>14.3</v>
      </c>
      <c r="X421" t="n">
        <v>16.8</v>
      </c>
      <c r="Y421" t="n">
        <v>25.4</v>
      </c>
      <c r="Z421" t="n">
        <v>26.1</v>
      </c>
      <c r="AA421" t="n">
        <v>21.1</v>
      </c>
      <c r="AB421" t="n">
        <v>25.2</v>
      </c>
      <c r="AC421" t="n">
        <v>24.4</v>
      </c>
      <c r="AD421" t="n">
        <v>27.3</v>
      </c>
      <c r="AE421" t="n">
        <v>29.2</v>
      </c>
      <c r="AF421" t="n">
        <v>30.5</v>
      </c>
      <c r="AG421" t="n">
        <v>29.8</v>
      </c>
      <c r="AH421" t="n">
        <v>29</v>
      </c>
      <c r="AI421" t="n">
        <v>32.9</v>
      </c>
      <c r="AJ421" t="n">
        <v>32.5</v>
      </c>
      <c r="AK421" t="n">
        <v>31.8</v>
      </c>
      <c r="AL421" t="n">
        <v>30.2</v>
      </c>
      <c r="AM421" t="n">
        <v>30.6</v>
      </c>
      <c r="AN421" t="n">
        <v>32</v>
      </c>
      <c r="AO421" t="n">
        <v>30</v>
      </c>
      <c r="AP421" t="n">
        <v>28.8</v>
      </c>
      <c r="AQ421" t="n">
        <v>26.1</v>
      </c>
      <c r="AR421" t="n">
        <v>25.9</v>
      </c>
      <c r="AS421" t="n">
        <v>31.1</v>
      </c>
      <c r="AT421" t="n">
        <v>24.5</v>
      </c>
      <c r="AU421" t="n">
        <v>18.1</v>
      </c>
      <c r="AV421" t="n">
        <v>18.5</v>
      </c>
      <c r="AW421" t="n">
        <v>22</v>
      </c>
      <c r="AX421" t="n">
        <v>28.4</v>
      </c>
      <c r="AY421" t="n">
        <v>27.5</v>
      </c>
      <c r="AZ421" t="n">
        <v>30</v>
      </c>
      <c r="BA421" t="n">
        <v>31.1</v>
      </c>
      <c r="BB421" t="n">
        <v>100.5</v>
      </c>
      <c r="BC421" t="n">
        <v>126.1</v>
      </c>
      <c r="BD421" t="n">
        <v>137.6</v>
      </c>
      <c r="BE421" t="n">
        <v>109.3</v>
      </c>
      <c r="BF421" t="n">
        <v>150.9</v>
      </c>
      <c r="BG421" t="n">
        <v>142.3</v>
      </c>
      <c r="BH421" t="n">
        <v>119.3</v>
      </c>
      <c r="BI421" t="n">
        <v>74.7</v>
      </c>
      <c r="BJ421">
        <f>NA()</f>
        <v/>
      </c>
      <c r="BK421">
        <f>NA()</f>
        <v/>
      </c>
      <c r="BL421">
        <f>NA()</f>
        <v/>
      </c>
      <c r="BM421">
        <f>NA()</f>
        <v/>
      </c>
      <c r="BN421">
        <f>NA()</f>
        <v/>
      </c>
      <c r="BO421">
        <f>NA()</f>
        <v/>
      </c>
      <c r="BP421">
        <f>NA()</f>
        <v/>
      </c>
      <c r="BQ421">
        <f>NA()</f>
        <v/>
      </c>
      <c r="BR421">
        <f>NA()</f>
        <v/>
      </c>
      <c r="BS421">
        <f>NA()</f>
        <v/>
      </c>
      <c r="BT421">
        <f>NA()</f>
        <v/>
      </c>
      <c r="BU421">
        <f>NA()</f>
        <v/>
      </c>
      <c r="BV421">
        <f>NA()</f>
        <v/>
      </c>
      <c r="BW421">
        <f>NA()</f>
        <v/>
      </c>
    </row>
    <row r="422" spans="1:75">
      <c r="A422" t="s">
        <v>233</v>
      </c>
      <c r="B422" t="s">
        <v>1194</v>
      </c>
      <c r="C422" t="s">
        <v>1195</v>
      </c>
      <c r="D422" t="s">
        <v>447</v>
      </c>
      <c r="E422" t="n">
        <v>0</v>
      </c>
      <c r="F422" t="n">
        <v>0</v>
      </c>
      <c r="G422" t="n">
        <v>0</v>
      </c>
      <c r="H422" t="n">
        <v>0</v>
      </c>
      <c r="I422" t="n">
        <v>0</v>
      </c>
      <c r="J422" t="n">
        <v>0</v>
      </c>
      <c r="K422" t="n">
        <v>0</v>
      </c>
      <c r="L422" t="n">
        <v>0</v>
      </c>
      <c r="M422" t="n">
        <v>0</v>
      </c>
      <c r="N422" t="n">
        <v>0</v>
      </c>
      <c r="O422" t="n">
        <v>2719</v>
      </c>
      <c r="P422" t="n">
        <v>2529</v>
      </c>
      <c r="Q422" t="n">
        <v>2669</v>
      </c>
      <c r="R422" t="n">
        <v>2983</v>
      </c>
      <c r="S422" t="n">
        <v>2870</v>
      </c>
      <c r="T422" t="n">
        <v>2831</v>
      </c>
      <c r="U422" t="n">
        <v>2734</v>
      </c>
      <c r="V422" t="n">
        <v>3007</v>
      </c>
      <c r="W422" t="n">
        <v>3080</v>
      </c>
      <c r="X422" t="n">
        <v>3146</v>
      </c>
      <c r="Y422" t="n">
        <v>3150</v>
      </c>
      <c r="Z422" t="n">
        <v>1938</v>
      </c>
      <c r="AA422" t="n">
        <v>2032</v>
      </c>
      <c r="AB422" t="n">
        <v>2629</v>
      </c>
      <c r="AC422" t="n">
        <v>2575</v>
      </c>
      <c r="AD422" t="n">
        <v>2186</v>
      </c>
      <c r="AE422" t="n">
        <v>5856</v>
      </c>
      <c r="AF422" t="n">
        <v>7071</v>
      </c>
      <c r="AG422" t="n">
        <v>9561</v>
      </c>
      <c r="AH422" t="n">
        <v>10165</v>
      </c>
      <c r="AI422" t="n">
        <v>11327</v>
      </c>
      <c r="AJ422" t="n">
        <v>9290</v>
      </c>
      <c r="AK422" t="n">
        <v>11564</v>
      </c>
      <c r="AL422" t="n">
        <v>10291</v>
      </c>
      <c r="AM422" t="n">
        <v>11406</v>
      </c>
      <c r="AN422" t="n">
        <v>10775</v>
      </c>
      <c r="AO422" t="n">
        <v>12945</v>
      </c>
      <c r="AP422" t="n">
        <v>12846</v>
      </c>
      <c r="AQ422" t="n">
        <v>10352</v>
      </c>
      <c r="AR422" t="n">
        <v>10448</v>
      </c>
      <c r="AS422" t="n">
        <v>9498</v>
      </c>
      <c r="AT422" t="n">
        <v>12686</v>
      </c>
      <c r="AU422" t="n">
        <v>11927</v>
      </c>
      <c r="AV422" t="n">
        <v>13143</v>
      </c>
      <c r="AW422" t="n">
        <v>12847</v>
      </c>
      <c r="AX422" t="n">
        <v>13547</v>
      </c>
      <c r="AY422" t="n">
        <v>14095</v>
      </c>
      <c r="AZ422" t="n">
        <v>13648</v>
      </c>
      <c r="BA422" t="n">
        <v>12069</v>
      </c>
      <c r="BB422" t="n">
        <v>12049</v>
      </c>
      <c r="BC422" t="n">
        <v>13059</v>
      </c>
      <c r="BD422" t="n">
        <v>13327</v>
      </c>
      <c r="BE422" t="n">
        <v>13649</v>
      </c>
      <c r="BF422" t="n">
        <v>12925</v>
      </c>
      <c r="BG422" t="n">
        <v>11866</v>
      </c>
      <c r="BH422" t="n">
        <v>12005</v>
      </c>
      <c r="BI422" t="n">
        <v>12304</v>
      </c>
      <c r="BJ422">
        <f>NA()</f>
        <v/>
      </c>
      <c r="BK422">
        <f>NA()</f>
        <v/>
      </c>
      <c r="BL422">
        <f>NA()</f>
        <v/>
      </c>
      <c r="BM422">
        <f>NA()</f>
        <v/>
      </c>
      <c r="BN422">
        <f>NA()</f>
        <v/>
      </c>
      <c r="BO422">
        <f>NA()</f>
        <v/>
      </c>
      <c r="BP422">
        <f>NA()</f>
        <v/>
      </c>
      <c r="BQ422">
        <f>NA()</f>
        <v/>
      </c>
      <c r="BR422">
        <f>NA()</f>
        <v/>
      </c>
      <c r="BS422">
        <f>NA()</f>
        <v/>
      </c>
      <c r="BT422">
        <f>NA()</f>
        <v/>
      </c>
      <c r="BU422">
        <f>NA()</f>
        <v/>
      </c>
      <c r="BV422">
        <f>NA()</f>
        <v/>
      </c>
      <c r="BW422">
        <f>NA()</f>
        <v/>
      </c>
    </row>
    <row r="423" spans="1:75">
      <c r="A423" t="s">
        <v>233</v>
      </c>
      <c r="B423" t="s">
        <v>1196</v>
      </c>
      <c r="C423" t="s">
        <v>1197</v>
      </c>
      <c r="D423" t="s">
        <v>447</v>
      </c>
      <c r="E423" t="n">
        <v>61778</v>
      </c>
      <c r="F423" t="n">
        <v>74032</v>
      </c>
      <c r="G423" t="n">
        <v>66104</v>
      </c>
      <c r="H423" t="n">
        <v>69466</v>
      </c>
      <c r="I423" t="n">
        <v>74849</v>
      </c>
      <c r="J423" t="n">
        <v>78979</v>
      </c>
      <c r="K423" t="n">
        <v>91537</v>
      </c>
      <c r="L423" t="n">
        <v>105098</v>
      </c>
      <c r="M423" t="n">
        <v>122002</v>
      </c>
      <c r="N423" t="n">
        <v>125141</v>
      </c>
      <c r="O423" t="n">
        <v>125344</v>
      </c>
      <c r="P423" t="n">
        <v>138833</v>
      </c>
      <c r="Q423" t="n">
        <v>136476</v>
      </c>
      <c r="R423" t="n">
        <v>140854</v>
      </c>
      <c r="S423" t="n">
        <v>128660</v>
      </c>
      <c r="T423" t="n">
        <v>130543</v>
      </c>
      <c r="U423" t="n">
        <v>131684</v>
      </c>
      <c r="V423" t="n">
        <v>141346</v>
      </c>
      <c r="W423" t="n">
        <v>144629</v>
      </c>
      <c r="X423" t="n">
        <v>156359</v>
      </c>
      <c r="Y423" t="n">
        <v>146713</v>
      </c>
      <c r="Z423" t="n">
        <v>124088</v>
      </c>
      <c r="AA423" t="n">
        <v>102192</v>
      </c>
      <c r="AB423" t="n">
        <v>117874</v>
      </c>
      <c r="AC423" t="n">
        <v>129351</v>
      </c>
      <c r="AD423" t="n">
        <v>142887</v>
      </c>
      <c r="AE423" t="n">
        <v>127072</v>
      </c>
      <c r="AF423" t="n">
        <v>124137</v>
      </c>
      <c r="AG423" t="n">
        <v>140944</v>
      </c>
      <c r="AH423" t="n">
        <v>154497</v>
      </c>
      <c r="AI423" t="n">
        <v>154545</v>
      </c>
      <c r="AJ423" t="n">
        <v>151201</v>
      </c>
      <c r="AK423" t="n">
        <v>144127</v>
      </c>
      <c r="AL423" t="n">
        <v>130218</v>
      </c>
      <c r="AM423" t="n">
        <v>140019</v>
      </c>
      <c r="AN423" t="n">
        <v>138169</v>
      </c>
      <c r="AO423" t="n">
        <v>121597</v>
      </c>
      <c r="AP423" t="n">
        <v>117273</v>
      </c>
      <c r="AQ423" t="n">
        <v>114627</v>
      </c>
      <c r="AR423" t="n">
        <v>123086</v>
      </c>
      <c r="AS423" t="n">
        <v>125215</v>
      </c>
      <c r="AT423" t="n">
        <v>132038</v>
      </c>
      <c r="AU423" t="n">
        <v>140172</v>
      </c>
      <c r="AV423" t="n">
        <v>162853</v>
      </c>
      <c r="AW423" t="n">
        <v>171949</v>
      </c>
      <c r="AX423" t="n">
        <v>179131</v>
      </c>
      <c r="AY423" t="n">
        <v>181259</v>
      </c>
      <c r="AZ423" t="n">
        <v>194355</v>
      </c>
      <c r="BA423" t="n">
        <v>136517</v>
      </c>
      <c r="BB423" t="n">
        <v>132956</v>
      </c>
      <c r="BC423" t="n">
        <v>136384</v>
      </c>
      <c r="BD423" t="n">
        <v>144446</v>
      </c>
      <c r="BE423" t="n">
        <v>142193</v>
      </c>
      <c r="BF423" t="n">
        <v>141649</v>
      </c>
      <c r="BG423" t="n">
        <v>142240</v>
      </c>
      <c r="BH423" t="n">
        <v>145750</v>
      </c>
      <c r="BI423" t="n">
        <v>146178</v>
      </c>
      <c r="BJ423">
        <f>NA()</f>
        <v/>
      </c>
      <c r="BK423">
        <f>NA()</f>
        <v/>
      </c>
      <c r="BL423">
        <f>NA()</f>
        <v/>
      </c>
      <c r="BM423">
        <f>NA()</f>
        <v/>
      </c>
      <c r="BN423">
        <f>NA()</f>
        <v/>
      </c>
      <c r="BO423">
        <f>NA()</f>
        <v/>
      </c>
      <c r="BP423">
        <f>NA()</f>
        <v/>
      </c>
      <c r="BQ423">
        <f>NA()</f>
        <v/>
      </c>
      <c r="BR423">
        <f>NA()</f>
        <v/>
      </c>
      <c r="BS423">
        <f>NA()</f>
        <v/>
      </c>
      <c r="BT423">
        <f>NA()</f>
        <v/>
      </c>
      <c r="BU423">
        <f>NA()</f>
        <v/>
      </c>
      <c r="BV423">
        <f>NA()</f>
        <v/>
      </c>
      <c r="BW423">
        <f>NA()</f>
        <v/>
      </c>
    </row>
    <row r="424" spans="1:75">
      <c r="A424" t="s">
        <v>233</v>
      </c>
      <c r="B424" t="s">
        <v>1198</v>
      </c>
      <c r="C424" t="s">
        <v>1199</v>
      </c>
      <c r="D424" t="s">
        <v>454</v>
      </c>
      <c r="E424" t="n">
        <v>621</v>
      </c>
      <c r="F424" t="n">
        <v>621</v>
      </c>
      <c r="G424" t="n">
        <v>602</v>
      </c>
      <c r="H424" t="n">
        <v>877</v>
      </c>
      <c r="I424" t="n">
        <v>866</v>
      </c>
      <c r="J424" t="n">
        <v>957</v>
      </c>
      <c r="K424" t="n">
        <v>914</v>
      </c>
      <c r="L424" t="n">
        <v>589</v>
      </c>
      <c r="M424" t="n">
        <v>864</v>
      </c>
      <c r="N424" t="n">
        <v>708</v>
      </c>
      <c r="O424" t="n">
        <v>1.34</v>
      </c>
      <c r="P424" t="n">
        <v>1.35</v>
      </c>
      <c r="Q424" t="n">
        <v>1.39</v>
      </c>
      <c r="R424" t="n">
        <v>1.58</v>
      </c>
      <c r="S424" t="n">
        <v>2.43</v>
      </c>
      <c r="T424" t="n">
        <v>2.96</v>
      </c>
      <c r="U424" t="n">
        <v>3.24</v>
      </c>
      <c r="V424" t="n">
        <v>3.49</v>
      </c>
      <c r="W424" t="n">
        <v>3.77</v>
      </c>
      <c r="X424" t="n">
        <v>4.88</v>
      </c>
      <c r="Y424" t="n">
        <v>7.4</v>
      </c>
      <c r="Z424" t="n">
        <v>9.16</v>
      </c>
      <c r="AA424" t="n">
        <v>9.289999999999999</v>
      </c>
      <c r="AB424" t="n">
        <v>8.470000000000001</v>
      </c>
      <c r="AC424" t="n">
        <v>8.18</v>
      </c>
      <c r="AD424" t="n">
        <v>7.81</v>
      </c>
      <c r="AE424" t="n">
        <v>6.42</v>
      </c>
      <c r="AF424" t="n">
        <v>6.36</v>
      </c>
      <c r="AG424" t="n">
        <v>6.21</v>
      </c>
      <c r="AH424" t="n">
        <v>6.72</v>
      </c>
      <c r="AI424" t="n">
        <v>7.93</v>
      </c>
      <c r="AJ424" t="n">
        <v>7.39</v>
      </c>
      <c r="AK424" t="n">
        <v>7.06</v>
      </c>
      <c r="AL424" t="n">
        <v>7.5</v>
      </c>
      <c r="AM424" t="n">
        <v>7.33</v>
      </c>
      <c r="AN424" t="n">
        <v>7.45</v>
      </c>
      <c r="AO424" t="n">
        <v>8.5</v>
      </c>
      <c r="AP424" t="n">
        <v>8.380000000000001</v>
      </c>
      <c r="AQ424" t="n">
        <v>7.58</v>
      </c>
      <c r="AR424" t="n">
        <v>7.65</v>
      </c>
      <c r="AS424" t="n">
        <v>9.630000000000001</v>
      </c>
      <c r="AT424" t="n">
        <v>9.710000000000001</v>
      </c>
      <c r="AU424" t="n">
        <v>8.869999999999999</v>
      </c>
      <c r="AV424" t="n">
        <v>10.5</v>
      </c>
      <c r="AW424" t="n">
        <v>12.74</v>
      </c>
      <c r="AX424" t="n">
        <v>16.03</v>
      </c>
      <c r="AY424" t="n">
        <v>18.34</v>
      </c>
      <c r="AZ424" t="n">
        <v>19.11</v>
      </c>
      <c r="BA424" t="n">
        <v>25.7</v>
      </c>
      <c r="BB424" t="n">
        <v>17.69</v>
      </c>
      <c r="BC424" t="n">
        <v>22.02</v>
      </c>
      <c r="BD424" t="n">
        <v>28.6</v>
      </c>
      <c r="BE424" t="n">
        <v>29.49</v>
      </c>
      <c r="BF424" t="n">
        <v>28.79</v>
      </c>
      <c r="BG424" t="n">
        <v>26.75</v>
      </c>
      <c r="BH424" t="n">
        <v>19.62</v>
      </c>
      <c r="BI424" t="n">
        <v>17.08</v>
      </c>
      <c r="BJ424">
        <f>NA()</f>
        <v/>
      </c>
      <c r="BK424">
        <f>NA()</f>
        <v/>
      </c>
      <c r="BL424">
        <f>NA()</f>
        <v/>
      </c>
      <c r="BM424">
        <f>NA()</f>
        <v/>
      </c>
      <c r="BN424">
        <f>NA()</f>
        <v/>
      </c>
      <c r="BO424">
        <f>NA()</f>
        <v/>
      </c>
      <c r="BP424">
        <f>NA()</f>
        <v/>
      </c>
      <c r="BQ424">
        <f>NA()</f>
        <v/>
      </c>
      <c r="BR424">
        <f>NA()</f>
        <v/>
      </c>
      <c r="BS424">
        <f>NA()</f>
        <v/>
      </c>
      <c r="BT424">
        <f>NA()</f>
        <v/>
      </c>
      <c r="BU424">
        <f>NA()</f>
        <v/>
      </c>
      <c r="BV424">
        <f>NA()</f>
        <v/>
      </c>
      <c r="BW424">
        <f>NA()</f>
        <v/>
      </c>
    </row>
    <row r="425" spans="1:75">
      <c r="A425" t="s">
        <v>233</v>
      </c>
      <c r="B425" t="s">
        <v>1196</v>
      </c>
      <c r="C425" t="s">
        <v>1200</v>
      </c>
      <c r="D425" t="s">
        <v>449</v>
      </c>
      <c r="E425" t="n">
        <v>11487</v>
      </c>
      <c r="F425" t="n">
        <v>13645</v>
      </c>
      <c r="G425" t="n">
        <v>12177</v>
      </c>
      <c r="H425" t="n">
        <v>12694</v>
      </c>
      <c r="I425" t="n">
        <v>13564</v>
      </c>
      <c r="J425" t="n">
        <v>14294</v>
      </c>
      <c r="K425" t="n">
        <v>16548</v>
      </c>
      <c r="L425" t="n">
        <v>18918</v>
      </c>
      <c r="M425" t="n">
        <v>21834</v>
      </c>
      <c r="N425" t="n">
        <v>22363</v>
      </c>
      <c r="O425" t="n">
        <v>22473</v>
      </c>
      <c r="P425" t="n">
        <v>24867</v>
      </c>
      <c r="Q425" t="n">
        <v>24522</v>
      </c>
      <c r="R425" t="n">
        <v>25296</v>
      </c>
      <c r="S425" t="n">
        <v>23206</v>
      </c>
      <c r="T425" t="n">
        <v>23520</v>
      </c>
      <c r="U425" t="n">
        <v>23710</v>
      </c>
      <c r="V425" t="n">
        <v>25405</v>
      </c>
      <c r="W425" t="n">
        <v>25980</v>
      </c>
      <c r="X425" t="n">
        <v>28013</v>
      </c>
      <c r="Y425" t="n">
        <v>26317</v>
      </c>
      <c r="Z425" t="n">
        <v>22326</v>
      </c>
      <c r="AA425" t="n">
        <v>18516</v>
      </c>
      <c r="AB425" t="n">
        <v>21403</v>
      </c>
      <c r="AC425" t="n">
        <v>23328</v>
      </c>
      <c r="AD425" t="n">
        <v>25641</v>
      </c>
      <c r="AE425" t="n">
        <v>22884</v>
      </c>
      <c r="AF425" t="n">
        <v>22474</v>
      </c>
      <c r="AG425" t="n">
        <v>25361</v>
      </c>
      <c r="AH425" t="n">
        <v>27691</v>
      </c>
      <c r="AI425" t="n">
        <v>27639</v>
      </c>
      <c r="AJ425" t="n">
        <v>27034</v>
      </c>
      <c r="AK425" t="n">
        <v>25631</v>
      </c>
      <c r="AL425" t="n">
        <v>23305</v>
      </c>
      <c r="AM425" t="n">
        <v>25017</v>
      </c>
      <c r="AN425" t="n">
        <v>24759</v>
      </c>
      <c r="AO425" t="n">
        <v>22058</v>
      </c>
      <c r="AP425" t="n">
        <v>21334</v>
      </c>
      <c r="AQ425" t="n">
        <v>20876</v>
      </c>
      <c r="AR425" t="n">
        <v>22177</v>
      </c>
      <c r="AS425" t="n">
        <v>22532</v>
      </c>
      <c r="AT425" t="n">
        <v>23704</v>
      </c>
      <c r="AU425" t="n">
        <v>25306</v>
      </c>
      <c r="AV425" t="n">
        <v>29347</v>
      </c>
      <c r="AW425" t="n">
        <v>30897</v>
      </c>
      <c r="AX425" t="n">
        <v>32278</v>
      </c>
      <c r="AY425" t="n">
        <v>32597</v>
      </c>
      <c r="AZ425" t="n">
        <v>34678</v>
      </c>
      <c r="BA425" t="n">
        <v>24917</v>
      </c>
      <c r="BB425" t="n">
        <v>24320</v>
      </c>
      <c r="BC425" t="n">
        <v>24889</v>
      </c>
      <c r="BD425" t="n">
        <v>26470</v>
      </c>
      <c r="BE425" t="n">
        <v>26039</v>
      </c>
      <c r="BF425" t="n">
        <v>25969</v>
      </c>
      <c r="BG425" t="n">
        <v>26112</v>
      </c>
      <c r="BH425" t="n">
        <v>26717</v>
      </c>
      <c r="BI425" t="n">
        <v>26798</v>
      </c>
      <c r="BJ425">
        <f>NA()</f>
        <v/>
      </c>
      <c r="BK425">
        <f>NA()</f>
        <v/>
      </c>
      <c r="BL425">
        <f>NA()</f>
        <v/>
      </c>
      <c r="BM425">
        <f>NA()</f>
        <v/>
      </c>
      <c r="BN425">
        <f>NA()</f>
        <v/>
      </c>
      <c r="BO425">
        <f>NA()</f>
        <v/>
      </c>
      <c r="BP425">
        <f>NA()</f>
        <v/>
      </c>
      <c r="BQ425">
        <f>NA()</f>
        <v/>
      </c>
      <c r="BR425">
        <f>NA()</f>
        <v/>
      </c>
      <c r="BS425">
        <f>NA()</f>
        <v/>
      </c>
      <c r="BT425">
        <f>NA()</f>
        <v/>
      </c>
      <c r="BU425">
        <f>NA()</f>
        <v/>
      </c>
      <c r="BV425">
        <f>NA()</f>
        <v/>
      </c>
      <c r="BW425">
        <f>NA()</f>
        <v/>
      </c>
    </row>
    <row r="426" spans="1:75">
      <c r="A426" t="s">
        <v>233</v>
      </c>
      <c r="B426" t="s">
        <v>1201</v>
      </c>
      <c r="C426" t="s">
        <v>1202</v>
      </c>
      <c r="D426" t="s">
        <v>458</v>
      </c>
      <c r="E426" t="n">
        <v>103</v>
      </c>
      <c r="F426" t="n">
        <v>103</v>
      </c>
      <c r="G426" t="n">
        <v>100</v>
      </c>
      <c r="H426" t="n">
        <v>146</v>
      </c>
      <c r="I426" t="n">
        <v>144</v>
      </c>
      <c r="J426" t="n">
        <v>159</v>
      </c>
      <c r="K426" t="n">
        <v>152</v>
      </c>
      <c r="L426" t="n">
        <v>98</v>
      </c>
      <c r="M426" t="n">
        <v>143</v>
      </c>
      <c r="N426" t="n">
        <v>118</v>
      </c>
      <c r="O426" t="n">
        <v>167.9</v>
      </c>
      <c r="P426" t="n">
        <v>187.5</v>
      </c>
      <c r="Q426" t="n">
        <v>190</v>
      </c>
      <c r="R426" t="n">
        <v>222.4</v>
      </c>
      <c r="S426" t="n">
        <v>313.1</v>
      </c>
      <c r="T426" t="n">
        <v>386.6</v>
      </c>
      <c r="U426" t="n">
        <v>426.8</v>
      </c>
      <c r="V426" t="n">
        <v>493.5</v>
      </c>
      <c r="W426" t="n">
        <v>544.9</v>
      </c>
      <c r="X426" t="n">
        <v>763.5</v>
      </c>
      <c r="Y426" t="n">
        <v>1086.3</v>
      </c>
      <c r="Z426" t="n">
        <v>1136.1</v>
      </c>
      <c r="AA426" t="n">
        <v>949.8</v>
      </c>
      <c r="AB426" t="n">
        <v>998.6</v>
      </c>
      <c r="AC426" t="n">
        <v>1058.3</v>
      </c>
      <c r="AD426" t="n">
        <v>1116</v>
      </c>
      <c r="AE426" t="n">
        <v>815.3</v>
      </c>
      <c r="AF426" t="n">
        <v>789.6</v>
      </c>
      <c r="AG426" t="n">
        <v>875.8</v>
      </c>
      <c r="AH426" t="n">
        <v>1038.3</v>
      </c>
      <c r="AI426" t="n">
        <v>1225.8</v>
      </c>
      <c r="AJ426" t="n">
        <v>1118</v>
      </c>
      <c r="AK426" t="n">
        <v>1017.8</v>
      </c>
      <c r="AL426" t="n">
        <v>977</v>
      </c>
      <c r="AM426" t="n">
        <v>1027</v>
      </c>
      <c r="AN426" t="n">
        <v>1029.2</v>
      </c>
      <c r="AO426" t="n">
        <v>1033.1</v>
      </c>
      <c r="AP426" t="n">
        <v>982.6</v>
      </c>
      <c r="AQ426" t="n">
        <v>869.4</v>
      </c>
      <c r="AR426" t="n">
        <v>941.6</v>
      </c>
      <c r="AS426" t="n">
        <v>1205.3</v>
      </c>
      <c r="AT426" t="n">
        <v>1282.2</v>
      </c>
      <c r="AU426" t="n">
        <v>1243.2</v>
      </c>
      <c r="AV426" t="n">
        <v>1709.5</v>
      </c>
      <c r="AW426" t="n">
        <v>2189.9</v>
      </c>
      <c r="AX426" t="n">
        <v>2871.1</v>
      </c>
      <c r="AY426" t="n">
        <v>3325.1</v>
      </c>
      <c r="AZ426" t="n">
        <v>3713.7</v>
      </c>
      <c r="BA426" t="n">
        <v>3508.9</v>
      </c>
      <c r="BB426" t="n">
        <v>2352.4</v>
      </c>
      <c r="BC426" t="n">
        <v>3003.9</v>
      </c>
      <c r="BD426" t="n">
        <v>4131.1</v>
      </c>
      <c r="BE426" t="n">
        <v>4192.6</v>
      </c>
      <c r="BF426" t="n">
        <v>4078.4</v>
      </c>
      <c r="BG426" t="n">
        <v>3805.5</v>
      </c>
      <c r="BH426" t="n">
        <v>2859</v>
      </c>
      <c r="BI426" t="n">
        <v>2496.5</v>
      </c>
      <c r="BJ426">
        <f>NA()</f>
        <v/>
      </c>
      <c r="BK426">
        <f>NA()</f>
        <v/>
      </c>
      <c r="BL426">
        <f>NA()</f>
        <v/>
      </c>
      <c r="BM426">
        <f>NA()</f>
        <v/>
      </c>
      <c r="BN426">
        <f>NA()</f>
        <v/>
      </c>
      <c r="BO426">
        <f>NA()</f>
        <v/>
      </c>
      <c r="BP426">
        <f>NA()</f>
        <v/>
      </c>
      <c r="BQ426">
        <f>NA()</f>
        <v/>
      </c>
      <c r="BR426">
        <f>NA()</f>
        <v/>
      </c>
      <c r="BS426">
        <f>NA()</f>
        <v/>
      </c>
      <c r="BT426">
        <f>NA()</f>
        <v/>
      </c>
      <c r="BU426">
        <f>NA()</f>
        <v/>
      </c>
      <c r="BV426">
        <f>NA()</f>
        <v/>
      </c>
      <c r="BW426">
        <f>NA()</f>
        <v/>
      </c>
    </row>
    <row r="427" spans="1:75">
      <c r="A427" t="s">
        <v>233</v>
      </c>
      <c r="B427" t="s">
        <v>1203</v>
      </c>
      <c r="C427" t="s">
        <v>1204</v>
      </c>
      <c r="D427" t="s">
        <v>447</v>
      </c>
      <c r="E427" t="n">
        <v>1115</v>
      </c>
      <c r="F427" t="n">
        <v>1344</v>
      </c>
      <c r="G427" t="n">
        <v>1350</v>
      </c>
      <c r="H427" t="n">
        <v>1327</v>
      </c>
      <c r="I427" t="n">
        <v>1509</v>
      </c>
      <c r="J427" t="n">
        <v>1460</v>
      </c>
      <c r="K427" t="n">
        <v>1623</v>
      </c>
      <c r="L427" t="n">
        <v>1686</v>
      </c>
      <c r="M427" t="n">
        <v>1970</v>
      </c>
      <c r="N427" t="n">
        <v>2893</v>
      </c>
      <c r="O427" t="n">
        <v>3701</v>
      </c>
      <c r="P427" t="n">
        <v>3190</v>
      </c>
      <c r="Q427" t="n">
        <v>2943</v>
      </c>
      <c r="R427" t="n">
        <v>2993</v>
      </c>
      <c r="S427" t="n">
        <v>2579</v>
      </c>
      <c r="T427" t="n">
        <v>2257</v>
      </c>
      <c r="U427" t="n">
        <v>3106</v>
      </c>
      <c r="V427" t="n">
        <v>3581</v>
      </c>
      <c r="W427" t="n">
        <v>3444</v>
      </c>
      <c r="X427" t="n">
        <v>4279</v>
      </c>
      <c r="Y427" t="n">
        <v>3966</v>
      </c>
      <c r="Z427" t="n">
        <v>2830</v>
      </c>
      <c r="AA427" t="n">
        <v>2369</v>
      </c>
      <c r="AB427" t="n">
        <v>2169</v>
      </c>
      <c r="AC427" t="n">
        <v>1313</v>
      </c>
      <c r="AD427" t="n">
        <v>1439</v>
      </c>
      <c r="AE427" t="n">
        <v>2015</v>
      </c>
      <c r="AF427" t="n">
        <v>3299</v>
      </c>
      <c r="AG427" t="n">
        <v>15007</v>
      </c>
      <c r="AH427" t="n">
        <v>12747</v>
      </c>
      <c r="AI427" t="n">
        <v>8494</v>
      </c>
      <c r="AJ427" t="n">
        <v>4294</v>
      </c>
      <c r="AK427" t="n">
        <v>10909</v>
      </c>
      <c r="AL427" t="n">
        <v>2935</v>
      </c>
      <c r="AM427" t="n">
        <v>5295</v>
      </c>
      <c r="AN427" t="n">
        <v>2691</v>
      </c>
      <c r="AO427" t="n">
        <v>1740</v>
      </c>
      <c r="AP427" t="n">
        <v>2967</v>
      </c>
      <c r="AQ427" t="n">
        <v>13578</v>
      </c>
      <c r="AR427" t="n">
        <v>2504</v>
      </c>
      <c r="AS427" t="n">
        <v>2610</v>
      </c>
      <c r="AT427" t="n">
        <v>2132</v>
      </c>
      <c r="AU427" t="n">
        <v>3115</v>
      </c>
      <c r="AV427" t="n">
        <v>2630</v>
      </c>
      <c r="AW427" t="n">
        <v>3253</v>
      </c>
      <c r="AX427" t="n">
        <v>3281</v>
      </c>
      <c r="AY427" t="n">
        <v>3328</v>
      </c>
      <c r="AZ427" t="n">
        <v>2550</v>
      </c>
      <c r="BA427" t="n">
        <v>2886</v>
      </c>
      <c r="BB427" t="n">
        <v>3710</v>
      </c>
      <c r="BC427" t="n">
        <v>3627</v>
      </c>
      <c r="BD427" t="n">
        <v>4211</v>
      </c>
      <c r="BE427" t="n">
        <v>3726</v>
      </c>
      <c r="BF427" t="n">
        <v>3835</v>
      </c>
      <c r="BG427" t="n">
        <v>4425</v>
      </c>
      <c r="BH427" t="n">
        <v>5179</v>
      </c>
      <c r="BI427" t="n">
        <v>4815</v>
      </c>
      <c r="BJ427">
        <f>NA()</f>
        <v/>
      </c>
      <c r="BK427">
        <f>NA()</f>
        <v/>
      </c>
      <c r="BL427">
        <f>NA()</f>
        <v/>
      </c>
      <c r="BM427">
        <f>NA()</f>
        <v/>
      </c>
      <c r="BN427">
        <f>NA()</f>
        <v/>
      </c>
      <c r="BO427">
        <f>NA()</f>
        <v/>
      </c>
      <c r="BP427">
        <f>NA()</f>
        <v/>
      </c>
      <c r="BQ427">
        <f>NA()</f>
        <v/>
      </c>
      <c r="BR427">
        <f>NA()</f>
        <v/>
      </c>
      <c r="BS427">
        <f>NA()</f>
        <v/>
      </c>
      <c r="BT427">
        <f>NA()</f>
        <v/>
      </c>
      <c r="BU427">
        <f>NA()</f>
        <v/>
      </c>
      <c r="BV427">
        <f>NA()</f>
        <v/>
      </c>
      <c r="BW427">
        <f>NA()</f>
        <v/>
      </c>
    </row>
    <row r="428" spans="1:75">
      <c r="A428" t="s">
        <v>233</v>
      </c>
      <c r="B428" t="s">
        <v>1205</v>
      </c>
      <c r="C428" t="s">
        <v>1206</v>
      </c>
      <c r="D428" t="s">
        <v>454</v>
      </c>
      <c r="E428" t="n">
        <v>0</v>
      </c>
      <c r="F428" t="n">
        <v>0</v>
      </c>
      <c r="G428" t="n">
        <v>0</v>
      </c>
      <c r="H428" t="n">
        <v>0</v>
      </c>
      <c r="I428" t="n">
        <v>0</v>
      </c>
      <c r="J428" t="n">
        <v>0</v>
      </c>
      <c r="K428" t="n">
        <v>0</v>
      </c>
      <c r="L428" t="n">
        <v>0</v>
      </c>
      <c r="M428" t="n">
        <v>0</v>
      </c>
      <c r="N428" t="n">
        <v>0</v>
      </c>
      <c r="O428" t="n">
        <v>1.38</v>
      </c>
      <c r="P428" t="n">
        <v>1.29</v>
      </c>
      <c r="Q428" t="n">
        <v>1.33</v>
      </c>
      <c r="R428" t="n">
        <v>1.54</v>
      </c>
      <c r="S428" t="n">
        <v>2.33</v>
      </c>
      <c r="T428" t="n">
        <v>2.9</v>
      </c>
      <c r="U428" t="n">
        <v>2.79</v>
      </c>
      <c r="V428" t="n">
        <v>3.09</v>
      </c>
      <c r="W428" t="n">
        <v>3.17</v>
      </c>
      <c r="X428" t="n">
        <v>4.55</v>
      </c>
      <c r="Y428" t="n">
        <v>5.89</v>
      </c>
      <c r="Z428" t="n">
        <v>6.02</v>
      </c>
      <c r="AA428" t="n">
        <v>6.29</v>
      </c>
      <c r="AB428" t="n">
        <v>5.96</v>
      </c>
      <c r="AC428" t="n">
        <v>6.61</v>
      </c>
      <c r="AD428" t="n">
        <v>7.4</v>
      </c>
      <c r="AE428" t="n">
        <v>4.82</v>
      </c>
      <c r="AF428" t="n">
        <v>4.86</v>
      </c>
      <c r="AG428" t="n">
        <v>3.22</v>
      </c>
      <c r="AH428" t="n">
        <v>3.78</v>
      </c>
      <c r="AI428" t="n">
        <v>4.87</v>
      </c>
      <c r="AJ428" t="n">
        <v>5.78</v>
      </c>
      <c r="AK428" t="n">
        <v>4.23</v>
      </c>
      <c r="AL428" t="n">
        <v>5.42</v>
      </c>
      <c r="AM428" t="n">
        <v>3.98</v>
      </c>
      <c r="AN428" t="n">
        <v>5.3</v>
      </c>
      <c r="AO428" t="n">
        <v>6.96</v>
      </c>
      <c r="AP428" t="n">
        <v>6.59</v>
      </c>
      <c r="AQ428" t="n">
        <v>3.62</v>
      </c>
      <c r="AR428" t="n">
        <v>7.23</v>
      </c>
      <c r="AS428" t="n">
        <v>10.26</v>
      </c>
      <c r="AT428" t="n">
        <v>11.26</v>
      </c>
      <c r="AU428" t="n">
        <v>8.6</v>
      </c>
      <c r="AV428" t="n">
        <v>9.58</v>
      </c>
      <c r="AW428" t="n">
        <v>11.78</v>
      </c>
      <c r="AX428" t="n">
        <v>15.34</v>
      </c>
      <c r="AY428" t="n">
        <v>17.71</v>
      </c>
      <c r="AZ428" t="n">
        <v>19.21</v>
      </c>
      <c r="BA428" t="n">
        <v>24.61</v>
      </c>
      <c r="BB428" t="n">
        <v>17.18</v>
      </c>
      <c r="BC428" t="n">
        <v>19.81</v>
      </c>
      <c r="BD428" t="n">
        <v>25.2</v>
      </c>
      <c r="BE428" t="n">
        <v>21.72</v>
      </c>
      <c r="BF428" t="n">
        <v>21.81</v>
      </c>
      <c r="BG428" t="n">
        <v>21.77</v>
      </c>
      <c r="BH428" t="n">
        <v>17.75</v>
      </c>
      <c r="BI428" t="n">
        <v>16.51</v>
      </c>
      <c r="BJ428">
        <f>NA()</f>
        <v/>
      </c>
      <c r="BK428">
        <f>NA()</f>
        <v/>
      </c>
      <c r="BL428">
        <f>NA()</f>
        <v/>
      </c>
      <c r="BM428">
        <f>NA()</f>
        <v/>
      </c>
      <c r="BN428">
        <f>NA()</f>
        <v/>
      </c>
      <c r="BO428">
        <f>NA()</f>
        <v/>
      </c>
      <c r="BP428">
        <f>NA()</f>
        <v/>
      </c>
      <c r="BQ428">
        <f>NA()</f>
        <v/>
      </c>
      <c r="BR428">
        <f>NA()</f>
        <v/>
      </c>
      <c r="BS428">
        <f>NA()</f>
        <v/>
      </c>
      <c r="BT428">
        <f>NA()</f>
        <v/>
      </c>
      <c r="BU428">
        <f>NA()</f>
        <v/>
      </c>
      <c r="BV428">
        <f>NA()</f>
        <v/>
      </c>
      <c r="BW428">
        <f>NA()</f>
        <v/>
      </c>
    </row>
    <row r="429" spans="1:75">
      <c r="A429" t="s">
        <v>233</v>
      </c>
      <c r="B429" t="s">
        <v>1203</v>
      </c>
      <c r="C429" t="s">
        <v>1207</v>
      </c>
      <c r="D429" t="s">
        <v>449</v>
      </c>
      <c r="E429" t="n">
        <v>209</v>
      </c>
      <c r="F429" t="n">
        <v>253</v>
      </c>
      <c r="G429" t="n">
        <v>261</v>
      </c>
      <c r="H429" t="n">
        <v>256</v>
      </c>
      <c r="I429" t="n">
        <v>290</v>
      </c>
      <c r="J429" t="n">
        <v>283</v>
      </c>
      <c r="K429" t="n">
        <v>316</v>
      </c>
      <c r="L429" t="n">
        <v>339</v>
      </c>
      <c r="M429" t="n">
        <v>395</v>
      </c>
      <c r="N429" t="n">
        <v>610</v>
      </c>
      <c r="O429" t="n">
        <v>760</v>
      </c>
      <c r="P429" t="n">
        <v>686</v>
      </c>
      <c r="Q429" t="n">
        <v>632</v>
      </c>
      <c r="R429" t="n">
        <v>646</v>
      </c>
      <c r="S429" t="n">
        <v>568</v>
      </c>
      <c r="T429" t="n">
        <v>477</v>
      </c>
      <c r="U429" t="n">
        <v>669</v>
      </c>
      <c r="V429" t="n">
        <v>757</v>
      </c>
      <c r="W429" t="n">
        <v>726</v>
      </c>
      <c r="X429" t="n">
        <v>929</v>
      </c>
      <c r="Y429" t="n">
        <v>792</v>
      </c>
      <c r="Z429" t="n">
        <v>589</v>
      </c>
      <c r="AA429" t="n">
        <v>500</v>
      </c>
      <c r="AB429" t="n">
        <v>490</v>
      </c>
      <c r="AC429" t="n">
        <v>251</v>
      </c>
      <c r="AD429" t="n">
        <v>275</v>
      </c>
      <c r="AE429" t="n">
        <v>369</v>
      </c>
      <c r="AF429" t="n">
        <v>596</v>
      </c>
      <c r="AG429" t="n">
        <v>2475</v>
      </c>
      <c r="AH429" t="n">
        <v>2113</v>
      </c>
      <c r="AI429" t="n">
        <v>1430</v>
      </c>
      <c r="AJ429" t="n">
        <v>773</v>
      </c>
      <c r="AK429" t="n">
        <v>1897</v>
      </c>
      <c r="AL429" t="n">
        <v>524</v>
      </c>
      <c r="AM429" t="n">
        <v>899</v>
      </c>
      <c r="AN429" t="n">
        <v>480</v>
      </c>
      <c r="AO429" t="n">
        <v>326</v>
      </c>
      <c r="AP429" t="n">
        <v>560</v>
      </c>
      <c r="AQ429" t="n">
        <v>2338</v>
      </c>
      <c r="AR429" t="n">
        <v>511</v>
      </c>
      <c r="AS429" t="n">
        <v>558</v>
      </c>
      <c r="AT429" t="n">
        <v>478</v>
      </c>
      <c r="AU429" t="n">
        <v>648</v>
      </c>
      <c r="AV429" t="n">
        <v>536</v>
      </c>
      <c r="AW429" t="n">
        <v>644</v>
      </c>
      <c r="AX429" t="n">
        <v>651</v>
      </c>
      <c r="AY429" t="n">
        <v>662</v>
      </c>
      <c r="AZ429" t="n">
        <v>517</v>
      </c>
      <c r="BA429" t="n">
        <v>636</v>
      </c>
      <c r="BB429" t="n">
        <v>825</v>
      </c>
      <c r="BC429" t="n">
        <v>808</v>
      </c>
      <c r="BD429" t="n">
        <v>943</v>
      </c>
      <c r="BE429" t="n">
        <v>833</v>
      </c>
      <c r="BF429" t="n">
        <v>867</v>
      </c>
      <c r="BG429" t="n">
        <v>987</v>
      </c>
      <c r="BH429" t="n">
        <v>1138</v>
      </c>
      <c r="BI429" t="n">
        <v>1076</v>
      </c>
      <c r="BJ429">
        <f>NA()</f>
        <v/>
      </c>
      <c r="BK429">
        <f>NA()</f>
        <v/>
      </c>
      <c r="BL429">
        <f>NA()</f>
        <v/>
      </c>
      <c r="BM429">
        <f>NA()</f>
        <v/>
      </c>
      <c r="BN429">
        <f>NA()</f>
        <v/>
      </c>
      <c r="BO429">
        <f>NA()</f>
        <v/>
      </c>
      <c r="BP429">
        <f>NA()</f>
        <v/>
      </c>
      <c r="BQ429">
        <f>NA()</f>
        <v/>
      </c>
      <c r="BR429">
        <f>NA()</f>
        <v/>
      </c>
      <c r="BS429">
        <f>NA()</f>
        <v/>
      </c>
      <c r="BT429">
        <f>NA()</f>
        <v/>
      </c>
      <c r="BU429">
        <f>NA()</f>
        <v/>
      </c>
      <c r="BV429">
        <f>NA()</f>
        <v/>
      </c>
      <c r="BW429">
        <f>NA()</f>
        <v/>
      </c>
    </row>
    <row r="430" spans="1:75">
      <c r="A430" t="s">
        <v>233</v>
      </c>
      <c r="B430" t="s">
        <v>1208</v>
      </c>
      <c r="C430" t="s">
        <v>1209</v>
      </c>
      <c r="D430" t="s">
        <v>458</v>
      </c>
      <c r="E430" t="n">
        <v>621</v>
      </c>
      <c r="F430" t="n">
        <v>621</v>
      </c>
      <c r="G430" t="n">
        <v>602</v>
      </c>
      <c r="H430" t="n">
        <v>877</v>
      </c>
      <c r="I430" t="n">
        <v>866</v>
      </c>
      <c r="J430" t="n">
        <v>957</v>
      </c>
      <c r="K430" t="n">
        <v>914</v>
      </c>
      <c r="L430" t="n">
        <v>589</v>
      </c>
      <c r="M430" t="n">
        <v>864</v>
      </c>
      <c r="N430" t="n">
        <v>708</v>
      </c>
      <c r="O430" t="n">
        <v>5.1</v>
      </c>
      <c r="P430" t="n">
        <v>4.1</v>
      </c>
      <c r="Q430" t="n">
        <v>3.9</v>
      </c>
      <c r="R430" t="n">
        <v>4.6</v>
      </c>
      <c r="S430" t="n">
        <v>6</v>
      </c>
      <c r="T430" t="n">
        <v>6.5</v>
      </c>
      <c r="U430" t="n">
        <v>8.699999999999999</v>
      </c>
      <c r="V430" t="n">
        <v>11.1</v>
      </c>
      <c r="W430" t="n">
        <v>10.9</v>
      </c>
      <c r="X430" t="n">
        <v>19.5</v>
      </c>
      <c r="Y430" t="n">
        <v>23.4</v>
      </c>
      <c r="Z430" t="n">
        <v>17</v>
      </c>
      <c r="AA430" t="n">
        <v>14.9</v>
      </c>
      <c r="AB430" t="n">
        <v>12.9</v>
      </c>
      <c r="AC430" t="n">
        <v>8.699999999999999</v>
      </c>
      <c r="AD430" t="n">
        <v>10.6</v>
      </c>
      <c r="AE430" t="n">
        <v>9.699999999999999</v>
      </c>
      <c r="AF430" t="n">
        <v>16</v>
      </c>
      <c r="AG430" t="n">
        <v>48.3</v>
      </c>
      <c r="AH430" t="n">
        <v>48.2</v>
      </c>
      <c r="AI430" t="n">
        <v>41.4</v>
      </c>
      <c r="AJ430" t="n">
        <v>24.8</v>
      </c>
      <c r="AK430" t="n">
        <v>46.2</v>
      </c>
      <c r="AL430" t="n">
        <v>15.9</v>
      </c>
      <c r="AM430" t="n">
        <v>21.1</v>
      </c>
      <c r="AN430" t="n">
        <v>14.3</v>
      </c>
      <c r="AO430" t="n">
        <v>12.1</v>
      </c>
      <c r="AP430" t="n">
        <v>19.5</v>
      </c>
      <c r="AQ430" t="n">
        <v>49.2</v>
      </c>
      <c r="AR430" t="n">
        <v>18.1</v>
      </c>
      <c r="AS430" t="n">
        <v>26.8</v>
      </c>
      <c r="AT430" t="n">
        <v>24</v>
      </c>
      <c r="AU430" t="n">
        <v>26.8</v>
      </c>
      <c r="AV430" t="n">
        <v>25.2</v>
      </c>
      <c r="AW430" t="n">
        <v>38.3</v>
      </c>
      <c r="AX430" t="n">
        <v>50.3</v>
      </c>
      <c r="AY430" t="n">
        <v>59</v>
      </c>
      <c r="AZ430" t="n">
        <v>49</v>
      </c>
      <c r="BA430" t="n">
        <v>71</v>
      </c>
      <c r="BB430" t="n">
        <v>63.7</v>
      </c>
      <c r="BC430" t="n">
        <v>71.90000000000001</v>
      </c>
      <c r="BD430" t="n">
        <v>106.1</v>
      </c>
      <c r="BE430" t="n">
        <v>80.90000000000001</v>
      </c>
      <c r="BF430" t="n">
        <v>83.7</v>
      </c>
      <c r="BG430" t="n">
        <v>96.3</v>
      </c>
      <c r="BH430" t="n">
        <v>91.90000000000001</v>
      </c>
      <c r="BI430" t="n">
        <v>79.5</v>
      </c>
      <c r="BJ430">
        <f>NA()</f>
        <v/>
      </c>
      <c r="BK430">
        <f>NA()</f>
        <v/>
      </c>
      <c r="BL430">
        <f>NA()</f>
        <v/>
      </c>
      <c r="BM430">
        <f>NA()</f>
        <v/>
      </c>
      <c r="BN430">
        <f>NA()</f>
        <v/>
      </c>
      <c r="BO430">
        <f>NA()</f>
        <v/>
      </c>
      <c r="BP430">
        <f>NA()</f>
        <v/>
      </c>
      <c r="BQ430">
        <f>NA()</f>
        <v/>
      </c>
      <c r="BR430">
        <f>NA()</f>
        <v/>
      </c>
      <c r="BS430">
        <f>NA()</f>
        <v/>
      </c>
      <c r="BT430">
        <f>NA()</f>
        <v/>
      </c>
      <c r="BU430">
        <f>NA()</f>
        <v/>
      </c>
      <c r="BV430">
        <f>NA()</f>
        <v/>
      </c>
      <c r="BW430">
        <f>NA()</f>
        <v/>
      </c>
    </row>
    <row r="431" spans="1:75">
      <c r="A431" t="s">
        <v>233</v>
      </c>
      <c r="B431" t="s">
        <v>1210</v>
      </c>
      <c r="C431" t="s">
        <v>1211</v>
      </c>
      <c r="D431" t="s">
        <v>447</v>
      </c>
      <c r="E431" t="n">
        <v>17311</v>
      </c>
      <c r="F431" t="n">
        <v>19176</v>
      </c>
      <c r="G431" t="n">
        <v>21192</v>
      </c>
      <c r="H431" t="n">
        <v>24002</v>
      </c>
      <c r="I431" t="n">
        <v>26402</v>
      </c>
      <c r="J431" t="n">
        <v>27339</v>
      </c>
      <c r="K431" t="n">
        <v>29374</v>
      </c>
      <c r="L431" t="n">
        <v>31040</v>
      </c>
      <c r="M431" t="n">
        <v>34422</v>
      </c>
      <c r="N431" t="n">
        <v>38192</v>
      </c>
      <c r="O431" t="n">
        <v>42693</v>
      </c>
      <c r="P431" t="n">
        <v>47354</v>
      </c>
      <c r="Q431" t="n">
        <v>53667</v>
      </c>
      <c r="R431" t="n">
        <v>55121</v>
      </c>
      <c r="S431" t="n">
        <v>56955</v>
      </c>
      <c r="T431" t="n">
        <v>58328</v>
      </c>
      <c r="U431" t="n">
        <v>61952</v>
      </c>
      <c r="V431" t="n">
        <v>64752</v>
      </c>
      <c r="W431" t="n">
        <v>66553</v>
      </c>
      <c r="X431" t="n">
        <v>67498</v>
      </c>
      <c r="Y431" t="n">
        <v>69543</v>
      </c>
      <c r="Z431" t="n">
        <v>69597</v>
      </c>
      <c r="AA431" t="n">
        <v>66332</v>
      </c>
      <c r="AB431" t="n">
        <v>68080</v>
      </c>
      <c r="AC431" t="n">
        <v>69697</v>
      </c>
      <c r="AD431" t="n">
        <v>69102</v>
      </c>
      <c r="AE431" t="n">
        <v>72389</v>
      </c>
      <c r="AF431" t="n">
        <v>76184</v>
      </c>
      <c r="AG431" t="n">
        <v>81422</v>
      </c>
      <c r="AH431" t="n">
        <v>85381</v>
      </c>
      <c r="AI431" t="n">
        <v>97601</v>
      </c>
      <c r="AJ431" t="n">
        <v>80332</v>
      </c>
      <c r="AK431" t="n">
        <v>86163</v>
      </c>
      <c r="AL431" t="n">
        <v>76149</v>
      </c>
      <c r="AM431" t="n">
        <v>79055</v>
      </c>
      <c r="AN431" t="n">
        <v>80199</v>
      </c>
      <c r="AO431" t="n">
        <v>82650</v>
      </c>
      <c r="AP431" t="n">
        <v>81754</v>
      </c>
      <c r="AQ431" t="n">
        <v>82264</v>
      </c>
      <c r="AR431" t="n">
        <v>83385</v>
      </c>
      <c r="AS431" t="n">
        <v>84350</v>
      </c>
      <c r="AT431" t="n">
        <v>84037</v>
      </c>
      <c r="AU431" t="n">
        <v>91446</v>
      </c>
      <c r="AV431" t="n">
        <v>81275</v>
      </c>
      <c r="AW431" t="n">
        <v>84992</v>
      </c>
      <c r="AX431" t="n">
        <v>86104</v>
      </c>
      <c r="AY431" t="n">
        <v>86531</v>
      </c>
      <c r="AZ431" t="n">
        <v>85210</v>
      </c>
      <c r="BA431" t="n">
        <v>81928</v>
      </c>
      <c r="BB431" t="n">
        <v>80305</v>
      </c>
      <c r="BC431" t="n">
        <v>78132</v>
      </c>
      <c r="BD431" t="n">
        <v>77542</v>
      </c>
      <c r="BE431" t="n">
        <v>72287</v>
      </c>
      <c r="BF431" t="n">
        <v>69932</v>
      </c>
      <c r="BG431" t="n">
        <v>66970</v>
      </c>
      <c r="BH431" t="n">
        <v>67297</v>
      </c>
      <c r="BI431" t="n">
        <v>64943</v>
      </c>
      <c r="BJ431">
        <f>NA()</f>
        <v/>
      </c>
      <c r="BK431">
        <f>NA()</f>
        <v/>
      </c>
      <c r="BL431">
        <f>NA()</f>
        <v/>
      </c>
      <c r="BM431">
        <f>NA()</f>
        <v/>
      </c>
      <c r="BN431">
        <f>NA()</f>
        <v/>
      </c>
      <c r="BO431">
        <f>NA()</f>
        <v/>
      </c>
      <c r="BP431">
        <f>NA()</f>
        <v/>
      </c>
      <c r="BQ431">
        <f>NA()</f>
        <v/>
      </c>
      <c r="BR431">
        <f>NA()</f>
        <v/>
      </c>
      <c r="BS431">
        <f>NA()</f>
        <v/>
      </c>
      <c r="BT431">
        <f>NA()</f>
        <v/>
      </c>
      <c r="BU431">
        <f>NA()</f>
        <v/>
      </c>
      <c r="BV431">
        <f>NA()</f>
        <v/>
      </c>
      <c r="BW431">
        <f>NA()</f>
        <v/>
      </c>
    </row>
    <row r="432" spans="1:75">
      <c r="A432" t="s">
        <v>233</v>
      </c>
      <c r="B432" t="s">
        <v>1212</v>
      </c>
      <c r="C432" t="s">
        <v>1213</v>
      </c>
      <c r="D432" t="s">
        <v>454</v>
      </c>
      <c r="E432" t="n">
        <v>103</v>
      </c>
      <c r="F432" t="n">
        <v>103</v>
      </c>
      <c r="G432" t="n">
        <v>100</v>
      </c>
      <c r="H432" t="n">
        <v>146</v>
      </c>
      <c r="I432" t="n">
        <v>144</v>
      </c>
      <c r="J432" t="n">
        <v>159</v>
      </c>
      <c r="K432" t="n">
        <v>152</v>
      </c>
      <c r="L432" t="n">
        <v>98</v>
      </c>
      <c r="M432" t="n">
        <v>143</v>
      </c>
      <c r="N432" t="n">
        <v>118</v>
      </c>
      <c r="O432" t="n">
        <v>0.4</v>
      </c>
      <c r="P432" t="n">
        <v>0.48</v>
      </c>
      <c r="Q432" t="n">
        <v>0.55</v>
      </c>
      <c r="R432" t="n">
        <v>0.67</v>
      </c>
      <c r="S432" t="n">
        <v>0.89</v>
      </c>
      <c r="T432" t="n">
        <v>1.58</v>
      </c>
      <c r="U432" t="n">
        <v>1.56</v>
      </c>
      <c r="V432" t="n">
        <v>1.87</v>
      </c>
      <c r="W432" t="n">
        <v>2.16</v>
      </c>
      <c r="X432" t="n">
        <v>2.69</v>
      </c>
      <c r="Y432" t="n">
        <v>3.97</v>
      </c>
      <c r="Z432" t="n">
        <v>6.66</v>
      </c>
      <c r="AA432" t="n">
        <v>6.35</v>
      </c>
      <c r="AB432" t="n">
        <v>5.61</v>
      </c>
      <c r="AC432" t="n">
        <v>5.48</v>
      </c>
      <c r="AD432" t="n">
        <v>4.95</v>
      </c>
      <c r="AE432" t="n">
        <v>2.98</v>
      </c>
      <c r="AF432" t="n">
        <v>3.54</v>
      </c>
      <c r="AG432" t="n">
        <v>2.95</v>
      </c>
      <c r="AH432" t="n">
        <v>3.32</v>
      </c>
      <c r="AI432" t="n">
        <v>4.33</v>
      </c>
      <c r="AJ432" t="n">
        <v>3.43</v>
      </c>
      <c r="AK432" t="n">
        <v>3.25</v>
      </c>
      <c r="AL432" t="n">
        <v>3.45</v>
      </c>
      <c r="AM432" t="n">
        <v>2.98</v>
      </c>
      <c r="AN432" t="n">
        <v>3.23</v>
      </c>
      <c r="AO432" t="n">
        <v>3.85</v>
      </c>
      <c r="AP432" t="n">
        <v>3.76</v>
      </c>
      <c r="AQ432" t="n">
        <v>2.85</v>
      </c>
      <c r="AR432" t="n">
        <v>3.58</v>
      </c>
      <c r="AS432" t="n">
        <v>5.62</v>
      </c>
      <c r="AT432" t="n">
        <v>5.28</v>
      </c>
      <c r="AU432" t="n">
        <v>5.09</v>
      </c>
      <c r="AV432" t="n">
        <v>5.3</v>
      </c>
      <c r="AW432" t="n">
        <v>5.71</v>
      </c>
      <c r="AX432" t="n">
        <v>8.960000000000001</v>
      </c>
      <c r="AY432" t="n">
        <v>10.8</v>
      </c>
      <c r="AZ432" t="n">
        <v>11.77</v>
      </c>
      <c r="BA432" t="n">
        <v>17.24</v>
      </c>
      <c r="BB432" t="n">
        <v>10.13</v>
      </c>
      <c r="BC432" t="n">
        <v>14.15</v>
      </c>
      <c r="BD432" t="n">
        <v>20.2</v>
      </c>
      <c r="BE432" t="n">
        <v>21.99</v>
      </c>
      <c r="BF432" t="n">
        <v>20.79</v>
      </c>
      <c r="BG432" t="n">
        <v>19.89</v>
      </c>
      <c r="BH432" t="n">
        <v>10.8</v>
      </c>
      <c r="BI432" t="n">
        <v>8.550000000000001</v>
      </c>
      <c r="BJ432">
        <f>NA()</f>
        <v/>
      </c>
      <c r="BK432">
        <f>NA()</f>
        <v/>
      </c>
      <c r="BL432">
        <f>NA()</f>
        <v/>
      </c>
      <c r="BM432">
        <f>NA()</f>
        <v/>
      </c>
      <c r="BN432">
        <f>NA()</f>
        <v/>
      </c>
      <c r="BO432">
        <f>NA()</f>
        <v/>
      </c>
      <c r="BP432">
        <f>NA()</f>
        <v/>
      </c>
      <c r="BQ432">
        <f>NA()</f>
        <v/>
      </c>
      <c r="BR432">
        <f>NA()</f>
        <v/>
      </c>
      <c r="BS432">
        <f>NA()</f>
        <v/>
      </c>
      <c r="BT432">
        <f>NA()</f>
        <v/>
      </c>
      <c r="BU432">
        <f>NA()</f>
        <v/>
      </c>
      <c r="BV432">
        <f>NA()</f>
        <v/>
      </c>
      <c r="BW432">
        <f>NA()</f>
        <v/>
      </c>
    </row>
    <row r="433" spans="1:75">
      <c r="A433" t="s">
        <v>233</v>
      </c>
      <c r="B433" t="s">
        <v>1210</v>
      </c>
      <c r="C433" t="s">
        <v>1214</v>
      </c>
      <c r="D433" t="s">
        <v>449</v>
      </c>
      <c r="E433" t="n">
        <v>2756</v>
      </c>
      <c r="F433" t="n">
        <v>3053</v>
      </c>
      <c r="G433" t="n">
        <v>3374</v>
      </c>
      <c r="H433" t="n">
        <v>3822</v>
      </c>
      <c r="I433" t="n">
        <v>4204</v>
      </c>
      <c r="J433" t="n">
        <v>4353</v>
      </c>
      <c r="K433" t="n">
        <v>4677</v>
      </c>
      <c r="L433" t="n">
        <v>4942</v>
      </c>
      <c r="M433" t="n">
        <v>5481</v>
      </c>
      <c r="N433" t="n">
        <v>6081</v>
      </c>
      <c r="O433" t="n">
        <v>6798</v>
      </c>
      <c r="P433" t="n">
        <v>7540</v>
      </c>
      <c r="Q433" t="n">
        <v>8556</v>
      </c>
      <c r="R433" t="n">
        <v>8786</v>
      </c>
      <c r="S433" t="n">
        <v>9085</v>
      </c>
      <c r="T433" t="n">
        <v>9309</v>
      </c>
      <c r="U433" t="n">
        <v>9887</v>
      </c>
      <c r="V433" t="n">
        <v>10340</v>
      </c>
      <c r="W433" t="n">
        <v>10643</v>
      </c>
      <c r="X433" t="n">
        <v>10795</v>
      </c>
      <c r="Y433" t="n">
        <v>11127</v>
      </c>
      <c r="Z433" t="n">
        <v>11127</v>
      </c>
      <c r="AA433" t="n">
        <v>10595</v>
      </c>
      <c r="AB433" t="n">
        <v>10876</v>
      </c>
      <c r="AC433" t="n">
        <v>11147</v>
      </c>
      <c r="AD433" t="n">
        <v>11047</v>
      </c>
      <c r="AE433" t="n">
        <v>11575</v>
      </c>
      <c r="AF433" t="n">
        <v>12196</v>
      </c>
      <c r="AG433" t="n">
        <v>13044</v>
      </c>
      <c r="AH433" t="n">
        <v>13686</v>
      </c>
      <c r="AI433" t="n">
        <v>15657</v>
      </c>
      <c r="AJ433" t="n">
        <v>12903</v>
      </c>
      <c r="AK433" t="n">
        <v>13865</v>
      </c>
      <c r="AL433" t="n">
        <v>12272</v>
      </c>
      <c r="AM433" t="n">
        <v>12735</v>
      </c>
      <c r="AN433" t="n">
        <v>12921</v>
      </c>
      <c r="AO433" t="n">
        <v>13319</v>
      </c>
      <c r="AP433" t="n">
        <v>13175</v>
      </c>
      <c r="AQ433" t="n">
        <v>13264</v>
      </c>
      <c r="AR433" t="n">
        <v>13453</v>
      </c>
      <c r="AS433" t="n">
        <v>13623</v>
      </c>
      <c r="AT433" t="n">
        <v>13588</v>
      </c>
      <c r="AU433" t="n">
        <v>14842</v>
      </c>
      <c r="AV433" t="n">
        <v>13098</v>
      </c>
      <c r="AW433" t="n">
        <v>13704</v>
      </c>
      <c r="AX433" t="n">
        <v>13888</v>
      </c>
      <c r="AY433" t="n">
        <v>13952</v>
      </c>
      <c r="AZ433" t="n">
        <v>13738</v>
      </c>
      <c r="BA433" t="n">
        <v>13209</v>
      </c>
      <c r="BB433" t="n">
        <v>12954</v>
      </c>
      <c r="BC433" t="n">
        <v>12610</v>
      </c>
      <c r="BD433" t="n">
        <v>12518</v>
      </c>
      <c r="BE433" t="n">
        <v>11677</v>
      </c>
      <c r="BF433" t="n">
        <v>11295</v>
      </c>
      <c r="BG433" t="n">
        <v>10822</v>
      </c>
      <c r="BH433" t="n">
        <v>10880</v>
      </c>
      <c r="BI433" t="n">
        <v>10498</v>
      </c>
      <c r="BJ433">
        <f>NA()</f>
        <v/>
      </c>
      <c r="BK433">
        <f>NA()</f>
        <v/>
      </c>
      <c r="BL433">
        <f>NA()</f>
        <v/>
      </c>
      <c r="BM433">
        <f>NA()</f>
        <v/>
      </c>
      <c r="BN433">
        <f>NA()</f>
        <v/>
      </c>
      <c r="BO433">
        <f>NA()</f>
        <v/>
      </c>
      <c r="BP433">
        <f>NA()</f>
        <v/>
      </c>
      <c r="BQ433">
        <f>NA()</f>
        <v/>
      </c>
      <c r="BR433">
        <f>NA()</f>
        <v/>
      </c>
      <c r="BS433">
        <f>NA()</f>
        <v/>
      </c>
      <c r="BT433">
        <f>NA()</f>
        <v/>
      </c>
      <c r="BU433">
        <f>NA()</f>
        <v/>
      </c>
      <c r="BV433">
        <f>NA()</f>
        <v/>
      </c>
      <c r="BW433">
        <f>NA()</f>
        <v/>
      </c>
    </row>
    <row r="434" spans="1:75">
      <c r="A434" t="s">
        <v>233</v>
      </c>
      <c r="B434" t="s">
        <v>1215</v>
      </c>
      <c r="C434" t="s">
        <v>1216</v>
      </c>
      <c r="D434" t="s">
        <v>458</v>
      </c>
      <c r="E434" t="n">
        <v>0</v>
      </c>
      <c r="F434" t="n">
        <v>0</v>
      </c>
      <c r="G434" t="n">
        <v>0</v>
      </c>
      <c r="H434" t="n">
        <v>0</v>
      </c>
      <c r="I434" t="n">
        <v>0</v>
      </c>
      <c r="J434" t="n">
        <v>0</v>
      </c>
      <c r="K434" t="n">
        <v>0</v>
      </c>
      <c r="L434" t="n">
        <v>0</v>
      </c>
      <c r="M434" t="n">
        <v>0</v>
      </c>
      <c r="N434" t="n">
        <v>0</v>
      </c>
      <c r="O434" t="n">
        <v>17.2</v>
      </c>
      <c r="P434" t="n">
        <v>22.9</v>
      </c>
      <c r="Q434" t="n">
        <v>29.4</v>
      </c>
      <c r="R434" t="n">
        <v>36.9</v>
      </c>
      <c r="S434" t="n">
        <v>50.5</v>
      </c>
      <c r="T434" t="n">
        <v>92.2</v>
      </c>
      <c r="U434" t="n">
        <v>96.59999999999999</v>
      </c>
      <c r="V434" t="n">
        <v>121.3</v>
      </c>
      <c r="W434" t="n">
        <v>143.4</v>
      </c>
      <c r="X434" t="n">
        <v>181.5</v>
      </c>
      <c r="Y434" t="n">
        <v>275.8</v>
      </c>
      <c r="Z434" t="n">
        <v>463.3</v>
      </c>
      <c r="AA434" t="n">
        <v>421.4</v>
      </c>
      <c r="AB434" t="n">
        <v>382.1</v>
      </c>
      <c r="AC434" t="n">
        <v>382</v>
      </c>
      <c r="AD434" t="n">
        <v>342.3</v>
      </c>
      <c r="AE434" t="n">
        <v>215.9</v>
      </c>
      <c r="AF434" t="n">
        <v>269.6</v>
      </c>
      <c r="AG434" t="n">
        <v>240.5</v>
      </c>
      <c r="AH434" t="n">
        <v>283.6</v>
      </c>
      <c r="AI434" t="n">
        <v>422.5</v>
      </c>
      <c r="AJ434" t="n">
        <v>275.8</v>
      </c>
      <c r="AK434" t="n">
        <v>280</v>
      </c>
      <c r="AL434" t="n">
        <v>262.6</v>
      </c>
      <c r="AM434" t="n">
        <v>235.3</v>
      </c>
      <c r="AN434" t="n">
        <v>259.2</v>
      </c>
      <c r="AO434" t="n">
        <v>318.6</v>
      </c>
      <c r="AP434" t="n">
        <v>307.2</v>
      </c>
      <c r="AQ434" t="n">
        <v>234.8</v>
      </c>
      <c r="AR434" t="n">
        <v>298.4</v>
      </c>
      <c r="AS434" t="n">
        <v>474.4</v>
      </c>
      <c r="AT434" t="n">
        <v>443.9</v>
      </c>
      <c r="AU434" t="n">
        <v>465.2</v>
      </c>
      <c r="AV434" t="n">
        <v>431.1</v>
      </c>
      <c r="AW434" t="n">
        <v>485.4</v>
      </c>
      <c r="AX434" t="n">
        <v>771.6</v>
      </c>
      <c r="AY434" t="n">
        <v>934.7</v>
      </c>
      <c r="AZ434" t="n">
        <v>1002.7</v>
      </c>
      <c r="BA434" t="n">
        <v>1412.6</v>
      </c>
      <c r="BB434" t="n">
        <v>813.2</v>
      </c>
      <c r="BC434" t="n">
        <v>1105.4</v>
      </c>
      <c r="BD434" t="n">
        <v>1566.4</v>
      </c>
      <c r="BE434" t="n">
        <v>1589.9</v>
      </c>
      <c r="BF434" t="n">
        <v>1454.2</v>
      </c>
      <c r="BG434" t="n">
        <v>1332.2</v>
      </c>
      <c r="BH434" t="n">
        <v>726.7</v>
      </c>
      <c r="BI434" t="n">
        <v>555.5</v>
      </c>
      <c r="BJ434">
        <f>NA()</f>
        <v/>
      </c>
      <c r="BK434">
        <f>NA()</f>
        <v/>
      </c>
      <c r="BL434">
        <f>NA()</f>
        <v/>
      </c>
      <c r="BM434">
        <f>NA()</f>
        <v/>
      </c>
      <c r="BN434">
        <f>NA()</f>
        <v/>
      </c>
      <c r="BO434">
        <f>NA()</f>
        <v/>
      </c>
      <c r="BP434">
        <f>NA()</f>
        <v/>
      </c>
      <c r="BQ434">
        <f>NA()</f>
        <v/>
      </c>
      <c r="BR434">
        <f>NA()</f>
        <v/>
      </c>
      <c r="BS434">
        <f>NA()</f>
        <v/>
      </c>
      <c r="BT434">
        <f>NA()</f>
        <v/>
      </c>
      <c r="BU434">
        <f>NA()</f>
        <v/>
      </c>
      <c r="BV434">
        <f>NA()</f>
        <v/>
      </c>
      <c r="BW434">
        <f>NA()</f>
        <v/>
      </c>
    </row>
    <row r="435" spans="1:75">
      <c r="A435" t="s">
        <v>233</v>
      </c>
      <c r="B435" t="s">
        <v>1217</v>
      </c>
      <c r="C435" t="s">
        <v>1218</v>
      </c>
      <c r="D435" t="s">
        <v>447</v>
      </c>
      <c r="E435" t="n">
        <v>14259</v>
      </c>
      <c r="F435" t="n">
        <v>18832</v>
      </c>
      <c r="G435" t="n">
        <v>19272</v>
      </c>
      <c r="H435" t="n">
        <v>18899</v>
      </c>
      <c r="I435" t="n">
        <v>19114</v>
      </c>
      <c r="J435" t="n">
        <v>21350</v>
      </c>
      <c r="K435" t="n">
        <v>21441</v>
      </c>
      <c r="L435" t="n">
        <v>24359</v>
      </c>
      <c r="M435" t="n">
        <v>22414</v>
      </c>
      <c r="N435" t="n">
        <v>22181</v>
      </c>
      <c r="O435" t="n">
        <v>22913</v>
      </c>
      <c r="P435" t="n">
        <v>20137</v>
      </c>
      <c r="Q435" t="n">
        <v>22688</v>
      </c>
      <c r="R435" t="n">
        <v>22997</v>
      </c>
      <c r="S435" t="n">
        <v>21576</v>
      </c>
      <c r="T435" t="n">
        <v>21254</v>
      </c>
      <c r="U435" t="n">
        <v>20821</v>
      </c>
      <c r="V435" t="n">
        <v>21423</v>
      </c>
      <c r="W435" t="n">
        <v>20357</v>
      </c>
      <c r="X435" t="n">
        <v>26004</v>
      </c>
      <c r="Y435" t="n">
        <v>28689</v>
      </c>
      <c r="Z435" t="n">
        <v>26010</v>
      </c>
      <c r="AA435" t="n">
        <v>32211</v>
      </c>
      <c r="AB435" t="n">
        <v>16490</v>
      </c>
      <c r="AC435" t="n">
        <v>15593</v>
      </c>
      <c r="AD435" t="n">
        <v>18522</v>
      </c>
      <c r="AE435" t="n">
        <v>25976</v>
      </c>
      <c r="AF435" t="n">
        <v>25067</v>
      </c>
      <c r="AG435" t="n">
        <v>30414</v>
      </c>
      <c r="AH435" t="n">
        <v>27233</v>
      </c>
      <c r="AI435" t="n">
        <v>31904</v>
      </c>
      <c r="AJ435" t="n">
        <v>30524</v>
      </c>
      <c r="AK435" t="n">
        <v>30589</v>
      </c>
      <c r="AL435" t="n">
        <v>30012</v>
      </c>
      <c r="AM435" t="n">
        <v>33672</v>
      </c>
      <c r="AN435" t="n">
        <v>31298</v>
      </c>
      <c r="AO435" t="n">
        <v>32632</v>
      </c>
      <c r="AP435" t="n">
        <v>28228</v>
      </c>
      <c r="AQ435" t="n">
        <v>22208</v>
      </c>
      <c r="AR435" t="n">
        <v>20470</v>
      </c>
      <c r="AS435" t="n">
        <v>22395</v>
      </c>
      <c r="AT435" t="n">
        <v>20988</v>
      </c>
      <c r="AU435" t="n">
        <v>22102</v>
      </c>
      <c r="AV435" t="n">
        <v>22166</v>
      </c>
      <c r="AW435" t="n">
        <v>22157</v>
      </c>
      <c r="AX435" t="n">
        <v>26003</v>
      </c>
      <c r="AY435" t="n">
        <v>25172</v>
      </c>
      <c r="AZ435" t="n">
        <v>22819</v>
      </c>
      <c r="BA435" t="n">
        <v>20123</v>
      </c>
      <c r="BB435" t="n">
        <v>25079</v>
      </c>
      <c r="BC435" t="n">
        <v>25624</v>
      </c>
      <c r="BD435" t="n">
        <v>25695</v>
      </c>
      <c r="BE435" t="n">
        <v>23593</v>
      </c>
      <c r="BF435" t="n">
        <v>24354</v>
      </c>
      <c r="BG435" t="n">
        <v>23361</v>
      </c>
      <c r="BH435" t="n">
        <v>23754</v>
      </c>
      <c r="BI435" t="n">
        <v>22320</v>
      </c>
      <c r="BJ435">
        <f>NA()</f>
        <v/>
      </c>
      <c r="BK435">
        <f>NA()</f>
        <v/>
      </c>
      <c r="BL435">
        <f>NA()</f>
        <v/>
      </c>
      <c r="BM435">
        <f>NA()</f>
        <v/>
      </c>
      <c r="BN435">
        <f>NA()</f>
        <v/>
      </c>
      <c r="BO435">
        <f>NA()</f>
        <v/>
      </c>
      <c r="BP435">
        <f>NA()</f>
        <v/>
      </c>
      <c r="BQ435">
        <f>NA()</f>
        <v/>
      </c>
      <c r="BR435">
        <f>NA()</f>
        <v/>
      </c>
      <c r="BS435">
        <f>NA()</f>
        <v/>
      </c>
      <c r="BT435">
        <f>NA()</f>
        <v/>
      </c>
      <c r="BU435">
        <f>NA()</f>
        <v/>
      </c>
      <c r="BV435">
        <f>NA()</f>
        <v/>
      </c>
      <c r="BW435">
        <f>NA()</f>
        <v/>
      </c>
    </row>
    <row r="436" spans="1:75">
      <c r="A436" t="s">
        <v>233</v>
      </c>
      <c r="B436" t="s">
        <v>1219</v>
      </c>
      <c r="C436" t="s">
        <v>1220</v>
      </c>
      <c r="D436" t="s">
        <v>454</v>
      </c>
      <c r="E436" t="n">
        <v>0</v>
      </c>
      <c r="F436" t="n">
        <v>0</v>
      </c>
      <c r="G436" t="n">
        <v>0</v>
      </c>
      <c r="H436" t="n">
        <v>0</v>
      </c>
      <c r="I436" t="n">
        <v>0</v>
      </c>
      <c r="J436" t="n">
        <v>0</v>
      </c>
      <c r="K436" t="n">
        <v>0</v>
      </c>
      <c r="L436" t="n">
        <v>0</v>
      </c>
      <c r="M436" t="n">
        <v>0</v>
      </c>
      <c r="N436" t="n">
        <v>0</v>
      </c>
      <c r="O436" t="n">
        <v>0.61</v>
      </c>
      <c r="P436" t="n">
        <v>0.82</v>
      </c>
      <c r="Q436" t="n">
        <v>0.83</v>
      </c>
      <c r="R436" t="n">
        <v>1.02</v>
      </c>
      <c r="S436" t="n">
        <v>1.94</v>
      </c>
      <c r="T436" t="n">
        <v>2.1</v>
      </c>
      <c r="U436" t="n">
        <v>2.09</v>
      </c>
      <c r="V436" t="n">
        <v>2.34</v>
      </c>
      <c r="W436" t="n">
        <v>2.49</v>
      </c>
      <c r="X436" t="n">
        <v>3.63</v>
      </c>
      <c r="Y436" t="n">
        <v>4.58</v>
      </c>
      <c r="Z436" t="n">
        <v>5.3</v>
      </c>
      <c r="AA436" t="n">
        <v>6.16</v>
      </c>
      <c r="AB436" t="n">
        <v>5.44</v>
      </c>
      <c r="AC436" t="n">
        <v>5.62</v>
      </c>
      <c r="AD436" t="n">
        <v>5.25</v>
      </c>
      <c r="AE436" t="n">
        <v>3.52</v>
      </c>
      <c r="AF436" t="n">
        <v>4.14</v>
      </c>
      <c r="AG436" t="n">
        <v>3.56</v>
      </c>
      <c r="AH436" t="n">
        <v>4.19</v>
      </c>
      <c r="AI436" t="n">
        <v>4.74</v>
      </c>
      <c r="AJ436" t="n">
        <v>4.33</v>
      </c>
      <c r="AK436" t="n">
        <v>4.39</v>
      </c>
      <c r="AL436" t="n">
        <v>5.3</v>
      </c>
      <c r="AM436" t="n">
        <v>5.86</v>
      </c>
      <c r="AN436" t="n">
        <v>5.71</v>
      </c>
      <c r="AO436" t="n">
        <v>6.8</v>
      </c>
      <c r="AP436" t="n">
        <v>5.76</v>
      </c>
      <c r="AQ436" t="n">
        <v>6.14</v>
      </c>
      <c r="AR436" t="n">
        <v>5.53</v>
      </c>
      <c r="AS436" t="n">
        <v>6.38</v>
      </c>
      <c r="AT436" t="n">
        <v>7.01</v>
      </c>
      <c r="AU436" t="n">
        <v>8.470000000000001</v>
      </c>
      <c r="AV436" t="n">
        <v>9.359999999999999</v>
      </c>
      <c r="AW436" t="n">
        <v>11.73</v>
      </c>
      <c r="AX436" t="n">
        <v>13.04</v>
      </c>
      <c r="AY436" t="n">
        <v>17.22</v>
      </c>
      <c r="AZ436" t="n">
        <v>20.78</v>
      </c>
      <c r="BA436" t="n">
        <v>25.79</v>
      </c>
      <c r="BB436" t="n">
        <v>17.08</v>
      </c>
      <c r="BC436" t="n">
        <v>18.84</v>
      </c>
      <c r="BD436" t="n">
        <v>22.53</v>
      </c>
      <c r="BE436" t="n">
        <v>25.35</v>
      </c>
      <c r="BF436" t="n">
        <v>24.11</v>
      </c>
      <c r="BG436" t="n">
        <v>24.52</v>
      </c>
      <c r="BH436" t="n">
        <v>20.02</v>
      </c>
      <c r="BI436" t="n">
        <v>15.27</v>
      </c>
      <c r="BJ436">
        <f>NA()</f>
        <v/>
      </c>
      <c r="BK436">
        <f>NA()</f>
        <v/>
      </c>
      <c r="BL436">
        <f>NA()</f>
        <v/>
      </c>
      <c r="BM436">
        <f>NA()</f>
        <v/>
      </c>
      <c r="BN436">
        <f>NA()</f>
        <v/>
      </c>
      <c r="BO436">
        <f>NA()</f>
        <v/>
      </c>
      <c r="BP436">
        <f>NA()</f>
        <v/>
      </c>
      <c r="BQ436">
        <f>NA()</f>
        <v/>
      </c>
      <c r="BR436">
        <f>NA()</f>
        <v/>
      </c>
      <c r="BS436">
        <f>NA()</f>
        <v/>
      </c>
      <c r="BT436">
        <f>NA()</f>
        <v/>
      </c>
      <c r="BU436">
        <f>NA()</f>
        <v/>
      </c>
      <c r="BV436">
        <f>NA()</f>
        <v/>
      </c>
      <c r="BW436">
        <f>NA()</f>
        <v/>
      </c>
    </row>
    <row r="437" spans="1:75">
      <c r="A437" t="s">
        <v>233</v>
      </c>
      <c r="B437" t="s">
        <v>1217</v>
      </c>
      <c r="C437" t="s">
        <v>1221</v>
      </c>
      <c r="D437" t="s">
        <v>449</v>
      </c>
      <c r="E437" t="n">
        <v>2367</v>
      </c>
      <c r="F437" t="n">
        <v>3089</v>
      </c>
      <c r="G437" t="n">
        <v>3159</v>
      </c>
      <c r="H437" t="n">
        <v>3116</v>
      </c>
      <c r="I437" t="n">
        <v>3153</v>
      </c>
      <c r="J437" t="n">
        <v>3497</v>
      </c>
      <c r="K437" t="n">
        <v>3515</v>
      </c>
      <c r="L437" t="n">
        <v>3976</v>
      </c>
      <c r="M437" t="n">
        <v>3659</v>
      </c>
      <c r="N437" t="n">
        <v>3769</v>
      </c>
      <c r="O437" t="n">
        <v>3874</v>
      </c>
      <c r="P437" t="n">
        <v>3407</v>
      </c>
      <c r="Q437" t="n">
        <v>3830</v>
      </c>
      <c r="R437" t="n">
        <v>3879</v>
      </c>
      <c r="S437" t="n">
        <v>3666</v>
      </c>
      <c r="T437" t="n">
        <v>3648</v>
      </c>
      <c r="U437" t="n">
        <v>3557</v>
      </c>
      <c r="V437" t="n">
        <v>3589</v>
      </c>
      <c r="W437" t="n">
        <v>3375</v>
      </c>
      <c r="X437" t="n">
        <v>4592</v>
      </c>
      <c r="Y437" t="n">
        <v>5135</v>
      </c>
      <c r="Z437" t="n">
        <v>4588</v>
      </c>
      <c r="AA437" t="n">
        <v>5926</v>
      </c>
      <c r="AB437" t="n">
        <v>3321</v>
      </c>
      <c r="AC437" t="n">
        <v>2531</v>
      </c>
      <c r="AD437" t="n">
        <v>2997</v>
      </c>
      <c r="AE437" t="n">
        <v>4173</v>
      </c>
      <c r="AF437" t="n">
        <v>4070</v>
      </c>
      <c r="AG437" t="n">
        <v>4961</v>
      </c>
      <c r="AH437" t="n">
        <v>4469</v>
      </c>
      <c r="AI437" t="n">
        <v>5231</v>
      </c>
      <c r="AJ437" t="n">
        <v>4989</v>
      </c>
      <c r="AK437" t="n">
        <v>5078</v>
      </c>
      <c r="AL437" t="n">
        <v>5250</v>
      </c>
      <c r="AM437" t="n">
        <v>6151</v>
      </c>
      <c r="AN437" t="n">
        <v>5643</v>
      </c>
      <c r="AO437" t="n">
        <v>5880</v>
      </c>
      <c r="AP437" t="n">
        <v>4672</v>
      </c>
      <c r="AQ437" t="n">
        <v>3765</v>
      </c>
      <c r="AR437" t="n">
        <v>3380</v>
      </c>
      <c r="AS437" t="n">
        <v>3685</v>
      </c>
      <c r="AT437" t="n">
        <v>3513</v>
      </c>
      <c r="AU437" t="n">
        <v>3779</v>
      </c>
      <c r="AV437" t="n">
        <v>3733</v>
      </c>
      <c r="AW437" t="n">
        <v>3704</v>
      </c>
      <c r="AX437" t="n">
        <v>4298</v>
      </c>
      <c r="AY437" t="n">
        <v>4194</v>
      </c>
      <c r="AZ437" t="n">
        <v>3844</v>
      </c>
      <c r="BA437" t="n">
        <v>3367</v>
      </c>
      <c r="BB437" t="n">
        <v>4131</v>
      </c>
      <c r="BC437" t="n">
        <v>4208</v>
      </c>
      <c r="BD437" t="n">
        <v>4225</v>
      </c>
      <c r="BE437" t="n">
        <v>3894</v>
      </c>
      <c r="BF437" t="n">
        <v>3987</v>
      </c>
      <c r="BG437" t="n">
        <v>3833</v>
      </c>
      <c r="BH437" t="n">
        <v>3919</v>
      </c>
      <c r="BI437" t="n">
        <v>3694</v>
      </c>
      <c r="BJ437">
        <f>NA()</f>
        <v/>
      </c>
      <c r="BK437">
        <f>NA()</f>
        <v/>
      </c>
      <c r="BL437">
        <f>NA()</f>
        <v/>
      </c>
      <c r="BM437">
        <f>NA()</f>
        <v/>
      </c>
      <c r="BN437">
        <f>NA()</f>
        <v/>
      </c>
      <c r="BO437">
        <f>NA()</f>
        <v/>
      </c>
      <c r="BP437">
        <f>NA()</f>
        <v/>
      </c>
      <c r="BQ437">
        <f>NA()</f>
        <v/>
      </c>
      <c r="BR437">
        <f>NA()</f>
        <v/>
      </c>
      <c r="BS437">
        <f>NA()</f>
        <v/>
      </c>
      <c r="BT437">
        <f>NA()</f>
        <v/>
      </c>
      <c r="BU437">
        <f>NA()</f>
        <v/>
      </c>
      <c r="BV437">
        <f>NA()</f>
        <v/>
      </c>
      <c r="BW437">
        <f>NA()</f>
        <v/>
      </c>
    </row>
    <row r="438" spans="1:75">
      <c r="A438" t="s">
        <v>233</v>
      </c>
      <c r="B438" t="s">
        <v>1222</v>
      </c>
      <c r="C438" t="s">
        <v>1223</v>
      </c>
      <c r="D438" t="s">
        <v>458</v>
      </c>
      <c r="E438" t="n">
        <v>0</v>
      </c>
      <c r="F438" t="n">
        <v>0</v>
      </c>
      <c r="G438" t="n">
        <v>0</v>
      </c>
      <c r="H438" t="n">
        <v>0</v>
      </c>
      <c r="I438" t="n">
        <v>0</v>
      </c>
      <c r="J438" t="n">
        <v>0</v>
      </c>
      <c r="K438" t="n">
        <v>0</v>
      </c>
      <c r="L438" t="n">
        <v>0</v>
      </c>
      <c r="M438" t="n">
        <v>0</v>
      </c>
      <c r="N438" t="n">
        <v>0</v>
      </c>
      <c r="O438" t="n">
        <v>10.2</v>
      </c>
      <c r="P438" t="n">
        <v>12.5</v>
      </c>
      <c r="Q438" t="n">
        <v>13.9</v>
      </c>
      <c r="R438" t="n">
        <v>15.9</v>
      </c>
      <c r="S438" t="n">
        <v>28.3</v>
      </c>
      <c r="T438" t="n">
        <v>29.4</v>
      </c>
      <c r="U438" t="n">
        <v>26.4</v>
      </c>
      <c r="V438" t="n">
        <v>31</v>
      </c>
      <c r="W438" t="n">
        <v>31.2</v>
      </c>
      <c r="X438" t="n">
        <v>63</v>
      </c>
      <c r="Y438" t="n">
        <v>96.3</v>
      </c>
      <c r="Z438" t="n">
        <v>105.3</v>
      </c>
      <c r="AA438" t="n">
        <v>154.6</v>
      </c>
      <c r="AB438" t="n">
        <v>54.1</v>
      </c>
      <c r="AC438" t="n">
        <v>59.3</v>
      </c>
      <c r="AD438" t="n">
        <v>70.5</v>
      </c>
      <c r="AE438" t="n">
        <v>57.4</v>
      </c>
      <c r="AF438" t="n">
        <v>59.5</v>
      </c>
      <c r="AG438" t="n">
        <v>59.5</v>
      </c>
      <c r="AH438" t="n">
        <v>48.7</v>
      </c>
      <c r="AI438" t="n">
        <v>71.3</v>
      </c>
      <c r="AJ438" t="n">
        <v>65.7</v>
      </c>
      <c r="AK438" t="n">
        <v>60.8</v>
      </c>
      <c r="AL438" t="n">
        <v>73.90000000000001</v>
      </c>
      <c r="AM438" t="n">
        <v>89.09999999999999</v>
      </c>
      <c r="AN438" t="n">
        <v>86.7</v>
      </c>
      <c r="AO438" t="n">
        <v>85.40000000000001</v>
      </c>
      <c r="AP438" t="n">
        <v>57.3</v>
      </c>
      <c r="AQ438" t="n">
        <v>46.7</v>
      </c>
      <c r="AR438" t="n">
        <v>37.1</v>
      </c>
      <c r="AS438" t="n">
        <v>56.6</v>
      </c>
      <c r="AT438" t="n">
        <v>41.4</v>
      </c>
      <c r="AU438" t="n">
        <v>42.4</v>
      </c>
      <c r="AV438" t="n">
        <v>40.4</v>
      </c>
      <c r="AW438" t="n">
        <v>50.5</v>
      </c>
      <c r="AX438" t="n">
        <v>72.2</v>
      </c>
      <c r="AY438" t="n">
        <v>76.8</v>
      </c>
      <c r="AZ438" t="n">
        <v>85</v>
      </c>
      <c r="BA438" t="n">
        <v>95.8</v>
      </c>
      <c r="BB438" t="n">
        <v>141.1</v>
      </c>
      <c r="BC438" t="n">
        <v>151.8</v>
      </c>
      <c r="BD438" t="n">
        <v>176.7</v>
      </c>
      <c r="BE438" t="n">
        <v>154.7</v>
      </c>
      <c r="BF438" t="n">
        <v>192</v>
      </c>
      <c r="BG438" t="n">
        <v>190.1</v>
      </c>
      <c r="BH438" t="n">
        <v>154.9</v>
      </c>
      <c r="BI438" t="n">
        <v>101.1</v>
      </c>
      <c r="BJ438">
        <f>NA()</f>
        <v/>
      </c>
      <c r="BK438">
        <f>NA()</f>
        <v/>
      </c>
      <c r="BL438">
        <f>NA()</f>
        <v/>
      </c>
      <c r="BM438">
        <f>NA()</f>
        <v/>
      </c>
      <c r="BN438">
        <f>NA()</f>
        <v/>
      </c>
      <c r="BO438">
        <f>NA()</f>
        <v/>
      </c>
      <c r="BP438">
        <f>NA()</f>
        <v/>
      </c>
      <c r="BQ438">
        <f>NA()</f>
        <v/>
      </c>
      <c r="BR438">
        <f>NA()</f>
        <v/>
      </c>
      <c r="BS438">
        <f>NA()</f>
        <v/>
      </c>
      <c r="BT438">
        <f>NA()</f>
        <v/>
      </c>
      <c r="BU438">
        <f>NA()</f>
        <v/>
      </c>
      <c r="BV438">
        <f>NA()</f>
        <v/>
      </c>
      <c r="BW438">
        <f>NA()</f>
        <v/>
      </c>
    </row>
    <row r="439" spans="1:75">
      <c r="A439" t="s">
        <v>233</v>
      </c>
      <c r="B439" t="s">
        <v>1224</v>
      </c>
      <c r="C439" t="s">
        <v>1225</v>
      </c>
      <c r="D439" t="s">
        <v>447</v>
      </c>
      <c r="E439" t="n">
        <v>0</v>
      </c>
      <c r="F439" t="n">
        <v>0</v>
      </c>
      <c r="G439" t="n">
        <v>0</v>
      </c>
      <c r="H439" t="n">
        <v>0</v>
      </c>
      <c r="I439" t="n">
        <v>0</v>
      </c>
      <c r="J439" t="n">
        <v>0</v>
      </c>
      <c r="K439" t="n">
        <v>0</v>
      </c>
      <c r="L439" t="n">
        <v>0</v>
      </c>
      <c r="M439" t="n">
        <v>0</v>
      </c>
      <c r="N439" t="n">
        <v>0</v>
      </c>
      <c r="O439" t="n">
        <v>0</v>
      </c>
      <c r="P439" t="n">
        <v>0</v>
      </c>
      <c r="Q439" t="n">
        <v>0</v>
      </c>
      <c r="R439" t="n">
        <v>0</v>
      </c>
      <c r="S439" t="n">
        <v>0</v>
      </c>
      <c r="T439" t="n">
        <v>0</v>
      </c>
      <c r="U439" t="n">
        <v>0</v>
      </c>
      <c r="V439" t="n">
        <v>0</v>
      </c>
      <c r="W439" t="n">
        <v>0</v>
      </c>
      <c r="X439" t="n">
        <v>0</v>
      </c>
      <c r="Y439" t="n">
        <v>0</v>
      </c>
      <c r="Z439" t="n">
        <v>0</v>
      </c>
      <c r="AA439" t="n">
        <v>0</v>
      </c>
      <c r="AB439" t="n">
        <v>0</v>
      </c>
      <c r="AC439" t="n">
        <v>0</v>
      </c>
      <c r="AD439" t="n">
        <v>0</v>
      </c>
      <c r="AE439" t="n">
        <v>0</v>
      </c>
      <c r="AF439" t="n">
        <v>0</v>
      </c>
      <c r="AG439" t="n">
        <v>0</v>
      </c>
      <c r="AH439" t="n">
        <v>0</v>
      </c>
      <c r="AI439" t="n">
        <v>0</v>
      </c>
      <c r="AJ439" t="n">
        <v>0</v>
      </c>
      <c r="AK439" t="n">
        <v>0</v>
      </c>
      <c r="AL439" t="n">
        <v>0</v>
      </c>
      <c r="AM439" t="n">
        <v>0</v>
      </c>
      <c r="AN439" t="n">
        <v>0</v>
      </c>
      <c r="AO439" t="n">
        <v>0</v>
      </c>
      <c r="AP439" t="n">
        <v>0</v>
      </c>
      <c r="AQ439" t="n">
        <v>0</v>
      </c>
      <c r="AR439" t="n">
        <v>0</v>
      </c>
      <c r="AS439" t="n">
        <v>0</v>
      </c>
      <c r="AT439" t="n">
        <v>0</v>
      </c>
      <c r="AU439" t="n">
        <v>0</v>
      </c>
      <c r="AV439" t="n">
        <v>0</v>
      </c>
      <c r="AW439" t="n">
        <v>0</v>
      </c>
      <c r="AX439" t="n">
        <v>0</v>
      </c>
      <c r="AY439" t="n">
        <v>0</v>
      </c>
      <c r="AZ439" t="n">
        <v>0</v>
      </c>
      <c r="BA439" t="n">
        <v>0</v>
      </c>
      <c r="BB439" t="n">
        <v>0</v>
      </c>
      <c r="BC439" t="n">
        <v>0</v>
      </c>
      <c r="BD439" t="n">
        <v>0</v>
      </c>
      <c r="BE439" t="n">
        <v>0</v>
      </c>
      <c r="BF439" t="n">
        <v>0</v>
      </c>
      <c r="BG439" t="n">
        <v>0</v>
      </c>
      <c r="BH439" t="n">
        <v>0</v>
      </c>
      <c r="BI439" t="n">
        <v>0</v>
      </c>
      <c r="BJ439">
        <f>NA()</f>
        <v/>
      </c>
      <c r="BK439">
        <f>NA()</f>
        <v/>
      </c>
      <c r="BL439">
        <f>NA()</f>
        <v/>
      </c>
      <c r="BM439">
        <f>NA()</f>
        <v/>
      </c>
      <c r="BN439">
        <f>NA()</f>
        <v/>
      </c>
      <c r="BO439">
        <f>NA()</f>
        <v/>
      </c>
      <c r="BP439">
        <f>NA()</f>
        <v/>
      </c>
      <c r="BQ439">
        <f>NA()</f>
        <v/>
      </c>
      <c r="BR439">
        <f>NA()</f>
        <v/>
      </c>
      <c r="BS439">
        <f>NA()</f>
        <v/>
      </c>
      <c r="BT439">
        <f>NA()</f>
        <v/>
      </c>
      <c r="BU439">
        <f>NA()</f>
        <v/>
      </c>
      <c r="BV439">
        <f>NA()</f>
        <v/>
      </c>
      <c r="BW439">
        <f>NA()</f>
        <v/>
      </c>
    </row>
    <row r="440" spans="1:75">
      <c r="A440" t="s">
        <v>233</v>
      </c>
      <c r="B440" t="s">
        <v>1224</v>
      </c>
      <c r="C440" t="s">
        <v>1226</v>
      </c>
      <c r="D440" t="s">
        <v>449</v>
      </c>
      <c r="E440" t="n">
        <v>0</v>
      </c>
      <c r="F440" t="n">
        <v>0</v>
      </c>
      <c r="G440" t="n">
        <v>0</v>
      </c>
      <c r="H440" t="n">
        <v>0</v>
      </c>
      <c r="I440" t="n">
        <v>0</v>
      </c>
      <c r="J440" t="n">
        <v>0</v>
      </c>
      <c r="K440" t="n">
        <v>0</v>
      </c>
      <c r="L440" t="n">
        <v>0</v>
      </c>
      <c r="M440" t="n">
        <v>0</v>
      </c>
      <c r="N440" t="n">
        <v>0</v>
      </c>
      <c r="O440" t="n">
        <v>0</v>
      </c>
      <c r="P440" t="n">
        <v>0</v>
      </c>
      <c r="Q440" t="n">
        <v>0</v>
      </c>
      <c r="R440" t="n">
        <v>0</v>
      </c>
      <c r="S440" t="n">
        <v>0</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0</v>
      </c>
      <c r="BH440" t="n">
        <v>0</v>
      </c>
      <c r="BI440" t="n">
        <v>0</v>
      </c>
      <c r="BJ440">
        <f>NA()</f>
        <v/>
      </c>
      <c r="BK440">
        <f>NA()</f>
        <v/>
      </c>
      <c r="BL440">
        <f>NA()</f>
        <v/>
      </c>
      <c r="BM440">
        <f>NA()</f>
        <v/>
      </c>
      <c r="BN440">
        <f>NA()</f>
        <v/>
      </c>
      <c r="BO440">
        <f>NA()</f>
        <v/>
      </c>
      <c r="BP440">
        <f>NA()</f>
        <v/>
      </c>
      <c r="BQ440">
        <f>NA()</f>
        <v/>
      </c>
      <c r="BR440">
        <f>NA()</f>
        <v/>
      </c>
      <c r="BS440">
        <f>NA()</f>
        <v/>
      </c>
      <c r="BT440">
        <f>NA()</f>
        <v/>
      </c>
      <c r="BU440">
        <f>NA()</f>
        <v/>
      </c>
      <c r="BV440">
        <f>NA()</f>
        <v/>
      </c>
      <c r="BW440">
        <f>NA()</f>
        <v/>
      </c>
    </row>
    <row r="441" spans="1:75">
      <c r="A441" t="s">
        <v>233</v>
      </c>
      <c r="B441" t="s">
        <v>1227</v>
      </c>
      <c r="C441" t="s">
        <v>1228</v>
      </c>
      <c r="D441" t="s">
        <v>447</v>
      </c>
      <c r="E441" t="n">
        <v>100</v>
      </c>
      <c r="F441" t="n">
        <v>131</v>
      </c>
      <c r="G441" t="n">
        <v>174</v>
      </c>
      <c r="H441" t="n">
        <v>167</v>
      </c>
      <c r="I441" t="n">
        <v>178</v>
      </c>
      <c r="J441" t="n">
        <v>196</v>
      </c>
      <c r="K441" t="n">
        <v>222</v>
      </c>
      <c r="L441" t="n">
        <v>296</v>
      </c>
      <c r="M441" t="n">
        <v>337</v>
      </c>
      <c r="N441" t="n">
        <v>710</v>
      </c>
      <c r="O441" t="n">
        <v>769</v>
      </c>
      <c r="P441" t="n">
        <v>902</v>
      </c>
      <c r="Q441" t="n">
        <v>823</v>
      </c>
      <c r="R441" t="n">
        <v>849</v>
      </c>
      <c r="S441" t="n">
        <v>821</v>
      </c>
      <c r="T441" t="n">
        <v>549</v>
      </c>
      <c r="U441" t="n">
        <v>861</v>
      </c>
      <c r="V441" t="n">
        <v>905</v>
      </c>
      <c r="W441" t="n">
        <v>852</v>
      </c>
      <c r="X441" t="n">
        <v>1273</v>
      </c>
      <c r="Y441" t="n">
        <v>738</v>
      </c>
      <c r="Z441" t="n">
        <v>697</v>
      </c>
      <c r="AA441" t="n">
        <v>651</v>
      </c>
      <c r="AB441" t="n">
        <v>773</v>
      </c>
      <c r="AC441" t="n">
        <v>160</v>
      </c>
      <c r="AD441" t="n">
        <v>173</v>
      </c>
      <c r="AE441" t="n">
        <v>166</v>
      </c>
      <c r="AF441" t="n">
        <v>207</v>
      </c>
      <c r="AG441" t="n">
        <v>237</v>
      </c>
      <c r="AH441" t="n">
        <v>239</v>
      </c>
      <c r="AI441" t="n">
        <v>219</v>
      </c>
      <c r="AJ441" t="n">
        <v>225</v>
      </c>
      <c r="AK441" t="n">
        <v>705</v>
      </c>
      <c r="AL441" t="n">
        <v>160</v>
      </c>
      <c r="AM441" t="n">
        <v>163</v>
      </c>
      <c r="AN441" t="n">
        <v>157</v>
      </c>
      <c r="AO441" t="n">
        <v>184</v>
      </c>
      <c r="AP441" t="n">
        <v>340</v>
      </c>
      <c r="AQ441" t="n">
        <v>960</v>
      </c>
      <c r="AR441" t="n">
        <v>545</v>
      </c>
      <c r="AS441" t="n">
        <v>744</v>
      </c>
      <c r="AT441" t="n">
        <v>755</v>
      </c>
      <c r="AU441" t="n">
        <v>758</v>
      </c>
      <c r="AV441" t="n">
        <v>562</v>
      </c>
      <c r="AW441" t="n">
        <v>573</v>
      </c>
      <c r="AX441" t="n">
        <v>584</v>
      </c>
      <c r="AY441" t="n">
        <v>616</v>
      </c>
      <c r="AZ441" t="n">
        <v>498</v>
      </c>
      <c r="BA441" t="n">
        <v>1036</v>
      </c>
      <c r="BB441" t="n">
        <v>935</v>
      </c>
      <c r="BC441" t="n">
        <v>918</v>
      </c>
      <c r="BD441" t="n">
        <v>854</v>
      </c>
      <c r="BE441" t="n">
        <v>1252</v>
      </c>
      <c r="BF441" t="n">
        <v>838</v>
      </c>
      <c r="BG441" t="n">
        <v>846</v>
      </c>
      <c r="BH441" t="n">
        <v>506</v>
      </c>
      <c r="BI441" t="n">
        <v>690</v>
      </c>
      <c r="BJ441">
        <f>NA()</f>
        <v/>
      </c>
      <c r="BK441">
        <f>NA()</f>
        <v/>
      </c>
      <c r="BL441">
        <f>NA()</f>
        <v/>
      </c>
      <c r="BM441">
        <f>NA()</f>
        <v/>
      </c>
      <c r="BN441">
        <f>NA()</f>
        <v/>
      </c>
      <c r="BO441">
        <f>NA()</f>
        <v/>
      </c>
      <c r="BP441">
        <f>NA()</f>
        <v/>
      </c>
      <c r="BQ441">
        <f>NA()</f>
        <v/>
      </c>
      <c r="BR441">
        <f>NA()</f>
        <v/>
      </c>
      <c r="BS441">
        <f>NA()</f>
        <v/>
      </c>
      <c r="BT441">
        <f>NA()</f>
        <v/>
      </c>
      <c r="BU441">
        <f>NA()</f>
        <v/>
      </c>
      <c r="BV441">
        <f>NA()</f>
        <v/>
      </c>
      <c r="BW441">
        <f>NA()</f>
        <v/>
      </c>
    </row>
    <row r="442" spans="1:75">
      <c r="A442" t="s">
        <v>233</v>
      </c>
      <c r="B442" t="s">
        <v>1229</v>
      </c>
      <c r="C442" t="s">
        <v>1230</v>
      </c>
      <c r="D442" t="s">
        <v>454</v>
      </c>
      <c r="E442" t="n">
        <v>0</v>
      </c>
      <c r="F442" t="n">
        <v>0</v>
      </c>
      <c r="G442" t="n">
        <v>0</v>
      </c>
      <c r="H442" t="n">
        <v>0</v>
      </c>
      <c r="I442" t="n">
        <v>0</v>
      </c>
      <c r="J442" t="n">
        <v>0</v>
      </c>
      <c r="K442" t="n">
        <v>0</v>
      </c>
      <c r="L442" t="n">
        <v>0</v>
      </c>
      <c r="M442" t="n">
        <v>0</v>
      </c>
      <c r="N442" t="n">
        <v>0</v>
      </c>
      <c r="O442" t="n">
        <v>4.03</v>
      </c>
      <c r="P442" t="n">
        <v>4.36</v>
      </c>
      <c r="Q442" t="n">
        <v>4.59</v>
      </c>
      <c r="R442" t="n">
        <v>7.34</v>
      </c>
      <c r="S442" t="n">
        <v>7.69</v>
      </c>
      <c r="T442" t="n">
        <v>6.18</v>
      </c>
      <c r="U442" t="n">
        <v>6.47</v>
      </c>
      <c r="V442" t="n">
        <v>7.12</v>
      </c>
      <c r="W442" t="n">
        <v>7.24</v>
      </c>
      <c r="X442" t="n">
        <v>9.539999999999999</v>
      </c>
      <c r="Y442" t="n">
        <v>11.59</v>
      </c>
      <c r="Z442" t="n">
        <v>12.31</v>
      </c>
      <c r="AA442" t="n">
        <v>13.28</v>
      </c>
      <c r="AB442" t="n">
        <v>13.8</v>
      </c>
      <c r="AC442" t="n">
        <v>13.46</v>
      </c>
      <c r="AD442" t="n">
        <v>14.97</v>
      </c>
      <c r="AE442" t="n">
        <v>13.95</v>
      </c>
      <c r="AF442" t="n">
        <v>13.86</v>
      </c>
      <c r="AG442" t="n">
        <v>13.52</v>
      </c>
      <c r="AH442" t="n">
        <v>16.97</v>
      </c>
      <c r="AI442" t="n">
        <v>17.86</v>
      </c>
      <c r="AJ442" t="n">
        <v>18.25</v>
      </c>
      <c r="AK442" t="n">
        <v>17.03</v>
      </c>
      <c r="AL442" t="n">
        <v>16.19</v>
      </c>
      <c r="AM442" t="n">
        <v>19.82</v>
      </c>
      <c r="AN442" t="n">
        <v>21.61</v>
      </c>
      <c r="AO442" t="n">
        <v>22.87</v>
      </c>
      <c r="AP442" t="n">
        <v>26.43</v>
      </c>
      <c r="AQ442" t="n">
        <v>27.71</v>
      </c>
      <c r="AR442" t="n">
        <v>26.42</v>
      </c>
      <c r="AS442" t="n">
        <v>27.81</v>
      </c>
      <c r="AT442" t="n">
        <v>28.71</v>
      </c>
      <c r="AU442" t="n">
        <v>28.04</v>
      </c>
      <c r="AV442" t="n">
        <v>30.33</v>
      </c>
      <c r="AW442" t="n">
        <v>31.71</v>
      </c>
      <c r="AX442" t="n">
        <v>34.73</v>
      </c>
      <c r="AY442" t="n">
        <v>37.59</v>
      </c>
      <c r="AZ442" t="n">
        <v>41.65</v>
      </c>
      <c r="BA442" t="n">
        <v>48.83</v>
      </c>
      <c r="BB442" t="n">
        <v>45.78</v>
      </c>
      <c r="BC442" t="n">
        <v>57.06</v>
      </c>
      <c r="BD442" t="n">
        <v>52.84</v>
      </c>
      <c r="BE442" t="n">
        <v>49.07</v>
      </c>
      <c r="BF442" t="n">
        <v>48.64</v>
      </c>
      <c r="BG442" t="n">
        <v>56.02</v>
      </c>
      <c r="BH442" t="n">
        <v>43.82</v>
      </c>
      <c r="BI442" t="n">
        <v>42.23</v>
      </c>
      <c r="BJ442">
        <f>NA()</f>
        <v/>
      </c>
      <c r="BK442">
        <f>NA()</f>
        <v/>
      </c>
      <c r="BL442">
        <f>NA()</f>
        <v/>
      </c>
      <c r="BM442">
        <f>NA()</f>
        <v/>
      </c>
      <c r="BN442">
        <f>NA()</f>
        <v/>
      </c>
      <c r="BO442">
        <f>NA()</f>
        <v/>
      </c>
      <c r="BP442">
        <f>NA()</f>
        <v/>
      </c>
      <c r="BQ442">
        <f>NA()</f>
        <v/>
      </c>
      <c r="BR442">
        <f>NA()</f>
        <v/>
      </c>
      <c r="BS442">
        <f>NA()</f>
        <v/>
      </c>
      <c r="BT442">
        <f>NA()</f>
        <v/>
      </c>
      <c r="BU442">
        <f>NA()</f>
        <v/>
      </c>
      <c r="BV442">
        <f>NA()</f>
        <v/>
      </c>
      <c r="BW442">
        <f>NA()</f>
        <v/>
      </c>
    </row>
    <row r="443" spans="1:75">
      <c r="A443" t="s">
        <v>233</v>
      </c>
      <c r="B443" t="s">
        <v>1227</v>
      </c>
      <c r="C443" t="s">
        <v>1231</v>
      </c>
      <c r="D443" t="s">
        <v>449</v>
      </c>
      <c r="E443" t="n">
        <v>26</v>
      </c>
      <c r="F443" t="n">
        <v>34</v>
      </c>
      <c r="G443" t="n">
        <v>45</v>
      </c>
      <c r="H443" t="n">
        <v>43</v>
      </c>
      <c r="I443" t="n">
        <v>46</v>
      </c>
      <c r="J443" t="n">
        <v>51</v>
      </c>
      <c r="K443" t="n">
        <v>58</v>
      </c>
      <c r="L443" t="n">
        <v>77</v>
      </c>
      <c r="M443" t="n">
        <v>87</v>
      </c>
      <c r="N443" t="n">
        <v>185</v>
      </c>
      <c r="O443" t="n">
        <v>200</v>
      </c>
      <c r="P443" t="n">
        <v>234</v>
      </c>
      <c r="Q443" t="n">
        <v>214</v>
      </c>
      <c r="R443" t="n">
        <v>221</v>
      </c>
      <c r="S443" t="n">
        <v>214</v>
      </c>
      <c r="T443" t="n">
        <v>143</v>
      </c>
      <c r="U443" t="n">
        <v>224</v>
      </c>
      <c r="V443" t="n">
        <v>235</v>
      </c>
      <c r="W443" t="n">
        <v>222</v>
      </c>
      <c r="X443" t="n">
        <v>331</v>
      </c>
      <c r="Y443" t="n">
        <v>192</v>
      </c>
      <c r="Z443" t="n">
        <v>181</v>
      </c>
      <c r="AA443" t="n">
        <v>170</v>
      </c>
      <c r="AB443" t="n">
        <v>201</v>
      </c>
      <c r="AC443" t="n">
        <v>41</v>
      </c>
      <c r="AD443" t="n">
        <v>45</v>
      </c>
      <c r="AE443" t="n">
        <v>43</v>
      </c>
      <c r="AF443" t="n">
        <v>54</v>
      </c>
      <c r="AG443" t="n">
        <v>61</v>
      </c>
      <c r="AH443" t="n">
        <v>62</v>
      </c>
      <c r="AI443" t="n">
        <v>57</v>
      </c>
      <c r="AJ443" t="n">
        <v>58</v>
      </c>
      <c r="AK443" t="n">
        <v>184</v>
      </c>
      <c r="AL443" t="n">
        <v>41</v>
      </c>
      <c r="AM443" t="n">
        <v>42</v>
      </c>
      <c r="AN443" t="n">
        <v>40</v>
      </c>
      <c r="AO443" t="n">
        <v>48</v>
      </c>
      <c r="AP443" t="n">
        <v>88</v>
      </c>
      <c r="AQ443" t="n">
        <v>250</v>
      </c>
      <c r="AR443" t="n">
        <v>142</v>
      </c>
      <c r="AS443" t="n">
        <v>194</v>
      </c>
      <c r="AT443" t="n">
        <v>197</v>
      </c>
      <c r="AU443" t="n">
        <v>197</v>
      </c>
      <c r="AV443" t="n">
        <v>146</v>
      </c>
      <c r="AW443" t="n">
        <v>149</v>
      </c>
      <c r="AX443" t="n">
        <v>152</v>
      </c>
      <c r="AY443" t="n">
        <v>159</v>
      </c>
      <c r="AZ443" t="n">
        <v>128</v>
      </c>
      <c r="BA443" t="n">
        <v>267</v>
      </c>
      <c r="BB443" t="n">
        <v>242</v>
      </c>
      <c r="BC443" t="n">
        <v>239</v>
      </c>
      <c r="BD443" t="n">
        <v>222</v>
      </c>
      <c r="BE443" t="n">
        <v>326</v>
      </c>
      <c r="BF443" t="n">
        <v>218</v>
      </c>
      <c r="BG443" t="n">
        <v>220</v>
      </c>
      <c r="BH443" t="n">
        <v>132</v>
      </c>
      <c r="BI443" t="n">
        <v>180</v>
      </c>
      <c r="BJ443">
        <f>NA()</f>
        <v/>
      </c>
      <c r="BK443">
        <f>NA()</f>
        <v/>
      </c>
      <c r="BL443">
        <f>NA()</f>
        <v/>
      </c>
      <c r="BM443">
        <f>NA()</f>
        <v/>
      </c>
      <c r="BN443">
        <f>NA()</f>
        <v/>
      </c>
      <c r="BO443">
        <f>NA()</f>
        <v/>
      </c>
      <c r="BP443">
        <f>NA()</f>
        <v/>
      </c>
      <c r="BQ443">
        <f>NA()</f>
        <v/>
      </c>
      <c r="BR443">
        <f>NA()</f>
        <v/>
      </c>
      <c r="BS443">
        <f>NA()</f>
        <v/>
      </c>
      <c r="BT443">
        <f>NA()</f>
        <v/>
      </c>
      <c r="BU443">
        <f>NA()</f>
        <v/>
      </c>
      <c r="BV443">
        <f>NA()</f>
        <v/>
      </c>
      <c r="BW443">
        <f>NA()</f>
        <v/>
      </c>
    </row>
    <row r="444" spans="1:75">
      <c r="A444" t="s">
        <v>233</v>
      </c>
      <c r="B444" t="s">
        <v>1232</v>
      </c>
      <c r="C444" t="s">
        <v>1233</v>
      </c>
      <c r="D444" t="s">
        <v>458</v>
      </c>
      <c r="E444" t="n">
        <v>0</v>
      </c>
      <c r="F444" t="n">
        <v>0</v>
      </c>
      <c r="G444" t="n">
        <v>0</v>
      </c>
      <c r="H444" t="n">
        <v>0</v>
      </c>
      <c r="I444" t="n">
        <v>0</v>
      </c>
      <c r="J444" t="n">
        <v>0</v>
      </c>
      <c r="K444" t="n">
        <v>0</v>
      </c>
      <c r="L444" t="n">
        <v>0</v>
      </c>
      <c r="M444" t="n">
        <v>0</v>
      </c>
      <c r="N444" t="n">
        <v>0</v>
      </c>
      <c r="O444" t="n">
        <v>3.1</v>
      </c>
      <c r="P444" t="n">
        <v>3.9</v>
      </c>
      <c r="Q444" t="n">
        <v>3.8</v>
      </c>
      <c r="R444" t="n">
        <v>6.2</v>
      </c>
      <c r="S444" t="n">
        <v>6.3</v>
      </c>
      <c r="T444" t="n">
        <v>3.4</v>
      </c>
      <c r="U444" t="n">
        <v>5.6</v>
      </c>
      <c r="V444" t="n">
        <v>6.4</v>
      </c>
      <c r="W444" t="n">
        <v>6.2</v>
      </c>
      <c r="X444" t="n">
        <v>12.1</v>
      </c>
      <c r="Y444" t="n">
        <v>8.6</v>
      </c>
      <c r="Z444" t="n">
        <v>8.6</v>
      </c>
      <c r="AA444" t="n">
        <v>8.6</v>
      </c>
      <c r="AB444" t="n">
        <v>10.7</v>
      </c>
      <c r="AC444" t="n">
        <v>2.2</v>
      </c>
      <c r="AD444" t="n">
        <v>2.6</v>
      </c>
      <c r="AE444" t="n">
        <v>2.3</v>
      </c>
      <c r="AF444" t="n">
        <v>2.9</v>
      </c>
      <c r="AG444" t="n">
        <v>3.2</v>
      </c>
      <c r="AH444" t="n">
        <v>4.1</v>
      </c>
      <c r="AI444" t="n">
        <v>3.9</v>
      </c>
      <c r="AJ444" t="n">
        <v>4.1</v>
      </c>
      <c r="AK444" t="n">
        <v>12</v>
      </c>
      <c r="AL444" t="n">
        <v>2.6</v>
      </c>
      <c r="AM444" t="n">
        <v>3.2</v>
      </c>
      <c r="AN444" t="n">
        <v>3.4</v>
      </c>
      <c r="AO444" t="n">
        <v>4.2</v>
      </c>
      <c r="AP444" t="n">
        <v>9</v>
      </c>
      <c r="AQ444" t="n">
        <v>26.6</v>
      </c>
      <c r="AR444" t="n">
        <v>14.4</v>
      </c>
      <c r="AS444" t="n">
        <v>20.7</v>
      </c>
      <c r="AT444" t="n">
        <v>21.7</v>
      </c>
      <c r="AU444" t="n">
        <v>21.2</v>
      </c>
      <c r="AV444" t="n">
        <v>17.1</v>
      </c>
      <c r="AW444" t="n">
        <v>18.2</v>
      </c>
      <c r="AX444" t="n">
        <v>20.3</v>
      </c>
      <c r="AY444" t="n">
        <v>23.2</v>
      </c>
      <c r="AZ444" t="n">
        <v>20.7</v>
      </c>
      <c r="BA444" t="n">
        <v>50.6</v>
      </c>
      <c r="BB444" t="n">
        <v>42.8</v>
      </c>
      <c r="BC444" t="n">
        <v>52.4</v>
      </c>
      <c r="BD444" t="n">
        <v>45.1</v>
      </c>
      <c r="BE444" t="n">
        <v>61.5</v>
      </c>
      <c r="BF444" t="n">
        <v>40.7</v>
      </c>
      <c r="BG444" t="n">
        <v>47.4</v>
      </c>
      <c r="BH444" t="n">
        <v>22.2</v>
      </c>
      <c r="BI444" t="n">
        <v>29.2</v>
      </c>
      <c r="BJ444">
        <f>NA()</f>
        <v/>
      </c>
      <c r="BK444">
        <f>NA()</f>
        <v/>
      </c>
      <c r="BL444">
        <f>NA()</f>
        <v/>
      </c>
      <c r="BM444">
        <f>NA()</f>
        <v/>
      </c>
      <c r="BN444">
        <f>NA()</f>
        <v/>
      </c>
      <c r="BO444">
        <f>NA()</f>
        <v/>
      </c>
      <c r="BP444">
        <f>NA()</f>
        <v/>
      </c>
      <c r="BQ444">
        <f>NA()</f>
        <v/>
      </c>
      <c r="BR444">
        <f>NA()</f>
        <v/>
      </c>
      <c r="BS444">
        <f>NA()</f>
        <v/>
      </c>
      <c r="BT444">
        <f>NA()</f>
        <v/>
      </c>
      <c r="BU444">
        <f>NA()</f>
        <v/>
      </c>
      <c r="BV444">
        <f>NA()</f>
        <v/>
      </c>
      <c r="BW444">
        <f>NA()</f>
        <v/>
      </c>
    </row>
    <row r="445" spans="1:75">
      <c r="A445" t="s">
        <v>233</v>
      </c>
      <c r="B445" t="s">
        <v>1234</v>
      </c>
      <c r="C445" t="s">
        <v>1235</v>
      </c>
      <c r="D445" t="s">
        <v>447</v>
      </c>
      <c r="E445" t="n">
        <v>94563</v>
      </c>
      <c r="F445" t="n">
        <v>113514</v>
      </c>
      <c r="G445" t="n">
        <v>108092</v>
      </c>
      <c r="H445" t="n">
        <v>113862</v>
      </c>
      <c r="I445" t="n">
        <v>122052</v>
      </c>
      <c r="J445" t="n">
        <v>129324</v>
      </c>
      <c r="K445" t="n">
        <v>144196</v>
      </c>
      <c r="L445" t="n">
        <v>162479</v>
      </c>
      <c r="M445" t="n">
        <v>181145</v>
      </c>
      <c r="N445" t="n">
        <v>189117</v>
      </c>
      <c r="O445" t="n">
        <v>195419</v>
      </c>
      <c r="P445" t="n">
        <v>210416</v>
      </c>
      <c r="Q445" t="n">
        <v>216597</v>
      </c>
      <c r="R445" t="n">
        <v>222815</v>
      </c>
      <c r="S445" t="n">
        <v>210590</v>
      </c>
      <c r="T445" t="n">
        <v>212931</v>
      </c>
      <c r="U445" t="n">
        <v>218424</v>
      </c>
      <c r="V445" t="n">
        <v>232006</v>
      </c>
      <c r="W445" t="n">
        <v>235835</v>
      </c>
      <c r="X445" t="n">
        <v>255413</v>
      </c>
      <c r="Y445" t="n">
        <v>249648</v>
      </c>
      <c r="Z445" t="n">
        <v>223223</v>
      </c>
      <c r="AA445" t="n">
        <v>203756</v>
      </c>
      <c r="AB445" t="n">
        <v>205387</v>
      </c>
      <c r="AC445" t="n">
        <v>216113</v>
      </c>
      <c r="AD445" t="n">
        <v>232124</v>
      </c>
      <c r="AE445" t="n">
        <v>227619</v>
      </c>
      <c r="AF445" t="n">
        <v>228895</v>
      </c>
      <c r="AG445" t="n">
        <v>268024</v>
      </c>
      <c r="AH445" t="n">
        <v>280098</v>
      </c>
      <c r="AI445" t="n">
        <v>292763</v>
      </c>
      <c r="AJ445" t="n">
        <v>266575</v>
      </c>
      <c r="AK445" t="n">
        <v>272492</v>
      </c>
      <c r="AL445" t="n">
        <v>239475</v>
      </c>
      <c r="AM445" t="n">
        <v>258204</v>
      </c>
      <c r="AN445" t="n">
        <v>252515</v>
      </c>
      <c r="AO445" t="n">
        <v>238803</v>
      </c>
      <c r="AP445" t="n">
        <v>230561</v>
      </c>
      <c r="AQ445" t="n">
        <v>233636</v>
      </c>
      <c r="AR445" t="n">
        <v>229990</v>
      </c>
      <c r="AS445" t="n">
        <v>235315</v>
      </c>
      <c r="AT445" t="n">
        <v>239948</v>
      </c>
      <c r="AU445" t="n">
        <v>257593</v>
      </c>
      <c r="AV445" t="n">
        <v>269486</v>
      </c>
      <c r="AW445" t="n">
        <v>282923</v>
      </c>
      <c r="AX445" t="n">
        <v>295104</v>
      </c>
      <c r="AY445" t="n">
        <v>296907</v>
      </c>
      <c r="AZ445" t="n">
        <v>305431</v>
      </c>
      <c r="BA445" t="n">
        <v>242490</v>
      </c>
      <c r="BB445" t="n">
        <v>242984</v>
      </c>
      <c r="BC445" t="n">
        <v>244686</v>
      </c>
      <c r="BD445" t="n">
        <v>252748</v>
      </c>
      <c r="BE445" t="n">
        <v>243051</v>
      </c>
      <c r="BF445" t="n">
        <v>240607</v>
      </c>
      <c r="BG445" t="n">
        <v>237841</v>
      </c>
      <c r="BH445" t="n">
        <v>242486</v>
      </c>
      <c r="BI445" t="n">
        <v>238946</v>
      </c>
      <c r="BJ445">
        <f>NA()</f>
        <v/>
      </c>
      <c r="BK445">
        <f>NA()</f>
        <v/>
      </c>
      <c r="BL445">
        <f>NA()</f>
        <v/>
      </c>
      <c r="BM445">
        <f>NA()</f>
        <v/>
      </c>
      <c r="BN445">
        <f>NA()</f>
        <v/>
      </c>
      <c r="BO445">
        <f>NA()</f>
        <v/>
      </c>
      <c r="BP445">
        <f>NA()</f>
        <v/>
      </c>
      <c r="BQ445">
        <f>NA()</f>
        <v/>
      </c>
      <c r="BR445">
        <f>NA()</f>
        <v/>
      </c>
      <c r="BS445">
        <f>NA()</f>
        <v/>
      </c>
      <c r="BT445">
        <f>NA()</f>
        <v/>
      </c>
      <c r="BU445">
        <f>NA()</f>
        <v/>
      </c>
      <c r="BV445">
        <f>NA()</f>
        <v/>
      </c>
      <c r="BW445">
        <f>NA()</f>
        <v/>
      </c>
    </row>
    <row r="446" spans="1:75">
      <c r="A446" t="s">
        <v>233</v>
      </c>
      <c r="B446" t="s">
        <v>1236</v>
      </c>
      <c r="C446" t="s">
        <v>1237</v>
      </c>
      <c r="D446" t="s">
        <v>454</v>
      </c>
      <c r="E446" t="n">
        <v>0</v>
      </c>
      <c r="F446" t="n">
        <v>0</v>
      </c>
      <c r="G446" t="n">
        <v>0</v>
      </c>
      <c r="H446" t="n">
        <v>0</v>
      </c>
      <c r="I446" t="n">
        <v>0</v>
      </c>
      <c r="J446" t="n">
        <v>0</v>
      </c>
      <c r="K446" t="n">
        <v>0</v>
      </c>
      <c r="L446" t="n">
        <v>0</v>
      </c>
      <c r="M446" t="n">
        <v>0</v>
      </c>
      <c r="N446" t="n">
        <v>0</v>
      </c>
      <c r="O446" t="n">
        <v>1.08</v>
      </c>
      <c r="P446" t="n">
        <v>1.12</v>
      </c>
      <c r="Q446" t="n">
        <v>1.14</v>
      </c>
      <c r="R446" t="n">
        <v>1.33</v>
      </c>
      <c r="S446" t="n">
        <v>1.99</v>
      </c>
      <c r="T446" t="n">
        <v>2.52</v>
      </c>
      <c r="U446" t="n">
        <v>2.68</v>
      </c>
      <c r="V446" t="n">
        <v>2.96</v>
      </c>
      <c r="W446" t="n">
        <v>3.23</v>
      </c>
      <c r="X446" t="n">
        <v>4.21</v>
      </c>
      <c r="Y446" t="n">
        <v>6.16</v>
      </c>
      <c r="Z446" t="n">
        <v>7.97</v>
      </c>
      <c r="AA446" t="n">
        <v>7.88</v>
      </c>
      <c r="AB446" t="n">
        <v>7.33</v>
      </c>
      <c r="AC446" t="n">
        <v>7.16</v>
      </c>
      <c r="AD446" t="n">
        <v>6.79</v>
      </c>
      <c r="AE446" t="n">
        <v>5.05</v>
      </c>
      <c r="AF446" t="n">
        <v>5.21</v>
      </c>
      <c r="AG446" t="n">
        <v>4.83</v>
      </c>
      <c r="AH446" t="n">
        <v>5.38</v>
      </c>
      <c r="AI446" t="n">
        <v>6.4</v>
      </c>
      <c r="AJ446" t="n">
        <v>5.92</v>
      </c>
      <c r="AK446" t="n">
        <v>5.54</v>
      </c>
      <c r="AL446" t="n">
        <v>5.96</v>
      </c>
      <c r="AM446" t="n">
        <v>5.74</v>
      </c>
      <c r="AN446" t="n">
        <v>5.89</v>
      </c>
      <c r="AO446" t="n">
        <v>6.64</v>
      </c>
      <c r="AP446" t="n">
        <v>6.48</v>
      </c>
      <c r="AQ446" t="n">
        <v>5.6</v>
      </c>
      <c r="AR446" t="n">
        <v>6.06</v>
      </c>
      <c r="AS446" t="n">
        <v>8.039999999999999</v>
      </c>
      <c r="AT446" t="n">
        <v>8.06</v>
      </c>
      <c r="AU446" t="n">
        <v>7.48</v>
      </c>
      <c r="AV446" t="n">
        <v>8.83</v>
      </c>
      <c r="AW446" t="n">
        <v>10.5</v>
      </c>
      <c r="AX446" t="n">
        <v>13.78</v>
      </c>
      <c r="AY446" t="n">
        <v>16</v>
      </c>
      <c r="AZ446" t="n">
        <v>16.99</v>
      </c>
      <c r="BA446" t="n">
        <v>22.73</v>
      </c>
      <c r="BB446" t="n">
        <v>15.09</v>
      </c>
      <c r="BC446" t="n">
        <v>19.31</v>
      </c>
      <c r="BD446" t="n">
        <v>25.65</v>
      </c>
      <c r="BE446" t="n">
        <v>26.95</v>
      </c>
      <c r="BF446" t="n">
        <v>26.09</v>
      </c>
      <c r="BG446" t="n">
        <v>24.62</v>
      </c>
      <c r="BH446" t="n">
        <v>17.02</v>
      </c>
      <c r="BI446" t="n">
        <v>14.61</v>
      </c>
      <c r="BJ446">
        <f>NA()</f>
        <v/>
      </c>
      <c r="BK446">
        <f>NA()</f>
        <v/>
      </c>
      <c r="BL446">
        <f>NA()</f>
        <v/>
      </c>
      <c r="BM446">
        <f>NA()</f>
        <v/>
      </c>
      <c r="BN446">
        <f>NA()</f>
        <v/>
      </c>
      <c r="BO446">
        <f>NA()</f>
        <v/>
      </c>
      <c r="BP446">
        <f>NA()</f>
        <v/>
      </c>
      <c r="BQ446">
        <f>NA()</f>
        <v/>
      </c>
      <c r="BR446">
        <f>NA()</f>
        <v/>
      </c>
      <c r="BS446">
        <f>NA()</f>
        <v/>
      </c>
      <c r="BT446">
        <f>NA()</f>
        <v/>
      </c>
      <c r="BU446">
        <f>NA()</f>
        <v/>
      </c>
      <c r="BV446">
        <f>NA()</f>
        <v/>
      </c>
      <c r="BW446">
        <f>NA()</f>
        <v/>
      </c>
    </row>
    <row r="447" spans="1:75">
      <c r="A447" t="s">
        <v>233</v>
      </c>
      <c r="B447" t="s">
        <v>1234</v>
      </c>
      <c r="C447" t="s">
        <v>91</v>
      </c>
      <c r="D447" t="s">
        <v>449</v>
      </c>
      <c r="E447" t="n">
        <v>16844</v>
      </c>
      <c r="F447" t="n">
        <v>20074</v>
      </c>
      <c r="G447" t="n">
        <v>19015</v>
      </c>
      <c r="H447" t="n">
        <v>19931</v>
      </c>
      <c r="I447" t="n">
        <v>21257</v>
      </c>
      <c r="J447" t="n">
        <v>22478</v>
      </c>
      <c r="K447" t="n">
        <v>25113</v>
      </c>
      <c r="L447" t="n">
        <v>28252</v>
      </c>
      <c r="M447" t="n">
        <v>31456</v>
      </c>
      <c r="N447" t="n">
        <v>33007</v>
      </c>
      <c r="O447" t="n">
        <v>34105</v>
      </c>
      <c r="P447" t="n">
        <v>36734</v>
      </c>
      <c r="Q447" t="n">
        <v>37753</v>
      </c>
      <c r="R447" t="n">
        <v>38826</v>
      </c>
      <c r="S447" t="n">
        <v>36739</v>
      </c>
      <c r="T447" t="n">
        <v>37097</v>
      </c>
      <c r="U447" t="n">
        <v>38047</v>
      </c>
      <c r="V447" t="n">
        <v>40326</v>
      </c>
      <c r="W447" t="n">
        <v>40945</v>
      </c>
      <c r="X447" t="n">
        <v>44660</v>
      </c>
      <c r="Y447" t="n">
        <v>43562</v>
      </c>
      <c r="Z447" t="n">
        <v>38811</v>
      </c>
      <c r="AA447" t="n">
        <v>35706</v>
      </c>
      <c r="AB447" t="n">
        <v>36291</v>
      </c>
      <c r="AC447" t="n">
        <v>37297</v>
      </c>
      <c r="AD447" t="n">
        <v>40006</v>
      </c>
      <c r="AE447" t="n">
        <v>39044</v>
      </c>
      <c r="AF447" t="n">
        <v>39389</v>
      </c>
      <c r="AG447" t="n">
        <v>45902</v>
      </c>
      <c r="AH447" t="n">
        <v>48021</v>
      </c>
      <c r="AI447" t="n">
        <v>50015</v>
      </c>
      <c r="AJ447" t="n">
        <v>45758</v>
      </c>
      <c r="AK447" t="n">
        <v>46655</v>
      </c>
      <c r="AL447" t="n">
        <v>41392</v>
      </c>
      <c r="AM447" t="n">
        <v>44843</v>
      </c>
      <c r="AN447" t="n">
        <v>43842</v>
      </c>
      <c r="AO447" t="n">
        <v>41631</v>
      </c>
      <c r="AP447" t="n">
        <v>39829</v>
      </c>
      <c r="AQ447" t="n">
        <v>40493</v>
      </c>
      <c r="AR447" t="n">
        <v>39662</v>
      </c>
      <c r="AS447" t="n">
        <v>40591</v>
      </c>
      <c r="AT447" t="n">
        <v>41479</v>
      </c>
      <c r="AU447" t="n">
        <v>44772</v>
      </c>
      <c r="AV447" t="n">
        <v>46861</v>
      </c>
      <c r="AW447" t="n">
        <v>49098</v>
      </c>
      <c r="AX447" t="n">
        <v>51267</v>
      </c>
      <c r="AY447" t="n">
        <v>51564</v>
      </c>
      <c r="AZ447" t="n">
        <v>52905</v>
      </c>
      <c r="BA447" t="n">
        <v>42397</v>
      </c>
      <c r="BB447" t="n">
        <v>42472</v>
      </c>
      <c r="BC447" t="n">
        <v>42754</v>
      </c>
      <c r="BD447" t="n">
        <v>44379</v>
      </c>
      <c r="BE447" t="n">
        <v>42770</v>
      </c>
      <c r="BF447" t="n">
        <v>42336</v>
      </c>
      <c r="BG447" t="n">
        <v>41974</v>
      </c>
      <c r="BH447" t="n">
        <v>42786</v>
      </c>
      <c r="BI447" t="n">
        <v>42246</v>
      </c>
      <c r="BJ447">
        <f>NA()</f>
        <v/>
      </c>
      <c r="BK447">
        <f>NA()</f>
        <v/>
      </c>
      <c r="BL447">
        <f>NA()</f>
        <v/>
      </c>
      <c r="BM447">
        <f>NA()</f>
        <v/>
      </c>
      <c r="BN447">
        <f>NA()</f>
        <v/>
      </c>
      <c r="BO447">
        <f>NA()</f>
        <v/>
      </c>
      <c r="BP447">
        <f>NA()</f>
        <v/>
      </c>
      <c r="BQ447">
        <f>NA()</f>
        <v/>
      </c>
      <c r="BR447">
        <f>NA()</f>
        <v/>
      </c>
      <c r="BS447">
        <f>NA()</f>
        <v/>
      </c>
      <c r="BT447">
        <f>NA()</f>
        <v/>
      </c>
      <c r="BU447">
        <f>NA()</f>
        <v/>
      </c>
      <c r="BV447">
        <f>NA()</f>
        <v/>
      </c>
      <c r="BW447">
        <f>NA()</f>
        <v/>
      </c>
    </row>
    <row r="448" spans="1:75">
      <c r="A448" t="s">
        <v>233</v>
      </c>
      <c r="B448" t="s">
        <v>1238</v>
      </c>
      <c r="C448" t="s">
        <v>1239</v>
      </c>
      <c r="D448" t="s">
        <v>458</v>
      </c>
      <c r="E448" t="n">
        <v>0</v>
      </c>
      <c r="F448" t="n">
        <v>0</v>
      </c>
      <c r="G448" t="n">
        <v>0</v>
      </c>
      <c r="H448" t="n">
        <v>0</v>
      </c>
      <c r="I448" t="n">
        <v>0</v>
      </c>
      <c r="J448" t="n">
        <v>0</v>
      </c>
      <c r="K448" t="n">
        <v>0</v>
      </c>
      <c r="L448" t="n">
        <v>0</v>
      </c>
      <c r="M448" t="n">
        <v>0</v>
      </c>
      <c r="N448" t="n">
        <v>0</v>
      </c>
      <c r="O448" t="n">
        <v>203.5</v>
      </c>
      <c r="P448" t="n">
        <v>230.9</v>
      </c>
      <c r="Q448" t="n">
        <v>241</v>
      </c>
      <c r="R448" t="n">
        <v>286</v>
      </c>
      <c r="S448" t="n">
        <v>404.2</v>
      </c>
      <c r="T448" t="n">
        <v>518.1</v>
      </c>
      <c r="U448" t="n">
        <v>564.1</v>
      </c>
      <c r="V448" t="n">
        <v>663.3</v>
      </c>
      <c r="W448" t="n">
        <v>736.7</v>
      </c>
      <c r="X448" t="n">
        <v>1039.6</v>
      </c>
      <c r="Y448" t="n">
        <v>1490.3</v>
      </c>
      <c r="Z448" t="n">
        <v>1730.3</v>
      </c>
      <c r="AA448" t="n">
        <v>1549.2</v>
      </c>
      <c r="AB448" t="n">
        <v>1458.4</v>
      </c>
      <c r="AC448" t="n">
        <v>1510.4</v>
      </c>
      <c r="AD448" t="n">
        <v>1542</v>
      </c>
      <c r="AE448" t="n">
        <v>1100.7</v>
      </c>
      <c r="AF448" t="n">
        <v>1137.6</v>
      </c>
      <c r="AG448" t="n">
        <v>1227.4</v>
      </c>
      <c r="AH448" t="n">
        <v>1422.9</v>
      </c>
      <c r="AI448" t="n">
        <v>1764.9</v>
      </c>
      <c r="AJ448" t="n">
        <v>1488.4</v>
      </c>
      <c r="AK448" t="n">
        <v>1416.7</v>
      </c>
      <c r="AL448" t="n">
        <v>1332</v>
      </c>
      <c r="AM448" t="n">
        <v>1375.7</v>
      </c>
      <c r="AN448" t="n">
        <v>1392.8</v>
      </c>
      <c r="AO448" t="n">
        <v>1453.4</v>
      </c>
      <c r="AP448" t="n">
        <v>1375.7</v>
      </c>
      <c r="AQ448" t="n">
        <v>1226.6</v>
      </c>
      <c r="AR448" t="n">
        <v>1309.6</v>
      </c>
      <c r="AS448" t="n">
        <v>1783.7</v>
      </c>
      <c r="AT448" t="n">
        <v>1813.3</v>
      </c>
      <c r="AU448" t="n">
        <v>1798.8</v>
      </c>
      <c r="AV448" t="n">
        <v>2223.1</v>
      </c>
      <c r="AW448" t="n">
        <v>2782.3</v>
      </c>
      <c r="AX448" t="n">
        <v>3785.4</v>
      </c>
      <c r="AY448" t="n">
        <v>4418.7</v>
      </c>
      <c r="AZ448" t="n">
        <v>4871.1</v>
      </c>
      <c r="BA448" t="n">
        <v>5138.9</v>
      </c>
      <c r="BB448" t="n">
        <v>3413.2</v>
      </c>
      <c r="BC448" t="n">
        <v>4385.3</v>
      </c>
      <c r="BD448" t="n">
        <v>6025.5</v>
      </c>
      <c r="BE448" t="n">
        <v>6079.6</v>
      </c>
      <c r="BF448" t="n">
        <v>5849</v>
      </c>
      <c r="BG448" t="n">
        <v>5471.4</v>
      </c>
      <c r="BH448" t="n">
        <v>3854.7</v>
      </c>
      <c r="BI448" t="n">
        <v>3261.8</v>
      </c>
      <c r="BJ448">
        <f>NA()</f>
        <v/>
      </c>
      <c r="BK448">
        <f>NA()</f>
        <v/>
      </c>
      <c r="BL448">
        <f>NA()</f>
        <v/>
      </c>
      <c r="BM448">
        <f>NA()</f>
        <v/>
      </c>
      <c r="BN448">
        <f>NA()</f>
        <v/>
      </c>
      <c r="BO448">
        <f>NA()</f>
        <v/>
      </c>
      <c r="BP448">
        <f>NA()</f>
        <v/>
      </c>
      <c r="BQ448">
        <f>NA()</f>
        <v/>
      </c>
      <c r="BR448">
        <f>NA()</f>
        <v/>
      </c>
      <c r="BS448">
        <f>NA()</f>
        <v/>
      </c>
      <c r="BT448">
        <f>NA()</f>
        <v/>
      </c>
      <c r="BU448">
        <f>NA()</f>
        <v/>
      </c>
      <c r="BV448">
        <f>NA()</f>
        <v/>
      </c>
      <c r="BW448">
        <f>NA()</f>
        <v/>
      </c>
    </row>
    <row r="449" spans="1:75">
      <c r="A449" t="s">
        <v>233</v>
      </c>
      <c r="B449" t="s">
        <v>1240</v>
      </c>
      <c r="C449" t="s">
        <v>1241</v>
      </c>
      <c r="D449" t="s">
        <v>447</v>
      </c>
      <c r="E449" t="n">
        <v>77252</v>
      </c>
      <c r="F449" t="n">
        <v>94338</v>
      </c>
      <c r="G449" t="n">
        <v>86900</v>
      </c>
      <c r="H449" t="n">
        <v>89859</v>
      </c>
      <c r="I449" t="n">
        <v>95650</v>
      </c>
      <c r="J449" t="n">
        <v>101985</v>
      </c>
      <c r="K449" t="n">
        <v>114823</v>
      </c>
      <c r="L449" t="n">
        <v>131439</v>
      </c>
      <c r="M449" t="n">
        <v>146723</v>
      </c>
      <c r="N449" t="n">
        <v>150925</v>
      </c>
      <c r="O449" t="n">
        <v>152726</v>
      </c>
      <c r="P449" t="n">
        <v>163062</v>
      </c>
      <c r="Q449" t="n">
        <v>162930</v>
      </c>
      <c r="R449" t="n">
        <v>167694</v>
      </c>
      <c r="S449" t="n">
        <v>153635</v>
      </c>
      <c r="T449" t="n">
        <v>154603</v>
      </c>
      <c r="U449" t="n">
        <v>156472</v>
      </c>
      <c r="V449" t="n">
        <v>167254</v>
      </c>
      <c r="W449" t="n">
        <v>169282</v>
      </c>
      <c r="X449" t="n">
        <v>187915</v>
      </c>
      <c r="Y449" t="n">
        <v>180105</v>
      </c>
      <c r="Z449" t="n">
        <v>153626</v>
      </c>
      <c r="AA449" t="n">
        <v>137424</v>
      </c>
      <c r="AB449" t="n">
        <v>137307</v>
      </c>
      <c r="AC449" t="n">
        <v>146417</v>
      </c>
      <c r="AD449" t="n">
        <v>163021</v>
      </c>
      <c r="AE449" t="n">
        <v>155230</v>
      </c>
      <c r="AF449" t="n">
        <v>152711</v>
      </c>
      <c r="AG449" t="n">
        <v>186602</v>
      </c>
      <c r="AH449" t="n">
        <v>194717</v>
      </c>
      <c r="AI449" t="n">
        <v>195163</v>
      </c>
      <c r="AJ449" t="n">
        <v>186244</v>
      </c>
      <c r="AK449" t="n">
        <v>186329</v>
      </c>
      <c r="AL449" t="n">
        <v>163325</v>
      </c>
      <c r="AM449" t="n">
        <v>179150</v>
      </c>
      <c r="AN449" t="n">
        <v>172316</v>
      </c>
      <c r="AO449" t="n">
        <v>156153</v>
      </c>
      <c r="AP449" t="n">
        <v>148807</v>
      </c>
      <c r="AQ449" t="n">
        <v>151372</v>
      </c>
      <c r="AR449" t="n">
        <v>146605</v>
      </c>
      <c r="AS449" t="n">
        <v>150964</v>
      </c>
      <c r="AT449" t="n">
        <v>155912</v>
      </c>
      <c r="AU449" t="n">
        <v>166147</v>
      </c>
      <c r="AV449" t="n">
        <v>188212</v>
      </c>
      <c r="AW449" t="n">
        <v>197932</v>
      </c>
      <c r="AX449" t="n">
        <v>209000</v>
      </c>
      <c r="AY449" t="n">
        <v>210375</v>
      </c>
      <c r="AZ449" t="n">
        <v>220222</v>
      </c>
      <c r="BA449" t="n">
        <v>160561</v>
      </c>
      <c r="BB449" t="n">
        <v>162679</v>
      </c>
      <c r="BC449" t="n">
        <v>166553</v>
      </c>
      <c r="BD449" t="n">
        <v>175206</v>
      </c>
      <c r="BE449" t="n">
        <v>170764</v>
      </c>
      <c r="BF449" t="n">
        <v>170675</v>
      </c>
      <c r="BG449" t="n">
        <v>170871</v>
      </c>
      <c r="BH449" t="n">
        <v>175190</v>
      </c>
      <c r="BI449" t="n">
        <v>174003</v>
      </c>
      <c r="BJ449">
        <f>NA()</f>
        <v/>
      </c>
      <c r="BK449">
        <f>NA()</f>
        <v/>
      </c>
      <c r="BL449">
        <f>NA()</f>
        <v/>
      </c>
      <c r="BM449">
        <f>NA()</f>
        <v/>
      </c>
      <c r="BN449">
        <f>NA()</f>
        <v/>
      </c>
      <c r="BO449">
        <f>NA()</f>
        <v/>
      </c>
      <c r="BP449">
        <f>NA()</f>
        <v/>
      </c>
      <c r="BQ449">
        <f>NA()</f>
        <v/>
      </c>
      <c r="BR449">
        <f>NA()</f>
        <v/>
      </c>
      <c r="BS449">
        <f>NA()</f>
        <v/>
      </c>
      <c r="BT449">
        <f>NA()</f>
        <v/>
      </c>
      <c r="BU449">
        <f>NA()</f>
        <v/>
      </c>
      <c r="BV449">
        <f>NA()</f>
        <v/>
      </c>
      <c r="BW449">
        <f>NA()</f>
        <v/>
      </c>
    </row>
    <row r="450" spans="1:75">
      <c r="A450" t="s">
        <v>233</v>
      </c>
      <c r="B450" t="s">
        <v>1242</v>
      </c>
      <c r="C450" t="s">
        <v>1243</v>
      </c>
      <c r="D450" t="s">
        <v>454</v>
      </c>
      <c r="E450" t="n">
        <v>94563</v>
      </c>
      <c r="F450" t="n">
        <v>113514</v>
      </c>
      <c r="G450" t="n">
        <v>108092</v>
      </c>
      <c r="H450" t="n">
        <v>113862</v>
      </c>
      <c r="I450" t="n">
        <v>122052</v>
      </c>
      <c r="J450" t="n">
        <v>129324</v>
      </c>
      <c r="K450" t="n">
        <v>144196</v>
      </c>
      <c r="L450" t="n">
        <v>162479</v>
      </c>
      <c r="M450" t="n">
        <v>181145</v>
      </c>
      <c r="N450" t="n">
        <v>189117</v>
      </c>
      <c r="O450" t="n">
        <v>1.27</v>
      </c>
      <c r="P450" t="n">
        <v>1.32</v>
      </c>
      <c r="Q450" t="n">
        <v>1.35</v>
      </c>
      <c r="R450" t="n">
        <v>1.55</v>
      </c>
      <c r="S450" t="n">
        <v>2.41</v>
      </c>
      <c r="T450" t="n">
        <v>2.89</v>
      </c>
      <c r="U450" t="n">
        <v>3.15</v>
      </c>
      <c r="V450" t="n">
        <v>3.41</v>
      </c>
      <c r="W450" t="n">
        <v>3.67</v>
      </c>
      <c r="X450" t="n">
        <v>4.79</v>
      </c>
      <c r="Y450" t="n">
        <v>7.04</v>
      </c>
      <c r="Z450" t="n">
        <v>8.59</v>
      </c>
      <c r="AA450" t="n">
        <v>8.66</v>
      </c>
      <c r="AB450" t="n">
        <v>8.23</v>
      </c>
      <c r="AC450" t="n">
        <v>7.98</v>
      </c>
      <c r="AD450" t="n">
        <v>7.6</v>
      </c>
      <c r="AE450" t="n">
        <v>6.08</v>
      </c>
      <c r="AF450" t="n">
        <v>6.11</v>
      </c>
      <c r="AG450" t="n">
        <v>5.71</v>
      </c>
      <c r="AH450" t="n">
        <v>6.36</v>
      </c>
      <c r="AI450" t="n">
        <v>7.53</v>
      </c>
      <c r="AJ450" t="n">
        <v>7.1</v>
      </c>
      <c r="AK450" t="n">
        <v>6.7</v>
      </c>
      <c r="AL450" t="n">
        <v>7.26</v>
      </c>
      <c r="AM450" t="n">
        <v>7.1</v>
      </c>
      <c r="AN450" t="n">
        <v>7.26</v>
      </c>
      <c r="AO450" t="n">
        <v>8.34</v>
      </c>
      <c r="AP450" t="n">
        <v>8.18</v>
      </c>
      <c r="AQ450" t="n">
        <v>7.25</v>
      </c>
      <c r="AR450" t="n">
        <v>7.61</v>
      </c>
      <c r="AS450" t="n">
        <v>9.529999999999999</v>
      </c>
      <c r="AT450" t="n">
        <v>9.720000000000001</v>
      </c>
      <c r="AU450" t="n">
        <v>8.949999999999999</v>
      </c>
      <c r="AV450" t="n">
        <v>10.52</v>
      </c>
      <c r="AW450" t="n">
        <v>12.75</v>
      </c>
      <c r="AX450" t="n">
        <v>15.99</v>
      </c>
      <c r="AY450" t="n">
        <v>18.37</v>
      </c>
      <c r="AZ450" t="n">
        <v>19.2</v>
      </c>
      <c r="BA450" t="n">
        <v>25.85</v>
      </c>
      <c r="BB450" t="n">
        <v>17.82</v>
      </c>
      <c r="BC450" t="n">
        <v>22.01</v>
      </c>
      <c r="BD450" t="n">
        <v>28.34</v>
      </c>
      <c r="BE450" t="n">
        <v>29.29</v>
      </c>
      <c r="BF450" t="n">
        <v>28.49</v>
      </c>
      <c r="BG450" t="n">
        <v>26.66</v>
      </c>
      <c r="BH450" t="n">
        <v>19.65</v>
      </c>
      <c r="BI450" t="n">
        <v>17.1</v>
      </c>
      <c r="BJ450">
        <f>NA()</f>
        <v/>
      </c>
      <c r="BK450">
        <f>NA()</f>
        <v/>
      </c>
      <c r="BL450">
        <f>NA()</f>
        <v/>
      </c>
      <c r="BM450">
        <f>NA()</f>
        <v/>
      </c>
      <c r="BN450">
        <f>NA()</f>
        <v/>
      </c>
      <c r="BO450">
        <f>NA()</f>
        <v/>
      </c>
      <c r="BP450">
        <f>NA()</f>
        <v/>
      </c>
      <c r="BQ450">
        <f>NA()</f>
        <v/>
      </c>
      <c r="BR450">
        <f>NA()</f>
        <v/>
      </c>
      <c r="BS450">
        <f>NA()</f>
        <v/>
      </c>
      <c r="BT450">
        <f>NA()</f>
        <v/>
      </c>
      <c r="BU450">
        <f>NA()</f>
        <v/>
      </c>
      <c r="BV450">
        <f>NA()</f>
        <v/>
      </c>
      <c r="BW450">
        <f>NA()</f>
        <v/>
      </c>
    </row>
    <row r="451" spans="1:75">
      <c r="A451" t="s">
        <v>233</v>
      </c>
      <c r="B451" t="s">
        <v>1240</v>
      </c>
      <c r="C451" t="s">
        <v>1244</v>
      </c>
      <c r="D451" t="s">
        <v>449</v>
      </c>
      <c r="E451" t="n">
        <v>14088</v>
      </c>
      <c r="F451" t="n">
        <v>17021</v>
      </c>
      <c r="G451" t="n">
        <v>15641</v>
      </c>
      <c r="H451" t="n">
        <v>16110</v>
      </c>
      <c r="I451" t="n">
        <v>17053</v>
      </c>
      <c r="J451" t="n">
        <v>18125</v>
      </c>
      <c r="K451" t="n">
        <v>20437</v>
      </c>
      <c r="L451" t="n">
        <v>23309</v>
      </c>
      <c r="M451" t="n">
        <v>25975</v>
      </c>
      <c r="N451" t="n">
        <v>26926</v>
      </c>
      <c r="O451" t="n">
        <v>27307</v>
      </c>
      <c r="P451" t="n">
        <v>29194</v>
      </c>
      <c r="Q451" t="n">
        <v>29197</v>
      </c>
      <c r="R451" t="n">
        <v>30041</v>
      </c>
      <c r="S451" t="n">
        <v>27654</v>
      </c>
      <c r="T451" t="n">
        <v>27788</v>
      </c>
      <c r="U451" t="n">
        <v>28160</v>
      </c>
      <c r="V451" t="n">
        <v>29986</v>
      </c>
      <c r="W451" t="n">
        <v>30302</v>
      </c>
      <c r="X451" t="n">
        <v>33865</v>
      </c>
      <c r="Y451" t="n">
        <v>32436</v>
      </c>
      <c r="Z451" t="n">
        <v>27684</v>
      </c>
      <c r="AA451" t="n">
        <v>25111</v>
      </c>
      <c r="AB451" t="n">
        <v>25415</v>
      </c>
      <c r="AC451" t="n">
        <v>26151</v>
      </c>
      <c r="AD451" t="n">
        <v>28959</v>
      </c>
      <c r="AE451" t="n">
        <v>27469</v>
      </c>
      <c r="AF451" t="n">
        <v>27193</v>
      </c>
      <c r="AG451" t="n">
        <v>32858</v>
      </c>
      <c r="AH451" t="n">
        <v>34335</v>
      </c>
      <c r="AI451" t="n">
        <v>34357</v>
      </c>
      <c r="AJ451" t="n">
        <v>32855</v>
      </c>
      <c r="AK451" t="n">
        <v>32790</v>
      </c>
      <c r="AL451" t="n">
        <v>29120</v>
      </c>
      <c r="AM451" t="n">
        <v>32108</v>
      </c>
      <c r="AN451" t="n">
        <v>30922</v>
      </c>
      <c r="AO451" t="n">
        <v>28312</v>
      </c>
      <c r="AP451" t="n">
        <v>26654</v>
      </c>
      <c r="AQ451" t="n">
        <v>27229</v>
      </c>
      <c r="AR451" t="n">
        <v>26209</v>
      </c>
      <c r="AS451" t="n">
        <v>26968</v>
      </c>
      <c r="AT451" t="n">
        <v>27891</v>
      </c>
      <c r="AU451" t="n">
        <v>29930</v>
      </c>
      <c r="AV451" t="n">
        <v>33762</v>
      </c>
      <c r="AW451" t="n">
        <v>35394</v>
      </c>
      <c r="AX451" t="n">
        <v>37379</v>
      </c>
      <c r="AY451" t="n">
        <v>37611</v>
      </c>
      <c r="AZ451" t="n">
        <v>39167</v>
      </c>
      <c r="BA451" t="n">
        <v>29188</v>
      </c>
      <c r="BB451" t="n">
        <v>29518</v>
      </c>
      <c r="BC451" t="n">
        <v>30144</v>
      </c>
      <c r="BD451" t="n">
        <v>31861</v>
      </c>
      <c r="BE451" t="n">
        <v>31093</v>
      </c>
      <c r="BF451" t="n">
        <v>31041</v>
      </c>
      <c r="BG451" t="n">
        <v>31152</v>
      </c>
      <c r="BH451" t="n">
        <v>31906</v>
      </c>
      <c r="BI451" t="n">
        <v>31748</v>
      </c>
      <c r="BJ451">
        <f>NA()</f>
        <v/>
      </c>
      <c r="BK451">
        <f>NA()</f>
        <v/>
      </c>
      <c r="BL451">
        <f>NA()</f>
        <v/>
      </c>
      <c r="BM451">
        <f>NA()</f>
        <v/>
      </c>
      <c r="BN451">
        <f>NA()</f>
        <v/>
      </c>
      <c r="BO451">
        <f>NA()</f>
        <v/>
      </c>
      <c r="BP451">
        <f>NA()</f>
        <v/>
      </c>
      <c r="BQ451">
        <f>NA()</f>
        <v/>
      </c>
      <c r="BR451">
        <f>NA()</f>
        <v/>
      </c>
      <c r="BS451">
        <f>NA()</f>
        <v/>
      </c>
      <c r="BT451">
        <f>NA()</f>
        <v/>
      </c>
      <c r="BU451">
        <f>NA()</f>
        <v/>
      </c>
      <c r="BV451">
        <f>NA()</f>
        <v/>
      </c>
      <c r="BW451">
        <f>NA()</f>
        <v/>
      </c>
    </row>
    <row r="452" spans="1:75">
      <c r="A452" t="s">
        <v>233</v>
      </c>
      <c r="B452" t="s">
        <v>1245</v>
      </c>
      <c r="C452" t="s">
        <v>1246</v>
      </c>
      <c r="D452" t="s">
        <v>458</v>
      </c>
      <c r="E452" t="n">
        <v>3331</v>
      </c>
      <c r="F452" t="n">
        <v>3943</v>
      </c>
      <c r="G452" t="n">
        <v>2748</v>
      </c>
      <c r="H452" t="n">
        <v>2033</v>
      </c>
      <c r="I452" t="n">
        <v>1527</v>
      </c>
      <c r="J452" t="n">
        <v>1717</v>
      </c>
      <c r="K452" t="n">
        <v>1924</v>
      </c>
      <c r="L452" t="n">
        <v>1362</v>
      </c>
      <c r="M452" t="n">
        <v>1245</v>
      </c>
      <c r="N452" t="n">
        <v>1158</v>
      </c>
      <c r="O452" t="n">
        <v>186.3</v>
      </c>
      <c r="P452" t="n">
        <v>208</v>
      </c>
      <c r="Q452" t="n">
        <v>211.6</v>
      </c>
      <c r="R452" t="n">
        <v>249.1</v>
      </c>
      <c r="S452" t="n">
        <v>353.7</v>
      </c>
      <c r="T452" t="n">
        <v>425.9</v>
      </c>
      <c r="U452" t="n">
        <v>467.5</v>
      </c>
      <c r="V452" t="n">
        <v>542</v>
      </c>
      <c r="W452" t="n">
        <v>593.3</v>
      </c>
      <c r="X452" t="n">
        <v>858.1</v>
      </c>
      <c r="Y452" t="n">
        <v>1214.5</v>
      </c>
      <c r="Z452" t="n">
        <v>1267</v>
      </c>
      <c r="AA452" t="n">
        <v>1127.9</v>
      </c>
      <c r="AB452" t="n">
        <v>1076.3</v>
      </c>
      <c r="AC452" t="n">
        <v>1128.4</v>
      </c>
      <c r="AD452" t="n">
        <v>1199.8</v>
      </c>
      <c r="AE452" t="n">
        <v>884.7</v>
      </c>
      <c r="AF452" t="n">
        <v>868</v>
      </c>
      <c r="AG452" t="n">
        <v>986.9</v>
      </c>
      <c r="AH452" t="n">
        <v>1139.3</v>
      </c>
      <c r="AI452" t="n">
        <v>1342.4</v>
      </c>
      <c r="AJ452" t="n">
        <v>1212.5</v>
      </c>
      <c r="AK452" t="n">
        <v>1136.8</v>
      </c>
      <c r="AL452" t="n">
        <v>1069.4</v>
      </c>
      <c r="AM452" t="n">
        <v>1140.4</v>
      </c>
      <c r="AN452" t="n">
        <v>1133.6</v>
      </c>
      <c r="AO452" t="n">
        <v>1134.8</v>
      </c>
      <c r="AP452" t="n">
        <v>1068.5</v>
      </c>
      <c r="AQ452" t="n">
        <v>991.8</v>
      </c>
      <c r="AR452" t="n">
        <v>1011.2</v>
      </c>
      <c r="AS452" t="n">
        <v>1309.3</v>
      </c>
      <c r="AT452" t="n">
        <v>1369.3</v>
      </c>
      <c r="AU452" t="n">
        <v>1333.6</v>
      </c>
      <c r="AV452" t="n">
        <v>1792.1</v>
      </c>
      <c r="AW452" t="n">
        <v>2296.9</v>
      </c>
      <c r="AX452" t="n">
        <v>3013.9</v>
      </c>
      <c r="AY452" t="n">
        <v>3484</v>
      </c>
      <c r="AZ452" t="n">
        <v>3868.4</v>
      </c>
      <c r="BA452" t="n">
        <v>3726.3</v>
      </c>
      <c r="BB452" t="n">
        <v>2599.9</v>
      </c>
      <c r="BC452" t="n">
        <v>3279.9</v>
      </c>
      <c r="BD452" t="n">
        <v>4459.1</v>
      </c>
      <c r="BE452" t="n">
        <v>4489.7</v>
      </c>
      <c r="BF452" t="n">
        <v>4394.8</v>
      </c>
      <c r="BG452" t="n">
        <v>4139.3</v>
      </c>
      <c r="BH452" t="n">
        <v>3128</v>
      </c>
      <c r="BI452" t="n">
        <v>2706.2</v>
      </c>
      <c r="BJ452">
        <f>NA()</f>
        <v/>
      </c>
      <c r="BK452">
        <f>NA()</f>
        <v/>
      </c>
      <c r="BL452">
        <f>NA()</f>
        <v/>
      </c>
      <c r="BM452">
        <f>NA()</f>
        <v/>
      </c>
      <c r="BN452">
        <f>NA()</f>
        <v/>
      </c>
      <c r="BO452">
        <f>NA()</f>
        <v/>
      </c>
      <c r="BP452">
        <f>NA()</f>
        <v/>
      </c>
      <c r="BQ452">
        <f>NA()</f>
        <v/>
      </c>
      <c r="BR452">
        <f>NA()</f>
        <v/>
      </c>
      <c r="BS452">
        <f>NA()</f>
        <v/>
      </c>
      <c r="BT452">
        <f>NA()</f>
        <v/>
      </c>
      <c r="BU452">
        <f>NA()</f>
        <v/>
      </c>
      <c r="BV452">
        <f>NA()</f>
        <v/>
      </c>
      <c r="BW452">
        <f>NA()</f>
        <v/>
      </c>
    </row>
    <row r="453" spans="1:75">
      <c r="A453" t="s">
        <v>233</v>
      </c>
      <c r="B453" t="s">
        <v>1247</v>
      </c>
      <c r="C453" t="s">
        <v>1248</v>
      </c>
      <c r="D453" t="s">
        <v>447</v>
      </c>
      <c r="E453" t="n">
        <v>0</v>
      </c>
      <c r="F453" t="n">
        <v>0</v>
      </c>
      <c r="G453" t="n">
        <v>0</v>
      </c>
      <c r="H453" t="n">
        <v>0</v>
      </c>
      <c r="I453" t="n">
        <v>0</v>
      </c>
      <c r="J453" t="n">
        <v>0</v>
      </c>
      <c r="K453" t="n">
        <v>0</v>
      </c>
      <c r="L453" t="n">
        <v>0</v>
      </c>
      <c r="M453" t="n">
        <v>0</v>
      </c>
      <c r="N453" t="n">
        <v>0</v>
      </c>
      <c r="O453" t="n">
        <v>0</v>
      </c>
      <c r="P453" t="n">
        <v>0</v>
      </c>
      <c r="Q453" t="n">
        <v>0</v>
      </c>
      <c r="R453" t="n">
        <v>0</v>
      </c>
      <c r="S453" t="n">
        <v>0</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0</v>
      </c>
      <c r="BH453" t="n">
        <v>0</v>
      </c>
      <c r="BI453" t="n">
        <v>0</v>
      </c>
      <c r="BJ453">
        <f>NA()</f>
        <v/>
      </c>
      <c r="BK453">
        <f>NA()</f>
        <v/>
      </c>
      <c r="BL453">
        <f>NA()</f>
        <v/>
      </c>
      <c r="BM453">
        <f>NA()</f>
        <v/>
      </c>
      <c r="BN453">
        <f>NA()</f>
        <v/>
      </c>
      <c r="BO453">
        <f>NA()</f>
        <v/>
      </c>
      <c r="BP453">
        <f>NA()</f>
        <v/>
      </c>
      <c r="BQ453">
        <f>NA()</f>
        <v/>
      </c>
      <c r="BR453">
        <f>NA()</f>
        <v/>
      </c>
      <c r="BS453">
        <f>NA()</f>
        <v/>
      </c>
      <c r="BT453">
        <f>NA()</f>
        <v/>
      </c>
      <c r="BU453">
        <f>NA()</f>
        <v/>
      </c>
      <c r="BV453">
        <f>NA()</f>
        <v/>
      </c>
      <c r="BW453">
        <f>NA()</f>
        <v/>
      </c>
    </row>
    <row r="454" spans="1:75">
      <c r="A454" t="s">
        <v>233</v>
      </c>
      <c r="B454" t="s">
        <v>1249</v>
      </c>
      <c r="C454" t="s">
        <v>1250</v>
      </c>
      <c r="D454" t="s">
        <v>454</v>
      </c>
      <c r="E454" t="n">
        <v>3331</v>
      </c>
      <c r="F454" t="n">
        <v>3943</v>
      </c>
      <c r="G454" t="n">
        <v>2748</v>
      </c>
      <c r="H454" t="n">
        <v>2033</v>
      </c>
      <c r="I454" t="n">
        <v>1527</v>
      </c>
      <c r="J454" t="n">
        <v>1717</v>
      </c>
      <c r="K454" t="n">
        <v>1924</v>
      </c>
      <c r="L454" t="n">
        <v>1362</v>
      </c>
      <c r="M454" t="n">
        <v>1245</v>
      </c>
      <c r="N454" t="n">
        <v>1158</v>
      </c>
      <c r="O454" t="n">
        <v>0</v>
      </c>
      <c r="P454" t="n">
        <v>0</v>
      </c>
      <c r="Q454" t="n">
        <v>0</v>
      </c>
      <c r="R454" t="n">
        <v>0</v>
      </c>
      <c r="S454" t="n">
        <v>0</v>
      </c>
      <c r="T454" t="n">
        <v>0</v>
      </c>
      <c r="U454" t="n">
        <v>0</v>
      </c>
      <c r="V454" t="n">
        <v>0</v>
      </c>
      <c r="W454" t="n">
        <v>0</v>
      </c>
      <c r="X454" t="n">
        <v>0</v>
      </c>
      <c r="Y454" t="n">
        <v>0</v>
      </c>
      <c r="Z454" t="n">
        <v>0</v>
      </c>
      <c r="AA454" t="n">
        <v>0</v>
      </c>
      <c r="AB454" t="n">
        <v>0</v>
      </c>
      <c r="AC454" t="n">
        <v>0</v>
      </c>
      <c r="AD454" t="n">
        <v>0</v>
      </c>
      <c r="AE454" t="n">
        <v>0</v>
      </c>
      <c r="AF454" t="n">
        <v>0</v>
      </c>
      <c r="AG454" t="n">
        <v>0</v>
      </c>
      <c r="AH454" t="n">
        <v>0</v>
      </c>
      <c r="AI454" t="n">
        <v>0</v>
      </c>
      <c r="AJ454" t="n">
        <v>0</v>
      </c>
      <c r="AK454" t="n">
        <v>0</v>
      </c>
      <c r="AL454" t="n">
        <v>0</v>
      </c>
      <c r="AM454" t="n">
        <v>0</v>
      </c>
      <c r="AN454" t="n">
        <v>0</v>
      </c>
      <c r="AO454" t="n">
        <v>0</v>
      </c>
      <c r="AP454" t="n">
        <v>0</v>
      </c>
      <c r="AQ454" t="n">
        <v>0</v>
      </c>
      <c r="AR454" t="n">
        <v>0</v>
      </c>
      <c r="AS454" t="n">
        <v>0</v>
      </c>
      <c r="AT454" t="n">
        <v>0</v>
      </c>
      <c r="AU454" t="n">
        <v>0</v>
      </c>
      <c r="AV454" t="n">
        <v>0</v>
      </c>
      <c r="AW454" t="n">
        <v>0</v>
      </c>
      <c r="AX454" t="n">
        <v>0</v>
      </c>
      <c r="AY454" t="n">
        <v>0</v>
      </c>
      <c r="AZ454" t="n">
        <v>0</v>
      </c>
      <c r="BA454" t="n">
        <v>0</v>
      </c>
      <c r="BB454" t="n">
        <v>0</v>
      </c>
      <c r="BC454" t="n">
        <v>0</v>
      </c>
      <c r="BD454" t="n">
        <v>0</v>
      </c>
      <c r="BE454" t="n">
        <v>0</v>
      </c>
      <c r="BF454" t="n">
        <v>0</v>
      </c>
      <c r="BG454" t="n">
        <v>0</v>
      </c>
      <c r="BH454" t="n">
        <v>0</v>
      </c>
      <c r="BI454" t="n">
        <v>0</v>
      </c>
      <c r="BJ454">
        <f>NA()</f>
        <v/>
      </c>
      <c r="BK454">
        <f>NA()</f>
        <v/>
      </c>
      <c r="BL454">
        <f>NA()</f>
        <v/>
      </c>
      <c r="BM454">
        <f>NA()</f>
        <v/>
      </c>
      <c r="BN454">
        <f>NA()</f>
        <v/>
      </c>
      <c r="BO454">
        <f>NA()</f>
        <v/>
      </c>
      <c r="BP454">
        <f>NA()</f>
        <v/>
      </c>
      <c r="BQ454">
        <f>NA()</f>
        <v/>
      </c>
      <c r="BR454">
        <f>NA()</f>
        <v/>
      </c>
      <c r="BS454">
        <f>NA()</f>
        <v/>
      </c>
      <c r="BT454">
        <f>NA()</f>
        <v/>
      </c>
      <c r="BU454">
        <f>NA()</f>
        <v/>
      </c>
      <c r="BV454">
        <f>NA()</f>
        <v/>
      </c>
      <c r="BW454">
        <f>NA()</f>
        <v/>
      </c>
    </row>
    <row r="455" spans="1:75">
      <c r="A455" t="s">
        <v>233</v>
      </c>
      <c r="B455" t="s">
        <v>1247</v>
      </c>
      <c r="C455" t="s">
        <v>1251</v>
      </c>
      <c r="D455" t="s">
        <v>449</v>
      </c>
      <c r="E455" t="n">
        <v>0</v>
      </c>
      <c r="F455" t="n">
        <v>0</v>
      </c>
      <c r="G455" t="n">
        <v>0</v>
      </c>
      <c r="H455" t="n">
        <v>0</v>
      </c>
      <c r="I455" t="n">
        <v>0</v>
      </c>
      <c r="J455" t="n">
        <v>0</v>
      </c>
      <c r="K455" t="n">
        <v>0</v>
      </c>
      <c r="L455" t="n">
        <v>0</v>
      </c>
      <c r="M455" t="n">
        <v>0</v>
      </c>
      <c r="N455" t="n">
        <v>0</v>
      </c>
      <c r="O455" t="n">
        <v>0</v>
      </c>
      <c r="P455" t="n">
        <v>0</v>
      </c>
      <c r="Q455" t="n">
        <v>0</v>
      </c>
      <c r="R455" t="n">
        <v>0</v>
      </c>
      <c r="S455" t="n">
        <v>0</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0</v>
      </c>
      <c r="BH455" t="n">
        <v>0</v>
      </c>
      <c r="BI455" t="n">
        <v>0</v>
      </c>
      <c r="BJ455">
        <f>NA()</f>
        <v/>
      </c>
      <c r="BK455">
        <f>NA()</f>
        <v/>
      </c>
      <c r="BL455">
        <f>NA()</f>
        <v/>
      </c>
      <c r="BM455">
        <f>NA()</f>
        <v/>
      </c>
      <c r="BN455">
        <f>NA()</f>
        <v/>
      </c>
      <c r="BO455">
        <f>NA()</f>
        <v/>
      </c>
      <c r="BP455">
        <f>NA()</f>
        <v/>
      </c>
      <c r="BQ455">
        <f>NA()</f>
        <v/>
      </c>
      <c r="BR455">
        <f>NA()</f>
        <v/>
      </c>
      <c r="BS455">
        <f>NA()</f>
        <v/>
      </c>
      <c r="BT455">
        <f>NA()</f>
        <v/>
      </c>
      <c r="BU455">
        <f>NA()</f>
        <v/>
      </c>
      <c r="BV455">
        <f>NA()</f>
        <v/>
      </c>
      <c r="BW455">
        <f>NA()</f>
        <v/>
      </c>
    </row>
    <row r="456" spans="1:75">
      <c r="A456" t="s">
        <v>233</v>
      </c>
      <c r="B456" t="s">
        <v>1252</v>
      </c>
      <c r="C456" t="s">
        <v>1253</v>
      </c>
      <c r="D456" t="s">
        <v>458</v>
      </c>
      <c r="E456" t="n">
        <v>11487</v>
      </c>
      <c r="F456" t="n">
        <v>13645</v>
      </c>
      <c r="G456" t="n">
        <v>12177</v>
      </c>
      <c r="H456" t="n">
        <v>12694</v>
      </c>
      <c r="I456" t="n">
        <v>13564</v>
      </c>
      <c r="J456" t="n">
        <v>14294</v>
      </c>
      <c r="K456" t="n">
        <v>16548</v>
      </c>
      <c r="L456" t="n">
        <v>18918</v>
      </c>
      <c r="M456" t="n">
        <v>21834</v>
      </c>
      <c r="N456" t="n">
        <v>22363</v>
      </c>
      <c r="O456" t="n">
        <v>0</v>
      </c>
      <c r="P456" t="n">
        <v>0</v>
      </c>
      <c r="Q456" t="n">
        <v>0</v>
      </c>
      <c r="R456" t="n">
        <v>0</v>
      </c>
      <c r="S456" t="n">
        <v>0</v>
      </c>
      <c r="T456" t="n">
        <v>0</v>
      </c>
      <c r="U456" t="n">
        <v>0</v>
      </c>
      <c r="V456" t="n">
        <v>0</v>
      </c>
      <c r="W456" t="n">
        <v>0</v>
      </c>
      <c r="X456" t="n">
        <v>0</v>
      </c>
      <c r="Y456" t="n">
        <v>0</v>
      </c>
      <c r="Z456" t="n">
        <v>0</v>
      </c>
      <c r="AA456" t="n">
        <v>0</v>
      </c>
      <c r="AB456" t="n">
        <v>0</v>
      </c>
      <c r="AC456" t="n">
        <v>0</v>
      </c>
      <c r="AD456" t="n">
        <v>0</v>
      </c>
      <c r="AE456" t="n">
        <v>0</v>
      </c>
      <c r="AF456" t="n">
        <v>0</v>
      </c>
      <c r="AG456" t="n">
        <v>0</v>
      </c>
      <c r="AH456" t="n">
        <v>0</v>
      </c>
      <c r="AI456" t="n">
        <v>0</v>
      </c>
      <c r="AJ456" t="n">
        <v>0</v>
      </c>
      <c r="AK456" t="n">
        <v>0</v>
      </c>
      <c r="AL456" t="n">
        <v>0</v>
      </c>
      <c r="AM456" t="n">
        <v>0</v>
      </c>
      <c r="AN456" t="n">
        <v>0</v>
      </c>
      <c r="AO456" t="n">
        <v>0</v>
      </c>
      <c r="AP456" t="n">
        <v>0</v>
      </c>
      <c r="AQ456" t="n">
        <v>0</v>
      </c>
      <c r="AR456" t="n">
        <v>0</v>
      </c>
      <c r="AS456" t="n">
        <v>0</v>
      </c>
      <c r="AT456" t="n">
        <v>0</v>
      </c>
      <c r="AU456" t="n">
        <v>0</v>
      </c>
      <c r="AV456" t="n">
        <v>0</v>
      </c>
      <c r="AW456" t="n">
        <v>0</v>
      </c>
      <c r="AX456" t="n">
        <v>0</v>
      </c>
      <c r="AY456" t="n">
        <v>0</v>
      </c>
      <c r="AZ456" t="n">
        <v>0</v>
      </c>
      <c r="BA456" t="n">
        <v>0</v>
      </c>
      <c r="BB456" t="n">
        <v>0</v>
      </c>
      <c r="BC456" t="n">
        <v>0</v>
      </c>
      <c r="BD456" t="n">
        <v>0</v>
      </c>
      <c r="BE456" t="n">
        <v>0</v>
      </c>
      <c r="BF456" t="n">
        <v>0</v>
      </c>
      <c r="BG456" t="n">
        <v>0</v>
      </c>
      <c r="BH456" t="n">
        <v>0</v>
      </c>
      <c r="BI456" t="n">
        <v>0</v>
      </c>
      <c r="BJ456">
        <f>NA()</f>
        <v/>
      </c>
      <c r="BK456">
        <f>NA()</f>
        <v/>
      </c>
      <c r="BL456">
        <f>NA()</f>
        <v/>
      </c>
      <c r="BM456">
        <f>NA()</f>
        <v/>
      </c>
      <c r="BN456">
        <f>NA()</f>
        <v/>
      </c>
      <c r="BO456">
        <f>NA()</f>
        <v/>
      </c>
      <c r="BP456">
        <f>NA()</f>
        <v/>
      </c>
      <c r="BQ456">
        <f>NA()</f>
        <v/>
      </c>
      <c r="BR456">
        <f>NA()</f>
        <v/>
      </c>
      <c r="BS456">
        <f>NA()</f>
        <v/>
      </c>
      <c r="BT456">
        <f>NA()</f>
        <v/>
      </c>
      <c r="BU456">
        <f>NA()</f>
        <v/>
      </c>
      <c r="BV456">
        <f>NA()</f>
        <v/>
      </c>
      <c r="BW456">
        <f>NA()</f>
        <v/>
      </c>
    </row>
    <row r="457" spans="1:75">
      <c r="A457" t="s">
        <v>233</v>
      </c>
      <c r="B457" t="s">
        <v>1254</v>
      </c>
      <c r="C457" t="s">
        <v>1255</v>
      </c>
      <c r="D457" t="s">
        <v>447</v>
      </c>
      <c r="E457" t="n">
        <v>0</v>
      </c>
      <c r="F457" t="n">
        <v>0</v>
      </c>
      <c r="G457" t="n">
        <v>0</v>
      </c>
      <c r="H457" t="n">
        <v>0</v>
      </c>
      <c r="I457" t="n">
        <v>0</v>
      </c>
      <c r="J457" t="n">
        <v>0</v>
      </c>
      <c r="K457" t="n">
        <v>0</v>
      </c>
      <c r="L457" t="n">
        <v>0</v>
      </c>
      <c r="M457" t="n">
        <v>0</v>
      </c>
      <c r="N457" t="n">
        <v>0</v>
      </c>
      <c r="O457" t="n">
        <v>0</v>
      </c>
      <c r="P457" t="n">
        <v>0</v>
      </c>
      <c r="Q457" t="n">
        <v>0</v>
      </c>
      <c r="R457" t="n">
        <v>0</v>
      </c>
      <c r="S457" t="n">
        <v>0</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0</v>
      </c>
      <c r="AT457" t="n">
        <v>0</v>
      </c>
      <c r="AU457" t="n">
        <v>0</v>
      </c>
      <c r="AV457" t="n">
        <v>0</v>
      </c>
      <c r="AW457" t="n">
        <v>0</v>
      </c>
      <c r="AX457" t="n">
        <v>0</v>
      </c>
      <c r="AY457" t="n">
        <v>0</v>
      </c>
      <c r="AZ457" t="n">
        <v>0</v>
      </c>
      <c r="BA457" t="n">
        <v>0</v>
      </c>
      <c r="BB457" t="n">
        <v>0</v>
      </c>
      <c r="BC457" t="n">
        <v>0</v>
      </c>
      <c r="BD457" t="n">
        <v>0</v>
      </c>
      <c r="BE457" t="n">
        <v>0</v>
      </c>
      <c r="BF457" t="n">
        <v>0</v>
      </c>
      <c r="BG457" t="n">
        <v>0</v>
      </c>
      <c r="BH457" t="n">
        <v>0</v>
      </c>
      <c r="BI457" t="n">
        <v>0</v>
      </c>
      <c r="BJ457">
        <f>NA()</f>
        <v/>
      </c>
      <c r="BK457">
        <f>NA()</f>
        <v/>
      </c>
      <c r="BL457">
        <f>NA()</f>
        <v/>
      </c>
      <c r="BM457">
        <f>NA()</f>
        <v/>
      </c>
      <c r="BN457">
        <f>NA()</f>
        <v/>
      </c>
      <c r="BO457">
        <f>NA()</f>
        <v/>
      </c>
      <c r="BP457">
        <f>NA()</f>
        <v/>
      </c>
      <c r="BQ457">
        <f>NA()</f>
        <v/>
      </c>
      <c r="BR457">
        <f>NA()</f>
        <v/>
      </c>
      <c r="BS457">
        <f>NA()</f>
        <v/>
      </c>
      <c r="BT457">
        <f>NA()</f>
        <v/>
      </c>
      <c r="BU457">
        <f>NA()</f>
        <v/>
      </c>
      <c r="BV457">
        <f>NA()</f>
        <v/>
      </c>
      <c r="BW457">
        <f>NA()</f>
        <v/>
      </c>
    </row>
    <row r="458" spans="1:75">
      <c r="A458" t="s">
        <v>233</v>
      </c>
      <c r="B458" t="s">
        <v>1256</v>
      </c>
      <c r="C458" t="s">
        <v>1257</v>
      </c>
      <c r="D458" t="s">
        <v>454</v>
      </c>
      <c r="E458" t="n">
        <v>209</v>
      </c>
      <c r="F458" t="n">
        <v>253</v>
      </c>
      <c r="G458" t="n">
        <v>261</v>
      </c>
      <c r="H458" t="n">
        <v>256</v>
      </c>
      <c r="I458" t="n">
        <v>290</v>
      </c>
      <c r="J458" t="n">
        <v>283</v>
      </c>
      <c r="K458" t="n">
        <v>316</v>
      </c>
      <c r="L458" t="n">
        <v>339</v>
      </c>
      <c r="M458" t="n">
        <v>395</v>
      </c>
      <c r="N458" t="n">
        <v>610</v>
      </c>
      <c r="O458" t="n">
        <v>0</v>
      </c>
      <c r="P458" t="n">
        <v>0</v>
      </c>
      <c r="Q458" t="n">
        <v>0</v>
      </c>
      <c r="R458" t="n">
        <v>0</v>
      </c>
      <c r="S458" t="n">
        <v>0</v>
      </c>
      <c r="T458" t="n">
        <v>0</v>
      </c>
      <c r="U458" t="n">
        <v>0</v>
      </c>
      <c r="V458" t="n">
        <v>0</v>
      </c>
      <c r="W458" t="n">
        <v>0</v>
      </c>
      <c r="X458" t="n">
        <v>0</v>
      </c>
      <c r="Y458" t="n">
        <v>0</v>
      </c>
      <c r="Z458" t="n">
        <v>0</v>
      </c>
      <c r="AA458" t="n">
        <v>0</v>
      </c>
      <c r="AB458" t="n">
        <v>0</v>
      </c>
      <c r="AC458" t="n">
        <v>0</v>
      </c>
      <c r="AD458" t="n">
        <v>0</v>
      </c>
      <c r="AE458" t="n">
        <v>0</v>
      </c>
      <c r="AF458" t="n">
        <v>0</v>
      </c>
      <c r="AG458" t="n">
        <v>0</v>
      </c>
      <c r="AH458" t="n">
        <v>0</v>
      </c>
      <c r="AI458" t="n">
        <v>0</v>
      </c>
      <c r="AJ458" t="n">
        <v>0</v>
      </c>
      <c r="AK458" t="n">
        <v>0</v>
      </c>
      <c r="AL458" t="n">
        <v>0</v>
      </c>
      <c r="AM458" t="n">
        <v>0</v>
      </c>
      <c r="AN458" t="n">
        <v>0</v>
      </c>
      <c r="AO458" t="n">
        <v>0</v>
      </c>
      <c r="AP458" t="n">
        <v>0</v>
      </c>
      <c r="AQ458" t="n">
        <v>0</v>
      </c>
      <c r="AR458" t="n">
        <v>0</v>
      </c>
      <c r="AS458" t="n">
        <v>0</v>
      </c>
      <c r="AT458" t="n">
        <v>0</v>
      </c>
      <c r="AU458" t="n">
        <v>0</v>
      </c>
      <c r="AV458" t="n">
        <v>0</v>
      </c>
      <c r="AW458" t="n">
        <v>0</v>
      </c>
      <c r="AX458" t="n">
        <v>0</v>
      </c>
      <c r="AY458" t="n">
        <v>0</v>
      </c>
      <c r="AZ458" t="n">
        <v>0</v>
      </c>
      <c r="BA458" t="n">
        <v>0</v>
      </c>
      <c r="BB458" t="n">
        <v>0</v>
      </c>
      <c r="BC458" t="n">
        <v>0</v>
      </c>
      <c r="BD458" t="n">
        <v>0</v>
      </c>
      <c r="BE458" t="n">
        <v>0</v>
      </c>
      <c r="BF458" t="n">
        <v>0</v>
      </c>
      <c r="BG458" t="n">
        <v>0</v>
      </c>
      <c r="BH458" t="n">
        <v>0</v>
      </c>
      <c r="BI458" t="n">
        <v>0</v>
      </c>
      <c r="BJ458">
        <f>NA()</f>
        <v/>
      </c>
      <c r="BK458">
        <f>NA()</f>
        <v/>
      </c>
      <c r="BL458">
        <f>NA()</f>
        <v/>
      </c>
      <c r="BM458">
        <f>NA()</f>
        <v/>
      </c>
      <c r="BN458">
        <f>NA()</f>
        <v/>
      </c>
      <c r="BO458">
        <f>NA()</f>
        <v/>
      </c>
      <c r="BP458">
        <f>NA()</f>
        <v/>
      </c>
      <c r="BQ458">
        <f>NA()</f>
        <v/>
      </c>
      <c r="BR458">
        <f>NA()</f>
        <v/>
      </c>
      <c r="BS458">
        <f>NA()</f>
        <v/>
      </c>
      <c r="BT458">
        <f>NA()</f>
        <v/>
      </c>
      <c r="BU458">
        <f>NA()</f>
        <v/>
      </c>
      <c r="BV458">
        <f>NA()</f>
        <v/>
      </c>
      <c r="BW458">
        <f>NA()</f>
        <v/>
      </c>
    </row>
    <row r="459" spans="1:75">
      <c r="A459" t="s">
        <v>233</v>
      </c>
      <c r="B459" t="s">
        <v>1254</v>
      </c>
      <c r="C459" t="s">
        <v>1258</v>
      </c>
      <c r="D459" t="s">
        <v>449</v>
      </c>
      <c r="E459" t="n">
        <v>0</v>
      </c>
      <c r="F459" t="n">
        <v>0</v>
      </c>
      <c r="G459" t="n">
        <v>0</v>
      </c>
      <c r="H459" t="n">
        <v>0</v>
      </c>
      <c r="I459" t="n">
        <v>0</v>
      </c>
      <c r="J459" t="n">
        <v>0</v>
      </c>
      <c r="K459" t="n">
        <v>0</v>
      </c>
      <c r="L459" t="n">
        <v>0</v>
      </c>
      <c r="M459" t="n">
        <v>0</v>
      </c>
      <c r="N459" t="n">
        <v>0</v>
      </c>
      <c r="O459" t="n">
        <v>0</v>
      </c>
      <c r="P459" t="n">
        <v>0</v>
      </c>
      <c r="Q459" t="n">
        <v>0</v>
      </c>
      <c r="R459" t="n">
        <v>0</v>
      </c>
      <c r="S459" t="n">
        <v>0</v>
      </c>
      <c r="T459" t="n">
        <v>0</v>
      </c>
      <c r="U459" t="n">
        <v>0</v>
      </c>
      <c r="V459" t="n">
        <v>0</v>
      </c>
      <c r="W459" t="n">
        <v>0</v>
      </c>
      <c r="X459" t="n">
        <v>0</v>
      </c>
      <c r="Y459" t="n">
        <v>0</v>
      </c>
      <c r="Z459" t="n">
        <v>0</v>
      </c>
      <c r="AA459" t="n">
        <v>0</v>
      </c>
      <c r="AB459" t="n">
        <v>0</v>
      </c>
      <c r="AC459" t="n">
        <v>0</v>
      </c>
      <c r="AD459" t="n">
        <v>0</v>
      </c>
      <c r="AE459" t="n">
        <v>0</v>
      </c>
      <c r="AF459" t="n">
        <v>0</v>
      </c>
      <c r="AG459" t="n">
        <v>0</v>
      </c>
      <c r="AH459" t="n">
        <v>0</v>
      </c>
      <c r="AI459" t="n">
        <v>0</v>
      </c>
      <c r="AJ459" t="n">
        <v>0</v>
      </c>
      <c r="AK459" t="n">
        <v>0</v>
      </c>
      <c r="AL459" t="n">
        <v>0</v>
      </c>
      <c r="AM459" t="n">
        <v>0</v>
      </c>
      <c r="AN459" t="n">
        <v>0</v>
      </c>
      <c r="AO459" t="n">
        <v>0</v>
      </c>
      <c r="AP459" t="n">
        <v>0</v>
      </c>
      <c r="AQ459" t="n">
        <v>0</v>
      </c>
      <c r="AR459" t="n">
        <v>0</v>
      </c>
      <c r="AS459" t="n">
        <v>0</v>
      </c>
      <c r="AT459" t="n">
        <v>0</v>
      </c>
      <c r="AU459" t="n">
        <v>0</v>
      </c>
      <c r="AV459" t="n">
        <v>0</v>
      </c>
      <c r="AW459" t="n">
        <v>0</v>
      </c>
      <c r="AX459" t="n">
        <v>0</v>
      </c>
      <c r="AY459" t="n">
        <v>0</v>
      </c>
      <c r="AZ459" t="n">
        <v>0</v>
      </c>
      <c r="BA459" t="n">
        <v>0</v>
      </c>
      <c r="BB459" t="n">
        <v>0</v>
      </c>
      <c r="BC459" t="n">
        <v>0</v>
      </c>
      <c r="BD459" t="n">
        <v>0</v>
      </c>
      <c r="BE459" t="n">
        <v>0</v>
      </c>
      <c r="BF459" t="n">
        <v>0</v>
      </c>
      <c r="BG459" t="n">
        <v>0</v>
      </c>
      <c r="BH459" t="n">
        <v>0</v>
      </c>
      <c r="BI459" t="n">
        <v>0</v>
      </c>
      <c r="BJ459">
        <f>NA()</f>
        <v/>
      </c>
      <c r="BK459">
        <f>NA()</f>
        <v/>
      </c>
      <c r="BL459">
        <f>NA()</f>
        <v/>
      </c>
      <c r="BM459">
        <f>NA()</f>
        <v/>
      </c>
      <c r="BN459">
        <f>NA()</f>
        <v/>
      </c>
      <c r="BO459">
        <f>NA()</f>
        <v/>
      </c>
      <c r="BP459">
        <f>NA()</f>
        <v/>
      </c>
      <c r="BQ459">
        <f>NA()</f>
        <v/>
      </c>
      <c r="BR459">
        <f>NA()</f>
        <v/>
      </c>
      <c r="BS459">
        <f>NA()</f>
        <v/>
      </c>
      <c r="BT459">
        <f>NA()</f>
        <v/>
      </c>
      <c r="BU459">
        <f>NA()</f>
        <v/>
      </c>
      <c r="BV459">
        <f>NA()</f>
        <v/>
      </c>
      <c r="BW459">
        <f>NA()</f>
        <v/>
      </c>
    </row>
    <row r="460" spans="1:75">
      <c r="A460" t="s">
        <v>233</v>
      </c>
      <c r="B460" t="s">
        <v>1259</v>
      </c>
      <c r="C460" t="s">
        <v>1260</v>
      </c>
      <c r="D460" t="s">
        <v>458</v>
      </c>
      <c r="E460" t="n">
        <v>2756</v>
      </c>
      <c r="F460" t="n">
        <v>3053</v>
      </c>
      <c r="G460" t="n">
        <v>3374</v>
      </c>
      <c r="H460" t="n">
        <v>3822</v>
      </c>
      <c r="I460" t="n">
        <v>4204</v>
      </c>
      <c r="J460" t="n">
        <v>4353</v>
      </c>
      <c r="K460" t="n">
        <v>4677</v>
      </c>
      <c r="L460" t="n">
        <v>4942</v>
      </c>
      <c r="M460" t="n">
        <v>5481</v>
      </c>
      <c r="N460" t="n">
        <v>6081</v>
      </c>
      <c r="O460" t="n">
        <v>0</v>
      </c>
      <c r="P460" t="n">
        <v>0</v>
      </c>
      <c r="Q460" t="n">
        <v>0</v>
      </c>
      <c r="R460" t="n">
        <v>0</v>
      </c>
      <c r="S460" t="n">
        <v>0</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0</v>
      </c>
      <c r="AT460" t="n">
        <v>0</v>
      </c>
      <c r="AU460" t="n">
        <v>0</v>
      </c>
      <c r="AV460" t="n">
        <v>0</v>
      </c>
      <c r="AW460" t="n">
        <v>0</v>
      </c>
      <c r="AX460" t="n">
        <v>0</v>
      </c>
      <c r="AY460" t="n">
        <v>0</v>
      </c>
      <c r="AZ460" t="n">
        <v>0</v>
      </c>
      <c r="BA460" t="n">
        <v>0</v>
      </c>
      <c r="BB460" t="n">
        <v>0</v>
      </c>
      <c r="BC460" t="n">
        <v>0</v>
      </c>
      <c r="BD460" t="n">
        <v>0</v>
      </c>
      <c r="BE460" t="n">
        <v>0</v>
      </c>
      <c r="BF460" t="n">
        <v>0</v>
      </c>
      <c r="BG460" t="n">
        <v>0</v>
      </c>
      <c r="BH460" t="n">
        <v>0</v>
      </c>
      <c r="BI460" t="n">
        <v>0</v>
      </c>
      <c r="BJ460">
        <f>NA()</f>
        <v/>
      </c>
      <c r="BK460">
        <f>NA()</f>
        <v/>
      </c>
      <c r="BL460">
        <f>NA()</f>
        <v/>
      </c>
      <c r="BM460">
        <f>NA()</f>
        <v/>
      </c>
      <c r="BN460">
        <f>NA()</f>
        <v/>
      </c>
      <c r="BO460">
        <f>NA()</f>
        <v/>
      </c>
      <c r="BP460">
        <f>NA()</f>
        <v/>
      </c>
      <c r="BQ460">
        <f>NA()</f>
        <v/>
      </c>
      <c r="BR460">
        <f>NA()</f>
        <v/>
      </c>
      <c r="BS460">
        <f>NA()</f>
        <v/>
      </c>
      <c r="BT460">
        <f>NA()</f>
        <v/>
      </c>
      <c r="BU460">
        <f>NA()</f>
        <v/>
      </c>
      <c r="BV460">
        <f>NA()</f>
        <v/>
      </c>
      <c r="BW460">
        <f>NA()</f>
        <v/>
      </c>
    </row>
    <row r="461" spans="1:75">
      <c r="A461" t="s">
        <v>233</v>
      </c>
      <c r="B461" t="s">
        <v>1261</v>
      </c>
      <c r="C461" t="s">
        <v>1262</v>
      </c>
      <c r="D461" t="s">
        <v>447</v>
      </c>
      <c r="E461" t="n">
        <v>621</v>
      </c>
      <c r="F461" t="n">
        <v>621</v>
      </c>
      <c r="G461" t="n">
        <v>602</v>
      </c>
      <c r="H461" t="n">
        <v>877</v>
      </c>
      <c r="I461" t="n">
        <v>866</v>
      </c>
      <c r="J461" t="n">
        <v>957</v>
      </c>
      <c r="K461" t="n">
        <v>914</v>
      </c>
      <c r="L461" t="n">
        <v>589</v>
      </c>
      <c r="M461" t="n">
        <v>864</v>
      </c>
      <c r="N461" t="n">
        <v>708</v>
      </c>
      <c r="O461" t="n">
        <v>792</v>
      </c>
      <c r="P461" t="n">
        <v>800</v>
      </c>
      <c r="Q461" t="n">
        <v>965</v>
      </c>
      <c r="R461" t="n">
        <v>1400</v>
      </c>
      <c r="S461" t="n">
        <v>1303</v>
      </c>
      <c r="T461" t="n">
        <v>1326</v>
      </c>
      <c r="U461" t="n">
        <v>1786</v>
      </c>
      <c r="V461" t="n">
        <v>1923</v>
      </c>
      <c r="W461" t="n">
        <v>2262</v>
      </c>
      <c r="X461" t="n">
        <v>2648</v>
      </c>
      <c r="Y461" t="n">
        <v>1846</v>
      </c>
      <c r="Z461" t="n">
        <v>1794</v>
      </c>
      <c r="AA461" t="n">
        <v>1799</v>
      </c>
      <c r="AB461" t="n">
        <v>1492</v>
      </c>
      <c r="AC461" t="n">
        <v>1634</v>
      </c>
      <c r="AD461" t="n">
        <v>2241</v>
      </c>
      <c r="AE461" t="n">
        <v>2174</v>
      </c>
      <c r="AF461" t="n">
        <v>2426</v>
      </c>
      <c r="AG461" t="n">
        <v>2501</v>
      </c>
      <c r="AH461" t="n">
        <v>2260</v>
      </c>
      <c r="AI461" t="n">
        <v>2004</v>
      </c>
      <c r="AJ461" t="n">
        <v>2293</v>
      </c>
      <c r="AK461" t="n">
        <v>2212</v>
      </c>
      <c r="AL461" t="n">
        <v>2071</v>
      </c>
      <c r="AM461" t="n">
        <v>2145</v>
      </c>
      <c r="AN461" t="n">
        <v>2220</v>
      </c>
      <c r="AO461" t="n">
        <v>2475</v>
      </c>
      <c r="AP461" t="n">
        <v>2350</v>
      </c>
      <c r="AQ461" t="n">
        <v>2183</v>
      </c>
      <c r="AR461" t="n">
        <v>2115</v>
      </c>
      <c r="AS461" t="n">
        <v>2208</v>
      </c>
      <c r="AT461" t="n">
        <v>2263</v>
      </c>
      <c r="AU461" t="n">
        <v>2240</v>
      </c>
      <c r="AV461" t="n">
        <v>2295</v>
      </c>
      <c r="AW461" t="n">
        <v>2439</v>
      </c>
      <c r="AX461" t="n">
        <v>2401</v>
      </c>
      <c r="AY461" t="n">
        <v>2270</v>
      </c>
      <c r="AZ461" t="n">
        <v>2244</v>
      </c>
      <c r="BA461" t="n">
        <v>1884</v>
      </c>
      <c r="BB461" t="n">
        <v>1805</v>
      </c>
      <c r="BC461" t="n">
        <v>1612</v>
      </c>
      <c r="BD461" t="n">
        <v>1811</v>
      </c>
      <c r="BE461" t="n">
        <v>1927</v>
      </c>
      <c r="BF461" t="n">
        <v>2156</v>
      </c>
      <c r="BG461" t="n">
        <v>2094</v>
      </c>
      <c r="BH461" t="n">
        <v>2150</v>
      </c>
      <c r="BI461" t="n">
        <v>2150</v>
      </c>
      <c r="BJ461">
        <f>NA()</f>
        <v/>
      </c>
      <c r="BK461">
        <f>NA()</f>
        <v/>
      </c>
      <c r="BL461">
        <f>NA()</f>
        <v/>
      </c>
      <c r="BM461">
        <f>NA()</f>
        <v/>
      </c>
      <c r="BN461">
        <f>NA()</f>
        <v/>
      </c>
      <c r="BO461">
        <f>NA()</f>
        <v/>
      </c>
      <c r="BP461">
        <f>NA()</f>
        <v/>
      </c>
      <c r="BQ461">
        <f>NA()</f>
        <v/>
      </c>
      <c r="BR461">
        <f>NA()</f>
        <v/>
      </c>
      <c r="BS461">
        <f>NA()</f>
        <v/>
      </c>
      <c r="BT461">
        <f>NA()</f>
        <v/>
      </c>
      <c r="BU461">
        <f>NA()</f>
        <v/>
      </c>
      <c r="BV461">
        <f>NA()</f>
        <v/>
      </c>
      <c r="BW461">
        <f>NA()</f>
        <v/>
      </c>
    </row>
    <row r="462" spans="1:75">
      <c r="A462" t="s">
        <v>233</v>
      </c>
      <c r="B462" t="s">
        <v>1263</v>
      </c>
      <c r="C462" t="s">
        <v>1264</v>
      </c>
      <c r="D462" t="s">
        <v>454</v>
      </c>
      <c r="E462" t="n">
        <v>2367</v>
      </c>
      <c r="F462" t="n">
        <v>3089</v>
      </c>
      <c r="G462" t="n">
        <v>3159</v>
      </c>
      <c r="H462" t="n">
        <v>3116</v>
      </c>
      <c r="I462" t="n">
        <v>3153</v>
      </c>
      <c r="J462" t="n">
        <v>3497</v>
      </c>
      <c r="K462" t="n">
        <v>3515</v>
      </c>
      <c r="L462" t="n">
        <v>3976</v>
      </c>
      <c r="M462" t="n">
        <v>3659</v>
      </c>
      <c r="N462" t="n">
        <v>3769</v>
      </c>
      <c r="O462" t="n">
        <v>0</v>
      </c>
      <c r="P462" t="n">
        <v>0</v>
      </c>
      <c r="Q462" t="n">
        <v>0</v>
      </c>
      <c r="R462" t="n">
        <v>0</v>
      </c>
      <c r="S462" t="n">
        <v>0</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0</v>
      </c>
      <c r="BH462" t="n">
        <v>0</v>
      </c>
      <c r="BI462" t="n">
        <v>0</v>
      </c>
      <c r="BJ462">
        <f>NA()</f>
        <v/>
      </c>
      <c r="BK462">
        <f>NA()</f>
        <v/>
      </c>
      <c r="BL462">
        <f>NA()</f>
        <v/>
      </c>
      <c r="BM462">
        <f>NA()</f>
        <v/>
      </c>
      <c r="BN462">
        <f>NA()</f>
        <v/>
      </c>
      <c r="BO462">
        <f>NA()</f>
        <v/>
      </c>
      <c r="BP462">
        <f>NA()</f>
        <v/>
      </c>
      <c r="BQ462">
        <f>NA()</f>
        <v/>
      </c>
      <c r="BR462">
        <f>NA()</f>
        <v/>
      </c>
      <c r="BS462">
        <f>NA()</f>
        <v/>
      </c>
      <c r="BT462">
        <f>NA()</f>
        <v/>
      </c>
      <c r="BU462">
        <f>NA()</f>
        <v/>
      </c>
      <c r="BV462">
        <f>NA()</f>
        <v/>
      </c>
      <c r="BW462">
        <f>NA()</f>
        <v/>
      </c>
    </row>
    <row r="463" spans="1:75">
      <c r="A463" t="s">
        <v>233</v>
      </c>
      <c r="B463" t="s">
        <v>1261</v>
      </c>
      <c r="C463" t="s">
        <v>1265</v>
      </c>
      <c r="D463" t="s">
        <v>449</v>
      </c>
      <c r="E463" t="n">
        <v>103</v>
      </c>
      <c r="F463" t="n">
        <v>103</v>
      </c>
      <c r="G463" t="n">
        <v>100</v>
      </c>
      <c r="H463" t="n">
        <v>146</v>
      </c>
      <c r="I463" t="n">
        <v>144</v>
      </c>
      <c r="J463" t="n">
        <v>159</v>
      </c>
      <c r="K463" t="n">
        <v>152</v>
      </c>
      <c r="L463" t="n">
        <v>98</v>
      </c>
      <c r="M463" t="n">
        <v>143</v>
      </c>
      <c r="N463" t="n">
        <v>118</v>
      </c>
      <c r="O463" t="n">
        <v>131</v>
      </c>
      <c r="P463" t="n">
        <v>133</v>
      </c>
      <c r="Q463" t="n">
        <v>160</v>
      </c>
      <c r="R463" t="n">
        <v>232</v>
      </c>
      <c r="S463" t="n">
        <v>216</v>
      </c>
      <c r="T463" t="n">
        <v>220</v>
      </c>
      <c r="U463" t="n">
        <v>296</v>
      </c>
      <c r="V463" t="n">
        <v>319</v>
      </c>
      <c r="W463" t="n">
        <v>375</v>
      </c>
      <c r="X463" t="n">
        <v>439</v>
      </c>
      <c r="Y463" t="n">
        <v>306</v>
      </c>
      <c r="Z463" t="n">
        <v>298</v>
      </c>
      <c r="AA463" t="n">
        <v>299</v>
      </c>
      <c r="AB463" t="n">
        <v>248</v>
      </c>
      <c r="AC463" t="n">
        <v>271</v>
      </c>
      <c r="AD463" t="n">
        <v>372</v>
      </c>
      <c r="AE463" t="n">
        <v>361</v>
      </c>
      <c r="AF463" t="n">
        <v>403</v>
      </c>
      <c r="AG463" t="n">
        <v>415</v>
      </c>
      <c r="AH463" t="n">
        <v>375</v>
      </c>
      <c r="AI463" t="n">
        <v>333</v>
      </c>
      <c r="AJ463" t="n">
        <v>381</v>
      </c>
      <c r="AK463" t="n">
        <v>367</v>
      </c>
      <c r="AL463" t="n">
        <v>344</v>
      </c>
      <c r="AM463" t="n">
        <v>356</v>
      </c>
      <c r="AN463" t="n">
        <v>368</v>
      </c>
      <c r="AO463" t="n">
        <v>411</v>
      </c>
      <c r="AP463" t="n">
        <v>390</v>
      </c>
      <c r="AQ463" t="n">
        <v>362</v>
      </c>
      <c r="AR463" t="n">
        <v>351</v>
      </c>
      <c r="AS463" t="n">
        <v>366</v>
      </c>
      <c r="AT463" t="n">
        <v>376</v>
      </c>
      <c r="AU463" t="n">
        <v>372</v>
      </c>
      <c r="AV463" t="n">
        <v>381</v>
      </c>
      <c r="AW463" t="n">
        <v>388</v>
      </c>
      <c r="AX463" t="n">
        <v>382</v>
      </c>
      <c r="AY463" t="n">
        <v>361</v>
      </c>
      <c r="AZ463" t="n">
        <v>357</v>
      </c>
      <c r="BA463" t="n">
        <v>300</v>
      </c>
      <c r="BB463" t="n">
        <v>287</v>
      </c>
      <c r="BC463" t="n">
        <v>256</v>
      </c>
      <c r="BD463" t="n">
        <v>288</v>
      </c>
      <c r="BE463" t="n">
        <v>306</v>
      </c>
      <c r="BF463" t="n">
        <v>343</v>
      </c>
      <c r="BG463" t="n">
        <v>333</v>
      </c>
      <c r="BH463" t="n">
        <v>342</v>
      </c>
      <c r="BI463" t="n">
        <v>342</v>
      </c>
      <c r="BJ463">
        <f>NA()</f>
        <v/>
      </c>
      <c r="BK463">
        <f>NA()</f>
        <v/>
      </c>
      <c r="BL463">
        <f>NA()</f>
        <v/>
      </c>
      <c r="BM463">
        <f>NA()</f>
        <v/>
      </c>
      <c r="BN463">
        <f>NA()</f>
        <v/>
      </c>
      <c r="BO463">
        <f>NA()</f>
        <v/>
      </c>
      <c r="BP463">
        <f>NA()</f>
        <v/>
      </c>
      <c r="BQ463">
        <f>NA()</f>
        <v/>
      </c>
      <c r="BR463">
        <f>NA()</f>
        <v/>
      </c>
      <c r="BS463">
        <f>NA()</f>
        <v/>
      </c>
      <c r="BT463">
        <f>NA()</f>
        <v/>
      </c>
      <c r="BU463">
        <f>NA()</f>
        <v/>
      </c>
      <c r="BV463">
        <f>NA()</f>
        <v/>
      </c>
      <c r="BW463">
        <f>NA()</f>
        <v/>
      </c>
    </row>
    <row r="464" spans="1:75">
      <c r="A464" t="s">
        <v>233</v>
      </c>
      <c r="B464" t="s">
        <v>1266</v>
      </c>
      <c r="C464" t="s">
        <v>1267</v>
      </c>
      <c r="D464" t="s">
        <v>458</v>
      </c>
      <c r="E464" t="n">
        <v>0</v>
      </c>
      <c r="F464" t="n">
        <v>0</v>
      </c>
      <c r="G464" t="n">
        <v>0</v>
      </c>
      <c r="H464" t="n">
        <v>0</v>
      </c>
      <c r="I464" t="n">
        <v>0</v>
      </c>
      <c r="J464" t="n">
        <v>0</v>
      </c>
      <c r="K464" t="n">
        <v>0</v>
      </c>
      <c r="L464" t="n">
        <v>0</v>
      </c>
      <c r="M464" t="n">
        <v>0</v>
      </c>
      <c r="N464" t="n">
        <v>0</v>
      </c>
      <c r="O464" t="n">
        <v>0</v>
      </c>
      <c r="P464" t="n">
        <v>0</v>
      </c>
      <c r="Q464" t="n">
        <v>0</v>
      </c>
      <c r="R464" t="n">
        <v>0</v>
      </c>
      <c r="S464" t="n">
        <v>0</v>
      </c>
      <c r="T464" t="n">
        <v>0</v>
      </c>
      <c r="U464" t="n">
        <v>0</v>
      </c>
      <c r="V464" t="n">
        <v>0</v>
      </c>
      <c r="W464" t="n">
        <v>0</v>
      </c>
      <c r="X464" t="n">
        <v>0</v>
      </c>
      <c r="Y464" t="n">
        <v>0</v>
      </c>
      <c r="Z464" t="n">
        <v>0</v>
      </c>
      <c r="AA464" t="n">
        <v>0</v>
      </c>
      <c r="AB464" t="n">
        <v>0</v>
      </c>
      <c r="AC464" t="n">
        <v>0</v>
      </c>
      <c r="AD464" t="n">
        <v>0</v>
      </c>
      <c r="AE464" t="n">
        <v>0</v>
      </c>
      <c r="AF464" t="n">
        <v>0</v>
      </c>
      <c r="AG464" t="n">
        <v>0</v>
      </c>
      <c r="AH464" t="n">
        <v>0</v>
      </c>
      <c r="AI464" t="n">
        <v>0</v>
      </c>
      <c r="AJ464" t="n">
        <v>0</v>
      </c>
      <c r="AK464" t="n">
        <v>0</v>
      </c>
      <c r="AL464" t="n">
        <v>0</v>
      </c>
      <c r="AM464" t="n">
        <v>0</v>
      </c>
      <c r="AN464" t="n">
        <v>0</v>
      </c>
      <c r="AO464" t="n">
        <v>0</v>
      </c>
      <c r="AP464" t="n">
        <v>0</v>
      </c>
      <c r="AQ464" t="n">
        <v>0</v>
      </c>
      <c r="AR464" t="n">
        <v>0</v>
      </c>
      <c r="AS464" t="n">
        <v>0</v>
      </c>
      <c r="AT464" t="n">
        <v>0</v>
      </c>
      <c r="AU464" t="n">
        <v>0</v>
      </c>
      <c r="AV464" t="n">
        <v>0</v>
      </c>
      <c r="AW464" t="n">
        <v>0</v>
      </c>
      <c r="AX464" t="n">
        <v>0</v>
      </c>
      <c r="AY464" t="n">
        <v>0</v>
      </c>
      <c r="AZ464" t="n">
        <v>0</v>
      </c>
      <c r="BA464" t="n">
        <v>0</v>
      </c>
      <c r="BB464" t="n">
        <v>0</v>
      </c>
      <c r="BC464" t="n">
        <v>0</v>
      </c>
      <c r="BD464" t="n">
        <v>0</v>
      </c>
      <c r="BE464" t="n">
        <v>0</v>
      </c>
      <c r="BF464" t="n">
        <v>0</v>
      </c>
      <c r="BG464" t="n">
        <v>0</v>
      </c>
      <c r="BH464" t="n">
        <v>0</v>
      </c>
      <c r="BI464" t="n">
        <v>0</v>
      </c>
      <c r="BJ464">
        <f>NA()</f>
        <v/>
      </c>
      <c r="BK464">
        <f>NA()</f>
        <v/>
      </c>
      <c r="BL464">
        <f>NA()</f>
        <v/>
      </c>
      <c r="BM464">
        <f>NA()</f>
        <v/>
      </c>
      <c r="BN464">
        <f>NA()</f>
        <v/>
      </c>
      <c r="BO464">
        <f>NA()</f>
        <v/>
      </c>
      <c r="BP464">
        <f>NA()</f>
        <v/>
      </c>
      <c r="BQ464">
        <f>NA()</f>
        <v/>
      </c>
      <c r="BR464">
        <f>NA()</f>
        <v/>
      </c>
      <c r="BS464">
        <f>NA()</f>
        <v/>
      </c>
      <c r="BT464">
        <f>NA()</f>
        <v/>
      </c>
      <c r="BU464">
        <f>NA()</f>
        <v/>
      </c>
      <c r="BV464">
        <f>NA()</f>
        <v/>
      </c>
      <c r="BW464">
        <f>NA()</f>
        <v/>
      </c>
    </row>
    <row r="465" spans="1:75">
      <c r="A465" t="s">
        <v>233</v>
      </c>
      <c r="B465" t="s">
        <v>1268</v>
      </c>
      <c r="C465" t="s">
        <v>1269</v>
      </c>
      <c r="D465" t="s">
        <v>447</v>
      </c>
      <c r="E465" t="n">
        <v>292</v>
      </c>
      <c r="F465" t="n">
        <v>258</v>
      </c>
      <c r="G465" t="n">
        <v>214</v>
      </c>
      <c r="H465" t="n">
        <v>446</v>
      </c>
      <c r="I465" t="n">
        <v>1429</v>
      </c>
      <c r="J465" t="n">
        <v>1265</v>
      </c>
      <c r="K465" t="n">
        <v>1309</v>
      </c>
      <c r="L465" t="n">
        <v>1389</v>
      </c>
      <c r="M465" t="n">
        <v>1657</v>
      </c>
      <c r="N465" t="n">
        <v>1773</v>
      </c>
      <c r="O465" t="n">
        <v>0</v>
      </c>
      <c r="P465" t="n">
        <v>0</v>
      </c>
      <c r="Q465" t="n">
        <v>0</v>
      </c>
      <c r="R465" t="n">
        <v>0</v>
      </c>
      <c r="S465" t="n">
        <v>0</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0</v>
      </c>
      <c r="BH465" t="n">
        <v>0</v>
      </c>
      <c r="BI465" t="n">
        <v>0</v>
      </c>
      <c r="BJ465">
        <f>NA()</f>
        <v/>
      </c>
      <c r="BK465">
        <f>NA()</f>
        <v/>
      </c>
      <c r="BL465">
        <f>NA()</f>
        <v/>
      </c>
      <c r="BM465">
        <f>NA()</f>
        <v/>
      </c>
      <c r="BN465">
        <f>NA()</f>
        <v/>
      </c>
      <c r="BO465">
        <f>NA()</f>
        <v/>
      </c>
      <c r="BP465">
        <f>NA()</f>
        <v/>
      </c>
      <c r="BQ465">
        <f>NA()</f>
        <v/>
      </c>
      <c r="BR465">
        <f>NA()</f>
        <v/>
      </c>
      <c r="BS465">
        <f>NA()</f>
        <v/>
      </c>
      <c r="BT465">
        <f>NA()</f>
        <v/>
      </c>
      <c r="BU465">
        <f>NA()</f>
        <v/>
      </c>
      <c r="BV465">
        <f>NA()</f>
        <v/>
      </c>
      <c r="BW465">
        <f>NA()</f>
        <v/>
      </c>
    </row>
    <row r="466" spans="1:75">
      <c r="A466" t="s">
        <v>233</v>
      </c>
      <c r="B466" t="s">
        <v>1270</v>
      </c>
      <c r="C466" t="s">
        <v>1271</v>
      </c>
      <c r="D466" t="s">
        <v>447</v>
      </c>
      <c r="E466" t="n">
        <v>621</v>
      </c>
      <c r="F466" t="n">
        <v>621</v>
      </c>
      <c r="G466" t="n">
        <v>602</v>
      </c>
      <c r="H466" t="n">
        <v>877</v>
      </c>
      <c r="I466" t="n">
        <v>866</v>
      </c>
      <c r="J466" t="n">
        <v>957</v>
      </c>
      <c r="K466" t="n">
        <v>914</v>
      </c>
      <c r="L466" t="n">
        <v>589</v>
      </c>
      <c r="M466" t="n">
        <v>864</v>
      </c>
      <c r="N466" t="n">
        <v>708</v>
      </c>
      <c r="O466" t="n">
        <v>792</v>
      </c>
      <c r="P466" t="n">
        <v>800</v>
      </c>
      <c r="Q466" t="n">
        <v>965</v>
      </c>
      <c r="R466" t="n">
        <v>1400</v>
      </c>
      <c r="S466" t="n">
        <v>1303</v>
      </c>
      <c r="T466" t="n">
        <v>1326</v>
      </c>
      <c r="U466" t="n">
        <v>1786</v>
      </c>
      <c r="V466" t="n">
        <v>1923</v>
      </c>
      <c r="W466" t="n">
        <v>2262</v>
      </c>
      <c r="X466" t="n">
        <v>2648</v>
      </c>
      <c r="Y466" t="n">
        <v>1846</v>
      </c>
      <c r="Z466" t="n">
        <v>1794</v>
      </c>
      <c r="AA466" t="n">
        <v>1799</v>
      </c>
      <c r="AB466" t="n">
        <v>1492</v>
      </c>
      <c r="AC466" t="n">
        <v>1634</v>
      </c>
      <c r="AD466" t="n">
        <v>2241</v>
      </c>
      <c r="AE466" t="n">
        <v>2174</v>
      </c>
      <c r="AF466" t="n">
        <v>2426</v>
      </c>
      <c r="AG466" t="n">
        <v>2501</v>
      </c>
      <c r="AH466" t="n">
        <v>2260</v>
      </c>
      <c r="AI466" t="n">
        <v>2004</v>
      </c>
      <c r="AJ466" t="n">
        <v>2293</v>
      </c>
      <c r="AK466" t="n">
        <v>2212</v>
      </c>
      <c r="AL466" t="n">
        <v>2071</v>
      </c>
      <c r="AM466" t="n">
        <v>2145</v>
      </c>
      <c r="AN466" t="n">
        <v>2220</v>
      </c>
      <c r="AO466" t="n">
        <v>2475</v>
      </c>
      <c r="AP466" t="n">
        <v>2350</v>
      </c>
      <c r="AQ466" t="n">
        <v>2183</v>
      </c>
      <c r="AR466" t="n">
        <v>2115</v>
      </c>
      <c r="AS466" t="n">
        <v>2208</v>
      </c>
      <c r="AT466" t="n">
        <v>2263</v>
      </c>
      <c r="AU466" t="n">
        <v>2240</v>
      </c>
      <c r="AV466" t="n">
        <v>2295</v>
      </c>
      <c r="AW466" t="n">
        <v>2439</v>
      </c>
      <c r="AX466" t="n">
        <v>2401</v>
      </c>
      <c r="AY466" t="n">
        <v>2270</v>
      </c>
      <c r="AZ466" t="n">
        <v>2244</v>
      </c>
      <c r="BA466" t="n">
        <v>1884</v>
      </c>
      <c r="BB466" t="n">
        <v>1805</v>
      </c>
      <c r="BC466" t="n">
        <v>1612</v>
      </c>
      <c r="BD466" t="n">
        <v>1811</v>
      </c>
      <c r="BE466" t="n">
        <v>1927</v>
      </c>
      <c r="BF466" t="n">
        <v>2156</v>
      </c>
      <c r="BG466" t="n">
        <v>2094</v>
      </c>
      <c r="BH466" t="n">
        <v>2150</v>
      </c>
      <c r="BI466" t="n">
        <v>2150</v>
      </c>
      <c r="BJ466">
        <f>NA()</f>
        <v/>
      </c>
      <c r="BK466">
        <f>NA()</f>
        <v/>
      </c>
      <c r="BL466">
        <f>NA()</f>
        <v/>
      </c>
      <c r="BM466">
        <f>NA()</f>
        <v/>
      </c>
      <c r="BN466">
        <f>NA()</f>
        <v/>
      </c>
      <c r="BO466">
        <f>NA()</f>
        <v/>
      </c>
      <c r="BP466">
        <f>NA()</f>
        <v/>
      </c>
      <c r="BQ466">
        <f>NA()</f>
        <v/>
      </c>
      <c r="BR466">
        <f>NA()</f>
        <v/>
      </c>
      <c r="BS466">
        <f>NA()</f>
        <v/>
      </c>
      <c r="BT466">
        <f>NA()</f>
        <v/>
      </c>
      <c r="BU466">
        <f>NA()</f>
        <v/>
      </c>
      <c r="BV466">
        <f>NA()</f>
        <v/>
      </c>
      <c r="BW466">
        <f>NA()</f>
        <v/>
      </c>
    </row>
    <row r="467" spans="1:75">
      <c r="A467" t="s">
        <v>233</v>
      </c>
      <c r="B467" t="s">
        <v>1272</v>
      </c>
      <c r="C467" t="s">
        <v>1273</v>
      </c>
      <c r="D467" t="s">
        <v>447</v>
      </c>
      <c r="E467" t="n">
        <v>621</v>
      </c>
      <c r="F467" t="n">
        <v>621</v>
      </c>
      <c r="G467" t="n">
        <v>602</v>
      </c>
      <c r="H467" t="n">
        <v>877</v>
      </c>
      <c r="I467" t="n">
        <v>866</v>
      </c>
      <c r="J467" t="n">
        <v>957</v>
      </c>
      <c r="K467" t="n">
        <v>914</v>
      </c>
      <c r="L467" t="n">
        <v>589</v>
      </c>
      <c r="M467" t="n">
        <v>864</v>
      </c>
      <c r="N467" t="n">
        <v>708</v>
      </c>
      <c r="O467" t="n">
        <v>792</v>
      </c>
      <c r="P467" t="n">
        <v>800</v>
      </c>
      <c r="Q467" t="n">
        <v>965</v>
      </c>
      <c r="R467" t="n">
        <v>1400</v>
      </c>
      <c r="S467" t="n">
        <v>1303</v>
      </c>
      <c r="T467" t="n">
        <v>1326</v>
      </c>
      <c r="U467" t="n">
        <v>1786</v>
      </c>
      <c r="V467" t="n">
        <v>1923</v>
      </c>
      <c r="W467" t="n">
        <v>2262</v>
      </c>
      <c r="X467" t="n">
        <v>2648</v>
      </c>
      <c r="Y467" t="n">
        <v>1846</v>
      </c>
      <c r="Z467" t="n">
        <v>1794</v>
      </c>
      <c r="AA467" t="n">
        <v>1799</v>
      </c>
      <c r="AB467" t="n">
        <v>1492</v>
      </c>
      <c r="AC467" t="n">
        <v>1634</v>
      </c>
      <c r="AD467" t="n">
        <v>2241</v>
      </c>
      <c r="AE467" t="n">
        <v>2174</v>
      </c>
      <c r="AF467" t="n">
        <v>2426</v>
      </c>
      <c r="AG467" t="n">
        <v>2501</v>
      </c>
      <c r="AH467" t="n">
        <v>2260</v>
      </c>
      <c r="AI467" t="n">
        <v>2004</v>
      </c>
      <c r="AJ467" t="n">
        <v>2293</v>
      </c>
      <c r="AK467" t="n">
        <v>2212</v>
      </c>
      <c r="AL467" t="n">
        <v>2071</v>
      </c>
      <c r="AM467" t="n">
        <v>2145</v>
      </c>
      <c r="AN467" t="n">
        <v>2220</v>
      </c>
      <c r="AO467" t="n">
        <v>2475</v>
      </c>
      <c r="AP467" t="n">
        <v>2350</v>
      </c>
      <c r="AQ467" t="n">
        <v>2183</v>
      </c>
      <c r="AR467" t="n">
        <v>2115</v>
      </c>
      <c r="AS467" t="n">
        <v>2208</v>
      </c>
      <c r="AT467" t="n">
        <v>2263</v>
      </c>
      <c r="AU467" t="n">
        <v>2240</v>
      </c>
      <c r="AV467" t="n">
        <v>2295</v>
      </c>
      <c r="AW467" t="n">
        <v>2439</v>
      </c>
      <c r="AX467" t="n">
        <v>2401</v>
      </c>
      <c r="AY467" t="n">
        <v>2270</v>
      </c>
      <c r="AZ467" t="n">
        <v>2244</v>
      </c>
      <c r="BA467" t="n">
        <v>1884</v>
      </c>
      <c r="BB467" t="n">
        <v>1805</v>
      </c>
      <c r="BC467" t="n">
        <v>1612</v>
      </c>
      <c r="BD467" t="n">
        <v>1811</v>
      </c>
      <c r="BE467" t="n">
        <v>1927</v>
      </c>
      <c r="BF467" t="n">
        <v>2156</v>
      </c>
      <c r="BG467" t="n">
        <v>2094</v>
      </c>
      <c r="BH467" t="n">
        <v>2150</v>
      </c>
      <c r="BI467" t="n">
        <v>2150</v>
      </c>
      <c r="BJ467">
        <f>NA()</f>
        <v/>
      </c>
      <c r="BK467">
        <f>NA()</f>
        <v/>
      </c>
      <c r="BL467">
        <f>NA()</f>
        <v/>
      </c>
      <c r="BM467">
        <f>NA()</f>
        <v/>
      </c>
      <c r="BN467">
        <f>NA()</f>
        <v/>
      </c>
      <c r="BO467">
        <f>NA()</f>
        <v/>
      </c>
      <c r="BP467">
        <f>NA()</f>
        <v/>
      </c>
      <c r="BQ467">
        <f>NA()</f>
        <v/>
      </c>
      <c r="BR467">
        <f>NA()</f>
        <v/>
      </c>
      <c r="BS467">
        <f>NA()</f>
        <v/>
      </c>
      <c r="BT467">
        <f>NA()</f>
        <v/>
      </c>
      <c r="BU467">
        <f>NA()</f>
        <v/>
      </c>
      <c r="BV467">
        <f>NA()</f>
        <v/>
      </c>
      <c r="BW467">
        <f>NA()</f>
        <v/>
      </c>
    </row>
    <row r="468" spans="1:75">
      <c r="A468" t="s">
        <v>233</v>
      </c>
      <c r="B468" t="s">
        <v>1274</v>
      </c>
      <c r="C468" t="s">
        <v>1275</v>
      </c>
      <c r="D468" t="s">
        <v>454</v>
      </c>
      <c r="E468" t="n">
        <v>14088</v>
      </c>
      <c r="F468" t="n">
        <v>17021</v>
      </c>
      <c r="G468" t="n">
        <v>15641</v>
      </c>
      <c r="H468" t="n">
        <v>16110</v>
      </c>
      <c r="I468" t="n">
        <v>17053</v>
      </c>
      <c r="J468" t="n">
        <v>18125</v>
      </c>
      <c r="K468" t="n">
        <v>20437</v>
      </c>
      <c r="L468" t="n">
        <v>23309</v>
      </c>
      <c r="M468" t="n">
        <v>25975</v>
      </c>
      <c r="N468" t="n">
        <v>26926</v>
      </c>
      <c r="O468" t="n">
        <v>0</v>
      </c>
      <c r="P468" t="n">
        <v>0</v>
      </c>
      <c r="Q468" t="n">
        <v>0</v>
      </c>
      <c r="R468" t="n">
        <v>0</v>
      </c>
      <c r="S468" t="n">
        <v>0</v>
      </c>
      <c r="T468" t="n">
        <v>0</v>
      </c>
      <c r="U468" t="n">
        <v>0</v>
      </c>
      <c r="V468" t="n">
        <v>0</v>
      </c>
      <c r="W468" t="n">
        <v>0</v>
      </c>
      <c r="X468" t="n">
        <v>0</v>
      </c>
      <c r="Y468" t="n">
        <v>0</v>
      </c>
      <c r="Z468" t="n">
        <v>0</v>
      </c>
      <c r="AA468" t="n">
        <v>0</v>
      </c>
      <c r="AB468" t="n">
        <v>0</v>
      </c>
      <c r="AC468" t="n">
        <v>0</v>
      </c>
      <c r="AD468" t="n">
        <v>0</v>
      </c>
      <c r="AE468" t="n">
        <v>0</v>
      </c>
      <c r="AF468" t="n">
        <v>0</v>
      </c>
      <c r="AG468" t="n">
        <v>0</v>
      </c>
      <c r="AH468" t="n">
        <v>0</v>
      </c>
      <c r="AI468" t="n">
        <v>0</v>
      </c>
      <c r="AJ468" t="n">
        <v>0</v>
      </c>
      <c r="AK468" t="n">
        <v>0</v>
      </c>
      <c r="AL468" t="n">
        <v>0</v>
      </c>
      <c r="AM468" t="n">
        <v>0</v>
      </c>
      <c r="AN468" t="n">
        <v>0</v>
      </c>
      <c r="AO468" t="n">
        <v>0</v>
      </c>
      <c r="AP468" t="n">
        <v>0</v>
      </c>
      <c r="AQ468" t="n">
        <v>0</v>
      </c>
      <c r="AR468" t="n">
        <v>0</v>
      </c>
      <c r="AS468" t="n">
        <v>0</v>
      </c>
      <c r="AT468" t="n">
        <v>0</v>
      </c>
      <c r="AU468" t="n">
        <v>0</v>
      </c>
      <c r="AV468" t="n">
        <v>0</v>
      </c>
      <c r="AW468" t="n">
        <v>0</v>
      </c>
      <c r="AX468" t="n">
        <v>0</v>
      </c>
      <c r="AY468" t="n">
        <v>0</v>
      </c>
      <c r="AZ468" t="n">
        <v>0</v>
      </c>
      <c r="BA468" t="n">
        <v>0</v>
      </c>
      <c r="BB468" t="n">
        <v>0</v>
      </c>
      <c r="BC468" t="n">
        <v>0</v>
      </c>
      <c r="BD468" t="n">
        <v>0</v>
      </c>
      <c r="BE468" t="n">
        <v>0</v>
      </c>
      <c r="BF468" t="n">
        <v>0</v>
      </c>
      <c r="BG468" t="n">
        <v>0</v>
      </c>
      <c r="BH468" t="n">
        <v>0</v>
      </c>
      <c r="BI468" t="n">
        <v>0</v>
      </c>
      <c r="BJ468">
        <f>NA()</f>
        <v/>
      </c>
      <c r="BK468">
        <f>NA()</f>
        <v/>
      </c>
      <c r="BL468">
        <f>NA()</f>
        <v/>
      </c>
      <c r="BM468">
        <f>NA()</f>
        <v/>
      </c>
      <c r="BN468">
        <f>NA()</f>
        <v/>
      </c>
      <c r="BO468">
        <f>NA()</f>
        <v/>
      </c>
      <c r="BP468">
        <f>NA()</f>
        <v/>
      </c>
      <c r="BQ468">
        <f>NA()</f>
        <v/>
      </c>
      <c r="BR468">
        <f>NA()</f>
        <v/>
      </c>
      <c r="BS468">
        <f>NA()</f>
        <v/>
      </c>
      <c r="BT468">
        <f>NA()</f>
        <v/>
      </c>
      <c r="BU468">
        <f>NA()</f>
        <v/>
      </c>
      <c r="BV468">
        <f>NA()</f>
        <v/>
      </c>
      <c r="BW468">
        <f>NA()</f>
        <v/>
      </c>
    </row>
    <row r="469" spans="1:75">
      <c r="A469" t="s">
        <v>233</v>
      </c>
      <c r="B469" t="s">
        <v>1272</v>
      </c>
      <c r="C469" t="s">
        <v>1276</v>
      </c>
      <c r="D469" t="s">
        <v>449</v>
      </c>
      <c r="E469" t="n">
        <v>103</v>
      </c>
      <c r="F469" t="n">
        <v>103</v>
      </c>
      <c r="G469" t="n">
        <v>100</v>
      </c>
      <c r="H469" t="n">
        <v>146</v>
      </c>
      <c r="I469" t="n">
        <v>144</v>
      </c>
      <c r="J469" t="n">
        <v>159</v>
      </c>
      <c r="K469" t="n">
        <v>152</v>
      </c>
      <c r="L469" t="n">
        <v>98</v>
      </c>
      <c r="M469" t="n">
        <v>143</v>
      </c>
      <c r="N469" t="n">
        <v>118</v>
      </c>
      <c r="O469" t="n">
        <v>131</v>
      </c>
      <c r="P469" t="n">
        <v>133</v>
      </c>
      <c r="Q469" t="n">
        <v>160</v>
      </c>
      <c r="R469" t="n">
        <v>232</v>
      </c>
      <c r="S469" t="n">
        <v>216</v>
      </c>
      <c r="T469" t="n">
        <v>220</v>
      </c>
      <c r="U469" t="n">
        <v>296</v>
      </c>
      <c r="V469" t="n">
        <v>319</v>
      </c>
      <c r="W469" t="n">
        <v>375</v>
      </c>
      <c r="X469" t="n">
        <v>439</v>
      </c>
      <c r="Y469" t="n">
        <v>306</v>
      </c>
      <c r="Z469" t="n">
        <v>298</v>
      </c>
      <c r="AA469" t="n">
        <v>299</v>
      </c>
      <c r="AB469" t="n">
        <v>248</v>
      </c>
      <c r="AC469" t="n">
        <v>271</v>
      </c>
      <c r="AD469" t="n">
        <v>372</v>
      </c>
      <c r="AE469" t="n">
        <v>361</v>
      </c>
      <c r="AF469" t="n">
        <v>403</v>
      </c>
      <c r="AG469" t="n">
        <v>415</v>
      </c>
      <c r="AH469" t="n">
        <v>375</v>
      </c>
      <c r="AI469" t="n">
        <v>333</v>
      </c>
      <c r="AJ469" t="n">
        <v>381</v>
      </c>
      <c r="AK469" t="n">
        <v>367</v>
      </c>
      <c r="AL469" t="n">
        <v>344</v>
      </c>
      <c r="AM469" t="n">
        <v>356</v>
      </c>
      <c r="AN469" t="n">
        <v>368</v>
      </c>
      <c r="AO469" t="n">
        <v>411</v>
      </c>
      <c r="AP469" t="n">
        <v>390</v>
      </c>
      <c r="AQ469" t="n">
        <v>362</v>
      </c>
      <c r="AR469" t="n">
        <v>351</v>
      </c>
      <c r="AS469" t="n">
        <v>366</v>
      </c>
      <c r="AT469" t="n">
        <v>376</v>
      </c>
      <c r="AU469" t="n">
        <v>372</v>
      </c>
      <c r="AV469" t="n">
        <v>381</v>
      </c>
      <c r="AW469" t="n">
        <v>388</v>
      </c>
      <c r="AX469" t="n">
        <v>382</v>
      </c>
      <c r="AY469" t="n">
        <v>361</v>
      </c>
      <c r="AZ469" t="n">
        <v>357</v>
      </c>
      <c r="BA469" t="n">
        <v>300</v>
      </c>
      <c r="BB469" t="n">
        <v>287</v>
      </c>
      <c r="BC469" t="n">
        <v>256</v>
      </c>
      <c r="BD469" t="n">
        <v>288</v>
      </c>
      <c r="BE469" t="n">
        <v>306</v>
      </c>
      <c r="BF469" t="n">
        <v>343</v>
      </c>
      <c r="BG469" t="n">
        <v>333</v>
      </c>
      <c r="BH469" t="n">
        <v>342</v>
      </c>
      <c r="BI469" t="n">
        <v>342</v>
      </c>
      <c r="BJ469">
        <f>NA()</f>
        <v/>
      </c>
      <c r="BK469">
        <f>NA()</f>
        <v/>
      </c>
      <c r="BL469">
        <f>NA()</f>
        <v/>
      </c>
      <c r="BM469">
        <f>NA()</f>
        <v/>
      </c>
      <c r="BN469">
        <f>NA()</f>
        <v/>
      </c>
      <c r="BO469">
        <f>NA()</f>
        <v/>
      </c>
      <c r="BP469">
        <f>NA()</f>
        <v/>
      </c>
      <c r="BQ469">
        <f>NA()</f>
        <v/>
      </c>
      <c r="BR469">
        <f>NA()</f>
        <v/>
      </c>
      <c r="BS469">
        <f>NA()</f>
        <v/>
      </c>
      <c r="BT469">
        <f>NA()</f>
        <v/>
      </c>
      <c r="BU469">
        <f>NA()</f>
        <v/>
      </c>
      <c r="BV469">
        <f>NA()</f>
        <v/>
      </c>
      <c r="BW469">
        <f>NA()</f>
        <v/>
      </c>
    </row>
    <row r="470" spans="1:75">
      <c r="A470" t="s">
        <v>233</v>
      </c>
      <c r="B470" t="s">
        <v>1277</v>
      </c>
      <c r="C470" t="s">
        <v>1278</v>
      </c>
      <c r="D470" t="s">
        <v>458</v>
      </c>
      <c r="E470" t="n">
        <v>0</v>
      </c>
      <c r="F470" t="n">
        <v>0</v>
      </c>
      <c r="G470" t="n">
        <v>0</v>
      </c>
      <c r="H470" t="n">
        <v>0</v>
      </c>
      <c r="I470" t="n">
        <v>0</v>
      </c>
      <c r="J470" t="n">
        <v>0</v>
      </c>
      <c r="K470" t="n">
        <v>0</v>
      </c>
      <c r="L470" t="n">
        <v>0</v>
      </c>
      <c r="M470" t="n">
        <v>0</v>
      </c>
      <c r="N470" t="n">
        <v>0</v>
      </c>
      <c r="O470" t="n">
        <v>0</v>
      </c>
      <c r="P470" t="n">
        <v>0</v>
      </c>
      <c r="Q470" t="n">
        <v>0</v>
      </c>
      <c r="R470" t="n">
        <v>0</v>
      </c>
      <c r="S470" t="n">
        <v>0</v>
      </c>
      <c r="T470" t="n">
        <v>0</v>
      </c>
      <c r="U470" t="n">
        <v>0</v>
      </c>
      <c r="V470" t="n">
        <v>0</v>
      </c>
      <c r="W470" t="n">
        <v>0</v>
      </c>
      <c r="X470" t="n">
        <v>0</v>
      </c>
      <c r="Y470" t="n">
        <v>0</v>
      </c>
      <c r="Z470" t="n">
        <v>0</v>
      </c>
      <c r="AA470" t="n">
        <v>0</v>
      </c>
      <c r="AB470" t="n">
        <v>0</v>
      </c>
      <c r="AC470" t="n">
        <v>0</v>
      </c>
      <c r="AD470" t="n">
        <v>0</v>
      </c>
      <c r="AE470" t="n">
        <v>0</v>
      </c>
      <c r="AF470" t="n">
        <v>0</v>
      </c>
      <c r="AG470" t="n">
        <v>0</v>
      </c>
      <c r="AH470" t="n">
        <v>0</v>
      </c>
      <c r="AI470" t="n">
        <v>0</v>
      </c>
      <c r="AJ470" t="n">
        <v>0</v>
      </c>
      <c r="AK470" t="n">
        <v>0</v>
      </c>
      <c r="AL470" t="n">
        <v>0</v>
      </c>
      <c r="AM470" t="n">
        <v>0</v>
      </c>
      <c r="AN470" t="n">
        <v>0</v>
      </c>
      <c r="AO470" t="n">
        <v>0</v>
      </c>
      <c r="AP470" t="n">
        <v>0</v>
      </c>
      <c r="AQ470" t="n">
        <v>0</v>
      </c>
      <c r="AR470" t="n">
        <v>0</v>
      </c>
      <c r="AS470" t="n">
        <v>0</v>
      </c>
      <c r="AT470" t="n">
        <v>0</v>
      </c>
      <c r="AU470" t="n">
        <v>0</v>
      </c>
      <c r="AV470" t="n">
        <v>0</v>
      </c>
      <c r="AW470" t="n">
        <v>0</v>
      </c>
      <c r="AX470" t="n">
        <v>0</v>
      </c>
      <c r="AY470" t="n">
        <v>0</v>
      </c>
      <c r="AZ470" t="n">
        <v>0</v>
      </c>
      <c r="BA470" t="n">
        <v>0</v>
      </c>
      <c r="BB470" t="n">
        <v>0</v>
      </c>
      <c r="BC470" t="n">
        <v>0</v>
      </c>
      <c r="BD470" t="n">
        <v>0</v>
      </c>
      <c r="BE470" t="n">
        <v>0</v>
      </c>
      <c r="BF470" t="n">
        <v>0</v>
      </c>
      <c r="BG470" t="n">
        <v>0</v>
      </c>
      <c r="BH470" t="n">
        <v>0</v>
      </c>
      <c r="BI470" t="n">
        <v>0</v>
      </c>
      <c r="BJ470">
        <f>NA()</f>
        <v/>
      </c>
      <c r="BK470">
        <f>NA()</f>
        <v/>
      </c>
      <c r="BL470">
        <f>NA()</f>
        <v/>
      </c>
      <c r="BM470">
        <f>NA()</f>
        <v/>
      </c>
      <c r="BN470">
        <f>NA()</f>
        <v/>
      </c>
      <c r="BO470">
        <f>NA()</f>
        <v/>
      </c>
      <c r="BP470">
        <f>NA()</f>
        <v/>
      </c>
      <c r="BQ470">
        <f>NA()</f>
        <v/>
      </c>
      <c r="BR470">
        <f>NA()</f>
        <v/>
      </c>
      <c r="BS470">
        <f>NA()</f>
        <v/>
      </c>
      <c r="BT470">
        <f>NA()</f>
        <v/>
      </c>
      <c r="BU470">
        <f>NA()</f>
        <v/>
      </c>
      <c r="BV470">
        <f>NA()</f>
        <v/>
      </c>
      <c r="BW470">
        <f>NA()</f>
        <v/>
      </c>
    </row>
    <row r="471" spans="1:75">
      <c r="A471" t="s">
        <v>233</v>
      </c>
      <c r="B471" t="s">
        <v>1279</v>
      </c>
      <c r="C471" t="s">
        <v>1280</v>
      </c>
      <c r="D471" t="s">
        <v>447</v>
      </c>
      <c r="E471" t="n">
        <v>621</v>
      </c>
      <c r="F471" t="n">
        <v>621</v>
      </c>
      <c r="G471" t="n">
        <v>602</v>
      </c>
      <c r="H471" t="n">
        <v>877</v>
      </c>
      <c r="I471" t="n">
        <v>866</v>
      </c>
      <c r="J471" t="n">
        <v>957</v>
      </c>
      <c r="K471" t="n">
        <v>914</v>
      </c>
      <c r="L471" t="n">
        <v>589</v>
      </c>
      <c r="M471" t="n">
        <v>864</v>
      </c>
      <c r="N471" t="n">
        <v>708</v>
      </c>
      <c r="O471" t="n">
        <v>792</v>
      </c>
      <c r="P471" t="n">
        <v>800</v>
      </c>
      <c r="Q471" t="n">
        <v>965</v>
      </c>
      <c r="R471" t="n">
        <v>1400</v>
      </c>
      <c r="S471" t="n">
        <v>1303</v>
      </c>
      <c r="T471" t="n">
        <v>1326</v>
      </c>
      <c r="U471" t="n">
        <v>1786</v>
      </c>
      <c r="V471" t="n">
        <v>1923</v>
      </c>
      <c r="W471" t="n">
        <v>2262</v>
      </c>
      <c r="X471" t="n">
        <v>2648</v>
      </c>
      <c r="Y471" t="n">
        <v>1846</v>
      </c>
      <c r="Z471" t="n">
        <v>1794</v>
      </c>
      <c r="AA471" t="n">
        <v>1799</v>
      </c>
      <c r="AB471" t="n">
        <v>1492</v>
      </c>
      <c r="AC471" t="n">
        <v>1634</v>
      </c>
      <c r="AD471" t="n">
        <v>2241</v>
      </c>
      <c r="AE471" t="n">
        <v>2174</v>
      </c>
      <c r="AF471" t="n">
        <v>2426</v>
      </c>
      <c r="AG471" t="n">
        <v>2501</v>
      </c>
      <c r="AH471" t="n">
        <v>2260</v>
      </c>
      <c r="AI471" t="n">
        <v>2004</v>
      </c>
      <c r="AJ471" t="n">
        <v>2293</v>
      </c>
      <c r="AK471" t="n">
        <v>2212</v>
      </c>
      <c r="AL471" t="n">
        <v>2071</v>
      </c>
      <c r="AM471" t="n">
        <v>2145</v>
      </c>
      <c r="AN471" t="n">
        <v>2220</v>
      </c>
      <c r="AO471" t="n">
        <v>2475</v>
      </c>
      <c r="AP471" t="n">
        <v>2350</v>
      </c>
      <c r="AQ471" t="n">
        <v>2183</v>
      </c>
      <c r="AR471" t="n">
        <v>2115</v>
      </c>
      <c r="AS471" t="n">
        <v>2208</v>
      </c>
      <c r="AT471" t="n">
        <v>2263</v>
      </c>
      <c r="AU471" t="n">
        <v>2240</v>
      </c>
      <c r="AV471" t="n">
        <v>2295</v>
      </c>
      <c r="AW471" t="n">
        <v>2439</v>
      </c>
      <c r="AX471" t="n">
        <v>2401</v>
      </c>
      <c r="AY471" t="n">
        <v>2270</v>
      </c>
      <c r="AZ471" t="n">
        <v>2244</v>
      </c>
      <c r="BA471" t="n">
        <v>1884</v>
      </c>
      <c r="BB471" t="n">
        <v>1805</v>
      </c>
      <c r="BC471" t="n">
        <v>1612</v>
      </c>
      <c r="BD471" t="n">
        <v>1811</v>
      </c>
      <c r="BE471" t="n">
        <v>1927</v>
      </c>
      <c r="BF471" t="n">
        <v>2156</v>
      </c>
      <c r="BG471" t="n">
        <v>2094</v>
      </c>
      <c r="BH471" t="n">
        <v>2150</v>
      </c>
      <c r="BI471" t="n">
        <v>2150</v>
      </c>
      <c r="BJ471">
        <f>NA()</f>
        <v/>
      </c>
      <c r="BK471">
        <f>NA()</f>
        <v/>
      </c>
      <c r="BL471">
        <f>NA()</f>
        <v/>
      </c>
      <c r="BM471">
        <f>NA()</f>
        <v/>
      </c>
      <c r="BN471">
        <f>NA()</f>
        <v/>
      </c>
      <c r="BO471">
        <f>NA()</f>
        <v/>
      </c>
      <c r="BP471">
        <f>NA()</f>
        <v/>
      </c>
      <c r="BQ471">
        <f>NA()</f>
        <v/>
      </c>
      <c r="BR471">
        <f>NA()</f>
        <v/>
      </c>
      <c r="BS471">
        <f>NA()</f>
        <v/>
      </c>
      <c r="BT471">
        <f>NA()</f>
        <v/>
      </c>
      <c r="BU471">
        <f>NA()</f>
        <v/>
      </c>
      <c r="BV471">
        <f>NA()</f>
        <v/>
      </c>
      <c r="BW471">
        <f>NA()</f>
        <v/>
      </c>
    </row>
    <row r="472" spans="1:75">
      <c r="A472" t="s">
        <v>233</v>
      </c>
      <c r="B472" t="s">
        <v>1281</v>
      </c>
      <c r="C472" t="s">
        <v>1282</v>
      </c>
      <c r="D472" t="s">
        <v>454</v>
      </c>
      <c r="E472" t="n">
        <v>0</v>
      </c>
      <c r="F472" t="n">
        <v>0</v>
      </c>
      <c r="G472" t="n">
        <v>0</v>
      </c>
      <c r="H472" t="n">
        <v>0</v>
      </c>
      <c r="I472" t="n">
        <v>0</v>
      </c>
      <c r="J472" t="n">
        <v>0</v>
      </c>
      <c r="K472" t="n">
        <v>0</v>
      </c>
      <c r="L472" t="n">
        <v>0</v>
      </c>
      <c r="M472" t="n">
        <v>0</v>
      </c>
      <c r="N472" t="n">
        <v>0</v>
      </c>
      <c r="O472" t="n">
        <v>0</v>
      </c>
      <c r="P472" t="n">
        <v>0</v>
      </c>
      <c r="Q472" t="n">
        <v>0</v>
      </c>
      <c r="R472" t="n">
        <v>0</v>
      </c>
      <c r="S472" t="n">
        <v>0</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0</v>
      </c>
      <c r="AT472" t="n">
        <v>0</v>
      </c>
      <c r="AU472" t="n">
        <v>0</v>
      </c>
      <c r="AV472" t="n">
        <v>0</v>
      </c>
      <c r="AW472" t="n">
        <v>0</v>
      </c>
      <c r="AX472" t="n">
        <v>0</v>
      </c>
      <c r="AY472" t="n">
        <v>0</v>
      </c>
      <c r="AZ472" t="n">
        <v>0</v>
      </c>
      <c r="BA472" t="n">
        <v>0</v>
      </c>
      <c r="BB472" t="n">
        <v>0</v>
      </c>
      <c r="BC472" t="n">
        <v>0</v>
      </c>
      <c r="BD472" t="n">
        <v>0</v>
      </c>
      <c r="BE472" t="n">
        <v>0</v>
      </c>
      <c r="BF472" t="n">
        <v>0</v>
      </c>
      <c r="BG472" t="n">
        <v>0</v>
      </c>
      <c r="BH472" t="n">
        <v>0</v>
      </c>
      <c r="BI472" t="n">
        <v>0</v>
      </c>
      <c r="BJ472">
        <f>NA()</f>
        <v/>
      </c>
      <c r="BK472">
        <f>NA()</f>
        <v/>
      </c>
      <c r="BL472">
        <f>NA()</f>
        <v/>
      </c>
      <c r="BM472">
        <f>NA()</f>
        <v/>
      </c>
      <c r="BN472">
        <f>NA()</f>
        <v/>
      </c>
      <c r="BO472">
        <f>NA()</f>
        <v/>
      </c>
      <c r="BP472">
        <f>NA()</f>
        <v/>
      </c>
      <c r="BQ472">
        <f>NA()</f>
        <v/>
      </c>
      <c r="BR472">
        <f>NA()</f>
        <v/>
      </c>
      <c r="BS472">
        <f>NA()</f>
        <v/>
      </c>
      <c r="BT472">
        <f>NA()</f>
        <v/>
      </c>
      <c r="BU472">
        <f>NA()</f>
        <v/>
      </c>
      <c r="BV472">
        <f>NA()</f>
        <v/>
      </c>
      <c r="BW472">
        <f>NA()</f>
        <v/>
      </c>
    </row>
    <row r="473" spans="1:75">
      <c r="A473" t="s">
        <v>233</v>
      </c>
      <c r="B473" t="s">
        <v>1279</v>
      </c>
      <c r="C473" t="s">
        <v>1283</v>
      </c>
      <c r="D473" t="s">
        <v>449</v>
      </c>
      <c r="E473" t="n">
        <v>103</v>
      </c>
      <c r="F473" t="n">
        <v>103</v>
      </c>
      <c r="G473" t="n">
        <v>100</v>
      </c>
      <c r="H473" t="n">
        <v>146</v>
      </c>
      <c r="I473" t="n">
        <v>144</v>
      </c>
      <c r="J473" t="n">
        <v>159</v>
      </c>
      <c r="K473" t="n">
        <v>152</v>
      </c>
      <c r="L473" t="n">
        <v>98</v>
      </c>
      <c r="M473" t="n">
        <v>143</v>
      </c>
      <c r="N473" t="n">
        <v>118</v>
      </c>
      <c r="O473" t="n">
        <v>131</v>
      </c>
      <c r="P473" t="n">
        <v>133</v>
      </c>
      <c r="Q473" t="n">
        <v>160</v>
      </c>
      <c r="R473" t="n">
        <v>232</v>
      </c>
      <c r="S473" t="n">
        <v>216</v>
      </c>
      <c r="T473" t="n">
        <v>220</v>
      </c>
      <c r="U473" t="n">
        <v>296</v>
      </c>
      <c r="V473" t="n">
        <v>319</v>
      </c>
      <c r="W473" t="n">
        <v>375</v>
      </c>
      <c r="X473" t="n">
        <v>439</v>
      </c>
      <c r="Y473" t="n">
        <v>306</v>
      </c>
      <c r="Z473" t="n">
        <v>298</v>
      </c>
      <c r="AA473" t="n">
        <v>299</v>
      </c>
      <c r="AB473" t="n">
        <v>248</v>
      </c>
      <c r="AC473" t="n">
        <v>271</v>
      </c>
      <c r="AD473" t="n">
        <v>372</v>
      </c>
      <c r="AE473" t="n">
        <v>361</v>
      </c>
      <c r="AF473" t="n">
        <v>403</v>
      </c>
      <c r="AG473" t="n">
        <v>415</v>
      </c>
      <c r="AH473" t="n">
        <v>375</v>
      </c>
      <c r="AI473" t="n">
        <v>333</v>
      </c>
      <c r="AJ473" t="n">
        <v>381</v>
      </c>
      <c r="AK473" t="n">
        <v>367</v>
      </c>
      <c r="AL473" t="n">
        <v>344</v>
      </c>
      <c r="AM473" t="n">
        <v>356</v>
      </c>
      <c r="AN473" t="n">
        <v>368</v>
      </c>
      <c r="AO473" t="n">
        <v>411</v>
      </c>
      <c r="AP473" t="n">
        <v>390</v>
      </c>
      <c r="AQ473" t="n">
        <v>362</v>
      </c>
      <c r="AR473" t="n">
        <v>351</v>
      </c>
      <c r="AS473" t="n">
        <v>366</v>
      </c>
      <c r="AT473" t="n">
        <v>376</v>
      </c>
      <c r="AU473" t="n">
        <v>372</v>
      </c>
      <c r="AV473" t="n">
        <v>381</v>
      </c>
      <c r="AW473" t="n">
        <v>388</v>
      </c>
      <c r="AX473" t="n">
        <v>382</v>
      </c>
      <c r="AY473" t="n">
        <v>361</v>
      </c>
      <c r="AZ473" t="n">
        <v>357</v>
      </c>
      <c r="BA473" t="n">
        <v>300</v>
      </c>
      <c r="BB473" t="n">
        <v>287</v>
      </c>
      <c r="BC473" t="n">
        <v>256</v>
      </c>
      <c r="BD473" t="n">
        <v>288</v>
      </c>
      <c r="BE473" t="n">
        <v>306</v>
      </c>
      <c r="BF473" t="n">
        <v>343</v>
      </c>
      <c r="BG473" t="n">
        <v>333</v>
      </c>
      <c r="BH473" t="n">
        <v>342</v>
      </c>
      <c r="BI473" t="n">
        <v>342</v>
      </c>
      <c r="BJ473">
        <f>NA()</f>
        <v/>
      </c>
      <c r="BK473">
        <f>NA()</f>
        <v/>
      </c>
      <c r="BL473">
        <f>NA()</f>
        <v/>
      </c>
      <c r="BM473">
        <f>NA()</f>
        <v/>
      </c>
      <c r="BN473">
        <f>NA()</f>
        <v/>
      </c>
      <c r="BO473">
        <f>NA()</f>
        <v/>
      </c>
      <c r="BP473">
        <f>NA()</f>
        <v/>
      </c>
      <c r="BQ473">
        <f>NA()</f>
        <v/>
      </c>
      <c r="BR473">
        <f>NA()</f>
        <v/>
      </c>
      <c r="BS473">
        <f>NA()</f>
        <v/>
      </c>
      <c r="BT473">
        <f>NA()</f>
        <v/>
      </c>
      <c r="BU473">
        <f>NA()</f>
        <v/>
      </c>
      <c r="BV473">
        <f>NA()</f>
        <v/>
      </c>
      <c r="BW473">
        <f>NA()</f>
        <v/>
      </c>
    </row>
    <row r="474" spans="1:75">
      <c r="A474" t="s">
        <v>233</v>
      </c>
      <c r="B474" t="s">
        <v>1284</v>
      </c>
      <c r="C474" t="s">
        <v>1285</v>
      </c>
      <c r="D474" t="s">
        <v>458</v>
      </c>
      <c r="E474" t="n">
        <v>103</v>
      </c>
      <c r="F474" t="n">
        <v>103</v>
      </c>
      <c r="G474" t="n">
        <v>100</v>
      </c>
      <c r="H474" t="n">
        <v>146</v>
      </c>
      <c r="I474" t="n">
        <v>144</v>
      </c>
      <c r="J474" t="n">
        <v>159</v>
      </c>
      <c r="K474" t="n">
        <v>152</v>
      </c>
      <c r="L474" t="n">
        <v>98</v>
      </c>
      <c r="M474" t="n">
        <v>143</v>
      </c>
      <c r="N474" t="n">
        <v>118</v>
      </c>
      <c r="O474" t="n">
        <v>0</v>
      </c>
      <c r="P474" t="n">
        <v>0</v>
      </c>
      <c r="Q474" t="n">
        <v>0</v>
      </c>
      <c r="R474" t="n">
        <v>0</v>
      </c>
      <c r="S474" t="n">
        <v>0</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0</v>
      </c>
      <c r="AT474" t="n">
        <v>0</v>
      </c>
      <c r="AU474" t="n">
        <v>0</v>
      </c>
      <c r="AV474" t="n">
        <v>0</v>
      </c>
      <c r="AW474" t="n">
        <v>0</v>
      </c>
      <c r="AX474" t="n">
        <v>0</v>
      </c>
      <c r="AY474" t="n">
        <v>0</v>
      </c>
      <c r="AZ474" t="n">
        <v>0</v>
      </c>
      <c r="BA474" t="n">
        <v>0</v>
      </c>
      <c r="BB474" t="n">
        <v>0</v>
      </c>
      <c r="BC474" t="n">
        <v>0</v>
      </c>
      <c r="BD474" t="n">
        <v>0</v>
      </c>
      <c r="BE474" t="n">
        <v>0</v>
      </c>
      <c r="BF474" t="n">
        <v>0</v>
      </c>
      <c r="BG474" t="n">
        <v>0</v>
      </c>
      <c r="BH474" t="n">
        <v>0</v>
      </c>
      <c r="BI474" t="n">
        <v>0</v>
      </c>
      <c r="BJ474">
        <f>NA()</f>
        <v/>
      </c>
      <c r="BK474">
        <f>NA()</f>
        <v/>
      </c>
      <c r="BL474">
        <f>NA()</f>
        <v/>
      </c>
      <c r="BM474">
        <f>NA()</f>
        <v/>
      </c>
      <c r="BN474">
        <f>NA()</f>
        <v/>
      </c>
      <c r="BO474">
        <f>NA()</f>
        <v/>
      </c>
      <c r="BP474">
        <f>NA()</f>
        <v/>
      </c>
      <c r="BQ474">
        <f>NA()</f>
        <v/>
      </c>
      <c r="BR474">
        <f>NA()</f>
        <v/>
      </c>
      <c r="BS474">
        <f>NA()</f>
        <v/>
      </c>
      <c r="BT474">
        <f>NA()</f>
        <v/>
      </c>
      <c r="BU474">
        <f>NA()</f>
        <v/>
      </c>
      <c r="BV474">
        <f>NA()</f>
        <v/>
      </c>
      <c r="BW474">
        <f>NA()</f>
        <v/>
      </c>
    </row>
    <row r="475" spans="1:75">
      <c r="A475" t="s">
        <v>233</v>
      </c>
      <c r="B475" t="s">
        <v>1286</v>
      </c>
      <c r="C475" t="s">
        <v>1287</v>
      </c>
      <c r="D475" t="s">
        <v>454</v>
      </c>
      <c r="E475" t="n">
        <v>17094</v>
      </c>
      <c r="F475" t="n">
        <v>18937</v>
      </c>
      <c r="G475" t="n">
        <v>20929</v>
      </c>
      <c r="H475" t="n">
        <v>23691</v>
      </c>
      <c r="I475" t="n">
        <v>26059</v>
      </c>
      <c r="J475" t="n">
        <v>26984</v>
      </c>
      <c r="K475" t="n">
        <v>28992</v>
      </c>
      <c r="L475" t="n">
        <v>30637</v>
      </c>
      <c r="M475" t="n">
        <v>33975</v>
      </c>
      <c r="N475" t="n">
        <v>37696</v>
      </c>
      <c r="O475" t="n">
        <v>1.34</v>
      </c>
      <c r="P475" t="n">
        <v>1.35</v>
      </c>
      <c r="Q475" t="n">
        <v>1.39</v>
      </c>
      <c r="R475" t="n">
        <v>1.58</v>
      </c>
      <c r="S475" t="n">
        <v>2.43</v>
      </c>
      <c r="T475" t="n">
        <v>2.96</v>
      </c>
      <c r="U475" t="n">
        <v>3.24</v>
      </c>
      <c r="V475" t="n">
        <v>3.49</v>
      </c>
      <c r="W475" t="n">
        <v>3.77</v>
      </c>
      <c r="X475" t="n">
        <v>4.88</v>
      </c>
      <c r="Y475" t="n">
        <v>7.4</v>
      </c>
      <c r="Z475" t="n">
        <v>9.16</v>
      </c>
      <c r="AA475" t="n">
        <v>9.289999999999999</v>
      </c>
      <c r="AB475" t="n">
        <v>8.470000000000001</v>
      </c>
      <c r="AC475" t="n">
        <v>8.18</v>
      </c>
      <c r="AD475" t="n">
        <v>7.81</v>
      </c>
      <c r="AE475" t="n">
        <v>6.42</v>
      </c>
      <c r="AF475" t="n">
        <v>6.36</v>
      </c>
      <c r="AG475" t="n">
        <v>6.21</v>
      </c>
      <c r="AH475" t="n">
        <v>6.72</v>
      </c>
      <c r="AI475" t="n">
        <v>7.93</v>
      </c>
      <c r="AJ475" t="n">
        <v>7.39</v>
      </c>
      <c r="AK475" t="n">
        <v>7.06</v>
      </c>
      <c r="AL475" t="n">
        <v>7.5</v>
      </c>
      <c r="AM475" t="n">
        <v>7.33</v>
      </c>
      <c r="AN475" t="n">
        <v>7.45</v>
      </c>
      <c r="AO475" t="n">
        <v>8.5</v>
      </c>
      <c r="AP475" t="n">
        <v>8.380000000000001</v>
      </c>
      <c r="AQ475" t="n">
        <v>7.58</v>
      </c>
      <c r="AR475" t="n">
        <v>7.65</v>
      </c>
      <c r="AS475" t="n">
        <v>9.630000000000001</v>
      </c>
      <c r="AT475" t="n">
        <v>9.710000000000001</v>
      </c>
      <c r="AU475" t="n">
        <v>8.869999999999999</v>
      </c>
      <c r="AV475" t="n">
        <v>10.5</v>
      </c>
      <c r="AW475" t="n">
        <v>12.74</v>
      </c>
      <c r="AX475" t="n">
        <v>16.03</v>
      </c>
      <c r="AY475" t="n">
        <v>18.34</v>
      </c>
      <c r="AZ475" t="n">
        <v>19.11</v>
      </c>
      <c r="BA475" t="n">
        <v>25.7</v>
      </c>
      <c r="BB475" t="n">
        <v>17.69</v>
      </c>
      <c r="BC475" t="n">
        <v>22.02</v>
      </c>
      <c r="BD475" t="n">
        <v>28.6</v>
      </c>
      <c r="BE475" t="n">
        <v>29.49</v>
      </c>
      <c r="BF475" t="n">
        <v>28.79</v>
      </c>
      <c r="BG475" t="n">
        <v>26.75</v>
      </c>
      <c r="BH475" t="n">
        <v>19.62</v>
      </c>
      <c r="BI475" t="n">
        <v>17.08</v>
      </c>
      <c r="BJ475">
        <f>NA()</f>
        <v/>
      </c>
      <c r="BK475">
        <f>NA()</f>
        <v/>
      </c>
      <c r="BL475">
        <f>NA()</f>
        <v/>
      </c>
      <c r="BM475">
        <f>NA()</f>
        <v/>
      </c>
      <c r="BN475">
        <f>NA()</f>
        <v/>
      </c>
      <c r="BO475">
        <f>NA()</f>
        <v/>
      </c>
      <c r="BP475">
        <f>NA()</f>
        <v/>
      </c>
      <c r="BQ475">
        <f>NA()</f>
        <v/>
      </c>
      <c r="BR475">
        <f>NA()</f>
        <v/>
      </c>
      <c r="BS475">
        <f>NA()</f>
        <v/>
      </c>
      <c r="BT475">
        <f>NA()</f>
        <v/>
      </c>
      <c r="BU475">
        <f>NA()</f>
        <v/>
      </c>
      <c r="BV475">
        <f>NA()</f>
        <v/>
      </c>
      <c r="BW475">
        <f>NA()</f>
        <v/>
      </c>
    </row>
    <row r="476" spans="1:75">
      <c r="A476" t="s">
        <v>233</v>
      </c>
      <c r="B476" t="s">
        <v>1288</v>
      </c>
      <c r="C476" t="s">
        <v>1289</v>
      </c>
      <c r="D476" t="s">
        <v>458</v>
      </c>
      <c r="E476" t="n">
        <v>103</v>
      </c>
      <c r="F476" t="n">
        <v>103</v>
      </c>
      <c r="G476" t="n">
        <v>100</v>
      </c>
      <c r="H476" t="n">
        <v>146</v>
      </c>
      <c r="I476" t="n">
        <v>144</v>
      </c>
      <c r="J476" t="n">
        <v>159</v>
      </c>
      <c r="K476" t="n">
        <v>152</v>
      </c>
      <c r="L476" t="n">
        <v>98</v>
      </c>
      <c r="M476" t="n">
        <v>143</v>
      </c>
      <c r="N476" t="n">
        <v>118</v>
      </c>
      <c r="O476" t="n">
        <v>167.9</v>
      </c>
      <c r="P476" t="n">
        <v>187.5</v>
      </c>
      <c r="Q476" t="n">
        <v>190</v>
      </c>
      <c r="R476" t="n">
        <v>222.4</v>
      </c>
      <c r="S476" t="n">
        <v>313.1</v>
      </c>
      <c r="T476" t="n">
        <v>386.6</v>
      </c>
      <c r="U476" t="n">
        <v>426.8</v>
      </c>
      <c r="V476" t="n">
        <v>493.5</v>
      </c>
      <c r="W476" t="n">
        <v>544.9</v>
      </c>
      <c r="X476" t="n">
        <v>763.5</v>
      </c>
      <c r="Y476" t="n">
        <v>1086.3</v>
      </c>
      <c r="Z476" t="n">
        <v>1136.2</v>
      </c>
      <c r="AA476" t="n">
        <v>949.8</v>
      </c>
      <c r="AB476" t="n">
        <v>998.6</v>
      </c>
      <c r="AC476" t="n">
        <v>1058.3</v>
      </c>
      <c r="AD476" t="n">
        <v>1116</v>
      </c>
      <c r="AE476" t="n">
        <v>815.3</v>
      </c>
      <c r="AF476" t="n">
        <v>789.6</v>
      </c>
      <c r="AG476" t="n">
        <v>875.8</v>
      </c>
      <c r="AH476" t="n">
        <v>1038.3</v>
      </c>
      <c r="AI476" t="n">
        <v>1225.8</v>
      </c>
      <c r="AJ476" t="n">
        <v>1118</v>
      </c>
      <c r="AK476" t="n">
        <v>1017.8</v>
      </c>
      <c r="AL476" t="n">
        <v>977</v>
      </c>
      <c r="AM476" t="n">
        <v>1027</v>
      </c>
      <c r="AN476" t="n">
        <v>1029.2</v>
      </c>
      <c r="AO476" t="n">
        <v>1033.1</v>
      </c>
      <c r="AP476" t="n">
        <v>982.6</v>
      </c>
      <c r="AQ476" t="n">
        <v>869.4</v>
      </c>
      <c r="AR476" t="n">
        <v>941.6</v>
      </c>
      <c r="AS476" t="n">
        <v>1205.3</v>
      </c>
      <c r="AT476" t="n">
        <v>1282.2</v>
      </c>
      <c r="AU476" t="n">
        <v>1243.2</v>
      </c>
      <c r="AV476" t="n">
        <v>1709.5</v>
      </c>
      <c r="AW476" t="n">
        <v>2189.9</v>
      </c>
      <c r="AX476" t="n">
        <v>2871.1</v>
      </c>
      <c r="AY476" t="n">
        <v>3325.1</v>
      </c>
      <c r="AZ476" t="n">
        <v>3713.7</v>
      </c>
      <c r="BA476" t="n">
        <v>3508.9</v>
      </c>
      <c r="BB476" t="n">
        <v>2352.4</v>
      </c>
      <c r="BC476" t="n">
        <v>3003.9</v>
      </c>
      <c r="BD476" t="n">
        <v>4131.1</v>
      </c>
      <c r="BE476" t="n">
        <v>4192.6</v>
      </c>
      <c r="BF476" t="n">
        <v>4078.8</v>
      </c>
      <c r="BG476" t="n">
        <v>3805.5</v>
      </c>
      <c r="BH476" t="n">
        <v>2859</v>
      </c>
      <c r="BI476" t="n">
        <v>2496.5</v>
      </c>
      <c r="BJ476">
        <f>NA()</f>
        <v/>
      </c>
      <c r="BK476">
        <f>NA()</f>
        <v/>
      </c>
      <c r="BL476">
        <f>NA()</f>
        <v/>
      </c>
      <c r="BM476">
        <f>NA()</f>
        <v/>
      </c>
      <c r="BN476">
        <f>NA()</f>
        <v/>
      </c>
      <c r="BO476">
        <f>NA()</f>
        <v/>
      </c>
      <c r="BP476">
        <f>NA()</f>
        <v/>
      </c>
      <c r="BQ476">
        <f>NA()</f>
        <v/>
      </c>
      <c r="BR476">
        <f>NA()</f>
        <v/>
      </c>
      <c r="BS476">
        <f>NA()</f>
        <v/>
      </c>
      <c r="BT476">
        <f>NA()</f>
        <v/>
      </c>
      <c r="BU476">
        <f>NA()</f>
        <v/>
      </c>
      <c r="BV476">
        <f>NA()</f>
        <v/>
      </c>
      <c r="BW476">
        <f>NA()</f>
        <v/>
      </c>
    </row>
    <row r="477" spans="1:75">
      <c r="A477" t="s">
        <v>233</v>
      </c>
      <c r="B477" t="s">
        <v>1290</v>
      </c>
      <c r="C477" t="s">
        <v>1291</v>
      </c>
      <c r="D477" t="s">
        <v>454</v>
      </c>
      <c r="E477" t="n">
        <v>2719</v>
      </c>
      <c r="F477" t="n">
        <v>3012</v>
      </c>
      <c r="G477" t="n">
        <v>3329</v>
      </c>
      <c r="H477" t="n">
        <v>3768</v>
      </c>
      <c r="I477" t="n">
        <v>4145</v>
      </c>
      <c r="J477" t="n">
        <v>4292</v>
      </c>
      <c r="K477" t="n">
        <v>4611</v>
      </c>
      <c r="L477" t="n">
        <v>4873</v>
      </c>
      <c r="M477" t="n">
        <v>5404</v>
      </c>
      <c r="N477" t="n">
        <v>5996</v>
      </c>
      <c r="O477" t="n">
        <v>1.38</v>
      </c>
      <c r="P477" t="n">
        <v>1.29</v>
      </c>
      <c r="Q477" t="n">
        <v>1.33</v>
      </c>
      <c r="R477" t="n">
        <v>1.54</v>
      </c>
      <c r="S477" t="n">
        <v>2.33</v>
      </c>
      <c r="T477" t="n">
        <v>2.9</v>
      </c>
      <c r="U477" t="n">
        <v>2.79</v>
      </c>
      <c r="V477" t="n">
        <v>3.09</v>
      </c>
      <c r="W477" t="n">
        <v>3.17</v>
      </c>
      <c r="X477" t="n">
        <v>4.55</v>
      </c>
      <c r="Y477" t="n">
        <v>7.89</v>
      </c>
      <c r="Z477" t="n">
        <v>9.32</v>
      </c>
      <c r="AA477" t="n">
        <v>9.539999999999999</v>
      </c>
      <c r="AB477" t="n">
        <v>9.51</v>
      </c>
      <c r="AC477" t="n">
        <v>11.86</v>
      </c>
      <c r="AD477" t="n">
        <v>10.86</v>
      </c>
      <c r="AE477" t="n">
        <v>7.98</v>
      </c>
      <c r="AF477" t="n">
        <v>7.29</v>
      </c>
      <c r="AG477" t="n">
        <v>4.18</v>
      </c>
      <c r="AH477" t="n">
        <v>4.82</v>
      </c>
      <c r="AI477" t="n">
        <v>6.31</v>
      </c>
      <c r="AJ477" t="n">
        <v>8.09</v>
      </c>
      <c r="AK477" t="n">
        <v>5.66</v>
      </c>
      <c r="AL477" t="n">
        <v>8.34</v>
      </c>
      <c r="AM477" t="n">
        <v>6.36</v>
      </c>
      <c r="AN477" t="n">
        <v>8.58</v>
      </c>
      <c r="AO477" t="n">
        <v>10.72</v>
      </c>
      <c r="AP477" t="n">
        <v>9.880000000000001</v>
      </c>
      <c r="AQ477" t="n">
        <v>4.79</v>
      </c>
      <c r="AR477" t="n">
        <v>9.92</v>
      </c>
      <c r="AS477" t="n">
        <v>12.86</v>
      </c>
      <c r="AT477" t="n">
        <v>13.9</v>
      </c>
      <c r="AU477" t="n">
        <v>11.63</v>
      </c>
      <c r="AV477" t="n">
        <v>13.3</v>
      </c>
      <c r="AW477" t="n">
        <v>11.22</v>
      </c>
      <c r="AX477" t="n">
        <v>14.69</v>
      </c>
      <c r="AY477" t="n">
        <v>15.99</v>
      </c>
      <c r="AZ477" t="n">
        <v>16.6</v>
      </c>
      <c r="BA477" t="n">
        <v>20.05</v>
      </c>
      <c r="BB477" t="n">
        <v>15.02</v>
      </c>
      <c r="BC477" t="n">
        <v>17.59</v>
      </c>
      <c r="BD477" t="n">
        <v>22.65</v>
      </c>
      <c r="BE477" t="n">
        <v>21.83</v>
      </c>
      <c r="BF477" t="n">
        <v>18.72</v>
      </c>
      <c r="BG477" t="n">
        <v>18.85</v>
      </c>
      <c r="BH477" t="n">
        <v>15.23</v>
      </c>
      <c r="BI477" t="n">
        <v>12.87</v>
      </c>
      <c r="BJ477">
        <f>NA()</f>
        <v/>
      </c>
      <c r="BK477">
        <f>NA()</f>
        <v/>
      </c>
      <c r="BL477">
        <f>NA()</f>
        <v/>
      </c>
      <c r="BM477">
        <f>NA()</f>
        <v/>
      </c>
      <c r="BN477">
        <f>NA()</f>
        <v/>
      </c>
      <c r="BO477">
        <f>NA()</f>
        <v/>
      </c>
      <c r="BP477">
        <f>NA()</f>
        <v/>
      </c>
      <c r="BQ477">
        <f>NA()</f>
        <v/>
      </c>
      <c r="BR477">
        <f>NA()</f>
        <v/>
      </c>
      <c r="BS477">
        <f>NA()</f>
        <v/>
      </c>
      <c r="BT477">
        <f>NA()</f>
        <v/>
      </c>
      <c r="BU477">
        <f>NA()</f>
        <v/>
      </c>
      <c r="BV477">
        <f>NA()</f>
        <v/>
      </c>
      <c r="BW477">
        <f>NA()</f>
        <v/>
      </c>
    </row>
    <row r="478" spans="1:75">
      <c r="A478" t="s">
        <v>233</v>
      </c>
      <c r="B478" t="s">
        <v>1292</v>
      </c>
      <c r="C478" t="s">
        <v>1293</v>
      </c>
      <c r="D478" t="s">
        <v>458</v>
      </c>
      <c r="E478" t="n">
        <v>0</v>
      </c>
      <c r="F478" t="n">
        <v>0</v>
      </c>
      <c r="G478" t="n">
        <v>0</v>
      </c>
      <c r="H478" t="n">
        <v>0</v>
      </c>
      <c r="I478" t="n">
        <v>0</v>
      </c>
      <c r="J478" t="n">
        <v>0</v>
      </c>
      <c r="K478" t="n">
        <v>0</v>
      </c>
      <c r="L478" t="n">
        <v>0</v>
      </c>
      <c r="M478" t="n">
        <v>0</v>
      </c>
      <c r="N478" t="n">
        <v>0</v>
      </c>
      <c r="O478" t="n">
        <v>5.1</v>
      </c>
      <c r="P478" t="n">
        <v>4.1</v>
      </c>
      <c r="Q478" t="n">
        <v>3.9</v>
      </c>
      <c r="R478" t="n">
        <v>4.6</v>
      </c>
      <c r="S478" t="n">
        <v>6</v>
      </c>
      <c r="T478" t="n">
        <v>6.5</v>
      </c>
      <c r="U478" t="n">
        <v>8.699999999999999</v>
      </c>
      <c r="V478" t="n">
        <v>11.1</v>
      </c>
      <c r="W478" t="n">
        <v>10.9</v>
      </c>
      <c r="X478" t="n">
        <v>19.5</v>
      </c>
      <c r="Y478" t="n">
        <v>44.3</v>
      </c>
      <c r="Z478" t="n">
        <v>40.8</v>
      </c>
      <c r="AA478" t="n">
        <v>37.7</v>
      </c>
      <c r="AB478" t="n">
        <v>35.7</v>
      </c>
      <c r="AC478" t="n">
        <v>31.7</v>
      </c>
      <c r="AD478" t="n">
        <v>37.5</v>
      </c>
      <c r="AE478" t="n">
        <v>32.4</v>
      </c>
      <c r="AF478" t="n">
        <v>39.8</v>
      </c>
      <c r="AG478" t="n">
        <v>71.90000000000001</v>
      </c>
      <c r="AH478" t="n">
        <v>72.5</v>
      </c>
      <c r="AI478" t="n">
        <v>68.59999999999999</v>
      </c>
      <c r="AJ478" t="n">
        <v>53.5</v>
      </c>
      <c r="AK478" t="n">
        <v>74.8</v>
      </c>
      <c r="AL478" t="n">
        <v>43.3</v>
      </c>
      <c r="AM478" t="n">
        <v>48.4</v>
      </c>
      <c r="AN478" t="n">
        <v>42.9</v>
      </c>
      <c r="AO478" t="n">
        <v>42.8</v>
      </c>
      <c r="AP478" t="n">
        <v>47.2</v>
      </c>
      <c r="AQ478" t="n">
        <v>73.90000000000001</v>
      </c>
      <c r="AR478" t="n">
        <v>43.2</v>
      </c>
      <c r="AS478" t="n">
        <v>57.4</v>
      </c>
      <c r="AT478" t="n">
        <v>54.8</v>
      </c>
      <c r="AU478" t="n">
        <v>57.4</v>
      </c>
      <c r="AV478" t="n">
        <v>59.4</v>
      </c>
      <c r="AW478" t="n">
        <v>80.59999999999999</v>
      </c>
      <c r="AX478" t="n">
        <v>100.9</v>
      </c>
      <c r="AY478" t="n">
        <v>115.5</v>
      </c>
      <c r="AZ478" t="n">
        <v>105</v>
      </c>
      <c r="BA478" t="n">
        <v>145.8</v>
      </c>
      <c r="BB478" t="n">
        <v>119.8</v>
      </c>
      <c r="BC478" t="n">
        <v>141</v>
      </c>
      <c r="BD478" t="n">
        <v>190.9</v>
      </c>
      <c r="BE478" t="n">
        <v>171.4</v>
      </c>
      <c r="BF478" t="n">
        <v>166.7</v>
      </c>
      <c r="BG478" t="n">
        <v>179.9</v>
      </c>
      <c r="BH478" t="n">
        <v>156.2</v>
      </c>
      <c r="BI478" t="n">
        <v>134.6</v>
      </c>
      <c r="BJ478">
        <f>NA()</f>
        <v/>
      </c>
      <c r="BK478">
        <f>NA()</f>
        <v/>
      </c>
      <c r="BL478">
        <f>NA()</f>
        <v/>
      </c>
      <c r="BM478">
        <f>NA()</f>
        <v/>
      </c>
      <c r="BN478">
        <f>NA()</f>
        <v/>
      </c>
      <c r="BO478">
        <f>NA()</f>
        <v/>
      </c>
      <c r="BP478">
        <f>NA()</f>
        <v/>
      </c>
      <c r="BQ478">
        <f>NA()</f>
        <v/>
      </c>
      <c r="BR478">
        <f>NA()</f>
        <v/>
      </c>
      <c r="BS478">
        <f>NA()</f>
        <v/>
      </c>
      <c r="BT478">
        <f>NA()</f>
        <v/>
      </c>
      <c r="BU478">
        <f>NA()</f>
        <v/>
      </c>
      <c r="BV478">
        <f>NA()</f>
        <v/>
      </c>
      <c r="BW478">
        <f>NA()</f>
        <v/>
      </c>
    </row>
    <row r="479" spans="1:75">
      <c r="A479" t="s">
        <v>233</v>
      </c>
      <c r="B479" t="s">
        <v>1294</v>
      </c>
      <c r="C479" t="s">
        <v>1295</v>
      </c>
      <c r="D479" t="s">
        <v>454</v>
      </c>
      <c r="E479" t="n">
        <v>6525</v>
      </c>
      <c r="F479" t="n">
        <v>9548</v>
      </c>
      <c r="G479" t="n">
        <v>10414</v>
      </c>
      <c r="H479" t="n">
        <v>10044</v>
      </c>
      <c r="I479" t="n">
        <v>9810</v>
      </c>
      <c r="J479" t="n">
        <v>10763</v>
      </c>
      <c r="K479" t="n">
        <v>11168</v>
      </c>
      <c r="L479" t="n">
        <v>15027</v>
      </c>
      <c r="M479" t="n">
        <v>12577</v>
      </c>
      <c r="N479" t="n">
        <v>10234</v>
      </c>
      <c r="O479" t="n">
        <v>0.41</v>
      </c>
      <c r="P479" t="n">
        <v>0.49</v>
      </c>
      <c r="Q479" t="n">
        <v>0.55</v>
      </c>
      <c r="R479" t="n">
        <v>0.67</v>
      </c>
      <c r="S479" t="n">
        <v>0.89</v>
      </c>
      <c r="T479" t="n">
        <v>1.58</v>
      </c>
      <c r="U479" t="n">
        <v>1.56</v>
      </c>
      <c r="V479" t="n">
        <v>1.87</v>
      </c>
      <c r="W479" t="n">
        <v>2.16</v>
      </c>
      <c r="X479" t="n">
        <v>2.69</v>
      </c>
      <c r="Y479" t="n">
        <v>3.97</v>
      </c>
      <c r="Z479" t="n">
        <v>6.64</v>
      </c>
      <c r="AA479" t="n">
        <v>6.33</v>
      </c>
      <c r="AB479" t="n">
        <v>5.59</v>
      </c>
      <c r="AC479" t="n">
        <v>5.46</v>
      </c>
      <c r="AD479" t="n">
        <v>4.94</v>
      </c>
      <c r="AE479" t="n">
        <v>2.98</v>
      </c>
      <c r="AF479" t="n">
        <v>3.54</v>
      </c>
      <c r="AG479" t="n">
        <v>2.95</v>
      </c>
      <c r="AH479" t="n">
        <v>3.31</v>
      </c>
      <c r="AI479" t="n">
        <v>4.01</v>
      </c>
      <c r="AJ479" t="n">
        <v>3.18</v>
      </c>
      <c r="AK479" t="n">
        <v>2.94</v>
      </c>
      <c r="AL479" t="n">
        <v>2.92</v>
      </c>
      <c r="AM479" t="n">
        <v>2.58</v>
      </c>
      <c r="AN479" t="n">
        <v>2.78</v>
      </c>
      <c r="AO479" t="n">
        <v>3.32</v>
      </c>
      <c r="AP479" t="n">
        <v>3.23</v>
      </c>
      <c r="AQ479" t="n">
        <v>2.52</v>
      </c>
      <c r="AR479" t="n">
        <v>3.11</v>
      </c>
      <c r="AS479" t="n">
        <v>4.74</v>
      </c>
      <c r="AT479" t="n">
        <v>4.53</v>
      </c>
      <c r="AU479" t="n">
        <v>4.5</v>
      </c>
      <c r="AV479" t="n">
        <v>4.82</v>
      </c>
      <c r="AW479" t="n">
        <v>5.08</v>
      </c>
      <c r="AX479" t="n">
        <v>7.84</v>
      </c>
      <c r="AY479" t="n">
        <v>9.5</v>
      </c>
      <c r="AZ479" t="n">
        <v>10.26</v>
      </c>
      <c r="BA479" t="n">
        <v>14.81</v>
      </c>
      <c r="BB479" t="n">
        <v>8.880000000000001</v>
      </c>
      <c r="BC479" t="n">
        <v>12.15</v>
      </c>
      <c r="BD479" t="n">
        <v>17.14</v>
      </c>
      <c r="BE479" t="n">
        <v>18.38</v>
      </c>
      <c r="BF479" t="n">
        <v>17.57</v>
      </c>
      <c r="BG479" t="n">
        <v>16.46</v>
      </c>
      <c r="BH479" t="n">
        <v>9.390000000000001</v>
      </c>
      <c r="BI479" t="n">
        <v>7.4</v>
      </c>
      <c r="BJ479">
        <f>NA()</f>
        <v/>
      </c>
      <c r="BK479">
        <f>NA()</f>
        <v/>
      </c>
      <c r="BL479">
        <f>NA()</f>
        <v/>
      </c>
      <c r="BM479">
        <f>NA()</f>
        <v/>
      </c>
      <c r="BN479">
        <f>NA()</f>
        <v/>
      </c>
      <c r="BO479">
        <f>NA()</f>
        <v/>
      </c>
      <c r="BP479">
        <f>NA()</f>
        <v/>
      </c>
      <c r="BQ479">
        <f>NA()</f>
        <v/>
      </c>
      <c r="BR479">
        <f>NA()</f>
        <v/>
      </c>
      <c r="BS479">
        <f>NA()</f>
        <v/>
      </c>
      <c r="BT479">
        <f>NA()</f>
        <v/>
      </c>
      <c r="BU479">
        <f>NA()</f>
        <v/>
      </c>
      <c r="BV479">
        <f>NA()</f>
        <v/>
      </c>
      <c r="BW479">
        <f>NA()</f>
        <v/>
      </c>
    </row>
    <row r="480" spans="1:75">
      <c r="A480" t="s">
        <v>233</v>
      </c>
      <c r="B480" t="s">
        <v>1296</v>
      </c>
      <c r="C480" t="s">
        <v>1297</v>
      </c>
      <c r="D480" t="s">
        <v>458</v>
      </c>
      <c r="E480" t="n">
        <v>3203</v>
      </c>
      <c r="F480" t="n">
        <v>3351</v>
      </c>
      <c r="G480" t="n">
        <v>3402</v>
      </c>
      <c r="H480" t="n">
        <v>3745</v>
      </c>
      <c r="I480" t="n">
        <v>3737</v>
      </c>
      <c r="J480" t="n">
        <v>3935</v>
      </c>
      <c r="K480" t="n">
        <v>3849</v>
      </c>
      <c r="L480" t="n">
        <v>3400</v>
      </c>
      <c r="M480" t="n">
        <v>3760</v>
      </c>
      <c r="N480" t="n">
        <v>3718</v>
      </c>
      <c r="O480" t="n">
        <v>17.4</v>
      </c>
      <c r="P480" t="n">
        <v>23.1</v>
      </c>
      <c r="Q480" t="n">
        <v>29.5</v>
      </c>
      <c r="R480" t="n">
        <v>37.1</v>
      </c>
      <c r="S480" t="n">
        <v>50.8</v>
      </c>
      <c r="T480" t="n">
        <v>92.40000000000001</v>
      </c>
      <c r="U480" t="n">
        <v>96.90000000000001</v>
      </c>
      <c r="V480" t="n">
        <v>121.5</v>
      </c>
      <c r="W480" t="n">
        <v>143.4</v>
      </c>
      <c r="X480" t="n">
        <v>181.5</v>
      </c>
      <c r="Y480" t="n">
        <v>275.8</v>
      </c>
      <c r="Z480" t="n">
        <v>463.5</v>
      </c>
      <c r="AA480" t="n">
        <v>421.7</v>
      </c>
      <c r="AB480" t="n">
        <v>382.4</v>
      </c>
      <c r="AC480" t="n">
        <v>382.4</v>
      </c>
      <c r="AD480" t="n">
        <v>342.5</v>
      </c>
      <c r="AE480" t="n">
        <v>215.9</v>
      </c>
      <c r="AF480" t="n">
        <v>269.6</v>
      </c>
      <c r="AG480" t="n">
        <v>240.5</v>
      </c>
      <c r="AH480" t="n">
        <v>283.6</v>
      </c>
      <c r="AI480" t="n">
        <v>422.5</v>
      </c>
      <c r="AJ480" t="n">
        <v>279.9</v>
      </c>
      <c r="AK480" t="n">
        <v>290.9</v>
      </c>
      <c r="AL480" t="n">
        <v>284.7</v>
      </c>
      <c r="AM480" t="n">
        <v>256.9</v>
      </c>
      <c r="AN480" t="n">
        <v>285.3</v>
      </c>
      <c r="AO480" t="n">
        <v>346.3</v>
      </c>
      <c r="AP480" t="n">
        <v>336</v>
      </c>
      <c r="AQ480" t="n">
        <v>258.6</v>
      </c>
      <c r="AR480" t="n">
        <v>323.1</v>
      </c>
      <c r="AS480" t="n">
        <v>499</v>
      </c>
      <c r="AT480" t="n">
        <v>465.2</v>
      </c>
      <c r="AU480" t="n">
        <v>494.7</v>
      </c>
      <c r="AV480" t="n">
        <v>484.4</v>
      </c>
      <c r="AW480" t="n">
        <v>516.6</v>
      </c>
      <c r="AX480" t="n">
        <v>793.2</v>
      </c>
      <c r="AY480" t="n">
        <v>959</v>
      </c>
      <c r="AZ480" t="n">
        <v>1031</v>
      </c>
      <c r="BA480" t="n">
        <v>1447.2</v>
      </c>
      <c r="BB480" t="n">
        <v>847</v>
      </c>
      <c r="BC480" t="n">
        <v>1140.3</v>
      </c>
      <c r="BD480" t="n">
        <v>1592.3</v>
      </c>
      <c r="BE480" t="n">
        <v>1620</v>
      </c>
      <c r="BF480" t="n">
        <v>1482.7</v>
      </c>
      <c r="BG480" t="n">
        <v>1373.3</v>
      </c>
      <c r="BH480" t="n">
        <v>776.4</v>
      </c>
      <c r="BI480" t="n">
        <v>607.8</v>
      </c>
      <c r="BJ480">
        <f>NA()</f>
        <v/>
      </c>
      <c r="BK480">
        <f>NA()</f>
        <v/>
      </c>
      <c r="BL480">
        <f>NA()</f>
        <v/>
      </c>
      <c r="BM480">
        <f>NA()</f>
        <v/>
      </c>
      <c r="BN480">
        <f>NA()</f>
        <v/>
      </c>
      <c r="BO480">
        <f>NA()</f>
        <v/>
      </c>
      <c r="BP480">
        <f>NA()</f>
        <v/>
      </c>
      <c r="BQ480">
        <f>NA()</f>
        <v/>
      </c>
      <c r="BR480">
        <f>NA()</f>
        <v/>
      </c>
      <c r="BS480">
        <f>NA()</f>
        <v/>
      </c>
      <c r="BT480">
        <f>NA()</f>
        <v/>
      </c>
      <c r="BU480">
        <f>NA()</f>
        <v/>
      </c>
      <c r="BV480">
        <f>NA()</f>
        <v/>
      </c>
      <c r="BW480">
        <f>NA()</f>
        <v/>
      </c>
    </row>
    <row r="481" spans="1:75">
      <c r="A481" t="s">
        <v>233</v>
      </c>
      <c r="B481" t="s">
        <v>1298</v>
      </c>
      <c r="C481" t="s">
        <v>1299</v>
      </c>
      <c r="D481" t="s">
        <v>454</v>
      </c>
      <c r="E481" t="n">
        <v>1038</v>
      </c>
      <c r="F481" t="n">
        <v>1519</v>
      </c>
      <c r="G481" t="n">
        <v>1656</v>
      </c>
      <c r="H481" t="n">
        <v>1598</v>
      </c>
      <c r="I481" t="n">
        <v>1560</v>
      </c>
      <c r="J481" t="n">
        <v>1712</v>
      </c>
      <c r="K481" t="n">
        <v>1776</v>
      </c>
      <c r="L481" t="n">
        <v>2390</v>
      </c>
      <c r="M481" t="n">
        <v>2001</v>
      </c>
      <c r="N481" t="n">
        <v>1628</v>
      </c>
      <c r="O481" t="n">
        <v>0.62</v>
      </c>
      <c r="P481" t="n">
        <v>0.83</v>
      </c>
      <c r="Q481" t="n">
        <v>0.84</v>
      </c>
      <c r="R481" t="n">
        <v>1.03</v>
      </c>
      <c r="S481" t="n">
        <v>1.95</v>
      </c>
      <c r="T481" t="n">
        <v>2.11</v>
      </c>
      <c r="U481" t="n">
        <v>2.11</v>
      </c>
      <c r="V481" t="n">
        <v>2.34</v>
      </c>
      <c r="W481" t="n">
        <v>2.49</v>
      </c>
      <c r="X481" t="n">
        <v>3.63</v>
      </c>
      <c r="Y481" t="n">
        <v>4.53</v>
      </c>
      <c r="Z481" t="n">
        <v>5.16</v>
      </c>
      <c r="AA481" t="n">
        <v>5.81</v>
      </c>
      <c r="AB481" t="n">
        <v>4.91</v>
      </c>
      <c r="AC481" t="n">
        <v>5.06</v>
      </c>
      <c r="AD481" t="n">
        <v>4.86</v>
      </c>
      <c r="AE481" t="n">
        <v>3.54</v>
      </c>
      <c r="AF481" t="n">
        <v>3.93</v>
      </c>
      <c r="AG481" t="n">
        <v>3.49</v>
      </c>
      <c r="AH481" t="n">
        <v>3.42</v>
      </c>
      <c r="AI481" t="n">
        <v>3.93</v>
      </c>
      <c r="AJ481" t="n">
        <v>3.65</v>
      </c>
      <c r="AK481" t="n">
        <v>3.58</v>
      </c>
      <c r="AL481" t="n">
        <v>4.23</v>
      </c>
      <c r="AM481" t="n">
        <v>4.82</v>
      </c>
      <c r="AN481" t="n">
        <v>4.26</v>
      </c>
      <c r="AO481" t="n">
        <v>4.96</v>
      </c>
      <c r="AP481" t="n">
        <v>4.26</v>
      </c>
      <c r="AQ481" t="n">
        <v>4.24</v>
      </c>
      <c r="AR481" t="n">
        <v>3.59</v>
      </c>
      <c r="AS481" t="n">
        <v>4.84</v>
      </c>
      <c r="AT481" t="n">
        <v>4.89</v>
      </c>
      <c r="AU481" t="n">
        <v>5.55</v>
      </c>
      <c r="AV481" t="n">
        <v>5.27</v>
      </c>
      <c r="AW481" t="n">
        <v>6.12</v>
      </c>
      <c r="AX481" t="n">
        <v>8</v>
      </c>
      <c r="AY481" t="n">
        <v>8.94</v>
      </c>
      <c r="AZ481" t="n">
        <v>10.35</v>
      </c>
      <c r="BA481" t="n">
        <v>11.67</v>
      </c>
      <c r="BB481" t="n">
        <v>11.05</v>
      </c>
      <c r="BC481" t="n">
        <v>12.93</v>
      </c>
      <c r="BD481" t="n">
        <v>15.56</v>
      </c>
      <c r="BE481" t="n">
        <v>15.34</v>
      </c>
      <c r="BF481" t="n">
        <v>15.52</v>
      </c>
      <c r="BG481" t="n">
        <v>16.39</v>
      </c>
      <c r="BH481" t="n">
        <v>13.8</v>
      </c>
      <c r="BI481" t="n">
        <v>10.51</v>
      </c>
      <c r="BJ481">
        <f>NA()</f>
        <v/>
      </c>
      <c r="BK481">
        <f>NA()</f>
        <v/>
      </c>
      <c r="BL481">
        <f>NA()</f>
        <v/>
      </c>
      <c r="BM481">
        <f>NA()</f>
        <v/>
      </c>
      <c r="BN481">
        <f>NA()</f>
        <v/>
      </c>
      <c r="BO481">
        <f>NA()</f>
        <v/>
      </c>
      <c r="BP481">
        <f>NA()</f>
        <v/>
      </c>
      <c r="BQ481">
        <f>NA()</f>
        <v/>
      </c>
      <c r="BR481">
        <f>NA()</f>
        <v/>
      </c>
      <c r="BS481">
        <f>NA()</f>
        <v/>
      </c>
      <c r="BT481">
        <f>NA()</f>
        <v/>
      </c>
      <c r="BU481">
        <f>NA()</f>
        <v/>
      </c>
      <c r="BV481">
        <f>NA()</f>
        <v/>
      </c>
      <c r="BW481">
        <f>NA()</f>
        <v/>
      </c>
    </row>
    <row r="482" spans="1:75">
      <c r="A482" t="s">
        <v>233</v>
      </c>
      <c r="B482" t="s">
        <v>1300</v>
      </c>
      <c r="C482" t="s">
        <v>1301</v>
      </c>
      <c r="D482" t="s">
        <v>458</v>
      </c>
      <c r="E482" t="n">
        <v>3203</v>
      </c>
      <c r="F482" t="n">
        <v>3351</v>
      </c>
      <c r="G482" t="n">
        <v>3402</v>
      </c>
      <c r="H482" t="n">
        <v>3745</v>
      </c>
      <c r="I482" t="n">
        <v>3737</v>
      </c>
      <c r="J482" t="n">
        <v>3935</v>
      </c>
      <c r="K482" t="n">
        <v>3849</v>
      </c>
      <c r="L482" t="n">
        <v>3400</v>
      </c>
      <c r="M482" t="n">
        <v>3760</v>
      </c>
      <c r="N482" t="n">
        <v>3718</v>
      </c>
      <c r="O482" t="n">
        <v>10.4</v>
      </c>
      <c r="P482" t="n">
        <v>12.6</v>
      </c>
      <c r="Q482" t="n">
        <v>14.2</v>
      </c>
      <c r="R482" t="n">
        <v>16.2</v>
      </c>
      <c r="S482" t="n">
        <v>28.5</v>
      </c>
      <c r="T482" t="n">
        <v>29.7</v>
      </c>
      <c r="U482" t="n">
        <v>26.8</v>
      </c>
      <c r="V482" t="n">
        <v>31.1</v>
      </c>
      <c r="W482" t="n">
        <v>31.4</v>
      </c>
      <c r="X482" t="n">
        <v>63.3</v>
      </c>
      <c r="Y482" t="n">
        <v>106.3</v>
      </c>
      <c r="Z482" t="n">
        <v>115.8</v>
      </c>
      <c r="AA482" t="n">
        <v>167.1</v>
      </c>
      <c r="AB482" t="n">
        <v>67.8</v>
      </c>
      <c r="AC482" t="n">
        <v>72.8</v>
      </c>
      <c r="AD482" t="n">
        <v>84.8</v>
      </c>
      <c r="AE482" t="n">
        <v>64</v>
      </c>
      <c r="AF482" t="n">
        <v>68.2</v>
      </c>
      <c r="AG482" t="n">
        <v>67.59999999999999</v>
      </c>
      <c r="AH482" t="n">
        <v>56.1</v>
      </c>
      <c r="AI482" t="n">
        <v>77.40000000000001</v>
      </c>
      <c r="AJ482" t="n">
        <v>72.2</v>
      </c>
      <c r="AK482" t="n">
        <v>67.40000000000001</v>
      </c>
      <c r="AL482" t="n">
        <v>81.09999999999999</v>
      </c>
      <c r="AM482" t="n">
        <v>96.5</v>
      </c>
      <c r="AN482" t="n">
        <v>99.40000000000001</v>
      </c>
      <c r="AO482" t="n">
        <v>95.3</v>
      </c>
      <c r="AP482" t="n">
        <v>69.90000000000001</v>
      </c>
      <c r="AQ482" t="n">
        <v>57.9</v>
      </c>
      <c r="AR482" t="n">
        <v>47.6</v>
      </c>
      <c r="AS482" t="n">
        <v>68.90000000000001</v>
      </c>
      <c r="AT482" t="n">
        <v>55</v>
      </c>
      <c r="AU482" t="n">
        <v>53.7</v>
      </c>
      <c r="AV482" t="n">
        <v>56.5</v>
      </c>
      <c r="AW482" t="n">
        <v>66.8</v>
      </c>
      <c r="AX482" t="n">
        <v>90.2</v>
      </c>
      <c r="AY482" t="n">
        <v>94.3</v>
      </c>
      <c r="AZ482" t="n">
        <v>106.2</v>
      </c>
      <c r="BA482" t="n">
        <v>121.5</v>
      </c>
      <c r="BB482" t="n">
        <v>158</v>
      </c>
      <c r="BC482" t="n">
        <v>168.9</v>
      </c>
      <c r="BD482" t="n">
        <v>196.1</v>
      </c>
      <c r="BE482" t="n">
        <v>173.7</v>
      </c>
      <c r="BF482" t="n">
        <v>213.2</v>
      </c>
      <c r="BG482" t="n">
        <v>211.5</v>
      </c>
      <c r="BH482" t="n">
        <v>172</v>
      </c>
      <c r="BI482" t="n">
        <v>113.2</v>
      </c>
      <c r="BJ482">
        <f>NA()</f>
        <v/>
      </c>
      <c r="BK482">
        <f>NA()</f>
        <v/>
      </c>
      <c r="BL482">
        <f>NA()</f>
        <v/>
      </c>
      <c r="BM482">
        <f>NA()</f>
        <v/>
      </c>
      <c r="BN482">
        <f>NA()</f>
        <v/>
      </c>
      <c r="BO482">
        <f>NA()</f>
        <v/>
      </c>
      <c r="BP482">
        <f>NA()</f>
        <v/>
      </c>
      <c r="BQ482">
        <f>NA()</f>
        <v/>
      </c>
      <c r="BR482">
        <f>NA()</f>
        <v/>
      </c>
      <c r="BS482">
        <f>NA()</f>
        <v/>
      </c>
      <c r="BT482">
        <f>NA()</f>
        <v/>
      </c>
      <c r="BU482">
        <f>NA()</f>
        <v/>
      </c>
      <c r="BV482">
        <f>NA()</f>
        <v/>
      </c>
      <c r="BW482">
        <f>NA()</f>
        <v/>
      </c>
    </row>
    <row r="483" spans="1:75">
      <c r="A483" t="s">
        <v>233</v>
      </c>
      <c r="B483" t="s">
        <v>1302</v>
      </c>
      <c r="C483" t="s">
        <v>1303</v>
      </c>
      <c r="D483" t="s">
        <v>454</v>
      </c>
      <c r="E483" t="n">
        <v>533</v>
      </c>
      <c r="F483" t="n">
        <v>558</v>
      </c>
      <c r="G483" t="n">
        <v>567</v>
      </c>
      <c r="H483" t="n">
        <v>624</v>
      </c>
      <c r="I483" t="n">
        <v>622</v>
      </c>
      <c r="J483" t="n">
        <v>655</v>
      </c>
      <c r="K483" t="n">
        <v>641</v>
      </c>
      <c r="L483" t="n">
        <v>566</v>
      </c>
      <c r="M483" t="n">
        <v>626</v>
      </c>
      <c r="N483" t="n">
        <v>619</v>
      </c>
      <c r="O483" t="n">
        <v>4.03</v>
      </c>
      <c r="P483" t="n">
        <v>4.36</v>
      </c>
      <c r="Q483" t="n">
        <v>4.59</v>
      </c>
      <c r="R483" t="n">
        <v>7.34</v>
      </c>
      <c r="S483" t="n">
        <v>7.69</v>
      </c>
      <c r="T483" t="n">
        <v>6.18</v>
      </c>
      <c r="U483" t="n">
        <v>6.47</v>
      </c>
      <c r="V483" t="n">
        <v>7.12</v>
      </c>
      <c r="W483" t="n">
        <v>7.24</v>
      </c>
      <c r="X483" t="n">
        <v>9.539999999999999</v>
      </c>
      <c r="Y483" t="n">
        <v>12.83</v>
      </c>
      <c r="Z483" t="n">
        <v>14.82</v>
      </c>
      <c r="AA483" t="n">
        <v>14.96</v>
      </c>
      <c r="AB483" t="n">
        <v>15.17</v>
      </c>
      <c r="AC483" t="n">
        <v>16.46</v>
      </c>
      <c r="AD483" t="n">
        <v>16.38</v>
      </c>
      <c r="AE483" t="n">
        <v>14.64</v>
      </c>
      <c r="AF483" t="n">
        <v>14.63</v>
      </c>
      <c r="AG483" t="n">
        <v>14.26</v>
      </c>
      <c r="AH483" t="n">
        <v>15.19</v>
      </c>
      <c r="AI483" t="n">
        <v>16.03</v>
      </c>
      <c r="AJ483" t="n">
        <v>20.41</v>
      </c>
      <c r="AK483" t="n">
        <v>16.93</v>
      </c>
      <c r="AL483" t="n">
        <v>16.43</v>
      </c>
      <c r="AM483" t="n">
        <v>16.82</v>
      </c>
      <c r="AN483" t="n">
        <v>17.75</v>
      </c>
      <c r="AO483" t="n">
        <v>19.75</v>
      </c>
      <c r="AP483" t="n">
        <v>23.18</v>
      </c>
      <c r="AQ483" t="n">
        <v>24.2</v>
      </c>
      <c r="AR483" t="n">
        <v>22.17</v>
      </c>
      <c r="AS483" t="n">
        <v>24.84</v>
      </c>
      <c r="AT483" t="n">
        <v>25.76</v>
      </c>
      <c r="AU483" t="n">
        <v>25.35</v>
      </c>
      <c r="AV483" t="n">
        <v>28.19</v>
      </c>
      <c r="AW483" t="n">
        <v>28.87</v>
      </c>
      <c r="AX483" t="n">
        <v>30.95</v>
      </c>
      <c r="AY483" t="n">
        <v>34.42</v>
      </c>
      <c r="AZ483" t="n">
        <v>35.44</v>
      </c>
      <c r="BA483" t="n">
        <v>45.19</v>
      </c>
      <c r="BB483" t="n">
        <v>39.08</v>
      </c>
      <c r="BC483" t="n">
        <v>48.72</v>
      </c>
      <c r="BD483" t="n">
        <v>49.58</v>
      </c>
      <c r="BE483" t="n">
        <v>47.42</v>
      </c>
      <c r="BF483" t="n">
        <v>45.39</v>
      </c>
      <c r="BG483" t="n">
        <v>49.49</v>
      </c>
      <c r="BH483" t="n">
        <v>39.01</v>
      </c>
      <c r="BI483" t="n">
        <v>37.73</v>
      </c>
      <c r="BJ483">
        <f>NA()</f>
        <v/>
      </c>
      <c r="BK483">
        <f>NA()</f>
        <v/>
      </c>
      <c r="BL483">
        <f>NA()</f>
        <v/>
      </c>
      <c r="BM483">
        <f>NA()</f>
        <v/>
      </c>
      <c r="BN483">
        <f>NA()</f>
        <v/>
      </c>
      <c r="BO483">
        <f>NA()</f>
        <v/>
      </c>
      <c r="BP483">
        <f>NA()</f>
        <v/>
      </c>
      <c r="BQ483">
        <f>NA()</f>
        <v/>
      </c>
      <c r="BR483">
        <f>NA()</f>
        <v/>
      </c>
      <c r="BS483">
        <f>NA()</f>
        <v/>
      </c>
      <c r="BT483">
        <f>NA()</f>
        <v/>
      </c>
      <c r="BU483">
        <f>NA()</f>
        <v/>
      </c>
      <c r="BV483">
        <f>NA()</f>
        <v/>
      </c>
      <c r="BW483">
        <f>NA()</f>
        <v/>
      </c>
    </row>
    <row r="484" spans="1:75">
      <c r="A484" t="s">
        <v>233</v>
      </c>
      <c r="B484" t="s">
        <v>1304</v>
      </c>
      <c r="C484" t="s">
        <v>1305</v>
      </c>
      <c r="D484" t="s">
        <v>458</v>
      </c>
      <c r="E484" t="n">
        <v>3203</v>
      </c>
      <c r="F484" t="n">
        <v>3351</v>
      </c>
      <c r="G484" t="n">
        <v>3402</v>
      </c>
      <c r="H484" t="n">
        <v>3745</v>
      </c>
      <c r="I484" t="n">
        <v>3737</v>
      </c>
      <c r="J484" t="n">
        <v>3935</v>
      </c>
      <c r="K484" t="n">
        <v>3849</v>
      </c>
      <c r="L484" t="n">
        <v>3400</v>
      </c>
      <c r="M484" t="n">
        <v>3760</v>
      </c>
      <c r="N484" t="n">
        <v>3718</v>
      </c>
      <c r="O484" t="n">
        <v>3.1</v>
      </c>
      <c r="P484" t="n">
        <v>3.9</v>
      </c>
      <c r="Q484" t="n">
        <v>3.8</v>
      </c>
      <c r="R484" t="n">
        <v>6.2</v>
      </c>
      <c r="S484" t="n">
        <v>6.3</v>
      </c>
      <c r="T484" t="n">
        <v>3.4</v>
      </c>
      <c r="U484" t="n">
        <v>5.6</v>
      </c>
      <c r="V484" t="n">
        <v>6.4</v>
      </c>
      <c r="W484" t="n">
        <v>6.2</v>
      </c>
      <c r="X484" t="n">
        <v>12.1</v>
      </c>
      <c r="Y484" t="n">
        <v>27</v>
      </c>
      <c r="Z484" t="n">
        <v>28.6</v>
      </c>
      <c r="AA484" t="n">
        <v>27.5</v>
      </c>
      <c r="AB484" t="n">
        <v>29.1</v>
      </c>
      <c r="AC484" t="n">
        <v>20.3</v>
      </c>
      <c r="AD484" t="n">
        <v>13.9</v>
      </c>
      <c r="AE484" t="n">
        <v>11.6</v>
      </c>
      <c r="AF484" t="n">
        <v>12.3</v>
      </c>
      <c r="AG484" t="n">
        <v>12</v>
      </c>
      <c r="AH484" t="n">
        <v>12.9</v>
      </c>
      <c r="AI484" t="n">
        <v>13.2</v>
      </c>
      <c r="AJ484" t="n">
        <v>16.6</v>
      </c>
      <c r="AK484" t="n">
        <v>21.9</v>
      </c>
      <c r="AL484" t="n">
        <v>12.4</v>
      </c>
      <c r="AM484" t="n">
        <v>13</v>
      </c>
      <c r="AN484" t="n">
        <v>13.5</v>
      </c>
      <c r="AO484" t="n">
        <v>14.9</v>
      </c>
      <c r="AP484" t="n">
        <v>20.2</v>
      </c>
      <c r="AQ484" t="n">
        <v>36.9</v>
      </c>
      <c r="AR484" t="n">
        <v>24.3</v>
      </c>
      <c r="AS484" t="n">
        <v>32.4</v>
      </c>
      <c r="AT484" t="n">
        <v>33.8</v>
      </c>
      <c r="AU484" t="n">
        <v>33.7</v>
      </c>
      <c r="AV484" t="n">
        <v>31.7</v>
      </c>
      <c r="AW484" t="n">
        <v>32.4</v>
      </c>
      <c r="AX484" t="n">
        <v>36.9</v>
      </c>
      <c r="AY484" t="n">
        <v>42.1</v>
      </c>
      <c r="AZ484" t="n">
        <v>38.9</v>
      </c>
      <c r="BA484" t="n">
        <v>74</v>
      </c>
      <c r="BB484" t="n">
        <v>62.9</v>
      </c>
      <c r="BC484" t="n">
        <v>76.59999999999999</v>
      </c>
      <c r="BD484" t="n">
        <v>73.90000000000001</v>
      </c>
      <c r="BE484" t="n">
        <v>88.90000000000001</v>
      </c>
      <c r="BF484" t="n">
        <v>72.09999999999999</v>
      </c>
      <c r="BG484" t="n">
        <v>77.8</v>
      </c>
      <c r="BH484" t="n">
        <v>46.5</v>
      </c>
      <c r="BI484" t="n">
        <v>50.9</v>
      </c>
      <c r="BJ484">
        <f>NA()</f>
        <v/>
      </c>
      <c r="BK484">
        <f>NA()</f>
        <v/>
      </c>
      <c r="BL484">
        <f>NA()</f>
        <v/>
      </c>
      <c r="BM484">
        <f>NA()</f>
        <v/>
      </c>
      <c r="BN484">
        <f>NA()</f>
        <v/>
      </c>
      <c r="BO484">
        <f>NA()</f>
        <v/>
      </c>
      <c r="BP484">
        <f>NA()</f>
        <v/>
      </c>
      <c r="BQ484">
        <f>NA()</f>
        <v/>
      </c>
      <c r="BR484">
        <f>NA()</f>
        <v/>
      </c>
      <c r="BS484">
        <f>NA()</f>
        <v/>
      </c>
      <c r="BT484">
        <f>NA()</f>
        <v/>
      </c>
      <c r="BU484">
        <f>NA()</f>
        <v/>
      </c>
      <c r="BV484">
        <f>NA()</f>
        <v/>
      </c>
      <c r="BW484">
        <f>NA()</f>
        <v/>
      </c>
    </row>
    <row r="485" spans="1:75">
      <c r="A485" t="s">
        <v>233</v>
      </c>
      <c r="B485" t="s">
        <v>1306</v>
      </c>
      <c r="C485" t="s">
        <v>1307</v>
      </c>
      <c r="D485" t="s">
        <v>454</v>
      </c>
      <c r="E485" t="n">
        <v>29962</v>
      </c>
      <c r="F485" t="n">
        <v>37255</v>
      </c>
      <c r="G485" t="n">
        <v>37561</v>
      </c>
      <c r="H485" t="n">
        <v>40429</v>
      </c>
      <c r="I485" t="n">
        <v>43789</v>
      </c>
      <c r="J485" t="n">
        <v>45455</v>
      </c>
      <c r="K485" t="n">
        <v>49046</v>
      </c>
      <c r="L485" t="n">
        <v>55437</v>
      </c>
      <c r="M485" t="n">
        <v>61225</v>
      </c>
      <c r="N485" t="n">
        <v>63219</v>
      </c>
      <c r="O485" t="n">
        <v>1.08</v>
      </c>
      <c r="P485" t="n">
        <v>1.12</v>
      </c>
      <c r="Q485" t="n">
        <v>1.14</v>
      </c>
      <c r="R485" t="n">
        <v>1.33</v>
      </c>
      <c r="S485" t="n">
        <v>1.98</v>
      </c>
      <c r="T485" t="n">
        <v>2.52</v>
      </c>
      <c r="U485" t="n">
        <v>2.68</v>
      </c>
      <c r="V485" t="n">
        <v>2.96</v>
      </c>
      <c r="W485" t="n">
        <v>3.23</v>
      </c>
      <c r="X485" t="n">
        <v>4.21</v>
      </c>
      <c r="Y485" t="n">
        <v>6.22</v>
      </c>
      <c r="Z485" t="n">
        <v>8.02</v>
      </c>
      <c r="AA485" t="n">
        <v>7.89</v>
      </c>
      <c r="AB485" t="n">
        <v>7.36</v>
      </c>
      <c r="AC485" t="n">
        <v>7.19</v>
      </c>
      <c r="AD485" t="n">
        <v>6.81</v>
      </c>
      <c r="AE485" t="n">
        <v>5.12</v>
      </c>
      <c r="AF485" t="n">
        <v>5.27</v>
      </c>
      <c r="AG485" t="n">
        <v>4.88</v>
      </c>
      <c r="AH485" t="n">
        <v>5.37</v>
      </c>
      <c r="AI485" t="n">
        <v>6.2</v>
      </c>
      <c r="AJ485" t="n">
        <v>5.78</v>
      </c>
      <c r="AK485" t="n">
        <v>5.33</v>
      </c>
      <c r="AL485" t="n">
        <v>5.53</v>
      </c>
      <c r="AM485" t="n">
        <v>5.38</v>
      </c>
      <c r="AN485" t="n">
        <v>5.45</v>
      </c>
      <c r="AO485" t="n">
        <v>6.13</v>
      </c>
      <c r="AP485" t="n">
        <v>5.98</v>
      </c>
      <c r="AQ485" t="n">
        <v>5.23</v>
      </c>
      <c r="AR485" t="n">
        <v>5.62</v>
      </c>
      <c r="AS485" t="n">
        <v>7.44</v>
      </c>
      <c r="AT485" t="n">
        <v>7.53</v>
      </c>
      <c r="AU485" t="n">
        <v>7.08</v>
      </c>
      <c r="AV485" t="n">
        <v>8.369999999999999</v>
      </c>
      <c r="AW485" t="n">
        <v>9.859999999999999</v>
      </c>
      <c r="AX485" t="n">
        <v>12.99</v>
      </c>
      <c r="AY485" t="n">
        <v>15.06</v>
      </c>
      <c r="AZ485" t="n">
        <v>15.98</v>
      </c>
      <c r="BA485" t="n">
        <v>20.89</v>
      </c>
      <c r="BB485" t="n">
        <v>14.03</v>
      </c>
      <c r="BC485" t="n">
        <v>17.91</v>
      </c>
      <c r="BD485" t="n">
        <v>23.8</v>
      </c>
      <c r="BE485" t="n">
        <v>24.85</v>
      </c>
      <c r="BF485" t="n">
        <v>24.03</v>
      </c>
      <c r="BG485" t="n">
        <v>22.62</v>
      </c>
      <c r="BH485" t="n">
        <v>15.89</v>
      </c>
      <c r="BI485" t="n">
        <v>13.56</v>
      </c>
      <c r="BJ485">
        <f>NA()</f>
        <v/>
      </c>
      <c r="BK485">
        <f>NA()</f>
        <v/>
      </c>
      <c r="BL485">
        <f>NA()</f>
        <v/>
      </c>
      <c r="BM485">
        <f>NA()</f>
        <v/>
      </c>
      <c r="BN485">
        <f>NA()</f>
        <v/>
      </c>
      <c r="BO485">
        <f>NA()</f>
        <v/>
      </c>
      <c r="BP485">
        <f>NA()</f>
        <v/>
      </c>
      <c r="BQ485">
        <f>NA()</f>
        <v/>
      </c>
      <c r="BR485">
        <f>NA()</f>
        <v/>
      </c>
      <c r="BS485">
        <f>NA()</f>
        <v/>
      </c>
      <c r="BT485">
        <f>NA()</f>
        <v/>
      </c>
      <c r="BU485">
        <f>NA()</f>
        <v/>
      </c>
      <c r="BV485">
        <f>NA()</f>
        <v/>
      </c>
      <c r="BW485">
        <f>NA()</f>
        <v/>
      </c>
    </row>
    <row r="486" spans="1:75">
      <c r="A486" t="s">
        <v>233</v>
      </c>
      <c r="B486" t="s">
        <v>1308</v>
      </c>
      <c r="C486" t="s">
        <v>1309</v>
      </c>
      <c r="D486" t="s">
        <v>458</v>
      </c>
      <c r="E486" t="n">
        <v>0</v>
      </c>
      <c r="F486" t="n">
        <v>0</v>
      </c>
      <c r="G486" t="n">
        <v>0</v>
      </c>
      <c r="H486" t="n">
        <v>0</v>
      </c>
      <c r="I486" t="n">
        <v>0</v>
      </c>
      <c r="J486" t="n">
        <v>0</v>
      </c>
      <c r="K486" t="n">
        <v>0</v>
      </c>
      <c r="L486" t="n">
        <v>0</v>
      </c>
      <c r="M486" t="n">
        <v>0</v>
      </c>
      <c r="N486" t="n">
        <v>0</v>
      </c>
      <c r="O486" t="n">
        <v>203.8</v>
      </c>
      <c r="P486" t="n">
        <v>231.2</v>
      </c>
      <c r="Q486" t="n">
        <v>241.4</v>
      </c>
      <c r="R486" t="n">
        <v>286.5</v>
      </c>
      <c r="S486" t="n">
        <v>404.7</v>
      </c>
      <c r="T486" t="n">
        <v>518.6</v>
      </c>
      <c r="U486" t="n">
        <v>564.7</v>
      </c>
      <c r="V486" t="n">
        <v>663.7</v>
      </c>
      <c r="W486" t="n">
        <v>736.9</v>
      </c>
      <c r="X486" t="n">
        <v>1039.9</v>
      </c>
      <c r="Y486" t="n">
        <v>1539.7</v>
      </c>
      <c r="Z486" t="n">
        <v>1785</v>
      </c>
      <c r="AA486" t="n">
        <v>1603.9</v>
      </c>
      <c r="AB486" t="n">
        <v>1513.6</v>
      </c>
      <c r="AC486" t="n">
        <v>1565.5</v>
      </c>
      <c r="AD486" t="n">
        <v>1594.7</v>
      </c>
      <c r="AE486" t="n">
        <v>1139.2</v>
      </c>
      <c r="AF486" t="n">
        <v>1179.4</v>
      </c>
      <c r="AG486" t="n">
        <v>1267.9</v>
      </c>
      <c r="AH486" t="n">
        <v>1463.4</v>
      </c>
      <c r="AI486" t="n">
        <v>1807.6</v>
      </c>
      <c r="AJ486" t="n">
        <v>1540.2</v>
      </c>
      <c r="AK486" t="n">
        <v>1472.8</v>
      </c>
      <c r="AL486" t="n">
        <v>1398.4</v>
      </c>
      <c r="AM486" t="n">
        <v>1441.7</v>
      </c>
      <c r="AN486" t="n">
        <v>1470.2</v>
      </c>
      <c r="AO486" t="n">
        <v>1532.5</v>
      </c>
      <c r="AP486" t="n">
        <v>1455.8</v>
      </c>
      <c r="AQ486" t="n">
        <v>1296.7</v>
      </c>
      <c r="AR486" t="n">
        <v>1379.8</v>
      </c>
      <c r="AS486" t="n">
        <v>1863</v>
      </c>
      <c r="AT486" t="n">
        <v>1891.1</v>
      </c>
      <c r="AU486" t="n">
        <v>1882.7</v>
      </c>
      <c r="AV486" t="n">
        <v>2341.4</v>
      </c>
      <c r="AW486" t="n">
        <v>2886.3</v>
      </c>
      <c r="AX486" t="n">
        <v>3892.2</v>
      </c>
      <c r="AY486" t="n">
        <v>4535.9</v>
      </c>
      <c r="AZ486" t="n">
        <v>4994.8</v>
      </c>
      <c r="BA486" t="n">
        <v>5297.3</v>
      </c>
      <c r="BB486" t="n">
        <v>3540.1</v>
      </c>
      <c r="BC486" t="n">
        <v>4530.7</v>
      </c>
      <c r="BD486" t="n">
        <v>6184.3</v>
      </c>
      <c r="BE486" t="n">
        <v>6246.7</v>
      </c>
      <c r="BF486" t="n">
        <v>6013.5</v>
      </c>
      <c r="BG486" t="n">
        <v>5648</v>
      </c>
      <c r="BH486" t="n">
        <v>4010.1</v>
      </c>
      <c r="BI486" t="n">
        <v>3403</v>
      </c>
      <c r="BJ486">
        <f>NA()</f>
        <v/>
      </c>
      <c r="BK486">
        <f>NA()</f>
        <v/>
      </c>
      <c r="BL486">
        <f>NA()</f>
        <v/>
      </c>
      <c r="BM486">
        <f>NA()</f>
        <v/>
      </c>
      <c r="BN486">
        <f>NA()</f>
        <v/>
      </c>
      <c r="BO486">
        <f>NA()</f>
        <v/>
      </c>
      <c r="BP486">
        <f>NA()</f>
        <v/>
      </c>
      <c r="BQ486">
        <f>NA()</f>
        <v/>
      </c>
      <c r="BR486">
        <f>NA()</f>
        <v/>
      </c>
      <c r="BS486">
        <f>NA()</f>
        <v/>
      </c>
      <c r="BT486">
        <f>NA()</f>
        <v/>
      </c>
      <c r="BU486">
        <f>NA()</f>
        <v/>
      </c>
      <c r="BV486">
        <f>NA()</f>
        <v/>
      </c>
      <c r="BW486">
        <f>NA()</f>
        <v/>
      </c>
    </row>
    <row r="487" spans="1:75">
      <c r="A487" t="s">
        <v>233</v>
      </c>
      <c r="B487" t="s">
        <v>1310</v>
      </c>
      <c r="C487" t="s">
        <v>1311</v>
      </c>
      <c r="D487" t="s">
        <v>454</v>
      </c>
      <c r="E487" t="n">
        <v>4766</v>
      </c>
      <c r="F487" t="n">
        <v>5926</v>
      </c>
      <c r="G487" t="n">
        <v>5974</v>
      </c>
      <c r="H487" t="n">
        <v>6431</v>
      </c>
      <c r="I487" t="n">
        <v>6965</v>
      </c>
      <c r="J487" t="n">
        <v>7230</v>
      </c>
      <c r="K487" t="n">
        <v>7801</v>
      </c>
      <c r="L487" t="n">
        <v>8818</v>
      </c>
      <c r="M487" t="n">
        <v>9738</v>
      </c>
      <c r="N487" t="n">
        <v>10056</v>
      </c>
      <c r="O487" t="n">
        <v>1.27</v>
      </c>
      <c r="P487" t="n">
        <v>1.32</v>
      </c>
      <c r="Q487" t="n">
        <v>1.35</v>
      </c>
      <c r="R487" t="n">
        <v>1.56</v>
      </c>
      <c r="S487" t="n">
        <v>2.41</v>
      </c>
      <c r="T487" t="n">
        <v>2.89</v>
      </c>
      <c r="U487" t="n">
        <v>3.15</v>
      </c>
      <c r="V487" t="n">
        <v>3.41</v>
      </c>
      <c r="W487" t="n">
        <v>3.67</v>
      </c>
      <c r="X487" t="n">
        <v>4.79</v>
      </c>
      <c r="Y487" t="n">
        <v>7.1</v>
      </c>
      <c r="Z487" t="n">
        <v>8.640000000000001</v>
      </c>
      <c r="AA487" t="n">
        <v>8.640000000000001</v>
      </c>
      <c r="AB487" t="n">
        <v>8.23</v>
      </c>
      <c r="AC487" t="n">
        <v>8.01</v>
      </c>
      <c r="AD487" t="n">
        <v>7.61</v>
      </c>
      <c r="AE487" t="n">
        <v>6.15</v>
      </c>
      <c r="AF487" t="n">
        <v>6.16</v>
      </c>
      <c r="AG487" t="n">
        <v>5.76</v>
      </c>
      <c r="AH487" t="n">
        <v>6.32</v>
      </c>
      <c r="AI487" t="n">
        <v>7.45</v>
      </c>
      <c r="AJ487" t="n">
        <v>7.06</v>
      </c>
      <c r="AK487" t="n">
        <v>6.66</v>
      </c>
      <c r="AL487" t="n">
        <v>7.17</v>
      </c>
      <c r="AM487" t="n">
        <v>7.03</v>
      </c>
      <c r="AN487" t="n">
        <v>7.09</v>
      </c>
      <c r="AO487" t="n">
        <v>8.15</v>
      </c>
      <c r="AP487" t="n">
        <v>8.039999999999999</v>
      </c>
      <c r="AQ487" t="n">
        <v>7.15</v>
      </c>
      <c r="AR487" t="n">
        <v>7.45</v>
      </c>
      <c r="AS487" t="n">
        <v>9.390000000000001</v>
      </c>
      <c r="AT487" t="n">
        <v>9.6</v>
      </c>
      <c r="AU487" t="n">
        <v>8.890000000000001</v>
      </c>
      <c r="AV487" t="n">
        <v>10.37</v>
      </c>
      <c r="AW487" t="n">
        <v>12.4</v>
      </c>
      <c r="AX487" t="n">
        <v>15.61</v>
      </c>
      <c r="AY487" t="n">
        <v>17.86</v>
      </c>
      <c r="AZ487" t="n">
        <v>18.69</v>
      </c>
      <c r="BA487" t="n">
        <v>24.71</v>
      </c>
      <c r="BB487" t="n">
        <v>17.17</v>
      </c>
      <c r="BC487" t="n">
        <v>21.32</v>
      </c>
      <c r="BD487" t="n">
        <v>27.5</v>
      </c>
      <c r="BE487" t="n">
        <v>28.34</v>
      </c>
      <c r="BF487" t="n">
        <v>27.31</v>
      </c>
      <c r="BG487" t="n">
        <v>25.71</v>
      </c>
      <c r="BH487" t="n">
        <v>19.06</v>
      </c>
      <c r="BI487" t="n">
        <v>16.56</v>
      </c>
      <c r="BJ487">
        <f>NA()</f>
        <v/>
      </c>
      <c r="BK487">
        <f>NA()</f>
        <v/>
      </c>
      <c r="BL487">
        <f>NA()</f>
        <v/>
      </c>
      <c r="BM487">
        <f>NA()</f>
        <v/>
      </c>
      <c r="BN487">
        <f>NA()</f>
        <v/>
      </c>
      <c r="BO487">
        <f>NA()</f>
        <v/>
      </c>
      <c r="BP487">
        <f>NA()</f>
        <v/>
      </c>
      <c r="BQ487">
        <f>NA()</f>
        <v/>
      </c>
      <c r="BR487">
        <f>NA()</f>
        <v/>
      </c>
      <c r="BS487">
        <f>NA()</f>
        <v/>
      </c>
      <c r="BT487">
        <f>NA()</f>
        <v/>
      </c>
      <c r="BU487">
        <f>NA()</f>
        <v/>
      </c>
      <c r="BV487">
        <f>NA()</f>
        <v/>
      </c>
      <c r="BW487">
        <f>NA()</f>
        <v/>
      </c>
    </row>
    <row r="488" spans="1:75">
      <c r="A488" t="s">
        <v>233</v>
      </c>
      <c r="B488" t="s">
        <v>1312</v>
      </c>
      <c r="C488" t="s">
        <v>1313</v>
      </c>
      <c r="D488" t="s">
        <v>458</v>
      </c>
      <c r="E488" t="n">
        <v>292</v>
      </c>
      <c r="F488" t="n">
        <v>258</v>
      </c>
      <c r="G488" t="n">
        <v>214</v>
      </c>
      <c r="H488" t="n">
        <v>446</v>
      </c>
      <c r="I488" t="n">
        <v>1429</v>
      </c>
      <c r="J488" t="n">
        <v>1265</v>
      </c>
      <c r="K488" t="n">
        <v>1309</v>
      </c>
      <c r="L488" t="n">
        <v>1389</v>
      </c>
      <c r="M488" t="n">
        <v>1657</v>
      </c>
      <c r="N488" t="n">
        <v>1773</v>
      </c>
      <c r="O488" t="n">
        <v>186.4</v>
      </c>
      <c r="P488" t="n">
        <v>208.2</v>
      </c>
      <c r="Q488" t="n">
        <v>211.9</v>
      </c>
      <c r="R488" t="n">
        <v>249.4</v>
      </c>
      <c r="S488" t="n">
        <v>353.9</v>
      </c>
      <c r="T488" t="n">
        <v>426.2</v>
      </c>
      <c r="U488" t="n">
        <v>467.8</v>
      </c>
      <c r="V488" t="n">
        <v>542.2</v>
      </c>
      <c r="W488" t="n">
        <v>593.5</v>
      </c>
      <c r="X488" t="n">
        <v>858.4</v>
      </c>
      <c r="Y488" t="n">
        <v>1263.9</v>
      </c>
      <c r="Z488" t="n">
        <v>1321.5</v>
      </c>
      <c r="AA488" t="n">
        <v>1182.1</v>
      </c>
      <c r="AB488" t="n">
        <v>1131.2</v>
      </c>
      <c r="AC488" t="n">
        <v>1183.1</v>
      </c>
      <c r="AD488" t="n">
        <v>1252.2</v>
      </c>
      <c r="AE488" t="n">
        <v>923.3</v>
      </c>
      <c r="AF488" t="n">
        <v>909.8</v>
      </c>
      <c r="AG488" t="n">
        <v>1027.4</v>
      </c>
      <c r="AH488" t="n">
        <v>1179.9</v>
      </c>
      <c r="AI488" t="n">
        <v>1385</v>
      </c>
      <c r="AJ488" t="n">
        <v>1260.3</v>
      </c>
      <c r="AK488" t="n">
        <v>1181.9</v>
      </c>
      <c r="AL488" t="n">
        <v>1113.7</v>
      </c>
      <c r="AM488" t="n">
        <v>1184.8</v>
      </c>
      <c r="AN488" t="n">
        <v>1185</v>
      </c>
      <c r="AO488" t="n">
        <v>1186.1</v>
      </c>
      <c r="AP488" t="n">
        <v>1119.8</v>
      </c>
      <c r="AQ488" t="n">
        <v>1038.1</v>
      </c>
      <c r="AR488" t="n">
        <v>1056.7</v>
      </c>
      <c r="AS488" t="n">
        <v>1363.9</v>
      </c>
      <c r="AT488" t="n">
        <v>1425.8</v>
      </c>
      <c r="AU488" t="n">
        <v>1388</v>
      </c>
      <c r="AV488" t="n">
        <v>1857</v>
      </c>
      <c r="AW488" t="n">
        <v>2369.7</v>
      </c>
      <c r="AX488" t="n">
        <v>3099.1</v>
      </c>
      <c r="AY488" t="n">
        <v>3576.9</v>
      </c>
      <c r="AZ488" t="n">
        <v>3963.8</v>
      </c>
      <c r="BA488" t="n">
        <v>3850.2</v>
      </c>
      <c r="BB488" t="n">
        <v>2693.1</v>
      </c>
      <c r="BC488" t="n">
        <v>3390.4</v>
      </c>
      <c r="BD488" t="n">
        <v>4592</v>
      </c>
      <c r="BE488" t="n">
        <v>4626.7</v>
      </c>
      <c r="BF488" t="n">
        <v>4530.8</v>
      </c>
      <c r="BG488" t="n">
        <v>4274.7</v>
      </c>
      <c r="BH488" t="n">
        <v>3233.7</v>
      </c>
      <c r="BI488" t="n">
        <v>2795.2</v>
      </c>
      <c r="BJ488">
        <f>NA()</f>
        <v/>
      </c>
      <c r="BK488">
        <f>NA()</f>
        <v/>
      </c>
      <c r="BL488">
        <f>NA()</f>
        <v/>
      </c>
      <c r="BM488">
        <f>NA()</f>
        <v/>
      </c>
      <c r="BN488">
        <f>NA()</f>
        <v/>
      </c>
      <c r="BO488">
        <f>NA()</f>
        <v/>
      </c>
      <c r="BP488">
        <f>NA()</f>
        <v/>
      </c>
      <c r="BQ488">
        <f>NA()</f>
        <v/>
      </c>
      <c r="BR488">
        <f>NA()</f>
        <v/>
      </c>
      <c r="BS488">
        <f>NA()</f>
        <v/>
      </c>
      <c r="BT488">
        <f>NA()</f>
        <v/>
      </c>
      <c r="BU488">
        <f>NA()</f>
        <v/>
      </c>
      <c r="BV488">
        <f>NA()</f>
        <v/>
      </c>
      <c r="BW488">
        <f>NA()</f>
        <v/>
      </c>
    </row>
    <row r="489" spans="1:75">
      <c r="A489" t="s">
        <v>233</v>
      </c>
      <c r="B489" t="s">
        <v>1314</v>
      </c>
      <c r="C489" t="s">
        <v>1315</v>
      </c>
      <c r="D489" t="s">
        <v>447</v>
      </c>
      <c r="E489" t="n">
        <v>0</v>
      </c>
      <c r="F489" t="n">
        <v>0</v>
      </c>
      <c r="G489" t="n">
        <v>0</v>
      </c>
      <c r="H489" t="n">
        <v>0</v>
      </c>
      <c r="I489" t="n">
        <v>0</v>
      </c>
      <c r="J489" t="n">
        <v>0</v>
      </c>
      <c r="K489" t="n">
        <v>0</v>
      </c>
      <c r="L489" t="n">
        <v>0</v>
      </c>
      <c r="M489" t="n">
        <v>0</v>
      </c>
      <c r="N489" t="n">
        <v>0</v>
      </c>
      <c r="O489" t="n">
        <v>0</v>
      </c>
      <c r="P489" t="n">
        <v>0</v>
      </c>
      <c r="Q489" t="n">
        <v>0</v>
      </c>
      <c r="R489" t="n">
        <v>0</v>
      </c>
      <c r="S489" t="n">
        <v>0</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0</v>
      </c>
      <c r="BH489" t="n">
        <v>0</v>
      </c>
      <c r="BI489" t="n">
        <v>0</v>
      </c>
      <c r="BJ489">
        <f>NA()</f>
        <v/>
      </c>
      <c r="BK489">
        <f>NA()</f>
        <v/>
      </c>
      <c r="BL489">
        <f>NA()</f>
        <v/>
      </c>
      <c r="BM489">
        <f>NA()</f>
        <v/>
      </c>
      <c r="BN489">
        <f>NA()</f>
        <v/>
      </c>
      <c r="BO489">
        <f>NA()</f>
        <v/>
      </c>
      <c r="BP489">
        <f>NA()</f>
        <v/>
      </c>
      <c r="BQ489">
        <f>NA()</f>
        <v/>
      </c>
      <c r="BR489">
        <f>NA()</f>
        <v/>
      </c>
      <c r="BS489">
        <f>NA()</f>
        <v/>
      </c>
      <c r="BT489">
        <f>NA()</f>
        <v/>
      </c>
      <c r="BU489">
        <f>NA()</f>
        <v/>
      </c>
      <c r="BV489">
        <f>NA()</f>
        <v/>
      </c>
      <c r="BW489">
        <f>NA()</f>
        <v/>
      </c>
    </row>
    <row r="490" spans="1:75">
      <c r="A490" t="s">
        <v>233</v>
      </c>
      <c r="B490" t="s">
        <v>1314</v>
      </c>
      <c r="C490" t="s">
        <v>1316</v>
      </c>
      <c r="D490" t="s">
        <v>449</v>
      </c>
      <c r="E490" t="n">
        <v>0</v>
      </c>
      <c r="F490" t="n">
        <v>0</v>
      </c>
      <c r="G490" t="n">
        <v>0</v>
      </c>
      <c r="H490" t="n">
        <v>0</v>
      </c>
      <c r="I490" t="n">
        <v>0</v>
      </c>
      <c r="J490" t="n">
        <v>0</v>
      </c>
      <c r="K490" t="n">
        <v>0</v>
      </c>
      <c r="L490" t="n">
        <v>0</v>
      </c>
      <c r="M490" t="n">
        <v>0</v>
      </c>
      <c r="N490" t="n">
        <v>0</v>
      </c>
      <c r="O490" t="n">
        <v>0</v>
      </c>
      <c r="P490" t="n">
        <v>0</v>
      </c>
      <c r="Q490" t="n">
        <v>0</v>
      </c>
      <c r="R490" t="n">
        <v>0</v>
      </c>
      <c r="S490" t="n">
        <v>0</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0</v>
      </c>
      <c r="BH490" t="n">
        <v>0</v>
      </c>
      <c r="BI490" t="n">
        <v>0</v>
      </c>
      <c r="BJ490">
        <f>NA()</f>
        <v/>
      </c>
      <c r="BK490">
        <f>NA()</f>
        <v/>
      </c>
      <c r="BL490">
        <f>NA()</f>
        <v/>
      </c>
      <c r="BM490">
        <f>NA()</f>
        <v/>
      </c>
      <c r="BN490">
        <f>NA()</f>
        <v/>
      </c>
      <c r="BO490">
        <f>NA()</f>
        <v/>
      </c>
      <c r="BP490">
        <f>NA()</f>
        <v/>
      </c>
      <c r="BQ490">
        <f>NA()</f>
        <v/>
      </c>
      <c r="BR490">
        <f>NA()</f>
        <v/>
      </c>
      <c r="BS490">
        <f>NA()</f>
        <v/>
      </c>
      <c r="BT490">
        <f>NA()</f>
        <v/>
      </c>
      <c r="BU490">
        <f>NA()</f>
        <v/>
      </c>
      <c r="BV490">
        <f>NA()</f>
        <v/>
      </c>
      <c r="BW490">
        <f>NA()</f>
        <v/>
      </c>
    </row>
    <row r="491" spans="1:75">
      <c r="A491" t="s">
        <v>233</v>
      </c>
      <c r="B491" t="s">
        <v>1317</v>
      </c>
      <c r="C491" t="s">
        <v>1318</v>
      </c>
      <c r="D491" t="s">
        <v>447</v>
      </c>
      <c r="E491" t="n">
        <v>94563</v>
      </c>
      <c r="F491" t="n">
        <v>113514</v>
      </c>
      <c r="G491" t="n">
        <v>108092</v>
      </c>
      <c r="H491" t="n">
        <v>113862</v>
      </c>
      <c r="I491" t="n">
        <v>122052</v>
      </c>
      <c r="J491" t="n">
        <v>129324</v>
      </c>
      <c r="K491" t="n">
        <v>144196</v>
      </c>
      <c r="L491" t="n">
        <v>162479</v>
      </c>
      <c r="M491" t="n">
        <v>181145</v>
      </c>
      <c r="N491" t="n">
        <v>189117</v>
      </c>
      <c r="O491" t="n">
        <v>195419</v>
      </c>
      <c r="P491" t="n">
        <v>210416</v>
      </c>
      <c r="Q491" t="n">
        <v>216597</v>
      </c>
      <c r="R491" t="n">
        <v>222815</v>
      </c>
      <c r="S491" t="n">
        <v>210590</v>
      </c>
      <c r="T491" t="n">
        <v>212931</v>
      </c>
      <c r="U491" t="n">
        <v>218424</v>
      </c>
      <c r="V491" t="n">
        <v>232006</v>
      </c>
      <c r="W491" t="n">
        <v>235835</v>
      </c>
      <c r="X491" t="n">
        <v>255413</v>
      </c>
      <c r="Y491" t="n">
        <v>249648</v>
      </c>
      <c r="Z491" t="n">
        <v>223223</v>
      </c>
      <c r="AA491" t="n">
        <v>203756</v>
      </c>
      <c r="AB491" t="n">
        <v>205387</v>
      </c>
      <c r="AC491" t="n">
        <v>216113</v>
      </c>
      <c r="AD491" t="n">
        <v>232124</v>
      </c>
      <c r="AE491" t="n">
        <v>227619</v>
      </c>
      <c r="AF491" t="n">
        <v>228895</v>
      </c>
      <c r="AG491" t="n">
        <v>268024</v>
      </c>
      <c r="AH491" t="n">
        <v>280098</v>
      </c>
      <c r="AI491" t="n">
        <v>292763</v>
      </c>
      <c r="AJ491" t="n">
        <v>266575</v>
      </c>
      <c r="AK491" t="n">
        <v>272492</v>
      </c>
      <c r="AL491" t="n">
        <v>239475</v>
      </c>
      <c r="AM491" t="n">
        <v>258204</v>
      </c>
      <c r="AN491" t="n">
        <v>252515</v>
      </c>
      <c r="AO491" t="n">
        <v>238803</v>
      </c>
      <c r="AP491" t="n">
        <v>230561</v>
      </c>
      <c r="AQ491" t="n">
        <v>233636</v>
      </c>
      <c r="AR491" t="n">
        <v>229990</v>
      </c>
      <c r="AS491" t="n">
        <v>235315</v>
      </c>
      <c r="AT491" t="n">
        <v>239948</v>
      </c>
      <c r="AU491" t="n">
        <v>257593</v>
      </c>
      <c r="AV491" t="n">
        <v>269486</v>
      </c>
      <c r="AW491" t="n">
        <v>282923</v>
      </c>
      <c r="AX491" t="n">
        <v>293913</v>
      </c>
      <c r="AY491" t="n">
        <v>295546</v>
      </c>
      <c r="AZ491" t="n">
        <v>303693</v>
      </c>
      <c r="BA491" t="n">
        <v>239265</v>
      </c>
      <c r="BB491" t="n">
        <v>239296</v>
      </c>
      <c r="BC491" t="n">
        <v>241897</v>
      </c>
      <c r="BD491" t="n">
        <v>249512</v>
      </c>
      <c r="BE491" t="n">
        <v>240114</v>
      </c>
      <c r="BF491" t="n">
        <v>237575</v>
      </c>
      <c r="BG491" t="n">
        <v>234532</v>
      </c>
      <c r="BH491" t="n">
        <v>238504</v>
      </c>
      <c r="BI491" t="n">
        <v>234946</v>
      </c>
      <c r="BJ491">
        <f>NA()</f>
        <v/>
      </c>
      <c r="BK491">
        <f>NA()</f>
        <v/>
      </c>
      <c r="BL491">
        <f>NA()</f>
        <v/>
      </c>
      <c r="BM491">
        <f>NA()</f>
        <v/>
      </c>
      <c r="BN491">
        <f>NA()</f>
        <v/>
      </c>
      <c r="BO491">
        <f>NA()</f>
        <v/>
      </c>
      <c r="BP491">
        <f>NA()</f>
        <v/>
      </c>
      <c r="BQ491">
        <f>NA()</f>
        <v/>
      </c>
      <c r="BR491">
        <f>NA()</f>
        <v/>
      </c>
      <c r="BS491">
        <f>NA()</f>
        <v/>
      </c>
      <c r="BT491">
        <f>NA()</f>
        <v/>
      </c>
      <c r="BU491">
        <f>NA()</f>
        <v/>
      </c>
      <c r="BV491">
        <f>NA()</f>
        <v/>
      </c>
      <c r="BW491">
        <f>NA()</f>
        <v/>
      </c>
    </row>
    <row r="492" spans="1:75">
      <c r="A492" t="s">
        <v>233</v>
      </c>
      <c r="B492" t="s">
        <v>1319</v>
      </c>
      <c r="C492" t="s">
        <v>1320</v>
      </c>
      <c r="D492" t="s">
        <v>447</v>
      </c>
      <c r="E492" t="n">
        <v>0</v>
      </c>
      <c r="F492" t="n">
        <v>0</v>
      </c>
      <c r="G492" t="n">
        <v>0</v>
      </c>
      <c r="H492" t="n">
        <v>0</v>
      </c>
      <c r="I492" t="n">
        <v>0</v>
      </c>
      <c r="J492" t="n">
        <v>0</v>
      </c>
      <c r="K492" t="n">
        <v>0</v>
      </c>
      <c r="L492" t="n">
        <v>0</v>
      </c>
      <c r="M492" t="n">
        <v>0</v>
      </c>
      <c r="N492" t="n">
        <v>0</v>
      </c>
      <c r="O492" t="n">
        <v>0</v>
      </c>
      <c r="P492" t="n">
        <v>0</v>
      </c>
      <c r="Q492" t="n">
        <v>0</v>
      </c>
      <c r="R492" t="n">
        <v>0</v>
      </c>
      <c r="S492" t="n">
        <v>0</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0</v>
      </c>
      <c r="BH492" t="n">
        <v>0</v>
      </c>
      <c r="BI492" t="n">
        <v>0</v>
      </c>
      <c r="BJ492">
        <f>NA()</f>
        <v/>
      </c>
      <c r="BK492">
        <f>NA()</f>
        <v/>
      </c>
      <c r="BL492">
        <f>NA()</f>
        <v/>
      </c>
      <c r="BM492">
        <f>NA()</f>
        <v/>
      </c>
      <c r="BN492">
        <f>NA()</f>
        <v/>
      </c>
      <c r="BO492">
        <f>NA()</f>
        <v/>
      </c>
      <c r="BP492">
        <f>NA()</f>
        <v/>
      </c>
      <c r="BQ492">
        <f>NA()</f>
        <v/>
      </c>
      <c r="BR492">
        <f>NA()</f>
        <v/>
      </c>
      <c r="BS492">
        <f>NA()</f>
        <v/>
      </c>
      <c r="BT492">
        <f>NA()</f>
        <v/>
      </c>
      <c r="BU492">
        <f>NA()</f>
        <v/>
      </c>
      <c r="BV492">
        <f>NA()</f>
        <v/>
      </c>
      <c r="BW492">
        <f>NA()</f>
        <v/>
      </c>
    </row>
    <row r="493" spans="1:75">
      <c r="A493" t="s">
        <v>233</v>
      </c>
      <c r="B493" t="s">
        <v>1319</v>
      </c>
      <c r="C493" t="s">
        <v>1321</v>
      </c>
      <c r="D493" t="s">
        <v>449</v>
      </c>
      <c r="E493" t="n">
        <v>0</v>
      </c>
      <c r="F493" t="n">
        <v>0</v>
      </c>
      <c r="G493" t="n">
        <v>0</v>
      </c>
      <c r="H493" t="n">
        <v>0</v>
      </c>
      <c r="I493" t="n">
        <v>0</v>
      </c>
      <c r="J493" t="n">
        <v>0</v>
      </c>
      <c r="K493" t="n">
        <v>0</v>
      </c>
      <c r="L493" t="n">
        <v>0</v>
      </c>
      <c r="M493" t="n">
        <v>0</v>
      </c>
      <c r="N493" t="n">
        <v>0</v>
      </c>
      <c r="O493" t="n">
        <v>0</v>
      </c>
      <c r="P493" t="n">
        <v>0</v>
      </c>
      <c r="Q493" t="n">
        <v>0</v>
      </c>
      <c r="R493" t="n">
        <v>0</v>
      </c>
      <c r="S493" t="n">
        <v>0</v>
      </c>
      <c r="T493" t="n">
        <v>0</v>
      </c>
      <c r="U493" t="n">
        <v>0</v>
      </c>
      <c r="V493" t="n">
        <v>0</v>
      </c>
      <c r="W493" t="n">
        <v>0</v>
      </c>
      <c r="X493" t="n">
        <v>0</v>
      </c>
      <c r="Y493" t="n">
        <v>0</v>
      </c>
      <c r="Z493" t="n">
        <v>0</v>
      </c>
      <c r="AA493" t="n">
        <v>0</v>
      </c>
      <c r="AB493" t="n">
        <v>0</v>
      </c>
      <c r="AC493" t="n">
        <v>0</v>
      </c>
      <c r="AD493" t="n">
        <v>0</v>
      </c>
      <c r="AE493" t="n">
        <v>0</v>
      </c>
      <c r="AF493" t="n">
        <v>0</v>
      </c>
      <c r="AG493" t="n">
        <v>0</v>
      </c>
      <c r="AH493" t="n">
        <v>0</v>
      </c>
      <c r="AI493" t="n">
        <v>0</v>
      </c>
      <c r="AJ493" t="n">
        <v>0</v>
      </c>
      <c r="AK493" t="n">
        <v>0</v>
      </c>
      <c r="AL493" t="n">
        <v>0</v>
      </c>
      <c r="AM493" t="n">
        <v>0</v>
      </c>
      <c r="AN493" t="n">
        <v>0</v>
      </c>
      <c r="AO493" t="n">
        <v>0</v>
      </c>
      <c r="AP493" t="n">
        <v>0</v>
      </c>
      <c r="AQ493" t="n">
        <v>0</v>
      </c>
      <c r="AR493" t="n">
        <v>0</v>
      </c>
      <c r="AS493" t="n">
        <v>0</v>
      </c>
      <c r="AT493" t="n">
        <v>0</v>
      </c>
      <c r="AU493" t="n">
        <v>0</v>
      </c>
      <c r="AV493" t="n">
        <v>0</v>
      </c>
      <c r="AW493" t="n">
        <v>0</v>
      </c>
      <c r="AX493" t="n">
        <v>0</v>
      </c>
      <c r="AY493" t="n">
        <v>0</v>
      </c>
      <c r="AZ493" t="n">
        <v>0</v>
      </c>
      <c r="BA493" t="n">
        <v>0</v>
      </c>
      <c r="BB493" t="n">
        <v>0</v>
      </c>
      <c r="BC493" t="n">
        <v>0</v>
      </c>
      <c r="BD493" t="n">
        <v>0</v>
      </c>
      <c r="BE493" t="n">
        <v>0</v>
      </c>
      <c r="BF493" t="n">
        <v>0</v>
      </c>
      <c r="BG493" t="n">
        <v>0</v>
      </c>
      <c r="BH493" t="n">
        <v>0</v>
      </c>
      <c r="BI493" t="n">
        <v>0</v>
      </c>
      <c r="BJ493">
        <f>NA()</f>
        <v/>
      </c>
      <c r="BK493">
        <f>NA()</f>
        <v/>
      </c>
      <c r="BL493">
        <f>NA()</f>
        <v/>
      </c>
      <c r="BM493">
        <f>NA()</f>
        <v/>
      </c>
      <c r="BN493">
        <f>NA()</f>
        <v/>
      </c>
      <c r="BO493">
        <f>NA()</f>
        <v/>
      </c>
      <c r="BP493">
        <f>NA()</f>
        <v/>
      </c>
      <c r="BQ493">
        <f>NA()</f>
        <v/>
      </c>
      <c r="BR493">
        <f>NA()</f>
        <v/>
      </c>
      <c r="BS493">
        <f>NA()</f>
        <v/>
      </c>
      <c r="BT493">
        <f>NA()</f>
        <v/>
      </c>
      <c r="BU493">
        <f>NA()</f>
        <v/>
      </c>
      <c r="BV493">
        <f>NA()</f>
        <v/>
      </c>
      <c r="BW493">
        <f>NA()</f>
        <v/>
      </c>
    </row>
    <row r="494" spans="1:75">
      <c r="A494" t="s">
        <v>233</v>
      </c>
      <c r="B494" t="s">
        <v>1322</v>
      </c>
      <c r="C494" t="s">
        <v>1323</v>
      </c>
      <c r="D494" t="s">
        <v>447</v>
      </c>
      <c r="E494" t="n">
        <v>2719</v>
      </c>
      <c r="F494" t="n">
        <v>3012</v>
      </c>
      <c r="G494" t="n">
        <v>3329</v>
      </c>
      <c r="H494" t="n">
        <v>3768</v>
      </c>
      <c r="I494" t="n">
        <v>4145</v>
      </c>
      <c r="J494" t="n">
        <v>4292</v>
      </c>
      <c r="K494" t="n">
        <v>4611</v>
      </c>
      <c r="L494" t="n">
        <v>4873</v>
      </c>
      <c r="M494" t="n">
        <v>5404</v>
      </c>
      <c r="N494" t="n">
        <v>5996</v>
      </c>
      <c r="O494" t="n">
        <v>6702</v>
      </c>
      <c r="P494" t="n">
        <v>7438</v>
      </c>
      <c r="Q494" t="n">
        <v>8289</v>
      </c>
      <c r="R494" t="n">
        <v>8539</v>
      </c>
      <c r="S494" t="n">
        <v>8733</v>
      </c>
      <c r="T494" t="n">
        <v>8880</v>
      </c>
      <c r="U494" t="n">
        <v>9440</v>
      </c>
      <c r="V494" t="n">
        <v>9791</v>
      </c>
      <c r="W494" t="n">
        <v>9867</v>
      </c>
      <c r="X494" t="n">
        <v>9999</v>
      </c>
      <c r="Y494" t="n">
        <v>1652</v>
      </c>
      <c r="Z494" t="n">
        <v>1544</v>
      </c>
      <c r="AA494" t="n">
        <v>1589</v>
      </c>
      <c r="AB494" t="n">
        <v>1584</v>
      </c>
      <c r="AC494" t="n">
        <v>1363</v>
      </c>
      <c r="AD494" t="n">
        <v>2010</v>
      </c>
      <c r="AE494" t="n">
        <v>2045</v>
      </c>
      <c r="AF494" t="n">
        <v>2033</v>
      </c>
      <c r="AG494" t="n">
        <v>2209</v>
      </c>
      <c r="AH494" t="n">
        <v>2299</v>
      </c>
      <c r="AI494" t="n">
        <v>2378</v>
      </c>
      <c r="AJ494" t="n">
        <v>2320</v>
      </c>
      <c r="AK494" t="n">
        <v>2301</v>
      </c>
      <c r="AL494" t="n">
        <v>2255</v>
      </c>
      <c r="AM494" t="n">
        <v>2313</v>
      </c>
      <c r="AN494" t="n">
        <v>2304</v>
      </c>
      <c r="AO494" t="n">
        <v>2254</v>
      </c>
      <c r="AP494" t="n">
        <v>1804</v>
      </c>
      <c r="AQ494" t="n">
        <v>1845</v>
      </c>
      <c r="AR494" t="n">
        <v>1845</v>
      </c>
      <c r="AS494" t="n">
        <v>1807</v>
      </c>
      <c r="AT494" t="n">
        <v>1729</v>
      </c>
      <c r="AU494" t="n">
        <v>1735</v>
      </c>
      <c r="AV494" t="n">
        <v>1746</v>
      </c>
      <c r="AW494" t="n">
        <v>1790</v>
      </c>
      <c r="AX494" t="n">
        <v>1779</v>
      </c>
      <c r="AY494" t="n">
        <v>1783</v>
      </c>
      <c r="AZ494" t="n">
        <v>1794</v>
      </c>
      <c r="BA494" t="n">
        <v>1749</v>
      </c>
      <c r="BB494" t="n">
        <v>1711</v>
      </c>
      <c r="BC494" t="n">
        <v>25</v>
      </c>
      <c r="BD494" t="n">
        <v>26</v>
      </c>
      <c r="BE494" t="n">
        <v>31</v>
      </c>
      <c r="BF494" t="n">
        <v>24</v>
      </c>
      <c r="BG494" t="n">
        <v>16</v>
      </c>
      <c r="BH494" t="n">
        <v>16</v>
      </c>
      <c r="BI494" t="n">
        <v>14</v>
      </c>
      <c r="BJ494">
        <f>NA()</f>
        <v/>
      </c>
      <c r="BK494">
        <f>NA()</f>
        <v/>
      </c>
      <c r="BL494">
        <f>NA()</f>
        <v/>
      </c>
      <c r="BM494">
        <f>NA()</f>
        <v/>
      </c>
      <c r="BN494">
        <f>NA()</f>
        <v/>
      </c>
      <c r="BO494">
        <f>NA()</f>
        <v/>
      </c>
      <c r="BP494">
        <f>NA()</f>
        <v/>
      </c>
      <c r="BQ494">
        <f>NA()</f>
        <v/>
      </c>
      <c r="BR494">
        <f>NA()</f>
        <v/>
      </c>
      <c r="BS494">
        <f>NA()</f>
        <v/>
      </c>
      <c r="BT494">
        <f>NA()</f>
        <v/>
      </c>
      <c r="BU494">
        <f>NA()</f>
        <v/>
      </c>
      <c r="BV494">
        <f>NA()</f>
        <v/>
      </c>
      <c r="BW494">
        <f>NA()</f>
        <v/>
      </c>
    </row>
    <row r="495" spans="1:75">
      <c r="A495" t="s">
        <v>233</v>
      </c>
      <c r="B495" t="s">
        <v>1324</v>
      </c>
      <c r="C495" t="s">
        <v>1325</v>
      </c>
      <c r="D495" t="s">
        <v>454</v>
      </c>
      <c r="E495" t="n">
        <v>6525</v>
      </c>
      <c r="F495" t="n">
        <v>9548</v>
      </c>
      <c r="G495" t="n">
        <v>10414</v>
      </c>
      <c r="H495" t="n">
        <v>10044</v>
      </c>
      <c r="I495" t="n">
        <v>9810</v>
      </c>
      <c r="J495" t="n">
        <v>10763</v>
      </c>
      <c r="K495" t="n">
        <v>11168</v>
      </c>
      <c r="L495" t="n">
        <v>15027</v>
      </c>
      <c r="M495" t="n">
        <v>12577</v>
      </c>
      <c r="N495" t="n">
        <v>10234</v>
      </c>
      <c r="O495" t="n">
        <v>10506</v>
      </c>
      <c r="P495" t="n">
        <v>9055</v>
      </c>
      <c r="Q495" t="n">
        <v>10896</v>
      </c>
      <c r="R495" t="n">
        <v>10228</v>
      </c>
      <c r="S495" t="n">
        <v>10003</v>
      </c>
      <c r="T495" t="n">
        <v>8463</v>
      </c>
      <c r="U495" t="n">
        <v>7959</v>
      </c>
      <c r="V495" t="n">
        <v>8774</v>
      </c>
      <c r="W495" t="n">
        <v>6798</v>
      </c>
      <c r="X495" t="n">
        <v>5683</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24.69</v>
      </c>
      <c r="BD495" t="n">
        <v>29.34</v>
      </c>
      <c r="BE495" t="n">
        <v>21.22</v>
      </c>
      <c r="BF495" t="n">
        <v>22.38</v>
      </c>
      <c r="BG495" t="n">
        <v>23.27</v>
      </c>
      <c r="BH495" t="n">
        <v>14.04</v>
      </c>
      <c r="BI495" t="n">
        <v>14.23</v>
      </c>
      <c r="BJ495">
        <f>NA()</f>
        <v/>
      </c>
      <c r="BK495">
        <f>NA()</f>
        <v/>
      </c>
      <c r="BL495">
        <f>NA()</f>
        <v/>
      </c>
      <c r="BM495">
        <f>NA()</f>
        <v/>
      </c>
      <c r="BN495">
        <f>NA()</f>
        <v/>
      </c>
      <c r="BO495">
        <f>NA()</f>
        <v/>
      </c>
      <c r="BP495">
        <f>NA()</f>
        <v/>
      </c>
      <c r="BQ495">
        <f>NA()</f>
        <v/>
      </c>
      <c r="BR495">
        <f>NA()</f>
        <v/>
      </c>
      <c r="BS495">
        <f>NA()</f>
        <v/>
      </c>
      <c r="BT495">
        <f>NA()</f>
        <v/>
      </c>
      <c r="BU495">
        <f>NA()</f>
        <v/>
      </c>
      <c r="BV495">
        <f>NA()</f>
        <v/>
      </c>
      <c r="BW495">
        <f>NA()</f>
        <v/>
      </c>
    </row>
    <row r="496" spans="1:75">
      <c r="A496" t="s">
        <v>233</v>
      </c>
      <c r="B496" t="s">
        <v>1322</v>
      </c>
      <c r="C496" t="s">
        <v>1326</v>
      </c>
      <c r="D496" t="s">
        <v>449</v>
      </c>
      <c r="E496" t="n">
        <v>1038</v>
      </c>
      <c r="F496" t="n">
        <v>1519</v>
      </c>
      <c r="G496" t="n">
        <v>1656</v>
      </c>
      <c r="H496" t="n">
        <v>1598</v>
      </c>
      <c r="I496" t="n">
        <v>1560</v>
      </c>
      <c r="J496" t="n">
        <v>1712</v>
      </c>
      <c r="K496" t="n">
        <v>1776</v>
      </c>
      <c r="L496" t="n">
        <v>2390</v>
      </c>
      <c r="M496" t="n">
        <v>2001</v>
      </c>
      <c r="N496" t="n">
        <v>1628</v>
      </c>
      <c r="O496" t="n">
        <v>1671</v>
      </c>
      <c r="P496" t="n">
        <v>1440</v>
      </c>
      <c r="Q496" t="n">
        <v>1733</v>
      </c>
      <c r="R496" t="n">
        <v>1627</v>
      </c>
      <c r="S496" t="n">
        <v>1591</v>
      </c>
      <c r="T496" t="n">
        <v>1346</v>
      </c>
      <c r="U496" t="n">
        <v>1266</v>
      </c>
      <c r="V496" t="n">
        <v>1396</v>
      </c>
      <c r="W496" t="n">
        <v>1081</v>
      </c>
      <c r="X496" t="n">
        <v>904</v>
      </c>
      <c r="Y496" t="n">
        <v>0</v>
      </c>
      <c r="Z496" t="n">
        <v>0</v>
      </c>
      <c r="AA496" t="n">
        <v>0</v>
      </c>
      <c r="AB496" t="n">
        <v>0</v>
      </c>
      <c r="AC496" t="n">
        <v>0</v>
      </c>
      <c r="AD496" t="n">
        <v>0</v>
      </c>
      <c r="AE496" t="n">
        <v>0</v>
      </c>
      <c r="AF496" t="n">
        <v>0</v>
      </c>
      <c r="AG496" t="n">
        <v>0</v>
      </c>
      <c r="AH496" t="n">
        <v>0</v>
      </c>
      <c r="AI496" t="n">
        <v>0</v>
      </c>
      <c r="AJ496" t="n">
        <v>0</v>
      </c>
      <c r="AK496" t="n">
        <v>0</v>
      </c>
      <c r="AL496" t="n">
        <v>0</v>
      </c>
      <c r="AM496" t="n">
        <v>0</v>
      </c>
      <c r="AN496" t="n">
        <v>0</v>
      </c>
      <c r="AO496" t="n">
        <v>0</v>
      </c>
      <c r="AP496" t="n">
        <v>352</v>
      </c>
      <c r="AQ496" t="n">
        <v>393</v>
      </c>
      <c r="AR496" t="n">
        <v>488</v>
      </c>
      <c r="AS496" t="n">
        <v>547</v>
      </c>
      <c r="AT496" t="n">
        <v>526</v>
      </c>
      <c r="AU496" t="n">
        <v>479</v>
      </c>
      <c r="AV496" t="n">
        <v>443</v>
      </c>
      <c r="AW496" t="n">
        <v>442</v>
      </c>
      <c r="AX496" t="n">
        <v>425</v>
      </c>
      <c r="AY496" t="n">
        <v>443</v>
      </c>
      <c r="AZ496" t="n">
        <v>491</v>
      </c>
      <c r="BA496" t="n">
        <v>426</v>
      </c>
      <c r="BB496" t="n">
        <v>336</v>
      </c>
      <c r="BC496" t="n">
        <v>7</v>
      </c>
      <c r="BD496" t="n">
        <v>7</v>
      </c>
      <c r="BE496" t="n">
        <v>8</v>
      </c>
      <c r="BF496" t="n">
        <v>6</v>
      </c>
      <c r="BG496" t="n">
        <v>4</v>
      </c>
      <c r="BH496" t="n">
        <v>4</v>
      </c>
      <c r="BI496" t="n">
        <v>4</v>
      </c>
      <c r="BJ496">
        <f>NA()</f>
        <v/>
      </c>
      <c r="BK496">
        <f>NA()</f>
        <v/>
      </c>
      <c r="BL496">
        <f>NA()</f>
        <v/>
      </c>
      <c r="BM496">
        <f>NA()</f>
        <v/>
      </c>
      <c r="BN496">
        <f>NA()</f>
        <v/>
      </c>
      <c r="BO496">
        <f>NA()</f>
        <v/>
      </c>
      <c r="BP496">
        <f>NA()</f>
        <v/>
      </c>
      <c r="BQ496">
        <f>NA()</f>
        <v/>
      </c>
      <c r="BR496">
        <f>NA()</f>
        <v/>
      </c>
      <c r="BS496">
        <f>NA()</f>
        <v/>
      </c>
      <c r="BT496">
        <f>NA()</f>
        <v/>
      </c>
      <c r="BU496">
        <f>NA()</f>
        <v/>
      </c>
      <c r="BV496">
        <f>NA()</f>
        <v/>
      </c>
      <c r="BW496">
        <f>NA()</f>
        <v/>
      </c>
    </row>
    <row r="497" spans="1:75">
      <c r="A497" t="s">
        <v>233</v>
      </c>
      <c r="B497" t="s">
        <v>1327</v>
      </c>
      <c r="C497" t="s">
        <v>1328</v>
      </c>
      <c r="D497" t="s">
        <v>458</v>
      </c>
      <c r="E497" t="n">
        <v>29962</v>
      </c>
      <c r="F497" t="n">
        <v>37255</v>
      </c>
      <c r="G497" t="n">
        <v>37561</v>
      </c>
      <c r="H497" t="n">
        <v>40429</v>
      </c>
      <c r="I497" t="n">
        <v>43789</v>
      </c>
      <c r="J497" t="n">
        <v>45455</v>
      </c>
      <c r="K497" t="n">
        <v>49046</v>
      </c>
      <c r="L497" t="n">
        <v>55437</v>
      </c>
      <c r="M497" t="n">
        <v>61225</v>
      </c>
      <c r="N497" t="n">
        <v>63219</v>
      </c>
      <c r="O497" t="n">
        <v>63841</v>
      </c>
      <c r="P497" t="n">
        <v>67280</v>
      </c>
      <c r="Q497" t="n">
        <v>71282</v>
      </c>
      <c r="R497" t="n">
        <v>72769</v>
      </c>
      <c r="S497" t="n">
        <v>69925</v>
      </c>
      <c r="T497" t="n">
        <v>70758</v>
      </c>
      <c r="U497" t="n">
        <v>74634</v>
      </c>
      <c r="V497" t="n">
        <v>79812</v>
      </c>
      <c r="W497" t="n">
        <v>78942</v>
      </c>
      <c r="X497" t="n">
        <v>76497</v>
      </c>
      <c r="Y497" t="n">
        <v>1364</v>
      </c>
      <c r="Z497" t="n">
        <v>1236</v>
      </c>
      <c r="AA497" t="n">
        <v>1184</v>
      </c>
      <c r="AB497" t="n">
        <v>1147</v>
      </c>
      <c r="AC497" t="n">
        <v>1075</v>
      </c>
      <c r="AD497" t="n">
        <v>676</v>
      </c>
      <c r="AE497" t="n">
        <v>629</v>
      </c>
      <c r="AF497" t="n">
        <v>595</v>
      </c>
      <c r="AG497" t="n">
        <v>607</v>
      </c>
      <c r="AH497" t="n">
        <v>610</v>
      </c>
      <c r="AI497" t="n">
        <v>605</v>
      </c>
      <c r="AJ497" t="n">
        <v>589</v>
      </c>
      <c r="AK497" t="n">
        <v>592</v>
      </c>
      <c r="AL497" t="n">
        <v>592</v>
      </c>
      <c r="AM497" t="n">
        <v>607</v>
      </c>
      <c r="AN497" t="n">
        <v>601</v>
      </c>
      <c r="AO497" t="n">
        <v>571</v>
      </c>
      <c r="AP497" t="n">
        <v>533</v>
      </c>
      <c r="AQ497" t="n">
        <v>565</v>
      </c>
      <c r="AR497" t="n">
        <v>552</v>
      </c>
      <c r="AS497" t="n">
        <v>545</v>
      </c>
      <c r="AT497" t="n">
        <v>531</v>
      </c>
      <c r="AU497" t="n">
        <v>544</v>
      </c>
      <c r="AV497" t="n">
        <v>535</v>
      </c>
      <c r="AW497" t="n">
        <v>520</v>
      </c>
      <c r="AX497" t="n">
        <v>499</v>
      </c>
      <c r="AY497" t="n">
        <v>509</v>
      </c>
      <c r="AZ497" t="n">
        <v>498</v>
      </c>
      <c r="BA497" t="n">
        <v>493</v>
      </c>
      <c r="BB497" t="n">
        <v>498</v>
      </c>
      <c r="BC497" t="n">
        <v>0.6</v>
      </c>
      <c r="BD497" t="n">
        <v>0.8</v>
      </c>
      <c r="BE497" t="n">
        <v>0.7</v>
      </c>
      <c r="BF497" t="n">
        <v>0.5</v>
      </c>
      <c r="BG497" t="n">
        <v>0.4</v>
      </c>
      <c r="BH497" t="n">
        <v>0.2</v>
      </c>
      <c r="BI497" t="n">
        <v>0.2</v>
      </c>
      <c r="BJ497">
        <f>NA()</f>
        <v/>
      </c>
      <c r="BK497">
        <f>NA()</f>
        <v/>
      </c>
      <c r="BL497">
        <f>NA()</f>
        <v/>
      </c>
      <c r="BM497">
        <f>NA()</f>
        <v/>
      </c>
      <c r="BN497">
        <f>NA()</f>
        <v/>
      </c>
      <c r="BO497">
        <f>NA()</f>
        <v/>
      </c>
      <c r="BP497">
        <f>NA()</f>
        <v/>
      </c>
      <c r="BQ497">
        <f>NA()</f>
        <v/>
      </c>
      <c r="BR497">
        <f>NA()</f>
        <v/>
      </c>
      <c r="BS497">
        <f>NA()</f>
        <v/>
      </c>
      <c r="BT497">
        <f>NA()</f>
        <v/>
      </c>
      <c r="BU497">
        <f>NA()</f>
        <v/>
      </c>
      <c r="BV497">
        <f>NA()</f>
        <v/>
      </c>
      <c r="BW497">
        <f>NA()</f>
        <v/>
      </c>
    </row>
    <row r="498" spans="1:75">
      <c r="A498" t="s">
        <v>233</v>
      </c>
      <c r="B498" t="s">
        <v>1329</v>
      </c>
      <c r="C498" t="s">
        <v>1330</v>
      </c>
      <c r="D498" t="s">
        <v>447</v>
      </c>
      <c r="E498" t="n">
        <v>4766</v>
      </c>
      <c r="F498" t="n">
        <v>5926</v>
      </c>
      <c r="G498" t="n">
        <v>5974</v>
      </c>
      <c r="H498" t="n">
        <v>6431</v>
      </c>
      <c r="I498" t="n">
        <v>6965</v>
      </c>
      <c r="J498" t="n">
        <v>7230</v>
      </c>
      <c r="K498" t="n">
        <v>7801</v>
      </c>
      <c r="L498" t="n">
        <v>8818</v>
      </c>
      <c r="M498" t="n">
        <v>9738</v>
      </c>
      <c r="N498" t="n">
        <v>10056</v>
      </c>
      <c r="O498" t="n">
        <v>10154</v>
      </c>
      <c r="P498" t="n">
        <v>10701</v>
      </c>
      <c r="Q498" t="n">
        <v>11338</v>
      </c>
      <c r="R498" t="n">
        <v>11575</v>
      </c>
      <c r="S498" t="n">
        <v>11122</v>
      </c>
      <c r="T498" t="n">
        <v>11255</v>
      </c>
      <c r="U498" t="n">
        <v>11871</v>
      </c>
      <c r="V498" t="n">
        <v>12695</v>
      </c>
      <c r="W498" t="n">
        <v>12556</v>
      </c>
      <c r="X498" t="n">
        <v>12167</v>
      </c>
      <c r="Y498" t="n">
        <v>3015</v>
      </c>
      <c r="Z498" t="n">
        <v>2780</v>
      </c>
      <c r="AA498" t="n">
        <v>2773</v>
      </c>
      <c r="AB498" t="n">
        <v>2730</v>
      </c>
      <c r="AC498" t="n">
        <v>2438</v>
      </c>
      <c r="AD498" t="n">
        <v>2687</v>
      </c>
      <c r="AE498" t="n">
        <v>2674</v>
      </c>
      <c r="AF498" t="n">
        <v>2628</v>
      </c>
      <c r="AG498" t="n">
        <v>2816</v>
      </c>
      <c r="AH498" t="n">
        <v>2909</v>
      </c>
      <c r="AI498" t="n">
        <v>2983</v>
      </c>
      <c r="AJ498" t="n">
        <v>2909</v>
      </c>
      <c r="AK498" t="n">
        <v>2892</v>
      </c>
      <c r="AL498" t="n">
        <v>2847</v>
      </c>
      <c r="AM498" t="n">
        <v>2920</v>
      </c>
      <c r="AN498" t="n">
        <v>2906</v>
      </c>
      <c r="AO498" t="n">
        <v>2825</v>
      </c>
      <c r="AP498" t="n">
        <v>2689</v>
      </c>
      <c r="AQ498" t="n">
        <v>2803</v>
      </c>
      <c r="AR498" t="n">
        <v>2886</v>
      </c>
      <c r="AS498" t="n">
        <v>2899</v>
      </c>
      <c r="AT498" t="n">
        <v>2786</v>
      </c>
      <c r="AU498" t="n">
        <v>2758</v>
      </c>
      <c r="AV498" t="n">
        <v>2724</v>
      </c>
      <c r="AW498" t="n">
        <v>2752</v>
      </c>
      <c r="AX498" t="n">
        <v>2703</v>
      </c>
      <c r="AY498" t="n">
        <v>2735</v>
      </c>
      <c r="AZ498" t="n">
        <v>2783</v>
      </c>
      <c r="BA498" t="n">
        <v>2669</v>
      </c>
      <c r="BB498" t="n">
        <v>2545</v>
      </c>
      <c r="BC498" t="n">
        <v>2038</v>
      </c>
      <c r="BD498" t="n">
        <v>2421</v>
      </c>
      <c r="BE498" t="n">
        <v>2126</v>
      </c>
      <c r="BF498" t="n">
        <v>2299</v>
      </c>
      <c r="BG498" t="n">
        <v>2501</v>
      </c>
      <c r="BH498" t="n">
        <v>2316</v>
      </c>
      <c r="BI498" t="n">
        <v>2324</v>
      </c>
      <c r="BJ498">
        <f>NA()</f>
        <v/>
      </c>
      <c r="BK498">
        <f>NA()</f>
        <v/>
      </c>
      <c r="BL498">
        <f>NA()</f>
        <v/>
      </c>
      <c r="BM498">
        <f>NA()</f>
        <v/>
      </c>
      <c r="BN498">
        <f>NA()</f>
        <v/>
      </c>
      <c r="BO498">
        <f>NA()</f>
        <v/>
      </c>
      <c r="BP498">
        <f>NA()</f>
        <v/>
      </c>
      <c r="BQ498">
        <f>NA()</f>
        <v/>
      </c>
      <c r="BR498">
        <f>NA()</f>
        <v/>
      </c>
      <c r="BS498">
        <f>NA()</f>
        <v/>
      </c>
      <c r="BT498">
        <f>NA()</f>
        <v/>
      </c>
      <c r="BU498">
        <f>NA()</f>
        <v/>
      </c>
      <c r="BV498">
        <f>NA()</f>
        <v/>
      </c>
      <c r="BW498">
        <f>NA()</f>
        <v/>
      </c>
    </row>
    <row r="499" spans="1:75">
      <c r="A499" t="s">
        <v>233</v>
      </c>
      <c r="B499" t="s">
        <v>1331</v>
      </c>
      <c r="C499" t="s">
        <v>1332</v>
      </c>
      <c r="D499" t="s">
        <v>454</v>
      </c>
      <c r="E499" t="n">
        <v>2582</v>
      </c>
      <c r="F499" t="n">
        <v>2730</v>
      </c>
      <c r="G499" t="n">
        <v>2799</v>
      </c>
      <c r="H499" t="n">
        <v>2704</v>
      </c>
      <c r="I499" t="n">
        <v>2713</v>
      </c>
      <c r="J499" t="n">
        <v>2793</v>
      </c>
      <c r="K499" t="n">
        <v>2732</v>
      </c>
      <c r="L499" t="n">
        <v>2632</v>
      </c>
      <c r="M499" t="n">
        <v>2717</v>
      </c>
      <c r="N499" t="n">
        <v>2834</v>
      </c>
      <c r="O499" t="n">
        <v>2719</v>
      </c>
      <c r="P499" t="n">
        <v>2529</v>
      </c>
      <c r="Q499" t="n">
        <v>2669</v>
      </c>
      <c r="R499" t="n">
        <v>2983</v>
      </c>
      <c r="S499" t="n">
        <v>2870</v>
      </c>
      <c r="T499" t="n">
        <v>2831</v>
      </c>
      <c r="U499" t="n">
        <v>2734</v>
      </c>
      <c r="V499" t="n">
        <v>3007</v>
      </c>
      <c r="W499" t="n">
        <v>3080</v>
      </c>
      <c r="X499" t="n">
        <v>3146</v>
      </c>
      <c r="Y499" t="n">
        <v>3150</v>
      </c>
      <c r="Z499" t="n">
        <v>3564</v>
      </c>
      <c r="AA499" t="n">
        <v>3748</v>
      </c>
      <c r="AB499" t="n">
        <v>3718</v>
      </c>
      <c r="AC499" t="n">
        <v>3874</v>
      </c>
      <c r="AD499" t="n">
        <v>3946</v>
      </c>
      <c r="AE499" t="n">
        <v>10711</v>
      </c>
      <c r="AF499" t="n">
        <v>10860</v>
      </c>
      <c r="AG499" t="n">
        <v>12405</v>
      </c>
      <c r="AH499" t="n">
        <v>13025</v>
      </c>
      <c r="AI499" t="n">
        <v>14408</v>
      </c>
      <c r="AJ499" t="n">
        <v>13946</v>
      </c>
      <c r="AK499" t="n">
        <v>14326</v>
      </c>
      <c r="AL499" t="n">
        <v>14229</v>
      </c>
      <c r="AM499" t="n">
        <v>14078</v>
      </c>
      <c r="AN499" t="n">
        <v>13862</v>
      </c>
      <c r="AO499" t="n">
        <v>13975</v>
      </c>
      <c r="AP499" t="n">
        <v>13737</v>
      </c>
      <c r="AQ499" t="n">
        <v>13199</v>
      </c>
      <c r="AR499" t="n">
        <v>12993</v>
      </c>
      <c r="AS499" t="n">
        <v>13089</v>
      </c>
      <c r="AT499" t="n">
        <v>13315</v>
      </c>
      <c r="AU499" t="n">
        <v>13074</v>
      </c>
      <c r="AV499" t="n">
        <v>13521</v>
      </c>
      <c r="AW499" t="n">
        <v>13410</v>
      </c>
      <c r="AX499" t="n">
        <v>13447</v>
      </c>
      <c r="AY499" t="n">
        <v>13479</v>
      </c>
      <c r="AZ499" t="n">
        <v>13074</v>
      </c>
      <c r="BA499" t="n">
        <v>12526</v>
      </c>
      <c r="BB499" t="n">
        <v>12737</v>
      </c>
      <c r="BC499" t="n">
        <v>20.79</v>
      </c>
      <c r="BD499" t="n">
        <v>25.46</v>
      </c>
      <c r="BE499" t="n">
        <v>18.75</v>
      </c>
      <c r="BF499" t="n">
        <v>19.71</v>
      </c>
      <c r="BG499" t="n">
        <v>20.45</v>
      </c>
      <c r="BH499" t="n">
        <v>12.82</v>
      </c>
      <c r="BI499" t="n">
        <v>12.98</v>
      </c>
      <c r="BJ499">
        <f>NA()</f>
        <v/>
      </c>
      <c r="BK499">
        <f>NA()</f>
        <v/>
      </c>
      <c r="BL499">
        <f>NA()</f>
        <v/>
      </c>
      <c r="BM499">
        <f>NA()</f>
        <v/>
      </c>
      <c r="BN499">
        <f>NA()</f>
        <v/>
      </c>
      <c r="BO499">
        <f>NA()</f>
        <v/>
      </c>
      <c r="BP499">
        <f>NA()</f>
        <v/>
      </c>
      <c r="BQ499">
        <f>NA()</f>
        <v/>
      </c>
      <c r="BR499">
        <f>NA()</f>
        <v/>
      </c>
      <c r="BS499">
        <f>NA()</f>
        <v/>
      </c>
      <c r="BT499">
        <f>NA()</f>
        <v/>
      </c>
      <c r="BU499">
        <f>NA()</f>
        <v/>
      </c>
      <c r="BV499">
        <f>NA()</f>
        <v/>
      </c>
      <c r="BW499">
        <f>NA()</f>
        <v/>
      </c>
    </row>
    <row r="500" spans="1:75">
      <c r="A500" t="s">
        <v>233</v>
      </c>
      <c r="B500" t="s">
        <v>1329</v>
      </c>
      <c r="C500" t="s">
        <v>1333</v>
      </c>
      <c r="D500" t="s">
        <v>449</v>
      </c>
      <c r="E500" t="n">
        <v>430</v>
      </c>
      <c r="F500" t="n">
        <v>455</v>
      </c>
      <c r="G500" t="n">
        <v>467</v>
      </c>
      <c r="H500" t="n">
        <v>451</v>
      </c>
      <c r="I500" t="n">
        <v>452</v>
      </c>
      <c r="J500" t="n">
        <v>466</v>
      </c>
      <c r="K500" t="n">
        <v>455</v>
      </c>
      <c r="L500" t="n">
        <v>439</v>
      </c>
      <c r="M500" t="n">
        <v>453</v>
      </c>
      <c r="N500" t="n">
        <v>472</v>
      </c>
      <c r="O500" t="n">
        <v>453</v>
      </c>
      <c r="P500" t="n">
        <v>421</v>
      </c>
      <c r="Q500" t="n">
        <v>445</v>
      </c>
      <c r="R500" t="n">
        <v>497</v>
      </c>
      <c r="S500" t="n">
        <v>478</v>
      </c>
      <c r="T500" t="n">
        <v>472</v>
      </c>
      <c r="U500" t="n">
        <v>456</v>
      </c>
      <c r="V500" t="n">
        <v>501</v>
      </c>
      <c r="W500" t="n">
        <v>513</v>
      </c>
      <c r="X500" t="n">
        <v>524</v>
      </c>
      <c r="Y500" t="n">
        <v>525</v>
      </c>
      <c r="Z500" t="n">
        <v>594</v>
      </c>
      <c r="AA500" t="n">
        <v>625</v>
      </c>
      <c r="AB500" t="n">
        <v>620</v>
      </c>
      <c r="AC500" t="n">
        <v>646</v>
      </c>
      <c r="AD500" t="n">
        <v>658</v>
      </c>
      <c r="AE500" t="n">
        <v>1785</v>
      </c>
      <c r="AF500" t="n">
        <v>1810</v>
      </c>
      <c r="AG500" t="n">
        <v>2067</v>
      </c>
      <c r="AH500" t="n">
        <v>2171</v>
      </c>
      <c r="AI500" t="n">
        <v>2401</v>
      </c>
      <c r="AJ500" t="n">
        <v>2324</v>
      </c>
      <c r="AK500" t="n">
        <v>2388</v>
      </c>
      <c r="AL500" t="n">
        <v>2372</v>
      </c>
      <c r="AM500" t="n">
        <v>2346</v>
      </c>
      <c r="AN500" t="n">
        <v>2310</v>
      </c>
      <c r="AO500" t="n">
        <v>2329</v>
      </c>
      <c r="AP500" t="n">
        <v>2290</v>
      </c>
      <c r="AQ500" t="n">
        <v>2200</v>
      </c>
      <c r="AR500" t="n">
        <v>2165</v>
      </c>
      <c r="AS500" t="n">
        <v>2181</v>
      </c>
      <c r="AT500" t="n">
        <v>2219</v>
      </c>
      <c r="AU500" t="n">
        <v>2179</v>
      </c>
      <c r="AV500" t="n">
        <v>2254</v>
      </c>
      <c r="AW500" t="n">
        <v>2235</v>
      </c>
      <c r="AX500" t="n">
        <v>2241</v>
      </c>
      <c r="AY500" t="n">
        <v>2247</v>
      </c>
      <c r="AZ500" t="n">
        <v>2179</v>
      </c>
      <c r="BA500" t="n">
        <v>2088</v>
      </c>
      <c r="BB500" t="n">
        <v>2123</v>
      </c>
      <c r="BC500" t="n">
        <v>531</v>
      </c>
      <c r="BD500" t="n">
        <v>631</v>
      </c>
      <c r="BE500" t="n">
        <v>554</v>
      </c>
      <c r="BF500" t="n">
        <v>599</v>
      </c>
      <c r="BG500" t="n">
        <v>652</v>
      </c>
      <c r="BH500" t="n">
        <v>604</v>
      </c>
      <c r="BI500" t="n">
        <v>606</v>
      </c>
      <c r="BJ500">
        <f>NA()</f>
        <v/>
      </c>
      <c r="BK500">
        <f>NA()</f>
        <v/>
      </c>
      <c r="BL500">
        <f>NA()</f>
        <v/>
      </c>
      <c r="BM500">
        <f>NA()</f>
        <v/>
      </c>
      <c r="BN500">
        <f>NA()</f>
        <v/>
      </c>
      <c r="BO500">
        <f>NA()</f>
        <v/>
      </c>
      <c r="BP500">
        <f>NA()</f>
        <v/>
      </c>
      <c r="BQ500">
        <f>NA()</f>
        <v/>
      </c>
      <c r="BR500">
        <f>NA()</f>
        <v/>
      </c>
      <c r="BS500">
        <f>NA()</f>
        <v/>
      </c>
      <c r="BT500">
        <f>NA()</f>
        <v/>
      </c>
      <c r="BU500">
        <f>NA()</f>
        <v/>
      </c>
      <c r="BV500">
        <f>NA()</f>
        <v/>
      </c>
      <c r="BW500">
        <f>NA()</f>
        <v/>
      </c>
    </row>
    <row r="501" spans="1:75">
      <c r="A501" t="s">
        <v>233</v>
      </c>
      <c r="B501" t="s">
        <v>1334</v>
      </c>
      <c r="C501" t="s">
        <v>1335</v>
      </c>
      <c r="D501" t="s">
        <v>458</v>
      </c>
      <c r="E501" t="n">
        <v>0</v>
      </c>
      <c r="F501" t="n">
        <v>0</v>
      </c>
      <c r="G501" t="n">
        <v>0</v>
      </c>
      <c r="H501" t="n">
        <v>0</v>
      </c>
      <c r="I501" t="n">
        <v>0</v>
      </c>
      <c r="J501" t="n">
        <v>0</v>
      </c>
      <c r="K501" t="n">
        <v>0</v>
      </c>
      <c r="L501" t="n">
        <v>0</v>
      </c>
      <c r="M501" t="n">
        <v>0</v>
      </c>
      <c r="N501" t="n">
        <v>0</v>
      </c>
      <c r="O501" t="n">
        <v>0</v>
      </c>
      <c r="P501" t="n">
        <v>0</v>
      </c>
      <c r="Q501" t="n">
        <v>0</v>
      </c>
      <c r="R501" t="n">
        <v>0</v>
      </c>
      <c r="S501" t="n">
        <v>0</v>
      </c>
      <c r="T501" t="n">
        <v>0</v>
      </c>
      <c r="U501" t="n">
        <v>0</v>
      </c>
      <c r="V501" t="n">
        <v>0</v>
      </c>
      <c r="W501" t="n">
        <v>0</v>
      </c>
      <c r="X501" t="n">
        <v>0</v>
      </c>
      <c r="Y501" t="n">
        <v>0</v>
      </c>
      <c r="Z501" t="n">
        <v>0</v>
      </c>
      <c r="AA501" t="n">
        <v>0</v>
      </c>
      <c r="AB501" t="n">
        <v>0</v>
      </c>
      <c r="AC501" t="n">
        <v>0</v>
      </c>
      <c r="AD501" t="n">
        <v>0</v>
      </c>
      <c r="AE501" t="n">
        <v>0</v>
      </c>
      <c r="AF501" t="n">
        <v>0</v>
      </c>
      <c r="AG501" t="n">
        <v>0</v>
      </c>
      <c r="AH501" t="n">
        <v>0</v>
      </c>
      <c r="AI501" t="n">
        <v>0</v>
      </c>
      <c r="AJ501" t="n">
        <v>0</v>
      </c>
      <c r="AK501" t="n">
        <v>0</v>
      </c>
      <c r="AL501" t="n">
        <v>0</v>
      </c>
      <c r="AM501" t="n">
        <v>0</v>
      </c>
      <c r="AN501" t="n">
        <v>0</v>
      </c>
      <c r="AO501" t="n">
        <v>0</v>
      </c>
      <c r="AP501" t="n">
        <v>0</v>
      </c>
      <c r="AQ501" t="n">
        <v>0</v>
      </c>
      <c r="AR501" t="n">
        <v>0</v>
      </c>
      <c r="AS501" t="n">
        <v>0</v>
      </c>
      <c r="AT501" t="n">
        <v>0</v>
      </c>
      <c r="AU501" t="n">
        <v>0</v>
      </c>
      <c r="AV501" t="n">
        <v>0</v>
      </c>
      <c r="AW501" t="n">
        <v>0</v>
      </c>
      <c r="AX501" t="n">
        <v>0</v>
      </c>
      <c r="AY501" t="n">
        <v>0</v>
      </c>
      <c r="AZ501" t="n">
        <v>0</v>
      </c>
      <c r="BA501" t="n">
        <v>0</v>
      </c>
      <c r="BB501" t="n">
        <v>0</v>
      </c>
      <c r="BC501" t="n">
        <v>42.4</v>
      </c>
      <c r="BD501" t="n">
        <v>61.6</v>
      </c>
      <c r="BE501" t="n">
        <v>39.9</v>
      </c>
      <c r="BF501" t="n">
        <v>45.3</v>
      </c>
      <c r="BG501" t="n">
        <v>51.1</v>
      </c>
      <c r="BH501" t="n">
        <v>29.7</v>
      </c>
      <c r="BI501" t="n">
        <v>30.2</v>
      </c>
      <c r="BJ501">
        <f>NA()</f>
        <v/>
      </c>
      <c r="BK501">
        <f>NA()</f>
        <v/>
      </c>
      <c r="BL501">
        <f>NA()</f>
        <v/>
      </c>
      <c r="BM501">
        <f>NA()</f>
        <v/>
      </c>
      <c r="BN501">
        <f>NA()</f>
        <v/>
      </c>
      <c r="BO501">
        <f>NA()</f>
        <v/>
      </c>
      <c r="BP501">
        <f>NA()</f>
        <v/>
      </c>
      <c r="BQ501">
        <f>NA()</f>
        <v/>
      </c>
      <c r="BR501">
        <f>NA()</f>
        <v/>
      </c>
      <c r="BS501">
        <f>NA()</f>
        <v/>
      </c>
      <c r="BT501">
        <f>NA()</f>
        <v/>
      </c>
      <c r="BU501">
        <f>NA()</f>
        <v/>
      </c>
      <c r="BV501">
        <f>NA()</f>
        <v/>
      </c>
      <c r="BW501">
        <f>NA()</f>
        <v/>
      </c>
    </row>
    <row r="502" spans="1:75">
      <c r="A502" t="s">
        <v>233</v>
      </c>
      <c r="B502" t="s">
        <v>1336</v>
      </c>
      <c r="C502" t="s">
        <v>1337</v>
      </c>
      <c r="D502" t="s">
        <v>447</v>
      </c>
      <c r="E502" t="n">
        <v>0</v>
      </c>
      <c r="F502" t="n">
        <v>0</v>
      </c>
      <c r="G502" t="n">
        <v>0</v>
      </c>
      <c r="H502" t="n">
        <v>0</v>
      </c>
      <c r="I502" t="n">
        <v>0</v>
      </c>
      <c r="J502" t="n">
        <v>0</v>
      </c>
      <c r="K502" t="n">
        <v>0</v>
      </c>
      <c r="L502" t="n">
        <v>0</v>
      </c>
      <c r="M502" t="n">
        <v>0</v>
      </c>
      <c r="N502" t="n">
        <v>0</v>
      </c>
      <c r="O502" t="n">
        <v>0</v>
      </c>
      <c r="P502" t="n">
        <v>0</v>
      </c>
      <c r="Q502" t="n">
        <v>0</v>
      </c>
      <c r="R502" t="n">
        <v>0</v>
      </c>
      <c r="S502" t="n">
        <v>0</v>
      </c>
      <c r="T502" t="n">
        <v>0</v>
      </c>
      <c r="U502" t="n">
        <v>0</v>
      </c>
      <c r="V502" t="n">
        <v>0</v>
      </c>
      <c r="W502" t="n">
        <v>0</v>
      </c>
      <c r="X502" t="n">
        <v>0</v>
      </c>
      <c r="Y502" t="n">
        <v>0</v>
      </c>
      <c r="Z502" t="n">
        <v>0</v>
      </c>
      <c r="AA502" t="n">
        <v>0</v>
      </c>
      <c r="AB502" t="n">
        <v>0</v>
      </c>
      <c r="AC502" t="n">
        <v>0</v>
      </c>
      <c r="AD502" t="n">
        <v>0</v>
      </c>
      <c r="AE502" t="n">
        <v>0</v>
      </c>
      <c r="AF502" t="n">
        <v>0</v>
      </c>
      <c r="AG502" t="n">
        <v>0</v>
      </c>
      <c r="AH502" t="n">
        <v>0</v>
      </c>
      <c r="AI502" t="n">
        <v>0</v>
      </c>
      <c r="AJ502" t="n">
        <v>0</v>
      </c>
      <c r="AK502" t="n">
        <v>0</v>
      </c>
      <c r="AL502" t="n">
        <v>0</v>
      </c>
      <c r="AM502" t="n">
        <v>0</v>
      </c>
      <c r="AN502" t="n">
        <v>0</v>
      </c>
      <c r="AO502" t="n">
        <v>0</v>
      </c>
      <c r="AP502" t="n">
        <v>0</v>
      </c>
      <c r="AQ502" t="n">
        <v>0</v>
      </c>
      <c r="AR502" t="n">
        <v>0</v>
      </c>
      <c r="AS502" t="n">
        <v>0</v>
      </c>
      <c r="AT502" t="n">
        <v>0</v>
      </c>
      <c r="AU502" t="n">
        <v>0</v>
      </c>
      <c r="AV502" t="n">
        <v>0</v>
      </c>
      <c r="AW502" t="n">
        <v>0</v>
      </c>
      <c r="AX502" t="n">
        <v>0</v>
      </c>
      <c r="AY502" t="n">
        <v>0</v>
      </c>
      <c r="AZ502" t="n">
        <v>0</v>
      </c>
      <c r="BA502" t="n">
        <v>0</v>
      </c>
      <c r="BB502" t="n">
        <v>0</v>
      </c>
      <c r="BC502" t="n">
        <v>186</v>
      </c>
      <c r="BD502" t="n">
        <v>154</v>
      </c>
      <c r="BE502" t="n">
        <v>0</v>
      </c>
      <c r="BF502" t="n">
        <v>0</v>
      </c>
      <c r="BG502" t="n">
        <v>16</v>
      </c>
      <c r="BH502" t="n">
        <v>28</v>
      </c>
      <c r="BI502" t="n">
        <v>36</v>
      </c>
      <c r="BJ502">
        <f>NA()</f>
        <v/>
      </c>
      <c r="BK502">
        <f>NA()</f>
        <v/>
      </c>
      <c r="BL502">
        <f>NA()</f>
        <v/>
      </c>
      <c r="BM502">
        <f>NA()</f>
        <v/>
      </c>
      <c r="BN502">
        <f>NA()</f>
        <v/>
      </c>
      <c r="BO502">
        <f>NA()</f>
        <v/>
      </c>
      <c r="BP502">
        <f>NA()</f>
        <v/>
      </c>
      <c r="BQ502">
        <f>NA()</f>
        <v/>
      </c>
      <c r="BR502">
        <f>NA()</f>
        <v/>
      </c>
      <c r="BS502">
        <f>NA()</f>
        <v/>
      </c>
      <c r="BT502">
        <f>NA()</f>
        <v/>
      </c>
      <c r="BU502">
        <f>NA()</f>
        <v/>
      </c>
      <c r="BV502">
        <f>NA()</f>
        <v/>
      </c>
      <c r="BW502">
        <f>NA()</f>
        <v/>
      </c>
    </row>
    <row r="503" spans="1:75">
      <c r="A503" t="s">
        <v>233</v>
      </c>
      <c r="B503" t="s">
        <v>1338</v>
      </c>
      <c r="C503" t="s">
        <v>1339</v>
      </c>
      <c r="D503" t="s">
        <v>454</v>
      </c>
      <c r="E503" t="n">
        <v>0</v>
      </c>
      <c r="F503" t="n">
        <v>0</v>
      </c>
      <c r="G503" t="n">
        <v>0</v>
      </c>
      <c r="H503" t="n">
        <v>0</v>
      </c>
      <c r="I503" t="n">
        <v>0</v>
      </c>
      <c r="J503" t="n">
        <v>0</v>
      </c>
      <c r="K503" t="n">
        <v>0</v>
      </c>
      <c r="L503" t="n">
        <v>0</v>
      </c>
      <c r="M503" t="n">
        <v>0</v>
      </c>
      <c r="N503" t="n">
        <v>0</v>
      </c>
      <c r="O503" t="n">
        <v>0</v>
      </c>
      <c r="P503" t="n">
        <v>0</v>
      </c>
      <c r="Q503" t="n">
        <v>0</v>
      </c>
      <c r="R503" t="n">
        <v>0</v>
      </c>
      <c r="S503" t="n">
        <v>0</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22.43</v>
      </c>
      <c r="BD503" t="n">
        <v>27.91</v>
      </c>
      <c r="BE503" t="n">
        <v>19.44</v>
      </c>
      <c r="BF503" t="n">
        <v>20.65</v>
      </c>
      <c r="BG503" t="n">
        <v>21.59</v>
      </c>
      <c r="BH503" t="n">
        <v>11.94</v>
      </c>
      <c r="BI503" t="n">
        <v>12.15</v>
      </c>
      <c r="BJ503">
        <f>NA()</f>
        <v/>
      </c>
      <c r="BK503">
        <f>NA()</f>
        <v/>
      </c>
      <c r="BL503">
        <f>NA()</f>
        <v/>
      </c>
      <c r="BM503">
        <f>NA()</f>
        <v/>
      </c>
      <c r="BN503">
        <f>NA()</f>
        <v/>
      </c>
      <c r="BO503">
        <f>NA()</f>
        <v/>
      </c>
      <c r="BP503">
        <f>NA()</f>
        <v/>
      </c>
      <c r="BQ503">
        <f>NA()</f>
        <v/>
      </c>
      <c r="BR503">
        <f>NA()</f>
        <v/>
      </c>
      <c r="BS503">
        <f>NA()</f>
        <v/>
      </c>
      <c r="BT503">
        <f>NA()</f>
        <v/>
      </c>
      <c r="BU503">
        <f>NA()</f>
        <v/>
      </c>
      <c r="BV503">
        <f>NA()</f>
        <v/>
      </c>
      <c r="BW503">
        <f>NA()</f>
        <v/>
      </c>
    </row>
    <row r="504" spans="1:75">
      <c r="A504" t="s">
        <v>233</v>
      </c>
      <c r="B504" t="s">
        <v>1336</v>
      </c>
      <c r="C504" t="s">
        <v>1340</v>
      </c>
      <c r="D504" t="s">
        <v>449</v>
      </c>
      <c r="E504" t="n">
        <v>0</v>
      </c>
      <c r="F504" t="n">
        <v>0</v>
      </c>
      <c r="G504" t="n">
        <v>0</v>
      </c>
      <c r="H504" t="n">
        <v>0</v>
      </c>
      <c r="I504" t="n">
        <v>0</v>
      </c>
      <c r="J504" t="n">
        <v>0</v>
      </c>
      <c r="K504" t="n">
        <v>0</v>
      </c>
      <c r="L504" t="n">
        <v>0</v>
      </c>
      <c r="M504" t="n">
        <v>0</v>
      </c>
      <c r="N504" t="n">
        <v>0</v>
      </c>
      <c r="O504" t="n">
        <v>0</v>
      </c>
      <c r="P504" t="n">
        <v>0</v>
      </c>
      <c r="Q504" t="n">
        <v>0</v>
      </c>
      <c r="R504" t="n">
        <v>0</v>
      </c>
      <c r="S504" t="n">
        <v>0</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49</v>
      </c>
      <c r="BD504" t="n">
        <v>40</v>
      </c>
      <c r="BE504" t="n">
        <v>0</v>
      </c>
      <c r="BF504" t="n">
        <v>0</v>
      </c>
      <c r="BG504" t="n">
        <v>4</v>
      </c>
      <c r="BH504" t="n">
        <v>7</v>
      </c>
      <c r="BI504" t="n">
        <v>9</v>
      </c>
      <c r="BJ504">
        <f>NA()</f>
        <v/>
      </c>
      <c r="BK504">
        <f>NA()</f>
        <v/>
      </c>
      <c r="BL504">
        <f>NA()</f>
        <v/>
      </c>
      <c r="BM504">
        <f>NA()</f>
        <v/>
      </c>
      <c r="BN504">
        <f>NA()</f>
        <v/>
      </c>
      <c r="BO504">
        <f>NA()</f>
        <v/>
      </c>
      <c r="BP504">
        <f>NA()</f>
        <v/>
      </c>
      <c r="BQ504">
        <f>NA()</f>
        <v/>
      </c>
      <c r="BR504">
        <f>NA()</f>
        <v/>
      </c>
      <c r="BS504">
        <f>NA()</f>
        <v/>
      </c>
      <c r="BT504">
        <f>NA()</f>
        <v/>
      </c>
      <c r="BU504">
        <f>NA()</f>
        <v/>
      </c>
      <c r="BV504">
        <f>NA()</f>
        <v/>
      </c>
      <c r="BW504">
        <f>NA()</f>
        <v/>
      </c>
    </row>
    <row r="505" spans="1:75">
      <c r="A505" t="s">
        <v>233</v>
      </c>
      <c r="B505" t="s">
        <v>1341</v>
      </c>
      <c r="C505" t="s">
        <v>1342</v>
      </c>
      <c r="D505" t="s">
        <v>458</v>
      </c>
      <c r="E505" t="n">
        <v>0</v>
      </c>
      <c r="F505" t="n">
        <v>0</v>
      </c>
      <c r="G505" t="n">
        <v>0</v>
      </c>
      <c r="H505" t="n">
        <v>0</v>
      </c>
      <c r="I505" t="n">
        <v>0</v>
      </c>
      <c r="J505" t="n">
        <v>0</v>
      </c>
      <c r="K505" t="n">
        <v>0</v>
      </c>
      <c r="L505" t="n">
        <v>0</v>
      </c>
      <c r="M505" t="n">
        <v>0</v>
      </c>
      <c r="N505" t="n">
        <v>0</v>
      </c>
      <c r="O505" t="n">
        <v>0</v>
      </c>
      <c r="P505" t="n">
        <v>0</v>
      </c>
      <c r="Q505" t="n">
        <v>0</v>
      </c>
      <c r="R505" t="n">
        <v>0</v>
      </c>
      <c r="S505" t="n">
        <v>0</v>
      </c>
      <c r="T505" t="n">
        <v>0</v>
      </c>
      <c r="U505" t="n">
        <v>0</v>
      </c>
      <c r="V505" t="n">
        <v>0</v>
      </c>
      <c r="W505" t="n">
        <v>0</v>
      </c>
      <c r="X505" t="n">
        <v>0</v>
      </c>
      <c r="Y505" t="n">
        <v>0</v>
      </c>
      <c r="Z505" t="n">
        <v>0</v>
      </c>
      <c r="AA505" t="n">
        <v>0</v>
      </c>
      <c r="AB505" t="n">
        <v>0</v>
      </c>
      <c r="AC505" t="n">
        <v>0</v>
      </c>
      <c r="AD505" t="n">
        <v>0</v>
      </c>
      <c r="AE505" t="n">
        <v>0</v>
      </c>
      <c r="AF505" t="n">
        <v>0</v>
      </c>
      <c r="AG505" t="n">
        <v>0</v>
      </c>
      <c r="AH505" t="n">
        <v>1</v>
      </c>
      <c r="AI505" t="n">
        <v>1</v>
      </c>
      <c r="AJ505" t="n">
        <v>2</v>
      </c>
      <c r="AK505" t="n">
        <v>2</v>
      </c>
      <c r="AL505" t="n">
        <v>2</v>
      </c>
      <c r="AM505" t="n">
        <v>2</v>
      </c>
      <c r="AN505" t="n">
        <v>2</v>
      </c>
      <c r="AO505" t="n">
        <v>3</v>
      </c>
      <c r="AP505" t="n">
        <v>3</v>
      </c>
      <c r="AQ505" t="n">
        <v>3</v>
      </c>
      <c r="AR505" t="n">
        <v>4</v>
      </c>
      <c r="AS505" t="n">
        <v>4</v>
      </c>
      <c r="AT505" t="n">
        <v>6</v>
      </c>
      <c r="AU505" t="n">
        <v>6</v>
      </c>
      <c r="AV505" t="n">
        <v>7</v>
      </c>
      <c r="AW505" t="n">
        <v>9</v>
      </c>
      <c r="AX505" t="n">
        <v>14</v>
      </c>
      <c r="AY505" t="n">
        <v>36</v>
      </c>
      <c r="AZ505" t="n">
        <v>74</v>
      </c>
      <c r="BA505" t="n">
        <v>156</v>
      </c>
      <c r="BB505" t="n">
        <v>255</v>
      </c>
      <c r="BC505" t="n">
        <v>3.4</v>
      </c>
      <c r="BD505" t="n">
        <v>3.9</v>
      </c>
      <c r="BE505" t="n">
        <v>0</v>
      </c>
      <c r="BF505" t="n">
        <v>0</v>
      </c>
      <c r="BG505" t="n">
        <v>0.4</v>
      </c>
      <c r="BH505" t="n">
        <v>0.3</v>
      </c>
      <c r="BI505" t="n">
        <v>0.4</v>
      </c>
      <c r="BJ505">
        <f>NA()</f>
        <v/>
      </c>
      <c r="BK505">
        <f>NA()</f>
        <v/>
      </c>
      <c r="BL505">
        <f>NA()</f>
        <v/>
      </c>
      <c r="BM505">
        <f>NA()</f>
        <v/>
      </c>
      <c r="BN505">
        <f>NA()</f>
        <v/>
      </c>
      <c r="BO505">
        <f>NA()</f>
        <v/>
      </c>
      <c r="BP505">
        <f>NA()</f>
        <v/>
      </c>
      <c r="BQ505">
        <f>NA()</f>
        <v/>
      </c>
      <c r="BR505">
        <f>NA()</f>
        <v/>
      </c>
      <c r="BS505">
        <f>NA()</f>
        <v/>
      </c>
      <c r="BT505">
        <f>NA()</f>
        <v/>
      </c>
      <c r="BU505">
        <f>NA()</f>
        <v/>
      </c>
      <c r="BV505">
        <f>NA()</f>
        <v/>
      </c>
      <c r="BW505">
        <f>NA()</f>
        <v/>
      </c>
    </row>
    <row r="506" spans="1:75">
      <c r="A506" t="s">
        <v>233</v>
      </c>
      <c r="B506" t="s">
        <v>1343</v>
      </c>
      <c r="C506" t="s">
        <v>1344</v>
      </c>
      <c r="D506" t="s">
        <v>447</v>
      </c>
      <c r="E506" t="n">
        <v>0</v>
      </c>
      <c r="F506" t="n">
        <v>0</v>
      </c>
      <c r="G506" t="n">
        <v>0</v>
      </c>
      <c r="H506" t="n">
        <v>0</v>
      </c>
      <c r="I506" t="n">
        <v>0</v>
      </c>
      <c r="J506" t="n">
        <v>0</v>
      </c>
      <c r="K506" t="n">
        <v>0</v>
      </c>
      <c r="L506" t="n">
        <v>0</v>
      </c>
      <c r="M506" t="n">
        <v>0</v>
      </c>
      <c r="N506" t="n">
        <v>0</v>
      </c>
      <c r="O506" t="n">
        <v>0</v>
      </c>
      <c r="P506" t="n">
        <v>0</v>
      </c>
      <c r="Q506" t="n">
        <v>0</v>
      </c>
      <c r="R506" t="n">
        <v>0</v>
      </c>
      <c r="S506" t="n">
        <v>0</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1</v>
      </c>
      <c r="AU506" t="n">
        <v>1</v>
      </c>
      <c r="AV506" t="n">
        <v>1</v>
      </c>
      <c r="AW506" t="n">
        <v>1</v>
      </c>
      <c r="AX506" t="n">
        <v>1</v>
      </c>
      <c r="AY506" t="n">
        <v>4</v>
      </c>
      <c r="AZ506" t="n">
        <v>8</v>
      </c>
      <c r="BA506" t="n">
        <v>16</v>
      </c>
      <c r="BB506" t="n">
        <v>26</v>
      </c>
      <c r="BC506" t="n">
        <v>150</v>
      </c>
      <c r="BD506" t="n">
        <v>141</v>
      </c>
      <c r="BE506" t="n">
        <v>0</v>
      </c>
      <c r="BF506" t="n">
        <v>0</v>
      </c>
      <c r="BG506" t="n">
        <v>16</v>
      </c>
      <c r="BH506" t="n">
        <v>28</v>
      </c>
      <c r="BI506" t="n">
        <v>36</v>
      </c>
      <c r="BJ506">
        <f>NA()</f>
        <v/>
      </c>
      <c r="BK506">
        <f>NA()</f>
        <v/>
      </c>
      <c r="BL506">
        <f>NA()</f>
        <v/>
      </c>
      <c r="BM506">
        <f>NA()</f>
        <v/>
      </c>
      <c r="BN506">
        <f>NA()</f>
        <v/>
      </c>
      <c r="BO506">
        <f>NA()</f>
        <v/>
      </c>
      <c r="BP506">
        <f>NA()</f>
        <v/>
      </c>
      <c r="BQ506">
        <f>NA()</f>
        <v/>
      </c>
      <c r="BR506">
        <f>NA()</f>
        <v/>
      </c>
      <c r="BS506">
        <f>NA()</f>
        <v/>
      </c>
      <c r="BT506">
        <f>NA()</f>
        <v/>
      </c>
      <c r="BU506">
        <f>NA()</f>
        <v/>
      </c>
      <c r="BV506">
        <f>NA()</f>
        <v/>
      </c>
      <c r="BW506">
        <f>NA()</f>
        <v/>
      </c>
    </row>
    <row r="507" spans="1:75">
      <c r="A507" t="s">
        <v>233</v>
      </c>
      <c r="B507" t="s">
        <v>1345</v>
      </c>
      <c r="C507" t="s">
        <v>1346</v>
      </c>
      <c r="D507" t="s">
        <v>447</v>
      </c>
      <c r="E507" t="n">
        <v>0</v>
      </c>
      <c r="F507" t="n">
        <v>0</v>
      </c>
      <c r="G507" t="n">
        <v>0</v>
      </c>
      <c r="H507" t="n">
        <v>0</v>
      </c>
      <c r="I507" t="n">
        <v>0</v>
      </c>
      <c r="J507" t="n">
        <v>0</v>
      </c>
      <c r="K507" t="n">
        <v>0</v>
      </c>
      <c r="L507" t="n">
        <v>0</v>
      </c>
      <c r="M507" t="n">
        <v>0</v>
      </c>
      <c r="N507" t="n">
        <v>0</v>
      </c>
      <c r="O507" t="n">
        <v>0</v>
      </c>
      <c r="P507" t="n">
        <v>0</v>
      </c>
      <c r="Q507" t="n">
        <v>0</v>
      </c>
      <c r="R507" t="n">
        <v>0</v>
      </c>
      <c r="S507" t="n">
        <v>0</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0</v>
      </c>
      <c r="AT507" t="n">
        <v>0</v>
      </c>
      <c r="AU507" t="n">
        <v>0</v>
      </c>
      <c r="AV507" t="n">
        <v>0</v>
      </c>
      <c r="AW507" t="n">
        <v>0</v>
      </c>
      <c r="AX507" t="n">
        <v>0</v>
      </c>
      <c r="AY507" t="n">
        <v>0</v>
      </c>
      <c r="AZ507" t="n">
        <v>0</v>
      </c>
      <c r="BA507" t="n">
        <v>0</v>
      </c>
      <c r="BB507" t="n">
        <v>14</v>
      </c>
      <c r="BC507" t="n">
        <v>918</v>
      </c>
      <c r="BD507" t="n">
        <v>853</v>
      </c>
      <c r="BE507" t="n">
        <v>1252</v>
      </c>
      <c r="BF507" t="n">
        <v>837</v>
      </c>
      <c r="BG507" t="n">
        <v>846</v>
      </c>
      <c r="BH507" t="n">
        <v>504</v>
      </c>
      <c r="BI507" t="n">
        <v>690</v>
      </c>
      <c r="BJ507">
        <f>NA()</f>
        <v/>
      </c>
      <c r="BK507">
        <f>NA()</f>
        <v/>
      </c>
      <c r="BL507">
        <f>NA()</f>
        <v/>
      </c>
      <c r="BM507">
        <f>NA()</f>
        <v/>
      </c>
      <c r="BN507">
        <f>NA()</f>
        <v/>
      </c>
      <c r="BO507">
        <f>NA()</f>
        <v/>
      </c>
      <c r="BP507">
        <f>NA()</f>
        <v/>
      </c>
      <c r="BQ507">
        <f>NA()</f>
        <v/>
      </c>
      <c r="BR507">
        <f>NA()</f>
        <v/>
      </c>
      <c r="BS507">
        <f>NA()</f>
        <v/>
      </c>
      <c r="BT507">
        <f>NA()</f>
        <v/>
      </c>
      <c r="BU507">
        <f>NA()</f>
        <v/>
      </c>
      <c r="BV507">
        <f>NA()</f>
        <v/>
      </c>
      <c r="BW507">
        <f>NA()</f>
        <v/>
      </c>
    </row>
    <row r="508" spans="1:75">
      <c r="A508" t="s">
        <v>233</v>
      </c>
      <c r="B508" t="s">
        <v>1347</v>
      </c>
      <c r="C508" t="s">
        <v>1348</v>
      </c>
      <c r="D508" t="s">
        <v>454</v>
      </c>
      <c r="E508" t="n">
        <v>0</v>
      </c>
      <c r="F508" t="n">
        <v>0</v>
      </c>
      <c r="G508" t="n">
        <v>0</v>
      </c>
      <c r="H508" t="n">
        <v>0</v>
      </c>
      <c r="I508" t="n">
        <v>0</v>
      </c>
      <c r="J508" t="n">
        <v>0</v>
      </c>
      <c r="K508" t="n">
        <v>0</v>
      </c>
      <c r="L508" t="n">
        <v>0</v>
      </c>
      <c r="M508" t="n">
        <v>0</v>
      </c>
      <c r="N508" t="n">
        <v>0</v>
      </c>
      <c r="O508" t="n">
        <v>0</v>
      </c>
      <c r="P508" t="n">
        <v>0</v>
      </c>
      <c r="Q508" t="n">
        <v>0</v>
      </c>
      <c r="R508" t="n">
        <v>0</v>
      </c>
      <c r="S508" t="n">
        <v>0</v>
      </c>
      <c r="T508" t="n">
        <v>0</v>
      </c>
      <c r="U508" t="n">
        <v>0</v>
      </c>
      <c r="V508" t="n">
        <v>0</v>
      </c>
      <c r="W508" t="n">
        <v>0</v>
      </c>
      <c r="X508" t="n">
        <v>0</v>
      </c>
      <c r="Y508" t="n">
        <v>0</v>
      </c>
      <c r="Z508" t="n">
        <v>0</v>
      </c>
      <c r="AA508" t="n">
        <v>0</v>
      </c>
      <c r="AB508" t="n">
        <v>0</v>
      </c>
      <c r="AC508" t="n">
        <v>0</v>
      </c>
      <c r="AD508" t="n">
        <v>0</v>
      </c>
      <c r="AE508" t="n">
        <v>0</v>
      </c>
      <c r="AF508" t="n">
        <v>0</v>
      </c>
      <c r="AG508" t="n">
        <v>0</v>
      </c>
      <c r="AH508" t="n">
        <v>0</v>
      </c>
      <c r="AI508" t="n">
        <v>0</v>
      </c>
      <c r="AJ508" t="n">
        <v>0</v>
      </c>
      <c r="AK508" t="n">
        <v>0</v>
      </c>
      <c r="AL508" t="n">
        <v>0</v>
      </c>
      <c r="AM508" t="n">
        <v>0</v>
      </c>
      <c r="AN508" t="n">
        <v>0</v>
      </c>
      <c r="AO508" t="n">
        <v>0</v>
      </c>
      <c r="AP508" t="n">
        <v>0</v>
      </c>
      <c r="AQ508" t="n">
        <v>0</v>
      </c>
      <c r="AR508" t="n">
        <v>0</v>
      </c>
      <c r="AS508" t="n">
        <v>0</v>
      </c>
      <c r="AT508" t="n">
        <v>0</v>
      </c>
      <c r="AU508" t="n">
        <v>0</v>
      </c>
      <c r="AV508" t="n">
        <v>0</v>
      </c>
      <c r="AW508" t="n">
        <v>0</v>
      </c>
      <c r="AX508" t="n">
        <v>0</v>
      </c>
      <c r="AY508" t="n">
        <v>0</v>
      </c>
      <c r="AZ508" t="n">
        <v>0</v>
      </c>
      <c r="BA508" t="n">
        <v>0</v>
      </c>
      <c r="BB508" t="n">
        <v>1</v>
      </c>
      <c r="BC508" t="n">
        <v>57.08</v>
      </c>
      <c r="BD508" t="n">
        <v>52.86</v>
      </c>
      <c r="BE508" t="n">
        <v>49.07</v>
      </c>
      <c r="BF508" t="n">
        <v>48.65</v>
      </c>
      <c r="BG508" t="n">
        <v>56.03</v>
      </c>
      <c r="BH508" t="n">
        <v>43.91</v>
      </c>
      <c r="BI508" t="n">
        <v>42.24</v>
      </c>
      <c r="BJ508">
        <f>NA()</f>
        <v/>
      </c>
      <c r="BK508">
        <f>NA()</f>
        <v/>
      </c>
      <c r="BL508">
        <f>NA()</f>
        <v/>
      </c>
      <c r="BM508">
        <f>NA()</f>
        <v/>
      </c>
      <c r="BN508">
        <f>NA()</f>
        <v/>
      </c>
      <c r="BO508">
        <f>NA()</f>
        <v/>
      </c>
      <c r="BP508">
        <f>NA()</f>
        <v/>
      </c>
      <c r="BQ508">
        <f>NA()</f>
        <v/>
      </c>
      <c r="BR508">
        <f>NA()</f>
        <v/>
      </c>
      <c r="BS508">
        <f>NA()</f>
        <v/>
      </c>
      <c r="BT508">
        <f>NA()</f>
        <v/>
      </c>
      <c r="BU508">
        <f>NA()</f>
        <v/>
      </c>
      <c r="BV508">
        <f>NA()</f>
        <v/>
      </c>
      <c r="BW508">
        <f>NA()</f>
        <v/>
      </c>
    </row>
    <row r="509" spans="1:75">
      <c r="A509" t="s">
        <v>233</v>
      </c>
      <c r="B509" t="s">
        <v>1345</v>
      </c>
      <c r="C509" t="s">
        <v>1349</v>
      </c>
      <c r="D509" t="s">
        <v>449</v>
      </c>
      <c r="E509" t="n">
        <v>0</v>
      </c>
      <c r="F509" t="n">
        <v>0</v>
      </c>
      <c r="G509" t="n">
        <v>0</v>
      </c>
      <c r="H509" t="n">
        <v>0</v>
      </c>
      <c r="I509" t="n">
        <v>0</v>
      </c>
      <c r="J509" t="n">
        <v>0</v>
      </c>
      <c r="K509" t="n">
        <v>0</v>
      </c>
      <c r="L509" t="n">
        <v>0</v>
      </c>
      <c r="M509" t="n">
        <v>0</v>
      </c>
      <c r="N509" t="n">
        <v>0</v>
      </c>
      <c r="O509" t="n">
        <v>0</v>
      </c>
      <c r="P509" t="n">
        <v>0</v>
      </c>
      <c r="Q509" t="n">
        <v>0</v>
      </c>
      <c r="R509" t="n">
        <v>0</v>
      </c>
      <c r="S509" t="n">
        <v>0</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1</v>
      </c>
      <c r="AO509" t="n">
        <v>1</v>
      </c>
      <c r="AP509" t="n">
        <v>1</v>
      </c>
      <c r="AQ509" t="n">
        <v>1</v>
      </c>
      <c r="AR509" t="n">
        <v>1</v>
      </c>
      <c r="AS509" t="n">
        <v>1</v>
      </c>
      <c r="AT509" t="n">
        <v>1</v>
      </c>
      <c r="AU509" t="n">
        <v>1</v>
      </c>
      <c r="AV509" t="n">
        <v>2</v>
      </c>
      <c r="AW509" t="n">
        <v>2</v>
      </c>
      <c r="AX509" t="n">
        <v>3</v>
      </c>
      <c r="AY509" t="n">
        <v>0</v>
      </c>
      <c r="AZ509" t="n">
        <v>0</v>
      </c>
      <c r="BA509" t="n">
        <v>0</v>
      </c>
      <c r="BB509" t="n">
        <v>0</v>
      </c>
      <c r="BC509" t="n">
        <v>239</v>
      </c>
      <c r="BD509" t="n">
        <v>222</v>
      </c>
      <c r="BE509" t="n">
        <v>326</v>
      </c>
      <c r="BF509" t="n">
        <v>218</v>
      </c>
      <c r="BG509" t="n">
        <v>220</v>
      </c>
      <c r="BH509" t="n">
        <v>131</v>
      </c>
      <c r="BI509" t="n">
        <v>180</v>
      </c>
      <c r="BJ509">
        <f>NA()</f>
        <v/>
      </c>
      <c r="BK509">
        <f>NA()</f>
        <v/>
      </c>
      <c r="BL509">
        <f>NA()</f>
        <v/>
      </c>
      <c r="BM509">
        <f>NA()</f>
        <v/>
      </c>
      <c r="BN509">
        <f>NA()</f>
        <v/>
      </c>
      <c r="BO509">
        <f>NA()</f>
        <v/>
      </c>
      <c r="BP509">
        <f>NA()</f>
        <v/>
      </c>
      <c r="BQ509">
        <f>NA()</f>
        <v/>
      </c>
      <c r="BR509">
        <f>NA()</f>
        <v/>
      </c>
      <c r="BS509">
        <f>NA()</f>
        <v/>
      </c>
      <c r="BT509">
        <f>NA()</f>
        <v/>
      </c>
      <c r="BU509">
        <f>NA()</f>
        <v/>
      </c>
      <c r="BV509">
        <f>NA()</f>
        <v/>
      </c>
      <c r="BW509">
        <f>NA()</f>
        <v/>
      </c>
    </row>
    <row r="510" spans="1:75">
      <c r="A510" t="s">
        <v>233</v>
      </c>
      <c r="B510" t="s">
        <v>1350</v>
      </c>
      <c r="C510" t="s">
        <v>1351</v>
      </c>
      <c r="D510" t="s">
        <v>458</v>
      </c>
      <c r="E510" t="n">
        <v>0</v>
      </c>
      <c r="F510" t="n">
        <v>0</v>
      </c>
      <c r="G510" t="n">
        <v>0</v>
      </c>
      <c r="H510" t="n">
        <v>0</v>
      </c>
      <c r="I510" t="n">
        <v>0</v>
      </c>
      <c r="J510" t="n">
        <v>0</v>
      </c>
      <c r="K510" t="n">
        <v>0</v>
      </c>
      <c r="L510" t="n">
        <v>0</v>
      </c>
      <c r="M510" t="n">
        <v>0</v>
      </c>
      <c r="N510" t="n">
        <v>0</v>
      </c>
      <c r="O510" t="n">
        <v>0</v>
      </c>
      <c r="P510" t="n">
        <v>0</v>
      </c>
      <c r="Q510" t="n">
        <v>0</v>
      </c>
      <c r="R510" t="n">
        <v>0</v>
      </c>
      <c r="S510" t="n">
        <v>0</v>
      </c>
      <c r="T510" t="n">
        <v>0</v>
      </c>
      <c r="U510" t="n">
        <v>0</v>
      </c>
      <c r="V510" t="n">
        <v>0</v>
      </c>
      <c r="W510" t="n">
        <v>0</v>
      </c>
      <c r="X510" t="n">
        <v>0</v>
      </c>
      <c r="Y510" t="n">
        <v>0</v>
      </c>
      <c r="Z510" t="n">
        <v>0</v>
      </c>
      <c r="AA510" t="n">
        <v>0</v>
      </c>
      <c r="AB510" t="n">
        <v>0</v>
      </c>
      <c r="AC510" t="n">
        <v>0</v>
      </c>
      <c r="AD510" t="n">
        <v>0</v>
      </c>
      <c r="AE510" t="n">
        <v>0</v>
      </c>
      <c r="AF510" t="n">
        <v>0</v>
      </c>
      <c r="AG510" t="n">
        <v>0</v>
      </c>
      <c r="AH510" t="n">
        <v>0</v>
      </c>
      <c r="AI510" t="n">
        <v>0</v>
      </c>
      <c r="AJ510" t="n">
        <v>0</v>
      </c>
      <c r="AK510" t="n">
        <v>0</v>
      </c>
      <c r="AL510" t="n">
        <v>0</v>
      </c>
      <c r="AM510" t="n">
        <v>0</v>
      </c>
      <c r="AN510" t="n">
        <v>0</v>
      </c>
      <c r="AO510" t="n">
        <v>0</v>
      </c>
      <c r="AP510" t="n">
        <v>0</v>
      </c>
      <c r="AQ510" t="n">
        <v>0</v>
      </c>
      <c r="AR510" t="n">
        <v>0</v>
      </c>
      <c r="AS510" t="n">
        <v>0</v>
      </c>
      <c r="AT510" t="n">
        <v>0</v>
      </c>
      <c r="AU510" t="n">
        <v>0</v>
      </c>
      <c r="AV510" t="n">
        <v>0</v>
      </c>
      <c r="AW510" t="n">
        <v>0</v>
      </c>
      <c r="AX510" t="n">
        <v>0</v>
      </c>
      <c r="AY510" t="n">
        <v>0</v>
      </c>
      <c r="AZ510" t="n">
        <v>0</v>
      </c>
      <c r="BA510" t="n">
        <v>0</v>
      </c>
      <c r="BB510" t="n">
        <v>0</v>
      </c>
      <c r="BC510" t="n">
        <v>52.4</v>
      </c>
      <c r="BD510" t="n">
        <v>45.1</v>
      </c>
      <c r="BE510" t="n">
        <v>61.4</v>
      </c>
      <c r="BF510" t="n">
        <v>40.7</v>
      </c>
      <c r="BG510" t="n">
        <v>47.4</v>
      </c>
      <c r="BH510" t="n">
        <v>22.1</v>
      </c>
      <c r="BI510" t="n">
        <v>29.2</v>
      </c>
      <c r="BJ510">
        <f>NA()</f>
        <v/>
      </c>
      <c r="BK510">
        <f>NA()</f>
        <v/>
      </c>
      <c r="BL510">
        <f>NA()</f>
        <v/>
      </c>
      <c r="BM510">
        <f>NA()</f>
        <v/>
      </c>
      <c r="BN510">
        <f>NA()</f>
        <v/>
      </c>
      <c r="BO510">
        <f>NA()</f>
        <v/>
      </c>
      <c r="BP510">
        <f>NA()</f>
        <v/>
      </c>
      <c r="BQ510">
        <f>NA()</f>
        <v/>
      </c>
      <c r="BR510">
        <f>NA()</f>
        <v/>
      </c>
      <c r="BS510">
        <f>NA()</f>
        <v/>
      </c>
      <c r="BT510">
        <f>NA()</f>
        <v/>
      </c>
      <c r="BU510">
        <f>NA()</f>
        <v/>
      </c>
      <c r="BV510">
        <f>NA()</f>
        <v/>
      </c>
      <c r="BW510">
        <f>NA()</f>
        <v/>
      </c>
    </row>
    <row r="511" spans="1:75">
      <c r="A511" t="s">
        <v>233</v>
      </c>
      <c r="B511" t="s">
        <v>1352</v>
      </c>
      <c r="C511" t="s">
        <v>1353</v>
      </c>
      <c r="D511" t="s">
        <v>447</v>
      </c>
      <c r="E511" t="n">
        <v>0</v>
      </c>
      <c r="F511" t="n">
        <v>0</v>
      </c>
      <c r="G511" t="n">
        <v>0</v>
      </c>
      <c r="H511" t="n">
        <v>0</v>
      </c>
      <c r="I511" t="n">
        <v>0</v>
      </c>
      <c r="J511" t="n">
        <v>0</v>
      </c>
      <c r="K511" t="n">
        <v>0</v>
      </c>
      <c r="L511" t="n">
        <v>0</v>
      </c>
      <c r="M511" t="n">
        <v>0</v>
      </c>
      <c r="N511" t="n">
        <v>0</v>
      </c>
      <c r="O511" t="n">
        <v>0</v>
      </c>
      <c r="P511" t="n">
        <v>0</v>
      </c>
      <c r="Q511" t="n">
        <v>0</v>
      </c>
      <c r="R511" t="n">
        <v>0</v>
      </c>
      <c r="S511" t="n">
        <v>0</v>
      </c>
      <c r="T511" t="n">
        <v>0</v>
      </c>
      <c r="U511" t="n">
        <v>0</v>
      </c>
      <c r="V511" t="n">
        <v>0</v>
      </c>
      <c r="W511" t="n">
        <v>0</v>
      </c>
      <c r="X511" t="n">
        <v>0</v>
      </c>
      <c r="Y511" t="n">
        <v>0</v>
      </c>
      <c r="Z511" t="n">
        <v>0</v>
      </c>
      <c r="AA511" t="n">
        <v>0</v>
      </c>
      <c r="AB511" t="n">
        <v>0</v>
      </c>
      <c r="AC511" t="n">
        <v>0</v>
      </c>
      <c r="AD511" t="n">
        <v>0</v>
      </c>
      <c r="AE511" t="n">
        <v>0</v>
      </c>
      <c r="AF511" t="n">
        <v>0</v>
      </c>
      <c r="AG511" t="n">
        <v>0</v>
      </c>
      <c r="AH511" t="n">
        <v>818</v>
      </c>
      <c r="AI511" t="n">
        <v>883</v>
      </c>
      <c r="AJ511" t="n">
        <v>955</v>
      </c>
      <c r="AK511" t="n">
        <v>1008</v>
      </c>
      <c r="AL511" t="n">
        <v>1063</v>
      </c>
      <c r="AM511" t="n">
        <v>1117</v>
      </c>
      <c r="AN511" t="n">
        <v>1165</v>
      </c>
      <c r="AO511" t="n">
        <v>1207</v>
      </c>
      <c r="AP511" t="n">
        <v>1218</v>
      </c>
      <c r="AQ511" t="n">
        <v>1253</v>
      </c>
      <c r="AR511" t="n">
        <v>1276</v>
      </c>
      <c r="AS511" t="n">
        <v>1277</v>
      </c>
      <c r="AT511" t="n">
        <v>1230</v>
      </c>
      <c r="AU511" t="n">
        <v>1232</v>
      </c>
      <c r="AV511" t="n">
        <v>1250</v>
      </c>
      <c r="AW511" t="n">
        <v>1261</v>
      </c>
      <c r="AX511" t="n">
        <v>1285</v>
      </c>
      <c r="AY511" t="n">
        <v>1343</v>
      </c>
      <c r="AZ511" t="n">
        <v>1441</v>
      </c>
      <c r="BA511" t="n">
        <v>1634</v>
      </c>
      <c r="BB511" t="n">
        <v>1750</v>
      </c>
      <c r="BC511" t="n">
        <v>36</v>
      </c>
      <c r="BD511" t="n">
        <v>13</v>
      </c>
      <c r="BE511" t="n">
        <v>0</v>
      </c>
      <c r="BF511" t="n">
        <v>0</v>
      </c>
      <c r="BG511" t="n">
        <v>0</v>
      </c>
      <c r="BH511" t="n">
        <v>0</v>
      </c>
      <c r="BI511" t="n">
        <v>0</v>
      </c>
      <c r="BJ511">
        <f>NA()</f>
        <v/>
      </c>
      <c r="BK511">
        <f>NA()</f>
        <v/>
      </c>
      <c r="BL511">
        <f>NA()</f>
        <v/>
      </c>
      <c r="BM511">
        <f>NA()</f>
        <v/>
      </c>
      <c r="BN511">
        <f>NA()</f>
        <v/>
      </c>
      <c r="BO511">
        <f>NA()</f>
        <v/>
      </c>
      <c r="BP511">
        <f>NA()</f>
        <v/>
      </c>
      <c r="BQ511">
        <f>NA()</f>
        <v/>
      </c>
      <c r="BR511">
        <f>NA()</f>
        <v/>
      </c>
      <c r="BS511">
        <f>NA()</f>
        <v/>
      </c>
      <c r="BT511">
        <f>NA()</f>
        <v/>
      </c>
      <c r="BU511">
        <f>NA()</f>
        <v/>
      </c>
      <c r="BV511">
        <f>NA()</f>
        <v/>
      </c>
      <c r="BW511">
        <f>NA()</f>
        <v/>
      </c>
    </row>
    <row r="512" spans="1:75">
      <c r="A512" t="s">
        <v>233</v>
      </c>
      <c r="B512" t="s">
        <v>1354</v>
      </c>
      <c r="C512" t="s">
        <v>1355</v>
      </c>
      <c r="D512" t="s">
        <v>447</v>
      </c>
      <c r="E512" t="n">
        <v>0</v>
      </c>
      <c r="F512" t="n">
        <v>0</v>
      </c>
      <c r="G512" t="n">
        <v>0</v>
      </c>
      <c r="H512" t="n">
        <v>0</v>
      </c>
      <c r="I512" t="n">
        <v>0</v>
      </c>
      <c r="J512" t="n">
        <v>0</v>
      </c>
      <c r="K512" t="n">
        <v>0</v>
      </c>
      <c r="L512" t="n">
        <v>0</v>
      </c>
      <c r="M512" t="n">
        <v>0</v>
      </c>
      <c r="N512" t="n">
        <v>0</v>
      </c>
      <c r="O512" t="n">
        <v>0</v>
      </c>
      <c r="P512" t="n">
        <v>0</v>
      </c>
      <c r="Q512" t="n">
        <v>0</v>
      </c>
      <c r="R512" t="n">
        <v>0</v>
      </c>
      <c r="S512" t="n">
        <v>0</v>
      </c>
      <c r="T512" t="n">
        <v>0</v>
      </c>
      <c r="U512" t="n">
        <v>0</v>
      </c>
      <c r="V512" t="n">
        <v>0</v>
      </c>
      <c r="W512" t="n">
        <v>0</v>
      </c>
      <c r="X512" t="n">
        <v>0</v>
      </c>
      <c r="Y512" t="n">
        <v>0</v>
      </c>
      <c r="Z512" t="n">
        <v>0</v>
      </c>
      <c r="AA512" t="n">
        <v>0</v>
      </c>
      <c r="AB512" t="n">
        <v>0</v>
      </c>
      <c r="AC512" t="n">
        <v>0</v>
      </c>
      <c r="AD512" t="n">
        <v>0</v>
      </c>
      <c r="AE512" t="n">
        <v>0</v>
      </c>
      <c r="AF512" t="n">
        <v>0</v>
      </c>
      <c r="AG512" t="n">
        <v>0</v>
      </c>
      <c r="AH512" t="n">
        <v>819</v>
      </c>
      <c r="AI512" t="n">
        <v>885</v>
      </c>
      <c r="AJ512" t="n">
        <v>957</v>
      </c>
      <c r="AK512" t="n">
        <v>1010</v>
      </c>
      <c r="AL512" t="n">
        <v>1065</v>
      </c>
      <c r="AM512" t="n">
        <v>1120</v>
      </c>
      <c r="AN512" t="n">
        <v>1168</v>
      </c>
      <c r="AO512" t="n">
        <v>1211</v>
      </c>
      <c r="AP512" t="n">
        <v>1222</v>
      </c>
      <c r="AQ512" t="n">
        <v>1257</v>
      </c>
      <c r="AR512" t="n">
        <v>1280</v>
      </c>
      <c r="AS512" t="n">
        <v>1282</v>
      </c>
      <c r="AT512" t="n">
        <v>1236</v>
      </c>
      <c r="AU512" t="n">
        <v>1240</v>
      </c>
      <c r="AV512" t="n">
        <v>1259</v>
      </c>
      <c r="AW512" t="n">
        <v>1273</v>
      </c>
      <c r="AX512" t="n">
        <v>1301</v>
      </c>
      <c r="AY512" t="n">
        <v>1380</v>
      </c>
      <c r="AZ512" t="n">
        <v>1516</v>
      </c>
      <c r="BA512" t="n">
        <v>1790</v>
      </c>
      <c r="BB512" t="n">
        <v>2019</v>
      </c>
      <c r="BC512" t="n">
        <v>3167</v>
      </c>
      <c r="BD512" t="n">
        <v>3454</v>
      </c>
      <c r="BE512" t="n">
        <v>3409</v>
      </c>
      <c r="BF512" t="n">
        <v>3160</v>
      </c>
      <c r="BG512" t="n">
        <v>3379</v>
      </c>
      <c r="BH512" t="n">
        <v>2864</v>
      </c>
      <c r="BI512" t="n">
        <v>3064</v>
      </c>
      <c r="BJ512">
        <f>NA()</f>
        <v/>
      </c>
      <c r="BK512">
        <f>NA()</f>
        <v/>
      </c>
      <c r="BL512">
        <f>NA()</f>
        <v/>
      </c>
      <c r="BM512">
        <f>NA()</f>
        <v/>
      </c>
      <c r="BN512">
        <f>NA()</f>
        <v/>
      </c>
      <c r="BO512">
        <f>NA()</f>
        <v/>
      </c>
      <c r="BP512">
        <f>NA()</f>
        <v/>
      </c>
      <c r="BQ512">
        <f>NA()</f>
        <v/>
      </c>
      <c r="BR512">
        <f>NA()</f>
        <v/>
      </c>
      <c r="BS512">
        <f>NA()</f>
        <v/>
      </c>
      <c r="BT512">
        <f>NA()</f>
        <v/>
      </c>
      <c r="BU512">
        <f>NA()</f>
        <v/>
      </c>
      <c r="BV512">
        <f>NA()</f>
        <v/>
      </c>
      <c r="BW512">
        <f>NA()</f>
        <v/>
      </c>
    </row>
    <row r="513" spans="1:75">
      <c r="A513" t="s">
        <v>233</v>
      </c>
      <c r="B513" t="s">
        <v>1356</v>
      </c>
      <c r="C513" t="s">
        <v>1357</v>
      </c>
      <c r="D513" t="s">
        <v>454</v>
      </c>
      <c r="E513" t="n">
        <v>0</v>
      </c>
      <c r="F513" t="n">
        <v>0</v>
      </c>
      <c r="G513" t="n">
        <v>0</v>
      </c>
      <c r="H513" t="n">
        <v>0</v>
      </c>
      <c r="I513" t="n">
        <v>0</v>
      </c>
      <c r="J513" t="n">
        <v>0</v>
      </c>
      <c r="K513" t="n">
        <v>0</v>
      </c>
      <c r="L513" t="n">
        <v>0</v>
      </c>
      <c r="M513" t="n">
        <v>0</v>
      </c>
      <c r="N513" t="n">
        <v>0</v>
      </c>
      <c r="O513" t="n">
        <v>0</v>
      </c>
      <c r="P513" t="n">
        <v>0</v>
      </c>
      <c r="Q513" t="n">
        <v>0</v>
      </c>
      <c r="R513" t="n">
        <v>0</v>
      </c>
      <c r="S513" t="n">
        <v>0</v>
      </c>
      <c r="T513" t="n">
        <v>0</v>
      </c>
      <c r="U513" t="n">
        <v>0</v>
      </c>
      <c r="V513" t="n">
        <v>0</v>
      </c>
      <c r="W513" t="n">
        <v>0</v>
      </c>
      <c r="X513" t="n">
        <v>0</v>
      </c>
      <c r="Y513" t="n">
        <v>0</v>
      </c>
      <c r="Z513" t="n">
        <v>0</v>
      </c>
      <c r="AA513" t="n">
        <v>0</v>
      </c>
      <c r="AB513" t="n">
        <v>0</v>
      </c>
      <c r="AC513" t="n">
        <v>0</v>
      </c>
      <c r="AD513" t="n">
        <v>0</v>
      </c>
      <c r="AE513" t="n">
        <v>0</v>
      </c>
      <c r="AF513" t="n">
        <v>0</v>
      </c>
      <c r="AG513" t="n">
        <v>0</v>
      </c>
      <c r="AH513" t="n">
        <v>819</v>
      </c>
      <c r="AI513" t="n">
        <v>885</v>
      </c>
      <c r="AJ513" t="n">
        <v>957</v>
      </c>
      <c r="AK513" t="n">
        <v>1010</v>
      </c>
      <c r="AL513" t="n">
        <v>1065</v>
      </c>
      <c r="AM513" t="n">
        <v>1120</v>
      </c>
      <c r="AN513" t="n">
        <v>1168</v>
      </c>
      <c r="AO513" t="n">
        <v>1211</v>
      </c>
      <c r="AP513" t="n">
        <v>1222</v>
      </c>
      <c r="AQ513" t="n">
        <v>1257</v>
      </c>
      <c r="AR513" t="n">
        <v>1280</v>
      </c>
      <c r="AS513" t="n">
        <v>1282</v>
      </c>
      <c r="AT513" t="n">
        <v>1236</v>
      </c>
      <c r="AU513" t="n">
        <v>1240</v>
      </c>
      <c r="AV513" t="n">
        <v>1259</v>
      </c>
      <c r="AW513" t="n">
        <v>1273</v>
      </c>
      <c r="AX513" t="n">
        <v>1301</v>
      </c>
      <c r="AY513" t="n">
        <v>1380</v>
      </c>
      <c r="AZ513" t="n">
        <v>1516</v>
      </c>
      <c r="BA513" t="n">
        <v>1790</v>
      </c>
      <c r="BB513" t="n">
        <v>2005</v>
      </c>
      <c r="BC513" t="n">
        <v>31.53</v>
      </c>
      <c r="BD513" t="n">
        <v>32.38</v>
      </c>
      <c r="BE513" t="n">
        <v>29.91</v>
      </c>
      <c r="BF513" t="n">
        <v>27.4</v>
      </c>
      <c r="BG513" t="n">
        <v>29.37</v>
      </c>
      <c r="BH513" t="n">
        <v>18.29</v>
      </c>
      <c r="BI513" t="n">
        <v>19.57</v>
      </c>
      <c r="BJ513">
        <f>NA()</f>
        <v/>
      </c>
      <c r="BK513">
        <f>NA()</f>
        <v/>
      </c>
      <c r="BL513">
        <f>NA()</f>
        <v/>
      </c>
      <c r="BM513">
        <f>NA()</f>
        <v/>
      </c>
      <c r="BN513">
        <f>NA()</f>
        <v/>
      </c>
      <c r="BO513">
        <f>NA()</f>
        <v/>
      </c>
      <c r="BP513">
        <f>NA()</f>
        <v/>
      </c>
      <c r="BQ513">
        <f>NA()</f>
        <v/>
      </c>
      <c r="BR513">
        <f>NA()</f>
        <v/>
      </c>
      <c r="BS513">
        <f>NA()</f>
        <v/>
      </c>
      <c r="BT513">
        <f>NA()</f>
        <v/>
      </c>
      <c r="BU513">
        <f>NA()</f>
        <v/>
      </c>
      <c r="BV513">
        <f>NA()</f>
        <v/>
      </c>
      <c r="BW513">
        <f>NA()</f>
        <v/>
      </c>
    </row>
    <row r="514" spans="1:75">
      <c r="A514" t="s">
        <v>233</v>
      </c>
      <c r="B514" t="s">
        <v>1354</v>
      </c>
      <c r="C514" t="s">
        <v>1358</v>
      </c>
      <c r="D514" t="s">
        <v>449</v>
      </c>
      <c r="E514" t="n">
        <v>61778</v>
      </c>
      <c r="F514" t="n">
        <v>74032</v>
      </c>
      <c r="G514" t="n">
        <v>66104</v>
      </c>
      <c r="H514" t="n">
        <v>69466</v>
      </c>
      <c r="I514" t="n">
        <v>74849</v>
      </c>
      <c r="J514" t="n">
        <v>78979</v>
      </c>
      <c r="K514" t="n">
        <v>91537</v>
      </c>
      <c r="L514" t="n">
        <v>105098</v>
      </c>
      <c r="M514" t="n">
        <v>122002</v>
      </c>
      <c r="N514" t="n">
        <v>125141</v>
      </c>
      <c r="O514" t="n">
        <v>125344</v>
      </c>
      <c r="P514" t="n">
        <v>138833</v>
      </c>
      <c r="Q514" t="n">
        <v>136476</v>
      </c>
      <c r="R514" t="n">
        <v>140854</v>
      </c>
      <c r="S514" t="n">
        <v>128660</v>
      </c>
      <c r="T514" t="n">
        <v>130543</v>
      </c>
      <c r="U514" t="n">
        <v>131684</v>
      </c>
      <c r="V514" t="n">
        <v>141346</v>
      </c>
      <c r="W514" t="n">
        <v>144629</v>
      </c>
      <c r="X514" t="n">
        <v>156359</v>
      </c>
      <c r="Y514" t="n">
        <v>146713</v>
      </c>
      <c r="Z514" t="n">
        <v>124101</v>
      </c>
      <c r="AA514" t="n">
        <v>102195</v>
      </c>
      <c r="AB514" t="n">
        <v>117874</v>
      </c>
      <c r="AC514" t="n">
        <v>129351</v>
      </c>
      <c r="AD514" t="n">
        <v>142887</v>
      </c>
      <c r="AE514" t="n">
        <v>127072</v>
      </c>
      <c r="AF514" t="n">
        <v>124137</v>
      </c>
      <c r="AG514" t="n">
        <v>140944</v>
      </c>
      <c r="AH514" t="n">
        <v>154497</v>
      </c>
      <c r="AI514" t="n">
        <v>154545</v>
      </c>
      <c r="AJ514" t="n">
        <v>151201</v>
      </c>
      <c r="AK514" t="n">
        <v>144127</v>
      </c>
      <c r="AL514" t="n">
        <v>130218</v>
      </c>
      <c r="AM514" t="n">
        <v>140019</v>
      </c>
      <c r="AN514" t="n">
        <v>138169</v>
      </c>
      <c r="AO514" t="n">
        <v>121597</v>
      </c>
      <c r="AP514" t="n">
        <v>117273</v>
      </c>
      <c r="AQ514" t="n">
        <v>114627</v>
      </c>
      <c r="AR514" t="n">
        <v>123086</v>
      </c>
      <c r="AS514" t="n">
        <v>125215</v>
      </c>
      <c r="AT514" t="n">
        <v>132038</v>
      </c>
      <c r="AU514" t="n">
        <v>140172</v>
      </c>
      <c r="AV514" t="n">
        <v>162853</v>
      </c>
      <c r="AW514" t="n">
        <v>171951</v>
      </c>
      <c r="AX514" t="n">
        <v>179134</v>
      </c>
      <c r="AY514" t="n">
        <v>181261</v>
      </c>
      <c r="AZ514" t="n">
        <v>194357</v>
      </c>
      <c r="BA514" t="n">
        <v>136519</v>
      </c>
      <c r="BB514" t="n">
        <v>132958</v>
      </c>
      <c r="BC514" t="n">
        <v>826</v>
      </c>
      <c r="BD514" t="n">
        <v>900</v>
      </c>
      <c r="BE514" t="n">
        <v>889</v>
      </c>
      <c r="BF514" t="n">
        <v>824</v>
      </c>
      <c r="BG514" t="n">
        <v>881</v>
      </c>
      <c r="BH514" t="n">
        <v>747</v>
      </c>
      <c r="BI514" t="n">
        <v>799</v>
      </c>
      <c r="BJ514">
        <f>NA()</f>
        <v/>
      </c>
      <c r="BK514">
        <f>NA()</f>
        <v/>
      </c>
      <c r="BL514">
        <f>NA()</f>
        <v/>
      </c>
      <c r="BM514">
        <f>NA()</f>
        <v/>
      </c>
      <c r="BN514">
        <f>NA()</f>
        <v/>
      </c>
      <c r="BO514">
        <f>NA()</f>
        <v/>
      </c>
      <c r="BP514">
        <f>NA()</f>
        <v/>
      </c>
      <c r="BQ514">
        <f>NA()</f>
        <v/>
      </c>
      <c r="BR514">
        <f>NA()</f>
        <v/>
      </c>
      <c r="BS514">
        <f>NA()</f>
        <v/>
      </c>
      <c r="BT514">
        <f>NA()</f>
        <v/>
      </c>
      <c r="BU514">
        <f>NA()</f>
        <v/>
      </c>
      <c r="BV514">
        <f>NA()</f>
        <v/>
      </c>
      <c r="BW514">
        <f>NA()</f>
        <v/>
      </c>
    </row>
    <row r="515" spans="1:75">
      <c r="A515" t="s">
        <v>233</v>
      </c>
      <c r="B515" t="s">
        <v>1359</v>
      </c>
      <c r="C515" t="s">
        <v>1360</v>
      </c>
      <c r="D515" t="s">
        <v>458</v>
      </c>
      <c r="E515" t="n">
        <v>61778</v>
      </c>
      <c r="F515" t="n">
        <v>74032</v>
      </c>
      <c r="G515" t="n">
        <v>66104</v>
      </c>
      <c r="H515" t="n">
        <v>69466</v>
      </c>
      <c r="I515" t="n">
        <v>74849</v>
      </c>
      <c r="J515" t="n">
        <v>78979</v>
      </c>
      <c r="K515" t="n">
        <v>91537</v>
      </c>
      <c r="L515" t="n">
        <v>105098</v>
      </c>
      <c r="M515" t="n">
        <v>122002</v>
      </c>
      <c r="N515" t="n">
        <v>125141</v>
      </c>
      <c r="O515" t="n">
        <v>1.34</v>
      </c>
      <c r="P515" t="n">
        <v>1.35</v>
      </c>
      <c r="Q515" t="n">
        <v>1.39</v>
      </c>
      <c r="R515" t="n">
        <v>1.58</v>
      </c>
      <c r="S515" t="n">
        <v>2.43</v>
      </c>
      <c r="T515" t="n">
        <v>2.96</v>
      </c>
      <c r="U515" t="n">
        <v>3.24</v>
      </c>
      <c r="V515" t="n">
        <v>3.49</v>
      </c>
      <c r="W515" t="n">
        <v>3.77</v>
      </c>
      <c r="X515" t="n">
        <v>4.88</v>
      </c>
      <c r="Y515" t="n">
        <v>7.4</v>
      </c>
      <c r="Z515" t="n">
        <v>9.16</v>
      </c>
      <c r="AA515" t="n">
        <v>9.289999999999999</v>
      </c>
      <c r="AB515" t="n">
        <v>8.470000000000001</v>
      </c>
      <c r="AC515" t="n">
        <v>8.18</v>
      </c>
      <c r="AD515" t="n">
        <v>7.81</v>
      </c>
      <c r="AE515" t="n">
        <v>6.42</v>
      </c>
      <c r="AF515" t="n">
        <v>6.36</v>
      </c>
      <c r="AG515" t="n">
        <v>6.21</v>
      </c>
      <c r="AH515" t="n">
        <v>6.72</v>
      </c>
      <c r="AI515" t="n">
        <v>7.93</v>
      </c>
      <c r="AJ515" t="n">
        <v>7.39</v>
      </c>
      <c r="AK515" t="n">
        <v>7.06</v>
      </c>
      <c r="AL515" t="n">
        <v>7.5</v>
      </c>
      <c r="AM515" t="n">
        <v>7.33</v>
      </c>
      <c r="AN515" t="n">
        <v>7.45</v>
      </c>
      <c r="AO515" t="n">
        <v>8.5</v>
      </c>
      <c r="AP515" t="n">
        <v>8.380000000000001</v>
      </c>
      <c r="AQ515" t="n">
        <v>7.58</v>
      </c>
      <c r="AR515" t="n">
        <v>7.65</v>
      </c>
      <c r="AS515" t="n">
        <v>9.630000000000001</v>
      </c>
      <c r="AT515" t="n">
        <v>9.710000000000001</v>
      </c>
      <c r="AU515" t="n">
        <v>8.869999999999999</v>
      </c>
      <c r="AV515" t="n">
        <v>10.5</v>
      </c>
      <c r="AW515" t="n">
        <v>12.74</v>
      </c>
      <c r="AX515" t="n">
        <v>16.03</v>
      </c>
      <c r="AY515" t="n">
        <v>18.34</v>
      </c>
      <c r="AZ515" t="n">
        <v>19.11</v>
      </c>
      <c r="BA515" t="n">
        <v>25.7</v>
      </c>
      <c r="BB515" t="n">
        <v>17.69</v>
      </c>
      <c r="BC515" t="n">
        <v>98.7</v>
      </c>
      <c r="BD515" t="n">
        <v>111.4</v>
      </c>
      <c r="BE515" t="n">
        <v>102</v>
      </c>
      <c r="BF515" t="n">
        <v>86.59999999999999</v>
      </c>
      <c r="BG515" t="n">
        <v>99.3</v>
      </c>
      <c r="BH515" t="n">
        <v>52.4</v>
      </c>
      <c r="BI515" t="n">
        <v>59.9</v>
      </c>
      <c r="BJ515">
        <f>NA()</f>
        <v/>
      </c>
      <c r="BK515">
        <f>NA()</f>
        <v/>
      </c>
      <c r="BL515">
        <f>NA()</f>
        <v/>
      </c>
      <c r="BM515">
        <f>NA()</f>
        <v/>
      </c>
      <c r="BN515">
        <f>NA()</f>
        <v/>
      </c>
      <c r="BO515">
        <f>NA()</f>
        <v/>
      </c>
      <c r="BP515">
        <f>NA()</f>
        <v/>
      </c>
      <c r="BQ515">
        <f>NA()</f>
        <v/>
      </c>
      <c r="BR515">
        <f>NA()</f>
        <v/>
      </c>
      <c r="BS515">
        <f>NA()</f>
        <v/>
      </c>
      <c r="BT515">
        <f>NA()</f>
        <v/>
      </c>
      <c r="BU515">
        <f>NA()</f>
        <v/>
      </c>
      <c r="BV515">
        <f>NA()</f>
        <v/>
      </c>
      <c r="BW515">
        <f>NA()</f>
        <v/>
      </c>
    </row>
    <row r="516" spans="1:75">
      <c r="A516" t="s">
        <v>233</v>
      </c>
      <c r="B516" t="s">
        <v>1361</v>
      </c>
      <c r="C516" t="s">
        <v>1362</v>
      </c>
      <c r="D516" t="s">
        <v>447</v>
      </c>
      <c r="E516" t="n">
        <v>5300</v>
      </c>
      <c r="F516" t="n">
        <v>5575</v>
      </c>
      <c r="G516" t="n">
        <v>5748</v>
      </c>
      <c r="H516" t="n">
        <v>6244</v>
      </c>
      <c r="I516" t="n">
        <v>6852</v>
      </c>
      <c r="J516" t="n">
        <v>7024</v>
      </c>
      <c r="K516" t="n">
        <v>7660</v>
      </c>
      <c r="L516" t="n">
        <v>8374</v>
      </c>
      <c r="M516" t="n">
        <v>9237</v>
      </c>
      <c r="N516" t="n">
        <v>10704</v>
      </c>
      <c r="O516" t="n">
        <v>167.9</v>
      </c>
      <c r="P516" t="n">
        <v>187.5</v>
      </c>
      <c r="Q516" t="n">
        <v>190</v>
      </c>
      <c r="R516" t="n">
        <v>222.4</v>
      </c>
      <c r="S516" t="n">
        <v>313.1</v>
      </c>
      <c r="T516" t="n">
        <v>386.6</v>
      </c>
      <c r="U516" t="n">
        <v>426.8</v>
      </c>
      <c r="V516" t="n">
        <v>493.5</v>
      </c>
      <c r="W516" t="n">
        <v>544.9</v>
      </c>
      <c r="X516" t="n">
        <v>763.5</v>
      </c>
      <c r="Y516" t="n">
        <v>1086.3</v>
      </c>
      <c r="Z516" t="n">
        <v>1136.2</v>
      </c>
      <c r="AA516" t="n">
        <v>949.8</v>
      </c>
      <c r="AB516" t="n">
        <v>998.6</v>
      </c>
      <c r="AC516" t="n">
        <v>1058.3</v>
      </c>
      <c r="AD516" t="n">
        <v>1116</v>
      </c>
      <c r="AE516" t="n">
        <v>815.3</v>
      </c>
      <c r="AF516" t="n">
        <v>789.6</v>
      </c>
      <c r="AG516" t="n">
        <v>875.8</v>
      </c>
      <c r="AH516" t="n">
        <v>1038.3</v>
      </c>
      <c r="AI516" t="n">
        <v>1225.8</v>
      </c>
      <c r="AJ516" t="n">
        <v>1118</v>
      </c>
      <c r="AK516" t="n">
        <v>1017.8</v>
      </c>
      <c r="AL516" t="n">
        <v>977</v>
      </c>
      <c r="AM516" t="n">
        <v>1027</v>
      </c>
      <c r="AN516" t="n">
        <v>1029.2</v>
      </c>
      <c r="AO516" t="n">
        <v>1033.1</v>
      </c>
      <c r="AP516" t="n">
        <v>982.6</v>
      </c>
      <c r="AQ516" t="n">
        <v>869.4</v>
      </c>
      <c r="AR516" t="n">
        <v>941.6</v>
      </c>
      <c r="AS516" t="n">
        <v>1205.3</v>
      </c>
      <c r="AT516" t="n">
        <v>1282.2</v>
      </c>
      <c r="AU516" t="n">
        <v>1243.2</v>
      </c>
      <c r="AV516" t="n">
        <v>1709.5</v>
      </c>
      <c r="AW516" t="n">
        <v>2189.9</v>
      </c>
      <c r="AX516" t="n">
        <v>2871.1</v>
      </c>
      <c r="AY516" t="n">
        <v>3325.1</v>
      </c>
      <c r="AZ516" t="n">
        <v>3713.7</v>
      </c>
      <c r="BA516" t="n">
        <v>3508.9</v>
      </c>
      <c r="BB516" t="n">
        <v>2352.4</v>
      </c>
      <c r="BC516" t="n">
        <v>3167</v>
      </c>
      <c r="BD516" t="n">
        <v>3454</v>
      </c>
      <c r="BE516" t="n">
        <v>3409</v>
      </c>
      <c r="BF516" t="n">
        <v>3160</v>
      </c>
      <c r="BG516" t="n">
        <v>3379</v>
      </c>
      <c r="BH516" t="n">
        <v>2864</v>
      </c>
      <c r="BI516" t="n">
        <v>3064</v>
      </c>
      <c r="BJ516">
        <f>NA()</f>
        <v/>
      </c>
      <c r="BK516">
        <f>NA()</f>
        <v/>
      </c>
      <c r="BL516">
        <f>NA()</f>
        <v/>
      </c>
      <c r="BM516">
        <f>NA()</f>
        <v/>
      </c>
      <c r="BN516">
        <f>NA()</f>
        <v/>
      </c>
      <c r="BO516">
        <f>NA()</f>
        <v/>
      </c>
      <c r="BP516">
        <f>NA()</f>
        <v/>
      </c>
      <c r="BQ516">
        <f>NA()</f>
        <v/>
      </c>
      <c r="BR516">
        <f>NA()</f>
        <v/>
      </c>
      <c r="BS516">
        <f>NA()</f>
        <v/>
      </c>
      <c r="BT516">
        <f>NA()</f>
        <v/>
      </c>
      <c r="BU516">
        <f>NA()</f>
        <v/>
      </c>
      <c r="BV516">
        <f>NA()</f>
        <v/>
      </c>
      <c r="BW516">
        <f>NA()</f>
        <v/>
      </c>
    </row>
    <row r="517" spans="1:75">
      <c r="A517" t="s">
        <v>233</v>
      </c>
      <c r="B517" t="s">
        <v>1363</v>
      </c>
      <c r="C517" t="s">
        <v>1364</v>
      </c>
      <c r="D517" t="s">
        <v>454</v>
      </c>
      <c r="E517" t="n">
        <v>96</v>
      </c>
      <c r="F517" t="n">
        <v>112</v>
      </c>
      <c r="G517" t="n">
        <v>97</v>
      </c>
      <c r="H517" t="n">
        <v>102</v>
      </c>
      <c r="I517" t="n">
        <v>107</v>
      </c>
      <c r="J517" t="n">
        <v>112</v>
      </c>
      <c r="K517" t="n">
        <v>129</v>
      </c>
      <c r="L517" t="n">
        <v>145</v>
      </c>
      <c r="M517" t="n">
        <v>166</v>
      </c>
      <c r="N517" t="n">
        <v>167</v>
      </c>
      <c r="O517" t="n">
        <v>162</v>
      </c>
      <c r="P517" t="n">
        <v>173</v>
      </c>
      <c r="Q517" t="n">
        <v>165</v>
      </c>
      <c r="R517" t="n">
        <v>165</v>
      </c>
      <c r="S517" t="n">
        <v>148</v>
      </c>
      <c r="T517" t="n">
        <v>147</v>
      </c>
      <c r="U517" t="n">
        <v>146</v>
      </c>
      <c r="V517" t="n">
        <v>154</v>
      </c>
      <c r="W517" t="n">
        <v>155</v>
      </c>
      <c r="X517" t="n">
        <v>164</v>
      </c>
      <c r="Y517" t="n">
        <v>152</v>
      </c>
      <c r="Z517" t="n">
        <v>127</v>
      </c>
      <c r="AA517" t="n">
        <v>103</v>
      </c>
      <c r="AB517" t="n">
        <v>116</v>
      </c>
      <c r="AC517" t="n">
        <v>126</v>
      </c>
      <c r="AD517" t="n">
        <v>137</v>
      </c>
      <c r="AE517" t="n">
        <v>121</v>
      </c>
      <c r="AF517" t="n">
        <v>116</v>
      </c>
      <c r="AG517" t="n">
        <v>131</v>
      </c>
      <c r="AH517" t="n">
        <v>141</v>
      </c>
      <c r="AI517" t="n">
        <v>139</v>
      </c>
      <c r="AJ517" t="n">
        <v>133</v>
      </c>
      <c r="AK517" t="n">
        <v>124</v>
      </c>
      <c r="AL517" t="n">
        <v>111</v>
      </c>
      <c r="AM517" t="n">
        <v>118</v>
      </c>
      <c r="AN517" t="n">
        <v>115</v>
      </c>
      <c r="AO517" t="n">
        <v>101</v>
      </c>
      <c r="AP517" t="n">
        <v>97</v>
      </c>
      <c r="AQ517" t="n">
        <v>94</v>
      </c>
      <c r="AR517" t="n">
        <v>102</v>
      </c>
      <c r="AS517" t="n">
        <v>103</v>
      </c>
      <c r="AT517" t="n">
        <v>108</v>
      </c>
      <c r="AU517" t="n">
        <v>113</v>
      </c>
      <c r="AV517" t="n">
        <v>130</v>
      </c>
      <c r="AW517" t="n">
        <v>135</v>
      </c>
      <c r="AX517" t="n">
        <v>139</v>
      </c>
      <c r="AY517" t="n">
        <v>138</v>
      </c>
      <c r="AZ517" t="n">
        <v>148</v>
      </c>
      <c r="BA517" t="n">
        <v>102</v>
      </c>
      <c r="BB517" t="n">
        <v>99</v>
      </c>
      <c r="BC517" t="n">
        <v>31.53</v>
      </c>
      <c r="BD517" t="n">
        <v>32.38</v>
      </c>
      <c r="BE517" t="n">
        <v>29.91</v>
      </c>
      <c r="BF517" t="n">
        <v>27.4</v>
      </c>
      <c r="BG517" t="n">
        <v>29.37</v>
      </c>
      <c r="BH517" t="n">
        <v>18.29</v>
      </c>
      <c r="BI517" t="n">
        <v>19.57</v>
      </c>
      <c r="BJ517">
        <f>NA()</f>
        <v/>
      </c>
      <c r="BK517">
        <f>NA()</f>
        <v/>
      </c>
      <c r="BL517">
        <f>NA()</f>
        <v/>
      </c>
      <c r="BM517">
        <f>NA()</f>
        <v/>
      </c>
      <c r="BN517">
        <f>NA()</f>
        <v/>
      </c>
      <c r="BO517">
        <f>NA()</f>
        <v/>
      </c>
      <c r="BP517">
        <f>NA()</f>
        <v/>
      </c>
      <c r="BQ517">
        <f>NA()</f>
        <v/>
      </c>
      <c r="BR517">
        <f>NA()</f>
        <v/>
      </c>
      <c r="BS517">
        <f>NA()</f>
        <v/>
      </c>
      <c r="BT517">
        <f>NA()</f>
        <v/>
      </c>
      <c r="BU517">
        <f>NA()</f>
        <v/>
      </c>
      <c r="BV517">
        <f>NA()</f>
        <v/>
      </c>
      <c r="BW517">
        <f>NA()</f>
        <v/>
      </c>
    </row>
    <row r="518" spans="1:75">
      <c r="A518" t="s">
        <v>233</v>
      </c>
      <c r="B518" t="s">
        <v>1361</v>
      </c>
      <c r="C518" t="s">
        <v>1365</v>
      </c>
      <c r="D518" t="s">
        <v>449</v>
      </c>
      <c r="E518" t="n">
        <v>5300</v>
      </c>
      <c r="F518" t="n">
        <v>5575</v>
      </c>
      <c r="G518" t="n">
        <v>5748</v>
      </c>
      <c r="H518" t="n">
        <v>6244</v>
      </c>
      <c r="I518" t="n">
        <v>6852</v>
      </c>
      <c r="J518" t="n">
        <v>7024</v>
      </c>
      <c r="K518" t="n">
        <v>7660</v>
      </c>
      <c r="L518" t="n">
        <v>8374</v>
      </c>
      <c r="M518" t="n">
        <v>9237</v>
      </c>
      <c r="N518" t="n">
        <v>10704</v>
      </c>
      <c r="O518" t="n">
        <v>12519</v>
      </c>
      <c r="P518" t="n">
        <v>12518</v>
      </c>
      <c r="Q518" t="n">
        <v>13740</v>
      </c>
      <c r="R518" t="n">
        <v>14544</v>
      </c>
      <c r="S518" t="n">
        <v>14328</v>
      </c>
      <c r="T518" t="n">
        <v>14533</v>
      </c>
      <c r="U518" t="n">
        <v>16385</v>
      </c>
      <c r="V518" t="n">
        <v>17964</v>
      </c>
      <c r="W518" t="n">
        <v>18504</v>
      </c>
      <c r="X518" t="n">
        <v>19713</v>
      </c>
      <c r="Y518" t="n">
        <v>20073</v>
      </c>
      <c r="Z518" t="n">
        <v>18095</v>
      </c>
      <c r="AA518" t="n">
        <v>16852</v>
      </c>
      <c r="AB518" t="n">
        <v>17177</v>
      </c>
      <c r="AC518" t="n">
        <v>18340</v>
      </c>
      <c r="AD518" t="n">
        <v>18392</v>
      </c>
      <c r="AE518" t="n">
        <v>20940</v>
      </c>
      <c r="AF518" t="n">
        <v>23770</v>
      </c>
      <c r="AG518" t="n">
        <v>36948</v>
      </c>
      <c r="AH518" t="n">
        <v>36094</v>
      </c>
      <c r="AI518" t="n">
        <v>37211</v>
      </c>
      <c r="AJ518" t="n">
        <v>28809</v>
      </c>
      <c r="AK518" t="n">
        <v>38613</v>
      </c>
      <c r="AL518" t="n">
        <v>30736</v>
      </c>
      <c r="AM518" t="n">
        <v>35024</v>
      </c>
      <c r="AN518" t="n">
        <v>34606</v>
      </c>
      <c r="AO518" t="n">
        <v>34034</v>
      </c>
      <c r="AP518" t="n">
        <v>35502</v>
      </c>
      <c r="AQ518" t="n">
        <v>45894</v>
      </c>
      <c r="AR518" t="n">
        <v>35961</v>
      </c>
      <c r="AS518" t="n">
        <v>37281</v>
      </c>
      <c r="AT518" t="n">
        <v>36571</v>
      </c>
      <c r="AU518" t="n">
        <v>39354</v>
      </c>
      <c r="AV518" t="n">
        <v>37507</v>
      </c>
      <c r="AW518" t="n">
        <v>41259</v>
      </c>
      <c r="AX518" t="n">
        <v>39901</v>
      </c>
      <c r="AY518" t="n">
        <v>40677</v>
      </c>
      <c r="AZ518" t="n">
        <v>40238</v>
      </c>
      <c r="BA518" t="n">
        <v>40856</v>
      </c>
      <c r="BB518" t="n">
        <v>40669</v>
      </c>
      <c r="BC518" t="n">
        <v>826</v>
      </c>
      <c r="BD518" t="n">
        <v>900</v>
      </c>
      <c r="BE518" t="n">
        <v>889</v>
      </c>
      <c r="BF518" t="n">
        <v>824</v>
      </c>
      <c r="BG518" t="n">
        <v>881</v>
      </c>
      <c r="BH518" t="n">
        <v>747</v>
      </c>
      <c r="BI518" t="n">
        <v>799</v>
      </c>
      <c r="BJ518">
        <f>NA()</f>
        <v/>
      </c>
      <c r="BK518">
        <f>NA()</f>
        <v/>
      </c>
      <c r="BL518">
        <f>NA()</f>
        <v/>
      </c>
      <c r="BM518">
        <f>NA()</f>
        <v/>
      </c>
      <c r="BN518">
        <f>NA()</f>
        <v/>
      </c>
      <c r="BO518">
        <f>NA()</f>
        <v/>
      </c>
      <c r="BP518">
        <f>NA()</f>
        <v/>
      </c>
      <c r="BQ518">
        <f>NA()</f>
        <v/>
      </c>
      <c r="BR518">
        <f>NA()</f>
        <v/>
      </c>
      <c r="BS518">
        <f>NA()</f>
        <v/>
      </c>
      <c r="BT518">
        <f>NA()</f>
        <v/>
      </c>
      <c r="BU518">
        <f>NA()</f>
        <v/>
      </c>
      <c r="BV518">
        <f>NA()</f>
        <v/>
      </c>
      <c r="BW518">
        <f>NA()</f>
        <v/>
      </c>
    </row>
    <row r="519" spans="1:75">
      <c r="A519" t="s">
        <v>233</v>
      </c>
      <c r="B519" t="s">
        <v>1366</v>
      </c>
      <c r="C519" t="s">
        <v>1367</v>
      </c>
      <c r="D519" t="s">
        <v>458</v>
      </c>
      <c r="E519" t="n">
        <v>5300</v>
      </c>
      <c r="F519" t="n">
        <v>5575</v>
      </c>
      <c r="G519" t="n">
        <v>5748</v>
      </c>
      <c r="H519" t="n">
        <v>6244</v>
      </c>
      <c r="I519" t="n">
        <v>6852</v>
      </c>
      <c r="J519" t="n">
        <v>7024</v>
      </c>
      <c r="K519" t="n">
        <v>7660</v>
      </c>
      <c r="L519" t="n">
        <v>8374</v>
      </c>
      <c r="M519" t="n">
        <v>9237</v>
      </c>
      <c r="N519" t="n">
        <v>10704</v>
      </c>
      <c r="O519" t="n">
        <v>4.93</v>
      </c>
      <c r="P519" t="n">
        <v>5.6</v>
      </c>
      <c r="Q519" t="n">
        <v>6.13</v>
      </c>
      <c r="R519" t="n">
        <v>6.78</v>
      </c>
      <c r="S519" t="n">
        <v>8.470000000000001</v>
      </c>
      <c r="T519" t="n">
        <v>11.42</v>
      </c>
      <c r="U519" t="n">
        <v>10.93</v>
      </c>
      <c r="V519" t="n">
        <v>11.61</v>
      </c>
      <c r="W519" t="n">
        <v>13.11</v>
      </c>
      <c r="X519" t="n">
        <v>13.89</v>
      </c>
      <c r="Y519" t="n">
        <v>16.6</v>
      </c>
      <c r="Z519" t="n">
        <v>24.46</v>
      </c>
      <c r="AA519" t="n">
        <v>25.98</v>
      </c>
      <c r="AB519" t="n">
        <v>24.39</v>
      </c>
      <c r="AC519" t="n">
        <v>27.89</v>
      </c>
      <c r="AD519" t="n">
        <v>25.33</v>
      </c>
      <c r="AE519" t="n">
        <v>19.68</v>
      </c>
      <c r="AF519" t="n">
        <v>18.39</v>
      </c>
      <c r="AG519" t="n">
        <v>10.41</v>
      </c>
      <c r="AH519" t="n">
        <v>12.08</v>
      </c>
      <c r="AI519" t="n">
        <v>16.02</v>
      </c>
      <c r="AJ519" t="n">
        <v>20.24</v>
      </c>
      <c r="AK519" t="n">
        <v>15.33</v>
      </c>
      <c r="AL519" t="n">
        <v>24.22</v>
      </c>
      <c r="AM519" t="n">
        <v>21.34</v>
      </c>
      <c r="AN519" t="n">
        <v>26.31</v>
      </c>
      <c r="AO519" t="n">
        <v>30.03</v>
      </c>
      <c r="AP519" t="n">
        <v>29.3</v>
      </c>
      <c r="AQ519" t="n">
        <v>16.85</v>
      </c>
      <c r="AR519" t="n">
        <v>29.05</v>
      </c>
      <c r="AS519" t="n">
        <v>34.33</v>
      </c>
      <c r="AT519" t="n">
        <v>35.66</v>
      </c>
      <c r="AU519" t="n">
        <v>32.24</v>
      </c>
      <c r="AV519" t="n">
        <v>35.69</v>
      </c>
      <c r="AW519" t="n">
        <v>34.16</v>
      </c>
      <c r="AX519" t="n">
        <v>40.69</v>
      </c>
      <c r="AY519" t="n">
        <v>45.12</v>
      </c>
      <c r="AZ519" t="n">
        <v>47.79</v>
      </c>
      <c r="BA519" t="n">
        <v>61.74</v>
      </c>
      <c r="BB519" t="n">
        <v>44.03</v>
      </c>
      <c r="BC519" t="n">
        <v>98.7</v>
      </c>
      <c r="BD519" t="n">
        <v>111.4</v>
      </c>
      <c r="BE519" t="n">
        <v>102</v>
      </c>
      <c r="BF519" t="n">
        <v>86.59999999999999</v>
      </c>
      <c r="BG519" t="n">
        <v>99.3</v>
      </c>
      <c r="BH519" t="n">
        <v>52.4</v>
      </c>
      <c r="BI519" t="n">
        <v>59.9</v>
      </c>
      <c r="BJ519">
        <f>NA()</f>
        <v/>
      </c>
      <c r="BK519">
        <f>NA()</f>
        <v/>
      </c>
      <c r="BL519">
        <f>NA()</f>
        <v/>
      </c>
      <c r="BM519">
        <f>NA()</f>
        <v/>
      </c>
      <c r="BN519">
        <f>NA()</f>
        <v/>
      </c>
      <c r="BO519">
        <f>NA()</f>
        <v/>
      </c>
      <c r="BP519">
        <f>NA()</f>
        <v/>
      </c>
      <c r="BQ519">
        <f>NA()</f>
        <v/>
      </c>
      <c r="BR519">
        <f>NA()</f>
        <v/>
      </c>
      <c r="BS519">
        <f>NA()</f>
        <v/>
      </c>
      <c r="BT519">
        <f>NA()</f>
        <v/>
      </c>
      <c r="BU519">
        <f>NA()</f>
        <v/>
      </c>
      <c r="BV519">
        <f>NA()</f>
        <v/>
      </c>
      <c r="BW519">
        <f>NA()</f>
        <v/>
      </c>
    </row>
    <row r="520" spans="1:75">
      <c r="A520" t="s">
        <v>233</v>
      </c>
      <c r="B520" t="s">
        <v>1368</v>
      </c>
      <c r="C520" t="s">
        <v>1369</v>
      </c>
      <c r="D520" t="s">
        <v>447</v>
      </c>
      <c r="E520" t="n">
        <v>94855</v>
      </c>
      <c r="F520" t="n">
        <v>113772</v>
      </c>
      <c r="G520" t="n">
        <v>108306</v>
      </c>
      <c r="H520" t="n">
        <v>114308</v>
      </c>
      <c r="I520" t="n">
        <v>123481</v>
      </c>
      <c r="J520" t="n">
        <v>130589</v>
      </c>
      <c r="K520" t="n">
        <v>145505</v>
      </c>
      <c r="L520" t="n">
        <v>163868</v>
      </c>
      <c r="M520" t="n">
        <v>182801</v>
      </c>
      <c r="N520" t="n">
        <v>190890</v>
      </c>
      <c r="O520" t="n">
        <v>31.2</v>
      </c>
      <c r="P520" t="n">
        <v>33.5</v>
      </c>
      <c r="Q520" t="n">
        <v>37.2</v>
      </c>
      <c r="R520" t="n">
        <v>43.8</v>
      </c>
      <c r="S520" t="n">
        <v>52.2</v>
      </c>
      <c r="T520" t="n">
        <v>69</v>
      </c>
      <c r="U520" t="n">
        <v>78.3</v>
      </c>
      <c r="V520" t="n">
        <v>92.09999999999999</v>
      </c>
      <c r="W520" t="n">
        <v>105.2</v>
      </c>
      <c r="X520" t="n">
        <v>126.4</v>
      </c>
      <c r="Y520" t="n">
        <v>176</v>
      </c>
      <c r="Z520" t="n">
        <v>228.1</v>
      </c>
      <c r="AA520" t="n">
        <v>227.6</v>
      </c>
      <c r="AB520" t="n">
        <v>211.4</v>
      </c>
      <c r="AC520" t="n">
        <v>226.7</v>
      </c>
      <c r="AD520" t="n">
        <v>226.8</v>
      </c>
      <c r="AE520" t="n">
        <v>202.8</v>
      </c>
      <c r="AF520" t="n">
        <v>222.1</v>
      </c>
      <c r="AG520" t="n">
        <v>252.9</v>
      </c>
      <c r="AH520" t="n">
        <v>270.5</v>
      </c>
      <c r="AI520" t="n">
        <v>297.4</v>
      </c>
      <c r="AJ520" t="n">
        <v>296.5</v>
      </c>
      <c r="AK520" t="n">
        <v>328.9</v>
      </c>
      <c r="AL520" t="n">
        <v>325.7</v>
      </c>
      <c r="AM520" t="n">
        <v>351.8</v>
      </c>
      <c r="AN520" t="n">
        <v>380.8</v>
      </c>
      <c r="AO520" t="n">
        <v>408.8</v>
      </c>
      <c r="AP520" t="n">
        <v>423.5</v>
      </c>
      <c r="AQ520" t="n">
        <v>422.6</v>
      </c>
      <c r="AR520" t="n">
        <v>418.2</v>
      </c>
      <c r="AS520" t="n">
        <v>515.4</v>
      </c>
      <c r="AT520" t="n">
        <v>529</v>
      </c>
      <c r="AU520" t="n">
        <v>513.7</v>
      </c>
      <c r="AV520" t="n">
        <v>587.7</v>
      </c>
      <c r="AW520" t="n">
        <v>668.7</v>
      </c>
      <c r="AX520" t="n">
        <v>760.2</v>
      </c>
      <c r="AY520" t="n">
        <v>863.1</v>
      </c>
      <c r="AZ520" t="n">
        <v>876.2</v>
      </c>
      <c r="BA520" t="n">
        <v>1186.2</v>
      </c>
      <c r="BB520" t="n">
        <v>860.4</v>
      </c>
      <c r="BC520" t="n">
        <v>0</v>
      </c>
      <c r="BD520" t="n">
        <v>0</v>
      </c>
      <c r="BE520" t="n">
        <v>0</v>
      </c>
      <c r="BF520" t="n">
        <v>0</v>
      </c>
      <c r="BG520" t="n">
        <v>0</v>
      </c>
      <c r="BH520" t="n">
        <v>0</v>
      </c>
      <c r="BI520" t="n">
        <v>0</v>
      </c>
      <c r="BJ520">
        <f>NA()</f>
        <v/>
      </c>
      <c r="BK520">
        <f>NA()</f>
        <v/>
      </c>
      <c r="BL520">
        <f>NA()</f>
        <v/>
      </c>
      <c r="BM520">
        <f>NA()</f>
        <v/>
      </c>
      <c r="BN520">
        <f>NA()</f>
        <v/>
      </c>
      <c r="BO520">
        <f>NA()</f>
        <v/>
      </c>
      <c r="BP520">
        <f>NA()</f>
        <v/>
      </c>
      <c r="BQ520">
        <f>NA()</f>
        <v/>
      </c>
      <c r="BR520">
        <f>NA()</f>
        <v/>
      </c>
      <c r="BS520">
        <f>NA()</f>
        <v/>
      </c>
      <c r="BT520">
        <f>NA()</f>
        <v/>
      </c>
      <c r="BU520">
        <f>NA()</f>
        <v/>
      </c>
      <c r="BV520">
        <f>NA()</f>
        <v/>
      </c>
      <c r="BW520">
        <f>NA()</f>
        <v/>
      </c>
    </row>
    <row r="521" spans="1:75">
      <c r="A521" t="s">
        <v>233</v>
      </c>
      <c r="B521" t="s">
        <v>1368</v>
      </c>
      <c r="C521" t="s">
        <v>1370</v>
      </c>
      <c r="D521" t="s">
        <v>449</v>
      </c>
      <c r="E521" t="n">
        <v>8</v>
      </c>
      <c r="F521" t="n">
        <v>8</v>
      </c>
      <c r="G521" t="n">
        <v>8</v>
      </c>
      <c r="H521" t="n">
        <v>9</v>
      </c>
      <c r="I521" t="n">
        <v>10</v>
      </c>
      <c r="J521" t="n">
        <v>10</v>
      </c>
      <c r="K521" t="n">
        <v>11</v>
      </c>
      <c r="L521" t="n">
        <v>12</v>
      </c>
      <c r="M521" t="n">
        <v>13</v>
      </c>
      <c r="N521" t="n">
        <v>14</v>
      </c>
      <c r="O521" t="n">
        <v>16</v>
      </c>
      <c r="P521" t="n">
        <v>16</v>
      </c>
      <c r="Q521" t="n">
        <v>17</v>
      </c>
      <c r="R521" t="n">
        <v>17</v>
      </c>
      <c r="S521" t="n">
        <v>17</v>
      </c>
      <c r="T521" t="n">
        <v>16</v>
      </c>
      <c r="U521" t="n">
        <v>18</v>
      </c>
      <c r="V521" t="n">
        <v>20</v>
      </c>
      <c r="W521" t="n">
        <v>20</v>
      </c>
      <c r="X521" t="n">
        <v>21</v>
      </c>
      <c r="Y521" t="n">
        <v>21</v>
      </c>
      <c r="Z521" t="n">
        <v>18</v>
      </c>
      <c r="AA521" t="n">
        <v>17</v>
      </c>
      <c r="AB521" t="n">
        <v>17</v>
      </c>
      <c r="AC521" t="n">
        <v>18</v>
      </c>
      <c r="AD521" t="n">
        <v>18</v>
      </c>
      <c r="AE521" t="n">
        <v>20</v>
      </c>
      <c r="AF521" t="n">
        <v>22</v>
      </c>
      <c r="AG521" t="n">
        <v>34</v>
      </c>
      <c r="AH521" t="n">
        <v>33</v>
      </c>
      <c r="AI521" t="n">
        <v>33</v>
      </c>
      <c r="AJ521" t="n">
        <v>25</v>
      </c>
      <c r="AK521" t="n">
        <v>33</v>
      </c>
      <c r="AL521" t="n">
        <v>26</v>
      </c>
      <c r="AM521" t="n">
        <v>29</v>
      </c>
      <c r="AN521" t="n">
        <v>29</v>
      </c>
      <c r="AO521" t="n">
        <v>28</v>
      </c>
      <c r="AP521" t="n">
        <v>29</v>
      </c>
      <c r="AQ521" t="n">
        <v>38</v>
      </c>
      <c r="AR521" t="n">
        <v>30</v>
      </c>
      <c r="AS521" t="n">
        <v>31</v>
      </c>
      <c r="AT521" t="n">
        <v>30</v>
      </c>
      <c r="AU521" t="n">
        <v>32</v>
      </c>
      <c r="AV521" t="n">
        <v>30</v>
      </c>
      <c r="AW521" t="n">
        <v>32</v>
      </c>
      <c r="AX521" t="n">
        <v>31</v>
      </c>
      <c r="AY521" t="n">
        <v>31</v>
      </c>
      <c r="AZ521" t="n">
        <v>31</v>
      </c>
      <c r="BA521" t="n">
        <v>31</v>
      </c>
      <c r="BB521" t="n">
        <v>30</v>
      </c>
      <c r="BC521" t="n">
        <v>0</v>
      </c>
      <c r="BD521" t="n">
        <v>0</v>
      </c>
      <c r="BE521" t="n">
        <v>0</v>
      </c>
      <c r="BF521" t="n">
        <v>0</v>
      </c>
      <c r="BG521" t="n">
        <v>0</v>
      </c>
      <c r="BH521" t="n">
        <v>0</v>
      </c>
      <c r="BI521" t="n">
        <v>0</v>
      </c>
      <c r="BJ521">
        <f>NA()</f>
        <v/>
      </c>
      <c r="BK521">
        <f>NA()</f>
        <v/>
      </c>
      <c r="BL521">
        <f>NA()</f>
        <v/>
      </c>
      <c r="BM521">
        <f>NA()</f>
        <v/>
      </c>
      <c r="BN521">
        <f>NA()</f>
        <v/>
      </c>
      <c r="BO521">
        <f>NA()</f>
        <v/>
      </c>
      <c r="BP521">
        <f>NA()</f>
        <v/>
      </c>
      <c r="BQ521">
        <f>NA()</f>
        <v/>
      </c>
      <c r="BR521">
        <f>NA()</f>
        <v/>
      </c>
      <c r="BS521">
        <f>NA()</f>
        <v/>
      </c>
      <c r="BT521">
        <f>NA()</f>
        <v/>
      </c>
      <c r="BU521">
        <f>NA()</f>
        <v/>
      </c>
      <c r="BV521">
        <f>NA()</f>
        <v/>
      </c>
      <c r="BW521">
        <f>NA()</f>
        <v/>
      </c>
    </row>
    <row r="522" spans="1:75">
      <c r="A522" t="s">
        <v>233</v>
      </c>
      <c r="B522" t="s">
        <v>1371</v>
      </c>
      <c r="C522" t="s">
        <v>1372</v>
      </c>
      <c r="D522" t="s">
        <v>447</v>
      </c>
      <c r="E522" t="n">
        <v>17603</v>
      </c>
      <c r="F522" t="n">
        <v>19434</v>
      </c>
      <c r="G522" t="n">
        <v>21406</v>
      </c>
      <c r="H522" t="n">
        <v>24242</v>
      </c>
      <c r="I522" t="n">
        <v>26696</v>
      </c>
      <c r="J522" t="n">
        <v>27568</v>
      </c>
      <c r="K522" t="n">
        <v>29678</v>
      </c>
      <c r="L522" t="n">
        <v>31290</v>
      </c>
      <c r="M522" t="n">
        <v>34977</v>
      </c>
      <c r="N522" t="n">
        <v>38738</v>
      </c>
      <c r="O522" t="n">
        <v>43176</v>
      </c>
      <c r="P522" t="n">
        <v>47729</v>
      </c>
      <c r="Q522" t="n">
        <v>54083</v>
      </c>
      <c r="R522" t="n">
        <v>55560</v>
      </c>
      <c r="S522" t="n">
        <v>57454</v>
      </c>
      <c r="T522" t="n">
        <v>58778</v>
      </c>
      <c r="U522" t="n">
        <v>62485</v>
      </c>
      <c r="V522" t="n">
        <v>65231</v>
      </c>
      <c r="W522" t="n">
        <v>66763</v>
      </c>
      <c r="X522" t="n">
        <v>67711</v>
      </c>
      <c r="Y522" t="n">
        <v>69749</v>
      </c>
      <c r="Z522" t="n">
        <v>69901</v>
      </c>
      <c r="AA522" t="n">
        <v>66853</v>
      </c>
      <c r="AB522" t="n">
        <v>68563</v>
      </c>
      <c r="AC522" t="n">
        <v>70358</v>
      </c>
      <c r="AD522" t="n">
        <v>69758</v>
      </c>
      <c r="AE522" t="n">
        <v>72694</v>
      </c>
      <c r="AF522" t="n">
        <v>76477</v>
      </c>
      <c r="AG522" t="n">
        <v>81734</v>
      </c>
      <c r="AH522" t="n">
        <v>86465</v>
      </c>
      <c r="AI522" t="n">
        <v>105928</v>
      </c>
      <c r="AJ522" t="n">
        <v>88716</v>
      </c>
      <c r="AK522" t="n">
        <v>99327</v>
      </c>
      <c r="AL522" t="n">
        <v>99480</v>
      </c>
      <c r="AM522" t="n">
        <v>102276</v>
      </c>
      <c r="AN522" t="n">
        <v>105520</v>
      </c>
      <c r="AO522" t="n">
        <v>107442</v>
      </c>
      <c r="AP522" t="n">
        <v>107306</v>
      </c>
      <c r="AQ522" t="n">
        <v>105628</v>
      </c>
      <c r="AR522" t="n">
        <v>106576</v>
      </c>
      <c r="AS522" t="n">
        <v>108477</v>
      </c>
      <c r="AT522" t="n">
        <v>105273</v>
      </c>
      <c r="AU522" t="n">
        <v>110917</v>
      </c>
      <c r="AV522" t="n">
        <v>102736</v>
      </c>
      <c r="AW522" t="n">
        <v>104437</v>
      </c>
      <c r="AX522" t="n">
        <v>104105</v>
      </c>
      <c r="AY522" t="n">
        <v>104703</v>
      </c>
      <c r="AZ522" t="n">
        <v>105688</v>
      </c>
      <c r="BA522" t="n">
        <v>102831</v>
      </c>
      <c r="BB522" t="n">
        <v>100256</v>
      </c>
      <c r="BC522" t="n">
        <v>0</v>
      </c>
      <c r="BD522" t="n">
        <v>0</v>
      </c>
      <c r="BE522" t="n">
        <v>0</v>
      </c>
      <c r="BF522" t="n">
        <v>0</v>
      </c>
      <c r="BG522" t="n">
        <v>0</v>
      </c>
      <c r="BH522" t="n">
        <v>0</v>
      </c>
      <c r="BI522" t="n">
        <v>0</v>
      </c>
      <c r="BJ522">
        <f>NA()</f>
        <v/>
      </c>
      <c r="BK522">
        <f>NA()</f>
        <v/>
      </c>
      <c r="BL522">
        <f>NA()</f>
        <v/>
      </c>
      <c r="BM522">
        <f>NA()</f>
        <v/>
      </c>
      <c r="BN522">
        <f>NA()</f>
        <v/>
      </c>
      <c r="BO522">
        <f>NA()</f>
        <v/>
      </c>
      <c r="BP522">
        <f>NA()</f>
        <v/>
      </c>
      <c r="BQ522">
        <f>NA()</f>
        <v/>
      </c>
      <c r="BR522">
        <f>NA()</f>
        <v/>
      </c>
      <c r="BS522">
        <f>NA()</f>
        <v/>
      </c>
      <c r="BT522">
        <f>NA()</f>
        <v/>
      </c>
      <c r="BU522">
        <f>NA()</f>
        <v/>
      </c>
      <c r="BV522">
        <f>NA()</f>
        <v/>
      </c>
      <c r="BW522">
        <f>NA()</f>
        <v/>
      </c>
    </row>
    <row r="523" spans="1:75">
      <c r="A523" t="s">
        <v>233</v>
      </c>
      <c r="B523" t="s">
        <v>1371</v>
      </c>
      <c r="C523" t="s">
        <v>1373</v>
      </c>
      <c r="D523" t="s">
        <v>449</v>
      </c>
      <c r="E523" t="n">
        <v>17603</v>
      </c>
      <c r="F523" t="n">
        <v>19434</v>
      </c>
      <c r="G523" t="n">
        <v>21406</v>
      </c>
      <c r="H523" t="n">
        <v>24242</v>
      </c>
      <c r="I523" t="n">
        <v>26696</v>
      </c>
      <c r="J523" t="n">
        <v>27568</v>
      </c>
      <c r="K523" t="n">
        <v>29678</v>
      </c>
      <c r="L523" t="n">
        <v>31290</v>
      </c>
      <c r="M523" t="n">
        <v>34977</v>
      </c>
      <c r="N523" t="n">
        <v>38738</v>
      </c>
      <c r="O523" t="n">
        <v>43176</v>
      </c>
      <c r="P523" t="n">
        <v>47729</v>
      </c>
      <c r="Q523" t="n">
        <v>54083</v>
      </c>
      <c r="R523" t="n">
        <v>55560</v>
      </c>
      <c r="S523" t="n">
        <v>57454</v>
      </c>
      <c r="T523" t="n">
        <v>58778</v>
      </c>
      <c r="U523" t="n">
        <v>62485</v>
      </c>
      <c r="V523" t="n">
        <v>65231</v>
      </c>
      <c r="W523" t="n">
        <v>66763</v>
      </c>
      <c r="X523" t="n">
        <v>67711</v>
      </c>
      <c r="Y523" t="n">
        <v>69749</v>
      </c>
      <c r="Z523" t="n">
        <v>69901</v>
      </c>
      <c r="AA523" t="n">
        <v>66853</v>
      </c>
      <c r="AB523" t="n">
        <v>68563</v>
      </c>
      <c r="AC523" t="n">
        <v>70358</v>
      </c>
      <c r="AD523" t="n">
        <v>69758</v>
      </c>
      <c r="AE523" t="n">
        <v>72694</v>
      </c>
      <c r="AF523" t="n">
        <v>76477</v>
      </c>
      <c r="AG523" t="n">
        <v>81734</v>
      </c>
      <c r="AH523" t="n">
        <v>86465</v>
      </c>
      <c r="AI523" t="n">
        <v>105928</v>
      </c>
      <c r="AJ523" t="n">
        <v>88716</v>
      </c>
      <c r="AK523" t="n">
        <v>99327</v>
      </c>
      <c r="AL523" t="n">
        <v>99480</v>
      </c>
      <c r="AM523" t="n">
        <v>102276</v>
      </c>
      <c r="AN523" t="n">
        <v>105520</v>
      </c>
      <c r="AO523" t="n">
        <v>107442</v>
      </c>
      <c r="AP523" t="n">
        <v>6.035</v>
      </c>
      <c r="AQ523" t="n">
        <v>5.567</v>
      </c>
      <c r="AR523" t="n">
        <v>5.515</v>
      </c>
      <c r="AS523" t="n">
        <v>6.523</v>
      </c>
      <c r="AT523" t="n">
        <v>6.45</v>
      </c>
      <c r="AU523" t="n">
        <v>5.898</v>
      </c>
      <c r="AV523" t="n">
        <v>6.789</v>
      </c>
      <c r="AW523" t="n">
        <v>7.487</v>
      </c>
      <c r="AX523" t="n">
        <v>8.531000000000001</v>
      </c>
      <c r="AY523" t="n">
        <v>9.231999999999999</v>
      </c>
      <c r="AZ523" t="n">
        <v>9.473000000000001</v>
      </c>
      <c r="BA523" t="n">
        <v>10.239</v>
      </c>
      <c r="BB523" t="n">
        <v>7.349</v>
      </c>
      <c r="BC523" t="n">
        <v>0</v>
      </c>
      <c r="BD523" t="n">
        <v>0</v>
      </c>
      <c r="BE523" t="n">
        <v>0</v>
      </c>
      <c r="BF523" t="n">
        <v>0</v>
      </c>
      <c r="BG523" t="n">
        <v>0</v>
      </c>
      <c r="BH523" t="n">
        <v>0</v>
      </c>
      <c r="BI523" t="n">
        <v>0</v>
      </c>
      <c r="BJ523">
        <f>NA()</f>
        <v/>
      </c>
      <c r="BK523">
        <f>NA()</f>
        <v/>
      </c>
      <c r="BL523">
        <f>NA()</f>
        <v/>
      </c>
      <c r="BM523">
        <f>NA()</f>
        <v/>
      </c>
      <c r="BN523">
        <f>NA()</f>
        <v/>
      </c>
      <c r="BO523">
        <f>NA()</f>
        <v/>
      </c>
      <c r="BP523">
        <f>NA()</f>
        <v/>
      </c>
      <c r="BQ523">
        <f>NA()</f>
        <v/>
      </c>
      <c r="BR523">
        <f>NA()</f>
        <v/>
      </c>
      <c r="BS523">
        <f>NA()</f>
        <v/>
      </c>
      <c r="BT523">
        <f>NA()</f>
        <v/>
      </c>
      <c r="BU523">
        <f>NA()</f>
        <v/>
      </c>
      <c r="BV523">
        <f>NA()</f>
        <v/>
      </c>
      <c r="BW523">
        <f>NA()</f>
        <v/>
      </c>
    </row>
    <row r="524" spans="1:75">
      <c r="A524" t="s">
        <v>233</v>
      </c>
      <c r="B524" t="s">
        <v>1374</v>
      </c>
      <c r="C524" t="s">
        <v>1375</v>
      </c>
      <c r="D524" t="s">
        <v>447</v>
      </c>
      <c r="E524" t="n">
        <v>292</v>
      </c>
      <c r="F524" t="n">
        <v>258</v>
      </c>
      <c r="G524" t="n">
        <v>214</v>
      </c>
      <c r="H524" t="n">
        <v>446</v>
      </c>
      <c r="I524" t="n">
        <v>1429</v>
      </c>
      <c r="J524" t="n">
        <v>1265</v>
      </c>
      <c r="K524" t="n">
        <v>1309</v>
      </c>
      <c r="L524" t="n">
        <v>1389</v>
      </c>
      <c r="M524" t="n">
        <v>1657</v>
      </c>
      <c r="N524" t="n">
        <v>1773</v>
      </c>
      <c r="O524" t="n">
        <v>1559</v>
      </c>
      <c r="P524" t="n">
        <v>1283</v>
      </c>
      <c r="Q524" t="n">
        <v>1491</v>
      </c>
      <c r="R524" t="n">
        <v>1528</v>
      </c>
      <c r="S524" t="n">
        <v>1550</v>
      </c>
      <c r="T524" t="n">
        <v>1498</v>
      </c>
      <c r="U524" t="n">
        <v>1663</v>
      </c>
      <c r="V524" t="n">
        <v>1355</v>
      </c>
      <c r="W524" t="n">
        <v>1143</v>
      </c>
      <c r="X524" t="n">
        <v>1258</v>
      </c>
      <c r="Y524" t="n">
        <v>12808</v>
      </c>
      <c r="Z524" t="n">
        <v>13571</v>
      </c>
      <c r="AA524" t="n">
        <v>13379</v>
      </c>
      <c r="AB524" t="n">
        <v>14920</v>
      </c>
      <c r="AC524" t="n">
        <v>15372</v>
      </c>
      <c r="AD524" t="n">
        <v>15307</v>
      </c>
      <c r="AE524" t="n">
        <v>17315</v>
      </c>
      <c r="AF524" t="n">
        <v>18834</v>
      </c>
      <c r="AG524" t="n">
        <v>20427</v>
      </c>
      <c r="AH524" t="n">
        <v>28875</v>
      </c>
      <c r="AI524" t="n">
        <v>27937</v>
      </c>
      <c r="AJ524" t="n">
        <v>27516</v>
      </c>
      <c r="AK524" t="n">
        <v>26800</v>
      </c>
      <c r="AL524" t="n">
        <v>27829</v>
      </c>
      <c r="AM524" t="n">
        <v>25404</v>
      </c>
      <c r="AN524" t="n">
        <v>24608</v>
      </c>
      <c r="AO524" t="n">
        <v>24088</v>
      </c>
      <c r="AP524" t="n">
        <v>22502</v>
      </c>
      <c r="AQ524" t="n">
        <v>21657</v>
      </c>
      <c r="AR524" t="n">
        <v>21767</v>
      </c>
      <c r="AS524" t="n">
        <v>20386</v>
      </c>
      <c r="AT524" t="n">
        <v>12389</v>
      </c>
      <c r="AU524" t="n">
        <v>10452</v>
      </c>
      <c r="AV524" t="n">
        <v>13310</v>
      </c>
      <c r="AW524" t="n">
        <v>13769</v>
      </c>
      <c r="AX524" t="n">
        <v>12936</v>
      </c>
      <c r="AY524" t="n">
        <v>13999</v>
      </c>
      <c r="AZ524" t="n">
        <v>15031</v>
      </c>
      <c r="BA524" t="n">
        <v>15912</v>
      </c>
      <c r="BB524" t="n">
        <v>15800</v>
      </c>
      <c r="BC524" t="n">
        <v>15165</v>
      </c>
      <c r="BD524" t="n">
        <v>16563</v>
      </c>
      <c r="BE524" t="n">
        <v>18124</v>
      </c>
      <c r="BF524" t="n">
        <v>22397</v>
      </c>
      <c r="BG524" t="n">
        <v>24072</v>
      </c>
      <c r="BH524" t="n">
        <v>24873</v>
      </c>
      <c r="BI524" t="n">
        <v>27372</v>
      </c>
      <c r="BJ524">
        <f>NA()</f>
        <v/>
      </c>
      <c r="BK524">
        <f>NA()</f>
        <v/>
      </c>
      <c r="BL524">
        <f>NA()</f>
        <v/>
      </c>
      <c r="BM524">
        <f>NA()</f>
        <v/>
      </c>
      <c r="BN524">
        <f>NA()</f>
        <v/>
      </c>
      <c r="BO524">
        <f>NA()</f>
        <v/>
      </c>
      <c r="BP524">
        <f>NA()</f>
        <v/>
      </c>
      <c r="BQ524">
        <f>NA()</f>
        <v/>
      </c>
      <c r="BR524">
        <f>NA()</f>
        <v/>
      </c>
      <c r="BS524">
        <f>NA()</f>
        <v/>
      </c>
      <c r="BT524">
        <f>NA()</f>
        <v/>
      </c>
      <c r="BU524">
        <f>NA()</f>
        <v/>
      </c>
      <c r="BV524">
        <f>NA()</f>
        <v/>
      </c>
      <c r="BW524">
        <f>NA()</f>
        <v/>
      </c>
    </row>
    <row r="525" spans="1:75">
      <c r="A525" t="s">
        <v>233</v>
      </c>
      <c r="B525" t="s">
        <v>1376</v>
      </c>
      <c r="C525" t="s">
        <v>1377</v>
      </c>
      <c r="D525" t="s">
        <v>447</v>
      </c>
      <c r="E525" t="n">
        <v>292</v>
      </c>
      <c r="F525" t="n">
        <v>258</v>
      </c>
      <c r="G525" t="n">
        <v>214</v>
      </c>
      <c r="H525" t="n">
        <v>446</v>
      </c>
      <c r="I525" t="n">
        <v>1429</v>
      </c>
      <c r="J525" t="n">
        <v>1265</v>
      </c>
      <c r="K525" t="n">
        <v>1309</v>
      </c>
      <c r="L525" t="n">
        <v>1389</v>
      </c>
      <c r="M525" t="n">
        <v>1657</v>
      </c>
      <c r="N525" t="n">
        <v>1773</v>
      </c>
      <c r="O525" t="n">
        <v>1559</v>
      </c>
      <c r="P525" t="n">
        <v>1283</v>
      </c>
      <c r="Q525" t="n">
        <v>1491</v>
      </c>
      <c r="R525" t="n">
        <v>1528</v>
      </c>
      <c r="S525" t="n">
        <v>1550</v>
      </c>
      <c r="T525" t="n">
        <v>1498</v>
      </c>
      <c r="U525" t="n">
        <v>1663</v>
      </c>
      <c r="V525" t="n">
        <v>1355</v>
      </c>
      <c r="W525" t="n">
        <v>1143</v>
      </c>
      <c r="X525" t="n">
        <v>1258</v>
      </c>
      <c r="Y525" t="n">
        <v>12808</v>
      </c>
      <c r="Z525" t="n">
        <v>13585</v>
      </c>
      <c r="AA525" t="n">
        <v>13382</v>
      </c>
      <c r="AB525" t="n">
        <v>14920</v>
      </c>
      <c r="AC525" t="n">
        <v>15372</v>
      </c>
      <c r="AD525" t="n">
        <v>15307</v>
      </c>
      <c r="AE525" t="n">
        <v>17315</v>
      </c>
      <c r="AF525" t="n">
        <v>18834</v>
      </c>
      <c r="AG525" t="n">
        <v>20427</v>
      </c>
      <c r="AH525" t="n">
        <v>28875</v>
      </c>
      <c r="AI525" t="n">
        <v>27937</v>
      </c>
      <c r="AJ525" t="n">
        <v>27516</v>
      </c>
      <c r="AK525" t="n">
        <v>26800</v>
      </c>
      <c r="AL525" t="n">
        <v>27829</v>
      </c>
      <c r="AM525" t="n">
        <v>25404</v>
      </c>
      <c r="AN525" t="n">
        <v>24608</v>
      </c>
      <c r="AO525" t="n">
        <v>24088</v>
      </c>
      <c r="AP525" t="n">
        <v>22502</v>
      </c>
      <c r="AQ525" t="n">
        <v>21657</v>
      </c>
      <c r="AR525" t="n">
        <v>21767</v>
      </c>
      <c r="AS525" t="n">
        <v>20386</v>
      </c>
      <c r="AT525" t="n">
        <v>12389</v>
      </c>
      <c r="AU525" t="n">
        <v>10452</v>
      </c>
      <c r="AV525" t="n">
        <v>13310</v>
      </c>
      <c r="AW525" t="n">
        <v>13769</v>
      </c>
      <c r="AX525" t="n">
        <v>14127</v>
      </c>
      <c r="AY525" t="n">
        <v>15360</v>
      </c>
      <c r="AZ525" t="n">
        <v>16769</v>
      </c>
      <c r="BA525" t="n">
        <v>19136</v>
      </c>
      <c r="BB525" t="n">
        <v>19488</v>
      </c>
      <c r="BC525" t="n">
        <v>17953</v>
      </c>
      <c r="BD525" t="n">
        <v>19799</v>
      </c>
      <c r="BE525" t="n">
        <v>21062</v>
      </c>
      <c r="BF525" t="n">
        <v>25430</v>
      </c>
      <c r="BG525" t="n">
        <v>27381</v>
      </c>
      <c r="BH525" t="n">
        <v>28856</v>
      </c>
      <c r="BI525" t="n">
        <v>31372</v>
      </c>
      <c r="BJ525">
        <f>NA()</f>
        <v/>
      </c>
      <c r="BK525">
        <f>NA()</f>
        <v/>
      </c>
      <c r="BL525">
        <f>NA()</f>
        <v/>
      </c>
      <c r="BM525">
        <f>NA()</f>
        <v/>
      </c>
      <c r="BN525">
        <f>NA()</f>
        <v/>
      </c>
      <c r="BO525">
        <f>NA()</f>
        <v/>
      </c>
      <c r="BP525">
        <f>NA()</f>
        <v/>
      </c>
      <c r="BQ525">
        <f>NA()</f>
        <v/>
      </c>
      <c r="BR525">
        <f>NA()</f>
        <v/>
      </c>
      <c r="BS525">
        <f>NA()</f>
        <v/>
      </c>
      <c r="BT525">
        <f>NA()</f>
        <v/>
      </c>
      <c r="BU525">
        <f>NA()</f>
        <v/>
      </c>
      <c r="BV525">
        <f>NA()</f>
        <v/>
      </c>
      <c r="BW525">
        <f>NA()</f>
        <v/>
      </c>
    </row>
    <row r="526" spans="1:75">
      <c r="A526" t="s">
        <v>233</v>
      </c>
      <c r="B526" t="s">
        <v>1378</v>
      </c>
      <c r="C526" t="s">
        <v>1379</v>
      </c>
      <c r="D526" t="s">
        <v>447</v>
      </c>
      <c r="E526" t="n">
        <v>6087</v>
      </c>
      <c r="F526" t="n">
        <v>8496</v>
      </c>
      <c r="G526" t="n">
        <v>5989</v>
      </c>
      <c r="H526" t="n">
        <v>6474</v>
      </c>
      <c r="I526" t="n">
        <v>7705</v>
      </c>
      <c r="J526" t="n">
        <v>7512</v>
      </c>
      <c r="K526" t="n">
        <v>8675</v>
      </c>
      <c r="L526" t="n">
        <v>9586</v>
      </c>
      <c r="M526" t="n">
        <v>14441</v>
      </c>
      <c r="N526" t="n">
        <v>15045</v>
      </c>
      <c r="O526" t="n">
        <v>10963</v>
      </c>
      <c r="P526" t="n">
        <v>11262</v>
      </c>
      <c r="Q526" t="n">
        <v>8072</v>
      </c>
      <c r="R526" t="n">
        <v>8651</v>
      </c>
      <c r="S526" t="n">
        <v>4874</v>
      </c>
      <c r="T526" t="n">
        <v>6370</v>
      </c>
      <c r="U526" t="n">
        <v>7191</v>
      </c>
      <c r="V526" t="n">
        <v>9288</v>
      </c>
      <c r="W526" t="n">
        <v>9933</v>
      </c>
      <c r="X526" t="n">
        <v>7847</v>
      </c>
      <c r="Y526" t="n">
        <v>9060</v>
      </c>
      <c r="Z526" t="n">
        <v>7738</v>
      </c>
      <c r="AA526" t="n">
        <v>6665</v>
      </c>
      <c r="AB526" t="n">
        <v>9182</v>
      </c>
      <c r="AC526" t="n">
        <v>8297</v>
      </c>
      <c r="AD526" t="n">
        <v>9591</v>
      </c>
      <c r="AE526" t="n">
        <v>9786</v>
      </c>
      <c r="AF526" t="n">
        <v>6801</v>
      </c>
      <c r="AG526" t="n">
        <v>10274</v>
      </c>
      <c r="AH526" t="n">
        <v>13931</v>
      </c>
      <c r="AI526" t="n">
        <v>16703</v>
      </c>
      <c r="AJ526" t="n">
        <v>16309</v>
      </c>
      <c r="AK526" t="n">
        <v>23616</v>
      </c>
      <c r="AL526" t="n">
        <v>16683</v>
      </c>
      <c r="AM526" t="n">
        <v>18457</v>
      </c>
      <c r="AN526" t="n">
        <v>16832</v>
      </c>
      <c r="AO526" t="n">
        <v>4413</v>
      </c>
      <c r="AP526" t="n">
        <v>3077</v>
      </c>
      <c r="AQ526" t="n">
        <v>2410</v>
      </c>
      <c r="AR526" t="n">
        <v>10739</v>
      </c>
      <c r="AS526" t="n">
        <v>13995</v>
      </c>
      <c r="AT526" t="n">
        <v>16709</v>
      </c>
      <c r="AU526" t="n">
        <v>9035</v>
      </c>
      <c r="AV526" t="n">
        <v>5745</v>
      </c>
      <c r="AW526" t="n">
        <v>9388</v>
      </c>
      <c r="AX526" t="n">
        <v>7049</v>
      </c>
      <c r="AY526" t="n">
        <v>14933</v>
      </c>
      <c r="AZ526" t="n">
        <v>28069</v>
      </c>
      <c r="BA526" t="n">
        <v>6146</v>
      </c>
      <c r="BB526" t="n">
        <v>7633</v>
      </c>
      <c r="BC526" t="n">
        <v>6756</v>
      </c>
      <c r="BD526" t="n">
        <v>6300</v>
      </c>
      <c r="BE526" t="n">
        <v>5699</v>
      </c>
      <c r="BF526" t="n">
        <v>5530</v>
      </c>
      <c r="BG526" t="n">
        <v>5330</v>
      </c>
      <c r="BH526" t="n">
        <v>4394</v>
      </c>
      <c r="BI526" t="n">
        <v>5091</v>
      </c>
      <c r="BJ526">
        <f>NA()</f>
        <v/>
      </c>
      <c r="BK526">
        <f>NA()</f>
        <v/>
      </c>
      <c r="BL526">
        <f>NA()</f>
        <v/>
      </c>
      <c r="BM526">
        <f>NA()</f>
        <v/>
      </c>
      <c r="BN526">
        <f>NA()</f>
        <v/>
      </c>
      <c r="BO526">
        <f>NA()</f>
        <v/>
      </c>
      <c r="BP526">
        <f>NA()</f>
        <v/>
      </c>
      <c r="BQ526">
        <f>NA()</f>
        <v/>
      </c>
      <c r="BR526">
        <f>NA()</f>
        <v/>
      </c>
      <c r="BS526">
        <f>NA()</f>
        <v/>
      </c>
      <c r="BT526">
        <f>NA()</f>
        <v/>
      </c>
      <c r="BU526">
        <f>NA()</f>
        <v/>
      </c>
      <c r="BV526">
        <f>NA()</f>
        <v/>
      </c>
      <c r="BW526">
        <f>NA()</f>
        <v/>
      </c>
    </row>
    <row r="527" spans="1:75">
      <c r="A527" t="s">
        <v>233</v>
      </c>
      <c r="B527" t="s">
        <v>1380</v>
      </c>
      <c r="C527" t="s">
        <v>1381</v>
      </c>
      <c r="D527" t="s">
        <v>454</v>
      </c>
      <c r="E527" t="n">
        <v>32</v>
      </c>
      <c r="F527" t="n">
        <v>41</v>
      </c>
      <c r="G527" t="n">
        <v>42</v>
      </c>
      <c r="H527" t="n">
        <v>44</v>
      </c>
      <c r="I527" t="n">
        <v>46</v>
      </c>
      <c r="J527" t="n">
        <v>49</v>
      </c>
      <c r="K527" t="n">
        <v>50</v>
      </c>
      <c r="L527" t="n">
        <v>53</v>
      </c>
      <c r="M527" t="n">
        <v>53</v>
      </c>
      <c r="N527" t="n">
        <v>55</v>
      </c>
      <c r="O527" t="n">
        <v>0.37</v>
      </c>
      <c r="P527" t="n">
        <v>0.43</v>
      </c>
      <c r="Q527" t="n">
        <v>0.49</v>
      </c>
      <c r="R527" t="n">
        <v>0.6</v>
      </c>
      <c r="S527" t="n">
        <v>0.78</v>
      </c>
      <c r="T527" t="n">
        <v>1.37</v>
      </c>
      <c r="U527" t="n">
        <v>1.41</v>
      </c>
      <c r="V527" t="n">
        <v>1.7</v>
      </c>
      <c r="W527" t="n">
        <v>1.89</v>
      </c>
      <c r="X527" t="n">
        <v>2.4</v>
      </c>
      <c r="Y527" t="n">
        <v>3.27</v>
      </c>
      <c r="Z527" t="n">
        <v>5.68</v>
      </c>
      <c r="AA527" t="n">
        <v>5.68</v>
      </c>
      <c r="AB527" t="n">
        <v>5.19</v>
      </c>
      <c r="AC527" t="n">
        <v>5.2</v>
      </c>
      <c r="AD527" t="n">
        <v>4.65</v>
      </c>
      <c r="AE527" t="n">
        <v>2.62</v>
      </c>
      <c r="AF527" t="n">
        <v>3.18</v>
      </c>
      <c r="AG527" t="n">
        <v>2.49</v>
      </c>
      <c r="AH527" t="n">
        <v>2.81</v>
      </c>
      <c r="AI527" t="n">
        <v>3.51</v>
      </c>
      <c r="AJ527" t="n">
        <v>2.85</v>
      </c>
      <c r="AK527" t="n">
        <v>2.56</v>
      </c>
      <c r="AL527" t="n">
        <v>2.72</v>
      </c>
      <c r="AM527" t="n">
        <v>2.59</v>
      </c>
      <c r="AN527" t="n">
        <v>3</v>
      </c>
      <c r="AO527" t="n">
        <v>3.48</v>
      </c>
      <c r="AP527" t="n">
        <v>3.56</v>
      </c>
      <c r="AQ527" t="n">
        <v>2.47</v>
      </c>
      <c r="AR527" t="n">
        <v>3.3</v>
      </c>
      <c r="AS527" t="n">
        <v>4.78</v>
      </c>
      <c r="AT527" t="n">
        <v>4.38</v>
      </c>
      <c r="AU527" t="n">
        <v>4.78</v>
      </c>
      <c r="AV527" t="n">
        <v>4.88</v>
      </c>
      <c r="AW527" t="n">
        <v>5.21</v>
      </c>
      <c r="AX527" t="n">
        <v>6.89</v>
      </c>
      <c r="AY527" t="n">
        <v>9.09</v>
      </c>
      <c r="AZ527" t="n">
        <v>11.25</v>
      </c>
      <c r="BA527" t="n">
        <v>15.59</v>
      </c>
      <c r="BB527" t="n">
        <v>9.550000000000001</v>
      </c>
      <c r="BC527" t="n">
        <v>12.19</v>
      </c>
      <c r="BD527" t="n">
        <v>16.2</v>
      </c>
      <c r="BE527" t="n">
        <v>17.41</v>
      </c>
      <c r="BF527" t="n">
        <v>16.89</v>
      </c>
      <c r="BG527" t="n">
        <v>16.93</v>
      </c>
      <c r="BH527" t="n">
        <v>9.15</v>
      </c>
      <c r="BI527" t="n">
        <v>6.12</v>
      </c>
      <c r="BJ527">
        <f>NA()</f>
        <v/>
      </c>
      <c r="BK527">
        <f>NA()</f>
        <v/>
      </c>
      <c r="BL527">
        <f>NA()</f>
        <v/>
      </c>
      <c r="BM527">
        <f>NA()</f>
        <v/>
      </c>
      <c r="BN527">
        <f>NA()</f>
        <v/>
      </c>
      <c r="BO527">
        <f>NA()</f>
        <v/>
      </c>
      <c r="BP527">
        <f>NA()</f>
        <v/>
      </c>
      <c r="BQ527">
        <f>NA()</f>
        <v/>
      </c>
      <c r="BR527">
        <f>NA()</f>
        <v/>
      </c>
      <c r="BS527">
        <f>NA()</f>
        <v/>
      </c>
      <c r="BT527">
        <f>NA()</f>
        <v/>
      </c>
      <c r="BU527">
        <f>NA()</f>
        <v/>
      </c>
      <c r="BV527">
        <f>NA()</f>
        <v/>
      </c>
      <c r="BW527">
        <f>NA()</f>
        <v/>
      </c>
    </row>
    <row r="528" spans="1:75">
      <c r="A528" t="s">
        <v>233</v>
      </c>
      <c r="B528" t="s">
        <v>1378</v>
      </c>
      <c r="C528" t="s">
        <v>1382</v>
      </c>
      <c r="D528" t="s">
        <v>449</v>
      </c>
      <c r="E528" t="n">
        <v>968</v>
      </c>
      <c r="F528" t="n">
        <v>1351</v>
      </c>
      <c r="G528" t="n">
        <v>953</v>
      </c>
      <c r="H528" t="n">
        <v>1030</v>
      </c>
      <c r="I528" t="n">
        <v>1226</v>
      </c>
      <c r="J528" t="n">
        <v>1195</v>
      </c>
      <c r="K528" t="n">
        <v>1380</v>
      </c>
      <c r="L528" t="n">
        <v>1525</v>
      </c>
      <c r="M528" t="n">
        <v>2297</v>
      </c>
      <c r="N528" t="n">
        <v>2393</v>
      </c>
      <c r="O528" t="n">
        <v>1744</v>
      </c>
      <c r="P528" t="n">
        <v>1791</v>
      </c>
      <c r="Q528" t="n">
        <v>1284</v>
      </c>
      <c r="R528" t="n">
        <v>1376</v>
      </c>
      <c r="S528" t="n">
        <v>775</v>
      </c>
      <c r="T528" t="n">
        <v>1013</v>
      </c>
      <c r="U528" t="n">
        <v>1144</v>
      </c>
      <c r="V528" t="n">
        <v>1477</v>
      </c>
      <c r="W528" t="n">
        <v>1580</v>
      </c>
      <c r="X528" t="n">
        <v>1248</v>
      </c>
      <c r="Y528" t="n">
        <v>1441</v>
      </c>
      <c r="Z528" t="n">
        <v>1231</v>
      </c>
      <c r="AA528" t="n">
        <v>1060</v>
      </c>
      <c r="AB528" t="n">
        <v>1461</v>
      </c>
      <c r="AC528" t="n">
        <v>1320</v>
      </c>
      <c r="AD528" t="n">
        <v>1526</v>
      </c>
      <c r="AE528" t="n">
        <v>1557</v>
      </c>
      <c r="AF528" t="n">
        <v>1082</v>
      </c>
      <c r="AG528" t="n">
        <v>1634</v>
      </c>
      <c r="AH528" t="n">
        <v>2216</v>
      </c>
      <c r="AI528" t="n">
        <v>2657</v>
      </c>
      <c r="AJ528" t="n">
        <v>2594</v>
      </c>
      <c r="AK528" t="n">
        <v>3756</v>
      </c>
      <c r="AL528" t="n">
        <v>2654</v>
      </c>
      <c r="AM528" t="n">
        <v>2936</v>
      </c>
      <c r="AN528" t="n">
        <v>2677</v>
      </c>
      <c r="AO528" t="n">
        <v>702</v>
      </c>
      <c r="AP528" t="n">
        <v>489</v>
      </c>
      <c r="AQ528" t="n">
        <v>383</v>
      </c>
      <c r="AR528" t="n">
        <v>1708</v>
      </c>
      <c r="AS528" t="n">
        <v>2226</v>
      </c>
      <c r="AT528" t="n">
        <v>2658</v>
      </c>
      <c r="AU528" t="n">
        <v>1437</v>
      </c>
      <c r="AV528" t="n">
        <v>914</v>
      </c>
      <c r="AW528" t="n">
        <v>1493</v>
      </c>
      <c r="AX528" t="n">
        <v>1121</v>
      </c>
      <c r="AY528" t="n">
        <v>2375</v>
      </c>
      <c r="AZ528" t="n">
        <v>4465</v>
      </c>
      <c r="BA528" t="n">
        <v>978</v>
      </c>
      <c r="BB528" t="n">
        <v>1214</v>
      </c>
      <c r="BC528" t="n">
        <v>1075</v>
      </c>
      <c r="BD528" t="n">
        <v>1002</v>
      </c>
      <c r="BE528" t="n">
        <v>906</v>
      </c>
      <c r="BF528" t="n">
        <v>880</v>
      </c>
      <c r="BG528" t="n">
        <v>848</v>
      </c>
      <c r="BH528" t="n">
        <v>699</v>
      </c>
      <c r="BI528" t="n">
        <v>810</v>
      </c>
      <c r="BJ528">
        <f>NA()</f>
        <v/>
      </c>
      <c r="BK528">
        <f>NA()</f>
        <v/>
      </c>
      <c r="BL528">
        <f>NA()</f>
        <v/>
      </c>
      <c r="BM528">
        <f>NA()</f>
        <v/>
      </c>
      <c r="BN528">
        <f>NA()</f>
        <v/>
      </c>
      <c r="BO528">
        <f>NA()</f>
        <v/>
      </c>
      <c r="BP528">
        <f>NA()</f>
        <v/>
      </c>
      <c r="BQ528">
        <f>NA()</f>
        <v/>
      </c>
      <c r="BR528">
        <f>NA()</f>
        <v/>
      </c>
      <c r="BS528">
        <f>NA()</f>
        <v/>
      </c>
      <c r="BT528">
        <f>NA()</f>
        <v/>
      </c>
      <c r="BU528">
        <f>NA()</f>
        <v/>
      </c>
      <c r="BV528">
        <f>NA()</f>
        <v/>
      </c>
      <c r="BW528">
        <f>NA()</f>
        <v/>
      </c>
    </row>
    <row r="529" spans="1:75">
      <c r="A529" t="s">
        <v>233</v>
      </c>
      <c r="B529" t="s">
        <v>1383</v>
      </c>
      <c r="C529" t="s">
        <v>1384</v>
      </c>
      <c r="D529" t="s">
        <v>458</v>
      </c>
      <c r="E529" t="n">
        <v>292</v>
      </c>
      <c r="F529" t="n">
        <v>258</v>
      </c>
      <c r="G529" t="n">
        <v>214</v>
      </c>
      <c r="H529" t="n">
        <v>446</v>
      </c>
      <c r="I529" t="n">
        <v>1429</v>
      </c>
      <c r="J529" t="n">
        <v>1265</v>
      </c>
      <c r="K529" t="n">
        <v>1309</v>
      </c>
      <c r="L529" t="n">
        <v>1389</v>
      </c>
      <c r="M529" t="n">
        <v>1657</v>
      </c>
      <c r="N529" t="n">
        <v>1773</v>
      </c>
      <c r="O529" t="n">
        <v>4.1</v>
      </c>
      <c r="P529" t="n">
        <v>4.9</v>
      </c>
      <c r="Q529" t="n">
        <v>3.9</v>
      </c>
      <c r="R529" t="n">
        <v>5.2</v>
      </c>
      <c r="S529" t="n">
        <v>3.8</v>
      </c>
      <c r="T529" t="n">
        <v>8.699999999999999</v>
      </c>
      <c r="U529" t="n">
        <v>10.1</v>
      </c>
      <c r="V529" t="n">
        <v>15.8</v>
      </c>
      <c r="W529" t="n">
        <v>18.8</v>
      </c>
      <c r="X529" t="n">
        <v>18.8</v>
      </c>
      <c r="Y529" t="n">
        <v>29.7</v>
      </c>
      <c r="Z529" t="n">
        <v>43.9</v>
      </c>
      <c r="AA529" t="n">
        <v>37.8</v>
      </c>
      <c r="AB529" t="n">
        <v>47.7</v>
      </c>
      <c r="AC529" t="n">
        <v>43.2</v>
      </c>
      <c r="AD529" t="n">
        <v>44.6</v>
      </c>
      <c r="AE529" t="n">
        <v>25.7</v>
      </c>
      <c r="AF529" t="n">
        <v>21.6</v>
      </c>
      <c r="AG529" t="n">
        <v>25.6</v>
      </c>
      <c r="AH529" t="n">
        <v>39.1</v>
      </c>
      <c r="AI529" t="n">
        <v>58.7</v>
      </c>
      <c r="AJ529" t="n">
        <v>46.4</v>
      </c>
      <c r="AK529" t="n">
        <v>60.3</v>
      </c>
      <c r="AL529" t="n">
        <v>45.4</v>
      </c>
      <c r="AM529" t="n">
        <v>47.9</v>
      </c>
      <c r="AN529" t="n">
        <v>50.5</v>
      </c>
      <c r="AO529" t="n">
        <v>15.4</v>
      </c>
      <c r="AP529" t="n">
        <v>11</v>
      </c>
      <c r="AQ529" t="n">
        <v>6</v>
      </c>
      <c r="AR529" t="n">
        <v>35.4</v>
      </c>
      <c r="AS529" t="n">
        <v>66.90000000000001</v>
      </c>
      <c r="AT529" t="n">
        <v>73.2</v>
      </c>
      <c r="AU529" t="n">
        <v>43.2</v>
      </c>
      <c r="AV529" t="n">
        <v>28</v>
      </c>
      <c r="AW529" t="n">
        <v>48.9</v>
      </c>
      <c r="AX529" t="n">
        <v>48.6</v>
      </c>
      <c r="AY529" t="n">
        <v>135.8</v>
      </c>
      <c r="AZ529" t="n">
        <v>315.8</v>
      </c>
      <c r="BA529" t="n">
        <v>95.8</v>
      </c>
      <c r="BB529" t="n">
        <v>72.90000000000001</v>
      </c>
      <c r="BC529" t="n">
        <v>82.40000000000001</v>
      </c>
      <c r="BD529" t="n">
        <v>102</v>
      </c>
      <c r="BE529" t="n">
        <v>99.2</v>
      </c>
      <c r="BF529" t="n">
        <v>93.40000000000001</v>
      </c>
      <c r="BG529" t="n">
        <v>90.2</v>
      </c>
      <c r="BH529" t="n">
        <v>40.2</v>
      </c>
      <c r="BI529" t="n">
        <v>31.2</v>
      </c>
      <c r="BJ529">
        <f>NA()</f>
        <v/>
      </c>
      <c r="BK529">
        <f>NA()</f>
        <v/>
      </c>
      <c r="BL529">
        <f>NA()</f>
        <v/>
      </c>
      <c r="BM529">
        <f>NA()</f>
        <v/>
      </c>
      <c r="BN529">
        <f>NA()</f>
        <v/>
      </c>
      <c r="BO529">
        <f>NA()</f>
        <v/>
      </c>
      <c r="BP529">
        <f>NA()</f>
        <v/>
      </c>
      <c r="BQ529">
        <f>NA()</f>
        <v/>
      </c>
      <c r="BR529">
        <f>NA()</f>
        <v/>
      </c>
      <c r="BS529">
        <f>NA()</f>
        <v/>
      </c>
      <c r="BT529">
        <f>NA()</f>
        <v/>
      </c>
      <c r="BU529">
        <f>NA()</f>
        <v/>
      </c>
      <c r="BV529">
        <f>NA()</f>
        <v/>
      </c>
      <c r="BW529">
        <f>NA()</f>
        <v/>
      </c>
    </row>
    <row r="530" spans="1:75">
      <c r="A530" t="s">
        <v>233</v>
      </c>
      <c r="B530" t="s">
        <v>1385</v>
      </c>
      <c r="C530" t="s">
        <v>1386</v>
      </c>
      <c r="D530" t="s">
        <v>447</v>
      </c>
      <c r="E530" t="n">
        <v>255</v>
      </c>
      <c r="F530" t="n">
        <v>274</v>
      </c>
      <c r="G530" t="n">
        <v>229</v>
      </c>
      <c r="H530" t="n">
        <v>221</v>
      </c>
      <c r="I530" t="n">
        <v>215</v>
      </c>
      <c r="J530" t="n">
        <v>195</v>
      </c>
      <c r="K530" t="n">
        <v>211</v>
      </c>
      <c r="L530" t="n">
        <v>188</v>
      </c>
      <c r="M530" t="n">
        <v>232</v>
      </c>
      <c r="N530" t="n">
        <v>244</v>
      </c>
      <c r="O530" t="n">
        <v>236</v>
      </c>
      <c r="P530" t="n">
        <v>198</v>
      </c>
      <c r="Q530" t="n">
        <v>200</v>
      </c>
      <c r="R530" t="n">
        <v>202</v>
      </c>
      <c r="S530" t="n">
        <v>147</v>
      </c>
      <c r="T530" t="n">
        <v>95</v>
      </c>
      <c r="U530" t="n">
        <v>138</v>
      </c>
      <c r="V530" t="n">
        <v>196</v>
      </c>
      <c r="W530" t="n">
        <v>176</v>
      </c>
      <c r="X530" t="n">
        <v>99</v>
      </c>
      <c r="Y530" t="n">
        <v>157</v>
      </c>
      <c r="Z530" t="n">
        <v>342</v>
      </c>
      <c r="AA530" t="n">
        <v>667</v>
      </c>
      <c r="AB530" t="n">
        <v>58</v>
      </c>
      <c r="AC530" t="n">
        <v>148</v>
      </c>
      <c r="AD530" t="n">
        <v>131</v>
      </c>
      <c r="AE530" t="n">
        <v>421</v>
      </c>
      <c r="AF530" t="n">
        <v>335</v>
      </c>
      <c r="AG530" t="n">
        <v>11076</v>
      </c>
      <c r="AH530" t="n">
        <v>9163</v>
      </c>
      <c r="AI530" t="n">
        <v>5189</v>
      </c>
      <c r="AJ530" t="n">
        <v>116</v>
      </c>
      <c r="AK530" t="n">
        <v>6612</v>
      </c>
      <c r="AL530" t="n">
        <v>214</v>
      </c>
      <c r="AM530" t="n">
        <v>2719</v>
      </c>
      <c r="AN530" t="n">
        <v>392</v>
      </c>
      <c r="AO530" t="n">
        <v>79</v>
      </c>
      <c r="AP530" t="n">
        <v>69</v>
      </c>
      <c r="AQ530" t="n">
        <v>10711</v>
      </c>
      <c r="AR530" t="n">
        <v>36</v>
      </c>
      <c r="AS530" t="n">
        <v>52</v>
      </c>
      <c r="AT530" t="n">
        <v>34</v>
      </c>
      <c r="AU530" t="n">
        <v>0</v>
      </c>
      <c r="AV530" t="n">
        <v>0</v>
      </c>
      <c r="AW530" t="n">
        <v>27</v>
      </c>
      <c r="AX530" t="n">
        <v>18</v>
      </c>
      <c r="AY530" t="n">
        <v>5</v>
      </c>
      <c r="AZ530" t="n">
        <v>3</v>
      </c>
      <c r="BA530" t="n">
        <v>0</v>
      </c>
      <c r="BB530" t="n">
        <v>0</v>
      </c>
      <c r="BC530" t="n">
        <v>0</v>
      </c>
      <c r="BD530" t="n">
        <v>0</v>
      </c>
      <c r="BE530" t="n">
        <v>0</v>
      </c>
      <c r="BF530" t="n">
        <v>0</v>
      </c>
      <c r="BG530" t="n">
        <v>0</v>
      </c>
      <c r="BH530" t="n">
        <v>0</v>
      </c>
      <c r="BI530" t="n">
        <v>0</v>
      </c>
      <c r="BJ530">
        <f>NA()</f>
        <v/>
      </c>
      <c r="BK530">
        <f>NA()</f>
        <v/>
      </c>
      <c r="BL530">
        <f>NA()</f>
        <v/>
      </c>
      <c r="BM530">
        <f>NA()</f>
        <v/>
      </c>
      <c r="BN530">
        <f>NA()</f>
        <v/>
      </c>
      <c r="BO530">
        <f>NA()</f>
        <v/>
      </c>
      <c r="BP530">
        <f>NA()</f>
        <v/>
      </c>
      <c r="BQ530">
        <f>NA()</f>
        <v/>
      </c>
      <c r="BR530">
        <f>NA()</f>
        <v/>
      </c>
      <c r="BS530">
        <f>NA()</f>
        <v/>
      </c>
      <c r="BT530">
        <f>NA()</f>
        <v/>
      </c>
      <c r="BU530">
        <f>NA()</f>
        <v/>
      </c>
      <c r="BV530">
        <f>NA()</f>
        <v/>
      </c>
      <c r="BW530">
        <f>NA()</f>
        <v/>
      </c>
    </row>
    <row r="531" spans="1:75">
      <c r="A531" t="s">
        <v>233</v>
      </c>
      <c r="B531" t="s">
        <v>1387</v>
      </c>
      <c r="C531" t="s">
        <v>1388</v>
      </c>
      <c r="D531" t="s">
        <v>454</v>
      </c>
      <c r="E531" t="n">
        <v>7144</v>
      </c>
      <c r="F531" t="n">
        <v>7337</v>
      </c>
      <c r="G531" t="n">
        <v>7736</v>
      </c>
      <c r="H531" t="n">
        <v>8698</v>
      </c>
      <c r="I531" t="n">
        <v>9378</v>
      </c>
      <c r="J531" t="n">
        <v>9875</v>
      </c>
      <c r="K531" t="n">
        <v>10500</v>
      </c>
      <c r="L531" t="n">
        <v>11720</v>
      </c>
      <c r="M531" t="n">
        <v>12637</v>
      </c>
      <c r="N531" t="n">
        <v>14055</v>
      </c>
      <c r="O531" t="n">
        <v>0.42</v>
      </c>
      <c r="P531" t="n">
        <v>0.49</v>
      </c>
      <c r="Q531" t="n">
        <v>0.55</v>
      </c>
      <c r="R531" t="n">
        <v>0.68</v>
      </c>
      <c r="S531" t="n">
        <v>0.89</v>
      </c>
      <c r="T531" t="n">
        <v>1.59</v>
      </c>
      <c r="U531" t="n">
        <v>1.55</v>
      </c>
      <c r="V531" t="n">
        <v>1.89</v>
      </c>
      <c r="W531" t="n">
        <v>2.12</v>
      </c>
      <c r="X531" t="n">
        <v>2.72</v>
      </c>
      <c r="Y531" t="n">
        <v>3.86</v>
      </c>
      <c r="Z531" t="n">
        <v>6.5</v>
      </c>
      <c r="AA531" t="n">
        <v>6.18</v>
      </c>
      <c r="AB531" t="n">
        <v>5.5</v>
      </c>
      <c r="AC531" t="n">
        <v>5.27</v>
      </c>
      <c r="AD531" t="n">
        <v>4.6</v>
      </c>
      <c r="AE531" t="n">
        <v>2.81</v>
      </c>
      <c r="AF531" t="n">
        <v>3.33</v>
      </c>
      <c r="AG531" t="n">
        <v>2.71</v>
      </c>
      <c r="AH531" t="n">
        <v>3.09</v>
      </c>
      <c r="AI531" t="n">
        <v>3.83</v>
      </c>
      <c r="AJ531" t="n">
        <v>3.11</v>
      </c>
      <c r="AK531" t="n">
        <v>2.84</v>
      </c>
      <c r="AL531" t="n">
        <v>2.92</v>
      </c>
      <c r="AM531" t="n">
        <v>2.66</v>
      </c>
      <c r="AN531" t="n">
        <v>2.93</v>
      </c>
      <c r="AO531" t="n">
        <v>3.51</v>
      </c>
      <c r="AP531" t="n">
        <v>3.54</v>
      </c>
      <c r="AQ531" t="n">
        <v>2.58</v>
      </c>
      <c r="AR531" t="n">
        <v>3.04</v>
      </c>
      <c r="AS531" t="n">
        <v>4.95</v>
      </c>
      <c r="AT531" t="n">
        <v>4.52</v>
      </c>
      <c r="AU531" t="n">
        <v>4.02</v>
      </c>
      <c r="AV531" t="n">
        <v>0</v>
      </c>
      <c r="AW531" t="n">
        <v>5.36</v>
      </c>
      <c r="AX531" t="n">
        <v>7.34</v>
      </c>
      <c r="AY531" t="n">
        <v>8.67</v>
      </c>
      <c r="AZ531" t="n">
        <v>9.890000000000001</v>
      </c>
      <c r="BA531" t="n">
        <v>0</v>
      </c>
      <c r="BB531" t="n">
        <v>0</v>
      </c>
      <c r="BC531" t="n">
        <v>0</v>
      </c>
      <c r="BD531" t="n">
        <v>0</v>
      </c>
      <c r="BE531" t="n">
        <v>0</v>
      </c>
      <c r="BF531" t="n">
        <v>0</v>
      </c>
      <c r="BG531" t="n">
        <v>0</v>
      </c>
      <c r="BH531" t="n">
        <v>0</v>
      </c>
      <c r="BI531" t="n">
        <v>0</v>
      </c>
      <c r="BJ531">
        <f>NA()</f>
        <v/>
      </c>
      <c r="BK531">
        <f>NA()</f>
        <v/>
      </c>
      <c r="BL531">
        <f>NA()</f>
        <v/>
      </c>
      <c r="BM531">
        <f>NA()</f>
        <v/>
      </c>
      <c r="BN531">
        <f>NA()</f>
        <v/>
      </c>
      <c r="BO531">
        <f>NA()</f>
        <v/>
      </c>
      <c r="BP531">
        <f>NA()</f>
        <v/>
      </c>
      <c r="BQ531">
        <f>NA()</f>
        <v/>
      </c>
      <c r="BR531">
        <f>NA()</f>
        <v/>
      </c>
      <c r="BS531">
        <f>NA()</f>
        <v/>
      </c>
      <c r="BT531">
        <f>NA()</f>
        <v/>
      </c>
      <c r="BU531">
        <f>NA()</f>
        <v/>
      </c>
      <c r="BV531">
        <f>NA()</f>
        <v/>
      </c>
      <c r="BW531">
        <f>NA()</f>
        <v/>
      </c>
    </row>
    <row r="532" spans="1:75">
      <c r="A532" t="s">
        <v>233</v>
      </c>
      <c r="B532" t="s">
        <v>1385</v>
      </c>
      <c r="C532" t="s">
        <v>1389</v>
      </c>
      <c r="D532" t="s">
        <v>449</v>
      </c>
      <c r="E532" t="n">
        <v>41</v>
      </c>
      <c r="F532" t="n">
        <v>44</v>
      </c>
      <c r="G532" t="n">
        <v>36</v>
      </c>
      <c r="H532" t="n">
        <v>35</v>
      </c>
      <c r="I532" t="n">
        <v>34</v>
      </c>
      <c r="J532" t="n">
        <v>31</v>
      </c>
      <c r="K532" t="n">
        <v>34</v>
      </c>
      <c r="L532" t="n">
        <v>30</v>
      </c>
      <c r="M532" t="n">
        <v>37</v>
      </c>
      <c r="N532" t="n">
        <v>39</v>
      </c>
      <c r="O532" t="n">
        <v>38</v>
      </c>
      <c r="P532" t="n">
        <v>32</v>
      </c>
      <c r="Q532" t="n">
        <v>32</v>
      </c>
      <c r="R532" t="n">
        <v>32</v>
      </c>
      <c r="S532" t="n">
        <v>23</v>
      </c>
      <c r="T532" t="n">
        <v>15</v>
      </c>
      <c r="U532" t="n">
        <v>22</v>
      </c>
      <c r="V532" t="n">
        <v>31</v>
      </c>
      <c r="W532" t="n">
        <v>28</v>
      </c>
      <c r="X532" t="n">
        <v>16</v>
      </c>
      <c r="Y532" t="n">
        <v>25</v>
      </c>
      <c r="Z532" t="n">
        <v>54</v>
      </c>
      <c r="AA532" t="n">
        <v>106</v>
      </c>
      <c r="AB532" t="n">
        <v>9</v>
      </c>
      <c r="AC532" t="n">
        <v>23</v>
      </c>
      <c r="AD532" t="n">
        <v>21</v>
      </c>
      <c r="AE532" t="n">
        <v>67</v>
      </c>
      <c r="AF532" t="n">
        <v>53</v>
      </c>
      <c r="AG532" t="n">
        <v>1762</v>
      </c>
      <c r="AH532" t="n">
        <v>1457</v>
      </c>
      <c r="AI532" t="n">
        <v>825</v>
      </c>
      <c r="AJ532" t="n">
        <v>18</v>
      </c>
      <c r="AK532" t="n">
        <v>1052</v>
      </c>
      <c r="AL532" t="n">
        <v>34</v>
      </c>
      <c r="AM532" t="n">
        <v>433</v>
      </c>
      <c r="AN532" t="n">
        <v>62</v>
      </c>
      <c r="AO532" t="n">
        <v>13</v>
      </c>
      <c r="AP532" t="n">
        <v>11</v>
      </c>
      <c r="AQ532" t="n">
        <v>1704</v>
      </c>
      <c r="AR532" t="n">
        <v>6</v>
      </c>
      <c r="AS532" t="n">
        <v>8</v>
      </c>
      <c r="AT532" t="n">
        <v>5</v>
      </c>
      <c r="AU532" t="n">
        <v>0</v>
      </c>
      <c r="AV532" t="n">
        <v>0</v>
      </c>
      <c r="AW532" t="n">
        <v>4</v>
      </c>
      <c r="AX532" t="n">
        <v>3</v>
      </c>
      <c r="AY532" t="n">
        <v>1</v>
      </c>
      <c r="AZ532" t="n">
        <v>0</v>
      </c>
      <c r="BA532" t="n">
        <v>0</v>
      </c>
      <c r="BB532" t="n">
        <v>0</v>
      </c>
      <c r="BC532" t="n">
        <v>0</v>
      </c>
      <c r="BD532" t="n">
        <v>0</v>
      </c>
      <c r="BE532" t="n">
        <v>0</v>
      </c>
      <c r="BF532" t="n">
        <v>0</v>
      </c>
      <c r="BG532" t="n">
        <v>0</v>
      </c>
      <c r="BH532" t="n">
        <v>0</v>
      </c>
      <c r="BI532" t="n">
        <v>0</v>
      </c>
      <c r="BJ532">
        <f>NA()</f>
        <v/>
      </c>
      <c r="BK532">
        <f>NA()</f>
        <v/>
      </c>
      <c r="BL532">
        <f>NA()</f>
        <v/>
      </c>
      <c r="BM532">
        <f>NA()</f>
        <v/>
      </c>
      <c r="BN532">
        <f>NA()</f>
        <v/>
      </c>
      <c r="BO532">
        <f>NA()</f>
        <v/>
      </c>
      <c r="BP532">
        <f>NA()</f>
        <v/>
      </c>
      <c r="BQ532">
        <f>NA()</f>
        <v/>
      </c>
      <c r="BR532">
        <f>NA()</f>
        <v/>
      </c>
      <c r="BS532">
        <f>NA()</f>
        <v/>
      </c>
      <c r="BT532">
        <f>NA()</f>
        <v/>
      </c>
      <c r="BU532">
        <f>NA()</f>
        <v/>
      </c>
      <c r="BV532">
        <f>NA()</f>
        <v/>
      </c>
      <c r="BW532">
        <f>NA()</f>
        <v/>
      </c>
    </row>
    <row r="533" spans="1:75">
      <c r="A533" t="s">
        <v>233</v>
      </c>
      <c r="B533" t="s">
        <v>1390</v>
      </c>
      <c r="C533" t="s">
        <v>1391</v>
      </c>
      <c r="D533" t="s">
        <v>458</v>
      </c>
      <c r="E533" t="n">
        <v>0</v>
      </c>
      <c r="F533" t="n">
        <v>0</v>
      </c>
      <c r="G533" t="n">
        <v>0</v>
      </c>
      <c r="H533" t="n">
        <v>0</v>
      </c>
      <c r="I533" t="n">
        <v>0</v>
      </c>
      <c r="J533" t="n">
        <v>0</v>
      </c>
      <c r="K533" t="n">
        <v>0</v>
      </c>
      <c r="L533" t="n">
        <v>0</v>
      </c>
      <c r="M533" t="n">
        <v>0</v>
      </c>
      <c r="N533" t="n">
        <v>0</v>
      </c>
      <c r="O533" t="n">
        <v>0.1</v>
      </c>
      <c r="P533" t="n">
        <v>0.1</v>
      </c>
      <c r="Q533" t="n">
        <v>0.1</v>
      </c>
      <c r="R533" t="n">
        <v>0.1</v>
      </c>
      <c r="S533" t="n">
        <v>0.1</v>
      </c>
      <c r="T533" t="n">
        <v>0.2</v>
      </c>
      <c r="U533" t="n">
        <v>0.2</v>
      </c>
      <c r="V533" t="n">
        <v>0.4</v>
      </c>
      <c r="W533" t="n">
        <v>0.4</v>
      </c>
      <c r="X533" t="n">
        <v>0.3</v>
      </c>
      <c r="Y533" t="n">
        <v>0.6</v>
      </c>
      <c r="Z533" t="n">
        <v>2.2</v>
      </c>
      <c r="AA533" t="n">
        <v>4.1</v>
      </c>
      <c r="AB533" t="n">
        <v>0.3</v>
      </c>
      <c r="AC533" t="n">
        <v>0.8</v>
      </c>
      <c r="AD533" t="n">
        <v>0.6</v>
      </c>
      <c r="AE533" t="n">
        <v>1.2</v>
      </c>
      <c r="AF533" t="n">
        <v>1.1</v>
      </c>
      <c r="AG533" t="n">
        <v>30</v>
      </c>
      <c r="AH533" t="n">
        <v>28.3</v>
      </c>
      <c r="AI533" t="n">
        <v>19.9</v>
      </c>
      <c r="AJ533" t="n">
        <v>0.4</v>
      </c>
      <c r="AK533" t="n">
        <v>18.8</v>
      </c>
      <c r="AL533" t="n">
        <v>0.6</v>
      </c>
      <c r="AM533" t="n">
        <v>7.2</v>
      </c>
      <c r="AN533" t="n">
        <v>1.1</v>
      </c>
      <c r="AO533" t="n">
        <v>0.3</v>
      </c>
      <c r="AP533" t="n">
        <v>0.2</v>
      </c>
      <c r="AQ533" t="n">
        <v>27.6</v>
      </c>
      <c r="AR533" t="n">
        <v>0.1</v>
      </c>
      <c r="AS533" t="n">
        <v>0.3</v>
      </c>
      <c r="AT533" t="n">
        <v>0.2</v>
      </c>
      <c r="AU533" t="n">
        <v>0</v>
      </c>
      <c r="AV533" t="n">
        <v>0</v>
      </c>
      <c r="AW533" t="n">
        <v>0.1</v>
      </c>
      <c r="AX533" t="n">
        <v>0.1</v>
      </c>
      <c r="AY533" t="n">
        <v>0</v>
      </c>
      <c r="AZ533" t="n">
        <v>0</v>
      </c>
      <c r="BA533" t="n">
        <v>0</v>
      </c>
      <c r="BB533" t="n">
        <v>0</v>
      </c>
      <c r="BC533" t="n">
        <v>0</v>
      </c>
      <c r="BD533" t="n">
        <v>0</v>
      </c>
      <c r="BE533" t="n">
        <v>0</v>
      </c>
      <c r="BF533" t="n">
        <v>0</v>
      </c>
      <c r="BG533" t="n">
        <v>0</v>
      </c>
      <c r="BH533" t="n">
        <v>0</v>
      </c>
      <c r="BI533" t="n">
        <v>0</v>
      </c>
      <c r="BJ533">
        <f>NA()</f>
        <v/>
      </c>
      <c r="BK533">
        <f>NA()</f>
        <v/>
      </c>
      <c r="BL533">
        <f>NA()</f>
        <v/>
      </c>
      <c r="BM533">
        <f>NA()</f>
        <v/>
      </c>
      <c r="BN533">
        <f>NA()</f>
        <v/>
      </c>
      <c r="BO533">
        <f>NA()</f>
        <v/>
      </c>
      <c r="BP533">
        <f>NA()</f>
        <v/>
      </c>
      <c r="BQ533">
        <f>NA()</f>
        <v/>
      </c>
      <c r="BR533">
        <f>NA()</f>
        <v/>
      </c>
      <c r="BS533">
        <f>NA()</f>
        <v/>
      </c>
      <c r="BT533">
        <f>NA()</f>
        <v/>
      </c>
      <c r="BU533">
        <f>NA()</f>
        <v/>
      </c>
      <c r="BV533">
        <f>NA()</f>
        <v/>
      </c>
      <c r="BW533">
        <f>NA()</f>
        <v/>
      </c>
    </row>
    <row r="534" spans="1:75">
      <c r="A534" t="s">
        <v>233</v>
      </c>
      <c r="B534" t="s">
        <v>1392</v>
      </c>
      <c r="C534" t="s">
        <v>1393</v>
      </c>
      <c r="D534" t="s">
        <v>447</v>
      </c>
      <c r="E534" t="n">
        <v>17094</v>
      </c>
      <c r="F534" t="n">
        <v>18937</v>
      </c>
      <c r="G534" t="n">
        <v>20929</v>
      </c>
      <c r="H534" t="n">
        <v>23691</v>
      </c>
      <c r="I534" t="n">
        <v>26059</v>
      </c>
      <c r="J534" t="n">
        <v>26984</v>
      </c>
      <c r="K534" t="n">
        <v>28992</v>
      </c>
      <c r="L534" t="n">
        <v>30637</v>
      </c>
      <c r="M534" t="n">
        <v>33975</v>
      </c>
      <c r="N534" t="n">
        <v>37696</v>
      </c>
      <c r="O534" t="n">
        <v>42136</v>
      </c>
      <c r="P534" t="n">
        <v>46765</v>
      </c>
      <c r="Q534" t="n">
        <v>52113</v>
      </c>
      <c r="R534" t="n">
        <v>53688</v>
      </c>
      <c r="S534" t="n">
        <v>54902</v>
      </c>
      <c r="T534" t="n">
        <v>55830</v>
      </c>
      <c r="U534" t="n">
        <v>59347</v>
      </c>
      <c r="V534" t="n">
        <v>61554</v>
      </c>
      <c r="W534" t="n">
        <v>62035</v>
      </c>
      <c r="X534" t="n">
        <v>62867</v>
      </c>
      <c r="Y534" t="n">
        <v>64372</v>
      </c>
      <c r="Z534" t="n">
        <v>65059</v>
      </c>
      <c r="AA534" t="n">
        <v>62809</v>
      </c>
      <c r="AB534" t="n">
        <v>64309</v>
      </c>
      <c r="AC534" t="n">
        <v>64885</v>
      </c>
      <c r="AD534" t="n">
        <v>64724</v>
      </c>
      <c r="AE534" t="n">
        <v>67592</v>
      </c>
      <c r="AF534" t="n">
        <v>69956</v>
      </c>
      <c r="AG534" t="n">
        <v>74002</v>
      </c>
      <c r="AH534" t="n">
        <v>77048</v>
      </c>
      <c r="AI534" t="n">
        <v>87038</v>
      </c>
      <c r="AJ534" t="n">
        <v>70373</v>
      </c>
      <c r="AK534" t="n">
        <v>73505</v>
      </c>
      <c r="AL534" t="n">
        <v>63509</v>
      </c>
      <c r="AM534" t="n">
        <v>66437</v>
      </c>
      <c r="AN534" t="n">
        <v>67329</v>
      </c>
      <c r="AO534" t="n">
        <v>69130</v>
      </c>
      <c r="AP534" t="n">
        <v>68356</v>
      </c>
      <c r="AQ534" t="n">
        <v>68222</v>
      </c>
      <c r="AR534" t="n">
        <v>68518</v>
      </c>
      <c r="AS534" t="n">
        <v>68202</v>
      </c>
      <c r="AT534" t="n">
        <v>66725</v>
      </c>
      <c r="AU534" t="n">
        <v>68247</v>
      </c>
      <c r="AV534" t="n">
        <v>67907</v>
      </c>
      <c r="AW534" t="n">
        <v>70527</v>
      </c>
      <c r="AX534" t="n">
        <v>71070</v>
      </c>
      <c r="AY534" t="n">
        <v>72295</v>
      </c>
      <c r="AZ534" t="n">
        <v>71832</v>
      </c>
      <c r="BA534" t="n">
        <v>69217</v>
      </c>
      <c r="BB534" t="n">
        <v>67297</v>
      </c>
      <c r="BC534" t="n">
        <v>65157</v>
      </c>
      <c r="BD534" t="n">
        <v>64471</v>
      </c>
      <c r="BE534" t="n">
        <v>59686</v>
      </c>
      <c r="BF534" t="n">
        <v>57940</v>
      </c>
      <c r="BG534" t="n">
        <v>55115</v>
      </c>
      <c r="BH534" t="n">
        <v>54987</v>
      </c>
      <c r="BI534" t="n">
        <v>53197</v>
      </c>
      <c r="BJ534">
        <f>NA()</f>
        <v/>
      </c>
      <c r="BK534">
        <f>NA()</f>
        <v/>
      </c>
      <c r="BL534">
        <f>NA()</f>
        <v/>
      </c>
      <c r="BM534">
        <f>NA()</f>
        <v/>
      </c>
      <c r="BN534">
        <f>NA()</f>
        <v/>
      </c>
      <c r="BO534">
        <f>NA()</f>
        <v/>
      </c>
      <c r="BP534">
        <f>NA()</f>
        <v/>
      </c>
      <c r="BQ534">
        <f>NA()</f>
        <v/>
      </c>
      <c r="BR534">
        <f>NA()</f>
        <v/>
      </c>
      <c r="BS534">
        <f>NA()</f>
        <v/>
      </c>
      <c r="BT534">
        <f>NA()</f>
        <v/>
      </c>
      <c r="BU534">
        <f>NA()</f>
        <v/>
      </c>
      <c r="BV534">
        <f>NA()</f>
        <v/>
      </c>
      <c r="BW534">
        <f>NA()</f>
        <v/>
      </c>
    </row>
    <row r="535" spans="1:75">
      <c r="A535" t="s">
        <v>233</v>
      </c>
      <c r="B535" t="s">
        <v>1394</v>
      </c>
      <c r="C535" t="s">
        <v>1395</v>
      </c>
      <c r="D535" t="s">
        <v>454</v>
      </c>
      <c r="E535" t="n">
        <v>94855</v>
      </c>
      <c r="F535" t="n">
        <v>113772</v>
      </c>
      <c r="G535" t="n">
        <v>108306</v>
      </c>
      <c r="H535" t="n">
        <v>114308</v>
      </c>
      <c r="I535" t="n">
        <v>123481</v>
      </c>
      <c r="J535" t="n">
        <v>130589</v>
      </c>
      <c r="K535" t="n">
        <v>145505</v>
      </c>
      <c r="L535" t="n">
        <v>163868</v>
      </c>
      <c r="M535" t="n">
        <v>182801</v>
      </c>
      <c r="N535" t="n">
        <v>190890</v>
      </c>
      <c r="O535" t="n">
        <v>0.4</v>
      </c>
      <c r="P535" t="n">
        <v>0.48</v>
      </c>
      <c r="Q535" t="n">
        <v>0.55</v>
      </c>
      <c r="R535" t="n">
        <v>0.67</v>
      </c>
      <c r="S535" t="n">
        <v>0.88</v>
      </c>
      <c r="T535" t="n">
        <v>1.57</v>
      </c>
      <c r="U535" t="n">
        <v>1.55</v>
      </c>
      <c r="V535" t="n">
        <v>1.85</v>
      </c>
      <c r="W535" t="n">
        <v>2.11</v>
      </c>
      <c r="X535" t="n">
        <v>2.63</v>
      </c>
      <c r="Y535" t="n">
        <v>3.87</v>
      </c>
      <c r="Z535" t="n">
        <v>6.51</v>
      </c>
      <c r="AA535" t="n">
        <v>6.2</v>
      </c>
      <c r="AB535" t="n">
        <v>5.53</v>
      </c>
      <c r="AC535" t="n">
        <v>5.41</v>
      </c>
      <c r="AD535" t="n">
        <v>4.86</v>
      </c>
      <c r="AE535" t="n">
        <v>2.86</v>
      </c>
      <c r="AF535" t="n">
        <v>3.44</v>
      </c>
      <c r="AG535" t="n">
        <v>2.87</v>
      </c>
      <c r="AH535" t="n">
        <v>3.29</v>
      </c>
      <c r="AI535" t="n">
        <v>4.15</v>
      </c>
      <c r="AJ535" t="n">
        <v>3.31</v>
      </c>
      <c r="AK535" t="n">
        <v>2.92</v>
      </c>
      <c r="AL535" t="n">
        <v>3.08</v>
      </c>
      <c r="AM535" t="n">
        <v>2.71</v>
      </c>
      <c r="AN535" t="n">
        <v>2.98</v>
      </c>
      <c r="AO535" t="n">
        <v>3.54</v>
      </c>
      <c r="AP535" t="n">
        <v>3.64</v>
      </c>
      <c r="AQ535" t="n">
        <v>2.61</v>
      </c>
      <c r="AR535" t="n">
        <v>3.19</v>
      </c>
      <c r="AS535" t="n">
        <v>5.04</v>
      </c>
      <c r="AT535" t="n">
        <v>4.9</v>
      </c>
      <c r="AU535" t="n">
        <v>4.87</v>
      </c>
      <c r="AV535" t="n">
        <v>4.87</v>
      </c>
      <c r="AW535" t="n">
        <v>5.04</v>
      </c>
      <c r="AX535" t="n">
        <v>8.69</v>
      </c>
      <c r="AY535" t="n">
        <v>9.890000000000001</v>
      </c>
      <c r="AZ535" t="n">
        <v>10.94</v>
      </c>
      <c r="BA535" t="n">
        <v>16.21</v>
      </c>
      <c r="BB535" t="n">
        <v>9.43</v>
      </c>
      <c r="BC535" t="n">
        <v>13.49</v>
      </c>
      <c r="BD535" t="n">
        <v>19.52</v>
      </c>
      <c r="BE535" t="n">
        <v>21.39</v>
      </c>
      <c r="BF535" t="n">
        <v>20.18</v>
      </c>
      <c r="BG535" t="n">
        <v>19.23</v>
      </c>
      <c r="BH535" t="n">
        <v>10.04</v>
      </c>
      <c r="BI535" t="n">
        <v>7.92</v>
      </c>
      <c r="BJ535">
        <f>NA()</f>
        <v/>
      </c>
      <c r="BK535">
        <f>NA()</f>
        <v/>
      </c>
      <c r="BL535">
        <f>NA()</f>
        <v/>
      </c>
      <c r="BM535">
        <f>NA()</f>
        <v/>
      </c>
      <c r="BN535">
        <f>NA()</f>
        <v/>
      </c>
      <c r="BO535">
        <f>NA()</f>
        <v/>
      </c>
      <c r="BP535">
        <f>NA()</f>
        <v/>
      </c>
      <c r="BQ535">
        <f>NA()</f>
        <v/>
      </c>
      <c r="BR535">
        <f>NA()</f>
        <v/>
      </c>
      <c r="BS535">
        <f>NA()</f>
        <v/>
      </c>
      <c r="BT535">
        <f>NA()</f>
        <v/>
      </c>
      <c r="BU535">
        <f>NA()</f>
        <v/>
      </c>
      <c r="BV535">
        <f>NA()</f>
        <v/>
      </c>
      <c r="BW535">
        <f>NA()</f>
        <v/>
      </c>
    </row>
    <row r="536" spans="1:75">
      <c r="A536" t="s">
        <v>233</v>
      </c>
      <c r="B536" t="s">
        <v>1392</v>
      </c>
      <c r="C536" t="s">
        <v>1396</v>
      </c>
      <c r="D536" t="s">
        <v>449</v>
      </c>
      <c r="E536" t="n">
        <v>2719</v>
      </c>
      <c r="F536" t="n">
        <v>3012</v>
      </c>
      <c r="G536" t="n">
        <v>3329</v>
      </c>
      <c r="H536" t="n">
        <v>3768</v>
      </c>
      <c r="I536" t="n">
        <v>4145</v>
      </c>
      <c r="J536" t="n">
        <v>4292</v>
      </c>
      <c r="K536" t="n">
        <v>4611</v>
      </c>
      <c r="L536" t="n">
        <v>4873</v>
      </c>
      <c r="M536" t="n">
        <v>5404</v>
      </c>
      <c r="N536" t="n">
        <v>5996</v>
      </c>
      <c r="O536" t="n">
        <v>6702</v>
      </c>
      <c r="P536" t="n">
        <v>7438</v>
      </c>
      <c r="Q536" t="n">
        <v>8289</v>
      </c>
      <c r="R536" t="n">
        <v>8539</v>
      </c>
      <c r="S536" t="n">
        <v>8733</v>
      </c>
      <c r="T536" t="n">
        <v>8880</v>
      </c>
      <c r="U536" t="n">
        <v>9440</v>
      </c>
      <c r="V536" t="n">
        <v>9791</v>
      </c>
      <c r="W536" t="n">
        <v>9867</v>
      </c>
      <c r="X536" t="n">
        <v>9999</v>
      </c>
      <c r="Y536" t="n">
        <v>10239</v>
      </c>
      <c r="Z536" t="n">
        <v>10348</v>
      </c>
      <c r="AA536" t="n">
        <v>9990</v>
      </c>
      <c r="AB536" t="n">
        <v>10229</v>
      </c>
      <c r="AC536" t="n">
        <v>10320</v>
      </c>
      <c r="AD536" t="n">
        <v>10295</v>
      </c>
      <c r="AE536" t="n">
        <v>10751</v>
      </c>
      <c r="AF536" t="n">
        <v>11127</v>
      </c>
      <c r="AG536" t="n">
        <v>11771</v>
      </c>
      <c r="AH536" t="n">
        <v>12255</v>
      </c>
      <c r="AI536" t="n">
        <v>13844</v>
      </c>
      <c r="AJ536" t="n">
        <v>11193</v>
      </c>
      <c r="AK536" t="n">
        <v>11692</v>
      </c>
      <c r="AL536" t="n">
        <v>10102</v>
      </c>
      <c r="AM536" t="n">
        <v>10567</v>
      </c>
      <c r="AN536" t="n">
        <v>10709</v>
      </c>
      <c r="AO536" t="n">
        <v>10996</v>
      </c>
      <c r="AP536" t="n">
        <v>10873</v>
      </c>
      <c r="AQ536" t="n">
        <v>10851</v>
      </c>
      <c r="AR536" t="n">
        <v>10898</v>
      </c>
      <c r="AS536" t="n">
        <v>10848</v>
      </c>
      <c r="AT536" t="n">
        <v>10613</v>
      </c>
      <c r="AU536" t="n">
        <v>10855</v>
      </c>
      <c r="AV536" t="n">
        <v>10801</v>
      </c>
      <c r="AW536" t="n">
        <v>11218</v>
      </c>
      <c r="AX536" t="n">
        <v>11304</v>
      </c>
      <c r="AY536" t="n">
        <v>11499</v>
      </c>
      <c r="AZ536" t="n">
        <v>11426</v>
      </c>
      <c r="BA536" t="n">
        <v>11009</v>
      </c>
      <c r="BB536" t="n">
        <v>10704</v>
      </c>
      <c r="BC536" t="n">
        <v>10364</v>
      </c>
      <c r="BD536" t="n">
        <v>10255</v>
      </c>
      <c r="BE536" t="n">
        <v>9494</v>
      </c>
      <c r="BF536" t="n">
        <v>9216</v>
      </c>
      <c r="BG536" t="n">
        <v>8767</v>
      </c>
      <c r="BH536" t="n">
        <v>8746</v>
      </c>
      <c r="BI536" t="n">
        <v>8461</v>
      </c>
      <c r="BJ536">
        <f>NA()</f>
        <v/>
      </c>
      <c r="BK536">
        <f>NA()</f>
        <v/>
      </c>
      <c r="BL536">
        <f>NA()</f>
        <v/>
      </c>
      <c r="BM536">
        <f>NA()</f>
        <v/>
      </c>
      <c r="BN536">
        <f>NA()</f>
        <v/>
      </c>
      <c r="BO536">
        <f>NA()</f>
        <v/>
      </c>
      <c r="BP536">
        <f>NA()</f>
        <v/>
      </c>
      <c r="BQ536">
        <f>NA()</f>
        <v/>
      </c>
      <c r="BR536">
        <f>NA()</f>
        <v/>
      </c>
      <c r="BS536">
        <f>NA()</f>
        <v/>
      </c>
      <c r="BT536">
        <f>NA()</f>
        <v/>
      </c>
      <c r="BU536">
        <f>NA()</f>
        <v/>
      </c>
      <c r="BV536">
        <f>NA()</f>
        <v/>
      </c>
      <c r="BW536">
        <f>NA()</f>
        <v/>
      </c>
    </row>
    <row r="537" spans="1:75">
      <c r="A537" t="s">
        <v>233</v>
      </c>
      <c r="B537" t="s">
        <v>1397</v>
      </c>
      <c r="C537" t="s">
        <v>1398</v>
      </c>
      <c r="D537" t="s">
        <v>458</v>
      </c>
      <c r="E537" t="n">
        <v>0</v>
      </c>
      <c r="F537" t="n">
        <v>0</v>
      </c>
      <c r="G537" t="n">
        <v>0</v>
      </c>
      <c r="H537" t="n">
        <v>0</v>
      </c>
      <c r="I537" t="n">
        <v>0</v>
      </c>
      <c r="J537" t="n">
        <v>0</v>
      </c>
      <c r="K537" t="n">
        <v>0</v>
      </c>
      <c r="L537" t="n">
        <v>0</v>
      </c>
      <c r="M537" t="n">
        <v>0</v>
      </c>
      <c r="N537" t="n">
        <v>0</v>
      </c>
      <c r="O537" t="n">
        <v>17</v>
      </c>
      <c r="P537" t="n">
        <v>22.6</v>
      </c>
      <c r="Q537" t="n">
        <v>28.5</v>
      </c>
      <c r="R537" t="n">
        <v>35.8</v>
      </c>
      <c r="S537" t="n">
        <v>48.4</v>
      </c>
      <c r="T537" t="n">
        <v>87.90000000000001</v>
      </c>
      <c r="U537" t="n">
        <v>91.7</v>
      </c>
      <c r="V537" t="n">
        <v>114.1</v>
      </c>
      <c r="W537" t="n">
        <v>131.1</v>
      </c>
      <c r="X537" t="n">
        <v>165.1</v>
      </c>
      <c r="Y537" t="n">
        <v>248.9</v>
      </c>
      <c r="Z537" t="n">
        <v>423.4</v>
      </c>
      <c r="AA537" t="n">
        <v>389.6</v>
      </c>
      <c r="AB537" t="n">
        <v>355.7</v>
      </c>
      <c r="AC537" t="n">
        <v>351.3</v>
      </c>
      <c r="AD537" t="n">
        <v>314.2</v>
      </c>
      <c r="AE537" t="n">
        <v>193.4</v>
      </c>
      <c r="AF537" t="n">
        <v>240.7</v>
      </c>
      <c r="AG537" t="n">
        <v>212.2</v>
      </c>
      <c r="AH537" t="n">
        <v>253.5</v>
      </c>
      <c r="AI537" t="n">
        <v>361.4</v>
      </c>
      <c r="AJ537" t="n">
        <v>232.7</v>
      </c>
      <c r="AK537" t="n">
        <v>214.7</v>
      </c>
      <c r="AL537" t="n">
        <v>195.9</v>
      </c>
      <c r="AM537" t="n">
        <v>180.2</v>
      </c>
      <c r="AN537" t="n">
        <v>200.6</v>
      </c>
      <c r="AO537" t="n">
        <v>244.4</v>
      </c>
      <c r="AP537" t="n">
        <v>249</v>
      </c>
      <c r="AQ537" t="n">
        <v>178.3</v>
      </c>
      <c r="AR537" t="n">
        <v>218.8</v>
      </c>
      <c r="AS537" t="n">
        <v>343.5</v>
      </c>
      <c r="AT537" t="n">
        <v>326.8</v>
      </c>
      <c r="AU537" t="n">
        <v>332.4</v>
      </c>
      <c r="AV537" t="n">
        <v>330.9</v>
      </c>
      <c r="AW537" t="n">
        <v>355.6</v>
      </c>
      <c r="AX537" t="n">
        <v>617.3</v>
      </c>
      <c r="AY537" t="n">
        <v>715.2</v>
      </c>
      <c r="AZ537" t="n">
        <v>786.1</v>
      </c>
      <c r="BA537" t="n">
        <v>1122</v>
      </c>
      <c r="BB537" t="n">
        <v>634.6</v>
      </c>
      <c r="BC537" t="n">
        <v>879</v>
      </c>
      <c r="BD537" t="n">
        <v>1258.3</v>
      </c>
      <c r="BE537" t="n">
        <v>1276.5</v>
      </c>
      <c r="BF537" t="n">
        <v>1169.1</v>
      </c>
      <c r="BG537" t="n">
        <v>1059.7</v>
      </c>
      <c r="BH537" t="n">
        <v>551.8</v>
      </c>
      <c r="BI537" t="n">
        <v>421.2</v>
      </c>
      <c r="BJ537">
        <f>NA()</f>
        <v/>
      </c>
      <c r="BK537">
        <f>NA()</f>
        <v/>
      </c>
      <c r="BL537">
        <f>NA()</f>
        <v/>
      </c>
      <c r="BM537">
        <f>NA()</f>
        <v/>
      </c>
      <c r="BN537">
        <f>NA()</f>
        <v/>
      </c>
      <c r="BO537">
        <f>NA()</f>
        <v/>
      </c>
      <c r="BP537">
        <f>NA()</f>
        <v/>
      </c>
      <c r="BQ537">
        <f>NA()</f>
        <v/>
      </c>
      <c r="BR537">
        <f>NA()</f>
        <v/>
      </c>
      <c r="BS537">
        <f>NA()</f>
        <v/>
      </c>
      <c r="BT537">
        <f>NA()</f>
        <v/>
      </c>
      <c r="BU537">
        <f>NA()</f>
        <v/>
      </c>
      <c r="BV537">
        <f>NA()</f>
        <v/>
      </c>
      <c r="BW537">
        <f>NA()</f>
        <v/>
      </c>
    </row>
    <row r="538" spans="1:75">
      <c r="A538" t="s">
        <v>233</v>
      </c>
      <c r="B538" t="s">
        <v>1399</v>
      </c>
      <c r="C538" t="s">
        <v>1400</v>
      </c>
      <c r="D538" t="s">
        <v>447</v>
      </c>
      <c r="E538" t="n">
        <v>6525</v>
      </c>
      <c r="F538" t="n">
        <v>9548</v>
      </c>
      <c r="G538" t="n">
        <v>10414</v>
      </c>
      <c r="H538" t="n">
        <v>10044</v>
      </c>
      <c r="I538" t="n">
        <v>9810</v>
      </c>
      <c r="J538" t="n">
        <v>10763</v>
      </c>
      <c r="K538" t="n">
        <v>11168</v>
      </c>
      <c r="L538" t="n">
        <v>15027</v>
      </c>
      <c r="M538" t="n">
        <v>12577</v>
      </c>
      <c r="N538" t="n">
        <v>10234</v>
      </c>
      <c r="O538" t="n">
        <v>10506</v>
      </c>
      <c r="P538" t="n">
        <v>9055</v>
      </c>
      <c r="Q538" t="n">
        <v>10896</v>
      </c>
      <c r="R538" t="n">
        <v>10228</v>
      </c>
      <c r="S538" t="n">
        <v>10003</v>
      </c>
      <c r="T538" t="n">
        <v>8463</v>
      </c>
      <c r="U538" t="n">
        <v>7959</v>
      </c>
      <c r="V538" t="n">
        <v>8774</v>
      </c>
      <c r="W538" t="n">
        <v>6798</v>
      </c>
      <c r="X538" t="n">
        <v>5683</v>
      </c>
      <c r="Y538" t="n">
        <v>9374</v>
      </c>
      <c r="Z538" t="n">
        <v>9599</v>
      </c>
      <c r="AA538" t="n">
        <v>13427</v>
      </c>
      <c r="AB538" t="n">
        <v>2822</v>
      </c>
      <c r="AC538" t="n">
        <v>7116</v>
      </c>
      <c r="AD538" t="n">
        <v>8449</v>
      </c>
      <c r="AE538" t="n">
        <v>12271</v>
      </c>
      <c r="AF538" t="n">
        <v>8377</v>
      </c>
      <c r="AG538" t="n">
        <v>11119</v>
      </c>
      <c r="AH538" t="n">
        <v>8971</v>
      </c>
      <c r="AI538" t="n">
        <v>10942</v>
      </c>
      <c r="AJ538" t="n">
        <v>11274</v>
      </c>
      <c r="AK538" t="n">
        <v>8528</v>
      </c>
      <c r="AL538" t="n">
        <v>6640</v>
      </c>
      <c r="AM538" t="n">
        <v>7447</v>
      </c>
      <c r="AN538" t="n">
        <v>6441</v>
      </c>
      <c r="AO538" t="n">
        <v>6016</v>
      </c>
      <c r="AP538" t="n">
        <v>5310</v>
      </c>
      <c r="AQ538" t="n">
        <v>1918</v>
      </c>
      <c r="AR538" t="n">
        <v>2090</v>
      </c>
      <c r="AS538" t="n">
        <v>2751</v>
      </c>
      <c r="AT538" t="n">
        <v>50</v>
      </c>
      <c r="AU538" t="n">
        <v>2805</v>
      </c>
      <c r="AV538" t="n">
        <v>2287</v>
      </c>
      <c r="AW538" t="n">
        <v>2481</v>
      </c>
      <c r="AX538" t="n">
        <v>4912</v>
      </c>
      <c r="AY538" t="n">
        <v>5102</v>
      </c>
      <c r="AZ538" t="n">
        <v>2690</v>
      </c>
      <c r="BA538" t="n">
        <v>2730</v>
      </c>
      <c r="BB538" t="n">
        <v>2930</v>
      </c>
      <c r="BC538" t="n">
        <v>2834</v>
      </c>
      <c r="BD538" t="n">
        <v>2852</v>
      </c>
      <c r="BE538" t="n">
        <v>2051</v>
      </c>
      <c r="BF538" t="n">
        <v>1780</v>
      </c>
      <c r="BG538" t="n">
        <v>1614</v>
      </c>
      <c r="BH538" t="n">
        <v>1876</v>
      </c>
      <c r="BI538" t="n">
        <v>2565</v>
      </c>
      <c r="BJ538">
        <f>NA()</f>
        <v/>
      </c>
      <c r="BK538">
        <f>NA()</f>
        <v/>
      </c>
      <c r="BL538">
        <f>NA()</f>
        <v/>
      </c>
      <c r="BM538">
        <f>NA()</f>
        <v/>
      </c>
      <c r="BN538">
        <f>NA()</f>
        <v/>
      </c>
      <c r="BO538">
        <f>NA()</f>
        <v/>
      </c>
      <c r="BP538">
        <f>NA()</f>
        <v/>
      </c>
      <c r="BQ538">
        <f>NA()</f>
        <v/>
      </c>
      <c r="BR538">
        <f>NA()</f>
        <v/>
      </c>
      <c r="BS538">
        <f>NA()</f>
        <v/>
      </c>
      <c r="BT538">
        <f>NA()</f>
        <v/>
      </c>
      <c r="BU538">
        <f>NA()</f>
        <v/>
      </c>
      <c r="BV538">
        <f>NA()</f>
        <v/>
      </c>
      <c r="BW538">
        <f>NA()</f>
        <v/>
      </c>
    </row>
    <row r="539" spans="1:75">
      <c r="A539" t="s">
        <v>233</v>
      </c>
      <c r="B539" t="s">
        <v>1401</v>
      </c>
      <c r="C539" t="s">
        <v>1402</v>
      </c>
      <c r="D539" t="s">
        <v>454</v>
      </c>
      <c r="E539" t="n">
        <v>148</v>
      </c>
      <c r="F539" t="n">
        <v>173</v>
      </c>
      <c r="G539" t="n">
        <v>158</v>
      </c>
      <c r="H539" t="n">
        <v>168</v>
      </c>
      <c r="I539" t="n">
        <v>176</v>
      </c>
      <c r="J539" t="n">
        <v>185</v>
      </c>
      <c r="K539" t="n">
        <v>205</v>
      </c>
      <c r="L539" t="n">
        <v>227</v>
      </c>
      <c r="M539" t="n">
        <v>249</v>
      </c>
      <c r="N539" t="n">
        <v>255</v>
      </c>
      <c r="O539" t="n">
        <v>0.42</v>
      </c>
      <c r="P539" t="n">
        <v>0.68</v>
      </c>
      <c r="Q539" t="n">
        <v>0.67</v>
      </c>
      <c r="R539" t="n">
        <v>0.9</v>
      </c>
      <c r="S539" t="n">
        <v>1.7</v>
      </c>
      <c r="T539" t="n">
        <v>1.92</v>
      </c>
      <c r="U539" t="n">
        <v>1.99</v>
      </c>
      <c r="V539" t="n">
        <v>2.08</v>
      </c>
      <c r="W539" t="n">
        <v>2.2</v>
      </c>
      <c r="X539" t="n">
        <v>2.93</v>
      </c>
      <c r="Y539" t="n">
        <v>3.82</v>
      </c>
      <c r="Z539" t="n">
        <v>4.53</v>
      </c>
      <c r="AA539" t="n">
        <v>5.17</v>
      </c>
      <c r="AB539" t="n">
        <v>5.19</v>
      </c>
      <c r="AC539" t="n">
        <v>5.27</v>
      </c>
      <c r="AD539" t="n">
        <v>4.6</v>
      </c>
      <c r="AE539" t="n">
        <v>2.81</v>
      </c>
      <c r="AF539" t="n">
        <v>3.33</v>
      </c>
      <c r="AG539" t="n">
        <v>2.71</v>
      </c>
      <c r="AH539" t="n">
        <v>3.09</v>
      </c>
      <c r="AI539" t="n">
        <v>3.83</v>
      </c>
      <c r="AJ539" t="n">
        <v>3.11</v>
      </c>
      <c r="AK539" t="n">
        <v>2.84</v>
      </c>
      <c r="AL539" t="n">
        <v>2.92</v>
      </c>
      <c r="AM539" t="n">
        <v>2.66</v>
      </c>
      <c r="AN539" t="n">
        <v>2.93</v>
      </c>
      <c r="AO539" t="n">
        <v>3.51</v>
      </c>
      <c r="AP539" t="n">
        <v>3.54</v>
      </c>
      <c r="AQ539" t="n">
        <v>2.58</v>
      </c>
      <c r="AR539" t="n">
        <v>3.04</v>
      </c>
      <c r="AS539" t="n">
        <v>4.95</v>
      </c>
      <c r="AT539" t="n">
        <v>4.52</v>
      </c>
      <c r="AU539" t="n">
        <v>4.02</v>
      </c>
      <c r="AV539" t="n">
        <v>4.75</v>
      </c>
      <c r="AW539" t="n">
        <v>5.36</v>
      </c>
      <c r="AX539" t="n">
        <v>7.34</v>
      </c>
      <c r="AY539" t="n">
        <v>8.67</v>
      </c>
      <c r="AZ539" t="n">
        <v>9.890000000000001</v>
      </c>
      <c r="BA539" t="n">
        <v>14.32</v>
      </c>
      <c r="BB539" t="n">
        <v>0</v>
      </c>
      <c r="BC539" t="n">
        <v>0</v>
      </c>
      <c r="BD539" t="n">
        <v>16.59</v>
      </c>
      <c r="BE539" t="n">
        <v>17.95</v>
      </c>
      <c r="BF539" t="n">
        <v>17.22</v>
      </c>
      <c r="BG539" t="n">
        <v>0</v>
      </c>
      <c r="BH539" t="n">
        <v>8.67</v>
      </c>
      <c r="BI539" t="n">
        <v>6.44</v>
      </c>
      <c r="BJ539">
        <f>NA()</f>
        <v/>
      </c>
      <c r="BK539">
        <f>NA()</f>
        <v/>
      </c>
      <c r="BL539">
        <f>NA()</f>
        <v/>
      </c>
      <c r="BM539">
        <f>NA()</f>
        <v/>
      </c>
      <c r="BN539">
        <f>NA()</f>
        <v/>
      </c>
      <c r="BO539">
        <f>NA()</f>
        <v/>
      </c>
      <c r="BP539">
        <f>NA()</f>
        <v/>
      </c>
      <c r="BQ539">
        <f>NA()</f>
        <v/>
      </c>
      <c r="BR539">
        <f>NA()</f>
        <v/>
      </c>
      <c r="BS539">
        <f>NA()</f>
        <v/>
      </c>
      <c r="BT539">
        <f>NA()</f>
        <v/>
      </c>
      <c r="BU539">
        <f>NA()</f>
        <v/>
      </c>
      <c r="BV539">
        <f>NA()</f>
        <v/>
      </c>
      <c r="BW539">
        <f>NA()</f>
        <v/>
      </c>
    </row>
    <row r="540" spans="1:75">
      <c r="A540" t="s">
        <v>233</v>
      </c>
      <c r="B540" t="s">
        <v>1399</v>
      </c>
      <c r="C540" t="s">
        <v>1403</v>
      </c>
      <c r="D540" t="s">
        <v>449</v>
      </c>
      <c r="E540" t="n">
        <v>1038</v>
      </c>
      <c r="F540" t="n">
        <v>1519</v>
      </c>
      <c r="G540" t="n">
        <v>1656</v>
      </c>
      <c r="H540" t="n">
        <v>1598</v>
      </c>
      <c r="I540" t="n">
        <v>1560</v>
      </c>
      <c r="J540" t="n">
        <v>1712</v>
      </c>
      <c r="K540" t="n">
        <v>1776</v>
      </c>
      <c r="L540" t="n">
        <v>2390</v>
      </c>
      <c r="M540" t="n">
        <v>2001</v>
      </c>
      <c r="N540" t="n">
        <v>1628</v>
      </c>
      <c r="O540" t="n">
        <v>1671</v>
      </c>
      <c r="P540" t="n">
        <v>1440</v>
      </c>
      <c r="Q540" t="n">
        <v>1733</v>
      </c>
      <c r="R540" t="n">
        <v>1627</v>
      </c>
      <c r="S540" t="n">
        <v>1591</v>
      </c>
      <c r="T540" t="n">
        <v>1346</v>
      </c>
      <c r="U540" t="n">
        <v>1266</v>
      </c>
      <c r="V540" t="n">
        <v>1396</v>
      </c>
      <c r="W540" t="n">
        <v>1081</v>
      </c>
      <c r="X540" t="n">
        <v>904</v>
      </c>
      <c r="Y540" t="n">
        <v>1491</v>
      </c>
      <c r="Z540" t="n">
        <v>1527</v>
      </c>
      <c r="AA540" t="n">
        <v>2136</v>
      </c>
      <c r="AB540" t="n">
        <v>449</v>
      </c>
      <c r="AC540" t="n">
        <v>1132</v>
      </c>
      <c r="AD540" t="n">
        <v>1344</v>
      </c>
      <c r="AE540" t="n">
        <v>1952</v>
      </c>
      <c r="AF540" t="n">
        <v>1332</v>
      </c>
      <c r="AG540" t="n">
        <v>1768</v>
      </c>
      <c r="AH540" t="n">
        <v>1427</v>
      </c>
      <c r="AI540" t="n">
        <v>1740</v>
      </c>
      <c r="AJ540" t="n">
        <v>1793</v>
      </c>
      <c r="AK540" t="n">
        <v>1356</v>
      </c>
      <c r="AL540" t="n">
        <v>1056</v>
      </c>
      <c r="AM540" t="n">
        <v>1184</v>
      </c>
      <c r="AN540" t="n">
        <v>1024</v>
      </c>
      <c r="AO540" t="n">
        <v>957</v>
      </c>
      <c r="AP540" t="n">
        <v>845</v>
      </c>
      <c r="AQ540" t="n">
        <v>305</v>
      </c>
      <c r="AR540" t="n">
        <v>332</v>
      </c>
      <c r="AS540" t="n">
        <v>438</v>
      </c>
      <c r="AT540" t="n">
        <v>8</v>
      </c>
      <c r="AU540" t="n">
        <v>446</v>
      </c>
      <c r="AV540" t="n">
        <v>364</v>
      </c>
      <c r="AW540" t="n">
        <v>395</v>
      </c>
      <c r="AX540" t="n">
        <v>781</v>
      </c>
      <c r="AY540" t="n">
        <v>811</v>
      </c>
      <c r="AZ540" t="n">
        <v>428</v>
      </c>
      <c r="BA540" t="n">
        <v>434</v>
      </c>
      <c r="BB540" t="n">
        <v>466</v>
      </c>
      <c r="BC540" t="n">
        <v>451</v>
      </c>
      <c r="BD540" t="n">
        <v>454</v>
      </c>
      <c r="BE540" t="n">
        <v>326</v>
      </c>
      <c r="BF540" t="n">
        <v>283</v>
      </c>
      <c r="BG540" t="n">
        <v>257</v>
      </c>
      <c r="BH540" t="n">
        <v>298</v>
      </c>
      <c r="BI540" t="n">
        <v>408</v>
      </c>
      <c r="BJ540">
        <f>NA()</f>
        <v/>
      </c>
      <c r="BK540">
        <f>NA()</f>
        <v/>
      </c>
      <c r="BL540">
        <f>NA()</f>
        <v/>
      </c>
      <c r="BM540">
        <f>NA()</f>
        <v/>
      </c>
      <c r="BN540">
        <f>NA()</f>
        <v/>
      </c>
      <c r="BO540">
        <f>NA()</f>
        <v/>
      </c>
      <c r="BP540">
        <f>NA()</f>
        <v/>
      </c>
      <c r="BQ540">
        <f>NA()</f>
        <v/>
      </c>
      <c r="BR540">
        <f>NA()</f>
        <v/>
      </c>
      <c r="BS540">
        <f>NA()</f>
        <v/>
      </c>
      <c r="BT540">
        <f>NA()</f>
        <v/>
      </c>
      <c r="BU540">
        <f>NA()</f>
        <v/>
      </c>
      <c r="BV540">
        <f>NA()</f>
        <v/>
      </c>
      <c r="BW540">
        <f>NA()</f>
        <v/>
      </c>
    </row>
    <row r="541" spans="1:75">
      <c r="A541" t="s">
        <v>233</v>
      </c>
      <c r="B541" t="s">
        <v>1404</v>
      </c>
      <c r="C541" t="s">
        <v>1405</v>
      </c>
      <c r="D541" t="s">
        <v>458</v>
      </c>
      <c r="E541" t="n">
        <v>94855</v>
      </c>
      <c r="F541" t="n">
        <v>113772</v>
      </c>
      <c r="G541" t="n">
        <v>108306</v>
      </c>
      <c r="H541" t="n">
        <v>114308</v>
      </c>
      <c r="I541" t="n">
        <v>123481</v>
      </c>
      <c r="J541" t="n">
        <v>130589</v>
      </c>
      <c r="K541" t="n">
        <v>145505</v>
      </c>
      <c r="L541" t="n">
        <v>163868</v>
      </c>
      <c r="M541" t="n">
        <v>182801</v>
      </c>
      <c r="N541" t="n">
        <v>190890</v>
      </c>
      <c r="O541" t="n">
        <v>3.5</v>
      </c>
      <c r="P541" t="n">
        <v>5.3</v>
      </c>
      <c r="Q541" t="n">
        <v>6.3</v>
      </c>
      <c r="R541" t="n">
        <v>7</v>
      </c>
      <c r="S541" t="n">
        <v>13.2</v>
      </c>
      <c r="T541" t="n">
        <v>11.7</v>
      </c>
      <c r="U541" t="n">
        <v>9.4</v>
      </c>
      <c r="V541" t="n">
        <v>12.2</v>
      </c>
      <c r="W541" t="n">
        <v>9.9</v>
      </c>
      <c r="X541" t="n">
        <v>10.6</v>
      </c>
      <c r="Y541" t="n">
        <v>29.4</v>
      </c>
      <c r="Z541" t="n">
        <v>35.8</v>
      </c>
      <c r="AA541" t="n">
        <v>58.5</v>
      </c>
      <c r="AB541" t="n">
        <v>9.9</v>
      </c>
      <c r="AC541" t="n">
        <v>33.3</v>
      </c>
      <c r="AD541" t="n">
        <v>36</v>
      </c>
      <c r="AE541" t="n">
        <v>30.3</v>
      </c>
      <c r="AF541" t="n">
        <v>24.4</v>
      </c>
      <c r="AG541" t="n">
        <v>25.9</v>
      </c>
      <c r="AH541" t="n">
        <v>18</v>
      </c>
      <c r="AI541" t="n">
        <v>28.5</v>
      </c>
      <c r="AJ541" t="n">
        <v>23.6</v>
      </c>
      <c r="AK541" t="n">
        <v>16.5</v>
      </c>
      <c r="AL541" t="n">
        <v>12.7</v>
      </c>
      <c r="AM541" t="n">
        <v>12.8</v>
      </c>
      <c r="AN541" t="n">
        <v>14.5</v>
      </c>
      <c r="AO541" t="n">
        <v>9.1</v>
      </c>
      <c r="AP541" t="n">
        <v>8.1</v>
      </c>
      <c r="AQ541" t="n">
        <v>0</v>
      </c>
      <c r="AR541" t="n">
        <v>2.8</v>
      </c>
      <c r="AS541" t="n">
        <v>4.9</v>
      </c>
      <c r="AT541" t="n">
        <v>0</v>
      </c>
      <c r="AU541" t="n">
        <v>0</v>
      </c>
      <c r="AV541" t="n">
        <v>0</v>
      </c>
      <c r="AW541" t="n">
        <v>0</v>
      </c>
      <c r="AX541" t="n">
        <v>3.5</v>
      </c>
      <c r="AY541" t="n">
        <v>7.3</v>
      </c>
      <c r="AZ541" t="n">
        <v>0</v>
      </c>
      <c r="BA541" t="n">
        <v>4.3</v>
      </c>
      <c r="BB541" t="n">
        <v>0</v>
      </c>
      <c r="BC541" t="n">
        <v>0</v>
      </c>
      <c r="BD541" t="n">
        <v>3</v>
      </c>
      <c r="BE541" t="n">
        <v>2.8</v>
      </c>
      <c r="BF541" t="n">
        <v>9</v>
      </c>
      <c r="BG541" t="n">
        <v>0</v>
      </c>
      <c r="BH541" t="n">
        <v>0.6</v>
      </c>
      <c r="BI541" t="n">
        <v>8.9</v>
      </c>
      <c r="BJ541">
        <f>NA()</f>
        <v/>
      </c>
      <c r="BK541">
        <f>NA()</f>
        <v/>
      </c>
      <c r="BL541">
        <f>NA()</f>
        <v/>
      </c>
      <c r="BM541">
        <f>NA()</f>
        <v/>
      </c>
      <c r="BN541">
        <f>NA()</f>
        <v/>
      </c>
      <c r="BO541">
        <f>NA()</f>
        <v/>
      </c>
      <c r="BP541">
        <f>NA()</f>
        <v/>
      </c>
      <c r="BQ541">
        <f>NA()</f>
        <v/>
      </c>
      <c r="BR541">
        <f>NA()</f>
        <v/>
      </c>
      <c r="BS541">
        <f>NA()</f>
        <v/>
      </c>
      <c r="BT541">
        <f>NA()</f>
        <v/>
      </c>
      <c r="BU541">
        <f>NA()</f>
        <v/>
      </c>
      <c r="BV541">
        <f>NA()</f>
        <v/>
      </c>
      <c r="BW541">
        <f>NA()</f>
        <v/>
      </c>
    </row>
    <row r="542" spans="1:75">
      <c r="A542" t="s">
        <v>233</v>
      </c>
      <c r="B542" t="s">
        <v>1406</v>
      </c>
      <c r="C542" t="s">
        <v>1407</v>
      </c>
      <c r="D542" t="s">
        <v>447</v>
      </c>
      <c r="E542" t="n">
        <v>94855</v>
      </c>
      <c r="F542" t="n">
        <v>113772</v>
      </c>
      <c r="G542" t="n">
        <v>108306</v>
      </c>
      <c r="H542" t="n">
        <v>114308</v>
      </c>
      <c r="I542" t="n">
        <v>123481</v>
      </c>
      <c r="J542" t="n">
        <v>130589</v>
      </c>
      <c r="K542" t="n">
        <v>145505</v>
      </c>
      <c r="L542" t="n">
        <v>163868</v>
      </c>
      <c r="M542" t="n">
        <v>182801</v>
      </c>
      <c r="N542" t="n">
        <v>190890</v>
      </c>
      <c r="O542" t="n">
        <v>8385</v>
      </c>
      <c r="P542" t="n">
        <v>7772</v>
      </c>
      <c r="Q542" t="n">
        <v>9294</v>
      </c>
      <c r="R542" t="n">
        <v>7706</v>
      </c>
      <c r="S542" t="n">
        <v>7737</v>
      </c>
      <c r="T542" t="n">
        <v>6106</v>
      </c>
      <c r="U542" t="n">
        <v>4741</v>
      </c>
      <c r="V542" t="n">
        <v>5865</v>
      </c>
      <c r="W542" t="n">
        <v>4512</v>
      </c>
      <c r="X542" t="n">
        <v>3631</v>
      </c>
      <c r="Y542" t="n">
        <v>7681</v>
      </c>
      <c r="Z542" t="n">
        <v>7899</v>
      </c>
      <c r="AA542" t="n">
        <v>11324</v>
      </c>
      <c r="AB542" t="n">
        <v>1912</v>
      </c>
      <c r="AC542" t="n">
        <v>6326</v>
      </c>
      <c r="AD542" t="n">
        <v>7824</v>
      </c>
      <c r="AE542" t="n">
        <v>10784</v>
      </c>
      <c r="AF542" t="n">
        <v>7318</v>
      </c>
      <c r="AG542" t="n">
        <v>9561</v>
      </c>
      <c r="AH542" t="n">
        <v>5819</v>
      </c>
      <c r="AI542" t="n">
        <v>7453</v>
      </c>
      <c r="AJ542" t="n">
        <v>7597</v>
      </c>
      <c r="AK542" t="n">
        <v>5822</v>
      </c>
      <c r="AL542" t="n">
        <v>4335</v>
      </c>
      <c r="AM542" t="n">
        <v>4826</v>
      </c>
      <c r="AN542" t="n">
        <v>4956</v>
      </c>
      <c r="AO542" t="n">
        <v>2584</v>
      </c>
      <c r="AP542" t="n">
        <v>2285</v>
      </c>
      <c r="AQ542" t="n">
        <v>14</v>
      </c>
      <c r="AR542" t="n">
        <v>925</v>
      </c>
      <c r="AS542" t="n">
        <v>984</v>
      </c>
      <c r="AT542" t="n">
        <v>2</v>
      </c>
      <c r="AU542" t="n">
        <v>1</v>
      </c>
      <c r="AV542" t="n">
        <v>3</v>
      </c>
      <c r="AW542" t="n">
        <v>5</v>
      </c>
      <c r="AX542" t="n">
        <v>475</v>
      </c>
      <c r="AY542" t="n">
        <v>844</v>
      </c>
      <c r="AZ542" t="n">
        <v>0</v>
      </c>
      <c r="BA542" t="n">
        <v>303</v>
      </c>
      <c r="BB542" t="n">
        <v>0</v>
      </c>
      <c r="BC542" t="n">
        <v>0</v>
      </c>
      <c r="BD542" t="n">
        <v>180</v>
      </c>
      <c r="BE542" t="n">
        <v>157</v>
      </c>
      <c r="BF542" t="n">
        <v>522</v>
      </c>
      <c r="BG542" t="n">
        <v>0</v>
      </c>
      <c r="BH542" t="n">
        <v>72</v>
      </c>
      <c r="BI542" t="n">
        <v>1389</v>
      </c>
      <c r="BJ542">
        <f>NA()</f>
        <v/>
      </c>
      <c r="BK542">
        <f>NA()</f>
        <v/>
      </c>
      <c r="BL542">
        <f>NA()</f>
        <v/>
      </c>
      <c r="BM542">
        <f>NA()</f>
        <v/>
      </c>
      <c r="BN542">
        <f>NA()</f>
        <v/>
      </c>
      <c r="BO542">
        <f>NA()</f>
        <v/>
      </c>
      <c r="BP542">
        <f>NA()</f>
        <v/>
      </c>
      <c r="BQ542">
        <f>NA()</f>
        <v/>
      </c>
      <c r="BR542">
        <f>NA()</f>
        <v/>
      </c>
      <c r="BS542">
        <f>NA()</f>
        <v/>
      </c>
      <c r="BT542">
        <f>NA()</f>
        <v/>
      </c>
      <c r="BU542">
        <f>NA()</f>
        <v/>
      </c>
      <c r="BV542">
        <f>NA()</f>
        <v/>
      </c>
      <c r="BW542">
        <f>NA()</f>
        <v/>
      </c>
    </row>
    <row r="543" spans="1:75">
      <c r="A543" t="s">
        <v>233</v>
      </c>
      <c r="B543" t="s">
        <v>1408</v>
      </c>
      <c r="C543" t="s">
        <v>1409</v>
      </c>
      <c r="D543" t="s">
        <v>447</v>
      </c>
      <c r="E543" t="n">
        <v>0</v>
      </c>
      <c r="F543" t="n">
        <v>0</v>
      </c>
      <c r="G543" t="n">
        <v>0</v>
      </c>
      <c r="H543" t="n">
        <v>0</v>
      </c>
      <c r="I543" t="n">
        <v>0</v>
      </c>
      <c r="J543" t="n">
        <v>0</v>
      </c>
      <c r="K543" t="n">
        <v>23</v>
      </c>
      <c r="L543" t="n">
        <v>0</v>
      </c>
      <c r="M543" t="n">
        <v>316</v>
      </c>
      <c r="N543" t="n">
        <v>299</v>
      </c>
      <c r="O543" t="n">
        <v>2120</v>
      </c>
      <c r="P543" t="n">
        <v>1283</v>
      </c>
      <c r="Q543" t="n">
        <v>1603</v>
      </c>
      <c r="R543" t="n">
        <v>2522</v>
      </c>
      <c r="S543" t="n">
        <v>2265</v>
      </c>
      <c r="T543" t="n">
        <v>2357</v>
      </c>
      <c r="U543" t="n">
        <v>3217</v>
      </c>
      <c r="V543" t="n">
        <v>2909</v>
      </c>
      <c r="W543" t="n">
        <v>2286</v>
      </c>
      <c r="X543" t="n">
        <v>2053</v>
      </c>
      <c r="Y543" t="n">
        <v>1693</v>
      </c>
      <c r="Z543" t="n">
        <v>1700</v>
      </c>
      <c r="AA543" t="n">
        <v>2103</v>
      </c>
      <c r="AB543" t="n">
        <v>910</v>
      </c>
      <c r="AC543" t="n">
        <v>790</v>
      </c>
      <c r="AD543" t="n">
        <v>625</v>
      </c>
      <c r="AE543" t="n">
        <v>1487</v>
      </c>
      <c r="AF543" t="n">
        <v>1059</v>
      </c>
      <c r="AG543" t="n">
        <v>1557</v>
      </c>
      <c r="AH543" t="n">
        <v>3152</v>
      </c>
      <c r="AI543" t="n">
        <v>3489</v>
      </c>
      <c r="AJ543" t="n">
        <v>3677</v>
      </c>
      <c r="AK543" t="n">
        <v>2706</v>
      </c>
      <c r="AL543" t="n">
        <v>2305</v>
      </c>
      <c r="AM543" t="n">
        <v>2621</v>
      </c>
      <c r="AN543" t="n">
        <v>1485</v>
      </c>
      <c r="AO543" t="n">
        <v>3432</v>
      </c>
      <c r="AP543" t="n">
        <v>3025</v>
      </c>
      <c r="AQ543" t="n">
        <v>1904</v>
      </c>
      <c r="AR543" t="n">
        <v>1165</v>
      </c>
      <c r="AS543" t="n">
        <v>1768</v>
      </c>
      <c r="AT543" t="n">
        <v>48</v>
      </c>
      <c r="AU543" t="n">
        <v>2803</v>
      </c>
      <c r="AV543" t="n">
        <v>2283</v>
      </c>
      <c r="AW543" t="n">
        <v>2476</v>
      </c>
      <c r="AX543" t="n">
        <v>4437</v>
      </c>
      <c r="AY543" t="n">
        <v>4258</v>
      </c>
      <c r="AZ543" t="n">
        <v>4524</v>
      </c>
      <c r="BA543" t="n">
        <v>2427</v>
      </c>
      <c r="BB543" t="n">
        <v>3178</v>
      </c>
      <c r="BC543" t="n">
        <v>2989</v>
      </c>
      <c r="BD543" t="n">
        <v>2672</v>
      </c>
      <c r="BE543" t="n">
        <v>1895</v>
      </c>
      <c r="BF543" t="n">
        <v>1257</v>
      </c>
      <c r="BG543" t="n">
        <v>1616</v>
      </c>
      <c r="BH543" t="n">
        <v>1804</v>
      </c>
      <c r="BI543" t="n">
        <v>1176</v>
      </c>
      <c r="BJ543">
        <f>NA()</f>
        <v/>
      </c>
      <c r="BK543">
        <f>NA()</f>
        <v/>
      </c>
      <c r="BL543">
        <f>NA()</f>
        <v/>
      </c>
      <c r="BM543">
        <f>NA()</f>
        <v/>
      </c>
      <c r="BN543">
        <f>NA()</f>
        <v/>
      </c>
      <c r="BO543">
        <f>NA()</f>
        <v/>
      </c>
      <c r="BP543">
        <f>NA()</f>
        <v/>
      </c>
      <c r="BQ543">
        <f>NA()</f>
        <v/>
      </c>
      <c r="BR543">
        <f>NA()</f>
        <v/>
      </c>
      <c r="BS543">
        <f>NA()</f>
        <v/>
      </c>
      <c r="BT543">
        <f>NA()</f>
        <v/>
      </c>
      <c r="BU543">
        <f>NA()</f>
        <v/>
      </c>
      <c r="BV543">
        <f>NA()</f>
        <v/>
      </c>
      <c r="BW543">
        <f>NA()</f>
        <v/>
      </c>
    </row>
    <row r="544" spans="1:75">
      <c r="A544" t="s">
        <v>233</v>
      </c>
      <c r="B544" t="s">
        <v>1410</v>
      </c>
      <c r="C544" t="s">
        <v>1411</v>
      </c>
      <c r="D544" t="s">
        <v>447</v>
      </c>
      <c r="E544" t="n">
        <v>29962</v>
      </c>
      <c r="F544" t="n">
        <v>37255</v>
      </c>
      <c r="G544" t="n">
        <v>37561</v>
      </c>
      <c r="H544" t="n">
        <v>40429</v>
      </c>
      <c r="I544" t="n">
        <v>43789</v>
      </c>
      <c r="J544" t="n">
        <v>45455</v>
      </c>
      <c r="K544" t="n">
        <v>49046</v>
      </c>
      <c r="L544" t="n">
        <v>55437</v>
      </c>
      <c r="M544" t="n">
        <v>61225</v>
      </c>
      <c r="N544" t="n">
        <v>63219</v>
      </c>
      <c r="O544" t="n">
        <v>63841</v>
      </c>
      <c r="P544" t="n">
        <v>67280</v>
      </c>
      <c r="Q544" t="n">
        <v>71282</v>
      </c>
      <c r="R544" t="n">
        <v>72769</v>
      </c>
      <c r="S544" t="n">
        <v>69925</v>
      </c>
      <c r="T544" t="n">
        <v>70758</v>
      </c>
      <c r="U544" t="n">
        <v>74634</v>
      </c>
      <c r="V544" t="n">
        <v>79812</v>
      </c>
      <c r="W544" t="n">
        <v>78942</v>
      </c>
      <c r="X544" t="n">
        <v>76497</v>
      </c>
      <c r="Y544" t="n">
        <v>82963</v>
      </c>
      <c r="Z544" t="n">
        <v>82737</v>
      </c>
      <c r="AA544" t="n">
        <v>83568</v>
      </c>
      <c r="AB544" t="n">
        <v>76372</v>
      </c>
      <c r="AC544" t="n">
        <v>80446</v>
      </c>
      <c r="AD544" t="n">
        <v>82895</v>
      </c>
      <c r="AE544" t="n">
        <v>90069</v>
      </c>
      <c r="AF544" t="n">
        <v>85469</v>
      </c>
      <c r="AG544" t="n">
        <v>106471</v>
      </c>
      <c r="AH544" t="n">
        <v>109113</v>
      </c>
      <c r="AI544" t="n">
        <v>119871</v>
      </c>
      <c r="AJ544" t="n">
        <v>98072</v>
      </c>
      <c r="AK544" t="n">
        <v>112261</v>
      </c>
      <c r="AL544" t="n">
        <v>87047</v>
      </c>
      <c r="AM544" t="n">
        <v>95060</v>
      </c>
      <c r="AN544" t="n">
        <v>90994</v>
      </c>
      <c r="AO544" t="n">
        <v>79639</v>
      </c>
      <c r="AP544" t="n">
        <v>76812</v>
      </c>
      <c r="AQ544" t="n">
        <v>83261</v>
      </c>
      <c r="AR544" t="n">
        <v>81383</v>
      </c>
      <c r="AS544" t="n">
        <v>85001</v>
      </c>
      <c r="AT544" t="n">
        <v>83518</v>
      </c>
      <c r="AU544" t="n">
        <v>80086</v>
      </c>
      <c r="AV544" t="n">
        <v>75939</v>
      </c>
      <c r="AW544" t="n">
        <v>82423</v>
      </c>
      <c r="AX544" t="n">
        <v>83048</v>
      </c>
      <c r="AY544" t="n">
        <v>92336</v>
      </c>
      <c r="AZ544" t="n">
        <v>102594</v>
      </c>
      <c r="BA544" t="n">
        <v>78093</v>
      </c>
      <c r="BB544" t="n">
        <v>77860</v>
      </c>
      <c r="BC544" t="n">
        <v>74747</v>
      </c>
      <c r="BD544" t="n">
        <v>73623</v>
      </c>
      <c r="BE544" t="n">
        <v>67437</v>
      </c>
      <c r="BF544" t="n">
        <v>65250</v>
      </c>
      <c r="BG544" t="n">
        <v>62060</v>
      </c>
      <c r="BH544" t="n">
        <v>61257</v>
      </c>
      <c r="BI544" t="n">
        <v>60853</v>
      </c>
      <c r="BJ544">
        <f>NA()</f>
        <v/>
      </c>
      <c r="BK544">
        <f>NA()</f>
        <v/>
      </c>
      <c r="BL544">
        <f>NA()</f>
        <v/>
      </c>
      <c r="BM544">
        <f>NA()</f>
        <v/>
      </c>
      <c r="BN544">
        <f>NA()</f>
        <v/>
      </c>
      <c r="BO544">
        <f>NA()</f>
        <v/>
      </c>
      <c r="BP544">
        <f>NA()</f>
        <v/>
      </c>
      <c r="BQ544">
        <f>NA()</f>
        <v/>
      </c>
      <c r="BR544">
        <f>NA()</f>
        <v/>
      </c>
      <c r="BS544">
        <f>NA()</f>
        <v/>
      </c>
      <c r="BT544">
        <f>NA()</f>
        <v/>
      </c>
      <c r="BU544">
        <f>NA()</f>
        <v/>
      </c>
      <c r="BV544">
        <f>NA()</f>
        <v/>
      </c>
      <c r="BW544">
        <f>NA()</f>
        <v/>
      </c>
    </row>
    <row r="545" spans="1:75">
      <c r="A545" t="s">
        <v>233</v>
      </c>
      <c r="B545" t="s">
        <v>1412</v>
      </c>
      <c r="C545" t="s">
        <v>1413</v>
      </c>
      <c r="D545" t="s">
        <v>454</v>
      </c>
      <c r="E545" t="n">
        <v>2157</v>
      </c>
      <c r="F545" t="n">
        <v>2498</v>
      </c>
      <c r="G545" t="n">
        <v>2626</v>
      </c>
      <c r="H545" t="n">
        <v>2766</v>
      </c>
      <c r="I545" t="n">
        <v>3070</v>
      </c>
      <c r="J545" t="n">
        <v>3149</v>
      </c>
      <c r="K545" t="n">
        <v>3456</v>
      </c>
      <c r="L545" t="n">
        <v>3670</v>
      </c>
      <c r="M545" t="n">
        <v>4190</v>
      </c>
      <c r="N545" t="n">
        <v>5264</v>
      </c>
      <c r="O545" t="n">
        <v>0.4</v>
      </c>
      <c r="P545" t="n">
        <v>0.5</v>
      </c>
      <c r="Q545" t="n">
        <v>0.5600000000000001</v>
      </c>
      <c r="R545" t="n">
        <v>0.68</v>
      </c>
      <c r="S545" t="n">
        <v>0.97</v>
      </c>
      <c r="T545" t="n">
        <v>1.59</v>
      </c>
      <c r="U545" t="n">
        <v>1.56</v>
      </c>
      <c r="V545" t="n">
        <v>1.85</v>
      </c>
      <c r="W545" t="n">
        <v>2.09</v>
      </c>
      <c r="X545" t="n">
        <v>2.62</v>
      </c>
      <c r="Y545" t="n">
        <v>3.8</v>
      </c>
      <c r="Z545" t="n">
        <v>6.24</v>
      </c>
      <c r="AA545" t="n">
        <v>6.02</v>
      </c>
      <c r="AB545" t="n">
        <v>5.48</v>
      </c>
      <c r="AC545" t="n">
        <v>5.38</v>
      </c>
      <c r="AD545" t="n">
        <v>4.81</v>
      </c>
      <c r="AE545" t="n">
        <v>2.83</v>
      </c>
      <c r="AF545" t="n">
        <v>3.41</v>
      </c>
      <c r="AG545" t="n">
        <v>2.8</v>
      </c>
      <c r="AH545" t="n">
        <v>3.2</v>
      </c>
      <c r="AI545" t="n">
        <v>4.03</v>
      </c>
      <c r="AJ545" t="n">
        <v>3.21</v>
      </c>
      <c r="AK545" t="n">
        <v>2.83</v>
      </c>
      <c r="AL545" t="n">
        <v>3</v>
      </c>
      <c r="AM545" t="n">
        <v>2.68</v>
      </c>
      <c r="AN545" t="n">
        <v>2.98</v>
      </c>
      <c r="AO545" t="n">
        <v>3.53</v>
      </c>
      <c r="AP545" t="n">
        <v>3.64</v>
      </c>
      <c r="AQ545" t="n">
        <v>2.6</v>
      </c>
      <c r="AR545" t="n">
        <v>3.21</v>
      </c>
      <c r="AS545" t="n">
        <v>4.99</v>
      </c>
      <c r="AT545" t="n">
        <v>4.79</v>
      </c>
      <c r="AU545" t="n">
        <v>4.86</v>
      </c>
      <c r="AV545" t="n">
        <v>4.87</v>
      </c>
      <c r="AW545" t="n">
        <v>5.06</v>
      </c>
      <c r="AX545" t="n">
        <v>8.52</v>
      </c>
      <c r="AY545" t="n">
        <v>9.75</v>
      </c>
      <c r="AZ545" t="n">
        <v>11.03</v>
      </c>
      <c r="BA545" t="n">
        <v>16.15</v>
      </c>
      <c r="BB545" t="n">
        <v>9.44</v>
      </c>
      <c r="BC545" t="n">
        <v>13.37</v>
      </c>
      <c r="BD545" t="n">
        <v>19.21</v>
      </c>
      <c r="BE545" t="n">
        <v>21.03</v>
      </c>
      <c r="BF545" t="n">
        <v>19.87</v>
      </c>
      <c r="BG545" t="n">
        <v>19.02</v>
      </c>
      <c r="BH545" t="n">
        <v>9.970000000000001</v>
      </c>
      <c r="BI545" t="n">
        <v>7.73</v>
      </c>
      <c r="BJ545">
        <f>NA()</f>
        <v/>
      </c>
      <c r="BK545">
        <f>NA()</f>
        <v/>
      </c>
      <c r="BL545">
        <f>NA()</f>
        <v/>
      </c>
      <c r="BM545">
        <f>NA()</f>
        <v/>
      </c>
      <c r="BN545">
        <f>NA()</f>
        <v/>
      </c>
      <c r="BO545">
        <f>NA()</f>
        <v/>
      </c>
      <c r="BP545">
        <f>NA()</f>
        <v/>
      </c>
      <c r="BQ545">
        <f>NA()</f>
        <v/>
      </c>
      <c r="BR545">
        <f>NA()</f>
        <v/>
      </c>
      <c r="BS545">
        <f>NA()</f>
        <v/>
      </c>
      <c r="BT545">
        <f>NA()</f>
        <v/>
      </c>
      <c r="BU545">
        <f>NA()</f>
        <v/>
      </c>
      <c r="BV545">
        <f>NA()</f>
        <v/>
      </c>
      <c r="BW545">
        <f>NA()</f>
        <v/>
      </c>
    </row>
    <row r="546" spans="1:75">
      <c r="A546" t="s">
        <v>233</v>
      </c>
      <c r="B546" t="s">
        <v>1410</v>
      </c>
      <c r="C546" t="s">
        <v>74</v>
      </c>
      <c r="D546" t="s">
        <v>449</v>
      </c>
      <c r="E546" t="n">
        <v>4766</v>
      </c>
      <c r="F546" t="n">
        <v>5926</v>
      </c>
      <c r="G546" t="n">
        <v>5974</v>
      </c>
      <c r="H546" t="n">
        <v>6431</v>
      </c>
      <c r="I546" t="n">
        <v>6965</v>
      </c>
      <c r="J546" t="n">
        <v>7230</v>
      </c>
      <c r="K546" t="n">
        <v>7801</v>
      </c>
      <c r="L546" t="n">
        <v>8818</v>
      </c>
      <c r="M546" t="n">
        <v>9738</v>
      </c>
      <c r="N546" t="n">
        <v>10056</v>
      </c>
      <c r="O546" t="n">
        <v>10154</v>
      </c>
      <c r="P546" t="n">
        <v>10701</v>
      </c>
      <c r="Q546" t="n">
        <v>11338</v>
      </c>
      <c r="R546" t="n">
        <v>11575</v>
      </c>
      <c r="S546" t="n">
        <v>11122</v>
      </c>
      <c r="T546" t="n">
        <v>11255</v>
      </c>
      <c r="U546" t="n">
        <v>11871</v>
      </c>
      <c r="V546" t="n">
        <v>12695</v>
      </c>
      <c r="W546" t="n">
        <v>12556</v>
      </c>
      <c r="X546" t="n">
        <v>12167</v>
      </c>
      <c r="Y546" t="n">
        <v>13196</v>
      </c>
      <c r="Z546" t="n">
        <v>13160</v>
      </c>
      <c r="AA546" t="n">
        <v>13292</v>
      </c>
      <c r="AB546" t="n">
        <v>12148</v>
      </c>
      <c r="AC546" t="n">
        <v>12796</v>
      </c>
      <c r="AD546" t="n">
        <v>13185</v>
      </c>
      <c r="AE546" t="n">
        <v>14326</v>
      </c>
      <c r="AF546" t="n">
        <v>13595</v>
      </c>
      <c r="AG546" t="n">
        <v>16935</v>
      </c>
      <c r="AH546" t="n">
        <v>17355</v>
      </c>
      <c r="AI546" t="n">
        <v>19067</v>
      </c>
      <c r="AJ546" t="n">
        <v>15599</v>
      </c>
      <c r="AK546" t="n">
        <v>17856</v>
      </c>
      <c r="AL546" t="n">
        <v>13845</v>
      </c>
      <c r="AM546" t="n">
        <v>15120</v>
      </c>
      <c r="AN546" t="n">
        <v>14473</v>
      </c>
      <c r="AO546" t="n">
        <v>12667</v>
      </c>
      <c r="AP546" t="n">
        <v>12218</v>
      </c>
      <c r="AQ546" t="n">
        <v>13243</v>
      </c>
      <c r="AR546" t="n">
        <v>12945</v>
      </c>
      <c r="AS546" t="n">
        <v>13520</v>
      </c>
      <c r="AT546" t="n">
        <v>13284</v>
      </c>
      <c r="AU546" t="n">
        <v>12738</v>
      </c>
      <c r="AV546" t="n">
        <v>12079</v>
      </c>
      <c r="AW546" t="n">
        <v>13110</v>
      </c>
      <c r="AX546" t="n">
        <v>13210</v>
      </c>
      <c r="AY546" t="n">
        <v>14687</v>
      </c>
      <c r="AZ546" t="n">
        <v>16318</v>
      </c>
      <c r="BA546" t="n">
        <v>12421</v>
      </c>
      <c r="BB546" t="n">
        <v>12384</v>
      </c>
      <c r="BC546" t="n">
        <v>11889</v>
      </c>
      <c r="BD546" t="n">
        <v>11710</v>
      </c>
      <c r="BE546" t="n">
        <v>10726</v>
      </c>
      <c r="BF546" t="n">
        <v>10378</v>
      </c>
      <c r="BG546" t="n">
        <v>9871</v>
      </c>
      <c r="BH546" t="n">
        <v>9744</v>
      </c>
      <c r="BI546" t="n">
        <v>9679</v>
      </c>
      <c r="BJ546">
        <f>NA()</f>
        <v/>
      </c>
      <c r="BK546">
        <f>NA()</f>
        <v/>
      </c>
      <c r="BL546">
        <f>NA()</f>
        <v/>
      </c>
      <c r="BM546">
        <f>NA()</f>
        <v/>
      </c>
      <c r="BN546">
        <f>NA()</f>
        <v/>
      </c>
      <c r="BO546">
        <f>NA()</f>
        <v/>
      </c>
      <c r="BP546">
        <f>NA()</f>
        <v/>
      </c>
      <c r="BQ546">
        <f>NA()</f>
        <v/>
      </c>
      <c r="BR546">
        <f>NA()</f>
        <v/>
      </c>
      <c r="BS546">
        <f>NA()</f>
        <v/>
      </c>
      <c r="BT546">
        <f>NA()</f>
        <v/>
      </c>
      <c r="BU546">
        <f>NA()</f>
        <v/>
      </c>
      <c r="BV546">
        <f>NA()</f>
        <v/>
      </c>
      <c r="BW546">
        <f>NA()</f>
        <v/>
      </c>
    </row>
    <row r="547" spans="1:75">
      <c r="A547" t="s">
        <v>233</v>
      </c>
      <c r="B547" t="s">
        <v>1414</v>
      </c>
      <c r="C547" t="s">
        <v>1415</v>
      </c>
      <c r="D547" t="s">
        <v>458</v>
      </c>
      <c r="E547" t="n">
        <v>1854</v>
      </c>
      <c r="F547" t="n">
        <v>2097</v>
      </c>
      <c r="G547" t="n">
        <v>2368</v>
      </c>
      <c r="H547" t="n">
        <v>2664</v>
      </c>
      <c r="I547" t="n">
        <v>2866</v>
      </c>
      <c r="J547" t="n">
        <v>3134</v>
      </c>
      <c r="K547" t="n">
        <v>3343</v>
      </c>
      <c r="L547" t="n">
        <v>3685</v>
      </c>
      <c r="M547" t="n">
        <v>4095</v>
      </c>
      <c r="N547" t="n">
        <v>4760</v>
      </c>
      <c r="O547" t="n">
        <v>24.7</v>
      </c>
      <c r="P547" t="n">
        <v>32.9</v>
      </c>
      <c r="Q547" t="n">
        <v>38.8</v>
      </c>
      <c r="R547" t="n">
        <v>48.1</v>
      </c>
      <c r="S547" t="n">
        <v>65.59999999999999</v>
      </c>
      <c r="T547" t="n">
        <v>108.5</v>
      </c>
      <c r="U547" t="n">
        <v>111.5</v>
      </c>
      <c r="V547" t="n">
        <v>142.4</v>
      </c>
      <c r="W547" t="n">
        <v>160.2</v>
      </c>
      <c r="X547" t="n">
        <v>194.8</v>
      </c>
      <c r="Y547" t="n">
        <v>308.6</v>
      </c>
      <c r="Z547" t="n">
        <v>505.3</v>
      </c>
      <c r="AA547" t="n">
        <v>490</v>
      </c>
      <c r="AB547" t="n">
        <v>413.6</v>
      </c>
      <c r="AC547" t="n">
        <v>428.6</v>
      </c>
      <c r="AD547" t="n">
        <v>395.4</v>
      </c>
      <c r="AE547" t="n">
        <v>250.6</v>
      </c>
      <c r="AF547" t="n">
        <v>287.8</v>
      </c>
      <c r="AG547" t="n">
        <v>293.7</v>
      </c>
      <c r="AH547" t="n">
        <v>338.9</v>
      </c>
      <c r="AI547" t="n">
        <v>468.5</v>
      </c>
      <c r="AJ547" t="n">
        <v>303.1</v>
      </c>
      <c r="AK547" t="n">
        <v>310.4</v>
      </c>
      <c r="AL547" t="n">
        <v>254.6</v>
      </c>
      <c r="AM547" t="n">
        <v>248.1</v>
      </c>
      <c r="AN547" t="n">
        <v>266.8</v>
      </c>
      <c r="AO547" t="n">
        <v>269.1</v>
      </c>
      <c r="AP547" t="n">
        <v>268.3</v>
      </c>
      <c r="AQ547" t="n">
        <v>211.9</v>
      </c>
      <c r="AR547" t="n">
        <v>257.1</v>
      </c>
      <c r="AS547" t="n">
        <v>415.5</v>
      </c>
      <c r="AT547" t="n">
        <v>400.1</v>
      </c>
      <c r="AU547" t="n">
        <v>375.6</v>
      </c>
      <c r="AV547" t="n">
        <v>359</v>
      </c>
      <c r="AW547" t="n">
        <v>404.7</v>
      </c>
      <c r="AX547" t="n">
        <v>669.5</v>
      </c>
      <c r="AY547" t="n">
        <v>858.4</v>
      </c>
      <c r="AZ547" t="n">
        <v>1102</v>
      </c>
      <c r="BA547" t="n">
        <v>1222.2</v>
      </c>
      <c r="BB547" t="n">
        <v>707.5</v>
      </c>
      <c r="BC547" t="n">
        <v>961.4</v>
      </c>
      <c r="BD547" t="n">
        <v>1363.3</v>
      </c>
      <c r="BE547" t="n">
        <v>1378.6</v>
      </c>
      <c r="BF547" t="n">
        <v>1271.5</v>
      </c>
      <c r="BG547" t="n">
        <v>1150</v>
      </c>
      <c r="BH547" t="n">
        <v>592.7</v>
      </c>
      <c r="BI547" t="n">
        <v>461.3</v>
      </c>
      <c r="BJ547">
        <f>NA()</f>
        <v/>
      </c>
      <c r="BK547">
        <f>NA()</f>
        <v/>
      </c>
      <c r="BL547">
        <f>NA()</f>
        <v/>
      </c>
      <c r="BM547">
        <f>NA()</f>
        <v/>
      </c>
      <c r="BN547">
        <f>NA()</f>
        <v/>
      </c>
      <c r="BO547">
        <f>NA()</f>
        <v/>
      </c>
      <c r="BP547">
        <f>NA()</f>
        <v/>
      </c>
      <c r="BQ547">
        <f>NA()</f>
        <v/>
      </c>
      <c r="BR547">
        <f>NA()</f>
        <v/>
      </c>
      <c r="BS547">
        <f>NA()</f>
        <v/>
      </c>
      <c r="BT547">
        <f>NA()</f>
        <v/>
      </c>
      <c r="BU547">
        <f>NA()</f>
        <v/>
      </c>
      <c r="BV547">
        <f>NA()</f>
        <v/>
      </c>
      <c r="BW547">
        <f>NA()</f>
        <v/>
      </c>
    </row>
    <row r="548" spans="1:75">
      <c r="A548" t="s">
        <v>233</v>
      </c>
      <c r="B548" t="s">
        <v>1416</v>
      </c>
      <c r="C548" t="s">
        <v>1417</v>
      </c>
      <c r="D548" t="s">
        <v>447</v>
      </c>
      <c r="E548" t="n">
        <v>12868</v>
      </c>
      <c r="F548" t="n">
        <v>18318</v>
      </c>
      <c r="G548" t="n">
        <v>16632</v>
      </c>
      <c r="H548" t="n">
        <v>16738</v>
      </c>
      <c r="I548" t="n">
        <v>17730</v>
      </c>
      <c r="J548" t="n">
        <v>18470</v>
      </c>
      <c r="K548" t="n">
        <v>20054</v>
      </c>
      <c r="L548" t="n">
        <v>24800</v>
      </c>
      <c r="M548" t="n">
        <v>27250</v>
      </c>
      <c r="N548" t="n">
        <v>25523</v>
      </c>
      <c r="O548" t="n">
        <v>21705</v>
      </c>
      <c r="P548" t="n">
        <v>20515</v>
      </c>
      <c r="Q548" t="n">
        <v>19169</v>
      </c>
      <c r="R548" t="n">
        <v>19082</v>
      </c>
      <c r="S548" t="n">
        <v>15023</v>
      </c>
      <c r="T548" t="n">
        <v>14928</v>
      </c>
      <c r="U548" t="n">
        <v>15287</v>
      </c>
      <c r="V548" t="n">
        <v>18258</v>
      </c>
      <c r="W548" t="n">
        <v>16906</v>
      </c>
      <c r="X548" t="n">
        <v>13630</v>
      </c>
      <c r="Y548" t="n">
        <v>18591</v>
      </c>
      <c r="Z548" t="n">
        <v>17679</v>
      </c>
      <c r="AA548" t="n">
        <v>20759</v>
      </c>
      <c r="AB548" t="n">
        <v>12063</v>
      </c>
      <c r="AC548" t="n">
        <v>15561</v>
      </c>
      <c r="AD548" t="n">
        <v>18170</v>
      </c>
      <c r="AE548" t="n">
        <v>22478</v>
      </c>
      <c r="AF548" t="n">
        <v>15513</v>
      </c>
      <c r="AG548" t="n">
        <v>32469</v>
      </c>
      <c r="AH548" t="n">
        <v>32066</v>
      </c>
      <c r="AI548" t="n">
        <v>32833</v>
      </c>
      <c r="AJ548" t="n">
        <v>27699</v>
      </c>
      <c r="AK548" t="n">
        <v>38756</v>
      </c>
      <c r="AL548" t="n">
        <v>23537</v>
      </c>
      <c r="AM548" t="n">
        <v>28623</v>
      </c>
      <c r="AN548" t="n">
        <v>23665</v>
      </c>
      <c r="AO548" t="n">
        <v>10509</v>
      </c>
      <c r="AP548" t="n">
        <v>8456</v>
      </c>
      <c r="AQ548" t="n">
        <v>15040</v>
      </c>
      <c r="AR548" t="n">
        <v>12866</v>
      </c>
      <c r="AS548" t="n">
        <v>16799</v>
      </c>
      <c r="AT548" t="n">
        <v>16793</v>
      </c>
      <c r="AU548" t="n">
        <v>11840</v>
      </c>
      <c r="AV548" t="n">
        <v>8031</v>
      </c>
      <c r="AW548" t="n">
        <v>11896</v>
      </c>
      <c r="AX548" t="n">
        <v>11979</v>
      </c>
      <c r="AY548" t="n">
        <v>20040</v>
      </c>
      <c r="AZ548" t="n">
        <v>30762</v>
      </c>
      <c r="BA548" t="n">
        <v>8877</v>
      </c>
      <c r="BB548" t="n">
        <v>10564</v>
      </c>
      <c r="BC548" t="n">
        <v>9590</v>
      </c>
      <c r="BD548" t="n">
        <v>9152</v>
      </c>
      <c r="BE548" t="n">
        <v>7750</v>
      </c>
      <c r="BF548" t="n">
        <v>7310</v>
      </c>
      <c r="BG548" t="n">
        <v>6945</v>
      </c>
      <c r="BH548" t="n">
        <v>6271</v>
      </c>
      <c r="BI548" t="n">
        <v>7656</v>
      </c>
      <c r="BJ548">
        <f>NA()</f>
        <v/>
      </c>
      <c r="BK548">
        <f>NA()</f>
        <v/>
      </c>
      <c r="BL548">
        <f>NA()</f>
        <v/>
      </c>
      <c r="BM548">
        <f>NA()</f>
        <v/>
      </c>
      <c r="BN548">
        <f>NA()</f>
        <v/>
      </c>
      <c r="BO548">
        <f>NA()</f>
        <v/>
      </c>
      <c r="BP548">
        <f>NA()</f>
        <v/>
      </c>
      <c r="BQ548">
        <f>NA()</f>
        <v/>
      </c>
      <c r="BR548">
        <f>NA()</f>
        <v/>
      </c>
      <c r="BS548">
        <f>NA()</f>
        <v/>
      </c>
      <c r="BT548">
        <f>NA()</f>
        <v/>
      </c>
      <c r="BU548">
        <f>NA()</f>
        <v/>
      </c>
      <c r="BV548">
        <f>NA()</f>
        <v/>
      </c>
      <c r="BW548">
        <f>NA()</f>
        <v/>
      </c>
    </row>
    <row r="549" spans="1:75">
      <c r="A549" t="s">
        <v>233</v>
      </c>
      <c r="B549" t="s">
        <v>1418</v>
      </c>
      <c r="C549" t="s">
        <v>1419</v>
      </c>
      <c r="D549" t="s">
        <v>454</v>
      </c>
      <c r="E549" t="n">
        <v>81636</v>
      </c>
      <c r="F549" t="n">
        <v>99639</v>
      </c>
      <c r="G549" t="n">
        <v>93110</v>
      </c>
      <c r="H549" t="n">
        <v>97161</v>
      </c>
      <c r="I549" t="n">
        <v>104584</v>
      </c>
      <c r="J549" t="n">
        <v>111388</v>
      </c>
      <c r="K549" t="n">
        <v>124840</v>
      </c>
      <c r="L549" t="n">
        <v>141860</v>
      </c>
      <c r="M549" t="n">
        <v>158510</v>
      </c>
      <c r="N549" t="n">
        <v>163909</v>
      </c>
      <c r="O549" t="n">
        <v>0.39</v>
      </c>
      <c r="P549" t="n">
        <v>0.53</v>
      </c>
      <c r="Q549" t="n">
        <v>0.59</v>
      </c>
      <c r="R549" t="n">
        <v>0.74</v>
      </c>
      <c r="S549" t="n">
        <v>1.34</v>
      </c>
      <c r="T549" t="n">
        <v>1.64</v>
      </c>
      <c r="U549" t="n">
        <v>1.64</v>
      </c>
      <c r="V549" t="n">
        <v>1.85</v>
      </c>
      <c r="W549" t="n">
        <v>1.99</v>
      </c>
      <c r="X549" t="n">
        <v>2.57</v>
      </c>
      <c r="Y549" t="n">
        <v>3.53</v>
      </c>
      <c r="Z549" t="n">
        <v>5.13</v>
      </c>
      <c r="AA549" t="n">
        <v>5.38</v>
      </c>
      <c r="AB549" t="n">
        <v>5.19</v>
      </c>
      <c r="AC549" t="n">
        <v>5.23</v>
      </c>
      <c r="AD549" t="n">
        <v>4.63</v>
      </c>
      <c r="AE549" t="n">
        <v>2.72</v>
      </c>
      <c r="AF549" t="n">
        <v>3.26</v>
      </c>
      <c r="AG549" t="n">
        <v>2.64</v>
      </c>
      <c r="AH549" t="n">
        <v>2.95</v>
      </c>
      <c r="AI549" t="n">
        <v>3.65</v>
      </c>
      <c r="AJ549" t="n">
        <v>2.93</v>
      </c>
      <c r="AK549" t="n">
        <v>2.65</v>
      </c>
      <c r="AL549" t="n">
        <v>2.76</v>
      </c>
      <c r="AM549" t="n">
        <v>2.61</v>
      </c>
      <c r="AN549" t="n">
        <v>2.98</v>
      </c>
      <c r="AO549" t="n">
        <v>3.49</v>
      </c>
      <c r="AP549" t="n">
        <v>3.56</v>
      </c>
      <c r="AQ549" t="n">
        <v>2.56</v>
      </c>
      <c r="AR549" t="n">
        <v>3.28</v>
      </c>
      <c r="AS549" t="n">
        <v>4.79</v>
      </c>
      <c r="AT549" t="n">
        <v>4.38</v>
      </c>
      <c r="AU549" t="n">
        <v>4.78</v>
      </c>
      <c r="AV549" t="n">
        <v>4.88</v>
      </c>
      <c r="AW549" t="n">
        <v>5.21</v>
      </c>
      <c r="AX549" t="n">
        <v>6.92</v>
      </c>
      <c r="AY549" t="n">
        <v>9.07</v>
      </c>
      <c r="AZ549" t="n">
        <v>11.25</v>
      </c>
      <c r="BA549" t="n">
        <v>15.53</v>
      </c>
      <c r="BB549" t="n">
        <v>9.550000000000001</v>
      </c>
      <c r="BC549" t="n">
        <v>12.19</v>
      </c>
      <c r="BD549" t="n">
        <v>16.21</v>
      </c>
      <c r="BE549" t="n">
        <v>17.43</v>
      </c>
      <c r="BF549" t="n">
        <v>16.92</v>
      </c>
      <c r="BG549" t="n">
        <v>16.93</v>
      </c>
      <c r="BH549" t="n">
        <v>9.140000000000001</v>
      </c>
      <c r="BI549" t="n">
        <v>6.19</v>
      </c>
      <c r="BJ549">
        <f>NA()</f>
        <v/>
      </c>
      <c r="BK549">
        <f>NA()</f>
        <v/>
      </c>
      <c r="BL549">
        <f>NA()</f>
        <v/>
      </c>
      <c r="BM549">
        <f>NA()</f>
        <v/>
      </c>
      <c r="BN549">
        <f>NA()</f>
        <v/>
      </c>
      <c r="BO549">
        <f>NA()</f>
        <v/>
      </c>
      <c r="BP549">
        <f>NA()</f>
        <v/>
      </c>
      <c r="BQ549">
        <f>NA()</f>
        <v/>
      </c>
      <c r="BR549">
        <f>NA()</f>
        <v/>
      </c>
      <c r="BS549">
        <f>NA()</f>
        <v/>
      </c>
      <c r="BT549">
        <f>NA()</f>
        <v/>
      </c>
      <c r="BU549">
        <f>NA()</f>
        <v/>
      </c>
      <c r="BV549">
        <f>NA()</f>
        <v/>
      </c>
      <c r="BW549">
        <f>NA()</f>
        <v/>
      </c>
    </row>
    <row r="550" spans="1:75">
      <c r="A550" t="s">
        <v>233</v>
      </c>
      <c r="B550" t="s">
        <v>1416</v>
      </c>
      <c r="C550" t="s">
        <v>1420</v>
      </c>
      <c r="D550" t="s">
        <v>449</v>
      </c>
      <c r="E550" t="n">
        <v>2047</v>
      </c>
      <c r="F550" t="n">
        <v>2914</v>
      </c>
      <c r="G550" t="n">
        <v>2645</v>
      </c>
      <c r="H550" t="n">
        <v>2662</v>
      </c>
      <c r="I550" t="n">
        <v>2820</v>
      </c>
      <c r="J550" t="n">
        <v>2938</v>
      </c>
      <c r="K550" t="n">
        <v>3190</v>
      </c>
      <c r="L550" t="n">
        <v>3945</v>
      </c>
      <c r="M550" t="n">
        <v>4334</v>
      </c>
      <c r="N550" t="n">
        <v>4060</v>
      </c>
      <c r="O550" t="n">
        <v>3452</v>
      </c>
      <c r="P550" t="n">
        <v>3263</v>
      </c>
      <c r="Q550" t="n">
        <v>3049</v>
      </c>
      <c r="R550" t="n">
        <v>3035</v>
      </c>
      <c r="S550" t="n">
        <v>2389</v>
      </c>
      <c r="T550" t="n">
        <v>2374</v>
      </c>
      <c r="U550" t="n">
        <v>2432</v>
      </c>
      <c r="V550" t="n">
        <v>2904</v>
      </c>
      <c r="W550" t="n">
        <v>2689</v>
      </c>
      <c r="X550" t="n">
        <v>2168</v>
      </c>
      <c r="Y550" t="n">
        <v>2957</v>
      </c>
      <c r="Z550" t="n">
        <v>2812</v>
      </c>
      <c r="AA550" t="n">
        <v>3302</v>
      </c>
      <c r="AB550" t="n">
        <v>1919</v>
      </c>
      <c r="AC550" t="n">
        <v>2475</v>
      </c>
      <c r="AD550" t="n">
        <v>2890</v>
      </c>
      <c r="AE550" t="n">
        <v>3575</v>
      </c>
      <c r="AF550" t="n">
        <v>2468</v>
      </c>
      <c r="AG550" t="n">
        <v>5164</v>
      </c>
      <c r="AH550" t="n">
        <v>5100</v>
      </c>
      <c r="AI550" t="n">
        <v>5222</v>
      </c>
      <c r="AJ550" t="n">
        <v>4406</v>
      </c>
      <c r="AK550" t="n">
        <v>6164</v>
      </c>
      <c r="AL550" t="n">
        <v>3744</v>
      </c>
      <c r="AM550" t="n">
        <v>4553</v>
      </c>
      <c r="AN550" t="n">
        <v>3764</v>
      </c>
      <c r="AO550" t="n">
        <v>1671</v>
      </c>
      <c r="AP550" t="n">
        <v>1345</v>
      </c>
      <c r="AQ550" t="n">
        <v>2392</v>
      </c>
      <c r="AR550" t="n">
        <v>2046</v>
      </c>
      <c r="AS550" t="n">
        <v>2672</v>
      </c>
      <c r="AT550" t="n">
        <v>2671</v>
      </c>
      <c r="AU550" t="n">
        <v>1883</v>
      </c>
      <c r="AV550" t="n">
        <v>1277</v>
      </c>
      <c r="AW550" t="n">
        <v>1892</v>
      </c>
      <c r="AX550" t="n">
        <v>1905</v>
      </c>
      <c r="AY550" t="n">
        <v>3188</v>
      </c>
      <c r="AZ550" t="n">
        <v>4893</v>
      </c>
      <c r="BA550" t="n">
        <v>1412</v>
      </c>
      <c r="BB550" t="n">
        <v>1680</v>
      </c>
      <c r="BC550" t="n">
        <v>1525</v>
      </c>
      <c r="BD550" t="n">
        <v>1456</v>
      </c>
      <c r="BE550" t="n">
        <v>1233</v>
      </c>
      <c r="BF550" t="n">
        <v>1163</v>
      </c>
      <c r="BG550" t="n">
        <v>1105</v>
      </c>
      <c r="BH550" t="n">
        <v>997</v>
      </c>
      <c r="BI550" t="n">
        <v>1218</v>
      </c>
      <c r="BJ550">
        <f>NA()</f>
        <v/>
      </c>
      <c r="BK550">
        <f>NA()</f>
        <v/>
      </c>
      <c r="BL550">
        <f>NA()</f>
        <v/>
      </c>
      <c r="BM550">
        <f>NA()</f>
        <v/>
      </c>
      <c r="BN550">
        <f>NA()</f>
        <v/>
      </c>
      <c r="BO550">
        <f>NA()</f>
        <v/>
      </c>
      <c r="BP550">
        <f>NA()</f>
        <v/>
      </c>
      <c r="BQ550">
        <f>NA()</f>
        <v/>
      </c>
      <c r="BR550">
        <f>NA()</f>
        <v/>
      </c>
      <c r="BS550">
        <f>NA()</f>
        <v/>
      </c>
      <c r="BT550">
        <f>NA()</f>
        <v/>
      </c>
      <c r="BU550">
        <f>NA()</f>
        <v/>
      </c>
      <c r="BV550">
        <f>NA()</f>
        <v/>
      </c>
      <c r="BW550">
        <f>NA()</f>
        <v/>
      </c>
    </row>
    <row r="551" spans="1:75">
      <c r="A551" t="s">
        <v>233</v>
      </c>
      <c r="B551" t="s">
        <v>1421</v>
      </c>
      <c r="C551" t="s">
        <v>1422</v>
      </c>
      <c r="D551" t="s">
        <v>458</v>
      </c>
      <c r="E551" t="n">
        <v>0</v>
      </c>
      <c r="F551" t="n">
        <v>0</v>
      </c>
      <c r="G551" t="n">
        <v>0</v>
      </c>
      <c r="H551" t="n">
        <v>0</v>
      </c>
      <c r="I551" t="n">
        <v>0</v>
      </c>
      <c r="J551" t="n">
        <v>0</v>
      </c>
      <c r="K551" t="n">
        <v>0</v>
      </c>
      <c r="L551" t="n">
        <v>0</v>
      </c>
      <c r="M551" t="n">
        <v>0</v>
      </c>
      <c r="N551" t="n">
        <v>0</v>
      </c>
      <c r="O551" t="n">
        <v>7.7</v>
      </c>
      <c r="P551" t="n">
        <v>10.3</v>
      </c>
      <c r="Q551" t="n">
        <v>10.3</v>
      </c>
      <c r="R551" t="n">
        <v>12.3</v>
      </c>
      <c r="S551" t="n">
        <v>17.1</v>
      </c>
      <c r="T551" t="n">
        <v>20.6</v>
      </c>
      <c r="U551" t="n">
        <v>19.8</v>
      </c>
      <c r="V551" t="n">
        <v>28.4</v>
      </c>
      <c r="W551" t="n">
        <v>29.1</v>
      </c>
      <c r="X551" t="n">
        <v>29.7</v>
      </c>
      <c r="Y551" t="n">
        <v>59.6</v>
      </c>
      <c r="Z551" t="n">
        <v>81.90000000000001</v>
      </c>
      <c r="AA551" t="n">
        <v>100.5</v>
      </c>
      <c r="AB551" t="n">
        <v>57.9</v>
      </c>
      <c r="AC551" t="n">
        <v>77.3</v>
      </c>
      <c r="AD551" t="n">
        <v>81.2</v>
      </c>
      <c r="AE551" t="n">
        <v>57.2</v>
      </c>
      <c r="AF551" t="n">
        <v>47.1</v>
      </c>
      <c r="AG551" t="n">
        <v>81.5</v>
      </c>
      <c r="AH551" t="n">
        <v>85.40000000000001</v>
      </c>
      <c r="AI551" t="n">
        <v>107.1</v>
      </c>
      <c r="AJ551" t="n">
        <v>70.40000000000001</v>
      </c>
      <c r="AK551" t="n">
        <v>95.7</v>
      </c>
      <c r="AL551" t="n">
        <v>58.7</v>
      </c>
      <c r="AM551" t="n">
        <v>67.90000000000001</v>
      </c>
      <c r="AN551" t="n">
        <v>66.2</v>
      </c>
      <c r="AO551" t="n">
        <v>24.7</v>
      </c>
      <c r="AP551" t="n">
        <v>19.3</v>
      </c>
      <c r="AQ551" t="n">
        <v>33.6</v>
      </c>
      <c r="AR551" t="n">
        <v>38.4</v>
      </c>
      <c r="AS551" t="n">
        <v>72</v>
      </c>
      <c r="AT551" t="n">
        <v>73.3</v>
      </c>
      <c r="AU551" t="n">
        <v>43.2</v>
      </c>
      <c r="AV551" t="n">
        <v>28.1</v>
      </c>
      <c r="AW551" t="n">
        <v>49.1</v>
      </c>
      <c r="AX551" t="n">
        <v>52.2</v>
      </c>
      <c r="AY551" t="n">
        <v>143.2</v>
      </c>
      <c r="AZ551" t="n">
        <v>315.8</v>
      </c>
      <c r="BA551" t="n">
        <v>100.2</v>
      </c>
      <c r="BB551" t="n">
        <v>72.90000000000001</v>
      </c>
      <c r="BC551" t="n">
        <v>82.40000000000001</v>
      </c>
      <c r="BD551" t="n">
        <v>105</v>
      </c>
      <c r="BE551" t="n">
        <v>102.1</v>
      </c>
      <c r="BF551" t="n">
        <v>102.4</v>
      </c>
      <c r="BG551" t="n">
        <v>90.2</v>
      </c>
      <c r="BH551" t="n">
        <v>40.8</v>
      </c>
      <c r="BI551" t="n">
        <v>40.1</v>
      </c>
      <c r="BJ551">
        <f>NA()</f>
        <v/>
      </c>
      <c r="BK551">
        <f>NA()</f>
        <v/>
      </c>
      <c r="BL551">
        <f>NA()</f>
        <v/>
      </c>
      <c r="BM551">
        <f>NA()</f>
        <v/>
      </c>
      <c r="BN551">
        <f>NA()</f>
        <v/>
      </c>
      <c r="BO551">
        <f>NA()</f>
        <v/>
      </c>
      <c r="BP551">
        <f>NA()</f>
        <v/>
      </c>
      <c r="BQ551">
        <f>NA()</f>
        <v/>
      </c>
      <c r="BR551">
        <f>NA()</f>
        <v/>
      </c>
      <c r="BS551">
        <f>NA()</f>
        <v/>
      </c>
      <c r="BT551">
        <f>NA()</f>
        <v/>
      </c>
      <c r="BU551">
        <f>NA()</f>
        <v/>
      </c>
      <c r="BV551">
        <f>NA()</f>
        <v/>
      </c>
      <c r="BW551">
        <f>NA()</f>
        <v/>
      </c>
    </row>
    <row r="552" spans="1:75">
      <c r="A552" t="s">
        <v>233</v>
      </c>
      <c r="B552" t="s">
        <v>1423</v>
      </c>
      <c r="C552" t="s">
        <v>1424</v>
      </c>
      <c r="D552" t="s">
        <v>447</v>
      </c>
      <c r="E552" t="n">
        <v>292</v>
      </c>
      <c r="F552" t="n">
        <v>258</v>
      </c>
      <c r="G552" t="n">
        <v>214</v>
      </c>
      <c r="H552" t="n">
        <v>446</v>
      </c>
      <c r="I552" t="n">
        <v>1429</v>
      </c>
      <c r="J552" t="n">
        <v>1265</v>
      </c>
      <c r="K552" t="n">
        <v>1309</v>
      </c>
      <c r="L552" t="n">
        <v>1389</v>
      </c>
      <c r="M552" t="n">
        <v>1657</v>
      </c>
      <c r="N552" t="n">
        <v>1773</v>
      </c>
      <c r="O552" t="n">
        <v>1559</v>
      </c>
      <c r="P552" t="n">
        <v>1283</v>
      </c>
      <c r="Q552" t="n">
        <v>1491</v>
      </c>
      <c r="R552" t="n">
        <v>1528</v>
      </c>
      <c r="S552" t="n">
        <v>1550</v>
      </c>
      <c r="T552" t="n">
        <v>1498</v>
      </c>
      <c r="U552" t="n">
        <v>1663</v>
      </c>
      <c r="V552" t="n">
        <v>1355</v>
      </c>
      <c r="W552" t="n">
        <v>1143</v>
      </c>
      <c r="X552" t="n">
        <v>1258</v>
      </c>
      <c r="Y552" t="n">
        <v>12808</v>
      </c>
      <c r="Z552" t="n">
        <v>13571</v>
      </c>
      <c r="AA552" t="n">
        <v>13379</v>
      </c>
      <c r="AB552" t="n">
        <v>14920</v>
      </c>
      <c r="AC552" t="n">
        <v>15372</v>
      </c>
      <c r="AD552" t="n">
        <v>15307</v>
      </c>
      <c r="AE552" t="n">
        <v>17315</v>
      </c>
      <c r="AF552" t="n">
        <v>18834</v>
      </c>
      <c r="AG552" t="n">
        <v>20427</v>
      </c>
      <c r="AH552" t="n">
        <v>28875</v>
      </c>
      <c r="AI552" t="n">
        <v>27937</v>
      </c>
      <c r="AJ552" t="n">
        <v>27516</v>
      </c>
      <c r="AK552" t="n">
        <v>26800</v>
      </c>
      <c r="AL552" t="n">
        <v>27829</v>
      </c>
      <c r="AM552" t="n">
        <v>25404</v>
      </c>
      <c r="AN552" t="n">
        <v>24608</v>
      </c>
      <c r="AO552" t="n">
        <v>24088</v>
      </c>
      <c r="AP552" t="n">
        <v>22502</v>
      </c>
      <c r="AQ552" t="n">
        <v>21657</v>
      </c>
      <c r="AR552" t="n">
        <v>21767</v>
      </c>
      <c r="AS552" t="n">
        <v>20386</v>
      </c>
      <c r="AT552" t="n">
        <v>12389</v>
      </c>
      <c r="AU552" t="n">
        <v>10452</v>
      </c>
      <c r="AV552" t="n">
        <v>13310</v>
      </c>
      <c r="AW552" t="n">
        <v>13769</v>
      </c>
      <c r="AX552" t="n">
        <v>12936</v>
      </c>
      <c r="AY552" t="n">
        <v>13999</v>
      </c>
      <c r="AZ552" t="n">
        <v>15031</v>
      </c>
      <c r="BA552" t="n">
        <v>15912</v>
      </c>
      <c r="BB552" t="n">
        <v>15800</v>
      </c>
      <c r="BC552" t="n">
        <v>15165</v>
      </c>
      <c r="BD552" t="n">
        <v>16563</v>
      </c>
      <c r="BE552" t="n">
        <v>18124</v>
      </c>
      <c r="BF552" t="n">
        <v>22397</v>
      </c>
      <c r="BG552" t="n">
        <v>24072</v>
      </c>
      <c r="BH552" t="n">
        <v>24873</v>
      </c>
      <c r="BI552" t="n">
        <v>27372</v>
      </c>
    </row>
    <row r="553" spans="1:75">
      <c r="A553" t="s">
        <v>233</v>
      </c>
      <c r="B553" t="s">
        <v>1425</v>
      </c>
      <c r="C553" t="s">
        <v>1426</v>
      </c>
      <c r="D553" t="s">
        <v>447</v>
      </c>
      <c r="E553" t="n">
        <v>0</v>
      </c>
      <c r="F553" t="n">
        <v>0</v>
      </c>
      <c r="G553" t="n">
        <v>0</v>
      </c>
      <c r="H553" t="n">
        <v>0</v>
      </c>
      <c r="I553" t="n">
        <v>0</v>
      </c>
      <c r="J553" t="n">
        <v>0</v>
      </c>
      <c r="K553" t="n">
        <v>0</v>
      </c>
      <c r="L553" t="n">
        <v>0</v>
      </c>
      <c r="M553" t="n">
        <v>0</v>
      </c>
      <c r="N553" t="n">
        <v>0</v>
      </c>
      <c r="O553" t="n">
        <v>0</v>
      </c>
      <c r="P553" t="n">
        <v>0</v>
      </c>
      <c r="Q553" t="n">
        <v>0</v>
      </c>
      <c r="R553" t="n">
        <v>0</v>
      </c>
      <c r="S553" t="n">
        <v>0</v>
      </c>
      <c r="T553" t="n">
        <v>0</v>
      </c>
      <c r="U553" t="n">
        <v>0</v>
      </c>
      <c r="V553" t="n">
        <v>0</v>
      </c>
      <c r="W553" t="n">
        <v>0</v>
      </c>
      <c r="X553" t="n">
        <v>0</v>
      </c>
      <c r="Y553" t="n">
        <v>1652</v>
      </c>
      <c r="Z553" t="n">
        <v>1544</v>
      </c>
      <c r="AA553" t="n">
        <v>1589</v>
      </c>
      <c r="AB553" t="n">
        <v>1584</v>
      </c>
      <c r="AC553" t="n">
        <v>1363</v>
      </c>
      <c r="AD553" t="n">
        <v>2010</v>
      </c>
      <c r="AE553" t="n">
        <v>2045</v>
      </c>
      <c r="AF553" t="n">
        <v>2033</v>
      </c>
      <c r="AG553" t="n">
        <v>2209</v>
      </c>
      <c r="AH553" t="n">
        <v>2299</v>
      </c>
      <c r="AI553" t="n">
        <v>2378</v>
      </c>
      <c r="AJ553" t="n">
        <v>2320</v>
      </c>
      <c r="AK553" t="n">
        <v>2301</v>
      </c>
      <c r="AL553" t="n">
        <v>2255</v>
      </c>
      <c r="AM553" t="n">
        <v>2313</v>
      </c>
      <c r="AN553" t="n">
        <v>2304</v>
      </c>
      <c r="AO553" t="n">
        <v>2254</v>
      </c>
      <c r="AP553" t="n">
        <v>1804</v>
      </c>
      <c r="AQ553" t="n">
        <v>1845</v>
      </c>
      <c r="AR553" t="n">
        <v>1845</v>
      </c>
      <c r="AS553" t="n">
        <v>1807</v>
      </c>
      <c r="AT553" t="n">
        <v>1729</v>
      </c>
      <c r="AU553" t="n">
        <v>1735</v>
      </c>
      <c r="AV553" t="n">
        <v>1746</v>
      </c>
      <c r="AW553" t="n">
        <v>1790</v>
      </c>
      <c r="AX553" t="n">
        <v>1779</v>
      </c>
      <c r="AY553" t="n">
        <v>1783</v>
      </c>
      <c r="AZ553" t="n">
        <v>1794</v>
      </c>
      <c r="BA553" t="n">
        <v>1749</v>
      </c>
      <c r="BB553" t="n">
        <v>1711</v>
      </c>
      <c r="BC553" t="n">
        <v>1740</v>
      </c>
      <c r="BD553" t="n">
        <v>1747</v>
      </c>
      <c r="BE553" t="n">
        <v>1808</v>
      </c>
      <c r="BF553" t="n">
        <v>1762</v>
      </c>
      <c r="BG553" t="n">
        <v>1742</v>
      </c>
      <c r="BH553" t="n">
        <v>1747</v>
      </c>
      <c r="BI553" t="n">
        <v>1787</v>
      </c>
    </row>
    <row r="554" spans="1:75">
      <c r="A554" t="s">
        <v>233</v>
      </c>
      <c r="B554" t="s">
        <v>1427</v>
      </c>
      <c r="C554" t="s">
        <v>1428</v>
      </c>
      <c r="D554" t="s">
        <v>447</v>
      </c>
      <c r="E554" t="n">
        <v>0</v>
      </c>
      <c r="F554" t="n">
        <v>0</v>
      </c>
      <c r="G554" t="n">
        <v>0</v>
      </c>
      <c r="H554" t="n">
        <v>0</v>
      </c>
      <c r="I554" t="n">
        <v>0</v>
      </c>
      <c r="J554" t="n">
        <v>0</v>
      </c>
      <c r="K554" t="n">
        <v>0</v>
      </c>
      <c r="L554" t="n">
        <v>0</v>
      </c>
      <c r="M554" t="n">
        <v>0</v>
      </c>
      <c r="N554" t="n">
        <v>0</v>
      </c>
      <c r="O554" t="n">
        <v>0</v>
      </c>
      <c r="P554" t="n">
        <v>0</v>
      </c>
      <c r="Q554" t="n">
        <v>0</v>
      </c>
      <c r="R554" t="n">
        <v>0</v>
      </c>
      <c r="S554" t="n">
        <v>0</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0</v>
      </c>
      <c r="BH554" t="n">
        <v>0</v>
      </c>
      <c r="BI554" t="n">
        <v>0</v>
      </c>
    </row>
    <row r="555" spans="1:75">
      <c r="A555" t="s">
        <v>233</v>
      </c>
      <c r="B555" t="s">
        <v>1429</v>
      </c>
      <c r="C555" t="s">
        <v>1430</v>
      </c>
      <c r="D555" t="s">
        <v>447</v>
      </c>
      <c r="E555" t="n">
        <v>0</v>
      </c>
      <c r="F555" t="n">
        <v>0</v>
      </c>
      <c r="G555" t="n">
        <v>0</v>
      </c>
      <c r="H555" t="n">
        <v>0</v>
      </c>
      <c r="I555" t="n">
        <v>0</v>
      </c>
      <c r="J555" t="n">
        <v>0</v>
      </c>
      <c r="K555" t="n">
        <v>0</v>
      </c>
      <c r="L555" t="n">
        <v>0</v>
      </c>
      <c r="M555" t="n">
        <v>0</v>
      </c>
      <c r="N555" t="n">
        <v>0</v>
      </c>
      <c r="O555" t="n">
        <v>0</v>
      </c>
      <c r="P555" t="n">
        <v>0</v>
      </c>
      <c r="Q555" t="n">
        <v>0</v>
      </c>
      <c r="R555" t="n">
        <v>0</v>
      </c>
      <c r="S555" t="n">
        <v>0</v>
      </c>
      <c r="T555" t="n">
        <v>0</v>
      </c>
      <c r="U555" t="n">
        <v>0</v>
      </c>
      <c r="V555" t="n">
        <v>0</v>
      </c>
      <c r="W555" t="n">
        <v>0</v>
      </c>
      <c r="X555" t="n">
        <v>0</v>
      </c>
      <c r="Y555" t="n">
        <v>0</v>
      </c>
      <c r="Z555" t="n">
        <v>0</v>
      </c>
      <c r="AA555" t="n">
        <v>0</v>
      </c>
      <c r="AB555" t="n">
        <v>0</v>
      </c>
      <c r="AC555" t="n">
        <v>0</v>
      </c>
      <c r="AD555" t="n">
        <v>0</v>
      </c>
      <c r="AE555" t="n">
        <v>0</v>
      </c>
      <c r="AF555" t="n">
        <v>0</v>
      </c>
      <c r="AG555" t="n">
        <v>0</v>
      </c>
      <c r="AH555" t="n">
        <v>0</v>
      </c>
      <c r="AI555" t="n">
        <v>0</v>
      </c>
      <c r="AJ555" t="n">
        <v>0</v>
      </c>
      <c r="AK555" t="n">
        <v>0</v>
      </c>
      <c r="AL555" t="n">
        <v>0</v>
      </c>
      <c r="AM555" t="n">
        <v>0</v>
      </c>
      <c r="AN555" t="n">
        <v>0</v>
      </c>
      <c r="AO555" t="n">
        <v>0</v>
      </c>
      <c r="AP555" t="n">
        <v>352</v>
      </c>
      <c r="AQ555" t="n">
        <v>393</v>
      </c>
      <c r="AR555" t="n">
        <v>488</v>
      </c>
      <c r="AS555" t="n">
        <v>547</v>
      </c>
      <c r="AT555" t="n">
        <v>526</v>
      </c>
      <c r="AU555" t="n">
        <v>479</v>
      </c>
      <c r="AV555" t="n">
        <v>443</v>
      </c>
      <c r="AW555" t="n">
        <v>442</v>
      </c>
      <c r="AX555" t="n">
        <v>425</v>
      </c>
      <c r="AY555" t="n">
        <v>443</v>
      </c>
      <c r="AZ555" t="n">
        <v>491</v>
      </c>
      <c r="BA555" t="n">
        <v>426</v>
      </c>
      <c r="BB555" t="n">
        <v>336</v>
      </c>
      <c r="BC555" t="n">
        <v>332</v>
      </c>
      <c r="BD555" t="n">
        <v>358</v>
      </c>
      <c r="BE555" t="n">
        <v>347</v>
      </c>
      <c r="BF555" t="n">
        <v>365</v>
      </c>
      <c r="BG555" t="n">
        <v>362</v>
      </c>
      <c r="BH555" t="n">
        <v>405</v>
      </c>
      <c r="BI555" t="n">
        <v>503</v>
      </c>
    </row>
    <row r="556" spans="1:75">
      <c r="A556" t="s">
        <v>233</v>
      </c>
      <c r="B556" t="s">
        <v>1431</v>
      </c>
      <c r="C556" t="s">
        <v>1432</v>
      </c>
      <c r="D556" t="s">
        <v>447</v>
      </c>
      <c r="E556" t="n">
        <v>0</v>
      </c>
      <c r="F556" t="n">
        <v>0</v>
      </c>
      <c r="G556" t="n">
        <v>0</v>
      </c>
      <c r="H556" t="n">
        <v>0</v>
      </c>
      <c r="I556" t="n">
        <v>0</v>
      </c>
      <c r="J556" t="n">
        <v>0</v>
      </c>
      <c r="K556" t="n">
        <v>0</v>
      </c>
      <c r="L556" t="n">
        <v>0</v>
      </c>
      <c r="M556" t="n">
        <v>0</v>
      </c>
      <c r="N556" t="n">
        <v>0</v>
      </c>
      <c r="O556" t="n">
        <v>0</v>
      </c>
      <c r="P556" t="n">
        <v>0</v>
      </c>
      <c r="Q556" t="n">
        <v>0</v>
      </c>
      <c r="R556" t="n">
        <v>0</v>
      </c>
      <c r="S556" t="n">
        <v>0</v>
      </c>
      <c r="T556" t="n">
        <v>0</v>
      </c>
      <c r="U556" t="n">
        <v>0</v>
      </c>
      <c r="V556" t="n">
        <v>0</v>
      </c>
      <c r="W556" t="n">
        <v>0</v>
      </c>
      <c r="X556" t="n">
        <v>0</v>
      </c>
      <c r="Y556" t="n">
        <v>1364</v>
      </c>
      <c r="Z556" t="n">
        <v>1236</v>
      </c>
      <c r="AA556" t="n">
        <v>1184</v>
      </c>
      <c r="AB556" t="n">
        <v>1147</v>
      </c>
      <c r="AC556" t="n">
        <v>1075</v>
      </c>
      <c r="AD556" t="n">
        <v>676</v>
      </c>
      <c r="AE556" t="n">
        <v>629</v>
      </c>
      <c r="AF556" t="n">
        <v>595</v>
      </c>
      <c r="AG556" t="n">
        <v>607</v>
      </c>
      <c r="AH556" t="n">
        <v>610</v>
      </c>
      <c r="AI556" t="n">
        <v>605</v>
      </c>
      <c r="AJ556" t="n">
        <v>589</v>
      </c>
      <c r="AK556" t="n">
        <v>592</v>
      </c>
      <c r="AL556" t="n">
        <v>592</v>
      </c>
      <c r="AM556" t="n">
        <v>607</v>
      </c>
      <c r="AN556" t="n">
        <v>601</v>
      </c>
      <c r="AO556" t="n">
        <v>571</v>
      </c>
      <c r="AP556" t="n">
        <v>533</v>
      </c>
      <c r="AQ556" t="n">
        <v>565</v>
      </c>
      <c r="AR556" t="n">
        <v>552</v>
      </c>
      <c r="AS556" t="n">
        <v>545</v>
      </c>
      <c r="AT556" t="n">
        <v>531</v>
      </c>
      <c r="AU556" t="n">
        <v>544</v>
      </c>
      <c r="AV556" t="n">
        <v>535</v>
      </c>
      <c r="AW556" t="n">
        <v>520</v>
      </c>
      <c r="AX556" t="n">
        <v>499</v>
      </c>
      <c r="AY556" t="n">
        <v>509</v>
      </c>
      <c r="AZ556" t="n">
        <v>498</v>
      </c>
      <c r="BA556" t="n">
        <v>493</v>
      </c>
      <c r="BB556" t="n">
        <v>498</v>
      </c>
      <c r="BC556" t="n">
        <v>499</v>
      </c>
      <c r="BD556" t="n">
        <v>480</v>
      </c>
      <c r="BE556" t="n">
        <v>470</v>
      </c>
      <c r="BF556" t="n">
        <v>547</v>
      </c>
      <c r="BG556" t="n">
        <v>526</v>
      </c>
      <c r="BH556" t="n">
        <v>524</v>
      </c>
      <c r="BI556" t="n">
        <v>530</v>
      </c>
    </row>
    <row r="557" spans="1:75">
      <c r="A557" t="s">
        <v>233</v>
      </c>
      <c r="B557" t="s">
        <v>1433</v>
      </c>
      <c r="C557" t="s">
        <v>1434</v>
      </c>
      <c r="D557" t="s">
        <v>447</v>
      </c>
      <c r="E557" t="n">
        <v>0</v>
      </c>
      <c r="F557" t="n">
        <v>0</v>
      </c>
      <c r="G557" t="n">
        <v>0</v>
      </c>
      <c r="H557" t="n">
        <v>206</v>
      </c>
      <c r="I557" t="n">
        <v>224</v>
      </c>
      <c r="J557" t="n">
        <v>172</v>
      </c>
      <c r="K557" t="n">
        <v>120</v>
      </c>
      <c r="L557" t="n">
        <v>258</v>
      </c>
      <c r="M557" t="n">
        <v>361</v>
      </c>
      <c r="N557" t="n">
        <v>430</v>
      </c>
      <c r="O557" t="n">
        <v>172</v>
      </c>
      <c r="P557" t="n">
        <v>189</v>
      </c>
      <c r="Q557" t="n">
        <v>361</v>
      </c>
      <c r="R557" t="n">
        <v>310</v>
      </c>
      <c r="S557" t="n">
        <v>275</v>
      </c>
      <c r="T557" t="n">
        <v>310</v>
      </c>
      <c r="U557" t="n">
        <v>396</v>
      </c>
      <c r="V557" t="n">
        <v>189</v>
      </c>
      <c r="W557" t="n">
        <v>275</v>
      </c>
      <c r="X557" t="n">
        <v>327</v>
      </c>
      <c r="Y557" t="n">
        <v>3015</v>
      </c>
      <c r="Z557" t="n">
        <v>2780</v>
      </c>
      <c r="AA557" t="n">
        <v>2773</v>
      </c>
      <c r="AB557" t="n">
        <v>2730</v>
      </c>
      <c r="AC557" t="n">
        <v>2438</v>
      </c>
      <c r="AD557" t="n">
        <v>2687</v>
      </c>
      <c r="AE557" t="n">
        <v>2674</v>
      </c>
      <c r="AF557" t="n">
        <v>2628</v>
      </c>
      <c r="AG557" t="n">
        <v>2816</v>
      </c>
      <c r="AH557" t="n">
        <v>2909</v>
      </c>
      <c r="AI557" t="n">
        <v>2983</v>
      </c>
      <c r="AJ557" t="n">
        <v>2909</v>
      </c>
      <c r="AK557" t="n">
        <v>2892</v>
      </c>
      <c r="AL557" t="n">
        <v>2847</v>
      </c>
      <c r="AM557" t="n">
        <v>2920</v>
      </c>
      <c r="AN557" t="n">
        <v>2906</v>
      </c>
      <c r="AO557" t="n">
        <v>2825</v>
      </c>
      <c r="AP557" t="n">
        <v>2689</v>
      </c>
      <c r="AQ557" t="n">
        <v>2803</v>
      </c>
      <c r="AR557" t="n">
        <v>2886</v>
      </c>
      <c r="AS557" t="n">
        <v>2899</v>
      </c>
      <c r="AT557" t="n">
        <v>2786</v>
      </c>
      <c r="AU557" t="n">
        <v>2758</v>
      </c>
      <c r="AV557" t="n">
        <v>2724</v>
      </c>
      <c r="AW557" t="n">
        <v>2752</v>
      </c>
      <c r="AX557" t="n">
        <v>2703</v>
      </c>
      <c r="AY557" t="n">
        <v>2735</v>
      </c>
      <c r="AZ557" t="n">
        <v>2783</v>
      </c>
      <c r="BA557" t="n">
        <v>2669</v>
      </c>
      <c r="BB557" t="n">
        <v>2545</v>
      </c>
      <c r="BC557" t="n">
        <v>2571</v>
      </c>
      <c r="BD557" t="n">
        <v>2585</v>
      </c>
      <c r="BE557" t="n">
        <v>2625</v>
      </c>
      <c r="BF557" t="n">
        <v>2674</v>
      </c>
      <c r="BG557" t="n">
        <v>2630</v>
      </c>
      <c r="BH557" t="n">
        <v>2675</v>
      </c>
      <c r="BI557" t="n">
        <v>2820</v>
      </c>
    </row>
    <row r="558" spans="1:75">
      <c r="A558" t="s">
        <v>233</v>
      </c>
      <c r="B558" t="s">
        <v>1435</v>
      </c>
      <c r="C558" t="s">
        <v>1436</v>
      </c>
      <c r="D558" t="s">
        <v>447</v>
      </c>
      <c r="E558" t="n">
        <v>2582</v>
      </c>
      <c r="F558" t="n">
        <v>2730</v>
      </c>
      <c r="G558" t="n">
        <v>2799</v>
      </c>
      <c r="H558" t="n">
        <v>2704</v>
      </c>
      <c r="I558" t="n">
        <v>2713</v>
      </c>
      <c r="J558" t="n">
        <v>2793</v>
      </c>
      <c r="K558" t="n">
        <v>2732</v>
      </c>
      <c r="L558" t="n">
        <v>2632</v>
      </c>
      <c r="M558" t="n">
        <v>2717</v>
      </c>
      <c r="N558" t="n">
        <v>2834</v>
      </c>
      <c r="O558" t="n">
        <v>2719</v>
      </c>
      <c r="P558" t="n">
        <v>2529</v>
      </c>
      <c r="Q558" t="n">
        <v>2669</v>
      </c>
      <c r="R558" t="n">
        <v>2983</v>
      </c>
      <c r="S558" t="n">
        <v>2870</v>
      </c>
      <c r="T558" t="n">
        <v>2831</v>
      </c>
      <c r="U558" t="n">
        <v>2734</v>
      </c>
      <c r="V558" t="n">
        <v>3007</v>
      </c>
      <c r="W558" t="n">
        <v>3080</v>
      </c>
      <c r="X558" t="n">
        <v>3146</v>
      </c>
      <c r="Y558" t="n">
        <v>3150</v>
      </c>
      <c r="Z558" t="n">
        <v>3564</v>
      </c>
      <c r="AA558" t="n">
        <v>3748</v>
      </c>
      <c r="AB558" t="n">
        <v>3718</v>
      </c>
      <c r="AC558" t="n">
        <v>3874</v>
      </c>
      <c r="AD558" t="n">
        <v>3946</v>
      </c>
      <c r="AE558" t="n">
        <v>10711</v>
      </c>
      <c r="AF558" t="n">
        <v>10860</v>
      </c>
      <c r="AG558" t="n">
        <v>12405</v>
      </c>
      <c r="AH558" t="n">
        <v>13025</v>
      </c>
      <c r="AI558" t="n">
        <v>14408</v>
      </c>
      <c r="AJ558" t="n">
        <v>13946</v>
      </c>
      <c r="AK558" t="n">
        <v>14326</v>
      </c>
      <c r="AL558" t="n">
        <v>14229</v>
      </c>
      <c r="AM558" t="n">
        <v>14078</v>
      </c>
      <c r="AN558" t="n">
        <v>13862</v>
      </c>
      <c r="AO558" t="n">
        <v>13975</v>
      </c>
      <c r="AP558" t="n">
        <v>13737</v>
      </c>
      <c r="AQ558" t="n">
        <v>13199</v>
      </c>
      <c r="AR558" t="n">
        <v>12993</v>
      </c>
      <c r="AS558" t="n">
        <v>13089</v>
      </c>
      <c r="AT558" t="n">
        <v>13315</v>
      </c>
      <c r="AU558" t="n">
        <v>13074</v>
      </c>
      <c r="AV558" t="n">
        <v>13521</v>
      </c>
      <c r="AW558" t="n">
        <v>13410</v>
      </c>
      <c r="AX558" t="n">
        <v>13447</v>
      </c>
      <c r="AY558" t="n">
        <v>13479</v>
      </c>
      <c r="AZ558" t="n">
        <v>13074</v>
      </c>
      <c r="BA558" t="n">
        <v>12526</v>
      </c>
      <c r="BB558" t="n">
        <v>12737</v>
      </c>
      <c r="BC558" t="n">
        <v>12818</v>
      </c>
      <c r="BD558" t="n">
        <v>12842</v>
      </c>
      <c r="BE558" t="n">
        <v>13117</v>
      </c>
      <c r="BF558" t="n">
        <v>12789</v>
      </c>
      <c r="BG558" t="n">
        <v>12533</v>
      </c>
      <c r="BH558" t="n">
        <v>12152</v>
      </c>
      <c r="BI558" t="n">
        <v>12238</v>
      </c>
    </row>
    <row r="559" spans="1:75">
      <c r="A559" t="s">
        <v>233</v>
      </c>
      <c r="B559" t="s">
        <v>1435</v>
      </c>
      <c r="C559" t="s">
        <v>1437</v>
      </c>
      <c r="D559" t="s">
        <v>449</v>
      </c>
      <c r="E559" t="n">
        <v>430</v>
      </c>
      <c r="F559" t="n">
        <v>455</v>
      </c>
      <c r="G559" t="n">
        <v>467</v>
      </c>
      <c r="H559" t="n">
        <v>451</v>
      </c>
      <c r="I559" t="n">
        <v>452</v>
      </c>
      <c r="J559" t="n">
        <v>466</v>
      </c>
      <c r="K559" t="n">
        <v>455</v>
      </c>
      <c r="L559" t="n">
        <v>439</v>
      </c>
      <c r="M559" t="n">
        <v>453</v>
      </c>
      <c r="N559" t="n">
        <v>472</v>
      </c>
      <c r="O559" t="n">
        <v>453</v>
      </c>
      <c r="P559" t="n">
        <v>421</v>
      </c>
      <c r="Q559" t="n">
        <v>445</v>
      </c>
      <c r="R559" t="n">
        <v>497</v>
      </c>
      <c r="S559" t="n">
        <v>478</v>
      </c>
      <c r="T559" t="n">
        <v>472</v>
      </c>
      <c r="U559" t="n">
        <v>456</v>
      </c>
      <c r="V559" t="n">
        <v>501</v>
      </c>
      <c r="W559" t="n">
        <v>513</v>
      </c>
      <c r="X559" t="n">
        <v>524</v>
      </c>
      <c r="Y559" t="n">
        <v>525</v>
      </c>
      <c r="Z559" t="n">
        <v>594</v>
      </c>
      <c r="AA559" t="n">
        <v>625</v>
      </c>
      <c r="AB559" t="n">
        <v>620</v>
      </c>
      <c r="AC559" t="n">
        <v>646</v>
      </c>
      <c r="AD559" t="n">
        <v>658</v>
      </c>
      <c r="AE559" t="n">
        <v>1785</v>
      </c>
      <c r="AF559" t="n">
        <v>1810</v>
      </c>
      <c r="AG559" t="n">
        <v>2067</v>
      </c>
      <c r="AH559" t="n">
        <v>2171</v>
      </c>
      <c r="AI559" t="n">
        <v>2401</v>
      </c>
      <c r="AJ559" t="n">
        <v>2324</v>
      </c>
      <c r="AK559" t="n">
        <v>2388</v>
      </c>
      <c r="AL559" t="n">
        <v>2372</v>
      </c>
      <c r="AM559" t="n">
        <v>2346</v>
      </c>
      <c r="AN559" t="n">
        <v>2310</v>
      </c>
      <c r="AO559" t="n">
        <v>2329</v>
      </c>
      <c r="AP559" t="n">
        <v>2290</v>
      </c>
      <c r="AQ559" t="n">
        <v>2200</v>
      </c>
      <c r="AR559" t="n">
        <v>2165</v>
      </c>
      <c r="AS559" t="n">
        <v>2181</v>
      </c>
      <c r="AT559" t="n">
        <v>2219</v>
      </c>
      <c r="AU559" t="n">
        <v>2179</v>
      </c>
      <c r="AV559" t="n">
        <v>2254</v>
      </c>
      <c r="AW559" t="n">
        <v>2235</v>
      </c>
      <c r="AX559" t="n">
        <v>2241</v>
      </c>
      <c r="AY559" t="n">
        <v>2247</v>
      </c>
      <c r="AZ559" t="n">
        <v>2179</v>
      </c>
      <c r="BA559" t="n">
        <v>2088</v>
      </c>
      <c r="BB559" t="n">
        <v>2123</v>
      </c>
      <c r="BC559" t="n">
        <v>2136</v>
      </c>
      <c r="BD559" t="n">
        <v>2140</v>
      </c>
      <c r="BE559" t="n">
        <v>2186</v>
      </c>
      <c r="BF559" t="n">
        <v>2131</v>
      </c>
      <c r="BG559" t="n">
        <v>2089</v>
      </c>
      <c r="BH559" t="n">
        <v>2025</v>
      </c>
      <c r="BI559" t="n">
        <v>2040</v>
      </c>
    </row>
    <row r="560" spans="1:75">
      <c r="A560" t="s">
        <v>233</v>
      </c>
      <c r="B560" t="s">
        <v>1438</v>
      </c>
      <c r="C560" t="s">
        <v>1439</v>
      </c>
      <c r="D560" t="s">
        <v>447</v>
      </c>
      <c r="E560" t="n">
        <v>0</v>
      </c>
      <c r="F560" t="n">
        <v>0</v>
      </c>
      <c r="G560" t="n">
        <v>0</v>
      </c>
      <c r="H560" t="n">
        <v>0</v>
      </c>
      <c r="I560" t="n">
        <v>0</v>
      </c>
      <c r="J560" t="n">
        <v>0</v>
      </c>
      <c r="K560" t="n">
        <v>0</v>
      </c>
      <c r="L560" t="n">
        <v>0</v>
      </c>
      <c r="M560" t="n">
        <v>0</v>
      </c>
      <c r="N560" t="n">
        <v>0</v>
      </c>
      <c r="O560" t="n">
        <v>0</v>
      </c>
      <c r="P560" t="n">
        <v>0</v>
      </c>
      <c r="Q560" t="n">
        <v>0</v>
      </c>
      <c r="R560" t="n">
        <v>0</v>
      </c>
      <c r="S560" t="n">
        <v>0</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0</v>
      </c>
      <c r="AT560" t="n">
        <v>0</v>
      </c>
      <c r="AU560" t="n">
        <v>0</v>
      </c>
      <c r="AV560" t="n">
        <v>0</v>
      </c>
      <c r="AW560" t="n">
        <v>0</v>
      </c>
      <c r="AX560" t="n">
        <v>0</v>
      </c>
      <c r="AY560" t="n">
        <v>0</v>
      </c>
      <c r="AZ560" t="n">
        <v>0</v>
      </c>
      <c r="BA560" t="n">
        <v>0</v>
      </c>
      <c r="BB560" t="n">
        <v>0</v>
      </c>
      <c r="BC560" t="n">
        <v>0</v>
      </c>
      <c r="BD560" t="n">
        <v>0</v>
      </c>
      <c r="BE560" t="n">
        <v>0</v>
      </c>
      <c r="BF560" t="n">
        <v>0</v>
      </c>
      <c r="BG560" t="n">
        <v>0</v>
      </c>
      <c r="BH560" t="n">
        <v>0</v>
      </c>
      <c r="BI560" t="n">
        <v>0</v>
      </c>
    </row>
    <row r="561" spans="1:75">
      <c r="A561" t="s">
        <v>233</v>
      </c>
      <c r="B561" t="s">
        <v>1440</v>
      </c>
      <c r="C561" t="s">
        <v>1441</v>
      </c>
      <c r="D561" t="s">
        <v>454</v>
      </c>
      <c r="E561" t="n">
        <v>0</v>
      </c>
      <c r="F561" t="n">
        <v>0</v>
      </c>
      <c r="G561" t="n">
        <v>0</v>
      </c>
      <c r="H561" t="n">
        <v>0</v>
      </c>
      <c r="I561" t="n">
        <v>0</v>
      </c>
      <c r="J561" t="n">
        <v>0</v>
      </c>
      <c r="K561" t="n">
        <v>0</v>
      </c>
      <c r="L561" t="n">
        <v>0</v>
      </c>
      <c r="M561" t="n">
        <v>0</v>
      </c>
      <c r="N561" t="n">
        <v>0</v>
      </c>
      <c r="O561" t="n">
        <v>0</v>
      </c>
      <c r="P561" t="n">
        <v>0</v>
      </c>
      <c r="Q561" t="n">
        <v>0</v>
      </c>
      <c r="R561" t="n">
        <v>0</v>
      </c>
      <c r="S561" t="n">
        <v>0</v>
      </c>
      <c r="T561" t="n">
        <v>0</v>
      </c>
      <c r="U561" t="n">
        <v>0</v>
      </c>
      <c r="V561" t="n">
        <v>0</v>
      </c>
      <c r="W561" t="n">
        <v>0</v>
      </c>
      <c r="X561" t="n">
        <v>0</v>
      </c>
      <c r="Y561" t="n">
        <v>0</v>
      </c>
      <c r="Z561" t="n">
        <v>0</v>
      </c>
      <c r="AA561" t="n">
        <v>0</v>
      </c>
      <c r="AB561" t="n">
        <v>0</v>
      </c>
      <c r="AC561" t="n">
        <v>0</v>
      </c>
      <c r="AD561" t="n">
        <v>0</v>
      </c>
      <c r="AE561" t="n">
        <v>0</v>
      </c>
      <c r="AF561" t="n">
        <v>0</v>
      </c>
      <c r="AG561" t="n">
        <v>0</v>
      </c>
      <c r="AH561" t="n">
        <v>0</v>
      </c>
      <c r="AI561" t="n">
        <v>0</v>
      </c>
      <c r="AJ561" t="n">
        <v>0</v>
      </c>
      <c r="AK561" t="n">
        <v>0</v>
      </c>
      <c r="AL561" t="n">
        <v>0</v>
      </c>
      <c r="AM561" t="n">
        <v>0</v>
      </c>
      <c r="AN561" t="n">
        <v>0</v>
      </c>
      <c r="AO561" t="n">
        <v>0</v>
      </c>
      <c r="AP561" t="n">
        <v>0</v>
      </c>
      <c r="AQ561" t="n">
        <v>0</v>
      </c>
      <c r="AR561" t="n">
        <v>0</v>
      </c>
      <c r="AS561" t="n">
        <v>0</v>
      </c>
      <c r="AT561" t="n">
        <v>0</v>
      </c>
      <c r="AU561" t="n">
        <v>0</v>
      </c>
      <c r="AV561" t="n">
        <v>0</v>
      </c>
      <c r="AW561" t="n">
        <v>0</v>
      </c>
      <c r="AX561" t="n">
        <v>0</v>
      </c>
      <c r="AY561" t="n">
        <v>0</v>
      </c>
      <c r="AZ561" t="n">
        <v>0</v>
      </c>
      <c r="BA561" t="n">
        <v>0</v>
      </c>
      <c r="BB561" t="n">
        <v>0</v>
      </c>
      <c r="BC561" t="n">
        <v>0</v>
      </c>
      <c r="BD561" t="n">
        <v>0</v>
      </c>
      <c r="BE561" t="n">
        <v>0</v>
      </c>
      <c r="BF561" t="n">
        <v>0</v>
      </c>
      <c r="BG561" t="n">
        <v>0</v>
      </c>
      <c r="BH561" t="n">
        <v>0</v>
      </c>
      <c r="BI561" t="n">
        <v>0</v>
      </c>
    </row>
    <row r="562" spans="1:75">
      <c r="A562" t="s">
        <v>233</v>
      </c>
      <c r="B562" t="s">
        <v>1438</v>
      </c>
      <c r="C562" t="s">
        <v>1442</v>
      </c>
      <c r="D562" t="s">
        <v>449</v>
      </c>
      <c r="E562" t="n">
        <v>0</v>
      </c>
      <c r="F562" t="n">
        <v>0</v>
      </c>
      <c r="G562" t="n">
        <v>0</v>
      </c>
      <c r="H562" t="n">
        <v>0</v>
      </c>
      <c r="I562" t="n">
        <v>0</v>
      </c>
      <c r="J562" t="n">
        <v>0</v>
      </c>
      <c r="K562" t="n">
        <v>0</v>
      </c>
      <c r="L562" t="n">
        <v>0</v>
      </c>
      <c r="M562" t="n">
        <v>0</v>
      </c>
      <c r="N562" t="n">
        <v>0</v>
      </c>
      <c r="O562" t="n">
        <v>0</v>
      </c>
      <c r="P562" t="n">
        <v>0</v>
      </c>
      <c r="Q562" t="n">
        <v>0</v>
      </c>
      <c r="R562" t="n">
        <v>0</v>
      </c>
      <c r="S562" t="n">
        <v>0</v>
      </c>
      <c r="T562" t="n">
        <v>0</v>
      </c>
      <c r="U562" t="n">
        <v>0</v>
      </c>
      <c r="V562" t="n">
        <v>0</v>
      </c>
      <c r="W562" t="n">
        <v>0</v>
      </c>
      <c r="X562" t="n">
        <v>0</v>
      </c>
      <c r="Y562" t="n">
        <v>0</v>
      </c>
      <c r="Z562" t="n">
        <v>0</v>
      </c>
      <c r="AA562" t="n">
        <v>0</v>
      </c>
      <c r="AB562" t="n">
        <v>0</v>
      </c>
      <c r="AC562" t="n">
        <v>0</v>
      </c>
      <c r="AD562" t="n">
        <v>0</v>
      </c>
      <c r="AE562" t="n">
        <v>0</v>
      </c>
      <c r="AF562" t="n">
        <v>0</v>
      </c>
      <c r="AG562" t="n">
        <v>0</v>
      </c>
      <c r="AH562" t="n">
        <v>0</v>
      </c>
      <c r="AI562" t="n">
        <v>0</v>
      </c>
      <c r="AJ562" t="n">
        <v>0</v>
      </c>
      <c r="AK562" t="n">
        <v>0</v>
      </c>
      <c r="AL562" t="n">
        <v>0</v>
      </c>
      <c r="AM562" t="n">
        <v>0</v>
      </c>
      <c r="AN562" t="n">
        <v>0</v>
      </c>
      <c r="AO562" t="n">
        <v>0</v>
      </c>
      <c r="AP562" t="n">
        <v>0</v>
      </c>
      <c r="AQ562" t="n">
        <v>0</v>
      </c>
      <c r="AR562" t="n">
        <v>0</v>
      </c>
      <c r="AS562" t="n">
        <v>0</v>
      </c>
      <c r="AT562" t="n">
        <v>0</v>
      </c>
      <c r="AU562" t="n">
        <v>0</v>
      </c>
      <c r="AV562" t="n">
        <v>0</v>
      </c>
      <c r="AW562" t="n">
        <v>0</v>
      </c>
      <c r="AX562" t="n">
        <v>0</v>
      </c>
      <c r="AY562" t="n">
        <v>0</v>
      </c>
      <c r="AZ562" t="n">
        <v>0</v>
      </c>
      <c r="BA562" t="n">
        <v>0</v>
      </c>
      <c r="BB562" t="n">
        <v>0</v>
      </c>
      <c r="BC562" t="n">
        <v>0</v>
      </c>
      <c r="BD562" t="n">
        <v>0</v>
      </c>
      <c r="BE562" t="n">
        <v>0</v>
      </c>
      <c r="BF562" t="n">
        <v>0</v>
      </c>
      <c r="BG562" t="n">
        <v>0</v>
      </c>
      <c r="BH562" t="n">
        <v>0</v>
      </c>
      <c r="BI562" t="n">
        <v>0</v>
      </c>
    </row>
    <row r="563" spans="1:75">
      <c r="A563" t="s">
        <v>233</v>
      </c>
      <c r="B563" t="s">
        <v>1443</v>
      </c>
      <c r="C563" t="s">
        <v>1444</v>
      </c>
      <c r="D563" t="s">
        <v>458</v>
      </c>
      <c r="O563" t="n">
        <v>0</v>
      </c>
      <c r="P563" t="n">
        <v>0</v>
      </c>
      <c r="Q563" t="n">
        <v>0</v>
      </c>
      <c r="R563" t="n">
        <v>0</v>
      </c>
      <c r="S563" t="n">
        <v>0</v>
      </c>
      <c r="T563" t="n">
        <v>0</v>
      </c>
      <c r="U563" t="n">
        <v>0</v>
      </c>
      <c r="V563" t="n">
        <v>0</v>
      </c>
      <c r="W563" t="n">
        <v>0</v>
      </c>
      <c r="X563" t="n">
        <v>0</v>
      </c>
      <c r="Y563" t="n">
        <v>0</v>
      </c>
      <c r="Z563" t="n">
        <v>0</v>
      </c>
      <c r="AA563" t="n">
        <v>0</v>
      </c>
      <c r="AB563" t="n">
        <v>0</v>
      </c>
      <c r="AC563" t="n">
        <v>0</v>
      </c>
      <c r="AD563" t="n">
        <v>0</v>
      </c>
      <c r="AE563" t="n">
        <v>0</v>
      </c>
      <c r="AF563" t="n">
        <v>0</v>
      </c>
      <c r="AG563" t="n">
        <v>0</v>
      </c>
      <c r="AH563" t="n">
        <v>0</v>
      </c>
      <c r="AI563" t="n">
        <v>0</v>
      </c>
      <c r="AJ563" t="n">
        <v>0</v>
      </c>
      <c r="AK563" t="n">
        <v>0</v>
      </c>
      <c r="AL563" t="n">
        <v>0</v>
      </c>
      <c r="AM563" t="n">
        <v>0</v>
      </c>
      <c r="AN563" t="n">
        <v>0</v>
      </c>
      <c r="AO563" t="n">
        <v>0</v>
      </c>
      <c r="AP563" t="n">
        <v>0</v>
      </c>
      <c r="AQ563" t="n">
        <v>0</v>
      </c>
      <c r="AR563" t="n">
        <v>0</v>
      </c>
      <c r="AS563" t="n">
        <v>0</v>
      </c>
      <c r="AT563" t="n">
        <v>0</v>
      </c>
      <c r="AU563" t="n">
        <v>0</v>
      </c>
      <c r="AV563" t="n">
        <v>0</v>
      </c>
      <c r="AW563" t="n">
        <v>0</v>
      </c>
      <c r="AX563" t="n">
        <v>0</v>
      </c>
      <c r="AY563" t="n">
        <v>0</v>
      </c>
      <c r="AZ563" t="n">
        <v>0</v>
      </c>
      <c r="BA563" t="n">
        <v>0</v>
      </c>
      <c r="BB563" t="n">
        <v>0</v>
      </c>
      <c r="BC563" t="n">
        <v>0</v>
      </c>
      <c r="BD563" t="n">
        <v>0</v>
      </c>
      <c r="BE563" t="n">
        <v>0</v>
      </c>
      <c r="BF563" t="n">
        <v>0</v>
      </c>
      <c r="BG563" t="n">
        <v>0</v>
      </c>
      <c r="BH563" t="n">
        <v>0</v>
      </c>
      <c r="BI563" t="n">
        <v>0</v>
      </c>
    </row>
    <row r="564" spans="1:75">
      <c r="A564" t="s">
        <v>233</v>
      </c>
      <c r="B564" t="s">
        <v>1445</v>
      </c>
      <c r="C564" t="s">
        <v>1446</v>
      </c>
      <c r="D564" t="s">
        <v>447</v>
      </c>
      <c r="E564" t="n">
        <v>0</v>
      </c>
      <c r="F564" t="n">
        <v>0</v>
      </c>
      <c r="G564" t="n">
        <v>0</v>
      </c>
      <c r="H564" t="n">
        <v>0</v>
      </c>
      <c r="I564" t="n">
        <v>0</v>
      </c>
      <c r="J564" t="n">
        <v>0</v>
      </c>
      <c r="K564" t="n">
        <v>0</v>
      </c>
      <c r="L564" t="n">
        <v>0</v>
      </c>
      <c r="M564" t="n">
        <v>0</v>
      </c>
      <c r="N564" t="n">
        <v>0</v>
      </c>
      <c r="O564" t="n">
        <v>0</v>
      </c>
      <c r="P564" t="n">
        <v>0</v>
      </c>
      <c r="Q564" t="n">
        <v>0</v>
      </c>
      <c r="R564" t="n">
        <v>0</v>
      </c>
      <c r="S564" t="n">
        <v>0</v>
      </c>
      <c r="T564" t="n">
        <v>0</v>
      </c>
      <c r="U564" t="n">
        <v>0</v>
      </c>
      <c r="V564" t="n">
        <v>0</v>
      </c>
      <c r="W564" t="n">
        <v>0</v>
      </c>
      <c r="X564" t="n">
        <v>0</v>
      </c>
      <c r="Y564" t="n">
        <v>0</v>
      </c>
      <c r="Z564" t="n">
        <v>0</v>
      </c>
      <c r="AA564" t="n">
        <v>0</v>
      </c>
      <c r="AB564" t="n">
        <v>0</v>
      </c>
      <c r="AC564" t="n">
        <v>0</v>
      </c>
      <c r="AD564" t="n">
        <v>0</v>
      </c>
      <c r="AE564" t="n">
        <v>0</v>
      </c>
      <c r="AF564" t="n">
        <v>0</v>
      </c>
      <c r="AG564" t="n">
        <v>0</v>
      </c>
      <c r="AH564" t="n">
        <v>1</v>
      </c>
      <c r="AI564" t="n">
        <v>1</v>
      </c>
      <c r="AJ564" t="n">
        <v>2</v>
      </c>
      <c r="AK564" t="n">
        <v>2</v>
      </c>
      <c r="AL564" t="n">
        <v>2</v>
      </c>
      <c r="AM564" t="n">
        <v>2</v>
      </c>
      <c r="AN564" t="n">
        <v>2</v>
      </c>
      <c r="AO564" t="n">
        <v>3</v>
      </c>
      <c r="AP564" t="n">
        <v>3</v>
      </c>
      <c r="AQ564" t="n">
        <v>3</v>
      </c>
      <c r="AR564" t="n">
        <v>4</v>
      </c>
      <c r="AS564" t="n">
        <v>4</v>
      </c>
      <c r="AT564" t="n">
        <v>6</v>
      </c>
      <c r="AU564" t="n">
        <v>6</v>
      </c>
      <c r="AV564" t="n">
        <v>7</v>
      </c>
      <c r="AW564" t="n">
        <v>9</v>
      </c>
      <c r="AX564" t="n">
        <v>14</v>
      </c>
      <c r="AY564" t="n">
        <v>36</v>
      </c>
      <c r="AZ564" t="n">
        <v>74</v>
      </c>
      <c r="BA564" t="n">
        <v>156</v>
      </c>
      <c r="BB564" t="n">
        <v>255</v>
      </c>
      <c r="BC564" t="n">
        <v>358</v>
      </c>
      <c r="BD564" t="n">
        <v>594</v>
      </c>
      <c r="BE564" t="n">
        <v>1207</v>
      </c>
      <c r="BF564" t="n">
        <v>1632</v>
      </c>
      <c r="BG564" t="n">
        <v>2168</v>
      </c>
      <c r="BH564" t="n">
        <v>2267</v>
      </c>
      <c r="BI564" t="n">
        <v>2577</v>
      </c>
    </row>
    <row r="565" spans="1:75">
      <c r="A565" t="s">
        <v>233</v>
      </c>
      <c r="B565" t="s">
        <v>1447</v>
      </c>
      <c r="C565" t="s">
        <v>1448</v>
      </c>
      <c r="D565" t="s">
        <v>662</v>
      </c>
      <c r="E565" t="n">
        <v>0</v>
      </c>
      <c r="F565" t="n">
        <v>0</v>
      </c>
      <c r="G565" t="n">
        <v>0</v>
      </c>
      <c r="H565" t="n">
        <v>0</v>
      </c>
      <c r="I565" t="n">
        <v>0</v>
      </c>
      <c r="J565" t="n">
        <v>0</v>
      </c>
      <c r="K565" t="n">
        <v>0</v>
      </c>
      <c r="L565" t="n">
        <v>0</v>
      </c>
      <c r="M565" t="n">
        <v>0</v>
      </c>
      <c r="N565" t="n">
        <v>0</v>
      </c>
      <c r="O565" t="n">
        <v>0</v>
      </c>
      <c r="P565" t="n">
        <v>0</v>
      </c>
      <c r="Q565" t="n">
        <v>0</v>
      </c>
      <c r="R565" t="n">
        <v>0</v>
      </c>
      <c r="S565" t="n">
        <v>0</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1</v>
      </c>
      <c r="AU565" t="n">
        <v>1</v>
      </c>
      <c r="AV565" t="n">
        <v>1</v>
      </c>
      <c r="AW565" t="n">
        <v>1</v>
      </c>
      <c r="AX565" t="n">
        <v>1</v>
      </c>
      <c r="AY565" t="n">
        <v>4</v>
      </c>
      <c r="AZ565" t="n">
        <v>7</v>
      </c>
      <c r="BA565" t="n">
        <v>16</v>
      </c>
      <c r="BB565" t="n">
        <v>26</v>
      </c>
      <c r="BC565" t="n">
        <v>37</v>
      </c>
      <c r="BD565" t="n">
        <v>61</v>
      </c>
      <c r="BE565" t="n">
        <v>127</v>
      </c>
      <c r="BF565" t="n">
        <v>171</v>
      </c>
      <c r="BG565" t="n">
        <v>228</v>
      </c>
      <c r="BH565" t="n">
        <v>243</v>
      </c>
      <c r="BI565" t="n">
        <v>279</v>
      </c>
    </row>
    <row r="566" spans="1:75">
      <c r="A566" t="s">
        <v>233</v>
      </c>
      <c r="B566" t="s">
        <v>1449</v>
      </c>
      <c r="C566" t="s">
        <v>1450</v>
      </c>
      <c r="D566" t="s">
        <v>447</v>
      </c>
      <c r="E566" t="n">
        <v>0</v>
      </c>
      <c r="F566" t="n">
        <v>0</v>
      </c>
      <c r="G566" t="n">
        <v>0</v>
      </c>
      <c r="H566" t="n">
        <v>0</v>
      </c>
      <c r="I566" t="n">
        <v>0</v>
      </c>
      <c r="J566" t="n">
        <v>0</v>
      </c>
      <c r="K566" t="n">
        <v>0</v>
      </c>
      <c r="L566" t="n">
        <v>0</v>
      </c>
      <c r="M566" t="n">
        <v>0</v>
      </c>
      <c r="N566" t="n">
        <v>0</v>
      </c>
      <c r="O566" t="n">
        <v>0</v>
      </c>
      <c r="P566" t="n">
        <v>0</v>
      </c>
      <c r="Q566" t="n">
        <v>0</v>
      </c>
      <c r="R566" t="n">
        <v>0</v>
      </c>
      <c r="S566" t="n">
        <v>0</v>
      </c>
      <c r="T566" t="n">
        <v>0</v>
      </c>
      <c r="U566" t="n">
        <v>0</v>
      </c>
      <c r="V566" t="n">
        <v>0</v>
      </c>
      <c r="W566" t="n">
        <v>0</v>
      </c>
      <c r="X566" t="n">
        <v>0</v>
      </c>
      <c r="Y566" t="n">
        <v>0</v>
      </c>
      <c r="Z566" t="n">
        <v>0</v>
      </c>
      <c r="AA566" t="n">
        <v>0</v>
      </c>
      <c r="AB566" t="n">
        <v>0</v>
      </c>
      <c r="AC566" t="n">
        <v>0</v>
      </c>
      <c r="AD566" t="n">
        <v>0</v>
      </c>
      <c r="AE566" t="n">
        <v>0</v>
      </c>
      <c r="AF566" t="n">
        <v>0</v>
      </c>
      <c r="AG566" t="n">
        <v>0</v>
      </c>
      <c r="AH566" t="n">
        <v>0</v>
      </c>
      <c r="AI566" t="n">
        <v>0</v>
      </c>
      <c r="AJ566" t="n">
        <v>0</v>
      </c>
      <c r="AK566" t="n">
        <v>0</v>
      </c>
      <c r="AL566" t="n">
        <v>0</v>
      </c>
      <c r="AM566" t="n">
        <v>0</v>
      </c>
      <c r="AN566" t="n">
        <v>0</v>
      </c>
      <c r="AO566" t="n">
        <v>0</v>
      </c>
      <c r="AP566" t="n">
        <v>0</v>
      </c>
      <c r="AQ566" t="n">
        <v>0</v>
      </c>
      <c r="AR566" t="n">
        <v>0</v>
      </c>
      <c r="AS566" t="n">
        <v>0</v>
      </c>
      <c r="AT566" t="n">
        <v>0</v>
      </c>
      <c r="AU566" t="n">
        <v>0</v>
      </c>
      <c r="AV566" t="n">
        <v>0</v>
      </c>
      <c r="AW566" t="n">
        <v>0</v>
      </c>
      <c r="AX566" t="n">
        <v>0</v>
      </c>
      <c r="AY566" t="n">
        <v>0</v>
      </c>
      <c r="AZ566" t="n">
        <v>0</v>
      </c>
      <c r="BA566" t="n">
        <v>0</v>
      </c>
      <c r="BB566" t="n">
        <v>14</v>
      </c>
      <c r="BC566" t="n">
        <v>17</v>
      </c>
      <c r="BD566" t="n">
        <v>35</v>
      </c>
      <c r="BE566" t="n">
        <v>44</v>
      </c>
      <c r="BF566" t="n">
        <v>186</v>
      </c>
      <c r="BG566" t="n">
        <v>373</v>
      </c>
      <c r="BH566" t="n">
        <v>507</v>
      </c>
      <c r="BI566" t="n">
        <v>817</v>
      </c>
    </row>
    <row r="567" spans="1:75">
      <c r="A567" t="s">
        <v>233</v>
      </c>
      <c r="B567" t="s">
        <v>1451</v>
      </c>
      <c r="C567" t="s">
        <v>1452</v>
      </c>
      <c r="D567" t="s">
        <v>662</v>
      </c>
      <c r="E567" t="n">
        <v>0</v>
      </c>
      <c r="F567" t="n">
        <v>0</v>
      </c>
      <c r="G567" t="n">
        <v>0</v>
      </c>
      <c r="H567" t="n">
        <v>0</v>
      </c>
      <c r="I567" t="n">
        <v>0</v>
      </c>
      <c r="J567" t="n">
        <v>0</v>
      </c>
      <c r="K567" t="n">
        <v>0</v>
      </c>
      <c r="L567" t="n">
        <v>0</v>
      </c>
      <c r="M567" t="n">
        <v>0</v>
      </c>
      <c r="N567" t="n">
        <v>0</v>
      </c>
      <c r="O567" t="n">
        <v>0</v>
      </c>
      <c r="P567" t="n">
        <v>0</v>
      </c>
      <c r="Q567" t="n">
        <v>0</v>
      </c>
      <c r="R567" t="n">
        <v>0</v>
      </c>
      <c r="S567" t="n">
        <v>0</v>
      </c>
      <c r="T567" t="n">
        <v>0</v>
      </c>
      <c r="U567" t="n">
        <v>0</v>
      </c>
      <c r="V567" t="n">
        <v>0</v>
      </c>
      <c r="W567" t="n">
        <v>0</v>
      </c>
      <c r="X567" t="n">
        <v>0</v>
      </c>
      <c r="Y567" t="n">
        <v>0</v>
      </c>
      <c r="Z567" t="n">
        <v>0</v>
      </c>
      <c r="AA567" t="n">
        <v>0</v>
      </c>
      <c r="AB567" t="n">
        <v>0</v>
      </c>
      <c r="AC567" t="n">
        <v>0</v>
      </c>
      <c r="AD567" t="n">
        <v>0</v>
      </c>
      <c r="AE567" t="n">
        <v>0</v>
      </c>
      <c r="AF567" t="n">
        <v>0</v>
      </c>
      <c r="AG567" t="n">
        <v>0</v>
      </c>
      <c r="AH567" t="n">
        <v>0</v>
      </c>
      <c r="AI567" t="n">
        <v>0</v>
      </c>
      <c r="AJ567" t="n">
        <v>0</v>
      </c>
      <c r="AK567" t="n">
        <v>0</v>
      </c>
      <c r="AL567" t="n">
        <v>0</v>
      </c>
      <c r="AM567" t="n">
        <v>0</v>
      </c>
      <c r="AN567" t="n">
        <v>0</v>
      </c>
      <c r="AO567" t="n">
        <v>0</v>
      </c>
      <c r="AP567" t="n">
        <v>0</v>
      </c>
      <c r="AQ567" t="n">
        <v>0</v>
      </c>
      <c r="AR567" t="n">
        <v>0</v>
      </c>
      <c r="AS567" t="n">
        <v>0</v>
      </c>
      <c r="AT567" t="n">
        <v>0</v>
      </c>
      <c r="AU567" t="n">
        <v>0</v>
      </c>
      <c r="AV567" t="n">
        <v>0</v>
      </c>
      <c r="AW567" t="n">
        <v>0</v>
      </c>
      <c r="AX567" t="n">
        <v>0</v>
      </c>
      <c r="AY567" t="n">
        <v>0</v>
      </c>
      <c r="AZ567" t="n">
        <v>0</v>
      </c>
      <c r="BA567" t="n">
        <v>0</v>
      </c>
      <c r="BB567" t="n">
        <v>1</v>
      </c>
      <c r="BC567" t="n">
        <v>2</v>
      </c>
      <c r="BD567" t="n">
        <v>4</v>
      </c>
      <c r="BE567" t="n">
        <v>5</v>
      </c>
      <c r="BF567" t="n">
        <v>19</v>
      </c>
      <c r="BG567" t="n">
        <v>39</v>
      </c>
      <c r="BH567" t="n">
        <v>54</v>
      </c>
      <c r="BI567" t="n">
        <v>89</v>
      </c>
    </row>
    <row r="568" spans="1:75">
      <c r="A568" t="s">
        <v>233</v>
      </c>
      <c r="B568" t="s">
        <v>1453</v>
      </c>
      <c r="C568" t="s">
        <v>1454</v>
      </c>
      <c r="D568" t="s">
        <v>447</v>
      </c>
      <c r="E568" t="n">
        <v>0</v>
      </c>
      <c r="F568" t="n">
        <v>0</v>
      </c>
      <c r="G568" t="n">
        <v>0</v>
      </c>
      <c r="H568" t="n">
        <v>0</v>
      </c>
      <c r="I568" t="n">
        <v>0</v>
      </c>
      <c r="J568" t="n">
        <v>0</v>
      </c>
      <c r="K568" t="n">
        <v>0</v>
      </c>
      <c r="L568" t="n">
        <v>0</v>
      </c>
      <c r="M568" t="n">
        <v>0</v>
      </c>
      <c r="N568" t="n">
        <v>0</v>
      </c>
      <c r="O568" t="n">
        <v>0</v>
      </c>
      <c r="P568" t="n">
        <v>0</v>
      </c>
      <c r="Q568" t="n">
        <v>0</v>
      </c>
      <c r="R568" t="n">
        <v>0</v>
      </c>
      <c r="S568" t="n">
        <v>0</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1</v>
      </c>
      <c r="AO568" t="n">
        <v>1</v>
      </c>
      <c r="AP568" t="n">
        <v>1</v>
      </c>
      <c r="AQ568" t="n">
        <v>1</v>
      </c>
      <c r="AR568" t="n">
        <v>1</v>
      </c>
      <c r="AS568" t="n">
        <v>1</v>
      </c>
      <c r="AT568" t="n">
        <v>1</v>
      </c>
      <c r="AU568" t="n">
        <v>1</v>
      </c>
      <c r="AV568" t="n">
        <v>2</v>
      </c>
      <c r="AW568" t="n">
        <v>2</v>
      </c>
      <c r="AX568" t="n">
        <v>3</v>
      </c>
      <c r="AY568" t="n">
        <v>0</v>
      </c>
      <c r="AZ568" t="n">
        <v>0</v>
      </c>
      <c r="BA568" t="n">
        <v>0</v>
      </c>
      <c r="BB568" t="n">
        <v>0</v>
      </c>
      <c r="BC568" t="n">
        <v>0</v>
      </c>
      <c r="BD568" t="n">
        <v>0</v>
      </c>
      <c r="BE568" t="n">
        <v>0</v>
      </c>
      <c r="BF568" t="n">
        <v>0</v>
      </c>
      <c r="BG568" t="n">
        <v>0</v>
      </c>
      <c r="BH568" t="n">
        <v>4</v>
      </c>
      <c r="BI568" t="n">
        <v>19</v>
      </c>
    </row>
    <row r="569" spans="1:75">
      <c r="A569" t="s">
        <v>233</v>
      </c>
      <c r="B569" t="s">
        <v>1455</v>
      </c>
      <c r="C569" t="s">
        <v>1456</v>
      </c>
      <c r="D569" t="s">
        <v>662</v>
      </c>
      <c r="E569" t="n">
        <v>0</v>
      </c>
      <c r="F569" t="n">
        <v>0</v>
      </c>
      <c r="G569" t="n">
        <v>0</v>
      </c>
      <c r="H569" t="n">
        <v>0</v>
      </c>
      <c r="I569" t="n">
        <v>0</v>
      </c>
      <c r="J569" t="n">
        <v>0</v>
      </c>
      <c r="K569" t="n">
        <v>0</v>
      </c>
      <c r="L569" t="n">
        <v>0</v>
      </c>
      <c r="M569" t="n">
        <v>0</v>
      </c>
      <c r="N569" t="n">
        <v>0</v>
      </c>
      <c r="O569" t="n">
        <v>0</v>
      </c>
      <c r="P569" t="n">
        <v>0</v>
      </c>
      <c r="Q569" t="n">
        <v>0</v>
      </c>
      <c r="R569" t="n">
        <v>0</v>
      </c>
      <c r="S569" t="n">
        <v>0</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0</v>
      </c>
      <c r="BH569" t="n">
        <v>0</v>
      </c>
      <c r="BI569" t="n">
        <v>2</v>
      </c>
    </row>
    <row r="570" spans="1:75">
      <c r="A570" t="s">
        <v>233</v>
      </c>
      <c r="B570" t="s">
        <v>1457</v>
      </c>
      <c r="C570" t="s">
        <v>1458</v>
      </c>
      <c r="D570" t="s">
        <v>662</v>
      </c>
      <c r="O570" t="n">
        <v>0</v>
      </c>
      <c r="P570" t="n">
        <v>0</v>
      </c>
      <c r="Q570" t="n">
        <v>0</v>
      </c>
      <c r="R570" t="n">
        <v>0</v>
      </c>
      <c r="S570" t="n">
        <v>0</v>
      </c>
      <c r="T570" t="n">
        <v>0</v>
      </c>
      <c r="U570" t="n">
        <v>0</v>
      </c>
      <c r="V570" t="n">
        <v>0</v>
      </c>
      <c r="W570" t="n">
        <v>0</v>
      </c>
      <c r="X570" t="n">
        <v>0</v>
      </c>
      <c r="Y570" t="n">
        <v>0</v>
      </c>
      <c r="Z570" t="n">
        <v>0</v>
      </c>
      <c r="AA570" t="n">
        <v>0</v>
      </c>
      <c r="AB570" t="n">
        <v>0</v>
      </c>
      <c r="AC570" t="n">
        <v>0</v>
      </c>
      <c r="AD570" t="n">
        <v>0</v>
      </c>
      <c r="AE570" t="n">
        <v>0</v>
      </c>
      <c r="AF570" t="n">
        <v>0</v>
      </c>
      <c r="AG570" t="n">
        <v>0</v>
      </c>
      <c r="AH570" t="n">
        <v>0</v>
      </c>
      <c r="AI570" t="n">
        <v>0</v>
      </c>
      <c r="AJ570" t="n">
        <v>0</v>
      </c>
      <c r="AK570" t="n">
        <v>0</v>
      </c>
      <c r="AL570" t="n">
        <v>0</v>
      </c>
      <c r="AM570" t="n">
        <v>0</v>
      </c>
      <c r="AN570" t="n">
        <v>0</v>
      </c>
      <c r="AO570" t="n">
        <v>0</v>
      </c>
      <c r="AP570" t="n">
        <v>0</v>
      </c>
      <c r="AQ570" t="n">
        <v>0</v>
      </c>
      <c r="AR570" t="n">
        <v>0</v>
      </c>
      <c r="AS570" t="n">
        <v>0</v>
      </c>
      <c r="AT570" t="n">
        <v>0</v>
      </c>
      <c r="AU570" t="n">
        <v>0</v>
      </c>
      <c r="AV570" t="n">
        <v>0</v>
      </c>
      <c r="AW570" t="n">
        <v>0</v>
      </c>
      <c r="AX570" t="n">
        <v>1</v>
      </c>
      <c r="AY570" t="n">
        <v>1</v>
      </c>
      <c r="AZ570" t="n">
        <v>1</v>
      </c>
      <c r="BA570" t="n">
        <v>1</v>
      </c>
      <c r="BB570" t="n">
        <v>5</v>
      </c>
      <c r="BC570" t="n">
        <v>18</v>
      </c>
      <c r="BD570" t="n">
        <v>43</v>
      </c>
      <c r="BE570" t="n">
        <v>123</v>
      </c>
      <c r="BF570" t="n">
        <v>246</v>
      </c>
      <c r="BG570" t="n">
        <v>323</v>
      </c>
      <c r="BH570" t="n">
        <v>389</v>
      </c>
      <c r="BI570" t="n">
        <v>479</v>
      </c>
    </row>
    <row r="571" spans="1:75">
      <c r="A571" t="s">
        <v>233</v>
      </c>
      <c r="B571" t="s">
        <v>1459</v>
      </c>
      <c r="C571" t="s">
        <v>1460</v>
      </c>
      <c r="D571" t="s">
        <v>447</v>
      </c>
      <c r="E571" t="n">
        <v>0</v>
      </c>
      <c r="F571" t="n">
        <v>0</v>
      </c>
      <c r="G571" t="n">
        <v>0</v>
      </c>
      <c r="H571" t="n">
        <v>0</v>
      </c>
      <c r="I571" t="n">
        <v>0</v>
      </c>
      <c r="J571" t="n">
        <v>0</v>
      </c>
      <c r="K571" t="n">
        <v>0</v>
      </c>
      <c r="L571" t="n">
        <v>0</v>
      </c>
      <c r="M571" t="n">
        <v>0</v>
      </c>
      <c r="N571" t="n">
        <v>0</v>
      </c>
      <c r="O571" t="n">
        <v>0</v>
      </c>
      <c r="P571" t="n">
        <v>0</v>
      </c>
      <c r="Q571" t="n">
        <v>0</v>
      </c>
      <c r="R571" t="n">
        <v>0</v>
      </c>
      <c r="S571" t="n">
        <v>0</v>
      </c>
      <c r="T571" t="n">
        <v>0</v>
      </c>
      <c r="U571" t="n">
        <v>0</v>
      </c>
      <c r="V571" t="n">
        <v>0</v>
      </c>
      <c r="W571" t="n">
        <v>0</v>
      </c>
      <c r="X571" t="n">
        <v>0</v>
      </c>
      <c r="Y571" t="n">
        <v>0</v>
      </c>
      <c r="Z571" t="n">
        <v>0</v>
      </c>
      <c r="AA571" t="n">
        <v>0</v>
      </c>
      <c r="AB571" t="n">
        <v>0</v>
      </c>
      <c r="AC571" t="n">
        <v>0</v>
      </c>
      <c r="AD571" t="n">
        <v>0</v>
      </c>
      <c r="AE571" t="n">
        <v>0</v>
      </c>
      <c r="AF571" t="n">
        <v>0</v>
      </c>
      <c r="AG571" t="n">
        <v>0</v>
      </c>
      <c r="AH571" t="n">
        <v>818</v>
      </c>
      <c r="AI571" t="n">
        <v>883</v>
      </c>
      <c r="AJ571" t="n">
        <v>955</v>
      </c>
      <c r="AK571" t="n">
        <v>1008</v>
      </c>
      <c r="AL571" t="n">
        <v>1063</v>
      </c>
      <c r="AM571" t="n">
        <v>1117</v>
      </c>
      <c r="AN571" t="n">
        <v>1165</v>
      </c>
      <c r="AO571" t="n">
        <v>1207</v>
      </c>
      <c r="AP571" t="n">
        <v>1218</v>
      </c>
      <c r="AQ571" t="n">
        <v>1253</v>
      </c>
      <c r="AR571" t="n">
        <v>1276</v>
      </c>
      <c r="AS571" t="n">
        <v>1277</v>
      </c>
      <c r="AT571" t="n">
        <v>1230</v>
      </c>
      <c r="AU571" t="n">
        <v>1232</v>
      </c>
      <c r="AV571" t="n">
        <v>1250</v>
      </c>
      <c r="AW571" t="n">
        <v>1261</v>
      </c>
      <c r="AX571" t="n">
        <v>1285</v>
      </c>
      <c r="AY571" t="n">
        <v>1343</v>
      </c>
      <c r="AZ571" t="n">
        <v>1441</v>
      </c>
      <c r="BA571" t="n">
        <v>1634</v>
      </c>
      <c r="BB571" t="n">
        <v>1750</v>
      </c>
      <c r="BC571" t="n">
        <v>1915</v>
      </c>
      <c r="BD571" t="n">
        <v>2207</v>
      </c>
      <c r="BE571" t="n">
        <v>3013</v>
      </c>
      <c r="BF571" t="n">
        <v>4238</v>
      </c>
      <c r="BG571" t="n">
        <v>4997</v>
      </c>
      <c r="BH571" t="n">
        <v>5549</v>
      </c>
      <c r="BI571" t="n">
        <v>6351</v>
      </c>
    </row>
    <row r="572" spans="1:75">
      <c r="A572" t="s">
        <v>233</v>
      </c>
      <c r="B572" t="s">
        <v>1461</v>
      </c>
      <c r="C572" t="s">
        <v>1462</v>
      </c>
      <c r="D572" t="s">
        <v>447</v>
      </c>
      <c r="E572" t="n">
        <v>0</v>
      </c>
      <c r="F572" t="n">
        <v>0</v>
      </c>
      <c r="G572" t="n">
        <v>0</v>
      </c>
      <c r="H572" t="n">
        <v>0</v>
      </c>
      <c r="I572" t="n">
        <v>0</v>
      </c>
      <c r="J572" t="n">
        <v>0</v>
      </c>
      <c r="K572" t="n">
        <v>0</v>
      </c>
      <c r="L572" t="n">
        <v>0</v>
      </c>
      <c r="M572" t="n">
        <v>0</v>
      </c>
      <c r="N572" t="n">
        <v>0</v>
      </c>
      <c r="O572" t="n">
        <v>0</v>
      </c>
      <c r="P572" t="n">
        <v>0</v>
      </c>
      <c r="Q572" t="n">
        <v>0</v>
      </c>
      <c r="R572" t="n">
        <v>0</v>
      </c>
      <c r="S572" t="n">
        <v>0</v>
      </c>
      <c r="T572" t="n">
        <v>0</v>
      </c>
      <c r="U572" t="n">
        <v>0</v>
      </c>
      <c r="V572" t="n">
        <v>0</v>
      </c>
      <c r="W572" t="n">
        <v>0</v>
      </c>
      <c r="X572" t="n">
        <v>0</v>
      </c>
      <c r="Y572" t="n">
        <v>0</v>
      </c>
      <c r="Z572" t="n">
        <v>0</v>
      </c>
      <c r="AA572" t="n">
        <v>0</v>
      </c>
      <c r="AB572" t="n">
        <v>0</v>
      </c>
      <c r="AC572" t="n">
        <v>0</v>
      </c>
      <c r="AD572" t="n">
        <v>0</v>
      </c>
      <c r="AE572" t="n">
        <v>0</v>
      </c>
      <c r="AF572" t="n">
        <v>0</v>
      </c>
      <c r="AG572" t="n">
        <v>0</v>
      </c>
      <c r="AH572" t="n">
        <v>819</v>
      </c>
      <c r="AI572" t="n">
        <v>885</v>
      </c>
      <c r="AJ572" t="n">
        <v>957</v>
      </c>
      <c r="AK572" t="n">
        <v>1010</v>
      </c>
      <c r="AL572" t="n">
        <v>1065</v>
      </c>
      <c r="AM572" t="n">
        <v>1120</v>
      </c>
      <c r="AN572" t="n">
        <v>1168</v>
      </c>
      <c r="AO572" t="n">
        <v>1211</v>
      </c>
      <c r="AP572" t="n">
        <v>1222</v>
      </c>
      <c r="AQ572" t="n">
        <v>1257</v>
      </c>
      <c r="AR572" t="n">
        <v>1280</v>
      </c>
      <c r="AS572" t="n">
        <v>1282</v>
      </c>
      <c r="AT572" t="n">
        <v>1236</v>
      </c>
      <c r="AU572" t="n">
        <v>1240</v>
      </c>
      <c r="AV572" t="n">
        <v>1259</v>
      </c>
      <c r="AW572" t="n">
        <v>1272</v>
      </c>
      <c r="AX572" t="n">
        <v>1301</v>
      </c>
      <c r="AY572" t="n">
        <v>1380</v>
      </c>
      <c r="AZ572" t="n">
        <v>1515</v>
      </c>
      <c r="BA572" t="n">
        <v>1790</v>
      </c>
      <c r="BB572" t="n">
        <v>2018</v>
      </c>
      <c r="BC572" t="n">
        <v>2291</v>
      </c>
      <c r="BD572" t="n">
        <v>2836</v>
      </c>
      <c r="BE572" t="n">
        <v>4264</v>
      </c>
      <c r="BF572" t="n">
        <v>6056</v>
      </c>
      <c r="BG572" t="n">
        <v>7538</v>
      </c>
      <c r="BH572" t="n">
        <v>8328</v>
      </c>
      <c r="BI572" t="n">
        <v>9765</v>
      </c>
    </row>
    <row r="573" spans="1:75">
      <c r="A573" t="s">
        <v>233</v>
      </c>
      <c r="B573" t="s">
        <v>1463</v>
      </c>
      <c r="C573" t="s">
        <v>1464</v>
      </c>
      <c r="D573" t="s">
        <v>662</v>
      </c>
      <c r="E573" t="n">
        <v>0</v>
      </c>
      <c r="F573" t="n">
        <v>0</v>
      </c>
      <c r="G573" t="n">
        <v>0</v>
      </c>
      <c r="H573" t="n">
        <v>0</v>
      </c>
      <c r="I573" t="n">
        <v>0</v>
      </c>
      <c r="J573" t="n">
        <v>0</v>
      </c>
      <c r="K573" t="n">
        <v>0</v>
      </c>
      <c r="L573" t="n">
        <v>0</v>
      </c>
      <c r="M573" t="n">
        <v>0</v>
      </c>
      <c r="N573" t="n">
        <v>0</v>
      </c>
      <c r="O573" t="n">
        <v>0</v>
      </c>
      <c r="P573" t="n">
        <v>0</v>
      </c>
      <c r="Q573" t="n">
        <v>0</v>
      </c>
      <c r="R573" t="n">
        <v>0</v>
      </c>
      <c r="S573" t="n">
        <v>0</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1</v>
      </c>
      <c r="AR573" t="n">
        <v>1</v>
      </c>
      <c r="AS573" t="n">
        <v>1</v>
      </c>
      <c r="AT573" t="n">
        <v>1</v>
      </c>
      <c r="AU573" t="n">
        <v>1</v>
      </c>
      <c r="AV573" t="n">
        <v>1</v>
      </c>
      <c r="AW573" t="n">
        <v>1</v>
      </c>
      <c r="AX573" t="n">
        <v>2</v>
      </c>
      <c r="AY573" t="n">
        <v>4</v>
      </c>
      <c r="AZ573" t="n">
        <v>8</v>
      </c>
      <c r="BA573" t="n">
        <v>17</v>
      </c>
      <c r="BB573" t="n">
        <v>33</v>
      </c>
      <c r="BC573" t="n">
        <v>57</v>
      </c>
      <c r="BD573" t="n">
        <v>108</v>
      </c>
      <c r="BE573" t="n">
        <v>254</v>
      </c>
      <c r="BF573" t="n">
        <v>437</v>
      </c>
      <c r="BG573" t="n">
        <v>590</v>
      </c>
      <c r="BH573" t="n">
        <v>687</v>
      </c>
      <c r="BI573" t="n">
        <v>848</v>
      </c>
    </row>
    <row r="574" spans="1:75">
      <c r="A574" t="s">
        <v>233</v>
      </c>
      <c r="B574" t="s">
        <v>1465</v>
      </c>
      <c r="C574" t="s">
        <v>1466</v>
      </c>
      <c r="D574" t="s">
        <v>447</v>
      </c>
      <c r="E574" t="n">
        <v>0</v>
      </c>
      <c r="F574" t="n">
        <v>0</v>
      </c>
      <c r="G574" t="n">
        <v>0</v>
      </c>
      <c r="H574" t="n">
        <v>0</v>
      </c>
      <c r="I574" t="n">
        <v>0</v>
      </c>
      <c r="J574" t="n">
        <v>0</v>
      </c>
      <c r="K574" t="n">
        <v>0</v>
      </c>
      <c r="L574" t="n">
        <v>0</v>
      </c>
      <c r="M574" t="n">
        <v>0</v>
      </c>
      <c r="N574" t="n">
        <v>0</v>
      </c>
      <c r="O574" t="n">
        <v>0</v>
      </c>
      <c r="P574" t="n">
        <v>0</v>
      </c>
      <c r="Q574" t="n">
        <v>0</v>
      </c>
      <c r="R574" t="n">
        <v>0</v>
      </c>
      <c r="S574" t="n">
        <v>0</v>
      </c>
      <c r="T574" t="n">
        <v>0</v>
      </c>
      <c r="U574" t="n">
        <v>0</v>
      </c>
      <c r="V574" t="n">
        <v>0</v>
      </c>
      <c r="W574" t="n">
        <v>0</v>
      </c>
      <c r="X574" t="n">
        <v>0</v>
      </c>
      <c r="Y574" t="n">
        <v>0</v>
      </c>
      <c r="Z574" t="n">
        <v>0</v>
      </c>
      <c r="AA574" t="n">
        <v>0</v>
      </c>
      <c r="AB574" t="n">
        <v>0</v>
      </c>
      <c r="AC574" t="n">
        <v>0</v>
      </c>
      <c r="AD574" t="n">
        <v>0</v>
      </c>
      <c r="AE574" t="n">
        <v>0</v>
      </c>
      <c r="AF574" t="n">
        <v>0</v>
      </c>
      <c r="AG574" t="n">
        <v>0</v>
      </c>
      <c r="AH574" t="n">
        <v>819</v>
      </c>
      <c r="AI574" t="n">
        <v>885</v>
      </c>
      <c r="AJ574" t="n">
        <v>957</v>
      </c>
      <c r="AK574" t="n">
        <v>1010</v>
      </c>
      <c r="AL574" t="n">
        <v>1065</v>
      </c>
      <c r="AM574" t="n">
        <v>1120</v>
      </c>
      <c r="AN574" t="n">
        <v>1168</v>
      </c>
      <c r="AO574" t="n">
        <v>1211</v>
      </c>
      <c r="AP574" t="n">
        <v>1222</v>
      </c>
      <c r="AQ574" t="n">
        <v>1257</v>
      </c>
      <c r="AR574" t="n">
        <v>1280</v>
      </c>
      <c r="AS574" t="n">
        <v>1282</v>
      </c>
      <c r="AT574" t="n">
        <v>1236</v>
      </c>
      <c r="AU574" t="n">
        <v>1240</v>
      </c>
      <c r="AV574" t="n">
        <v>1259</v>
      </c>
      <c r="AW574" t="n">
        <v>1272</v>
      </c>
      <c r="AX574" t="n">
        <v>1301</v>
      </c>
      <c r="AY574" t="n">
        <v>1380</v>
      </c>
      <c r="AZ574" t="n">
        <v>1515</v>
      </c>
      <c r="BA574" t="n">
        <v>1790</v>
      </c>
      <c r="BB574" t="n">
        <v>2005</v>
      </c>
      <c r="BC574" t="n">
        <v>2273</v>
      </c>
      <c r="BD574" t="n">
        <v>2801</v>
      </c>
      <c r="BE574" t="n">
        <v>4220</v>
      </c>
      <c r="BF574" t="n">
        <v>5871</v>
      </c>
      <c r="BG574" t="n">
        <v>7165</v>
      </c>
      <c r="BH574" t="n">
        <v>7821</v>
      </c>
      <c r="BI574" t="n">
        <v>8948</v>
      </c>
    </row>
    <row r="575" spans="1:75">
      <c r="A575" t="s">
        <v>233</v>
      </c>
      <c r="B575" t="s">
        <v>1467</v>
      </c>
      <c r="C575" t="s">
        <v>1468</v>
      </c>
      <c r="D575" t="s">
        <v>447</v>
      </c>
      <c r="E575" t="n">
        <v>61778</v>
      </c>
      <c r="F575" t="n">
        <v>74032</v>
      </c>
      <c r="G575" t="n">
        <v>66104</v>
      </c>
      <c r="H575" t="n">
        <v>69466</v>
      </c>
      <c r="I575" t="n">
        <v>74849</v>
      </c>
      <c r="J575" t="n">
        <v>78979</v>
      </c>
      <c r="K575" t="n">
        <v>91537</v>
      </c>
      <c r="L575" t="n">
        <v>105098</v>
      </c>
      <c r="M575" t="n">
        <v>122002</v>
      </c>
      <c r="N575" t="n">
        <v>125141</v>
      </c>
      <c r="O575" t="n">
        <v>125344</v>
      </c>
      <c r="P575" t="n">
        <v>138833</v>
      </c>
      <c r="Q575" t="n">
        <v>136476</v>
      </c>
      <c r="R575" t="n">
        <v>140854</v>
      </c>
      <c r="S575" t="n">
        <v>128660</v>
      </c>
      <c r="T575" t="n">
        <v>130543</v>
      </c>
      <c r="U575" t="n">
        <v>131684</v>
      </c>
      <c r="V575" t="n">
        <v>141346</v>
      </c>
      <c r="W575" t="n">
        <v>144629</v>
      </c>
      <c r="X575" t="n">
        <v>156359</v>
      </c>
      <c r="Y575" t="n">
        <v>146713</v>
      </c>
      <c r="Z575" t="n">
        <v>124101</v>
      </c>
      <c r="AA575" t="n">
        <v>102195</v>
      </c>
      <c r="AB575" t="n">
        <v>117874</v>
      </c>
      <c r="AC575" t="n">
        <v>129351</v>
      </c>
      <c r="AD575" t="n">
        <v>142887</v>
      </c>
      <c r="AE575" t="n">
        <v>127072</v>
      </c>
      <c r="AF575" t="n">
        <v>124137</v>
      </c>
      <c r="AG575" t="n">
        <v>140944</v>
      </c>
      <c r="AH575" t="n">
        <v>154497</v>
      </c>
      <c r="AI575" t="n">
        <v>154545</v>
      </c>
      <c r="AJ575" t="n">
        <v>151201</v>
      </c>
      <c r="AK575" t="n">
        <v>144127</v>
      </c>
      <c r="AL575" t="n">
        <v>130218</v>
      </c>
      <c r="AM575" t="n">
        <v>140019</v>
      </c>
      <c r="AN575" t="n">
        <v>138169</v>
      </c>
      <c r="AO575" t="n">
        <v>121597</v>
      </c>
      <c r="AP575" t="n">
        <v>117273</v>
      </c>
      <c r="AQ575" t="n">
        <v>114627</v>
      </c>
      <c r="AR575" t="n">
        <v>123086</v>
      </c>
      <c r="AS575" t="n">
        <v>125215</v>
      </c>
      <c r="AT575" t="n">
        <v>132038</v>
      </c>
      <c r="AU575" t="n">
        <v>140172</v>
      </c>
      <c r="AV575" t="n">
        <v>162853</v>
      </c>
      <c r="AW575" t="n">
        <v>171951</v>
      </c>
      <c r="AX575" t="n">
        <v>179134</v>
      </c>
      <c r="AY575" t="n">
        <v>181261</v>
      </c>
      <c r="AZ575" t="n">
        <v>194357</v>
      </c>
      <c r="BA575" t="n">
        <v>136519</v>
      </c>
      <c r="BB575" t="n">
        <v>132958</v>
      </c>
      <c r="BC575" t="n">
        <v>136386</v>
      </c>
      <c r="BD575" t="n">
        <v>144448</v>
      </c>
      <c r="BE575" t="n">
        <v>142196</v>
      </c>
      <c r="BF575" t="n">
        <v>141660</v>
      </c>
      <c r="BG575" t="n">
        <v>142241</v>
      </c>
      <c r="BH575" t="n">
        <v>145752</v>
      </c>
      <c r="BI575" t="n">
        <v>146180</v>
      </c>
    </row>
    <row r="576" spans="1:75">
      <c r="A576" t="s">
        <v>233</v>
      </c>
      <c r="B576" t="s">
        <v>1469</v>
      </c>
      <c r="C576" t="s">
        <v>1470</v>
      </c>
      <c r="D576" t="s">
        <v>454</v>
      </c>
      <c r="E576" t="n">
        <v>0</v>
      </c>
      <c r="F576" t="n">
        <v>0</v>
      </c>
      <c r="G576" t="n">
        <v>0</v>
      </c>
      <c r="H576" t="n">
        <v>206</v>
      </c>
      <c r="I576" t="n">
        <v>224</v>
      </c>
      <c r="J576" t="n">
        <v>172</v>
      </c>
      <c r="K576" t="n">
        <v>120</v>
      </c>
      <c r="L576" t="n">
        <v>258</v>
      </c>
      <c r="M576" t="n">
        <v>361</v>
      </c>
      <c r="N576" t="n">
        <v>430</v>
      </c>
      <c r="O576" t="n">
        <v>1.34</v>
      </c>
      <c r="P576" t="n">
        <v>1.35</v>
      </c>
      <c r="Q576" t="n">
        <v>1.39</v>
      </c>
      <c r="R576" t="n">
        <v>1.58</v>
      </c>
      <c r="S576" t="n">
        <v>2.43</v>
      </c>
      <c r="T576" t="n">
        <v>2.96</v>
      </c>
      <c r="U576" t="n">
        <v>3.24</v>
      </c>
      <c r="V576" t="n">
        <v>3.49</v>
      </c>
      <c r="W576" t="n">
        <v>3.77</v>
      </c>
      <c r="X576" t="n">
        <v>4.88</v>
      </c>
      <c r="Y576" t="n">
        <v>7.4</v>
      </c>
      <c r="Z576" t="n">
        <v>9.16</v>
      </c>
      <c r="AA576" t="n">
        <v>9.289999999999999</v>
      </c>
      <c r="AB576" t="n">
        <v>8.470000000000001</v>
      </c>
      <c r="AC576" t="n">
        <v>8.18</v>
      </c>
      <c r="AD576" t="n">
        <v>7.81</v>
      </c>
      <c r="AE576" t="n">
        <v>6.42</v>
      </c>
      <c r="AF576" t="n">
        <v>6.36</v>
      </c>
      <c r="AG576" t="n">
        <v>6.21</v>
      </c>
      <c r="AH576" t="n">
        <v>6.72</v>
      </c>
      <c r="AI576" t="n">
        <v>7.93</v>
      </c>
      <c r="AJ576" t="n">
        <v>7.39</v>
      </c>
      <c r="AK576" t="n">
        <v>7.06</v>
      </c>
      <c r="AL576" t="n">
        <v>7.5</v>
      </c>
      <c r="AM576" t="n">
        <v>7.33</v>
      </c>
      <c r="AN576" t="n">
        <v>7.45</v>
      </c>
      <c r="AO576" t="n">
        <v>8.5</v>
      </c>
      <c r="AP576" t="n">
        <v>8.380000000000001</v>
      </c>
      <c r="AQ576" t="n">
        <v>7.58</v>
      </c>
      <c r="AR576" t="n">
        <v>7.65</v>
      </c>
      <c r="AS576" t="n">
        <v>9.630000000000001</v>
      </c>
      <c r="AT576" t="n">
        <v>9.710000000000001</v>
      </c>
      <c r="AU576" t="n">
        <v>8.869999999999999</v>
      </c>
      <c r="AV576" t="n">
        <v>10.5</v>
      </c>
      <c r="AW576" t="n">
        <v>12.74</v>
      </c>
      <c r="AX576" t="n">
        <v>16.03</v>
      </c>
      <c r="AY576" t="n">
        <v>18.34</v>
      </c>
      <c r="AZ576" t="n">
        <v>19.11</v>
      </c>
      <c r="BA576" t="n">
        <v>25.7</v>
      </c>
      <c r="BB576" t="n">
        <v>17.69</v>
      </c>
      <c r="BC576" t="n">
        <v>22.02</v>
      </c>
      <c r="BD576" t="n">
        <v>28.6</v>
      </c>
      <c r="BE576" t="n">
        <v>29.49</v>
      </c>
      <c r="BF576" t="n">
        <v>28.79</v>
      </c>
      <c r="BG576" t="n">
        <v>26.75</v>
      </c>
      <c r="BH576" t="n">
        <v>19.62</v>
      </c>
      <c r="BI576" t="n">
        <v>17.08</v>
      </c>
    </row>
    <row r="577" spans="1:75">
      <c r="A577" t="s">
        <v>233</v>
      </c>
      <c r="B577" t="s">
        <v>1471</v>
      </c>
      <c r="C577" t="s">
        <v>1472</v>
      </c>
      <c r="D577" t="s">
        <v>458</v>
      </c>
      <c r="O577" t="n">
        <v>167.9</v>
      </c>
      <c r="P577" t="n">
        <v>187.5</v>
      </c>
      <c r="Q577" t="n">
        <v>190</v>
      </c>
      <c r="R577" t="n">
        <v>222.4</v>
      </c>
      <c r="S577" t="n">
        <v>313.1</v>
      </c>
      <c r="T577" t="n">
        <v>386.6</v>
      </c>
      <c r="U577" t="n">
        <v>426.8</v>
      </c>
      <c r="V577" t="n">
        <v>493.5</v>
      </c>
      <c r="W577" t="n">
        <v>544.9</v>
      </c>
      <c r="X577" t="n">
        <v>763.5</v>
      </c>
      <c r="Y577" t="n">
        <v>1086.3</v>
      </c>
      <c r="Z577" t="n">
        <v>1136.2</v>
      </c>
      <c r="AA577" t="n">
        <v>949.8</v>
      </c>
      <c r="AB577" t="n">
        <v>998.6</v>
      </c>
      <c r="AC577" t="n">
        <v>1058.3</v>
      </c>
      <c r="AD577" t="n">
        <v>1116</v>
      </c>
      <c r="AE577" t="n">
        <v>815.3</v>
      </c>
      <c r="AF577" t="n">
        <v>789.6</v>
      </c>
      <c r="AG577" t="n">
        <v>875.8</v>
      </c>
      <c r="AH577" t="n">
        <v>1038.3</v>
      </c>
      <c r="AI577" t="n">
        <v>1225.8</v>
      </c>
      <c r="AJ577" t="n">
        <v>1118</v>
      </c>
      <c r="AK577" t="n">
        <v>1017.8</v>
      </c>
      <c r="AL577" t="n">
        <v>977</v>
      </c>
      <c r="AM577" t="n">
        <v>1027</v>
      </c>
      <c r="AN577" t="n">
        <v>1029.2</v>
      </c>
      <c r="AO577" t="n">
        <v>1033.1</v>
      </c>
      <c r="AP577" t="n">
        <v>982.6</v>
      </c>
      <c r="AQ577" t="n">
        <v>869.4</v>
      </c>
      <c r="AR577" t="n">
        <v>941.6</v>
      </c>
      <c r="AS577" t="n">
        <v>1205.3</v>
      </c>
      <c r="AT577" t="n">
        <v>1282.2</v>
      </c>
      <c r="AU577" t="n">
        <v>1243.2</v>
      </c>
      <c r="AV577" t="n">
        <v>1709.5</v>
      </c>
      <c r="AW577" t="n">
        <v>2189.9</v>
      </c>
      <c r="AX577" t="n">
        <v>2871.1</v>
      </c>
      <c r="AY577" t="n">
        <v>3325.1</v>
      </c>
      <c r="AZ577" t="n">
        <v>3713.7</v>
      </c>
      <c r="BA577" t="n">
        <v>3508.9</v>
      </c>
      <c r="BB577" t="n">
        <v>2352.4</v>
      </c>
      <c r="BC577" t="n">
        <v>3003.9</v>
      </c>
      <c r="BD577" t="n">
        <v>4131.1</v>
      </c>
      <c r="BE577" t="n">
        <v>4192.6</v>
      </c>
      <c r="BF577" t="n">
        <v>4078.8</v>
      </c>
      <c r="BG577" t="n">
        <v>3805.5</v>
      </c>
      <c r="BH577" t="n">
        <v>2859</v>
      </c>
      <c r="BI577" t="n">
        <v>2496.5</v>
      </c>
    </row>
    <row r="578" spans="1:75">
      <c r="A578" t="s">
        <v>233</v>
      </c>
      <c r="B578" t="s">
        <v>1473</v>
      </c>
      <c r="C578" t="s">
        <v>1474</v>
      </c>
      <c r="D578" t="s">
        <v>1475</v>
      </c>
      <c r="E578" t="n">
        <v>96.2</v>
      </c>
      <c r="F578" t="n">
        <v>112.3</v>
      </c>
      <c r="G578" t="n">
        <v>96.59999999999999</v>
      </c>
      <c r="H578" t="n">
        <v>101.9</v>
      </c>
      <c r="I578" t="n">
        <v>106.9</v>
      </c>
      <c r="J578" t="n">
        <v>112.2</v>
      </c>
      <c r="K578" t="n">
        <v>128.9</v>
      </c>
      <c r="L578" t="n">
        <v>145.4</v>
      </c>
      <c r="M578" t="n">
        <v>166.2</v>
      </c>
      <c r="N578" t="n">
        <v>166.9</v>
      </c>
      <c r="O578" t="n">
        <v>161.9</v>
      </c>
      <c r="P578" t="n">
        <v>173.2</v>
      </c>
      <c r="Q578" t="n">
        <v>164.8</v>
      </c>
      <c r="R578" t="n">
        <v>165.4</v>
      </c>
      <c r="S578" t="n">
        <v>148.2</v>
      </c>
      <c r="T578" t="n">
        <v>147.3</v>
      </c>
      <c r="U578" t="n">
        <v>145.6</v>
      </c>
      <c r="V578" t="n">
        <v>153.9</v>
      </c>
      <c r="W578" t="n">
        <v>155.3</v>
      </c>
      <c r="X578" t="n">
        <v>164</v>
      </c>
      <c r="Y578" t="n">
        <v>151.6</v>
      </c>
      <c r="Z578" t="n">
        <v>126.9</v>
      </c>
      <c r="AA578" t="n">
        <v>102.8</v>
      </c>
      <c r="AB578" t="n">
        <v>116.4</v>
      </c>
      <c r="AC578" t="n">
        <v>125.8</v>
      </c>
      <c r="AD578" t="n">
        <v>137.4</v>
      </c>
      <c r="AE578" t="n">
        <v>120.8</v>
      </c>
      <c r="AF578" t="n">
        <v>116.2</v>
      </c>
      <c r="AG578" t="n">
        <v>130.5</v>
      </c>
      <c r="AH578" t="n">
        <v>141.1</v>
      </c>
      <c r="AI578" t="n">
        <v>138.8</v>
      </c>
      <c r="AJ578" t="n">
        <v>133</v>
      </c>
      <c r="AK578" t="n">
        <v>124.4</v>
      </c>
      <c r="AL578" t="n">
        <v>111</v>
      </c>
      <c r="AM578" t="n">
        <v>117.9</v>
      </c>
      <c r="AN578" t="n">
        <v>115.4</v>
      </c>
      <c r="AO578" t="n">
        <v>101</v>
      </c>
      <c r="AP578" t="n">
        <v>96.8</v>
      </c>
      <c r="AQ578" t="n">
        <v>94.3</v>
      </c>
      <c r="AR578" t="n">
        <v>101.7</v>
      </c>
      <c r="AS578" t="n">
        <v>103.2</v>
      </c>
      <c r="AT578" t="n">
        <v>107.7</v>
      </c>
      <c r="AU578" t="n">
        <v>113.1</v>
      </c>
      <c r="AV578" t="n">
        <v>130.2</v>
      </c>
      <c r="AW578" t="n">
        <v>135</v>
      </c>
      <c r="AX578" t="n">
        <v>138.6</v>
      </c>
      <c r="AY578" t="n">
        <v>138.4</v>
      </c>
      <c r="AZ578" t="n">
        <v>147.7</v>
      </c>
      <c r="BA578" t="n">
        <v>102.5</v>
      </c>
      <c r="BB578" t="n">
        <v>98.7</v>
      </c>
      <c r="BC578" t="n">
        <v>100</v>
      </c>
      <c r="BD578" t="n">
        <v>104.8</v>
      </c>
      <c r="BE578" t="n">
        <v>102.1</v>
      </c>
      <c r="BF578" t="n">
        <v>100.6</v>
      </c>
      <c r="BG578" t="n">
        <v>100.3</v>
      </c>
      <c r="BH578" t="n">
        <v>102.2</v>
      </c>
      <c r="BI578" t="n">
        <v>102.3</v>
      </c>
    </row>
    <row r="579" spans="1:75">
      <c r="A579" t="s">
        <v>233</v>
      </c>
      <c r="B579" t="s">
        <v>1476</v>
      </c>
      <c r="C579" t="s">
        <v>1477</v>
      </c>
      <c r="D579" t="s">
        <v>447</v>
      </c>
      <c r="E579" t="n">
        <v>5300</v>
      </c>
      <c r="F579" t="n">
        <v>5575</v>
      </c>
      <c r="G579" t="n">
        <v>5748</v>
      </c>
      <c r="H579" t="n">
        <v>6244</v>
      </c>
      <c r="I579" t="n">
        <v>6852</v>
      </c>
      <c r="J579" t="n">
        <v>7024</v>
      </c>
      <c r="K579" t="n">
        <v>7660</v>
      </c>
      <c r="L579" t="n">
        <v>8374</v>
      </c>
      <c r="M579" t="n">
        <v>9237</v>
      </c>
      <c r="N579" t="n">
        <v>10704</v>
      </c>
      <c r="O579" t="n">
        <v>12519</v>
      </c>
      <c r="P579" t="n">
        <v>12518</v>
      </c>
      <c r="Q579" t="n">
        <v>13740</v>
      </c>
      <c r="R579" t="n">
        <v>14544</v>
      </c>
      <c r="S579" t="n">
        <v>14328</v>
      </c>
      <c r="T579" t="n">
        <v>14533</v>
      </c>
      <c r="U579" t="n">
        <v>16385</v>
      </c>
      <c r="V579" t="n">
        <v>17964</v>
      </c>
      <c r="W579" t="n">
        <v>18504</v>
      </c>
      <c r="X579" t="n">
        <v>19713</v>
      </c>
      <c r="Y579" t="n">
        <v>20073</v>
      </c>
      <c r="Z579" t="n">
        <v>18095</v>
      </c>
      <c r="AA579" t="n">
        <v>16852</v>
      </c>
      <c r="AB579" t="n">
        <v>17177</v>
      </c>
      <c r="AC579" t="n">
        <v>18340</v>
      </c>
      <c r="AD579" t="n">
        <v>18392</v>
      </c>
      <c r="AE579" t="n">
        <v>20940</v>
      </c>
      <c r="AF579" t="n">
        <v>23770</v>
      </c>
      <c r="AG579" t="n">
        <v>36948</v>
      </c>
      <c r="AH579" t="n">
        <v>36094</v>
      </c>
      <c r="AI579" t="n">
        <v>37211</v>
      </c>
      <c r="AJ579" t="n">
        <v>28809</v>
      </c>
      <c r="AK579" t="n">
        <v>38613</v>
      </c>
      <c r="AL579" t="n">
        <v>30736</v>
      </c>
      <c r="AM579" t="n">
        <v>35024</v>
      </c>
      <c r="AN579" t="n">
        <v>34606</v>
      </c>
      <c r="AO579" t="n">
        <v>34034</v>
      </c>
      <c r="AP579" t="n">
        <v>35502</v>
      </c>
      <c r="AQ579" t="n">
        <v>45894</v>
      </c>
      <c r="AR579" t="n">
        <v>35961</v>
      </c>
      <c r="AS579" t="n">
        <v>37281</v>
      </c>
      <c r="AT579" t="n">
        <v>36571</v>
      </c>
      <c r="AU579" t="n">
        <v>39354</v>
      </c>
      <c r="AV579" t="n">
        <v>37507</v>
      </c>
      <c r="AW579" t="n">
        <v>41259</v>
      </c>
      <c r="AX579" t="n">
        <v>39901</v>
      </c>
      <c r="AY579" t="n">
        <v>40677</v>
      </c>
      <c r="AZ579" t="n">
        <v>40238</v>
      </c>
      <c r="BA579" t="n">
        <v>40855</v>
      </c>
      <c r="BB579" t="n">
        <v>40669</v>
      </c>
      <c r="BC579" t="n">
        <v>40090</v>
      </c>
      <c r="BD579" t="n">
        <v>41124</v>
      </c>
      <c r="BE579" t="n">
        <v>39119</v>
      </c>
      <c r="BF579" t="n">
        <v>40593</v>
      </c>
      <c r="BG579" t="n">
        <v>41138</v>
      </c>
      <c r="BH579" t="n">
        <v>41383</v>
      </c>
      <c r="BI579" t="n">
        <v>41521</v>
      </c>
    </row>
    <row r="580" spans="1:75">
      <c r="A580" t="s">
        <v>233</v>
      </c>
      <c r="B580" t="s">
        <v>1478</v>
      </c>
      <c r="C580" t="s">
        <v>1479</v>
      </c>
      <c r="D580" t="s">
        <v>454</v>
      </c>
      <c r="E580" t="n">
        <v>0</v>
      </c>
      <c r="F580" t="n">
        <v>0</v>
      </c>
      <c r="G580" t="n">
        <v>0</v>
      </c>
      <c r="H580" t="n">
        <v>206</v>
      </c>
      <c r="I580" t="n">
        <v>224</v>
      </c>
      <c r="J580" t="n">
        <v>172</v>
      </c>
      <c r="K580" t="n">
        <v>144</v>
      </c>
      <c r="L580" t="n">
        <v>258</v>
      </c>
      <c r="M580" t="n">
        <v>678</v>
      </c>
      <c r="N580" t="n">
        <v>729</v>
      </c>
      <c r="O580" t="n">
        <v>4.93</v>
      </c>
      <c r="P580" t="n">
        <v>5.6</v>
      </c>
      <c r="Q580" t="n">
        <v>6.13</v>
      </c>
      <c r="R580" t="n">
        <v>6.78</v>
      </c>
      <c r="S580" t="n">
        <v>8.470000000000001</v>
      </c>
      <c r="T580" t="n">
        <v>11.42</v>
      </c>
      <c r="U580" t="n">
        <v>10.93</v>
      </c>
      <c r="V580" t="n">
        <v>11.61</v>
      </c>
      <c r="W580" t="n">
        <v>13.11</v>
      </c>
      <c r="X580" t="n">
        <v>13.89</v>
      </c>
      <c r="Y580" t="n">
        <v>16.6</v>
      </c>
      <c r="Z580" t="n">
        <v>24.46</v>
      </c>
      <c r="AA580" t="n">
        <v>25.98</v>
      </c>
      <c r="AB580" t="n">
        <v>24.39</v>
      </c>
      <c r="AC580" t="n">
        <v>27.89</v>
      </c>
      <c r="AD580" t="n">
        <v>25.33</v>
      </c>
      <c r="AE580" t="n">
        <v>19.68</v>
      </c>
      <c r="AF580" t="n">
        <v>18.39</v>
      </c>
      <c r="AG580" t="n">
        <v>10.41</v>
      </c>
      <c r="AH580" t="n">
        <v>12.08</v>
      </c>
      <c r="AI580" t="n">
        <v>16.02</v>
      </c>
      <c r="AJ580" t="n">
        <v>20.24</v>
      </c>
      <c r="AK580" t="n">
        <v>15.33</v>
      </c>
      <c r="AL580" t="n">
        <v>24.22</v>
      </c>
      <c r="AM580" t="n">
        <v>21.34</v>
      </c>
      <c r="AN580" t="n">
        <v>26.31</v>
      </c>
      <c r="AO580" t="n">
        <v>30.03</v>
      </c>
      <c r="AP580" t="n">
        <v>29.3</v>
      </c>
      <c r="AQ580" t="n">
        <v>16.85</v>
      </c>
      <c r="AR580" t="n">
        <v>29.05</v>
      </c>
      <c r="AS580" t="n">
        <v>34.33</v>
      </c>
      <c r="AT580" t="n">
        <v>35.66</v>
      </c>
      <c r="AU580" t="n">
        <v>32.24</v>
      </c>
      <c r="AV580" t="n">
        <v>35.69</v>
      </c>
      <c r="AW580" t="n">
        <v>34.16</v>
      </c>
      <c r="AX580" t="n">
        <v>40.69</v>
      </c>
      <c r="AY580" t="n">
        <v>45.12</v>
      </c>
      <c r="AZ580" t="n">
        <v>47.79</v>
      </c>
      <c r="BA580" t="n">
        <v>61.74</v>
      </c>
      <c r="BB580" t="n">
        <v>44.03</v>
      </c>
      <c r="BC580" t="n">
        <v>51.93</v>
      </c>
      <c r="BD580" t="n">
        <v>64.31999999999999</v>
      </c>
      <c r="BE580" t="n">
        <v>68.84</v>
      </c>
      <c r="BF580" t="n">
        <v>63.82</v>
      </c>
      <c r="BG580" t="n">
        <v>62.31</v>
      </c>
      <c r="BH580" t="n">
        <v>47.94</v>
      </c>
      <c r="BI580" t="n">
        <v>42.77</v>
      </c>
    </row>
    <row r="581" spans="1:75">
      <c r="A581" t="s">
        <v>233</v>
      </c>
      <c r="B581" t="s">
        <v>1480</v>
      </c>
      <c r="C581" t="s">
        <v>1481</v>
      </c>
      <c r="D581" t="s">
        <v>458</v>
      </c>
      <c r="E581" t="n">
        <v>0</v>
      </c>
      <c r="F581" t="n">
        <v>0</v>
      </c>
      <c r="G581" t="n">
        <v>0</v>
      </c>
      <c r="H581" t="n">
        <v>206</v>
      </c>
      <c r="I581" t="n">
        <v>224</v>
      </c>
      <c r="J581" t="n">
        <v>172</v>
      </c>
      <c r="K581" t="n">
        <v>144</v>
      </c>
      <c r="L581" t="n">
        <v>258</v>
      </c>
      <c r="M581" t="n">
        <v>678</v>
      </c>
      <c r="N581" t="n">
        <v>729</v>
      </c>
      <c r="O581" t="n">
        <v>31.2</v>
      </c>
      <c r="P581" t="n">
        <v>33.5</v>
      </c>
      <c r="Q581" t="n">
        <v>37.2</v>
      </c>
      <c r="R581" t="n">
        <v>43.8</v>
      </c>
      <c r="S581" t="n">
        <v>52.2</v>
      </c>
      <c r="T581" t="n">
        <v>69</v>
      </c>
      <c r="U581" t="n">
        <v>78.3</v>
      </c>
      <c r="V581" t="n">
        <v>92.09999999999999</v>
      </c>
      <c r="W581" t="n">
        <v>105.2</v>
      </c>
      <c r="X581" t="n">
        <v>126.4</v>
      </c>
      <c r="Y581" t="n">
        <v>176</v>
      </c>
      <c r="Z581" t="n">
        <v>228.1</v>
      </c>
      <c r="AA581" t="n">
        <v>227.6</v>
      </c>
      <c r="AB581" t="n">
        <v>211.4</v>
      </c>
      <c r="AC581" t="n">
        <v>226.7</v>
      </c>
      <c r="AD581" t="n">
        <v>226.8</v>
      </c>
      <c r="AE581" t="n">
        <v>202.8</v>
      </c>
      <c r="AF581" t="n">
        <v>222.1</v>
      </c>
      <c r="AG581" t="n">
        <v>252.9</v>
      </c>
      <c r="AH581" t="n">
        <v>270.5</v>
      </c>
      <c r="AI581" t="n">
        <v>297.4</v>
      </c>
      <c r="AJ581" t="n">
        <v>296.5</v>
      </c>
      <c r="AK581" t="n">
        <v>328.9</v>
      </c>
      <c r="AL581" t="n">
        <v>325.7</v>
      </c>
      <c r="AM581" t="n">
        <v>351.8</v>
      </c>
      <c r="AN581" t="n">
        <v>380.8</v>
      </c>
      <c r="AO581" t="n">
        <v>408.8</v>
      </c>
      <c r="AP581" t="n">
        <v>423.5</v>
      </c>
      <c r="AQ581" t="n">
        <v>422.6</v>
      </c>
      <c r="AR581" t="n">
        <v>418.2</v>
      </c>
      <c r="AS581" t="n">
        <v>515.4</v>
      </c>
      <c r="AT581" t="n">
        <v>529</v>
      </c>
      <c r="AU581" t="n">
        <v>513.7</v>
      </c>
      <c r="AV581" t="n">
        <v>587.7</v>
      </c>
      <c r="AW581" t="n">
        <v>668.7</v>
      </c>
      <c r="AX581" t="n">
        <v>760.2</v>
      </c>
      <c r="AY581" t="n">
        <v>863.1</v>
      </c>
      <c r="AZ581" t="n">
        <v>876.2</v>
      </c>
      <c r="BA581" t="n">
        <v>1186.2</v>
      </c>
      <c r="BB581" t="n">
        <v>860.4</v>
      </c>
      <c r="BC581" t="n">
        <v>1010.8</v>
      </c>
      <c r="BD581" t="n">
        <v>1281.3</v>
      </c>
      <c r="BE581" t="n">
        <v>1301</v>
      </c>
      <c r="BF581" t="n">
        <v>1280.6</v>
      </c>
      <c r="BG581" t="n">
        <v>1275.4</v>
      </c>
      <c r="BH581" t="n">
        <v>1011</v>
      </c>
      <c r="BI581" t="n">
        <v>901.3</v>
      </c>
    </row>
    <row r="582" spans="1:75">
      <c r="A582" t="s">
        <v>233</v>
      </c>
      <c r="B582" t="s">
        <v>1482</v>
      </c>
      <c r="C582" t="s">
        <v>1483</v>
      </c>
      <c r="D582" t="s">
        <v>1475</v>
      </c>
      <c r="E582" t="n">
        <v>8.300000000000001</v>
      </c>
      <c r="F582" t="n">
        <v>8.5</v>
      </c>
      <c r="G582" t="n">
        <v>8.4</v>
      </c>
      <c r="H582" t="n">
        <v>9.199999999999999</v>
      </c>
      <c r="I582" t="n">
        <v>9.800000000000001</v>
      </c>
      <c r="J582" t="n">
        <v>10</v>
      </c>
      <c r="K582" t="n">
        <v>10.8</v>
      </c>
      <c r="L582" t="n">
        <v>11.6</v>
      </c>
      <c r="M582" t="n">
        <v>12.6</v>
      </c>
      <c r="N582" t="n">
        <v>14.3</v>
      </c>
      <c r="O582" t="n">
        <v>16.2</v>
      </c>
      <c r="P582" t="n">
        <v>15.6</v>
      </c>
      <c r="Q582" t="n">
        <v>16.6</v>
      </c>
      <c r="R582" t="n">
        <v>17.1</v>
      </c>
      <c r="S582" t="n">
        <v>16.5</v>
      </c>
      <c r="T582" t="n">
        <v>16.4</v>
      </c>
      <c r="U582" t="n">
        <v>18.1</v>
      </c>
      <c r="V582" t="n">
        <v>19.6</v>
      </c>
      <c r="W582" t="n">
        <v>19.9</v>
      </c>
      <c r="X582" t="n">
        <v>20.7</v>
      </c>
      <c r="Y582" t="n">
        <v>20.7</v>
      </c>
      <c r="Z582" t="n">
        <v>18.5</v>
      </c>
      <c r="AA582" t="n">
        <v>17</v>
      </c>
      <c r="AB582" t="n">
        <v>17</v>
      </c>
      <c r="AC582" t="n">
        <v>17.8</v>
      </c>
      <c r="AD582" t="n">
        <v>17.7</v>
      </c>
      <c r="AE582" t="n">
        <v>19.9</v>
      </c>
      <c r="AF582" t="n">
        <v>22.3</v>
      </c>
      <c r="AG582" t="n">
        <v>34.2</v>
      </c>
      <c r="AH582" t="n">
        <v>33</v>
      </c>
      <c r="AI582" t="n">
        <v>33.4</v>
      </c>
      <c r="AJ582" t="n">
        <v>25.3</v>
      </c>
      <c r="AK582" t="n">
        <v>33.3</v>
      </c>
      <c r="AL582" t="n">
        <v>26.2</v>
      </c>
      <c r="AM582" t="n">
        <v>29.5</v>
      </c>
      <c r="AN582" t="n">
        <v>28.9</v>
      </c>
      <c r="AO582" t="n">
        <v>28.3</v>
      </c>
      <c r="AP582" t="n">
        <v>29.3</v>
      </c>
      <c r="AQ582" t="n">
        <v>37.8</v>
      </c>
      <c r="AR582" t="n">
        <v>29.7</v>
      </c>
      <c r="AS582" t="n">
        <v>30.7</v>
      </c>
      <c r="AT582" t="n">
        <v>29.8</v>
      </c>
      <c r="AU582" t="n">
        <v>31.7</v>
      </c>
      <c r="AV582" t="n">
        <v>30</v>
      </c>
      <c r="AW582" t="n">
        <v>32.4</v>
      </c>
      <c r="AX582" t="n">
        <v>30.9</v>
      </c>
      <c r="AY582" t="n">
        <v>31.1</v>
      </c>
      <c r="AZ582" t="n">
        <v>30.6</v>
      </c>
      <c r="BA582" t="n">
        <v>30.7</v>
      </c>
      <c r="BB582" t="n">
        <v>30.2</v>
      </c>
      <c r="BC582" t="n">
        <v>29.4</v>
      </c>
      <c r="BD582" t="n">
        <v>29.8</v>
      </c>
      <c r="BE582" t="n">
        <v>28.1</v>
      </c>
      <c r="BF582" t="n">
        <v>28.8</v>
      </c>
      <c r="BG582" t="n">
        <v>29</v>
      </c>
      <c r="BH582" t="n">
        <v>29</v>
      </c>
      <c r="BI582" t="n">
        <v>29.1</v>
      </c>
    </row>
    <row r="583" spans="1:75">
      <c r="A583" t="s">
        <v>233</v>
      </c>
      <c r="B583" t="s">
        <v>1484</v>
      </c>
      <c r="C583" t="s">
        <v>1485</v>
      </c>
      <c r="D583" t="s">
        <v>447</v>
      </c>
      <c r="E583" t="n">
        <v>17603</v>
      </c>
      <c r="F583" t="n">
        <v>19434</v>
      </c>
      <c r="G583" t="n">
        <v>21406</v>
      </c>
      <c r="H583" t="n">
        <v>24242</v>
      </c>
      <c r="I583" t="n">
        <v>26696</v>
      </c>
      <c r="J583" t="n">
        <v>27568</v>
      </c>
      <c r="K583" t="n">
        <v>29678</v>
      </c>
      <c r="L583" t="n">
        <v>31290</v>
      </c>
      <c r="M583" t="n">
        <v>34977</v>
      </c>
      <c r="N583" t="n">
        <v>38738</v>
      </c>
      <c r="O583" t="n">
        <v>43176</v>
      </c>
      <c r="P583" t="n">
        <v>47729</v>
      </c>
      <c r="Q583" t="n">
        <v>54083</v>
      </c>
      <c r="R583" t="n">
        <v>55560</v>
      </c>
      <c r="S583" t="n">
        <v>57454</v>
      </c>
      <c r="T583" t="n">
        <v>58778</v>
      </c>
      <c r="U583" t="n">
        <v>62485</v>
      </c>
      <c r="V583" t="n">
        <v>65231</v>
      </c>
      <c r="W583" t="n">
        <v>66763</v>
      </c>
      <c r="X583" t="n">
        <v>67711</v>
      </c>
      <c r="Y583" t="n">
        <v>69749</v>
      </c>
      <c r="Z583" t="n">
        <v>69901</v>
      </c>
      <c r="AA583" t="n">
        <v>66853</v>
      </c>
      <c r="AB583" t="n">
        <v>68563</v>
      </c>
      <c r="AC583" t="n">
        <v>70358</v>
      </c>
      <c r="AD583" t="n">
        <v>69758</v>
      </c>
      <c r="AE583" t="n">
        <v>72694</v>
      </c>
      <c r="AF583" t="n">
        <v>76477</v>
      </c>
      <c r="AG583" t="n">
        <v>81734</v>
      </c>
      <c r="AH583" t="n">
        <v>86465</v>
      </c>
      <c r="AI583" t="n">
        <v>105928</v>
      </c>
      <c r="AJ583" t="n">
        <v>88716</v>
      </c>
      <c r="AK583" t="n">
        <v>99327</v>
      </c>
      <c r="AL583" t="n">
        <v>99480</v>
      </c>
      <c r="AM583" t="n">
        <v>102276</v>
      </c>
      <c r="AN583" t="n">
        <v>105520</v>
      </c>
      <c r="AO583" t="n">
        <v>107442</v>
      </c>
      <c r="AP583" t="n">
        <v>107306</v>
      </c>
      <c r="AQ583" t="n">
        <v>105628</v>
      </c>
      <c r="AR583" t="n">
        <v>106576</v>
      </c>
      <c r="AS583" t="n">
        <v>108477</v>
      </c>
      <c r="AT583" t="n">
        <v>105273</v>
      </c>
      <c r="AU583" t="n">
        <v>110917</v>
      </c>
      <c r="AV583" t="n">
        <v>102736</v>
      </c>
      <c r="AW583" t="n">
        <v>104437</v>
      </c>
      <c r="AX583" t="n">
        <v>104105</v>
      </c>
      <c r="AY583" t="n">
        <v>104703</v>
      </c>
      <c r="AZ583" t="n">
        <v>105688</v>
      </c>
      <c r="BA583" t="n">
        <v>102831</v>
      </c>
      <c r="BB583" t="n">
        <v>100256</v>
      </c>
      <c r="BC583" t="n">
        <v>98675</v>
      </c>
      <c r="BD583" t="n">
        <v>98850</v>
      </c>
      <c r="BE583" t="n">
        <v>94780</v>
      </c>
      <c r="BF583" t="n">
        <v>92335</v>
      </c>
      <c r="BG583" t="n">
        <v>92140</v>
      </c>
      <c r="BH583" t="n">
        <v>91592</v>
      </c>
      <c r="BI583" t="n">
        <v>91788</v>
      </c>
    </row>
    <row r="584" spans="1:75">
      <c r="A584" t="s">
        <v>233</v>
      </c>
      <c r="B584" t="s">
        <v>1486</v>
      </c>
      <c r="C584" t="s">
        <v>1487</v>
      </c>
      <c r="D584" t="s">
        <v>1488</v>
      </c>
      <c r="E584" t="n">
        <v>0</v>
      </c>
      <c r="F584" t="n">
        <v>0</v>
      </c>
      <c r="G584" t="n">
        <v>0</v>
      </c>
      <c r="H584" t="n">
        <v>206</v>
      </c>
      <c r="I584" t="n">
        <v>224</v>
      </c>
      <c r="J584" t="n">
        <v>172</v>
      </c>
      <c r="K584" t="n">
        <v>120</v>
      </c>
      <c r="L584" t="n">
        <v>258</v>
      </c>
      <c r="M584" t="n">
        <v>361</v>
      </c>
      <c r="N584" t="n">
        <v>430</v>
      </c>
      <c r="O584" t="n">
        <v>4.06</v>
      </c>
      <c r="P584" t="n">
        <v>4.06</v>
      </c>
      <c r="Q584" t="n">
        <v>4.06</v>
      </c>
      <c r="R584" t="n">
        <v>4.06</v>
      </c>
      <c r="S584" t="n">
        <v>4.06</v>
      </c>
      <c r="T584" t="n">
        <v>4.06</v>
      </c>
      <c r="U584" t="n">
        <v>4.06</v>
      </c>
      <c r="V584" t="n">
        <v>4.06</v>
      </c>
      <c r="W584" t="n">
        <v>4.06</v>
      </c>
      <c r="X584" t="n">
        <v>4.06</v>
      </c>
      <c r="Y584" t="n">
        <v>4.06</v>
      </c>
      <c r="Z584" t="n">
        <v>4.06</v>
      </c>
      <c r="AA584" t="n">
        <v>4.06</v>
      </c>
      <c r="AB584" t="n">
        <v>4.06</v>
      </c>
      <c r="AC584" t="n">
        <v>4.06</v>
      </c>
      <c r="AD584" t="n">
        <v>4.06</v>
      </c>
      <c r="AE584" t="n">
        <v>4.06</v>
      </c>
      <c r="AF584" t="n">
        <v>4.06</v>
      </c>
      <c r="AG584" t="n">
        <v>4.06</v>
      </c>
      <c r="AH584" t="n">
        <v>1.49</v>
      </c>
      <c r="AI584" t="n">
        <v>1.23</v>
      </c>
      <c r="AJ584" t="n">
        <v>1.32</v>
      </c>
      <c r="AK584" t="n">
        <v>1.2</v>
      </c>
      <c r="AL584" t="n">
        <v>1.2</v>
      </c>
      <c r="AM584" t="n">
        <v>1.23</v>
      </c>
      <c r="AN584" t="n">
        <v>1.19</v>
      </c>
      <c r="AO584" t="n">
        <v>1.06</v>
      </c>
      <c r="AP584" t="n">
        <v>6.035</v>
      </c>
      <c r="AQ584" t="n">
        <v>5.567</v>
      </c>
      <c r="AR584" t="n">
        <v>5.515</v>
      </c>
      <c r="AS584" t="n">
        <v>6.523</v>
      </c>
      <c r="AT584" t="n">
        <v>6.45</v>
      </c>
      <c r="AU584" t="n">
        <v>5.898</v>
      </c>
      <c r="AV584" t="n">
        <v>6.789</v>
      </c>
      <c r="AW584" t="n">
        <v>7.487</v>
      </c>
      <c r="AX584" t="n">
        <v>8.531000000000001</v>
      </c>
      <c r="AY584" t="n">
        <v>9.231999999999999</v>
      </c>
      <c r="AZ584" t="n">
        <v>9.473000000000001</v>
      </c>
      <c r="BA584" t="n">
        <v>10.239</v>
      </c>
      <c r="BB584" t="n">
        <v>7.349</v>
      </c>
      <c r="BC584" t="n">
        <v>8.595000000000001</v>
      </c>
      <c r="BD584" t="n">
        <v>10.972</v>
      </c>
      <c r="BE584" t="n">
        <v>10.817</v>
      </c>
      <c r="BF584" t="n">
        <v>10.297</v>
      </c>
      <c r="BG584" t="n">
        <v>9.65</v>
      </c>
      <c r="BH584" t="n">
        <v>6.97</v>
      </c>
      <c r="BI584" t="n">
        <v>5.934</v>
      </c>
    </row>
    <row r="585" spans="1:75">
      <c r="A585" t="s">
        <v>233</v>
      </c>
      <c r="B585" t="s">
        <v>1489</v>
      </c>
      <c r="C585" t="s">
        <v>1490</v>
      </c>
      <c r="D585" t="s">
        <v>447</v>
      </c>
      <c r="E585" t="n">
        <v>20633</v>
      </c>
      <c r="F585" t="n">
        <v>26828</v>
      </c>
      <c r="G585" t="n">
        <v>28718</v>
      </c>
      <c r="H585" t="n">
        <v>29900</v>
      </c>
      <c r="I585" t="n">
        <v>32401</v>
      </c>
      <c r="J585" t="n">
        <v>34710</v>
      </c>
      <c r="K585" t="n">
        <v>35808</v>
      </c>
      <c r="L585" t="n">
        <v>38676</v>
      </c>
      <c r="M585" t="n">
        <v>38925</v>
      </c>
      <c r="N585" t="n">
        <v>40989</v>
      </c>
      <c r="O585" t="n">
        <v>43657</v>
      </c>
      <c r="P585" t="n">
        <v>43597</v>
      </c>
      <c r="Q585" t="n">
        <v>49235</v>
      </c>
      <c r="R585" t="n">
        <v>49937</v>
      </c>
      <c r="S585" t="n">
        <v>49850</v>
      </c>
      <c r="T585" t="n">
        <v>50397</v>
      </c>
      <c r="U585" t="n">
        <v>51740</v>
      </c>
      <c r="V585" t="n">
        <v>53334</v>
      </c>
      <c r="W585" t="n">
        <v>53057</v>
      </c>
      <c r="X585" t="n">
        <v>59163</v>
      </c>
      <c r="Y585" t="n">
        <v>74651</v>
      </c>
      <c r="Z585" t="n">
        <v>73675</v>
      </c>
      <c r="AA585" t="n">
        <v>79639</v>
      </c>
      <c r="AB585" t="n">
        <v>66203</v>
      </c>
      <c r="AC585" t="n">
        <v>65002</v>
      </c>
      <c r="AD585" t="n">
        <v>67347</v>
      </c>
      <c r="AE585" t="n">
        <v>76868</v>
      </c>
      <c r="AF585" t="n">
        <v>79591</v>
      </c>
      <c r="AG585" t="n">
        <v>88782</v>
      </c>
      <c r="AH585" t="n">
        <v>93795</v>
      </c>
      <c r="AI585" t="n">
        <v>98941</v>
      </c>
      <c r="AJ585" t="n">
        <v>89031</v>
      </c>
      <c r="AK585" t="n">
        <v>93645</v>
      </c>
      <c r="AL585" t="n">
        <v>92336</v>
      </c>
      <c r="AM585" t="n">
        <v>93802</v>
      </c>
      <c r="AN585" t="n">
        <v>93006</v>
      </c>
      <c r="AO585" t="n">
        <v>95586</v>
      </c>
      <c r="AP585" t="n">
        <v>88667</v>
      </c>
      <c r="AQ585" t="n">
        <v>80664</v>
      </c>
      <c r="AR585" t="n">
        <v>78030</v>
      </c>
      <c r="AS585" t="n">
        <v>77952</v>
      </c>
      <c r="AT585" t="n">
        <v>69474</v>
      </c>
      <c r="AU585" t="n">
        <v>70758</v>
      </c>
      <c r="AV585" t="n">
        <v>68843</v>
      </c>
      <c r="AW585" t="n">
        <v>68913</v>
      </c>
      <c r="AX585" t="n">
        <v>72371</v>
      </c>
      <c r="AY585" t="n">
        <v>71570</v>
      </c>
      <c r="AZ585" t="n">
        <v>69049</v>
      </c>
      <c r="BA585" t="n">
        <v>65848</v>
      </c>
      <c r="BB585" t="n">
        <v>69100</v>
      </c>
      <c r="BC585" t="n">
        <v>68039</v>
      </c>
      <c r="BD585" t="n">
        <v>67520</v>
      </c>
      <c r="BE585" t="n">
        <v>65101</v>
      </c>
      <c r="BF585" t="n">
        <v>65399</v>
      </c>
      <c r="BG585" t="n">
        <v>64543</v>
      </c>
      <c r="BH585" t="n">
        <v>64228</v>
      </c>
      <c r="BI585" t="n">
        <v>62523</v>
      </c>
    </row>
    <row r="586" spans="1:75">
      <c r="A586" t="s">
        <v>233</v>
      </c>
      <c r="B586" t="s">
        <v>1491</v>
      </c>
      <c r="C586" t="s">
        <v>1492</v>
      </c>
      <c r="D586" t="s">
        <v>454</v>
      </c>
      <c r="E586" t="n">
        <v>0</v>
      </c>
      <c r="F586" t="n">
        <v>0</v>
      </c>
      <c r="G586" t="n">
        <v>0</v>
      </c>
      <c r="H586" t="n">
        <v>0</v>
      </c>
      <c r="I586" t="n">
        <v>0</v>
      </c>
      <c r="J586" t="n">
        <v>0</v>
      </c>
      <c r="K586" t="n">
        <v>0</v>
      </c>
      <c r="L586" t="n">
        <v>0</v>
      </c>
      <c r="M586" t="n">
        <v>0</v>
      </c>
      <c r="N586" t="n">
        <v>0</v>
      </c>
      <c r="O586" t="n">
        <v>1.6</v>
      </c>
      <c r="P586" t="n">
        <v>2.03</v>
      </c>
      <c r="Q586" t="n">
        <v>2.06</v>
      </c>
      <c r="R586" t="n">
        <v>2.47</v>
      </c>
      <c r="S586" t="n">
        <v>3.55</v>
      </c>
      <c r="T586" t="n">
        <v>4.94</v>
      </c>
      <c r="U586" t="n">
        <v>5.28</v>
      </c>
      <c r="V586" t="n">
        <v>5.89</v>
      </c>
      <c r="W586" t="n">
        <v>6.91</v>
      </c>
      <c r="X586" t="n">
        <v>7.31</v>
      </c>
      <c r="Y586" t="n">
        <v>8.58</v>
      </c>
      <c r="Z586" t="n">
        <v>13.2</v>
      </c>
      <c r="AA586" t="n">
        <v>12.7</v>
      </c>
      <c r="AB586" t="n">
        <v>14.72</v>
      </c>
      <c r="AC586" t="n">
        <v>14.06</v>
      </c>
      <c r="AD586" t="n">
        <v>12.25</v>
      </c>
      <c r="AE586" t="n">
        <v>8.960000000000001</v>
      </c>
      <c r="AF586" t="n">
        <v>9.69</v>
      </c>
      <c r="AG586" t="n">
        <v>8.720000000000001</v>
      </c>
      <c r="AH586" t="n">
        <v>10.02</v>
      </c>
      <c r="AI586" t="n">
        <v>10.84</v>
      </c>
      <c r="AJ586" t="n">
        <v>10.84</v>
      </c>
      <c r="AK586" t="n">
        <v>11.23</v>
      </c>
      <c r="AL586" t="n">
        <v>12.75</v>
      </c>
      <c r="AM586" t="n">
        <v>12.78</v>
      </c>
      <c r="AN586" t="n">
        <v>12.14</v>
      </c>
      <c r="AO586" t="n">
        <v>14.65</v>
      </c>
      <c r="AP586" t="n">
        <v>15.57</v>
      </c>
      <c r="AQ586" t="n">
        <v>15.33</v>
      </c>
      <c r="AR586" t="n">
        <v>15.49</v>
      </c>
      <c r="AS586" t="n">
        <v>18.62</v>
      </c>
      <c r="AT586" t="n">
        <v>20.22</v>
      </c>
      <c r="AU586" t="n">
        <v>20.41</v>
      </c>
      <c r="AV586" t="n">
        <v>21.63</v>
      </c>
      <c r="AW586" t="n">
        <v>23.85</v>
      </c>
      <c r="AX586" t="n">
        <v>28.2</v>
      </c>
      <c r="AY586" t="n">
        <v>32.7</v>
      </c>
      <c r="AZ586" t="n">
        <v>34.19</v>
      </c>
      <c r="BA586" t="n">
        <v>46.62</v>
      </c>
      <c r="BB586" t="n">
        <v>30.16</v>
      </c>
      <c r="BC586" t="n">
        <v>37.39</v>
      </c>
      <c r="BD586" t="n">
        <v>48.33</v>
      </c>
      <c r="BE586" t="n">
        <v>53.61</v>
      </c>
      <c r="BF586" t="n">
        <v>49.51</v>
      </c>
      <c r="BG586" t="n">
        <v>51.9</v>
      </c>
      <c r="BH586" t="n">
        <v>40.62</v>
      </c>
      <c r="BI586" t="n">
        <v>37.45</v>
      </c>
    </row>
    <row r="587" spans="1:75">
      <c r="A587" t="s">
        <v>233</v>
      </c>
      <c r="B587" t="s">
        <v>1493</v>
      </c>
      <c r="C587" t="s">
        <v>1494</v>
      </c>
      <c r="D587" t="s">
        <v>458</v>
      </c>
      <c r="E587" t="n">
        <v>0</v>
      </c>
      <c r="F587" t="n">
        <v>0</v>
      </c>
      <c r="G587" t="n">
        <v>0</v>
      </c>
      <c r="H587" t="n">
        <v>0</v>
      </c>
      <c r="I587" t="n">
        <v>0</v>
      </c>
      <c r="J587" t="n">
        <v>0</v>
      </c>
      <c r="K587" t="n">
        <v>0</v>
      </c>
      <c r="L587" t="n">
        <v>0</v>
      </c>
      <c r="M587" t="n">
        <v>0</v>
      </c>
      <c r="N587" t="n">
        <v>0</v>
      </c>
      <c r="O587" t="n">
        <v>35.7</v>
      </c>
      <c r="P587" t="n">
        <v>43.6</v>
      </c>
      <c r="Q587" t="n">
        <v>48.9</v>
      </c>
      <c r="R587" t="n">
        <v>56.3</v>
      </c>
      <c r="S587" t="n">
        <v>79.3</v>
      </c>
      <c r="T587" t="n">
        <v>109.8</v>
      </c>
      <c r="U587" t="n">
        <v>111.3</v>
      </c>
      <c r="V587" t="n">
        <v>129</v>
      </c>
      <c r="W587" t="n">
        <v>149.5</v>
      </c>
      <c r="X587" t="n">
        <v>195.5</v>
      </c>
      <c r="Y587" t="n">
        <v>283</v>
      </c>
      <c r="Z587" t="n">
        <v>434.2</v>
      </c>
      <c r="AA587" t="n">
        <v>496.8</v>
      </c>
      <c r="AB587" t="n">
        <v>357.5</v>
      </c>
      <c r="AC587" t="n">
        <v>343.7</v>
      </c>
      <c r="AD587" t="n">
        <v>336.8</v>
      </c>
      <c r="AE587" t="n">
        <v>250.3</v>
      </c>
      <c r="AF587" t="n">
        <v>261.1</v>
      </c>
      <c r="AG587" t="n">
        <v>262</v>
      </c>
      <c r="AH587" t="n">
        <v>279.6</v>
      </c>
      <c r="AI587" t="n">
        <v>343.1</v>
      </c>
      <c r="AJ587" t="n">
        <v>346.2</v>
      </c>
      <c r="AK587" t="n">
        <v>349.9</v>
      </c>
      <c r="AL587" t="n">
        <v>399.1</v>
      </c>
      <c r="AM587" t="n">
        <v>412</v>
      </c>
      <c r="AN587" t="n">
        <v>431.9</v>
      </c>
      <c r="AO587" t="n">
        <v>467.5</v>
      </c>
      <c r="AP587" t="n">
        <v>451.4</v>
      </c>
      <c r="AQ587" t="n">
        <v>398.6</v>
      </c>
      <c r="AR587" t="n">
        <v>394.7</v>
      </c>
      <c r="AS587" t="n">
        <v>498.3</v>
      </c>
      <c r="AT587" t="n">
        <v>476.5</v>
      </c>
      <c r="AU587" t="n">
        <v>444.5</v>
      </c>
      <c r="AV587" t="n">
        <v>500.5</v>
      </c>
      <c r="AW587" t="n">
        <v>562.5</v>
      </c>
      <c r="AX587" t="n">
        <v>673.7</v>
      </c>
      <c r="AY587" t="n">
        <v>755.9</v>
      </c>
      <c r="AZ587" t="n">
        <v>776.3</v>
      </c>
      <c r="BA587" t="n">
        <v>1056.7</v>
      </c>
      <c r="BB587" t="n">
        <v>789.7</v>
      </c>
      <c r="BC587" t="n">
        <v>932.3</v>
      </c>
      <c r="BD587" t="n">
        <v>1180.5</v>
      </c>
      <c r="BE587" t="n">
        <v>1240.3</v>
      </c>
      <c r="BF587" t="n">
        <v>1287.9</v>
      </c>
      <c r="BG587" t="n">
        <v>1318.3</v>
      </c>
      <c r="BH587" t="n">
        <v>1010.3</v>
      </c>
      <c r="BI587" t="n">
        <v>871.7</v>
      </c>
    </row>
    <row r="588" spans="1:75">
      <c r="A588" t="s">
        <v>233</v>
      </c>
      <c r="B588" t="s">
        <v>1495</v>
      </c>
      <c r="C588" t="s">
        <v>1496</v>
      </c>
      <c r="D588" t="s">
        <v>1475</v>
      </c>
      <c r="E588" t="n">
        <v>32.1</v>
      </c>
      <c r="F588" t="n">
        <v>40.7</v>
      </c>
      <c r="G588" t="n">
        <v>42</v>
      </c>
      <c r="H588" t="n">
        <v>43.8</v>
      </c>
      <c r="I588" t="n">
        <v>46.3</v>
      </c>
      <c r="J588" t="n">
        <v>49.3</v>
      </c>
      <c r="K588" t="n">
        <v>50.4</v>
      </c>
      <c r="L588" t="n">
        <v>53.5</v>
      </c>
      <c r="M588" t="n">
        <v>53</v>
      </c>
      <c r="N588" t="n">
        <v>54.7</v>
      </c>
      <c r="O588" t="n">
        <v>56.4</v>
      </c>
      <c r="P588" t="n">
        <v>54.4</v>
      </c>
      <c r="Q588" t="n">
        <v>59.4</v>
      </c>
      <c r="R588" t="n">
        <v>58.6</v>
      </c>
      <c r="S588" t="n">
        <v>57.4</v>
      </c>
      <c r="T588" t="n">
        <v>56.9</v>
      </c>
      <c r="U588" t="n">
        <v>57.2</v>
      </c>
      <c r="V588" t="n">
        <v>58.1</v>
      </c>
      <c r="W588" t="n">
        <v>57</v>
      </c>
      <c r="X588" t="n">
        <v>62.1</v>
      </c>
      <c r="Y588" t="n">
        <v>77.09999999999999</v>
      </c>
      <c r="Z588" t="n">
        <v>75.3</v>
      </c>
      <c r="AA588" t="n">
        <v>80.09999999999999</v>
      </c>
      <c r="AB588" t="n">
        <v>65.40000000000001</v>
      </c>
      <c r="AC588" t="n">
        <v>63.2</v>
      </c>
      <c r="AD588" t="n">
        <v>64.8</v>
      </c>
      <c r="AE588" t="n">
        <v>73.09999999999999</v>
      </c>
      <c r="AF588" t="n">
        <v>74.5</v>
      </c>
      <c r="AG588" t="n">
        <v>82.2</v>
      </c>
      <c r="AH588" t="n">
        <v>85.7</v>
      </c>
      <c r="AI588" t="n">
        <v>88.90000000000001</v>
      </c>
      <c r="AJ588" t="n">
        <v>78.3</v>
      </c>
      <c r="AK588" t="n">
        <v>80.8</v>
      </c>
      <c r="AL588" t="n">
        <v>78.7</v>
      </c>
      <c r="AM588" t="n">
        <v>79</v>
      </c>
      <c r="AN588" t="n">
        <v>77.7</v>
      </c>
      <c r="AO588" t="n">
        <v>79.40000000000001</v>
      </c>
      <c r="AP588" t="n">
        <v>73.2</v>
      </c>
      <c r="AQ588" t="n">
        <v>66.40000000000001</v>
      </c>
      <c r="AR588" t="n">
        <v>64.5</v>
      </c>
      <c r="AS588" t="n">
        <v>64.2</v>
      </c>
      <c r="AT588" t="n">
        <v>56.7</v>
      </c>
      <c r="AU588" t="n">
        <v>57.1</v>
      </c>
      <c r="AV588" t="n">
        <v>55</v>
      </c>
      <c r="AW588" t="n">
        <v>54.1</v>
      </c>
      <c r="AX588" t="n">
        <v>56</v>
      </c>
      <c r="AY588" t="n">
        <v>54.6</v>
      </c>
      <c r="AZ588" t="n">
        <v>52.5</v>
      </c>
      <c r="BA588" t="n">
        <v>49.4</v>
      </c>
      <c r="BB588" t="n">
        <v>51.3</v>
      </c>
      <c r="BC588" t="n">
        <v>49.9</v>
      </c>
      <c r="BD588" t="n">
        <v>49</v>
      </c>
      <c r="BE588" t="n">
        <v>46.7</v>
      </c>
      <c r="BF588" t="n">
        <v>46.4</v>
      </c>
      <c r="BG588" t="n">
        <v>45.5</v>
      </c>
      <c r="BH588" t="n">
        <v>45</v>
      </c>
      <c r="BI588" t="n">
        <v>43.8</v>
      </c>
    </row>
    <row r="589" spans="1:75">
      <c r="A589" t="s">
        <v>233</v>
      </c>
      <c r="B589" t="s">
        <v>1497</v>
      </c>
      <c r="C589" t="s">
        <v>1498</v>
      </c>
      <c r="D589" t="s">
        <v>447</v>
      </c>
      <c r="E589" t="n">
        <v>0</v>
      </c>
      <c r="F589" t="n">
        <v>0</v>
      </c>
      <c r="G589" t="n">
        <v>0</v>
      </c>
      <c r="H589" t="n">
        <v>0</v>
      </c>
      <c r="I589" t="n">
        <v>0</v>
      </c>
      <c r="J589" t="n">
        <v>0</v>
      </c>
      <c r="K589" t="n">
        <v>0</v>
      </c>
      <c r="L589" t="n">
        <v>0</v>
      </c>
      <c r="M589" t="n">
        <v>0</v>
      </c>
      <c r="N589" t="n">
        <v>0</v>
      </c>
      <c r="O589" t="n">
        <v>37819</v>
      </c>
      <c r="P589" t="n">
        <v>39731</v>
      </c>
      <c r="Q589" t="n">
        <v>45824</v>
      </c>
      <c r="R589" t="n">
        <v>47910</v>
      </c>
      <c r="S589" t="n">
        <v>48515</v>
      </c>
      <c r="T589" t="n">
        <v>49406</v>
      </c>
      <c r="U589" t="n">
        <v>53372</v>
      </c>
      <c r="V589" t="n">
        <v>55272</v>
      </c>
      <c r="W589" t="n">
        <v>55768</v>
      </c>
      <c r="X589" t="n">
        <v>56884</v>
      </c>
      <c r="Y589" t="n">
        <v>66807</v>
      </c>
      <c r="Z589" t="n">
        <v>64774</v>
      </c>
      <c r="AA589" t="n">
        <v>62877</v>
      </c>
      <c r="AB589" t="n">
        <v>64996</v>
      </c>
      <c r="AC589" t="n">
        <v>65441</v>
      </c>
      <c r="AD589" t="n">
        <v>64642</v>
      </c>
      <c r="AE589" t="n">
        <v>75213</v>
      </c>
      <c r="AF589" t="n">
        <v>81006</v>
      </c>
      <c r="AG589" t="n">
        <v>89034</v>
      </c>
      <c r="AH589" t="n">
        <v>99375</v>
      </c>
      <c r="AI589" t="n">
        <v>110890</v>
      </c>
      <c r="AJ589" t="n">
        <v>91299</v>
      </c>
      <c r="AK589" t="n">
        <v>102580</v>
      </c>
      <c r="AL589" t="n">
        <v>101597</v>
      </c>
      <c r="AM589" t="n">
        <v>104027</v>
      </c>
      <c r="AN589" t="n">
        <v>102081</v>
      </c>
      <c r="AO589" t="n">
        <v>109093</v>
      </c>
      <c r="AP589" t="n">
        <v>105562</v>
      </c>
      <c r="AQ589" t="n">
        <v>100067</v>
      </c>
      <c r="AR589" t="n">
        <v>99093</v>
      </c>
      <c r="AS589" t="n">
        <v>98606</v>
      </c>
      <c r="AT589" t="n">
        <v>91722</v>
      </c>
      <c r="AU589" t="n">
        <v>98456</v>
      </c>
      <c r="AV589" t="n">
        <v>89789</v>
      </c>
      <c r="AW589" t="n">
        <v>90495</v>
      </c>
      <c r="AX589" t="n">
        <v>93753</v>
      </c>
      <c r="AY589" t="n">
        <v>94334</v>
      </c>
      <c r="AZ589" t="n">
        <v>94947</v>
      </c>
      <c r="BA589" t="n">
        <v>88754</v>
      </c>
      <c r="BB589" t="n">
        <v>88118</v>
      </c>
      <c r="BC589" t="n">
        <v>87299</v>
      </c>
      <c r="BD589" t="n">
        <v>87858</v>
      </c>
      <c r="BE589" t="n">
        <v>85112</v>
      </c>
      <c r="BF589" t="n">
        <v>82954</v>
      </c>
      <c r="BG589" t="n">
        <v>83454</v>
      </c>
      <c r="BH589" t="n">
        <v>83950</v>
      </c>
      <c r="BI589" t="n">
        <v>84940</v>
      </c>
    </row>
    <row r="590" spans="1:75">
      <c r="A590" t="s">
        <v>233</v>
      </c>
      <c r="B590" t="s">
        <v>1499</v>
      </c>
      <c r="C590" t="s">
        <v>1500</v>
      </c>
      <c r="D590" t="s">
        <v>447</v>
      </c>
      <c r="E590" t="n">
        <v>292</v>
      </c>
      <c r="F590" t="n">
        <v>258</v>
      </c>
      <c r="G590" t="n">
        <v>214</v>
      </c>
      <c r="H590" t="n">
        <v>446</v>
      </c>
      <c r="I590" t="n">
        <v>1429</v>
      </c>
      <c r="J590" t="n">
        <v>1265</v>
      </c>
      <c r="K590" t="n">
        <v>1309</v>
      </c>
      <c r="L590" t="n">
        <v>1389</v>
      </c>
      <c r="M590" t="n">
        <v>1657</v>
      </c>
      <c r="N590" t="n">
        <v>1773</v>
      </c>
      <c r="O590" t="n">
        <v>1559</v>
      </c>
      <c r="P590" t="n">
        <v>1283</v>
      </c>
      <c r="Q590" t="n">
        <v>1491</v>
      </c>
      <c r="R590" t="n">
        <v>1528</v>
      </c>
      <c r="S590" t="n">
        <v>1550</v>
      </c>
      <c r="T590" t="n">
        <v>1498</v>
      </c>
      <c r="U590" t="n">
        <v>1663</v>
      </c>
      <c r="V590" t="n">
        <v>1355</v>
      </c>
      <c r="W590" t="n">
        <v>1143</v>
      </c>
      <c r="X590" t="n">
        <v>1258</v>
      </c>
      <c r="Y590" t="n">
        <v>12808</v>
      </c>
      <c r="Z590" t="n">
        <v>13571</v>
      </c>
      <c r="AA590" t="n">
        <v>13379</v>
      </c>
      <c r="AB590" t="n">
        <v>14920</v>
      </c>
      <c r="AC590" t="n">
        <v>15372</v>
      </c>
      <c r="AD590" t="n">
        <v>15307</v>
      </c>
      <c r="AE590" t="n">
        <v>17315</v>
      </c>
      <c r="AF590" t="n">
        <v>18834</v>
      </c>
      <c r="AG590" t="n">
        <v>20427</v>
      </c>
      <c r="AH590" t="n">
        <v>28875</v>
      </c>
      <c r="AI590" t="n">
        <v>27937</v>
      </c>
      <c r="AJ590" t="n">
        <v>27516</v>
      </c>
      <c r="AK590" t="n">
        <v>26800</v>
      </c>
      <c r="AL590" t="n">
        <v>27829</v>
      </c>
      <c r="AM590" t="n">
        <v>25404</v>
      </c>
      <c r="AN590" t="n">
        <v>24608</v>
      </c>
      <c r="AO590" t="n">
        <v>24088</v>
      </c>
      <c r="AP590" t="n">
        <v>22502</v>
      </c>
      <c r="AQ590" t="n">
        <v>21657</v>
      </c>
      <c r="AR590" t="n">
        <v>21767</v>
      </c>
      <c r="AS590" t="n">
        <v>20386</v>
      </c>
      <c r="AT590" t="n">
        <v>12389</v>
      </c>
      <c r="AU590" t="n">
        <v>10452</v>
      </c>
      <c r="AV590" t="n">
        <v>13310</v>
      </c>
      <c r="AW590" t="n">
        <v>13769</v>
      </c>
      <c r="AX590" t="n">
        <v>12936</v>
      </c>
      <c r="AY590" t="n">
        <v>13999</v>
      </c>
      <c r="AZ590" t="n">
        <v>15031</v>
      </c>
      <c r="BA590" t="n">
        <v>15912</v>
      </c>
      <c r="BB590" t="n">
        <v>15800</v>
      </c>
      <c r="BC590" t="n">
        <v>15165</v>
      </c>
      <c r="BD590" t="n">
        <v>16563</v>
      </c>
      <c r="BE590" t="n">
        <v>18124</v>
      </c>
      <c r="BF590" t="n">
        <v>22397</v>
      </c>
      <c r="BG590" t="n">
        <v>24072</v>
      </c>
      <c r="BH590" t="n">
        <v>24873</v>
      </c>
      <c r="BI590" t="n">
        <v>27372</v>
      </c>
    </row>
    <row r="591" spans="1:75">
      <c r="A591" t="s">
        <v>233</v>
      </c>
      <c r="B591" t="s">
        <v>1501</v>
      </c>
      <c r="C591" t="s">
        <v>1502</v>
      </c>
      <c r="D591" t="s">
        <v>447</v>
      </c>
      <c r="E591" t="n">
        <v>7144</v>
      </c>
      <c r="F591" t="n">
        <v>7337</v>
      </c>
      <c r="G591" t="n">
        <v>7736</v>
      </c>
      <c r="H591" t="n">
        <v>8698</v>
      </c>
      <c r="I591" t="n">
        <v>9378</v>
      </c>
      <c r="J591" t="n">
        <v>9875</v>
      </c>
      <c r="K591" t="n">
        <v>10500</v>
      </c>
      <c r="L591" t="n">
        <v>11720</v>
      </c>
      <c r="M591" t="n">
        <v>12637</v>
      </c>
      <c r="N591" t="n">
        <v>14055</v>
      </c>
      <c r="O591" t="n">
        <v>15460</v>
      </c>
      <c r="P591" t="n">
        <v>16751</v>
      </c>
      <c r="Q591" t="n">
        <v>18638</v>
      </c>
      <c r="R591" t="n">
        <v>19008</v>
      </c>
      <c r="S591" t="n">
        <v>19301</v>
      </c>
      <c r="T591" t="n">
        <v>18957</v>
      </c>
      <c r="U591" t="n">
        <v>20278</v>
      </c>
      <c r="V591" t="n">
        <v>20717</v>
      </c>
      <c r="W591" t="n">
        <v>20787</v>
      </c>
      <c r="X591" t="n">
        <v>21437</v>
      </c>
      <c r="Y591" t="n">
        <v>21020</v>
      </c>
      <c r="Z591" t="n">
        <v>20936</v>
      </c>
      <c r="AA591" t="n">
        <v>19600</v>
      </c>
      <c r="AB591" t="n">
        <v>20092</v>
      </c>
      <c r="AC591" t="n">
        <v>19733</v>
      </c>
      <c r="AD591" t="n">
        <v>19928</v>
      </c>
      <c r="AE591" t="n">
        <v>20449</v>
      </c>
      <c r="AF591" t="n">
        <v>21962</v>
      </c>
      <c r="AG591" t="n">
        <v>23018</v>
      </c>
      <c r="AH591" t="n">
        <v>25380</v>
      </c>
      <c r="AI591" t="n">
        <v>30724</v>
      </c>
      <c r="AJ591" t="n">
        <v>26114</v>
      </c>
      <c r="AK591" t="n">
        <v>29657</v>
      </c>
      <c r="AL591" t="n">
        <v>29587</v>
      </c>
      <c r="AM591" t="n">
        <v>30504</v>
      </c>
      <c r="AN591" t="n">
        <v>31255</v>
      </c>
      <c r="AO591" t="n">
        <v>32045</v>
      </c>
      <c r="AP591" t="n">
        <v>32135</v>
      </c>
      <c r="AQ591" t="n">
        <v>32331</v>
      </c>
      <c r="AR591" t="n">
        <v>32371</v>
      </c>
      <c r="AS591" t="n">
        <v>32983</v>
      </c>
      <c r="AT591" t="n">
        <v>32162</v>
      </c>
      <c r="AU591" t="n">
        <v>34518</v>
      </c>
      <c r="AV591" t="n">
        <v>31774</v>
      </c>
      <c r="AW591" t="n">
        <v>32637</v>
      </c>
      <c r="AX591" t="n">
        <v>33335</v>
      </c>
      <c r="AY591" t="n">
        <v>33679</v>
      </c>
      <c r="AZ591" t="n">
        <v>34099</v>
      </c>
      <c r="BA591" t="n">
        <v>33423</v>
      </c>
      <c r="BB591" t="n">
        <v>33308</v>
      </c>
      <c r="BC591" t="n">
        <v>32613</v>
      </c>
      <c r="BD591" t="n">
        <v>32457</v>
      </c>
      <c r="BE591" t="n">
        <v>31518</v>
      </c>
      <c r="BF591" t="n">
        <v>30856</v>
      </c>
      <c r="BG591" t="n">
        <v>31399</v>
      </c>
      <c r="BH591" t="n">
        <v>31824</v>
      </c>
      <c r="BI591" t="n">
        <v>32689</v>
      </c>
    </row>
    <row r="592" spans="1:75">
      <c r="A592" t="s">
        <v>233</v>
      </c>
      <c r="B592" t="s">
        <v>1503</v>
      </c>
      <c r="C592" t="s">
        <v>1504</v>
      </c>
      <c r="D592" t="s">
        <v>454</v>
      </c>
      <c r="E592" t="n">
        <v>0</v>
      </c>
      <c r="F592" t="n">
        <v>0</v>
      </c>
      <c r="G592" t="n">
        <v>0</v>
      </c>
      <c r="H592" t="n">
        <v>0</v>
      </c>
      <c r="I592" t="n">
        <v>0</v>
      </c>
      <c r="J592" t="n">
        <v>0</v>
      </c>
      <c r="K592" t="n">
        <v>0</v>
      </c>
      <c r="L592" t="n">
        <v>0</v>
      </c>
      <c r="M592" t="n">
        <v>0</v>
      </c>
      <c r="N592" t="n">
        <v>0</v>
      </c>
      <c r="O592" t="n">
        <v>7.59</v>
      </c>
      <c r="P592" t="n">
        <v>7.96</v>
      </c>
      <c r="Q592" t="n">
        <v>8.19</v>
      </c>
      <c r="R592" t="n">
        <v>9.289999999999999</v>
      </c>
      <c r="S592" t="n">
        <v>10.66</v>
      </c>
      <c r="T592" t="n">
        <v>13.84</v>
      </c>
      <c r="U592" t="n">
        <v>13.96</v>
      </c>
      <c r="V592" t="n">
        <v>15.18</v>
      </c>
      <c r="W592" t="n">
        <v>16.95</v>
      </c>
      <c r="X592" t="n">
        <v>18.06</v>
      </c>
      <c r="Y592" t="n">
        <v>20.93</v>
      </c>
      <c r="Z592" t="n">
        <v>30.85</v>
      </c>
      <c r="AA592" t="n">
        <v>33.26</v>
      </c>
      <c r="AB592" t="n">
        <v>30.29</v>
      </c>
      <c r="AC592" t="n">
        <v>31.59</v>
      </c>
      <c r="AD592" t="n">
        <v>31.31</v>
      </c>
      <c r="AE592" t="n">
        <v>25.84</v>
      </c>
      <c r="AF592" t="n">
        <v>26.25</v>
      </c>
      <c r="AG592" t="n">
        <v>24.69</v>
      </c>
      <c r="AH592" t="n">
        <v>25.99</v>
      </c>
      <c r="AI592" t="n">
        <v>28.75</v>
      </c>
      <c r="AJ592" t="n">
        <v>29.89</v>
      </c>
      <c r="AK592" t="n">
        <v>29.93</v>
      </c>
      <c r="AL592" t="n">
        <v>34.39</v>
      </c>
      <c r="AM592" t="n">
        <v>34.9</v>
      </c>
      <c r="AN592" t="n">
        <v>37.38</v>
      </c>
      <c r="AO592" t="n">
        <v>40.11</v>
      </c>
      <c r="AP592" t="n">
        <v>41.61</v>
      </c>
      <c r="AQ592" t="n">
        <v>38.14</v>
      </c>
      <c r="AR592" t="n">
        <v>39.79</v>
      </c>
      <c r="AS592" t="n">
        <v>45.27</v>
      </c>
      <c r="AT592" t="n">
        <v>45.21</v>
      </c>
      <c r="AU592" t="n">
        <v>43.4</v>
      </c>
      <c r="AV592" t="n">
        <v>46.99</v>
      </c>
      <c r="AW592" t="n">
        <v>50.67</v>
      </c>
      <c r="AX592" t="n">
        <v>57.71</v>
      </c>
      <c r="AY592" t="n">
        <v>64.98</v>
      </c>
      <c r="AZ592" t="n">
        <v>67.47</v>
      </c>
      <c r="BA592" t="n">
        <v>88.5</v>
      </c>
      <c r="BB592" t="n">
        <v>66.67</v>
      </c>
      <c r="BC592" t="n">
        <v>77.86</v>
      </c>
      <c r="BD592" t="n">
        <v>94.88</v>
      </c>
      <c r="BE592" t="n">
        <v>99.08</v>
      </c>
      <c r="BF592" t="n">
        <v>98.84999999999999</v>
      </c>
      <c r="BG592" t="n">
        <v>99.62</v>
      </c>
      <c r="BH592" t="n">
        <v>81.18000000000001</v>
      </c>
      <c r="BI592" t="n">
        <v>74.87</v>
      </c>
    </row>
    <row r="593" spans="1:75">
      <c r="A593" t="s">
        <v>233</v>
      </c>
      <c r="B593" t="s">
        <v>1505</v>
      </c>
      <c r="C593" t="s">
        <v>1506</v>
      </c>
      <c r="D593" t="s">
        <v>458</v>
      </c>
      <c r="E593" t="n">
        <v>0</v>
      </c>
      <c r="F593" t="n">
        <v>0</v>
      </c>
      <c r="G593" t="n">
        <v>0</v>
      </c>
      <c r="H593" t="n">
        <v>0</v>
      </c>
      <c r="I593" t="n">
        <v>0</v>
      </c>
      <c r="J593" t="n">
        <v>0</v>
      </c>
      <c r="K593" t="n">
        <v>0</v>
      </c>
      <c r="L593" t="n">
        <v>0</v>
      </c>
      <c r="M593" t="n">
        <v>0</v>
      </c>
      <c r="N593" t="n">
        <v>0</v>
      </c>
      <c r="O593" t="n">
        <v>39.1</v>
      </c>
      <c r="P593" t="n">
        <v>44.9</v>
      </c>
      <c r="Q593" t="n">
        <v>49</v>
      </c>
      <c r="R593" t="n">
        <v>58.6</v>
      </c>
      <c r="S593" t="n">
        <v>68.90000000000001</v>
      </c>
      <c r="T593" t="n">
        <v>86.09999999999999</v>
      </c>
      <c r="U593" t="n">
        <v>94.7</v>
      </c>
      <c r="V593" t="n">
        <v>104.9</v>
      </c>
      <c r="W593" t="n">
        <v>117.3</v>
      </c>
      <c r="X593" t="n">
        <v>136.8</v>
      </c>
      <c r="Y593" t="n">
        <v>175.5</v>
      </c>
      <c r="Z593" t="n">
        <v>262.2</v>
      </c>
      <c r="AA593" t="n">
        <v>270</v>
      </c>
      <c r="AB593" t="n">
        <v>249.8</v>
      </c>
      <c r="AC593" t="n">
        <v>237.1</v>
      </c>
      <c r="AD593" t="n">
        <v>227.3</v>
      </c>
      <c r="AE593" t="n">
        <v>193.5</v>
      </c>
      <c r="AF593" t="n">
        <v>207.7</v>
      </c>
      <c r="AG593" t="n">
        <v>202.1</v>
      </c>
      <c r="AH593" t="n">
        <v>220.9</v>
      </c>
      <c r="AI593" t="n">
        <v>251.6</v>
      </c>
      <c r="AJ593" t="n">
        <v>268.6</v>
      </c>
      <c r="AK593" t="n">
        <v>287.8</v>
      </c>
      <c r="AL593" t="n">
        <v>315.5</v>
      </c>
      <c r="AM593" t="n">
        <v>331.3</v>
      </c>
      <c r="AN593" t="n">
        <v>360.7</v>
      </c>
      <c r="AO593" t="n">
        <v>396.4</v>
      </c>
      <c r="AP593" t="n">
        <v>415.1</v>
      </c>
      <c r="AQ593" t="n">
        <v>401.8</v>
      </c>
      <c r="AR593" t="n">
        <v>408.8</v>
      </c>
      <c r="AS593" t="n">
        <v>486</v>
      </c>
      <c r="AT593" t="n">
        <v>491.6</v>
      </c>
      <c r="AU593" t="n">
        <v>486.9</v>
      </c>
      <c r="AV593" t="n">
        <v>538.2</v>
      </c>
      <c r="AW593" t="n">
        <v>603.6</v>
      </c>
      <c r="AX593" t="n">
        <v>691.9</v>
      </c>
      <c r="AY593" t="n">
        <v>785.1</v>
      </c>
      <c r="AZ593" t="n">
        <v>811</v>
      </c>
      <c r="BA593" t="n">
        <v>1076.6</v>
      </c>
      <c r="BB593" t="n">
        <v>802.3</v>
      </c>
      <c r="BC593" t="n">
        <v>916.7</v>
      </c>
      <c r="BD593" t="n">
        <v>1089.6</v>
      </c>
      <c r="BE593" t="n">
        <v>1111.9</v>
      </c>
      <c r="BF593" t="n">
        <v>1037</v>
      </c>
      <c r="BG593" t="n">
        <v>1034.9</v>
      </c>
      <c r="BH593" t="n">
        <v>828.4</v>
      </c>
      <c r="BI593" t="n">
        <v>768.3</v>
      </c>
    </row>
    <row r="594" spans="1:75">
      <c r="A594" t="s">
        <v>233</v>
      </c>
      <c r="B594" t="s">
        <v>1507</v>
      </c>
      <c r="C594" t="s">
        <v>1508</v>
      </c>
      <c r="D594" t="s">
        <v>447</v>
      </c>
      <c r="E594" t="n">
        <v>0</v>
      </c>
      <c r="F594" t="n">
        <v>0</v>
      </c>
      <c r="G594" t="n">
        <v>0</v>
      </c>
      <c r="H594" t="n">
        <v>0</v>
      </c>
      <c r="I594" t="n">
        <v>0</v>
      </c>
      <c r="J594" t="n">
        <v>0</v>
      </c>
      <c r="K594" t="n">
        <v>0</v>
      </c>
      <c r="L594" t="n">
        <v>0</v>
      </c>
      <c r="M594" t="n">
        <v>0</v>
      </c>
      <c r="N594" t="n">
        <v>0</v>
      </c>
      <c r="O594" t="n">
        <v>6486</v>
      </c>
      <c r="P594" t="n">
        <v>5420</v>
      </c>
      <c r="Q594" t="n">
        <v>6391</v>
      </c>
      <c r="R594" t="n">
        <v>8021</v>
      </c>
      <c r="S594" t="n">
        <v>7620</v>
      </c>
      <c r="T594" t="n">
        <v>7761</v>
      </c>
      <c r="U594" t="n">
        <v>8905</v>
      </c>
      <c r="V594" t="n">
        <v>8976</v>
      </c>
      <c r="W594" t="n">
        <v>8458</v>
      </c>
      <c r="X594" t="n">
        <v>9346</v>
      </c>
      <c r="Y594" t="n">
        <v>8519</v>
      </c>
      <c r="Z594" t="n">
        <v>6878</v>
      </c>
      <c r="AA594" t="n">
        <v>7847</v>
      </c>
      <c r="AB594" t="n">
        <v>7288</v>
      </c>
      <c r="AC594" t="n">
        <v>5805</v>
      </c>
      <c r="AD594" t="n">
        <v>5754</v>
      </c>
      <c r="AE594" t="n">
        <v>10891</v>
      </c>
      <c r="AF594" t="n">
        <v>12273</v>
      </c>
      <c r="AG594" t="n">
        <v>14962</v>
      </c>
      <c r="AH594" t="n">
        <v>16297</v>
      </c>
      <c r="AI594" t="n">
        <v>17624</v>
      </c>
      <c r="AJ594" t="n">
        <v>16105</v>
      </c>
      <c r="AK594" t="n">
        <v>17420</v>
      </c>
      <c r="AL594" t="n">
        <v>16799</v>
      </c>
      <c r="AM594" t="n">
        <v>19193</v>
      </c>
      <c r="AN594" t="n">
        <v>16854</v>
      </c>
      <c r="AO594" t="n">
        <v>20667</v>
      </c>
      <c r="AP594" t="n">
        <v>18838</v>
      </c>
      <c r="AQ594" t="n">
        <v>15213</v>
      </c>
      <c r="AR594" t="n">
        <v>14384</v>
      </c>
      <c r="AS594" t="n">
        <v>14134</v>
      </c>
      <c r="AT594" t="n">
        <v>15753</v>
      </c>
      <c r="AU594" t="n">
        <v>17915</v>
      </c>
      <c r="AV594" t="n">
        <v>18603</v>
      </c>
      <c r="AW594" t="n">
        <v>18663</v>
      </c>
      <c r="AX594" t="n">
        <v>21250</v>
      </c>
      <c r="AY594" t="n">
        <v>21486</v>
      </c>
      <c r="AZ594" t="n">
        <v>21367</v>
      </c>
      <c r="BA594" t="n">
        <v>17194</v>
      </c>
      <c r="BB594" t="n">
        <v>17796</v>
      </c>
      <c r="BC594" t="n">
        <v>18428</v>
      </c>
      <c r="BD594" t="n">
        <v>18584</v>
      </c>
      <c r="BE594" t="n">
        <v>18230</v>
      </c>
      <c r="BF594" t="n">
        <v>16476</v>
      </c>
      <c r="BG594" t="n">
        <v>15702</v>
      </c>
      <c r="BH594" t="n">
        <v>16222</v>
      </c>
      <c r="BI594" t="n">
        <v>15893</v>
      </c>
    </row>
    <row r="595" spans="1:75">
      <c r="A595" t="s">
        <v>233</v>
      </c>
      <c r="B595" t="s">
        <v>1509</v>
      </c>
      <c r="C595" t="s">
        <v>1510</v>
      </c>
      <c r="D595" t="s">
        <v>1475</v>
      </c>
      <c r="E595" t="n">
        <v>11.1</v>
      </c>
      <c r="F595" t="n">
        <v>11.1</v>
      </c>
      <c r="G595" t="n">
        <v>11.3</v>
      </c>
      <c r="H595" t="n">
        <v>12.8</v>
      </c>
      <c r="I595" t="n">
        <v>13.4</v>
      </c>
      <c r="J595" t="n">
        <v>14</v>
      </c>
      <c r="K595" t="n">
        <v>14.8</v>
      </c>
      <c r="L595" t="n">
        <v>16.2</v>
      </c>
      <c r="M595" t="n">
        <v>17.2</v>
      </c>
      <c r="N595" t="n">
        <v>18.7</v>
      </c>
      <c r="O595" t="n">
        <v>20</v>
      </c>
      <c r="P595" t="n">
        <v>20.9</v>
      </c>
      <c r="Q595" t="n">
        <v>22.5</v>
      </c>
      <c r="R595" t="n">
        <v>22.3</v>
      </c>
      <c r="S595" t="n">
        <v>22.2</v>
      </c>
      <c r="T595" t="n">
        <v>21.4</v>
      </c>
      <c r="U595" t="n">
        <v>22.4</v>
      </c>
      <c r="V595" t="n">
        <v>22.6</v>
      </c>
      <c r="W595" t="n">
        <v>22.3</v>
      </c>
      <c r="X595" t="n">
        <v>22.5</v>
      </c>
      <c r="Y595" t="n">
        <v>21.7</v>
      </c>
      <c r="Z595" t="n">
        <v>21.4</v>
      </c>
      <c r="AA595" t="n">
        <v>19.7</v>
      </c>
      <c r="AB595" t="n">
        <v>19.8</v>
      </c>
      <c r="AC595" t="n">
        <v>19.2</v>
      </c>
      <c r="AD595" t="n">
        <v>19.2</v>
      </c>
      <c r="AE595" t="n">
        <v>19.4</v>
      </c>
      <c r="AF595" t="n">
        <v>20.6</v>
      </c>
      <c r="AG595" t="n">
        <v>21.3</v>
      </c>
      <c r="AH595" t="n">
        <v>23.2</v>
      </c>
      <c r="AI595" t="n">
        <v>27.6</v>
      </c>
      <c r="AJ595" t="n">
        <v>23</v>
      </c>
      <c r="AK595" t="n">
        <v>25.6</v>
      </c>
      <c r="AL595" t="n">
        <v>25.2</v>
      </c>
      <c r="AM595" t="n">
        <v>25.7</v>
      </c>
      <c r="AN595" t="n">
        <v>26.1</v>
      </c>
      <c r="AO595" t="n">
        <v>26.6</v>
      </c>
      <c r="AP595" t="n">
        <v>26.5</v>
      </c>
      <c r="AQ595" t="n">
        <v>26.6</v>
      </c>
      <c r="AR595" t="n">
        <v>26.7</v>
      </c>
      <c r="AS595" t="n">
        <v>27.2</v>
      </c>
      <c r="AT595" t="n">
        <v>26.2</v>
      </c>
      <c r="AU595" t="n">
        <v>27.8</v>
      </c>
      <c r="AV595" t="n">
        <v>25.4</v>
      </c>
      <c r="AW595" t="n">
        <v>25.6</v>
      </c>
      <c r="AX595" t="n">
        <v>25.8</v>
      </c>
      <c r="AY595" t="n">
        <v>25.7</v>
      </c>
      <c r="AZ595" t="n">
        <v>25.9</v>
      </c>
      <c r="BA595" t="n">
        <v>25.1</v>
      </c>
      <c r="BB595" t="n">
        <v>24.7</v>
      </c>
      <c r="BC595" t="n">
        <v>23.9</v>
      </c>
      <c r="BD595" t="n">
        <v>23.5</v>
      </c>
      <c r="BE595" t="n">
        <v>22.6</v>
      </c>
      <c r="BF595" t="n">
        <v>21.9</v>
      </c>
      <c r="BG595" t="n">
        <v>22.1</v>
      </c>
      <c r="BH595" t="n">
        <v>22.3</v>
      </c>
      <c r="BI595" t="n">
        <v>22.9</v>
      </c>
    </row>
    <row r="596" spans="1:75">
      <c r="A596" t="s">
        <v>233</v>
      </c>
      <c r="B596" t="s">
        <v>1511</v>
      </c>
      <c r="C596" t="s">
        <v>1512</v>
      </c>
      <c r="D596" t="s">
        <v>447</v>
      </c>
      <c r="E596" t="n">
        <v>94855</v>
      </c>
      <c r="F596" t="n">
        <v>113772</v>
      </c>
      <c r="G596" t="n">
        <v>108306</v>
      </c>
      <c r="H596" t="n">
        <v>114308</v>
      </c>
      <c r="I596" t="n">
        <v>123481</v>
      </c>
      <c r="J596" t="n">
        <v>130589</v>
      </c>
      <c r="K596" t="n">
        <v>145505</v>
      </c>
      <c r="L596" t="n">
        <v>163868</v>
      </c>
      <c r="M596" t="n">
        <v>182801</v>
      </c>
      <c r="N596" t="n">
        <v>190890</v>
      </c>
      <c r="O596" t="n">
        <v>196979</v>
      </c>
      <c r="P596" t="n">
        <v>211699</v>
      </c>
      <c r="Q596" t="n">
        <v>218088</v>
      </c>
      <c r="R596" t="n">
        <v>224342</v>
      </c>
      <c r="S596" t="n">
        <v>212139</v>
      </c>
      <c r="T596" t="n">
        <v>214429</v>
      </c>
      <c r="U596" t="n">
        <v>220087</v>
      </c>
      <c r="V596" t="n">
        <v>233361</v>
      </c>
      <c r="W596" t="n">
        <v>236977</v>
      </c>
      <c r="X596" t="n">
        <v>256672</v>
      </c>
      <c r="Y596" t="n">
        <v>262456</v>
      </c>
      <c r="Z596" t="n">
        <v>236808</v>
      </c>
      <c r="AA596" t="n">
        <v>218287</v>
      </c>
      <c r="AB596" t="n">
        <v>221347</v>
      </c>
      <c r="AC596" t="n">
        <v>232426</v>
      </c>
      <c r="AD596" t="n">
        <v>248555</v>
      </c>
      <c r="AE596" t="n">
        <v>245329</v>
      </c>
      <c r="AF596" t="n">
        <v>249461</v>
      </c>
      <c r="AG596" t="n">
        <v>289692</v>
      </c>
      <c r="AH596" t="n">
        <v>309767</v>
      </c>
      <c r="AI596" t="n">
        <v>321421</v>
      </c>
      <c r="AJ596" t="n">
        <v>295155</v>
      </c>
      <c r="AK596" t="n">
        <v>306042</v>
      </c>
      <c r="AL596" t="n">
        <v>282878</v>
      </c>
      <c r="AM596" t="n">
        <v>299349</v>
      </c>
      <c r="AN596" t="n">
        <v>297037</v>
      </c>
      <c r="AO596" t="n">
        <v>283262</v>
      </c>
      <c r="AP596" t="n">
        <v>273576</v>
      </c>
      <c r="AQ596" t="n">
        <v>273516</v>
      </c>
      <c r="AR596" t="n">
        <v>269448</v>
      </c>
      <c r="AS596" t="n">
        <v>273430</v>
      </c>
      <c r="AT596" t="n">
        <v>270245</v>
      </c>
      <c r="AU596" t="n">
        <v>284802</v>
      </c>
      <c r="AV596" t="n">
        <v>300977</v>
      </c>
      <c r="AW596" t="n">
        <v>314760</v>
      </c>
      <c r="AX596" t="n">
        <v>324741</v>
      </c>
      <c r="AY596" t="n">
        <v>327186</v>
      </c>
      <c r="AZ596" t="n">
        <v>337743</v>
      </c>
      <c r="BA596" t="n">
        <v>276646</v>
      </c>
      <c r="BB596" t="n">
        <v>276035</v>
      </c>
      <c r="BC596" t="n">
        <v>277128</v>
      </c>
      <c r="BD596" t="n">
        <v>285548</v>
      </c>
      <c r="BE596" t="n">
        <v>277935</v>
      </c>
      <c r="BF596" t="n">
        <v>278508</v>
      </c>
      <c r="BG596" t="n">
        <v>279321</v>
      </c>
      <c r="BH596" t="n">
        <v>283187</v>
      </c>
      <c r="BI596" t="n">
        <v>282912</v>
      </c>
    </row>
    <row r="597" spans="1:75">
      <c r="A597" t="s">
        <v>233</v>
      </c>
      <c r="B597" t="s">
        <v>1513</v>
      </c>
      <c r="C597" t="s">
        <v>1514</v>
      </c>
      <c r="D597" t="s">
        <v>454</v>
      </c>
      <c r="E597" t="n">
        <v>0</v>
      </c>
      <c r="F597" t="n">
        <v>0</v>
      </c>
      <c r="G597" t="n">
        <v>0</v>
      </c>
      <c r="H597" t="n">
        <v>0</v>
      </c>
      <c r="I597" t="n">
        <v>0</v>
      </c>
      <c r="J597" t="n">
        <v>0</v>
      </c>
      <c r="K597" t="n">
        <v>0</v>
      </c>
      <c r="L597" t="n">
        <v>0</v>
      </c>
      <c r="M597" t="n">
        <v>0</v>
      </c>
      <c r="N597" t="n">
        <v>0</v>
      </c>
      <c r="O597" t="n">
        <v>1.72</v>
      </c>
      <c r="P597" t="n">
        <v>1.8</v>
      </c>
      <c r="Q597" t="n">
        <v>1.89</v>
      </c>
      <c r="R597" t="n">
        <v>2.16</v>
      </c>
      <c r="S597" t="n">
        <v>3.14</v>
      </c>
      <c r="T597" t="n">
        <v>3.95</v>
      </c>
      <c r="U597" t="n">
        <v>4.27</v>
      </c>
      <c r="V597" t="n">
        <v>4.6</v>
      </c>
      <c r="W597" t="n">
        <v>5.06</v>
      </c>
      <c r="X597" t="n">
        <v>6.12</v>
      </c>
      <c r="Y597" t="n">
        <v>8.66</v>
      </c>
      <c r="Z597" t="n">
        <v>11.79</v>
      </c>
      <c r="AA597" t="n">
        <v>12.29</v>
      </c>
      <c r="AB597" t="n">
        <v>11.42</v>
      </c>
      <c r="AC597" t="n">
        <v>11.01</v>
      </c>
      <c r="AD597" t="n">
        <v>10.22</v>
      </c>
      <c r="AE597" t="n">
        <v>8.460000000000001</v>
      </c>
      <c r="AF597" t="n">
        <v>8.65</v>
      </c>
      <c r="AG597" t="n">
        <v>7.83</v>
      </c>
      <c r="AH597" t="n">
        <v>8.48</v>
      </c>
      <c r="AI597" t="n">
        <v>9.92</v>
      </c>
      <c r="AJ597" t="n">
        <v>9.81</v>
      </c>
      <c r="AK597" t="n">
        <v>9.619999999999999</v>
      </c>
      <c r="AL597" t="n">
        <v>10.96</v>
      </c>
      <c r="AM597" t="n">
        <v>10.7</v>
      </c>
      <c r="AN597" t="n">
        <v>11.13</v>
      </c>
      <c r="AO597" t="n">
        <v>13.03</v>
      </c>
      <c r="AP597" t="n">
        <v>13.31</v>
      </c>
      <c r="AQ597" t="n">
        <v>11.87</v>
      </c>
      <c r="AR597" t="n">
        <v>12.49</v>
      </c>
      <c r="AS597" t="n">
        <v>15.22</v>
      </c>
      <c r="AT597" t="n">
        <v>15.33</v>
      </c>
      <c r="AU597" t="n">
        <v>14.22</v>
      </c>
      <c r="AV597" t="n">
        <v>15.59</v>
      </c>
      <c r="AW597" t="n">
        <v>17.73</v>
      </c>
      <c r="AX597" t="n">
        <v>21.38</v>
      </c>
      <c r="AY597" t="n">
        <v>24.32</v>
      </c>
      <c r="AZ597" t="n">
        <v>24.97</v>
      </c>
      <c r="BA597" t="n">
        <v>35.83</v>
      </c>
      <c r="BB597" t="n">
        <v>25.19</v>
      </c>
      <c r="BC597" t="n">
        <v>30.45</v>
      </c>
      <c r="BD597" t="n">
        <v>38.36</v>
      </c>
      <c r="BE597" t="n">
        <v>40.14</v>
      </c>
      <c r="BF597" t="n">
        <v>38.77</v>
      </c>
      <c r="BG597" t="n">
        <v>37.45</v>
      </c>
      <c r="BH597" t="n">
        <v>28.27</v>
      </c>
      <c r="BI597" t="n">
        <v>25.09</v>
      </c>
    </row>
    <row r="598" spans="1:75">
      <c r="A598" t="s">
        <v>233</v>
      </c>
      <c r="B598" t="s">
        <v>1515</v>
      </c>
      <c r="C598" t="s">
        <v>1516</v>
      </c>
      <c r="D598" t="s">
        <v>458</v>
      </c>
      <c r="E598" t="n">
        <v>0</v>
      </c>
      <c r="F598" t="n">
        <v>0</v>
      </c>
      <c r="G598" t="n">
        <v>0</v>
      </c>
      <c r="H598" t="n">
        <v>0</v>
      </c>
      <c r="I598" t="n">
        <v>0</v>
      </c>
      <c r="J598" t="n">
        <v>0</v>
      </c>
      <c r="K598" t="n">
        <v>0</v>
      </c>
      <c r="L598" t="n">
        <v>0</v>
      </c>
      <c r="M598" t="n">
        <v>0</v>
      </c>
      <c r="N598" t="n">
        <v>0</v>
      </c>
      <c r="O598" t="n">
        <v>273.9</v>
      </c>
      <c r="P598" t="n">
        <v>309.6</v>
      </c>
      <c r="Q598" t="n">
        <v>325</v>
      </c>
      <c r="R598" t="n">
        <v>381</v>
      </c>
      <c r="S598" t="n">
        <v>513.6</v>
      </c>
      <c r="T598" t="n">
        <v>651.5</v>
      </c>
      <c r="U598" t="n">
        <v>711.2</v>
      </c>
      <c r="V598" t="n">
        <v>819.6</v>
      </c>
      <c r="W598" t="n">
        <v>917.1</v>
      </c>
      <c r="X598" t="n">
        <v>1222.1</v>
      </c>
      <c r="Y598" t="n">
        <v>1720.7</v>
      </c>
      <c r="Z598" t="n">
        <v>2060.7</v>
      </c>
      <c r="AA598" t="n">
        <v>1944.2</v>
      </c>
      <c r="AB598" t="n">
        <v>1817.4</v>
      </c>
      <c r="AC598" t="n">
        <v>1865.7</v>
      </c>
      <c r="AD598" t="n">
        <v>1906.9</v>
      </c>
      <c r="AE598" t="n">
        <v>1461.9</v>
      </c>
      <c r="AF598" t="n">
        <v>1480.5</v>
      </c>
      <c r="AG598" t="n">
        <v>1592.9</v>
      </c>
      <c r="AH598" t="n">
        <v>1809.4</v>
      </c>
      <c r="AI598" t="n">
        <v>2117.9</v>
      </c>
      <c r="AJ598" t="n">
        <v>2029.2</v>
      </c>
      <c r="AK598" t="n">
        <v>1984.3</v>
      </c>
      <c r="AL598" t="n">
        <v>2017.2</v>
      </c>
      <c r="AM598" t="n">
        <v>2122.1</v>
      </c>
      <c r="AN598" t="n">
        <v>2202.7</v>
      </c>
      <c r="AO598" t="n">
        <v>2305.8</v>
      </c>
      <c r="AP598" t="n">
        <v>2272.6</v>
      </c>
      <c r="AQ598" t="n">
        <v>2092.5</v>
      </c>
      <c r="AR598" t="n">
        <v>2163.2</v>
      </c>
      <c r="AS598" t="n">
        <v>2705.1</v>
      </c>
      <c r="AT598" t="n">
        <v>2779.2</v>
      </c>
      <c r="AU598" t="n">
        <v>2688.2</v>
      </c>
      <c r="AV598" t="n">
        <v>3335.9</v>
      </c>
      <c r="AW598" t="n">
        <v>4024.6</v>
      </c>
      <c r="AX598" t="n">
        <v>4996.9</v>
      </c>
      <c r="AY598" t="n">
        <v>5729.1</v>
      </c>
      <c r="AZ598" t="n">
        <v>6177.1</v>
      </c>
      <c r="BA598" t="n">
        <v>6828.5</v>
      </c>
      <c r="BB598" t="n">
        <v>4804.8</v>
      </c>
      <c r="BC598" t="n">
        <v>5863.7</v>
      </c>
      <c r="BD598" t="n">
        <v>7682.5</v>
      </c>
      <c r="BE598" t="n">
        <v>7845.7</v>
      </c>
      <c r="BF598" t="n">
        <v>7684.4</v>
      </c>
      <c r="BG598" t="n">
        <v>7434</v>
      </c>
      <c r="BH598" t="n">
        <v>5708.6</v>
      </c>
      <c r="BI598" t="n">
        <v>5037.8</v>
      </c>
    </row>
    <row r="599" spans="1:75">
      <c r="A599" t="s">
        <v>233</v>
      </c>
      <c r="B599" t="s">
        <v>1517</v>
      </c>
      <c r="C599" t="s">
        <v>1518</v>
      </c>
      <c r="D599" t="s">
        <v>1519</v>
      </c>
      <c r="E599" t="n">
        <v>0</v>
      </c>
      <c r="F599" t="n">
        <v>0</v>
      </c>
      <c r="G599" t="n">
        <v>0</v>
      </c>
      <c r="H599" t="n">
        <v>0</v>
      </c>
      <c r="I599" t="n">
        <v>0</v>
      </c>
      <c r="J599" t="n">
        <v>0</v>
      </c>
      <c r="K599" t="n">
        <v>0</v>
      </c>
      <c r="L599" t="n">
        <v>0</v>
      </c>
      <c r="M599" t="n">
        <v>0</v>
      </c>
      <c r="N599" t="n">
        <v>0</v>
      </c>
      <c r="O599" t="n">
        <v>0</v>
      </c>
      <c r="P599" t="n">
        <v>0</v>
      </c>
      <c r="Q599" t="n">
        <v>0</v>
      </c>
      <c r="R599" t="n">
        <v>0</v>
      </c>
      <c r="S599" t="n">
        <v>0</v>
      </c>
      <c r="T599" t="n">
        <v>0</v>
      </c>
      <c r="U599" t="n">
        <v>0</v>
      </c>
      <c r="V599" t="n">
        <v>0</v>
      </c>
      <c r="W599" t="n">
        <v>0</v>
      </c>
      <c r="X599" t="n">
        <v>0</v>
      </c>
      <c r="Y599" t="n">
        <v>0</v>
      </c>
      <c r="Z599" t="n">
        <v>0</v>
      </c>
      <c r="AA599" t="n">
        <v>0</v>
      </c>
      <c r="AB599" t="n">
        <v>0</v>
      </c>
      <c r="AC599" t="n">
        <v>0</v>
      </c>
      <c r="AD599" t="n">
        <v>0</v>
      </c>
      <c r="AE599" t="n">
        <v>0</v>
      </c>
      <c r="AF599" t="n">
        <v>0</v>
      </c>
      <c r="AG599" t="n">
        <v>0</v>
      </c>
      <c r="AH599" t="n">
        <v>0</v>
      </c>
      <c r="AI599" t="n">
        <v>0</v>
      </c>
      <c r="AJ599" t="n">
        <v>0</v>
      </c>
      <c r="AK599" t="n">
        <v>0</v>
      </c>
      <c r="AL599" t="n">
        <v>0</v>
      </c>
      <c r="AM599" t="n">
        <v>0</v>
      </c>
      <c r="AN599" t="n">
        <v>0</v>
      </c>
      <c r="AO599" t="n">
        <v>0</v>
      </c>
      <c r="AP599" t="n">
        <v>5.151</v>
      </c>
      <c r="AQ599" t="n">
        <v>5.288</v>
      </c>
      <c r="AR599" t="n">
        <v>5.13</v>
      </c>
      <c r="AS599" t="n">
        <v>5.091</v>
      </c>
      <c r="AT599" t="n">
        <v>5.035</v>
      </c>
      <c r="AU599" t="n">
        <v>5.145</v>
      </c>
      <c r="AV599" t="n">
        <v>5.18</v>
      </c>
      <c r="AW599" t="n">
        <v>5.109</v>
      </c>
      <c r="AX599" t="n">
        <v>5.01</v>
      </c>
      <c r="AY599" t="n">
        <v>4.934</v>
      </c>
      <c r="AZ599" t="n">
        <v>5.009</v>
      </c>
      <c r="BA599" t="n">
        <v>4.085</v>
      </c>
      <c r="BB599" t="n">
        <v>4.222</v>
      </c>
      <c r="BC599" t="n">
        <v>4.112</v>
      </c>
      <c r="BD599" t="n">
        <v>4.201</v>
      </c>
      <c r="BE599" t="n">
        <v>4.033</v>
      </c>
      <c r="BF599" t="n">
        <v>3.997</v>
      </c>
      <c r="BG599" t="n">
        <v>3.973</v>
      </c>
      <c r="BH599" t="n">
        <v>3.889</v>
      </c>
      <c r="BI599" t="n">
        <v>3.811</v>
      </c>
    </row>
    <row r="600" spans="1:75">
      <c r="A600" t="s">
        <v>233</v>
      </c>
      <c r="B600" t="s">
        <v>1520</v>
      </c>
      <c r="C600" t="s">
        <v>1521</v>
      </c>
      <c r="D600" t="s">
        <v>1475</v>
      </c>
      <c r="E600" t="n">
        <v>147.7</v>
      </c>
      <c r="F600" t="n">
        <v>172.6</v>
      </c>
      <c r="G600" t="n">
        <v>158.3</v>
      </c>
      <c r="H600" t="n">
        <v>167.6</v>
      </c>
      <c r="I600" t="n">
        <v>176.4</v>
      </c>
      <c r="J600" t="n">
        <v>185.5</v>
      </c>
      <c r="K600" t="n">
        <v>204.9</v>
      </c>
      <c r="L600" t="n">
        <v>226.7</v>
      </c>
      <c r="M600" t="n">
        <v>249</v>
      </c>
      <c r="N600" t="n">
        <v>254.5</v>
      </c>
      <c r="O600" t="n">
        <v>254.5</v>
      </c>
      <c r="P600" t="n">
        <v>264.1</v>
      </c>
      <c r="Q600" t="n">
        <v>263.3</v>
      </c>
      <c r="R600" t="n">
        <v>263.4</v>
      </c>
      <c r="S600" t="n">
        <v>244.4</v>
      </c>
      <c r="T600" t="n">
        <v>242</v>
      </c>
      <c r="U600" t="n">
        <v>243.4</v>
      </c>
      <c r="V600" t="n">
        <v>254.1</v>
      </c>
      <c r="W600" t="n">
        <v>254.4</v>
      </c>
      <c r="X600" t="n">
        <v>269.2</v>
      </c>
      <c r="Y600" t="n">
        <v>271.2</v>
      </c>
      <c r="Z600" t="n">
        <v>242.1</v>
      </c>
      <c r="AA600" t="n">
        <v>219.7</v>
      </c>
      <c r="AB600" t="n">
        <v>218.6</v>
      </c>
      <c r="AC600" t="n">
        <v>226.1</v>
      </c>
      <c r="AD600" t="n">
        <v>239.1</v>
      </c>
      <c r="AE600" t="n">
        <v>233.3</v>
      </c>
      <c r="AF600" t="n">
        <v>233.6</v>
      </c>
      <c r="AG600" t="n">
        <v>268.3</v>
      </c>
      <c r="AH600" t="n">
        <v>283</v>
      </c>
      <c r="AI600" t="n">
        <v>288.7</v>
      </c>
      <c r="AJ600" t="n">
        <v>259.6</v>
      </c>
      <c r="AK600" t="n">
        <v>264.1</v>
      </c>
      <c r="AL600" t="n">
        <v>241.2</v>
      </c>
      <c r="AM600" t="n">
        <v>252.1</v>
      </c>
      <c r="AN600" t="n">
        <v>248.2</v>
      </c>
      <c r="AO600" t="n">
        <v>235.3</v>
      </c>
      <c r="AP600" t="n">
        <v>225.8</v>
      </c>
      <c r="AQ600" t="n">
        <v>225.1</v>
      </c>
      <c r="AR600" t="n">
        <v>222.6</v>
      </c>
      <c r="AS600" t="n">
        <v>225.3</v>
      </c>
      <c r="AT600" t="n">
        <v>220.4</v>
      </c>
      <c r="AU600" t="n">
        <v>229.8</v>
      </c>
      <c r="AV600" t="n">
        <v>240.6</v>
      </c>
      <c r="AW600" t="n">
        <v>247.1</v>
      </c>
      <c r="AX600" t="n">
        <v>251.2</v>
      </c>
      <c r="AY600" t="n">
        <v>249.8</v>
      </c>
      <c r="AZ600" t="n">
        <v>256.7</v>
      </c>
      <c r="BA600" t="n">
        <v>207.7</v>
      </c>
      <c r="BB600" t="n">
        <v>205</v>
      </c>
      <c r="BC600" t="n">
        <v>203.2</v>
      </c>
      <c r="BD600" t="n">
        <v>207.2</v>
      </c>
      <c r="BE600" t="n">
        <v>199.6</v>
      </c>
      <c r="BF600" t="n">
        <v>197.8</v>
      </c>
      <c r="BG600" t="n">
        <v>197</v>
      </c>
      <c r="BH600" t="n">
        <v>198.5</v>
      </c>
      <c r="BI600" t="n">
        <v>198</v>
      </c>
    </row>
    <row r="601" spans="1:75">
      <c r="A601" t="s">
        <v>233</v>
      </c>
      <c r="B601" t="s">
        <v>1522</v>
      </c>
      <c r="C601" t="s">
        <v>1523</v>
      </c>
      <c r="D601" t="s">
        <v>47</v>
      </c>
      <c r="O601" t="n">
        <v>353.8</v>
      </c>
      <c r="P601" t="n">
        <v>386.1</v>
      </c>
      <c r="Q601" t="n">
        <v>392.3</v>
      </c>
      <c r="R601" t="n">
        <v>447.4</v>
      </c>
      <c r="S601" t="n">
        <v>591.7</v>
      </c>
      <c r="T601" t="n">
        <v>735.2</v>
      </c>
      <c r="U601" t="n">
        <v>786.5</v>
      </c>
      <c r="V601" t="n">
        <v>892.6</v>
      </c>
      <c r="W601" t="n">
        <v>984.4</v>
      </c>
      <c r="X601" t="n">
        <v>1282</v>
      </c>
      <c r="Y601" t="n">
        <v>1778.2</v>
      </c>
      <c r="Z601" t="n">
        <v>2106.7</v>
      </c>
      <c r="AA601" t="n">
        <v>1956.4</v>
      </c>
      <c r="AB601" t="n">
        <v>1794.5</v>
      </c>
      <c r="AC601" t="n">
        <v>1815</v>
      </c>
      <c r="AD601" t="n">
        <v>1834.1</v>
      </c>
      <c r="AE601" t="n">
        <v>1390</v>
      </c>
      <c r="AF601" t="n">
        <v>1386.3</v>
      </c>
      <c r="AG601" t="n">
        <v>1475.1</v>
      </c>
      <c r="AH601" t="n">
        <v>1653.1</v>
      </c>
      <c r="AI601" t="n">
        <v>1902.1</v>
      </c>
      <c r="AJ601" t="n">
        <v>1785.1</v>
      </c>
      <c r="AK601" t="n">
        <v>1712.7</v>
      </c>
      <c r="AL601" t="n">
        <v>1720</v>
      </c>
      <c r="AM601" t="n">
        <v>1787</v>
      </c>
      <c r="AN601" t="n">
        <v>1840.4</v>
      </c>
      <c r="AO601" t="n">
        <v>1915.5</v>
      </c>
      <c r="AP601" t="n">
        <v>1875.6</v>
      </c>
      <c r="AQ601" t="n">
        <v>1721.9</v>
      </c>
      <c r="AR601" t="n">
        <v>1787.3</v>
      </c>
      <c r="AS601" t="n">
        <v>2229.1</v>
      </c>
      <c r="AT601" t="n">
        <v>2267</v>
      </c>
      <c r="AU601" t="n">
        <v>2168.5</v>
      </c>
      <c r="AV601" t="n">
        <v>2666.2</v>
      </c>
      <c r="AW601" t="n">
        <v>3160.1</v>
      </c>
      <c r="AX601" t="n">
        <v>3865.4</v>
      </c>
      <c r="AY601" t="n">
        <v>4374.3</v>
      </c>
      <c r="AZ601" t="n">
        <v>4695</v>
      </c>
      <c r="BA601" t="n">
        <v>5125.6</v>
      </c>
      <c r="BB601" t="n">
        <v>3567.8</v>
      </c>
      <c r="BC601" t="n">
        <v>4299.5</v>
      </c>
      <c r="BD601" t="n">
        <v>5573.8</v>
      </c>
      <c r="BE601" t="n">
        <v>5633.2</v>
      </c>
      <c r="BF601" t="n">
        <v>5457.5</v>
      </c>
      <c r="BG601" t="n">
        <v>5243.7</v>
      </c>
      <c r="BH601" t="n">
        <v>4002.4</v>
      </c>
      <c r="BI601" t="n">
        <v>3526.2</v>
      </c>
    </row>
    <row r="602" spans="1:75">
      <c r="A602" t="s">
        <v>233</v>
      </c>
      <c r="B602" t="s">
        <v>1524</v>
      </c>
      <c r="C602" t="s">
        <v>1525</v>
      </c>
      <c r="D602" t="s">
        <v>447</v>
      </c>
      <c r="E602" t="n">
        <v>94855</v>
      </c>
      <c r="F602" t="n">
        <v>113772</v>
      </c>
      <c r="G602" t="n">
        <v>108306</v>
      </c>
      <c r="H602" t="n">
        <v>114308</v>
      </c>
      <c r="I602" t="n">
        <v>123481</v>
      </c>
      <c r="J602" t="n">
        <v>130589</v>
      </c>
      <c r="K602" t="n">
        <v>145505</v>
      </c>
      <c r="L602" t="n">
        <v>163868</v>
      </c>
      <c r="M602" t="n">
        <v>182801</v>
      </c>
      <c r="N602" t="n">
        <v>190890</v>
      </c>
      <c r="O602" t="n">
        <v>196979</v>
      </c>
      <c r="P602" t="n">
        <v>211699</v>
      </c>
      <c r="Q602" t="n">
        <v>218088</v>
      </c>
      <c r="R602" t="n">
        <v>224342</v>
      </c>
      <c r="S602" t="n">
        <v>212139</v>
      </c>
      <c r="T602" t="n">
        <v>214429</v>
      </c>
      <c r="U602" t="n">
        <v>220087</v>
      </c>
      <c r="V602" t="n">
        <v>233361</v>
      </c>
      <c r="W602" t="n">
        <v>236977</v>
      </c>
      <c r="X602" t="n">
        <v>256672</v>
      </c>
      <c r="Y602" t="n">
        <v>262456</v>
      </c>
      <c r="Z602" t="n">
        <v>236808</v>
      </c>
      <c r="AA602" t="n">
        <v>218287</v>
      </c>
      <c r="AB602" t="n">
        <v>221347</v>
      </c>
      <c r="AC602" t="n">
        <v>232426</v>
      </c>
      <c r="AD602" t="n">
        <v>248555</v>
      </c>
      <c r="AE602" t="n">
        <v>245329</v>
      </c>
      <c r="AF602" t="n">
        <v>249461</v>
      </c>
      <c r="AG602" t="n">
        <v>289692</v>
      </c>
      <c r="AH602" t="n">
        <v>309767</v>
      </c>
      <c r="AI602" t="n">
        <v>321421</v>
      </c>
      <c r="AJ602" t="n">
        <v>295155</v>
      </c>
      <c r="AK602" t="n">
        <v>306042</v>
      </c>
      <c r="AL602" t="n">
        <v>282878</v>
      </c>
      <c r="AM602" t="n">
        <v>299349</v>
      </c>
      <c r="AN602" t="n">
        <v>297037</v>
      </c>
      <c r="AO602" t="n">
        <v>283262</v>
      </c>
      <c r="AP602" t="n">
        <v>273576</v>
      </c>
      <c r="AQ602" t="n">
        <v>273516</v>
      </c>
      <c r="AR602" t="n">
        <v>269448</v>
      </c>
      <c r="AS602" t="n">
        <v>273430</v>
      </c>
      <c r="AT602" t="n">
        <v>270245</v>
      </c>
      <c r="AU602" t="n">
        <v>284802</v>
      </c>
      <c r="AV602" t="n">
        <v>300977</v>
      </c>
      <c r="AW602" t="n">
        <v>314760</v>
      </c>
      <c r="AX602" t="n">
        <v>324741</v>
      </c>
      <c r="AY602" t="n">
        <v>327186</v>
      </c>
      <c r="AZ602" t="n">
        <v>337743</v>
      </c>
      <c r="BA602" t="n">
        <v>276646</v>
      </c>
      <c r="BB602" t="n">
        <v>276035</v>
      </c>
      <c r="BC602" t="n">
        <v>277128</v>
      </c>
      <c r="BD602" t="n">
        <v>285548</v>
      </c>
      <c r="BE602" t="n">
        <v>277935</v>
      </c>
      <c r="BF602" t="n">
        <v>278508</v>
      </c>
      <c r="BG602" t="n">
        <v>279321</v>
      </c>
      <c r="BH602" t="n">
        <v>283187</v>
      </c>
      <c r="BI602" t="n">
        <v>282912</v>
      </c>
    </row>
    <row r="603" spans="1:75">
      <c r="A603" t="s">
        <v>233</v>
      </c>
      <c r="B603" t="s">
        <v>1526</v>
      </c>
      <c r="C603" t="s">
        <v>1527</v>
      </c>
      <c r="D603" t="s">
        <v>454</v>
      </c>
      <c r="O603" t="n">
        <v>1.72</v>
      </c>
      <c r="P603" t="n">
        <v>1.8</v>
      </c>
      <c r="Q603" t="n">
        <v>1.89</v>
      </c>
      <c r="R603" t="n">
        <v>2.16</v>
      </c>
      <c r="S603" t="n">
        <v>3.14</v>
      </c>
      <c r="T603" t="n">
        <v>3.95</v>
      </c>
      <c r="U603" t="n">
        <v>4.27</v>
      </c>
      <c r="V603" t="n">
        <v>4.6</v>
      </c>
      <c r="W603" t="n">
        <v>5.06</v>
      </c>
      <c r="X603" t="n">
        <v>6.12</v>
      </c>
      <c r="Y603" t="n">
        <v>8.66</v>
      </c>
      <c r="Z603" t="n">
        <v>11.79</v>
      </c>
      <c r="AA603" t="n">
        <v>12.29</v>
      </c>
      <c r="AB603" t="n">
        <v>11.42</v>
      </c>
      <c r="AC603" t="n">
        <v>11.01</v>
      </c>
      <c r="AD603" t="n">
        <v>10.22</v>
      </c>
      <c r="AE603" t="n">
        <v>8.460000000000001</v>
      </c>
      <c r="AF603" t="n">
        <v>8.65</v>
      </c>
      <c r="AG603" t="n">
        <v>7.83</v>
      </c>
      <c r="AH603" t="n">
        <v>8.48</v>
      </c>
      <c r="AI603" t="n">
        <v>9.92</v>
      </c>
      <c r="AJ603" t="n">
        <v>9.81</v>
      </c>
      <c r="AK603" t="n">
        <v>9.619999999999999</v>
      </c>
      <c r="AL603" t="n">
        <v>10.96</v>
      </c>
      <c r="AM603" t="n">
        <v>10.7</v>
      </c>
      <c r="AN603" t="n">
        <v>11.13</v>
      </c>
      <c r="AO603" t="n">
        <v>13.03</v>
      </c>
      <c r="AP603" t="n">
        <v>13.31</v>
      </c>
      <c r="AQ603" t="n">
        <v>11.87</v>
      </c>
      <c r="AR603" t="n">
        <v>12.49</v>
      </c>
      <c r="AS603" t="n">
        <v>15.22</v>
      </c>
      <c r="AT603" t="n">
        <v>15.33</v>
      </c>
      <c r="AU603" t="n">
        <v>14.22</v>
      </c>
      <c r="AV603" t="n">
        <v>15.59</v>
      </c>
      <c r="AW603" t="n">
        <v>17.73</v>
      </c>
      <c r="AX603" t="n">
        <v>21.38</v>
      </c>
      <c r="AY603" t="n">
        <v>24.32</v>
      </c>
      <c r="AZ603" t="n">
        <v>24.97</v>
      </c>
      <c r="BA603" t="n">
        <v>35.83</v>
      </c>
      <c r="BB603" t="n">
        <v>25.19</v>
      </c>
      <c r="BC603" t="n">
        <v>30.45</v>
      </c>
      <c r="BD603" t="n">
        <v>38.36</v>
      </c>
      <c r="BE603" t="n">
        <v>40.14</v>
      </c>
      <c r="BF603" t="n">
        <v>38.77</v>
      </c>
      <c r="BG603" t="n">
        <v>37.45</v>
      </c>
      <c r="BH603" t="n">
        <v>28.27</v>
      </c>
      <c r="BI603" t="n">
        <v>25.09</v>
      </c>
    </row>
    <row r="604" spans="1:75">
      <c r="A604" t="s">
        <v>233</v>
      </c>
      <c r="B604" t="s">
        <v>1528</v>
      </c>
      <c r="C604" t="s">
        <v>1529</v>
      </c>
      <c r="D604" t="s">
        <v>458</v>
      </c>
      <c r="O604" t="n">
        <v>273.9</v>
      </c>
      <c r="P604" t="n">
        <v>309.6</v>
      </c>
      <c r="Q604" t="n">
        <v>325</v>
      </c>
      <c r="R604" t="n">
        <v>381</v>
      </c>
      <c r="S604" t="n">
        <v>513.6</v>
      </c>
      <c r="T604" t="n">
        <v>651.5</v>
      </c>
      <c r="U604" t="n">
        <v>711.2</v>
      </c>
      <c r="V604" t="n">
        <v>819.6</v>
      </c>
      <c r="W604" t="n">
        <v>917.1</v>
      </c>
      <c r="X604" t="n">
        <v>1222.1</v>
      </c>
      <c r="Y604" t="n">
        <v>1720.7</v>
      </c>
      <c r="Z604" t="n">
        <v>2060.7</v>
      </c>
      <c r="AA604" t="n">
        <v>1944.2</v>
      </c>
      <c r="AB604" t="n">
        <v>1817.4</v>
      </c>
      <c r="AC604" t="n">
        <v>1865.7</v>
      </c>
      <c r="AD604" t="n">
        <v>1906.9</v>
      </c>
      <c r="AE604" t="n">
        <v>1461.9</v>
      </c>
      <c r="AF604" t="n">
        <v>1480.5</v>
      </c>
      <c r="AG604" t="n">
        <v>1592.9</v>
      </c>
      <c r="AH604" t="n">
        <v>1809.4</v>
      </c>
      <c r="AI604" t="n">
        <v>2117.9</v>
      </c>
      <c r="AJ604" t="n">
        <v>2029.2</v>
      </c>
      <c r="AK604" t="n">
        <v>1984.3</v>
      </c>
      <c r="AL604" t="n">
        <v>2017.2</v>
      </c>
      <c r="AM604" t="n">
        <v>2122.1</v>
      </c>
      <c r="AN604" t="n">
        <v>2202.7</v>
      </c>
      <c r="AO604" t="n">
        <v>2305.8</v>
      </c>
      <c r="AP604" t="n">
        <v>2272.6</v>
      </c>
      <c r="AQ604" t="n">
        <v>2092.5</v>
      </c>
      <c r="AR604" t="n">
        <v>2163.2</v>
      </c>
      <c r="AS604" t="n">
        <v>2705.1</v>
      </c>
      <c r="AT604" t="n">
        <v>2779.2</v>
      </c>
      <c r="AU604" t="n">
        <v>2688.2</v>
      </c>
      <c r="AV604" t="n">
        <v>3335.9</v>
      </c>
      <c r="AW604" t="n">
        <v>4024.6</v>
      </c>
      <c r="AX604" t="n">
        <v>4996.9</v>
      </c>
      <c r="AY604" t="n">
        <v>5729.1</v>
      </c>
      <c r="AZ604" t="n">
        <v>6177.1</v>
      </c>
      <c r="BA604" t="n">
        <v>6828.5</v>
      </c>
      <c r="BB604" t="n">
        <v>4804.8</v>
      </c>
      <c r="BC604" t="n">
        <v>5863.7</v>
      </c>
      <c r="BD604" t="n">
        <v>7682.5</v>
      </c>
      <c r="BE604" t="n">
        <v>7845.7</v>
      </c>
      <c r="BF604" t="n">
        <v>7684.4</v>
      </c>
      <c r="BG604" t="n">
        <v>7434</v>
      </c>
      <c r="BH604" t="n">
        <v>5708.6</v>
      </c>
      <c r="BI604" t="n">
        <v>5037.8</v>
      </c>
    </row>
    <row r="605" spans="1:75">
      <c r="A605" t="s">
        <v>233</v>
      </c>
      <c r="B605" t="s">
        <v>1530</v>
      </c>
      <c r="C605" t="s">
        <v>1531</v>
      </c>
      <c r="D605" t="s">
        <v>447</v>
      </c>
      <c r="E605" t="n">
        <v>61778</v>
      </c>
      <c r="F605" t="n">
        <v>74032</v>
      </c>
      <c r="G605" t="n">
        <v>66104</v>
      </c>
      <c r="H605" t="n">
        <v>69466</v>
      </c>
      <c r="I605" t="n">
        <v>74849</v>
      </c>
      <c r="J605" t="n">
        <v>78979</v>
      </c>
      <c r="K605" t="n">
        <v>91537</v>
      </c>
      <c r="L605" t="n">
        <v>105098</v>
      </c>
      <c r="M605" t="n">
        <v>122002</v>
      </c>
      <c r="N605" t="n">
        <v>125141</v>
      </c>
      <c r="O605" t="n">
        <v>125344</v>
      </c>
      <c r="P605" t="n">
        <v>138833</v>
      </c>
      <c r="Q605" t="n">
        <v>136476</v>
      </c>
      <c r="R605" t="n">
        <v>140854</v>
      </c>
      <c r="S605" t="n">
        <v>128660</v>
      </c>
      <c r="T605" t="n">
        <v>130543</v>
      </c>
      <c r="U605" t="n">
        <v>131684</v>
      </c>
      <c r="V605" t="n">
        <v>141346</v>
      </c>
      <c r="W605" t="n">
        <v>144629</v>
      </c>
      <c r="X605" t="n">
        <v>156359</v>
      </c>
      <c r="Y605" t="n">
        <v>146713</v>
      </c>
      <c r="Z605" t="n">
        <v>124101</v>
      </c>
      <c r="AA605" t="n">
        <v>102195</v>
      </c>
      <c r="AB605" t="n">
        <v>117874</v>
      </c>
      <c r="AC605" t="n">
        <v>129351</v>
      </c>
      <c r="AD605" t="n">
        <v>142887</v>
      </c>
      <c r="AE605" t="n">
        <v>127072</v>
      </c>
      <c r="AF605" t="n">
        <v>124137</v>
      </c>
      <c r="AG605" t="n">
        <v>140944</v>
      </c>
      <c r="AH605" t="n">
        <v>154497</v>
      </c>
      <c r="AI605" t="n">
        <v>154545</v>
      </c>
      <c r="AJ605" t="n">
        <v>151201</v>
      </c>
      <c r="AK605" t="n">
        <v>144127</v>
      </c>
      <c r="AL605" t="n">
        <v>130218</v>
      </c>
      <c r="AM605" t="n">
        <v>140019</v>
      </c>
      <c r="AN605" t="n">
        <v>138169</v>
      </c>
      <c r="AO605" t="n">
        <v>121597</v>
      </c>
      <c r="AP605" t="n">
        <v>117273</v>
      </c>
      <c r="AQ605" t="n">
        <v>114627</v>
      </c>
      <c r="AR605" t="n">
        <v>123086</v>
      </c>
      <c r="AS605" t="n">
        <v>125215</v>
      </c>
      <c r="AT605" t="n">
        <v>132038</v>
      </c>
      <c r="AU605" t="n">
        <v>140172</v>
      </c>
      <c r="AV605" t="n">
        <v>162853</v>
      </c>
      <c r="AW605" t="n">
        <v>171951</v>
      </c>
      <c r="AX605" t="n">
        <v>179134</v>
      </c>
      <c r="AY605" t="n">
        <v>181261</v>
      </c>
      <c r="AZ605" t="n">
        <v>194357</v>
      </c>
      <c r="BA605" t="n">
        <v>136519</v>
      </c>
      <c r="BB605" t="n">
        <v>132958</v>
      </c>
      <c r="BC605" t="n">
        <v>136386</v>
      </c>
      <c r="BD605" t="n">
        <v>144448</v>
      </c>
      <c r="BE605" t="n">
        <v>142196</v>
      </c>
      <c r="BF605" t="n">
        <v>141660</v>
      </c>
      <c r="BG605" t="n">
        <v>142241</v>
      </c>
      <c r="BH605" t="n">
        <v>145752</v>
      </c>
      <c r="BI605" t="n">
        <v>146180</v>
      </c>
    </row>
    <row r="606" spans="1:75">
      <c r="A606" t="s">
        <v>233</v>
      </c>
      <c r="B606" t="s">
        <v>1532</v>
      </c>
      <c r="C606" t="s">
        <v>1533</v>
      </c>
      <c r="D606" t="s">
        <v>447</v>
      </c>
      <c r="E606" t="n">
        <v>2157</v>
      </c>
      <c r="F606" t="n">
        <v>2498</v>
      </c>
      <c r="G606" t="n">
        <v>2626</v>
      </c>
      <c r="H606" t="n">
        <v>2766</v>
      </c>
      <c r="I606" t="n">
        <v>3070</v>
      </c>
      <c r="J606" t="n">
        <v>3149</v>
      </c>
      <c r="K606" t="n">
        <v>3456</v>
      </c>
      <c r="L606" t="n">
        <v>3670</v>
      </c>
      <c r="M606" t="n">
        <v>4190</v>
      </c>
      <c r="N606" t="n">
        <v>5264</v>
      </c>
      <c r="O606" t="n">
        <v>6332</v>
      </c>
      <c r="P606" t="n">
        <v>5983</v>
      </c>
      <c r="Q606" t="n">
        <v>6067</v>
      </c>
      <c r="R606" t="n">
        <v>6464</v>
      </c>
      <c r="S606" t="n">
        <v>6168</v>
      </c>
      <c r="T606" t="n">
        <v>6041</v>
      </c>
      <c r="U606" t="n">
        <v>7158</v>
      </c>
      <c r="V606" t="n">
        <v>7940</v>
      </c>
      <c r="W606" t="n">
        <v>8029</v>
      </c>
      <c r="X606" t="n">
        <v>9100</v>
      </c>
      <c r="Y606" t="n">
        <v>8954</v>
      </c>
      <c r="Z606" t="n">
        <v>7782</v>
      </c>
      <c r="AA606" t="n">
        <v>7172</v>
      </c>
      <c r="AB606" t="n">
        <v>7084</v>
      </c>
      <c r="AC606" t="n">
        <v>6767</v>
      </c>
      <c r="AD606" t="n">
        <v>6940</v>
      </c>
      <c r="AE606" t="n">
        <v>8261</v>
      </c>
      <c r="AF606" t="n">
        <v>10048</v>
      </c>
      <c r="AG606" t="n">
        <v>22077</v>
      </c>
      <c r="AH606" t="n">
        <v>20091</v>
      </c>
      <c r="AI606" t="n">
        <v>16182</v>
      </c>
      <c r="AJ606" t="n">
        <v>12332</v>
      </c>
      <c r="AK606" t="n">
        <v>19158</v>
      </c>
      <c r="AL606" t="n">
        <v>11192</v>
      </c>
      <c r="AM606" t="n">
        <v>14171</v>
      </c>
      <c r="AN606" t="n">
        <v>12174</v>
      </c>
      <c r="AO606" t="n">
        <v>11361</v>
      </c>
      <c r="AP606" t="n">
        <v>12655</v>
      </c>
      <c r="AQ606" t="n">
        <v>23248</v>
      </c>
      <c r="AR606" t="n">
        <v>12558</v>
      </c>
      <c r="AS606" t="n">
        <v>13218</v>
      </c>
      <c r="AT606" t="n">
        <v>13118</v>
      </c>
      <c r="AU606" t="n">
        <v>14212</v>
      </c>
      <c r="AV606" t="n">
        <v>14732</v>
      </c>
      <c r="AW606" t="n">
        <v>18303</v>
      </c>
      <c r="AX606" t="n">
        <v>17508</v>
      </c>
      <c r="AY606" t="n">
        <v>18009</v>
      </c>
      <c r="AZ606" t="n">
        <v>17101</v>
      </c>
      <c r="BA606" t="n">
        <v>18153</v>
      </c>
      <c r="BB606" t="n">
        <v>18685</v>
      </c>
      <c r="BC606" t="n">
        <v>18489</v>
      </c>
      <c r="BD606" t="n">
        <v>19194</v>
      </c>
      <c r="BE606" t="n">
        <v>18328</v>
      </c>
      <c r="BF606" t="n">
        <v>19971</v>
      </c>
      <c r="BG606" t="n">
        <v>20928</v>
      </c>
      <c r="BH606" t="n">
        <v>21645</v>
      </c>
      <c r="BI606" t="n">
        <v>21902</v>
      </c>
    </row>
    <row r="607" spans="1:75">
      <c r="A607" t="s">
        <v>233</v>
      </c>
      <c r="B607" t="s">
        <v>1534</v>
      </c>
      <c r="C607" t="s">
        <v>1535</v>
      </c>
      <c r="D607" t="s">
        <v>447</v>
      </c>
      <c r="E607" t="n">
        <v>15846</v>
      </c>
      <c r="F607" t="n">
        <v>21013</v>
      </c>
      <c r="G607" t="n">
        <v>22012</v>
      </c>
      <c r="H607" t="n">
        <v>22265</v>
      </c>
      <c r="I607" t="n">
        <v>23799</v>
      </c>
      <c r="J607" t="n">
        <v>26126</v>
      </c>
      <c r="K607" t="n">
        <v>26503</v>
      </c>
      <c r="L607" t="n">
        <v>29407</v>
      </c>
      <c r="M607" t="n">
        <v>28223</v>
      </c>
      <c r="N607" t="n">
        <v>28744</v>
      </c>
      <c r="O607" t="n">
        <v>29858</v>
      </c>
      <c r="P607" t="n">
        <v>27796</v>
      </c>
      <c r="Q607" t="n">
        <v>31133</v>
      </c>
      <c r="R607" t="n">
        <v>31854</v>
      </c>
      <c r="S607" t="n">
        <v>30944</v>
      </c>
      <c r="T607" t="n">
        <v>30962</v>
      </c>
      <c r="U607" t="n">
        <v>31041</v>
      </c>
      <c r="V607" t="n">
        <v>31705</v>
      </c>
      <c r="W607" t="n">
        <v>30962</v>
      </c>
      <c r="X607" t="n">
        <v>37081</v>
      </c>
      <c r="Y607" t="n">
        <v>51623</v>
      </c>
      <c r="Z607" t="n">
        <v>50436</v>
      </c>
      <c r="AA607" t="n">
        <v>57301</v>
      </c>
      <c r="AB607" t="n">
        <v>43179</v>
      </c>
      <c r="AC607" t="n">
        <v>42057</v>
      </c>
      <c r="AD607" t="n">
        <v>45022</v>
      </c>
      <c r="AE607" t="n">
        <v>54434</v>
      </c>
      <c r="AF607" t="n">
        <v>56385</v>
      </c>
      <c r="AG607" t="n">
        <v>63696</v>
      </c>
      <c r="AH607" t="n">
        <v>67202</v>
      </c>
      <c r="AI607" t="n">
        <v>64089</v>
      </c>
      <c r="AJ607" t="n">
        <v>62636</v>
      </c>
      <c r="AK607" t="n">
        <v>62970</v>
      </c>
      <c r="AL607" t="n">
        <v>61883</v>
      </c>
      <c r="AM607" t="n">
        <v>63410</v>
      </c>
      <c r="AN607" t="n">
        <v>62307</v>
      </c>
      <c r="AO607" t="n">
        <v>64342</v>
      </c>
      <c r="AP607" t="n">
        <v>57628</v>
      </c>
      <c r="AQ607" t="n">
        <v>50389</v>
      </c>
      <c r="AR607" t="n">
        <v>48241</v>
      </c>
      <c r="AS607" t="n">
        <v>48116</v>
      </c>
      <c r="AT607" t="n">
        <v>41629</v>
      </c>
      <c r="AU607" t="n">
        <v>41345</v>
      </c>
      <c r="AV607" t="n">
        <v>43939</v>
      </c>
      <c r="AW607" t="n">
        <v>44032</v>
      </c>
      <c r="AX607" t="n">
        <v>47077</v>
      </c>
      <c r="AY607" t="n">
        <v>46264</v>
      </c>
      <c r="AZ607" t="n">
        <v>43650</v>
      </c>
      <c r="BA607" t="n">
        <v>41178</v>
      </c>
      <c r="BB607" t="n">
        <v>45202</v>
      </c>
      <c r="BC607" t="n">
        <v>44391</v>
      </c>
      <c r="BD607" t="n">
        <v>43658</v>
      </c>
      <c r="BE607" t="n">
        <v>41590</v>
      </c>
      <c r="BF607" t="n">
        <v>42558</v>
      </c>
      <c r="BG607" t="n">
        <v>41253</v>
      </c>
      <c r="BH607" t="n">
        <v>41250</v>
      </c>
      <c r="BI607" t="n">
        <v>39050</v>
      </c>
    </row>
    <row r="608" spans="1:75">
      <c r="A608" t="s">
        <v>233</v>
      </c>
      <c r="B608" t="s">
        <v>1536</v>
      </c>
      <c r="C608" t="s">
        <v>1537</v>
      </c>
      <c r="D608" t="s">
        <v>447</v>
      </c>
      <c r="E608" t="n">
        <v>1854</v>
      </c>
      <c r="F608" t="n">
        <v>2097</v>
      </c>
      <c r="G608" t="n">
        <v>2368</v>
      </c>
      <c r="H608" t="n">
        <v>2664</v>
      </c>
      <c r="I608" t="n">
        <v>2866</v>
      </c>
      <c r="J608" t="n">
        <v>3134</v>
      </c>
      <c r="K608" t="n">
        <v>3343</v>
      </c>
      <c r="L608" t="n">
        <v>3685</v>
      </c>
      <c r="M608" t="n">
        <v>4095</v>
      </c>
      <c r="N608" t="n">
        <v>4760</v>
      </c>
      <c r="O608" t="n">
        <v>5153</v>
      </c>
      <c r="P608" t="n">
        <v>5646</v>
      </c>
      <c r="Q608" t="n">
        <v>5978</v>
      </c>
      <c r="R608" t="n">
        <v>6306</v>
      </c>
      <c r="S608" t="n">
        <v>6467</v>
      </c>
      <c r="T608" t="n">
        <v>6223</v>
      </c>
      <c r="U608" t="n">
        <v>6785</v>
      </c>
      <c r="V608" t="n">
        <v>6910</v>
      </c>
      <c r="W608" t="n">
        <v>6922</v>
      </c>
      <c r="X608" t="n">
        <v>7572</v>
      </c>
      <c r="Y608" t="n">
        <v>7019</v>
      </c>
      <c r="Z608" t="n">
        <v>7262</v>
      </c>
      <c r="AA608" t="n">
        <v>6935</v>
      </c>
      <c r="AB608" t="n">
        <v>7100</v>
      </c>
      <c r="AC608" t="n">
        <v>6429</v>
      </c>
      <c r="AD608" t="n">
        <v>6584</v>
      </c>
      <c r="AE608" t="n">
        <v>6861</v>
      </c>
      <c r="AF608" t="n">
        <v>7315</v>
      </c>
      <c r="AG608" t="n">
        <v>7578</v>
      </c>
      <c r="AH608" t="n">
        <v>8707</v>
      </c>
      <c r="AI608" t="n">
        <v>9031</v>
      </c>
      <c r="AJ608" t="n">
        <v>9354</v>
      </c>
      <c r="AK608" t="n">
        <v>10032</v>
      </c>
      <c r="AL608" t="n">
        <v>9646</v>
      </c>
      <c r="AM608" t="n">
        <v>10004</v>
      </c>
      <c r="AN608" t="n">
        <v>10215</v>
      </c>
      <c r="AO608" t="n">
        <v>10521</v>
      </c>
      <c r="AP608" t="n">
        <v>10661</v>
      </c>
      <c r="AQ608" t="n">
        <v>11223</v>
      </c>
      <c r="AR608" t="n">
        <v>10996</v>
      </c>
      <c r="AS608" t="n">
        <v>11468</v>
      </c>
      <c r="AT608" t="n">
        <v>11572</v>
      </c>
      <c r="AU608" t="n">
        <v>11907</v>
      </c>
      <c r="AV608" t="n">
        <v>12169</v>
      </c>
      <c r="AW608" t="n">
        <v>12653</v>
      </c>
      <c r="AX608" t="n">
        <v>12876</v>
      </c>
      <c r="AY608" t="n">
        <v>13007</v>
      </c>
      <c r="AZ608" t="n">
        <v>13063</v>
      </c>
      <c r="BA608" t="n">
        <v>13416</v>
      </c>
      <c r="BB608" t="n">
        <v>13483</v>
      </c>
      <c r="BC608" t="n">
        <v>13363</v>
      </c>
      <c r="BD608" t="n">
        <v>13388</v>
      </c>
      <c r="BE608" t="n">
        <v>13930</v>
      </c>
      <c r="BF608" t="n">
        <v>14409</v>
      </c>
      <c r="BG608" t="n">
        <v>15090</v>
      </c>
      <c r="BH608" t="n">
        <v>15401</v>
      </c>
      <c r="BI608" t="n">
        <v>16220</v>
      </c>
    </row>
    <row r="609" spans="1:75">
      <c r="A609" t="s">
        <v>233</v>
      </c>
      <c r="B609" t="s">
        <v>1538</v>
      </c>
      <c r="C609" t="s">
        <v>1539</v>
      </c>
      <c r="D609" t="s">
        <v>447</v>
      </c>
      <c r="O609" t="n">
        <v>159160</v>
      </c>
      <c r="P609" t="n">
        <v>171969</v>
      </c>
      <c r="Q609" t="n">
        <v>172264</v>
      </c>
      <c r="R609" t="n">
        <v>176432</v>
      </c>
      <c r="S609" t="n">
        <v>163624</v>
      </c>
      <c r="T609" t="n">
        <v>165023</v>
      </c>
      <c r="U609" t="n">
        <v>166715</v>
      </c>
      <c r="V609" t="n">
        <v>178089</v>
      </c>
      <c r="W609" t="n">
        <v>181210</v>
      </c>
      <c r="X609" t="n">
        <v>199787</v>
      </c>
      <c r="Y609" t="n">
        <v>198664</v>
      </c>
      <c r="Z609" t="n">
        <v>174814</v>
      </c>
      <c r="AA609" t="n">
        <v>158184</v>
      </c>
      <c r="AB609" t="n">
        <v>159081</v>
      </c>
      <c r="AC609" t="n">
        <v>169423</v>
      </c>
      <c r="AD609" t="n">
        <v>186599</v>
      </c>
      <c r="AE609" t="n">
        <v>172790</v>
      </c>
      <c r="AF609" t="n">
        <v>171083</v>
      </c>
      <c r="AG609" t="n">
        <v>203474</v>
      </c>
      <c r="AH609" t="n">
        <v>213301</v>
      </c>
      <c r="AI609" t="n">
        <v>213514</v>
      </c>
      <c r="AJ609" t="n">
        <v>206765</v>
      </c>
      <c r="AK609" t="n">
        <v>206354</v>
      </c>
      <c r="AL609" t="n">
        <v>184129</v>
      </c>
      <c r="AM609" t="n">
        <v>198242</v>
      </c>
      <c r="AN609" t="n">
        <v>197862</v>
      </c>
      <c r="AO609" t="n">
        <v>176993</v>
      </c>
      <c r="AP609" t="n">
        <v>170703</v>
      </c>
      <c r="AQ609" t="n">
        <v>176252</v>
      </c>
      <c r="AR609" t="n">
        <v>173240</v>
      </c>
      <c r="AS609" t="n">
        <v>177723</v>
      </c>
      <c r="AT609" t="n">
        <v>181309</v>
      </c>
      <c r="AU609" t="n">
        <v>189105</v>
      </c>
      <c r="AV609" t="n">
        <v>213912</v>
      </c>
      <c r="AW609" t="n">
        <v>227018</v>
      </c>
      <c r="AX609" t="n">
        <v>233692</v>
      </c>
      <c r="AY609" t="n">
        <v>235588</v>
      </c>
      <c r="AZ609" t="n">
        <v>247412</v>
      </c>
      <c r="BA609" t="n">
        <v>190560</v>
      </c>
      <c r="BB609" t="n">
        <v>190709</v>
      </c>
      <c r="BC609" t="n">
        <v>192556</v>
      </c>
      <c r="BD609" t="n">
        <v>200276</v>
      </c>
      <c r="BE609" t="n">
        <v>195449</v>
      </c>
      <c r="BF609" t="n">
        <v>198228</v>
      </c>
      <c r="BG609" t="n">
        <v>198498</v>
      </c>
      <c r="BH609" t="n">
        <v>201912</v>
      </c>
      <c r="BI609" t="n">
        <v>200793</v>
      </c>
    </row>
    <row r="610" spans="1:75">
      <c r="A610" t="s">
        <v>233</v>
      </c>
      <c r="B610" t="s">
        <v>1540</v>
      </c>
      <c r="C610" t="s">
        <v>1541</v>
      </c>
      <c r="D610" t="s">
        <v>447</v>
      </c>
      <c r="E610" t="n">
        <v>81636</v>
      </c>
      <c r="F610" t="n">
        <v>99639</v>
      </c>
      <c r="G610" t="n">
        <v>93110</v>
      </c>
      <c r="H610" t="n">
        <v>97161</v>
      </c>
      <c r="I610" t="n">
        <v>104584</v>
      </c>
      <c r="J610" t="n">
        <v>111388</v>
      </c>
      <c r="K610" t="n">
        <v>124840</v>
      </c>
      <c r="L610" t="n">
        <v>141860</v>
      </c>
      <c r="M610" t="n">
        <v>158510</v>
      </c>
      <c r="N610" t="n">
        <v>163909</v>
      </c>
      <c r="O610" t="n">
        <v>166687</v>
      </c>
      <c r="P610" t="n">
        <v>178258</v>
      </c>
      <c r="Q610" t="n">
        <v>179654</v>
      </c>
      <c r="R610" t="n">
        <v>185477</v>
      </c>
      <c r="S610" t="n">
        <v>172238</v>
      </c>
      <c r="T610" t="n">
        <v>173769</v>
      </c>
      <c r="U610" t="n">
        <v>176669</v>
      </c>
      <c r="V610" t="n">
        <v>187901</v>
      </c>
      <c r="W610" t="n">
        <v>190543</v>
      </c>
      <c r="X610" t="n">
        <v>210112</v>
      </c>
      <c r="Y610" t="n">
        <v>214309</v>
      </c>
      <c r="Z610" t="n">
        <v>189581</v>
      </c>
      <c r="AA610" t="n">
        <v>173603</v>
      </c>
      <c r="AB610" t="n">
        <v>175238</v>
      </c>
      <c r="AC610" t="n">
        <v>184604</v>
      </c>
      <c r="AD610" t="n">
        <v>201434</v>
      </c>
      <c r="AE610" t="n">
        <v>196629</v>
      </c>
      <c r="AF610" t="n">
        <v>197885</v>
      </c>
      <c r="AG610" t="n">
        <v>234295</v>
      </c>
      <c r="AH610" t="n">
        <v>250497</v>
      </c>
      <c r="AI610" t="n">
        <v>243848</v>
      </c>
      <c r="AJ610" t="n">
        <v>235522</v>
      </c>
      <c r="AK610" t="n">
        <v>236287</v>
      </c>
      <c r="AL610" t="n">
        <v>212939</v>
      </c>
      <c r="AM610" t="n">
        <v>227605</v>
      </c>
      <c r="AN610" t="n">
        <v>222865</v>
      </c>
      <c r="AO610" t="n">
        <v>207821</v>
      </c>
      <c r="AP610" t="n">
        <v>198217</v>
      </c>
      <c r="AQ610" t="n">
        <v>199486</v>
      </c>
      <c r="AR610" t="n">
        <v>194880</v>
      </c>
      <c r="AS610" t="n">
        <v>198018</v>
      </c>
      <c r="AT610" t="n">
        <v>198357</v>
      </c>
      <c r="AU610" t="n">
        <v>207635</v>
      </c>
      <c r="AV610" t="n">
        <v>233694</v>
      </c>
      <c r="AW610" t="n">
        <v>246939</v>
      </c>
      <c r="AX610" t="n">
        <v>256595</v>
      </c>
      <c r="AY610" t="n">
        <v>258541</v>
      </c>
      <c r="AZ610" t="n">
        <v>268171</v>
      </c>
      <c r="BA610" t="n">
        <v>209266</v>
      </c>
      <c r="BB610" t="n">
        <v>210329</v>
      </c>
      <c r="BC610" t="n">
        <v>212630</v>
      </c>
      <c r="BD610" t="n">
        <v>220687</v>
      </c>
      <c r="BE610" t="n">
        <v>216043</v>
      </c>
      <c r="BF610" t="n">
        <v>218598</v>
      </c>
      <c r="BG610" t="n">
        <v>219511</v>
      </c>
      <c r="BH610" t="n">
        <v>224048</v>
      </c>
      <c r="BI610" t="n">
        <v>223352</v>
      </c>
    </row>
    <row r="611" spans="1:75">
      <c r="A611" t="s">
        <v>233</v>
      </c>
      <c r="B611" t="s">
        <v>1542</v>
      </c>
      <c r="C611" t="s">
        <v>1543</v>
      </c>
      <c r="D611" t="s">
        <v>1544</v>
      </c>
      <c r="E611" t="n">
        <v>642</v>
      </c>
      <c r="F611" t="n">
        <v>659</v>
      </c>
      <c r="G611" t="n">
        <v>684</v>
      </c>
      <c r="H611" t="n">
        <v>682</v>
      </c>
      <c r="I611" t="n">
        <v>700</v>
      </c>
      <c r="J611" t="n">
        <v>704</v>
      </c>
      <c r="K611" t="n">
        <v>710</v>
      </c>
      <c r="L611" t="n">
        <v>723</v>
      </c>
      <c r="M611" t="n">
        <v>734</v>
      </c>
      <c r="N611" t="n">
        <v>750</v>
      </c>
      <c r="O611" t="n">
        <v>774</v>
      </c>
      <c r="P611" t="n">
        <v>802</v>
      </c>
      <c r="Q611" t="n">
        <v>828</v>
      </c>
      <c r="R611" t="n">
        <v>852</v>
      </c>
      <c r="S611" t="n">
        <v>868</v>
      </c>
      <c r="T611" t="n">
        <v>886</v>
      </c>
      <c r="U611" t="n">
        <v>904</v>
      </c>
      <c r="V611" t="n">
        <v>918</v>
      </c>
      <c r="W611" t="n">
        <v>932</v>
      </c>
      <c r="X611" t="n">
        <v>953</v>
      </c>
      <c r="Y611" t="n">
        <v>968</v>
      </c>
      <c r="Z611" t="n">
        <v>978</v>
      </c>
      <c r="AA611" t="n">
        <v>994</v>
      </c>
      <c r="AB611" t="n">
        <v>1013</v>
      </c>
      <c r="AC611" t="n">
        <v>1028</v>
      </c>
      <c r="AD611" t="n">
        <v>1040</v>
      </c>
      <c r="AE611" t="n">
        <v>1052</v>
      </c>
      <c r="AF611" t="n">
        <v>1068</v>
      </c>
      <c r="AG611" t="n">
        <v>1080</v>
      </c>
      <c r="AH611" t="n">
        <v>1095</v>
      </c>
      <c r="AI611" t="n">
        <v>1113</v>
      </c>
      <c r="AJ611" t="n">
        <v>1137</v>
      </c>
      <c r="AK611" t="n">
        <v>1159</v>
      </c>
      <c r="AL611" t="n">
        <v>1173</v>
      </c>
      <c r="AM611" t="n">
        <v>1188</v>
      </c>
      <c r="AN611" t="n">
        <v>1197</v>
      </c>
      <c r="AO611" t="n">
        <v>1204</v>
      </c>
      <c r="AP611" t="n">
        <v>1212</v>
      </c>
      <c r="AQ611" t="n">
        <v>1215</v>
      </c>
      <c r="AR611" t="n">
        <v>1210</v>
      </c>
      <c r="AS611" t="n">
        <v>1214</v>
      </c>
      <c r="AT611" t="n">
        <v>1226</v>
      </c>
      <c r="AU611" t="n">
        <v>1240</v>
      </c>
      <c r="AV611" t="n">
        <v>1251</v>
      </c>
      <c r="AW611" t="n">
        <v>1274</v>
      </c>
      <c r="AX611" t="n">
        <v>1293</v>
      </c>
      <c r="AY611" t="n">
        <v>1310</v>
      </c>
      <c r="AZ611" t="n">
        <v>1316</v>
      </c>
      <c r="BA611" t="n">
        <v>1332</v>
      </c>
      <c r="BB611" t="n">
        <v>1347</v>
      </c>
      <c r="BC611" t="n">
        <v>1364</v>
      </c>
      <c r="BD611" t="n">
        <v>1378</v>
      </c>
      <c r="BE611" t="n">
        <v>1393</v>
      </c>
      <c r="BF611" t="n">
        <v>1408</v>
      </c>
      <c r="BG611" t="n">
        <v>1418</v>
      </c>
      <c r="BH611" t="n">
        <v>1426</v>
      </c>
      <c r="BI611" t="n">
        <v>1429</v>
      </c>
    </row>
    <row r="612" spans="1:75">
      <c r="A612" t="s">
        <v>233</v>
      </c>
      <c r="B612" t="s">
        <v>1545</v>
      </c>
      <c r="C612" t="s">
        <v>1546</v>
      </c>
      <c r="D612" t="s">
        <v>447</v>
      </c>
      <c r="E612" t="n">
        <v>0</v>
      </c>
      <c r="F612" t="n">
        <v>0</v>
      </c>
      <c r="G612" t="n">
        <v>0</v>
      </c>
      <c r="H612" t="n">
        <v>0</v>
      </c>
      <c r="I612" t="n">
        <v>0</v>
      </c>
      <c r="J612" t="n">
        <v>0</v>
      </c>
      <c r="K612" t="n">
        <v>0</v>
      </c>
      <c r="L612" t="n">
        <v>0</v>
      </c>
      <c r="M612" t="n">
        <v>0</v>
      </c>
      <c r="N612" t="n">
        <v>0</v>
      </c>
      <c r="O612" t="n">
        <v>0</v>
      </c>
      <c r="P612" t="n">
        <v>0</v>
      </c>
      <c r="Q612" t="n">
        <v>0</v>
      </c>
      <c r="R612" t="n">
        <v>0</v>
      </c>
      <c r="S612" t="n">
        <v>0</v>
      </c>
      <c r="T612" t="n">
        <v>0</v>
      </c>
      <c r="U612" t="n">
        <v>0</v>
      </c>
      <c r="V612" t="n">
        <v>0</v>
      </c>
      <c r="W612" t="n">
        <v>0</v>
      </c>
      <c r="X612" t="n">
        <v>0</v>
      </c>
      <c r="Y612" t="n">
        <v>0</v>
      </c>
      <c r="Z612" t="n">
        <v>-887</v>
      </c>
      <c r="AA612" t="n">
        <v>-1078</v>
      </c>
      <c r="AB612" t="n">
        <v>-626</v>
      </c>
      <c r="AC612" t="n">
        <v>-1074</v>
      </c>
      <c r="AD612" t="n">
        <v>-1109</v>
      </c>
      <c r="AE612" t="n">
        <v>-2692</v>
      </c>
      <c r="AF612" t="n">
        <v>-2798</v>
      </c>
      <c r="AG612" t="n">
        <v>-2338</v>
      </c>
      <c r="AH612" t="n">
        <v>-3359</v>
      </c>
      <c r="AI612" t="n">
        <v>-3609</v>
      </c>
      <c r="AJ612" t="n">
        <v>-4401</v>
      </c>
      <c r="AK612" t="n">
        <v>-3513</v>
      </c>
      <c r="AL612" t="n">
        <v>-3940</v>
      </c>
      <c r="AM612" t="n">
        <v>-2731</v>
      </c>
      <c r="AN612" t="n">
        <v>-3138</v>
      </c>
      <c r="AO612" t="n">
        <v>-1097</v>
      </c>
      <c r="AP612" t="n">
        <v>-977</v>
      </c>
      <c r="AQ612" t="n">
        <v>-2883</v>
      </c>
      <c r="AR612" t="n">
        <v>-2603</v>
      </c>
      <c r="AS612" t="n">
        <v>-3626</v>
      </c>
      <c r="AT612" t="n">
        <v>-685</v>
      </c>
      <c r="AU612" t="n">
        <v>-1214</v>
      </c>
      <c r="AV612" t="n">
        <v>-444</v>
      </c>
      <c r="AW612" t="n">
        <v>-655</v>
      </c>
      <c r="AX612" t="n">
        <v>25</v>
      </c>
      <c r="AY612" t="n">
        <v>610</v>
      </c>
      <c r="AZ612" t="n">
        <v>558</v>
      </c>
      <c r="BA612" t="n">
        <v>-458</v>
      </c>
      <c r="BB612" t="n">
        <v>-681</v>
      </c>
      <c r="BC612" t="n">
        <v>243</v>
      </c>
      <c r="BD612" t="n">
        <v>485</v>
      </c>
      <c r="BE612" t="n">
        <v>532</v>
      </c>
      <c r="BF612" t="n">
        <v>139</v>
      </c>
      <c r="BG612" t="n">
        <v>-666</v>
      </c>
      <c r="BH612" t="n">
        <v>-145</v>
      </c>
      <c r="BI612" t="n">
        <v>69</v>
      </c>
    </row>
    <row r="613" spans="1:75">
      <c r="A613" t="s">
        <v>233</v>
      </c>
      <c r="B613" t="s">
        <v>1545</v>
      </c>
      <c r="C613" t="s">
        <v>1547</v>
      </c>
      <c r="D613" t="s">
        <v>449</v>
      </c>
      <c r="E613" t="n">
        <v>0</v>
      </c>
      <c r="F613" t="n">
        <v>0</v>
      </c>
      <c r="G613" t="n">
        <v>0</v>
      </c>
      <c r="H613" t="n">
        <v>0</v>
      </c>
      <c r="I613" t="n">
        <v>0</v>
      </c>
      <c r="J613" t="n">
        <v>0</v>
      </c>
      <c r="K613" t="n">
        <v>0</v>
      </c>
      <c r="L613" t="n">
        <v>0</v>
      </c>
      <c r="M613" t="n">
        <v>0</v>
      </c>
      <c r="N613" t="n">
        <v>0</v>
      </c>
      <c r="O613" t="n">
        <v>0</v>
      </c>
      <c r="P613" t="n">
        <v>0</v>
      </c>
      <c r="Q613" t="n">
        <v>0</v>
      </c>
      <c r="R613" t="n">
        <v>0</v>
      </c>
      <c r="S613" t="n">
        <v>0</v>
      </c>
      <c r="T613" t="n">
        <v>0</v>
      </c>
      <c r="U613" t="n">
        <v>0</v>
      </c>
      <c r="V613" t="n">
        <v>0</v>
      </c>
      <c r="W613" t="n">
        <v>0</v>
      </c>
      <c r="X613" t="n">
        <v>0</v>
      </c>
      <c r="Y613" t="n">
        <v>0</v>
      </c>
      <c r="Z613" t="n">
        <v>-152</v>
      </c>
      <c r="AA613" t="n">
        <v>-185</v>
      </c>
      <c r="AB613" t="n">
        <v>-107</v>
      </c>
      <c r="AC613" t="n">
        <v>-184</v>
      </c>
      <c r="AD613" t="n">
        <v>-190</v>
      </c>
      <c r="AE613" t="n">
        <v>-462</v>
      </c>
      <c r="AF613" t="n">
        <v>-480</v>
      </c>
      <c r="AG613" t="n">
        <v>-401</v>
      </c>
      <c r="AH613" t="n">
        <v>-577</v>
      </c>
      <c r="AI613" t="n">
        <v>-619</v>
      </c>
      <c r="AJ613" t="n">
        <v>-756</v>
      </c>
      <c r="AK613" t="n">
        <v>-603</v>
      </c>
      <c r="AL613" t="n">
        <v>-676</v>
      </c>
      <c r="AM613" t="n">
        <v>-469</v>
      </c>
      <c r="AN613" t="n">
        <v>-539</v>
      </c>
      <c r="AO613" t="n">
        <v>-188</v>
      </c>
      <c r="AP613" t="n">
        <v>-168</v>
      </c>
      <c r="AQ613" t="n">
        <v>-495</v>
      </c>
      <c r="AR613" t="n">
        <v>-447</v>
      </c>
      <c r="AS613" t="n">
        <v>-622</v>
      </c>
      <c r="AT613" t="n">
        <v>-118</v>
      </c>
      <c r="AU613" t="n">
        <v>-208</v>
      </c>
      <c r="AV613" t="n">
        <v>-76</v>
      </c>
      <c r="AW613" t="n">
        <v>-112</v>
      </c>
      <c r="AX613" t="n">
        <v>4</v>
      </c>
      <c r="AY613" t="n">
        <v>105</v>
      </c>
      <c r="AZ613" t="n">
        <v>96</v>
      </c>
      <c r="BA613" t="n">
        <v>-79</v>
      </c>
      <c r="BB613" t="n">
        <v>-117</v>
      </c>
      <c r="BC613" t="n">
        <v>42</v>
      </c>
      <c r="BD613" t="n">
        <v>83</v>
      </c>
      <c r="BE613" t="n">
        <v>91</v>
      </c>
      <c r="BF613" t="n">
        <v>24</v>
      </c>
      <c r="BG613" t="n">
        <v>-114</v>
      </c>
      <c r="BH613" t="n">
        <v>-25</v>
      </c>
      <c r="BI613" t="n">
        <v>12</v>
      </c>
    </row>
    <row r="614" spans="1:75">
      <c r="A614" t="s">
        <v>233</v>
      </c>
      <c r="B614" t="s">
        <v>1548</v>
      </c>
      <c r="C614" t="s">
        <v>1549</v>
      </c>
      <c r="D614" t="s">
        <v>447</v>
      </c>
      <c r="E614" t="n">
        <v>0</v>
      </c>
      <c r="F614" t="n">
        <v>0</v>
      </c>
      <c r="G614" t="n">
        <v>0</v>
      </c>
      <c r="H614" t="n">
        <v>0</v>
      </c>
      <c r="I614" t="n">
        <v>0</v>
      </c>
      <c r="J614" t="n">
        <v>0</v>
      </c>
      <c r="K614" t="n">
        <v>0</v>
      </c>
      <c r="L614" t="n">
        <v>0</v>
      </c>
      <c r="M614" t="n">
        <v>0</v>
      </c>
      <c r="N614" t="n">
        <v>0</v>
      </c>
      <c r="O614" t="n">
        <v>0</v>
      </c>
      <c r="P614" t="n">
        <v>0</v>
      </c>
      <c r="Q614" t="n">
        <v>0</v>
      </c>
      <c r="R614" t="n">
        <v>0</v>
      </c>
      <c r="S614" t="n">
        <v>0</v>
      </c>
      <c r="T614" t="n">
        <v>0</v>
      </c>
      <c r="U614" t="n">
        <v>0</v>
      </c>
      <c r="V614" t="n">
        <v>0</v>
      </c>
      <c r="W614" t="n">
        <v>0</v>
      </c>
      <c r="X614" t="n">
        <v>0</v>
      </c>
      <c r="Y614" t="n">
        <v>0</v>
      </c>
      <c r="Z614" t="n">
        <v>0</v>
      </c>
      <c r="AA614" t="n">
        <v>0</v>
      </c>
      <c r="AB614" t="n">
        <v>0</v>
      </c>
      <c r="AC614" t="n">
        <v>0</v>
      </c>
      <c r="AD614" t="n">
        <v>0</v>
      </c>
      <c r="AE614" t="n">
        <v>0</v>
      </c>
      <c r="AF614" t="n">
        <v>0</v>
      </c>
      <c r="AG614" t="n">
        <v>0</v>
      </c>
      <c r="AH614" t="n">
        <v>0</v>
      </c>
      <c r="AI614" t="n">
        <v>0</v>
      </c>
      <c r="AJ614" t="n">
        <v>0</v>
      </c>
      <c r="AK614" t="n">
        <v>0</v>
      </c>
      <c r="AL614" t="n">
        <v>0</v>
      </c>
      <c r="AM614" t="n">
        <v>0</v>
      </c>
      <c r="AN614" t="n">
        <v>0</v>
      </c>
      <c r="AO614" t="n">
        <v>0</v>
      </c>
      <c r="AP614" t="n">
        <v>0</v>
      </c>
      <c r="AQ614" t="n">
        <v>0</v>
      </c>
      <c r="AR614" t="n">
        <v>0</v>
      </c>
      <c r="AS614" t="n">
        <v>0</v>
      </c>
      <c r="AT614" t="n">
        <v>0</v>
      </c>
      <c r="AU614" t="n">
        <v>0</v>
      </c>
      <c r="AV614" t="n">
        <v>0</v>
      </c>
      <c r="AW614" t="n">
        <v>0</v>
      </c>
      <c r="AX614" t="n">
        <v>0</v>
      </c>
      <c r="AY614" t="n">
        <v>0</v>
      </c>
      <c r="AZ614" t="n">
        <v>0</v>
      </c>
      <c r="BA614" t="n">
        <v>0</v>
      </c>
      <c r="BB614" t="n">
        <v>0</v>
      </c>
      <c r="BC614" t="n">
        <v>0</v>
      </c>
      <c r="BD614" t="n">
        <v>0</v>
      </c>
      <c r="BE614" t="n">
        <v>0</v>
      </c>
      <c r="BF614" t="n">
        <v>0</v>
      </c>
      <c r="BG614" t="n">
        <v>0</v>
      </c>
      <c r="BH614" t="n">
        <v>0</v>
      </c>
      <c r="BI614" t="n">
        <v>0</v>
      </c>
    </row>
    <row r="615" spans="1:75">
      <c r="A615" t="s">
        <v>233</v>
      </c>
      <c r="B615" t="s">
        <v>1548</v>
      </c>
      <c r="C615" t="s">
        <v>1550</v>
      </c>
      <c r="D615" t="s">
        <v>449</v>
      </c>
      <c r="E615" t="n">
        <v>0</v>
      </c>
      <c r="F615" t="n">
        <v>0</v>
      </c>
      <c r="G615" t="n">
        <v>0</v>
      </c>
      <c r="H615" t="n">
        <v>0</v>
      </c>
      <c r="I615" t="n">
        <v>0</v>
      </c>
      <c r="J615" t="n">
        <v>0</v>
      </c>
      <c r="K615" t="n">
        <v>0</v>
      </c>
      <c r="L615" t="n">
        <v>0</v>
      </c>
      <c r="M615" t="n">
        <v>0</v>
      </c>
      <c r="N615" t="n">
        <v>0</v>
      </c>
      <c r="O615" t="n">
        <v>0</v>
      </c>
      <c r="P615" t="n">
        <v>0</v>
      </c>
      <c r="Q615" t="n">
        <v>0</v>
      </c>
      <c r="R615" t="n">
        <v>0</v>
      </c>
      <c r="S615" t="n">
        <v>0</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0</v>
      </c>
      <c r="AO615" t="n">
        <v>0</v>
      </c>
      <c r="AP615" t="n">
        <v>0</v>
      </c>
      <c r="AQ615" t="n">
        <v>0</v>
      </c>
      <c r="AR615" t="n">
        <v>0</v>
      </c>
      <c r="AS615" t="n">
        <v>0</v>
      </c>
      <c r="AT615" t="n">
        <v>0</v>
      </c>
      <c r="AU615" t="n">
        <v>0</v>
      </c>
      <c r="AV615" t="n">
        <v>0</v>
      </c>
      <c r="AW615" t="n">
        <v>0</v>
      </c>
      <c r="AX615" t="n">
        <v>0</v>
      </c>
      <c r="AY615" t="n">
        <v>0</v>
      </c>
      <c r="AZ615" t="n">
        <v>0</v>
      </c>
      <c r="BA615" t="n">
        <v>0</v>
      </c>
      <c r="BB615" t="n">
        <v>0</v>
      </c>
      <c r="BC615" t="n">
        <v>0</v>
      </c>
      <c r="BD615" t="n">
        <v>0</v>
      </c>
      <c r="BE615" t="n">
        <v>0</v>
      </c>
      <c r="BF615" t="n">
        <v>0</v>
      </c>
      <c r="BG615" t="n">
        <v>0</v>
      </c>
      <c r="BH615" t="n">
        <v>0</v>
      </c>
      <c r="BI615" t="n">
        <v>0</v>
      </c>
    </row>
    <row r="616" spans="1:75">
      <c r="A616" t="s">
        <v>233</v>
      </c>
      <c r="B616" t="s">
        <v>1551</v>
      </c>
      <c r="C616" t="s">
        <v>1552</v>
      </c>
      <c r="D616" t="s">
        <v>447</v>
      </c>
      <c r="E616" t="n">
        <v>0</v>
      </c>
      <c r="F616" t="n">
        <v>0</v>
      </c>
      <c r="G616" t="n">
        <v>0</v>
      </c>
      <c r="H616" t="n">
        <v>0</v>
      </c>
      <c r="I616" t="n">
        <v>0</v>
      </c>
      <c r="J616" t="n">
        <v>0</v>
      </c>
      <c r="K616" t="n">
        <v>0</v>
      </c>
      <c r="L616" t="n">
        <v>0</v>
      </c>
      <c r="M616" t="n">
        <v>0</v>
      </c>
      <c r="N616" t="n">
        <v>0</v>
      </c>
      <c r="O616" t="n">
        <v>0</v>
      </c>
      <c r="P616" t="n">
        <v>0</v>
      </c>
      <c r="Q616" t="n">
        <v>0</v>
      </c>
      <c r="R616" t="n">
        <v>0</v>
      </c>
      <c r="S616" t="n">
        <v>0</v>
      </c>
      <c r="T616" t="n">
        <v>0</v>
      </c>
      <c r="U616" t="n">
        <v>0</v>
      </c>
      <c r="V616" t="n">
        <v>0</v>
      </c>
      <c r="W616" t="n">
        <v>0</v>
      </c>
      <c r="X616" t="n">
        <v>0</v>
      </c>
      <c r="Y616" t="n">
        <v>0</v>
      </c>
      <c r="Z616" t="n">
        <v>0</v>
      </c>
      <c r="AA616" t="n">
        <v>0</v>
      </c>
      <c r="AB616" t="n">
        <v>0</v>
      </c>
      <c r="AC616" t="n">
        <v>0</v>
      </c>
      <c r="AD616" t="n">
        <v>0</v>
      </c>
      <c r="AE616" t="n">
        <v>0</v>
      </c>
      <c r="AF616" t="n">
        <v>0</v>
      </c>
      <c r="AG616" t="n">
        <v>0</v>
      </c>
      <c r="AH616" t="n">
        <v>0</v>
      </c>
      <c r="AI616" t="n">
        <v>0</v>
      </c>
      <c r="AJ616" t="n">
        <v>0</v>
      </c>
      <c r="AK616" t="n">
        <v>0</v>
      </c>
      <c r="AL616" t="n">
        <v>0</v>
      </c>
      <c r="AM616" t="n">
        <v>0</v>
      </c>
      <c r="AN616" t="n">
        <v>0</v>
      </c>
      <c r="AO616" t="n">
        <v>0</v>
      </c>
      <c r="AP616" t="n">
        <v>0</v>
      </c>
      <c r="AQ616" t="n">
        <v>0</v>
      </c>
      <c r="AR616" t="n">
        <v>0</v>
      </c>
      <c r="AS616" t="n">
        <v>0</v>
      </c>
      <c r="AT616" t="n">
        <v>0</v>
      </c>
      <c r="AU616" t="n">
        <v>0</v>
      </c>
      <c r="AV616" t="n">
        <v>0</v>
      </c>
      <c r="AW616" t="n">
        <v>0</v>
      </c>
      <c r="AX616" t="n">
        <v>28</v>
      </c>
      <c r="AY616" t="n">
        <v>26</v>
      </c>
      <c r="AZ616" t="n">
        <v>28</v>
      </c>
      <c r="BA616" t="n">
        <v>29</v>
      </c>
      <c r="BB616" t="n">
        <v>48</v>
      </c>
      <c r="BC616" t="n">
        <v>48</v>
      </c>
      <c r="BD616" t="n">
        <v>46</v>
      </c>
      <c r="BE616" t="n">
        <v>40</v>
      </c>
      <c r="BF616" t="n">
        <v>47</v>
      </c>
      <c r="BG616" t="n">
        <v>49</v>
      </c>
      <c r="BH616" t="n">
        <v>51</v>
      </c>
      <c r="BI616" t="n">
        <v>53</v>
      </c>
    </row>
    <row r="617" spans="1:75">
      <c r="A617" t="s">
        <v>233</v>
      </c>
      <c r="B617" t="s">
        <v>1553</v>
      </c>
      <c r="C617" t="s">
        <v>1554</v>
      </c>
      <c r="D617" t="s">
        <v>447</v>
      </c>
      <c r="E617" t="n">
        <v>0</v>
      </c>
      <c r="F617" t="n">
        <v>0</v>
      </c>
      <c r="G617" t="n">
        <v>0</v>
      </c>
      <c r="H617" t="n">
        <v>0</v>
      </c>
      <c r="I617" t="n">
        <v>0</v>
      </c>
      <c r="J617" t="n">
        <v>0</v>
      </c>
      <c r="K617" t="n">
        <v>0</v>
      </c>
      <c r="L617" t="n">
        <v>0</v>
      </c>
      <c r="M617" t="n">
        <v>0</v>
      </c>
      <c r="N617" t="n">
        <v>0</v>
      </c>
      <c r="O617" t="n">
        <v>0</v>
      </c>
      <c r="P617" t="n">
        <v>0</v>
      </c>
      <c r="Q617" t="n">
        <v>0</v>
      </c>
      <c r="R617" t="n">
        <v>0</v>
      </c>
      <c r="S617" t="n">
        <v>0</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0</v>
      </c>
      <c r="BH617" t="n">
        <v>0</v>
      </c>
      <c r="BI617" t="n">
        <v>0</v>
      </c>
    </row>
    <row r="618" spans="1:75">
      <c r="A618" t="s">
        <v>233</v>
      </c>
      <c r="B618" t="s">
        <v>1555</v>
      </c>
      <c r="C618" t="s">
        <v>1556</v>
      </c>
      <c r="D618" t="s">
        <v>447</v>
      </c>
      <c r="E618" t="n">
        <v>0</v>
      </c>
      <c r="F618" t="n">
        <v>0</v>
      </c>
      <c r="G618" t="n">
        <v>0</v>
      </c>
      <c r="H618" t="n">
        <v>0</v>
      </c>
      <c r="I618" t="n">
        <v>0</v>
      </c>
      <c r="J618" t="n">
        <v>0</v>
      </c>
      <c r="K618" t="n">
        <v>0</v>
      </c>
      <c r="L618" t="n">
        <v>0</v>
      </c>
      <c r="M618" t="n">
        <v>0</v>
      </c>
      <c r="N618" t="n">
        <v>0</v>
      </c>
      <c r="O618" t="n">
        <v>0</v>
      </c>
      <c r="P618" t="n">
        <v>0</v>
      </c>
      <c r="Q618" t="n">
        <v>0</v>
      </c>
      <c r="R618" t="n">
        <v>0</v>
      </c>
      <c r="S618" t="n">
        <v>0</v>
      </c>
      <c r="T618" t="n">
        <v>0</v>
      </c>
      <c r="U618" t="n">
        <v>0</v>
      </c>
      <c r="V618" t="n">
        <v>0</v>
      </c>
      <c r="W618" t="n">
        <v>0</v>
      </c>
      <c r="X618" t="n">
        <v>0</v>
      </c>
      <c r="Y618" t="n">
        <v>0</v>
      </c>
      <c r="Z618" t="n">
        <v>0</v>
      </c>
      <c r="AA618" t="n">
        <v>0</v>
      </c>
      <c r="AB618" t="n">
        <v>0</v>
      </c>
      <c r="AC618" t="n">
        <v>0</v>
      </c>
      <c r="AD618" t="n">
        <v>0</v>
      </c>
      <c r="AE618" t="n">
        <v>0</v>
      </c>
      <c r="AF618" t="n">
        <v>0</v>
      </c>
      <c r="AG618" t="n">
        <v>0</v>
      </c>
      <c r="AH618" t="n">
        <v>0</v>
      </c>
      <c r="AI618" t="n">
        <v>0</v>
      </c>
      <c r="AJ618" t="n">
        <v>0</v>
      </c>
      <c r="AK618" t="n">
        <v>0</v>
      </c>
      <c r="AL618" t="n">
        <v>0</v>
      </c>
      <c r="AM618" t="n">
        <v>0</v>
      </c>
      <c r="AN618" t="n">
        <v>0</v>
      </c>
      <c r="AO618" t="n">
        <v>0</v>
      </c>
      <c r="AP618" t="n">
        <v>0</v>
      </c>
      <c r="AQ618" t="n">
        <v>0</v>
      </c>
      <c r="AR618" t="n">
        <v>0</v>
      </c>
      <c r="AS618" t="n">
        <v>0</v>
      </c>
      <c r="AT618" t="n">
        <v>0</v>
      </c>
      <c r="AU618" t="n">
        <v>0</v>
      </c>
      <c r="AV618" t="n">
        <v>0</v>
      </c>
      <c r="AW618" t="n">
        <v>0</v>
      </c>
      <c r="AX618" t="n">
        <v>0</v>
      </c>
      <c r="AY618" t="n">
        <v>0</v>
      </c>
      <c r="AZ618" t="n">
        <v>0</v>
      </c>
      <c r="BA618" t="n">
        <v>0</v>
      </c>
      <c r="BB618" t="n">
        <v>0</v>
      </c>
      <c r="BC618" t="n">
        <v>0</v>
      </c>
      <c r="BD618" t="n">
        <v>0</v>
      </c>
      <c r="BE618" t="n">
        <v>0</v>
      </c>
      <c r="BF618" t="n">
        <v>0</v>
      </c>
      <c r="BG618" t="n">
        <v>0</v>
      </c>
      <c r="BH618" t="n">
        <v>0</v>
      </c>
      <c r="BI618" t="n">
        <v>0</v>
      </c>
    </row>
    <row r="619" spans="1:75">
      <c r="A619" t="s">
        <v>233</v>
      </c>
      <c r="B619" t="s">
        <v>1557</v>
      </c>
      <c r="C619" t="s">
        <v>1558</v>
      </c>
      <c r="D619" t="s">
        <v>447</v>
      </c>
      <c r="E619" t="n">
        <v>0</v>
      </c>
      <c r="F619" t="n">
        <v>0</v>
      </c>
      <c r="G619" t="n">
        <v>0</v>
      </c>
      <c r="H619" t="n">
        <v>206</v>
      </c>
      <c r="I619" t="n">
        <v>224</v>
      </c>
      <c r="J619" t="n">
        <v>172</v>
      </c>
      <c r="K619" t="n">
        <v>120</v>
      </c>
      <c r="L619" t="n">
        <v>258</v>
      </c>
      <c r="M619" t="n">
        <v>361</v>
      </c>
      <c r="N619" t="n">
        <v>430</v>
      </c>
      <c r="O619" t="n">
        <v>172</v>
      </c>
      <c r="P619" t="n">
        <v>189</v>
      </c>
      <c r="Q619" t="n">
        <v>361</v>
      </c>
      <c r="R619" t="n">
        <v>310</v>
      </c>
      <c r="S619" t="n">
        <v>275</v>
      </c>
      <c r="T619" t="n">
        <v>310</v>
      </c>
      <c r="U619" t="n">
        <v>396</v>
      </c>
      <c r="V619" t="n">
        <v>189</v>
      </c>
      <c r="W619" t="n">
        <v>275</v>
      </c>
      <c r="X619" t="n">
        <v>327</v>
      </c>
      <c r="Y619" t="n">
        <v>11910</v>
      </c>
      <c r="Z619" t="n">
        <v>11925</v>
      </c>
      <c r="AA619" t="n">
        <v>11285</v>
      </c>
      <c r="AB619" t="n">
        <v>12580</v>
      </c>
      <c r="AC619" t="n">
        <v>12498</v>
      </c>
      <c r="AD619" t="n">
        <v>12245</v>
      </c>
      <c r="AE619" t="n">
        <v>1062</v>
      </c>
      <c r="AF619" t="n">
        <v>1039</v>
      </c>
      <c r="AG619" t="n">
        <v>1072</v>
      </c>
      <c r="AH619" t="n">
        <v>434</v>
      </c>
      <c r="AI619" t="n">
        <v>137</v>
      </c>
      <c r="AJ619" t="n">
        <v>144</v>
      </c>
      <c r="AK619" t="n">
        <v>141</v>
      </c>
      <c r="AL619" t="n">
        <v>139</v>
      </c>
      <c r="AM619" t="n">
        <v>69</v>
      </c>
      <c r="AN619" t="n">
        <v>113</v>
      </c>
      <c r="AO619" t="n">
        <v>55</v>
      </c>
      <c r="AP619" t="n">
        <v>24</v>
      </c>
      <c r="AQ619" t="n">
        <v>0</v>
      </c>
      <c r="AR619" t="n">
        <v>0</v>
      </c>
      <c r="AS619" t="n">
        <v>0</v>
      </c>
      <c r="AT619" t="n">
        <v>36</v>
      </c>
      <c r="AU619" t="n">
        <v>22</v>
      </c>
      <c r="AV619" t="n">
        <v>22</v>
      </c>
      <c r="AW619" t="n">
        <v>24</v>
      </c>
      <c r="AX619" t="n">
        <v>24</v>
      </c>
      <c r="AY619" t="n">
        <v>21</v>
      </c>
      <c r="AZ619" t="n">
        <v>22</v>
      </c>
      <c r="BA619" t="n">
        <v>21</v>
      </c>
      <c r="BB619" t="n">
        <v>18</v>
      </c>
      <c r="BC619" t="n">
        <v>32</v>
      </c>
      <c r="BD619" t="n">
        <v>22</v>
      </c>
      <c r="BE619" t="n">
        <v>22</v>
      </c>
      <c r="BF619" t="n">
        <v>22</v>
      </c>
      <c r="BG619" t="n">
        <v>23</v>
      </c>
      <c r="BH619" t="n">
        <v>23</v>
      </c>
      <c r="BI619" t="n">
        <v>23</v>
      </c>
    </row>
    <row r="620" spans="1:75">
      <c r="A620" t="s">
        <v>233</v>
      </c>
      <c r="B620" t="s">
        <v>1559</v>
      </c>
      <c r="C620" t="s">
        <v>1560</v>
      </c>
      <c r="D620" t="s">
        <v>447</v>
      </c>
      <c r="E620" t="n">
        <v>0</v>
      </c>
      <c r="F620" t="n">
        <v>0</v>
      </c>
      <c r="G620" t="n">
        <v>0</v>
      </c>
      <c r="H620" t="n">
        <v>206</v>
      </c>
      <c r="I620" t="n">
        <v>224</v>
      </c>
      <c r="J620" t="n">
        <v>172</v>
      </c>
      <c r="K620" t="n">
        <v>120</v>
      </c>
      <c r="L620" t="n">
        <v>258</v>
      </c>
      <c r="M620" t="n">
        <v>361</v>
      </c>
      <c r="N620" t="n">
        <v>430</v>
      </c>
      <c r="O620" t="n">
        <v>172</v>
      </c>
      <c r="P620" t="n">
        <v>189</v>
      </c>
      <c r="Q620" t="n">
        <v>361</v>
      </c>
      <c r="R620" t="n">
        <v>310</v>
      </c>
      <c r="S620" t="n">
        <v>275</v>
      </c>
      <c r="T620" t="n">
        <v>310</v>
      </c>
      <c r="U620" t="n">
        <v>396</v>
      </c>
      <c r="V620" t="n">
        <v>189</v>
      </c>
      <c r="W620" t="n">
        <v>275</v>
      </c>
      <c r="X620" t="n">
        <v>327</v>
      </c>
      <c r="Y620" t="n">
        <v>11910</v>
      </c>
      <c r="Z620" t="n">
        <v>11925</v>
      </c>
      <c r="AA620" t="n">
        <v>11285</v>
      </c>
      <c r="AB620" t="n">
        <v>12580</v>
      </c>
      <c r="AC620" t="n">
        <v>12498</v>
      </c>
      <c r="AD620" t="n">
        <v>12245</v>
      </c>
      <c r="AE620" t="n">
        <v>1062</v>
      </c>
      <c r="AF620" t="n">
        <v>1039</v>
      </c>
      <c r="AG620" t="n">
        <v>1072</v>
      </c>
      <c r="AH620" t="n">
        <v>434</v>
      </c>
      <c r="AI620" t="n">
        <v>137</v>
      </c>
      <c r="AJ620" t="n">
        <v>144</v>
      </c>
      <c r="AK620" t="n">
        <v>141</v>
      </c>
      <c r="AL620" t="n">
        <v>139</v>
      </c>
      <c r="AM620" t="n">
        <v>69</v>
      </c>
      <c r="AN620" t="n">
        <v>113</v>
      </c>
      <c r="AO620" t="n">
        <v>55</v>
      </c>
      <c r="AP620" t="n">
        <v>24</v>
      </c>
      <c r="AQ620" t="n">
        <v>0</v>
      </c>
      <c r="AR620" t="n">
        <v>0</v>
      </c>
      <c r="AS620" t="n">
        <v>0</v>
      </c>
      <c r="AT620" t="n">
        <v>36</v>
      </c>
      <c r="AU620" t="n">
        <v>22</v>
      </c>
      <c r="AV620" t="n">
        <v>22</v>
      </c>
      <c r="AW620" t="n">
        <v>24</v>
      </c>
      <c r="AX620" t="n">
        <v>227</v>
      </c>
      <c r="AY620" t="n">
        <v>203</v>
      </c>
      <c r="AZ620" t="n">
        <v>221</v>
      </c>
      <c r="BA620" t="n">
        <v>243</v>
      </c>
      <c r="BB620" t="n">
        <v>408</v>
      </c>
      <c r="BC620" t="n">
        <v>378</v>
      </c>
      <c r="BD620" t="n">
        <v>373</v>
      </c>
      <c r="BE620" t="n">
        <v>347</v>
      </c>
      <c r="BF620" t="n">
        <v>462</v>
      </c>
      <c r="BG620" t="n">
        <v>469</v>
      </c>
      <c r="BH620" t="n">
        <v>369</v>
      </c>
      <c r="BI620" t="n">
        <v>313</v>
      </c>
    </row>
    <row r="621" spans="1:75">
      <c r="A621" t="s">
        <v>233</v>
      </c>
      <c r="B621" t="s">
        <v>1561</v>
      </c>
      <c r="C621" t="s">
        <v>1562</v>
      </c>
      <c r="D621" t="s">
        <v>447</v>
      </c>
      <c r="E621" t="n">
        <v>0</v>
      </c>
      <c r="F621" t="n">
        <v>0</v>
      </c>
      <c r="G621" t="n">
        <v>0</v>
      </c>
      <c r="H621" t="n">
        <v>0</v>
      </c>
      <c r="I621" t="n">
        <v>0</v>
      </c>
      <c r="J621" t="n">
        <v>0</v>
      </c>
      <c r="K621" t="n">
        <v>0</v>
      </c>
      <c r="L621" t="n">
        <v>0</v>
      </c>
      <c r="M621" t="n">
        <v>0</v>
      </c>
      <c r="N621" t="n">
        <v>0</v>
      </c>
      <c r="O621" t="n">
        <v>0</v>
      </c>
      <c r="P621" t="n">
        <v>0</v>
      </c>
      <c r="Q621" t="n">
        <v>0</v>
      </c>
      <c r="R621" t="n">
        <v>0</v>
      </c>
      <c r="S621" t="n">
        <v>0</v>
      </c>
      <c r="T621" t="n">
        <v>0</v>
      </c>
      <c r="U621" t="n">
        <v>0</v>
      </c>
      <c r="V621" t="n">
        <v>0</v>
      </c>
      <c r="W621" t="n">
        <v>0</v>
      </c>
      <c r="X621" t="n">
        <v>0</v>
      </c>
      <c r="Y621" t="n">
        <v>0</v>
      </c>
      <c r="Z621" t="n">
        <v>0</v>
      </c>
      <c r="AA621" t="n">
        <v>0</v>
      </c>
      <c r="AB621" t="n">
        <v>0</v>
      </c>
      <c r="AC621" t="n">
        <v>0</v>
      </c>
      <c r="AD621" t="n">
        <v>0</v>
      </c>
      <c r="AE621" t="n">
        <v>0</v>
      </c>
      <c r="AF621" t="n">
        <v>0</v>
      </c>
      <c r="AG621" t="n">
        <v>0</v>
      </c>
      <c r="AH621" t="n">
        <v>0</v>
      </c>
      <c r="AI621" t="n">
        <v>0</v>
      </c>
      <c r="AJ621" t="n">
        <v>0</v>
      </c>
      <c r="AK621" t="n">
        <v>0</v>
      </c>
      <c r="AL621" t="n">
        <v>0</v>
      </c>
      <c r="AM621" t="n">
        <v>0</v>
      </c>
      <c r="AN621" t="n">
        <v>0</v>
      </c>
      <c r="AO621" t="n">
        <v>0</v>
      </c>
      <c r="AP621" t="n">
        <v>0</v>
      </c>
      <c r="AQ621" t="n">
        <v>0</v>
      </c>
      <c r="AR621" t="n">
        <v>0</v>
      </c>
      <c r="AS621" t="n">
        <v>0</v>
      </c>
      <c r="AT621" t="n">
        <v>0</v>
      </c>
      <c r="AU621" t="n">
        <v>0</v>
      </c>
      <c r="AV621" t="n">
        <v>0</v>
      </c>
      <c r="AW621" t="n">
        <v>0</v>
      </c>
      <c r="AX621" t="n">
        <v>175</v>
      </c>
      <c r="AY621" t="n">
        <v>156</v>
      </c>
      <c r="AZ621" t="n">
        <v>172</v>
      </c>
      <c r="BA621" t="n">
        <v>192</v>
      </c>
      <c r="BB621" t="n">
        <v>342</v>
      </c>
      <c r="BC621" t="n">
        <v>298</v>
      </c>
      <c r="BD621" t="n">
        <v>305</v>
      </c>
      <c r="BE621" t="n">
        <v>285</v>
      </c>
      <c r="BF621" t="n">
        <v>393</v>
      </c>
      <c r="BG621" t="n">
        <v>398</v>
      </c>
      <c r="BH621" t="n">
        <v>295</v>
      </c>
      <c r="BI621" t="n">
        <v>237</v>
      </c>
    </row>
    <row r="622" spans="1:75">
      <c r="A622" t="s">
        <v>233</v>
      </c>
      <c r="B622" t="s">
        <v>1563</v>
      </c>
      <c r="C622" t="s">
        <v>1564</v>
      </c>
      <c r="D622" t="s">
        <v>454</v>
      </c>
      <c r="O622" t="n">
        <v>0</v>
      </c>
      <c r="P622" t="n">
        <v>0</v>
      </c>
      <c r="Q622" t="n">
        <v>0</v>
      </c>
      <c r="R622" t="n">
        <v>0</v>
      </c>
      <c r="S622" t="n">
        <v>0</v>
      </c>
      <c r="T622" t="n">
        <v>0</v>
      </c>
      <c r="U622" t="n">
        <v>0</v>
      </c>
      <c r="V622" t="n">
        <v>0</v>
      </c>
      <c r="W622" t="n">
        <v>0</v>
      </c>
      <c r="X622" t="n">
        <v>0</v>
      </c>
      <c r="Y622" t="n">
        <v>0</v>
      </c>
      <c r="Z622" t="n">
        <v>0</v>
      </c>
      <c r="AA622" t="n">
        <v>0</v>
      </c>
      <c r="AB622" t="n">
        <v>0</v>
      </c>
      <c r="AC622" t="n">
        <v>0</v>
      </c>
      <c r="AD622" t="n">
        <v>0</v>
      </c>
      <c r="AE622" t="n">
        <v>0</v>
      </c>
      <c r="AF622" t="n">
        <v>0</v>
      </c>
      <c r="AG622" t="n">
        <v>0</v>
      </c>
      <c r="AH622" t="n">
        <v>0</v>
      </c>
      <c r="AI622" t="n">
        <v>0</v>
      </c>
      <c r="AJ622" t="n">
        <v>0</v>
      </c>
      <c r="AK622" t="n">
        <v>0</v>
      </c>
      <c r="AL622" t="n">
        <v>0</v>
      </c>
      <c r="AM622" t="n">
        <v>0</v>
      </c>
      <c r="AN622" t="n">
        <v>0</v>
      </c>
      <c r="AO622" t="n">
        <v>0</v>
      </c>
      <c r="AP622" t="n">
        <v>0</v>
      </c>
      <c r="AQ622" t="n">
        <v>0</v>
      </c>
      <c r="AR622" t="n">
        <v>0</v>
      </c>
      <c r="AS622" t="n">
        <v>0</v>
      </c>
      <c r="AT622" t="n">
        <v>0</v>
      </c>
      <c r="AU622" t="n">
        <v>0</v>
      </c>
      <c r="AV622" t="n">
        <v>0</v>
      </c>
      <c r="AW622" t="n">
        <v>0</v>
      </c>
      <c r="AX622" t="n">
        <v>9.199999999999999</v>
      </c>
      <c r="AY622" t="n">
        <v>10.6</v>
      </c>
      <c r="AZ622" t="n">
        <v>11.71</v>
      </c>
      <c r="BA622" t="n">
        <v>14.42</v>
      </c>
      <c r="BB622" t="n">
        <v>10.74</v>
      </c>
      <c r="BC622" t="n">
        <v>12.78</v>
      </c>
      <c r="BD622" t="n">
        <v>15.35</v>
      </c>
      <c r="BE622" t="n">
        <v>17.1</v>
      </c>
      <c r="BF622" t="n">
        <v>16.74</v>
      </c>
      <c r="BG622" t="n">
        <v>16.32</v>
      </c>
      <c r="BH622" t="n">
        <v>11.25</v>
      </c>
      <c r="BI622" t="n">
        <v>9.6</v>
      </c>
    </row>
    <row r="623" spans="1:75">
      <c r="A623" t="s">
        <v>233</v>
      </c>
      <c r="B623" t="s">
        <v>1561</v>
      </c>
      <c r="C623" t="s">
        <v>1565</v>
      </c>
      <c r="D623" t="s">
        <v>1566</v>
      </c>
      <c r="E623" t="n">
        <v>0</v>
      </c>
      <c r="F623" t="n">
        <v>0</v>
      </c>
      <c r="G623" t="n">
        <v>0</v>
      </c>
      <c r="H623" t="n">
        <v>0</v>
      </c>
      <c r="I623" t="n">
        <v>0</v>
      </c>
      <c r="J623" t="n">
        <v>0</v>
      </c>
      <c r="K623" t="n">
        <v>0</v>
      </c>
      <c r="L623" t="n">
        <v>0</v>
      </c>
      <c r="M623" t="n">
        <v>0</v>
      </c>
      <c r="N623" t="n">
        <v>0</v>
      </c>
      <c r="O623" t="n">
        <v>0</v>
      </c>
      <c r="P623" t="n">
        <v>0</v>
      </c>
      <c r="Q623" t="n">
        <v>0</v>
      </c>
      <c r="R623" t="n">
        <v>0</v>
      </c>
      <c r="S623" t="n">
        <v>0</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9</v>
      </c>
      <c r="AY623" t="n">
        <v>8</v>
      </c>
      <c r="AZ623" t="n">
        <v>9</v>
      </c>
      <c r="BA623" t="n">
        <v>10</v>
      </c>
      <c r="BB623" t="n">
        <v>17</v>
      </c>
      <c r="BC623" t="n">
        <v>15</v>
      </c>
      <c r="BD623" t="n">
        <v>15</v>
      </c>
      <c r="BE623" t="n">
        <v>14</v>
      </c>
      <c r="BF623" t="n">
        <v>20</v>
      </c>
      <c r="BG623" t="n">
        <v>20</v>
      </c>
      <c r="BH623" t="n">
        <v>15</v>
      </c>
      <c r="BI623" t="n">
        <v>12</v>
      </c>
    </row>
    <row r="624" spans="1:75">
      <c r="A624" t="s">
        <v>233</v>
      </c>
      <c r="B624" t="s">
        <v>1567</v>
      </c>
      <c r="C624" t="s">
        <v>1568</v>
      </c>
      <c r="D624" t="s">
        <v>458</v>
      </c>
      <c r="O624" t="n">
        <v>0</v>
      </c>
      <c r="P624" t="n">
        <v>0</v>
      </c>
      <c r="Q624" t="n">
        <v>0</v>
      </c>
      <c r="R624" t="n">
        <v>0</v>
      </c>
      <c r="S624" t="n">
        <v>0</v>
      </c>
      <c r="T624" t="n">
        <v>0</v>
      </c>
      <c r="U624" t="n">
        <v>0</v>
      </c>
      <c r="V624" t="n">
        <v>0</v>
      </c>
      <c r="W624" t="n">
        <v>0</v>
      </c>
      <c r="X624" t="n">
        <v>0</v>
      </c>
      <c r="Y624" t="n">
        <v>0</v>
      </c>
      <c r="Z624" t="n">
        <v>0</v>
      </c>
      <c r="AA624" t="n">
        <v>0</v>
      </c>
      <c r="AB624" t="n">
        <v>0</v>
      </c>
      <c r="AC624" t="n">
        <v>0</v>
      </c>
      <c r="AD624" t="n">
        <v>0</v>
      </c>
      <c r="AE624" t="n">
        <v>0</v>
      </c>
      <c r="AF624" t="n">
        <v>0</v>
      </c>
      <c r="AG624" t="n">
        <v>0</v>
      </c>
      <c r="AH624" t="n">
        <v>0</v>
      </c>
      <c r="AI624" t="n">
        <v>0</v>
      </c>
      <c r="AJ624" t="n">
        <v>0</v>
      </c>
      <c r="AK624" t="n">
        <v>0</v>
      </c>
      <c r="AL624" t="n">
        <v>0</v>
      </c>
      <c r="AM624" t="n">
        <v>0</v>
      </c>
      <c r="AN624" t="n">
        <v>0</v>
      </c>
      <c r="AO624" t="n">
        <v>0</v>
      </c>
      <c r="AP624" t="n">
        <v>0</v>
      </c>
      <c r="AQ624" t="n">
        <v>0</v>
      </c>
      <c r="AR624" t="n">
        <v>0</v>
      </c>
      <c r="AS624" t="n">
        <v>0</v>
      </c>
      <c r="AT624" t="n">
        <v>0</v>
      </c>
      <c r="AU624" t="n">
        <v>0</v>
      </c>
      <c r="AV624" t="n">
        <v>0</v>
      </c>
      <c r="AW624" t="n">
        <v>0</v>
      </c>
      <c r="AX624" t="n">
        <v>0.7</v>
      </c>
      <c r="AY624" t="n">
        <v>0.7</v>
      </c>
      <c r="AZ624" t="n">
        <v>0.8</v>
      </c>
      <c r="BA624" t="n">
        <v>1.2</v>
      </c>
      <c r="BB624" t="n">
        <v>1.5</v>
      </c>
      <c r="BC624" t="n">
        <v>1.6</v>
      </c>
      <c r="BD624" t="n">
        <v>2</v>
      </c>
      <c r="BE624" t="n">
        <v>2</v>
      </c>
      <c r="BF624" t="n">
        <v>2.8</v>
      </c>
      <c r="BG624" t="n">
        <v>2.7</v>
      </c>
      <c r="BH624" t="n">
        <v>1.4</v>
      </c>
      <c r="BI624" t="n">
        <v>1</v>
      </c>
    </row>
    <row r="625" spans="1:75">
      <c r="A625" t="s">
        <v>233</v>
      </c>
      <c r="B625" t="s">
        <v>1569</v>
      </c>
      <c r="C625" t="s">
        <v>1570</v>
      </c>
      <c r="D625" t="s">
        <v>447</v>
      </c>
      <c r="O625" t="n">
        <v>0</v>
      </c>
      <c r="P625" t="n">
        <v>0</v>
      </c>
      <c r="Q625" t="n">
        <v>0</v>
      </c>
      <c r="R625" t="n">
        <v>0</v>
      </c>
      <c r="S625" t="n">
        <v>0</v>
      </c>
      <c r="T625" t="n">
        <v>0</v>
      </c>
      <c r="U625" t="n">
        <v>0</v>
      </c>
      <c r="V625" t="n">
        <v>0</v>
      </c>
      <c r="W625" t="n">
        <v>0</v>
      </c>
      <c r="X625" t="n">
        <v>0</v>
      </c>
      <c r="Y625" t="n">
        <v>0</v>
      </c>
      <c r="Z625" t="n">
        <v>0</v>
      </c>
      <c r="AA625" t="n">
        <v>0</v>
      </c>
      <c r="AB625" t="n">
        <v>0</v>
      </c>
      <c r="AC625" t="n">
        <v>0</v>
      </c>
      <c r="AD625" t="n">
        <v>0</v>
      </c>
      <c r="AE625" t="n">
        <v>0</v>
      </c>
      <c r="AF625" t="n">
        <v>0</v>
      </c>
      <c r="AG625" t="n">
        <v>0</v>
      </c>
      <c r="AH625" t="n">
        <v>0</v>
      </c>
      <c r="AI625" t="n">
        <v>0</v>
      </c>
      <c r="AJ625" t="n">
        <v>0</v>
      </c>
      <c r="AK625" t="n">
        <v>0</v>
      </c>
      <c r="AL625" t="n">
        <v>0</v>
      </c>
      <c r="AM625" t="n">
        <v>0</v>
      </c>
      <c r="AN625" t="n">
        <v>0</v>
      </c>
      <c r="AO625" t="n">
        <v>0</v>
      </c>
      <c r="AP625" t="n">
        <v>0</v>
      </c>
      <c r="AQ625" t="n">
        <v>0</v>
      </c>
      <c r="AR625" t="n">
        <v>0</v>
      </c>
      <c r="AS625" t="n">
        <v>0</v>
      </c>
      <c r="AT625" t="n">
        <v>0</v>
      </c>
      <c r="AU625" t="n">
        <v>0</v>
      </c>
      <c r="AV625" t="n">
        <v>0</v>
      </c>
      <c r="AW625" t="n">
        <v>0</v>
      </c>
      <c r="AX625" t="n">
        <v>74</v>
      </c>
      <c r="AY625" t="n">
        <v>65</v>
      </c>
      <c r="AZ625" t="n">
        <v>72</v>
      </c>
      <c r="BA625" t="n">
        <v>81</v>
      </c>
      <c r="BB625" t="n">
        <v>144</v>
      </c>
      <c r="BC625" t="n">
        <v>126</v>
      </c>
      <c r="BD625" t="n">
        <v>128</v>
      </c>
      <c r="BE625" t="n">
        <v>120</v>
      </c>
      <c r="BF625" t="n">
        <v>166</v>
      </c>
      <c r="BG625" t="n">
        <v>168</v>
      </c>
      <c r="BH625" t="n">
        <v>124</v>
      </c>
      <c r="BI625" t="n">
        <v>100</v>
      </c>
    </row>
    <row r="626" spans="1:75">
      <c r="A626" t="s">
        <v>233</v>
      </c>
      <c r="B626" t="s">
        <v>1571</v>
      </c>
      <c r="C626" t="s">
        <v>1572</v>
      </c>
      <c r="D626" t="s">
        <v>447</v>
      </c>
      <c r="O626" t="n">
        <v>0</v>
      </c>
      <c r="P626" t="n">
        <v>0</v>
      </c>
      <c r="Q626" t="n">
        <v>0</v>
      </c>
      <c r="R626" t="n">
        <v>0</v>
      </c>
      <c r="S626" t="n">
        <v>0</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102</v>
      </c>
      <c r="AY626" t="n">
        <v>90</v>
      </c>
      <c r="AZ626" t="n">
        <v>100</v>
      </c>
      <c r="BA626" t="n">
        <v>111</v>
      </c>
      <c r="BB626" t="n">
        <v>198</v>
      </c>
      <c r="BC626" t="n">
        <v>173</v>
      </c>
      <c r="BD626" t="n">
        <v>177</v>
      </c>
      <c r="BE626" t="n">
        <v>165</v>
      </c>
      <c r="BF626" t="n">
        <v>228</v>
      </c>
      <c r="BG626" t="n">
        <v>230</v>
      </c>
      <c r="BH626" t="n">
        <v>171</v>
      </c>
      <c r="BI626" t="n">
        <v>137</v>
      </c>
    </row>
    <row r="627" spans="1:75">
      <c r="A627" t="s">
        <v>233</v>
      </c>
      <c r="B627" t="s">
        <v>1573</v>
      </c>
      <c r="C627" t="s">
        <v>1574</v>
      </c>
      <c r="D627" t="s">
        <v>447</v>
      </c>
      <c r="E627" t="n">
        <v>0</v>
      </c>
      <c r="F627" t="n">
        <v>0</v>
      </c>
      <c r="G627" t="n">
        <v>0</v>
      </c>
      <c r="H627" t="n">
        <v>206</v>
      </c>
      <c r="I627" t="n">
        <v>224</v>
      </c>
      <c r="J627" t="n">
        <v>172</v>
      </c>
      <c r="K627" t="n">
        <v>120</v>
      </c>
      <c r="L627" t="n">
        <v>258</v>
      </c>
      <c r="M627" t="n">
        <v>361</v>
      </c>
      <c r="N627" t="n">
        <v>430</v>
      </c>
      <c r="O627" t="n">
        <v>172</v>
      </c>
      <c r="P627" t="n">
        <v>189</v>
      </c>
      <c r="Q627" t="n">
        <v>361</v>
      </c>
      <c r="R627" t="n">
        <v>310</v>
      </c>
      <c r="S627" t="n">
        <v>275</v>
      </c>
      <c r="T627" t="n">
        <v>310</v>
      </c>
      <c r="U627" t="n">
        <v>396</v>
      </c>
      <c r="V627" t="n">
        <v>189</v>
      </c>
      <c r="W627" t="n">
        <v>275</v>
      </c>
      <c r="X627" t="n">
        <v>327</v>
      </c>
      <c r="Y627" t="n">
        <v>11910</v>
      </c>
      <c r="Z627" t="n">
        <v>11925</v>
      </c>
      <c r="AA627" t="n">
        <v>11285</v>
      </c>
      <c r="AB627" t="n">
        <v>12580</v>
      </c>
      <c r="AC627" t="n">
        <v>12498</v>
      </c>
      <c r="AD627" t="n">
        <v>12245</v>
      </c>
      <c r="AE627" t="n">
        <v>1062</v>
      </c>
      <c r="AF627" t="n">
        <v>1039</v>
      </c>
      <c r="AG627" t="n">
        <v>1072</v>
      </c>
      <c r="AH627" t="n">
        <v>434</v>
      </c>
      <c r="AI627" t="n">
        <v>137</v>
      </c>
      <c r="AJ627" t="n">
        <v>144</v>
      </c>
      <c r="AK627" t="n">
        <v>141</v>
      </c>
      <c r="AL627" t="n">
        <v>139</v>
      </c>
      <c r="AM627" t="n">
        <v>69</v>
      </c>
      <c r="AN627" t="n">
        <v>113</v>
      </c>
      <c r="AO627" t="n">
        <v>55</v>
      </c>
      <c r="AP627" t="n">
        <v>24</v>
      </c>
      <c r="AQ627" t="n">
        <v>0</v>
      </c>
      <c r="AR627" t="n">
        <v>0</v>
      </c>
      <c r="AS627" t="n">
        <v>0</v>
      </c>
      <c r="AT627" t="n">
        <v>36</v>
      </c>
      <c r="AU627" t="n">
        <v>22</v>
      </c>
      <c r="AV627" t="n">
        <v>22</v>
      </c>
      <c r="AW627" t="n">
        <v>24</v>
      </c>
      <c r="AX627" t="n">
        <v>227</v>
      </c>
      <c r="AY627" t="n">
        <v>203</v>
      </c>
      <c r="AZ627" t="n">
        <v>221</v>
      </c>
      <c r="BA627" t="n">
        <v>243</v>
      </c>
      <c r="BB627" t="n">
        <v>408</v>
      </c>
      <c r="BC627" t="n">
        <v>378</v>
      </c>
      <c r="BD627" t="n">
        <v>373</v>
      </c>
      <c r="BE627" t="n">
        <v>347</v>
      </c>
      <c r="BF627" t="n">
        <v>462</v>
      </c>
      <c r="BG627" t="n">
        <v>469</v>
      </c>
      <c r="BH627" t="n">
        <v>369</v>
      </c>
      <c r="BI627" t="n">
        <v>313</v>
      </c>
    </row>
    <row r="628" spans="1:75">
      <c r="A628" t="s">
        <v>233</v>
      </c>
      <c r="B628" t="s">
        <v>1575</v>
      </c>
      <c r="C628" t="s">
        <v>1576</v>
      </c>
      <c r="D628" t="s">
        <v>447</v>
      </c>
      <c r="E628" t="n">
        <v>0</v>
      </c>
      <c r="F628" t="n">
        <v>0</v>
      </c>
      <c r="G628" t="n">
        <v>0</v>
      </c>
      <c r="H628" t="n">
        <v>0</v>
      </c>
      <c r="I628" t="n">
        <v>0</v>
      </c>
      <c r="J628" t="n">
        <v>0</v>
      </c>
      <c r="K628" t="n">
        <v>0</v>
      </c>
      <c r="L628" t="n">
        <v>0</v>
      </c>
      <c r="M628" t="n">
        <v>0</v>
      </c>
      <c r="N628" t="n">
        <v>0</v>
      </c>
      <c r="O628" t="n">
        <v>0</v>
      </c>
      <c r="P628" t="n">
        <v>0</v>
      </c>
      <c r="Q628" t="n">
        <v>0</v>
      </c>
      <c r="R628" t="n">
        <v>0</v>
      </c>
      <c r="S628" t="n">
        <v>0</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2541</v>
      </c>
      <c r="AX628" t="n">
        <v>2236</v>
      </c>
      <c r="AY628" t="n">
        <v>2590</v>
      </c>
      <c r="AZ628" t="n">
        <v>2322</v>
      </c>
      <c r="BA628" t="n">
        <v>3037</v>
      </c>
      <c r="BB628" t="n">
        <v>2997</v>
      </c>
      <c r="BC628" t="n">
        <v>2898</v>
      </c>
      <c r="BD628" t="n">
        <v>2739</v>
      </c>
      <c r="BE628" t="n">
        <v>2173</v>
      </c>
      <c r="BF628" t="n">
        <v>3167</v>
      </c>
      <c r="BG628" t="n">
        <v>3246</v>
      </c>
      <c r="BH628" t="n">
        <v>3183</v>
      </c>
      <c r="BI628" t="n">
        <v>3732</v>
      </c>
    </row>
    <row r="629" spans="1:75">
      <c r="A629" t="s">
        <v>233</v>
      </c>
      <c r="B629" t="s">
        <v>1577</v>
      </c>
      <c r="C629" t="s">
        <v>1578</v>
      </c>
      <c r="D629" t="s">
        <v>447</v>
      </c>
      <c r="E629" t="n">
        <v>0</v>
      </c>
      <c r="F629" t="n">
        <v>0</v>
      </c>
      <c r="G629" t="n">
        <v>0</v>
      </c>
      <c r="H629" t="n">
        <v>0</v>
      </c>
      <c r="I629" t="n">
        <v>0</v>
      </c>
      <c r="J629" t="n">
        <v>0</v>
      </c>
      <c r="K629" t="n">
        <v>23</v>
      </c>
      <c r="L629" t="n">
        <v>0</v>
      </c>
      <c r="M629" t="n">
        <v>316</v>
      </c>
      <c r="N629" t="n">
        <v>299</v>
      </c>
      <c r="O629" t="n">
        <v>257</v>
      </c>
      <c r="P629" t="n">
        <v>158</v>
      </c>
      <c r="Q629" t="n">
        <v>189</v>
      </c>
      <c r="R629" t="n">
        <v>233</v>
      </c>
      <c r="S629" t="n">
        <v>316</v>
      </c>
      <c r="T629" t="n">
        <v>259</v>
      </c>
      <c r="U629" t="n">
        <v>305</v>
      </c>
      <c r="V629" t="n">
        <v>270</v>
      </c>
      <c r="W629" t="n">
        <v>0</v>
      </c>
      <c r="X629" t="n">
        <v>0</v>
      </c>
      <c r="Y629" t="n">
        <v>0</v>
      </c>
      <c r="Z629" t="n">
        <v>160</v>
      </c>
      <c r="AA629" t="n">
        <v>276</v>
      </c>
      <c r="AB629" t="n">
        <v>299</v>
      </c>
      <c r="AC629" t="n">
        <v>287</v>
      </c>
      <c r="AD629" t="n">
        <v>262</v>
      </c>
      <c r="AE629" t="n">
        <v>0</v>
      </c>
      <c r="AF629" t="n">
        <v>0</v>
      </c>
      <c r="AG629" t="n">
        <v>0</v>
      </c>
      <c r="AH629" t="n">
        <v>360</v>
      </c>
      <c r="AI629" t="n">
        <v>7765</v>
      </c>
      <c r="AJ629" t="n">
        <v>7656</v>
      </c>
      <c r="AK629" t="n">
        <v>7223</v>
      </c>
      <c r="AL629" t="n">
        <v>7631</v>
      </c>
      <c r="AM629" t="n">
        <v>6560</v>
      </c>
      <c r="AN629" t="n">
        <v>6547</v>
      </c>
      <c r="AO629" t="n">
        <v>4921</v>
      </c>
      <c r="AP629" t="n">
        <v>5608</v>
      </c>
      <c r="AQ629" t="n">
        <v>5423</v>
      </c>
      <c r="AR629" t="n">
        <v>5410</v>
      </c>
      <c r="AS629" t="n">
        <v>5325</v>
      </c>
      <c r="AT629" t="n">
        <v>2830</v>
      </c>
      <c r="AU629" t="n">
        <v>2398</v>
      </c>
      <c r="AV629" t="n">
        <v>2561</v>
      </c>
      <c r="AW629" t="n">
        <v>0</v>
      </c>
      <c r="AX629" t="n">
        <v>0</v>
      </c>
      <c r="AY629" t="n">
        <v>0</v>
      </c>
      <c r="AZ629" t="n">
        <v>0</v>
      </c>
      <c r="BA629" t="n">
        <v>0</v>
      </c>
      <c r="BB629" t="n">
        <v>44</v>
      </c>
      <c r="BC629" t="n">
        <v>40</v>
      </c>
      <c r="BD629" t="n">
        <v>579</v>
      </c>
      <c r="BE629" t="n">
        <v>403</v>
      </c>
      <c r="BF629" t="n">
        <v>519</v>
      </c>
      <c r="BG629" t="n">
        <v>609</v>
      </c>
      <c r="BH629" t="n">
        <v>853</v>
      </c>
      <c r="BI629" t="n">
        <v>1076</v>
      </c>
    </row>
    <row r="630" spans="1:75">
      <c r="A630" t="s">
        <v>233</v>
      </c>
      <c r="B630" t="s">
        <v>1579</v>
      </c>
      <c r="C630" t="s">
        <v>1580</v>
      </c>
      <c r="D630" t="s">
        <v>447</v>
      </c>
      <c r="E630" t="n">
        <v>0</v>
      </c>
      <c r="F630" t="n">
        <v>0</v>
      </c>
      <c r="G630" t="n">
        <v>0</v>
      </c>
      <c r="H630" t="n">
        <v>0</v>
      </c>
      <c r="I630" t="n">
        <v>0</v>
      </c>
      <c r="J630" t="n">
        <v>0</v>
      </c>
      <c r="K630" t="n">
        <v>0</v>
      </c>
      <c r="L630" t="n">
        <v>0</v>
      </c>
      <c r="M630" t="n">
        <v>0</v>
      </c>
      <c r="N630" t="n">
        <v>0</v>
      </c>
      <c r="O630" t="n">
        <v>0</v>
      </c>
      <c r="P630" t="n">
        <v>0</v>
      </c>
      <c r="Q630" t="n">
        <v>0</v>
      </c>
      <c r="R630" t="n">
        <v>0</v>
      </c>
      <c r="S630" t="n">
        <v>0</v>
      </c>
      <c r="T630" t="n">
        <v>0</v>
      </c>
      <c r="U630" t="n">
        <v>0</v>
      </c>
      <c r="V630" t="n">
        <v>0</v>
      </c>
      <c r="W630" t="n">
        <v>0</v>
      </c>
      <c r="X630" t="n">
        <v>0</v>
      </c>
      <c r="Y630" t="n">
        <v>0</v>
      </c>
      <c r="Z630" t="n">
        <v>646</v>
      </c>
      <c r="AA630" t="n">
        <v>876</v>
      </c>
      <c r="AB630" t="n">
        <v>1156</v>
      </c>
      <c r="AC630" t="n">
        <v>1515</v>
      </c>
      <c r="AD630" t="n">
        <v>1709</v>
      </c>
      <c r="AE630" t="n">
        <v>15252</v>
      </c>
      <c r="AF630" t="n">
        <v>16807</v>
      </c>
      <c r="AG630" t="n">
        <v>18354</v>
      </c>
      <c r="AH630" t="n">
        <v>26191</v>
      </c>
      <c r="AI630" t="n">
        <v>18022</v>
      </c>
      <c r="AJ630" t="n">
        <v>17646</v>
      </c>
      <c r="AK630" t="n">
        <v>17537</v>
      </c>
      <c r="AL630" t="n">
        <v>16618</v>
      </c>
      <c r="AM630" t="n">
        <v>14095</v>
      </c>
      <c r="AN630" t="n">
        <v>13142</v>
      </c>
      <c r="AO630" t="n">
        <v>14090</v>
      </c>
      <c r="AP630" t="n">
        <v>11801</v>
      </c>
      <c r="AQ630" t="n">
        <v>11125</v>
      </c>
      <c r="AR630" t="n">
        <v>11571</v>
      </c>
      <c r="AS630" t="n">
        <v>9869</v>
      </c>
      <c r="AT630" t="n">
        <v>5080</v>
      </c>
      <c r="AU630" t="n">
        <v>5061</v>
      </c>
      <c r="AV630" t="n">
        <v>6722</v>
      </c>
      <c r="AW630" t="n">
        <v>6771</v>
      </c>
      <c r="AX630" t="n">
        <v>5919</v>
      </c>
      <c r="AY630" t="n">
        <v>5732</v>
      </c>
      <c r="AZ630" t="n">
        <v>5425</v>
      </c>
      <c r="BA630" t="n">
        <v>5330</v>
      </c>
      <c r="BB630" t="n">
        <v>5137</v>
      </c>
      <c r="BC630" t="n">
        <v>4360</v>
      </c>
      <c r="BD630" t="n">
        <v>3637</v>
      </c>
      <c r="BE630" t="n">
        <v>3756</v>
      </c>
      <c r="BF630" t="n">
        <v>4014</v>
      </c>
      <c r="BG630" t="n">
        <v>3389</v>
      </c>
      <c r="BH630" t="n">
        <v>3146</v>
      </c>
      <c r="BI630" t="n">
        <v>3337</v>
      </c>
    </row>
    <row r="631" spans="1:75">
      <c r="A631" t="s">
        <v>233</v>
      </c>
      <c r="B631" t="s">
        <v>1581</v>
      </c>
      <c r="C631" t="s">
        <v>1582</v>
      </c>
      <c r="D631" t="s">
        <v>447</v>
      </c>
      <c r="E631" t="n">
        <v>0</v>
      </c>
      <c r="F631" t="n">
        <v>0</v>
      </c>
      <c r="G631" t="n">
        <v>0</v>
      </c>
      <c r="H631" t="n">
        <v>0</v>
      </c>
      <c r="I631" t="n">
        <v>0</v>
      </c>
      <c r="J631" t="n">
        <v>0</v>
      </c>
      <c r="K631" t="n">
        <v>23</v>
      </c>
      <c r="L631" t="n">
        <v>0</v>
      </c>
      <c r="M631" t="n">
        <v>316</v>
      </c>
      <c r="N631" t="n">
        <v>299</v>
      </c>
      <c r="O631" t="n">
        <v>257</v>
      </c>
      <c r="P631" t="n">
        <v>158</v>
      </c>
      <c r="Q631" t="n">
        <v>189</v>
      </c>
      <c r="R631" t="n">
        <v>233</v>
      </c>
      <c r="S631" t="n">
        <v>316</v>
      </c>
      <c r="T631" t="n">
        <v>259</v>
      </c>
      <c r="U631" t="n">
        <v>305</v>
      </c>
      <c r="V631" t="n">
        <v>270</v>
      </c>
      <c r="W631" t="n">
        <v>0</v>
      </c>
      <c r="X631" t="n">
        <v>0</v>
      </c>
      <c r="Y631" t="n">
        <v>0</v>
      </c>
      <c r="Z631" t="n">
        <v>806</v>
      </c>
      <c r="AA631" t="n">
        <v>1152</v>
      </c>
      <c r="AB631" t="n">
        <v>1455</v>
      </c>
      <c r="AC631" t="n">
        <v>1803</v>
      </c>
      <c r="AD631" t="n">
        <v>1972</v>
      </c>
      <c r="AE631" t="n">
        <v>15252</v>
      </c>
      <c r="AF631" t="n">
        <v>16807</v>
      </c>
      <c r="AG631" t="n">
        <v>18354</v>
      </c>
      <c r="AH631" t="n">
        <v>26551</v>
      </c>
      <c r="AI631" t="n">
        <v>25787</v>
      </c>
      <c r="AJ631" t="n">
        <v>25302</v>
      </c>
      <c r="AK631" t="n">
        <v>24760</v>
      </c>
      <c r="AL631" t="n">
        <v>24249</v>
      </c>
      <c r="AM631" t="n">
        <v>20655</v>
      </c>
      <c r="AN631" t="n">
        <v>19689</v>
      </c>
      <c r="AO631" t="n">
        <v>19011</v>
      </c>
      <c r="AP631" t="n">
        <v>17409</v>
      </c>
      <c r="AQ631" t="n">
        <v>16548</v>
      </c>
      <c r="AR631" t="n">
        <v>16981</v>
      </c>
      <c r="AS631" t="n">
        <v>15194</v>
      </c>
      <c r="AT631" t="n">
        <v>7910</v>
      </c>
      <c r="AU631" t="n">
        <v>7459</v>
      </c>
      <c r="AV631" t="n">
        <v>9283</v>
      </c>
      <c r="AW631" t="n">
        <v>9313</v>
      </c>
      <c r="AX631" t="n">
        <v>8155</v>
      </c>
      <c r="AY631" t="n">
        <v>8321</v>
      </c>
      <c r="AZ631" t="n">
        <v>7747</v>
      </c>
      <c r="BA631" t="n">
        <v>8367</v>
      </c>
      <c r="BB631" t="n">
        <v>8178</v>
      </c>
      <c r="BC631" t="n">
        <v>7298</v>
      </c>
      <c r="BD631" t="n">
        <v>6955</v>
      </c>
      <c r="BE631" t="n">
        <v>6332</v>
      </c>
      <c r="BF631" t="n">
        <v>7700</v>
      </c>
      <c r="BG631" t="n">
        <v>7245</v>
      </c>
      <c r="BH631" t="n">
        <v>7182</v>
      </c>
      <c r="BI631" t="n">
        <v>8146</v>
      </c>
    </row>
    <row r="632" spans="1:75">
      <c r="A632" t="s">
        <v>233</v>
      </c>
      <c r="B632" t="s">
        <v>1583</v>
      </c>
      <c r="C632" t="s">
        <v>1584</v>
      </c>
      <c r="D632" t="s">
        <v>447</v>
      </c>
      <c r="E632" t="n">
        <v>0</v>
      </c>
      <c r="F632" t="n">
        <v>0</v>
      </c>
      <c r="G632" t="n">
        <v>0</v>
      </c>
      <c r="H632" t="n">
        <v>0</v>
      </c>
      <c r="I632" t="n">
        <v>0</v>
      </c>
      <c r="J632" t="n">
        <v>0</v>
      </c>
      <c r="K632" t="n">
        <v>0</v>
      </c>
      <c r="L632" t="n">
        <v>0</v>
      </c>
      <c r="M632" t="n">
        <v>0</v>
      </c>
      <c r="N632" t="n">
        <v>0</v>
      </c>
      <c r="O632" t="n">
        <v>0</v>
      </c>
      <c r="P632" t="n">
        <v>0</v>
      </c>
      <c r="Q632" t="n">
        <v>0</v>
      </c>
      <c r="R632" t="n">
        <v>0</v>
      </c>
      <c r="S632" t="n">
        <v>0</v>
      </c>
      <c r="T632" t="n">
        <v>0</v>
      </c>
      <c r="U632" t="n">
        <v>0</v>
      </c>
      <c r="V632" t="n">
        <v>0</v>
      </c>
      <c r="W632" t="n">
        <v>0</v>
      </c>
      <c r="X632" t="n">
        <v>0</v>
      </c>
      <c r="Y632" t="n">
        <v>0</v>
      </c>
      <c r="Z632" t="n">
        <v>0</v>
      </c>
      <c r="AA632" t="n">
        <v>0</v>
      </c>
      <c r="AB632" t="n">
        <v>0</v>
      </c>
      <c r="AC632" t="n">
        <v>0</v>
      </c>
      <c r="AD632" t="n">
        <v>0</v>
      </c>
      <c r="AE632" t="n">
        <v>0</v>
      </c>
      <c r="AF632" t="n">
        <v>0</v>
      </c>
      <c r="AG632" t="n">
        <v>0</v>
      </c>
      <c r="AH632" t="n">
        <v>0</v>
      </c>
      <c r="AI632" t="n">
        <v>0</v>
      </c>
      <c r="AJ632" t="n">
        <v>0</v>
      </c>
      <c r="AK632" t="n">
        <v>0</v>
      </c>
      <c r="AL632" t="n">
        <v>0</v>
      </c>
      <c r="AM632" t="n">
        <v>0</v>
      </c>
      <c r="AN632" t="n">
        <v>0</v>
      </c>
      <c r="AO632" t="n">
        <v>0</v>
      </c>
      <c r="AP632" t="n">
        <v>0</v>
      </c>
      <c r="AQ632" t="n">
        <v>0</v>
      </c>
      <c r="AR632" t="n">
        <v>0</v>
      </c>
      <c r="AS632" t="n">
        <v>0</v>
      </c>
      <c r="AT632" t="n">
        <v>0</v>
      </c>
      <c r="AU632" t="n">
        <v>0</v>
      </c>
      <c r="AV632" t="n">
        <v>0</v>
      </c>
      <c r="AW632" t="n">
        <v>2541</v>
      </c>
      <c r="AX632" t="n">
        <v>2264</v>
      </c>
      <c r="AY632" t="n">
        <v>2616</v>
      </c>
      <c r="AZ632" t="n">
        <v>2350</v>
      </c>
      <c r="BA632" t="n">
        <v>3066</v>
      </c>
      <c r="BB632" t="n">
        <v>3045</v>
      </c>
      <c r="BC632" t="n">
        <v>2945</v>
      </c>
      <c r="BD632" t="n">
        <v>2785</v>
      </c>
      <c r="BE632" t="n">
        <v>2213</v>
      </c>
      <c r="BF632" t="n">
        <v>3214</v>
      </c>
      <c r="BG632" t="n">
        <v>3295</v>
      </c>
      <c r="BH632" t="n">
        <v>3234</v>
      </c>
      <c r="BI632" t="n">
        <v>3786</v>
      </c>
    </row>
    <row r="633" spans="1:75">
      <c r="A633" t="s">
        <v>233</v>
      </c>
      <c r="B633" t="s">
        <v>1585</v>
      </c>
      <c r="C633" t="s">
        <v>1586</v>
      </c>
      <c r="D633" t="s">
        <v>454</v>
      </c>
      <c r="O633" t="n">
        <v>0</v>
      </c>
      <c r="P633" t="n">
        <v>0</v>
      </c>
      <c r="Q633" t="n">
        <v>0</v>
      </c>
      <c r="R633" t="n">
        <v>0</v>
      </c>
      <c r="S633" t="n">
        <v>0</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1.78</v>
      </c>
      <c r="AX633" t="n">
        <v>2.23</v>
      </c>
      <c r="AY633" t="n">
        <v>1.7</v>
      </c>
      <c r="AZ633" t="n">
        <v>2.14</v>
      </c>
      <c r="BA633" t="n">
        <v>2.26</v>
      </c>
      <c r="BB633" t="n">
        <v>1.45</v>
      </c>
      <c r="BC633" t="n">
        <v>1.66</v>
      </c>
      <c r="BD633" t="n">
        <v>1.77</v>
      </c>
      <c r="BE633" t="n">
        <v>1.59</v>
      </c>
      <c r="BF633" t="n">
        <v>1.41</v>
      </c>
      <c r="BG633" t="n">
        <v>1.7</v>
      </c>
      <c r="BH633" t="n">
        <v>1.5</v>
      </c>
      <c r="BI633" t="n">
        <v>0.82</v>
      </c>
    </row>
    <row r="634" spans="1:75">
      <c r="A634" t="s">
        <v>233</v>
      </c>
      <c r="B634" t="s">
        <v>1587</v>
      </c>
      <c r="C634" t="s">
        <v>1588</v>
      </c>
      <c r="D634" t="s">
        <v>458</v>
      </c>
      <c r="O634" t="n">
        <v>0</v>
      </c>
      <c r="P634" t="n">
        <v>0</v>
      </c>
      <c r="Q634" t="n">
        <v>0</v>
      </c>
      <c r="R634" t="n">
        <v>0</v>
      </c>
      <c r="S634" t="n">
        <v>0</v>
      </c>
      <c r="T634" t="n">
        <v>0</v>
      </c>
      <c r="U634" t="n">
        <v>0</v>
      </c>
      <c r="V634" t="n">
        <v>0</v>
      </c>
      <c r="W634" t="n">
        <v>0</v>
      </c>
      <c r="X634" t="n">
        <v>0</v>
      </c>
      <c r="Y634" t="n">
        <v>0</v>
      </c>
      <c r="Z634" t="n">
        <v>0</v>
      </c>
      <c r="AA634" t="n">
        <v>0</v>
      </c>
      <c r="AB634" t="n">
        <v>0</v>
      </c>
      <c r="AC634" t="n">
        <v>0</v>
      </c>
      <c r="AD634" t="n">
        <v>0</v>
      </c>
      <c r="AE634" t="n">
        <v>0</v>
      </c>
      <c r="AF634" t="n">
        <v>0</v>
      </c>
      <c r="AG634" t="n">
        <v>0</v>
      </c>
      <c r="AH634" t="n">
        <v>0</v>
      </c>
      <c r="AI634" t="n">
        <v>0</v>
      </c>
      <c r="AJ634" t="n">
        <v>0</v>
      </c>
      <c r="AK634" t="n">
        <v>0</v>
      </c>
      <c r="AL634" t="n">
        <v>0</v>
      </c>
      <c r="AM634" t="n">
        <v>0</v>
      </c>
      <c r="AN634" t="n">
        <v>0</v>
      </c>
      <c r="AO634" t="n">
        <v>0</v>
      </c>
      <c r="AP634" t="n">
        <v>0</v>
      </c>
      <c r="AQ634" t="n">
        <v>0</v>
      </c>
      <c r="AR634" t="n">
        <v>0</v>
      </c>
      <c r="AS634" t="n">
        <v>0</v>
      </c>
      <c r="AT634" t="n">
        <v>0</v>
      </c>
      <c r="AU634" t="n">
        <v>0</v>
      </c>
      <c r="AV634" t="n">
        <v>0</v>
      </c>
      <c r="AW634" t="n">
        <v>3.6</v>
      </c>
      <c r="AX634" t="n">
        <v>3.7</v>
      </c>
      <c r="AY634" t="n">
        <v>3.4</v>
      </c>
      <c r="AZ634" t="n">
        <v>4</v>
      </c>
      <c r="BA634" t="n">
        <v>5.7</v>
      </c>
      <c r="BB634" t="n">
        <v>3.5</v>
      </c>
      <c r="BC634" t="n">
        <v>4.2</v>
      </c>
      <c r="BD634" t="n">
        <v>4.2</v>
      </c>
      <c r="BE634" t="n">
        <v>3.5</v>
      </c>
      <c r="BF634" t="n">
        <v>4.5</v>
      </c>
      <c r="BG634" t="n">
        <v>5.5</v>
      </c>
      <c r="BH634" t="n">
        <v>4.8</v>
      </c>
      <c r="BI634" t="n">
        <v>3.1</v>
      </c>
    </row>
    <row r="635" spans="1:75">
      <c r="A635" t="s">
        <v>233</v>
      </c>
      <c r="B635" t="s">
        <v>1589</v>
      </c>
      <c r="C635" t="s">
        <v>1590</v>
      </c>
      <c r="D635" t="s">
        <v>447</v>
      </c>
      <c r="O635" t="n">
        <v>0</v>
      </c>
      <c r="P635" t="n">
        <v>0</v>
      </c>
      <c r="Q635" t="n">
        <v>0</v>
      </c>
      <c r="R635" t="n">
        <v>0</v>
      </c>
      <c r="S635" t="n">
        <v>0</v>
      </c>
      <c r="T635" t="n">
        <v>0</v>
      </c>
      <c r="U635" t="n">
        <v>0</v>
      </c>
      <c r="V635" t="n">
        <v>0</v>
      </c>
      <c r="W635" t="n">
        <v>0</v>
      </c>
      <c r="X635" t="n">
        <v>0</v>
      </c>
      <c r="Y635" t="n">
        <v>0</v>
      </c>
      <c r="Z635" t="n">
        <v>0</v>
      </c>
      <c r="AA635" t="n">
        <v>0</v>
      </c>
      <c r="AB635" t="n">
        <v>0</v>
      </c>
      <c r="AC635" t="n">
        <v>0</v>
      </c>
      <c r="AD635" t="n">
        <v>0</v>
      </c>
      <c r="AE635" t="n">
        <v>0</v>
      </c>
      <c r="AF635" t="n">
        <v>0</v>
      </c>
      <c r="AG635" t="n">
        <v>0</v>
      </c>
      <c r="AH635" t="n">
        <v>0</v>
      </c>
      <c r="AI635" t="n">
        <v>0</v>
      </c>
      <c r="AJ635" t="n">
        <v>0</v>
      </c>
      <c r="AK635" t="n">
        <v>0</v>
      </c>
      <c r="AL635" t="n">
        <v>0</v>
      </c>
      <c r="AM635" t="n">
        <v>0</v>
      </c>
      <c r="AN635" t="n">
        <v>0</v>
      </c>
      <c r="AO635" t="n">
        <v>0</v>
      </c>
      <c r="AP635" t="n">
        <v>0</v>
      </c>
      <c r="AQ635" t="n">
        <v>0</v>
      </c>
      <c r="AR635" t="n">
        <v>0</v>
      </c>
      <c r="AS635" t="n">
        <v>0</v>
      </c>
      <c r="AT635" t="n">
        <v>0</v>
      </c>
      <c r="AU635" t="n">
        <v>0</v>
      </c>
      <c r="AV635" t="n">
        <v>0</v>
      </c>
      <c r="AW635" t="n">
        <v>2041</v>
      </c>
      <c r="AX635" t="n">
        <v>1680</v>
      </c>
      <c r="AY635" t="n">
        <v>1993</v>
      </c>
      <c r="AZ635" t="n">
        <v>1870</v>
      </c>
      <c r="BA635" t="n">
        <v>2538</v>
      </c>
      <c r="BB635" t="n">
        <v>2449</v>
      </c>
      <c r="BC635" t="n">
        <v>2544</v>
      </c>
      <c r="BD635" t="n">
        <v>2365</v>
      </c>
      <c r="BE635" t="n">
        <v>2190</v>
      </c>
      <c r="BF635" t="n">
        <v>3187</v>
      </c>
      <c r="BG635" t="n">
        <v>3267</v>
      </c>
      <c r="BH635" t="n">
        <v>3205</v>
      </c>
      <c r="BI635" t="n">
        <v>3755</v>
      </c>
    </row>
    <row r="636" spans="1:75">
      <c r="A636" t="s">
        <v>233</v>
      </c>
      <c r="B636" t="s">
        <v>1591</v>
      </c>
      <c r="C636" t="s">
        <v>1592</v>
      </c>
      <c r="D636" t="s">
        <v>447</v>
      </c>
      <c r="O636" t="n">
        <v>0</v>
      </c>
      <c r="P636" t="n">
        <v>0</v>
      </c>
      <c r="Q636" t="n">
        <v>0</v>
      </c>
      <c r="R636" t="n">
        <v>0</v>
      </c>
      <c r="S636" t="n">
        <v>0</v>
      </c>
      <c r="T636" t="n">
        <v>0</v>
      </c>
      <c r="U636" t="n">
        <v>0</v>
      </c>
      <c r="V636" t="n">
        <v>0</v>
      </c>
      <c r="W636" t="n">
        <v>0</v>
      </c>
      <c r="X636" t="n">
        <v>0</v>
      </c>
      <c r="Y636" t="n">
        <v>0</v>
      </c>
      <c r="Z636" t="n">
        <v>0</v>
      </c>
      <c r="AA636" t="n">
        <v>0</v>
      </c>
      <c r="AB636" t="n">
        <v>0</v>
      </c>
      <c r="AC636" t="n">
        <v>0</v>
      </c>
      <c r="AD636" t="n">
        <v>0</v>
      </c>
      <c r="AE636" t="n">
        <v>0</v>
      </c>
      <c r="AF636" t="n">
        <v>0</v>
      </c>
      <c r="AG636" t="n">
        <v>0</v>
      </c>
      <c r="AH636" t="n">
        <v>0</v>
      </c>
      <c r="AI636" t="n">
        <v>0</v>
      </c>
      <c r="AJ636" t="n">
        <v>0</v>
      </c>
      <c r="AK636" t="n">
        <v>0</v>
      </c>
      <c r="AL636" t="n">
        <v>0</v>
      </c>
      <c r="AM636" t="n">
        <v>0</v>
      </c>
      <c r="AN636" t="n">
        <v>0</v>
      </c>
      <c r="AO636" t="n">
        <v>0</v>
      </c>
      <c r="AP636" t="n">
        <v>0</v>
      </c>
      <c r="AQ636" t="n">
        <v>0</v>
      </c>
      <c r="AR636" t="n">
        <v>0</v>
      </c>
      <c r="AS636" t="n">
        <v>0</v>
      </c>
      <c r="AT636" t="n">
        <v>0</v>
      </c>
      <c r="AU636" t="n">
        <v>0</v>
      </c>
      <c r="AV636" t="n">
        <v>0</v>
      </c>
      <c r="AW636" t="n">
        <v>500</v>
      </c>
      <c r="AX636" t="n">
        <v>584</v>
      </c>
      <c r="AY636" t="n">
        <v>622</v>
      </c>
      <c r="AZ636" t="n">
        <v>480</v>
      </c>
      <c r="BA636" t="n">
        <v>528</v>
      </c>
      <c r="BB636" t="n">
        <v>596</v>
      </c>
      <c r="BC636" t="n">
        <v>402</v>
      </c>
      <c r="BD636" t="n">
        <v>420</v>
      </c>
      <c r="BE636" t="n">
        <v>23</v>
      </c>
      <c r="BF636" t="n">
        <v>27</v>
      </c>
      <c r="BG636" t="n">
        <v>28</v>
      </c>
      <c r="BH636" t="n">
        <v>29</v>
      </c>
      <c r="BI636" t="n">
        <v>31</v>
      </c>
    </row>
    <row r="637" spans="1:75">
      <c r="A637" t="s">
        <v>233</v>
      </c>
      <c r="B637" t="s">
        <v>1593</v>
      </c>
      <c r="C637" t="s">
        <v>1594</v>
      </c>
      <c r="D637" t="s">
        <v>447</v>
      </c>
      <c r="E637" t="n">
        <v>0</v>
      </c>
      <c r="F637" t="n">
        <v>0</v>
      </c>
      <c r="G637" t="n">
        <v>0</v>
      </c>
      <c r="H637" t="n">
        <v>0</v>
      </c>
      <c r="I637" t="n">
        <v>0</v>
      </c>
      <c r="J637" t="n">
        <v>0</v>
      </c>
      <c r="K637" t="n">
        <v>23</v>
      </c>
      <c r="L637" t="n">
        <v>0</v>
      </c>
      <c r="M637" t="n">
        <v>316</v>
      </c>
      <c r="N637" t="n">
        <v>299</v>
      </c>
      <c r="O637" t="n">
        <v>257</v>
      </c>
      <c r="P637" t="n">
        <v>158</v>
      </c>
      <c r="Q637" t="n">
        <v>189</v>
      </c>
      <c r="R637" t="n">
        <v>233</v>
      </c>
      <c r="S637" t="n">
        <v>316</v>
      </c>
      <c r="T637" t="n">
        <v>259</v>
      </c>
      <c r="U637" t="n">
        <v>305</v>
      </c>
      <c r="V637" t="n">
        <v>270</v>
      </c>
      <c r="W637" t="n">
        <v>0</v>
      </c>
      <c r="X637" t="n">
        <v>0</v>
      </c>
      <c r="Y637" t="n">
        <v>0</v>
      </c>
      <c r="Z637" t="n">
        <v>160</v>
      </c>
      <c r="AA637" t="n">
        <v>276</v>
      </c>
      <c r="AB637" t="n">
        <v>299</v>
      </c>
      <c r="AC637" t="n">
        <v>287</v>
      </c>
      <c r="AD637" t="n">
        <v>262</v>
      </c>
      <c r="AE637" t="n">
        <v>0</v>
      </c>
      <c r="AF637" t="n">
        <v>0</v>
      </c>
      <c r="AG637" t="n">
        <v>0</v>
      </c>
      <c r="AH637" t="n">
        <v>360</v>
      </c>
      <c r="AI637" t="n">
        <v>7765</v>
      </c>
      <c r="AJ637" t="n">
        <v>7656</v>
      </c>
      <c r="AK637" t="n">
        <v>7223</v>
      </c>
      <c r="AL637" t="n">
        <v>7631</v>
      </c>
      <c r="AM637" t="n">
        <v>6560</v>
      </c>
      <c r="AN637" t="n">
        <v>6547</v>
      </c>
      <c r="AO637" t="n">
        <v>4921</v>
      </c>
      <c r="AP637" t="n">
        <v>5608</v>
      </c>
      <c r="AQ637" t="n">
        <v>5423</v>
      </c>
      <c r="AR637" t="n">
        <v>5410</v>
      </c>
      <c r="AS637" t="n">
        <v>5325</v>
      </c>
      <c r="AT637" t="n">
        <v>2830</v>
      </c>
      <c r="AU637" t="n">
        <v>2398</v>
      </c>
      <c r="AV637" t="n">
        <v>2561</v>
      </c>
      <c r="AW637" t="n">
        <v>0</v>
      </c>
      <c r="AX637" t="n">
        <v>0</v>
      </c>
      <c r="AY637" t="n">
        <v>0</v>
      </c>
      <c r="AZ637" t="n">
        <v>0</v>
      </c>
      <c r="BA637" t="n">
        <v>0</v>
      </c>
      <c r="BB637" t="n">
        <v>44</v>
      </c>
      <c r="BC637" t="n">
        <v>40</v>
      </c>
      <c r="BD637" t="n">
        <v>579</v>
      </c>
      <c r="BE637" t="n">
        <v>403</v>
      </c>
      <c r="BF637" t="n">
        <v>519</v>
      </c>
      <c r="BG637" t="n">
        <v>609</v>
      </c>
      <c r="BH637" t="n">
        <v>853</v>
      </c>
      <c r="BI637" t="n">
        <v>1076</v>
      </c>
    </row>
    <row r="638" spans="1:75">
      <c r="A638" t="s">
        <v>233</v>
      </c>
      <c r="B638" t="s">
        <v>1595</v>
      </c>
      <c r="C638" t="s">
        <v>1596</v>
      </c>
      <c r="D638" t="s">
        <v>454</v>
      </c>
      <c r="O638" t="n">
        <v>0.65</v>
      </c>
      <c r="P638" t="n">
        <v>0.6899999999999999</v>
      </c>
      <c r="Q638" t="n">
        <v>0.72</v>
      </c>
      <c r="R638" t="n">
        <v>0.77</v>
      </c>
      <c r="S638" t="n">
        <v>0.84</v>
      </c>
      <c r="T638" t="n">
        <v>0.92</v>
      </c>
      <c r="U638" t="n">
        <v>0.98</v>
      </c>
      <c r="V638" t="n">
        <v>1.04</v>
      </c>
      <c r="W638" t="n">
        <v>0</v>
      </c>
      <c r="X638" t="n">
        <v>0</v>
      </c>
      <c r="Y638" t="n">
        <v>0</v>
      </c>
      <c r="Z638" t="n">
        <v>1.24</v>
      </c>
      <c r="AA638" t="n">
        <v>1.28</v>
      </c>
      <c r="AB638" t="n">
        <v>1.12</v>
      </c>
      <c r="AC638" t="n">
        <v>1.28</v>
      </c>
      <c r="AD638" t="n">
        <v>0.79</v>
      </c>
      <c r="AE638" t="n">
        <v>0</v>
      </c>
      <c r="AF638" t="n">
        <v>0</v>
      </c>
      <c r="AG638" t="n">
        <v>0</v>
      </c>
      <c r="AH638" t="n">
        <v>0</v>
      </c>
      <c r="AI638" t="n">
        <v>0</v>
      </c>
      <c r="AJ638" t="n">
        <v>0.5</v>
      </c>
      <c r="AK638" t="n">
        <v>0.51</v>
      </c>
      <c r="AL638" t="n">
        <v>0.55</v>
      </c>
      <c r="AM638" t="n">
        <v>0.5600000000000001</v>
      </c>
      <c r="AN638" t="n">
        <v>0.7</v>
      </c>
      <c r="AO638" t="n">
        <v>0.59</v>
      </c>
      <c r="AP638" t="n">
        <v>0.5</v>
      </c>
      <c r="AQ638" t="n">
        <v>0.61</v>
      </c>
      <c r="AR638" t="n">
        <v>0.67</v>
      </c>
      <c r="AS638" t="n">
        <v>0.67</v>
      </c>
      <c r="AT638" t="n">
        <v>1.36</v>
      </c>
      <c r="AU638" t="n">
        <v>1.64</v>
      </c>
      <c r="AV638" t="n">
        <v>1.58</v>
      </c>
      <c r="AW638" t="n">
        <v>1.46</v>
      </c>
      <c r="AX638" t="n">
        <v>0</v>
      </c>
      <c r="AY638" t="n">
        <v>2.32</v>
      </c>
      <c r="AZ638" t="n">
        <v>0</v>
      </c>
      <c r="BA638" t="n">
        <v>0</v>
      </c>
      <c r="BB638" t="n">
        <v>2.2</v>
      </c>
      <c r="BC638" t="n">
        <v>2.41</v>
      </c>
      <c r="BD638" t="n">
        <v>2.45</v>
      </c>
      <c r="BE638" t="n">
        <v>2.21</v>
      </c>
      <c r="BF638" t="n">
        <v>2.26</v>
      </c>
      <c r="BG638" t="n">
        <v>2.73</v>
      </c>
      <c r="BH638" t="n">
        <v>2.62</v>
      </c>
      <c r="BI638" t="n">
        <v>2.29</v>
      </c>
    </row>
    <row r="639" spans="1:75">
      <c r="A639" t="s">
        <v>233</v>
      </c>
      <c r="B639" t="s">
        <v>1597</v>
      </c>
      <c r="C639" t="s">
        <v>1598</v>
      </c>
      <c r="D639" t="s">
        <v>458</v>
      </c>
      <c r="O639" t="n">
        <v>0.2</v>
      </c>
      <c r="P639" t="n">
        <v>0.1</v>
      </c>
      <c r="Q639" t="n">
        <v>0.1</v>
      </c>
      <c r="R639" t="n">
        <v>0.2</v>
      </c>
      <c r="S639" t="n">
        <v>0.3</v>
      </c>
      <c r="T639" t="n">
        <v>0.2</v>
      </c>
      <c r="U639" t="n">
        <v>0.3</v>
      </c>
      <c r="V639" t="n">
        <v>0.3</v>
      </c>
      <c r="W639" t="n">
        <v>0</v>
      </c>
      <c r="X639" t="n">
        <v>0</v>
      </c>
      <c r="Y639" t="n">
        <v>0</v>
      </c>
      <c r="Z639" t="n">
        <v>0.2</v>
      </c>
      <c r="AA639" t="n">
        <v>0.4</v>
      </c>
      <c r="AB639" t="n">
        <v>0.3</v>
      </c>
      <c r="AC639" t="n">
        <v>0.4</v>
      </c>
      <c r="AD639" t="n">
        <v>0.2</v>
      </c>
      <c r="AE639" t="n">
        <v>0</v>
      </c>
      <c r="AF639" t="n">
        <v>0</v>
      </c>
      <c r="AG639" t="n">
        <v>0</v>
      </c>
      <c r="AH639" t="n">
        <v>0</v>
      </c>
      <c r="AI639" t="n">
        <v>0</v>
      </c>
      <c r="AJ639" t="n">
        <v>3.9</v>
      </c>
      <c r="AK639" t="n">
        <v>3.7</v>
      </c>
      <c r="AL639" t="n">
        <v>4.2</v>
      </c>
      <c r="AM639" t="n">
        <v>3.7</v>
      </c>
      <c r="AN639" t="n">
        <v>4.6</v>
      </c>
      <c r="AO639" t="n">
        <v>2.9</v>
      </c>
      <c r="AP639" t="n">
        <v>2.8</v>
      </c>
      <c r="AQ639" t="n">
        <v>3.3</v>
      </c>
      <c r="AR639" t="n">
        <v>3.6</v>
      </c>
      <c r="AS639" t="n">
        <v>3.6</v>
      </c>
      <c r="AT639" t="n">
        <v>3.9</v>
      </c>
      <c r="AU639" t="n">
        <v>3.9</v>
      </c>
      <c r="AV639" t="n">
        <v>4</v>
      </c>
      <c r="AW639" t="n">
        <v>0</v>
      </c>
      <c r="AX639" t="n">
        <v>0</v>
      </c>
      <c r="AY639" t="n">
        <v>0</v>
      </c>
      <c r="AZ639" t="n">
        <v>0</v>
      </c>
      <c r="BA639" t="n">
        <v>0</v>
      </c>
      <c r="BB639" t="n">
        <v>0.1</v>
      </c>
      <c r="BC639" t="n">
        <v>0.1</v>
      </c>
      <c r="BD639" t="n">
        <v>1.4</v>
      </c>
      <c r="BE639" t="n">
        <v>0.9</v>
      </c>
      <c r="BF639" t="n">
        <v>1.2</v>
      </c>
      <c r="BG639" t="n">
        <v>1.7</v>
      </c>
      <c r="BH639" t="n">
        <v>2.2</v>
      </c>
      <c r="BI639" t="n">
        <v>2.5</v>
      </c>
    </row>
    <row r="640" spans="1:75">
      <c r="A640" t="s">
        <v>233</v>
      </c>
      <c r="B640" t="s">
        <v>1599</v>
      </c>
      <c r="C640" t="s">
        <v>1600</v>
      </c>
      <c r="D640" t="s">
        <v>447</v>
      </c>
      <c r="E640" t="n">
        <v>0</v>
      </c>
      <c r="F640" t="n">
        <v>0</v>
      </c>
      <c r="G640" t="n">
        <v>0</v>
      </c>
      <c r="H640" t="n">
        <v>206</v>
      </c>
      <c r="I640" t="n">
        <v>224</v>
      </c>
      <c r="J640" t="n">
        <v>172</v>
      </c>
      <c r="K640" t="n">
        <v>120</v>
      </c>
      <c r="L640" t="n">
        <v>258</v>
      </c>
      <c r="M640" t="n">
        <v>361</v>
      </c>
      <c r="N640" t="n">
        <v>430</v>
      </c>
      <c r="O640" t="n">
        <v>172</v>
      </c>
      <c r="P640" t="n">
        <v>189</v>
      </c>
      <c r="Q640" t="n">
        <v>361</v>
      </c>
      <c r="R640" t="n">
        <v>310</v>
      </c>
      <c r="S640" t="n">
        <v>275</v>
      </c>
      <c r="T640" t="n">
        <v>310</v>
      </c>
      <c r="U640" t="n">
        <v>396</v>
      </c>
      <c r="V640" t="n">
        <v>189</v>
      </c>
      <c r="W640" t="n">
        <v>275</v>
      </c>
      <c r="X640" t="n">
        <v>327</v>
      </c>
      <c r="Y640" t="n">
        <v>11910</v>
      </c>
      <c r="Z640" t="n">
        <v>12571</v>
      </c>
      <c r="AA640" t="n">
        <v>12161</v>
      </c>
      <c r="AB640" t="n">
        <v>13736</v>
      </c>
      <c r="AC640" t="n">
        <v>14014</v>
      </c>
      <c r="AD640" t="n">
        <v>13955</v>
      </c>
      <c r="AE640" t="n">
        <v>16314</v>
      </c>
      <c r="AF640" t="n">
        <v>17846</v>
      </c>
      <c r="AG640" t="n">
        <v>19426</v>
      </c>
      <c r="AH640" t="n">
        <v>26624</v>
      </c>
      <c r="AI640" t="n">
        <v>18159</v>
      </c>
      <c r="AJ640" t="n">
        <v>17790</v>
      </c>
      <c r="AK640" t="n">
        <v>17678</v>
      </c>
      <c r="AL640" t="n">
        <v>16757</v>
      </c>
      <c r="AM640" t="n">
        <v>14164</v>
      </c>
      <c r="AN640" t="n">
        <v>13256</v>
      </c>
      <c r="AO640" t="n">
        <v>14145</v>
      </c>
      <c r="AP640" t="n">
        <v>11825</v>
      </c>
      <c r="AQ640" t="n">
        <v>11125</v>
      </c>
      <c r="AR640" t="n">
        <v>11571</v>
      </c>
      <c r="AS640" t="n">
        <v>9869</v>
      </c>
      <c r="AT640" t="n">
        <v>5117</v>
      </c>
      <c r="AU640" t="n">
        <v>5083</v>
      </c>
      <c r="AV640" t="n">
        <v>6745</v>
      </c>
      <c r="AW640" t="n">
        <v>6795</v>
      </c>
      <c r="AX640" t="n">
        <v>5943</v>
      </c>
      <c r="AY640" t="n">
        <v>5753</v>
      </c>
      <c r="AZ640" t="n">
        <v>5447</v>
      </c>
      <c r="BA640" t="n">
        <v>5351</v>
      </c>
      <c r="BB640" t="n">
        <v>5155</v>
      </c>
      <c r="BC640" t="n">
        <v>4392</v>
      </c>
      <c r="BD640" t="n">
        <v>3659</v>
      </c>
      <c r="BE640" t="n">
        <v>3778</v>
      </c>
      <c r="BF640" t="n">
        <v>4036</v>
      </c>
      <c r="BG640" t="n">
        <v>3412</v>
      </c>
      <c r="BH640" t="n">
        <v>3169</v>
      </c>
      <c r="BI640" t="n">
        <v>3360</v>
      </c>
    </row>
    <row r="641" spans="1:75">
      <c r="A641" t="s">
        <v>233</v>
      </c>
      <c r="B641" t="s">
        <v>1601</v>
      </c>
      <c r="C641" t="s">
        <v>1602</v>
      </c>
      <c r="D641" t="s">
        <v>454</v>
      </c>
      <c r="O641" t="n">
        <v>4.06</v>
      </c>
      <c r="P641" t="n">
        <v>4.06</v>
      </c>
      <c r="Q641" t="n">
        <v>4.06</v>
      </c>
      <c r="R641" t="n">
        <v>4.06</v>
      </c>
      <c r="S641" t="n">
        <v>4.06</v>
      </c>
      <c r="T641" t="n">
        <v>4.06</v>
      </c>
      <c r="U641" t="n">
        <v>4.06</v>
      </c>
      <c r="V641" t="n">
        <v>4.06</v>
      </c>
      <c r="W641" t="n">
        <v>4.06</v>
      </c>
      <c r="X641" t="n">
        <v>4.06</v>
      </c>
      <c r="Y641" t="n">
        <v>4.06</v>
      </c>
      <c r="Z641" t="n">
        <v>4.06</v>
      </c>
      <c r="AA641" t="n">
        <v>4.06</v>
      </c>
      <c r="AB641" t="n">
        <v>4.06</v>
      </c>
      <c r="AC641" t="n">
        <v>4.06</v>
      </c>
      <c r="AD641" t="n">
        <v>4.06</v>
      </c>
      <c r="AE641" t="n">
        <v>4.06</v>
      </c>
      <c r="AF641" t="n">
        <v>4.06</v>
      </c>
      <c r="AG641" t="n">
        <v>4.06</v>
      </c>
      <c r="AH641" t="n">
        <v>1.49</v>
      </c>
      <c r="AI641" t="n">
        <v>1.23</v>
      </c>
      <c r="AJ641" t="n">
        <v>1.32</v>
      </c>
      <c r="AK641" t="n">
        <v>1.2</v>
      </c>
      <c r="AL641" t="n">
        <v>1.2</v>
      </c>
      <c r="AM641" t="n">
        <v>1.23</v>
      </c>
      <c r="AN641" t="n">
        <v>1.19</v>
      </c>
      <c r="AO641" t="n">
        <v>1.06</v>
      </c>
      <c r="AP641" t="n">
        <v>1.05</v>
      </c>
      <c r="AQ641" t="n">
        <v>0.99</v>
      </c>
      <c r="AR641" t="n">
        <v>0.7</v>
      </c>
      <c r="AS641" t="n">
        <v>0.85</v>
      </c>
      <c r="AT641" t="n">
        <v>1.4</v>
      </c>
      <c r="AU641" t="n">
        <v>1.41</v>
      </c>
      <c r="AV641" t="n">
        <v>2.01</v>
      </c>
      <c r="AW641" t="n">
        <v>1.78</v>
      </c>
      <c r="AX641" t="n">
        <v>2.18</v>
      </c>
      <c r="AY641" t="n">
        <v>1.65</v>
      </c>
      <c r="AZ641" t="n">
        <v>2.08</v>
      </c>
      <c r="BA641" t="n">
        <v>2.2</v>
      </c>
      <c r="BB641" t="n">
        <v>1.37</v>
      </c>
      <c r="BC641" t="n">
        <v>1.57</v>
      </c>
      <c r="BD641" t="n">
        <v>1.66</v>
      </c>
      <c r="BE641" t="n">
        <v>1.47</v>
      </c>
      <c r="BF641" t="n">
        <v>1.32</v>
      </c>
      <c r="BG641" t="n">
        <v>1.61</v>
      </c>
      <c r="BH641" t="n">
        <v>1.44</v>
      </c>
      <c r="BI641" t="n">
        <v>0.78</v>
      </c>
    </row>
    <row r="642" spans="1:75">
      <c r="A642" t="s">
        <v>233</v>
      </c>
      <c r="B642" t="s">
        <v>1603</v>
      </c>
      <c r="C642" t="s">
        <v>1604</v>
      </c>
      <c r="D642" t="s">
        <v>458</v>
      </c>
      <c r="O642" t="n">
        <v>0.1</v>
      </c>
      <c r="P642" t="n">
        <v>0.2</v>
      </c>
      <c r="Q642" t="n">
        <v>0.3</v>
      </c>
      <c r="R642" t="n">
        <v>0.3</v>
      </c>
      <c r="S642" t="n">
        <v>0.2</v>
      </c>
      <c r="T642" t="n">
        <v>0.3</v>
      </c>
      <c r="U642" t="n">
        <v>0.3</v>
      </c>
      <c r="V642" t="n">
        <v>0.2</v>
      </c>
      <c r="W642" t="n">
        <v>0.2</v>
      </c>
      <c r="X642" t="n">
        <v>0.3</v>
      </c>
      <c r="Y642" t="n">
        <v>10</v>
      </c>
      <c r="Z642" t="n">
        <v>10.5</v>
      </c>
      <c r="AA642" t="n">
        <v>10.2</v>
      </c>
      <c r="AB642" t="n">
        <v>11.5</v>
      </c>
      <c r="AC642" t="n">
        <v>11.8</v>
      </c>
      <c r="AD642" t="n">
        <v>11.7</v>
      </c>
      <c r="AE642" t="n">
        <v>5.6</v>
      </c>
      <c r="AF642" t="n">
        <v>5.6</v>
      </c>
      <c r="AG642" t="n">
        <v>5.8</v>
      </c>
      <c r="AH642" t="n">
        <v>6</v>
      </c>
      <c r="AI642" t="n">
        <v>4.9</v>
      </c>
      <c r="AJ642" t="n">
        <v>4.9</v>
      </c>
      <c r="AK642" t="n">
        <v>4.6</v>
      </c>
      <c r="AL642" t="n">
        <v>4.1</v>
      </c>
      <c r="AM642" t="n">
        <v>3.7</v>
      </c>
      <c r="AN642" t="n">
        <v>4.8</v>
      </c>
      <c r="AO642" t="n">
        <v>3.2</v>
      </c>
      <c r="AP642" t="n">
        <v>2.5</v>
      </c>
      <c r="AQ642" t="n">
        <v>2.3</v>
      </c>
      <c r="AR642" t="n">
        <v>2.4</v>
      </c>
      <c r="AS642" t="n">
        <v>2.3</v>
      </c>
      <c r="AT642" t="n">
        <v>3.9</v>
      </c>
      <c r="AU642" t="n">
        <v>5</v>
      </c>
      <c r="AV642" t="n">
        <v>9.300000000000001</v>
      </c>
      <c r="AW642" t="n">
        <v>8.800000000000001</v>
      </c>
      <c r="AX642" t="n">
        <v>8.6</v>
      </c>
      <c r="AY642" t="n">
        <v>6.7</v>
      </c>
      <c r="AZ642" t="n">
        <v>8.1</v>
      </c>
      <c r="BA642" t="n">
        <v>8.800000000000001</v>
      </c>
      <c r="BB642" t="n">
        <v>5.1</v>
      </c>
      <c r="BC642" t="n">
        <v>5.2</v>
      </c>
      <c r="BD642" t="n">
        <v>5.2</v>
      </c>
      <c r="BE642" t="n">
        <v>5.5</v>
      </c>
      <c r="BF642" t="n">
        <v>5.3</v>
      </c>
      <c r="BG642" t="n">
        <v>5.5</v>
      </c>
      <c r="BH642" t="n">
        <v>4.5</v>
      </c>
      <c r="BI642" t="n">
        <v>2.6</v>
      </c>
    </row>
    <row r="643" spans="1:75">
      <c r="A643" t="s">
        <v>233</v>
      </c>
      <c r="B643" t="s">
        <v>1605</v>
      </c>
      <c r="C643" t="s">
        <v>1606</v>
      </c>
      <c r="D643" t="s">
        <v>447</v>
      </c>
      <c r="O643" t="n">
        <v>36</v>
      </c>
      <c r="P643" t="n">
        <v>39</v>
      </c>
      <c r="Q643" t="n">
        <v>75</v>
      </c>
      <c r="R643" t="n">
        <v>64</v>
      </c>
      <c r="S643" t="n">
        <v>57</v>
      </c>
      <c r="T643" t="n">
        <v>64</v>
      </c>
      <c r="U643" t="n">
        <v>82</v>
      </c>
      <c r="V643" t="n">
        <v>39</v>
      </c>
      <c r="W643" t="n">
        <v>57</v>
      </c>
      <c r="X643" t="n">
        <v>68</v>
      </c>
      <c r="Y643" t="n">
        <v>2461</v>
      </c>
      <c r="Z643" t="n">
        <v>2598</v>
      </c>
      <c r="AA643" t="n">
        <v>2513</v>
      </c>
      <c r="AB643" t="n">
        <v>2839</v>
      </c>
      <c r="AC643" t="n">
        <v>2896</v>
      </c>
      <c r="AD643" t="n">
        <v>2884</v>
      </c>
      <c r="AE643" t="n">
        <v>1389</v>
      </c>
      <c r="AF643" t="n">
        <v>1383</v>
      </c>
      <c r="AG643" t="n">
        <v>1439</v>
      </c>
      <c r="AH643" t="n">
        <v>3983</v>
      </c>
      <c r="AI643" t="n">
        <v>3942</v>
      </c>
      <c r="AJ643" t="n">
        <v>3713</v>
      </c>
      <c r="AK643" t="n">
        <v>3814</v>
      </c>
      <c r="AL643" t="n">
        <v>3402</v>
      </c>
      <c r="AM643" t="n">
        <v>2984</v>
      </c>
      <c r="AN643" t="n">
        <v>4026</v>
      </c>
      <c r="AO643" t="n">
        <v>3042</v>
      </c>
      <c r="AP643" t="n">
        <v>2364</v>
      </c>
      <c r="AQ643" t="n">
        <v>2327</v>
      </c>
      <c r="AR643" t="n">
        <v>3433</v>
      </c>
      <c r="AS643" t="n">
        <v>2714</v>
      </c>
      <c r="AT643" t="n">
        <v>2801</v>
      </c>
      <c r="AU643" t="n">
        <v>3569</v>
      </c>
      <c r="AV643" t="n">
        <v>4615</v>
      </c>
      <c r="AW643" t="n">
        <v>4935</v>
      </c>
      <c r="AX643" t="n">
        <v>3923</v>
      </c>
      <c r="AY643" t="n">
        <v>4032</v>
      </c>
      <c r="AZ643" t="n">
        <v>3917</v>
      </c>
      <c r="BA643" t="n">
        <v>3997</v>
      </c>
      <c r="BB643" t="n">
        <v>3692</v>
      </c>
      <c r="BC643" t="n">
        <v>3285</v>
      </c>
      <c r="BD643" t="n">
        <v>3125</v>
      </c>
      <c r="BE643" t="n">
        <v>3766</v>
      </c>
      <c r="BF643" t="n">
        <v>4024</v>
      </c>
      <c r="BG643" t="n">
        <v>3400</v>
      </c>
      <c r="BH643" t="n">
        <v>3157</v>
      </c>
      <c r="BI643" t="n">
        <v>3348</v>
      </c>
    </row>
    <row r="644" spans="1:75">
      <c r="A644" t="s">
        <v>233</v>
      </c>
      <c r="B644" t="s">
        <v>1607</v>
      </c>
      <c r="C644" t="s">
        <v>1608</v>
      </c>
      <c r="D644" t="s">
        <v>447</v>
      </c>
      <c r="O644" t="n">
        <v>136</v>
      </c>
      <c r="P644" t="n">
        <v>150</v>
      </c>
      <c r="Q644" t="n">
        <v>287</v>
      </c>
      <c r="R644" t="n">
        <v>246</v>
      </c>
      <c r="S644" t="n">
        <v>218</v>
      </c>
      <c r="T644" t="n">
        <v>246</v>
      </c>
      <c r="U644" t="n">
        <v>314</v>
      </c>
      <c r="V644" t="n">
        <v>150</v>
      </c>
      <c r="W644" t="n">
        <v>218</v>
      </c>
      <c r="X644" t="n">
        <v>259</v>
      </c>
      <c r="Y644" t="n">
        <v>9449</v>
      </c>
      <c r="Z644" t="n">
        <v>9973</v>
      </c>
      <c r="AA644" t="n">
        <v>9648</v>
      </c>
      <c r="AB644" t="n">
        <v>10897</v>
      </c>
      <c r="AC644" t="n">
        <v>11118</v>
      </c>
      <c r="AD644" t="n">
        <v>11071</v>
      </c>
      <c r="AE644" t="n">
        <v>14925</v>
      </c>
      <c r="AF644" t="n">
        <v>16463</v>
      </c>
      <c r="AG644" t="n">
        <v>17987</v>
      </c>
      <c r="AH644" t="n">
        <v>22642</v>
      </c>
      <c r="AI644" t="n">
        <v>14217</v>
      </c>
      <c r="AJ644" t="n">
        <v>14076</v>
      </c>
      <c r="AK644" t="n">
        <v>13864</v>
      </c>
      <c r="AL644" t="n">
        <v>13354</v>
      </c>
      <c r="AM644" t="n">
        <v>11181</v>
      </c>
      <c r="AN644" t="n">
        <v>9229</v>
      </c>
      <c r="AO644" t="n">
        <v>11103</v>
      </c>
      <c r="AP644" t="n">
        <v>9461</v>
      </c>
      <c r="AQ644" t="n">
        <v>8798</v>
      </c>
      <c r="AR644" t="n">
        <v>8138</v>
      </c>
      <c r="AS644" t="n">
        <v>7155</v>
      </c>
      <c r="AT644" t="n">
        <v>2316</v>
      </c>
      <c r="AU644" t="n">
        <v>1513</v>
      </c>
      <c r="AV644" t="n">
        <v>2130</v>
      </c>
      <c r="AW644" t="n">
        <v>1860</v>
      </c>
      <c r="AX644" t="n">
        <v>2020</v>
      </c>
      <c r="AY644" t="n">
        <v>1721</v>
      </c>
      <c r="AZ644" t="n">
        <v>1530</v>
      </c>
      <c r="BA644" t="n">
        <v>1354</v>
      </c>
      <c r="BB644" t="n">
        <v>1463</v>
      </c>
      <c r="BC644" t="n">
        <v>1107</v>
      </c>
      <c r="BD644" t="n">
        <v>534</v>
      </c>
      <c r="BE644" t="n">
        <v>12</v>
      </c>
      <c r="BF644" t="n">
        <v>12</v>
      </c>
      <c r="BG644" t="n">
        <v>12</v>
      </c>
      <c r="BH644" t="n">
        <v>12</v>
      </c>
      <c r="BI644" t="n">
        <v>12</v>
      </c>
    </row>
    <row r="645" spans="1:75">
      <c r="A645" t="s">
        <v>233</v>
      </c>
      <c r="B645" t="s">
        <v>1609</v>
      </c>
      <c r="C645" t="s">
        <v>1610</v>
      </c>
      <c r="D645" t="s">
        <v>447</v>
      </c>
      <c r="E645" t="n">
        <v>0</v>
      </c>
      <c r="F645" t="n">
        <v>0</v>
      </c>
      <c r="G645" t="n">
        <v>0</v>
      </c>
      <c r="H645" t="n">
        <v>206</v>
      </c>
      <c r="I645" t="n">
        <v>224</v>
      </c>
      <c r="J645" t="n">
        <v>172</v>
      </c>
      <c r="K645" t="n">
        <v>144</v>
      </c>
      <c r="L645" t="n">
        <v>258</v>
      </c>
      <c r="M645" t="n">
        <v>678</v>
      </c>
      <c r="N645" t="n">
        <v>729</v>
      </c>
      <c r="O645" t="n">
        <v>429</v>
      </c>
      <c r="P645" t="n">
        <v>347</v>
      </c>
      <c r="Q645" t="n">
        <v>550</v>
      </c>
      <c r="R645" t="n">
        <v>543</v>
      </c>
      <c r="S645" t="n">
        <v>591</v>
      </c>
      <c r="T645" t="n">
        <v>569</v>
      </c>
      <c r="U645" t="n">
        <v>701</v>
      </c>
      <c r="V645" t="n">
        <v>460</v>
      </c>
      <c r="W645" t="n">
        <v>275</v>
      </c>
      <c r="X645" t="n">
        <v>327</v>
      </c>
      <c r="Y645" t="n">
        <v>11910</v>
      </c>
      <c r="Z645" t="n">
        <v>12731</v>
      </c>
      <c r="AA645" t="n">
        <v>12437</v>
      </c>
      <c r="AB645" t="n">
        <v>14035</v>
      </c>
      <c r="AC645" t="n">
        <v>14301</v>
      </c>
      <c r="AD645" t="n">
        <v>14217</v>
      </c>
      <c r="AE645" t="n">
        <v>16314</v>
      </c>
      <c r="AF645" t="n">
        <v>17846</v>
      </c>
      <c r="AG645" t="n">
        <v>19426</v>
      </c>
      <c r="AH645" t="n">
        <v>26984</v>
      </c>
      <c r="AI645" t="n">
        <v>25924</v>
      </c>
      <c r="AJ645" t="n">
        <v>25446</v>
      </c>
      <c r="AK645" t="n">
        <v>24901</v>
      </c>
      <c r="AL645" t="n">
        <v>24388</v>
      </c>
      <c r="AM645" t="n">
        <v>20724</v>
      </c>
      <c r="AN645" t="n">
        <v>19803</v>
      </c>
      <c r="AO645" t="n">
        <v>19066</v>
      </c>
      <c r="AP645" t="n">
        <v>17433</v>
      </c>
      <c r="AQ645" t="n">
        <v>16548</v>
      </c>
      <c r="AR645" t="n">
        <v>16981</v>
      </c>
      <c r="AS645" t="n">
        <v>15194</v>
      </c>
      <c r="AT645" t="n">
        <v>7947</v>
      </c>
      <c r="AU645" t="n">
        <v>7480</v>
      </c>
      <c r="AV645" t="n">
        <v>9305</v>
      </c>
      <c r="AW645" t="n">
        <v>9336</v>
      </c>
      <c r="AX645" t="n">
        <v>8382</v>
      </c>
      <c r="AY645" t="n">
        <v>8524</v>
      </c>
      <c r="AZ645" t="n">
        <v>7969</v>
      </c>
      <c r="BA645" t="n">
        <v>8609</v>
      </c>
      <c r="BB645" t="n">
        <v>8586</v>
      </c>
      <c r="BC645" t="n">
        <v>7675</v>
      </c>
      <c r="BD645" t="n">
        <v>7328</v>
      </c>
      <c r="BE645" t="n">
        <v>6679</v>
      </c>
      <c r="BF645" t="n">
        <v>8162</v>
      </c>
      <c r="BG645" t="n">
        <v>7714</v>
      </c>
      <c r="BH645" t="n">
        <v>7551</v>
      </c>
      <c r="BI645" t="n">
        <v>8459</v>
      </c>
    </row>
    <row r="646" spans="1:75">
      <c r="A646" t="s">
        <v>233</v>
      </c>
      <c r="B646" t="s">
        <v>1611</v>
      </c>
      <c r="C646" t="s">
        <v>1612</v>
      </c>
      <c r="D646" t="s">
        <v>454</v>
      </c>
      <c r="O646" t="n">
        <v>1.07</v>
      </c>
      <c r="P646" t="n">
        <v>1.36</v>
      </c>
      <c r="Q646" t="n">
        <v>1.67</v>
      </c>
      <c r="R646" t="n">
        <v>1.48</v>
      </c>
      <c r="S646" t="n">
        <v>1.33</v>
      </c>
      <c r="T646" t="n">
        <v>1.54</v>
      </c>
      <c r="U646" t="n">
        <v>1.63</v>
      </c>
      <c r="V646" t="n">
        <v>1.42</v>
      </c>
      <c r="W646" t="n">
        <v>4.06</v>
      </c>
      <c r="X646" t="n">
        <v>4.06</v>
      </c>
      <c r="Y646" t="n">
        <v>4.06</v>
      </c>
      <c r="Z646" t="n">
        <v>3.89</v>
      </c>
      <c r="AA646" t="n">
        <v>3.78</v>
      </c>
      <c r="AB646" t="n">
        <v>3.78</v>
      </c>
      <c r="AC646" t="n">
        <v>3.81</v>
      </c>
      <c r="AD646" t="n">
        <v>3.79</v>
      </c>
      <c r="AE646" t="n">
        <v>4.06</v>
      </c>
      <c r="AF646" t="n">
        <v>4.06</v>
      </c>
      <c r="AG646" t="n">
        <v>4.06</v>
      </c>
      <c r="AH646" t="n">
        <v>1.37</v>
      </c>
      <c r="AI646" t="n">
        <v>0.42</v>
      </c>
      <c r="AJ646" t="n">
        <v>0.77</v>
      </c>
      <c r="AK646" t="n">
        <v>0.75</v>
      </c>
      <c r="AL646" t="n">
        <v>0.75</v>
      </c>
      <c r="AM646" t="n">
        <v>0.77</v>
      </c>
      <c r="AN646" t="n">
        <v>0.89</v>
      </c>
      <c r="AO646" t="n">
        <v>0.77</v>
      </c>
      <c r="AP646" t="n">
        <v>0.66</v>
      </c>
      <c r="AQ646" t="n">
        <v>0.72</v>
      </c>
      <c r="AR646" t="n">
        <v>0.68</v>
      </c>
      <c r="AS646" t="n">
        <v>0.73</v>
      </c>
      <c r="AT646" t="n">
        <v>1.38</v>
      </c>
      <c r="AU646" t="n">
        <v>1.5</v>
      </c>
      <c r="AV646" t="n">
        <v>1.86</v>
      </c>
      <c r="AW646" t="n">
        <v>1.78</v>
      </c>
      <c r="AX646" t="n">
        <v>2.29</v>
      </c>
      <c r="AY646" t="n">
        <v>1.77</v>
      </c>
      <c r="AZ646" t="n">
        <v>2.22</v>
      </c>
      <c r="BA646" t="n">
        <v>2.37</v>
      </c>
      <c r="BB646" t="n">
        <v>1.62</v>
      </c>
      <c r="BC646" t="n">
        <v>1.85</v>
      </c>
      <c r="BD646" t="n">
        <v>2.06</v>
      </c>
      <c r="BE646" t="n">
        <v>1.85</v>
      </c>
      <c r="BF646" t="n">
        <v>1.75</v>
      </c>
      <c r="BG646" t="n">
        <v>2.07</v>
      </c>
      <c r="BH646" t="n">
        <v>1.77</v>
      </c>
      <c r="BI646" t="n">
        <v>1.1</v>
      </c>
    </row>
    <row r="647" spans="1:75">
      <c r="A647" t="s">
        <v>233</v>
      </c>
      <c r="B647" t="s">
        <v>1613</v>
      </c>
      <c r="C647" t="s">
        <v>1614</v>
      </c>
      <c r="D647" t="s">
        <v>458</v>
      </c>
      <c r="O647" t="n">
        <v>0.3</v>
      </c>
      <c r="P647" t="n">
        <v>0.3</v>
      </c>
      <c r="Q647" t="n">
        <v>0.4</v>
      </c>
      <c r="R647" t="n">
        <v>0.4</v>
      </c>
      <c r="S647" t="n">
        <v>0.5</v>
      </c>
      <c r="T647" t="n">
        <v>0.5</v>
      </c>
      <c r="U647" t="n">
        <v>0.6</v>
      </c>
      <c r="V647" t="n">
        <v>0.4</v>
      </c>
      <c r="W647" t="n">
        <v>0.2</v>
      </c>
      <c r="X647" t="n">
        <v>0.3</v>
      </c>
      <c r="Y647" t="n">
        <v>10</v>
      </c>
      <c r="Z647" t="n">
        <v>10.7</v>
      </c>
      <c r="AA647" t="n">
        <v>10.6</v>
      </c>
      <c r="AB647" t="n">
        <v>11.9</v>
      </c>
      <c r="AC647" t="n">
        <v>12.1</v>
      </c>
      <c r="AD647" t="n">
        <v>11.9</v>
      </c>
      <c r="AE647" t="n">
        <v>5.6</v>
      </c>
      <c r="AF647" t="n">
        <v>5.6</v>
      </c>
      <c r="AG647" t="n">
        <v>5.8</v>
      </c>
      <c r="AH647" t="n">
        <v>6</v>
      </c>
      <c r="AI647" t="n">
        <v>4.9</v>
      </c>
      <c r="AJ647" t="n">
        <v>8.800000000000001</v>
      </c>
      <c r="AK647" t="n">
        <v>8.300000000000001</v>
      </c>
      <c r="AL647" t="n">
        <v>8.199999999999999</v>
      </c>
      <c r="AM647" t="n">
        <v>7.4</v>
      </c>
      <c r="AN647" t="n">
        <v>9.4</v>
      </c>
      <c r="AO647" t="n">
        <v>6.1</v>
      </c>
      <c r="AP647" t="n">
        <v>5.3</v>
      </c>
      <c r="AQ647" t="n">
        <v>5.6</v>
      </c>
      <c r="AR647" t="n">
        <v>6</v>
      </c>
      <c r="AS647" t="n">
        <v>5.9</v>
      </c>
      <c r="AT647" t="n">
        <v>7.8</v>
      </c>
      <c r="AU647" t="n">
        <v>9</v>
      </c>
      <c r="AV647" t="n">
        <v>13.3</v>
      </c>
      <c r="AW647" t="n">
        <v>12.4</v>
      </c>
      <c r="AX647" t="n">
        <v>13</v>
      </c>
      <c r="AY647" t="n">
        <v>10.8</v>
      </c>
      <c r="AZ647" t="n">
        <v>13</v>
      </c>
      <c r="BA647" t="n">
        <v>15.7</v>
      </c>
      <c r="BB647" t="n">
        <v>10.3</v>
      </c>
      <c r="BC647" t="n">
        <v>11.1</v>
      </c>
      <c r="BD647" t="n">
        <v>12.8</v>
      </c>
      <c r="BE647" t="n">
        <v>12</v>
      </c>
      <c r="BF647" t="n">
        <v>13.8</v>
      </c>
      <c r="BG647" t="n">
        <v>15.4</v>
      </c>
      <c r="BH647" t="n">
        <v>13</v>
      </c>
      <c r="BI647" t="n">
        <v>9.1</v>
      </c>
    </row>
    <row r="648" spans="1:75">
      <c r="A648" t="s">
        <v>233</v>
      </c>
      <c r="B648" t="s">
        <v>1615</v>
      </c>
      <c r="C648" t="s">
        <v>1616</v>
      </c>
      <c r="D648" t="s">
        <v>447</v>
      </c>
      <c r="E648" t="n">
        <v>0</v>
      </c>
      <c r="F648" t="n">
        <v>0</v>
      </c>
      <c r="G648" t="n">
        <v>0</v>
      </c>
      <c r="H648" t="n">
        <v>206</v>
      </c>
      <c r="I648" t="n">
        <v>224</v>
      </c>
      <c r="J648" t="n">
        <v>172</v>
      </c>
      <c r="K648" t="n">
        <v>120</v>
      </c>
      <c r="L648" t="n">
        <v>258</v>
      </c>
      <c r="M648" t="n">
        <v>361</v>
      </c>
      <c r="N648" t="n">
        <v>430</v>
      </c>
      <c r="O648" t="n">
        <v>172</v>
      </c>
      <c r="P648" t="n">
        <v>189</v>
      </c>
      <c r="Q648" t="n">
        <v>361</v>
      </c>
      <c r="R648" t="n">
        <v>310</v>
      </c>
      <c r="S648" t="n">
        <v>275</v>
      </c>
      <c r="T648" t="n">
        <v>310</v>
      </c>
      <c r="U648" t="n">
        <v>396</v>
      </c>
      <c r="V648" t="n">
        <v>189</v>
      </c>
      <c r="W648" t="n">
        <v>275</v>
      </c>
      <c r="X648" t="n">
        <v>327</v>
      </c>
      <c r="Y648" t="n">
        <v>11910</v>
      </c>
      <c r="Z648" t="n">
        <v>12571</v>
      </c>
      <c r="AA648" t="n">
        <v>12161</v>
      </c>
      <c r="AB648" t="n">
        <v>13736</v>
      </c>
      <c r="AC648" t="n">
        <v>14014</v>
      </c>
      <c r="AD648" t="n">
        <v>13955</v>
      </c>
      <c r="AE648" t="n">
        <v>16314</v>
      </c>
      <c r="AF648" t="n">
        <v>17846</v>
      </c>
      <c r="AG648" t="n">
        <v>19426</v>
      </c>
      <c r="AH648" t="n">
        <v>26624</v>
      </c>
      <c r="AI648" t="n">
        <v>18159</v>
      </c>
      <c r="AJ648" t="n">
        <v>17790</v>
      </c>
      <c r="AK648" t="n">
        <v>17678</v>
      </c>
      <c r="AL648" t="n">
        <v>16757</v>
      </c>
      <c r="AM648" t="n">
        <v>14164</v>
      </c>
      <c r="AN648" t="n">
        <v>13256</v>
      </c>
      <c r="AO648" t="n">
        <v>14145</v>
      </c>
      <c r="AP648" t="n">
        <v>11825</v>
      </c>
      <c r="AQ648" t="n">
        <v>11125</v>
      </c>
      <c r="AR648" t="n">
        <v>11571</v>
      </c>
      <c r="AS648" t="n">
        <v>9869</v>
      </c>
      <c r="AT648" t="n">
        <v>5117</v>
      </c>
      <c r="AU648" t="n">
        <v>5083</v>
      </c>
      <c r="AV648" t="n">
        <v>6745</v>
      </c>
      <c r="AW648" t="n">
        <v>9336</v>
      </c>
      <c r="AX648" t="n">
        <v>8382</v>
      </c>
      <c r="AY648" t="n">
        <v>8524</v>
      </c>
      <c r="AZ648" t="n">
        <v>7969</v>
      </c>
      <c r="BA648" t="n">
        <v>8609</v>
      </c>
      <c r="BB648" t="n">
        <v>8542</v>
      </c>
      <c r="BC648" t="n">
        <v>7636</v>
      </c>
      <c r="BD648" t="n">
        <v>6749</v>
      </c>
      <c r="BE648" t="n">
        <v>6276</v>
      </c>
      <c r="BF648" t="n">
        <v>7642</v>
      </c>
      <c r="BG648" t="n">
        <v>7105</v>
      </c>
      <c r="BH648" t="n">
        <v>6698</v>
      </c>
      <c r="BI648" t="n">
        <v>7383</v>
      </c>
    </row>
    <row r="649" spans="1:75">
      <c r="A649" t="s">
        <v>233</v>
      </c>
      <c r="B649" t="s">
        <v>1617</v>
      </c>
      <c r="C649" t="s">
        <v>1618</v>
      </c>
      <c r="D649" t="s">
        <v>454</v>
      </c>
      <c r="O649" t="n">
        <v>4.06</v>
      </c>
      <c r="P649" t="n">
        <v>4.06</v>
      </c>
      <c r="Q649" t="n">
        <v>4.06</v>
      </c>
      <c r="R649" t="n">
        <v>4.06</v>
      </c>
      <c r="S649" t="n">
        <v>4.06</v>
      </c>
      <c r="T649" t="n">
        <v>4.06</v>
      </c>
      <c r="U649" t="n">
        <v>4.06</v>
      </c>
      <c r="V649" t="n">
        <v>4.06</v>
      </c>
      <c r="W649" t="n">
        <v>4.06</v>
      </c>
      <c r="X649" t="n">
        <v>4.06</v>
      </c>
      <c r="Y649" t="n">
        <v>4.06</v>
      </c>
      <c r="Z649" t="n">
        <v>4.06</v>
      </c>
      <c r="AA649" t="n">
        <v>4.06</v>
      </c>
      <c r="AB649" t="n">
        <v>4.06</v>
      </c>
      <c r="AC649" t="n">
        <v>4.06</v>
      </c>
      <c r="AD649" t="n">
        <v>4.06</v>
      </c>
      <c r="AE649" t="n">
        <v>4.06</v>
      </c>
      <c r="AF649" t="n">
        <v>4.06</v>
      </c>
      <c r="AG649" t="n">
        <v>4.06</v>
      </c>
      <c r="AH649" t="n">
        <v>1.49</v>
      </c>
      <c r="AI649" t="n">
        <v>1.23</v>
      </c>
      <c r="AJ649" t="n">
        <v>1.32</v>
      </c>
      <c r="AK649" t="n">
        <v>1.2</v>
      </c>
      <c r="AL649" t="n">
        <v>1.2</v>
      </c>
      <c r="AM649" t="n">
        <v>1.23</v>
      </c>
      <c r="AN649" t="n">
        <v>1.19</v>
      </c>
      <c r="AO649" t="n">
        <v>1.06</v>
      </c>
      <c r="AP649" t="n">
        <v>1.05</v>
      </c>
      <c r="AQ649" t="n">
        <v>0.99</v>
      </c>
      <c r="AR649" t="n">
        <v>0.7</v>
      </c>
      <c r="AS649" t="n">
        <v>0.85</v>
      </c>
      <c r="AT649" t="n">
        <v>1.4</v>
      </c>
      <c r="AU649" t="n">
        <v>1.41</v>
      </c>
      <c r="AV649" t="n">
        <v>2.01</v>
      </c>
      <c r="AW649" t="n">
        <v>1.78</v>
      </c>
      <c r="AX649" t="n">
        <v>2.29</v>
      </c>
      <c r="AY649" t="n">
        <v>1.77</v>
      </c>
      <c r="AZ649" t="n">
        <v>2.22</v>
      </c>
      <c r="BA649" t="n">
        <v>2.37</v>
      </c>
      <c r="BB649" t="n">
        <v>1.62</v>
      </c>
      <c r="BC649" t="n">
        <v>1.84</v>
      </c>
      <c r="BD649" t="n">
        <v>2.02</v>
      </c>
      <c r="BE649" t="n">
        <v>1.82</v>
      </c>
      <c r="BF649" t="n">
        <v>1.71</v>
      </c>
      <c r="BG649" t="n">
        <v>2.01</v>
      </c>
      <c r="BH649" t="n">
        <v>1.66</v>
      </c>
      <c r="BI649" t="n">
        <v>0.92</v>
      </c>
    </row>
    <row r="650" spans="1:75">
      <c r="A650" t="s">
        <v>233</v>
      </c>
      <c r="B650" t="s">
        <v>1619</v>
      </c>
      <c r="C650" t="s">
        <v>1620</v>
      </c>
      <c r="D650" t="s">
        <v>458</v>
      </c>
      <c r="O650" t="n">
        <v>0.1</v>
      </c>
      <c r="P650" t="n">
        <v>0.2</v>
      </c>
      <c r="Q650" t="n">
        <v>0.3</v>
      </c>
      <c r="R650" t="n">
        <v>0.3</v>
      </c>
      <c r="S650" t="n">
        <v>0.2</v>
      </c>
      <c r="T650" t="n">
        <v>0.3</v>
      </c>
      <c r="U650" t="n">
        <v>0.3</v>
      </c>
      <c r="V650" t="n">
        <v>0.2</v>
      </c>
      <c r="W650" t="n">
        <v>0.2</v>
      </c>
      <c r="X650" t="n">
        <v>0.3</v>
      </c>
      <c r="Y650" t="n">
        <v>10</v>
      </c>
      <c r="Z650" t="n">
        <v>10.5</v>
      </c>
      <c r="AA650" t="n">
        <v>10.2</v>
      </c>
      <c r="AB650" t="n">
        <v>11.5</v>
      </c>
      <c r="AC650" t="n">
        <v>11.8</v>
      </c>
      <c r="AD650" t="n">
        <v>11.7</v>
      </c>
      <c r="AE650" t="n">
        <v>5.6</v>
      </c>
      <c r="AF650" t="n">
        <v>5.6</v>
      </c>
      <c r="AG650" t="n">
        <v>5.8</v>
      </c>
      <c r="AH650" t="n">
        <v>6</v>
      </c>
      <c r="AI650" t="n">
        <v>4.9</v>
      </c>
      <c r="AJ650" t="n">
        <v>4.9</v>
      </c>
      <c r="AK650" t="n">
        <v>4.6</v>
      </c>
      <c r="AL650" t="n">
        <v>4.1</v>
      </c>
      <c r="AM650" t="n">
        <v>3.7</v>
      </c>
      <c r="AN650" t="n">
        <v>4.8</v>
      </c>
      <c r="AO650" t="n">
        <v>3.2</v>
      </c>
      <c r="AP650" t="n">
        <v>2.5</v>
      </c>
      <c r="AQ650" t="n">
        <v>2.3</v>
      </c>
      <c r="AR650" t="n">
        <v>2.4</v>
      </c>
      <c r="AS650" t="n">
        <v>2.3</v>
      </c>
      <c r="AT650" t="n">
        <v>3.9</v>
      </c>
      <c r="AU650" t="n">
        <v>5</v>
      </c>
      <c r="AV650" t="n">
        <v>9.300000000000001</v>
      </c>
      <c r="AW650" t="n">
        <v>12.4</v>
      </c>
      <c r="AX650" t="n">
        <v>13</v>
      </c>
      <c r="AY650" t="n">
        <v>10.8</v>
      </c>
      <c r="AZ650" t="n">
        <v>13</v>
      </c>
      <c r="BA650" t="n">
        <v>15.7</v>
      </c>
      <c r="BB650" t="n">
        <v>10.2</v>
      </c>
      <c r="BC650" t="n">
        <v>11</v>
      </c>
      <c r="BD650" t="n">
        <v>11.3</v>
      </c>
      <c r="BE650" t="n">
        <v>11.1</v>
      </c>
      <c r="BF650" t="n">
        <v>12.6</v>
      </c>
      <c r="BG650" t="n">
        <v>13.7</v>
      </c>
      <c r="BH650" t="n">
        <v>10.7</v>
      </c>
      <c r="BI650" t="n">
        <v>6.7</v>
      </c>
    </row>
    <row r="651" spans="1:75">
      <c r="A651" t="s">
        <v>233</v>
      </c>
      <c r="B651" t="s">
        <v>1621</v>
      </c>
      <c r="C651" t="s">
        <v>1622</v>
      </c>
      <c r="D651" t="s">
        <v>447</v>
      </c>
      <c r="E651" t="n">
        <v>0</v>
      </c>
      <c r="F651" t="n">
        <v>0</v>
      </c>
      <c r="G651" t="n">
        <v>0</v>
      </c>
      <c r="H651" t="n">
        <v>0</v>
      </c>
      <c r="I651" t="n">
        <v>0</v>
      </c>
      <c r="J651" t="n">
        <v>0</v>
      </c>
      <c r="K651" t="n">
        <v>0</v>
      </c>
      <c r="L651" t="n">
        <v>0</v>
      </c>
      <c r="M651" t="n">
        <v>0</v>
      </c>
      <c r="N651" t="n">
        <v>0</v>
      </c>
      <c r="O651" t="n">
        <v>0</v>
      </c>
      <c r="P651" t="n">
        <v>0</v>
      </c>
      <c r="Q651" t="n">
        <v>0</v>
      </c>
      <c r="R651" t="n">
        <v>0</v>
      </c>
      <c r="S651" t="n">
        <v>0</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50</v>
      </c>
      <c r="AK651" t="n">
        <v>53</v>
      </c>
      <c r="AL651" t="n">
        <v>57</v>
      </c>
      <c r="AM651" t="n">
        <v>58</v>
      </c>
      <c r="AN651" t="n">
        <v>58</v>
      </c>
      <c r="AO651" t="n">
        <v>68</v>
      </c>
      <c r="AP651" t="n">
        <v>61</v>
      </c>
      <c r="AQ651" t="n">
        <v>59</v>
      </c>
      <c r="AR651" t="n">
        <v>53</v>
      </c>
      <c r="AS651" t="n">
        <v>46</v>
      </c>
      <c r="AT651" t="n">
        <v>0</v>
      </c>
      <c r="AU651" t="n">
        <v>0</v>
      </c>
      <c r="AV651" t="n">
        <v>0</v>
      </c>
      <c r="AW651" t="n">
        <v>0</v>
      </c>
      <c r="AX651" t="n">
        <v>0</v>
      </c>
      <c r="AY651" t="n">
        <v>53</v>
      </c>
      <c r="AZ651" t="n">
        <v>44</v>
      </c>
      <c r="BA651" t="n">
        <v>39</v>
      </c>
      <c r="BB651" t="n">
        <v>25</v>
      </c>
      <c r="BC651" t="n">
        <v>34</v>
      </c>
      <c r="BD651" t="n">
        <v>30</v>
      </c>
      <c r="BE651" t="n">
        <v>31</v>
      </c>
      <c r="BF651" t="n">
        <v>0</v>
      </c>
      <c r="BG651" t="n">
        <v>0</v>
      </c>
      <c r="BH651" t="n">
        <v>0</v>
      </c>
      <c r="BI651" t="n">
        <v>0</v>
      </c>
    </row>
    <row r="652" spans="1:75">
      <c r="A652" t="s">
        <v>233</v>
      </c>
      <c r="B652" t="s">
        <v>1623</v>
      </c>
      <c r="C652" t="s">
        <v>1624</v>
      </c>
      <c r="D652" t="s">
        <v>454</v>
      </c>
      <c r="O652" t="n">
        <v>0</v>
      </c>
      <c r="P652" t="n">
        <v>0</v>
      </c>
      <c r="Q652" t="n">
        <v>0</v>
      </c>
      <c r="R652" t="n">
        <v>0</v>
      </c>
      <c r="S652" t="n">
        <v>0</v>
      </c>
      <c r="T652" t="n">
        <v>0</v>
      </c>
      <c r="U652" t="n">
        <v>0</v>
      </c>
      <c r="V652" t="n">
        <v>0</v>
      </c>
      <c r="W652" t="n">
        <v>0</v>
      </c>
      <c r="X652" t="n">
        <v>0</v>
      </c>
      <c r="Y652" t="n">
        <v>0</v>
      </c>
      <c r="Z652" t="n">
        <v>0</v>
      </c>
      <c r="AA652" t="n">
        <v>0</v>
      </c>
      <c r="AB652" t="n">
        <v>0</v>
      </c>
      <c r="AC652" t="n">
        <v>0</v>
      </c>
      <c r="AD652" t="n">
        <v>0</v>
      </c>
      <c r="AE652" t="n">
        <v>0</v>
      </c>
      <c r="AF652" t="n">
        <v>0</v>
      </c>
      <c r="AG652" t="n">
        <v>0</v>
      </c>
      <c r="AH652" t="n">
        <v>0</v>
      </c>
      <c r="AI652" t="n">
        <v>0</v>
      </c>
      <c r="AJ652" t="n">
        <v>16.33</v>
      </c>
      <c r="AK652" t="n">
        <v>24.75</v>
      </c>
      <c r="AL652" t="n">
        <v>19.1</v>
      </c>
      <c r="AM652" t="n">
        <v>24.75</v>
      </c>
      <c r="AN652" t="n">
        <v>23.89</v>
      </c>
      <c r="AO652" t="n">
        <v>22.95</v>
      </c>
      <c r="AP652" t="n">
        <v>24.62</v>
      </c>
      <c r="AQ652" t="n">
        <v>20.11</v>
      </c>
      <c r="AR652" t="n">
        <v>20.54</v>
      </c>
      <c r="AS652" t="n">
        <v>21.33</v>
      </c>
      <c r="AT652" t="n">
        <v>0</v>
      </c>
      <c r="AU652" t="n">
        <v>0</v>
      </c>
      <c r="AV652" t="n">
        <v>0</v>
      </c>
      <c r="AW652" t="n">
        <v>0</v>
      </c>
      <c r="AX652" t="n">
        <v>0</v>
      </c>
      <c r="AY652" t="n">
        <v>23.88</v>
      </c>
      <c r="AZ652" t="n">
        <v>26.71</v>
      </c>
      <c r="BA652" t="n">
        <v>33.64</v>
      </c>
      <c r="BB652" t="n">
        <v>24.35</v>
      </c>
      <c r="BC652" t="n">
        <v>32.76</v>
      </c>
      <c r="BD652" t="n">
        <v>34.7</v>
      </c>
      <c r="BE652" t="n">
        <v>34.76</v>
      </c>
      <c r="BF652" t="n">
        <v>0</v>
      </c>
      <c r="BG652" t="n">
        <v>0</v>
      </c>
      <c r="BH652" t="n">
        <v>0</v>
      </c>
      <c r="BI652" t="n">
        <v>0</v>
      </c>
    </row>
    <row r="653" spans="1:75">
      <c r="A653" t="s">
        <v>233</v>
      </c>
      <c r="B653" t="s">
        <v>1621</v>
      </c>
      <c r="C653" t="s">
        <v>1625</v>
      </c>
      <c r="D653" t="s">
        <v>449</v>
      </c>
      <c r="E653" t="n">
        <v>0</v>
      </c>
      <c r="F653" t="n">
        <v>0</v>
      </c>
      <c r="G653" t="n">
        <v>0</v>
      </c>
      <c r="H653" t="n">
        <v>0</v>
      </c>
      <c r="I653" t="n">
        <v>0</v>
      </c>
      <c r="J653" t="n">
        <v>0</v>
      </c>
      <c r="K653" t="n">
        <v>0</v>
      </c>
      <c r="L653" t="n">
        <v>0</v>
      </c>
      <c r="M653" t="n">
        <v>0</v>
      </c>
      <c r="N653" t="n">
        <v>0</v>
      </c>
      <c r="O653" t="n">
        <v>0</v>
      </c>
      <c r="P653" t="n">
        <v>0</v>
      </c>
      <c r="Q653" t="n">
        <v>0</v>
      </c>
      <c r="R653" t="n">
        <v>0</v>
      </c>
      <c r="S653" t="n">
        <v>0</v>
      </c>
      <c r="T653" t="n">
        <v>0</v>
      </c>
      <c r="U653" t="n">
        <v>0</v>
      </c>
      <c r="V653" t="n">
        <v>0</v>
      </c>
      <c r="W653" t="n">
        <v>0</v>
      </c>
      <c r="X653" t="n">
        <v>0</v>
      </c>
      <c r="Y653" t="n">
        <v>0</v>
      </c>
      <c r="Z653" t="n">
        <v>0</v>
      </c>
      <c r="AA653" t="n">
        <v>0</v>
      </c>
      <c r="AB653" t="n">
        <v>0</v>
      </c>
      <c r="AC653" t="n">
        <v>0</v>
      </c>
      <c r="AD653" t="n">
        <v>0</v>
      </c>
      <c r="AE653" t="n">
        <v>0</v>
      </c>
      <c r="AF653" t="n">
        <v>0</v>
      </c>
      <c r="AG653" t="n">
        <v>0</v>
      </c>
      <c r="AH653" t="n">
        <v>0</v>
      </c>
      <c r="AI653" t="n">
        <v>0</v>
      </c>
      <c r="AJ653" t="n">
        <v>9</v>
      </c>
      <c r="AK653" t="n">
        <v>10</v>
      </c>
      <c r="AL653" t="n">
        <v>10</v>
      </c>
      <c r="AM653" t="n">
        <v>10</v>
      </c>
      <c r="AN653" t="n">
        <v>10</v>
      </c>
      <c r="AO653" t="n">
        <v>12</v>
      </c>
      <c r="AP653" t="n">
        <v>11</v>
      </c>
      <c r="AQ653" t="n">
        <v>11</v>
      </c>
      <c r="AR653" t="n">
        <v>9</v>
      </c>
      <c r="AS653" t="n">
        <v>8</v>
      </c>
      <c r="AT653" t="n">
        <v>0</v>
      </c>
      <c r="AU653" t="n">
        <v>0</v>
      </c>
      <c r="AV653" t="n">
        <v>0</v>
      </c>
      <c r="AW653" t="n">
        <v>0</v>
      </c>
      <c r="AX653" t="n">
        <v>0</v>
      </c>
      <c r="AY653" t="n">
        <v>10</v>
      </c>
      <c r="AZ653" t="n">
        <v>8</v>
      </c>
      <c r="BA653" t="n">
        <v>7</v>
      </c>
      <c r="BB653" t="n">
        <v>4</v>
      </c>
      <c r="BC653" t="n">
        <v>6</v>
      </c>
      <c r="BD653" t="n">
        <v>5</v>
      </c>
      <c r="BE653" t="n">
        <v>6</v>
      </c>
      <c r="BF653" t="n">
        <v>0</v>
      </c>
      <c r="BG653" t="n">
        <v>0</v>
      </c>
      <c r="BH653" t="n">
        <v>0</v>
      </c>
      <c r="BI653" t="n">
        <v>0</v>
      </c>
    </row>
    <row r="654" spans="1:75">
      <c r="A654" t="s">
        <v>233</v>
      </c>
      <c r="B654" t="s">
        <v>1626</v>
      </c>
      <c r="C654" t="s">
        <v>1627</v>
      </c>
      <c r="D654" t="s">
        <v>458</v>
      </c>
      <c r="O654" t="n">
        <v>0</v>
      </c>
      <c r="P654" t="n">
        <v>0</v>
      </c>
      <c r="Q654" t="n">
        <v>0</v>
      </c>
      <c r="R654" t="n">
        <v>0</v>
      </c>
      <c r="S654" t="n">
        <v>0</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0.8</v>
      </c>
      <c r="AK654" t="n">
        <v>1.3</v>
      </c>
      <c r="AL654" t="n">
        <v>1.1</v>
      </c>
      <c r="AM654" t="n">
        <v>1.4</v>
      </c>
      <c r="AN654" t="n">
        <v>1.4</v>
      </c>
      <c r="AO654" t="n">
        <v>1.6</v>
      </c>
      <c r="AP654" t="n">
        <v>1.5</v>
      </c>
      <c r="AQ654" t="n">
        <v>1.2</v>
      </c>
      <c r="AR654" t="n">
        <v>1.1</v>
      </c>
      <c r="AS654" t="n">
        <v>1</v>
      </c>
      <c r="AT654" t="n">
        <v>0</v>
      </c>
      <c r="AU654" t="n">
        <v>0</v>
      </c>
      <c r="AV654" t="n">
        <v>0</v>
      </c>
      <c r="AW654" t="n">
        <v>0</v>
      </c>
      <c r="AX654" t="n">
        <v>0</v>
      </c>
      <c r="AY654" t="n">
        <v>1.3</v>
      </c>
      <c r="AZ654" t="n">
        <v>1.2</v>
      </c>
      <c r="BA654" t="n">
        <v>1.3</v>
      </c>
      <c r="BB654" t="n">
        <v>0.6</v>
      </c>
      <c r="BC654" t="n">
        <v>1.1</v>
      </c>
      <c r="BD654" t="n">
        <v>1.1</v>
      </c>
      <c r="BE654" t="n">
        <v>1.1</v>
      </c>
      <c r="BF654" t="n">
        <v>0</v>
      </c>
      <c r="BG654" t="n">
        <v>0</v>
      </c>
      <c r="BH654" t="n">
        <v>0</v>
      </c>
      <c r="BI654" t="n">
        <v>0</v>
      </c>
    </row>
    <row r="655" spans="1:75">
      <c r="A655" t="s">
        <v>233</v>
      </c>
      <c r="B655" t="s">
        <v>1628</v>
      </c>
      <c r="C655" t="s">
        <v>1629</v>
      </c>
      <c r="D655" t="s">
        <v>447</v>
      </c>
      <c r="E655" t="n">
        <v>0</v>
      </c>
      <c r="F655" t="n">
        <v>0</v>
      </c>
      <c r="G655" t="n">
        <v>0</v>
      </c>
      <c r="H655" t="n">
        <v>0</v>
      </c>
      <c r="I655" t="n">
        <v>0</v>
      </c>
      <c r="J655" t="n">
        <v>0</v>
      </c>
      <c r="K655" t="n">
        <v>0</v>
      </c>
      <c r="L655" t="n">
        <v>0</v>
      </c>
      <c r="M655" t="n">
        <v>0</v>
      </c>
      <c r="N655" t="n">
        <v>0</v>
      </c>
      <c r="O655" t="n">
        <v>0</v>
      </c>
      <c r="P655" t="n">
        <v>0</v>
      </c>
      <c r="Q655" t="n">
        <v>0</v>
      </c>
      <c r="R655" t="n">
        <v>0</v>
      </c>
      <c r="S655" t="n">
        <v>0</v>
      </c>
      <c r="T655" t="n">
        <v>0</v>
      </c>
      <c r="U655" t="n">
        <v>0</v>
      </c>
      <c r="V655" t="n">
        <v>0</v>
      </c>
      <c r="W655" t="n">
        <v>0</v>
      </c>
      <c r="X655" t="n">
        <v>0</v>
      </c>
      <c r="Y655" t="n">
        <v>0</v>
      </c>
      <c r="Z655" t="n">
        <v>0</v>
      </c>
      <c r="AA655" t="n">
        <v>0</v>
      </c>
      <c r="AB655" t="n">
        <v>0</v>
      </c>
      <c r="AC655" t="n">
        <v>0</v>
      </c>
      <c r="AD655" t="n">
        <v>0</v>
      </c>
      <c r="AE655" t="n">
        <v>0</v>
      </c>
      <c r="AF655" t="n">
        <v>0</v>
      </c>
      <c r="AG655" t="n">
        <v>0</v>
      </c>
      <c r="AH655" t="n">
        <v>0</v>
      </c>
      <c r="AI655" t="n">
        <v>0</v>
      </c>
      <c r="AJ655" t="n">
        <v>0</v>
      </c>
      <c r="AK655" t="n">
        <v>0</v>
      </c>
      <c r="AL655" t="n">
        <v>0</v>
      </c>
      <c r="AM655" t="n">
        <v>0</v>
      </c>
      <c r="AN655" t="n">
        <v>0</v>
      </c>
      <c r="AO655" t="n">
        <v>0</v>
      </c>
      <c r="AP655" t="n">
        <v>0</v>
      </c>
      <c r="AQ655" t="n">
        <v>0</v>
      </c>
      <c r="AR655" t="n">
        <v>0</v>
      </c>
      <c r="AS655" t="n">
        <v>0</v>
      </c>
      <c r="AT655" t="n">
        <v>0</v>
      </c>
      <c r="AU655" t="n">
        <v>0</v>
      </c>
      <c r="AV655" t="n">
        <v>0</v>
      </c>
      <c r="AW655" t="n">
        <v>0</v>
      </c>
      <c r="AX655" t="n">
        <v>0</v>
      </c>
      <c r="AY655" t="n">
        <v>0</v>
      </c>
      <c r="AZ655" t="n">
        <v>0</v>
      </c>
      <c r="BA655" t="n">
        <v>0</v>
      </c>
      <c r="BB655" t="n">
        <v>0</v>
      </c>
      <c r="BC655" t="n">
        <v>0</v>
      </c>
      <c r="BD655" t="n">
        <v>0</v>
      </c>
      <c r="BE655" t="n">
        <v>0</v>
      </c>
      <c r="BF655" t="n">
        <v>0</v>
      </c>
      <c r="BG655" t="n">
        <v>0</v>
      </c>
      <c r="BH655" t="n">
        <v>0</v>
      </c>
      <c r="BI655" t="n">
        <v>0</v>
      </c>
    </row>
    <row r="656" spans="1:75">
      <c r="A656" t="s">
        <v>233</v>
      </c>
      <c r="B656" t="s">
        <v>1630</v>
      </c>
      <c r="C656" t="s">
        <v>1631</v>
      </c>
      <c r="D656" t="s">
        <v>662</v>
      </c>
      <c r="E656" t="n">
        <v>0</v>
      </c>
      <c r="F656" t="n">
        <v>0</v>
      </c>
      <c r="G656" t="n">
        <v>0</v>
      </c>
      <c r="H656" t="n">
        <v>0</v>
      </c>
      <c r="I656" t="n">
        <v>0</v>
      </c>
      <c r="J656" t="n">
        <v>0</v>
      </c>
      <c r="K656" t="n">
        <v>0</v>
      </c>
      <c r="L656" t="n">
        <v>0</v>
      </c>
      <c r="M656" t="n">
        <v>0</v>
      </c>
      <c r="N656" t="n">
        <v>0</v>
      </c>
      <c r="O656" t="n">
        <v>0</v>
      </c>
      <c r="P656" t="n">
        <v>0</v>
      </c>
      <c r="Q656" t="n">
        <v>0</v>
      </c>
      <c r="R656" t="n">
        <v>0</v>
      </c>
      <c r="S656" t="n">
        <v>0</v>
      </c>
      <c r="T656" t="n">
        <v>0</v>
      </c>
      <c r="U656" t="n">
        <v>0</v>
      </c>
      <c r="V656" t="n">
        <v>0</v>
      </c>
      <c r="W656" t="n">
        <v>0</v>
      </c>
      <c r="X656" t="n">
        <v>0</v>
      </c>
      <c r="Y656" t="n">
        <v>0</v>
      </c>
      <c r="Z656" t="n">
        <v>0</v>
      </c>
      <c r="AA656" t="n">
        <v>0</v>
      </c>
      <c r="AB656" t="n">
        <v>0</v>
      </c>
      <c r="AC656" t="n">
        <v>0</v>
      </c>
      <c r="AD656" t="n">
        <v>0</v>
      </c>
      <c r="AE656" t="n">
        <v>0</v>
      </c>
      <c r="AF656" t="n">
        <v>0</v>
      </c>
      <c r="AG656" t="n">
        <v>0</v>
      </c>
      <c r="AH656" t="n">
        <v>0</v>
      </c>
      <c r="AI656" t="n">
        <v>0</v>
      </c>
      <c r="AJ656" t="n">
        <v>0</v>
      </c>
      <c r="AK656" t="n">
        <v>0</v>
      </c>
      <c r="AL656" t="n">
        <v>0</v>
      </c>
      <c r="AM656" t="n">
        <v>0</v>
      </c>
      <c r="AN656" t="n">
        <v>0</v>
      </c>
      <c r="AO656" t="n">
        <v>0</v>
      </c>
      <c r="AP656" t="n">
        <v>0</v>
      </c>
      <c r="AQ656" t="n">
        <v>0</v>
      </c>
      <c r="AR656" t="n">
        <v>0</v>
      </c>
      <c r="AS656" t="n">
        <v>0</v>
      </c>
      <c r="AT656" t="n">
        <v>0</v>
      </c>
      <c r="AU656" t="n">
        <v>0</v>
      </c>
      <c r="AV656" t="n">
        <v>0</v>
      </c>
      <c r="AW656" t="n">
        <v>0</v>
      </c>
      <c r="AX656" t="n">
        <v>0</v>
      </c>
      <c r="AY656" t="n">
        <v>0</v>
      </c>
      <c r="AZ656" t="n">
        <v>0</v>
      </c>
      <c r="BA656" t="n">
        <v>0</v>
      </c>
      <c r="BB656" t="n">
        <v>0</v>
      </c>
      <c r="BC656" t="n">
        <v>0</v>
      </c>
      <c r="BD656" t="n">
        <v>0</v>
      </c>
      <c r="BE656" t="n">
        <v>0</v>
      </c>
      <c r="BF656" t="n">
        <v>0</v>
      </c>
      <c r="BG656" t="n">
        <v>0</v>
      </c>
      <c r="BH656" t="n">
        <v>0</v>
      </c>
      <c r="BI656" t="n">
        <v>0</v>
      </c>
    </row>
    <row r="657" spans="1:75">
      <c r="A657" t="s">
        <v>233</v>
      </c>
      <c r="B657" t="s">
        <v>1632</v>
      </c>
      <c r="C657" t="s">
        <v>1633</v>
      </c>
      <c r="D657" t="s">
        <v>447</v>
      </c>
      <c r="E657" t="n">
        <v>0</v>
      </c>
      <c r="F657" t="n">
        <v>0</v>
      </c>
      <c r="G657" t="n">
        <v>0</v>
      </c>
      <c r="H657" t="n">
        <v>0</v>
      </c>
      <c r="I657" t="n">
        <v>0</v>
      </c>
      <c r="J657" t="n">
        <v>0</v>
      </c>
      <c r="K657" t="n">
        <v>0</v>
      </c>
      <c r="L657" t="n">
        <v>0</v>
      </c>
      <c r="M657" t="n">
        <v>0</v>
      </c>
      <c r="N657" t="n">
        <v>0</v>
      </c>
      <c r="O657" t="n">
        <v>0</v>
      </c>
      <c r="P657" t="n">
        <v>0</v>
      </c>
      <c r="Q657" t="n">
        <v>0</v>
      </c>
      <c r="R657" t="n">
        <v>0</v>
      </c>
      <c r="S657" t="n">
        <v>0</v>
      </c>
      <c r="T657" t="n">
        <v>0</v>
      </c>
      <c r="U657" t="n">
        <v>0</v>
      </c>
      <c r="V657" t="n">
        <v>0</v>
      </c>
      <c r="W657" t="n">
        <v>0</v>
      </c>
      <c r="X657" t="n">
        <v>0</v>
      </c>
      <c r="Y657" t="n">
        <v>0</v>
      </c>
      <c r="Z657" t="n">
        <v>0</v>
      </c>
      <c r="AA657" t="n">
        <v>0</v>
      </c>
      <c r="AB657" t="n">
        <v>0</v>
      </c>
      <c r="AC657" t="n">
        <v>0</v>
      </c>
      <c r="AD657" t="n">
        <v>0</v>
      </c>
      <c r="AE657" t="n">
        <v>0</v>
      </c>
      <c r="AF657" t="n">
        <v>0</v>
      </c>
      <c r="AG657" t="n">
        <v>0</v>
      </c>
      <c r="AH657" t="n">
        <v>344</v>
      </c>
      <c r="AI657" t="n">
        <v>300</v>
      </c>
      <c r="AJ657" t="n">
        <v>372</v>
      </c>
      <c r="AK657" t="n">
        <v>235</v>
      </c>
      <c r="AL657" t="n">
        <v>226</v>
      </c>
      <c r="AM657" t="n">
        <v>210</v>
      </c>
      <c r="AN657" t="n">
        <v>210</v>
      </c>
      <c r="AO657" t="n">
        <v>233</v>
      </c>
      <c r="AP657" t="n">
        <v>164</v>
      </c>
      <c r="AQ657" t="n">
        <v>197</v>
      </c>
      <c r="AR657" t="n">
        <v>169</v>
      </c>
      <c r="AS657" t="n">
        <v>173</v>
      </c>
      <c r="AT657" t="n">
        <v>22</v>
      </c>
      <c r="AU657" t="n">
        <v>16</v>
      </c>
      <c r="AV657" t="n">
        <v>16</v>
      </c>
      <c r="AW657" t="n">
        <v>75</v>
      </c>
      <c r="AX657" t="n">
        <v>66</v>
      </c>
      <c r="AY657" t="n">
        <v>790</v>
      </c>
      <c r="AZ657" t="n">
        <v>2354</v>
      </c>
      <c r="BA657" t="n">
        <v>2365</v>
      </c>
      <c r="BB657" t="n">
        <v>2454</v>
      </c>
      <c r="BC657" t="n">
        <v>2547</v>
      </c>
      <c r="BD657" t="n">
        <v>3311</v>
      </c>
      <c r="BE657" t="n">
        <v>3599</v>
      </c>
      <c r="BF657" t="n">
        <v>4802</v>
      </c>
      <c r="BG657" t="n">
        <v>5503</v>
      </c>
      <c r="BH657" t="n">
        <v>5710</v>
      </c>
      <c r="BI657" t="n">
        <v>5900</v>
      </c>
    </row>
    <row r="658" spans="1:75">
      <c r="A658" t="s">
        <v>233</v>
      </c>
      <c r="B658" t="s">
        <v>1634</v>
      </c>
      <c r="C658" t="s">
        <v>1635</v>
      </c>
      <c r="D658" t="s">
        <v>662</v>
      </c>
      <c r="E658" t="n">
        <v>0</v>
      </c>
      <c r="F658" t="n">
        <v>0</v>
      </c>
      <c r="G658" t="n">
        <v>0</v>
      </c>
      <c r="H658" t="n">
        <v>0</v>
      </c>
      <c r="I658" t="n">
        <v>0</v>
      </c>
      <c r="J658" t="n">
        <v>0</v>
      </c>
      <c r="K658" t="n">
        <v>0</v>
      </c>
      <c r="L658" t="n">
        <v>0</v>
      </c>
      <c r="M658" t="n">
        <v>0</v>
      </c>
      <c r="N658" t="n">
        <v>0</v>
      </c>
      <c r="O658" t="n">
        <v>0</v>
      </c>
      <c r="P658" t="n">
        <v>0</v>
      </c>
      <c r="Q658" t="n">
        <v>0</v>
      </c>
      <c r="R658" t="n">
        <v>0</v>
      </c>
      <c r="S658" t="n">
        <v>0</v>
      </c>
      <c r="T658" t="n">
        <v>0</v>
      </c>
      <c r="U658" t="n">
        <v>0</v>
      </c>
      <c r="V658" t="n">
        <v>0</v>
      </c>
      <c r="W658" t="n">
        <v>0</v>
      </c>
      <c r="X658" t="n">
        <v>0</v>
      </c>
      <c r="Y658" t="n">
        <v>0</v>
      </c>
      <c r="Z658" t="n">
        <v>0</v>
      </c>
      <c r="AA658" t="n">
        <v>0</v>
      </c>
      <c r="AB658" t="n">
        <v>0</v>
      </c>
      <c r="AC658" t="n">
        <v>0</v>
      </c>
      <c r="AD658" t="n">
        <v>0</v>
      </c>
      <c r="AE658" t="n">
        <v>0</v>
      </c>
      <c r="AF658" t="n">
        <v>0</v>
      </c>
      <c r="AG658" t="n">
        <v>0</v>
      </c>
      <c r="AH658" t="n">
        <v>33</v>
      </c>
      <c r="AI658" t="n">
        <v>29</v>
      </c>
      <c r="AJ658" t="n">
        <v>36</v>
      </c>
      <c r="AK658" t="n">
        <v>23</v>
      </c>
      <c r="AL658" t="n">
        <v>22</v>
      </c>
      <c r="AM658" t="n">
        <v>20</v>
      </c>
      <c r="AN658" t="n">
        <v>20</v>
      </c>
      <c r="AO658" t="n">
        <v>23</v>
      </c>
      <c r="AP658" t="n">
        <v>16</v>
      </c>
      <c r="AQ658" t="n">
        <v>19</v>
      </c>
      <c r="AR658" t="n">
        <v>16</v>
      </c>
      <c r="AS658" t="n">
        <v>17</v>
      </c>
      <c r="AT658" t="n">
        <v>2</v>
      </c>
      <c r="AU658" t="n">
        <v>2</v>
      </c>
      <c r="AV658" t="n">
        <v>2</v>
      </c>
      <c r="AW658" t="n">
        <v>7</v>
      </c>
      <c r="AX658" t="n">
        <v>7</v>
      </c>
      <c r="AY658" t="n">
        <v>80</v>
      </c>
      <c r="AZ658" t="n">
        <v>238</v>
      </c>
      <c r="BA658" t="n">
        <v>240</v>
      </c>
      <c r="BB658" t="n">
        <v>251</v>
      </c>
      <c r="BC658" t="n">
        <v>261</v>
      </c>
      <c r="BD658" t="n">
        <v>341</v>
      </c>
      <c r="BE658" t="n">
        <v>378</v>
      </c>
      <c r="BF658" t="n">
        <v>503</v>
      </c>
      <c r="BG658" t="n">
        <v>579</v>
      </c>
      <c r="BH658" t="n">
        <v>613</v>
      </c>
      <c r="BI658" t="n">
        <v>639</v>
      </c>
    </row>
    <row r="659" spans="1:75">
      <c r="A659" t="s">
        <v>233</v>
      </c>
      <c r="B659" t="s">
        <v>1636</v>
      </c>
      <c r="C659" t="s">
        <v>1637</v>
      </c>
      <c r="D659" t="s">
        <v>447</v>
      </c>
      <c r="E659" t="n">
        <v>0</v>
      </c>
      <c r="F659" t="n">
        <v>0</v>
      </c>
      <c r="G659" t="n">
        <v>0</v>
      </c>
      <c r="H659" t="n">
        <v>0</v>
      </c>
      <c r="I659" t="n">
        <v>0</v>
      </c>
      <c r="J659" t="n">
        <v>0</v>
      </c>
      <c r="K659" t="n">
        <v>0</v>
      </c>
      <c r="L659" t="n">
        <v>0</v>
      </c>
      <c r="M659" t="n">
        <v>0</v>
      </c>
      <c r="N659" t="n">
        <v>0</v>
      </c>
      <c r="O659" t="n">
        <v>0</v>
      </c>
      <c r="P659" t="n">
        <v>0</v>
      </c>
      <c r="Q659" t="n">
        <v>0</v>
      </c>
      <c r="R659" t="n">
        <v>0</v>
      </c>
      <c r="S659" t="n">
        <v>0</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0</v>
      </c>
      <c r="BH659" t="n">
        <v>0</v>
      </c>
      <c r="BI659" t="n">
        <v>0</v>
      </c>
    </row>
    <row r="660" spans="1:75">
      <c r="A660" t="s">
        <v>233</v>
      </c>
      <c r="B660" t="s">
        <v>1638</v>
      </c>
      <c r="C660" t="s">
        <v>1639</v>
      </c>
      <c r="D660" t="s">
        <v>662</v>
      </c>
      <c r="E660" t="n">
        <v>0</v>
      </c>
      <c r="F660" t="n">
        <v>0</v>
      </c>
      <c r="G660" t="n">
        <v>0</v>
      </c>
      <c r="H660" t="n">
        <v>0</v>
      </c>
      <c r="I660" t="n">
        <v>0</v>
      </c>
      <c r="J660" t="n">
        <v>0</v>
      </c>
      <c r="K660" t="n">
        <v>0</v>
      </c>
      <c r="L660" t="n">
        <v>0</v>
      </c>
      <c r="M660" t="n">
        <v>0</v>
      </c>
      <c r="N660" t="n">
        <v>0</v>
      </c>
      <c r="O660" t="n">
        <v>0</v>
      </c>
      <c r="P660" t="n">
        <v>0</v>
      </c>
      <c r="Q660" t="n">
        <v>0</v>
      </c>
      <c r="R660" t="n">
        <v>0</v>
      </c>
      <c r="S660" t="n">
        <v>0</v>
      </c>
      <c r="T660" t="n">
        <v>0</v>
      </c>
      <c r="U660" t="n">
        <v>0</v>
      </c>
      <c r="V660" t="n">
        <v>0</v>
      </c>
      <c r="W660" t="n">
        <v>0</v>
      </c>
      <c r="X660" t="n">
        <v>0</v>
      </c>
      <c r="Y660" t="n">
        <v>0</v>
      </c>
      <c r="Z660" t="n">
        <v>0</v>
      </c>
      <c r="AA660" t="n">
        <v>0</v>
      </c>
      <c r="AB660" t="n">
        <v>0</v>
      </c>
      <c r="AC660" t="n">
        <v>0</v>
      </c>
      <c r="AD660" t="n">
        <v>0</v>
      </c>
      <c r="AE660" t="n">
        <v>0</v>
      </c>
      <c r="AF660" t="n">
        <v>0</v>
      </c>
      <c r="AG660" t="n">
        <v>0</v>
      </c>
      <c r="AH660" t="n">
        <v>0</v>
      </c>
      <c r="AI660" t="n">
        <v>0</v>
      </c>
      <c r="AJ660" t="n">
        <v>0</v>
      </c>
      <c r="AK660" t="n">
        <v>0</v>
      </c>
      <c r="AL660" t="n">
        <v>0</v>
      </c>
      <c r="AM660" t="n">
        <v>0</v>
      </c>
      <c r="AN660" t="n">
        <v>0</v>
      </c>
      <c r="AO660" t="n">
        <v>0</v>
      </c>
      <c r="AP660" t="n">
        <v>0</v>
      </c>
      <c r="AQ660" t="n">
        <v>0</v>
      </c>
      <c r="AR660" t="n">
        <v>0</v>
      </c>
      <c r="AS660" t="n">
        <v>0</v>
      </c>
      <c r="AT660" t="n">
        <v>0</v>
      </c>
      <c r="AU660" t="n">
        <v>0</v>
      </c>
      <c r="AV660" t="n">
        <v>0</v>
      </c>
      <c r="AW660" t="n">
        <v>0</v>
      </c>
      <c r="AX660" t="n">
        <v>0</v>
      </c>
      <c r="AY660" t="n">
        <v>0</v>
      </c>
      <c r="AZ660" t="n">
        <v>0</v>
      </c>
      <c r="BA660" t="n">
        <v>0</v>
      </c>
      <c r="BB660" t="n">
        <v>0</v>
      </c>
      <c r="BC660" t="n">
        <v>0</v>
      </c>
      <c r="BD660" t="n">
        <v>0</v>
      </c>
      <c r="BE660" t="n">
        <v>0</v>
      </c>
      <c r="BF660" t="n">
        <v>0</v>
      </c>
      <c r="BG660" t="n">
        <v>0</v>
      </c>
      <c r="BH660" t="n">
        <v>0</v>
      </c>
      <c r="BI660" t="n">
        <v>0</v>
      </c>
    </row>
    <row r="661" spans="1:75">
      <c r="A661" t="s">
        <v>233</v>
      </c>
      <c r="B661" t="s">
        <v>1640</v>
      </c>
      <c r="C661" t="s">
        <v>1641</v>
      </c>
      <c r="D661" t="s">
        <v>447</v>
      </c>
      <c r="E661" t="n">
        <v>0</v>
      </c>
      <c r="F661" t="n">
        <v>0</v>
      </c>
      <c r="G661" t="n">
        <v>0</v>
      </c>
      <c r="H661" t="n">
        <v>0</v>
      </c>
      <c r="I661" t="n">
        <v>0</v>
      </c>
      <c r="J661" t="n">
        <v>0</v>
      </c>
      <c r="K661" t="n">
        <v>0</v>
      </c>
      <c r="L661" t="n">
        <v>0</v>
      </c>
      <c r="M661" t="n">
        <v>0</v>
      </c>
      <c r="N661" t="n">
        <v>0</v>
      </c>
      <c r="O661" t="n">
        <v>0</v>
      </c>
      <c r="P661" t="n">
        <v>0</v>
      </c>
      <c r="Q661" t="n">
        <v>0</v>
      </c>
      <c r="R661" t="n">
        <v>0</v>
      </c>
      <c r="S661" t="n">
        <v>0</v>
      </c>
      <c r="T661" t="n">
        <v>0</v>
      </c>
      <c r="U661" t="n">
        <v>0</v>
      </c>
      <c r="V661" t="n">
        <v>0</v>
      </c>
      <c r="W661" t="n">
        <v>0</v>
      </c>
      <c r="X661" t="n">
        <v>0</v>
      </c>
      <c r="Y661" t="n">
        <v>0</v>
      </c>
      <c r="Z661" t="n">
        <v>0</v>
      </c>
      <c r="AA661" t="n">
        <v>0</v>
      </c>
      <c r="AB661" t="n">
        <v>0</v>
      </c>
      <c r="AC661" t="n">
        <v>0</v>
      </c>
      <c r="AD661" t="n">
        <v>0</v>
      </c>
      <c r="AE661" t="n">
        <v>0</v>
      </c>
      <c r="AF661" t="n">
        <v>0</v>
      </c>
      <c r="AG661" t="n">
        <v>0</v>
      </c>
      <c r="AH661" t="n">
        <v>344</v>
      </c>
      <c r="AI661" t="n">
        <v>300</v>
      </c>
      <c r="AJ661" t="n">
        <v>372</v>
      </c>
      <c r="AK661" t="n">
        <v>235</v>
      </c>
      <c r="AL661" t="n">
        <v>226</v>
      </c>
      <c r="AM661" t="n">
        <v>210</v>
      </c>
      <c r="AN661" t="n">
        <v>210</v>
      </c>
      <c r="AO661" t="n">
        <v>233</v>
      </c>
      <c r="AP661" t="n">
        <v>164</v>
      </c>
      <c r="AQ661" t="n">
        <v>197</v>
      </c>
      <c r="AR661" t="n">
        <v>169</v>
      </c>
      <c r="AS661" t="n">
        <v>173</v>
      </c>
      <c r="AT661" t="n">
        <v>22</v>
      </c>
      <c r="AU661" t="n">
        <v>16</v>
      </c>
      <c r="AV661" t="n">
        <v>16</v>
      </c>
      <c r="AW661" t="n">
        <v>75</v>
      </c>
      <c r="AX661" t="n">
        <v>66</v>
      </c>
      <c r="AY661" t="n">
        <v>790</v>
      </c>
      <c r="AZ661" t="n">
        <v>2354</v>
      </c>
      <c r="BA661" t="n">
        <v>2365</v>
      </c>
      <c r="BB661" t="n">
        <v>2454</v>
      </c>
      <c r="BC661" t="n">
        <v>2547</v>
      </c>
      <c r="BD661" t="n">
        <v>3311</v>
      </c>
      <c r="BE661" t="n">
        <v>3599</v>
      </c>
      <c r="BF661" t="n">
        <v>4802</v>
      </c>
      <c r="BG661" t="n">
        <v>5503</v>
      </c>
      <c r="BH661" t="n">
        <v>5710</v>
      </c>
      <c r="BI661" t="n">
        <v>5900</v>
      </c>
    </row>
    <row r="662" spans="1:75">
      <c r="A662" t="s">
        <v>233</v>
      </c>
      <c r="B662" t="s">
        <v>1642</v>
      </c>
      <c r="C662" t="s">
        <v>1643</v>
      </c>
      <c r="D662" t="s">
        <v>662</v>
      </c>
      <c r="E662" t="n">
        <v>0</v>
      </c>
      <c r="F662" t="n">
        <v>0</v>
      </c>
      <c r="G662" t="n">
        <v>0</v>
      </c>
      <c r="H662" t="n">
        <v>0</v>
      </c>
      <c r="I662" t="n">
        <v>0</v>
      </c>
      <c r="J662" t="n">
        <v>0</v>
      </c>
      <c r="K662" t="n">
        <v>0</v>
      </c>
      <c r="L662" t="n">
        <v>0</v>
      </c>
      <c r="M662" t="n">
        <v>0</v>
      </c>
      <c r="N662" t="n">
        <v>0</v>
      </c>
      <c r="O662" t="n">
        <v>0</v>
      </c>
      <c r="P662" t="n">
        <v>0</v>
      </c>
      <c r="Q662" t="n">
        <v>0</v>
      </c>
      <c r="R662" t="n">
        <v>0</v>
      </c>
      <c r="S662" t="n">
        <v>0</v>
      </c>
      <c r="T662" t="n">
        <v>0</v>
      </c>
      <c r="U662" t="n">
        <v>0</v>
      </c>
      <c r="V662" t="n">
        <v>0</v>
      </c>
      <c r="W662" t="n">
        <v>0</v>
      </c>
      <c r="X662" t="n">
        <v>0</v>
      </c>
      <c r="Y662" t="n">
        <v>0</v>
      </c>
      <c r="Z662" t="n">
        <v>0</v>
      </c>
      <c r="AA662" t="n">
        <v>0</v>
      </c>
      <c r="AB662" t="n">
        <v>0</v>
      </c>
      <c r="AC662" t="n">
        <v>0</v>
      </c>
      <c r="AD662" t="n">
        <v>0</v>
      </c>
      <c r="AE662" t="n">
        <v>0</v>
      </c>
      <c r="AF662" t="n">
        <v>0</v>
      </c>
      <c r="AG662" t="n">
        <v>0</v>
      </c>
      <c r="AH662" t="n">
        <v>33</v>
      </c>
      <c r="AI662" t="n">
        <v>29</v>
      </c>
      <c r="AJ662" t="n">
        <v>36</v>
      </c>
      <c r="AK662" t="n">
        <v>23</v>
      </c>
      <c r="AL662" t="n">
        <v>22</v>
      </c>
      <c r="AM662" t="n">
        <v>20</v>
      </c>
      <c r="AN662" t="n">
        <v>20</v>
      </c>
      <c r="AO662" t="n">
        <v>23</v>
      </c>
      <c r="AP662" t="n">
        <v>16</v>
      </c>
      <c r="AQ662" t="n">
        <v>19</v>
      </c>
      <c r="AR662" t="n">
        <v>16</v>
      </c>
      <c r="AS662" t="n">
        <v>17</v>
      </c>
      <c r="AT662" t="n">
        <v>2</v>
      </c>
      <c r="AU662" t="n">
        <v>2</v>
      </c>
      <c r="AV662" t="n">
        <v>2</v>
      </c>
      <c r="AW662" t="n">
        <v>7</v>
      </c>
      <c r="AX662" t="n">
        <v>7</v>
      </c>
      <c r="AY662" t="n">
        <v>80</v>
      </c>
      <c r="AZ662" t="n">
        <v>238</v>
      </c>
      <c r="BA662" t="n">
        <v>240</v>
      </c>
      <c r="BB662" t="n">
        <v>251</v>
      </c>
      <c r="BC662" t="n">
        <v>261</v>
      </c>
      <c r="BD662" t="n">
        <v>341</v>
      </c>
      <c r="BE662" t="n">
        <v>378</v>
      </c>
      <c r="BF662" t="n">
        <v>503</v>
      </c>
      <c r="BG662" t="n">
        <v>579</v>
      </c>
      <c r="BH662" t="n">
        <v>613</v>
      </c>
      <c r="BI662" t="n">
        <v>639</v>
      </c>
    </row>
    <row r="663" spans="1:75">
      <c r="A663" t="s">
        <v>233</v>
      </c>
      <c r="B663" t="s">
        <v>1644</v>
      </c>
      <c r="C663" t="s">
        <v>1645</v>
      </c>
      <c r="D663" t="s">
        <v>447</v>
      </c>
      <c r="E663" t="n">
        <v>0</v>
      </c>
      <c r="F663" t="n">
        <v>0</v>
      </c>
      <c r="G663" t="n">
        <v>0</v>
      </c>
      <c r="H663" t="n">
        <v>0</v>
      </c>
      <c r="I663" t="n">
        <v>0</v>
      </c>
      <c r="J663" t="n">
        <v>0</v>
      </c>
      <c r="K663" t="n">
        <v>0</v>
      </c>
      <c r="L663" t="n">
        <v>0</v>
      </c>
      <c r="M663" t="n">
        <v>0</v>
      </c>
      <c r="N663" t="n">
        <v>0</v>
      </c>
      <c r="O663" t="n">
        <v>0</v>
      </c>
      <c r="P663" t="n">
        <v>0</v>
      </c>
      <c r="Q663" t="n">
        <v>0</v>
      </c>
      <c r="R663" t="n">
        <v>0</v>
      </c>
      <c r="S663" t="n">
        <v>0</v>
      </c>
      <c r="T663" t="n">
        <v>0</v>
      </c>
      <c r="U663" t="n">
        <v>0</v>
      </c>
      <c r="V663" t="n">
        <v>0</v>
      </c>
      <c r="W663" t="n">
        <v>0</v>
      </c>
      <c r="X663" t="n">
        <v>0</v>
      </c>
      <c r="Y663" t="n">
        <v>0</v>
      </c>
      <c r="Z663" t="n">
        <v>0</v>
      </c>
      <c r="AA663" t="n">
        <v>0</v>
      </c>
      <c r="AB663" t="n">
        <v>0</v>
      </c>
      <c r="AC663" t="n">
        <v>0</v>
      </c>
      <c r="AD663" t="n">
        <v>0</v>
      </c>
      <c r="AE663" t="n">
        <v>0</v>
      </c>
      <c r="AF663" t="n">
        <v>0</v>
      </c>
      <c r="AG663" t="n">
        <v>0</v>
      </c>
      <c r="AH663" t="n">
        <v>0</v>
      </c>
      <c r="AI663" t="n">
        <v>0</v>
      </c>
      <c r="AJ663" t="n">
        <v>0</v>
      </c>
      <c r="AK663" t="n">
        <v>0</v>
      </c>
      <c r="AL663" t="n">
        <v>0</v>
      </c>
      <c r="AM663" t="n">
        <v>0</v>
      </c>
      <c r="AN663" t="n">
        <v>0</v>
      </c>
      <c r="AO663" t="n">
        <v>0</v>
      </c>
      <c r="AP663" t="n">
        <v>0</v>
      </c>
      <c r="AQ663" t="n">
        <v>0</v>
      </c>
      <c r="AR663" t="n">
        <v>0</v>
      </c>
      <c r="AS663" t="n">
        <v>0</v>
      </c>
      <c r="AT663" t="n">
        <v>0</v>
      </c>
      <c r="AU663" t="n">
        <v>0</v>
      </c>
      <c r="AV663" t="n">
        <v>0</v>
      </c>
      <c r="AW663" t="n">
        <v>0</v>
      </c>
      <c r="AX663" t="n">
        <v>0</v>
      </c>
      <c r="AY663" t="n">
        <v>0</v>
      </c>
      <c r="AZ663" t="n">
        <v>0</v>
      </c>
      <c r="BA663" t="n">
        <v>0</v>
      </c>
      <c r="BB663" t="n">
        <v>0</v>
      </c>
      <c r="BC663" t="n">
        <v>0</v>
      </c>
      <c r="BD663" t="n">
        <v>0</v>
      </c>
      <c r="BE663" t="n">
        <v>0</v>
      </c>
      <c r="BF663" t="n">
        <v>0</v>
      </c>
      <c r="BG663" t="n">
        <v>0</v>
      </c>
      <c r="BH663" t="n">
        <v>0</v>
      </c>
      <c r="BI663" t="n">
        <v>0</v>
      </c>
    </row>
    <row r="664" spans="1:75">
      <c r="A664" t="s">
        <v>233</v>
      </c>
      <c r="B664" t="s">
        <v>1646</v>
      </c>
      <c r="C664" t="s">
        <v>1647</v>
      </c>
      <c r="D664" t="s">
        <v>662</v>
      </c>
      <c r="E664" t="n">
        <v>0</v>
      </c>
      <c r="F664" t="n">
        <v>0</v>
      </c>
      <c r="G664" t="n">
        <v>0</v>
      </c>
      <c r="H664" t="n">
        <v>0</v>
      </c>
      <c r="I664" t="n">
        <v>0</v>
      </c>
      <c r="J664" t="n">
        <v>0</v>
      </c>
      <c r="K664" t="n">
        <v>0</v>
      </c>
      <c r="L664" t="n">
        <v>0</v>
      </c>
      <c r="M664" t="n">
        <v>0</v>
      </c>
      <c r="N664" t="n">
        <v>0</v>
      </c>
      <c r="O664" t="n">
        <v>0</v>
      </c>
      <c r="P664" t="n">
        <v>0</v>
      </c>
      <c r="Q664" t="n">
        <v>0</v>
      </c>
      <c r="R664" t="n">
        <v>0</v>
      </c>
      <c r="S664" t="n">
        <v>0</v>
      </c>
      <c r="T664" t="n">
        <v>0</v>
      </c>
      <c r="U664" t="n">
        <v>0</v>
      </c>
      <c r="V664" t="n">
        <v>0</v>
      </c>
      <c r="W664" t="n">
        <v>0</v>
      </c>
      <c r="X664" t="n">
        <v>0</v>
      </c>
      <c r="Y664" t="n">
        <v>0</v>
      </c>
      <c r="Z664" t="n">
        <v>0</v>
      </c>
      <c r="AA664" t="n">
        <v>0</v>
      </c>
      <c r="AB664" t="n">
        <v>0</v>
      </c>
      <c r="AC664" t="n">
        <v>0</v>
      </c>
      <c r="AD664" t="n">
        <v>0</v>
      </c>
      <c r="AE664" t="n">
        <v>0</v>
      </c>
      <c r="AF664" t="n">
        <v>0</v>
      </c>
      <c r="AG664" t="n">
        <v>0</v>
      </c>
      <c r="AH664" t="n">
        <v>0</v>
      </c>
      <c r="AI664" t="n">
        <v>0</v>
      </c>
      <c r="AJ664" t="n">
        <v>0</v>
      </c>
      <c r="AK664" t="n">
        <v>0</v>
      </c>
      <c r="AL664" t="n">
        <v>0</v>
      </c>
      <c r="AM664" t="n">
        <v>0</v>
      </c>
      <c r="AN664" t="n">
        <v>0</v>
      </c>
      <c r="AO664" t="n">
        <v>0</v>
      </c>
      <c r="AP664" t="n">
        <v>0</v>
      </c>
      <c r="AQ664" t="n">
        <v>0</v>
      </c>
      <c r="AR664" t="n">
        <v>0</v>
      </c>
      <c r="AS664" t="n">
        <v>0</v>
      </c>
      <c r="AT664" t="n">
        <v>0</v>
      </c>
      <c r="AU664" t="n">
        <v>0</v>
      </c>
      <c r="AV664" t="n">
        <v>0</v>
      </c>
      <c r="AW664" t="n">
        <v>0</v>
      </c>
      <c r="AX664" t="n">
        <v>0</v>
      </c>
      <c r="AY664" t="n">
        <v>0</v>
      </c>
      <c r="AZ664" t="n">
        <v>0</v>
      </c>
      <c r="BA664" t="n">
        <v>0</v>
      </c>
      <c r="BB664" t="n">
        <v>0</v>
      </c>
      <c r="BC664" t="n">
        <v>0</v>
      </c>
      <c r="BD664" t="n">
        <v>0</v>
      </c>
      <c r="BE664" t="n">
        <v>0</v>
      </c>
      <c r="BF664" t="n">
        <v>0</v>
      </c>
      <c r="BG664" t="n">
        <v>0</v>
      </c>
      <c r="BH664" t="n">
        <v>0</v>
      </c>
      <c r="BI664" t="n">
        <v>0</v>
      </c>
    </row>
  </sheetData>
  <pageMargins bottom="1" footer="0.5" header="0.5" left="0.75" right="0.75" top="1"/>
</worksheet>
</file>

<file path=xl/worksheets/sheet11.xml><?xml version="1.0" encoding="utf-8"?>
<worksheet xmlns="http://schemas.openxmlformats.org/spreadsheetml/2006/main">
  <sheetPr>
    <tabColor rgb="0000B080"/>
    <outlinePr summaryBelow="1" summaryRight="1"/>
    <pageSetUpPr/>
  </sheetPr>
  <dimension ref="A1:C302"/>
  <sheetViews>
    <sheetView workbookViewId="0">
      <selection activeCell="A1" sqref="A1"/>
    </sheetView>
  </sheetViews>
  <sheetFormatPr baseColWidth="10" defaultRowHeight="15"/>
  <sheetData>
    <row r="1" spans="1:3">
      <c r="A1" t="s">
        <v>1648</v>
      </c>
      <c r="B1" t="s">
        <v>1649</v>
      </c>
    </row>
    <row r="3" spans="1:3">
      <c r="A3" t="s">
        <v>180</v>
      </c>
      <c r="B3" t="s">
        <v>1650</v>
      </c>
    </row>
    <row r="4" spans="1:3">
      <c r="A4" s="1" t="n">
        <v>38749</v>
      </c>
      <c r="B4" t="n">
        <v>2.78</v>
      </c>
      <c r="C4" t="s">
        <v>1651</v>
      </c>
    </row>
    <row r="5" spans="1:3">
      <c r="A5" s="1" t="n">
        <v>38777</v>
      </c>
      <c r="B5" t="n">
        <v>2.78</v>
      </c>
    </row>
    <row r="6" spans="1:3">
      <c r="A6" s="1" t="n">
        <v>38808</v>
      </c>
      <c r="B6" t="n">
        <v>2.78</v>
      </c>
    </row>
    <row r="7" spans="1:3">
      <c r="A7" s="1" t="n">
        <v>38838</v>
      </c>
      <c r="B7" t="n">
        <v>2.78</v>
      </c>
    </row>
    <row r="8" spans="1:3">
      <c r="A8" s="1" t="n">
        <v>38869</v>
      </c>
      <c r="B8" t="n">
        <v>2.78</v>
      </c>
    </row>
    <row r="9" spans="1:3">
      <c r="A9" s="1" t="n">
        <v>38899</v>
      </c>
      <c r="B9" t="n">
        <v>2.08</v>
      </c>
      <c r="C9" t="s">
        <v>1652</v>
      </c>
    </row>
    <row r="10" spans="1:3">
      <c r="A10" s="1" t="n">
        <v>38930</v>
      </c>
      <c r="B10" t="n">
        <v>2.08</v>
      </c>
    </row>
    <row r="11" spans="1:3">
      <c r="A11" s="1" t="n">
        <v>38961</v>
      </c>
      <c r="B11" t="n">
        <v>2.08</v>
      </c>
    </row>
    <row r="12" spans="1:3">
      <c r="A12" s="1" t="n">
        <v>38991</v>
      </c>
      <c r="B12" t="n">
        <v>2.08</v>
      </c>
    </row>
    <row r="13" spans="1:3">
      <c r="A13" s="1" t="n">
        <v>39022</v>
      </c>
      <c r="B13" t="n">
        <v>2.01</v>
      </c>
      <c r="C13" t="s">
        <v>1653</v>
      </c>
    </row>
    <row r="14" spans="1:3">
      <c r="A14" s="1" t="n">
        <v>39052</v>
      </c>
      <c r="B14" t="n">
        <v>2.01</v>
      </c>
    </row>
    <row r="15" spans="1:3">
      <c r="A15" s="1" t="n">
        <v>39083</v>
      </c>
      <c r="B15" t="n">
        <v>2.01</v>
      </c>
    </row>
    <row r="16" spans="1:3">
      <c r="A16" s="1" t="n">
        <v>39114</v>
      </c>
      <c r="B16" t="n">
        <v>2.01</v>
      </c>
    </row>
    <row r="17" spans="1:3">
      <c r="A17" s="1" t="n">
        <v>39142</v>
      </c>
      <c r="B17" t="n">
        <v>2.01</v>
      </c>
    </row>
    <row r="18" spans="1:3">
      <c r="A18" s="1" t="n">
        <v>39173</v>
      </c>
      <c r="B18" t="n">
        <v>2.59</v>
      </c>
      <c r="C18" t="s">
        <v>1654</v>
      </c>
    </row>
    <row r="19" spans="1:3">
      <c r="A19" s="1" t="n">
        <v>39203</v>
      </c>
      <c r="B19" t="n">
        <v>2.59</v>
      </c>
    </row>
    <row r="20" spans="1:3">
      <c r="A20" s="1" t="n">
        <v>39234</v>
      </c>
      <c r="B20" t="n">
        <v>2.59</v>
      </c>
    </row>
    <row r="21" spans="1:3">
      <c r="A21" s="1" t="n">
        <v>39264</v>
      </c>
      <c r="B21" t="n">
        <v>2.59</v>
      </c>
    </row>
    <row r="22" spans="1:3">
      <c r="A22" s="1" t="n">
        <v>39295</v>
      </c>
      <c r="B22" t="n">
        <v>2.56</v>
      </c>
      <c r="C22" t="s">
        <v>1655</v>
      </c>
    </row>
    <row r="23" spans="1:3">
      <c r="A23" s="1" t="n">
        <v>39326</v>
      </c>
      <c r="B23" t="n">
        <v>2.56</v>
      </c>
    </row>
    <row r="24" spans="1:3">
      <c r="A24" s="1" t="n">
        <v>39356</v>
      </c>
      <c r="B24" t="n">
        <v>2.56</v>
      </c>
    </row>
    <row r="25" spans="1:3">
      <c r="A25" s="1" t="n">
        <v>39387</v>
      </c>
      <c r="B25" t="n">
        <v>2.61</v>
      </c>
      <c r="C25" t="s">
        <v>1656</v>
      </c>
    </row>
    <row r="26" spans="1:3">
      <c r="A26" s="1" t="n">
        <v>39417</v>
      </c>
      <c r="B26" t="n">
        <v>2.61</v>
      </c>
    </row>
    <row r="27" spans="1:3">
      <c r="A27" s="1" t="n">
        <v>39448</v>
      </c>
      <c r="B27" t="n">
        <v>2.61</v>
      </c>
    </row>
    <row r="28" spans="1:3">
      <c r="A28" s="1" t="n">
        <v>39479</v>
      </c>
      <c r="B28" t="n">
        <v>3.03</v>
      </c>
      <c r="C28" t="s">
        <v>1657</v>
      </c>
    </row>
    <row r="29" spans="1:3">
      <c r="A29" s="1" t="n">
        <v>39508</v>
      </c>
      <c r="B29" t="n">
        <v>3.03</v>
      </c>
    </row>
    <row r="30" spans="1:3">
      <c r="A30" s="1" t="n">
        <v>39539</v>
      </c>
      <c r="B30" t="n">
        <v>3.03</v>
      </c>
    </row>
    <row r="31" spans="1:3">
      <c r="A31" s="1" t="n">
        <v>39569</v>
      </c>
      <c r="B31" t="n">
        <v>3.39</v>
      </c>
      <c r="C31" t="s">
        <v>1658</v>
      </c>
    </row>
    <row r="32" spans="1:3">
      <c r="A32" s="1" t="n">
        <v>39600</v>
      </c>
      <c r="B32" t="n">
        <v>3.39</v>
      </c>
    </row>
    <row r="33" spans="1:3">
      <c r="A33" s="1" t="n">
        <v>39630</v>
      </c>
      <c r="B33" t="n">
        <v>3.39</v>
      </c>
    </row>
    <row r="34" spans="1:3">
      <c r="A34" s="1" t="n">
        <v>39661</v>
      </c>
      <c r="B34" t="n">
        <v>2.86</v>
      </c>
      <c r="C34" t="s">
        <v>1659</v>
      </c>
    </row>
    <row r="35" spans="1:3">
      <c r="A35" s="1" t="n">
        <v>39692</v>
      </c>
      <c r="B35" t="n">
        <v>2.86</v>
      </c>
    </row>
    <row r="36" spans="1:3">
      <c r="A36" s="1" t="n">
        <v>39722</v>
      </c>
      <c r="B36" t="n">
        <v>2.86</v>
      </c>
    </row>
    <row r="37" spans="1:3">
      <c r="A37" s="1" t="n">
        <v>39753</v>
      </c>
      <c r="B37" t="n">
        <v>1.77</v>
      </c>
      <c r="C37" t="s">
        <v>1660</v>
      </c>
    </row>
    <row r="38" spans="1:3">
      <c r="A38" s="1" t="n">
        <v>39783</v>
      </c>
      <c r="B38" t="n">
        <v>1.77</v>
      </c>
    </row>
    <row r="39" spans="1:3">
      <c r="A39" s="1" t="n">
        <v>39814</v>
      </c>
      <c r="B39" t="n">
        <v>1.77</v>
      </c>
    </row>
    <row r="40" spans="1:3">
      <c r="A40" s="1" t="n">
        <v>39845</v>
      </c>
      <c r="B40" t="n">
        <v>1.73</v>
      </c>
      <c r="C40" t="s">
        <v>1661</v>
      </c>
    </row>
    <row r="41" spans="1:3">
      <c r="A41" s="1" t="n">
        <v>39873</v>
      </c>
      <c r="B41" t="n">
        <v>1.73</v>
      </c>
    </row>
    <row r="42" spans="1:3">
      <c r="A42" s="1" t="n">
        <v>39904</v>
      </c>
      <c r="B42" t="n">
        <v>1.73</v>
      </c>
    </row>
    <row r="43" spans="1:3">
      <c r="A43" s="1" t="n">
        <v>39934</v>
      </c>
      <c r="B43" t="n">
        <v>2.01</v>
      </c>
      <c r="C43" t="s">
        <v>1662</v>
      </c>
    </row>
    <row r="44" spans="1:3">
      <c r="A44" s="1" t="n">
        <v>39965</v>
      </c>
      <c r="B44" t="n">
        <v>2.01</v>
      </c>
    </row>
    <row r="45" spans="1:3">
      <c r="A45" s="1" t="n">
        <v>39995</v>
      </c>
      <c r="B45" t="n">
        <v>2.01</v>
      </c>
    </row>
    <row r="46" spans="1:3">
      <c r="A46" s="1" t="n">
        <v>40026</v>
      </c>
      <c r="B46" t="n">
        <v>2.17</v>
      </c>
      <c r="C46" t="s">
        <v>1663</v>
      </c>
    </row>
    <row r="47" spans="1:3">
      <c r="A47" s="1" t="n">
        <v>40057</v>
      </c>
      <c r="B47" t="n">
        <v>2.17</v>
      </c>
    </row>
    <row r="48" spans="1:3">
      <c r="A48" s="1" t="n">
        <v>40087</v>
      </c>
      <c r="B48" t="n">
        <v>2.17</v>
      </c>
    </row>
    <row r="49" spans="1:3">
      <c r="A49" s="1" t="n">
        <v>40118</v>
      </c>
      <c r="B49" t="n">
        <v>2.38</v>
      </c>
      <c r="C49" t="s">
        <v>1664</v>
      </c>
    </row>
    <row r="50" spans="1:3">
      <c r="A50" s="1" t="n">
        <v>40148</v>
      </c>
      <c r="B50" t="n">
        <v>2.38</v>
      </c>
    </row>
    <row r="51" spans="1:3">
      <c r="A51" s="1" t="n">
        <v>40179</v>
      </c>
      <c r="B51" t="n">
        <v>2.38</v>
      </c>
    </row>
    <row r="52" spans="1:3">
      <c r="A52" s="1" t="n">
        <v>40210</v>
      </c>
      <c r="B52" t="n">
        <v>2.4</v>
      </c>
      <c r="C52" t="s">
        <v>1665</v>
      </c>
    </row>
    <row r="53" spans="1:3">
      <c r="A53" s="1" t="n">
        <v>40238</v>
      </c>
      <c r="B53" t="n">
        <v>2.4</v>
      </c>
    </row>
    <row r="54" spans="1:3">
      <c r="A54" s="1" t="n">
        <v>40269</v>
      </c>
      <c r="B54" t="n">
        <v>2.4</v>
      </c>
    </row>
    <row r="55" spans="1:3">
      <c r="A55" s="1" t="n">
        <v>40299</v>
      </c>
      <c r="B55" t="n">
        <v>2.23</v>
      </c>
      <c r="C55" t="s">
        <v>1666</v>
      </c>
    </row>
    <row r="56" spans="1:3">
      <c r="A56" s="1" t="n">
        <v>40330</v>
      </c>
      <c r="B56" t="n">
        <v>2.23</v>
      </c>
    </row>
    <row r="57" spans="1:3">
      <c r="A57" s="1" t="n">
        <v>40360</v>
      </c>
      <c r="B57" t="n">
        <v>2.23</v>
      </c>
    </row>
    <row r="58" spans="1:3">
      <c r="A58" s="1" t="n">
        <v>40391</v>
      </c>
      <c r="B58" t="n">
        <v>2.34</v>
      </c>
      <c r="C58" t="s">
        <v>1667</v>
      </c>
    </row>
    <row r="59" spans="1:3">
      <c r="A59" s="1" t="n">
        <v>40422</v>
      </c>
      <c r="B59" t="n">
        <v>2.34</v>
      </c>
    </row>
    <row r="60" spans="1:3">
      <c r="A60" s="1" t="n">
        <v>40452</v>
      </c>
      <c r="B60" t="n">
        <v>2.34</v>
      </c>
    </row>
    <row r="61" spans="1:3">
      <c r="A61" s="1" t="n">
        <v>40483</v>
      </c>
      <c r="B61" t="n">
        <v>2.69</v>
      </c>
      <c r="C61" t="s">
        <v>1668</v>
      </c>
    </row>
    <row r="62" spans="1:3">
      <c r="A62" s="1" t="n">
        <v>40513</v>
      </c>
      <c r="B62" t="n">
        <v>2.69</v>
      </c>
    </row>
    <row r="63" spans="1:3">
      <c r="A63" s="1" t="n">
        <v>40544</v>
      </c>
      <c r="B63" t="n">
        <v>2.69</v>
      </c>
    </row>
    <row r="64" spans="1:3">
      <c r="A64" s="1" t="n">
        <v>40575</v>
      </c>
      <c r="B64" t="n">
        <v>3.26</v>
      </c>
      <c r="C64" t="s">
        <v>1669</v>
      </c>
    </row>
    <row r="65" spans="1:3">
      <c r="A65" s="1" t="n">
        <v>40603</v>
      </c>
      <c r="B65" t="n">
        <v>3.26</v>
      </c>
    </row>
    <row r="66" spans="1:3">
      <c r="A66" s="1" t="n">
        <v>40634</v>
      </c>
      <c r="B66" t="n">
        <v>3.26</v>
      </c>
    </row>
    <row r="67" spans="1:3">
      <c r="A67" s="1" t="n">
        <v>40664</v>
      </c>
      <c r="B67" t="n">
        <v>3.3</v>
      </c>
      <c r="C67" t="s">
        <v>1670</v>
      </c>
    </row>
    <row r="68" spans="1:3">
      <c r="A68" s="1" t="n">
        <v>40695</v>
      </c>
      <c r="B68" t="n">
        <v>3.3</v>
      </c>
    </row>
    <row r="69" spans="1:3">
      <c r="A69" s="1" t="n">
        <v>40725</v>
      </c>
      <c r="B69" t="n">
        <v>3.3</v>
      </c>
    </row>
    <row r="70" spans="1:3">
      <c r="A70" s="1" t="n">
        <v>40756</v>
      </c>
      <c r="B70" t="n">
        <v>3.04</v>
      </c>
      <c r="C70" t="s">
        <v>1671</v>
      </c>
    </row>
    <row r="71" spans="1:3">
      <c r="A71" s="1" t="n">
        <v>40787</v>
      </c>
      <c r="B71" t="n">
        <v>3.04</v>
      </c>
    </row>
    <row r="72" spans="1:3">
      <c r="A72" s="1" t="n">
        <v>40817</v>
      </c>
      <c r="B72" t="n">
        <v>3.04</v>
      </c>
    </row>
    <row r="73" spans="1:3">
      <c r="A73" s="1" t="n">
        <v>40848</v>
      </c>
      <c r="B73" t="n">
        <v>3.05</v>
      </c>
      <c r="C73" t="s">
        <v>1672</v>
      </c>
    </row>
    <row r="74" spans="1:3">
      <c r="A74" s="1" t="n">
        <v>40878</v>
      </c>
      <c r="B74" t="n">
        <v>3.05</v>
      </c>
    </row>
    <row r="75" spans="1:3">
      <c r="A75" s="1" t="n">
        <v>40909</v>
      </c>
      <c r="B75" t="n">
        <v>3.05</v>
      </c>
    </row>
    <row r="76" spans="1:3">
      <c r="A76" s="1" t="n">
        <v>40940</v>
      </c>
      <c r="B76" t="n">
        <v>3.45</v>
      </c>
      <c r="C76" t="s">
        <v>1673</v>
      </c>
    </row>
    <row r="77" spans="1:3">
      <c r="A77" s="1" t="n">
        <v>40969</v>
      </c>
      <c r="B77" t="n">
        <v>3.45</v>
      </c>
    </row>
    <row r="78" spans="1:3">
      <c r="A78" s="1" t="n">
        <v>41000</v>
      </c>
      <c r="B78" t="n">
        <v>3.45</v>
      </c>
    </row>
    <row r="79" spans="1:3">
      <c r="A79" s="1" t="n">
        <v>41030</v>
      </c>
      <c r="B79" t="n">
        <v>3.05</v>
      </c>
      <c r="C79" t="s">
        <v>1674</v>
      </c>
    </row>
    <row r="80" spans="1:3">
      <c r="A80" s="1" t="n">
        <v>41061</v>
      </c>
      <c r="B80" t="n">
        <v>3.05</v>
      </c>
    </row>
    <row r="81" spans="1:3">
      <c r="A81" s="1" t="n">
        <v>41091</v>
      </c>
      <c r="B81" t="n">
        <v>3.05</v>
      </c>
    </row>
    <row r="82" spans="1:3">
      <c r="A82" s="1" t="n">
        <v>41122</v>
      </c>
      <c r="B82" t="n">
        <v>3.32</v>
      </c>
      <c r="C82" t="s">
        <v>1675</v>
      </c>
    </row>
    <row r="83" spans="1:3">
      <c r="A83" s="1" t="n">
        <v>41153</v>
      </c>
      <c r="B83" t="n">
        <v>3.32</v>
      </c>
    </row>
    <row r="84" spans="1:3">
      <c r="A84" s="1" t="n">
        <v>41183</v>
      </c>
      <c r="B84" t="n">
        <v>3.32</v>
      </c>
    </row>
    <row r="85" spans="1:3">
      <c r="A85" s="1" t="n">
        <v>41214</v>
      </c>
      <c r="B85" t="n">
        <v>3.02</v>
      </c>
      <c r="C85" t="s">
        <v>1676</v>
      </c>
    </row>
    <row r="86" spans="1:3">
      <c r="A86" s="1" t="n">
        <v>41244</v>
      </c>
      <c r="B86" t="n">
        <v>3.02</v>
      </c>
    </row>
    <row r="87" spans="1:3">
      <c r="A87" s="1" t="n">
        <v>41275</v>
      </c>
      <c r="B87" t="n">
        <v>3.02</v>
      </c>
    </row>
    <row r="88" spans="1:3">
      <c r="A88" s="1" t="n">
        <v>41306</v>
      </c>
      <c r="B88" t="n">
        <v>3.13</v>
      </c>
      <c r="C88" t="s">
        <v>1677</v>
      </c>
    </row>
    <row r="89" spans="1:3">
      <c r="A89" s="1" t="n">
        <v>41334</v>
      </c>
      <c r="B89" t="n">
        <v>3.13</v>
      </c>
    </row>
    <row r="90" spans="1:3">
      <c r="A90" s="1" t="n">
        <v>41365</v>
      </c>
      <c r="B90" t="n">
        <v>3.13</v>
      </c>
    </row>
    <row r="91" spans="1:3">
      <c r="A91" s="1" t="n">
        <v>41395</v>
      </c>
      <c r="B91" t="n">
        <v>3.13</v>
      </c>
      <c r="C91" t="s">
        <v>1678</v>
      </c>
    </row>
    <row r="92" spans="1:3">
      <c r="A92" s="1" t="n">
        <v>41426</v>
      </c>
      <c r="B92" t="n">
        <v>3.13</v>
      </c>
    </row>
    <row r="93" spans="1:3">
      <c r="A93" s="1" t="n">
        <v>41456</v>
      </c>
      <c r="B93" t="n">
        <v>3.13</v>
      </c>
    </row>
    <row r="94" spans="1:3">
      <c r="A94" s="1" t="n">
        <v>41487</v>
      </c>
      <c r="B94" t="n">
        <v>2.92</v>
      </c>
      <c r="C94" t="s">
        <v>1679</v>
      </c>
    </row>
    <row r="95" spans="1:3">
      <c r="A95" s="1" t="n">
        <v>41518</v>
      </c>
      <c r="B95" t="n">
        <v>2.92</v>
      </c>
    </row>
    <row r="96" spans="1:3">
      <c r="A96" s="1" t="n">
        <v>41548</v>
      </c>
      <c r="B96" t="n">
        <v>2.92</v>
      </c>
    </row>
    <row r="97" spans="1:3">
      <c r="A97" s="1" t="n">
        <v>41579</v>
      </c>
      <c r="B97" t="n">
        <v>2.81</v>
      </c>
      <c r="C97" t="s">
        <v>1680</v>
      </c>
    </row>
    <row r="98" spans="1:3">
      <c r="A98" s="1" t="n">
        <v>41609</v>
      </c>
      <c r="B98" t="n">
        <v>2.81</v>
      </c>
    </row>
    <row r="99" spans="1:3">
      <c r="A99" s="1" t="n">
        <v>41640</v>
      </c>
      <c r="B99" t="n">
        <v>2.81</v>
      </c>
    </row>
    <row r="100" spans="1:3">
      <c r="A100" s="1" t="n">
        <v>41671</v>
      </c>
      <c r="B100" t="n">
        <v>3.22</v>
      </c>
      <c r="C100" t="s">
        <v>1681</v>
      </c>
    </row>
    <row r="101" spans="1:3">
      <c r="A101" s="1" t="n">
        <v>41699</v>
      </c>
      <c r="B101" t="n">
        <v>3.22</v>
      </c>
    </row>
    <row r="102" spans="1:3">
      <c r="A102" s="1" t="n">
        <v>41730</v>
      </c>
      <c r="B102" t="n">
        <v>3.22</v>
      </c>
    </row>
    <row r="103" spans="1:3">
      <c r="A103" s="1" t="n">
        <v>41760</v>
      </c>
      <c r="B103" t="n">
        <v>3.14</v>
      </c>
      <c r="C103" t="s">
        <v>1682</v>
      </c>
    </row>
    <row r="104" spans="1:3">
      <c r="A104" s="1" t="n">
        <v>41791</v>
      </c>
      <c r="B104" t="n">
        <v>3.14</v>
      </c>
    </row>
    <row r="105" spans="1:3">
      <c r="A105" s="1" t="n">
        <v>41821</v>
      </c>
      <c r="B105" t="n">
        <v>3.14</v>
      </c>
    </row>
    <row r="106" spans="1:3">
      <c r="A106" s="1" t="n">
        <v>41852</v>
      </c>
      <c r="B106" t="n">
        <v>2.74</v>
      </c>
      <c r="C106" t="s">
        <v>1683</v>
      </c>
    </row>
    <row r="107" spans="1:3">
      <c r="A107" s="1" t="n">
        <v>41883</v>
      </c>
      <c r="B107" t="n">
        <v>2.74</v>
      </c>
    </row>
    <row r="108" spans="1:3">
      <c r="A108" s="1" t="n">
        <v>41913</v>
      </c>
      <c r="B108" t="n">
        <v>2.74</v>
      </c>
    </row>
    <row r="109" spans="1:3">
      <c r="A109" s="1" t="n">
        <v>41944</v>
      </c>
      <c r="B109" t="n">
        <v>2.02</v>
      </c>
      <c r="C109" t="s">
        <v>1684</v>
      </c>
    </row>
    <row r="110" spans="1:3">
      <c r="A110" s="1" t="n">
        <v>41974</v>
      </c>
      <c r="B110" t="n">
        <v>2.02</v>
      </c>
    </row>
    <row r="111" spans="1:3">
      <c r="A111" s="1" t="n">
        <v>42005</v>
      </c>
      <c r="B111" t="n">
        <v>2.02</v>
      </c>
    </row>
    <row r="112" spans="1:3">
      <c r="A112" s="1" t="n">
        <v>42036</v>
      </c>
      <c r="B112" t="n">
        <v>1.91</v>
      </c>
      <c r="C112" t="s">
        <v>1685</v>
      </c>
    </row>
    <row r="113" spans="1:3">
      <c r="A113" s="1" t="n">
        <v>42064</v>
      </c>
      <c r="B113" t="n">
        <v>1.91</v>
      </c>
    </row>
    <row r="114" spans="1:3">
      <c r="A114" s="1" t="n">
        <v>42095</v>
      </c>
      <c r="B114" t="n">
        <v>1.91</v>
      </c>
    </row>
    <row r="115" spans="1:3">
      <c r="A115" s="1" t="n">
        <v>42125</v>
      </c>
      <c r="B115" t="n">
        <v>2.13</v>
      </c>
      <c r="C115" t="s">
        <v>1686</v>
      </c>
    </row>
    <row r="116" spans="1:3">
      <c r="A116" s="1" t="n">
        <v>42156</v>
      </c>
      <c r="B116" t="n">
        <v>2.13</v>
      </c>
    </row>
    <row r="117" spans="1:3">
      <c r="A117" s="1" t="n">
        <v>42186</v>
      </c>
      <c r="B117" t="n">
        <v>2.13</v>
      </c>
    </row>
    <row r="118" spans="1:3">
      <c r="A118" s="1" t="n">
        <v>42217</v>
      </c>
      <c r="B118" t="n">
        <v>1.92</v>
      </c>
      <c r="C118" t="s">
        <v>1687</v>
      </c>
    </row>
    <row r="119" spans="1:3">
      <c r="A119" s="1" t="n">
        <v>42248</v>
      </c>
      <c r="B119" t="n">
        <v>1.92</v>
      </c>
    </row>
    <row r="120" spans="1:3">
      <c r="A120" s="1" t="n">
        <v>42278</v>
      </c>
      <c r="B120" t="n">
        <v>1.92</v>
      </c>
    </row>
    <row r="121" spans="1:3">
      <c r="A121" s="1" t="n">
        <v>42309</v>
      </c>
    </row>
    <row r="122" spans="1:3">
      <c r="A122" s="1" t="n">
        <v>42339</v>
      </c>
    </row>
    <row r="123" spans="1:3">
      <c r="A123" s="1" t="n">
        <v>42370</v>
      </c>
    </row>
    <row r="124" spans="1:3">
      <c r="A124" s="1" t="n">
        <v>42401</v>
      </c>
    </row>
    <row r="125" spans="1:3">
      <c r="A125" s="1" t="n">
        <v>42430</v>
      </c>
    </row>
    <row r="126" spans="1:3">
      <c r="A126" s="1" t="n">
        <v>42461</v>
      </c>
    </row>
    <row r="127" spans="1:3">
      <c r="A127" s="1" t="n">
        <v>42491</v>
      </c>
    </row>
    <row r="128" spans="1:3">
      <c r="A128" s="1" t="n">
        <v>42522</v>
      </c>
    </row>
    <row r="129" spans="1:3">
      <c r="A129" s="1" t="n">
        <v>42552</v>
      </c>
    </row>
    <row r="130" spans="1:3">
      <c r="A130" s="1" t="n">
        <v>42583</v>
      </c>
    </row>
    <row r="131" spans="1:3">
      <c r="A131" s="1" t="n">
        <v>42614</v>
      </c>
    </row>
    <row r="132" spans="1:3">
      <c r="A132" s="1" t="n">
        <v>42644</v>
      </c>
    </row>
    <row r="133" spans="1:3">
      <c r="A133" s="1" t="n">
        <v>42675</v>
      </c>
    </row>
    <row r="134" spans="1:3">
      <c r="A134" s="1" t="n">
        <v>42705</v>
      </c>
    </row>
    <row r="135" spans="1:3">
      <c r="A135" s="1" t="n">
        <v>42736</v>
      </c>
    </row>
    <row r="136" spans="1:3">
      <c r="A136" s="1" t="n">
        <v>42767</v>
      </c>
    </row>
    <row r="137" spans="1:3">
      <c r="A137" s="1" t="n">
        <v>42795</v>
      </c>
    </row>
    <row r="138" spans="1:3">
      <c r="A138" s="1" t="n">
        <v>42826</v>
      </c>
    </row>
    <row r="139" spans="1:3">
      <c r="A139" s="1" t="n">
        <v>42856</v>
      </c>
    </row>
    <row r="140" spans="1:3">
      <c r="A140" s="1" t="n">
        <v>42887</v>
      </c>
    </row>
    <row r="141" spans="1:3">
      <c r="A141" s="1" t="n">
        <v>42917</v>
      </c>
    </row>
    <row r="142" spans="1:3">
      <c r="A142" s="1" t="n">
        <v>42948</v>
      </c>
    </row>
    <row r="143" spans="1:3">
      <c r="A143" s="1" t="n">
        <v>42979</v>
      </c>
    </row>
    <row r="144" spans="1:3">
      <c r="A144" s="1" t="n">
        <v>43009</v>
      </c>
    </row>
    <row r="145" spans="1:3">
      <c r="A145" s="1" t="n">
        <v>43040</v>
      </c>
    </row>
    <row r="146" spans="1:3">
      <c r="A146" s="1" t="n">
        <v>43070</v>
      </c>
    </row>
    <row r="147" spans="1:3">
      <c r="A147" s="1" t="n">
        <v>43101</v>
      </c>
    </row>
    <row r="148" spans="1:3">
      <c r="A148" s="1" t="n">
        <v>43132</v>
      </c>
    </row>
    <row r="149" spans="1:3">
      <c r="A149" s="1" t="n">
        <v>43160</v>
      </c>
    </row>
    <row r="150" spans="1:3">
      <c r="A150" s="1" t="n">
        <v>43191</v>
      </c>
    </row>
    <row r="151" spans="1:3">
      <c r="A151" s="1" t="n">
        <v>43221</v>
      </c>
    </row>
    <row r="152" spans="1:3">
      <c r="A152" s="1" t="n">
        <v>43252</v>
      </c>
    </row>
    <row r="153" spans="1:3">
      <c r="A153" s="1" t="n">
        <v>43282</v>
      </c>
    </row>
    <row r="154" spans="1:3">
      <c r="A154" s="1" t="n">
        <v>43313</v>
      </c>
    </row>
    <row r="155" spans="1:3">
      <c r="A155" s="1" t="n">
        <v>43344</v>
      </c>
    </row>
    <row r="156" spans="1:3">
      <c r="A156" s="1" t="n">
        <v>43374</v>
      </c>
    </row>
    <row r="157" spans="1:3">
      <c r="A157" s="1" t="n">
        <v>43405</v>
      </c>
    </row>
    <row r="158" spans="1:3">
      <c r="A158" s="1" t="n">
        <v>43435</v>
      </c>
    </row>
    <row r="159" spans="1:3">
      <c r="A159" s="1" t="n">
        <v>43466</v>
      </c>
    </row>
    <row r="160" spans="1:3">
      <c r="A160" s="1" t="n">
        <v>43497</v>
      </c>
    </row>
    <row r="161" spans="1:3">
      <c r="A161" s="1" t="n">
        <v>43525</v>
      </c>
    </row>
    <row r="162" spans="1:3">
      <c r="A162" s="1" t="n">
        <v>43556</v>
      </c>
    </row>
    <row r="163" spans="1:3">
      <c r="A163" s="1" t="n">
        <v>43586</v>
      </c>
    </row>
    <row r="164" spans="1:3">
      <c r="A164" s="1" t="n">
        <v>43617</v>
      </c>
    </row>
    <row r="165" spans="1:3">
      <c r="A165" s="1" t="n">
        <v>43647</v>
      </c>
    </row>
    <row r="166" spans="1:3">
      <c r="A166" s="1" t="n">
        <v>43678</v>
      </c>
    </row>
    <row r="167" spans="1:3">
      <c r="A167" s="1" t="n">
        <v>43709</v>
      </c>
    </row>
    <row r="168" spans="1:3">
      <c r="A168" s="1" t="n">
        <v>43739</v>
      </c>
    </row>
    <row r="169" spans="1:3">
      <c r="A169" s="1" t="n">
        <v>43770</v>
      </c>
    </row>
    <row r="170" spans="1:3">
      <c r="A170" s="1" t="n">
        <v>43800</v>
      </c>
    </row>
    <row r="171" spans="1:3">
      <c r="A171" s="1" t="n">
        <v>43831</v>
      </c>
    </row>
    <row r="172" spans="1:3">
      <c r="A172" s="1" t="n">
        <v>43862</v>
      </c>
    </row>
    <row r="173" spans="1:3">
      <c r="A173" s="1" t="n">
        <v>43891</v>
      </c>
    </row>
    <row r="174" spans="1:3">
      <c r="A174" s="1" t="n">
        <v>43922</v>
      </c>
    </row>
    <row r="175" spans="1:3">
      <c r="A175" s="1" t="n">
        <v>43952</v>
      </c>
    </row>
    <row r="176" spans="1:3">
      <c r="A176" s="1" t="n">
        <v>43983</v>
      </c>
    </row>
    <row r="177" spans="1:3">
      <c r="A177" s="1" t="n">
        <v>44013</v>
      </c>
    </row>
    <row r="178" spans="1:3">
      <c r="A178" s="1" t="n">
        <v>44044</v>
      </c>
    </row>
    <row r="179" spans="1:3">
      <c r="A179" s="1" t="n">
        <v>44075</v>
      </c>
    </row>
    <row r="180" spans="1:3">
      <c r="A180" s="1" t="n">
        <v>44105</v>
      </c>
    </row>
    <row r="181" spans="1:3">
      <c r="A181" s="1" t="n">
        <v>44136</v>
      </c>
    </row>
    <row r="182" spans="1:3">
      <c r="A182" s="1" t="n">
        <v>44166</v>
      </c>
    </row>
    <row r="183" spans="1:3">
      <c r="A183" s="1" t="n">
        <v>44197</v>
      </c>
    </row>
    <row r="184" spans="1:3">
      <c r="A184" s="1" t="n">
        <v>44228</v>
      </c>
    </row>
    <row r="185" spans="1:3">
      <c r="A185" s="1" t="n">
        <v>44256</v>
      </c>
    </row>
    <row r="186" spans="1:3">
      <c r="A186" s="1" t="n">
        <v>44287</v>
      </c>
    </row>
    <row r="187" spans="1:3">
      <c r="A187" s="1" t="n">
        <v>44317</v>
      </c>
    </row>
    <row r="188" spans="1:3">
      <c r="A188" s="1" t="n">
        <v>44348</v>
      </c>
    </row>
    <row r="189" spans="1:3">
      <c r="A189" s="1" t="n">
        <v>44378</v>
      </c>
    </row>
    <row r="190" spans="1:3">
      <c r="A190" s="1" t="n">
        <v>44409</v>
      </c>
    </row>
    <row r="191" spans="1:3">
      <c r="A191" s="1" t="n">
        <v>44440</v>
      </c>
    </row>
    <row r="192" spans="1:3">
      <c r="A192" s="1" t="n">
        <v>44470</v>
      </c>
    </row>
    <row r="193" spans="1:3">
      <c r="A193" s="1" t="n">
        <v>44501</v>
      </c>
    </row>
    <row r="194" spans="1:3">
      <c r="A194" s="1" t="n">
        <v>44531</v>
      </c>
    </row>
    <row r="195" spans="1:3">
      <c r="A195" s="1" t="n">
        <v>44562</v>
      </c>
    </row>
    <row r="196" spans="1:3">
      <c r="A196" s="1" t="n">
        <v>44593</v>
      </c>
    </row>
    <row r="197" spans="1:3">
      <c r="A197" s="1" t="n">
        <v>44621</v>
      </c>
    </row>
    <row r="198" spans="1:3">
      <c r="A198" s="1" t="n">
        <v>44652</v>
      </c>
    </row>
    <row r="199" spans="1:3">
      <c r="A199" s="1" t="n">
        <v>44682</v>
      </c>
    </row>
    <row r="200" spans="1:3">
      <c r="A200" s="1" t="n">
        <v>44713</v>
      </c>
    </row>
    <row r="201" spans="1:3">
      <c r="A201" s="1" t="n">
        <v>44743</v>
      </c>
    </row>
    <row r="202" spans="1:3">
      <c r="A202" s="1" t="n">
        <v>44774</v>
      </c>
    </row>
    <row r="203" spans="1:3">
      <c r="A203" s="1" t="n">
        <v>44805</v>
      </c>
    </row>
    <row r="204" spans="1:3">
      <c r="A204" s="1" t="n">
        <v>44835</v>
      </c>
    </row>
    <row r="205" spans="1:3">
      <c r="A205" s="1" t="n">
        <v>44866</v>
      </c>
    </row>
    <row r="206" spans="1:3">
      <c r="A206" s="1" t="n">
        <v>44896</v>
      </c>
    </row>
    <row r="207" spans="1:3">
      <c r="A207" s="1" t="n">
        <v>44927</v>
      </c>
    </row>
    <row r="208" spans="1:3">
      <c r="A208" s="1" t="n">
        <v>44958</v>
      </c>
    </row>
    <row r="209" spans="1:3">
      <c r="A209" s="1" t="n">
        <v>44986</v>
      </c>
    </row>
    <row r="210" spans="1:3">
      <c r="A210" s="1" t="n">
        <v>45017</v>
      </c>
    </row>
    <row r="211" spans="1:3">
      <c r="A211" s="1" t="n">
        <v>45047</v>
      </c>
    </row>
    <row r="212" spans="1:3">
      <c r="A212" s="1" t="n">
        <v>45078</v>
      </c>
    </row>
    <row r="213" spans="1:3">
      <c r="A213" s="1" t="n">
        <v>45108</v>
      </c>
    </row>
    <row r="214" spans="1:3">
      <c r="A214" s="1" t="n">
        <v>45139</v>
      </c>
    </row>
    <row r="215" spans="1:3">
      <c r="A215" s="1" t="n">
        <v>45170</v>
      </c>
    </row>
    <row r="216" spans="1:3">
      <c r="A216" s="1" t="n">
        <v>45200</v>
      </c>
    </row>
    <row r="217" spans="1:3">
      <c r="A217" s="1" t="n">
        <v>45231</v>
      </c>
    </row>
    <row r="218" spans="1:3">
      <c r="A218" s="1" t="n">
        <v>45261</v>
      </c>
    </row>
    <row r="219" spans="1:3">
      <c r="A219" s="1" t="n">
        <v>45292</v>
      </c>
    </row>
    <row r="220" spans="1:3">
      <c r="A220" s="1" t="n">
        <v>45323</v>
      </c>
    </row>
    <row r="221" spans="1:3">
      <c r="A221" s="1" t="n">
        <v>45352</v>
      </c>
    </row>
    <row r="222" spans="1:3">
      <c r="A222" s="1" t="n">
        <v>45383</v>
      </c>
    </row>
    <row r="223" spans="1:3">
      <c r="A223" s="1" t="n">
        <v>45413</v>
      </c>
    </row>
    <row r="224" spans="1:3">
      <c r="A224" s="1" t="n">
        <v>45444</v>
      </c>
    </row>
    <row r="225" spans="1:3">
      <c r="A225" s="1" t="n">
        <v>45474</v>
      </c>
    </row>
    <row r="226" spans="1:3">
      <c r="A226" s="1" t="n">
        <v>45505</v>
      </c>
    </row>
    <row r="227" spans="1:3">
      <c r="A227" s="1" t="n">
        <v>45536</v>
      </c>
    </row>
    <row r="228" spans="1:3">
      <c r="A228" s="1" t="n">
        <v>45566</v>
      </c>
    </row>
    <row r="229" spans="1:3">
      <c r="A229" s="1" t="n">
        <v>45597</v>
      </c>
    </row>
    <row r="230" spans="1:3">
      <c r="A230" s="1" t="n">
        <v>45627</v>
      </c>
    </row>
    <row r="231" spans="1:3">
      <c r="A231" s="1" t="n">
        <v>45658</v>
      </c>
    </row>
    <row r="232" spans="1:3">
      <c r="A232" s="1" t="n">
        <v>45689</v>
      </c>
    </row>
    <row r="233" spans="1:3">
      <c r="A233" s="1" t="n">
        <v>45717</v>
      </c>
    </row>
    <row r="234" spans="1:3">
      <c r="A234" s="1" t="n">
        <v>45748</v>
      </c>
    </row>
    <row r="235" spans="1:3">
      <c r="A235" s="1" t="n">
        <v>45778</v>
      </c>
    </row>
    <row r="236" spans="1:3">
      <c r="A236" s="1" t="n">
        <v>45809</v>
      </c>
    </row>
    <row r="237" spans="1:3">
      <c r="A237" s="1" t="n">
        <v>45839</v>
      </c>
    </row>
    <row r="238" spans="1:3">
      <c r="A238" s="1" t="n">
        <v>45870</v>
      </c>
    </row>
    <row r="239" spans="1:3">
      <c r="A239" s="1" t="n">
        <v>45901</v>
      </c>
    </row>
    <row r="240" spans="1:3">
      <c r="A240" s="1" t="n">
        <v>45931</v>
      </c>
    </row>
    <row r="241" spans="1:3">
      <c r="A241" s="1" t="n">
        <v>45962</v>
      </c>
    </row>
    <row r="242" spans="1:3">
      <c r="A242" s="1" t="n">
        <v>45992</v>
      </c>
    </row>
    <row r="243" spans="1:3">
      <c r="A243" s="1" t="n">
        <v>46023</v>
      </c>
    </row>
    <row r="244" spans="1:3">
      <c r="A244" s="1" t="n">
        <v>46054</v>
      </c>
    </row>
    <row r="245" spans="1:3">
      <c r="A245" s="1" t="n">
        <v>46082</v>
      </c>
    </row>
    <row r="246" spans="1:3">
      <c r="A246" s="1" t="n">
        <v>46113</v>
      </c>
    </row>
    <row r="247" spans="1:3">
      <c r="A247" s="1" t="n">
        <v>46143</v>
      </c>
    </row>
    <row r="248" spans="1:3">
      <c r="A248" s="1" t="n">
        <v>46174</v>
      </c>
    </row>
    <row r="249" spans="1:3">
      <c r="A249" s="1" t="n">
        <v>46204</v>
      </c>
    </row>
    <row r="250" spans="1:3">
      <c r="A250" s="1" t="n">
        <v>46235</v>
      </c>
    </row>
    <row r="251" spans="1:3">
      <c r="A251" s="1" t="n">
        <v>46266</v>
      </c>
    </row>
    <row r="252" spans="1:3">
      <c r="A252" s="1" t="n">
        <v>46296</v>
      </c>
    </row>
    <row r="253" spans="1:3">
      <c r="A253" s="1" t="n">
        <v>46327</v>
      </c>
    </row>
    <row r="254" spans="1:3">
      <c r="A254" s="1" t="n">
        <v>46357</v>
      </c>
    </row>
    <row r="255" spans="1:3">
      <c r="A255" s="1" t="n">
        <v>46388</v>
      </c>
    </row>
    <row r="256" spans="1:3">
      <c r="A256" s="1" t="n">
        <v>46419</v>
      </c>
    </row>
    <row r="257" spans="1:3">
      <c r="A257" s="1" t="n">
        <v>46447</v>
      </c>
    </row>
    <row r="258" spans="1:3">
      <c r="A258" s="1" t="n">
        <v>46478</v>
      </c>
    </row>
    <row r="259" spans="1:3">
      <c r="A259" s="1" t="n">
        <v>46508</v>
      </c>
    </row>
    <row r="260" spans="1:3">
      <c r="A260" s="1" t="n">
        <v>46539</v>
      </c>
    </row>
    <row r="261" spans="1:3">
      <c r="A261" s="1" t="n">
        <v>46569</v>
      </c>
    </row>
    <row r="262" spans="1:3">
      <c r="A262" s="1" t="n">
        <v>46600</v>
      </c>
    </row>
    <row r="263" spans="1:3">
      <c r="A263" s="1" t="n">
        <v>46631</v>
      </c>
    </row>
    <row r="264" spans="1:3">
      <c r="A264" s="1" t="n">
        <v>46661</v>
      </c>
    </row>
    <row r="265" spans="1:3">
      <c r="A265" s="1" t="n">
        <v>46692</v>
      </c>
    </row>
    <row r="266" spans="1:3">
      <c r="A266" s="1" t="n">
        <v>46722</v>
      </c>
    </row>
    <row r="267" spans="1:3">
      <c r="A267" s="1" t="n">
        <v>46753</v>
      </c>
    </row>
    <row r="268" spans="1:3">
      <c r="A268" s="1" t="n">
        <v>46784</v>
      </c>
    </row>
    <row r="269" spans="1:3">
      <c r="A269" s="1" t="n">
        <v>46813</v>
      </c>
    </row>
    <row r="270" spans="1:3">
      <c r="A270" s="1" t="n">
        <v>46844</v>
      </c>
    </row>
    <row r="271" spans="1:3">
      <c r="A271" s="1" t="n">
        <v>46874</v>
      </c>
    </row>
    <row r="272" spans="1:3">
      <c r="A272" s="1" t="n">
        <v>46905</v>
      </c>
    </row>
    <row r="273" spans="1:3">
      <c r="A273" s="1" t="n">
        <v>46935</v>
      </c>
    </row>
    <row r="274" spans="1:3">
      <c r="A274" s="1" t="n">
        <v>46966</v>
      </c>
    </row>
    <row r="275" spans="1:3">
      <c r="A275" s="1" t="n">
        <v>46997</v>
      </c>
    </row>
    <row r="276" spans="1:3">
      <c r="A276" s="1" t="n">
        <v>47027</v>
      </c>
    </row>
    <row r="277" spans="1:3">
      <c r="A277" s="1" t="n">
        <v>47058</v>
      </c>
    </row>
    <row r="278" spans="1:3">
      <c r="A278" s="1" t="n">
        <v>47088</v>
      </c>
    </row>
    <row r="279" spans="1:3">
      <c r="A279" s="1" t="n">
        <v>47119</v>
      </c>
    </row>
    <row r="280" spans="1:3">
      <c r="A280" s="1" t="n">
        <v>47150</v>
      </c>
    </row>
    <row r="281" spans="1:3">
      <c r="A281" s="1" t="n">
        <v>47178</v>
      </c>
    </row>
    <row r="282" spans="1:3">
      <c r="A282" s="1" t="n">
        <v>47209</v>
      </c>
    </row>
    <row r="283" spans="1:3">
      <c r="A283" s="1" t="n">
        <v>47239</v>
      </c>
    </row>
    <row r="284" spans="1:3">
      <c r="A284" s="1" t="n">
        <v>47270</v>
      </c>
    </row>
    <row r="285" spans="1:3">
      <c r="A285" s="1" t="n">
        <v>47300</v>
      </c>
    </row>
    <row r="286" spans="1:3">
      <c r="A286" s="1" t="n">
        <v>47331</v>
      </c>
    </row>
    <row r="287" spans="1:3">
      <c r="A287" s="1" t="n">
        <v>47362</v>
      </c>
    </row>
    <row r="288" spans="1:3">
      <c r="A288" s="1" t="n">
        <v>47392</v>
      </c>
    </row>
    <row r="289" spans="1:3">
      <c r="A289" s="1" t="n">
        <v>47423</v>
      </c>
    </row>
    <row r="290" spans="1:3">
      <c r="A290" s="1" t="n">
        <v>47453</v>
      </c>
    </row>
    <row r="291" spans="1:3">
      <c r="A291" s="1" t="n">
        <v>47484</v>
      </c>
    </row>
    <row r="292" spans="1:3">
      <c r="A292" s="1" t="n">
        <v>47515</v>
      </c>
    </row>
    <row r="293" spans="1:3">
      <c r="A293" s="1" t="n">
        <v>47543</v>
      </c>
    </row>
    <row r="294" spans="1:3">
      <c r="A294" s="1" t="n">
        <v>47574</v>
      </c>
    </row>
    <row r="295" spans="1:3">
      <c r="A295" s="1" t="n">
        <v>47604</v>
      </c>
    </row>
    <row r="296" spans="1:3">
      <c r="A296" s="1" t="n">
        <v>47635</v>
      </c>
    </row>
    <row r="297" spans="1:3">
      <c r="A297" s="1" t="n">
        <v>47665</v>
      </c>
    </row>
    <row r="298" spans="1:3">
      <c r="A298" s="1" t="n">
        <v>47696</v>
      </c>
    </row>
    <row r="299" spans="1:3">
      <c r="A299" s="1" t="n">
        <v>47727</v>
      </c>
    </row>
    <row r="300" spans="1:3">
      <c r="A300" s="1" t="n">
        <v>47757</v>
      </c>
    </row>
    <row r="301" spans="1:3">
      <c r="A301" s="1" t="n">
        <v>47788</v>
      </c>
    </row>
    <row r="302" spans="1:3">
      <c r="A302" s="1" t="n">
        <v>47818</v>
      </c>
    </row>
  </sheetData>
  <pageMargins bottom="1" footer="0.5" header="0.5" left="0.75" right="0.75" top="1"/>
</worksheet>
</file>

<file path=xl/worksheets/sheet12.xml><?xml version="1.0" encoding="utf-8"?>
<worksheet xmlns="http://schemas.openxmlformats.org/spreadsheetml/2006/main">
  <sheetPr>
    <tabColor rgb="0000B080"/>
    <outlinePr summaryBelow="1" summaryRight="1"/>
    <pageSetUpPr/>
  </sheetPr>
  <dimension ref="A1:B36"/>
  <sheetViews>
    <sheetView workbookViewId="0">
      <selection activeCell="A1" sqref="A1"/>
    </sheetView>
  </sheetViews>
  <sheetFormatPr baseColWidth="10" defaultRowHeight="15"/>
  <sheetData>
    <row r="1" spans="1:2">
      <c r="A1" t="s">
        <v>1688</v>
      </c>
    </row>
    <row r="2" spans="1:2">
      <c r="A2" t="s">
        <v>180</v>
      </c>
      <c r="B2" t="s">
        <v>1689</v>
      </c>
    </row>
    <row r="3" spans="1:2">
      <c r="A3" s="1" t="n">
        <v>32264</v>
      </c>
      <c r="B3" t="n">
        <v>0.701</v>
      </c>
    </row>
    <row r="4" spans="1:2">
      <c r="A4" s="1" t="n">
        <v>32478</v>
      </c>
      <c r="B4" t="n">
        <v>0.649</v>
      </c>
    </row>
    <row r="5" spans="1:2">
      <c r="A5" s="1" t="n">
        <v>32629</v>
      </c>
      <c r="B5" t="n">
        <v>0.785</v>
      </c>
    </row>
    <row r="6" spans="1:2">
      <c r="A6" s="1" t="n">
        <v>32813</v>
      </c>
      <c r="B6" t="n">
        <v>0.841</v>
      </c>
    </row>
    <row r="7" spans="1:2">
      <c r="A7" s="1" t="n">
        <v>33482</v>
      </c>
      <c r="B7" t="n">
        <v>0.773</v>
      </c>
    </row>
    <row r="8" spans="1:2">
      <c r="A8" s="1" t="n">
        <v>33512</v>
      </c>
      <c r="B8" t="n">
        <v>0.769</v>
      </c>
    </row>
    <row r="9" spans="1:2">
      <c r="A9" s="1" t="n">
        <v>33543</v>
      </c>
      <c r="B9" t="n">
        <v>0.829</v>
      </c>
    </row>
    <row r="10" spans="1:2">
      <c r="A10" s="1" t="n">
        <v>33817</v>
      </c>
      <c r="B10" t="n">
        <v>0.875</v>
      </c>
    </row>
    <row r="11" spans="1:2">
      <c r="A11" s="1" t="n">
        <v>33848</v>
      </c>
      <c r="B11" t="n">
        <v>0.912</v>
      </c>
    </row>
    <row r="12" spans="1:2">
      <c r="A12" s="1" t="n">
        <v>34029</v>
      </c>
      <c r="B12" t="n">
        <v>0.928</v>
      </c>
    </row>
    <row r="13" spans="1:2">
      <c r="A13" s="1" t="n">
        <v>34090</v>
      </c>
      <c r="B13" t="n">
        <v>0.894</v>
      </c>
    </row>
    <row r="14" spans="1:2">
      <c r="A14" s="1" t="n">
        <v>34213</v>
      </c>
      <c r="B14" t="n">
        <v>0.78</v>
      </c>
    </row>
    <row r="15" spans="1:2">
      <c r="A15" s="1" t="n">
        <v>34790</v>
      </c>
      <c r="B15" t="n">
        <v>0.554</v>
      </c>
    </row>
    <row r="16" spans="1:2">
      <c r="A16" s="1" t="n">
        <v>34912</v>
      </c>
      <c r="B16" t="n">
        <v>0.57</v>
      </c>
    </row>
    <row r="17" spans="1:2">
      <c r="A17" s="1" t="n">
        <v>34943</v>
      </c>
      <c r="B17" t="n">
        <v>0.588</v>
      </c>
    </row>
    <row r="18" spans="1:2">
      <c r="A18" s="1" t="n">
        <v>36495</v>
      </c>
      <c r="B18" t="n">
        <v>0.863</v>
      </c>
    </row>
    <row r="19" spans="1:2">
      <c r="A19" s="1" t="n">
        <v>36557</v>
      </c>
      <c r="B19" t="n">
        <v>0.993</v>
      </c>
    </row>
    <row r="20" spans="1:2">
      <c r="A20" s="1" t="n">
        <v>40360</v>
      </c>
      <c r="B20" t="n">
        <v>2.283</v>
      </c>
    </row>
    <row r="21" spans="1:2">
      <c r="A21" s="1" t="n">
        <v>40391</v>
      </c>
      <c r="B21" t="n">
        <v>2.265</v>
      </c>
    </row>
    <row r="22" spans="1:2">
      <c r="A22" s="1" t="n">
        <v>40422</v>
      </c>
      <c r="B22" t="n">
        <v>2.251</v>
      </c>
    </row>
    <row r="23" spans="1:2">
      <c r="A23" s="1" t="n">
        <v>40452</v>
      </c>
      <c r="B23" t="n">
        <v>2.431</v>
      </c>
    </row>
    <row r="24" spans="1:2">
      <c r="A24" s="1" t="n">
        <v>40483</v>
      </c>
      <c r="B24" t="n">
        <v>2.485</v>
      </c>
    </row>
    <row r="25" spans="1:2">
      <c r="A25" s="1" t="n">
        <v>40513</v>
      </c>
      <c r="B25" t="n">
        <v>2.625</v>
      </c>
    </row>
    <row r="26" spans="1:2">
      <c r="A26" s="1" t="n">
        <v>40603</v>
      </c>
      <c r="B26" t="n">
        <v>3.242</v>
      </c>
    </row>
    <row r="27" spans="1:2">
      <c r="A27" s="1" t="n">
        <v>40634</v>
      </c>
      <c r="B27" t="n">
        <v>3.446</v>
      </c>
    </row>
    <row r="28" spans="1:2">
      <c r="A28" s="1" t="n">
        <v>40664</v>
      </c>
      <c r="B28" t="n">
        <v>3.242</v>
      </c>
    </row>
    <row r="29" spans="1:2">
      <c r="A29" s="1" t="n">
        <v>40756</v>
      </c>
      <c r="B29" t="n">
        <v>3.083</v>
      </c>
    </row>
    <row r="30" spans="1:2">
      <c r="A30" s="1" t="n">
        <v>40787</v>
      </c>
      <c r="B30" t="n">
        <v>3.15</v>
      </c>
    </row>
    <row r="31" spans="1:2">
      <c r="A31" s="1" t="n">
        <v>40817</v>
      </c>
      <c r="B31" t="n">
        <v>3.079</v>
      </c>
    </row>
    <row r="32" spans="1:2">
      <c r="A32" s="1" t="n">
        <v>41030</v>
      </c>
      <c r="B32" t="n">
        <v>3.073</v>
      </c>
    </row>
    <row r="33" spans="1:2">
      <c r="A33" s="1" t="n">
        <v>41061</v>
      </c>
      <c r="B33" t="n">
        <v>2.784</v>
      </c>
    </row>
    <row r="34" spans="1:2">
      <c r="A34" s="1" t="n">
        <v>41122</v>
      </c>
      <c r="B34" t="n">
        <v>3.22</v>
      </c>
    </row>
    <row r="35" spans="1:2">
      <c r="A35" s="1" t="n">
        <v>41306</v>
      </c>
      <c r="B35" t="n">
        <v>3.4</v>
      </c>
    </row>
    <row r="36" spans="1:2">
      <c r="A36" s="1" t="n">
        <v>41518</v>
      </c>
      <c r="B36" t="n">
        <v>3.069</v>
      </c>
    </row>
  </sheetData>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AV117"/>
  <sheetViews>
    <sheetView workbookViewId="0">
      <selection activeCell="A1" sqref="A1"/>
    </sheetView>
  </sheetViews>
  <sheetFormatPr baseColWidth="10" defaultRowHeight="15"/>
  <sheetData>
    <row r="1" spans="1:48">
      <c r="A1" t="s">
        <v>1690</v>
      </c>
    </row>
    <row r="3" spans="1:48">
      <c r="A3" t="s">
        <v>1691</v>
      </c>
    </row>
    <row r="4" spans="1:48">
      <c r="A4" t="s">
        <v>1692</v>
      </c>
    </row>
    <row r="5" spans="1:48">
      <c r="A5" t="s">
        <v>1693</v>
      </c>
      <c r="B5" t="s">
        <v>1694</v>
      </c>
      <c r="C5" t="s">
        <v>1690</v>
      </c>
      <c r="D5" t="n">
        <v>14.45</v>
      </c>
      <c r="E5">
        <f>D5*(44/12)</f>
        <v/>
      </c>
    </row>
    <row r="6" spans="1:48">
      <c r="A6" t="s">
        <v>1695</v>
      </c>
      <c r="B6" t="s">
        <v>1694</v>
      </c>
      <c r="C6" t="s">
        <v>1690</v>
      </c>
      <c r="D6" t="n">
        <v>15.31</v>
      </c>
    </row>
    <row r="7" spans="1:48">
      <c r="A7" t="s">
        <v>1696</v>
      </c>
      <c r="B7" t="s">
        <v>1697</v>
      </c>
      <c r="C7" t="s">
        <v>1698</v>
      </c>
      <c r="D7" t="n">
        <v>53.06</v>
      </c>
    </row>
    <row r="8" spans="1:48">
      <c r="A8" t="s">
        <v>1699</v>
      </c>
      <c r="B8" t="s">
        <v>1697</v>
      </c>
      <c r="C8" t="s">
        <v>1700</v>
      </c>
      <c r="D8" t="n">
        <v>39.9</v>
      </c>
    </row>
    <row r="9" spans="1:48">
      <c r="A9" t="s">
        <v>1701</v>
      </c>
      <c r="B9" t="s">
        <v>1697</v>
      </c>
      <c r="C9" t="s">
        <v>1702</v>
      </c>
      <c r="D9">
        <f>D8+D7</f>
        <v/>
      </c>
    </row>
    <row r="10" spans="1:48">
      <c r="A10" t="s">
        <v>1703</v>
      </c>
      <c r="B10" t="s">
        <v>115</v>
      </c>
      <c r="D10">
        <f>D8/D7</f>
        <v/>
      </c>
    </row>
    <row r="12" spans="1:48">
      <c r="A12" t="s">
        <v>62</v>
      </c>
    </row>
    <row r="13" spans="1:48">
      <c r="A13" t="s">
        <v>1692</v>
      </c>
    </row>
    <row r="14" spans="1:48">
      <c r="A14" t="s">
        <v>1704</v>
      </c>
      <c r="B14" t="s">
        <v>1694</v>
      </c>
      <c r="C14" t="s">
        <v>1690</v>
      </c>
      <c r="D14" t="n">
        <v>25.71</v>
      </c>
    </row>
    <row r="15" spans="1:48">
      <c r="A15" t="s">
        <v>150</v>
      </c>
      <c r="B15" t="s">
        <v>1694</v>
      </c>
      <c r="C15" t="s">
        <v>1690</v>
      </c>
      <c r="D15" t="n">
        <v>25.71</v>
      </c>
    </row>
    <row r="16" spans="1:48">
      <c r="A16" t="s">
        <v>1705</v>
      </c>
      <c r="B16" t="s">
        <v>1694</v>
      </c>
      <c r="C16" t="s">
        <v>1690</v>
      </c>
      <c r="D16" t="n">
        <v>25.61</v>
      </c>
    </row>
    <row r="17" spans="1:48">
      <c r="A17" t="s">
        <v>1706</v>
      </c>
      <c r="B17" t="s">
        <v>1694</v>
      </c>
      <c r="C17" t="s">
        <v>1690</v>
      </c>
      <c r="D17" t="n">
        <v>25.82</v>
      </c>
    </row>
    <row r="18" spans="1:48">
      <c r="A18" t="s">
        <v>1707</v>
      </c>
      <c r="B18" t="s">
        <v>1694</v>
      </c>
      <c r="C18" t="s">
        <v>1690</v>
      </c>
      <c r="D18" t="n">
        <v>26.05</v>
      </c>
    </row>
    <row r="19" spans="1:48">
      <c r="A19" t="s">
        <v>1708</v>
      </c>
      <c r="B19" t="s">
        <v>1694</v>
      </c>
      <c r="C19" t="s">
        <v>1690</v>
      </c>
      <c r="D19">
        <f>SUM(D14:D18)/COUNT(D14:D18)</f>
        <v/>
      </c>
    </row>
    <row r="20" spans="1:48">
      <c r="A20" t="s">
        <v>1708</v>
      </c>
      <c r="B20" t="s">
        <v>1697</v>
      </c>
      <c r="C20" t="s">
        <v>1690</v>
      </c>
      <c r="D20">
        <f>D19*(44/12)</f>
        <v/>
      </c>
    </row>
    <row r="21" spans="1:48">
      <c r="A21" t="s">
        <v>1709</v>
      </c>
      <c r="B21" t="s">
        <v>1710</v>
      </c>
      <c r="C21" t="s">
        <v>1711</v>
      </c>
      <c r="D21" t="n">
        <v>9.199999999999999</v>
      </c>
    </row>
    <row r="22" spans="1:48">
      <c r="A22" t="s">
        <v>1712</v>
      </c>
      <c r="B22" t="s">
        <v>1697</v>
      </c>
      <c r="C22" t="s">
        <v>1702</v>
      </c>
      <c r="D22">
        <f>D21+D20</f>
        <v/>
      </c>
    </row>
    <row r="23" spans="1:48">
      <c r="A23" t="s">
        <v>1703</v>
      </c>
      <c r="B23" t="s">
        <v>115</v>
      </c>
      <c r="D23">
        <f>D21/D20</f>
        <v/>
      </c>
    </row>
    <row r="25" spans="1:48">
      <c r="A25" t="s">
        <v>1713</v>
      </c>
    </row>
    <row r="26" spans="1:48">
      <c r="A26" t="s">
        <v>1692</v>
      </c>
    </row>
    <row r="27" spans="1:48">
      <c r="A27" t="s">
        <v>1713</v>
      </c>
      <c r="B27" t="s">
        <v>1714</v>
      </c>
      <c r="D27">
        <f>'LCEF by Fuel Type'!AC24</f>
        <v/>
      </c>
    </row>
    <row r="29" spans="1:48">
      <c r="A29" t="s">
        <v>1715</v>
      </c>
    </row>
    <row r="30" spans="1:48">
      <c r="A30" t="s">
        <v>1692</v>
      </c>
    </row>
    <row r="31" spans="1:48">
      <c r="A31" t="s">
        <v>1716</v>
      </c>
      <c r="B31" t="s">
        <v>1694</v>
      </c>
      <c r="C31" t="s">
        <v>1690</v>
      </c>
      <c r="D31" t="n">
        <v>20.55</v>
      </c>
    </row>
    <row r="32" spans="1:48">
      <c r="A32" t="s">
        <v>1717</v>
      </c>
      <c r="B32" t="s">
        <v>1694</v>
      </c>
      <c r="C32" t="s">
        <v>1690</v>
      </c>
      <c r="D32" t="n">
        <v>18.86</v>
      </c>
    </row>
    <row r="33" spans="1:48">
      <c r="A33" t="s">
        <v>1718</v>
      </c>
      <c r="B33" t="s">
        <v>1694</v>
      </c>
      <c r="C33" t="s">
        <v>1690</v>
      </c>
      <c r="D33" t="n">
        <v>19.98</v>
      </c>
    </row>
    <row r="34" spans="1:48">
      <c r="A34" t="s">
        <v>1719</v>
      </c>
      <c r="B34" t="s">
        <v>1694</v>
      </c>
      <c r="C34" t="s">
        <v>1690</v>
      </c>
      <c r="D34" t="n">
        <v>20.17</v>
      </c>
    </row>
    <row r="35" spans="1:48">
      <c r="A35" t="s">
        <v>1720</v>
      </c>
      <c r="B35" t="s">
        <v>1694</v>
      </c>
      <c r="C35" t="s">
        <v>1690</v>
      </c>
      <c r="D35" t="n">
        <v>20.47</v>
      </c>
    </row>
    <row r="36" spans="1:48">
      <c r="A36" t="s">
        <v>1721</v>
      </c>
      <c r="B36" t="s">
        <v>1694</v>
      </c>
      <c r="C36" t="s">
        <v>1690</v>
      </c>
      <c r="D36" t="n">
        <v>19.7</v>
      </c>
    </row>
    <row r="37" spans="1:48">
      <c r="A37" t="s">
        <v>1722</v>
      </c>
      <c r="B37" t="s">
        <v>1694</v>
      </c>
      <c r="C37" t="s">
        <v>1690</v>
      </c>
      <c r="D37" t="n">
        <v>19.96</v>
      </c>
    </row>
    <row r="38" spans="1:48">
      <c r="A38" t="s">
        <v>1723</v>
      </c>
      <c r="B38" t="s">
        <v>1694</v>
      </c>
      <c r="C38" t="s">
        <v>1690</v>
      </c>
      <c r="D38" t="n">
        <v>16.83</v>
      </c>
    </row>
    <row r="39" spans="1:48">
      <c r="A39" t="s">
        <v>1723</v>
      </c>
      <c r="B39" t="s">
        <v>1694</v>
      </c>
      <c r="C39" t="s">
        <v>1690</v>
      </c>
      <c r="D39" t="n">
        <v>17.06</v>
      </c>
    </row>
    <row r="40" spans="1:48">
      <c r="A40" t="s">
        <v>1724</v>
      </c>
      <c r="B40" t="s">
        <v>1694</v>
      </c>
      <c r="C40" t="s">
        <v>1690</v>
      </c>
      <c r="D40" t="n">
        <v>20.2</v>
      </c>
    </row>
    <row r="41" spans="1:48">
      <c r="A41" t="s">
        <v>1725</v>
      </c>
      <c r="B41" t="s">
        <v>1694</v>
      </c>
      <c r="C41" t="s">
        <v>1690</v>
      </c>
      <c r="D41" t="n">
        <v>19.46</v>
      </c>
    </row>
    <row r="42" spans="1:48">
      <c r="A42" t="s">
        <v>1726</v>
      </c>
      <c r="B42" t="s">
        <v>1694</v>
      </c>
      <c r="C42" t="s">
        <v>1690</v>
      </c>
      <c r="D42" t="n">
        <v>19.89</v>
      </c>
    </row>
    <row r="43" spans="1:48">
      <c r="A43" t="s">
        <v>1727</v>
      </c>
      <c r="B43" t="s">
        <v>1694</v>
      </c>
      <c r="C43" t="s">
        <v>1690</v>
      </c>
      <c r="D43" t="n">
        <v>20.48</v>
      </c>
    </row>
    <row r="45" spans="1:48">
      <c r="A45" t="s">
        <v>1728</v>
      </c>
    </row>
    <row r="46" spans="1:48">
      <c r="A46" t="s">
        <v>1716</v>
      </c>
      <c r="B46" t="s">
        <v>1697</v>
      </c>
      <c r="D46">
        <f>D31*(44/12)</f>
        <v/>
      </c>
    </row>
    <row r="47" spans="1:48">
      <c r="A47" t="s">
        <v>1717</v>
      </c>
      <c r="B47" t="s">
        <v>1697</v>
      </c>
      <c r="D47">
        <f>D32*(44/12)</f>
        <v/>
      </c>
    </row>
    <row r="48" spans="1:48">
      <c r="A48" t="s">
        <v>1718</v>
      </c>
      <c r="B48" t="s">
        <v>1697</v>
      </c>
      <c r="D48">
        <f>D33*(44/12)</f>
        <v/>
      </c>
    </row>
    <row r="49" spans="1:48">
      <c r="A49" t="s">
        <v>1719</v>
      </c>
      <c r="B49" t="s">
        <v>1697</v>
      </c>
      <c r="D49">
        <f>D34*(44/12)</f>
        <v/>
      </c>
    </row>
    <row r="50" spans="1:48">
      <c r="A50" t="s">
        <v>1720</v>
      </c>
      <c r="B50" t="s">
        <v>1697</v>
      </c>
      <c r="D50">
        <f>D35*(44/12)</f>
        <v/>
      </c>
    </row>
    <row r="51" spans="1:48">
      <c r="A51" t="s">
        <v>1721</v>
      </c>
      <c r="B51" t="s">
        <v>1697</v>
      </c>
      <c r="D51">
        <f>D36*(44/12)</f>
        <v/>
      </c>
    </row>
    <row r="52" spans="1:48">
      <c r="A52" t="s">
        <v>1722</v>
      </c>
      <c r="B52" t="s">
        <v>1697</v>
      </c>
      <c r="D52">
        <f>D37*(44/12)</f>
        <v/>
      </c>
    </row>
    <row r="53" spans="1:48">
      <c r="A53" t="s">
        <v>1723</v>
      </c>
      <c r="B53" t="s">
        <v>1697</v>
      </c>
      <c r="D53">
        <f>D38*(44/12)</f>
        <v/>
      </c>
    </row>
    <row r="54" spans="1:48">
      <c r="A54" t="s">
        <v>1723</v>
      </c>
      <c r="B54" t="s">
        <v>1697</v>
      </c>
      <c r="D54">
        <f>D39*(44/12)</f>
        <v/>
      </c>
    </row>
    <row r="55" spans="1:48">
      <c r="A55" t="s">
        <v>1724</v>
      </c>
      <c r="B55" t="s">
        <v>1697</v>
      </c>
      <c r="D55">
        <f>D40*(44/12)</f>
        <v/>
      </c>
    </row>
    <row r="56" spans="1:48">
      <c r="A56" t="s">
        <v>1725</v>
      </c>
      <c r="B56" t="s">
        <v>1697</v>
      </c>
      <c r="D56">
        <f>D41*(44/12)</f>
        <v/>
      </c>
    </row>
    <row r="57" spans="1:48">
      <c r="A57" t="s">
        <v>1726</v>
      </c>
      <c r="B57" t="s">
        <v>1697</v>
      </c>
      <c r="D57">
        <f>D42*(44/12)</f>
        <v/>
      </c>
    </row>
    <row r="58" spans="1:48">
      <c r="A58" t="s">
        <v>1727</v>
      </c>
      <c r="B58" t="s">
        <v>1697</v>
      </c>
      <c r="D58">
        <f>D43*(44/12)</f>
        <v/>
      </c>
    </row>
    <row r="60" spans="1:48">
      <c r="D60" t="s">
        <v>1729</v>
      </c>
      <c r="E60" t="n">
        <v>1987</v>
      </c>
      <c r="F60" t="n">
        <v>1988</v>
      </c>
      <c r="G60" t="n">
        <v>1989</v>
      </c>
      <c r="H60" t="n">
        <v>1990</v>
      </c>
      <c r="I60" t="n">
        <v>1991</v>
      </c>
      <c r="J60" t="n">
        <v>1992</v>
      </c>
      <c r="K60" t="n">
        <v>1993</v>
      </c>
      <c r="L60" t="n">
        <v>1994</v>
      </c>
      <c r="M60" t="n">
        <v>1995</v>
      </c>
      <c r="N60" t="n">
        <v>1996</v>
      </c>
      <c r="O60" t="n">
        <v>1997</v>
      </c>
      <c r="P60" t="n">
        <v>1998</v>
      </c>
      <c r="Q60" t="n">
        <v>1999</v>
      </c>
      <c r="R60" t="n">
        <v>2000</v>
      </c>
      <c r="S60" t="n">
        <v>2001</v>
      </c>
      <c r="T60" t="n">
        <v>2002</v>
      </c>
      <c r="U60" t="n">
        <v>2003</v>
      </c>
      <c r="V60" t="n">
        <v>2004</v>
      </c>
      <c r="W60" t="n">
        <v>2005</v>
      </c>
      <c r="X60" t="n">
        <v>2006</v>
      </c>
      <c r="Y60" t="n">
        <v>2007</v>
      </c>
      <c r="Z60" t="n">
        <v>2008</v>
      </c>
      <c r="AA60" t="n">
        <v>2009</v>
      </c>
      <c r="AB60" t="n">
        <v>2010</v>
      </c>
      <c r="AC60" t="n">
        <v>2011</v>
      </c>
      <c r="AD60" t="n">
        <v>2012</v>
      </c>
      <c r="AE60" t="n">
        <v>2013</v>
      </c>
      <c r="AF60" t="n">
        <v>2014</v>
      </c>
      <c r="AG60" t="n">
        <v>2015</v>
      </c>
      <c r="AH60" t="n">
        <v>2016</v>
      </c>
      <c r="AI60" t="n">
        <v>2017</v>
      </c>
      <c r="AJ60" t="n">
        <v>2018</v>
      </c>
      <c r="AK60" t="n">
        <v>2019</v>
      </c>
      <c r="AL60" t="n">
        <v>2020</v>
      </c>
      <c r="AM60" t="n">
        <v>2021</v>
      </c>
      <c r="AN60" t="n">
        <v>2022</v>
      </c>
      <c r="AO60" t="n">
        <v>2023</v>
      </c>
      <c r="AP60" t="n">
        <v>2024</v>
      </c>
      <c r="AQ60" t="n">
        <v>2025</v>
      </c>
      <c r="AR60" t="n">
        <v>2026</v>
      </c>
      <c r="AS60" t="n">
        <v>2027</v>
      </c>
      <c r="AT60" t="n">
        <v>2028</v>
      </c>
      <c r="AU60" t="n">
        <v>2029</v>
      </c>
      <c r="AV60" t="n">
        <v>2030</v>
      </c>
    </row>
    <row r="61" spans="1:48">
      <c r="A61" t="s">
        <v>1730</v>
      </c>
    </row>
    <row r="62" spans="1:48">
      <c r="A62" t="s">
        <v>1731</v>
      </c>
      <c r="B62" t="s">
        <v>1732</v>
      </c>
      <c r="C62" t="s">
        <v>1733</v>
      </c>
      <c r="E62">
        <f>INDEX('EIA Consumption'!$A$1:$CD$2765,MATCH('Carbon Coefficients'!$C62,'EIA Consumption'!$C$1:$C$765,0),MATCH('Carbon Coefficients'!E$60,'EIA Consumption'!$A$2:$CD$2,0))</f>
        <v/>
      </c>
      <c r="F62">
        <f>INDEX('EIA Consumption'!$A$1:$CD$2765,MATCH('Carbon Coefficients'!$C62,'EIA Consumption'!$C$1:$C$765,0),MATCH('Carbon Coefficients'!F$60,'EIA Consumption'!$A$2:$CD$2,0))</f>
        <v/>
      </c>
      <c r="G62">
        <f>INDEX('EIA Consumption'!$A$1:$CD$2765,MATCH('Carbon Coefficients'!$C62,'EIA Consumption'!$C$1:$C$765,0),MATCH('Carbon Coefficients'!G$60,'EIA Consumption'!$A$2:$CD$2,0))</f>
        <v/>
      </c>
      <c r="H62">
        <f>INDEX('EIA Consumption'!$A$1:$CD$2765,MATCH('Carbon Coefficients'!$C62,'EIA Consumption'!$C$1:$C$765,0),MATCH('Carbon Coefficients'!H$60,'EIA Consumption'!$A$2:$CD$2,0))</f>
        <v/>
      </c>
      <c r="I62">
        <f>INDEX('EIA Consumption'!$A$1:$CD$2765,MATCH('Carbon Coefficients'!$C62,'EIA Consumption'!$C$1:$C$765,0),MATCH('Carbon Coefficients'!I$60,'EIA Consumption'!$A$2:$CD$2,0))</f>
        <v/>
      </c>
      <c r="J62">
        <f>INDEX('EIA Consumption'!$A$1:$CD$2765,MATCH('Carbon Coefficients'!$C62,'EIA Consumption'!$C$1:$C$765,0),MATCH('Carbon Coefficients'!J$60,'EIA Consumption'!$A$2:$CD$2,0))</f>
        <v/>
      </c>
      <c r="K62">
        <f>INDEX('EIA Consumption'!$A$1:$CD$2765,MATCH('Carbon Coefficients'!$C62,'EIA Consumption'!$C$1:$C$765,0),MATCH('Carbon Coefficients'!K$60,'EIA Consumption'!$A$2:$CD$2,0))</f>
        <v/>
      </c>
      <c r="L62">
        <f>INDEX('EIA Consumption'!$A$1:$CD$2765,MATCH('Carbon Coefficients'!$C62,'EIA Consumption'!$C$1:$C$765,0),MATCH('Carbon Coefficients'!L$60,'EIA Consumption'!$A$2:$CD$2,0))</f>
        <v/>
      </c>
      <c r="M62">
        <f>INDEX('EIA Consumption'!$A$1:$CD$2765,MATCH('Carbon Coefficients'!$C62,'EIA Consumption'!$C$1:$C$765,0),MATCH('Carbon Coefficients'!M$60,'EIA Consumption'!$A$2:$CD$2,0))</f>
        <v/>
      </c>
      <c r="N62">
        <f>INDEX('EIA Consumption'!$A$1:$CD$2765,MATCH('Carbon Coefficients'!$C62,'EIA Consumption'!$C$1:$C$765,0),MATCH('Carbon Coefficients'!N$60,'EIA Consumption'!$A$2:$CD$2,0))</f>
        <v/>
      </c>
      <c r="O62">
        <f>INDEX('EIA Consumption'!$A$1:$CD$2765,MATCH('Carbon Coefficients'!$C62,'EIA Consumption'!$C$1:$C$765,0),MATCH('Carbon Coefficients'!O$60,'EIA Consumption'!$A$2:$CD$2,0))</f>
        <v/>
      </c>
      <c r="P62">
        <f>INDEX('EIA Consumption'!$A$1:$CD$2765,MATCH('Carbon Coefficients'!$C62,'EIA Consumption'!$C$1:$C$765,0),MATCH('Carbon Coefficients'!P$60,'EIA Consumption'!$A$2:$CD$2,0))</f>
        <v/>
      </c>
      <c r="Q62">
        <f>INDEX('EIA Consumption'!$A$1:$CD$2765,MATCH('Carbon Coefficients'!$C62,'EIA Consumption'!$C$1:$C$765,0),MATCH('Carbon Coefficients'!Q$60,'EIA Consumption'!$A$2:$CD$2,0))</f>
        <v/>
      </c>
      <c r="R62">
        <f>INDEX('EIA Consumption'!$A$1:$CD$2765,MATCH('Carbon Coefficients'!$C62,'EIA Consumption'!$C$1:$C$765,0),MATCH('Carbon Coefficients'!R$60,'EIA Consumption'!$A$2:$CD$2,0))</f>
        <v/>
      </c>
      <c r="S62">
        <f>INDEX('EIA Consumption'!$A$1:$CD$2765,MATCH('Carbon Coefficients'!$C62,'EIA Consumption'!$C$1:$C$765,0),MATCH('Carbon Coefficients'!S$60,'EIA Consumption'!$A$2:$CD$2,0))</f>
        <v/>
      </c>
      <c r="T62">
        <f>INDEX('EIA Consumption'!$A$1:$CD$2765,MATCH('Carbon Coefficients'!$C62,'EIA Consumption'!$C$1:$C$765,0),MATCH('Carbon Coefficients'!T$60,'EIA Consumption'!$A$2:$CD$2,0))</f>
        <v/>
      </c>
      <c r="U62">
        <f>INDEX('EIA Consumption'!$A$1:$CD$2765,MATCH('Carbon Coefficients'!$C62,'EIA Consumption'!$C$1:$C$765,0),MATCH('Carbon Coefficients'!U$60,'EIA Consumption'!$A$2:$CD$2,0))</f>
        <v/>
      </c>
      <c r="V62">
        <f>INDEX('EIA Consumption'!$A$1:$CD$2765,MATCH('Carbon Coefficients'!$C62,'EIA Consumption'!$C$1:$C$765,0),MATCH('Carbon Coefficients'!V$60,'EIA Consumption'!$A$2:$CD$2,0))</f>
        <v/>
      </c>
      <c r="W62">
        <f>INDEX('EIA Consumption'!$A$1:$CD$2765,MATCH('Carbon Coefficients'!$C62,'EIA Consumption'!$C$1:$C$765,0),MATCH('Carbon Coefficients'!W$60,'EIA Consumption'!$A$2:$CD$2,0))</f>
        <v/>
      </c>
      <c r="X62">
        <f>INDEX('EIA Consumption'!$A$1:$CD$2765,MATCH('Carbon Coefficients'!$C62,'EIA Consumption'!$C$1:$C$765,0),MATCH('Carbon Coefficients'!X$60,'EIA Consumption'!$A$2:$CD$2,0))</f>
        <v/>
      </c>
      <c r="Y62">
        <f>INDEX('EIA Consumption'!$A$1:$CD$2765,MATCH('Carbon Coefficients'!$C62,'EIA Consumption'!$C$1:$C$765,0),MATCH('Carbon Coefficients'!Y$60,'EIA Consumption'!$A$2:$CD$2,0))</f>
        <v/>
      </c>
      <c r="Z62">
        <f>INDEX('EIA Consumption'!$A$1:$CD$2765,MATCH('Carbon Coefficients'!$C62,'EIA Consumption'!$C$1:$C$765,0),MATCH('Carbon Coefficients'!Z$60,'EIA Consumption'!$A$2:$CD$2,0))</f>
        <v/>
      </c>
      <c r="AA62">
        <f>INDEX('EIA Consumption'!$A$1:$CD$2765,MATCH('Carbon Coefficients'!$C62,'EIA Consumption'!$C$1:$C$765,0),MATCH('Carbon Coefficients'!AA$60,'EIA Consumption'!$A$2:$CD$2,0))</f>
        <v/>
      </c>
      <c r="AB62">
        <f>INDEX('EIA Consumption'!$A$1:$CD$2765,MATCH('Carbon Coefficients'!$C62,'EIA Consumption'!$C$1:$C$765,0),MATCH('Carbon Coefficients'!AB$60,'EIA Consumption'!$A$2:$CD$2,0))</f>
        <v/>
      </c>
      <c r="AC62">
        <f>INDEX('EIA Consumption'!$A$1:$CD$2765,MATCH('Carbon Coefficients'!$C62,'EIA Consumption'!$C$1:$C$765,0),MATCH('Carbon Coefficients'!AC$60,'EIA Consumption'!$A$2:$CD$2,0))</f>
        <v/>
      </c>
      <c r="AD62">
        <f>INDEX('EIA Consumption'!$A$1:$CD$2765,MATCH('Carbon Coefficients'!$C62,'EIA Consumption'!$C$1:$C$765,0),MATCH('Carbon Coefficients'!AD$60,'EIA Consumption'!$A$2:$CD$2,0))</f>
        <v/>
      </c>
      <c r="AE62">
        <f>INDEX('EIA Consumption'!$A$1:$CD$2765,MATCH('Carbon Coefficients'!$C62,'EIA Consumption'!$C$1:$C$765,0),MATCH('Carbon Coefficients'!AE$60,'EIA Consumption'!$A$2:$CD$2,0))</f>
        <v/>
      </c>
      <c r="AF62">
        <f>INDEX('EIA Consumption'!$A$1:$CD$2765,MATCH('Carbon Coefficients'!$C62,'EIA Consumption'!$C$1:$C$765,0),MATCH('Carbon Coefficients'!AF$60,'EIA Consumption'!$A$2:$CD$2,0))</f>
        <v/>
      </c>
      <c r="AG62">
        <f>INDEX('EIA Consumption'!$A$1:$CD$2765,MATCH('Carbon Coefficients'!$C62,'EIA Consumption'!$C$1:$C$765,0),MATCH('Carbon Coefficients'!AG$60,'EIA Consumption'!$A$2:$CD$2,0))</f>
        <v/>
      </c>
      <c r="AH62">
        <f>INDEX('EIA Consumption'!$A$1:$CD$2765,MATCH('Carbon Coefficients'!$C62,'EIA Consumption'!$C$1:$C$765,0),MATCH('Carbon Coefficients'!AH$60,'EIA Consumption'!$A$2:$CD$2,0))</f>
        <v/>
      </c>
      <c r="AI62">
        <f>INDEX('EIA Consumption'!$A$1:$CD$2765,MATCH('Carbon Coefficients'!$C62,'EIA Consumption'!$C$1:$C$765,0),MATCH('Carbon Coefficients'!AI$60,'EIA Consumption'!$A$2:$CD$2,0))</f>
        <v/>
      </c>
      <c r="AJ62">
        <f>INDEX('EIA Consumption'!$A$1:$CD$2765,MATCH('Carbon Coefficients'!$C62,'EIA Consumption'!$C$1:$C$765,0),MATCH('Carbon Coefficients'!AJ$60,'EIA Consumption'!$A$2:$CD$2,0))</f>
        <v/>
      </c>
      <c r="AK62">
        <f>INDEX('EIA Consumption'!$A$1:$CD$2765,MATCH('Carbon Coefficients'!$C62,'EIA Consumption'!$C$1:$C$765,0),MATCH('Carbon Coefficients'!AK$60,'EIA Consumption'!$A$2:$CD$2,0))</f>
        <v/>
      </c>
      <c r="AL62">
        <f>INDEX('EIA Consumption'!$A$1:$CD$2765,MATCH('Carbon Coefficients'!$C62,'EIA Consumption'!$C$1:$C$765,0),MATCH('Carbon Coefficients'!AL$60,'EIA Consumption'!$A$2:$CD$2,0))</f>
        <v/>
      </c>
      <c r="AM62">
        <f>INDEX('EIA Consumption'!$A$1:$CD$2765,MATCH('Carbon Coefficients'!$C62,'EIA Consumption'!$C$1:$C$765,0),MATCH('Carbon Coefficients'!AM$60,'EIA Consumption'!$A$2:$CD$2,0))</f>
        <v/>
      </c>
      <c r="AN62">
        <f>INDEX('EIA Consumption'!$A$1:$CD$2765,MATCH('Carbon Coefficients'!$C62,'EIA Consumption'!$C$1:$C$765,0),MATCH('Carbon Coefficients'!AN$60,'EIA Consumption'!$A$2:$CD$2,0))</f>
        <v/>
      </c>
      <c r="AO62">
        <f>INDEX('EIA Consumption'!$A$1:$CD$2765,MATCH('Carbon Coefficients'!$C62,'EIA Consumption'!$C$1:$C$765,0),MATCH('Carbon Coefficients'!AO$60,'EIA Consumption'!$A$2:$CD$2,0))</f>
        <v/>
      </c>
      <c r="AP62">
        <f>INDEX('EIA Consumption'!$A$1:$CD$2765,MATCH('Carbon Coefficients'!$C62,'EIA Consumption'!$C$1:$C$765,0),MATCH('Carbon Coefficients'!AP$60,'EIA Consumption'!$A$2:$CD$2,0))</f>
        <v/>
      </c>
      <c r="AQ62">
        <f>INDEX('EIA Consumption'!$A$1:$CD$2765,MATCH('Carbon Coefficients'!$C62,'EIA Consumption'!$C$1:$C$765,0),MATCH('Carbon Coefficients'!AQ$60,'EIA Consumption'!$A$2:$CD$2,0))</f>
        <v/>
      </c>
      <c r="AR62">
        <f>INDEX('EIA Consumption'!$A$1:$CD$2765,MATCH('Carbon Coefficients'!$C62,'EIA Consumption'!$C$1:$C$765,0),MATCH('Carbon Coefficients'!AR$60,'EIA Consumption'!$A$2:$CD$2,0))</f>
        <v/>
      </c>
      <c r="AS62">
        <f>INDEX('EIA Consumption'!$A$1:$CD$2765,MATCH('Carbon Coefficients'!$C62,'EIA Consumption'!$C$1:$C$765,0),MATCH('Carbon Coefficients'!AS$60,'EIA Consumption'!$A$2:$CD$2,0))</f>
        <v/>
      </c>
      <c r="AT62">
        <f>INDEX('EIA Consumption'!$A$1:$CD$2765,MATCH('Carbon Coefficients'!$C62,'EIA Consumption'!$C$1:$C$765,0),MATCH('Carbon Coefficients'!AT$60,'EIA Consumption'!$A$2:$CD$2,0))</f>
        <v/>
      </c>
      <c r="AU62">
        <f>INDEX('EIA Consumption'!$A$1:$CD$2765,MATCH('Carbon Coefficients'!$C62,'EIA Consumption'!$C$1:$C$765,0),MATCH('Carbon Coefficients'!AU$60,'EIA Consumption'!$A$2:$CD$2,0))</f>
        <v/>
      </c>
      <c r="AV62">
        <f>INDEX('EIA Consumption'!$A$1:$CD$2765,MATCH('Carbon Coefficients'!$C62,'EIA Consumption'!$C$1:$C$765,0),MATCH('Carbon Coefficients'!AV$60,'EIA Consumption'!$A$2:$CD$2,0))</f>
        <v/>
      </c>
    </row>
    <row r="63" spans="1:48">
      <c r="A63" t="s">
        <v>1734</v>
      </c>
      <c r="B63" t="s">
        <v>1732</v>
      </c>
      <c r="C63" t="s">
        <v>1735</v>
      </c>
      <c r="E63">
        <f>INDEX('EIA Consumption'!$A$1:$CD$2765,MATCH('Carbon Coefficients'!$C63,'EIA Consumption'!$C$1:$C$765,0),MATCH('Carbon Coefficients'!E$60,'EIA Consumption'!$A$2:$CD$2,0))</f>
        <v/>
      </c>
      <c r="F63">
        <f>INDEX('EIA Consumption'!$A$1:$CD$2765,MATCH('Carbon Coefficients'!$C63,'EIA Consumption'!$C$1:$C$765,0),MATCH('Carbon Coefficients'!F$60,'EIA Consumption'!$A$2:$CD$2,0))</f>
        <v/>
      </c>
      <c r="G63">
        <f>INDEX('EIA Consumption'!$A$1:$CD$2765,MATCH('Carbon Coefficients'!$C63,'EIA Consumption'!$C$1:$C$765,0),MATCH('Carbon Coefficients'!G$60,'EIA Consumption'!$A$2:$CD$2,0))</f>
        <v/>
      </c>
      <c r="H63">
        <f>INDEX('EIA Consumption'!$A$1:$CD$2765,MATCH('Carbon Coefficients'!$C63,'EIA Consumption'!$C$1:$C$765,0),MATCH('Carbon Coefficients'!H$60,'EIA Consumption'!$A$2:$CD$2,0))</f>
        <v/>
      </c>
      <c r="I63">
        <f>INDEX('EIA Consumption'!$A$1:$CD$2765,MATCH('Carbon Coefficients'!$C63,'EIA Consumption'!$C$1:$C$765,0),MATCH('Carbon Coefficients'!I$60,'EIA Consumption'!$A$2:$CD$2,0))</f>
        <v/>
      </c>
      <c r="J63">
        <f>INDEX('EIA Consumption'!$A$1:$CD$2765,MATCH('Carbon Coefficients'!$C63,'EIA Consumption'!$C$1:$C$765,0),MATCH('Carbon Coefficients'!J$60,'EIA Consumption'!$A$2:$CD$2,0))</f>
        <v/>
      </c>
      <c r="K63">
        <f>INDEX('EIA Consumption'!$A$1:$CD$2765,MATCH('Carbon Coefficients'!$C63,'EIA Consumption'!$C$1:$C$765,0),MATCH('Carbon Coefficients'!K$60,'EIA Consumption'!$A$2:$CD$2,0))</f>
        <v/>
      </c>
      <c r="L63">
        <f>INDEX('EIA Consumption'!$A$1:$CD$2765,MATCH('Carbon Coefficients'!$C63,'EIA Consumption'!$C$1:$C$765,0),MATCH('Carbon Coefficients'!L$60,'EIA Consumption'!$A$2:$CD$2,0))</f>
        <v/>
      </c>
      <c r="M63">
        <f>INDEX('EIA Consumption'!$A$1:$CD$2765,MATCH('Carbon Coefficients'!$C63,'EIA Consumption'!$C$1:$C$765,0),MATCH('Carbon Coefficients'!M$60,'EIA Consumption'!$A$2:$CD$2,0))</f>
        <v/>
      </c>
      <c r="N63">
        <f>INDEX('EIA Consumption'!$A$1:$CD$2765,MATCH('Carbon Coefficients'!$C63,'EIA Consumption'!$C$1:$C$765,0),MATCH('Carbon Coefficients'!N$60,'EIA Consumption'!$A$2:$CD$2,0))</f>
        <v/>
      </c>
      <c r="O63">
        <f>INDEX('EIA Consumption'!$A$1:$CD$2765,MATCH('Carbon Coefficients'!$C63,'EIA Consumption'!$C$1:$C$765,0),MATCH('Carbon Coefficients'!O$60,'EIA Consumption'!$A$2:$CD$2,0))</f>
        <v/>
      </c>
      <c r="P63">
        <f>INDEX('EIA Consumption'!$A$1:$CD$2765,MATCH('Carbon Coefficients'!$C63,'EIA Consumption'!$C$1:$C$765,0),MATCH('Carbon Coefficients'!P$60,'EIA Consumption'!$A$2:$CD$2,0))</f>
        <v/>
      </c>
      <c r="Q63">
        <f>INDEX('EIA Consumption'!$A$1:$CD$2765,MATCH('Carbon Coefficients'!$C63,'EIA Consumption'!$C$1:$C$765,0),MATCH('Carbon Coefficients'!Q$60,'EIA Consumption'!$A$2:$CD$2,0))</f>
        <v/>
      </c>
      <c r="R63">
        <f>INDEX('EIA Consumption'!$A$1:$CD$2765,MATCH('Carbon Coefficients'!$C63,'EIA Consumption'!$C$1:$C$765,0),MATCH('Carbon Coefficients'!R$60,'EIA Consumption'!$A$2:$CD$2,0))</f>
        <v/>
      </c>
      <c r="S63">
        <f>INDEX('EIA Consumption'!$A$1:$CD$2765,MATCH('Carbon Coefficients'!$C63,'EIA Consumption'!$C$1:$C$765,0),MATCH('Carbon Coefficients'!S$60,'EIA Consumption'!$A$2:$CD$2,0))</f>
        <v/>
      </c>
      <c r="T63">
        <f>INDEX('EIA Consumption'!$A$1:$CD$2765,MATCH('Carbon Coefficients'!$C63,'EIA Consumption'!$C$1:$C$765,0),MATCH('Carbon Coefficients'!T$60,'EIA Consumption'!$A$2:$CD$2,0))</f>
        <v/>
      </c>
      <c r="U63">
        <f>INDEX('EIA Consumption'!$A$1:$CD$2765,MATCH('Carbon Coefficients'!$C63,'EIA Consumption'!$C$1:$C$765,0),MATCH('Carbon Coefficients'!U$60,'EIA Consumption'!$A$2:$CD$2,0))</f>
        <v/>
      </c>
      <c r="V63">
        <f>INDEX('EIA Consumption'!$A$1:$CD$2765,MATCH('Carbon Coefficients'!$C63,'EIA Consumption'!$C$1:$C$765,0),MATCH('Carbon Coefficients'!V$60,'EIA Consumption'!$A$2:$CD$2,0))</f>
        <v/>
      </c>
      <c r="W63">
        <f>INDEX('EIA Consumption'!$A$1:$CD$2765,MATCH('Carbon Coefficients'!$C63,'EIA Consumption'!$C$1:$C$765,0),MATCH('Carbon Coefficients'!W$60,'EIA Consumption'!$A$2:$CD$2,0))</f>
        <v/>
      </c>
      <c r="X63">
        <f>INDEX('EIA Consumption'!$A$1:$CD$2765,MATCH('Carbon Coefficients'!$C63,'EIA Consumption'!$C$1:$C$765,0),MATCH('Carbon Coefficients'!X$60,'EIA Consumption'!$A$2:$CD$2,0))</f>
        <v/>
      </c>
      <c r="Y63">
        <f>INDEX('EIA Consumption'!$A$1:$CD$2765,MATCH('Carbon Coefficients'!$C63,'EIA Consumption'!$C$1:$C$765,0),MATCH('Carbon Coefficients'!Y$60,'EIA Consumption'!$A$2:$CD$2,0))</f>
        <v/>
      </c>
      <c r="Z63">
        <f>INDEX('EIA Consumption'!$A$1:$CD$2765,MATCH('Carbon Coefficients'!$C63,'EIA Consumption'!$C$1:$C$765,0),MATCH('Carbon Coefficients'!Z$60,'EIA Consumption'!$A$2:$CD$2,0))</f>
        <v/>
      </c>
      <c r="AA63">
        <f>INDEX('EIA Consumption'!$A$1:$CD$2765,MATCH('Carbon Coefficients'!$C63,'EIA Consumption'!$C$1:$C$765,0),MATCH('Carbon Coefficients'!AA$60,'EIA Consumption'!$A$2:$CD$2,0))</f>
        <v/>
      </c>
      <c r="AB63">
        <f>INDEX('EIA Consumption'!$A$1:$CD$2765,MATCH('Carbon Coefficients'!$C63,'EIA Consumption'!$C$1:$C$765,0),MATCH('Carbon Coefficients'!AB$60,'EIA Consumption'!$A$2:$CD$2,0))</f>
        <v/>
      </c>
      <c r="AC63">
        <f>INDEX('EIA Consumption'!$A$1:$CD$2765,MATCH('Carbon Coefficients'!$C63,'EIA Consumption'!$C$1:$C$765,0),MATCH('Carbon Coefficients'!AC$60,'EIA Consumption'!$A$2:$CD$2,0))</f>
        <v/>
      </c>
      <c r="AD63">
        <f>INDEX('EIA Consumption'!$A$1:$CD$2765,MATCH('Carbon Coefficients'!$C63,'EIA Consumption'!$C$1:$C$765,0),MATCH('Carbon Coefficients'!AD$60,'EIA Consumption'!$A$2:$CD$2,0))</f>
        <v/>
      </c>
      <c r="AE63">
        <f>INDEX('EIA Consumption'!$A$1:$CD$2765,MATCH('Carbon Coefficients'!$C63,'EIA Consumption'!$C$1:$C$765,0),MATCH('Carbon Coefficients'!AE$60,'EIA Consumption'!$A$2:$CD$2,0))</f>
        <v/>
      </c>
      <c r="AF63">
        <f>INDEX('EIA Consumption'!$A$1:$CD$2765,MATCH('Carbon Coefficients'!$C63,'EIA Consumption'!$C$1:$C$765,0),MATCH('Carbon Coefficients'!AF$60,'EIA Consumption'!$A$2:$CD$2,0))</f>
        <v/>
      </c>
      <c r="AG63">
        <f>INDEX('EIA Consumption'!$A$1:$CD$2765,MATCH('Carbon Coefficients'!$C63,'EIA Consumption'!$C$1:$C$765,0),MATCH('Carbon Coefficients'!AG$60,'EIA Consumption'!$A$2:$CD$2,0))</f>
        <v/>
      </c>
      <c r="AH63">
        <f>INDEX('EIA Consumption'!$A$1:$CD$2765,MATCH('Carbon Coefficients'!$C63,'EIA Consumption'!$C$1:$C$765,0),MATCH('Carbon Coefficients'!AH$60,'EIA Consumption'!$A$2:$CD$2,0))</f>
        <v/>
      </c>
      <c r="AI63">
        <f>INDEX('EIA Consumption'!$A$1:$CD$2765,MATCH('Carbon Coefficients'!$C63,'EIA Consumption'!$C$1:$C$765,0),MATCH('Carbon Coefficients'!AI$60,'EIA Consumption'!$A$2:$CD$2,0))</f>
        <v/>
      </c>
      <c r="AJ63">
        <f>INDEX('EIA Consumption'!$A$1:$CD$2765,MATCH('Carbon Coefficients'!$C63,'EIA Consumption'!$C$1:$C$765,0),MATCH('Carbon Coefficients'!AJ$60,'EIA Consumption'!$A$2:$CD$2,0))</f>
        <v/>
      </c>
      <c r="AK63">
        <f>INDEX('EIA Consumption'!$A$1:$CD$2765,MATCH('Carbon Coefficients'!$C63,'EIA Consumption'!$C$1:$C$765,0),MATCH('Carbon Coefficients'!AK$60,'EIA Consumption'!$A$2:$CD$2,0))</f>
        <v/>
      </c>
      <c r="AL63">
        <f>INDEX('EIA Consumption'!$A$1:$CD$2765,MATCH('Carbon Coefficients'!$C63,'EIA Consumption'!$C$1:$C$765,0),MATCH('Carbon Coefficients'!AL$60,'EIA Consumption'!$A$2:$CD$2,0))</f>
        <v/>
      </c>
      <c r="AM63">
        <f>INDEX('EIA Consumption'!$A$1:$CD$2765,MATCH('Carbon Coefficients'!$C63,'EIA Consumption'!$C$1:$C$765,0),MATCH('Carbon Coefficients'!AM$60,'EIA Consumption'!$A$2:$CD$2,0))</f>
        <v/>
      </c>
      <c r="AN63">
        <f>INDEX('EIA Consumption'!$A$1:$CD$2765,MATCH('Carbon Coefficients'!$C63,'EIA Consumption'!$C$1:$C$765,0),MATCH('Carbon Coefficients'!AN$60,'EIA Consumption'!$A$2:$CD$2,0))</f>
        <v/>
      </c>
      <c r="AO63">
        <f>INDEX('EIA Consumption'!$A$1:$CD$2765,MATCH('Carbon Coefficients'!$C63,'EIA Consumption'!$C$1:$C$765,0),MATCH('Carbon Coefficients'!AO$60,'EIA Consumption'!$A$2:$CD$2,0))</f>
        <v/>
      </c>
      <c r="AP63">
        <f>INDEX('EIA Consumption'!$A$1:$CD$2765,MATCH('Carbon Coefficients'!$C63,'EIA Consumption'!$C$1:$C$765,0),MATCH('Carbon Coefficients'!AP$60,'EIA Consumption'!$A$2:$CD$2,0))</f>
        <v/>
      </c>
      <c r="AQ63">
        <f>INDEX('EIA Consumption'!$A$1:$CD$2765,MATCH('Carbon Coefficients'!$C63,'EIA Consumption'!$C$1:$C$765,0),MATCH('Carbon Coefficients'!AQ$60,'EIA Consumption'!$A$2:$CD$2,0))</f>
        <v/>
      </c>
      <c r="AR63">
        <f>INDEX('EIA Consumption'!$A$1:$CD$2765,MATCH('Carbon Coefficients'!$C63,'EIA Consumption'!$C$1:$C$765,0),MATCH('Carbon Coefficients'!AR$60,'EIA Consumption'!$A$2:$CD$2,0))</f>
        <v/>
      </c>
      <c r="AS63">
        <f>INDEX('EIA Consumption'!$A$1:$CD$2765,MATCH('Carbon Coefficients'!$C63,'EIA Consumption'!$C$1:$C$765,0),MATCH('Carbon Coefficients'!AS$60,'EIA Consumption'!$A$2:$CD$2,0))</f>
        <v/>
      </c>
      <c r="AT63">
        <f>INDEX('EIA Consumption'!$A$1:$CD$2765,MATCH('Carbon Coefficients'!$C63,'EIA Consumption'!$C$1:$C$765,0),MATCH('Carbon Coefficients'!AT$60,'EIA Consumption'!$A$2:$CD$2,0))</f>
        <v/>
      </c>
      <c r="AU63">
        <f>INDEX('EIA Consumption'!$A$1:$CD$2765,MATCH('Carbon Coefficients'!$C63,'EIA Consumption'!$C$1:$C$765,0),MATCH('Carbon Coefficients'!AU$60,'EIA Consumption'!$A$2:$CD$2,0))</f>
        <v/>
      </c>
      <c r="AV63">
        <f>INDEX('EIA Consumption'!$A$1:$CD$2765,MATCH('Carbon Coefficients'!$C63,'EIA Consumption'!$C$1:$C$765,0),MATCH('Carbon Coefficients'!AV$60,'EIA Consumption'!$A$2:$CD$2,0))</f>
        <v/>
      </c>
    </row>
    <row r="64" spans="1:48">
      <c r="A64" t="s">
        <v>1736</v>
      </c>
      <c r="B64" t="s">
        <v>1732</v>
      </c>
      <c r="C64" t="s">
        <v>1737</v>
      </c>
      <c r="E64">
        <f>INDEX('EIA Consumption'!$A$1:$CD$2765,MATCH('Carbon Coefficients'!$C64,'EIA Consumption'!$C$1:$C$765,0),MATCH('Carbon Coefficients'!E$60,'EIA Consumption'!$A$2:$CD$2,0))</f>
        <v/>
      </c>
      <c r="F64">
        <f>INDEX('EIA Consumption'!$A$1:$CD$2765,MATCH('Carbon Coefficients'!$C64,'EIA Consumption'!$C$1:$C$765,0),MATCH('Carbon Coefficients'!F$60,'EIA Consumption'!$A$2:$CD$2,0))</f>
        <v/>
      </c>
      <c r="G64">
        <f>INDEX('EIA Consumption'!$A$1:$CD$2765,MATCH('Carbon Coefficients'!$C64,'EIA Consumption'!$C$1:$C$765,0),MATCH('Carbon Coefficients'!G$60,'EIA Consumption'!$A$2:$CD$2,0))</f>
        <v/>
      </c>
      <c r="H64">
        <f>INDEX('EIA Consumption'!$A$1:$CD$2765,MATCH('Carbon Coefficients'!$C64,'EIA Consumption'!$C$1:$C$765,0),MATCH('Carbon Coefficients'!H$60,'EIA Consumption'!$A$2:$CD$2,0))</f>
        <v/>
      </c>
      <c r="I64">
        <f>INDEX('EIA Consumption'!$A$1:$CD$2765,MATCH('Carbon Coefficients'!$C64,'EIA Consumption'!$C$1:$C$765,0),MATCH('Carbon Coefficients'!I$60,'EIA Consumption'!$A$2:$CD$2,0))</f>
        <v/>
      </c>
      <c r="J64">
        <f>INDEX('EIA Consumption'!$A$1:$CD$2765,MATCH('Carbon Coefficients'!$C64,'EIA Consumption'!$C$1:$C$765,0),MATCH('Carbon Coefficients'!J$60,'EIA Consumption'!$A$2:$CD$2,0))</f>
        <v/>
      </c>
      <c r="K64">
        <f>INDEX('EIA Consumption'!$A$1:$CD$2765,MATCH('Carbon Coefficients'!$C64,'EIA Consumption'!$C$1:$C$765,0),MATCH('Carbon Coefficients'!K$60,'EIA Consumption'!$A$2:$CD$2,0))</f>
        <v/>
      </c>
      <c r="L64">
        <f>INDEX('EIA Consumption'!$A$1:$CD$2765,MATCH('Carbon Coefficients'!$C64,'EIA Consumption'!$C$1:$C$765,0),MATCH('Carbon Coefficients'!L$60,'EIA Consumption'!$A$2:$CD$2,0))</f>
        <v/>
      </c>
      <c r="M64">
        <f>INDEX('EIA Consumption'!$A$1:$CD$2765,MATCH('Carbon Coefficients'!$C64,'EIA Consumption'!$C$1:$C$765,0),MATCH('Carbon Coefficients'!M$60,'EIA Consumption'!$A$2:$CD$2,0))</f>
        <v/>
      </c>
      <c r="N64">
        <f>INDEX('EIA Consumption'!$A$1:$CD$2765,MATCH('Carbon Coefficients'!$C64,'EIA Consumption'!$C$1:$C$765,0),MATCH('Carbon Coefficients'!N$60,'EIA Consumption'!$A$2:$CD$2,0))</f>
        <v/>
      </c>
      <c r="O64">
        <f>INDEX('EIA Consumption'!$A$1:$CD$2765,MATCH('Carbon Coefficients'!$C64,'EIA Consumption'!$C$1:$C$765,0),MATCH('Carbon Coefficients'!O$60,'EIA Consumption'!$A$2:$CD$2,0))</f>
        <v/>
      </c>
      <c r="P64">
        <f>INDEX('EIA Consumption'!$A$1:$CD$2765,MATCH('Carbon Coefficients'!$C64,'EIA Consumption'!$C$1:$C$765,0),MATCH('Carbon Coefficients'!P$60,'EIA Consumption'!$A$2:$CD$2,0))</f>
        <v/>
      </c>
      <c r="Q64">
        <f>INDEX('EIA Consumption'!$A$1:$CD$2765,MATCH('Carbon Coefficients'!$C64,'EIA Consumption'!$C$1:$C$765,0),MATCH('Carbon Coefficients'!Q$60,'EIA Consumption'!$A$2:$CD$2,0))</f>
        <v/>
      </c>
      <c r="R64">
        <f>INDEX('EIA Consumption'!$A$1:$CD$2765,MATCH('Carbon Coefficients'!$C64,'EIA Consumption'!$C$1:$C$765,0),MATCH('Carbon Coefficients'!R$60,'EIA Consumption'!$A$2:$CD$2,0))</f>
        <v/>
      </c>
      <c r="S64">
        <f>INDEX('EIA Consumption'!$A$1:$CD$2765,MATCH('Carbon Coefficients'!$C64,'EIA Consumption'!$C$1:$C$765,0),MATCH('Carbon Coefficients'!S$60,'EIA Consumption'!$A$2:$CD$2,0))</f>
        <v/>
      </c>
      <c r="T64">
        <f>INDEX('EIA Consumption'!$A$1:$CD$2765,MATCH('Carbon Coefficients'!$C64,'EIA Consumption'!$C$1:$C$765,0),MATCH('Carbon Coefficients'!T$60,'EIA Consumption'!$A$2:$CD$2,0))</f>
        <v/>
      </c>
      <c r="U64">
        <f>INDEX('EIA Consumption'!$A$1:$CD$2765,MATCH('Carbon Coefficients'!$C64,'EIA Consumption'!$C$1:$C$765,0),MATCH('Carbon Coefficients'!U$60,'EIA Consumption'!$A$2:$CD$2,0))</f>
        <v/>
      </c>
      <c r="V64">
        <f>INDEX('EIA Consumption'!$A$1:$CD$2765,MATCH('Carbon Coefficients'!$C64,'EIA Consumption'!$C$1:$C$765,0),MATCH('Carbon Coefficients'!V$60,'EIA Consumption'!$A$2:$CD$2,0))</f>
        <v/>
      </c>
      <c r="W64">
        <f>INDEX('EIA Consumption'!$A$1:$CD$2765,MATCH('Carbon Coefficients'!$C64,'EIA Consumption'!$C$1:$C$765,0),MATCH('Carbon Coefficients'!W$60,'EIA Consumption'!$A$2:$CD$2,0))</f>
        <v/>
      </c>
      <c r="X64">
        <f>INDEX('EIA Consumption'!$A$1:$CD$2765,MATCH('Carbon Coefficients'!$C64,'EIA Consumption'!$C$1:$C$765,0),MATCH('Carbon Coefficients'!X$60,'EIA Consumption'!$A$2:$CD$2,0))</f>
        <v/>
      </c>
      <c r="Y64">
        <f>INDEX('EIA Consumption'!$A$1:$CD$2765,MATCH('Carbon Coefficients'!$C64,'EIA Consumption'!$C$1:$C$765,0),MATCH('Carbon Coefficients'!Y$60,'EIA Consumption'!$A$2:$CD$2,0))</f>
        <v/>
      </c>
      <c r="Z64">
        <f>INDEX('EIA Consumption'!$A$1:$CD$2765,MATCH('Carbon Coefficients'!$C64,'EIA Consumption'!$C$1:$C$765,0),MATCH('Carbon Coefficients'!Z$60,'EIA Consumption'!$A$2:$CD$2,0))</f>
        <v/>
      </c>
      <c r="AA64">
        <f>INDEX('EIA Consumption'!$A$1:$CD$2765,MATCH('Carbon Coefficients'!$C64,'EIA Consumption'!$C$1:$C$765,0),MATCH('Carbon Coefficients'!AA$60,'EIA Consumption'!$A$2:$CD$2,0))</f>
        <v/>
      </c>
      <c r="AB64">
        <f>INDEX('EIA Consumption'!$A$1:$CD$2765,MATCH('Carbon Coefficients'!$C64,'EIA Consumption'!$C$1:$C$765,0),MATCH('Carbon Coefficients'!AB$60,'EIA Consumption'!$A$2:$CD$2,0))</f>
        <v/>
      </c>
      <c r="AC64">
        <f>INDEX('EIA Consumption'!$A$1:$CD$2765,MATCH('Carbon Coefficients'!$C64,'EIA Consumption'!$C$1:$C$765,0),MATCH('Carbon Coefficients'!AC$60,'EIA Consumption'!$A$2:$CD$2,0))</f>
        <v/>
      </c>
      <c r="AD64">
        <f>INDEX('EIA Consumption'!$A$1:$CD$2765,MATCH('Carbon Coefficients'!$C64,'EIA Consumption'!$C$1:$C$765,0),MATCH('Carbon Coefficients'!AD$60,'EIA Consumption'!$A$2:$CD$2,0))</f>
        <v/>
      </c>
      <c r="AE64">
        <f>INDEX('EIA Consumption'!$A$1:$CD$2765,MATCH('Carbon Coefficients'!$C64,'EIA Consumption'!$C$1:$C$765,0),MATCH('Carbon Coefficients'!AE$60,'EIA Consumption'!$A$2:$CD$2,0))</f>
        <v/>
      </c>
      <c r="AF64">
        <f>INDEX('EIA Consumption'!$A$1:$CD$2765,MATCH('Carbon Coefficients'!$C64,'EIA Consumption'!$C$1:$C$765,0),MATCH('Carbon Coefficients'!AF$60,'EIA Consumption'!$A$2:$CD$2,0))</f>
        <v/>
      </c>
      <c r="AG64">
        <f>INDEX('EIA Consumption'!$A$1:$CD$2765,MATCH('Carbon Coefficients'!$C64,'EIA Consumption'!$C$1:$C$765,0),MATCH('Carbon Coefficients'!AG$60,'EIA Consumption'!$A$2:$CD$2,0))</f>
        <v/>
      </c>
      <c r="AH64">
        <f>INDEX('EIA Consumption'!$A$1:$CD$2765,MATCH('Carbon Coefficients'!$C64,'EIA Consumption'!$C$1:$C$765,0),MATCH('Carbon Coefficients'!AH$60,'EIA Consumption'!$A$2:$CD$2,0))</f>
        <v/>
      </c>
      <c r="AI64">
        <f>INDEX('EIA Consumption'!$A$1:$CD$2765,MATCH('Carbon Coefficients'!$C64,'EIA Consumption'!$C$1:$C$765,0),MATCH('Carbon Coefficients'!AI$60,'EIA Consumption'!$A$2:$CD$2,0))</f>
        <v/>
      </c>
      <c r="AJ64">
        <f>INDEX('EIA Consumption'!$A$1:$CD$2765,MATCH('Carbon Coefficients'!$C64,'EIA Consumption'!$C$1:$C$765,0),MATCH('Carbon Coefficients'!AJ$60,'EIA Consumption'!$A$2:$CD$2,0))</f>
        <v/>
      </c>
      <c r="AK64">
        <f>INDEX('EIA Consumption'!$A$1:$CD$2765,MATCH('Carbon Coefficients'!$C64,'EIA Consumption'!$C$1:$C$765,0),MATCH('Carbon Coefficients'!AK$60,'EIA Consumption'!$A$2:$CD$2,0))</f>
        <v/>
      </c>
      <c r="AL64">
        <f>INDEX('EIA Consumption'!$A$1:$CD$2765,MATCH('Carbon Coefficients'!$C64,'EIA Consumption'!$C$1:$C$765,0),MATCH('Carbon Coefficients'!AL$60,'EIA Consumption'!$A$2:$CD$2,0))</f>
        <v/>
      </c>
      <c r="AM64">
        <f>INDEX('EIA Consumption'!$A$1:$CD$2765,MATCH('Carbon Coefficients'!$C64,'EIA Consumption'!$C$1:$C$765,0),MATCH('Carbon Coefficients'!AM$60,'EIA Consumption'!$A$2:$CD$2,0))</f>
        <v/>
      </c>
      <c r="AN64">
        <f>INDEX('EIA Consumption'!$A$1:$CD$2765,MATCH('Carbon Coefficients'!$C64,'EIA Consumption'!$C$1:$C$765,0),MATCH('Carbon Coefficients'!AN$60,'EIA Consumption'!$A$2:$CD$2,0))</f>
        <v/>
      </c>
      <c r="AO64">
        <f>INDEX('EIA Consumption'!$A$1:$CD$2765,MATCH('Carbon Coefficients'!$C64,'EIA Consumption'!$C$1:$C$765,0),MATCH('Carbon Coefficients'!AO$60,'EIA Consumption'!$A$2:$CD$2,0))</f>
        <v/>
      </c>
      <c r="AP64">
        <f>INDEX('EIA Consumption'!$A$1:$CD$2765,MATCH('Carbon Coefficients'!$C64,'EIA Consumption'!$C$1:$C$765,0),MATCH('Carbon Coefficients'!AP$60,'EIA Consumption'!$A$2:$CD$2,0))</f>
        <v/>
      </c>
      <c r="AQ64">
        <f>INDEX('EIA Consumption'!$A$1:$CD$2765,MATCH('Carbon Coefficients'!$C64,'EIA Consumption'!$C$1:$C$765,0),MATCH('Carbon Coefficients'!AQ$60,'EIA Consumption'!$A$2:$CD$2,0))</f>
        <v/>
      </c>
      <c r="AR64">
        <f>INDEX('EIA Consumption'!$A$1:$CD$2765,MATCH('Carbon Coefficients'!$C64,'EIA Consumption'!$C$1:$C$765,0),MATCH('Carbon Coefficients'!AR$60,'EIA Consumption'!$A$2:$CD$2,0))</f>
        <v/>
      </c>
      <c r="AS64">
        <f>INDEX('EIA Consumption'!$A$1:$CD$2765,MATCH('Carbon Coefficients'!$C64,'EIA Consumption'!$C$1:$C$765,0),MATCH('Carbon Coefficients'!AS$60,'EIA Consumption'!$A$2:$CD$2,0))</f>
        <v/>
      </c>
      <c r="AT64">
        <f>INDEX('EIA Consumption'!$A$1:$CD$2765,MATCH('Carbon Coefficients'!$C64,'EIA Consumption'!$C$1:$C$765,0),MATCH('Carbon Coefficients'!AT$60,'EIA Consumption'!$A$2:$CD$2,0))</f>
        <v/>
      </c>
      <c r="AU64">
        <f>INDEX('EIA Consumption'!$A$1:$CD$2765,MATCH('Carbon Coefficients'!$C64,'EIA Consumption'!$C$1:$C$765,0),MATCH('Carbon Coefficients'!AU$60,'EIA Consumption'!$A$2:$CD$2,0))</f>
        <v/>
      </c>
      <c r="AV64">
        <f>INDEX('EIA Consumption'!$A$1:$CD$2765,MATCH('Carbon Coefficients'!$C64,'EIA Consumption'!$C$1:$C$765,0),MATCH('Carbon Coefficients'!AV$60,'EIA Consumption'!$A$2:$CD$2,0))</f>
        <v/>
      </c>
    </row>
    <row r="65" spans="1:48">
      <c r="A65" t="s">
        <v>56</v>
      </c>
      <c r="B65" t="s">
        <v>1732</v>
      </c>
      <c r="C65" t="s">
        <v>1738</v>
      </c>
      <c r="E65">
        <f>INDEX('EIA Consumption'!$A$1:$CD$2765,MATCH('Carbon Coefficients'!$C65,'EIA Consumption'!$C$1:$C$765,0),MATCH('Carbon Coefficients'!E$60,'EIA Consumption'!$A$2:$CD$2,0))</f>
        <v/>
      </c>
      <c r="F65">
        <f>INDEX('EIA Consumption'!$A$1:$CD$2765,MATCH('Carbon Coefficients'!$C65,'EIA Consumption'!$C$1:$C$765,0),MATCH('Carbon Coefficients'!F$60,'EIA Consumption'!$A$2:$CD$2,0))</f>
        <v/>
      </c>
      <c r="G65">
        <f>INDEX('EIA Consumption'!$A$1:$CD$2765,MATCH('Carbon Coefficients'!$C65,'EIA Consumption'!$C$1:$C$765,0),MATCH('Carbon Coefficients'!G$60,'EIA Consumption'!$A$2:$CD$2,0))</f>
        <v/>
      </c>
      <c r="H65">
        <f>INDEX('EIA Consumption'!$A$1:$CD$2765,MATCH('Carbon Coefficients'!$C65,'EIA Consumption'!$C$1:$C$765,0),MATCH('Carbon Coefficients'!H$60,'EIA Consumption'!$A$2:$CD$2,0))</f>
        <v/>
      </c>
      <c r="I65">
        <f>INDEX('EIA Consumption'!$A$1:$CD$2765,MATCH('Carbon Coefficients'!$C65,'EIA Consumption'!$C$1:$C$765,0),MATCH('Carbon Coefficients'!I$60,'EIA Consumption'!$A$2:$CD$2,0))</f>
        <v/>
      </c>
      <c r="J65">
        <f>INDEX('EIA Consumption'!$A$1:$CD$2765,MATCH('Carbon Coefficients'!$C65,'EIA Consumption'!$C$1:$C$765,0),MATCH('Carbon Coefficients'!J$60,'EIA Consumption'!$A$2:$CD$2,0))</f>
        <v/>
      </c>
      <c r="K65">
        <f>INDEX('EIA Consumption'!$A$1:$CD$2765,MATCH('Carbon Coefficients'!$C65,'EIA Consumption'!$C$1:$C$765,0),MATCH('Carbon Coefficients'!K$60,'EIA Consumption'!$A$2:$CD$2,0))</f>
        <v/>
      </c>
      <c r="L65">
        <f>INDEX('EIA Consumption'!$A$1:$CD$2765,MATCH('Carbon Coefficients'!$C65,'EIA Consumption'!$C$1:$C$765,0),MATCH('Carbon Coefficients'!L$60,'EIA Consumption'!$A$2:$CD$2,0))</f>
        <v/>
      </c>
      <c r="M65">
        <f>INDEX('EIA Consumption'!$A$1:$CD$2765,MATCH('Carbon Coefficients'!$C65,'EIA Consumption'!$C$1:$C$765,0),MATCH('Carbon Coefficients'!M$60,'EIA Consumption'!$A$2:$CD$2,0))</f>
        <v/>
      </c>
      <c r="N65">
        <f>INDEX('EIA Consumption'!$A$1:$CD$2765,MATCH('Carbon Coefficients'!$C65,'EIA Consumption'!$C$1:$C$765,0),MATCH('Carbon Coefficients'!N$60,'EIA Consumption'!$A$2:$CD$2,0))</f>
        <v/>
      </c>
      <c r="O65">
        <f>INDEX('EIA Consumption'!$A$1:$CD$2765,MATCH('Carbon Coefficients'!$C65,'EIA Consumption'!$C$1:$C$765,0),MATCH('Carbon Coefficients'!O$60,'EIA Consumption'!$A$2:$CD$2,0))</f>
        <v/>
      </c>
      <c r="P65">
        <f>INDEX('EIA Consumption'!$A$1:$CD$2765,MATCH('Carbon Coefficients'!$C65,'EIA Consumption'!$C$1:$C$765,0),MATCH('Carbon Coefficients'!P$60,'EIA Consumption'!$A$2:$CD$2,0))</f>
        <v/>
      </c>
      <c r="Q65">
        <f>INDEX('EIA Consumption'!$A$1:$CD$2765,MATCH('Carbon Coefficients'!$C65,'EIA Consumption'!$C$1:$C$765,0),MATCH('Carbon Coefficients'!Q$60,'EIA Consumption'!$A$2:$CD$2,0))</f>
        <v/>
      </c>
      <c r="R65">
        <f>INDEX('EIA Consumption'!$A$1:$CD$2765,MATCH('Carbon Coefficients'!$C65,'EIA Consumption'!$C$1:$C$765,0),MATCH('Carbon Coefficients'!R$60,'EIA Consumption'!$A$2:$CD$2,0))</f>
        <v/>
      </c>
      <c r="S65">
        <f>INDEX('EIA Consumption'!$A$1:$CD$2765,MATCH('Carbon Coefficients'!$C65,'EIA Consumption'!$C$1:$C$765,0),MATCH('Carbon Coefficients'!S$60,'EIA Consumption'!$A$2:$CD$2,0))</f>
        <v/>
      </c>
      <c r="T65">
        <f>INDEX('EIA Consumption'!$A$1:$CD$2765,MATCH('Carbon Coefficients'!$C65,'EIA Consumption'!$C$1:$C$765,0),MATCH('Carbon Coefficients'!T$60,'EIA Consumption'!$A$2:$CD$2,0))</f>
        <v/>
      </c>
      <c r="U65">
        <f>INDEX('EIA Consumption'!$A$1:$CD$2765,MATCH('Carbon Coefficients'!$C65,'EIA Consumption'!$C$1:$C$765,0),MATCH('Carbon Coefficients'!U$60,'EIA Consumption'!$A$2:$CD$2,0))</f>
        <v/>
      </c>
      <c r="V65">
        <f>INDEX('EIA Consumption'!$A$1:$CD$2765,MATCH('Carbon Coefficients'!$C65,'EIA Consumption'!$C$1:$C$765,0),MATCH('Carbon Coefficients'!V$60,'EIA Consumption'!$A$2:$CD$2,0))</f>
        <v/>
      </c>
      <c r="W65">
        <f>INDEX('EIA Consumption'!$A$1:$CD$2765,MATCH('Carbon Coefficients'!$C65,'EIA Consumption'!$C$1:$C$765,0),MATCH('Carbon Coefficients'!W$60,'EIA Consumption'!$A$2:$CD$2,0))</f>
        <v/>
      </c>
      <c r="X65">
        <f>INDEX('EIA Consumption'!$A$1:$CD$2765,MATCH('Carbon Coefficients'!$C65,'EIA Consumption'!$C$1:$C$765,0),MATCH('Carbon Coefficients'!X$60,'EIA Consumption'!$A$2:$CD$2,0))</f>
        <v/>
      </c>
      <c r="Y65">
        <f>INDEX('EIA Consumption'!$A$1:$CD$2765,MATCH('Carbon Coefficients'!$C65,'EIA Consumption'!$C$1:$C$765,0),MATCH('Carbon Coefficients'!Y$60,'EIA Consumption'!$A$2:$CD$2,0))</f>
        <v/>
      </c>
      <c r="Z65">
        <f>INDEX('EIA Consumption'!$A$1:$CD$2765,MATCH('Carbon Coefficients'!$C65,'EIA Consumption'!$C$1:$C$765,0),MATCH('Carbon Coefficients'!Z$60,'EIA Consumption'!$A$2:$CD$2,0))</f>
        <v/>
      </c>
      <c r="AA65">
        <f>INDEX('EIA Consumption'!$A$1:$CD$2765,MATCH('Carbon Coefficients'!$C65,'EIA Consumption'!$C$1:$C$765,0),MATCH('Carbon Coefficients'!AA$60,'EIA Consumption'!$A$2:$CD$2,0))</f>
        <v/>
      </c>
      <c r="AB65">
        <f>INDEX('EIA Consumption'!$A$1:$CD$2765,MATCH('Carbon Coefficients'!$C65,'EIA Consumption'!$C$1:$C$765,0),MATCH('Carbon Coefficients'!AB$60,'EIA Consumption'!$A$2:$CD$2,0))</f>
        <v/>
      </c>
      <c r="AC65">
        <f>INDEX('EIA Consumption'!$A$1:$CD$2765,MATCH('Carbon Coefficients'!$C65,'EIA Consumption'!$C$1:$C$765,0),MATCH('Carbon Coefficients'!AC$60,'EIA Consumption'!$A$2:$CD$2,0))</f>
        <v/>
      </c>
      <c r="AD65">
        <f>INDEX('EIA Consumption'!$A$1:$CD$2765,MATCH('Carbon Coefficients'!$C65,'EIA Consumption'!$C$1:$C$765,0),MATCH('Carbon Coefficients'!AD$60,'EIA Consumption'!$A$2:$CD$2,0))</f>
        <v/>
      </c>
      <c r="AE65">
        <f>INDEX('EIA Consumption'!$A$1:$CD$2765,MATCH('Carbon Coefficients'!$C65,'EIA Consumption'!$C$1:$C$765,0),MATCH('Carbon Coefficients'!AE$60,'EIA Consumption'!$A$2:$CD$2,0))</f>
        <v/>
      </c>
      <c r="AF65">
        <f>INDEX('EIA Consumption'!$A$1:$CD$2765,MATCH('Carbon Coefficients'!$C65,'EIA Consumption'!$C$1:$C$765,0),MATCH('Carbon Coefficients'!AF$60,'EIA Consumption'!$A$2:$CD$2,0))</f>
        <v/>
      </c>
      <c r="AG65">
        <f>INDEX('EIA Consumption'!$A$1:$CD$2765,MATCH('Carbon Coefficients'!$C65,'EIA Consumption'!$C$1:$C$765,0),MATCH('Carbon Coefficients'!AG$60,'EIA Consumption'!$A$2:$CD$2,0))</f>
        <v/>
      </c>
      <c r="AH65">
        <f>INDEX('EIA Consumption'!$A$1:$CD$2765,MATCH('Carbon Coefficients'!$C65,'EIA Consumption'!$C$1:$C$765,0),MATCH('Carbon Coefficients'!AH$60,'EIA Consumption'!$A$2:$CD$2,0))</f>
        <v/>
      </c>
      <c r="AI65">
        <f>INDEX('EIA Consumption'!$A$1:$CD$2765,MATCH('Carbon Coefficients'!$C65,'EIA Consumption'!$C$1:$C$765,0),MATCH('Carbon Coefficients'!AI$60,'EIA Consumption'!$A$2:$CD$2,0))</f>
        <v/>
      </c>
      <c r="AJ65">
        <f>INDEX('EIA Consumption'!$A$1:$CD$2765,MATCH('Carbon Coefficients'!$C65,'EIA Consumption'!$C$1:$C$765,0),MATCH('Carbon Coefficients'!AJ$60,'EIA Consumption'!$A$2:$CD$2,0))</f>
        <v/>
      </c>
      <c r="AK65">
        <f>INDEX('EIA Consumption'!$A$1:$CD$2765,MATCH('Carbon Coefficients'!$C65,'EIA Consumption'!$C$1:$C$765,0),MATCH('Carbon Coefficients'!AK$60,'EIA Consumption'!$A$2:$CD$2,0))</f>
        <v/>
      </c>
      <c r="AL65">
        <f>INDEX('EIA Consumption'!$A$1:$CD$2765,MATCH('Carbon Coefficients'!$C65,'EIA Consumption'!$C$1:$C$765,0),MATCH('Carbon Coefficients'!AL$60,'EIA Consumption'!$A$2:$CD$2,0))</f>
        <v/>
      </c>
      <c r="AM65">
        <f>INDEX('EIA Consumption'!$A$1:$CD$2765,MATCH('Carbon Coefficients'!$C65,'EIA Consumption'!$C$1:$C$765,0),MATCH('Carbon Coefficients'!AM$60,'EIA Consumption'!$A$2:$CD$2,0))</f>
        <v/>
      </c>
      <c r="AN65">
        <f>INDEX('EIA Consumption'!$A$1:$CD$2765,MATCH('Carbon Coefficients'!$C65,'EIA Consumption'!$C$1:$C$765,0),MATCH('Carbon Coefficients'!AN$60,'EIA Consumption'!$A$2:$CD$2,0))</f>
        <v/>
      </c>
      <c r="AO65">
        <f>INDEX('EIA Consumption'!$A$1:$CD$2765,MATCH('Carbon Coefficients'!$C65,'EIA Consumption'!$C$1:$C$765,0),MATCH('Carbon Coefficients'!AO$60,'EIA Consumption'!$A$2:$CD$2,0))</f>
        <v/>
      </c>
      <c r="AP65">
        <f>INDEX('EIA Consumption'!$A$1:$CD$2765,MATCH('Carbon Coefficients'!$C65,'EIA Consumption'!$C$1:$C$765,0),MATCH('Carbon Coefficients'!AP$60,'EIA Consumption'!$A$2:$CD$2,0))</f>
        <v/>
      </c>
      <c r="AQ65">
        <f>INDEX('EIA Consumption'!$A$1:$CD$2765,MATCH('Carbon Coefficients'!$C65,'EIA Consumption'!$C$1:$C$765,0),MATCH('Carbon Coefficients'!AQ$60,'EIA Consumption'!$A$2:$CD$2,0))</f>
        <v/>
      </c>
      <c r="AR65">
        <f>INDEX('EIA Consumption'!$A$1:$CD$2765,MATCH('Carbon Coefficients'!$C65,'EIA Consumption'!$C$1:$C$765,0),MATCH('Carbon Coefficients'!AR$60,'EIA Consumption'!$A$2:$CD$2,0))</f>
        <v/>
      </c>
      <c r="AS65">
        <f>INDEX('EIA Consumption'!$A$1:$CD$2765,MATCH('Carbon Coefficients'!$C65,'EIA Consumption'!$C$1:$C$765,0),MATCH('Carbon Coefficients'!AS$60,'EIA Consumption'!$A$2:$CD$2,0))</f>
        <v/>
      </c>
      <c r="AT65">
        <f>INDEX('EIA Consumption'!$A$1:$CD$2765,MATCH('Carbon Coefficients'!$C65,'EIA Consumption'!$C$1:$C$765,0),MATCH('Carbon Coefficients'!AT$60,'EIA Consumption'!$A$2:$CD$2,0))</f>
        <v/>
      </c>
      <c r="AU65">
        <f>INDEX('EIA Consumption'!$A$1:$CD$2765,MATCH('Carbon Coefficients'!$C65,'EIA Consumption'!$C$1:$C$765,0),MATCH('Carbon Coefficients'!AU$60,'EIA Consumption'!$A$2:$CD$2,0))</f>
        <v/>
      </c>
      <c r="AV65">
        <f>INDEX('EIA Consumption'!$A$1:$CD$2765,MATCH('Carbon Coefficients'!$C65,'EIA Consumption'!$C$1:$C$765,0),MATCH('Carbon Coefficients'!AV$60,'EIA Consumption'!$A$2:$CD$2,0))</f>
        <v/>
      </c>
    </row>
    <row r="66" spans="1:48">
      <c r="A66" t="s">
        <v>1739</v>
      </c>
      <c r="B66" t="s">
        <v>1732</v>
      </c>
      <c r="C66" t="s">
        <v>1740</v>
      </c>
      <c r="E66">
        <f>INDEX('EIA Consumption'!$A$1:$CD$2765,MATCH('Carbon Coefficients'!$C66,'EIA Consumption'!$C$1:$C$765,0),MATCH('Carbon Coefficients'!E$60,'EIA Consumption'!$A$2:$CD$2,0))</f>
        <v/>
      </c>
      <c r="F66">
        <f>INDEX('EIA Consumption'!$A$1:$CD$2765,MATCH('Carbon Coefficients'!$C66,'EIA Consumption'!$C$1:$C$765,0),MATCH('Carbon Coefficients'!F$60,'EIA Consumption'!$A$2:$CD$2,0))</f>
        <v/>
      </c>
      <c r="G66">
        <f>INDEX('EIA Consumption'!$A$1:$CD$2765,MATCH('Carbon Coefficients'!$C66,'EIA Consumption'!$C$1:$C$765,0),MATCH('Carbon Coefficients'!G$60,'EIA Consumption'!$A$2:$CD$2,0))</f>
        <v/>
      </c>
      <c r="H66">
        <f>INDEX('EIA Consumption'!$A$1:$CD$2765,MATCH('Carbon Coefficients'!$C66,'EIA Consumption'!$C$1:$C$765,0),MATCH('Carbon Coefficients'!H$60,'EIA Consumption'!$A$2:$CD$2,0))</f>
        <v/>
      </c>
      <c r="I66">
        <f>INDEX('EIA Consumption'!$A$1:$CD$2765,MATCH('Carbon Coefficients'!$C66,'EIA Consumption'!$C$1:$C$765,0),MATCH('Carbon Coefficients'!I$60,'EIA Consumption'!$A$2:$CD$2,0))</f>
        <v/>
      </c>
      <c r="J66">
        <f>INDEX('EIA Consumption'!$A$1:$CD$2765,MATCH('Carbon Coefficients'!$C66,'EIA Consumption'!$C$1:$C$765,0),MATCH('Carbon Coefficients'!J$60,'EIA Consumption'!$A$2:$CD$2,0))</f>
        <v/>
      </c>
      <c r="K66">
        <f>INDEX('EIA Consumption'!$A$1:$CD$2765,MATCH('Carbon Coefficients'!$C66,'EIA Consumption'!$C$1:$C$765,0),MATCH('Carbon Coefficients'!K$60,'EIA Consumption'!$A$2:$CD$2,0))</f>
        <v/>
      </c>
      <c r="L66">
        <f>INDEX('EIA Consumption'!$A$1:$CD$2765,MATCH('Carbon Coefficients'!$C66,'EIA Consumption'!$C$1:$C$765,0),MATCH('Carbon Coefficients'!L$60,'EIA Consumption'!$A$2:$CD$2,0))</f>
        <v/>
      </c>
      <c r="M66">
        <f>INDEX('EIA Consumption'!$A$1:$CD$2765,MATCH('Carbon Coefficients'!$C66,'EIA Consumption'!$C$1:$C$765,0),MATCH('Carbon Coefficients'!M$60,'EIA Consumption'!$A$2:$CD$2,0))</f>
        <v/>
      </c>
      <c r="N66">
        <f>INDEX('EIA Consumption'!$A$1:$CD$2765,MATCH('Carbon Coefficients'!$C66,'EIA Consumption'!$C$1:$C$765,0),MATCH('Carbon Coefficients'!N$60,'EIA Consumption'!$A$2:$CD$2,0))</f>
        <v/>
      </c>
      <c r="O66">
        <f>INDEX('EIA Consumption'!$A$1:$CD$2765,MATCH('Carbon Coefficients'!$C66,'EIA Consumption'!$C$1:$C$765,0),MATCH('Carbon Coefficients'!O$60,'EIA Consumption'!$A$2:$CD$2,0))</f>
        <v/>
      </c>
      <c r="P66">
        <f>INDEX('EIA Consumption'!$A$1:$CD$2765,MATCH('Carbon Coefficients'!$C66,'EIA Consumption'!$C$1:$C$765,0),MATCH('Carbon Coefficients'!P$60,'EIA Consumption'!$A$2:$CD$2,0))</f>
        <v/>
      </c>
      <c r="Q66">
        <f>INDEX('EIA Consumption'!$A$1:$CD$2765,MATCH('Carbon Coefficients'!$C66,'EIA Consumption'!$C$1:$C$765,0),MATCH('Carbon Coefficients'!Q$60,'EIA Consumption'!$A$2:$CD$2,0))</f>
        <v/>
      </c>
      <c r="R66">
        <f>INDEX('EIA Consumption'!$A$1:$CD$2765,MATCH('Carbon Coefficients'!$C66,'EIA Consumption'!$C$1:$C$765,0),MATCH('Carbon Coefficients'!R$60,'EIA Consumption'!$A$2:$CD$2,0))</f>
        <v/>
      </c>
      <c r="S66">
        <f>INDEX('EIA Consumption'!$A$1:$CD$2765,MATCH('Carbon Coefficients'!$C66,'EIA Consumption'!$C$1:$C$765,0),MATCH('Carbon Coefficients'!S$60,'EIA Consumption'!$A$2:$CD$2,0))</f>
        <v/>
      </c>
      <c r="T66">
        <f>INDEX('EIA Consumption'!$A$1:$CD$2765,MATCH('Carbon Coefficients'!$C66,'EIA Consumption'!$C$1:$C$765,0),MATCH('Carbon Coefficients'!T$60,'EIA Consumption'!$A$2:$CD$2,0))</f>
        <v/>
      </c>
      <c r="U66">
        <f>INDEX('EIA Consumption'!$A$1:$CD$2765,MATCH('Carbon Coefficients'!$C66,'EIA Consumption'!$C$1:$C$765,0),MATCH('Carbon Coefficients'!U$60,'EIA Consumption'!$A$2:$CD$2,0))</f>
        <v/>
      </c>
      <c r="V66">
        <f>INDEX('EIA Consumption'!$A$1:$CD$2765,MATCH('Carbon Coefficients'!$C66,'EIA Consumption'!$C$1:$C$765,0),MATCH('Carbon Coefficients'!V$60,'EIA Consumption'!$A$2:$CD$2,0))</f>
        <v/>
      </c>
      <c r="W66">
        <f>INDEX('EIA Consumption'!$A$1:$CD$2765,MATCH('Carbon Coefficients'!$C66,'EIA Consumption'!$C$1:$C$765,0),MATCH('Carbon Coefficients'!W$60,'EIA Consumption'!$A$2:$CD$2,0))</f>
        <v/>
      </c>
      <c r="X66">
        <f>INDEX('EIA Consumption'!$A$1:$CD$2765,MATCH('Carbon Coefficients'!$C66,'EIA Consumption'!$C$1:$C$765,0),MATCH('Carbon Coefficients'!X$60,'EIA Consumption'!$A$2:$CD$2,0))</f>
        <v/>
      </c>
      <c r="Y66">
        <f>INDEX('EIA Consumption'!$A$1:$CD$2765,MATCH('Carbon Coefficients'!$C66,'EIA Consumption'!$C$1:$C$765,0),MATCH('Carbon Coefficients'!Y$60,'EIA Consumption'!$A$2:$CD$2,0))</f>
        <v/>
      </c>
      <c r="Z66">
        <f>INDEX('EIA Consumption'!$A$1:$CD$2765,MATCH('Carbon Coefficients'!$C66,'EIA Consumption'!$C$1:$C$765,0),MATCH('Carbon Coefficients'!Z$60,'EIA Consumption'!$A$2:$CD$2,0))</f>
        <v/>
      </c>
      <c r="AA66">
        <f>INDEX('EIA Consumption'!$A$1:$CD$2765,MATCH('Carbon Coefficients'!$C66,'EIA Consumption'!$C$1:$C$765,0),MATCH('Carbon Coefficients'!AA$60,'EIA Consumption'!$A$2:$CD$2,0))</f>
        <v/>
      </c>
      <c r="AB66">
        <f>INDEX('EIA Consumption'!$A$1:$CD$2765,MATCH('Carbon Coefficients'!$C66,'EIA Consumption'!$C$1:$C$765,0),MATCH('Carbon Coefficients'!AB$60,'EIA Consumption'!$A$2:$CD$2,0))</f>
        <v/>
      </c>
      <c r="AC66">
        <f>INDEX('EIA Consumption'!$A$1:$CD$2765,MATCH('Carbon Coefficients'!$C66,'EIA Consumption'!$C$1:$C$765,0),MATCH('Carbon Coefficients'!AC$60,'EIA Consumption'!$A$2:$CD$2,0))</f>
        <v/>
      </c>
      <c r="AD66">
        <f>INDEX('EIA Consumption'!$A$1:$CD$2765,MATCH('Carbon Coefficients'!$C66,'EIA Consumption'!$C$1:$C$765,0),MATCH('Carbon Coefficients'!AD$60,'EIA Consumption'!$A$2:$CD$2,0))</f>
        <v/>
      </c>
      <c r="AE66">
        <f>INDEX('EIA Consumption'!$A$1:$CD$2765,MATCH('Carbon Coefficients'!$C66,'EIA Consumption'!$C$1:$C$765,0),MATCH('Carbon Coefficients'!AE$60,'EIA Consumption'!$A$2:$CD$2,0))</f>
        <v/>
      </c>
      <c r="AF66">
        <f>INDEX('EIA Consumption'!$A$1:$CD$2765,MATCH('Carbon Coefficients'!$C66,'EIA Consumption'!$C$1:$C$765,0),MATCH('Carbon Coefficients'!AF$60,'EIA Consumption'!$A$2:$CD$2,0))</f>
        <v/>
      </c>
      <c r="AG66">
        <f>INDEX('EIA Consumption'!$A$1:$CD$2765,MATCH('Carbon Coefficients'!$C66,'EIA Consumption'!$C$1:$C$765,0),MATCH('Carbon Coefficients'!AG$60,'EIA Consumption'!$A$2:$CD$2,0))</f>
        <v/>
      </c>
      <c r="AH66">
        <f>INDEX('EIA Consumption'!$A$1:$CD$2765,MATCH('Carbon Coefficients'!$C66,'EIA Consumption'!$C$1:$C$765,0),MATCH('Carbon Coefficients'!AH$60,'EIA Consumption'!$A$2:$CD$2,0))</f>
        <v/>
      </c>
      <c r="AI66">
        <f>INDEX('EIA Consumption'!$A$1:$CD$2765,MATCH('Carbon Coefficients'!$C66,'EIA Consumption'!$C$1:$C$765,0),MATCH('Carbon Coefficients'!AI$60,'EIA Consumption'!$A$2:$CD$2,0))</f>
        <v/>
      </c>
      <c r="AJ66">
        <f>INDEX('EIA Consumption'!$A$1:$CD$2765,MATCH('Carbon Coefficients'!$C66,'EIA Consumption'!$C$1:$C$765,0),MATCH('Carbon Coefficients'!AJ$60,'EIA Consumption'!$A$2:$CD$2,0))</f>
        <v/>
      </c>
      <c r="AK66">
        <f>INDEX('EIA Consumption'!$A$1:$CD$2765,MATCH('Carbon Coefficients'!$C66,'EIA Consumption'!$C$1:$C$765,0),MATCH('Carbon Coefficients'!AK$60,'EIA Consumption'!$A$2:$CD$2,0))</f>
        <v/>
      </c>
      <c r="AL66">
        <f>INDEX('EIA Consumption'!$A$1:$CD$2765,MATCH('Carbon Coefficients'!$C66,'EIA Consumption'!$C$1:$C$765,0),MATCH('Carbon Coefficients'!AL$60,'EIA Consumption'!$A$2:$CD$2,0))</f>
        <v/>
      </c>
      <c r="AM66">
        <f>INDEX('EIA Consumption'!$A$1:$CD$2765,MATCH('Carbon Coefficients'!$C66,'EIA Consumption'!$C$1:$C$765,0),MATCH('Carbon Coefficients'!AM$60,'EIA Consumption'!$A$2:$CD$2,0))</f>
        <v/>
      </c>
      <c r="AN66">
        <f>INDEX('EIA Consumption'!$A$1:$CD$2765,MATCH('Carbon Coefficients'!$C66,'EIA Consumption'!$C$1:$C$765,0),MATCH('Carbon Coefficients'!AN$60,'EIA Consumption'!$A$2:$CD$2,0))</f>
        <v/>
      </c>
      <c r="AO66">
        <f>INDEX('EIA Consumption'!$A$1:$CD$2765,MATCH('Carbon Coefficients'!$C66,'EIA Consumption'!$C$1:$C$765,0),MATCH('Carbon Coefficients'!AO$60,'EIA Consumption'!$A$2:$CD$2,0))</f>
        <v/>
      </c>
      <c r="AP66">
        <f>INDEX('EIA Consumption'!$A$1:$CD$2765,MATCH('Carbon Coefficients'!$C66,'EIA Consumption'!$C$1:$C$765,0),MATCH('Carbon Coefficients'!AP$60,'EIA Consumption'!$A$2:$CD$2,0))</f>
        <v/>
      </c>
      <c r="AQ66">
        <f>INDEX('EIA Consumption'!$A$1:$CD$2765,MATCH('Carbon Coefficients'!$C66,'EIA Consumption'!$C$1:$C$765,0),MATCH('Carbon Coefficients'!AQ$60,'EIA Consumption'!$A$2:$CD$2,0))</f>
        <v/>
      </c>
      <c r="AR66">
        <f>INDEX('EIA Consumption'!$A$1:$CD$2765,MATCH('Carbon Coefficients'!$C66,'EIA Consumption'!$C$1:$C$765,0),MATCH('Carbon Coefficients'!AR$60,'EIA Consumption'!$A$2:$CD$2,0))</f>
        <v/>
      </c>
      <c r="AS66">
        <f>INDEX('EIA Consumption'!$A$1:$CD$2765,MATCH('Carbon Coefficients'!$C66,'EIA Consumption'!$C$1:$C$765,0),MATCH('Carbon Coefficients'!AS$60,'EIA Consumption'!$A$2:$CD$2,0))</f>
        <v/>
      </c>
      <c r="AT66">
        <f>INDEX('EIA Consumption'!$A$1:$CD$2765,MATCH('Carbon Coefficients'!$C66,'EIA Consumption'!$C$1:$C$765,0),MATCH('Carbon Coefficients'!AT$60,'EIA Consumption'!$A$2:$CD$2,0))</f>
        <v/>
      </c>
      <c r="AU66">
        <f>INDEX('EIA Consumption'!$A$1:$CD$2765,MATCH('Carbon Coefficients'!$C66,'EIA Consumption'!$C$1:$C$765,0),MATCH('Carbon Coefficients'!AU$60,'EIA Consumption'!$A$2:$CD$2,0))</f>
        <v/>
      </c>
      <c r="AV66">
        <f>INDEX('EIA Consumption'!$A$1:$CD$2765,MATCH('Carbon Coefficients'!$C66,'EIA Consumption'!$C$1:$C$765,0),MATCH('Carbon Coefficients'!AV$60,'EIA Consumption'!$A$2:$CD$2,0))</f>
        <v/>
      </c>
    </row>
    <row r="67" spans="1:48">
      <c r="A67" t="s">
        <v>1741</v>
      </c>
      <c r="B67" t="s">
        <v>1732</v>
      </c>
      <c r="C67" t="s">
        <v>1742</v>
      </c>
      <c r="E67">
        <f>INDEX('EIA Consumption'!$A$1:$CD$2765,MATCH('Carbon Coefficients'!$C67,'EIA Consumption'!$C$1:$C$765,0),MATCH('Carbon Coefficients'!E$60,'EIA Consumption'!$A$2:$CD$2,0))</f>
        <v/>
      </c>
      <c r="F67">
        <f>INDEX('EIA Consumption'!$A$1:$CD$2765,MATCH('Carbon Coefficients'!$C67,'EIA Consumption'!$C$1:$C$765,0),MATCH('Carbon Coefficients'!F$60,'EIA Consumption'!$A$2:$CD$2,0))</f>
        <v/>
      </c>
      <c r="G67">
        <f>INDEX('EIA Consumption'!$A$1:$CD$2765,MATCH('Carbon Coefficients'!$C67,'EIA Consumption'!$C$1:$C$765,0),MATCH('Carbon Coefficients'!G$60,'EIA Consumption'!$A$2:$CD$2,0))</f>
        <v/>
      </c>
      <c r="H67">
        <f>INDEX('EIA Consumption'!$A$1:$CD$2765,MATCH('Carbon Coefficients'!$C67,'EIA Consumption'!$C$1:$C$765,0),MATCH('Carbon Coefficients'!H$60,'EIA Consumption'!$A$2:$CD$2,0))</f>
        <v/>
      </c>
      <c r="I67">
        <f>INDEX('EIA Consumption'!$A$1:$CD$2765,MATCH('Carbon Coefficients'!$C67,'EIA Consumption'!$C$1:$C$765,0),MATCH('Carbon Coefficients'!I$60,'EIA Consumption'!$A$2:$CD$2,0))</f>
        <v/>
      </c>
      <c r="J67">
        <f>INDEX('EIA Consumption'!$A$1:$CD$2765,MATCH('Carbon Coefficients'!$C67,'EIA Consumption'!$C$1:$C$765,0),MATCH('Carbon Coefficients'!J$60,'EIA Consumption'!$A$2:$CD$2,0))</f>
        <v/>
      </c>
      <c r="K67">
        <f>INDEX('EIA Consumption'!$A$1:$CD$2765,MATCH('Carbon Coefficients'!$C67,'EIA Consumption'!$C$1:$C$765,0),MATCH('Carbon Coefficients'!K$60,'EIA Consumption'!$A$2:$CD$2,0))</f>
        <v/>
      </c>
      <c r="L67">
        <f>INDEX('EIA Consumption'!$A$1:$CD$2765,MATCH('Carbon Coefficients'!$C67,'EIA Consumption'!$C$1:$C$765,0),MATCH('Carbon Coefficients'!L$60,'EIA Consumption'!$A$2:$CD$2,0))</f>
        <v/>
      </c>
      <c r="M67">
        <f>INDEX('EIA Consumption'!$A$1:$CD$2765,MATCH('Carbon Coefficients'!$C67,'EIA Consumption'!$C$1:$C$765,0),MATCH('Carbon Coefficients'!M$60,'EIA Consumption'!$A$2:$CD$2,0))</f>
        <v/>
      </c>
      <c r="N67">
        <f>INDEX('EIA Consumption'!$A$1:$CD$2765,MATCH('Carbon Coefficients'!$C67,'EIA Consumption'!$C$1:$C$765,0),MATCH('Carbon Coefficients'!N$60,'EIA Consumption'!$A$2:$CD$2,0))</f>
        <v/>
      </c>
      <c r="O67">
        <f>INDEX('EIA Consumption'!$A$1:$CD$2765,MATCH('Carbon Coefficients'!$C67,'EIA Consumption'!$C$1:$C$765,0),MATCH('Carbon Coefficients'!O$60,'EIA Consumption'!$A$2:$CD$2,0))</f>
        <v/>
      </c>
      <c r="P67">
        <f>INDEX('EIA Consumption'!$A$1:$CD$2765,MATCH('Carbon Coefficients'!$C67,'EIA Consumption'!$C$1:$C$765,0),MATCH('Carbon Coefficients'!P$60,'EIA Consumption'!$A$2:$CD$2,0))</f>
        <v/>
      </c>
      <c r="Q67">
        <f>INDEX('EIA Consumption'!$A$1:$CD$2765,MATCH('Carbon Coefficients'!$C67,'EIA Consumption'!$C$1:$C$765,0),MATCH('Carbon Coefficients'!Q$60,'EIA Consumption'!$A$2:$CD$2,0))</f>
        <v/>
      </c>
      <c r="R67">
        <f>INDEX('EIA Consumption'!$A$1:$CD$2765,MATCH('Carbon Coefficients'!$C67,'EIA Consumption'!$C$1:$C$765,0),MATCH('Carbon Coefficients'!R$60,'EIA Consumption'!$A$2:$CD$2,0))</f>
        <v/>
      </c>
      <c r="S67">
        <f>INDEX('EIA Consumption'!$A$1:$CD$2765,MATCH('Carbon Coefficients'!$C67,'EIA Consumption'!$C$1:$C$765,0),MATCH('Carbon Coefficients'!S$60,'EIA Consumption'!$A$2:$CD$2,0))</f>
        <v/>
      </c>
      <c r="T67">
        <f>INDEX('EIA Consumption'!$A$1:$CD$2765,MATCH('Carbon Coefficients'!$C67,'EIA Consumption'!$C$1:$C$765,0),MATCH('Carbon Coefficients'!T$60,'EIA Consumption'!$A$2:$CD$2,0))</f>
        <v/>
      </c>
      <c r="U67">
        <f>INDEX('EIA Consumption'!$A$1:$CD$2765,MATCH('Carbon Coefficients'!$C67,'EIA Consumption'!$C$1:$C$765,0),MATCH('Carbon Coefficients'!U$60,'EIA Consumption'!$A$2:$CD$2,0))</f>
        <v/>
      </c>
      <c r="V67">
        <f>INDEX('EIA Consumption'!$A$1:$CD$2765,MATCH('Carbon Coefficients'!$C67,'EIA Consumption'!$C$1:$C$765,0),MATCH('Carbon Coefficients'!V$60,'EIA Consumption'!$A$2:$CD$2,0))</f>
        <v/>
      </c>
      <c r="W67">
        <f>INDEX('EIA Consumption'!$A$1:$CD$2765,MATCH('Carbon Coefficients'!$C67,'EIA Consumption'!$C$1:$C$765,0),MATCH('Carbon Coefficients'!W$60,'EIA Consumption'!$A$2:$CD$2,0))</f>
        <v/>
      </c>
      <c r="X67">
        <f>INDEX('EIA Consumption'!$A$1:$CD$2765,MATCH('Carbon Coefficients'!$C67,'EIA Consumption'!$C$1:$C$765,0),MATCH('Carbon Coefficients'!X$60,'EIA Consumption'!$A$2:$CD$2,0))</f>
        <v/>
      </c>
      <c r="Y67">
        <f>INDEX('EIA Consumption'!$A$1:$CD$2765,MATCH('Carbon Coefficients'!$C67,'EIA Consumption'!$C$1:$C$765,0),MATCH('Carbon Coefficients'!Y$60,'EIA Consumption'!$A$2:$CD$2,0))</f>
        <v/>
      </c>
      <c r="Z67">
        <f>INDEX('EIA Consumption'!$A$1:$CD$2765,MATCH('Carbon Coefficients'!$C67,'EIA Consumption'!$C$1:$C$765,0),MATCH('Carbon Coefficients'!Z$60,'EIA Consumption'!$A$2:$CD$2,0))</f>
        <v/>
      </c>
      <c r="AA67">
        <f>INDEX('EIA Consumption'!$A$1:$CD$2765,MATCH('Carbon Coefficients'!$C67,'EIA Consumption'!$C$1:$C$765,0),MATCH('Carbon Coefficients'!AA$60,'EIA Consumption'!$A$2:$CD$2,0))</f>
        <v/>
      </c>
      <c r="AB67">
        <f>INDEX('EIA Consumption'!$A$1:$CD$2765,MATCH('Carbon Coefficients'!$C67,'EIA Consumption'!$C$1:$C$765,0),MATCH('Carbon Coefficients'!AB$60,'EIA Consumption'!$A$2:$CD$2,0))</f>
        <v/>
      </c>
      <c r="AC67">
        <f>INDEX('EIA Consumption'!$A$1:$CD$2765,MATCH('Carbon Coefficients'!$C67,'EIA Consumption'!$C$1:$C$765,0),MATCH('Carbon Coefficients'!AC$60,'EIA Consumption'!$A$2:$CD$2,0))</f>
        <v/>
      </c>
      <c r="AD67">
        <f>INDEX('EIA Consumption'!$A$1:$CD$2765,MATCH('Carbon Coefficients'!$C67,'EIA Consumption'!$C$1:$C$765,0),MATCH('Carbon Coefficients'!AD$60,'EIA Consumption'!$A$2:$CD$2,0))</f>
        <v/>
      </c>
      <c r="AE67">
        <f>INDEX('EIA Consumption'!$A$1:$CD$2765,MATCH('Carbon Coefficients'!$C67,'EIA Consumption'!$C$1:$C$765,0),MATCH('Carbon Coefficients'!AE$60,'EIA Consumption'!$A$2:$CD$2,0))</f>
        <v/>
      </c>
      <c r="AF67">
        <f>INDEX('EIA Consumption'!$A$1:$CD$2765,MATCH('Carbon Coefficients'!$C67,'EIA Consumption'!$C$1:$C$765,0),MATCH('Carbon Coefficients'!AF$60,'EIA Consumption'!$A$2:$CD$2,0))</f>
        <v/>
      </c>
      <c r="AG67">
        <f>INDEX('EIA Consumption'!$A$1:$CD$2765,MATCH('Carbon Coefficients'!$C67,'EIA Consumption'!$C$1:$C$765,0),MATCH('Carbon Coefficients'!AG$60,'EIA Consumption'!$A$2:$CD$2,0))</f>
        <v/>
      </c>
      <c r="AH67">
        <f>INDEX('EIA Consumption'!$A$1:$CD$2765,MATCH('Carbon Coefficients'!$C67,'EIA Consumption'!$C$1:$C$765,0),MATCH('Carbon Coefficients'!AH$60,'EIA Consumption'!$A$2:$CD$2,0))</f>
        <v/>
      </c>
      <c r="AI67">
        <f>INDEX('EIA Consumption'!$A$1:$CD$2765,MATCH('Carbon Coefficients'!$C67,'EIA Consumption'!$C$1:$C$765,0),MATCH('Carbon Coefficients'!AI$60,'EIA Consumption'!$A$2:$CD$2,0))</f>
        <v/>
      </c>
      <c r="AJ67">
        <f>INDEX('EIA Consumption'!$A$1:$CD$2765,MATCH('Carbon Coefficients'!$C67,'EIA Consumption'!$C$1:$C$765,0),MATCH('Carbon Coefficients'!AJ$60,'EIA Consumption'!$A$2:$CD$2,0))</f>
        <v/>
      </c>
      <c r="AK67">
        <f>INDEX('EIA Consumption'!$A$1:$CD$2765,MATCH('Carbon Coefficients'!$C67,'EIA Consumption'!$C$1:$C$765,0),MATCH('Carbon Coefficients'!AK$60,'EIA Consumption'!$A$2:$CD$2,0))</f>
        <v/>
      </c>
      <c r="AL67">
        <f>INDEX('EIA Consumption'!$A$1:$CD$2765,MATCH('Carbon Coefficients'!$C67,'EIA Consumption'!$C$1:$C$765,0),MATCH('Carbon Coefficients'!AL$60,'EIA Consumption'!$A$2:$CD$2,0))</f>
        <v/>
      </c>
      <c r="AM67">
        <f>INDEX('EIA Consumption'!$A$1:$CD$2765,MATCH('Carbon Coefficients'!$C67,'EIA Consumption'!$C$1:$C$765,0),MATCH('Carbon Coefficients'!AM$60,'EIA Consumption'!$A$2:$CD$2,0))</f>
        <v/>
      </c>
      <c r="AN67">
        <f>INDEX('EIA Consumption'!$A$1:$CD$2765,MATCH('Carbon Coefficients'!$C67,'EIA Consumption'!$C$1:$C$765,0),MATCH('Carbon Coefficients'!AN$60,'EIA Consumption'!$A$2:$CD$2,0))</f>
        <v/>
      </c>
      <c r="AO67">
        <f>INDEX('EIA Consumption'!$A$1:$CD$2765,MATCH('Carbon Coefficients'!$C67,'EIA Consumption'!$C$1:$C$765,0),MATCH('Carbon Coefficients'!AO$60,'EIA Consumption'!$A$2:$CD$2,0))</f>
        <v/>
      </c>
      <c r="AP67">
        <f>INDEX('EIA Consumption'!$A$1:$CD$2765,MATCH('Carbon Coefficients'!$C67,'EIA Consumption'!$C$1:$C$765,0),MATCH('Carbon Coefficients'!AP$60,'EIA Consumption'!$A$2:$CD$2,0))</f>
        <v/>
      </c>
      <c r="AQ67">
        <f>INDEX('EIA Consumption'!$A$1:$CD$2765,MATCH('Carbon Coefficients'!$C67,'EIA Consumption'!$C$1:$C$765,0),MATCH('Carbon Coefficients'!AQ$60,'EIA Consumption'!$A$2:$CD$2,0))</f>
        <v/>
      </c>
      <c r="AR67">
        <f>INDEX('EIA Consumption'!$A$1:$CD$2765,MATCH('Carbon Coefficients'!$C67,'EIA Consumption'!$C$1:$C$765,0),MATCH('Carbon Coefficients'!AR$60,'EIA Consumption'!$A$2:$CD$2,0))</f>
        <v/>
      </c>
      <c r="AS67">
        <f>INDEX('EIA Consumption'!$A$1:$CD$2765,MATCH('Carbon Coefficients'!$C67,'EIA Consumption'!$C$1:$C$765,0),MATCH('Carbon Coefficients'!AS$60,'EIA Consumption'!$A$2:$CD$2,0))</f>
        <v/>
      </c>
      <c r="AT67">
        <f>INDEX('EIA Consumption'!$A$1:$CD$2765,MATCH('Carbon Coefficients'!$C67,'EIA Consumption'!$C$1:$C$765,0),MATCH('Carbon Coefficients'!AT$60,'EIA Consumption'!$A$2:$CD$2,0))</f>
        <v/>
      </c>
      <c r="AU67">
        <f>INDEX('EIA Consumption'!$A$1:$CD$2765,MATCH('Carbon Coefficients'!$C67,'EIA Consumption'!$C$1:$C$765,0),MATCH('Carbon Coefficients'!AU$60,'EIA Consumption'!$A$2:$CD$2,0))</f>
        <v/>
      </c>
      <c r="AV67">
        <f>INDEX('EIA Consumption'!$A$1:$CD$2765,MATCH('Carbon Coefficients'!$C67,'EIA Consumption'!$C$1:$C$765,0),MATCH('Carbon Coefficients'!AV$60,'EIA Consumption'!$A$2:$CD$2,0))</f>
        <v/>
      </c>
    </row>
    <row r="68" spans="1:48">
      <c r="A68" t="s">
        <v>1743</v>
      </c>
      <c r="B68" t="s">
        <v>1732</v>
      </c>
      <c r="C68" t="s">
        <v>1744</v>
      </c>
      <c r="E68">
        <f>INDEX('EIA Consumption'!$A$1:$CD$2765,MATCH('Carbon Coefficients'!$C68,'EIA Consumption'!$C$1:$C$765,0),MATCH('Carbon Coefficients'!E$60,'EIA Consumption'!$A$2:$CD$2,0))</f>
        <v/>
      </c>
      <c r="F68">
        <f>INDEX('EIA Consumption'!$A$1:$CD$2765,MATCH('Carbon Coefficients'!$C68,'EIA Consumption'!$C$1:$C$765,0),MATCH('Carbon Coefficients'!F$60,'EIA Consumption'!$A$2:$CD$2,0))</f>
        <v/>
      </c>
      <c r="G68">
        <f>INDEX('EIA Consumption'!$A$1:$CD$2765,MATCH('Carbon Coefficients'!$C68,'EIA Consumption'!$C$1:$C$765,0),MATCH('Carbon Coefficients'!G$60,'EIA Consumption'!$A$2:$CD$2,0))</f>
        <v/>
      </c>
      <c r="H68">
        <f>INDEX('EIA Consumption'!$A$1:$CD$2765,MATCH('Carbon Coefficients'!$C68,'EIA Consumption'!$C$1:$C$765,0),MATCH('Carbon Coefficients'!H$60,'EIA Consumption'!$A$2:$CD$2,0))</f>
        <v/>
      </c>
      <c r="I68">
        <f>INDEX('EIA Consumption'!$A$1:$CD$2765,MATCH('Carbon Coefficients'!$C68,'EIA Consumption'!$C$1:$C$765,0),MATCH('Carbon Coefficients'!I$60,'EIA Consumption'!$A$2:$CD$2,0))</f>
        <v/>
      </c>
      <c r="J68">
        <f>INDEX('EIA Consumption'!$A$1:$CD$2765,MATCH('Carbon Coefficients'!$C68,'EIA Consumption'!$C$1:$C$765,0),MATCH('Carbon Coefficients'!J$60,'EIA Consumption'!$A$2:$CD$2,0))</f>
        <v/>
      </c>
      <c r="K68">
        <f>INDEX('EIA Consumption'!$A$1:$CD$2765,MATCH('Carbon Coefficients'!$C68,'EIA Consumption'!$C$1:$C$765,0),MATCH('Carbon Coefficients'!K$60,'EIA Consumption'!$A$2:$CD$2,0))</f>
        <v/>
      </c>
      <c r="L68">
        <f>INDEX('EIA Consumption'!$A$1:$CD$2765,MATCH('Carbon Coefficients'!$C68,'EIA Consumption'!$C$1:$C$765,0),MATCH('Carbon Coefficients'!L$60,'EIA Consumption'!$A$2:$CD$2,0))</f>
        <v/>
      </c>
      <c r="M68">
        <f>INDEX('EIA Consumption'!$A$1:$CD$2765,MATCH('Carbon Coefficients'!$C68,'EIA Consumption'!$C$1:$C$765,0),MATCH('Carbon Coefficients'!M$60,'EIA Consumption'!$A$2:$CD$2,0))</f>
        <v/>
      </c>
      <c r="N68">
        <f>INDEX('EIA Consumption'!$A$1:$CD$2765,MATCH('Carbon Coefficients'!$C68,'EIA Consumption'!$C$1:$C$765,0),MATCH('Carbon Coefficients'!N$60,'EIA Consumption'!$A$2:$CD$2,0))</f>
        <v/>
      </c>
      <c r="O68">
        <f>INDEX('EIA Consumption'!$A$1:$CD$2765,MATCH('Carbon Coefficients'!$C68,'EIA Consumption'!$C$1:$C$765,0),MATCH('Carbon Coefficients'!O$60,'EIA Consumption'!$A$2:$CD$2,0))</f>
        <v/>
      </c>
      <c r="P68">
        <f>INDEX('EIA Consumption'!$A$1:$CD$2765,MATCH('Carbon Coefficients'!$C68,'EIA Consumption'!$C$1:$C$765,0),MATCH('Carbon Coefficients'!P$60,'EIA Consumption'!$A$2:$CD$2,0))</f>
        <v/>
      </c>
      <c r="Q68">
        <f>INDEX('EIA Consumption'!$A$1:$CD$2765,MATCH('Carbon Coefficients'!$C68,'EIA Consumption'!$C$1:$C$765,0),MATCH('Carbon Coefficients'!Q$60,'EIA Consumption'!$A$2:$CD$2,0))</f>
        <v/>
      </c>
      <c r="R68">
        <f>INDEX('EIA Consumption'!$A$1:$CD$2765,MATCH('Carbon Coefficients'!$C68,'EIA Consumption'!$C$1:$C$765,0),MATCH('Carbon Coefficients'!R$60,'EIA Consumption'!$A$2:$CD$2,0))</f>
        <v/>
      </c>
      <c r="S68">
        <f>INDEX('EIA Consumption'!$A$1:$CD$2765,MATCH('Carbon Coefficients'!$C68,'EIA Consumption'!$C$1:$C$765,0),MATCH('Carbon Coefficients'!S$60,'EIA Consumption'!$A$2:$CD$2,0))</f>
        <v/>
      </c>
      <c r="T68">
        <f>INDEX('EIA Consumption'!$A$1:$CD$2765,MATCH('Carbon Coefficients'!$C68,'EIA Consumption'!$C$1:$C$765,0),MATCH('Carbon Coefficients'!T$60,'EIA Consumption'!$A$2:$CD$2,0))</f>
        <v/>
      </c>
      <c r="U68">
        <f>INDEX('EIA Consumption'!$A$1:$CD$2765,MATCH('Carbon Coefficients'!$C68,'EIA Consumption'!$C$1:$C$765,0),MATCH('Carbon Coefficients'!U$60,'EIA Consumption'!$A$2:$CD$2,0))</f>
        <v/>
      </c>
      <c r="V68">
        <f>INDEX('EIA Consumption'!$A$1:$CD$2765,MATCH('Carbon Coefficients'!$C68,'EIA Consumption'!$C$1:$C$765,0),MATCH('Carbon Coefficients'!V$60,'EIA Consumption'!$A$2:$CD$2,0))</f>
        <v/>
      </c>
      <c r="W68">
        <f>INDEX('EIA Consumption'!$A$1:$CD$2765,MATCH('Carbon Coefficients'!$C68,'EIA Consumption'!$C$1:$C$765,0),MATCH('Carbon Coefficients'!W$60,'EIA Consumption'!$A$2:$CD$2,0))</f>
        <v/>
      </c>
      <c r="X68">
        <f>INDEX('EIA Consumption'!$A$1:$CD$2765,MATCH('Carbon Coefficients'!$C68,'EIA Consumption'!$C$1:$C$765,0),MATCH('Carbon Coefficients'!X$60,'EIA Consumption'!$A$2:$CD$2,0))</f>
        <v/>
      </c>
      <c r="Y68">
        <f>INDEX('EIA Consumption'!$A$1:$CD$2765,MATCH('Carbon Coefficients'!$C68,'EIA Consumption'!$C$1:$C$765,0),MATCH('Carbon Coefficients'!Y$60,'EIA Consumption'!$A$2:$CD$2,0))</f>
        <v/>
      </c>
      <c r="Z68">
        <f>INDEX('EIA Consumption'!$A$1:$CD$2765,MATCH('Carbon Coefficients'!$C68,'EIA Consumption'!$C$1:$C$765,0),MATCH('Carbon Coefficients'!Z$60,'EIA Consumption'!$A$2:$CD$2,0))</f>
        <v/>
      </c>
      <c r="AA68">
        <f>INDEX('EIA Consumption'!$A$1:$CD$2765,MATCH('Carbon Coefficients'!$C68,'EIA Consumption'!$C$1:$C$765,0),MATCH('Carbon Coefficients'!AA$60,'EIA Consumption'!$A$2:$CD$2,0))</f>
        <v/>
      </c>
      <c r="AB68">
        <f>INDEX('EIA Consumption'!$A$1:$CD$2765,MATCH('Carbon Coefficients'!$C68,'EIA Consumption'!$C$1:$C$765,0),MATCH('Carbon Coefficients'!AB$60,'EIA Consumption'!$A$2:$CD$2,0))</f>
        <v/>
      </c>
      <c r="AC68">
        <f>INDEX('EIA Consumption'!$A$1:$CD$2765,MATCH('Carbon Coefficients'!$C68,'EIA Consumption'!$C$1:$C$765,0),MATCH('Carbon Coefficients'!AC$60,'EIA Consumption'!$A$2:$CD$2,0))</f>
        <v/>
      </c>
      <c r="AD68">
        <f>INDEX('EIA Consumption'!$A$1:$CD$2765,MATCH('Carbon Coefficients'!$C68,'EIA Consumption'!$C$1:$C$765,0),MATCH('Carbon Coefficients'!AD$60,'EIA Consumption'!$A$2:$CD$2,0))</f>
        <v/>
      </c>
      <c r="AE68">
        <f>INDEX('EIA Consumption'!$A$1:$CD$2765,MATCH('Carbon Coefficients'!$C68,'EIA Consumption'!$C$1:$C$765,0),MATCH('Carbon Coefficients'!AE$60,'EIA Consumption'!$A$2:$CD$2,0))</f>
        <v/>
      </c>
      <c r="AF68">
        <f>INDEX('EIA Consumption'!$A$1:$CD$2765,MATCH('Carbon Coefficients'!$C68,'EIA Consumption'!$C$1:$C$765,0),MATCH('Carbon Coefficients'!AF$60,'EIA Consumption'!$A$2:$CD$2,0))</f>
        <v/>
      </c>
      <c r="AG68">
        <f>INDEX('EIA Consumption'!$A$1:$CD$2765,MATCH('Carbon Coefficients'!$C68,'EIA Consumption'!$C$1:$C$765,0),MATCH('Carbon Coefficients'!AG$60,'EIA Consumption'!$A$2:$CD$2,0))</f>
        <v/>
      </c>
      <c r="AH68">
        <f>INDEX('EIA Consumption'!$A$1:$CD$2765,MATCH('Carbon Coefficients'!$C68,'EIA Consumption'!$C$1:$C$765,0),MATCH('Carbon Coefficients'!AH$60,'EIA Consumption'!$A$2:$CD$2,0))</f>
        <v/>
      </c>
      <c r="AI68">
        <f>INDEX('EIA Consumption'!$A$1:$CD$2765,MATCH('Carbon Coefficients'!$C68,'EIA Consumption'!$C$1:$C$765,0),MATCH('Carbon Coefficients'!AI$60,'EIA Consumption'!$A$2:$CD$2,0))</f>
        <v/>
      </c>
      <c r="AJ68">
        <f>INDEX('EIA Consumption'!$A$1:$CD$2765,MATCH('Carbon Coefficients'!$C68,'EIA Consumption'!$C$1:$C$765,0),MATCH('Carbon Coefficients'!AJ$60,'EIA Consumption'!$A$2:$CD$2,0))</f>
        <v/>
      </c>
      <c r="AK68">
        <f>INDEX('EIA Consumption'!$A$1:$CD$2765,MATCH('Carbon Coefficients'!$C68,'EIA Consumption'!$C$1:$C$765,0),MATCH('Carbon Coefficients'!AK$60,'EIA Consumption'!$A$2:$CD$2,0))</f>
        <v/>
      </c>
      <c r="AL68">
        <f>INDEX('EIA Consumption'!$A$1:$CD$2765,MATCH('Carbon Coefficients'!$C68,'EIA Consumption'!$C$1:$C$765,0),MATCH('Carbon Coefficients'!AL$60,'EIA Consumption'!$A$2:$CD$2,0))</f>
        <v/>
      </c>
      <c r="AM68">
        <f>INDEX('EIA Consumption'!$A$1:$CD$2765,MATCH('Carbon Coefficients'!$C68,'EIA Consumption'!$C$1:$C$765,0),MATCH('Carbon Coefficients'!AM$60,'EIA Consumption'!$A$2:$CD$2,0))</f>
        <v/>
      </c>
      <c r="AN68">
        <f>INDEX('EIA Consumption'!$A$1:$CD$2765,MATCH('Carbon Coefficients'!$C68,'EIA Consumption'!$C$1:$C$765,0),MATCH('Carbon Coefficients'!AN$60,'EIA Consumption'!$A$2:$CD$2,0))</f>
        <v/>
      </c>
      <c r="AO68">
        <f>INDEX('EIA Consumption'!$A$1:$CD$2765,MATCH('Carbon Coefficients'!$C68,'EIA Consumption'!$C$1:$C$765,0),MATCH('Carbon Coefficients'!AO$60,'EIA Consumption'!$A$2:$CD$2,0))</f>
        <v/>
      </c>
      <c r="AP68">
        <f>INDEX('EIA Consumption'!$A$1:$CD$2765,MATCH('Carbon Coefficients'!$C68,'EIA Consumption'!$C$1:$C$765,0),MATCH('Carbon Coefficients'!AP$60,'EIA Consumption'!$A$2:$CD$2,0))</f>
        <v/>
      </c>
      <c r="AQ68">
        <f>INDEX('EIA Consumption'!$A$1:$CD$2765,MATCH('Carbon Coefficients'!$C68,'EIA Consumption'!$C$1:$C$765,0),MATCH('Carbon Coefficients'!AQ$60,'EIA Consumption'!$A$2:$CD$2,0))</f>
        <v/>
      </c>
      <c r="AR68">
        <f>INDEX('EIA Consumption'!$A$1:$CD$2765,MATCH('Carbon Coefficients'!$C68,'EIA Consumption'!$C$1:$C$765,0),MATCH('Carbon Coefficients'!AR$60,'EIA Consumption'!$A$2:$CD$2,0))</f>
        <v/>
      </c>
      <c r="AS68">
        <f>INDEX('EIA Consumption'!$A$1:$CD$2765,MATCH('Carbon Coefficients'!$C68,'EIA Consumption'!$C$1:$C$765,0),MATCH('Carbon Coefficients'!AS$60,'EIA Consumption'!$A$2:$CD$2,0))</f>
        <v/>
      </c>
      <c r="AT68">
        <f>INDEX('EIA Consumption'!$A$1:$CD$2765,MATCH('Carbon Coefficients'!$C68,'EIA Consumption'!$C$1:$C$765,0),MATCH('Carbon Coefficients'!AT$60,'EIA Consumption'!$A$2:$CD$2,0))</f>
        <v/>
      </c>
      <c r="AU68">
        <f>INDEX('EIA Consumption'!$A$1:$CD$2765,MATCH('Carbon Coefficients'!$C68,'EIA Consumption'!$C$1:$C$765,0),MATCH('Carbon Coefficients'!AU$60,'EIA Consumption'!$A$2:$CD$2,0))</f>
        <v/>
      </c>
      <c r="AV68">
        <f>INDEX('EIA Consumption'!$A$1:$CD$2765,MATCH('Carbon Coefficients'!$C68,'EIA Consumption'!$C$1:$C$765,0),MATCH('Carbon Coefficients'!AV$60,'EIA Consumption'!$A$2:$CD$2,0))</f>
        <v/>
      </c>
    </row>
    <row r="69" spans="1:48">
      <c r="A69" t="s">
        <v>1745</v>
      </c>
      <c r="B69" t="s">
        <v>1732</v>
      </c>
      <c r="C69" t="s">
        <v>1746</v>
      </c>
      <c r="E69">
        <f>INDEX('EIA Consumption'!$A$1:$CD$2765,MATCH('Carbon Coefficients'!$C69,'EIA Consumption'!$C$1:$C$765,0),MATCH('Carbon Coefficients'!E$60,'EIA Consumption'!$A$2:$CD$2,0))</f>
        <v/>
      </c>
      <c r="F69">
        <f>INDEX('EIA Consumption'!$A$1:$CD$2765,MATCH('Carbon Coefficients'!$C69,'EIA Consumption'!$C$1:$C$765,0),MATCH('Carbon Coefficients'!F$60,'EIA Consumption'!$A$2:$CD$2,0))</f>
        <v/>
      </c>
      <c r="G69">
        <f>INDEX('EIA Consumption'!$A$1:$CD$2765,MATCH('Carbon Coefficients'!$C69,'EIA Consumption'!$C$1:$C$765,0),MATCH('Carbon Coefficients'!G$60,'EIA Consumption'!$A$2:$CD$2,0))</f>
        <v/>
      </c>
      <c r="H69">
        <f>INDEX('EIA Consumption'!$A$1:$CD$2765,MATCH('Carbon Coefficients'!$C69,'EIA Consumption'!$C$1:$C$765,0),MATCH('Carbon Coefficients'!H$60,'EIA Consumption'!$A$2:$CD$2,0))</f>
        <v/>
      </c>
      <c r="I69">
        <f>INDEX('EIA Consumption'!$A$1:$CD$2765,MATCH('Carbon Coefficients'!$C69,'EIA Consumption'!$C$1:$C$765,0),MATCH('Carbon Coefficients'!I$60,'EIA Consumption'!$A$2:$CD$2,0))</f>
        <v/>
      </c>
      <c r="J69">
        <f>INDEX('EIA Consumption'!$A$1:$CD$2765,MATCH('Carbon Coefficients'!$C69,'EIA Consumption'!$C$1:$C$765,0),MATCH('Carbon Coefficients'!J$60,'EIA Consumption'!$A$2:$CD$2,0))</f>
        <v/>
      </c>
      <c r="K69">
        <f>INDEX('EIA Consumption'!$A$1:$CD$2765,MATCH('Carbon Coefficients'!$C69,'EIA Consumption'!$C$1:$C$765,0),MATCH('Carbon Coefficients'!K$60,'EIA Consumption'!$A$2:$CD$2,0))</f>
        <v/>
      </c>
      <c r="L69">
        <f>INDEX('EIA Consumption'!$A$1:$CD$2765,MATCH('Carbon Coefficients'!$C69,'EIA Consumption'!$C$1:$C$765,0),MATCH('Carbon Coefficients'!L$60,'EIA Consumption'!$A$2:$CD$2,0))</f>
        <v/>
      </c>
      <c r="M69">
        <f>INDEX('EIA Consumption'!$A$1:$CD$2765,MATCH('Carbon Coefficients'!$C69,'EIA Consumption'!$C$1:$C$765,0),MATCH('Carbon Coefficients'!M$60,'EIA Consumption'!$A$2:$CD$2,0))</f>
        <v/>
      </c>
      <c r="N69">
        <f>INDEX('EIA Consumption'!$A$1:$CD$2765,MATCH('Carbon Coefficients'!$C69,'EIA Consumption'!$C$1:$C$765,0),MATCH('Carbon Coefficients'!N$60,'EIA Consumption'!$A$2:$CD$2,0))</f>
        <v/>
      </c>
      <c r="O69">
        <f>INDEX('EIA Consumption'!$A$1:$CD$2765,MATCH('Carbon Coefficients'!$C69,'EIA Consumption'!$C$1:$C$765,0),MATCH('Carbon Coefficients'!O$60,'EIA Consumption'!$A$2:$CD$2,0))</f>
        <v/>
      </c>
      <c r="P69">
        <f>INDEX('EIA Consumption'!$A$1:$CD$2765,MATCH('Carbon Coefficients'!$C69,'EIA Consumption'!$C$1:$C$765,0),MATCH('Carbon Coefficients'!P$60,'EIA Consumption'!$A$2:$CD$2,0))</f>
        <v/>
      </c>
      <c r="Q69">
        <f>INDEX('EIA Consumption'!$A$1:$CD$2765,MATCH('Carbon Coefficients'!$C69,'EIA Consumption'!$C$1:$C$765,0),MATCH('Carbon Coefficients'!Q$60,'EIA Consumption'!$A$2:$CD$2,0))</f>
        <v/>
      </c>
      <c r="R69">
        <f>INDEX('EIA Consumption'!$A$1:$CD$2765,MATCH('Carbon Coefficients'!$C69,'EIA Consumption'!$C$1:$C$765,0),MATCH('Carbon Coefficients'!R$60,'EIA Consumption'!$A$2:$CD$2,0))</f>
        <v/>
      </c>
      <c r="S69">
        <f>INDEX('EIA Consumption'!$A$1:$CD$2765,MATCH('Carbon Coefficients'!$C69,'EIA Consumption'!$C$1:$C$765,0),MATCH('Carbon Coefficients'!S$60,'EIA Consumption'!$A$2:$CD$2,0))</f>
        <v/>
      </c>
      <c r="T69">
        <f>INDEX('EIA Consumption'!$A$1:$CD$2765,MATCH('Carbon Coefficients'!$C69,'EIA Consumption'!$C$1:$C$765,0),MATCH('Carbon Coefficients'!T$60,'EIA Consumption'!$A$2:$CD$2,0))</f>
        <v/>
      </c>
      <c r="U69">
        <f>INDEX('EIA Consumption'!$A$1:$CD$2765,MATCH('Carbon Coefficients'!$C69,'EIA Consumption'!$C$1:$C$765,0),MATCH('Carbon Coefficients'!U$60,'EIA Consumption'!$A$2:$CD$2,0))</f>
        <v/>
      </c>
      <c r="V69">
        <f>INDEX('EIA Consumption'!$A$1:$CD$2765,MATCH('Carbon Coefficients'!$C69,'EIA Consumption'!$C$1:$C$765,0),MATCH('Carbon Coefficients'!V$60,'EIA Consumption'!$A$2:$CD$2,0))</f>
        <v/>
      </c>
      <c r="W69">
        <f>INDEX('EIA Consumption'!$A$1:$CD$2765,MATCH('Carbon Coefficients'!$C69,'EIA Consumption'!$C$1:$C$765,0),MATCH('Carbon Coefficients'!W$60,'EIA Consumption'!$A$2:$CD$2,0))</f>
        <v/>
      </c>
      <c r="X69">
        <f>INDEX('EIA Consumption'!$A$1:$CD$2765,MATCH('Carbon Coefficients'!$C69,'EIA Consumption'!$C$1:$C$765,0),MATCH('Carbon Coefficients'!X$60,'EIA Consumption'!$A$2:$CD$2,0))</f>
        <v/>
      </c>
      <c r="Y69">
        <f>INDEX('EIA Consumption'!$A$1:$CD$2765,MATCH('Carbon Coefficients'!$C69,'EIA Consumption'!$C$1:$C$765,0),MATCH('Carbon Coefficients'!Y$60,'EIA Consumption'!$A$2:$CD$2,0))</f>
        <v/>
      </c>
      <c r="Z69">
        <f>INDEX('EIA Consumption'!$A$1:$CD$2765,MATCH('Carbon Coefficients'!$C69,'EIA Consumption'!$C$1:$C$765,0),MATCH('Carbon Coefficients'!Z$60,'EIA Consumption'!$A$2:$CD$2,0))</f>
        <v/>
      </c>
      <c r="AA69">
        <f>INDEX('EIA Consumption'!$A$1:$CD$2765,MATCH('Carbon Coefficients'!$C69,'EIA Consumption'!$C$1:$C$765,0),MATCH('Carbon Coefficients'!AA$60,'EIA Consumption'!$A$2:$CD$2,0))</f>
        <v/>
      </c>
      <c r="AB69">
        <f>INDEX('EIA Consumption'!$A$1:$CD$2765,MATCH('Carbon Coefficients'!$C69,'EIA Consumption'!$C$1:$C$765,0),MATCH('Carbon Coefficients'!AB$60,'EIA Consumption'!$A$2:$CD$2,0))</f>
        <v/>
      </c>
      <c r="AC69">
        <f>INDEX('EIA Consumption'!$A$1:$CD$2765,MATCH('Carbon Coefficients'!$C69,'EIA Consumption'!$C$1:$C$765,0),MATCH('Carbon Coefficients'!AC$60,'EIA Consumption'!$A$2:$CD$2,0))</f>
        <v/>
      </c>
      <c r="AD69">
        <f>INDEX('EIA Consumption'!$A$1:$CD$2765,MATCH('Carbon Coefficients'!$C69,'EIA Consumption'!$C$1:$C$765,0),MATCH('Carbon Coefficients'!AD$60,'EIA Consumption'!$A$2:$CD$2,0))</f>
        <v/>
      </c>
      <c r="AE69">
        <f>INDEX('EIA Consumption'!$A$1:$CD$2765,MATCH('Carbon Coefficients'!$C69,'EIA Consumption'!$C$1:$C$765,0),MATCH('Carbon Coefficients'!AE$60,'EIA Consumption'!$A$2:$CD$2,0))</f>
        <v/>
      </c>
      <c r="AF69">
        <f>INDEX('EIA Consumption'!$A$1:$CD$2765,MATCH('Carbon Coefficients'!$C69,'EIA Consumption'!$C$1:$C$765,0),MATCH('Carbon Coefficients'!AF$60,'EIA Consumption'!$A$2:$CD$2,0))</f>
        <v/>
      </c>
      <c r="AG69">
        <f>INDEX('EIA Consumption'!$A$1:$CD$2765,MATCH('Carbon Coefficients'!$C69,'EIA Consumption'!$C$1:$C$765,0),MATCH('Carbon Coefficients'!AG$60,'EIA Consumption'!$A$2:$CD$2,0))</f>
        <v/>
      </c>
      <c r="AH69">
        <f>INDEX('EIA Consumption'!$A$1:$CD$2765,MATCH('Carbon Coefficients'!$C69,'EIA Consumption'!$C$1:$C$765,0),MATCH('Carbon Coefficients'!AH$60,'EIA Consumption'!$A$2:$CD$2,0))</f>
        <v/>
      </c>
      <c r="AI69">
        <f>INDEX('EIA Consumption'!$A$1:$CD$2765,MATCH('Carbon Coefficients'!$C69,'EIA Consumption'!$C$1:$C$765,0),MATCH('Carbon Coefficients'!AI$60,'EIA Consumption'!$A$2:$CD$2,0))</f>
        <v/>
      </c>
      <c r="AJ69">
        <f>INDEX('EIA Consumption'!$A$1:$CD$2765,MATCH('Carbon Coefficients'!$C69,'EIA Consumption'!$C$1:$C$765,0),MATCH('Carbon Coefficients'!AJ$60,'EIA Consumption'!$A$2:$CD$2,0))</f>
        <v/>
      </c>
      <c r="AK69">
        <f>INDEX('EIA Consumption'!$A$1:$CD$2765,MATCH('Carbon Coefficients'!$C69,'EIA Consumption'!$C$1:$C$765,0),MATCH('Carbon Coefficients'!AK$60,'EIA Consumption'!$A$2:$CD$2,0))</f>
        <v/>
      </c>
      <c r="AL69">
        <f>INDEX('EIA Consumption'!$A$1:$CD$2765,MATCH('Carbon Coefficients'!$C69,'EIA Consumption'!$C$1:$C$765,0),MATCH('Carbon Coefficients'!AL$60,'EIA Consumption'!$A$2:$CD$2,0))</f>
        <v/>
      </c>
      <c r="AM69">
        <f>INDEX('EIA Consumption'!$A$1:$CD$2765,MATCH('Carbon Coefficients'!$C69,'EIA Consumption'!$C$1:$C$765,0),MATCH('Carbon Coefficients'!AM$60,'EIA Consumption'!$A$2:$CD$2,0))</f>
        <v/>
      </c>
      <c r="AN69">
        <f>INDEX('EIA Consumption'!$A$1:$CD$2765,MATCH('Carbon Coefficients'!$C69,'EIA Consumption'!$C$1:$C$765,0),MATCH('Carbon Coefficients'!AN$60,'EIA Consumption'!$A$2:$CD$2,0))</f>
        <v/>
      </c>
      <c r="AO69">
        <f>INDEX('EIA Consumption'!$A$1:$CD$2765,MATCH('Carbon Coefficients'!$C69,'EIA Consumption'!$C$1:$C$765,0),MATCH('Carbon Coefficients'!AO$60,'EIA Consumption'!$A$2:$CD$2,0))</f>
        <v/>
      </c>
      <c r="AP69">
        <f>INDEX('EIA Consumption'!$A$1:$CD$2765,MATCH('Carbon Coefficients'!$C69,'EIA Consumption'!$C$1:$C$765,0),MATCH('Carbon Coefficients'!AP$60,'EIA Consumption'!$A$2:$CD$2,0))</f>
        <v/>
      </c>
      <c r="AQ69">
        <f>INDEX('EIA Consumption'!$A$1:$CD$2765,MATCH('Carbon Coefficients'!$C69,'EIA Consumption'!$C$1:$C$765,0),MATCH('Carbon Coefficients'!AQ$60,'EIA Consumption'!$A$2:$CD$2,0))</f>
        <v/>
      </c>
      <c r="AR69">
        <f>INDEX('EIA Consumption'!$A$1:$CD$2765,MATCH('Carbon Coefficients'!$C69,'EIA Consumption'!$C$1:$C$765,0),MATCH('Carbon Coefficients'!AR$60,'EIA Consumption'!$A$2:$CD$2,0))</f>
        <v/>
      </c>
      <c r="AS69">
        <f>INDEX('EIA Consumption'!$A$1:$CD$2765,MATCH('Carbon Coefficients'!$C69,'EIA Consumption'!$C$1:$C$765,0),MATCH('Carbon Coefficients'!AS$60,'EIA Consumption'!$A$2:$CD$2,0))</f>
        <v/>
      </c>
      <c r="AT69">
        <f>INDEX('EIA Consumption'!$A$1:$CD$2765,MATCH('Carbon Coefficients'!$C69,'EIA Consumption'!$C$1:$C$765,0),MATCH('Carbon Coefficients'!AT$60,'EIA Consumption'!$A$2:$CD$2,0))</f>
        <v/>
      </c>
      <c r="AU69">
        <f>INDEX('EIA Consumption'!$A$1:$CD$2765,MATCH('Carbon Coefficients'!$C69,'EIA Consumption'!$C$1:$C$765,0),MATCH('Carbon Coefficients'!AU$60,'EIA Consumption'!$A$2:$CD$2,0))</f>
        <v/>
      </c>
      <c r="AV69">
        <f>INDEX('EIA Consumption'!$A$1:$CD$2765,MATCH('Carbon Coefficients'!$C69,'EIA Consumption'!$C$1:$C$765,0),MATCH('Carbon Coefficients'!AV$60,'EIA Consumption'!$A$2:$CD$2,0))</f>
        <v/>
      </c>
    </row>
    <row r="70" spans="1:48">
      <c r="A70" t="s">
        <v>59</v>
      </c>
      <c r="B70" t="s">
        <v>1732</v>
      </c>
      <c r="C70" t="s">
        <v>1747</v>
      </c>
      <c r="E70">
        <f>INDEX('EIA Consumption'!$A$1:$CD$2765,MATCH('Carbon Coefficients'!$C70,'EIA Consumption'!$C$1:$C$765,0),MATCH('Carbon Coefficients'!E$60,'EIA Consumption'!$A$2:$CD$2,0))</f>
        <v/>
      </c>
      <c r="F70">
        <f>INDEX('EIA Consumption'!$A$1:$CD$2765,MATCH('Carbon Coefficients'!$C70,'EIA Consumption'!$C$1:$C$765,0),MATCH('Carbon Coefficients'!F$60,'EIA Consumption'!$A$2:$CD$2,0))</f>
        <v/>
      </c>
      <c r="G70">
        <f>INDEX('EIA Consumption'!$A$1:$CD$2765,MATCH('Carbon Coefficients'!$C70,'EIA Consumption'!$C$1:$C$765,0),MATCH('Carbon Coefficients'!G$60,'EIA Consumption'!$A$2:$CD$2,0))</f>
        <v/>
      </c>
      <c r="H70">
        <f>INDEX('EIA Consumption'!$A$1:$CD$2765,MATCH('Carbon Coefficients'!$C70,'EIA Consumption'!$C$1:$C$765,0),MATCH('Carbon Coefficients'!H$60,'EIA Consumption'!$A$2:$CD$2,0))</f>
        <v/>
      </c>
      <c r="I70">
        <f>INDEX('EIA Consumption'!$A$1:$CD$2765,MATCH('Carbon Coefficients'!$C70,'EIA Consumption'!$C$1:$C$765,0),MATCH('Carbon Coefficients'!I$60,'EIA Consumption'!$A$2:$CD$2,0))</f>
        <v/>
      </c>
      <c r="J70">
        <f>INDEX('EIA Consumption'!$A$1:$CD$2765,MATCH('Carbon Coefficients'!$C70,'EIA Consumption'!$C$1:$C$765,0),MATCH('Carbon Coefficients'!J$60,'EIA Consumption'!$A$2:$CD$2,0))</f>
        <v/>
      </c>
      <c r="K70">
        <f>INDEX('EIA Consumption'!$A$1:$CD$2765,MATCH('Carbon Coefficients'!$C70,'EIA Consumption'!$C$1:$C$765,0),MATCH('Carbon Coefficients'!K$60,'EIA Consumption'!$A$2:$CD$2,0))</f>
        <v/>
      </c>
      <c r="L70">
        <f>INDEX('EIA Consumption'!$A$1:$CD$2765,MATCH('Carbon Coefficients'!$C70,'EIA Consumption'!$C$1:$C$765,0),MATCH('Carbon Coefficients'!L$60,'EIA Consumption'!$A$2:$CD$2,0))</f>
        <v/>
      </c>
      <c r="M70">
        <f>INDEX('EIA Consumption'!$A$1:$CD$2765,MATCH('Carbon Coefficients'!$C70,'EIA Consumption'!$C$1:$C$765,0),MATCH('Carbon Coefficients'!M$60,'EIA Consumption'!$A$2:$CD$2,0))</f>
        <v/>
      </c>
      <c r="N70">
        <f>INDEX('EIA Consumption'!$A$1:$CD$2765,MATCH('Carbon Coefficients'!$C70,'EIA Consumption'!$C$1:$C$765,0),MATCH('Carbon Coefficients'!N$60,'EIA Consumption'!$A$2:$CD$2,0))</f>
        <v/>
      </c>
      <c r="O70">
        <f>INDEX('EIA Consumption'!$A$1:$CD$2765,MATCH('Carbon Coefficients'!$C70,'EIA Consumption'!$C$1:$C$765,0),MATCH('Carbon Coefficients'!O$60,'EIA Consumption'!$A$2:$CD$2,0))</f>
        <v/>
      </c>
      <c r="P70">
        <f>INDEX('EIA Consumption'!$A$1:$CD$2765,MATCH('Carbon Coefficients'!$C70,'EIA Consumption'!$C$1:$C$765,0),MATCH('Carbon Coefficients'!P$60,'EIA Consumption'!$A$2:$CD$2,0))</f>
        <v/>
      </c>
      <c r="Q70">
        <f>INDEX('EIA Consumption'!$A$1:$CD$2765,MATCH('Carbon Coefficients'!$C70,'EIA Consumption'!$C$1:$C$765,0),MATCH('Carbon Coefficients'!Q$60,'EIA Consumption'!$A$2:$CD$2,0))</f>
        <v/>
      </c>
      <c r="R70">
        <f>INDEX('EIA Consumption'!$A$1:$CD$2765,MATCH('Carbon Coefficients'!$C70,'EIA Consumption'!$C$1:$C$765,0),MATCH('Carbon Coefficients'!R$60,'EIA Consumption'!$A$2:$CD$2,0))</f>
        <v/>
      </c>
      <c r="S70">
        <f>INDEX('EIA Consumption'!$A$1:$CD$2765,MATCH('Carbon Coefficients'!$C70,'EIA Consumption'!$C$1:$C$765,0),MATCH('Carbon Coefficients'!S$60,'EIA Consumption'!$A$2:$CD$2,0))</f>
        <v/>
      </c>
      <c r="T70">
        <f>INDEX('EIA Consumption'!$A$1:$CD$2765,MATCH('Carbon Coefficients'!$C70,'EIA Consumption'!$C$1:$C$765,0),MATCH('Carbon Coefficients'!T$60,'EIA Consumption'!$A$2:$CD$2,0))</f>
        <v/>
      </c>
      <c r="U70">
        <f>INDEX('EIA Consumption'!$A$1:$CD$2765,MATCH('Carbon Coefficients'!$C70,'EIA Consumption'!$C$1:$C$765,0),MATCH('Carbon Coefficients'!U$60,'EIA Consumption'!$A$2:$CD$2,0))</f>
        <v/>
      </c>
      <c r="V70">
        <f>INDEX('EIA Consumption'!$A$1:$CD$2765,MATCH('Carbon Coefficients'!$C70,'EIA Consumption'!$C$1:$C$765,0),MATCH('Carbon Coefficients'!V$60,'EIA Consumption'!$A$2:$CD$2,0))</f>
        <v/>
      </c>
      <c r="W70">
        <f>INDEX('EIA Consumption'!$A$1:$CD$2765,MATCH('Carbon Coefficients'!$C70,'EIA Consumption'!$C$1:$C$765,0),MATCH('Carbon Coefficients'!W$60,'EIA Consumption'!$A$2:$CD$2,0))</f>
        <v/>
      </c>
      <c r="X70">
        <f>INDEX('EIA Consumption'!$A$1:$CD$2765,MATCH('Carbon Coefficients'!$C70,'EIA Consumption'!$C$1:$C$765,0),MATCH('Carbon Coefficients'!X$60,'EIA Consumption'!$A$2:$CD$2,0))</f>
        <v/>
      </c>
      <c r="Y70">
        <f>INDEX('EIA Consumption'!$A$1:$CD$2765,MATCH('Carbon Coefficients'!$C70,'EIA Consumption'!$C$1:$C$765,0),MATCH('Carbon Coefficients'!Y$60,'EIA Consumption'!$A$2:$CD$2,0))</f>
        <v/>
      </c>
      <c r="Z70">
        <f>INDEX('EIA Consumption'!$A$1:$CD$2765,MATCH('Carbon Coefficients'!$C70,'EIA Consumption'!$C$1:$C$765,0),MATCH('Carbon Coefficients'!Z$60,'EIA Consumption'!$A$2:$CD$2,0))</f>
        <v/>
      </c>
      <c r="AA70">
        <f>INDEX('EIA Consumption'!$A$1:$CD$2765,MATCH('Carbon Coefficients'!$C70,'EIA Consumption'!$C$1:$C$765,0),MATCH('Carbon Coefficients'!AA$60,'EIA Consumption'!$A$2:$CD$2,0))</f>
        <v/>
      </c>
      <c r="AB70">
        <f>INDEX('EIA Consumption'!$A$1:$CD$2765,MATCH('Carbon Coefficients'!$C70,'EIA Consumption'!$C$1:$C$765,0),MATCH('Carbon Coefficients'!AB$60,'EIA Consumption'!$A$2:$CD$2,0))</f>
        <v/>
      </c>
      <c r="AC70">
        <f>INDEX('EIA Consumption'!$A$1:$CD$2765,MATCH('Carbon Coefficients'!$C70,'EIA Consumption'!$C$1:$C$765,0),MATCH('Carbon Coefficients'!AC$60,'EIA Consumption'!$A$2:$CD$2,0))</f>
        <v/>
      </c>
      <c r="AD70">
        <f>INDEX('EIA Consumption'!$A$1:$CD$2765,MATCH('Carbon Coefficients'!$C70,'EIA Consumption'!$C$1:$C$765,0),MATCH('Carbon Coefficients'!AD$60,'EIA Consumption'!$A$2:$CD$2,0))</f>
        <v/>
      </c>
      <c r="AE70">
        <f>INDEX('EIA Consumption'!$A$1:$CD$2765,MATCH('Carbon Coefficients'!$C70,'EIA Consumption'!$C$1:$C$765,0),MATCH('Carbon Coefficients'!AE$60,'EIA Consumption'!$A$2:$CD$2,0))</f>
        <v/>
      </c>
      <c r="AF70">
        <f>INDEX('EIA Consumption'!$A$1:$CD$2765,MATCH('Carbon Coefficients'!$C70,'EIA Consumption'!$C$1:$C$765,0),MATCH('Carbon Coefficients'!AF$60,'EIA Consumption'!$A$2:$CD$2,0))</f>
        <v/>
      </c>
      <c r="AG70">
        <f>INDEX('EIA Consumption'!$A$1:$CD$2765,MATCH('Carbon Coefficients'!$C70,'EIA Consumption'!$C$1:$C$765,0),MATCH('Carbon Coefficients'!AG$60,'EIA Consumption'!$A$2:$CD$2,0))</f>
        <v/>
      </c>
      <c r="AH70">
        <f>INDEX('EIA Consumption'!$A$1:$CD$2765,MATCH('Carbon Coefficients'!$C70,'EIA Consumption'!$C$1:$C$765,0),MATCH('Carbon Coefficients'!AH$60,'EIA Consumption'!$A$2:$CD$2,0))</f>
        <v/>
      </c>
      <c r="AI70">
        <f>INDEX('EIA Consumption'!$A$1:$CD$2765,MATCH('Carbon Coefficients'!$C70,'EIA Consumption'!$C$1:$C$765,0),MATCH('Carbon Coefficients'!AI$60,'EIA Consumption'!$A$2:$CD$2,0))</f>
        <v/>
      </c>
      <c r="AJ70">
        <f>INDEX('EIA Consumption'!$A$1:$CD$2765,MATCH('Carbon Coefficients'!$C70,'EIA Consumption'!$C$1:$C$765,0),MATCH('Carbon Coefficients'!AJ$60,'EIA Consumption'!$A$2:$CD$2,0))</f>
        <v/>
      </c>
      <c r="AK70">
        <f>INDEX('EIA Consumption'!$A$1:$CD$2765,MATCH('Carbon Coefficients'!$C70,'EIA Consumption'!$C$1:$C$765,0),MATCH('Carbon Coefficients'!AK$60,'EIA Consumption'!$A$2:$CD$2,0))</f>
        <v/>
      </c>
      <c r="AL70">
        <f>INDEX('EIA Consumption'!$A$1:$CD$2765,MATCH('Carbon Coefficients'!$C70,'EIA Consumption'!$C$1:$C$765,0),MATCH('Carbon Coefficients'!AL$60,'EIA Consumption'!$A$2:$CD$2,0))</f>
        <v/>
      </c>
      <c r="AM70">
        <f>INDEX('EIA Consumption'!$A$1:$CD$2765,MATCH('Carbon Coefficients'!$C70,'EIA Consumption'!$C$1:$C$765,0),MATCH('Carbon Coefficients'!AM$60,'EIA Consumption'!$A$2:$CD$2,0))</f>
        <v/>
      </c>
      <c r="AN70">
        <f>INDEX('EIA Consumption'!$A$1:$CD$2765,MATCH('Carbon Coefficients'!$C70,'EIA Consumption'!$C$1:$C$765,0),MATCH('Carbon Coefficients'!AN$60,'EIA Consumption'!$A$2:$CD$2,0))</f>
        <v/>
      </c>
      <c r="AO70">
        <f>INDEX('EIA Consumption'!$A$1:$CD$2765,MATCH('Carbon Coefficients'!$C70,'EIA Consumption'!$C$1:$C$765,0),MATCH('Carbon Coefficients'!AO$60,'EIA Consumption'!$A$2:$CD$2,0))</f>
        <v/>
      </c>
      <c r="AP70">
        <f>INDEX('EIA Consumption'!$A$1:$CD$2765,MATCH('Carbon Coefficients'!$C70,'EIA Consumption'!$C$1:$C$765,0),MATCH('Carbon Coefficients'!AP$60,'EIA Consumption'!$A$2:$CD$2,0))</f>
        <v/>
      </c>
      <c r="AQ70">
        <f>INDEX('EIA Consumption'!$A$1:$CD$2765,MATCH('Carbon Coefficients'!$C70,'EIA Consumption'!$C$1:$C$765,0),MATCH('Carbon Coefficients'!AQ$60,'EIA Consumption'!$A$2:$CD$2,0))</f>
        <v/>
      </c>
      <c r="AR70">
        <f>INDEX('EIA Consumption'!$A$1:$CD$2765,MATCH('Carbon Coefficients'!$C70,'EIA Consumption'!$C$1:$C$765,0),MATCH('Carbon Coefficients'!AR$60,'EIA Consumption'!$A$2:$CD$2,0))</f>
        <v/>
      </c>
      <c r="AS70">
        <f>INDEX('EIA Consumption'!$A$1:$CD$2765,MATCH('Carbon Coefficients'!$C70,'EIA Consumption'!$C$1:$C$765,0),MATCH('Carbon Coefficients'!AS$60,'EIA Consumption'!$A$2:$CD$2,0))</f>
        <v/>
      </c>
      <c r="AT70">
        <f>INDEX('EIA Consumption'!$A$1:$CD$2765,MATCH('Carbon Coefficients'!$C70,'EIA Consumption'!$C$1:$C$765,0),MATCH('Carbon Coefficients'!AT$60,'EIA Consumption'!$A$2:$CD$2,0))</f>
        <v/>
      </c>
      <c r="AU70">
        <f>INDEX('EIA Consumption'!$A$1:$CD$2765,MATCH('Carbon Coefficients'!$C70,'EIA Consumption'!$C$1:$C$765,0),MATCH('Carbon Coefficients'!AU$60,'EIA Consumption'!$A$2:$CD$2,0))</f>
        <v/>
      </c>
      <c r="AV70">
        <f>INDEX('EIA Consumption'!$A$1:$CD$2765,MATCH('Carbon Coefficients'!$C70,'EIA Consumption'!$C$1:$C$765,0),MATCH('Carbon Coefficients'!AV$60,'EIA Consumption'!$A$2:$CD$2,0))</f>
        <v/>
      </c>
    </row>
    <row r="71" spans="1:48">
      <c r="A71" t="s">
        <v>1748</v>
      </c>
      <c r="B71" t="s">
        <v>1732</v>
      </c>
      <c r="C71" t="s">
        <v>1749</v>
      </c>
      <c r="E71">
        <f>INDEX('EIA Consumption'!$A$1:$CD$2765,MATCH('Carbon Coefficients'!$C71,'EIA Consumption'!$C$1:$C$765,0),MATCH('Carbon Coefficients'!E$60,'EIA Consumption'!$A$2:$CD$2,0))</f>
        <v/>
      </c>
      <c r="F71">
        <f>INDEX('EIA Consumption'!$A$1:$CD$2765,MATCH('Carbon Coefficients'!$C71,'EIA Consumption'!$C$1:$C$765,0),MATCH('Carbon Coefficients'!F$60,'EIA Consumption'!$A$2:$CD$2,0))</f>
        <v/>
      </c>
      <c r="G71">
        <f>INDEX('EIA Consumption'!$A$1:$CD$2765,MATCH('Carbon Coefficients'!$C71,'EIA Consumption'!$C$1:$C$765,0),MATCH('Carbon Coefficients'!G$60,'EIA Consumption'!$A$2:$CD$2,0))</f>
        <v/>
      </c>
      <c r="H71">
        <f>INDEX('EIA Consumption'!$A$1:$CD$2765,MATCH('Carbon Coefficients'!$C71,'EIA Consumption'!$C$1:$C$765,0),MATCH('Carbon Coefficients'!H$60,'EIA Consumption'!$A$2:$CD$2,0))</f>
        <v/>
      </c>
      <c r="I71">
        <f>INDEX('EIA Consumption'!$A$1:$CD$2765,MATCH('Carbon Coefficients'!$C71,'EIA Consumption'!$C$1:$C$765,0),MATCH('Carbon Coefficients'!I$60,'EIA Consumption'!$A$2:$CD$2,0))</f>
        <v/>
      </c>
      <c r="J71">
        <f>INDEX('EIA Consumption'!$A$1:$CD$2765,MATCH('Carbon Coefficients'!$C71,'EIA Consumption'!$C$1:$C$765,0),MATCH('Carbon Coefficients'!J$60,'EIA Consumption'!$A$2:$CD$2,0))</f>
        <v/>
      </c>
      <c r="K71">
        <f>INDEX('EIA Consumption'!$A$1:$CD$2765,MATCH('Carbon Coefficients'!$C71,'EIA Consumption'!$C$1:$C$765,0),MATCH('Carbon Coefficients'!K$60,'EIA Consumption'!$A$2:$CD$2,0))</f>
        <v/>
      </c>
      <c r="L71">
        <f>INDEX('EIA Consumption'!$A$1:$CD$2765,MATCH('Carbon Coefficients'!$C71,'EIA Consumption'!$C$1:$C$765,0),MATCH('Carbon Coefficients'!L$60,'EIA Consumption'!$A$2:$CD$2,0))</f>
        <v/>
      </c>
      <c r="M71">
        <f>INDEX('EIA Consumption'!$A$1:$CD$2765,MATCH('Carbon Coefficients'!$C71,'EIA Consumption'!$C$1:$C$765,0),MATCH('Carbon Coefficients'!M$60,'EIA Consumption'!$A$2:$CD$2,0))</f>
        <v/>
      </c>
      <c r="N71">
        <f>INDEX('EIA Consumption'!$A$1:$CD$2765,MATCH('Carbon Coefficients'!$C71,'EIA Consumption'!$C$1:$C$765,0),MATCH('Carbon Coefficients'!N$60,'EIA Consumption'!$A$2:$CD$2,0))</f>
        <v/>
      </c>
      <c r="O71">
        <f>INDEX('EIA Consumption'!$A$1:$CD$2765,MATCH('Carbon Coefficients'!$C71,'EIA Consumption'!$C$1:$C$765,0),MATCH('Carbon Coefficients'!O$60,'EIA Consumption'!$A$2:$CD$2,0))</f>
        <v/>
      </c>
      <c r="P71">
        <f>INDEX('EIA Consumption'!$A$1:$CD$2765,MATCH('Carbon Coefficients'!$C71,'EIA Consumption'!$C$1:$C$765,0),MATCH('Carbon Coefficients'!P$60,'EIA Consumption'!$A$2:$CD$2,0))</f>
        <v/>
      </c>
      <c r="Q71">
        <f>INDEX('EIA Consumption'!$A$1:$CD$2765,MATCH('Carbon Coefficients'!$C71,'EIA Consumption'!$C$1:$C$765,0),MATCH('Carbon Coefficients'!Q$60,'EIA Consumption'!$A$2:$CD$2,0))</f>
        <v/>
      </c>
      <c r="R71">
        <f>INDEX('EIA Consumption'!$A$1:$CD$2765,MATCH('Carbon Coefficients'!$C71,'EIA Consumption'!$C$1:$C$765,0),MATCH('Carbon Coefficients'!R$60,'EIA Consumption'!$A$2:$CD$2,0))</f>
        <v/>
      </c>
      <c r="S71">
        <f>INDEX('EIA Consumption'!$A$1:$CD$2765,MATCH('Carbon Coefficients'!$C71,'EIA Consumption'!$C$1:$C$765,0),MATCH('Carbon Coefficients'!S$60,'EIA Consumption'!$A$2:$CD$2,0))</f>
        <v/>
      </c>
      <c r="T71">
        <f>INDEX('EIA Consumption'!$A$1:$CD$2765,MATCH('Carbon Coefficients'!$C71,'EIA Consumption'!$C$1:$C$765,0),MATCH('Carbon Coefficients'!T$60,'EIA Consumption'!$A$2:$CD$2,0))</f>
        <v/>
      </c>
      <c r="U71">
        <f>INDEX('EIA Consumption'!$A$1:$CD$2765,MATCH('Carbon Coefficients'!$C71,'EIA Consumption'!$C$1:$C$765,0),MATCH('Carbon Coefficients'!U$60,'EIA Consumption'!$A$2:$CD$2,0))</f>
        <v/>
      </c>
      <c r="V71">
        <f>INDEX('EIA Consumption'!$A$1:$CD$2765,MATCH('Carbon Coefficients'!$C71,'EIA Consumption'!$C$1:$C$765,0),MATCH('Carbon Coefficients'!V$60,'EIA Consumption'!$A$2:$CD$2,0))</f>
        <v/>
      </c>
      <c r="W71">
        <f>INDEX('EIA Consumption'!$A$1:$CD$2765,MATCH('Carbon Coefficients'!$C71,'EIA Consumption'!$C$1:$C$765,0),MATCH('Carbon Coefficients'!W$60,'EIA Consumption'!$A$2:$CD$2,0))</f>
        <v/>
      </c>
      <c r="X71">
        <f>INDEX('EIA Consumption'!$A$1:$CD$2765,MATCH('Carbon Coefficients'!$C71,'EIA Consumption'!$C$1:$C$765,0),MATCH('Carbon Coefficients'!X$60,'EIA Consumption'!$A$2:$CD$2,0))</f>
        <v/>
      </c>
      <c r="Y71">
        <f>INDEX('EIA Consumption'!$A$1:$CD$2765,MATCH('Carbon Coefficients'!$C71,'EIA Consumption'!$C$1:$C$765,0),MATCH('Carbon Coefficients'!Y$60,'EIA Consumption'!$A$2:$CD$2,0))</f>
        <v/>
      </c>
      <c r="Z71">
        <f>INDEX('EIA Consumption'!$A$1:$CD$2765,MATCH('Carbon Coefficients'!$C71,'EIA Consumption'!$C$1:$C$765,0),MATCH('Carbon Coefficients'!Z$60,'EIA Consumption'!$A$2:$CD$2,0))</f>
        <v/>
      </c>
      <c r="AA71">
        <f>INDEX('EIA Consumption'!$A$1:$CD$2765,MATCH('Carbon Coefficients'!$C71,'EIA Consumption'!$C$1:$C$765,0),MATCH('Carbon Coefficients'!AA$60,'EIA Consumption'!$A$2:$CD$2,0))</f>
        <v/>
      </c>
      <c r="AB71">
        <f>INDEX('EIA Consumption'!$A$1:$CD$2765,MATCH('Carbon Coefficients'!$C71,'EIA Consumption'!$C$1:$C$765,0),MATCH('Carbon Coefficients'!AB$60,'EIA Consumption'!$A$2:$CD$2,0))</f>
        <v/>
      </c>
      <c r="AC71">
        <f>INDEX('EIA Consumption'!$A$1:$CD$2765,MATCH('Carbon Coefficients'!$C71,'EIA Consumption'!$C$1:$C$765,0),MATCH('Carbon Coefficients'!AC$60,'EIA Consumption'!$A$2:$CD$2,0))</f>
        <v/>
      </c>
      <c r="AD71">
        <f>INDEX('EIA Consumption'!$A$1:$CD$2765,MATCH('Carbon Coefficients'!$C71,'EIA Consumption'!$C$1:$C$765,0),MATCH('Carbon Coefficients'!AD$60,'EIA Consumption'!$A$2:$CD$2,0))</f>
        <v/>
      </c>
      <c r="AE71">
        <f>INDEX('EIA Consumption'!$A$1:$CD$2765,MATCH('Carbon Coefficients'!$C71,'EIA Consumption'!$C$1:$C$765,0),MATCH('Carbon Coefficients'!AE$60,'EIA Consumption'!$A$2:$CD$2,0))</f>
        <v/>
      </c>
      <c r="AF71">
        <f>INDEX('EIA Consumption'!$A$1:$CD$2765,MATCH('Carbon Coefficients'!$C71,'EIA Consumption'!$C$1:$C$765,0),MATCH('Carbon Coefficients'!AF$60,'EIA Consumption'!$A$2:$CD$2,0))</f>
        <v/>
      </c>
      <c r="AG71">
        <f>INDEX('EIA Consumption'!$A$1:$CD$2765,MATCH('Carbon Coefficients'!$C71,'EIA Consumption'!$C$1:$C$765,0),MATCH('Carbon Coefficients'!AG$60,'EIA Consumption'!$A$2:$CD$2,0))</f>
        <v/>
      </c>
      <c r="AH71">
        <f>INDEX('EIA Consumption'!$A$1:$CD$2765,MATCH('Carbon Coefficients'!$C71,'EIA Consumption'!$C$1:$C$765,0),MATCH('Carbon Coefficients'!AH$60,'EIA Consumption'!$A$2:$CD$2,0))</f>
        <v/>
      </c>
      <c r="AI71">
        <f>INDEX('EIA Consumption'!$A$1:$CD$2765,MATCH('Carbon Coefficients'!$C71,'EIA Consumption'!$C$1:$C$765,0),MATCH('Carbon Coefficients'!AI$60,'EIA Consumption'!$A$2:$CD$2,0))</f>
        <v/>
      </c>
      <c r="AJ71">
        <f>INDEX('EIA Consumption'!$A$1:$CD$2765,MATCH('Carbon Coefficients'!$C71,'EIA Consumption'!$C$1:$C$765,0),MATCH('Carbon Coefficients'!AJ$60,'EIA Consumption'!$A$2:$CD$2,0))</f>
        <v/>
      </c>
      <c r="AK71">
        <f>INDEX('EIA Consumption'!$A$1:$CD$2765,MATCH('Carbon Coefficients'!$C71,'EIA Consumption'!$C$1:$C$765,0),MATCH('Carbon Coefficients'!AK$60,'EIA Consumption'!$A$2:$CD$2,0))</f>
        <v/>
      </c>
      <c r="AL71">
        <f>INDEX('EIA Consumption'!$A$1:$CD$2765,MATCH('Carbon Coefficients'!$C71,'EIA Consumption'!$C$1:$C$765,0),MATCH('Carbon Coefficients'!AL$60,'EIA Consumption'!$A$2:$CD$2,0))</f>
        <v/>
      </c>
      <c r="AM71">
        <f>INDEX('EIA Consumption'!$A$1:$CD$2765,MATCH('Carbon Coefficients'!$C71,'EIA Consumption'!$C$1:$C$765,0),MATCH('Carbon Coefficients'!AM$60,'EIA Consumption'!$A$2:$CD$2,0))</f>
        <v/>
      </c>
      <c r="AN71">
        <f>INDEX('EIA Consumption'!$A$1:$CD$2765,MATCH('Carbon Coefficients'!$C71,'EIA Consumption'!$C$1:$C$765,0),MATCH('Carbon Coefficients'!AN$60,'EIA Consumption'!$A$2:$CD$2,0))</f>
        <v/>
      </c>
      <c r="AO71">
        <f>INDEX('EIA Consumption'!$A$1:$CD$2765,MATCH('Carbon Coefficients'!$C71,'EIA Consumption'!$C$1:$C$765,0),MATCH('Carbon Coefficients'!AO$60,'EIA Consumption'!$A$2:$CD$2,0))</f>
        <v/>
      </c>
      <c r="AP71">
        <f>INDEX('EIA Consumption'!$A$1:$CD$2765,MATCH('Carbon Coefficients'!$C71,'EIA Consumption'!$C$1:$C$765,0),MATCH('Carbon Coefficients'!AP$60,'EIA Consumption'!$A$2:$CD$2,0))</f>
        <v/>
      </c>
      <c r="AQ71">
        <f>INDEX('EIA Consumption'!$A$1:$CD$2765,MATCH('Carbon Coefficients'!$C71,'EIA Consumption'!$C$1:$C$765,0),MATCH('Carbon Coefficients'!AQ$60,'EIA Consumption'!$A$2:$CD$2,0))</f>
        <v/>
      </c>
      <c r="AR71">
        <f>INDEX('EIA Consumption'!$A$1:$CD$2765,MATCH('Carbon Coefficients'!$C71,'EIA Consumption'!$C$1:$C$765,0),MATCH('Carbon Coefficients'!AR$60,'EIA Consumption'!$A$2:$CD$2,0))</f>
        <v/>
      </c>
      <c r="AS71">
        <f>INDEX('EIA Consumption'!$A$1:$CD$2765,MATCH('Carbon Coefficients'!$C71,'EIA Consumption'!$C$1:$C$765,0),MATCH('Carbon Coefficients'!AS$60,'EIA Consumption'!$A$2:$CD$2,0))</f>
        <v/>
      </c>
      <c r="AT71">
        <f>INDEX('EIA Consumption'!$A$1:$CD$2765,MATCH('Carbon Coefficients'!$C71,'EIA Consumption'!$C$1:$C$765,0),MATCH('Carbon Coefficients'!AT$60,'EIA Consumption'!$A$2:$CD$2,0))</f>
        <v/>
      </c>
      <c r="AU71">
        <f>INDEX('EIA Consumption'!$A$1:$CD$2765,MATCH('Carbon Coefficients'!$C71,'EIA Consumption'!$C$1:$C$765,0),MATCH('Carbon Coefficients'!AU$60,'EIA Consumption'!$A$2:$CD$2,0))</f>
        <v/>
      </c>
      <c r="AV71">
        <f>INDEX('EIA Consumption'!$A$1:$CD$2765,MATCH('Carbon Coefficients'!$C71,'EIA Consumption'!$C$1:$C$765,0),MATCH('Carbon Coefficients'!AV$60,'EIA Consumption'!$A$2:$CD$2,0))</f>
        <v/>
      </c>
    </row>
    <row r="72" spans="1:48">
      <c r="A72" t="s">
        <v>1750</v>
      </c>
      <c r="B72" t="s">
        <v>1732</v>
      </c>
      <c r="C72" t="s">
        <v>1751</v>
      </c>
      <c r="E72">
        <f>INDEX('EIA Consumption'!$A$1:$CD$2765,MATCH('Carbon Coefficients'!$C72,'EIA Consumption'!$C$1:$C$765,0),MATCH('Carbon Coefficients'!E$60,'EIA Consumption'!$A$2:$CD$2,0))</f>
        <v/>
      </c>
      <c r="F72">
        <f>INDEX('EIA Consumption'!$A$1:$CD$2765,MATCH('Carbon Coefficients'!$C72,'EIA Consumption'!$C$1:$C$765,0),MATCH('Carbon Coefficients'!F$60,'EIA Consumption'!$A$2:$CD$2,0))</f>
        <v/>
      </c>
      <c r="G72">
        <f>INDEX('EIA Consumption'!$A$1:$CD$2765,MATCH('Carbon Coefficients'!$C72,'EIA Consumption'!$C$1:$C$765,0),MATCH('Carbon Coefficients'!G$60,'EIA Consumption'!$A$2:$CD$2,0))</f>
        <v/>
      </c>
      <c r="H72">
        <f>INDEX('EIA Consumption'!$A$1:$CD$2765,MATCH('Carbon Coefficients'!$C72,'EIA Consumption'!$C$1:$C$765,0),MATCH('Carbon Coefficients'!H$60,'EIA Consumption'!$A$2:$CD$2,0))</f>
        <v/>
      </c>
      <c r="I72">
        <f>INDEX('EIA Consumption'!$A$1:$CD$2765,MATCH('Carbon Coefficients'!$C72,'EIA Consumption'!$C$1:$C$765,0),MATCH('Carbon Coefficients'!I$60,'EIA Consumption'!$A$2:$CD$2,0))</f>
        <v/>
      </c>
      <c r="J72">
        <f>INDEX('EIA Consumption'!$A$1:$CD$2765,MATCH('Carbon Coefficients'!$C72,'EIA Consumption'!$C$1:$C$765,0),MATCH('Carbon Coefficients'!J$60,'EIA Consumption'!$A$2:$CD$2,0))</f>
        <v/>
      </c>
      <c r="K72">
        <f>INDEX('EIA Consumption'!$A$1:$CD$2765,MATCH('Carbon Coefficients'!$C72,'EIA Consumption'!$C$1:$C$765,0),MATCH('Carbon Coefficients'!K$60,'EIA Consumption'!$A$2:$CD$2,0))</f>
        <v/>
      </c>
      <c r="L72">
        <f>INDEX('EIA Consumption'!$A$1:$CD$2765,MATCH('Carbon Coefficients'!$C72,'EIA Consumption'!$C$1:$C$765,0),MATCH('Carbon Coefficients'!L$60,'EIA Consumption'!$A$2:$CD$2,0))</f>
        <v/>
      </c>
      <c r="M72">
        <f>INDEX('EIA Consumption'!$A$1:$CD$2765,MATCH('Carbon Coefficients'!$C72,'EIA Consumption'!$C$1:$C$765,0),MATCH('Carbon Coefficients'!M$60,'EIA Consumption'!$A$2:$CD$2,0))</f>
        <v/>
      </c>
      <c r="N72">
        <f>INDEX('EIA Consumption'!$A$1:$CD$2765,MATCH('Carbon Coefficients'!$C72,'EIA Consumption'!$C$1:$C$765,0),MATCH('Carbon Coefficients'!N$60,'EIA Consumption'!$A$2:$CD$2,0))</f>
        <v/>
      </c>
      <c r="O72">
        <f>INDEX('EIA Consumption'!$A$1:$CD$2765,MATCH('Carbon Coefficients'!$C72,'EIA Consumption'!$C$1:$C$765,0),MATCH('Carbon Coefficients'!O$60,'EIA Consumption'!$A$2:$CD$2,0))</f>
        <v/>
      </c>
      <c r="P72">
        <f>INDEX('EIA Consumption'!$A$1:$CD$2765,MATCH('Carbon Coefficients'!$C72,'EIA Consumption'!$C$1:$C$765,0),MATCH('Carbon Coefficients'!P$60,'EIA Consumption'!$A$2:$CD$2,0))</f>
        <v/>
      </c>
      <c r="Q72">
        <f>INDEX('EIA Consumption'!$A$1:$CD$2765,MATCH('Carbon Coefficients'!$C72,'EIA Consumption'!$C$1:$C$765,0),MATCH('Carbon Coefficients'!Q$60,'EIA Consumption'!$A$2:$CD$2,0))</f>
        <v/>
      </c>
      <c r="R72">
        <f>INDEX('EIA Consumption'!$A$1:$CD$2765,MATCH('Carbon Coefficients'!$C72,'EIA Consumption'!$C$1:$C$765,0),MATCH('Carbon Coefficients'!R$60,'EIA Consumption'!$A$2:$CD$2,0))</f>
        <v/>
      </c>
      <c r="S72">
        <f>INDEX('EIA Consumption'!$A$1:$CD$2765,MATCH('Carbon Coefficients'!$C72,'EIA Consumption'!$C$1:$C$765,0),MATCH('Carbon Coefficients'!S$60,'EIA Consumption'!$A$2:$CD$2,0))</f>
        <v/>
      </c>
      <c r="T72">
        <f>INDEX('EIA Consumption'!$A$1:$CD$2765,MATCH('Carbon Coefficients'!$C72,'EIA Consumption'!$C$1:$C$765,0),MATCH('Carbon Coefficients'!T$60,'EIA Consumption'!$A$2:$CD$2,0))</f>
        <v/>
      </c>
      <c r="U72">
        <f>INDEX('EIA Consumption'!$A$1:$CD$2765,MATCH('Carbon Coefficients'!$C72,'EIA Consumption'!$C$1:$C$765,0),MATCH('Carbon Coefficients'!U$60,'EIA Consumption'!$A$2:$CD$2,0))</f>
        <v/>
      </c>
      <c r="V72">
        <f>INDEX('EIA Consumption'!$A$1:$CD$2765,MATCH('Carbon Coefficients'!$C72,'EIA Consumption'!$C$1:$C$765,0),MATCH('Carbon Coefficients'!V$60,'EIA Consumption'!$A$2:$CD$2,0))</f>
        <v/>
      </c>
      <c r="W72">
        <f>INDEX('EIA Consumption'!$A$1:$CD$2765,MATCH('Carbon Coefficients'!$C72,'EIA Consumption'!$C$1:$C$765,0),MATCH('Carbon Coefficients'!W$60,'EIA Consumption'!$A$2:$CD$2,0))</f>
        <v/>
      </c>
      <c r="X72">
        <f>INDEX('EIA Consumption'!$A$1:$CD$2765,MATCH('Carbon Coefficients'!$C72,'EIA Consumption'!$C$1:$C$765,0),MATCH('Carbon Coefficients'!X$60,'EIA Consumption'!$A$2:$CD$2,0))</f>
        <v/>
      </c>
      <c r="Y72">
        <f>INDEX('EIA Consumption'!$A$1:$CD$2765,MATCH('Carbon Coefficients'!$C72,'EIA Consumption'!$C$1:$C$765,0),MATCH('Carbon Coefficients'!Y$60,'EIA Consumption'!$A$2:$CD$2,0))</f>
        <v/>
      </c>
      <c r="Z72">
        <f>INDEX('EIA Consumption'!$A$1:$CD$2765,MATCH('Carbon Coefficients'!$C72,'EIA Consumption'!$C$1:$C$765,0),MATCH('Carbon Coefficients'!Z$60,'EIA Consumption'!$A$2:$CD$2,0))</f>
        <v/>
      </c>
      <c r="AA72">
        <f>INDEX('EIA Consumption'!$A$1:$CD$2765,MATCH('Carbon Coefficients'!$C72,'EIA Consumption'!$C$1:$C$765,0),MATCH('Carbon Coefficients'!AA$60,'EIA Consumption'!$A$2:$CD$2,0))</f>
        <v/>
      </c>
      <c r="AB72">
        <f>INDEX('EIA Consumption'!$A$1:$CD$2765,MATCH('Carbon Coefficients'!$C72,'EIA Consumption'!$C$1:$C$765,0),MATCH('Carbon Coefficients'!AB$60,'EIA Consumption'!$A$2:$CD$2,0))</f>
        <v/>
      </c>
      <c r="AC72">
        <f>INDEX('EIA Consumption'!$A$1:$CD$2765,MATCH('Carbon Coefficients'!$C72,'EIA Consumption'!$C$1:$C$765,0),MATCH('Carbon Coefficients'!AC$60,'EIA Consumption'!$A$2:$CD$2,0))</f>
        <v/>
      </c>
      <c r="AD72">
        <f>INDEX('EIA Consumption'!$A$1:$CD$2765,MATCH('Carbon Coefficients'!$C72,'EIA Consumption'!$C$1:$C$765,0),MATCH('Carbon Coefficients'!AD$60,'EIA Consumption'!$A$2:$CD$2,0))</f>
        <v/>
      </c>
      <c r="AE72">
        <f>INDEX('EIA Consumption'!$A$1:$CD$2765,MATCH('Carbon Coefficients'!$C72,'EIA Consumption'!$C$1:$C$765,0),MATCH('Carbon Coefficients'!AE$60,'EIA Consumption'!$A$2:$CD$2,0))</f>
        <v/>
      </c>
      <c r="AF72">
        <f>INDEX('EIA Consumption'!$A$1:$CD$2765,MATCH('Carbon Coefficients'!$C72,'EIA Consumption'!$C$1:$C$765,0),MATCH('Carbon Coefficients'!AF$60,'EIA Consumption'!$A$2:$CD$2,0))</f>
        <v/>
      </c>
      <c r="AG72">
        <f>INDEX('EIA Consumption'!$A$1:$CD$2765,MATCH('Carbon Coefficients'!$C72,'EIA Consumption'!$C$1:$C$765,0),MATCH('Carbon Coefficients'!AG$60,'EIA Consumption'!$A$2:$CD$2,0))</f>
        <v/>
      </c>
      <c r="AH72">
        <f>INDEX('EIA Consumption'!$A$1:$CD$2765,MATCH('Carbon Coefficients'!$C72,'EIA Consumption'!$C$1:$C$765,0),MATCH('Carbon Coefficients'!AH$60,'EIA Consumption'!$A$2:$CD$2,0))</f>
        <v/>
      </c>
      <c r="AI72">
        <f>INDEX('EIA Consumption'!$A$1:$CD$2765,MATCH('Carbon Coefficients'!$C72,'EIA Consumption'!$C$1:$C$765,0),MATCH('Carbon Coefficients'!AI$60,'EIA Consumption'!$A$2:$CD$2,0))</f>
        <v/>
      </c>
      <c r="AJ72">
        <f>INDEX('EIA Consumption'!$A$1:$CD$2765,MATCH('Carbon Coefficients'!$C72,'EIA Consumption'!$C$1:$C$765,0),MATCH('Carbon Coefficients'!AJ$60,'EIA Consumption'!$A$2:$CD$2,0))</f>
        <v/>
      </c>
      <c r="AK72">
        <f>INDEX('EIA Consumption'!$A$1:$CD$2765,MATCH('Carbon Coefficients'!$C72,'EIA Consumption'!$C$1:$C$765,0),MATCH('Carbon Coefficients'!AK$60,'EIA Consumption'!$A$2:$CD$2,0))</f>
        <v/>
      </c>
      <c r="AL72">
        <f>INDEX('EIA Consumption'!$A$1:$CD$2765,MATCH('Carbon Coefficients'!$C72,'EIA Consumption'!$C$1:$C$765,0),MATCH('Carbon Coefficients'!AL$60,'EIA Consumption'!$A$2:$CD$2,0))</f>
        <v/>
      </c>
      <c r="AM72">
        <f>INDEX('EIA Consumption'!$A$1:$CD$2765,MATCH('Carbon Coefficients'!$C72,'EIA Consumption'!$C$1:$C$765,0),MATCH('Carbon Coefficients'!AM$60,'EIA Consumption'!$A$2:$CD$2,0))</f>
        <v/>
      </c>
      <c r="AN72">
        <f>INDEX('EIA Consumption'!$A$1:$CD$2765,MATCH('Carbon Coefficients'!$C72,'EIA Consumption'!$C$1:$C$765,0),MATCH('Carbon Coefficients'!AN$60,'EIA Consumption'!$A$2:$CD$2,0))</f>
        <v/>
      </c>
      <c r="AO72">
        <f>INDEX('EIA Consumption'!$A$1:$CD$2765,MATCH('Carbon Coefficients'!$C72,'EIA Consumption'!$C$1:$C$765,0),MATCH('Carbon Coefficients'!AO$60,'EIA Consumption'!$A$2:$CD$2,0))</f>
        <v/>
      </c>
      <c r="AP72">
        <f>INDEX('EIA Consumption'!$A$1:$CD$2765,MATCH('Carbon Coefficients'!$C72,'EIA Consumption'!$C$1:$C$765,0),MATCH('Carbon Coefficients'!AP$60,'EIA Consumption'!$A$2:$CD$2,0))</f>
        <v/>
      </c>
      <c r="AQ72">
        <f>INDEX('EIA Consumption'!$A$1:$CD$2765,MATCH('Carbon Coefficients'!$C72,'EIA Consumption'!$C$1:$C$765,0),MATCH('Carbon Coefficients'!AQ$60,'EIA Consumption'!$A$2:$CD$2,0))</f>
        <v/>
      </c>
      <c r="AR72">
        <f>INDEX('EIA Consumption'!$A$1:$CD$2765,MATCH('Carbon Coefficients'!$C72,'EIA Consumption'!$C$1:$C$765,0),MATCH('Carbon Coefficients'!AR$60,'EIA Consumption'!$A$2:$CD$2,0))</f>
        <v/>
      </c>
      <c r="AS72">
        <f>INDEX('EIA Consumption'!$A$1:$CD$2765,MATCH('Carbon Coefficients'!$C72,'EIA Consumption'!$C$1:$C$765,0),MATCH('Carbon Coefficients'!AS$60,'EIA Consumption'!$A$2:$CD$2,0))</f>
        <v/>
      </c>
      <c r="AT72">
        <f>INDEX('EIA Consumption'!$A$1:$CD$2765,MATCH('Carbon Coefficients'!$C72,'EIA Consumption'!$C$1:$C$765,0),MATCH('Carbon Coefficients'!AT$60,'EIA Consumption'!$A$2:$CD$2,0))</f>
        <v/>
      </c>
      <c r="AU72">
        <f>INDEX('EIA Consumption'!$A$1:$CD$2765,MATCH('Carbon Coefficients'!$C72,'EIA Consumption'!$C$1:$C$765,0),MATCH('Carbon Coefficients'!AU$60,'EIA Consumption'!$A$2:$CD$2,0))</f>
        <v/>
      </c>
      <c r="AV72">
        <f>INDEX('EIA Consumption'!$A$1:$CD$2765,MATCH('Carbon Coefficients'!$C72,'EIA Consumption'!$C$1:$C$765,0),MATCH('Carbon Coefficients'!AV$60,'EIA Consumption'!$A$2:$CD$2,0))</f>
        <v/>
      </c>
    </row>
    <row r="74" spans="1:48">
      <c r="A74" t="s">
        <v>1752</v>
      </c>
    </row>
    <row r="75" spans="1:48">
      <c r="A75" t="s">
        <v>1731</v>
      </c>
      <c r="B75" t="s">
        <v>1732</v>
      </c>
      <c r="C75" t="s">
        <v>1733</v>
      </c>
      <c r="E75">
        <f>E62/E$72</f>
        <v/>
      </c>
      <c r="F75">
        <f>F62/F$72</f>
        <v/>
      </c>
      <c r="G75">
        <f>G62/G$72</f>
        <v/>
      </c>
      <c r="H75">
        <f>H62/H$72</f>
        <v/>
      </c>
      <c r="I75">
        <f>I62/I$72</f>
        <v/>
      </c>
      <c r="J75">
        <f>J62/J$72</f>
        <v/>
      </c>
      <c r="K75">
        <f>K62/K$72</f>
        <v/>
      </c>
      <c r="L75">
        <f>L62/L$72</f>
        <v/>
      </c>
      <c r="M75">
        <f>M62/M$72</f>
        <v/>
      </c>
      <c r="N75">
        <f>N62/N$72</f>
        <v/>
      </c>
      <c r="O75">
        <f>O62/O$72</f>
        <v/>
      </c>
      <c r="P75">
        <f>P62/P$72</f>
        <v/>
      </c>
      <c r="Q75">
        <f>Q62/Q$72</f>
        <v/>
      </c>
      <c r="R75">
        <f>R62/R$72</f>
        <v/>
      </c>
      <c r="S75">
        <f>S62/S$72</f>
        <v/>
      </c>
      <c r="T75">
        <f>T62/T$72</f>
        <v/>
      </c>
      <c r="U75">
        <f>U62/U$72</f>
        <v/>
      </c>
      <c r="V75">
        <f>V62/V$72</f>
        <v/>
      </c>
      <c r="W75">
        <f>W62/W$72</f>
        <v/>
      </c>
      <c r="X75">
        <f>X62/X$72</f>
        <v/>
      </c>
      <c r="Y75">
        <f>Y62/Y$72</f>
        <v/>
      </c>
      <c r="Z75">
        <f>Z62/Z$72</f>
        <v/>
      </c>
      <c r="AA75">
        <f>AA62/AA$72</f>
        <v/>
      </c>
      <c r="AB75">
        <f>AB62/AB$72</f>
        <v/>
      </c>
      <c r="AC75">
        <f>AC62/AC$72</f>
        <v/>
      </c>
      <c r="AD75">
        <f>AD62/AD$72</f>
        <v/>
      </c>
      <c r="AE75">
        <f>AE62/AE$72</f>
        <v/>
      </c>
      <c r="AF75">
        <f>AF62/AF$72</f>
        <v/>
      </c>
      <c r="AG75">
        <f>AG62/AG$72</f>
        <v/>
      </c>
      <c r="AH75">
        <f>AH62/AH$72</f>
        <v/>
      </c>
      <c r="AI75">
        <f>AI62/AI$72</f>
        <v/>
      </c>
      <c r="AJ75">
        <f>AJ62/AJ$72</f>
        <v/>
      </c>
      <c r="AK75">
        <f>AK62/AK$72</f>
        <v/>
      </c>
      <c r="AL75">
        <f>AL62/AL$72</f>
        <v/>
      </c>
      <c r="AM75">
        <f>AM62/AM$72</f>
        <v/>
      </c>
      <c r="AN75">
        <f>AN62/AN$72</f>
        <v/>
      </c>
      <c r="AO75">
        <f>AO62/AO$72</f>
        <v/>
      </c>
      <c r="AP75">
        <f>AP62/AP$72</f>
        <v/>
      </c>
      <c r="AQ75">
        <f>AQ62/AQ$72</f>
        <v/>
      </c>
      <c r="AR75">
        <f>AR62/AR$72</f>
        <v/>
      </c>
      <c r="AS75">
        <f>AS62/AS$72</f>
        <v/>
      </c>
      <c r="AT75">
        <f>AT62/AT$72</f>
        <v/>
      </c>
      <c r="AU75">
        <f>AU62/AU$72</f>
        <v/>
      </c>
      <c r="AV75">
        <f>AV62/AV$72</f>
        <v/>
      </c>
    </row>
    <row r="76" spans="1:48">
      <c r="A76" t="s">
        <v>1734</v>
      </c>
      <c r="B76" t="s">
        <v>1732</v>
      </c>
      <c r="C76" t="s">
        <v>1735</v>
      </c>
      <c r="E76">
        <f>E63/E$72</f>
        <v/>
      </c>
      <c r="F76">
        <f>F63/F$72</f>
        <v/>
      </c>
      <c r="G76">
        <f>G63/G$72</f>
        <v/>
      </c>
      <c r="H76">
        <f>H63/H$72</f>
        <v/>
      </c>
      <c r="I76">
        <f>I63/I$72</f>
        <v/>
      </c>
      <c r="J76">
        <f>J63/J$72</f>
        <v/>
      </c>
      <c r="K76">
        <f>K63/K$72</f>
        <v/>
      </c>
      <c r="L76">
        <f>L63/L$72</f>
        <v/>
      </c>
      <c r="M76">
        <f>M63/M$72</f>
        <v/>
      </c>
      <c r="N76">
        <f>N63/N$72</f>
        <v/>
      </c>
      <c r="O76">
        <f>O63/O$72</f>
        <v/>
      </c>
      <c r="P76">
        <f>P63/P$72</f>
        <v/>
      </c>
      <c r="Q76">
        <f>Q63/Q$72</f>
        <v/>
      </c>
      <c r="R76">
        <f>R63/R$72</f>
        <v/>
      </c>
      <c r="S76">
        <f>S63/S$72</f>
        <v/>
      </c>
      <c r="T76">
        <f>T63/T$72</f>
        <v/>
      </c>
      <c r="U76">
        <f>U63/U$72</f>
        <v/>
      </c>
      <c r="V76">
        <f>V63/V$72</f>
        <v/>
      </c>
      <c r="W76">
        <f>W63/W$72</f>
        <v/>
      </c>
      <c r="X76">
        <f>X63/X$72</f>
        <v/>
      </c>
      <c r="Y76">
        <f>Y63/Y$72</f>
        <v/>
      </c>
      <c r="Z76">
        <f>Z63/Z$72</f>
        <v/>
      </c>
      <c r="AA76">
        <f>AA63/AA$72</f>
        <v/>
      </c>
      <c r="AB76">
        <f>AB63/AB$72</f>
        <v/>
      </c>
      <c r="AC76">
        <f>AC63/AC$72</f>
        <v/>
      </c>
      <c r="AD76">
        <f>AD63/AD$72</f>
        <v/>
      </c>
      <c r="AE76">
        <f>AE63/AE$72</f>
        <v/>
      </c>
      <c r="AF76">
        <f>AF63/AF$72</f>
        <v/>
      </c>
      <c r="AG76">
        <f>AG63/AG$72</f>
        <v/>
      </c>
      <c r="AH76">
        <f>AH63/AH$72</f>
        <v/>
      </c>
      <c r="AI76">
        <f>AI63/AI$72</f>
        <v/>
      </c>
      <c r="AJ76">
        <f>AJ63/AJ$72</f>
        <v/>
      </c>
      <c r="AK76">
        <f>AK63/AK$72</f>
        <v/>
      </c>
      <c r="AL76">
        <f>AL63/AL$72</f>
        <v/>
      </c>
      <c r="AM76">
        <f>AM63/AM$72</f>
        <v/>
      </c>
      <c r="AN76">
        <f>AN63/AN$72</f>
        <v/>
      </c>
      <c r="AO76">
        <f>AO63/AO$72</f>
        <v/>
      </c>
      <c r="AP76">
        <f>AP63/AP$72</f>
        <v/>
      </c>
      <c r="AQ76">
        <f>AQ63/AQ$72</f>
        <v/>
      </c>
      <c r="AR76">
        <f>AR63/AR$72</f>
        <v/>
      </c>
      <c r="AS76">
        <f>AS63/AS$72</f>
        <v/>
      </c>
      <c r="AT76">
        <f>AT63/AT$72</f>
        <v/>
      </c>
      <c r="AU76">
        <f>AU63/AU$72</f>
        <v/>
      </c>
      <c r="AV76">
        <f>AV63/AV$72</f>
        <v/>
      </c>
    </row>
    <row r="77" spans="1:48">
      <c r="A77" t="s">
        <v>1736</v>
      </c>
      <c r="B77" t="s">
        <v>1732</v>
      </c>
      <c r="C77" t="s">
        <v>1737</v>
      </c>
      <c r="E77">
        <f>E64/E$72</f>
        <v/>
      </c>
      <c r="F77">
        <f>F64/F$72</f>
        <v/>
      </c>
      <c r="G77">
        <f>G64/G$72</f>
        <v/>
      </c>
      <c r="H77">
        <f>H64/H$72</f>
        <v/>
      </c>
      <c r="I77">
        <f>I64/I$72</f>
        <v/>
      </c>
      <c r="J77">
        <f>J64/J$72</f>
        <v/>
      </c>
      <c r="K77">
        <f>K64/K$72</f>
        <v/>
      </c>
      <c r="L77">
        <f>L64/L$72</f>
        <v/>
      </c>
      <c r="M77">
        <f>M64/M$72</f>
        <v/>
      </c>
      <c r="N77">
        <f>N64/N$72</f>
        <v/>
      </c>
      <c r="O77">
        <f>O64/O$72</f>
        <v/>
      </c>
      <c r="P77">
        <f>P64/P$72</f>
        <v/>
      </c>
      <c r="Q77">
        <f>Q64/Q$72</f>
        <v/>
      </c>
      <c r="R77">
        <f>R64/R$72</f>
        <v/>
      </c>
      <c r="S77">
        <f>S64/S$72</f>
        <v/>
      </c>
      <c r="T77">
        <f>T64/T$72</f>
        <v/>
      </c>
      <c r="U77">
        <f>U64/U$72</f>
        <v/>
      </c>
      <c r="V77">
        <f>V64/V$72</f>
        <v/>
      </c>
      <c r="W77">
        <f>W64/W$72</f>
        <v/>
      </c>
      <c r="X77">
        <f>X64/X$72</f>
        <v/>
      </c>
      <c r="Y77">
        <f>Y64/Y$72</f>
        <v/>
      </c>
      <c r="Z77">
        <f>Z64/Z$72</f>
        <v/>
      </c>
      <c r="AA77">
        <f>AA64/AA$72</f>
        <v/>
      </c>
      <c r="AB77">
        <f>AB64/AB$72</f>
        <v/>
      </c>
      <c r="AC77">
        <f>AC64/AC$72</f>
        <v/>
      </c>
      <c r="AD77">
        <f>AD64/AD$72</f>
        <v/>
      </c>
      <c r="AE77">
        <f>AE64/AE$72</f>
        <v/>
      </c>
      <c r="AF77">
        <f>AF64/AF$72</f>
        <v/>
      </c>
      <c r="AG77">
        <f>AG64/AG$72</f>
        <v/>
      </c>
      <c r="AH77">
        <f>AH64/AH$72</f>
        <v/>
      </c>
      <c r="AI77">
        <f>AI64/AI$72</f>
        <v/>
      </c>
      <c r="AJ77">
        <f>AJ64/AJ$72</f>
        <v/>
      </c>
      <c r="AK77">
        <f>AK64/AK$72</f>
        <v/>
      </c>
      <c r="AL77">
        <f>AL64/AL$72</f>
        <v/>
      </c>
      <c r="AM77">
        <f>AM64/AM$72</f>
        <v/>
      </c>
      <c r="AN77">
        <f>AN64/AN$72</f>
        <v/>
      </c>
      <c r="AO77">
        <f>AO64/AO$72</f>
        <v/>
      </c>
      <c r="AP77">
        <f>AP64/AP$72</f>
        <v/>
      </c>
      <c r="AQ77">
        <f>AQ64/AQ$72</f>
        <v/>
      </c>
      <c r="AR77">
        <f>AR64/AR$72</f>
        <v/>
      </c>
      <c r="AS77">
        <f>AS64/AS$72</f>
        <v/>
      </c>
      <c r="AT77">
        <f>AT64/AT$72</f>
        <v/>
      </c>
      <c r="AU77">
        <f>AU64/AU$72</f>
        <v/>
      </c>
      <c r="AV77">
        <f>AV64/AV$72</f>
        <v/>
      </c>
    </row>
    <row r="78" spans="1:48">
      <c r="A78" t="s">
        <v>56</v>
      </c>
      <c r="B78" t="s">
        <v>1732</v>
      </c>
      <c r="C78" t="s">
        <v>1738</v>
      </c>
      <c r="E78">
        <f>E65/E$72</f>
        <v/>
      </c>
      <c r="F78">
        <f>F65/F$72</f>
        <v/>
      </c>
      <c r="G78">
        <f>G65/G$72</f>
        <v/>
      </c>
      <c r="H78">
        <f>H65/H$72</f>
        <v/>
      </c>
      <c r="I78">
        <f>I65/I$72</f>
        <v/>
      </c>
      <c r="J78">
        <f>J65/J$72</f>
        <v/>
      </c>
      <c r="K78">
        <f>K65/K$72</f>
        <v/>
      </c>
      <c r="L78">
        <f>L65/L$72</f>
        <v/>
      </c>
      <c r="M78">
        <f>M65/M$72</f>
        <v/>
      </c>
      <c r="N78">
        <f>N65/N$72</f>
        <v/>
      </c>
      <c r="O78">
        <f>O65/O$72</f>
        <v/>
      </c>
      <c r="P78">
        <f>P65/P$72</f>
        <v/>
      </c>
      <c r="Q78">
        <f>Q65/Q$72</f>
        <v/>
      </c>
      <c r="R78">
        <f>R65/R$72</f>
        <v/>
      </c>
      <c r="S78">
        <f>S65/S$72</f>
        <v/>
      </c>
      <c r="T78">
        <f>T65/T$72</f>
        <v/>
      </c>
      <c r="U78">
        <f>U65/U$72</f>
        <v/>
      </c>
      <c r="V78">
        <f>V65/V$72</f>
        <v/>
      </c>
      <c r="W78">
        <f>W65/W$72</f>
        <v/>
      </c>
      <c r="X78">
        <f>X65/X$72</f>
        <v/>
      </c>
      <c r="Y78">
        <f>Y65/Y$72</f>
        <v/>
      </c>
      <c r="Z78">
        <f>Z65/Z$72</f>
        <v/>
      </c>
      <c r="AA78">
        <f>AA65/AA$72</f>
        <v/>
      </c>
      <c r="AB78">
        <f>AB65/AB$72</f>
        <v/>
      </c>
      <c r="AC78">
        <f>AC65/AC$72</f>
        <v/>
      </c>
      <c r="AD78">
        <f>AD65/AD$72</f>
        <v/>
      </c>
      <c r="AE78">
        <f>AE65/AE$72</f>
        <v/>
      </c>
      <c r="AF78">
        <f>AF65/AF$72</f>
        <v/>
      </c>
      <c r="AG78">
        <f>AG65/AG$72</f>
        <v/>
      </c>
      <c r="AH78">
        <f>AH65/AH$72</f>
        <v/>
      </c>
      <c r="AI78">
        <f>AI65/AI$72</f>
        <v/>
      </c>
      <c r="AJ78">
        <f>AJ65/AJ$72</f>
        <v/>
      </c>
      <c r="AK78">
        <f>AK65/AK$72</f>
        <v/>
      </c>
      <c r="AL78">
        <f>AL65/AL$72</f>
        <v/>
      </c>
      <c r="AM78">
        <f>AM65/AM$72</f>
        <v/>
      </c>
      <c r="AN78">
        <f>AN65/AN$72</f>
        <v/>
      </c>
      <c r="AO78">
        <f>AO65/AO$72</f>
        <v/>
      </c>
      <c r="AP78">
        <f>AP65/AP$72</f>
        <v/>
      </c>
      <c r="AQ78">
        <f>AQ65/AQ$72</f>
        <v/>
      </c>
      <c r="AR78">
        <f>AR65/AR$72</f>
        <v/>
      </c>
      <c r="AS78">
        <f>AS65/AS$72</f>
        <v/>
      </c>
      <c r="AT78">
        <f>AT65/AT$72</f>
        <v/>
      </c>
      <c r="AU78">
        <f>AU65/AU$72</f>
        <v/>
      </c>
      <c r="AV78">
        <f>AV65/AV$72</f>
        <v/>
      </c>
    </row>
    <row r="79" spans="1:48">
      <c r="A79" t="s">
        <v>1739</v>
      </c>
      <c r="B79" t="s">
        <v>1732</v>
      </c>
      <c r="C79" t="s">
        <v>1740</v>
      </c>
      <c r="E79">
        <f>E66/E$72</f>
        <v/>
      </c>
      <c r="F79">
        <f>F66/F$72</f>
        <v/>
      </c>
      <c r="G79">
        <f>G66/G$72</f>
        <v/>
      </c>
      <c r="H79">
        <f>H66/H$72</f>
        <v/>
      </c>
      <c r="I79">
        <f>I66/I$72</f>
        <v/>
      </c>
      <c r="J79">
        <f>J66/J$72</f>
        <v/>
      </c>
      <c r="K79">
        <f>K66/K$72</f>
        <v/>
      </c>
      <c r="L79">
        <f>L66/L$72</f>
        <v/>
      </c>
      <c r="M79">
        <f>M66/M$72</f>
        <v/>
      </c>
      <c r="N79">
        <f>N66/N$72</f>
        <v/>
      </c>
      <c r="O79">
        <f>O66/O$72</f>
        <v/>
      </c>
      <c r="P79">
        <f>P66/P$72</f>
        <v/>
      </c>
      <c r="Q79">
        <f>Q66/Q$72</f>
        <v/>
      </c>
      <c r="R79">
        <f>R66/R$72</f>
        <v/>
      </c>
      <c r="S79">
        <f>S66/S$72</f>
        <v/>
      </c>
      <c r="T79">
        <f>T66/T$72</f>
        <v/>
      </c>
      <c r="U79">
        <f>U66/U$72</f>
        <v/>
      </c>
      <c r="V79">
        <f>V66/V$72</f>
        <v/>
      </c>
      <c r="W79">
        <f>W66/W$72</f>
        <v/>
      </c>
      <c r="X79">
        <f>X66/X$72</f>
        <v/>
      </c>
      <c r="Y79">
        <f>Y66/Y$72</f>
        <v/>
      </c>
      <c r="Z79">
        <f>Z66/Z$72</f>
        <v/>
      </c>
      <c r="AA79">
        <f>AA66/AA$72</f>
        <v/>
      </c>
      <c r="AB79">
        <f>AB66/AB$72</f>
        <v/>
      </c>
      <c r="AC79">
        <f>AC66/AC$72</f>
        <v/>
      </c>
      <c r="AD79">
        <f>AD66/AD$72</f>
        <v/>
      </c>
      <c r="AE79">
        <f>AE66/AE$72</f>
        <v/>
      </c>
      <c r="AF79">
        <f>AF66/AF$72</f>
        <v/>
      </c>
      <c r="AG79">
        <f>AG66/AG$72</f>
        <v/>
      </c>
      <c r="AH79">
        <f>AH66/AH$72</f>
        <v/>
      </c>
      <c r="AI79">
        <f>AI66/AI$72</f>
        <v/>
      </c>
      <c r="AJ79">
        <f>AJ66/AJ$72</f>
        <v/>
      </c>
      <c r="AK79">
        <f>AK66/AK$72</f>
        <v/>
      </c>
      <c r="AL79">
        <f>AL66/AL$72</f>
        <v/>
      </c>
      <c r="AM79">
        <f>AM66/AM$72</f>
        <v/>
      </c>
      <c r="AN79">
        <f>AN66/AN$72</f>
        <v/>
      </c>
      <c r="AO79">
        <f>AO66/AO$72</f>
        <v/>
      </c>
      <c r="AP79">
        <f>AP66/AP$72</f>
        <v/>
      </c>
      <c r="AQ79">
        <f>AQ66/AQ$72</f>
        <v/>
      </c>
      <c r="AR79">
        <f>AR66/AR$72</f>
        <v/>
      </c>
      <c r="AS79">
        <f>AS66/AS$72</f>
        <v/>
      </c>
      <c r="AT79">
        <f>AT66/AT$72</f>
        <v/>
      </c>
      <c r="AU79">
        <f>AU66/AU$72</f>
        <v/>
      </c>
      <c r="AV79">
        <f>AV66/AV$72</f>
        <v/>
      </c>
    </row>
    <row r="80" spans="1:48">
      <c r="A80" t="s">
        <v>1741</v>
      </c>
      <c r="B80" t="s">
        <v>1732</v>
      </c>
      <c r="C80" t="s">
        <v>1742</v>
      </c>
      <c r="E80">
        <f>E67/E$72</f>
        <v/>
      </c>
      <c r="F80">
        <f>F67/F$72</f>
        <v/>
      </c>
      <c r="G80">
        <f>G67/G$72</f>
        <v/>
      </c>
      <c r="H80">
        <f>H67/H$72</f>
        <v/>
      </c>
      <c r="I80">
        <f>I67/I$72</f>
        <v/>
      </c>
      <c r="J80">
        <f>J67/J$72</f>
        <v/>
      </c>
      <c r="K80">
        <f>K67/K$72</f>
        <v/>
      </c>
      <c r="L80">
        <f>L67/L$72</f>
        <v/>
      </c>
      <c r="M80">
        <f>M67/M$72</f>
        <v/>
      </c>
      <c r="N80">
        <f>N67/N$72</f>
        <v/>
      </c>
      <c r="O80">
        <f>O67/O$72</f>
        <v/>
      </c>
      <c r="P80">
        <f>P67/P$72</f>
        <v/>
      </c>
      <c r="Q80">
        <f>Q67/Q$72</f>
        <v/>
      </c>
      <c r="R80">
        <f>R67/R$72</f>
        <v/>
      </c>
      <c r="S80">
        <f>S67/S$72</f>
        <v/>
      </c>
      <c r="T80">
        <f>T67/T$72</f>
        <v/>
      </c>
      <c r="U80">
        <f>U67/U$72</f>
        <v/>
      </c>
      <c r="V80">
        <f>V67/V$72</f>
        <v/>
      </c>
      <c r="W80">
        <f>W67/W$72</f>
        <v/>
      </c>
      <c r="X80">
        <f>X67/X$72</f>
        <v/>
      </c>
      <c r="Y80">
        <f>Y67/Y$72</f>
        <v/>
      </c>
      <c r="Z80">
        <f>Z67/Z$72</f>
        <v/>
      </c>
      <c r="AA80">
        <f>AA67/AA$72</f>
        <v/>
      </c>
      <c r="AB80">
        <f>AB67/AB$72</f>
        <v/>
      </c>
      <c r="AC80">
        <f>AC67/AC$72</f>
        <v/>
      </c>
      <c r="AD80">
        <f>AD67/AD$72</f>
        <v/>
      </c>
      <c r="AE80">
        <f>AE67/AE$72</f>
        <v/>
      </c>
      <c r="AF80">
        <f>AF67/AF$72</f>
        <v/>
      </c>
      <c r="AG80">
        <f>AG67/AG$72</f>
        <v/>
      </c>
      <c r="AH80">
        <f>AH67/AH$72</f>
        <v/>
      </c>
      <c r="AI80">
        <f>AI67/AI$72</f>
        <v/>
      </c>
      <c r="AJ80">
        <f>AJ67/AJ$72</f>
        <v/>
      </c>
      <c r="AK80">
        <f>AK67/AK$72</f>
        <v/>
      </c>
      <c r="AL80">
        <f>AL67/AL$72</f>
        <v/>
      </c>
      <c r="AM80">
        <f>AM67/AM$72</f>
        <v/>
      </c>
      <c r="AN80">
        <f>AN67/AN$72</f>
        <v/>
      </c>
      <c r="AO80">
        <f>AO67/AO$72</f>
        <v/>
      </c>
      <c r="AP80">
        <f>AP67/AP$72</f>
        <v/>
      </c>
      <c r="AQ80">
        <f>AQ67/AQ$72</f>
        <v/>
      </c>
      <c r="AR80">
        <f>AR67/AR$72</f>
        <v/>
      </c>
      <c r="AS80">
        <f>AS67/AS$72</f>
        <v/>
      </c>
      <c r="AT80">
        <f>AT67/AT$72</f>
        <v/>
      </c>
      <c r="AU80">
        <f>AU67/AU$72</f>
        <v/>
      </c>
      <c r="AV80">
        <f>AV67/AV$72</f>
        <v/>
      </c>
    </row>
    <row r="81" spans="1:48">
      <c r="A81" t="s">
        <v>1743</v>
      </c>
      <c r="B81" t="s">
        <v>1732</v>
      </c>
      <c r="C81" t="s">
        <v>1744</v>
      </c>
      <c r="E81">
        <f>E68/E$72</f>
        <v/>
      </c>
      <c r="F81">
        <f>F68/F$72</f>
        <v/>
      </c>
      <c r="G81">
        <f>G68/G$72</f>
        <v/>
      </c>
      <c r="H81">
        <f>H68/H$72</f>
        <v/>
      </c>
      <c r="I81">
        <f>I68/I$72</f>
        <v/>
      </c>
      <c r="J81">
        <f>J68/J$72</f>
        <v/>
      </c>
      <c r="K81">
        <f>K68/K$72</f>
        <v/>
      </c>
      <c r="L81">
        <f>L68/L$72</f>
        <v/>
      </c>
      <c r="M81">
        <f>M68/M$72</f>
        <v/>
      </c>
      <c r="N81">
        <f>N68/N$72</f>
        <v/>
      </c>
      <c r="O81">
        <f>O68/O$72</f>
        <v/>
      </c>
      <c r="P81">
        <f>P68/P$72</f>
        <v/>
      </c>
      <c r="Q81">
        <f>Q68/Q$72</f>
        <v/>
      </c>
      <c r="R81">
        <f>R68/R$72</f>
        <v/>
      </c>
      <c r="S81">
        <f>S68/S$72</f>
        <v/>
      </c>
      <c r="T81">
        <f>T68/T$72</f>
        <v/>
      </c>
      <c r="U81">
        <f>U68/U$72</f>
        <v/>
      </c>
      <c r="V81">
        <f>V68/V$72</f>
        <v/>
      </c>
      <c r="W81">
        <f>W68/W$72</f>
        <v/>
      </c>
      <c r="X81">
        <f>X68/X$72</f>
        <v/>
      </c>
      <c r="Y81">
        <f>Y68/Y$72</f>
        <v/>
      </c>
      <c r="Z81">
        <f>Z68/Z$72</f>
        <v/>
      </c>
      <c r="AA81">
        <f>AA68/AA$72</f>
        <v/>
      </c>
      <c r="AB81">
        <f>AB68/AB$72</f>
        <v/>
      </c>
      <c r="AC81">
        <f>AC68/AC$72</f>
        <v/>
      </c>
      <c r="AD81">
        <f>AD68/AD$72</f>
        <v/>
      </c>
      <c r="AE81">
        <f>AE68/AE$72</f>
        <v/>
      </c>
      <c r="AF81">
        <f>AF68/AF$72</f>
        <v/>
      </c>
      <c r="AG81">
        <f>AG68/AG$72</f>
        <v/>
      </c>
      <c r="AH81">
        <f>AH68/AH$72</f>
        <v/>
      </c>
      <c r="AI81">
        <f>AI68/AI$72</f>
        <v/>
      </c>
      <c r="AJ81">
        <f>AJ68/AJ$72</f>
        <v/>
      </c>
      <c r="AK81">
        <f>AK68/AK$72</f>
        <v/>
      </c>
      <c r="AL81">
        <f>AL68/AL$72</f>
        <v/>
      </c>
      <c r="AM81">
        <f>AM68/AM$72</f>
        <v/>
      </c>
      <c r="AN81">
        <f>AN68/AN$72</f>
        <v/>
      </c>
      <c r="AO81">
        <f>AO68/AO$72</f>
        <v/>
      </c>
      <c r="AP81">
        <f>AP68/AP$72</f>
        <v/>
      </c>
      <c r="AQ81">
        <f>AQ68/AQ$72</f>
        <v/>
      </c>
      <c r="AR81">
        <f>AR68/AR$72</f>
        <v/>
      </c>
      <c r="AS81">
        <f>AS68/AS$72</f>
        <v/>
      </c>
      <c r="AT81">
        <f>AT68/AT$72</f>
        <v/>
      </c>
      <c r="AU81">
        <f>AU68/AU$72</f>
        <v/>
      </c>
      <c r="AV81">
        <f>AV68/AV$72</f>
        <v/>
      </c>
    </row>
    <row r="82" spans="1:48">
      <c r="A82" t="s">
        <v>1745</v>
      </c>
      <c r="B82" t="s">
        <v>1732</v>
      </c>
      <c r="C82" t="s">
        <v>1746</v>
      </c>
      <c r="E82">
        <f>E69/E$72</f>
        <v/>
      </c>
      <c r="F82">
        <f>F69/F$72</f>
        <v/>
      </c>
      <c r="G82">
        <f>G69/G$72</f>
        <v/>
      </c>
      <c r="H82">
        <f>H69/H$72</f>
        <v/>
      </c>
      <c r="I82">
        <f>I69/I$72</f>
        <v/>
      </c>
      <c r="J82">
        <f>J69/J$72</f>
        <v/>
      </c>
      <c r="K82">
        <f>K69/K$72</f>
        <v/>
      </c>
      <c r="L82">
        <f>L69/L$72</f>
        <v/>
      </c>
      <c r="M82">
        <f>M69/M$72</f>
        <v/>
      </c>
      <c r="N82">
        <f>N69/N$72</f>
        <v/>
      </c>
      <c r="O82">
        <f>O69/O$72</f>
        <v/>
      </c>
      <c r="P82">
        <f>P69/P$72</f>
        <v/>
      </c>
      <c r="Q82">
        <f>Q69/Q$72</f>
        <v/>
      </c>
      <c r="R82">
        <f>R69/R$72</f>
        <v/>
      </c>
      <c r="S82">
        <f>S69/S$72</f>
        <v/>
      </c>
      <c r="T82">
        <f>T69/T$72</f>
        <v/>
      </c>
      <c r="U82">
        <f>U69/U$72</f>
        <v/>
      </c>
      <c r="V82">
        <f>V69/V$72</f>
        <v/>
      </c>
      <c r="W82">
        <f>W69/W$72</f>
        <v/>
      </c>
      <c r="X82">
        <f>X69/X$72</f>
        <v/>
      </c>
      <c r="Y82">
        <f>Y69/Y$72</f>
        <v/>
      </c>
      <c r="Z82">
        <f>Z69/Z$72</f>
        <v/>
      </c>
      <c r="AA82">
        <f>AA69/AA$72</f>
        <v/>
      </c>
      <c r="AB82">
        <f>AB69/AB$72</f>
        <v/>
      </c>
      <c r="AC82">
        <f>AC69/AC$72</f>
        <v/>
      </c>
      <c r="AD82">
        <f>AD69/AD$72</f>
        <v/>
      </c>
      <c r="AE82">
        <f>AE69/AE$72</f>
        <v/>
      </c>
      <c r="AF82">
        <f>AF69/AF$72</f>
        <v/>
      </c>
      <c r="AG82">
        <f>AG69/AG$72</f>
        <v/>
      </c>
      <c r="AH82">
        <f>AH69/AH$72</f>
        <v/>
      </c>
      <c r="AI82">
        <f>AI69/AI$72</f>
        <v/>
      </c>
      <c r="AJ82">
        <f>AJ69/AJ$72</f>
        <v/>
      </c>
      <c r="AK82">
        <f>AK69/AK$72</f>
        <v/>
      </c>
      <c r="AL82">
        <f>AL69/AL$72</f>
        <v/>
      </c>
      <c r="AM82">
        <f>AM69/AM$72</f>
        <v/>
      </c>
      <c r="AN82">
        <f>AN69/AN$72</f>
        <v/>
      </c>
      <c r="AO82">
        <f>AO69/AO$72</f>
        <v/>
      </c>
      <c r="AP82">
        <f>AP69/AP$72</f>
        <v/>
      </c>
      <c r="AQ82">
        <f>AQ69/AQ$72</f>
        <v/>
      </c>
      <c r="AR82">
        <f>AR69/AR$72</f>
        <v/>
      </c>
      <c r="AS82">
        <f>AS69/AS$72</f>
        <v/>
      </c>
      <c r="AT82">
        <f>AT69/AT$72</f>
        <v/>
      </c>
      <c r="AU82">
        <f>AU69/AU$72</f>
        <v/>
      </c>
      <c r="AV82">
        <f>AV69/AV$72</f>
        <v/>
      </c>
    </row>
    <row r="83" spans="1:48">
      <c r="A83" t="s">
        <v>59</v>
      </c>
      <c r="B83" t="s">
        <v>1732</v>
      </c>
      <c r="C83" t="s">
        <v>1747</v>
      </c>
      <c r="E83">
        <f>E70/E$72</f>
        <v/>
      </c>
      <c r="F83">
        <f>F70/F$72</f>
        <v/>
      </c>
      <c r="G83">
        <f>G70/G$72</f>
        <v/>
      </c>
      <c r="H83">
        <f>H70/H$72</f>
        <v/>
      </c>
      <c r="I83">
        <f>I70/I$72</f>
        <v/>
      </c>
      <c r="J83">
        <f>J70/J$72</f>
        <v/>
      </c>
      <c r="K83">
        <f>K70/K$72</f>
        <v/>
      </c>
      <c r="L83">
        <f>L70/L$72</f>
        <v/>
      </c>
      <c r="M83">
        <f>M70/M$72</f>
        <v/>
      </c>
      <c r="N83">
        <f>N70/N$72</f>
        <v/>
      </c>
      <c r="O83">
        <f>O70/O$72</f>
        <v/>
      </c>
      <c r="P83">
        <f>P70/P$72</f>
        <v/>
      </c>
      <c r="Q83">
        <f>Q70/Q$72</f>
        <v/>
      </c>
      <c r="R83">
        <f>R70/R$72</f>
        <v/>
      </c>
      <c r="S83">
        <f>S70/S$72</f>
        <v/>
      </c>
      <c r="T83">
        <f>T70/T$72</f>
        <v/>
      </c>
      <c r="U83">
        <f>U70/U$72</f>
        <v/>
      </c>
      <c r="V83">
        <f>V70/V$72</f>
        <v/>
      </c>
      <c r="W83">
        <f>W70/W$72</f>
        <v/>
      </c>
      <c r="X83">
        <f>X70/X$72</f>
        <v/>
      </c>
      <c r="Y83">
        <f>Y70/Y$72</f>
        <v/>
      </c>
      <c r="Z83">
        <f>Z70/Z$72</f>
        <v/>
      </c>
      <c r="AA83">
        <f>AA70/AA$72</f>
        <v/>
      </c>
      <c r="AB83">
        <f>AB70/AB$72</f>
        <v/>
      </c>
      <c r="AC83">
        <f>AC70/AC$72</f>
        <v/>
      </c>
      <c r="AD83">
        <f>AD70/AD$72</f>
        <v/>
      </c>
      <c r="AE83">
        <f>AE70/AE$72</f>
        <v/>
      </c>
      <c r="AF83">
        <f>AF70/AF$72</f>
        <v/>
      </c>
      <c r="AG83">
        <f>AG70/AG$72</f>
        <v/>
      </c>
      <c r="AH83">
        <f>AH70/AH$72</f>
        <v/>
      </c>
      <c r="AI83">
        <f>AI70/AI$72</f>
        <v/>
      </c>
      <c r="AJ83">
        <f>AJ70/AJ$72</f>
        <v/>
      </c>
      <c r="AK83">
        <f>AK70/AK$72</f>
        <v/>
      </c>
      <c r="AL83">
        <f>AL70/AL$72</f>
        <v/>
      </c>
      <c r="AM83">
        <f>AM70/AM$72</f>
        <v/>
      </c>
      <c r="AN83">
        <f>AN70/AN$72</f>
        <v/>
      </c>
      <c r="AO83">
        <f>AO70/AO$72</f>
        <v/>
      </c>
      <c r="AP83">
        <f>AP70/AP$72</f>
        <v/>
      </c>
      <c r="AQ83">
        <f>AQ70/AQ$72</f>
        <v/>
      </c>
      <c r="AR83">
        <f>AR70/AR$72</f>
        <v/>
      </c>
      <c r="AS83">
        <f>AS70/AS$72</f>
        <v/>
      </c>
      <c r="AT83">
        <f>AT70/AT$72</f>
        <v/>
      </c>
      <c r="AU83">
        <f>AU70/AU$72</f>
        <v/>
      </c>
      <c r="AV83">
        <f>AV70/AV$72</f>
        <v/>
      </c>
    </row>
    <row r="84" spans="1:48">
      <c r="A84" t="s">
        <v>1748</v>
      </c>
      <c r="B84" t="s">
        <v>1732</v>
      </c>
      <c r="C84" t="s">
        <v>1749</v>
      </c>
      <c r="E84">
        <f>E71/E$72</f>
        <v/>
      </c>
      <c r="F84">
        <f>F71/F$72</f>
        <v/>
      </c>
      <c r="G84">
        <f>G71/G$72</f>
        <v/>
      </c>
      <c r="H84">
        <f>H71/H$72</f>
        <v/>
      </c>
      <c r="I84">
        <f>I71/I$72</f>
        <v/>
      </c>
      <c r="J84">
        <f>J71/J$72</f>
        <v/>
      </c>
      <c r="K84">
        <f>K71/K$72</f>
        <v/>
      </c>
      <c r="L84">
        <f>L71/L$72</f>
        <v/>
      </c>
      <c r="M84">
        <f>M71/M$72</f>
        <v/>
      </c>
      <c r="N84">
        <f>N71/N$72</f>
        <v/>
      </c>
      <c r="O84">
        <f>O71/O$72</f>
        <v/>
      </c>
      <c r="P84">
        <f>P71/P$72</f>
        <v/>
      </c>
      <c r="Q84">
        <f>Q71/Q$72</f>
        <v/>
      </c>
      <c r="R84">
        <f>R71/R$72</f>
        <v/>
      </c>
      <c r="S84">
        <f>S71/S$72</f>
        <v/>
      </c>
      <c r="T84">
        <f>T71/T$72</f>
        <v/>
      </c>
      <c r="U84">
        <f>U71/U$72</f>
        <v/>
      </c>
      <c r="V84">
        <f>V71/V$72</f>
        <v/>
      </c>
      <c r="W84">
        <f>W71/W$72</f>
        <v/>
      </c>
      <c r="X84">
        <f>X71/X$72</f>
        <v/>
      </c>
      <c r="Y84">
        <f>Y71/Y$72</f>
        <v/>
      </c>
      <c r="Z84">
        <f>Z71/Z$72</f>
        <v/>
      </c>
      <c r="AA84">
        <f>AA71/AA$72</f>
        <v/>
      </c>
      <c r="AB84">
        <f>AB71/AB$72</f>
        <v/>
      </c>
      <c r="AC84">
        <f>AC71/AC$72</f>
        <v/>
      </c>
      <c r="AD84">
        <f>AD71/AD$72</f>
        <v/>
      </c>
      <c r="AE84">
        <f>AE71/AE$72</f>
        <v/>
      </c>
      <c r="AF84">
        <f>AF71/AF$72</f>
        <v/>
      </c>
      <c r="AG84">
        <f>AG71/AG$72</f>
        <v/>
      </c>
      <c r="AH84">
        <f>AH71/AH$72</f>
        <v/>
      </c>
      <c r="AI84">
        <f>AI71/AI$72</f>
        <v/>
      </c>
      <c r="AJ84">
        <f>AJ71/AJ$72</f>
        <v/>
      </c>
      <c r="AK84">
        <f>AK71/AK$72</f>
        <v/>
      </c>
      <c r="AL84">
        <f>AL71/AL$72</f>
        <v/>
      </c>
      <c r="AM84">
        <f>AM71/AM$72</f>
        <v/>
      </c>
      <c r="AN84">
        <f>AN71/AN$72</f>
        <v/>
      </c>
      <c r="AO84">
        <f>AO71/AO$72</f>
        <v/>
      </c>
      <c r="AP84">
        <f>AP71/AP$72</f>
        <v/>
      </c>
      <c r="AQ84">
        <f>AQ71/AQ$72</f>
        <v/>
      </c>
      <c r="AR84">
        <f>AR71/AR$72</f>
        <v/>
      </c>
      <c r="AS84">
        <f>AS71/AS$72</f>
        <v/>
      </c>
      <c r="AT84">
        <f>AT71/AT$72</f>
        <v/>
      </c>
      <c r="AU84">
        <f>AU71/AU$72</f>
        <v/>
      </c>
      <c r="AV84">
        <f>AV71/AV$72</f>
        <v/>
      </c>
    </row>
    <row r="85" spans="1:48">
      <c r="A85" t="s">
        <v>1750</v>
      </c>
      <c r="B85" t="s">
        <v>1732</v>
      </c>
      <c r="C85" t="s">
        <v>1751</v>
      </c>
    </row>
    <row r="88" spans="1:48">
      <c r="A88" t="s">
        <v>1731</v>
      </c>
      <c r="B88" t="s">
        <v>1753</v>
      </c>
      <c r="D88">
        <f>$D46</f>
        <v/>
      </c>
    </row>
    <row r="89" spans="1:48">
      <c r="A89" t="s">
        <v>1734</v>
      </c>
      <c r="B89" t="s">
        <v>1753</v>
      </c>
      <c r="D89">
        <f>$D47</f>
        <v/>
      </c>
    </row>
    <row r="90" spans="1:48">
      <c r="A90" t="s">
        <v>1736</v>
      </c>
      <c r="B90" t="s">
        <v>1753</v>
      </c>
      <c r="D90">
        <f>SUM($D48:$D50)/3</f>
        <v/>
      </c>
    </row>
    <row r="91" spans="1:48">
      <c r="A91" t="s">
        <v>56</v>
      </c>
      <c r="B91" t="s">
        <v>1753</v>
      </c>
      <c r="D91">
        <f>$D51</f>
        <v/>
      </c>
    </row>
    <row r="92" spans="1:48">
      <c r="A92" t="s">
        <v>1739</v>
      </c>
      <c r="B92" t="s">
        <v>1753</v>
      </c>
      <c r="D92">
        <f>$D52</f>
        <v/>
      </c>
    </row>
    <row r="93" spans="1:48">
      <c r="A93" t="s">
        <v>1741</v>
      </c>
      <c r="B93" t="s">
        <v>1753</v>
      </c>
      <c r="D93">
        <f>SUM($D53:D54)/2</f>
        <v/>
      </c>
    </row>
    <row r="94" spans="1:48">
      <c r="A94" t="s">
        <v>1743</v>
      </c>
      <c r="B94" t="s">
        <v>1753</v>
      </c>
      <c r="D94">
        <f>D55</f>
        <v/>
      </c>
    </row>
    <row r="95" spans="1:48">
      <c r="A95" t="s">
        <v>1745</v>
      </c>
      <c r="B95" t="s">
        <v>1753</v>
      </c>
      <c r="D95">
        <f>D56</f>
        <v/>
      </c>
    </row>
    <row r="96" spans="1:48">
      <c r="A96" t="s">
        <v>59</v>
      </c>
      <c r="B96" t="s">
        <v>1753</v>
      </c>
      <c r="D96">
        <f>SUM(D57:D58)/2</f>
        <v/>
      </c>
    </row>
    <row r="97" spans="1:48">
      <c r="A97" t="s">
        <v>1748</v>
      </c>
      <c r="B97" t="s">
        <v>1753</v>
      </c>
      <c r="D97">
        <f>AVERAGE(D88:D96)</f>
        <v/>
      </c>
      <c r="E97" t="s">
        <v>1754</v>
      </c>
    </row>
    <row r="99" spans="1:48">
      <c r="A99" t="s">
        <v>1755</v>
      </c>
      <c r="E99">
        <f>SUMPRODUCT(E75:E84,$D88:$D97)</f>
        <v/>
      </c>
      <c r="F99">
        <f>SUMPRODUCT(F75:F84,$D88:$D97)</f>
        <v/>
      </c>
      <c r="G99">
        <f>SUMPRODUCT(G75:G84,$D88:$D97)</f>
        <v/>
      </c>
      <c r="H99">
        <f>SUMPRODUCT(H75:H84,$D88:$D97)</f>
        <v/>
      </c>
      <c r="I99">
        <f>SUMPRODUCT(I75:I84,$D88:$D97)</f>
        <v/>
      </c>
      <c r="J99">
        <f>SUMPRODUCT(J75:J84,$D88:$D97)</f>
        <v/>
      </c>
      <c r="K99">
        <f>SUMPRODUCT(K75:K84,$D88:$D97)</f>
        <v/>
      </c>
      <c r="L99">
        <f>SUMPRODUCT(L75:L84,$D88:$D97)</f>
        <v/>
      </c>
      <c r="M99">
        <f>SUMPRODUCT(M75:M84,$D88:$D97)</f>
        <v/>
      </c>
      <c r="N99">
        <f>SUMPRODUCT(N75:N84,$D88:$D97)</f>
        <v/>
      </c>
      <c r="O99">
        <f>SUMPRODUCT(O75:O84,$D88:$D97)</f>
        <v/>
      </c>
      <c r="P99">
        <f>SUMPRODUCT(P75:P84,$D88:$D97)</f>
        <v/>
      </c>
      <c r="Q99">
        <f>SUMPRODUCT(Q75:Q84,$D88:$D97)</f>
        <v/>
      </c>
      <c r="R99">
        <f>SUMPRODUCT(R75:R84,$D88:$D97)</f>
        <v/>
      </c>
      <c r="S99">
        <f>SUMPRODUCT(S75:S84,$D88:$D97)</f>
        <v/>
      </c>
      <c r="T99">
        <f>SUMPRODUCT(T75:T84,$D88:$D97)</f>
        <v/>
      </c>
      <c r="U99">
        <f>SUMPRODUCT(U75:U84,$D88:$D97)</f>
        <v/>
      </c>
      <c r="V99">
        <f>SUMPRODUCT(V75:V84,$D88:$D97)</f>
        <v/>
      </c>
      <c r="W99">
        <f>SUMPRODUCT(W75:W84,$D88:$D97)</f>
        <v/>
      </c>
      <c r="X99">
        <f>SUMPRODUCT(X75:X84,$D88:$D97)</f>
        <v/>
      </c>
      <c r="Y99">
        <f>SUMPRODUCT(Y75:Y84,$D88:$D97)</f>
        <v/>
      </c>
      <c r="Z99">
        <f>SUMPRODUCT(Z75:Z84,$D88:$D97)</f>
        <v/>
      </c>
      <c r="AA99">
        <f>SUMPRODUCT(AA75:AA84,$D88:$D97)</f>
        <v/>
      </c>
      <c r="AB99">
        <f>SUMPRODUCT(AB75:AB84,$D88:$D97)</f>
        <v/>
      </c>
      <c r="AC99">
        <f>SUMPRODUCT(AC75:AC84,$D88:$D97)</f>
        <v/>
      </c>
      <c r="AD99">
        <f>SUMPRODUCT(AD75:AD84,$D88:$D97)</f>
        <v/>
      </c>
      <c r="AE99">
        <f>SUMPRODUCT(AE75:AE84,$D88:$D97)</f>
        <v/>
      </c>
      <c r="AF99">
        <f>SUMPRODUCT(AF75:AF84,$D88:$D97)</f>
        <v/>
      </c>
      <c r="AG99">
        <f>SUMPRODUCT(AG75:AG84,$D88:$D97)</f>
        <v/>
      </c>
      <c r="AH99">
        <f>SUMPRODUCT(AH75:AH84,$D88:$D97)</f>
        <v/>
      </c>
      <c r="AI99">
        <f>SUMPRODUCT(AI75:AI84,$D88:$D97)</f>
        <v/>
      </c>
      <c r="AJ99">
        <f>SUMPRODUCT(AJ75:AJ84,$D88:$D97)</f>
        <v/>
      </c>
      <c r="AK99">
        <f>SUMPRODUCT(AK75:AK84,$D88:$D97)</f>
        <v/>
      </c>
      <c r="AL99">
        <f>SUMPRODUCT(AL75:AL84,$D88:$D97)</f>
        <v/>
      </c>
    </row>
    <row r="112" spans="1:48">
      <c r="A112" t="s">
        <v>1756</v>
      </c>
    </row>
    <row r="113" spans="1:48">
      <c r="A113" t="s">
        <v>1757</v>
      </c>
    </row>
    <row r="114" spans="1:48">
      <c r="B114" t="s">
        <v>1694</v>
      </c>
      <c r="H114" t="n">
        <v>2.05</v>
      </c>
      <c r="I114" t="n">
        <v>2.05</v>
      </c>
      <c r="J114" t="n">
        <v>2.05</v>
      </c>
      <c r="K114" t="n">
        <v>2.05</v>
      </c>
      <c r="L114" t="n">
        <v>2.05</v>
      </c>
      <c r="M114" t="n">
        <v>2.05</v>
      </c>
      <c r="N114" t="n">
        <v>2.05</v>
      </c>
      <c r="O114" t="n">
        <v>2.05</v>
      </c>
      <c r="P114" t="n">
        <v>2.05</v>
      </c>
      <c r="Q114" t="n">
        <v>2.05</v>
      </c>
      <c r="R114" t="n">
        <v>2.05</v>
      </c>
      <c r="S114" t="n">
        <v>2.05</v>
      </c>
      <c r="T114" t="n">
        <v>2.05</v>
      </c>
      <c r="U114" t="n">
        <v>2.05</v>
      </c>
      <c r="V114" t="n">
        <v>2.05</v>
      </c>
      <c r="W114" t="n">
        <v>2.05</v>
      </c>
      <c r="X114" t="n">
        <v>2.05</v>
      </c>
      <c r="Y114" t="n">
        <v>2.05</v>
      </c>
      <c r="Z114" t="n">
        <v>2.05</v>
      </c>
    </row>
    <row r="116" spans="1:48">
      <c r="A116" t="s">
        <v>3</v>
      </c>
    </row>
    <row r="117" spans="1:48">
      <c r="A117" t="s">
        <v>1758</v>
      </c>
    </row>
  </sheetData>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P300"/>
  <sheetViews>
    <sheetView workbookViewId="0">
      <selection activeCell="A1" sqref="A1"/>
    </sheetView>
  </sheetViews>
  <sheetFormatPr baseColWidth="10" defaultRowHeight="15"/>
  <sheetData>
    <row r="1" spans="1:16">
      <c r="A1" t="s">
        <v>76</v>
      </c>
      <c r="B1" t="s">
        <v>1759</v>
      </c>
      <c r="C1" t="s">
        <v>196</v>
      </c>
      <c r="D1" t="s">
        <v>1760</v>
      </c>
    </row>
    <row r="2" spans="1:16">
      <c r="A2">
        <f>IFERROR('Input EIA Imports Coal Foreign'!A2,"")</f>
        <v/>
      </c>
      <c r="B2">
        <f>IFERROR('Input EIA Imports Coal Foreign'!K2,"")</f>
        <v/>
      </c>
      <c r="C2">
        <f>IFERROR('Input EIA Imports Coal Foreign'!L2,"")</f>
        <v/>
      </c>
      <c r="D2">
        <f>IFERROR(C2/B2,"")</f>
        <v/>
      </c>
    </row>
    <row r="3" spans="1:16">
      <c r="A3">
        <f>IFERROR('Input EIA Imports Coal Foreign'!A3,"")</f>
        <v/>
      </c>
      <c r="B3">
        <f>IFERROR('Input EIA Imports Coal Foreign'!K3,"")</f>
        <v/>
      </c>
      <c r="C3">
        <f>IFERROR('Input EIA Imports Coal Foreign'!L3,"")</f>
        <v/>
      </c>
      <c r="D3">
        <f>IFERROR(C3/B3,"")</f>
        <v/>
      </c>
    </row>
    <row r="4" spans="1:16">
      <c r="A4">
        <f>IFERROR('Input EIA Imports Coal Foreign'!A4,"")</f>
        <v/>
      </c>
      <c r="B4">
        <f>IFERROR('Input EIA Imports Coal Foreign'!K4,"")</f>
        <v/>
      </c>
      <c r="C4">
        <f>IFERROR('Input EIA Imports Coal Foreign'!L4,"")</f>
        <v/>
      </c>
      <c r="D4">
        <f>IFERROR(C4/B4,"")</f>
        <v/>
      </c>
    </row>
    <row r="5" spans="1:16">
      <c r="A5">
        <f>IFERROR('Input EIA Imports Coal Foreign'!A5,"")</f>
        <v/>
      </c>
      <c r="B5">
        <f>IFERROR('Input EIA Imports Coal Foreign'!K5,"")</f>
        <v/>
      </c>
      <c r="C5">
        <f>IFERROR('Input EIA Imports Coal Foreign'!L5,"")</f>
        <v/>
      </c>
      <c r="D5">
        <f>IFERROR(C5/B5,"")</f>
        <v/>
      </c>
    </row>
    <row r="6" spans="1:16">
      <c r="A6">
        <f>IFERROR('Input EIA Imports Coal Foreign'!A6,"")</f>
        <v/>
      </c>
      <c r="B6">
        <f>IFERROR('Input EIA Imports Coal Foreign'!K6,"")</f>
        <v/>
      </c>
      <c r="C6">
        <f>IFERROR('Input EIA Imports Coal Foreign'!L6,"")</f>
        <v/>
      </c>
      <c r="D6">
        <f>IFERROR(C6/B6,"")</f>
        <v/>
      </c>
    </row>
    <row r="7" spans="1:16">
      <c r="A7">
        <f>IFERROR('Input EIA Imports Coal Foreign'!A7,"")</f>
        <v/>
      </c>
      <c r="B7">
        <f>IFERROR('Input EIA Imports Coal Foreign'!K7,"")</f>
        <v/>
      </c>
      <c r="C7">
        <f>IFERROR('Input EIA Imports Coal Foreign'!L7,"")</f>
        <v/>
      </c>
      <c r="D7">
        <f>IFERROR(C7/B7,"")</f>
        <v/>
      </c>
    </row>
    <row r="8" spans="1:16">
      <c r="A8">
        <f>IFERROR('Input EIA Imports Coal Foreign'!A8,"")</f>
        <v/>
      </c>
      <c r="B8">
        <f>IFERROR('Input EIA Imports Coal Foreign'!K8,"")</f>
        <v/>
      </c>
      <c r="C8">
        <f>IFERROR('Input EIA Imports Coal Foreign'!L8,"")</f>
        <v/>
      </c>
      <c r="D8">
        <f>IFERROR(C8/B8,"")</f>
        <v/>
      </c>
    </row>
    <row r="9" spans="1:16">
      <c r="A9">
        <f>IFERROR('Input EIA Imports Coal Foreign'!A9,"")</f>
        <v/>
      </c>
      <c r="B9">
        <f>IFERROR('Input EIA Imports Coal Foreign'!K9,"")</f>
        <v/>
      </c>
      <c r="C9">
        <f>IFERROR('Input EIA Imports Coal Foreign'!L9,"")</f>
        <v/>
      </c>
      <c r="D9">
        <f>IFERROR(C9/B9,"")</f>
        <v/>
      </c>
    </row>
    <row r="10" spans="1:16">
      <c r="A10">
        <f>IFERROR('Input EIA Imports Coal Foreign'!A10,"")</f>
        <v/>
      </c>
      <c r="B10">
        <f>IFERROR('Input EIA Imports Coal Foreign'!K10,"")</f>
        <v/>
      </c>
      <c r="C10">
        <f>IFERROR('Input EIA Imports Coal Foreign'!L10,"")</f>
        <v/>
      </c>
      <c r="D10">
        <f>IFERROR(C10/B10,"")</f>
        <v/>
      </c>
    </row>
    <row r="11" spans="1:16">
      <c r="A11">
        <f>IFERROR('Input EIA Imports Coal Foreign'!A11,"")</f>
        <v/>
      </c>
      <c r="B11">
        <f>IFERROR('Input EIA Imports Coal Foreign'!K11,"")</f>
        <v/>
      </c>
      <c r="C11">
        <f>IFERROR('Input EIA Imports Coal Foreign'!L11,"")</f>
        <v/>
      </c>
      <c r="D11">
        <f>IFERROR(C11/B11,"")</f>
        <v/>
      </c>
    </row>
    <row r="12" spans="1:16">
      <c r="A12">
        <f>IFERROR('Input EIA Imports Coal Foreign'!A12,"")</f>
        <v/>
      </c>
      <c r="B12">
        <f>IFERROR('Input EIA Imports Coal Foreign'!K12,"")</f>
        <v/>
      </c>
      <c r="C12">
        <f>IFERROR('Input EIA Imports Coal Foreign'!L12,"")</f>
        <v/>
      </c>
      <c r="D12">
        <f>IFERROR(C12/B12,"")</f>
        <v/>
      </c>
    </row>
    <row r="13" spans="1:16">
      <c r="A13">
        <f>IFERROR('Input EIA Imports Coal Foreign'!A13,"")</f>
        <v/>
      </c>
      <c r="B13">
        <f>IFERROR('Input EIA Imports Coal Foreign'!K13,"")</f>
        <v/>
      </c>
      <c r="C13">
        <f>IFERROR('Input EIA Imports Coal Foreign'!L13,"")</f>
        <v/>
      </c>
      <c r="D13">
        <f>IFERROR(C13/B13,"")</f>
        <v/>
      </c>
    </row>
    <row r="14" spans="1:16">
      <c r="A14">
        <f>IFERROR('Input EIA Imports Coal Foreign'!A14,"")</f>
        <v/>
      </c>
      <c r="B14">
        <f>IFERROR('Input EIA Imports Coal Foreign'!K14,"")</f>
        <v/>
      </c>
      <c r="C14">
        <f>IFERROR('Input EIA Imports Coal Foreign'!L14,"")</f>
        <v/>
      </c>
      <c r="D14">
        <f>IFERROR(C14/B14,"")</f>
        <v/>
      </c>
    </row>
    <row r="15" spans="1:16">
      <c r="A15">
        <f>IFERROR('Input EIA Imports Coal Foreign'!A15,"")</f>
        <v/>
      </c>
      <c r="B15">
        <f>IFERROR('Input EIA Imports Coal Foreign'!K15,"")</f>
        <v/>
      </c>
      <c r="C15">
        <f>IFERROR('Input EIA Imports Coal Foreign'!L15,"")</f>
        <v/>
      </c>
      <c r="D15">
        <f>IFERROR(C15/B15,"")</f>
        <v/>
      </c>
    </row>
    <row r="16" spans="1:16">
      <c r="A16">
        <f>IFERROR('Input EIA Imports Coal Foreign'!A16,"")</f>
        <v/>
      </c>
      <c r="B16">
        <f>IFERROR('Input EIA Imports Coal Foreign'!K16,"")</f>
        <v/>
      </c>
      <c r="C16">
        <f>IFERROR('Input EIA Imports Coal Foreign'!L16,"")</f>
        <v/>
      </c>
      <c r="D16">
        <f>IFERROR(C16/B16,"")</f>
        <v/>
      </c>
    </row>
    <row r="17" spans="1:16">
      <c r="A17">
        <f>IFERROR('Input EIA Imports Coal Foreign'!A17,"")</f>
        <v/>
      </c>
      <c r="B17">
        <f>IFERROR('Input EIA Imports Coal Foreign'!K17,"")</f>
        <v/>
      </c>
      <c r="C17">
        <f>IFERROR('Input EIA Imports Coal Foreign'!L17,"")</f>
        <v/>
      </c>
      <c r="D17">
        <f>IFERROR(C17/B17,"")</f>
        <v/>
      </c>
    </row>
    <row r="18" spans="1:16">
      <c r="A18">
        <f>IFERROR('Input EIA Imports Coal Foreign'!A18,"")</f>
        <v/>
      </c>
      <c r="B18">
        <f>IFERROR('Input EIA Imports Coal Foreign'!K18,"")</f>
        <v/>
      </c>
      <c r="C18">
        <f>IFERROR('Input EIA Imports Coal Foreign'!L18,"")</f>
        <v/>
      </c>
      <c r="D18">
        <f>IFERROR(C18/B18,"")</f>
        <v/>
      </c>
    </row>
    <row r="19" spans="1:16">
      <c r="A19">
        <f>IFERROR('Input EIA Imports Coal Foreign'!A19,"")</f>
        <v/>
      </c>
      <c r="B19">
        <f>IFERROR('Input EIA Imports Coal Foreign'!K19,"")</f>
        <v/>
      </c>
      <c r="C19">
        <f>IFERROR('Input EIA Imports Coal Foreign'!L19,"")</f>
        <v/>
      </c>
      <c r="D19">
        <f>IFERROR(C19/B19,"")</f>
        <v/>
      </c>
    </row>
    <row r="20" spans="1:16">
      <c r="A20">
        <f>IFERROR('Input EIA Imports Coal Foreign'!A20,"")</f>
        <v/>
      </c>
      <c r="B20">
        <f>IFERROR('Input EIA Imports Coal Foreign'!K20,"")</f>
        <v/>
      </c>
      <c r="C20">
        <f>IFERROR('Input EIA Imports Coal Foreign'!L20,"")</f>
        <v/>
      </c>
      <c r="D20">
        <f>IFERROR(C20/B20,"")</f>
        <v/>
      </c>
    </row>
    <row r="21" spans="1:16">
      <c r="A21">
        <f>IFERROR('Input EIA Imports Coal Foreign'!A21,"")</f>
        <v/>
      </c>
      <c r="B21">
        <f>IFERROR('Input EIA Imports Coal Foreign'!K21,"")</f>
        <v/>
      </c>
      <c r="C21">
        <f>IFERROR('Input EIA Imports Coal Foreign'!L21,"")</f>
        <v/>
      </c>
      <c r="D21">
        <f>IFERROR(C21/B21,"")</f>
        <v/>
      </c>
    </row>
    <row r="22" spans="1:16">
      <c r="A22">
        <f>IFERROR('Input EIA Imports Coal Foreign'!A22,"")</f>
        <v/>
      </c>
      <c r="B22">
        <f>IFERROR('Input EIA Imports Coal Foreign'!K22,"")</f>
        <v/>
      </c>
      <c r="C22">
        <f>IFERROR('Input EIA Imports Coal Foreign'!L22,"")</f>
        <v/>
      </c>
      <c r="D22">
        <f>IFERROR(C22/B22,"")</f>
        <v/>
      </c>
    </row>
    <row r="23" spans="1:16">
      <c r="A23">
        <f>IFERROR('Input EIA Imports Coal Foreign'!A23,"")</f>
        <v/>
      </c>
      <c r="B23">
        <f>IFERROR('Input EIA Imports Coal Foreign'!K23,"")</f>
        <v/>
      </c>
      <c r="C23">
        <f>IFERROR('Input EIA Imports Coal Foreign'!L23,"")</f>
        <v/>
      </c>
      <c r="D23">
        <f>IFERROR(C23/B23,"")</f>
        <v/>
      </c>
    </row>
    <row r="24" spans="1:16">
      <c r="A24">
        <f>IFERROR('Input EIA Imports Coal Foreign'!A24,"")</f>
        <v/>
      </c>
      <c r="B24">
        <f>IFERROR('Input EIA Imports Coal Foreign'!K24,"")</f>
        <v/>
      </c>
      <c r="C24">
        <f>IFERROR('Input EIA Imports Coal Foreign'!L24,"")</f>
        <v/>
      </c>
      <c r="D24">
        <f>IFERROR(C24/B24,"")</f>
        <v/>
      </c>
    </row>
    <row r="25" spans="1:16">
      <c r="A25">
        <f>IFERROR('Input EIA Imports Coal Foreign'!A25,"")</f>
        <v/>
      </c>
      <c r="B25">
        <f>IFERROR('Input EIA Imports Coal Foreign'!K25,"")</f>
        <v/>
      </c>
      <c r="C25">
        <f>IFERROR('Input EIA Imports Coal Foreign'!L25,"")</f>
        <v/>
      </c>
      <c r="D25">
        <f>IFERROR(C25/B25,"")</f>
        <v/>
      </c>
    </row>
    <row r="26" spans="1:16">
      <c r="A26">
        <f>IFERROR('Input EIA Imports Coal Foreign'!A26,"")</f>
        <v/>
      </c>
      <c r="B26">
        <f>IFERROR('Input EIA Imports Coal Foreign'!K26,"")</f>
        <v/>
      </c>
      <c r="C26">
        <f>IFERROR('Input EIA Imports Coal Foreign'!L26,"")</f>
        <v/>
      </c>
      <c r="D26">
        <f>IFERROR(C26/B26,"")</f>
        <v/>
      </c>
    </row>
    <row r="27" spans="1:16">
      <c r="A27">
        <f>IFERROR('Input EIA Imports Coal Foreign'!A27,"")</f>
        <v/>
      </c>
      <c r="B27">
        <f>IFERROR('Input EIA Imports Coal Foreign'!K27,"")</f>
        <v/>
      </c>
      <c r="C27">
        <f>IFERROR('Input EIA Imports Coal Foreign'!L27,"")</f>
        <v/>
      </c>
      <c r="D27">
        <f>IFERROR(C27/B27,"")</f>
        <v/>
      </c>
    </row>
    <row r="28" spans="1:16">
      <c r="A28">
        <f>IFERROR('Input EIA Imports Coal Foreign'!A28,"")</f>
        <v/>
      </c>
      <c r="B28">
        <f>IFERROR('Input EIA Imports Coal Foreign'!K28,"")</f>
        <v/>
      </c>
      <c r="C28">
        <f>IFERROR('Input EIA Imports Coal Foreign'!L28,"")</f>
        <v/>
      </c>
      <c r="D28">
        <f>IFERROR(C28/B28,"")</f>
        <v/>
      </c>
    </row>
    <row r="29" spans="1:16">
      <c r="A29">
        <f>IFERROR('Input EIA Imports Coal Foreign'!A29,"")</f>
        <v/>
      </c>
      <c r="B29">
        <f>IFERROR('Input EIA Imports Coal Foreign'!K29,"")</f>
        <v/>
      </c>
      <c r="C29">
        <f>IFERROR('Input EIA Imports Coal Foreign'!L29,"")</f>
        <v/>
      </c>
      <c r="D29">
        <f>IFERROR(C29/B29,"")</f>
        <v/>
      </c>
    </row>
    <row r="30" spans="1:16">
      <c r="A30">
        <f>IFERROR('Input EIA Imports Coal Foreign'!A30,"")</f>
        <v/>
      </c>
      <c r="B30">
        <f>IFERROR('Input EIA Imports Coal Foreign'!K30,"")</f>
        <v/>
      </c>
      <c r="C30">
        <f>IFERROR('Input EIA Imports Coal Foreign'!L30,"")</f>
        <v/>
      </c>
      <c r="D30">
        <f>IFERROR(C30/B30,"")</f>
        <v/>
      </c>
    </row>
    <row r="31" spans="1:16">
      <c r="A31">
        <f>IFERROR('Input EIA Imports Coal Foreign'!A31,"")</f>
        <v/>
      </c>
      <c r="B31">
        <f>IFERROR('Input EIA Imports Coal Foreign'!K31,"")</f>
        <v/>
      </c>
      <c r="C31">
        <f>IFERROR('Input EIA Imports Coal Foreign'!L31,"")</f>
        <v/>
      </c>
      <c r="D31">
        <f>IFERROR(C31/B31,"")</f>
        <v/>
      </c>
    </row>
    <row r="32" spans="1:16">
      <c r="A32">
        <f>IFERROR('Input EIA Imports Coal Foreign'!A32,"")</f>
        <v/>
      </c>
      <c r="B32">
        <f>IFERROR('Input EIA Imports Coal Foreign'!K32,"")</f>
        <v/>
      </c>
      <c r="C32">
        <f>IFERROR('Input EIA Imports Coal Foreign'!L32,"")</f>
        <v/>
      </c>
      <c r="D32">
        <f>IFERROR(C32/B32,"")</f>
        <v/>
      </c>
    </row>
    <row r="33" spans="1:16">
      <c r="A33">
        <f>IFERROR('Input EIA Imports Coal Foreign'!A33,"")</f>
        <v/>
      </c>
      <c r="B33">
        <f>IFERROR('Input EIA Imports Coal Foreign'!K33,"")</f>
        <v/>
      </c>
      <c r="C33">
        <f>IFERROR('Input EIA Imports Coal Foreign'!L33,"")</f>
        <v/>
      </c>
      <c r="D33">
        <f>IFERROR(C33/B33,"")</f>
        <v/>
      </c>
    </row>
    <row r="34" spans="1:16">
      <c r="A34">
        <f>IFERROR('Input EIA Imports Coal Foreign'!A34,"")</f>
        <v/>
      </c>
      <c r="B34">
        <f>IFERROR('Input EIA Imports Coal Foreign'!K34,"")</f>
        <v/>
      </c>
      <c r="C34">
        <f>IFERROR('Input EIA Imports Coal Foreign'!L34,"")</f>
        <v/>
      </c>
      <c r="D34">
        <f>IFERROR(C34/B34,"")</f>
        <v/>
      </c>
    </row>
    <row r="35" spans="1:16">
      <c r="A35">
        <f>IFERROR('Input EIA Imports Coal Foreign'!A35,"")</f>
        <v/>
      </c>
      <c r="B35">
        <f>IFERROR('Input EIA Imports Coal Foreign'!K35,"")</f>
        <v/>
      </c>
      <c r="C35">
        <f>IFERROR('Input EIA Imports Coal Foreign'!L35,"")</f>
        <v/>
      </c>
      <c r="D35">
        <f>IFERROR(C35/B35,"")</f>
        <v/>
      </c>
    </row>
    <row r="36" spans="1:16">
      <c r="A36">
        <f>IFERROR('Input EIA Imports Coal Foreign'!A36,"")</f>
        <v/>
      </c>
      <c r="B36">
        <f>IFERROR('Input EIA Imports Coal Foreign'!K36,"")</f>
        <v/>
      </c>
      <c r="C36">
        <f>IFERROR('Input EIA Imports Coal Foreign'!L36,"")</f>
        <v/>
      </c>
      <c r="D36">
        <f>IFERROR(C36/B36,"")</f>
        <v/>
      </c>
    </row>
    <row r="37" spans="1:16">
      <c r="A37">
        <f>IFERROR('Input EIA Imports Coal Foreign'!A37,"")</f>
        <v/>
      </c>
      <c r="B37">
        <f>IFERROR('Input EIA Imports Coal Foreign'!K37,"")</f>
        <v/>
      </c>
      <c r="C37">
        <f>IFERROR('Input EIA Imports Coal Foreign'!L37,"")</f>
        <v/>
      </c>
      <c r="D37">
        <f>IFERROR(C37/B37,"")</f>
        <v/>
      </c>
    </row>
    <row r="38" spans="1:16">
      <c r="A38">
        <f>IFERROR('Input EIA Imports Coal Foreign'!A38,"")</f>
        <v/>
      </c>
      <c r="B38">
        <f>IFERROR('Input EIA Imports Coal Foreign'!K38,"")</f>
        <v/>
      </c>
      <c r="C38">
        <f>IFERROR('Input EIA Imports Coal Foreign'!L38,"")</f>
        <v/>
      </c>
      <c r="D38">
        <f>IFERROR(C38/B38,"")</f>
        <v/>
      </c>
    </row>
    <row r="39" spans="1:16">
      <c r="A39">
        <f>IFERROR('Input EIA Imports Coal Foreign'!A39,"")</f>
        <v/>
      </c>
      <c r="B39">
        <f>IFERROR('Input EIA Imports Coal Foreign'!K39,"")</f>
        <v/>
      </c>
      <c r="C39">
        <f>IFERROR('Input EIA Imports Coal Foreign'!L39,"")</f>
        <v/>
      </c>
      <c r="D39">
        <f>IFERROR(C39/B39,"")</f>
        <v/>
      </c>
    </row>
    <row r="40" spans="1:16">
      <c r="A40">
        <f>IFERROR('Input EIA Imports Coal Foreign'!A40,"")</f>
        <v/>
      </c>
      <c r="B40">
        <f>IFERROR('Input EIA Imports Coal Foreign'!K40,"")</f>
        <v/>
      </c>
      <c r="C40">
        <f>IFERROR('Input EIA Imports Coal Foreign'!L40,"")</f>
        <v/>
      </c>
      <c r="D40">
        <f>IFERROR(C40/B40,"")</f>
        <v/>
      </c>
    </row>
    <row r="41" spans="1:16">
      <c r="A41">
        <f>IFERROR('Input EIA Imports Coal Foreign'!A41,"")</f>
        <v/>
      </c>
      <c r="B41">
        <f>IFERROR('Input EIA Imports Coal Foreign'!K41,"")</f>
        <v/>
      </c>
      <c r="C41">
        <f>IFERROR('Input EIA Imports Coal Foreign'!L41,"")</f>
        <v/>
      </c>
      <c r="D41">
        <f>IFERROR(C41/B41,"")</f>
        <v/>
      </c>
    </row>
    <row r="42" spans="1:16">
      <c r="A42">
        <f>IFERROR('Input EIA Imports Coal Foreign'!A42,"")</f>
        <v/>
      </c>
      <c r="B42">
        <f>IFERROR('Input EIA Imports Coal Foreign'!K42,"")</f>
        <v/>
      </c>
      <c r="C42">
        <f>IFERROR('Input EIA Imports Coal Foreign'!L42,"")</f>
        <v/>
      </c>
      <c r="D42">
        <f>IFERROR(C42/B42,"")</f>
        <v/>
      </c>
    </row>
    <row r="43" spans="1:16">
      <c r="A43">
        <f>IFERROR('Input EIA Imports Coal Foreign'!A43,"")</f>
        <v/>
      </c>
      <c r="B43">
        <f>IFERROR('Input EIA Imports Coal Foreign'!K43,"")</f>
        <v/>
      </c>
      <c r="C43">
        <f>IFERROR('Input EIA Imports Coal Foreign'!L43,"")</f>
        <v/>
      </c>
      <c r="D43">
        <f>IFERROR(C43/B43,"")</f>
        <v/>
      </c>
    </row>
    <row r="44" spans="1:16">
      <c r="A44">
        <f>IFERROR('Input EIA Imports Coal Foreign'!A44,"")</f>
        <v/>
      </c>
      <c r="B44">
        <f>IFERROR('Input EIA Imports Coal Foreign'!K44,"")</f>
        <v/>
      </c>
      <c r="C44">
        <f>IFERROR('Input EIA Imports Coal Foreign'!L44,"")</f>
        <v/>
      </c>
      <c r="D44">
        <f>IFERROR(C44/B44,"")</f>
        <v/>
      </c>
    </row>
    <row r="45" spans="1:16">
      <c r="A45">
        <f>IFERROR('Input EIA Imports Coal Foreign'!A45,"")</f>
        <v/>
      </c>
      <c r="B45">
        <f>IFERROR('Input EIA Imports Coal Foreign'!K45,"")</f>
        <v/>
      </c>
      <c r="C45">
        <f>IFERROR('Input EIA Imports Coal Foreign'!L45,"")</f>
        <v/>
      </c>
      <c r="D45">
        <f>IFERROR(C45/B45,"")</f>
        <v/>
      </c>
    </row>
    <row r="46" spans="1:16">
      <c r="A46">
        <f>IFERROR('Input EIA Imports Coal Foreign'!A46,"")</f>
        <v/>
      </c>
      <c r="B46">
        <f>IFERROR('Input EIA Imports Coal Foreign'!K46,"")</f>
        <v/>
      </c>
      <c r="C46">
        <f>IFERROR('Input EIA Imports Coal Foreign'!L46,"")</f>
        <v/>
      </c>
      <c r="D46">
        <f>IFERROR(C46/B46,"")</f>
        <v/>
      </c>
    </row>
    <row r="47" spans="1:16">
      <c r="A47">
        <f>IFERROR('Input EIA Imports Coal Foreign'!A47,"")</f>
        <v/>
      </c>
      <c r="B47">
        <f>IFERROR('Input EIA Imports Coal Foreign'!K47,"")</f>
        <v/>
      </c>
      <c r="C47">
        <f>IFERROR('Input EIA Imports Coal Foreign'!L47,"")</f>
        <v/>
      </c>
      <c r="D47">
        <f>IFERROR(C47/B47,"")</f>
        <v/>
      </c>
    </row>
    <row r="48" spans="1:16">
      <c r="A48">
        <f>IFERROR('Input EIA Imports Coal Foreign'!A48,"")</f>
        <v/>
      </c>
      <c r="B48">
        <f>IFERROR('Input EIA Imports Coal Foreign'!K48,"")</f>
        <v/>
      </c>
      <c r="C48">
        <f>IFERROR('Input EIA Imports Coal Foreign'!L48,"")</f>
        <v/>
      </c>
      <c r="D48">
        <f>IFERROR(C48/B48,"")</f>
        <v/>
      </c>
    </row>
    <row r="49" spans="1:16">
      <c r="A49">
        <f>IFERROR('Input EIA Imports Coal Foreign'!A49,"")</f>
        <v/>
      </c>
      <c r="B49">
        <f>IFERROR('Input EIA Imports Coal Foreign'!K49,"")</f>
        <v/>
      </c>
      <c r="C49">
        <f>IFERROR('Input EIA Imports Coal Foreign'!L49,"")</f>
        <v/>
      </c>
      <c r="D49">
        <f>IFERROR(C49/B49,"")</f>
        <v/>
      </c>
    </row>
    <row r="50" spans="1:16">
      <c r="A50">
        <f>IFERROR('Input EIA Imports Coal Foreign'!A50,"")</f>
        <v/>
      </c>
      <c r="B50">
        <f>IFERROR('Input EIA Imports Coal Foreign'!K50,"")</f>
        <v/>
      </c>
      <c r="C50">
        <f>IFERROR('Input EIA Imports Coal Foreign'!L50,"")</f>
        <v/>
      </c>
      <c r="D50">
        <f>IFERROR(C50/B50,"")</f>
        <v/>
      </c>
    </row>
    <row r="51" spans="1:16">
      <c r="A51">
        <f>IFERROR('Input EIA Imports Coal Foreign'!A51,"")</f>
        <v/>
      </c>
      <c r="B51">
        <f>IFERROR('Input EIA Imports Coal Foreign'!K51,"")</f>
        <v/>
      </c>
      <c r="C51">
        <f>IFERROR('Input EIA Imports Coal Foreign'!L51,"")</f>
        <v/>
      </c>
      <c r="D51">
        <f>IFERROR(C51/B51,"")</f>
        <v/>
      </c>
    </row>
    <row r="52" spans="1:16">
      <c r="A52">
        <f>IFERROR('Input EIA Imports Coal Foreign'!A52,"")</f>
        <v/>
      </c>
      <c r="B52">
        <f>IFERROR('Input EIA Imports Coal Foreign'!K52,"")</f>
        <v/>
      </c>
      <c r="C52">
        <f>IFERROR('Input EIA Imports Coal Foreign'!L52,"")</f>
        <v/>
      </c>
      <c r="D52">
        <f>IFERROR(C52/B52,"")</f>
        <v/>
      </c>
    </row>
    <row r="53" spans="1:16">
      <c r="A53">
        <f>IFERROR('Input EIA Imports Coal Foreign'!A53,"")</f>
        <v/>
      </c>
      <c r="B53">
        <f>IFERROR('Input EIA Imports Coal Foreign'!K53,"")</f>
        <v/>
      </c>
      <c r="C53">
        <f>IFERROR('Input EIA Imports Coal Foreign'!L53,"")</f>
        <v/>
      </c>
      <c r="D53">
        <f>IFERROR(C53/B53,"")</f>
        <v/>
      </c>
    </row>
    <row r="54" spans="1:16">
      <c r="A54">
        <f>IFERROR('Input EIA Imports Coal Foreign'!A54,"")</f>
        <v/>
      </c>
      <c r="B54">
        <f>IFERROR('Input EIA Imports Coal Foreign'!K54,"")</f>
        <v/>
      </c>
      <c r="C54">
        <f>IFERROR('Input EIA Imports Coal Foreign'!L54,"")</f>
        <v/>
      </c>
      <c r="D54">
        <f>IFERROR(C54/B54,"")</f>
        <v/>
      </c>
    </row>
    <row r="55" spans="1:16">
      <c r="A55">
        <f>IFERROR('Input EIA Imports Coal Foreign'!A55,"")</f>
        <v/>
      </c>
      <c r="B55">
        <f>IFERROR('Input EIA Imports Coal Foreign'!K55,"")</f>
        <v/>
      </c>
      <c r="C55">
        <f>IFERROR('Input EIA Imports Coal Foreign'!L55,"")</f>
        <v/>
      </c>
      <c r="D55">
        <f>IFERROR(C55/B55,"")</f>
        <v/>
      </c>
    </row>
    <row r="56" spans="1:16">
      <c r="A56">
        <f>IFERROR('Input EIA Imports Coal Foreign'!A56,"")</f>
        <v/>
      </c>
      <c r="B56">
        <f>IFERROR('Input EIA Imports Coal Foreign'!K56,"")</f>
        <v/>
      </c>
      <c r="C56">
        <f>IFERROR('Input EIA Imports Coal Foreign'!L56,"")</f>
        <v/>
      </c>
      <c r="D56">
        <f>IFERROR(C56/B56,"")</f>
        <v/>
      </c>
    </row>
    <row r="57" spans="1:16">
      <c r="A57">
        <f>IFERROR('Input EIA Imports Coal Foreign'!A57,"")</f>
        <v/>
      </c>
      <c r="B57">
        <f>IFERROR('Input EIA Imports Coal Foreign'!K57,"")</f>
        <v/>
      </c>
      <c r="C57">
        <f>IFERROR('Input EIA Imports Coal Foreign'!L57,"")</f>
        <v/>
      </c>
      <c r="D57">
        <f>IFERROR(C57/B57,"")</f>
        <v/>
      </c>
    </row>
    <row r="58" spans="1:16">
      <c r="A58">
        <f>IFERROR('Input EIA Imports Coal Foreign'!A58,"")</f>
        <v/>
      </c>
      <c r="B58">
        <f>IFERROR('Input EIA Imports Coal Foreign'!K58,"")</f>
        <v/>
      </c>
      <c r="C58">
        <f>IFERROR('Input EIA Imports Coal Foreign'!L58,"")</f>
        <v/>
      </c>
      <c r="D58">
        <f>IFERROR(C58/B58,"")</f>
        <v/>
      </c>
    </row>
    <row r="59" spans="1:16">
      <c r="A59">
        <f>IFERROR('Input EIA Imports Coal Foreign'!A59,"")</f>
        <v/>
      </c>
      <c r="B59">
        <f>IFERROR('Input EIA Imports Coal Foreign'!K59,"")</f>
        <v/>
      </c>
      <c r="C59">
        <f>IFERROR('Input EIA Imports Coal Foreign'!L59,"")</f>
        <v/>
      </c>
      <c r="D59">
        <f>IFERROR(C59/B59,"")</f>
        <v/>
      </c>
    </row>
    <row r="60" spans="1:16">
      <c r="A60">
        <f>IFERROR('Input EIA Imports Coal Foreign'!A60,"")</f>
        <v/>
      </c>
      <c r="B60">
        <f>IFERROR('Input EIA Imports Coal Foreign'!K60,"")</f>
        <v/>
      </c>
      <c r="C60">
        <f>IFERROR('Input EIA Imports Coal Foreign'!L60,"")</f>
        <v/>
      </c>
      <c r="D60">
        <f>IFERROR(C60/B60,"")</f>
        <v/>
      </c>
    </row>
    <row r="61" spans="1:16">
      <c r="A61">
        <f>IFERROR('Input EIA Imports Coal Foreign'!A61,"")</f>
        <v/>
      </c>
      <c r="B61">
        <f>IFERROR('Input EIA Imports Coal Foreign'!K61,"")</f>
        <v/>
      </c>
      <c r="C61">
        <f>IFERROR('Input EIA Imports Coal Foreign'!L61,"")</f>
        <v/>
      </c>
      <c r="D61">
        <f>IFERROR(C61/B61,"")</f>
        <v/>
      </c>
    </row>
    <row r="62" spans="1:16">
      <c r="A62">
        <f>IFERROR('Input EIA Imports Coal Foreign'!A62,"")</f>
        <v/>
      </c>
      <c r="B62">
        <f>IFERROR('Input EIA Imports Coal Foreign'!K62,"")</f>
        <v/>
      </c>
      <c r="C62">
        <f>IFERROR('Input EIA Imports Coal Foreign'!L62,"")</f>
        <v/>
      </c>
      <c r="D62">
        <f>IFERROR(C62/B62,"")</f>
        <v/>
      </c>
    </row>
    <row r="63" spans="1:16">
      <c r="A63">
        <f>IFERROR('Input EIA Imports Coal Foreign'!A63,"")</f>
        <v/>
      </c>
      <c r="B63">
        <f>IFERROR('Input EIA Imports Coal Foreign'!K63,"")</f>
        <v/>
      </c>
      <c r="C63">
        <f>IFERROR('Input EIA Imports Coal Foreign'!L63,"")</f>
        <v/>
      </c>
      <c r="D63">
        <f>IFERROR(C63/B63,"")</f>
        <v/>
      </c>
    </row>
    <row r="64" spans="1:16">
      <c r="A64">
        <f>IFERROR('Input EIA Imports Coal Foreign'!A64,"")</f>
        <v/>
      </c>
      <c r="B64">
        <f>IFERROR('Input EIA Imports Coal Foreign'!K64,"")</f>
        <v/>
      </c>
      <c r="C64">
        <f>IFERROR('Input EIA Imports Coal Foreign'!L64,"")</f>
        <v/>
      </c>
      <c r="D64">
        <f>IFERROR(C64/B64,"")</f>
        <v/>
      </c>
    </row>
    <row r="65" spans="1:16">
      <c r="A65">
        <f>IFERROR('Input EIA Imports Coal Foreign'!A65,"")</f>
        <v/>
      </c>
      <c r="B65">
        <f>IFERROR('Input EIA Imports Coal Foreign'!K65,"")</f>
        <v/>
      </c>
      <c r="C65">
        <f>IFERROR('Input EIA Imports Coal Foreign'!L65,"")</f>
        <v/>
      </c>
      <c r="D65">
        <f>IFERROR(C65/B65,"")</f>
        <v/>
      </c>
    </row>
    <row r="66" spans="1:16">
      <c r="A66">
        <f>IFERROR('Input EIA Imports Coal Foreign'!A66,"")</f>
        <v/>
      </c>
      <c r="B66">
        <f>IFERROR('Input EIA Imports Coal Foreign'!K66,"")</f>
        <v/>
      </c>
      <c r="C66">
        <f>IFERROR('Input EIA Imports Coal Foreign'!L66,"")</f>
        <v/>
      </c>
      <c r="D66">
        <f>IFERROR(C66/B66,"")</f>
        <v/>
      </c>
    </row>
    <row r="67" spans="1:16">
      <c r="A67">
        <f>IFERROR('Input EIA Imports Coal Foreign'!A67,"")</f>
        <v/>
      </c>
      <c r="B67">
        <f>IFERROR('Input EIA Imports Coal Foreign'!K67,"")</f>
        <v/>
      </c>
      <c r="C67">
        <f>IFERROR('Input EIA Imports Coal Foreign'!L67,"")</f>
        <v/>
      </c>
      <c r="D67">
        <f>IFERROR(C67/B67,"")</f>
        <v/>
      </c>
    </row>
    <row r="68" spans="1:16">
      <c r="A68">
        <f>IFERROR('Input EIA Imports Coal Foreign'!A68,"")</f>
        <v/>
      </c>
      <c r="B68">
        <f>IFERROR('Input EIA Imports Coal Foreign'!K68,"")</f>
        <v/>
      </c>
      <c r="C68">
        <f>IFERROR('Input EIA Imports Coal Foreign'!L68,"")</f>
        <v/>
      </c>
      <c r="D68">
        <f>IFERROR(C68/B68,"")</f>
        <v/>
      </c>
    </row>
    <row r="69" spans="1:16">
      <c r="A69">
        <f>IFERROR('Input EIA Imports Coal Foreign'!A69,"")</f>
        <v/>
      </c>
      <c r="B69">
        <f>IFERROR('Input EIA Imports Coal Foreign'!K69,"")</f>
        <v/>
      </c>
      <c r="C69">
        <f>IFERROR('Input EIA Imports Coal Foreign'!L69,"")</f>
        <v/>
      </c>
      <c r="D69">
        <f>IFERROR(C69/B69,"")</f>
        <v/>
      </c>
    </row>
    <row r="70" spans="1:16">
      <c r="A70">
        <f>IFERROR('Input EIA Imports Coal Foreign'!A70,"")</f>
        <v/>
      </c>
      <c r="B70">
        <f>IFERROR('Input EIA Imports Coal Foreign'!K70,"")</f>
        <v/>
      </c>
      <c r="C70">
        <f>IFERROR('Input EIA Imports Coal Foreign'!L70,"")</f>
        <v/>
      </c>
      <c r="D70">
        <f>IFERROR(C70/B70,"")</f>
        <v/>
      </c>
    </row>
    <row r="71" spans="1:16">
      <c r="A71">
        <f>IFERROR('Input EIA Imports Coal Foreign'!A71,"")</f>
        <v/>
      </c>
      <c r="B71">
        <f>IFERROR('Input EIA Imports Coal Foreign'!K71,"")</f>
        <v/>
      </c>
      <c r="C71">
        <f>IFERROR('Input EIA Imports Coal Foreign'!L71,"")</f>
        <v/>
      </c>
      <c r="D71">
        <f>IFERROR(C71/B71,"")</f>
        <v/>
      </c>
    </row>
    <row r="72" spans="1:16">
      <c r="A72">
        <f>IFERROR('Input EIA Imports Coal Foreign'!A72,"")</f>
        <v/>
      </c>
      <c r="B72">
        <f>IFERROR('Input EIA Imports Coal Foreign'!K72,"")</f>
        <v/>
      </c>
      <c r="C72">
        <f>IFERROR('Input EIA Imports Coal Foreign'!L72,"")</f>
        <v/>
      </c>
      <c r="D72">
        <f>IFERROR(C72/B72,"")</f>
        <v/>
      </c>
    </row>
    <row r="73" spans="1:16">
      <c r="A73">
        <f>IFERROR('Input EIA Imports Coal Foreign'!A73,"")</f>
        <v/>
      </c>
      <c r="B73">
        <f>IFERROR('Input EIA Imports Coal Foreign'!K73,"")</f>
        <v/>
      </c>
      <c r="C73">
        <f>IFERROR('Input EIA Imports Coal Foreign'!L73,"")</f>
        <v/>
      </c>
      <c r="D73">
        <f>IFERROR(C73/B73,"")</f>
        <v/>
      </c>
      <c r="P73" t="s">
        <v>88</v>
      </c>
    </row>
    <row r="74" spans="1:16">
      <c r="A74">
        <f>IFERROR('Input EIA Imports Coal Foreign'!A74,"")</f>
        <v/>
      </c>
      <c r="B74">
        <f>IFERROR('Input EIA Imports Coal Foreign'!K74,"")</f>
        <v/>
      </c>
      <c r="C74">
        <f>IFERROR('Input EIA Imports Coal Foreign'!L74,"")</f>
        <v/>
      </c>
      <c r="D74">
        <f>IFERROR(C74/B74,"")</f>
        <v/>
      </c>
    </row>
    <row r="75" spans="1:16">
      <c r="A75">
        <f>IFERROR('Input EIA Imports Coal Foreign'!A75,"")</f>
        <v/>
      </c>
      <c r="B75">
        <f>IFERROR('Input EIA Imports Coal Foreign'!K75,"")</f>
        <v/>
      </c>
      <c r="C75">
        <f>IFERROR('Input EIA Imports Coal Foreign'!L75,"")</f>
        <v/>
      </c>
      <c r="D75">
        <f>IFERROR(C75/B75,"")</f>
        <v/>
      </c>
    </row>
    <row r="76" spans="1:16">
      <c r="A76">
        <f>IFERROR('Input EIA Imports Coal Foreign'!A76,"")</f>
        <v/>
      </c>
      <c r="B76">
        <f>IFERROR('Input EIA Imports Coal Foreign'!K76,"")</f>
        <v/>
      </c>
      <c r="C76">
        <f>IFERROR('Input EIA Imports Coal Foreign'!L76,"")</f>
        <v/>
      </c>
      <c r="D76">
        <f>IFERROR(C76/B76,"")</f>
        <v/>
      </c>
    </row>
    <row r="77" spans="1:16">
      <c r="A77">
        <f>IFERROR('Input EIA Imports Coal Foreign'!A77,"")</f>
        <v/>
      </c>
      <c r="B77">
        <f>IFERROR('Input EIA Imports Coal Foreign'!K77,"")</f>
        <v/>
      </c>
      <c r="C77">
        <f>IFERROR('Input EIA Imports Coal Foreign'!L77,"")</f>
        <v/>
      </c>
      <c r="D77">
        <f>IFERROR(C77/B77,"")</f>
        <v/>
      </c>
    </row>
    <row r="78" spans="1:16">
      <c r="A78">
        <f>IFERROR('Input EIA Imports Coal Foreign'!A78,"")</f>
        <v/>
      </c>
      <c r="B78">
        <f>IFERROR('Input EIA Imports Coal Foreign'!K78,"")</f>
        <v/>
      </c>
      <c r="C78">
        <f>IFERROR('Input EIA Imports Coal Foreign'!L78,"")</f>
        <v/>
      </c>
      <c r="D78">
        <f>IFERROR(C78/B78,"")</f>
        <v/>
      </c>
    </row>
    <row r="79" spans="1:16">
      <c r="A79">
        <f>IFERROR('Input EIA Imports Coal Foreign'!A79,"")</f>
        <v/>
      </c>
      <c r="B79">
        <f>IFERROR('Input EIA Imports Coal Foreign'!K79,"")</f>
        <v/>
      </c>
      <c r="C79">
        <f>IFERROR('Input EIA Imports Coal Foreign'!L79,"")</f>
        <v/>
      </c>
      <c r="D79">
        <f>IFERROR(C79/B79,"")</f>
        <v/>
      </c>
    </row>
    <row r="80" spans="1:16">
      <c r="A80">
        <f>IFERROR('Input EIA Imports Coal Foreign'!A80,"")</f>
        <v/>
      </c>
      <c r="B80">
        <f>IFERROR('Input EIA Imports Coal Foreign'!K80,"")</f>
        <v/>
      </c>
      <c r="C80">
        <f>IFERROR('Input EIA Imports Coal Foreign'!L80,"")</f>
        <v/>
      </c>
      <c r="D80">
        <f>IFERROR(C80/B80,"")</f>
        <v/>
      </c>
    </row>
    <row r="81" spans="1:16">
      <c r="A81">
        <f>IFERROR('Input EIA Imports Coal Foreign'!A81,"")</f>
        <v/>
      </c>
      <c r="B81">
        <f>IFERROR('Input EIA Imports Coal Foreign'!K81,"")</f>
        <v/>
      </c>
      <c r="C81">
        <f>IFERROR('Input EIA Imports Coal Foreign'!L81,"")</f>
        <v/>
      </c>
      <c r="D81">
        <f>IFERROR(C81/B81,"")</f>
        <v/>
      </c>
    </row>
    <row r="82" spans="1:16">
      <c r="A82">
        <f>IFERROR('Input EIA Imports Coal Foreign'!A82,"")</f>
        <v/>
      </c>
      <c r="B82">
        <f>IFERROR('Input EIA Imports Coal Foreign'!K82,"")</f>
        <v/>
      </c>
      <c r="C82">
        <f>IFERROR('Input EIA Imports Coal Foreign'!L82,"")</f>
        <v/>
      </c>
      <c r="D82">
        <f>IFERROR(C82/B82,"")</f>
        <v/>
      </c>
    </row>
    <row r="83" spans="1:16">
      <c r="A83">
        <f>IFERROR('Input EIA Imports Coal Foreign'!A83,"")</f>
        <v/>
      </c>
      <c r="B83">
        <f>IFERROR('Input EIA Imports Coal Foreign'!K83,"")</f>
        <v/>
      </c>
      <c r="C83">
        <f>IFERROR('Input EIA Imports Coal Foreign'!L83,"")</f>
        <v/>
      </c>
      <c r="D83">
        <f>IFERROR(C83/B83,"")</f>
        <v/>
      </c>
    </row>
    <row r="84" spans="1:16">
      <c r="A84">
        <f>IFERROR('Input EIA Imports Coal Foreign'!A84,"")</f>
        <v/>
      </c>
      <c r="B84">
        <f>IFERROR('Input EIA Imports Coal Foreign'!K84,"")</f>
        <v/>
      </c>
      <c r="C84">
        <f>IFERROR('Input EIA Imports Coal Foreign'!L84,"")</f>
        <v/>
      </c>
      <c r="D84">
        <f>IFERROR(C84/B84,"")</f>
        <v/>
      </c>
    </row>
    <row r="85" spans="1:16">
      <c r="A85">
        <f>IFERROR('Input EIA Imports Coal Foreign'!A85,"")</f>
        <v/>
      </c>
      <c r="B85">
        <f>IFERROR('Input EIA Imports Coal Foreign'!K85,"")</f>
        <v/>
      </c>
      <c r="C85">
        <f>IFERROR('Input EIA Imports Coal Foreign'!L85,"")</f>
        <v/>
      </c>
      <c r="D85">
        <f>IFERROR(C85/B85,"")</f>
        <v/>
      </c>
    </row>
    <row r="86" spans="1:16">
      <c r="A86">
        <f>IFERROR('Input EIA Imports Coal Foreign'!A86,"")</f>
        <v/>
      </c>
      <c r="B86">
        <f>IFERROR('Input EIA Imports Coal Foreign'!K86,"")</f>
        <v/>
      </c>
      <c r="C86">
        <f>IFERROR('Input EIA Imports Coal Foreign'!L86,"")</f>
        <v/>
      </c>
      <c r="D86">
        <f>IFERROR(C86/B86,"")</f>
        <v/>
      </c>
    </row>
    <row r="87" spans="1:16">
      <c r="A87">
        <f>IFERROR('Input EIA Imports Coal Foreign'!A87,"")</f>
        <v/>
      </c>
      <c r="B87">
        <f>IFERROR('Input EIA Imports Coal Foreign'!K87,"")</f>
        <v/>
      </c>
      <c r="C87">
        <f>IFERROR('Input EIA Imports Coal Foreign'!L87,"")</f>
        <v/>
      </c>
      <c r="D87">
        <f>IFERROR(C87/B87,"")</f>
        <v/>
      </c>
    </row>
    <row r="88" spans="1:16">
      <c r="A88">
        <f>IFERROR('Input EIA Imports Coal Foreign'!A88,"")</f>
        <v/>
      </c>
      <c r="B88">
        <f>IFERROR('Input EIA Imports Coal Foreign'!K88,"")</f>
        <v/>
      </c>
      <c r="C88">
        <f>IFERROR('Input EIA Imports Coal Foreign'!L88,"")</f>
        <v/>
      </c>
      <c r="D88">
        <f>IFERROR(C88/B88,"")</f>
        <v/>
      </c>
    </row>
    <row r="89" spans="1:16">
      <c r="A89">
        <f>IFERROR('Input EIA Imports Coal Foreign'!A89,"")</f>
        <v/>
      </c>
      <c r="B89">
        <f>IFERROR('Input EIA Imports Coal Foreign'!K89,"")</f>
        <v/>
      </c>
      <c r="C89">
        <f>IFERROR('Input EIA Imports Coal Foreign'!L89,"")</f>
        <v/>
      </c>
      <c r="D89">
        <f>IFERROR(C89/B89,"")</f>
        <v/>
      </c>
    </row>
    <row r="90" spans="1:16">
      <c r="A90">
        <f>IFERROR('Input EIA Imports Coal Foreign'!A90,"")</f>
        <v/>
      </c>
      <c r="B90">
        <f>IFERROR('Input EIA Imports Coal Foreign'!K90,"")</f>
        <v/>
      </c>
      <c r="C90">
        <f>IFERROR('Input EIA Imports Coal Foreign'!L90,"")</f>
        <v/>
      </c>
      <c r="D90">
        <f>IFERROR(C90/B90,"")</f>
        <v/>
      </c>
    </row>
    <row r="91" spans="1:16">
      <c r="A91">
        <f>IFERROR('Input EIA Imports Coal Foreign'!A91,"")</f>
        <v/>
      </c>
      <c r="B91">
        <f>IFERROR('Input EIA Imports Coal Foreign'!K91,"")</f>
        <v/>
      </c>
      <c r="C91">
        <f>IFERROR('Input EIA Imports Coal Foreign'!L91,"")</f>
        <v/>
      </c>
      <c r="D91">
        <f>IFERROR(C91/B91,"")</f>
        <v/>
      </c>
    </row>
    <row r="92" spans="1:16">
      <c r="A92">
        <f>IFERROR('Input EIA Imports Coal Foreign'!A92,"")</f>
        <v/>
      </c>
      <c r="B92">
        <f>IFERROR('Input EIA Imports Coal Foreign'!K92,"")</f>
        <v/>
      </c>
      <c r="C92">
        <f>IFERROR('Input EIA Imports Coal Foreign'!L92,"")</f>
        <v/>
      </c>
      <c r="D92">
        <f>IFERROR(C92/B92,"")</f>
        <v/>
      </c>
    </row>
    <row r="93" spans="1:16">
      <c r="A93">
        <f>IFERROR('Input EIA Imports Coal Foreign'!A93,"")</f>
        <v/>
      </c>
      <c r="B93">
        <f>IFERROR('Input EIA Imports Coal Foreign'!K93,"")</f>
        <v/>
      </c>
      <c r="C93">
        <f>IFERROR('Input EIA Imports Coal Foreign'!L93,"")</f>
        <v/>
      </c>
      <c r="D93">
        <f>IFERROR(C93/B93,"")</f>
        <v/>
      </c>
    </row>
    <row r="94" spans="1:16">
      <c r="A94">
        <f>IFERROR('Input EIA Imports Coal Foreign'!A94,"")</f>
        <v/>
      </c>
      <c r="B94">
        <f>IFERROR('Input EIA Imports Coal Foreign'!K94,"")</f>
        <v/>
      </c>
      <c r="C94">
        <f>IFERROR('Input EIA Imports Coal Foreign'!L94,"")</f>
        <v/>
      </c>
      <c r="D94">
        <f>IFERROR(C94/B94,"")</f>
        <v/>
      </c>
    </row>
    <row r="95" spans="1:16">
      <c r="A95">
        <f>IFERROR('Input EIA Imports Coal Foreign'!A95,"")</f>
        <v/>
      </c>
      <c r="B95">
        <f>IFERROR('Input EIA Imports Coal Foreign'!K95,"")</f>
        <v/>
      </c>
      <c r="C95">
        <f>IFERROR('Input EIA Imports Coal Foreign'!L95,"")</f>
        <v/>
      </c>
      <c r="D95">
        <f>IFERROR(C95/B95,"")</f>
        <v/>
      </c>
    </row>
    <row r="96" spans="1:16">
      <c r="A96">
        <f>IFERROR('Input EIA Imports Coal Foreign'!A96,"")</f>
        <v/>
      </c>
      <c r="B96">
        <f>IFERROR('Input EIA Imports Coal Foreign'!K96,"")</f>
        <v/>
      </c>
      <c r="C96">
        <f>IFERROR('Input EIA Imports Coal Foreign'!L96,"")</f>
        <v/>
      </c>
      <c r="D96">
        <f>IFERROR(C96/B96,"")</f>
        <v/>
      </c>
    </row>
    <row r="97" spans="1:16">
      <c r="A97">
        <f>IFERROR('Input EIA Imports Coal Foreign'!A97,"")</f>
        <v/>
      </c>
      <c r="B97">
        <f>IFERROR('Input EIA Imports Coal Foreign'!K97,"")</f>
        <v/>
      </c>
      <c r="C97">
        <f>IFERROR('Input EIA Imports Coal Foreign'!L97,"")</f>
        <v/>
      </c>
      <c r="D97">
        <f>IFERROR(C97/B97,"")</f>
        <v/>
      </c>
    </row>
    <row r="98" spans="1:16">
      <c r="A98">
        <f>IFERROR('Input EIA Imports Coal Foreign'!A98,"")</f>
        <v/>
      </c>
      <c r="B98">
        <f>IFERROR('Input EIA Imports Coal Foreign'!K98,"")</f>
        <v/>
      </c>
      <c r="C98">
        <f>IFERROR('Input EIA Imports Coal Foreign'!L98,"")</f>
        <v/>
      </c>
      <c r="D98">
        <f>IFERROR(C98/B98,"")</f>
        <v/>
      </c>
    </row>
    <row r="99" spans="1:16">
      <c r="A99">
        <f>IFERROR('Input EIA Imports Coal Foreign'!A99,"")</f>
        <v/>
      </c>
      <c r="B99">
        <f>IFERROR('Input EIA Imports Coal Foreign'!K99,"")</f>
        <v/>
      </c>
      <c r="C99">
        <f>IFERROR('Input EIA Imports Coal Foreign'!L99,"")</f>
        <v/>
      </c>
      <c r="D99">
        <f>IFERROR(C99/B99,"")</f>
        <v/>
      </c>
    </row>
    <row r="100" spans="1:16">
      <c r="A100">
        <f>IFERROR('Input EIA Imports Coal Foreign'!A100,"")</f>
        <v/>
      </c>
      <c r="B100">
        <f>IFERROR('Input EIA Imports Coal Foreign'!K100,"")</f>
        <v/>
      </c>
      <c r="C100">
        <f>IFERROR('Input EIA Imports Coal Foreign'!L100,"")</f>
        <v/>
      </c>
      <c r="D100">
        <f>IFERROR(C100/B100,"")</f>
        <v/>
      </c>
    </row>
    <row r="101" spans="1:16">
      <c r="A101">
        <f>IFERROR('Input EIA Imports Coal Foreign'!A101,"")</f>
        <v/>
      </c>
      <c r="B101">
        <f>IFERROR('Input EIA Imports Coal Foreign'!K101,"")</f>
        <v/>
      </c>
      <c r="C101">
        <f>IFERROR('Input EIA Imports Coal Foreign'!L101,"")</f>
        <v/>
      </c>
      <c r="D101">
        <f>IFERROR(C101/B101,"")</f>
        <v/>
      </c>
    </row>
    <row r="102" spans="1:16">
      <c r="A102">
        <f>IFERROR('Input EIA Imports Coal Foreign'!A102,"")</f>
        <v/>
      </c>
      <c r="B102">
        <f>IFERROR('Input EIA Imports Coal Foreign'!K102,"")</f>
        <v/>
      </c>
      <c r="C102">
        <f>IFERROR('Input EIA Imports Coal Foreign'!L102,"")</f>
        <v/>
      </c>
      <c r="D102">
        <f>IFERROR(C102/B102,"")</f>
        <v/>
      </c>
    </row>
    <row r="103" spans="1:16">
      <c r="A103">
        <f>IFERROR('Input EIA Imports Coal Foreign'!A103,"")</f>
        <v/>
      </c>
      <c r="B103">
        <f>IFERROR('Input EIA Imports Coal Foreign'!K103,"")</f>
        <v/>
      </c>
      <c r="C103">
        <f>IFERROR('Input EIA Imports Coal Foreign'!L103,"")</f>
        <v/>
      </c>
      <c r="D103">
        <f>IFERROR(C103/B103,"")</f>
        <v/>
      </c>
    </row>
    <row r="104" spans="1:16">
      <c r="A104">
        <f>IFERROR('Input EIA Imports Coal Foreign'!A104,"")</f>
        <v/>
      </c>
      <c r="B104">
        <f>IFERROR('Input EIA Imports Coal Foreign'!K104,"")</f>
        <v/>
      </c>
      <c r="C104">
        <f>IFERROR('Input EIA Imports Coal Foreign'!L104,"")</f>
        <v/>
      </c>
      <c r="D104">
        <f>IFERROR(C104/B104,"")</f>
        <v/>
      </c>
    </row>
    <row r="105" spans="1:16">
      <c r="A105">
        <f>IFERROR('Input EIA Imports Coal Foreign'!A105,"")</f>
        <v/>
      </c>
      <c r="B105">
        <f>IFERROR('Input EIA Imports Coal Foreign'!K105,"")</f>
        <v/>
      </c>
      <c r="C105">
        <f>IFERROR('Input EIA Imports Coal Foreign'!L105,"")</f>
        <v/>
      </c>
      <c r="D105">
        <f>IFERROR(C105/B105,"")</f>
        <v/>
      </c>
    </row>
    <row r="106" spans="1:16">
      <c r="A106">
        <f>IFERROR('Input EIA Imports Coal Foreign'!A106,"")</f>
        <v/>
      </c>
      <c r="B106">
        <f>IFERROR('Input EIA Imports Coal Foreign'!K106,"")</f>
        <v/>
      </c>
      <c r="C106">
        <f>IFERROR('Input EIA Imports Coal Foreign'!L106,"")</f>
        <v/>
      </c>
      <c r="D106">
        <f>IFERROR(C106/B106,"")</f>
        <v/>
      </c>
    </row>
    <row r="107" spans="1:16">
      <c r="A107">
        <f>IFERROR('Input EIA Imports Coal Foreign'!A107,"")</f>
        <v/>
      </c>
      <c r="B107">
        <f>IFERROR('Input EIA Imports Coal Foreign'!K107,"")</f>
        <v/>
      </c>
      <c r="C107">
        <f>IFERROR('Input EIA Imports Coal Foreign'!L107,"")</f>
        <v/>
      </c>
      <c r="D107">
        <f>IFERROR(C107/B107,"")</f>
        <v/>
      </c>
    </row>
    <row r="108" spans="1:16">
      <c r="A108">
        <f>IFERROR('Input EIA Imports Coal Foreign'!A108,"")</f>
        <v/>
      </c>
      <c r="B108">
        <f>IFERROR('Input EIA Imports Coal Foreign'!K108,"")</f>
        <v/>
      </c>
      <c r="C108">
        <f>IFERROR('Input EIA Imports Coal Foreign'!L108,"")</f>
        <v/>
      </c>
      <c r="D108">
        <f>IFERROR(C108/B108,"")</f>
        <v/>
      </c>
    </row>
    <row r="109" spans="1:16">
      <c r="A109">
        <f>IFERROR('Input EIA Imports Coal Foreign'!A109,"")</f>
        <v/>
      </c>
      <c r="B109">
        <f>IFERROR('Input EIA Imports Coal Foreign'!K109,"")</f>
        <v/>
      </c>
      <c r="C109">
        <f>IFERROR('Input EIA Imports Coal Foreign'!L109,"")</f>
        <v/>
      </c>
      <c r="D109">
        <f>IFERROR(C109/B109,"")</f>
        <v/>
      </c>
    </row>
    <row r="110" spans="1:16">
      <c r="A110">
        <f>IFERROR('Input EIA Imports Coal Foreign'!A110,"")</f>
        <v/>
      </c>
      <c r="B110">
        <f>IFERROR('Input EIA Imports Coal Foreign'!K110,"")</f>
        <v/>
      </c>
      <c r="C110">
        <f>IFERROR('Input EIA Imports Coal Foreign'!L110,"")</f>
        <v/>
      </c>
      <c r="D110">
        <f>IFERROR(C110/B110,"")</f>
        <v/>
      </c>
    </row>
    <row r="111" spans="1:16">
      <c r="A111">
        <f>IFERROR('Input EIA Imports Coal Foreign'!A111,"")</f>
        <v/>
      </c>
      <c r="B111">
        <f>IFERROR('Input EIA Imports Coal Foreign'!K111,"")</f>
        <v/>
      </c>
      <c r="C111">
        <f>IFERROR('Input EIA Imports Coal Foreign'!L111,"")</f>
        <v/>
      </c>
      <c r="D111">
        <f>IFERROR(C111/B111,"")</f>
        <v/>
      </c>
    </row>
    <row r="112" spans="1:16">
      <c r="A112">
        <f>IFERROR('Input EIA Imports Coal Foreign'!A112,"")</f>
        <v/>
      </c>
      <c r="B112">
        <f>IFERROR('Input EIA Imports Coal Foreign'!K112,"")</f>
        <v/>
      </c>
      <c r="C112">
        <f>IFERROR('Input EIA Imports Coal Foreign'!L112,"")</f>
        <v/>
      </c>
      <c r="D112">
        <f>IFERROR(C112/B112,"")</f>
        <v/>
      </c>
    </row>
    <row r="113" spans="1:16">
      <c r="A113">
        <f>IFERROR('Input EIA Imports Coal Foreign'!A113,"")</f>
        <v/>
      </c>
      <c r="B113">
        <f>IFERROR('Input EIA Imports Coal Foreign'!K113,"")</f>
        <v/>
      </c>
      <c r="C113">
        <f>IFERROR('Input EIA Imports Coal Foreign'!L113,"")</f>
        <v/>
      </c>
      <c r="D113">
        <f>IFERROR(C113/B113,"")</f>
        <v/>
      </c>
    </row>
    <row r="114" spans="1:16">
      <c r="A114">
        <f>IFERROR('Input EIA Imports Coal Foreign'!A114,"")</f>
        <v/>
      </c>
      <c r="B114">
        <f>IFERROR('Input EIA Imports Coal Foreign'!K114,"")</f>
        <v/>
      </c>
      <c r="C114">
        <f>IFERROR('Input EIA Imports Coal Foreign'!L114,"")</f>
        <v/>
      </c>
      <c r="D114">
        <f>IFERROR(C114/B114,"")</f>
        <v/>
      </c>
    </row>
    <row r="115" spans="1:16">
      <c r="A115">
        <f>IFERROR('Input EIA Imports Coal Foreign'!A115,"")</f>
        <v/>
      </c>
      <c r="B115">
        <f>IFERROR('Input EIA Imports Coal Foreign'!K115,"")</f>
        <v/>
      </c>
      <c r="C115">
        <f>IFERROR('Input EIA Imports Coal Foreign'!L115,"")</f>
        <v/>
      </c>
      <c r="D115">
        <f>IFERROR(C115/B115,"")</f>
        <v/>
      </c>
    </row>
    <row r="116" spans="1:16">
      <c r="A116">
        <f>IFERROR('Input EIA Imports Coal Foreign'!A116,"")</f>
        <v/>
      </c>
      <c r="B116">
        <f>IFERROR('Input EIA Imports Coal Foreign'!K116,"")</f>
        <v/>
      </c>
      <c r="C116">
        <f>IFERROR('Input EIA Imports Coal Foreign'!L116,"")</f>
        <v/>
      </c>
      <c r="D116">
        <f>IFERROR(C116/B116,"")</f>
        <v/>
      </c>
    </row>
    <row r="117" spans="1:16">
      <c r="A117">
        <f>IFERROR('Input EIA Imports Coal Foreign'!A117,"")</f>
        <v/>
      </c>
      <c r="B117">
        <f>IFERROR('Input EIA Imports Coal Foreign'!K117,"")</f>
        <v/>
      </c>
      <c r="C117">
        <f>IFERROR('Input EIA Imports Coal Foreign'!L117,"")</f>
        <v/>
      </c>
      <c r="D117">
        <f>IFERROR(C117/B117,"")</f>
        <v/>
      </c>
    </row>
    <row r="118" spans="1:16">
      <c r="A118">
        <f>IFERROR('Input EIA Imports Coal Foreign'!A118,"")</f>
        <v/>
      </c>
      <c r="B118">
        <f>IFERROR('Input EIA Imports Coal Foreign'!K118,"")</f>
        <v/>
      </c>
      <c r="C118">
        <f>IFERROR('Input EIA Imports Coal Foreign'!L118,"")</f>
        <v/>
      </c>
      <c r="D118">
        <f>IFERROR(C118/B118,"")</f>
        <v/>
      </c>
    </row>
    <row r="119" spans="1:16">
      <c r="A119">
        <f>IFERROR('Input EIA Imports Coal Foreign'!A119,"")</f>
        <v/>
      </c>
      <c r="B119">
        <f>IFERROR('Input EIA Imports Coal Foreign'!K119,"")</f>
        <v/>
      </c>
      <c r="C119">
        <f>IFERROR('Input EIA Imports Coal Foreign'!L119,"")</f>
        <v/>
      </c>
      <c r="D119">
        <f>IFERROR(C119/B119,"")</f>
        <v/>
      </c>
    </row>
    <row r="120" spans="1:16">
      <c r="A120">
        <f>IFERROR('Input EIA Imports Coal Foreign'!A120,"")</f>
        <v/>
      </c>
      <c r="B120">
        <f>IFERROR('Input EIA Imports Coal Foreign'!K120,"")</f>
        <v/>
      </c>
      <c r="C120">
        <f>IFERROR('Input EIA Imports Coal Foreign'!L120,"")</f>
        <v/>
      </c>
      <c r="D120">
        <f>IFERROR(C120/B120,"")</f>
        <v/>
      </c>
    </row>
    <row r="121" spans="1:16">
      <c r="A121">
        <f>IFERROR('Input EIA Imports Coal Foreign'!A121,"")</f>
        <v/>
      </c>
      <c r="B121">
        <f>IFERROR('Input EIA Imports Coal Foreign'!K121,"")</f>
        <v/>
      </c>
      <c r="C121">
        <f>IFERROR('Input EIA Imports Coal Foreign'!L121,"")</f>
        <v/>
      </c>
      <c r="D121">
        <f>IFERROR(C121/B121,"")</f>
        <v/>
      </c>
    </row>
    <row r="122" spans="1:16">
      <c r="A122">
        <f>IFERROR('Input EIA Imports Coal Foreign'!A122,"")</f>
        <v/>
      </c>
      <c r="B122">
        <f>IFERROR('Input EIA Imports Coal Foreign'!K122,"")</f>
        <v/>
      </c>
      <c r="C122">
        <f>IFERROR('Input EIA Imports Coal Foreign'!L122,"")</f>
        <v/>
      </c>
      <c r="D122">
        <f>IFERROR(C122/B122,"")</f>
        <v/>
      </c>
    </row>
    <row r="123" spans="1:16">
      <c r="A123">
        <f>IFERROR('Input EIA Imports Coal Foreign'!A123,"")</f>
        <v/>
      </c>
      <c r="B123">
        <f>IFERROR('Input EIA Imports Coal Foreign'!K123,"")</f>
        <v/>
      </c>
      <c r="C123">
        <f>IFERROR('Input EIA Imports Coal Foreign'!L123,"")</f>
        <v/>
      </c>
      <c r="D123">
        <f>IFERROR(C123/B123,"")</f>
        <v/>
      </c>
    </row>
    <row r="124" spans="1:16">
      <c r="A124">
        <f>IFERROR('Input EIA Imports Coal Foreign'!A124,"")</f>
        <v/>
      </c>
      <c r="B124">
        <f>IFERROR('Input EIA Imports Coal Foreign'!K124,"")</f>
        <v/>
      </c>
      <c r="C124">
        <f>IFERROR('Input EIA Imports Coal Foreign'!L124,"")</f>
        <v/>
      </c>
      <c r="D124">
        <f>IFERROR(C124/B124,"")</f>
        <v/>
      </c>
    </row>
    <row r="125" spans="1:16">
      <c r="A125">
        <f>IFERROR('Input EIA Imports Coal Foreign'!A125,"")</f>
        <v/>
      </c>
      <c r="B125">
        <f>IFERROR('Input EIA Imports Coal Foreign'!K125,"")</f>
        <v/>
      </c>
      <c r="C125">
        <f>IFERROR('Input EIA Imports Coal Foreign'!L125,"")</f>
        <v/>
      </c>
      <c r="D125">
        <f>IFERROR(C125/B125,"")</f>
        <v/>
      </c>
    </row>
    <row r="126" spans="1:16">
      <c r="A126">
        <f>IFERROR('Input EIA Imports Coal Foreign'!A126,"")</f>
        <v/>
      </c>
      <c r="B126">
        <f>IFERROR('Input EIA Imports Coal Foreign'!K126,"")</f>
        <v/>
      </c>
      <c r="C126">
        <f>IFERROR('Input EIA Imports Coal Foreign'!L126,"")</f>
        <v/>
      </c>
      <c r="D126">
        <f>IFERROR(C126/B126,"")</f>
        <v/>
      </c>
    </row>
    <row r="127" spans="1:16">
      <c r="A127">
        <f>IFERROR('Input EIA Imports Coal Foreign'!A127,"")</f>
        <v/>
      </c>
      <c r="B127">
        <f>IFERROR('Input EIA Imports Coal Foreign'!K127,"")</f>
        <v/>
      </c>
      <c r="C127">
        <f>IFERROR('Input EIA Imports Coal Foreign'!L127,"")</f>
        <v/>
      </c>
      <c r="D127">
        <f>IFERROR(C127/B127,"")</f>
        <v/>
      </c>
    </row>
    <row r="128" spans="1:16">
      <c r="A128">
        <f>IFERROR('Input EIA Imports Coal Foreign'!A128,"")</f>
        <v/>
      </c>
      <c r="B128">
        <f>IFERROR('Input EIA Imports Coal Foreign'!K128,"")</f>
        <v/>
      </c>
      <c r="C128">
        <f>IFERROR('Input EIA Imports Coal Foreign'!L128,"")</f>
        <v/>
      </c>
      <c r="D128">
        <f>IFERROR(C128/B128,"")</f>
        <v/>
      </c>
    </row>
    <row r="129" spans="1:16">
      <c r="A129">
        <f>IFERROR('Input EIA Imports Coal Foreign'!A129,"")</f>
        <v/>
      </c>
      <c r="B129">
        <f>IFERROR('Input EIA Imports Coal Foreign'!K129,"")</f>
        <v/>
      </c>
      <c r="C129">
        <f>IFERROR('Input EIA Imports Coal Foreign'!L129,"")</f>
        <v/>
      </c>
      <c r="D129">
        <f>IFERROR(C129/B129,"")</f>
        <v/>
      </c>
    </row>
    <row r="130" spans="1:16">
      <c r="A130">
        <f>IFERROR('Input EIA Imports Coal Foreign'!A130,"")</f>
        <v/>
      </c>
      <c r="B130">
        <f>IFERROR('Input EIA Imports Coal Foreign'!K130,"")</f>
        <v/>
      </c>
      <c r="C130">
        <f>IFERROR('Input EIA Imports Coal Foreign'!L130,"")</f>
        <v/>
      </c>
      <c r="D130">
        <f>IFERROR(C130/B130,"")</f>
        <v/>
      </c>
    </row>
    <row r="131" spans="1:16">
      <c r="A131">
        <f>IFERROR('Input EIA Imports Coal Foreign'!A131,"")</f>
        <v/>
      </c>
      <c r="B131">
        <f>IFERROR('Input EIA Imports Coal Foreign'!K131,"")</f>
        <v/>
      </c>
      <c r="C131">
        <f>IFERROR('Input EIA Imports Coal Foreign'!L131,"")</f>
        <v/>
      </c>
      <c r="D131">
        <f>IFERROR(C131/B131,"")</f>
        <v/>
      </c>
    </row>
    <row r="132" spans="1:16">
      <c r="A132">
        <f>IFERROR('Input EIA Imports Coal Foreign'!A132,"")</f>
        <v/>
      </c>
      <c r="B132">
        <f>IFERROR('Input EIA Imports Coal Foreign'!K132,"")</f>
        <v/>
      </c>
      <c r="C132">
        <f>IFERROR('Input EIA Imports Coal Foreign'!L132,"")</f>
        <v/>
      </c>
      <c r="D132">
        <f>IFERROR(C132/B132,"")</f>
        <v/>
      </c>
    </row>
    <row r="133" spans="1:16">
      <c r="A133">
        <f>IFERROR('Input EIA Imports Coal Foreign'!A133,"")</f>
        <v/>
      </c>
      <c r="B133">
        <f>IFERROR('Input EIA Imports Coal Foreign'!K133,"")</f>
        <v/>
      </c>
      <c r="C133">
        <f>IFERROR('Input EIA Imports Coal Foreign'!L133,"")</f>
        <v/>
      </c>
      <c r="D133">
        <f>IFERROR(C133/B133,"")</f>
        <v/>
      </c>
    </row>
    <row r="134" spans="1:16">
      <c r="A134">
        <f>IFERROR('Input EIA Imports Coal Foreign'!A134,"")</f>
        <v/>
      </c>
      <c r="B134">
        <f>IFERROR('Input EIA Imports Coal Foreign'!K134,"")</f>
        <v/>
      </c>
      <c r="C134">
        <f>IFERROR('Input EIA Imports Coal Foreign'!L134,"")</f>
        <v/>
      </c>
      <c r="D134">
        <f>IFERROR(C134/B134,"")</f>
        <v/>
      </c>
    </row>
    <row r="135" spans="1:16">
      <c r="A135">
        <f>IFERROR('Input EIA Imports Coal Foreign'!A135,"")</f>
        <v/>
      </c>
      <c r="B135">
        <f>IFERROR('Input EIA Imports Coal Foreign'!K135,"")</f>
        <v/>
      </c>
      <c r="C135">
        <f>IFERROR('Input EIA Imports Coal Foreign'!L135,"")</f>
        <v/>
      </c>
      <c r="D135">
        <f>IFERROR(C135/B135,"")</f>
        <v/>
      </c>
    </row>
    <row r="136" spans="1:16">
      <c r="A136">
        <f>IFERROR('Input EIA Imports Coal Foreign'!A136,"")</f>
        <v/>
      </c>
      <c r="B136">
        <f>IFERROR('Input EIA Imports Coal Foreign'!K136,"")</f>
        <v/>
      </c>
      <c r="C136">
        <f>IFERROR('Input EIA Imports Coal Foreign'!L136,"")</f>
        <v/>
      </c>
      <c r="D136">
        <f>IFERROR(C136/B136,"")</f>
        <v/>
      </c>
    </row>
    <row r="137" spans="1:16">
      <c r="A137">
        <f>IFERROR('Input EIA Imports Coal Foreign'!A137,"")</f>
        <v/>
      </c>
      <c r="B137">
        <f>IFERROR('Input EIA Imports Coal Foreign'!K137,"")</f>
        <v/>
      </c>
      <c r="C137">
        <f>IFERROR('Input EIA Imports Coal Foreign'!L137,"")</f>
        <v/>
      </c>
      <c r="D137">
        <f>IFERROR(C137/B137,"")</f>
        <v/>
      </c>
    </row>
    <row r="138" spans="1:16">
      <c r="A138">
        <f>IFERROR('Input EIA Imports Coal Foreign'!A138,"")</f>
        <v/>
      </c>
      <c r="B138">
        <f>IFERROR('Input EIA Imports Coal Foreign'!K138,"")</f>
        <v/>
      </c>
      <c r="C138">
        <f>IFERROR('Input EIA Imports Coal Foreign'!L138,"")</f>
        <v/>
      </c>
      <c r="D138">
        <f>IFERROR(C138/B138,"")</f>
        <v/>
      </c>
    </row>
    <row r="139" spans="1:16">
      <c r="A139">
        <f>IFERROR('Input EIA Imports Coal Foreign'!A139,"")</f>
        <v/>
      </c>
      <c r="B139">
        <f>IFERROR('Input EIA Imports Coal Foreign'!K139,"")</f>
        <v/>
      </c>
      <c r="C139">
        <f>IFERROR('Input EIA Imports Coal Foreign'!L139,"")</f>
        <v/>
      </c>
      <c r="D139">
        <f>IFERROR(C139/B139,"")</f>
        <v/>
      </c>
    </row>
    <row r="140" spans="1:16">
      <c r="A140">
        <f>IFERROR('Input EIA Imports Coal Foreign'!A140,"")</f>
        <v/>
      </c>
      <c r="B140">
        <f>IFERROR('Input EIA Imports Coal Foreign'!K140,"")</f>
        <v/>
      </c>
      <c r="C140">
        <f>IFERROR('Input EIA Imports Coal Foreign'!L140,"")</f>
        <v/>
      </c>
      <c r="D140">
        <f>IFERROR(C140/B140,"")</f>
        <v/>
      </c>
    </row>
    <row r="141" spans="1:16">
      <c r="A141">
        <f>IFERROR('Input EIA Imports Coal Foreign'!A141,"")</f>
        <v/>
      </c>
      <c r="B141">
        <f>IFERROR('Input EIA Imports Coal Foreign'!K141,"")</f>
        <v/>
      </c>
      <c r="C141">
        <f>IFERROR('Input EIA Imports Coal Foreign'!L141,"")</f>
        <v/>
      </c>
      <c r="D141">
        <f>IFERROR(C141/B141,"")</f>
        <v/>
      </c>
    </row>
    <row r="142" spans="1:16">
      <c r="A142">
        <f>IFERROR('Input EIA Imports Coal Foreign'!A142,"")</f>
        <v/>
      </c>
      <c r="B142">
        <f>IFERROR('Input EIA Imports Coal Foreign'!K142,"")</f>
        <v/>
      </c>
      <c r="C142">
        <f>IFERROR('Input EIA Imports Coal Foreign'!L142,"")</f>
        <v/>
      </c>
      <c r="D142">
        <f>IFERROR(C142/B142,"")</f>
        <v/>
      </c>
    </row>
    <row r="143" spans="1:16">
      <c r="A143">
        <f>IFERROR('Input EIA Imports Coal Foreign'!A143,"")</f>
        <v/>
      </c>
      <c r="B143">
        <f>IFERROR('Input EIA Imports Coal Foreign'!K143,"")</f>
        <v/>
      </c>
      <c r="C143">
        <f>IFERROR('Input EIA Imports Coal Foreign'!L143,"")</f>
        <v/>
      </c>
      <c r="D143">
        <f>IFERROR(C143/B143,"")</f>
        <v/>
      </c>
    </row>
    <row r="144" spans="1:16">
      <c r="A144">
        <f>IFERROR('Input EIA Imports Coal Foreign'!A144,"")</f>
        <v/>
      </c>
      <c r="B144">
        <f>IFERROR('Input EIA Imports Coal Foreign'!K144,"")</f>
        <v/>
      </c>
      <c r="C144">
        <f>IFERROR('Input EIA Imports Coal Foreign'!L144,"")</f>
        <v/>
      </c>
      <c r="D144">
        <f>IFERROR(C144/B144,"")</f>
        <v/>
      </c>
    </row>
    <row r="145" spans="1:16">
      <c r="A145">
        <f>IFERROR('Input EIA Imports Coal Foreign'!A145,"")</f>
        <v/>
      </c>
      <c r="B145">
        <f>IFERROR('Input EIA Imports Coal Foreign'!K145,"")</f>
        <v/>
      </c>
      <c r="C145">
        <f>IFERROR('Input EIA Imports Coal Foreign'!L145,"")</f>
        <v/>
      </c>
      <c r="D145">
        <f>IFERROR(C145/B145,"")</f>
        <v/>
      </c>
    </row>
    <row r="146" spans="1:16">
      <c r="A146">
        <f>IFERROR('Input EIA Imports Coal Foreign'!A146,"")</f>
        <v/>
      </c>
      <c r="B146">
        <f>IFERROR('Input EIA Imports Coal Foreign'!K146,"")</f>
        <v/>
      </c>
      <c r="C146">
        <f>IFERROR('Input EIA Imports Coal Foreign'!L146,"")</f>
        <v/>
      </c>
      <c r="D146">
        <f>IFERROR(C146/B146,"")</f>
        <v/>
      </c>
    </row>
    <row r="147" spans="1:16">
      <c r="A147">
        <f>IFERROR('Input EIA Imports Coal Foreign'!A147,"")</f>
        <v/>
      </c>
      <c r="B147">
        <f>IFERROR('Input EIA Imports Coal Foreign'!K147,"")</f>
        <v/>
      </c>
      <c r="C147">
        <f>IFERROR('Input EIA Imports Coal Foreign'!L147,"")</f>
        <v/>
      </c>
      <c r="D147">
        <f>IFERROR(C147/B147,"")</f>
        <v/>
      </c>
    </row>
    <row r="148" spans="1:16">
      <c r="A148">
        <f>IFERROR('Input EIA Imports Coal Foreign'!A148,"")</f>
        <v/>
      </c>
      <c r="B148">
        <f>IFERROR('Input EIA Imports Coal Foreign'!K148,"")</f>
        <v/>
      </c>
      <c r="C148">
        <f>IFERROR('Input EIA Imports Coal Foreign'!L148,"")</f>
        <v/>
      </c>
      <c r="D148">
        <f>IFERROR(C148/B148,"")</f>
        <v/>
      </c>
    </row>
    <row r="149" spans="1:16">
      <c r="A149">
        <f>IFERROR('Input EIA Imports Coal Foreign'!A149,"")</f>
        <v/>
      </c>
      <c r="B149">
        <f>IFERROR('Input EIA Imports Coal Foreign'!K149,"")</f>
        <v/>
      </c>
      <c r="C149">
        <f>IFERROR('Input EIA Imports Coal Foreign'!L149,"")</f>
        <v/>
      </c>
      <c r="D149">
        <f>IFERROR(C149/B149,"")</f>
        <v/>
      </c>
    </row>
    <row r="150" spans="1:16">
      <c r="A150">
        <f>IFERROR('Input EIA Imports Coal Foreign'!A150,"")</f>
        <v/>
      </c>
      <c r="B150">
        <f>IFERROR('Input EIA Imports Coal Foreign'!K150,"")</f>
        <v/>
      </c>
      <c r="C150">
        <f>IFERROR('Input EIA Imports Coal Foreign'!L150,"")</f>
        <v/>
      </c>
      <c r="D150">
        <f>IFERROR(C150/B150,"")</f>
        <v/>
      </c>
    </row>
    <row r="151" spans="1:16">
      <c r="A151">
        <f>IFERROR('Input EIA Imports Coal Foreign'!A151,"")</f>
        <v/>
      </c>
      <c r="B151">
        <f>IFERROR('Input EIA Imports Coal Foreign'!K151,"")</f>
        <v/>
      </c>
      <c r="C151">
        <f>IFERROR('Input EIA Imports Coal Foreign'!L151,"")</f>
        <v/>
      </c>
      <c r="D151">
        <f>IFERROR(C151/B151,"")</f>
        <v/>
      </c>
    </row>
    <row r="152" spans="1:16">
      <c r="A152">
        <f>IFERROR('Input EIA Imports Coal Foreign'!A152,"")</f>
        <v/>
      </c>
      <c r="B152">
        <f>IFERROR('Input EIA Imports Coal Foreign'!K152,"")</f>
        <v/>
      </c>
      <c r="C152">
        <f>IFERROR('Input EIA Imports Coal Foreign'!L152,"")</f>
        <v/>
      </c>
      <c r="D152">
        <f>IFERROR(C152/B152,"")</f>
        <v/>
      </c>
    </row>
    <row r="153" spans="1:16">
      <c r="A153">
        <f>IFERROR('Input EIA Imports Coal Foreign'!A153,"")</f>
        <v/>
      </c>
      <c r="B153">
        <f>IFERROR('Input EIA Imports Coal Foreign'!K153,"")</f>
        <v/>
      </c>
      <c r="C153">
        <f>IFERROR('Input EIA Imports Coal Foreign'!L153,"")</f>
        <v/>
      </c>
      <c r="D153">
        <f>IFERROR(C153/B153,"")</f>
        <v/>
      </c>
    </row>
    <row r="154" spans="1:16">
      <c r="A154">
        <f>IFERROR('Input EIA Imports Coal Foreign'!A154,"")</f>
        <v/>
      </c>
      <c r="B154">
        <f>IFERROR('Input EIA Imports Coal Foreign'!K154,"")</f>
        <v/>
      </c>
      <c r="C154">
        <f>IFERROR('Input EIA Imports Coal Foreign'!L154,"")</f>
        <v/>
      </c>
      <c r="D154">
        <f>IFERROR(C154/B154,"")</f>
        <v/>
      </c>
    </row>
    <row r="155" spans="1:16">
      <c r="A155">
        <f>IFERROR('Input EIA Imports Coal Foreign'!A155,"")</f>
        <v/>
      </c>
      <c r="B155">
        <f>IFERROR('Input EIA Imports Coal Foreign'!K155,"")</f>
        <v/>
      </c>
      <c r="C155">
        <f>IFERROR('Input EIA Imports Coal Foreign'!L155,"")</f>
        <v/>
      </c>
      <c r="D155">
        <f>IFERROR(C155/B155,"")</f>
        <v/>
      </c>
    </row>
    <row r="156" spans="1:16">
      <c r="A156">
        <f>IFERROR('Input EIA Imports Coal Foreign'!A156,"")</f>
        <v/>
      </c>
      <c r="B156">
        <f>IFERROR('Input EIA Imports Coal Foreign'!K156,"")</f>
        <v/>
      </c>
      <c r="C156">
        <f>IFERROR('Input EIA Imports Coal Foreign'!L156,"")</f>
        <v/>
      </c>
      <c r="D156">
        <f>IFERROR(C156/B156,"")</f>
        <v/>
      </c>
    </row>
    <row r="157" spans="1:16">
      <c r="A157">
        <f>IFERROR('Input EIA Imports Coal Foreign'!A157,"")</f>
        <v/>
      </c>
      <c r="B157">
        <f>IFERROR('Input EIA Imports Coal Foreign'!K157,"")</f>
        <v/>
      </c>
      <c r="C157">
        <f>IFERROR('Input EIA Imports Coal Foreign'!L157,"")</f>
        <v/>
      </c>
      <c r="D157">
        <f>IFERROR(C157/B157,"")</f>
        <v/>
      </c>
    </row>
    <row r="158" spans="1:16">
      <c r="A158">
        <f>IFERROR('Input EIA Imports Coal Foreign'!A158,"")</f>
        <v/>
      </c>
      <c r="B158">
        <f>IFERROR('Input EIA Imports Coal Foreign'!K158,"")</f>
        <v/>
      </c>
      <c r="C158">
        <f>IFERROR('Input EIA Imports Coal Foreign'!L158,"")</f>
        <v/>
      </c>
      <c r="D158">
        <f>IFERROR(C158/B158,"")</f>
        <v/>
      </c>
    </row>
    <row r="159" spans="1:16">
      <c r="A159">
        <f>IFERROR('Input EIA Imports Coal Foreign'!A159,"")</f>
        <v/>
      </c>
      <c r="B159">
        <f>IFERROR('Input EIA Imports Coal Foreign'!K159,"")</f>
        <v/>
      </c>
      <c r="C159">
        <f>IFERROR('Input EIA Imports Coal Foreign'!L159,"")</f>
        <v/>
      </c>
      <c r="D159">
        <f>IFERROR(C159/B159,"")</f>
        <v/>
      </c>
    </row>
    <row r="160" spans="1:16">
      <c r="A160">
        <f>IFERROR('Input EIA Imports Coal Foreign'!A160,"")</f>
        <v/>
      </c>
      <c r="B160">
        <f>IFERROR('Input EIA Imports Coal Foreign'!K160,"")</f>
        <v/>
      </c>
      <c r="C160">
        <f>IFERROR('Input EIA Imports Coal Foreign'!L160,"")</f>
        <v/>
      </c>
      <c r="D160">
        <f>IFERROR(C160/B160,"")</f>
        <v/>
      </c>
    </row>
    <row r="161" spans="1:16">
      <c r="A161">
        <f>IFERROR('Input EIA Imports Coal Foreign'!A161,"")</f>
        <v/>
      </c>
      <c r="B161">
        <f>IFERROR('Input EIA Imports Coal Foreign'!K161,"")</f>
        <v/>
      </c>
      <c r="C161">
        <f>IFERROR('Input EIA Imports Coal Foreign'!L161,"")</f>
        <v/>
      </c>
      <c r="D161">
        <f>IFERROR(C161/B161,"")</f>
        <v/>
      </c>
    </row>
    <row r="162" spans="1:16">
      <c r="A162">
        <f>IFERROR('Input EIA Imports Coal Foreign'!A162,"")</f>
        <v/>
      </c>
      <c r="B162">
        <f>IFERROR('Input EIA Imports Coal Foreign'!K162,"")</f>
        <v/>
      </c>
      <c r="C162">
        <f>IFERROR('Input EIA Imports Coal Foreign'!L162,"")</f>
        <v/>
      </c>
      <c r="D162">
        <f>IFERROR(C162/B162,"")</f>
        <v/>
      </c>
    </row>
    <row r="163" spans="1:16">
      <c r="A163">
        <f>IFERROR('Input EIA Imports Coal Foreign'!A163,"")</f>
        <v/>
      </c>
      <c r="B163">
        <f>IFERROR('Input EIA Imports Coal Foreign'!K163,"")</f>
        <v/>
      </c>
      <c r="C163">
        <f>IFERROR('Input EIA Imports Coal Foreign'!L163,"")</f>
        <v/>
      </c>
      <c r="D163">
        <f>IFERROR(C163/B163,"")</f>
        <v/>
      </c>
    </row>
    <row r="164" spans="1:16">
      <c r="A164">
        <f>IFERROR('Input EIA Imports Coal Foreign'!A164,"")</f>
        <v/>
      </c>
      <c r="B164">
        <f>IFERROR('Input EIA Imports Coal Foreign'!K164,"")</f>
        <v/>
      </c>
      <c r="C164">
        <f>IFERROR('Input EIA Imports Coal Foreign'!L164,"")</f>
        <v/>
      </c>
      <c r="D164">
        <f>IFERROR(C164/B164,"")</f>
        <v/>
      </c>
    </row>
    <row r="165" spans="1:16">
      <c r="A165">
        <f>IFERROR('Input EIA Imports Coal Foreign'!A165,"")</f>
        <v/>
      </c>
      <c r="B165">
        <f>IFERROR('Input EIA Imports Coal Foreign'!K165,"")</f>
        <v/>
      </c>
      <c r="C165">
        <f>IFERROR('Input EIA Imports Coal Foreign'!L165,"")</f>
        <v/>
      </c>
      <c r="D165">
        <f>IFERROR(C165/B165,"")</f>
        <v/>
      </c>
    </row>
    <row r="166" spans="1:16">
      <c r="A166">
        <f>IFERROR('Input EIA Imports Coal Foreign'!A166,"")</f>
        <v/>
      </c>
      <c r="B166">
        <f>IFERROR('Input EIA Imports Coal Foreign'!K166,"")</f>
        <v/>
      </c>
      <c r="C166">
        <f>IFERROR('Input EIA Imports Coal Foreign'!L166,"")</f>
        <v/>
      </c>
      <c r="D166">
        <f>IFERROR(C166/B166,"")</f>
        <v/>
      </c>
    </row>
    <row r="167" spans="1:16">
      <c r="A167">
        <f>IFERROR('Input EIA Imports Coal Foreign'!A167,"")</f>
        <v/>
      </c>
      <c r="B167">
        <f>IFERROR('Input EIA Imports Coal Foreign'!K167,"")</f>
        <v/>
      </c>
      <c r="C167">
        <f>IFERROR('Input EIA Imports Coal Foreign'!L167,"")</f>
        <v/>
      </c>
      <c r="D167">
        <f>IFERROR(C167/B167,"")</f>
        <v/>
      </c>
    </row>
    <row r="168" spans="1:16">
      <c r="A168">
        <f>IFERROR('Input EIA Imports Coal Foreign'!A168,"")</f>
        <v/>
      </c>
      <c r="B168">
        <f>IFERROR('Input EIA Imports Coal Foreign'!K168,"")</f>
        <v/>
      </c>
      <c r="C168">
        <f>IFERROR('Input EIA Imports Coal Foreign'!L168,"")</f>
        <v/>
      </c>
      <c r="D168">
        <f>IFERROR(C168/B168,"")</f>
        <v/>
      </c>
    </row>
    <row r="169" spans="1:16">
      <c r="A169">
        <f>IFERROR('Input EIA Imports Coal Foreign'!A169,"")</f>
        <v/>
      </c>
      <c r="B169">
        <f>IFERROR('Input EIA Imports Coal Foreign'!K169,"")</f>
        <v/>
      </c>
      <c r="C169">
        <f>IFERROR('Input EIA Imports Coal Foreign'!L169,"")</f>
        <v/>
      </c>
      <c r="D169">
        <f>IFERROR(C169/B169,"")</f>
        <v/>
      </c>
    </row>
    <row r="170" spans="1:16">
      <c r="A170">
        <f>IFERROR('Input EIA Imports Coal Foreign'!A170,"")</f>
        <v/>
      </c>
      <c r="B170">
        <f>IFERROR('Input EIA Imports Coal Foreign'!K170,"")</f>
        <v/>
      </c>
      <c r="C170">
        <f>IFERROR('Input EIA Imports Coal Foreign'!L170,"")</f>
        <v/>
      </c>
      <c r="D170">
        <f>IFERROR(C170/B170,"")</f>
        <v/>
      </c>
    </row>
    <row r="171" spans="1:16">
      <c r="A171">
        <f>IFERROR('Input EIA Imports Coal Foreign'!A171,"")</f>
        <v/>
      </c>
      <c r="B171">
        <f>IFERROR('Input EIA Imports Coal Foreign'!K171,"")</f>
        <v/>
      </c>
      <c r="C171">
        <f>IFERROR('Input EIA Imports Coal Foreign'!L171,"")</f>
        <v/>
      </c>
      <c r="D171">
        <f>IFERROR(C171/B171,"")</f>
        <v/>
      </c>
    </row>
    <row r="172" spans="1:16">
      <c r="A172">
        <f>IFERROR('Input EIA Imports Coal Foreign'!A172,"")</f>
        <v/>
      </c>
      <c r="B172">
        <f>IFERROR('Input EIA Imports Coal Foreign'!K172,"")</f>
        <v/>
      </c>
      <c r="C172">
        <f>IFERROR('Input EIA Imports Coal Foreign'!L172,"")</f>
        <v/>
      </c>
      <c r="D172">
        <f>IFERROR(C172/B172,"")</f>
        <v/>
      </c>
    </row>
    <row r="173" spans="1:16">
      <c r="A173">
        <f>IFERROR('Input EIA Imports Coal Foreign'!A173,"")</f>
        <v/>
      </c>
      <c r="B173">
        <f>IFERROR('Input EIA Imports Coal Foreign'!K173,"")</f>
        <v/>
      </c>
      <c r="C173">
        <f>IFERROR('Input EIA Imports Coal Foreign'!L173,"")</f>
        <v/>
      </c>
      <c r="D173">
        <f>IFERROR(C173/B173,"")</f>
        <v/>
      </c>
    </row>
    <row r="174" spans="1:16">
      <c r="A174">
        <f>IFERROR('Input EIA Imports Coal Foreign'!A174,"")</f>
        <v/>
      </c>
      <c r="B174">
        <f>IFERROR('Input EIA Imports Coal Foreign'!K174,"")</f>
        <v/>
      </c>
      <c r="C174">
        <f>IFERROR('Input EIA Imports Coal Foreign'!L174,"")</f>
        <v/>
      </c>
      <c r="D174">
        <f>IFERROR(C174/B174,"")</f>
        <v/>
      </c>
    </row>
    <row r="175" spans="1:16">
      <c r="A175">
        <f>IFERROR('Input EIA Imports Coal Foreign'!A175,"")</f>
        <v/>
      </c>
      <c r="B175">
        <f>IFERROR('Input EIA Imports Coal Foreign'!K175,"")</f>
        <v/>
      </c>
      <c r="C175">
        <f>IFERROR('Input EIA Imports Coal Foreign'!L175,"")</f>
        <v/>
      </c>
      <c r="D175">
        <f>IFERROR(C175/B175,"")</f>
        <v/>
      </c>
    </row>
    <row r="176" spans="1:16">
      <c r="A176">
        <f>IFERROR('Input EIA Imports Coal Foreign'!A176,"")</f>
        <v/>
      </c>
      <c r="B176">
        <f>IFERROR('Input EIA Imports Coal Foreign'!K176,"")</f>
        <v/>
      </c>
      <c r="C176">
        <f>IFERROR('Input EIA Imports Coal Foreign'!L176,"")</f>
        <v/>
      </c>
      <c r="D176">
        <f>IFERROR(C176/B176,"")</f>
        <v/>
      </c>
    </row>
    <row r="177" spans="1:16">
      <c r="A177">
        <f>IFERROR('Input EIA Imports Coal Foreign'!A177,"")</f>
        <v/>
      </c>
      <c r="B177">
        <f>IFERROR('Input EIA Imports Coal Foreign'!K177,"")</f>
        <v/>
      </c>
      <c r="C177">
        <f>IFERROR('Input EIA Imports Coal Foreign'!L177,"")</f>
        <v/>
      </c>
      <c r="D177">
        <f>IFERROR(C177/B177,"")</f>
        <v/>
      </c>
    </row>
    <row r="178" spans="1:16">
      <c r="A178">
        <f>IFERROR('Input EIA Imports Coal Foreign'!A178,"")</f>
        <v/>
      </c>
      <c r="B178">
        <f>IFERROR('Input EIA Imports Coal Foreign'!K178,"")</f>
        <v/>
      </c>
      <c r="C178">
        <f>IFERROR('Input EIA Imports Coal Foreign'!L178,"")</f>
        <v/>
      </c>
      <c r="D178">
        <f>IFERROR(C178/B178,"")</f>
        <v/>
      </c>
    </row>
    <row r="179" spans="1:16">
      <c r="A179">
        <f>IFERROR('Input EIA Imports Coal Foreign'!A179,"")</f>
        <v/>
      </c>
      <c r="B179">
        <f>IFERROR('Input EIA Imports Coal Foreign'!K179,"")</f>
        <v/>
      </c>
      <c r="C179">
        <f>IFERROR('Input EIA Imports Coal Foreign'!L179,"")</f>
        <v/>
      </c>
      <c r="D179">
        <f>IFERROR(C179/B179,"")</f>
        <v/>
      </c>
    </row>
    <row r="180" spans="1:16">
      <c r="A180">
        <f>IFERROR('Input EIA Imports Coal Foreign'!A180,"")</f>
        <v/>
      </c>
      <c r="B180">
        <f>IFERROR('Input EIA Imports Coal Foreign'!K180,"")</f>
        <v/>
      </c>
      <c r="C180">
        <f>IFERROR('Input EIA Imports Coal Foreign'!L180,"")</f>
        <v/>
      </c>
      <c r="D180">
        <f>IFERROR(C180/B180,"")</f>
        <v/>
      </c>
    </row>
    <row r="181" spans="1:16">
      <c r="A181">
        <f>IFERROR('Input EIA Imports Coal Foreign'!A181,"")</f>
        <v/>
      </c>
      <c r="B181">
        <f>IFERROR('Input EIA Imports Coal Foreign'!K181,"")</f>
        <v/>
      </c>
      <c r="C181">
        <f>IFERROR('Input EIA Imports Coal Foreign'!L181,"")</f>
        <v/>
      </c>
      <c r="D181">
        <f>IFERROR(C181/B181,"")</f>
        <v/>
      </c>
    </row>
    <row r="182" spans="1:16">
      <c r="A182">
        <f>IFERROR('Input EIA Imports Coal Foreign'!A182,"")</f>
        <v/>
      </c>
      <c r="B182">
        <f>IFERROR('Input EIA Imports Coal Foreign'!K182,"")</f>
        <v/>
      </c>
      <c r="C182">
        <f>IFERROR('Input EIA Imports Coal Foreign'!L182,"")</f>
        <v/>
      </c>
      <c r="D182">
        <f>IFERROR(C182/B182,"")</f>
        <v/>
      </c>
    </row>
    <row r="183" spans="1:16">
      <c r="A183">
        <f>IFERROR('Input EIA Imports Coal Foreign'!A183,"")</f>
        <v/>
      </c>
      <c r="B183">
        <f>IFERROR('Input EIA Imports Coal Foreign'!K183,"")</f>
        <v/>
      </c>
      <c r="C183">
        <f>IFERROR('Input EIA Imports Coal Foreign'!L183,"")</f>
        <v/>
      </c>
      <c r="D183">
        <f>IFERROR(C183/B183,"")</f>
        <v/>
      </c>
    </row>
    <row r="184" spans="1:16">
      <c r="A184">
        <f>IFERROR('Input EIA Imports Coal Foreign'!A184,"")</f>
        <v/>
      </c>
      <c r="B184">
        <f>IFERROR('Input EIA Imports Coal Foreign'!K184,"")</f>
        <v/>
      </c>
      <c r="C184">
        <f>IFERROR('Input EIA Imports Coal Foreign'!L184,"")</f>
        <v/>
      </c>
      <c r="D184">
        <f>IFERROR(C184/B184,"")</f>
        <v/>
      </c>
    </row>
    <row r="185" spans="1:16">
      <c r="A185">
        <f>IFERROR('Input EIA Imports Coal Foreign'!A185,"")</f>
        <v/>
      </c>
      <c r="B185">
        <f>IFERROR('Input EIA Imports Coal Foreign'!K185,"")</f>
        <v/>
      </c>
      <c r="C185">
        <f>IFERROR('Input EIA Imports Coal Foreign'!L185,"")</f>
        <v/>
      </c>
      <c r="D185">
        <f>IFERROR(C185/B185,"")</f>
        <v/>
      </c>
    </row>
    <row r="186" spans="1:16">
      <c r="A186">
        <f>IFERROR('Input EIA Imports Coal Foreign'!A186,"")</f>
        <v/>
      </c>
      <c r="B186">
        <f>IFERROR('Input EIA Imports Coal Foreign'!K186,"")</f>
        <v/>
      </c>
      <c r="C186">
        <f>IFERROR('Input EIA Imports Coal Foreign'!L186,"")</f>
        <v/>
      </c>
      <c r="D186">
        <f>IFERROR(C186/B186,"")</f>
        <v/>
      </c>
    </row>
    <row r="187" spans="1:16">
      <c r="A187">
        <f>IFERROR('Input EIA Imports Coal Foreign'!A187,"")</f>
        <v/>
      </c>
      <c r="B187">
        <f>IFERROR('Input EIA Imports Coal Foreign'!K187,"")</f>
        <v/>
      </c>
      <c r="C187">
        <f>IFERROR('Input EIA Imports Coal Foreign'!L187,"")</f>
        <v/>
      </c>
      <c r="D187">
        <f>IFERROR(C187/B187,"")</f>
        <v/>
      </c>
    </row>
    <row r="188" spans="1:16">
      <c r="A188">
        <f>IFERROR('Input EIA Imports Coal Foreign'!A188,"")</f>
        <v/>
      </c>
      <c r="B188">
        <f>IFERROR('Input EIA Imports Coal Foreign'!K188,"")</f>
        <v/>
      </c>
      <c r="C188">
        <f>IFERROR('Input EIA Imports Coal Foreign'!L188,"")</f>
        <v/>
      </c>
      <c r="D188">
        <f>IFERROR(C188/B188,"")</f>
        <v/>
      </c>
    </row>
    <row r="189" spans="1:16">
      <c r="A189">
        <f>IFERROR('Input EIA Imports Coal Foreign'!A189,"")</f>
        <v/>
      </c>
      <c r="B189">
        <f>IFERROR('Input EIA Imports Coal Foreign'!K189,"")</f>
        <v/>
      </c>
      <c r="C189">
        <f>IFERROR('Input EIA Imports Coal Foreign'!L189,"")</f>
        <v/>
      </c>
      <c r="D189">
        <f>IFERROR(C189/B189,"")</f>
        <v/>
      </c>
    </row>
    <row r="190" spans="1:16">
      <c r="A190">
        <f>IFERROR('Input EIA Imports Coal Foreign'!A190,"")</f>
        <v/>
      </c>
      <c r="B190">
        <f>IFERROR('Input EIA Imports Coal Foreign'!K190,"")</f>
        <v/>
      </c>
      <c r="C190">
        <f>IFERROR('Input EIA Imports Coal Foreign'!L190,"")</f>
        <v/>
      </c>
      <c r="D190">
        <f>IFERROR(C190/B190,"")</f>
        <v/>
      </c>
    </row>
    <row r="191" spans="1:16">
      <c r="A191">
        <f>IFERROR('Input EIA Imports Coal Foreign'!A191,"")</f>
        <v/>
      </c>
      <c r="B191">
        <f>IFERROR('Input EIA Imports Coal Foreign'!K191,"")</f>
        <v/>
      </c>
      <c r="C191">
        <f>IFERROR('Input EIA Imports Coal Foreign'!L191,"")</f>
        <v/>
      </c>
      <c r="D191">
        <f>IFERROR(C191/B191,"")</f>
        <v/>
      </c>
    </row>
    <row r="192" spans="1:16">
      <c r="A192">
        <f>IFERROR('Input EIA Imports Coal Foreign'!A192,"")</f>
        <v/>
      </c>
      <c r="B192">
        <f>IFERROR('Input EIA Imports Coal Foreign'!K192,"")</f>
        <v/>
      </c>
      <c r="C192">
        <f>IFERROR('Input EIA Imports Coal Foreign'!L192,"")</f>
        <v/>
      </c>
      <c r="D192">
        <f>IFERROR(C192/B192,"")</f>
        <v/>
      </c>
    </row>
    <row r="193" spans="1:16">
      <c r="A193">
        <f>IFERROR('Input EIA Imports Coal Foreign'!A193,"")</f>
        <v/>
      </c>
      <c r="B193">
        <f>IFERROR('Input EIA Imports Coal Foreign'!K193,"")</f>
        <v/>
      </c>
      <c r="C193">
        <f>IFERROR('Input EIA Imports Coal Foreign'!L193,"")</f>
        <v/>
      </c>
      <c r="D193">
        <f>IFERROR(C193/B193,"")</f>
        <v/>
      </c>
    </row>
    <row r="194" spans="1:16">
      <c r="A194">
        <f>IFERROR('Input EIA Imports Coal Foreign'!A194,"")</f>
        <v/>
      </c>
      <c r="B194">
        <f>IFERROR('Input EIA Imports Coal Foreign'!K194,"")</f>
        <v/>
      </c>
      <c r="C194">
        <f>IFERROR('Input EIA Imports Coal Foreign'!L194,"")</f>
        <v/>
      </c>
      <c r="D194">
        <f>IFERROR(C194/B194,"")</f>
        <v/>
      </c>
    </row>
    <row r="195" spans="1:16">
      <c r="A195">
        <f>IFERROR('Input EIA Imports Coal Foreign'!A195,"")</f>
        <v/>
      </c>
      <c r="B195">
        <f>IFERROR('Input EIA Imports Coal Foreign'!K195,"")</f>
        <v/>
      </c>
      <c r="C195">
        <f>IFERROR('Input EIA Imports Coal Foreign'!L195,"")</f>
        <v/>
      </c>
      <c r="D195">
        <f>IFERROR(C195/B195,"")</f>
        <v/>
      </c>
    </row>
    <row r="196" spans="1:16">
      <c r="A196">
        <f>IFERROR('Input EIA Imports Coal Foreign'!A196,"")</f>
        <v/>
      </c>
      <c r="B196">
        <f>IFERROR('Input EIA Imports Coal Foreign'!K196,"")</f>
        <v/>
      </c>
      <c r="C196">
        <f>IFERROR('Input EIA Imports Coal Foreign'!L196,"")</f>
        <v/>
      </c>
      <c r="D196">
        <f>IFERROR(C196/B196,"")</f>
        <v/>
      </c>
    </row>
    <row r="197" spans="1:16">
      <c r="A197">
        <f>IFERROR('Input EIA Imports Coal Foreign'!A197,"")</f>
        <v/>
      </c>
      <c r="B197">
        <f>IFERROR('Input EIA Imports Coal Foreign'!K197,"")</f>
        <v/>
      </c>
      <c r="C197">
        <f>IFERROR('Input EIA Imports Coal Foreign'!L197,"")</f>
        <v/>
      </c>
      <c r="D197">
        <f>IFERROR(C197/B197,"")</f>
        <v/>
      </c>
    </row>
    <row r="198" spans="1:16">
      <c r="A198">
        <f>IFERROR('Input EIA Imports Coal Foreign'!A198,"")</f>
        <v/>
      </c>
      <c r="B198">
        <f>IFERROR('Input EIA Imports Coal Foreign'!K198,"")</f>
        <v/>
      </c>
      <c r="C198">
        <f>IFERROR('Input EIA Imports Coal Foreign'!L198,"")</f>
        <v/>
      </c>
      <c r="D198">
        <f>IFERROR(C198/B198,"")</f>
        <v/>
      </c>
    </row>
    <row r="199" spans="1:16">
      <c r="A199">
        <f>IFERROR('Input EIA Imports Coal Foreign'!A199,"")</f>
        <v/>
      </c>
      <c r="B199">
        <f>IFERROR('Input EIA Imports Coal Foreign'!K199,"")</f>
        <v/>
      </c>
      <c r="C199">
        <f>IFERROR('Input EIA Imports Coal Foreign'!L199,"")</f>
        <v/>
      </c>
      <c r="D199">
        <f>IFERROR(C199/B199,"")</f>
        <v/>
      </c>
    </row>
    <row r="200" spans="1:16">
      <c r="A200">
        <f>IFERROR('Input EIA Imports Coal Foreign'!A200,"")</f>
        <v/>
      </c>
      <c r="B200">
        <f>IFERROR('Input EIA Imports Coal Foreign'!K200,"")</f>
        <v/>
      </c>
      <c r="C200">
        <f>IFERROR('Input EIA Imports Coal Foreign'!L200,"")</f>
        <v/>
      </c>
      <c r="D200">
        <f>IFERROR(C200/B200,"")</f>
        <v/>
      </c>
    </row>
    <row r="201" spans="1:16">
      <c r="A201">
        <f>IFERROR('Input EIA Imports Coal Foreign'!A201,"")</f>
        <v/>
      </c>
      <c r="B201">
        <f>IFERROR('Input EIA Imports Coal Foreign'!K201,"")</f>
        <v/>
      </c>
      <c r="C201">
        <f>IFERROR('Input EIA Imports Coal Foreign'!L201,"")</f>
        <v/>
      </c>
      <c r="D201">
        <f>IFERROR(C201/B201,"")</f>
        <v/>
      </c>
    </row>
    <row r="202" spans="1:16">
      <c r="A202">
        <f>IFERROR('Input EIA Imports Coal Foreign'!A202,"")</f>
        <v/>
      </c>
      <c r="B202">
        <f>IFERROR('Input EIA Imports Coal Foreign'!K202,"")</f>
        <v/>
      </c>
      <c r="C202">
        <f>IFERROR('Input EIA Imports Coal Foreign'!L202,"")</f>
        <v/>
      </c>
      <c r="D202">
        <f>IFERROR(C202/B202,"")</f>
        <v/>
      </c>
    </row>
    <row r="203" spans="1:16">
      <c r="A203">
        <f>IFERROR('Input EIA Imports Coal Foreign'!A203,"")</f>
        <v/>
      </c>
      <c r="B203">
        <f>IFERROR('Input EIA Imports Coal Foreign'!K203,"")</f>
        <v/>
      </c>
      <c r="C203">
        <f>IFERROR('Input EIA Imports Coal Foreign'!L203,"")</f>
        <v/>
      </c>
      <c r="D203">
        <f>IFERROR(C203/B203,"")</f>
        <v/>
      </c>
    </row>
    <row r="204" spans="1:16">
      <c r="A204">
        <f>IFERROR('Input EIA Imports Coal Foreign'!A204,"")</f>
        <v/>
      </c>
      <c r="B204">
        <f>IFERROR('Input EIA Imports Coal Foreign'!K204,"")</f>
        <v/>
      </c>
      <c r="C204">
        <f>IFERROR('Input EIA Imports Coal Foreign'!L204,"")</f>
        <v/>
      </c>
      <c r="D204">
        <f>IFERROR(C204/B204,"")</f>
        <v/>
      </c>
    </row>
    <row r="205" spans="1:16">
      <c r="A205">
        <f>IFERROR('Input EIA Imports Coal Foreign'!A205,"")</f>
        <v/>
      </c>
      <c r="B205">
        <f>IFERROR('Input EIA Imports Coal Foreign'!K205,"")</f>
        <v/>
      </c>
      <c r="C205">
        <f>IFERROR('Input EIA Imports Coal Foreign'!L205,"")</f>
        <v/>
      </c>
      <c r="D205">
        <f>IFERROR(C205/B205,"")</f>
        <v/>
      </c>
    </row>
    <row r="206" spans="1:16">
      <c r="A206">
        <f>IFERROR('Input EIA Imports Coal Foreign'!A206,"")</f>
        <v/>
      </c>
      <c r="B206">
        <f>IFERROR('Input EIA Imports Coal Foreign'!K206,"")</f>
        <v/>
      </c>
      <c r="C206">
        <f>IFERROR('Input EIA Imports Coal Foreign'!L206,"")</f>
        <v/>
      </c>
      <c r="D206">
        <f>IFERROR(C206/B206,"")</f>
        <v/>
      </c>
    </row>
    <row r="207" spans="1:16">
      <c r="A207">
        <f>IFERROR('Input EIA Imports Coal Foreign'!A207,"")</f>
        <v/>
      </c>
      <c r="B207">
        <f>IFERROR('Input EIA Imports Coal Foreign'!K207,"")</f>
        <v/>
      </c>
      <c r="C207">
        <f>IFERROR('Input EIA Imports Coal Foreign'!L207,"")</f>
        <v/>
      </c>
      <c r="D207">
        <f>IFERROR(C207/B207,"")</f>
        <v/>
      </c>
    </row>
    <row r="208" spans="1:16">
      <c r="A208">
        <f>IFERROR('Input EIA Imports Coal Foreign'!A208,"")</f>
        <v/>
      </c>
      <c r="B208">
        <f>IFERROR('Input EIA Imports Coal Foreign'!K208,"")</f>
        <v/>
      </c>
      <c r="C208">
        <f>IFERROR('Input EIA Imports Coal Foreign'!L208,"")</f>
        <v/>
      </c>
      <c r="D208">
        <f>IFERROR(C208/B208,"")</f>
        <v/>
      </c>
    </row>
    <row r="209" spans="1:16">
      <c r="A209">
        <f>IFERROR('Input EIA Imports Coal Foreign'!A209,"")</f>
        <v/>
      </c>
      <c r="B209">
        <f>IFERROR('Input EIA Imports Coal Foreign'!K209,"")</f>
        <v/>
      </c>
      <c r="C209">
        <f>IFERROR('Input EIA Imports Coal Foreign'!L209,"")</f>
        <v/>
      </c>
      <c r="D209">
        <f>IFERROR(C209/B209,"")</f>
        <v/>
      </c>
    </row>
    <row r="210" spans="1:16">
      <c r="A210">
        <f>IFERROR('Input EIA Imports Coal Foreign'!A210,"")</f>
        <v/>
      </c>
      <c r="B210">
        <f>IFERROR('Input EIA Imports Coal Foreign'!K210,"")</f>
        <v/>
      </c>
      <c r="C210">
        <f>IFERROR('Input EIA Imports Coal Foreign'!L210,"")</f>
        <v/>
      </c>
      <c r="D210">
        <f>IFERROR(C210/B210,"")</f>
        <v/>
      </c>
    </row>
    <row r="211" spans="1:16">
      <c r="A211">
        <f>IFERROR('Input EIA Imports Coal Foreign'!A211,"")</f>
        <v/>
      </c>
      <c r="B211">
        <f>IFERROR('Input EIA Imports Coal Foreign'!K211,"")</f>
        <v/>
      </c>
      <c r="C211">
        <f>IFERROR('Input EIA Imports Coal Foreign'!L211,"")</f>
        <v/>
      </c>
      <c r="D211">
        <f>IFERROR(C211/B211,"")</f>
        <v/>
      </c>
    </row>
    <row r="212" spans="1:16">
      <c r="A212">
        <f>IFERROR('Input EIA Imports Coal Foreign'!A212,"")</f>
        <v/>
      </c>
      <c r="B212">
        <f>IFERROR('Input EIA Imports Coal Foreign'!K212,"")</f>
        <v/>
      </c>
      <c r="C212">
        <f>IFERROR('Input EIA Imports Coal Foreign'!L212,"")</f>
        <v/>
      </c>
      <c r="D212">
        <f>IFERROR(C212/B212,"")</f>
        <v/>
      </c>
    </row>
    <row r="213" spans="1:16">
      <c r="A213">
        <f>IFERROR('Input EIA Imports Coal Foreign'!A213,"")</f>
        <v/>
      </c>
      <c r="B213">
        <f>IFERROR('Input EIA Imports Coal Foreign'!K213,"")</f>
        <v/>
      </c>
      <c r="C213">
        <f>IFERROR('Input EIA Imports Coal Foreign'!L213,"")</f>
        <v/>
      </c>
      <c r="D213">
        <f>IFERROR(C213/B213,"")</f>
        <v/>
      </c>
    </row>
    <row r="214" spans="1:16">
      <c r="A214">
        <f>IFERROR('Input EIA Imports Coal Foreign'!A214,"")</f>
        <v/>
      </c>
      <c r="B214">
        <f>IFERROR('Input EIA Imports Coal Foreign'!K214,"")</f>
        <v/>
      </c>
      <c r="C214">
        <f>IFERROR('Input EIA Imports Coal Foreign'!L214,"")</f>
        <v/>
      </c>
      <c r="D214">
        <f>IFERROR(C214/B214,"")</f>
        <v/>
      </c>
    </row>
    <row r="215" spans="1:16">
      <c r="A215">
        <f>IFERROR('Input EIA Imports Coal Foreign'!A215,"")</f>
        <v/>
      </c>
      <c r="B215">
        <f>IFERROR('Input EIA Imports Coal Foreign'!K215,"")</f>
        <v/>
      </c>
      <c r="C215">
        <f>IFERROR('Input EIA Imports Coal Foreign'!L215,"")</f>
        <v/>
      </c>
      <c r="D215">
        <f>IFERROR(C215/B215,"")</f>
        <v/>
      </c>
    </row>
    <row r="216" spans="1:16">
      <c r="A216">
        <f>IFERROR('Input EIA Imports Coal Foreign'!A216,"")</f>
        <v/>
      </c>
      <c r="B216">
        <f>IFERROR('Input EIA Imports Coal Foreign'!K216,"")</f>
        <v/>
      </c>
      <c r="C216">
        <f>IFERROR('Input EIA Imports Coal Foreign'!L216,"")</f>
        <v/>
      </c>
      <c r="D216">
        <f>IFERROR(C216/B216,"")</f>
        <v/>
      </c>
    </row>
    <row r="217" spans="1:16">
      <c r="A217">
        <f>IFERROR('Input EIA Imports Coal Foreign'!A217,"")</f>
        <v/>
      </c>
      <c r="B217">
        <f>IFERROR('Input EIA Imports Coal Foreign'!K217,"")</f>
        <v/>
      </c>
      <c r="C217">
        <f>IFERROR('Input EIA Imports Coal Foreign'!L217,"")</f>
        <v/>
      </c>
      <c r="D217">
        <f>IFERROR(C217/B217,"")</f>
        <v/>
      </c>
    </row>
    <row r="218" spans="1:16">
      <c r="A218">
        <f>IFERROR('Input EIA Imports Coal Foreign'!A218,"")</f>
        <v/>
      </c>
      <c r="B218">
        <f>IFERROR('Input EIA Imports Coal Foreign'!K218,"")</f>
        <v/>
      </c>
      <c r="C218">
        <f>IFERROR('Input EIA Imports Coal Foreign'!L218,"")</f>
        <v/>
      </c>
      <c r="D218">
        <f>IFERROR(C218/B218,"")</f>
        <v/>
      </c>
    </row>
    <row r="219" spans="1:16">
      <c r="A219">
        <f>IFERROR('Input EIA Imports Coal Foreign'!A219,"")</f>
        <v/>
      </c>
      <c r="B219">
        <f>IFERROR('Input EIA Imports Coal Foreign'!K219,"")</f>
        <v/>
      </c>
      <c r="C219">
        <f>IFERROR('Input EIA Imports Coal Foreign'!L219,"")</f>
        <v/>
      </c>
      <c r="D219">
        <f>IFERROR(C219/B219,"")</f>
        <v/>
      </c>
    </row>
    <row r="220" spans="1:16">
      <c r="A220">
        <f>IFERROR('Input EIA Imports Coal Foreign'!A220,"")</f>
        <v/>
      </c>
      <c r="B220">
        <f>IFERROR('Input EIA Imports Coal Foreign'!K220,"")</f>
        <v/>
      </c>
      <c r="C220">
        <f>IFERROR('Input EIA Imports Coal Foreign'!L220,"")</f>
        <v/>
      </c>
      <c r="D220">
        <f>IFERROR(C220/B220,"")</f>
        <v/>
      </c>
    </row>
    <row r="221" spans="1:16">
      <c r="A221">
        <f>IFERROR('Input EIA Imports Coal Foreign'!A221,"")</f>
        <v/>
      </c>
      <c r="B221">
        <f>IFERROR('Input EIA Imports Coal Foreign'!K221,"")</f>
        <v/>
      </c>
      <c r="C221">
        <f>IFERROR('Input EIA Imports Coal Foreign'!L221,"")</f>
        <v/>
      </c>
      <c r="D221">
        <f>IFERROR(C221/B221,"")</f>
        <v/>
      </c>
    </row>
    <row r="222" spans="1:16">
      <c r="A222">
        <f>IFERROR('Input EIA Imports Coal Foreign'!A222,"")</f>
        <v/>
      </c>
      <c r="B222">
        <f>IFERROR('Input EIA Imports Coal Foreign'!K222,"")</f>
        <v/>
      </c>
      <c r="C222">
        <f>IFERROR('Input EIA Imports Coal Foreign'!L222,"")</f>
        <v/>
      </c>
      <c r="D222">
        <f>IFERROR(C222/B222,"")</f>
        <v/>
      </c>
    </row>
    <row r="223" spans="1:16">
      <c r="A223">
        <f>IFERROR('Input EIA Imports Coal Foreign'!A223,"")</f>
        <v/>
      </c>
      <c r="B223">
        <f>IFERROR('Input EIA Imports Coal Foreign'!K223,"")</f>
        <v/>
      </c>
      <c r="C223">
        <f>IFERROR('Input EIA Imports Coal Foreign'!L223,"")</f>
        <v/>
      </c>
      <c r="D223">
        <f>IFERROR(C223/B223,"")</f>
        <v/>
      </c>
    </row>
    <row r="224" spans="1:16">
      <c r="A224">
        <f>IFERROR('Input EIA Imports Coal Foreign'!A224,"")</f>
        <v/>
      </c>
      <c r="B224">
        <f>IFERROR('Input EIA Imports Coal Foreign'!K224,"")</f>
        <v/>
      </c>
      <c r="C224">
        <f>IFERROR('Input EIA Imports Coal Foreign'!L224,"")</f>
        <v/>
      </c>
      <c r="D224">
        <f>IFERROR(C224/B224,"")</f>
        <v/>
      </c>
    </row>
    <row r="225" spans="1:16">
      <c r="A225">
        <f>IFERROR('Input EIA Imports Coal Foreign'!A225,"")</f>
        <v/>
      </c>
      <c r="B225">
        <f>IFERROR('Input EIA Imports Coal Foreign'!K225,"")</f>
        <v/>
      </c>
      <c r="C225">
        <f>IFERROR('Input EIA Imports Coal Foreign'!L225,"")</f>
        <v/>
      </c>
      <c r="D225">
        <f>IFERROR(C225/B225,"")</f>
        <v/>
      </c>
    </row>
    <row r="226" spans="1:16">
      <c r="A226">
        <f>IFERROR('Input EIA Imports Coal Foreign'!A226,"")</f>
        <v/>
      </c>
      <c r="B226">
        <f>IFERROR('Input EIA Imports Coal Foreign'!K226,"")</f>
        <v/>
      </c>
      <c r="C226">
        <f>IFERROR('Input EIA Imports Coal Foreign'!L226,"")</f>
        <v/>
      </c>
      <c r="D226">
        <f>IFERROR(C226/B226,"")</f>
        <v/>
      </c>
    </row>
    <row r="227" spans="1:16">
      <c r="A227">
        <f>IFERROR('Input EIA Imports Coal Foreign'!A227,"")</f>
        <v/>
      </c>
      <c r="B227">
        <f>IFERROR('Input EIA Imports Coal Foreign'!K227,"")</f>
        <v/>
      </c>
      <c r="C227">
        <f>IFERROR('Input EIA Imports Coal Foreign'!L227,"")</f>
        <v/>
      </c>
      <c r="D227">
        <f>IFERROR(C227/B227,"")</f>
        <v/>
      </c>
    </row>
    <row r="228" spans="1:16">
      <c r="A228">
        <f>IFERROR('Input EIA Imports Coal Foreign'!A228,"")</f>
        <v/>
      </c>
      <c r="B228">
        <f>IFERROR('Input EIA Imports Coal Foreign'!K228,"")</f>
        <v/>
      </c>
      <c r="C228">
        <f>IFERROR('Input EIA Imports Coal Foreign'!L228,"")</f>
        <v/>
      </c>
      <c r="D228">
        <f>IFERROR(C228/B228,"")</f>
        <v/>
      </c>
    </row>
    <row r="229" spans="1:16">
      <c r="A229">
        <f>IFERROR('Input EIA Imports Coal Foreign'!A229,"")</f>
        <v/>
      </c>
      <c r="B229">
        <f>IFERROR('Input EIA Imports Coal Foreign'!K229,"")</f>
        <v/>
      </c>
      <c r="C229">
        <f>IFERROR('Input EIA Imports Coal Foreign'!L229,"")</f>
        <v/>
      </c>
      <c r="D229">
        <f>IFERROR(C229/B229,"")</f>
        <v/>
      </c>
    </row>
    <row r="230" spans="1:16">
      <c r="A230">
        <f>IFERROR('Input EIA Imports Coal Foreign'!A230,"")</f>
        <v/>
      </c>
      <c r="B230">
        <f>IFERROR('Input EIA Imports Coal Foreign'!K230,"")</f>
        <v/>
      </c>
      <c r="C230">
        <f>IFERROR('Input EIA Imports Coal Foreign'!L230,"")</f>
        <v/>
      </c>
      <c r="D230">
        <f>IFERROR(C230/B230,"")</f>
        <v/>
      </c>
    </row>
    <row r="231" spans="1:16">
      <c r="A231">
        <f>IFERROR('Input EIA Imports Coal Foreign'!A231,"")</f>
        <v/>
      </c>
      <c r="B231">
        <f>IFERROR('Input EIA Imports Coal Foreign'!K231,"")</f>
        <v/>
      </c>
      <c r="C231">
        <f>IFERROR('Input EIA Imports Coal Foreign'!L231,"")</f>
        <v/>
      </c>
      <c r="D231">
        <f>IFERROR(C231/B231,"")</f>
        <v/>
      </c>
    </row>
    <row r="232" spans="1:16">
      <c r="A232">
        <f>IFERROR('Input EIA Imports Coal Foreign'!A232,"")</f>
        <v/>
      </c>
      <c r="B232">
        <f>IFERROR('Input EIA Imports Coal Foreign'!K232,"")</f>
        <v/>
      </c>
      <c r="C232">
        <f>IFERROR('Input EIA Imports Coal Foreign'!L232,"")</f>
        <v/>
      </c>
      <c r="D232">
        <f>IFERROR(C232/B232,"")</f>
        <v/>
      </c>
    </row>
    <row r="233" spans="1:16">
      <c r="A233">
        <f>IFERROR('Input EIA Imports Coal Foreign'!A233,"")</f>
        <v/>
      </c>
      <c r="B233">
        <f>IFERROR('Input EIA Imports Coal Foreign'!K233,"")</f>
        <v/>
      </c>
      <c r="C233">
        <f>IFERROR('Input EIA Imports Coal Foreign'!L233,"")</f>
        <v/>
      </c>
      <c r="D233">
        <f>IFERROR(C233/B233,"")</f>
        <v/>
      </c>
    </row>
    <row r="234" spans="1:16">
      <c r="A234">
        <f>IFERROR('Input EIA Imports Coal Foreign'!A234,"")</f>
        <v/>
      </c>
      <c r="B234">
        <f>IFERROR('Input EIA Imports Coal Foreign'!K234,"")</f>
        <v/>
      </c>
      <c r="C234">
        <f>IFERROR('Input EIA Imports Coal Foreign'!L234,"")</f>
        <v/>
      </c>
      <c r="D234">
        <f>IFERROR(C234/B234,"")</f>
        <v/>
      </c>
    </row>
    <row r="235" spans="1:16">
      <c r="A235">
        <f>IFERROR('Input EIA Imports Coal Foreign'!A235,"")</f>
        <v/>
      </c>
      <c r="B235">
        <f>IFERROR('Input EIA Imports Coal Foreign'!K235,"")</f>
        <v/>
      </c>
      <c r="C235">
        <f>IFERROR('Input EIA Imports Coal Foreign'!L235,"")</f>
        <v/>
      </c>
      <c r="D235">
        <f>IFERROR(C235/B235,"")</f>
        <v/>
      </c>
    </row>
    <row r="236" spans="1:16">
      <c r="A236">
        <f>IFERROR('Input EIA Imports Coal Foreign'!A236,"")</f>
        <v/>
      </c>
      <c r="B236">
        <f>IFERROR('Input EIA Imports Coal Foreign'!K236,"")</f>
        <v/>
      </c>
      <c r="C236">
        <f>IFERROR('Input EIA Imports Coal Foreign'!L236,"")</f>
        <v/>
      </c>
      <c r="D236">
        <f>IFERROR(C236/B236,"")</f>
        <v/>
      </c>
    </row>
    <row r="237" spans="1:16">
      <c r="A237">
        <f>IFERROR('Input EIA Imports Coal Foreign'!A237,"")</f>
        <v/>
      </c>
      <c r="B237">
        <f>IFERROR('Input EIA Imports Coal Foreign'!K237,"")</f>
        <v/>
      </c>
      <c r="C237">
        <f>IFERROR('Input EIA Imports Coal Foreign'!L237,"")</f>
        <v/>
      </c>
      <c r="D237">
        <f>IFERROR(C237/B237,"")</f>
        <v/>
      </c>
    </row>
    <row r="238" spans="1:16">
      <c r="A238">
        <f>IFERROR('Input EIA Imports Coal Foreign'!A238,"")</f>
        <v/>
      </c>
      <c r="B238">
        <f>IFERROR('Input EIA Imports Coal Foreign'!K238,"")</f>
        <v/>
      </c>
      <c r="C238">
        <f>IFERROR('Input EIA Imports Coal Foreign'!L238,"")</f>
        <v/>
      </c>
      <c r="D238">
        <f>IFERROR(C238/B238,"")</f>
        <v/>
      </c>
    </row>
    <row r="239" spans="1:16">
      <c r="A239">
        <f>IFERROR('Input EIA Imports Coal Foreign'!A239,"")</f>
        <v/>
      </c>
      <c r="B239">
        <f>IFERROR('Input EIA Imports Coal Foreign'!K239,"")</f>
        <v/>
      </c>
      <c r="C239">
        <f>IFERROR('Input EIA Imports Coal Foreign'!L239,"")</f>
        <v/>
      </c>
      <c r="D239">
        <f>IFERROR(C239/B239,"")</f>
        <v/>
      </c>
    </row>
    <row r="240" spans="1:16">
      <c r="A240">
        <f>IFERROR('Input EIA Imports Coal Foreign'!A240,"")</f>
        <v/>
      </c>
      <c r="B240">
        <f>IFERROR('Input EIA Imports Coal Foreign'!K240,"")</f>
        <v/>
      </c>
      <c r="C240">
        <f>IFERROR('Input EIA Imports Coal Foreign'!L240,"")</f>
        <v/>
      </c>
      <c r="D240">
        <f>IFERROR(C240/B240,"")</f>
        <v/>
      </c>
    </row>
    <row r="241" spans="1:16">
      <c r="A241">
        <f>IFERROR('Input EIA Imports Coal Foreign'!A241,"")</f>
        <v/>
      </c>
      <c r="B241">
        <f>IFERROR('Input EIA Imports Coal Foreign'!K241,"")</f>
        <v/>
      </c>
      <c r="C241">
        <f>IFERROR('Input EIA Imports Coal Foreign'!L241,"")</f>
        <v/>
      </c>
      <c r="D241">
        <f>IFERROR(C241/B241,"")</f>
        <v/>
      </c>
    </row>
    <row r="242" spans="1:16">
      <c r="A242">
        <f>IFERROR('Input EIA Imports Coal Foreign'!A242,"")</f>
        <v/>
      </c>
      <c r="B242">
        <f>IFERROR('Input EIA Imports Coal Foreign'!K242,"")</f>
        <v/>
      </c>
      <c r="C242">
        <f>IFERROR('Input EIA Imports Coal Foreign'!L242,"")</f>
        <v/>
      </c>
      <c r="D242">
        <f>IFERROR(C242/B242,"")</f>
        <v/>
      </c>
    </row>
    <row r="243" spans="1:16">
      <c r="A243">
        <f>IFERROR('Input EIA Imports Coal Foreign'!A243,"")</f>
        <v/>
      </c>
      <c r="B243">
        <f>IFERROR('Input EIA Imports Coal Foreign'!K243,"")</f>
        <v/>
      </c>
      <c r="C243">
        <f>IFERROR('Input EIA Imports Coal Foreign'!L243,"")</f>
        <v/>
      </c>
      <c r="D243">
        <f>IFERROR(C243/B243,"")</f>
        <v/>
      </c>
    </row>
    <row r="244" spans="1:16">
      <c r="A244">
        <f>IFERROR('Input EIA Imports Coal Foreign'!A244,"")</f>
        <v/>
      </c>
      <c r="B244">
        <f>IFERROR('Input EIA Imports Coal Foreign'!K244,"")</f>
        <v/>
      </c>
      <c r="C244">
        <f>IFERROR('Input EIA Imports Coal Foreign'!L244,"")</f>
        <v/>
      </c>
      <c r="D244">
        <f>IFERROR(C244/B244,"")</f>
        <v/>
      </c>
    </row>
    <row r="245" spans="1:16">
      <c r="A245">
        <f>IFERROR('Input EIA Imports Coal Foreign'!A245,"")</f>
        <v/>
      </c>
      <c r="B245">
        <f>IFERROR('Input EIA Imports Coal Foreign'!K245,"")</f>
        <v/>
      </c>
      <c r="C245">
        <f>IFERROR('Input EIA Imports Coal Foreign'!L245,"")</f>
        <v/>
      </c>
      <c r="D245">
        <f>IFERROR(C245/B245,"")</f>
        <v/>
      </c>
    </row>
    <row r="246" spans="1:16">
      <c r="A246">
        <f>IFERROR('Input EIA Imports Coal Foreign'!A246,"")</f>
        <v/>
      </c>
      <c r="B246">
        <f>IFERROR('Input EIA Imports Coal Foreign'!K246,"")</f>
        <v/>
      </c>
      <c r="C246">
        <f>IFERROR('Input EIA Imports Coal Foreign'!L246,"")</f>
        <v/>
      </c>
      <c r="D246">
        <f>IFERROR(C246/B246,"")</f>
        <v/>
      </c>
    </row>
    <row r="247" spans="1:16">
      <c r="A247">
        <f>IFERROR('Input EIA Imports Coal Foreign'!A247,"")</f>
        <v/>
      </c>
      <c r="B247">
        <f>IFERROR('Input EIA Imports Coal Foreign'!K247,"")</f>
        <v/>
      </c>
      <c r="C247">
        <f>IFERROR('Input EIA Imports Coal Foreign'!L247,"")</f>
        <v/>
      </c>
      <c r="D247">
        <f>IFERROR(C247/B247,"")</f>
        <v/>
      </c>
    </row>
    <row r="248" spans="1:16">
      <c r="A248">
        <f>IFERROR('Input EIA Imports Coal Foreign'!A248,"")</f>
        <v/>
      </c>
      <c r="B248">
        <f>IFERROR('Input EIA Imports Coal Foreign'!K248,"")</f>
        <v/>
      </c>
      <c r="C248">
        <f>IFERROR('Input EIA Imports Coal Foreign'!L248,"")</f>
        <v/>
      </c>
      <c r="D248">
        <f>IFERROR(C248/B248,"")</f>
        <v/>
      </c>
    </row>
    <row r="249" spans="1:16">
      <c r="A249">
        <f>IFERROR('Input EIA Imports Coal Foreign'!A249,"")</f>
        <v/>
      </c>
      <c r="B249">
        <f>IFERROR('Input EIA Imports Coal Foreign'!K249,"")</f>
        <v/>
      </c>
      <c r="C249">
        <f>IFERROR('Input EIA Imports Coal Foreign'!L249,"")</f>
        <v/>
      </c>
      <c r="D249">
        <f>IFERROR(C249/B249,"")</f>
        <v/>
      </c>
    </row>
    <row r="250" spans="1:16">
      <c r="A250">
        <f>IFERROR('Input EIA Imports Coal Foreign'!A250,"")</f>
        <v/>
      </c>
      <c r="B250">
        <f>IFERROR('Input EIA Imports Coal Foreign'!K250,"")</f>
        <v/>
      </c>
      <c r="C250">
        <f>IFERROR('Input EIA Imports Coal Foreign'!L250,"")</f>
        <v/>
      </c>
      <c r="D250">
        <f>IFERROR(C250/B250,"")</f>
        <v/>
      </c>
    </row>
    <row r="251" spans="1:16">
      <c r="A251">
        <f>IFERROR('Input EIA Imports Coal Foreign'!A251,"")</f>
        <v/>
      </c>
      <c r="B251">
        <f>IFERROR('Input EIA Imports Coal Foreign'!K251,"")</f>
        <v/>
      </c>
      <c r="C251">
        <f>IFERROR('Input EIA Imports Coal Foreign'!L251,"")</f>
        <v/>
      </c>
      <c r="D251">
        <f>IFERROR(C251/B251,"")</f>
        <v/>
      </c>
    </row>
    <row r="252" spans="1:16">
      <c r="A252">
        <f>IFERROR('Input EIA Imports Coal Foreign'!A252,"")</f>
        <v/>
      </c>
      <c r="B252">
        <f>IFERROR('Input EIA Imports Coal Foreign'!K252,"")</f>
        <v/>
      </c>
      <c r="C252">
        <f>IFERROR('Input EIA Imports Coal Foreign'!L252,"")</f>
        <v/>
      </c>
      <c r="D252">
        <f>IFERROR(C252/B252,"")</f>
        <v/>
      </c>
    </row>
    <row r="253" spans="1:16">
      <c r="A253">
        <f>IFERROR('Input EIA Imports Coal Foreign'!A253,"")</f>
        <v/>
      </c>
      <c r="B253">
        <f>IFERROR('Input EIA Imports Coal Foreign'!K253,"")</f>
        <v/>
      </c>
      <c r="C253">
        <f>IFERROR('Input EIA Imports Coal Foreign'!L253,"")</f>
        <v/>
      </c>
      <c r="D253">
        <f>IFERROR(C253/B253,"")</f>
        <v/>
      </c>
    </row>
    <row r="254" spans="1:16">
      <c r="A254">
        <f>IFERROR('Input EIA Imports Coal Foreign'!A254,"")</f>
        <v/>
      </c>
      <c r="B254">
        <f>IFERROR('Input EIA Imports Coal Foreign'!K254,"")</f>
        <v/>
      </c>
      <c r="C254">
        <f>IFERROR('Input EIA Imports Coal Foreign'!L254,"")</f>
        <v/>
      </c>
      <c r="D254">
        <f>IFERROR(C254/B254,"")</f>
        <v/>
      </c>
    </row>
    <row r="255" spans="1:16">
      <c r="A255">
        <f>IFERROR('Input EIA Imports Coal Foreign'!A255,"")</f>
        <v/>
      </c>
      <c r="B255">
        <f>IFERROR('Input EIA Imports Coal Foreign'!K255,"")</f>
        <v/>
      </c>
      <c r="C255">
        <f>IFERROR('Input EIA Imports Coal Foreign'!L255,"")</f>
        <v/>
      </c>
      <c r="D255">
        <f>IFERROR(C255/B255,"")</f>
        <v/>
      </c>
    </row>
    <row r="256" spans="1:16">
      <c r="A256">
        <f>IFERROR('Input EIA Imports Coal Foreign'!A256,"")</f>
        <v/>
      </c>
      <c r="B256">
        <f>IFERROR('Input EIA Imports Coal Foreign'!K256,"")</f>
        <v/>
      </c>
      <c r="C256">
        <f>IFERROR('Input EIA Imports Coal Foreign'!L256,"")</f>
        <v/>
      </c>
      <c r="D256">
        <f>IFERROR(C256/B256,"")</f>
        <v/>
      </c>
    </row>
    <row r="257" spans="1:16">
      <c r="A257">
        <f>IFERROR('Input EIA Imports Coal Foreign'!A257,"")</f>
        <v/>
      </c>
      <c r="B257">
        <f>IFERROR('Input EIA Imports Coal Foreign'!K257,"")</f>
        <v/>
      </c>
      <c r="C257">
        <f>IFERROR('Input EIA Imports Coal Foreign'!L257,"")</f>
        <v/>
      </c>
      <c r="D257">
        <f>IFERROR(C257/B257,"")</f>
        <v/>
      </c>
    </row>
    <row r="258" spans="1:16">
      <c r="A258">
        <f>IFERROR('Input EIA Imports Coal Foreign'!A258,"")</f>
        <v/>
      </c>
      <c r="B258">
        <f>IFERROR('Input EIA Imports Coal Foreign'!K258,"")</f>
        <v/>
      </c>
      <c r="C258">
        <f>IFERROR('Input EIA Imports Coal Foreign'!L258,"")</f>
        <v/>
      </c>
      <c r="D258">
        <f>IFERROR(C258/B258,"")</f>
        <v/>
      </c>
    </row>
    <row r="259" spans="1:16">
      <c r="A259">
        <f>IFERROR('Input EIA Imports Coal Foreign'!A259,"")</f>
        <v/>
      </c>
      <c r="B259">
        <f>IFERROR('Input EIA Imports Coal Foreign'!K259,"")</f>
        <v/>
      </c>
      <c r="C259">
        <f>IFERROR('Input EIA Imports Coal Foreign'!L259,"")</f>
        <v/>
      </c>
      <c r="D259">
        <f>IFERROR(C259/B259,"")</f>
        <v/>
      </c>
    </row>
    <row r="260" spans="1:16">
      <c r="A260">
        <f>IFERROR('Input EIA Imports Coal Foreign'!A260,"")</f>
        <v/>
      </c>
      <c r="B260">
        <f>IFERROR('Input EIA Imports Coal Foreign'!K260,"")</f>
        <v/>
      </c>
      <c r="C260">
        <f>IFERROR('Input EIA Imports Coal Foreign'!L260,"")</f>
        <v/>
      </c>
      <c r="D260">
        <f>IFERROR(C260/B260,"")</f>
        <v/>
      </c>
    </row>
    <row r="261" spans="1:16">
      <c r="A261">
        <f>IFERROR('Input EIA Imports Coal Foreign'!A261,"")</f>
        <v/>
      </c>
      <c r="B261">
        <f>IFERROR('Input EIA Imports Coal Foreign'!K261,"")</f>
        <v/>
      </c>
      <c r="C261">
        <f>IFERROR('Input EIA Imports Coal Foreign'!L261,"")</f>
        <v/>
      </c>
      <c r="D261">
        <f>IFERROR(C261/B261,"")</f>
        <v/>
      </c>
    </row>
    <row r="262" spans="1:16">
      <c r="A262">
        <f>IFERROR('Input EIA Imports Coal Foreign'!A262,"")</f>
        <v/>
      </c>
      <c r="B262">
        <f>IFERROR('Input EIA Imports Coal Foreign'!K262,"")</f>
        <v/>
      </c>
      <c r="C262">
        <f>IFERROR('Input EIA Imports Coal Foreign'!L262,"")</f>
        <v/>
      </c>
      <c r="D262">
        <f>IFERROR(C262/B262,"")</f>
        <v/>
      </c>
    </row>
    <row r="263" spans="1:16">
      <c r="A263">
        <f>IFERROR('Input EIA Imports Coal Foreign'!A263,"")</f>
        <v/>
      </c>
      <c r="B263">
        <f>IFERROR('Input EIA Imports Coal Foreign'!K263,"")</f>
        <v/>
      </c>
      <c r="C263">
        <f>IFERROR('Input EIA Imports Coal Foreign'!L263,"")</f>
        <v/>
      </c>
      <c r="D263">
        <f>IFERROR(C263/B263,"")</f>
        <v/>
      </c>
    </row>
    <row r="264" spans="1:16">
      <c r="A264">
        <f>IFERROR('Input EIA Imports Coal Foreign'!A264,"")</f>
        <v/>
      </c>
      <c r="B264">
        <f>IFERROR('Input EIA Imports Coal Foreign'!K264,"")</f>
        <v/>
      </c>
      <c r="C264">
        <f>IFERROR('Input EIA Imports Coal Foreign'!L264,"")</f>
        <v/>
      </c>
      <c r="D264">
        <f>IFERROR(C264/B264,"")</f>
        <v/>
      </c>
    </row>
    <row r="265" spans="1:16">
      <c r="A265">
        <f>IFERROR('Input EIA Imports Coal Foreign'!A265,"")</f>
        <v/>
      </c>
      <c r="B265">
        <f>IFERROR('Input EIA Imports Coal Foreign'!K265,"")</f>
        <v/>
      </c>
      <c r="C265">
        <f>IFERROR('Input EIA Imports Coal Foreign'!L265,"")</f>
        <v/>
      </c>
      <c r="D265">
        <f>IFERROR(C265/B265,"")</f>
        <v/>
      </c>
    </row>
    <row r="266" spans="1:16">
      <c r="A266">
        <f>IFERROR('Input EIA Imports Coal Foreign'!A266,"")</f>
        <v/>
      </c>
      <c r="B266">
        <f>IFERROR('Input EIA Imports Coal Foreign'!K266,"")</f>
        <v/>
      </c>
      <c r="C266">
        <f>IFERROR('Input EIA Imports Coal Foreign'!L266,"")</f>
        <v/>
      </c>
      <c r="D266">
        <f>IFERROR(C266/B266,"")</f>
        <v/>
      </c>
    </row>
    <row r="267" spans="1:16">
      <c r="A267">
        <f>IFERROR('Input EIA Imports Coal Foreign'!A267,"")</f>
        <v/>
      </c>
      <c r="B267">
        <f>IFERROR('Input EIA Imports Coal Foreign'!K267,"")</f>
        <v/>
      </c>
      <c r="C267">
        <f>IFERROR('Input EIA Imports Coal Foreign'!L267,"")</f>
        <v/>
      </c>
      <c r="D267">
        <f>IFERROR(C267/B267,"")</f>
        <v/>
      </c>
    </row>
    <row r="268" spans="1:16">
      <c r="A268">
        <f>IFERROR('Input EIA Imports Coal Foreign'!A268,"")</f>
        <v/>
      </c>
      <c r="B268">
        <f>IFERROR('Input EIA Imports Coal Foreign'!K268,"")</f>
        <v/>
      </c>
      <c r="C268">
        <f>IFERROR('Input EIA Imports Coal Foreign'!L268,"")</f>
        <v/>
      </c>
      <c r="D268">
        <f>IFERROR(C268/B268,"")</f>
        <v/>
      </c>
    </row>
    <row r="269" spans="1:16">
      <c r="A269">
        <f>IFERROR('Input EIA Imports Coal Foreign'!A269,"")</f>
        <v/>
      </c>
      <c r="B269">
        <f>IFERROR('Input EIA Imports Coal Foreign'!K269,"")</f>
        <v/>
      </c>
      <c r="C269">
        <f>IFERROR('Input EIA Imports Coal Foreign'!L269,"")</f>
        <v/>
      </c>
      <c r="D269">
        <f>IFERROR(C269/B269,"")</f>
        <v/>
      </c>
    </row>
    <row r="270" spans="1:16">
      <c r="A270">
        <f>IFERROR('Input EIA Imports Coal Foreign'!A270,"")</f>
        <v/>
      </c>
      <c r="B270">
        <f>IFERROR('Input EIA Imports Coal Foreign'!K270,"")</f>
        <v/>
      </c>
      <c r="C270">
        <f>IFERROR('Input EIA Imports Coal Foreign'!L270,"")</f>
        <v/>
      </c>
      <c r="D270">
        <f>IFERROR(C270/B270,"")</f>
        <v/>
      </c>
    </row>
    <row r="271" spans="1:16">
      <c r="A271">
        <f>IFERROR('Input EIA Imports Coal Foreign'!A271,"")</f>
        <v/>
      </c>
      <c r="B271">
        <f>IFERROR('Input EIA Imports Coal Foreign'!K271,"")</f>
        <v/>
      </c>
      <c r="C271">
        <f>IFERROR('Input EIA Imports Coal Foreign'!L271,"")</f>
        <v/>
      </c>
      <c r="D271">
        <f>IFERROR(C271/B271,"")</f>
        <v/>
      </c>
    </row>
    <row r="272" spans="1:16">
      <c r="A272">
        <f>IFERROR('Input EIA Imports Coal Foreign'!A272,"")</f>
        <v/>
      </c>
      <c r="B272">
        <f>IFERROR('Input EIA Imports Coal Foreign'!K272,"")</f>
        <v/>
      </c>
      <c r="C272">
        <f>IFERROR('Input EIA Imports Coal Foreign'!L272,"")</f>
        <v/>
      </c>
      <c r="D272">
        <f>IFERROR(C272/B272,"")</f>
        <v/>
      </c>
    </row>
    <row r="273" spans="1:16">
      <c r="A273">
        <f>IFERROR('Input EIA Imports Coal Foreign'!A273,"")</f>
        <v/>
      </c>
      <c r="B273">
        <f>IFERROR('Input EIA Imports Coal Foreign'!K273,"")</f>
        <v/>
      </c>
      <c r="C273">
        <f>IFERROR('Input EIA Imports Coal Foreign'!L273,"")</f>
        <v/>
      </c>
      <c r="D273">
        <f>IFERROR(C273/B273,"")</f>
        <v/>
      </c>
    </row>
    <row r="274" spans="1:16">
      <c r="A274">
        <f>IFERROR('Input EIA Imports Coal Foreign'!A274,"")</f>
        <v/>
      </c>
      <c r="B274">
        <f>IFERROR('Input EIA Imports Coal Foreign'!K274,"")</f>
        <v/>
      </c>
      <c r="C274">
        <f>IFERROR('Input EIA Imports Coal Foreign'!L274,"")</f>
        <v/>
      </c>
      <c r="D274">
        <f>IFERROR(C274/B274,"")</f>
        <v/>
      </c>
    </row>
    <row r="275" spans="1:16">
      <c r="A275">
        <f>IFERROR('Input EIA Imports Coal Foreign'!A275,"")</f>
        <v/>
      </c>
      <c r="B275">
        <f>IFERROR('Input EIA Imports Coal Foreign'!K275,"")</f>
        <v/>
      </c>
      <c r="C275">
        <f>IFERROR('Input EIA Imports Coal Foreign'!L275,"")</f>
        <v/>
      </c>
      <c r="D275">
        <f>IFERROR(C275/B275,"")</f>
        <v/>
      </c>
    </row>
    <row r="276" spans="1:16">
      <c r="A276">
        <f>IFERROR('Input EIA Imports Coal Foreign'!A276,"")</f>
        <v/>
      </c>
      <c r="B276">
        <f>IFERROR('Input EIA Imports Coal Foreign'!K276,"")</f>
        <v/>
      </c>
      <c r="C276">
        <f>IFERROR('Input EIA Imports Coal Foreign'!L276,"")</f>
        <v/>
      </c>
      <c r="D276">
        <f>IFERROR(C276/B276,"")</f>
        <v/>
      </c>
    </row>
    <row r="277" spans="1:16">
      <c r="A277">
        <f>IFERROR('Input EIA Imports Coal Foreign'!A277,"")</f>
        <v/>
      </c>
      <c r="B277">
        <f>IFERROR('Input EIA Imports Coal Foreign'!K277,"")</f>
        <v/>
      </c>
      <c r="C277">
        <f>IFERROR('Input EIA Imports Coal Foreign'!L277,"")</f>
        <v/>
      </c>
      <c r="D277">
        <f>IFERROR(C277/B277,"")</f>
        <v/>
      </c>
    </row>
    <row r="278" spans="1:16">
      <c r="A278">
        <f>IFERROR('Input EIA Imports Coal Foreign'!A278,"")</f>
        <v/>
      </c>
      <c r="B278">
        <f>IFERROR('Input EIA Imports Coal Foreign'!K278,"")</f>
        <v/>
      </c>
      <c r="C278">
        <f>IFERROR('Input EIA Imports Coal Foreign'!L278,"")</f>
        <v/>
      </c>
      <c r="D278">
        <f>IFERROR(C278/B278,"")</f>
        <v/>
      </c>
    </row>
    <row r="279" spans="1:16">
      <c r="A279">
        <f>IFERROR('Input EIA Imports Coal Foreign'!A279,"")</f>
        <v/>
      </c>
      <c r="B279">
        <f>IFERROR('Input EIA Imports Coal Foreign'!K279,"")</f>
        <v/>
      </c>
      <c r="C279">
        <f>IFERROR('Input EIA Imports Coal Foreign'!L279,"")</f>
        <v/>
      </c>
      <c r="D279">
        <f>IFERROR(C279/B279,"")</f>
        <v/>
      </c>
    </row>
    <row r="280" spans="1:16">
      <c r="A280">
        <f>IFERROR('Input EIA Imports Coal Foreign'!A280,"")</f>
        <v/>
      </c>
      <c r="B280">
        <f>IFERROR('Input EIA Imports Coal Foreign'!K280,"")</f>
        <v/>
      </c>
      <c r="C280">
        <f>IFERROR('Input EIA Imports Coal Foreign'!L280,"")</f>
        <v/>
      </c>
      <c r="D280">
        <f>IFERROR(C280/B280,"")</f>
        <v/>
      </c>
    </row>
    <row r="281" spans="1:16">
      <c r="A281">
        <f>IFERROR('Input EIA Imports Coal Foreign'!A281,"")</f>
        <v/>
      </c>
      <c r="B281">
        <f>IFERROR('Input EIA Imports Coal Foreign'!K281,"")</f>
        <v/>
      </c>
      <c r="C281">
        <f>IFERROR('Input EIA Imports Coal Foreign'!L281,"")</f>
        <v/>
      </c>
      <c r="D281">
        <f>IFERROR(C281/B281,"")</f>
        <v/>
      </c>
    </row>
    <row r="282" spans="1:16">
      <c r="A282">
        <f>IFERROR('Input EIA Imports Coal Foreign'!A282,"")</f>
        <v/>
      </c>
      <c r="B282">
        <f>IFERROR('Input EIA Imports Coal Foreign'!K282,"")</f>
        <v/>
      </c>
      <c r="C282">
        <f>IFERROR('Input EIA Imports Coal Foreign'!L282,"")</f>
        <v/>
      </c>
      <c r="D282">
        <f>IFERROR(C282/B282,"")</f>
        <v/>
      </c>
    </row>
    <row r="283" spans="1:16">
      <c r="A283">
        <f>IFERROR('Input EIA Imports Coal Foreign'!A283,"")</f>
        <v/>
      </c>
      <c r="B283">
        <f>IFERROR('Input EIA Imports Coal Foreign'!K283,"")</f>
        <v/>
      </c>
      <c r="C283">
        <f>IFERROR('Input EIA Imports Coal Foreign'!L283,"")</f>
        <v/>
      </c>
      <c r="D283">
        <f>IFERROR(C283/B283,"")</f>
        <v/>
      </c>
    </row>
    <row r="284" spans="1:16">
      <c r="A284">
        <f>IFERROR('Input EIA Imports Coal Foreign'!A284,"")</f>
        <v/>
      </c>
      <c r="B284">
        <f>IFERROR('Input EIA Imports Coal Foreign'!K284,"")</f>
        <v/>
      </c>
      <c r="C284">
        <f>IFERROR('Input EIA Imports Coal Foreign'!L284,"")</f>
        <v/>
      </c>
      <c r="D284">
        <f>IFERROR(C284/B284,"")</f>
        <v/>
      </c>
    </row>
    <row r="285" spans="1:16">
      <c r="A285">
        <f>IFERROR('Input EIA Imports Coal Foreign'!A285,"")</f>
        <v/>
      </c>
      <c r="B285">
        <f>IFERROR('Input EIA Imports Coal Foreign'!K285,"")</f>
        <v/>
      </c>
      <c r="C285">
        <f>IFERROR('Input EIA Imports Coal Foreign'!L285,"")</f>
        <v/>
      </c>
      <c r="D285">
        <f>IFERROR(C285/B285,"")</f>
        <v/>
      </c>
    </row>
    <row r="286" spans="1:16">
      <c r="A286">
        <f>IFERROR('Input EIA Imports Coal Foreign'!A286,"")</f>
        <v/>
      </c>
      <c r="B286">
        <f>IFERROR('Input EIA Imports Coal Foreign'!K286,"")</f>
        <v/>
      </c>
      <c r="C286">
        <f>IFERROR('Input EIA Imports Coal Foreign'!L286,"")</f>
        <v/>
      </c>
      <c r="D286">
        <f>IFERROR(C286/B286,"")</f>
        <v/>
      </c>
    </row>
    <row r="287" spans="1:16">
      <c r="A287">
        <f>IFERROR('Input EIA Imports Coal Foreign'!A287,"")</f>
        <v/>
      </c>
      <c r="B287">
        <f>IFERROR('Input EIA Imports Coal Foreign'!K287,"")</f>
        <v/>
      </c>
      <c r="C287">
        <f>IFERROR('Input EIA Imports Coal Foreign'!L287,"")</f>
        <v/>
      </c>
      <c r="D287">
        <f>IFERROR(C287/B287,"")</f>
        <v/>
      </c>
    </row>
    <row r="288" spans="1:16">
      <c r="A288">
        <f>IFERROR('Input EIA Imports Coal Foreign'!A288,"")</f>
        <v/>
      </c>
      <c r="B288">
        <f>IFERROR('Input EIA Imports Coal Foreign'!K288,"")</f>
        <v/>
      </c>
      <c r="C288">
        <f>IFERROR('Input EIA Imports Coal Foreign'!L288,"")</f>
        <v/>
      </c>
      <c r="D288">
        <f>IFERROR(C288/B288,"")</f>
        <v/>
      </c>
    </row>
    <row r="289" spans="1:16">
      <c r="A289">
        <f>IFERROR('Input EIA Imports Coal Foreign'!A289,"")</f>
        <v/>
      </c>
      <c r="B289">
        <f>IFERROR('Input EIA Imports Coal Foreign'!K289,"")</f>
        <v/>
      </c>
      <c r="C289">
        <f>IFERROR('Input EIA Imports Coal Foreign'!L289,"")</f>
        <v/>
      </c>
      <c r="D289">
        <f>IFERROR(C289/B289,"")</f>
        <v/>
      </c>
    </row>
    <row r="290" spans="1:16">
      <c r="A290">
        <f>IFERROR('Input EIA Imports Coal Foreign'!A290,"")</f>
        <v/>
      </c>
      <c r="B290">
        <f>IFERROR('Input EIA Imports Coal Foreign'!K290,"")</f>
        <v/>
      </c>
      <c r="C290">
        <f>IFERROR('Input EIA Imports Coal Foreign'!L290,"")</f>
        <v/>
      </c>
      <c r="D290">
        <f>IFERROR(C290/B290,"")</f>
        <v/>
      </c>
    </row>
    <row r="291" spans="1:16">
      <c r="A291">
        <f>IFERROR('Input EIA Imports Coal Foreign'!A291,"")</f>
        <v/>
      </c>
      <c r="B291">
        <f>IFERROR('Input EIA Imports Coal Foreign'!K291,"")</f>
        <v/>
      </c>
      <c r="C291">
        <f>IFERROR('Input EIA Imports Coal Foreign'!L291,"")</f>
        <v/>
      </c>
      <c r="D291">
        <f>IFERROR(C291/B291,"")</f>
        <v/>
      </c>
    </row>
    <row r="292" spans="1:16">
      <c r="A292">
        <f>IFERROR('Input EIA Imports Coal Foreign'!A292,"")</f>
        <v/>
      </c>
      <c r="B292">
        <f>IFERROR('Input EIA Imports Coal Foreign'!K292,"")</f>
        <v/>
      </c>
      <c r="C292">
        <f>IFERROR('Input EIA Imports Coal Foreign'!L292,"")</f>
        <v/>
      </c>
      <c r="D292">
        <f>IFERROR(C292/B292,"")</f>
        <v/>
      </c>
    </row>
    <row r="293" spans="1:16">
      <c r="A293">
        <f>IFERROR('Input EIA Imports Coal Foreign'!A293,"")</f>
        <v/>
      </c>
      <c r="B293">
        <f>IFERROR('Input EIA Imports Coal Foreign'!K293,"")</f>
        <v/>
      </c>
      <c r="C293">
        <f>IFERROR('Input EIA Imports Coal Foreign'!L293,"")</f>
        <v/>
      </c>
      <c r="D293">
        <f>IFERROR(C293/B293,"")</f>
        <v/>
      </c>
    </row>
    <row r="294" spans="1:16">
      <c r="A294">
        <f>IFERROR('Input EIA Imports Coal Foreign'!A294,"")</f>
        <v/>
      </c>
      <c r="B294">
        <f>IFERROR('Input EIA Imports Coal Foreign'!K294,"")</f>
        <v/>
      </c>
      <c r="C294">
        <f>IFERROR('Input EIA Imports Coal Foreign'!L294,"")</f>
        <v/>
      </c>
      <c r="D294">
        <f>IFERROR(C294/B294,"")</f>
        <v/>
      </c>
    </row>
    <row r="295" spans="1:16">
      <c r="A295">
        <f>IFERROR('Input EIA Imports Coal Foreign'!A295,"")</f>
        <v/>
      </c>
      <c r="B295">
        <f>IFERROR('Input EIA Imports Coal Foreign'!K295,"")</f>
        <v/>
      </c>
      <c r="C295">
        <f>IFERROR('Input EIA Imports Coal Foreign'!L295,"")</f>
        <v/>
      </c>
      <c r="D295">
        <f>IFERROR(C295/B295,"")</f>
        <v/>
      </c>
    </row>
    <row r="296" spans="1:16">
      <c r="A296">
        <f>IFERROR('Input EIA Imports Coal Foreign'!A296,"")</f>
        <v/>
      </c>
      <c r="B296">
        <f>IFERROR('Input EIA Imports Coal Foreign'!K296,"")</f>
        <v/>
      </c>
      <c r="C296">
        <f>IFERROR('Input EIA Imports Coal Foreign'!L296,"")</f>
        <v/>
      </c>
      <c r="D296">
        <f>IFERROR(C296/B296,"")</f>
        <v/>
      </c>
    </row>
    <row r="297" spans="1:16">
      <c r="A297">
        <f>IFERROR('Input EIA Imports Coal Foreign'!A297,"")</f>
        <v/>
      </c>
      <c r="B297">
        <f>IFERROR('Input EIA Imports Coal Foreign'!K297,"")</f>
        <v/>
      </c>
      <c r="C297">
        <f>IFERROR('Input EIA Imports Coal Foreign'!L297,"")</f>
        <v/>
      </c>
      <c r="D297">
        <f>IFERROR(C297/B297,"")</f>
        <v/>
      </c>
    </row>
    <row r="298" spans="1:16">
      <c r="A298">
        <f>IFERROR('Input EIA Imports Coal Foreign'!A298,"")</f>
        <v/>
      </c>
      <c r="B298">
        <f>IFERROR('Input EIA Imports Coal Foreign'!K298,"")</f>
        <v/>
      </c>
      <c r="C298">
        <f>IFERROR('Input EIA Imports Coal Foreign'!L298,"")</f>
        <v/>
      </c>
      <c r="D298">
        <f>IFERROR(C298/B298,"")</f>
        <v/>
      </c>
    </row>
    <row r="299" spans="1:16">
      <c r="A299">
        <f>IFERROR('Input EIA Imports Coal Foreign'!A299,"")</f>
        <v/>
      </c>
      <c r="B299">
        <f>IFERROR('Input EIA Imports Coal Foreign'!K299,"")</f>
        <v/>
      </c>
      <c r="C299">
        <f>IFERROR('Input EIA Imports Coal Foreign'!L299,"")</f>
        <v/>
      </c>
      <c r="D299">
        <f>IFERROR(C299/B299,"")</f>
        <v/>
      </c>
    </row>
    <row r="300" spans="1:16">
      <c r="A300">
        <f>IFERROR('Input EIA Imports Coal Foreign'!A300,"")</f>
        <v/>
      </c>
      <c r="B300">
        <f>IFERROR('Input EIA Imports Coal Foreign'!K300,"")</f>
        <v/>
      </c>
      <c r="C300">
        <f>IFERROR('Input EIA Imports Coal Foreign'!L300,"")</f>
        <v/>
      </c>
      <c r="D300">
        <f>IFERROR(C300/B300,"")</f>
        <v/>
      </c>
    </row>
  </sheetData>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AX266"/>
  <sheetViews>
    <sheetView workbookViewId="0">
      <selection activeCell="A1" sqref="A1"/>
    </sheetView>
  </sheetViews>
  <sheetFormatPr baseColWidth="10" defaultRowHeight="15"/>
  <sheetData>
    <row r="1" spans="1:50">
      <c r="A1" t="s">
        <v>1761</v>
      </c>
      <c r="C1" t="s">
        <v>1762</v>
      </c>
    </row>
    <row r="2" spans="1:50">
      <c r="A2" t="s">
        <v>1763</v>
      </c>
      <c r="B2" t="s">
        <v>1764</v>
      </c>
      <c r="C2" t="s">
        <v>1765</v>
      </c>
      <c r="E2">
        <f>'EIA Consumption'!AF218/'EIA Consumption'!AF219</f>
        <v/>
      </c>
      <c r="F2">
        <f>'EIA Consumption'!AG218/'EIA Consumption'!AG219</f>
        <v/>
      </c>
      <c r="G2">
        <f>'EIA Consumption'!AH218/'EIA Consumption'!AH219</f>
        <v/>
      </c>
      <c r="H2">
        <f>'EIA Consumption'!AI218/'EIA Consumption'!AI219</f>
        <v/>
      </c>
      <c r="I2">
        <f>'EIA Consumption'!AJ218/'EIA Consumption'!AJ219</f>
        <v/>
      </c>
      <c r="J2">
        <f>'EIA Consumption'!AK218/'EIA Consumption'!AK219</f>
        <v/>
      </c>
      <c r="K2">
        <f>'EIA Consumption'!AL218/'EIA Consumption'!AL219</f>
        <v/>
      </c>
      <c r="L2">
        <f>'EIA Consumption'!AM218/'EIA Consumption'!AM219</f>
        <v/>
      </c>
      <c r="M2">
        <f>'EIA Consumption'!AN218/'EIA Consumption'!AN219</f>
        <v/>
      </c>
      <c r="N2">
        <f>'EIA Consumption'!AO218/'EIA Consumption'!AO219</f>
        <v/>
      </c>
      <c r="O2">
        <f>'EIA Consumption'!AP218/'EIA Consumption'!AP219</f>
        <v/>
      </c>
      <c r="P2">
        <f>'EIA Consumption'!AQ218/'EIA Consumption'!AQ219</f>
        <v/>
      </c>
      <c r="Q2">
        <f>'EIA Consumption'!AR218/'EIA Consumption'!AR219</f>
        <v/>
      </c>
      <c r="R2">
        <f>'EIA Consumption'!AS218/'EIA Consumption'!AS219</f>
        <v/>
      </c>
      <c r="S2">
        <f>'EIA Consumption'!AT218/'EIA Consumption'!AT219</f>
        <v/>
      </c>
      <c r="T2">
        <f>'EIA Consumption'!AU218/'EIA Consumption'!AU219</f>
        <v/>
      </c>
      <c r="U2">
        <f>'EIA Consumption'!AV218/'EIA Consumption'!AV219</f>
        <v/>
      </c>
      <c r="V2">
        <f>'EIA Consumption'!AW218/'EIA Consumption'!AW219</f>
        <v/>
      </c>
      <c r="W2">
        <f>'EIA Consumption'!AX218/'EIA Consumption'!AX219</f>
        <v/>
      </c>
      <c r="X2">
        <f>'EIA Consumption'!AY218/'EIA Consumption'!AY219</f>
        <v/>
      </c>
      <c r="Y2">
        <f>'EIA Consumption'!AZ218/'EIA Consumption'!AZ219</f>
        <v/>
      </c>
      <c r="Z2">
        <f>'EIA Consumption'!BA218/'EIA Consumption'!BA219</f>
        <v/>
      </c>
      <c r="AA2">
        <f>'EIA Consumption'!BB218/'EIA Consumption'!BB219</f>
        <v/>
      </c>
      <c r="AB2">
        <f>'EIA Consumption'!BC218/'EIA Consumption'!BC219</f>
        <v/>
      </c>
      <c r="AC2">
        <f>'EIA Consumption'!BD218/'EIA Consumption'!BD219</f>
        <v/>
      </c>
      <c r="AD2">
        <f>'EIA Consumption'!BE218/'EIA Consumption'!BE219</f>
        <v/>
      </c>
      <c r="AE2">
        <f>'EIA Consumption'!BF218/'EIA Consumption'!BF219</f>
        <v/>
      </c>
      <c r="AF2">
        <f>'EIA Consumption'!BG218/'EIA Consumption'!BG219</f>
        <v/>
      </c>
      <c r="AG2">
        <f>'EIA Consumption'!BH218/'EIA Consumption'!BH219</f>
        <v/>
      </c>
      <c r="AH2">
        <f>'EIA Consumption'!BI218/'EIA Consumption'!BI219</f>
        <v/>
      </c>
      <c r="AI2">
        <f>'EIA Consumption'!BJ218/'EIA Consumption'!BJ219</f>
        <v/>
      </c>
      <c r="AJ2">
        <f>'EIA Consumption'!BK218/'EIA Consumption'!BK219</f>
        <v/>
      </c>
      <c r="AK2">
        <f>'EIA Consumption'!BL218/'EIA Consumption'!BL219</f>
        <v/>
      </c>
      <c r="AL2">
        <f>'EIA Consumption'!BM218/'EIA Consumption'!BM219</f>
        <v/>
      </c>
      <c r="AM2">
        <f>'EIA Consumption'!BN218/'EIA Consumption'!BN219</f>
        <v/>
      </c>
      <c r="AN2">
        <f>'EIA Consumption'!BO218/'EIA Consumption'!BO219</f>
        <v/>
      </c>
      <c r="AO2">
        <f>'EIA Consumption'!BP218/'EIA Consumption'!BP219</f>
        <v/>
      </c>
      <c r="AP2">
        <f>'EIA Consumption'!BQ218/'EIA Consumption'!BQ219</f>
        <v/>
      </c>
      <c r="AQ2">
        <f>'EIA Consumption'!BR218/'EIA Consumption'!BR219</f>
        <v/>
      </c>
      <c r="AR2">
        <f>'EIA Consumption'!BS218/'EIA Consumption'!BS219</f>
        <v/>
      </c>
      <c r="AS2">
        <f>'EIA Consumption'!BT218/'EIA Consumption'!BT219</f>
        <v/>
      </c>
      <c r="AT2">
        <f>'EIA Consumption'!BU218/'EIA Consumption'!BU219</f>
        <v/>
      </c>
      <c r="AU2">
        <f>'EIA Consumption'!BV218/'EIA Consumption'!BV219</f>
        <v/>
      </c>
      <c r="AV2">
        <f>'EIA Consumption'!BW218/'EIA Consumption'!BW219</f>
        <v/>
      </c>
    </row>
    <row r="3" spans="1:50">
      <c r="B3" t="s">
        <v>1766</v>
      </c>
      <c r="C3" t="s">
        <v>1767</v>
      </c>
      <c r="E3" t="n">
        <v>1987</v>
      </c>
      <c r="F3" t="n">
        <v>1988</v>
      </c>
      <c r="G3" t="n">
        <v>1989</v>
      </c>
      <c r="H3" t="n">
        <v>1990</v>
      </c>
      <c r="I3" t="n">
        <v>1991</v>
      </c>
      <c r="J3" t="n">
        <v>1992</v>
      </c>
      <c r="K3" t="n">
        <v>1993</v>
      </c>
      <c r="L3" t="n">
        <v>1994</v>
      </c>
      <c r="M3" t="n">
        <v>1995</v>
      </c>
      <c r="N3" t="n">
        <v>1996</v>
      </c>
      <c r="O3" t="n">
        <v>1997</v>
      </c>
      <c r="P3" t="n">
        <v>1998</v>
      </c>
      <c r="Q3" t="n">
        <v>1999</v>
      </c>
      <c r="R3" t="n">
        <v>2000</v>
      </c>
      <c r="S3" t="n">
        <v>2001</v>
      </c>
      <c r="T3" t="n">
        <v>2002</v>
      </c>
      <c r="U3" t="n">
        <v>2003</v>
      </c>
      <c r="V3" t="n">
        <v>2004</v>
      </c>
      <c r="W3" t="n">
        <v>2005</v>
      </c>
      <c r="X3" t="n">
        <v>2006</v>
      </c>
      <c r="Y3" t="n">
        <v>2007</v>
      </c>
      <c r="Z3" t="n">
        <v>2008</v>
      </c>
      <c r="AA3" t="n">
        <v>2009</v>
      </c>
      <c r="AB3" t="n">
        <v>2010</v>
      </c>
      <c r="AC3" t="n">
        <v>2011</v>
      </c>
      <c r="AD3" t="n">
        <v>2012</v>
      </c>
      <c r="AE3" t="n">
        <v>2013</v>
      </c>
      <c r="AF3" t="n">
        <v>2014</v>
      </c>
      <c r="AG3" t="n">
        <v>2015</v>
      </c>
      <c r="AH3" t="n">
        <v>2016</v>
      </c>
      <c r="AI3" t="n">
        <v>2017</v>
      </c>
      <c r="AJ3" t="n">
        <v>2018</v>
      </c>
      <c r="AK3" t="n">
        <v>2019</v>
      </c>
      <c r="AL3" t="n">
        <v>2020</v>
      </c>
      <c r="AM3" t="n">
        <v>2021</v>
      </c>
      <c r="AN3" t="n">
        <v>2022</v>
      </c>
      <c r="AO3" t="n">
        <v>2023</v>
      </c>
      <c r="AP3" t="n">
        <v>2024</v>
      </c>
      <c r="AQ3" t="n">
        <v>2025</v>
      </c>
      <c r="AR3" t="n">
        <v>2026</v>
      </c>
      <c r="AS3" t="n">
        <v>2027</v>
      </c>
      <c r="AT3" t="n">
        <v>2028</v>
      </c>
      <c r="AU3" t="n">
        <v>2029</v>
      </c>
      <c r="AV3" t="n">
        <v>2030</v>
      </c>
    </row>
    <row r="4" spans="1:50">
      <c r="A4" t="s">
        <v>281</v>
      </c>
      <c r="B4" t="s">
        <v>1768</v>
      </c>
      <c r="C4" t="s">
        <v>1769</v>
      </c>
      <c r="E4">
        <f>SUMIFS('EIA Imports'!$D:$D,'EIA Imports'!$A:$A,E$3,'EIA Imports'!$C:$C,$A4)</f>
        <v/>
      </c>
      <c r="F4">
        <f>SUMIFS('EIA Imports'!$D:$D,'EIA Imports'!$A:$A,F$3,'EIA Imports'!$C:$C,$A4)</f>
        <v/>
      </c>
      <c r="G4">
        <f>SUMIFS('EIA Imports'!$D:$D,'EIA Imports'!$A:$A,G$3,'EIA Imports'!$C:$C,$A4)</f>
        <v/>
      </c>
      <c r="H4">
        <f>SUMIFS('EIA Imports'!$D:$D,'EIA Imports'!$A:$A,H$3,'EIA Imports'!$C:$C,$A4)</f>
        <v/>
      </c>
      <c r="I4">
        <f>SUMIFS('EIA Imports'!$D:$D,'EIA Imports'!$A:$A,I$3,'EIA Imports'!$C:$C,$A4)</f>
        <v/>
      </c>
      <c r="J4">
        <f>SUMIFS('EIA Imports'!$D:$D,'EIA Imports'!$A:$A,J$3,'EIA Imports'!$C:$C,$A4)</f>
        <v/>
      </c>
      <c r="K4">
        <f>SUMIFS('EIA Imports'!$D:$D,'EIA Imports'!$A:$A,K$3,'EIA Imports'!$C:$C,$A4)</f>
        <v/>
      </c>
      <c r="L4">
        <f>SUMIFS('EIA Imports'!$D:$D,'EIA Imports'!$A:$A,L$3,'EIA Imports'!$C:$C,$A4)</f>
        <v/>
      </c>
      <c r="M4">
        <f>SUMIFS('EIA Imports'!$D:$D,'EIA Imports'!$A:$A,M$3,'EIA Imports'!$C:$C,$A4)</f>
        <v/>
      </c>
      <c r="N4">
        <f>SUMIFS('EIA Imports'!$D:$D,'EIA Imports'!$A:$A,N$3,'EIA Imports'!$C:$C,$A4)</f>
        <v/>
      </c>
      <c r="O4">
        <f>SUMIFS('EIA Imports'!$D:$D,'EIA Imports'!$A:$A,O$3,'EIA Imports'!$C:$C,$A4)</f>
        <v/>
      </c>
      <c r="P4">
        <f>SUMIFS('EIA Imports'!$D:$D,'EIA Imports'!$A:$A,P$3,'EIA Imports'!$C:$C,$A4)</f>
        <v/>
      </c>
      <c r="Q4">
        <f>SUMIFS('EIA Imports'!$D:$D,'EIA Imports'!$A:$A,Q$3,'EIA Imports'!$C:$C,$A4)</f>
        <v/>
      </c>
      <c r="R4">
        <f>SUMIFS('EIA Imports'!$D:$D,'EIA Imports'!$A:$A,R$3,'EIA Imports'!$C:$C,$A4)</f>
        <v/>
      </c>
      <c r="S4">
        <f>SUMIFS('EIA Imports'!$D:$D,'EIA Imports'!$A:$A,S$3,'EIA Imports'!$C:$C,$A4)</f>
        <v/>
      </c>
      <c r="T4">
        <f>SUMIFS('EIA Imports'!$D:$D,'EIA Imports'!$A:$A,T$3,'EIA Imports'!$C:$C,$A4)</f>
        <v/>
      </c>
      <c r="U4">
        <f>SUMIFS('EIA Imports'!$D:$D,'EIA Imports'!$A:$A,U$3,'EIA Imports'!$C:$C,$A4)</f>
        <v/>
      </c>
      <c r="V4">
        <f>SUMIFS('EIA Imports'!$D:$D,'EIA Imports'!$A:$A,V$3,'EIA Imports'!$C:$C,$A4)</f>
        <v/>
      </c>
      <c r="W4">
        <f>SUMIFS('EIA Imports'!$D:$D,'EIA Imports'!$A:$A,W$3,'EIA Imports'!$C:$C,$A4)</f>
        <v/>
      </c>
      <c r="X4">
        <f>SUMIFS('EIA Imports'!$D:$D,'EIA Imports'!$A:$A,X$3,'EIA Imports'!$C:$C,$A4)</f>
        <v/>
      </c>
      <c r="Y4">
        <f>SUMIFS('EIA Imports'!$D:$D,'EIA Imports'!$A:$A,Y$3,'EIA Imports'!$C:$C,$A4)</f>
        <v/>
      </c>
      <c r="Z4">
        <f>SUMIFS('EIA Imports'!$D:$D,'EIA Imports'!$A:$A,Z$3,'EIA Imports'!$C:$C,$A4)</f>
        <v/>
      </c>
      <c r="AA4">
        <f>SUMIFS('EIA Imports'!$D:$D,'EIA Imports'!$A:$A,AA$3,'EIA Imports'!$C:$C,$A4)</f>
        <v/>
      </c>
      <c r="AB4">
        <f>SUMIFS('EIA Imports'!$D:$D,'EIA Imports'!$A:$A,AB$3,'EIA Imports'!$C:$C,$A4)</f>
        <v/>
      </c>
      <c r="AC4">
        <f>SUMIFS('EIA Imports'!$D:$D,'EIA Imports'!$A:$A,AC$3,'EIA Imports'!$C:$C,$A4)</f>
        <v/>
      </c>
      <c r="AD4">
        <f>SUMIFS('EIA Imports'!$D:$D,'EIA Imports'!$A:$A,AD$3,'EIA Imports'!$C:$C,$A4)</f>
        <v/>
      </c>
      <c r="AE4">
        <f>SUMIFS('EIA Imports'!$D:$D,'EIA Imports'!$A:$A,AE$3,'EIA Imports'!$C:$C,$A4)</f>
        <v/>
      </c>
      <c r="AF4">
        <f>SUMIFS('EIA Imports'!$D:$D,'EIA Imports'!$A:$A,AF$3,'EIA Imports'!$C:$C,$A4)</f>
        <v/>
      </c>
      <c r="AG4">
        <f>SUMIFS('EIA Imports'!$D:$D,'EIA Imports'!$A:$A,AG$3,'EIA Imports'!$C:$C,$A4)</f>
        <v/>
      </c>
      <c r="AH4">
        <f>SUMIFS('EIA Imports'!$D:$D,'EIA Imports'!$A:$A,AH$3,'EIA Imports'!$C:$C,$A4)</f>
        <v/>
      </c>
      <c r="AI4">
        <f>SUMIFS('EIA Imports'!$D:$D,'EIA Imports'!$A:$A,AI$3,'EIA Imports'!$C:$C,$A4)</f>
        <v/>
      </c>
      <c r="AJ4">
        <f>SUMIFS('EIA Imports'!$D:$D,'EIA Imports'!$A:$A,AJ$3,'EIA Imports'!$C:$C,$A4)</f>
        <v/>
      </c>
      <c r="AK4">
        <f>SUMIFS('EIA Imports'!$D:$D,'EIA Imports'!$A:$A,AK$3,'EIA Imports'!$C:$C,$A4)</f>
        <v/>
      </c>
      <c r="AL4">
        <f>SUMIFS('EIA Imports'!$D:$D,'EIA Imports'!$A:$A,AL$3,'EIA Imports'!$C:$C,$A4)</f>
        <v/>
      </c>
      <c r="AM4">
        <f>SUMIFS('EIA Imports'!$D:$D,'EIA Imports'!$A:$A,AM$3,'EIA Imports'!$C:$C,$A4)</f>
        <v/>
      </c>
      <c r="AN4">
        <f>SUMIFS('EIA Imports'!$D:$D,'EIA Imports'!$A:$A,AN$3,'EIA Imports'!$C:$C,$A4)</f>
        <v/>
      </c>
      <c r="AO4">
        <f>SUMIFS('EIA Imports'!$D:$D,'EIA Imports'!$A:$A,AO$3,'EIA Imports'!$C:$C,$A4)</f>
        <v/>
      </c>
      <c r="AP4">
        <f>SUMIFS('EIA Imports'!$D:$D,'EIA Imports'!$A:$A,AP$3,'EIA Imports'!$C:$C,$A4)</f>
        <v/>
      </c>
      <c r="AQ4">
        <f>SUMIFS('EIA Imports'!$D:$D,'EIA Imports'!$A:$A,AQ$3,'EIA Imports'!$C:$C,$A4)</f>
        <v/>
      </c>
      <c r="AR4">
        <f>SUMIFS('EIA Imports'!$D:$D,'EIA Imports'!$A:$A,AR$3,'EIA Imports'!$C:$C,$A4)</f>
        <v/>
      </c>
      <c r="AS4">
        <f>SUMIFS('EIA Imports'!$D:$D,'EIA Imports'!$A:$A,AS$3,'EIA Imports'!$C:$C,$A4)</f>
        <v/>
      </c>
      <c r="AT4">
        <f>SUMIFS('EIA Imports'!$D:$D,'EIA Imports'!$A:$A,AT$3,'EIA Imports'!$C:$C,$A4)</f>
        <v/>
      </c>
      <c r="AU4">
        <f>SUMIFS('EIA Imports'!$D:$D,'EIA Imports'!$A:$A,AU$3,'EIA Imports'!$C:$C,$A4)</f>
        <v/>
      </c>
      <c r="AV4">
        <f>SUMIFS('EIA Imports'!$D:$D,'EIA Imports'!$A:$A,AV$3,'EIA Imports'!$C:$C,$A4)</f>
        <v/>
      </c>
      <c r="AW4" t="s">
        <v>281</v>
      </c>
      <c r="AX4">
        <f>MATCH(AW4,$A$4:$A$59,0)</f>
        <v/>
      </c>
    </row>
    <row r="5" spans="1:50">
      <c r="A5" t="s">
        <v>390</v>
      </c>
      <c r="B5" t="s">
        <v>1768</v>
      </c>
      <c r="C5" t="s">
        <v>1769</v>
      </c>
      <c r="E5">
        <f>SUMIFS('EIA Imports'!$D:$D,'EIA Imports'!$A:$A,E$3,'EIA Imports'!$C:$C,$A5)</f>
        <v/>
      </c>
      <c r="F5">
        <f>SUMIFS('EIA Imports'!$D:$D,'EIA Imports'!$A:$A,F$3,'EIA Imports'!$C:$C,$A5)</f>
        <v/>
      </c>
      <c r="G5">
        <f>SUMIFS('EIA Imports'!$D:$D,'EIA Imports'!$A:$A,G$3,'EIA Imports'!$C:$C,$A5)</f>
        <v/>
      </c>
      <c r="H5">
        <f>SUMIFS('EIA Imports'!$D:$D,'EIA Imports'!$A:$A,H$3,'EIA Imports'!$C:$C,$A5)</f>
        <v/>
      </c>
      <c r="I5">
        <f>SUMIFS('EIA Imports'!$D:$D,'EIA Imports'!$A:$A,I$3,'EIA Imports'!$C:$C,$A5)</f>
        <v/>
      </c>
      <c r="J5">
        <f>SUMIFS('EIA Imports'!$D:$D,'EIA Imports'!$A:$A,J$3,'EIA Imports'!$C:$C,$A5)</f>
        <v/>
      </c>
      <c r="K5">
        <f>SUMIFS('EIA Imports'!$D:$D,'EIA Imports'!$A:$A,K$3,'EIA Imports'!$C:$C,$A5)</f>
        <v/>
      </c>
      <c r="L5">
        <f>SUMIFS('EIA Imports'!$D:$D,'EIA Imports'!$A:$A,L$3,'EIA Imports'!$C:$C,$A5)</f>
        <v/>
      </c>
      <c r="M5">
        <f>SUMIFS('EIA Imports'!$D:$D,'EIA Imports'!$A:$A,M$3,'EIA Imports'!$C:$C,$A5)</f>
        <v/>
      </c>
      <c r="N5">
        <f>SUMIFS('EIA Imports'!$D:$D,'EIA Imports'!$A:$A,N$3,'EIA Imports'!$C:$C,$A5)</f>
        <v/>
      </c>
      <c r="O5">
        <f>SUMIFS('EIA Imports'!$D:$D,'EIA Imports'!$A:$A,O$3,'EIA Imports'!$C:$C,$A5)</f>
        <v/>
      </c>
      <c r="P5">
        <f>SUMIFS('EIA Imports'!$D:$D,'EIA Imports'!$A:$A,P$3,'EIA Imports'!$C:$C,$A5)</f>
        <v/>
      </c>
      <c r="Q5">
        <f>SUMIFS('EIA Imports'!$D:$D,'EIA Imports'!$A:$A,Q$3,'EIA Imports'!$C:$C,$A5)</f>
        <v/>
      </c>
      <c r="R5">
        <f>SUMIFS('EIA Imports'!$D:$D,'EIA Imports'!$A:$A,R$3,'EIA Imports'!$C:$C,$A5)</f>
        <v/>
      </c>
      <c r="S5">
        <f>SUMIFS('EIA Imports'!$D:$D,'EIA Imports'!$A:$A,S$3,'EIA Imports'!$C:$C,$A5)</f>
        <v/>
      </c>
      <c r="T5">
        <f>SUMIFS('EIA Imports'!$D:$D,'EIA Imports'!$A:$A,T$3,'EIA Imports'!$C:$C,$A5)</f>
        <v/>
      </c>
      <c r="U5">
        <f>SUMIFS('EIA Imports'!$D:$D,'EIA Imports'!$A:$A,U$3,'EIA Imports'!$C:$C,$A5)</f>
        <v/>
      </c>
      <c r="V5">
        <f>SUMIFS('EIA Imports'!$D:$D,'EIA Imports'!$A:$A,V$3,'EIA Imports'!$C:$C,$A5)</f>
        <v/>
      </c>
      <c r="W5">
        <f>SUMIFS('EIA Imports'!$D:$D,'EIA Imports'!$A:$A,W$3,'EIA Imports'!$C:$C,$A5)</f>
        <v/>
      </c>
      <c r="X5">
        <f>SUMIFS('EIA Imports'!$D:$D,'EIA Imports'!$A:$A,X$3,'EIA Imports'!$C:$C,$A5)</f>
        <v/>
      </c>
      <c r="Y5">
        <f>SUMIFS('EIA Imports'!$D:$D,'EIA Imports'!$A:$A,Y$3,'EIA Imports'!$C:$C,$A5)</f>
        <v/>
      </c>
      <c r="Z5">
        <f>SUMIFS('EIA Imports'!$D:$D,'EIA Imports'!$A:$A,Z$3,'EIA Imports'!$C:$C,$A5)</f>
        <v/>
      </c>
      <c r="AA5">
        <f>SUMIFS('EIA Imports'!$D:$D,'EIA Imports'!$A:$A,AA$3,'EIA Imports'!$C:$C,$A5)</f>
        <v/>
      </c>
      <c r="AB5">
        <f>SUMIFS('EIA Imports'!$D:$D,'EIA Imports'!$A:$A,AB$3,'EIA Imports'!$C:$C,$A5)</f>
        <v/>
      </c>
      <c r="AC5">
        <f>SUMIFS('EIA Imports'!$D:$D,'EIA Imports'!$A:$A,AC$3,'EIA Imports'!$C:$C,$A5)</f>
        <v/>
      </c>
      <c r="AD5">
        <f>SUMIFS('EIA Imports'!$D:$D,'EIA Imports'!$A:$A,AD$3,'EIA Imports'!$C:$C,$A5)</f>
        <v/>
      </c>
      <c r="AE5">
        <f>SUMIFS('EIA Imports'!$D:$D,'EIA Imports'!$A:$A,AE$3,'EIA Imports'!$C:$C,$A5)</f>
        <v/>
      </c>
      <c r="AF5">
        <f>SUMIFS('EIA Imports'!$D:$D,'EIA Imports'!$A:$A,AF$3,'EIA Imports'!$C:$C,$A5)</f>
        <v/>
      </c>
      <c r="AG5">
        <f>SUMIFS('EIA Imports'!$D:$D,'EIA Imports'!$A:$A,AG$3,'EIA Imports'!$C:$C,$A5)</f>
        <v/>
      </c>
      <c r="AH5">
        <f>SUMIFS('EIA Imports'!$D:$D,'EIA Imports'!$A:$A,AH$3,'EIA Imports'!$C:$C,$A5)</f>
        <v/>
      </c>
      <c r="AI5">
        <f>SUMIFS('EIA Imports'!$D:$D,'EIA Imports'!$A:$A,AI$3,'EIA Imports'!$C:$C,$A5)</f>
        <v/>
      </c>
      <c r="AJ5">
        <f>SUMIFS('EIA Imports'!$D:$D,'EIA Imports'!$A:$A,AJ$3,'EIA Imports'!$C:$C,$A5)</f>
        <v/>
      </c>
      <c r="AK5">
        <f>SUMIFS('EIA Imports'!$D:$D,'EIA Imports'!$A:$A,AK$3,'EIA Imports'!$C:$C,$A5)</f>
        <v/>
      </c>
      <c r="AL5">
        <f>SUMIFS('EIA Imports'!$D:$D,'EIA Imports'!$A:$A,AL$3,'EIA Imports'!$C:$C,$A5)</f>
        <v/>
      </c>
      <c r="AM5">
        <f>SUMIFS('EIA Imports'!$D:$D,'EIA Imports'!$A:$A,AM$3,'EIA Imports'!$C:$C,$A5)</f>
        <v/>
      </c>
      <c r="AN5">
        <f>SUMIFS('EIA Imports'!$D:$D,'EIA Imports'!$A:$A,AN$3,'EIA Imports'!$C:$C,$A5)</f>
        <v/>
      </c>
      <c r="AO5">
        <f>SUMIFS('EIA Imports'!$D:$D,'EIA Imports'!$A:$A,AO$3,'EIA Imports'!$C:$C,$A5)</f>
        <v/>
      </c>
      <c r="AP5">
        <f>SUMIFS('EIA Imports'!$D:$D,'EIA Imports'!$A:$A,AP$3,'EIA Imports'!$C:$C,$A5)</f>
        <v/>
      </c>
      <c r="AQ5">
        <f>SUMIFS('EIA Imports'!$D:$D,'EIA Imports'!$A:$A,AQ$3,'EIA Imports'!$C:$C,$A5)</f>
        <v/>
      </c>
      <c r="AR5">
        <f>SUMIFS('EIA Imports'!$D:$D,'EIA Imports'!$A:$A,AR$3,'EIA Imports'!$C:$C,$A5)</f>
        <v/>
      </c>
      <c r="AS5">
        <f>SUMIFS('EIA Imports'!$D:$D,'EIA Imports'!$A:$A,AS$3,'EIA Imports'!$C:$C,$A5)</f>
        <v/>
      </c>
      <c r="AT5">
        <f>SUMIFS('EIA Imports'!$D:$D,'EIA Imports'!$A:$A,AT$3,'EIA Imports'!$C:$C,$A5)</f>
        <v/>
      </c>
      <c r="AU5">
        <f>SUMIFS('EIA Imports'!$D:$D,'EIA Imports'!$A:$A,AU$3,'EIA Imports'!$C:$C,$A5)</f>
        <v/>
      </c>
      <c r="AV5">
        <f>SUMIFS('EIA Imports'!$D:$D,'EIA Imports'!$A:$A,AV$3,'EIA Imports'!$C:$C,$A5)</f>
        <v/>
      </c>
      <c r="AW5" t="s">
        <v>390</v>
      </c>
      <c r="AX5">
        <f>MATCH(AW5,$A$4:$A$59,0)</f>
        <v/>
      </c>
    </row>
    <row r="6" spans="1:50">
      <c r="A6" t="s">
        <v>301</v>
      </c>
      <c r="B6" t="s">
        <v>1768</v>
      </c>
      <c r="C6" t="s">
        <v>1769</v>
      </c>
      <c r="E6">
        <f>SUMIFS('EIA Imports'!$D:$D,'EIA Imports'!$A:$A,E$3,'EIA Imports'!$C:$C,$A6)</f>
        <v/>
      </c>
      <c r="F6">
        <f>SUMIFS('EIA Imports'!$D:$D,'EIA Imports'!$A:$A,F$3,'EIA Imports'!$C:$C,$A6)</f>
        <v/>
      </c>
      <c r="G6">
        <f>SUMIFS('EIA Imports'!$D:$D,'EIA Imports'!$A:$A,G$3,'EIA Imports'!$C:$C,$A6)</f>
        <v/>
      </c>
      <c r="H6">
        <f>SUMIFS('EIA Imports'!$D:$D,'EIA Imports'!$A:$A,H$3,'EIA Imports'!$C:$C,$A6)</f>
        <v/>
      </c>
      <c r="I6">
        <f>SUMIFS('EIA Imports'!$D:$D,'EIA Imports'!$A:$A,I$3,'EIA Imports'!$C:$C,$A6)</f>
        <v/>
      </c>
      <c r="J6">
        <f>SUMIFS('EIA Imports'!$D:$D,'EIA Imports'!$A:$A,J$3,'EIA Imports'!$C:$C,$A6)</f>
        <v/>
      </c>
      <c r="K6">
        <f>SUMIFS('EIA Imports'!$D:$D,'EIA Imports'!$A:$A,K$3,'EIA Imports'!$C:$C,$A6)</f>
        <v/>
      </c>
      <c r="L6">
        <f>SUMIFS('EIA Imports'!$D:$D,'EIA Imports'!$A:$A,L$3,'EIA Imports'!$C:$C,$A6)</f>
        <v/>
      </c>
      <c r="M6">
        <f>SUMIFS('EIA Imports'!$D:$D,'EIA Imports'!$A:$A,M$3,'EIA Imports'!$C:$C,$A6)</f>
        <v/>
      </c>
      <c r="N6">
        <f>SUMIFS('EIA Imports'!$D:$D,'EIA Imports'!$A:$A,N$3,'EIA Imports'!$C:$C,$A6)</f>
        <v/>
      </c>
      <c r="O6">
        <f>SUMIFS('EIA Imports'!$D:$D,'EIA Imports'!$A:$A,O$3,'EIA Imports'!$C:$C,$A6)</f>
        <v/>
      </c>
      <c r="P6">
        <f>SUMIFS('EIA Imports'!$D:$D,'EIA Imports'!$A:$A,P$3,'EIA Imports'!$C:$C,$A6)</f>
        <v/>
      </c>
      <c r="Q6">
        <f>SUMIFS('EIA Imports'!$D:$D,'EIA Imports'!$A:$A,Q$3,'EIA Imports'!$C:$C,$A6)</f>
        <v/>
      </c>
      <c r="R6">
        <f>SUMIFS('EIA Imports'!$D:$D,'EIA Imports'!$A:$A,R$3,'EIA Imports'!$C:$C,$A6)</f>
        <v/>
      </c>
      <c r="S6">
        <f>SUMIFS('EIA Imports'!$D:$D,'EIA Imports'!$A:$A,S$3,'EIA Imports'!$C:$C,$A6)</f>
        <v/>
      </c>
      <c r="T6">
        <f>SUMIFS('EIA Imports'!$D:$D,'EIA Imports'!$A:$A,T$3,'EIA Imports'!$C:$C,$A6)</f>
        <v/>
      </c>
      <c r="U6">
        <f>SUMIFS('EIA Imports'!$D:$D,'EIA Imports'!$A:$A,U$3,'EIA Imports'!$C:$C,$A6)</f>
        <v/>
      </c>
      <c r="V6">
        <f>SUMIFS('EIA Imports'!$D:$D,'EIA Imports'!$A:$A,V$3,'EIA Imports'!$C:$C,$A6)</f>
        <v/>
      </c>
      <c r="W6">
        <f>SUMIFS('EIA Imports'!$D:$D,'EIA Imports'!$A:$A,W$3,'EIA Imports'!$C:$C,$A6)</f>
        <v/>
      </c>
      <c r="X6">
        <f>SUMIFS('EIA Imports'!$D:$D,'EIA Imports'!$A:$A,X$3,'EIA Imports'!$C:$C,$A6)</f>
        <v/>
      </c>
      <c r="Y6">
        <f>SUMIFS('EIA Imports'!$D:$D,'EIA Imports'!$A:$A,Y$3,'EIA Imports'!$C:$C,$A6)</f>
        <v/>
      </c>
      <c r="Z6">
        <f>SUMIFS('EIA Imports'!$D:$D,'EIA Imports'!$A:$A,Z$3,'EIA Imports'!$C:$C,$A6)</f>
        <v/>
      </c>
      <c r="AA6">
        <f>SUMIFS('EIA Imports'!$D:$D,'EIA Imports'!$A:$A,AA$3,'EIA Imports'!$C:$C,$A6)</f>
        <v/>
      </c>
      <c r="AB6">
        <f>SUMIFS('EIA Imports'!$D:$D,'EIA Imports'!$A:$A,AB$3,'EIA Imports'!$C:$C,$A6)</f>
        <v/>
      </c>
      <c r="AC6">
        <f>SUMIFS('EIA Imports'!$D:$D,'EIA Imports'!$A:$A,AC$3,'EIA Imports'!$C:$C,$A6)</f>
        <v/>
      </c>
      <c r="AD6">
        <f>SUMIFS('EIA Imports'!$D:$D,'EIA Imports'!$A:$A,AD$3,'EIA Imports'!$C:$C,$A6)</f>
        <v/>
      </c>
      <c r="AE6">
        <f>SUMIFS('EIA Imports'!$D:$D,'EIA Imports'!$A:$A,AE$3,'EIA Imports'!$C:$C,$A6)</f>
        <v/>
      </c>
      <c r="AF6">
        <f>SUMIFS('EIA Imports'!$D:$D,'EIA Imports'!$A:$A,AF$3,'EIA Imports'!$C:$C,$A6)</f>
        <v/>
      </c>
      <c r="AG6">
        <f>SUMIFS('EIA Imports'!$D:$D,'EIA Imports'!$A:$A,AG$3,'EIA Imports'!$C:$C,$A6)</f>
        <v/>
      </c>
      <c r="AH6">
        <f>SUMIFS('EIA Imports'!$D:$D,'EIA Imports'!$A:$A,AH$3,'EIA Imports'!$C:$C,$A6)</f>
        <v/>
      </c>
      <c r="AI6">
        <f>SUMIFS('EIA Imports'!$D:$D,'EIA Imports'!$A:$A,AI$3,'EIA Imports'!$C:$C,$A6)</f>
        <v/>
      </c>
      <c r="AJ6">
        <f>SUMIFS('EIA Imports'!$D:$D,'EIA Imports'!$A:$A,AJ$3,'EIA Imports'!$C:$C,$A6)</f>
        <v/>
      </c>
      <c r="AK6">
        <f>SUMIFS('EIA Imports'!$D:$D,'EIA Imports'!$A:$A,AK$3,'EIA Imports'!$C:$C,$A6)</f>
        <v/>
      </c>
      <c r="AL6">
        <f>SUMIFS('EIA Imports'!$D:$D,'EIA Imports'!$A:$A,AL$3,'EIA Imports'!$C:$C,$A6)</f>
        <v/>
      </c>
      <c r="AM6">
        <f>SUMIFS('EIA Imports'!$D:$D,'EIA Imports'!$A:$A,AM$3,'EIA Imports'!$C:$C,$A6)</f>
        <v/>
      </c>
      <c r="AN6">
        <f>SUMIFS('EIA Imports'!$D:$D,'EIA Imports'!$A:$A,AN$3,'EIA Imports'!$C:$C,$A6)</f>
        <v/>
      </c>
      <c r="AO6">
        <f>SUMIFS('EIA Imports'!$D:$D,'EIA Imports'!$A:$A,AO$3,'EIA Imports'!$C:$C,$A6)</f>
        <v/>
      </c>
      <c r="AP6">
        <f>SUMIFS('EIA Imports'!$D:$D,'EIA Imports'!$A:$A,AP$3,'EIA Imports'!$C:$C,$A6)</f>
        <v/>
      </c>
      <c r="AQ6">
        <f>SUMIFS('EIA Imports'!$D:$D,'EIA Imports'!$A:$A,AQ$3,'EIA Imports'!$C:$C,$A6)</f>
        <v/>
      </c>
      <c r="AR6">
        <f>SUMIFS('EIA Imports'!$D:$D,'EIA Imports'!$A:$A,AR$3,'EIA Imports'!$C:$C,$A6)</f>
        <v/>
      </c>
      <c r="AS6">
        <f>SUMIFS('EIA Imports'!$D:$D,'EIA Imports'!$A:$A,AS$3,'EIA Imports'!$C:$C,$A6)</f>
        <v/>
      </c>
      <c r="AT6">
        <f>SUMIFS('EIA Imports'!$D:$D,'EIA Imports'!$A:$A,AT$3,'EIA Imports'!$C:$C,$A6)</f>
        <v/>
      </c>
      <c r="AU6">
        <f>SUMIFS('EIA Imports'!$D:$D,'EIA Imports'!$A:$A,AU$3,'EIA Imports'!$C:$C,$A6)</f>
        <v/>
      </c>
      <c r="AV6">
        <f>SUMIFS('EIA Imports'!$D:$D,'EIA Imports'!$A:$A,AV$3,'EIA Imports'!$C:$C,$A6)</f>
        <v/>
      </c>
      <c r="AW6" t="s">
        <v>301</v>
      </c>
      <c r="AX6">
        <f>MATCH(AW6,$A$4:$A$59,0)</f>
        <v/>
      </c>
    </row>
    <row r="7" spans="1:50">
      <c r="A7" t="s">
        <v>269</v>
      </c>
      <c r="B7" t="s">
        <v>1768</v>
      </c>
      <c r="C7" t="s">
        <v>1769</v>
      </c>
      <c r="E7">
        <f>SUMIFS('EIA Imports'!$D:$D,'EIA Imports'!$A:$A,E$3,'EIA Imports'!$C:$C,$A7)</f>
        <v/>
      </c>
      <c r="F7">
        <f>SUMIFS('EIA Imports'!$D:$D,'EIA Imports'!$A:$A,F$3,'EIA Imports'!$C:$C,$A7)</f>
        <v/>
      </c>
      <c r="G7">
        <f>SUMIFS('EIA Imports'!$D:$D,'EIA Imports'!$A:$A,G$3,'EIA Imports'!$C:$C,$A7)</f>
        <v/>
      </c>
      <c r="H7">
        <f>SUMIFS('EIA Imports'!$D:$D,'EIA Imports'!$A:$A,H$3,'EIA Imports'!$C:$C,$A7)</f>
        <v/>
      </c>
      <c r="I7">
        <f>SUMIFS('EIA Imports'!$D:$D,'EIA Imports'!$A:$A,I$3,'EIA Imports'!$C:$C,$A7)</f>
        <v/>
      </c>
      <c r="J7">
        <f>SUMIFS('EIA Imports'!$D:$D,'EIA Imports'!$A:$A,J$3,'EIA Imports'!$C:$C,$A7)</f>
        <v/>
      </c>
      <c r="K7">
        <f>SUMIFS('EIA Imports'!$D:$D,'EIA Imports'!$A:$A,K$3,'EIA Imports'!$C:$C,$A7)</f>
        <v/>
      </c>
      <c r="L7">
        <f>SUMIFS('EIA Imports'!$D:$D,'EIA Imports'!$A:$A,L$3,'EIA Imports'!$C:$C,$A7)</f>
        <v/>
      </c>
      <c r="M7">
        <f>SUMIFS('EIA Imports'!$D:$D,'EIA Imports'!$A:$A,M$3,'EIA Imports'!$C:$C,$A7)</f>
        <v/>
      </c>
      <c r="N7">
        <f>SUMIFS('EIA Imports'!$D:$D,'EIA Imports'!$A:$A,N$3,'EIA Imports'!$C:$C,$A7)</f>
        <v/>
      </c>
      <c r="O7">
        <f>SUMIFS('EIA Imports'!$D:$D,'EIA Imports'!$A:$A,O$3,'EIA Imports'!$C:$C,$A7)</f>
        <v/>
      </c>
      <c r="P7">
        <f>SUMIFS('EIA Imports'!$D:$D,'EIA Imports'!$A:$A,P$3,'EIA Imports'!$C:$C,$A7)</f>
        <v/>
      </c>
      <c r="Q7">
        <f>SUMIFS('EIA Imports'!$D:$D,'EIA Imports'!$A:$A,Q$3,'EIA Imports'!$C:$C,$A7)</f>
        <v/>
      </c>
      <c r="R7">
        <f>SUMIFS('EIA Imports'!$D:$D,'EIA Imports'!$A:$A,R$3,'EIA Imports'!$C:$C,$A7)</f>
        <v/>
      </c>
      <c r="S7">
        <f>SUMIFS('EIA Imports'!$D:$D,'EIA Imports'!$A:$A,S$3,'EIA Imports'!$C:$C,$A7)</f>
        <v/>
      </c>
      <c r="T7">
        <f>SUMIFS('EIA Imports'!$D:$D,'EIA Imports'!$A:$A,T$3,'EIA Imports'!$C:$C,$A7)</f>
        <v/>
      </c>
      <c r="U7">
        <f>SUMIFS('EIA Imports'!$D:$D,'EIA Imports'!$A:$A,U$3,'EIA Imports'!$C:$C,$A7)</f>
        <v/>
      </c>
      <c r="V7">
        <f>SUMIFS('EIA Imports'!$D:$D,'EIA Imports'!$A:$A,V$3,'EIA Imports'!$C:$C,$A7)</f>
        <v/>
      </c>
      <c r="W7">
        <f>SUMIFS('EIA Imports'!$D:$D,'EIA Imports'!$A:$A,W$3,'EIA Imports'!$C:$C,$A7)</f>
        <v/>
      </c>
      <c r="X7">
        <f>SUMIFS('EIA Imports'!$D:$D,'EIA Imports'!$A:$A,X$3,'EIA Imports'!$C:$C,$A7)</f>
        <v/>
      </c>
      <c r="Y7">
        <f>SUMIFS('EIA Imports'!$D:$D,'EIA Imports'!$A:$A,Y$3,'EIA Imports'!$C:$C,$A7)</f>
        <v/>
      </c>
      <c r="Z7">
        <f>SUMIFS('EIA Imports'!$D:$D,'EIA Imports'!$A:$A,Z$3,'EIA Imports'!$C:$C,$A7)</f>
        <v/>
      </c>
      <c r="AA7">
        <f>SUMIFS('EIA Imports'!$D:$D,'EIA Imports'!$A:$A,AA$3,'EIA Imports'!$C:$C,$A7)</f>
        <v/>
      </c>
      <c r="AB7">
        <f>SUMIFS('EIA Imports'!$D:$D,'EIA Imports'!$A:$A,AB$3,'EIA Imports'!$C:$C,$A7)</f>
        <v/>
      </c>
      <c r="AC7">
        <f>SUMIFS('EIA Imports'!$D:$D,'EIA Imports'!$A:$A,AC$3,'EIA Imports'!$C:$C,$A7)</f>
        <v/>
      </c>
      <c r="AD7">
        <f>SUMIFS('EIA Imports'!$D:$D,'EIA Imports'!$A:$A,AD$3,'EIA Imports'!$C:$C,$A7)</f>
        <v/>
      </c>
      <c r="AE7">
        <f>SUMIFS('EIA Imports'!$D:$D,'EIA Imports'!$A:$A,AE$3,'EIA Imports'!$C:$C,$A7)</f>
        <v/>
      </c>
      <c r="AF7">
        <f>SUMIFS('EIA Imports'!$D:$D,'EIA Imports'!$A:$A,AF$3,'EIA Imports'!$C:$C,$A7)</f>
        <v/>
      </c>
      <c r="AG7">
        <f>SUMIFS('EIA Imports'!$D:$D,'EIA Imports'!$A:$A,AG$3,'EIA Imports'!$C:$C,$A7)</f>
        <v/>
      </c>
      <c r="AH7">
        <f>SUMIFS('EIA Imports'!$D:$D,'EIA Imports'!$A:$A,AH$3,'EIA Imports'!$C:$C,$A7)</f>
        <v/>
      </c>
      <c r="AI7">
        <f>SUMIFS('EIA Imports'!$D:$D,'EIA Imports'!$A:$A,AI$3,'EIA Imports'!$C:$C,$A7)</f>
        <v/>
      </c>
      <c r="AJ7">
        <f>SUMIFS('EIA Imports'!$D:$D,'EIA Imports'!$A:$A,AJ$3,'EIA Imports'!$C:$C,$A7)</f>
        <v/>
      </c>
      <c r="AK7">
        <f>SUMIFS('EIA Imports'!$D:$D,'EIA Imports'!$A:$A,AK$3,'EIA Imports'!$C:$C,$A7)</f>
        <v/>
      </c>
      <c r="AL7">
        <f>SUMIFS('EIA Imports'!$D:$D,'EIA Imports'!$A:$A,AL$3,'EIA Imports'!$C:$C,$A7)</f>
        <v/>
      </c>
      <c r="AM7">
        <f>SUMIFS('EIA Imports'!$D:$D,'EIA Imports'!$A:$A,AM$3,'EIA Imports'!$C:$C,$A7)</f>
        <v/>
      </c>
      <c r="AN7">
        <f>SUMIFS('EIA Imports'!$D:$D,'EIA Imports'!$A:$A,AN$3,'EIA Imports'!$C:$C,$A7)</f>
        <v/>
      </c>
      <c r="AO7">
        <f>SUMIFS('EIA Imports'!$D:$D,'EIA Imports'!$A:$A,AO$3,'EIA Imports'!$C:$C,$A7)</f>
        <v/>
      </c>
      <c r="AP7">
        <f>SUMIFS('EIA Imports'!$D:$D,'EIA Imports'!$A:$A,AP$3,'EIA Imports'!$C:$C,$A7)</f>
        <v/>
      </c>
      <c r="AQ7">
        <f>SUMIFS('EIA Imports'!$D:$D,'EIA Imports'!$A:$A,AQ$3,'EIA Imports'!$C:$C,$A7)</f>
        <v/>
      </c>
      <c r="AR7">
        <f>SUMIFS('EIA Imports'!$D:$D,'EIA Imports'!$A:$A,AR$3,'EIA Imports'!$C:$C,$A7)</f>
        <v/>
      </c>
      <c r="AS7">
        <f>SUMIFS('EIA Imports'!$D:$D,'EIA Imports'!$A:$A,AS$3,'EIA Imports'!$C:$C,$A7)</f>
        <v/>
      </c>
      <c r="AT7">
        <f>SUMIFS('EIA Imports'!$D:$D,'EIA Imports'!$A:$A,AT$3,'EIA Imports'!$C:$C,$A7)</f>
        <v/>
      </c>
      <c r="AU7">
        <f>SUMIFS('EIA Imports'!$D:$D,'EIA Imports'!$A:$A,AU$3,'EIA Imports'!$C:$C,$A7)</f>
        <v/>
      </c>
      <c r="AV7">
        <f>SUMIFS('EIA Imports'!$D:$D,'EIA Imports'!$A:$A,AV$3,'EIA Imports'!$C:$C,$A7)</f>
        <v/>
      </c>
      <c r="AW7" t="s">
        <v>269</v>
      </c>
      <c r="AX7">
        <f>MATCH(AW7,$A$4:$A$59,0)</f>
        <v/>
      </c>
    </row>
    <row r="8" spans="1:50">
      <c r="A8" t="s">
        <v>258</v>
      </c>
      <c r="B8" t="s">
        <v>1768</v>
      </c>
      <c r="C8" t="s">
        <v>1769</v>
      </c>
      <c r="E8">
        <f>SUMIFS('EIA Imports'!$D:$D,'EIA Imports'!$A:$A,E$3,'EIA Imports'!$C:$C,$A8)</f>
        <v/>
      </c>
      <c r="F8">
        <f>SUMIFS('EIA Imports'!$D:$D,'EIA Imports'!$A:$A,F$3,'EIA Imports'!$C:$C,$A8)</f>
        <v/>
      </c>
      <c r="G8">
        <f>SUMIFS('EIA Imports'!$D:$D,'EIA Imports'!$A:$A,G$3,'EIA Imports'!$C:$C,$A8)</f>
        <v/>
      </c>
      <c r="H8">
        <f>SUMIFS('EIA Imports'!$D:$D,'EIA Imports'!$A:$A,H$3,'EIA Imports'!$C:$C,$A8)</f>
        <v/>
      </c>
      <c r="I8">
        <f>SUMIFS('EIA Imports'!$D:$D,'EIA Imports'!$A:$A,I$3,'EIA Imports'!$C:$C,$A8)</f>
        <v/>
      </c>
      <c r="J8">
        <f>SUMIFS('EIA Imports'!$D:$D,'EIA Imports'!$A:$A,J$3,'EIA Imports'!$C:$C,$A8)</f>
        <v/>
      </c>
      <c r="K8">
        <f>SUMIFS('EIA Imports'!$D:$D,'EIA Imports'!$A:$A,K$3,'EIA Imports'!$C:$C,$A8)</f>
        <v/>
      </c>
      <c r="L8">
        <f>SUMIFS('EIA Imports'!$D:$D,'EIA Imports'!$A:$A,L$3,'EIA Imports'!$C:$C,$A8)</f>
        <v/>
      </c>
      <c r="M8">
        <f>SUMIFS('EIA Imports'!$D:$D,'EIA Imports'!$A:$A,M$3,'EIA Imports'!$C:$C,$A8)</f>
        <v/>
      </c>
      <c r="N8">
        <f>SUMIFS('EIA Imports'!$D:$D,'EIA Imports'!$A:$A,N$3,'EIA Imports'!$C:$C,$A8)</f>
        <v/>
      </c>
      <c r="O8">
        <f>SUMIFS('EIA Imports'!$D:$D,'EIA Imports'!$A:$A,O$3,'EIA Imports'!$C:$C,$A8)</f>
        <v/>
      </c>
      <c r="P8">
        <f>SUMIFS('EIA Imports'!$D:$D,'EIA Imports'!$A:$A,P$3,'EIA Imports'!$C:$C,$A8)</f>
        <v/>
      </c>
      <c r="Q8">
        <f>SUMIFS('EIA Imports'!$D:$D,'EIA Imports'!$A:$A,Q$3,'EIA Imports'!$C:$C,$A8)</f>
        <v/>
      </c>
      <c r="R8">
        <f>SUMIFS('EIA Imports'!$D:$D,'EIA Imports'!$A:$A,R$3,'EIA Imports'!$C:$C,$A8)</f>
        <v/>
      </c>
      <c r="S8">
        <f>SUMIFS('EIA Imports'!$D:$D,'EIA Imports'!$A:$A,S$3,'EIA Imports'!$C:$C,$A8)</f>
        <v/>
      </c>
      <c r="T8">
        <f>SUMIFS('EIA Imports'!$D:$D,'EIA Imports'!$A:$A,T$3,'EIA Imports'!$C:$C,$A8)</f>
        <v/>
      </c>
      <c r="U8">
        <f>SUMIFS('EIA Imports'!$D:$D,'EIA Imports'!$A:$A,U$3,'EIA Imports'!$C:$C,$A8)</f>
        <v/>
      </c>
      <c r="V8">
        <f>SUMIFS('EIA Imports'!$D:$D,'EIA Imports'!$A:$A,V$3,'EIA Imports'!$C:$C,$A8)</f>
        <v/>
      </c>
      <c r="W8">
        <f>SUMIFS('EIA Imports'!$D:$D,'EIA Imports'!$A:$A,W$3,'EIA Imports'!$C:$C,$A8)</f>
        <v/>
      </c>
      <c r="X8">
        <f>SUMIFS('EIA Imports'!$D:$D,'EIA Imports'!$A:$A,X$3,'EIA Imports'!$C:$C,$A8)</f>
        <v/>
      </c>
      <c r="Y8">
        <f>SUMIFS('EIA Imports'!$D:$D,'EIA Imports'!$A:$A,Y$3,'EIA Imports'!$C:$C,$A8)</f>
        <v/>
      </c>
      <c r="Z8">
        <f>SUMIFS('EIA Imports'!$D:$D,'EIA Imports'!$A:$A,Z$3,'EIA Imports'!$C:$C,$A8)</f>
        <v/>
      </c>
      <c r="AA8">
        <f>SUMIFS('EIA Imports'!$D:$D,'EIA Imports'!$A:$A,AA$3,'EIA Imports'!$C:$C,$A8)</f>
        <v/>
      </c>
      <c r="AB8">
        <f>SUMIFS('EIA Imports'!$D:$D,'EIA Imports'!$A:$A,AB$3,'EIA Imports'!$C:$C,$A8)</f>
        <v/>
      </c>
      <c r="AC8">
        <f>SUMIFS('EIA Imports'!$D:$D,'EIA Imports'!$A:$A,AC$3,'EIA Imports'!$C:$C,$A8)</f>
        <v/>
      </c>
      <c r="AD8">
        <f>SUMIFS('EIA Imports'!$D:$D,'EIA Imports'!$A:$A,AD$3,'EIA Imports'!$C:$C,$A8)</f>
        <v/>
      </c>
      <c r="AE8">
        <f>SUMIFS('EIA Imports'!$D:$D,'EIA Imports'!$A:$A,AE$3,'EIA Imports'!$C:$C,$A8)</f>
        <v/>
      </c>
      <c r="AF8">
        <f>SUMIFS('EIA Imports'!$D:$D,'EIA Imports'!$A:$A,AF$3,'EIA Imports'!$C:$C,$A8)</f>
        <v/>
      </c>
      <c r="AG8">
        <f>SUMIFS('EIA Imports'!$D:$D,'EIA Imports'!$A:$A,AG$3,'EIA Imports'!$C:$C,$A8)</f>
        <v/>
      </c>
      <c r="AH8">
        <f>SUMIFS('EIA Imports'!$D:$D,'EIA Imports'!$A:$A,AH$3,'EIA Imports'!$C:$C,$A8)</f>
        <v/>
      </c>
      <c r="AI8">
        <f>SUMIFS('EIA Imports'!$D:$D,'EIA Imports'!$A:$A,AI$3,'EIA Imports'!$C:$C,$A8)</f>
        <v/>
      </c>
      <c r="AJ8">
        <f>SUMIFS('EIA Imports'!$D:$D,'EIA Imports'!$A:$A,AJ$3,'EIA Imports'!$C:$C,$A8)</f>
        <v/>
      </c>
      <c r="AK8">
        <f>SUMIFS('EIA Imports'!$D:$D,'EIA Imports'!$A:$A,AK$3,'EIA Imports'!$C:$C,$A8)</f>
        <v/>
      </c>
      <c r="AL8">
        <f>SUMIFS('EIA Imports'!$D:$D,'EIA Imports'!$A:$A,AL$3,'EIA Imports'!$C:$C,$A8)</f>
        <v/>
      </c>
      <c r="AM8">
        <f>SUMIFS('EIA Imports'!$D:$D,'EIA Imports'!$A:$A,AM$3,'EIA Imports'!$C:$C,$A8)</f>
        <v/>
      </c>
      <c r="AN8">
        <f>SUMIFS('EIA Imports'!$D:$D,'EIA Imports'!$A:$A,AN$3,'EIA Imports'!$C:$C,$A8)</f>
        <v/>
      </c>
      <c r="AO8">
        <f>SUMIFS('EIA Imports'!$D:$D,'EIA Imports'!$A:$A,AO$3,'EIA Imports'!$C:$C,$A8)</f>
        <v/>
      </c>
      <c r="AP8">
        <f>SUMIFS('EIA Imports'!$D:$D,'EIA Imports'!$A:$A,AP$3,'EIA Imports'!$C:$C,$A8)</f>
        <v/>
      </c>
      <c r="AQ8">
        <f>SUMIFS('EIA Imports'!$D:$D,'EIA Imports'!$A:$A,AQ$3,'EIA Imports'!$C:$C,$A8)</f>
        <v/>
      </c>
      <c r="AR8">
        <f>SUMIFS('EIA Imports'!$D:$D,'EIA Imports'!$A:$A,AR$3,'EIA Imports'!$C:$C,$A8)</f>
        <v/>
      </c>
      <c r="AS8">
        <f>SUMIFS('EIA Imports'!$D:$D,'EIA Imports'!$A:$A,AS$3,'EIA Imports'!$C:$C,$A8)</f>
        <v/>
      </c>
      <c r="AT8">
        <f>SUMIFS('EIA Imports'!$D:$D,'EIA Imports'!$A:$A,AT$3,'EIA Imports'!$C:$C,$A8)</f>
        <v/>
      </c>
      <c r="AU8">
        <f>SUMIFS('EIA Imports'!$D:$D,'EIA Imports'!$A:$A,AU$3,'EIA Imports'!$C:$C,$A8)</f>
        <v/>
      </c>
      <c r="AV8">
        <f>SUMIFS('EIA Imports'!$D:$D,'EIA Imports'!$A:$A,AV$3,'EIA Imports'!$C:$C,$A8)</f>
        <v/>
      </c>
      <c r="AW8" t="s">
        <v>258</v>
      </c>
      <c r="AX8">
        <f>MATCH(AW8,$A$4:$A$59,0)</f>
        <v/>
      </c>
    </row>
    <row r="9" spans="1:50">
      <c r="A9" t="s">
        <v>289</v>
      </c>
      <c r="B9" t="s">
        <v>1768</v>
      </c>
      <c r="C9" t="s">
        <v>1769</v>
      </c>
      <c r="E9">
        <f>SUMIFS('EIA Imports'!$D:$D,'EIA Imports'!$A:$A,E$3,'EIA Imports'!$C:$C,$A9)</f>
        <v/>
      </c>
      <c r="F9">
        <f>SUMIFS('EIA Imports'!$D:$D,'EIA Imports'!$A:$A,F$3,'EIA Imports'!$C:$C,$A9)</f>
        <v/>
      </c>
      <c r="G9">
        <f>SUMIFS('EIA Imports'!$D:$D,'EIA Imports'!$A:$A,G$3,'EIA Imports'!$C:$C,$A9)</f>
        <v/>
      </c>
      <c r="H9">
        <f>SUMIFS('EIA Imports'!$D:$D,'EIA Imports'!$A:$A,H$3,'EIA Imports'!$C:$C,$A9)</f>
        <v/>
      </c>
      <c r="I9">
        <f>SUMIFS('EIA Imports'!$D:$D,'EIA Imports'!$A:$A,I$3,'EIA Imports'!$C:$C,$A9)</f>
        <v/>
      </c>
      <c r="J9">
        <f>SUMIFS('EIA Imports'!$D:$D,'EIA Imports'!$A:$A,J$3,'EIA Imports'!$C:$C,$A9)</f>
        <v/>
      </c>
      <c r="K9">
        <f>SUMIFS('EIA Imports'!$D:$D,'EIA Imports'!$A:$A,K$3,'EIA Imports'!$C:$C,$A9)</f>
        <v/>
      </c>
      <c r="L9">
        <f>SUMIFS('EIA Imports'!$D:$D,'EIA Imports'!$A:$A,L$3,'EIA Imports'!$C:$C,$A9)</f>
        <v/>
      </c>
      <c r="M9">
        <f>SUMIFS('EIA Imports'!$D:$D,'EIA Imports'!$A:$A,M$3,'EIA Imports'!$C:$C,$A9)</f>
        <v/>
      </c>
      <c r="N9">
        <f>SUMIFS('EIA Imports'!$D:$D,'EIA Imports'!$A:$A,N$3,'EIA Imports'!$C:$C,$A9)</f>
        <v/>
      </c>
      <c r="O9">
        <f>SUMIFS('EIA Imports'!$D:$D,'EIA Imports'!$A:$A,O$3,'EIA Imports'!$C:$C,$A9)</f>
        <v/>
      </c>
      <c r="P9">
        <f>SUMIFS('EIA Imports'!$D:$D,'EIA Imports'!$A:$A,P$3,'EIA Imports'!$C:$C,$A9)</f>
        <v/>
      </c>
      <c r="Q9">
        <f>SUMIFS('EIA Imports'!$D:$D,'EIA Imports'!$A:$A,Q$3,'EIA Imports'!$C:$C,$A9)</f>
        <v/>
      </c>
      <c r="R9">
        <f>SUMIFS('EIA Imports'!$D:$D,'EIA Imports'!$A:$A,R$3,'EIA Imports'!$C:$C,$A9)</f>
        <v/>
      </c>
      <c r="S9">
        <f>SUMIFS('EIA Imports'!$D:$D,'EIA Imports'!$A:$A,S$3,'EIA Imports'!$C:$C,$A9)</f>
        <v/>
      </c>
      <c r="T9">
        <f>SUMIFS('EIA Imports'!$D:$D,'EIA Imports'!$A:$A,T$3,'EIA Imports'!$C:$C,$A9)</f>
        <v/>
      </c>
      <c r="U9">
        <f>SUMIFS('EIA Imports'!$D:$D,'EIA Imports'!$A:$A,U$3,'EIA Imports'!$C:$C,$A9)</f>
        <v/>
      </c>
      <c r="V9">
        <f>SUMIFS('EIA Imports'!$D:$D,'EIA Imports'!$A:$A,V$3,'EIA Imports'!$C:$C,$A9)</f>
        <v/>
      </c>
      <c r="W9">
        <f>SUMIFS('EIA Imports'!$D:$D,'EIA Imports'!$A:$A,W$3,'EIA Imports'!$C:$C,$A9)</f>
        <v/>
      </c>
      <c r="X9">
        <f>SUMIFS('EIA Imports'!$D:$D,'EIA Imports'!$A:$A,X$3,'EIA Imports'!$C:$C,$A9)</f>
        <v/>
      </c>
      <c r="Y9">
        <f>SUMIFS('EIA Imports'!$D:$D,'EIA Imports'!$A:$A,Y$3,'EIA Imports'!$C:$C,$A9)</f>
        <v/>
      </c>
      <c r="Z9">
        <f>SUMIFS('EIA Imports'!$D:$D,'EIA Imports'!$A:$A,Z$3,'EIA Imports'!$C:$C,$A9)</f>
        <v/>
      </c>
      <c r="AA9">
        <f>SUMIFS('EIA Imports'!$D:$D,'EIA Imports'!$A:$A,AA$3,'EIA Imports'!$C:$C,$A9)</f>
        <v/>
      </c>
      <c r="AB9">
        <f>SUMIFS('EIA Imports'!$D:$D,'EIA Imports'!$A:$A,AB$3,'EIA Imports'!$C:$C,$A9)</f>
        <v/>
      </c>
      <c r="AC9">
        <f>SUMIFS('EIA Imports'!$D:$D,'EIA Imports'!$A:$A,AC$3,'EIA Imports'!$C:$C,$A9)</f>
        <v/>
      </c>
      <c r="AD9">
        <f>SUMIFS('EIA Imports'!$D:$D,'EIA Imports'!$A:$A,AD$3,'EIA Imports'!$C:$C,$A9)</f>
        <v/>
      </c>
      <c r="AE9">
        <f>SUMIFS('EIA Imports'!$D:$D,'EIA Imports'!$A:$A,AE$3,'EIA Imports'!$C:$C,$A9)</f>
        <v/>
      </c>
      <c r="AF9">
        <f>SUMIFS('EIA Imports'!$D:$D,'EIA Imports'!$A:$A,AF$3,'EIA Imports'!$C:$C,$A9)</f>
        <v/>
      </c>
      <c r="AG9">
        <f>SUMIFS('EIA Imports'!$D:$D,'EIA Imports'!$A:$A,AG$3,'EIA Imports'!$C:$C,$A9)</f>
        <v/>
      </c>
      <c r="AH9">
        <f>SUMIFS('EIA Imports'!$D:$D,'EIA Imports'!$A:$A,AH$3,'EIA Imports'!$C:$C,$A9)</f>
        <v/>
      </c>
      <c r="AI9">
        <f>SUMIFS('EIA Imports'!$D:$D,'EIA Imports'!$A:$A,AI$3,'EIA Imports'!$C:$C,$A9)</f>
        <v/>
      </c>
      <c r="AJ9">
        <f>SUMIFS('EIA Imports'!$D:$D,'EIA Imports'!$A:$A,AJ$3,'EIA Imports'!$C:$C,$A9)</f>
        <v/>
      </c>
      <c r="AK9">
        <f>SUMIFS('EIA Imports'!$D:$D,'EIA Imports'!$A:$A,AK$3,'EIA Imports'!$C:$C,$A9)</f>
        <v/>
      </c>
      <c r="AL9">
        <f>SUMIFS('EIA Imports'!$D:$D,'EIA Imports'!$A:$A,AL$3,'EIA Imports'!$C:$C,$A9)</f>
        <v/>
      </c>
      <c r="AM9">
        <f>SUMIFS('EIA Imports'!$D:$D,'EIA Imports'!$A:$A,AM$3,'EIA Imports'!$C:$C,$A9)</f>
        <v/>
      </c>
      <c r="AN9">
        <f>SUMIFS('EIA Imports'!$D:$D,'EIA Imports'!$A:$A,AN$3,'EIA Imports'!$C:$C,$A9)</f>
        <v/>
      </c>
      <c r="AO9">
        <f>SUMIFS('EIA Imports'!$D:$D,'EIA Imports'!$A:$A,AO$3,'EIA Imports'!$C:$C,$A9)</f>
        <v/>
      </c>
      <c r="AP9">
        <f>SUMIFS('EIA Imports'!$D:$D,'EIA Imports'!$A:$A,AP$3,'EIA Imports'!$C:$C,$A9)</f>
        <v/>
      </c>
      <c r="AQ9">
        <f>SUMIFS('EIA Imports'!$D:$D,'EIA Imports'!$A:$A,AQ$3,'EIA Imports'!$C:$C,$A9)</f>
        <v/>
      </c>
      <c r="AR9">
        <f>SUMIFS('EIA Imports'!$D:$D,'EIA Imports'!$A:$A,AR$3,'EIA Imports'!$C:$C,$A9)</f>
        <v/>
      </c>
      <c r="AS9">
        <f>SUMIFS('EIA Imports'!$D:$D,'EIA Imports'!$A:$A,AS$3,'EIA Imports'!$C:$C,$A9)</f>
        <v/>
      </c>
      <c r="AT9">
        <f>SUMIFS('EIA Imports'!$D:$D,'EIA Imports'!$A:$A,AT$3,'EIA Imports'!$C:$C,$A9)</f>
        <v/>
      </c>
      <c r="AU9">
        <f>SUMIFS('EIA Imports'!$D:$D,'EIA Imports'!$A:$A,AU$3,'EIA Imports'!$C:$C,$A9)</f>
        <v/>
      </c>
      <c r="AV9">
        <f>SUMIFS('EIA Imports'!$D:$D,'EIA Imports'!$A:$A,AV$3,'EIA Imports'!$C:$C,$A9)</f>
        <v/>
      </c>
      <c r="AW9" t="s">
        <v>397</v>
      </c>
      <c r="AX9">
        <f>MATCH(AW9,$A$4:$A$59,0)</f>
        <v/>
      </c>
    </row>
    <row r="10" spans="1:50">
      <c r="A10" t="s">
        <v>327</v>
      </c>
      <c r="B10" t="s">
        <v>1768</v>
      </c>
      <c r="C10" t="s">
        <v>1769</v>
      </c>
      <c r="E10">
        <f>SUMIFS('EIA Imports'!$D:$D,'EIA Imports'!$A:$A,E$3,'EIA Imports'!$C:$C,$A10)</f>
        <v/>
      </c>
      <c r="F10">
        <f>SUMIFS('EIA Imports'!$D:$D,'EIA Imports'!$A:$A,F$3,'EIA Imports'!$C:$C,$A10)</f>
        <v/>
      </c>
      <c r="G10">
        <f>SUMIFS('EIA Imports'!$D:$D,'EIA Imports'!$A:$A,G$3,'EIA Imports'!$C:$C,$A10)</f>
        <v/>
      </c>
      <c r="H10">
        <f>SUMIFS('EIA Imports'!$D:$D,'EIA Imports'!$A:$A,H$3,'EIA Imports'!$C:$C,$A10)</f>
        <v/>
      </c>
      <c r="I10">
        <f>SUMIFS('EIA Imports'!$D:$D,'EIA Imports'!$A:$A,I$3,'EIA Imports'!$C:$C,$A10)</f>
        <v/>
      </c>
      <c r="J10">
        <f>SUMIFS('EIA Imports'!$D:$D,'EIA Imports'!$A:$A,J$3,'EIA Imports'!$C:$C,$A10)</f>
        <v/>
      </c>
      <c r="K10">
        <f>SUMIFS('EIA Imports'!$D:$D,'EIA Imports'!$A:$A,K$3,'EIA Imports'!$C:$C,$A10)</f>
        <v/>
      </c>
      <c r="L10">
        <f>SUMIFS('EIA Imports'!$D:$D,'EIA Imports'!$A:$A,L$3,'EIA Imports'!$C:$C,$A10)</f>
        <v/>
      </c>
      <c r="M10">
        <f>SUMIFS('EIA Imports'!$D:$D,'EIA Imports'!$A:$A,M$3,'EIA Imports'!$C:$C,$A10)</f>
        <v/>
      </c>
      <c r="N10">
        <f>SUMIFS('EIA Imports'!$D:$D,'EIA Imports'!$A:$A,N$3,'EIA Imports'!$C:$C,$A10)</f>
        <v/>
      </c>
      <c r="O10">
        <f>SUMIFS('EIA Imports'!$D:$D,'EIA Imports'!$A:$A,O$3,'EIA Imports'!$C:$C,$A10)</f>
        <v/>
      </c>
      <c r="P10">
        <f>SUMIFS('EIA Imports'!$D:$D,'EIA Imports'!$A:$A,P$3,'EIA Imports'!$C:$C,$A10)</f>
        <v/>
      </c>
      <c r="Q10">
        <f>SUMIFS('EIA Imports'!$D:$D,'EIA Imports'!$A:$A,Q$3,'EIA Imports'!$C:$C,$A10)</f>
        <v/>
      </c>
      <c r="R10">
        <f>SUMIFS('EIA Imports'!$D:$D,'EIA Imports'!$A:$A,R$3,'EIA Imports'!$C:$C,$A10)</f>
        <v/>
      </c>
      <c r="S10">
        <f>SUMIFS('EIA Imports'!$D:$D,'EIA Imports'!$A:$A,S$3,'EIA Imports'!$C:$C,$A10)</f>
        <v/>
      </c>
      <c r="T10">
        <f>SUMIFS('EIA Imports'!$D:$D,'EIA Imports'!$A:$A,T$3,'EIA Imports'!$C:$C,$A10)</f>
        <v/>
      </c>
      <c r="U10">
        <f>SUMIFS('EIA Imports'!$D:$D,'EIA Imports'!$A:$A,U$3,'EIA Imports'!$C:$C,$A10)</f>
        <v/>
      </c>
      <c r="V10">
        <f>SUMIFS('EIA Imports'!$D:$D,'EIA Imports'!$A:$A,V$3,'EIA Imports'!$C:$C,$A10)</f>
        <v/>
      </c>
      <c r="W10">
        <f>SUMIFS('EIA Imports'!$D:$D,'EIA Imports'!$A:$A,W$3,'EIA Imports'!$C:$C,$A10)</f>
        <v/>
      </c>
      <c r="X10">
        <f>SUMIFS('EIA Imports'!$D:$D,'EIA Imports'!$A:$A,X$3,'EIA Imports'!$C:$C,$A10)</f>
        <v/>
      </c>
      <c r="Y10">
        <f>SUMIFS('EIA Imports'!$D:$D,'EIA Imports'!$A:$A,Y$3,'EIA Imports'!$C:$C,$A10)</f>
        <v/>
      </c>
      <c r="Z10">
        <f>SUMIFS('EIA Imports'!$D:$D,'EIA Imports'!$A:$A,Z$3,'EIA Imports'!$C:$C,$A10)</f>
        <v/>
      </c>
      <c r="AA10">
        <f>SUMIFS('EIA Imports'!$D:$D,'EIA Imports'!$A:$A,AA$3,'EIA Imports'!$C:$C,$A10)</f>
        <v/>
      </c>
      <c r="AB10">
        <f>SUMIFS('EIA Imports'!$D:$D,'EIA Imports'!$A:$A,AB$3,'EIA Imports'!$C:$C,$A10)</f>
        <v/>
      </c>
      <c r="AC10">
        <f>SUMIFS('EIA Imports'!$D:$D,'EIA Imports'!$A:$A,AC$3,'EIA Imports'!$C:$C,$A10)</f>
        <v/>
      </c>
      <c r="AD10">
        <f>SUMIFS('EIA Imports'!$D:$D,'EIA Imports'!$A:$A,AD$3,'EIA Imports'!$C:$C,$A10)</f>
        <v/>
      </c>
      <c r="AE10">
        <f>SUMIFS('EIA Imports'!$D:$D,'EIA Imports'!$A:$A,AE$3,'EIA Imports'!$C:$C,$A10)</f>
        <v/>
      </c>
      <c r="AF10">
        <f>SUMIFS('EIA Imports'!$D:$D,'EIA Imports'!$A:$A,AF$3,'EIA Imports'!$C:$C,$A10)</f>
        <v/>
      </c>
      <c r="AG10">
        <f>SUMIFS('EIA Imports'!$D:$D,'EIA Imports'!$A:$A,AG$3,'EIA Imports'!$C:$C,$A10)</f>
        <v/>
      </c>
      <c r="AH10">
        <f>SUMIFS('EIA Imports'!$D:$D,'EIA Imports'!$A:$A,AH$3,'EIA Imports'!$C:$C,$A10)</f>
        <v/>
      </c>
      <c r="AI10">
        <f>SUMIFS('EIA Imports'!$D:$D,'EIA Imports'!$A:$A,AI$3,'EIA Imports'!$C:$C,$A10)</f>
        <v/>
      </c>
      <c r="AJ10">
        <f>SUMIFS('EIA Imports'!$D:$D,'EIA Imports'!$A:$A,AJ$3,'EIA Imports'!$C:$C,$A10)</f>
        <v/>
      </c>
      <c r="AK10">
        <f>SUMIFS('EIA Imports'!$D:$D,'EIA Imports'!$A:$A,AK$3,'EIA Imports'!$C:$C,$A10)</f>
        <v/>
      </c>
      <c r="AL10">
        <f>SUMIFS('EIA Imports'!$D:$D,'EIA Imports'!$A:$A,AL$3,'EIA Imports'!$C:$C,$A10)</f>
        <v/>
      </c>
      <c r="AM10">
        <f>SUMIFS('EIA Imports'!$D:$D,'EIA Imports'!$A:$A,AM$3,'EIA Imports'!$C:$C,$A10)</f>
        <v/>
      </c>
      <c r="AN10">
        <f>SUMIFS('EIA Imports'!$D:$D,'EIA Imports'!$A:$A,AN$3,'EIA Imports'!$C:$C,$A10)</f>
        <v/>
      </c>
      <c r="AO10">
        <f>SUMIFS('EIA Imports'!$D:$D,'EIA Imports'!$A:$A,AO$3,'EIA Imports'!$C:$C,$A10)</f>
        <v/>
      </c>
      <c r="AP10">
        <f>SUMIFS('EIA Imports'!$D:$D,'EIA Imports'!$A:$A,AP$3,'EIA Imports'!$C:$C,$A10)</f>
        <v/>
      </c>
      <c r="AQ10">
        <f>SUMIFS('EIA Imports'!$D:$D,'EIA Imports'!$A:$A,AQ$3,'EIA Imports'!$C:$C,$A10)</f>
        <v/>
      </c>
      <c r="AR10">
        <f>SUMIFS('EIA Imports'!$D:$D,'EIA Imports'!$A:$A,AR$3,'EIA Imports'!$C:$C,$A10)</f>
        <v/>
      </c>
      <c r="AS10">
        <f>SUMIFS('EIA Imports'!$D:$D,'EIA Imports'!$A:$A,AS$3,'EIA Imports'!$C:$C,$A10)</f>
        <v/>
      </c>
      <c r="AT10">
        <f>SUMIFS('EIA Imports'!$D:$D,'EIA Imports'!$A:$A,AT$3,'EIA Imports'!$C:$C,$A10)</f>
        <v/>
      </c>
      <c r="AU10">
        <f>SUMIFS('EIA Imports'!$D:$D,'EIA Imports'!$A:$A,AU$3,'EIA Imports'!$C:$C,$A10)</f>
        <v/>
      </c>
      <c r="AV10">
        <f>SUMIFS('EIA Imports'!$D:$D,'EIA Imports'!$A:$A,AV$3,'EIA Imports'!$C:$C,$A10)</f>
        <v/>
      </c>
      <c r="AW10" t="s">
        <v>289</v>
      </c>
      <c r="AX10">
        <f>MATCH(AW10,$A$4:$A$59,0)</f>
        <v/>
      </c>
    </row>
    <row r="11" spans="1:50">
      <c r="A11" t="s">
        <v>375</v>
      </c>
      <c r="B11" t="s">
        <v>1768</v>
      </c>
      <c r="C11" t="s">
        <v>1769</v>
      </c>
      <c r="E11">
        <f>SUMIFS('EIA Imports'!$D:$D,'EIA Imports'!$A:$A,E$3,'EIA Imports'!$C:$C,$A11)</f>
        <v/>
      </c>
      <c r="F11">
        <f>SUMIFS('EIA Imports'!$D:$D,'EIA Imports'!$A:$A,F$3,'EIA Imports'!$C:$C,$A11)</f>
        <v/>
      </c>
      <c r="G11">
        <f>SUMIFS('EIA Imports'!$D:$D,'EIA Imports'!$A:$A,G$3,'EIA Imports'!$C:$C,$A11)</f>
        <v/>
      </c>
      <c r="H11">
        <f>SUMIFS('EIA Imports'!$D:$D,'EIA Imports'!$A:$A,H$3,'EIA Imports'!$C:$C,$A11)</f>
        <v/>
      </c>
      <c r="I11">
        <f>SUMIFS('EIA Imports'!$D:$D,'EIA Imports'!$A:$A,I$3,'EIA Imports'!$C:$C,$A11)</f>
        <v/>
      </c>
      <c r="J11">
        <f>SUMIFS('EIA Imports'!$D:$D,'EIA Imports'!$A:$A,J$3,'EIA Imports'!$C:$C,$A11)</f>
        <v/>
      </c>
      <c r="K11">
        <f>SUMIFS('EIA Imports'!$D:$D,'EIA Imports'!$A:$A,K$3,'EIA Imports'!$C:$C,$A11)</f>
        <v/>
      </c>
      <c r="L11">
        <f>SUMIFS('EIA Imports'!$D:$D,'EIA Imports'!$A:$A,L$3,'EIA Imports'!$C:$C,$A11)</f>
        <v/>
      </c>
      <c r="M11">
        <f>SUMIFS('EIA Imports'!$D:$D,'EIA Imports'!$A:$A,M$3,'EIA Imports'!$C:$C,$A11)</f>
        <v/>
      </c>
      <c r="N11">
        <f>SUMIFS('EIA Imports'!$D:$D,'EIA Imports'!$A:$A,N$3,'EIA Imports'!$C:$C,$A11)</f>
        <v/>
      </c>
      <c r="O11">
        <f>SUMIFS('EIA Imports'!$D:$D,'EIA Imports'!$A:$A,O$3,'EIA Imports'!$C:$C,$A11)</f>
        <v/>
      </c>
      <c r="P11">
        <f>SUMIFS('EIA Imports'!$D:$D,'EIA Imports'!$A:$A,P$3,'EIA Imports'!$C:$C,$A11)</f>
        <v/>
      </c>
      <c r="Q11">
        <f>SUMIFS('EIA Imports'!$D:$D,'EIA Imports'!$A:$A,Q$3,'EIA Imports'!$C:$C,$A11)</f>
        <v/>
      </c>
      <c r="R11">
        <f>SUMIFS('EIA Imports'!$D:$D,'EIA Imports'!$A:$A,R$3,'EIA Imports'!$C:$C,$A11)</f>
        <v/>
      </c>
      <c r="S11">
        <f>SUMIFS('EIA Imports'!$D:$D,'EIA Imports'!$A:$A,S$3,'EIA Imports'!$C:$C,$A11)</f>
        <v/>
      </c>
      <c r="T11">
        <f>SUMIFS('EIA Imports'!$D:$D,'EIA Imports'!$A:$A,T$3,'EIA Imports'!$C:$C,$A11)</f>
        <v/>
      </c>
      <c r="U11">
        <f>SUMIFS('EIA Imports'!$D:$D,'EIA Imports'!$A:$A,U$3,'EIA Imports'!$C:$C,$A11)</f>
        <v/>
      </c>
      <c r="V11">
        <f>SUMIFS('EIA Imports'!$D:$D,'EIA Imports'!$A:$A,V$3,'EIA Imports'!$C:$C,$A11)</f>
        <v/>
      </c>
      <c r="W11">
        <f>SUMIFS('EIA Imports'!$D:$D,'EIA Imports'!$A:$A,W$3,'EIA Imports'!$C:$C,$A11)</f>
        <v/>
      </c>
      <c r="X11">
        <f>SUMIFS('EIA Imports'!$D:$D,'EIA Imports'!$A:$A,X$3,'EIA Imports'!$C:$C,$A11)</f>
        <v/>
      </c>
      <c r="Y11">
        <f>SUMIFS('EIA Imports'!$D:$D,'EIA Imports'!$A:$A,Y$3,'EIA Imports'!$C:$C,$A11)</f>
        <v/>
      </c>
      <c r="Z11">
        <f>SUMIFS('EIA Imports'!$D:$D,'EIA Imports'!$A:$A,Z$3,'EIA Imports'!$C:$C,$A11)</f>
        <v/>
      </c>
      <c r="AA11">
        <f>SUMIFS('EIA Imports'!$D:$D,'EIA Imports'!$A:$A,AA$3,'EIA Imports'!$C:$C,$A11)</f>
        <v/>
      </c>
      <c r="AB11">
        <f>SUMIFS('EIA Imports'!$D:$D,'EIA Imports'!$A:$A,AB$3,'EIA Imports'!$C:$C,$A11)</f>
        <v/>
      </c>
      <c r="AC11">
        <f>SUMIFS('EIA Imports'!$D:$D,'EIA Imports'!$A:$A,AC$3,'EIA Imports'!$C:$C,$A11)</f>
        <v/>
      </c>
      <c r="AD11">
        <f>SUMIFS('EIA Imports'!$D:$D,'EIA Imports'!$A:$A,AD$3,'EIA Imports'!$C:$C,$A11)</f>
        <v/>
      </c>
      <c r="AE11">
        <f>SUMIFS('EIA Imports'!$D:$D,'EIA Imports'!$A:$A,AE$3,'EIA Imports'!$C:$C,$A11)</f>
        <v/>
      </c>
      <c r="AF11">
        <f>SUMIFS('EIA Imports'!$D:$D,'EIA Imports'!$A:$A,AF$3,'EIA Imports'!$C:$C,$A11)</f>
        <v/>
      </c>
      <c r="AG11">
        <f>SUMIFS('EIA Imports'!$D:$D,'EIA Imports'!$A:$A,AG$3,'EIA Imports'!$C:$C,$A11)</f>
        <v/>
      </c>
      <c r="AH11">
        <f>SUMIFS('EIA Imports'!$D:$D,'EIA Imports'!$A:$A,AH$3,'EIA Imports'!$C:$C,$A11)</f>
        <v/>
      </c>
      <c r="AI11">
        <f>SUMIFS('EIA Imports'!$D:$D,'EIA Imports'!$A:$A,AI$3,'EIA Imports'!$C:$C,$A11)</f>
        <v/>
      </c>
      <c r="AJ11">
        <f>SUMIFS('EIA Imports'!$D:$D,'EIA Imports'!$A:$A,AJ$3,'EIA Imports'!$C:$C,$A11)</f>
        <v/>
      </c>
      <c r="AK11">
        <f>SUMIFS('EIA Imports'!$D:$D,'EIA Imports'!$A:$A,AK$3,'EIA Imports'!$C:$C,$A11)</f>
        <v/>
      </c>
      <c r="AL11">
        <f>SUMIFS('EIA Imports'!$D:$D,'EIA Imports'!$A:$A,AL$3,'EIA Imports'!$C:$C,$A11)</f>
        <v/>
      </c>
      <c r="AM11">
        <f>SUMIFS('EIA Imports'!$D:$D,'EIA Imports'!$A:$A,AM$3,'EIA Imports'!$C:$C,$A11)</f>
        <v/>
      </c>
      <c r="AN11">
        <f>SUMIFS('EIA Imports'!$D:$D,'EIA Imports'!$A:$A,AN$3,'EIA Imports'!$C:$C,$A11)</f>
        <v/>
      </c>
      <c r="AO11">
        <f>SUMIFS('EIA Imports'!$D:$D,'EIA Imports'!$A:$A,AO$3,'EIA Imports'!$C:$C,$A11)</f>
        <v/>
      </c>
      <c r="AP11">
        <f>SUMIFS('EIA Imports'!$D:$D,'EIA Imports'!$A:$A,AP$3,'EIA Imports'!$C:$C,$A11)</f>
        <v/>
      </c>
      <c r="AQ11">
        <f>SUMIFS('EIA Imports'!$D:$D,'EIA Imports'!$A:$A,AQ$3,'EIA Imports'!$C:$C,$A11)</f>
        <v/>
      </c>
      <c r="AR11">
        <f>SUMIFS('EIA Imports'!$D:$D,'EIA Imports'!$A:$A,AR$3,'EIA Imports'!$C:$C,$A11)</f>
        <v/>
      </c>
      <c r="AS11">
        <f>SUMIFS('EIA Imports'!$D:$D,'EIA Imports'!$A:$A,AS$3,'EIA Imports'!$C:$C,$A11)</f>
        <v/>
      </c>
      <c r="AT11">
        <f>SUMIFS('EIA Imports'!$D:$D,'EIA Imports'!$A:$A,AT$3,'EIA Imports'!$C:$C,$A11)</f>
        <v/>
      </c>
      <c r="AU11">
        <f>SUMIFS('EIA Imports'!$D:$D,'EIA Imports'!$A:$A,AU$3,'EIA Imports'!$C:$C,$A11)</f>
        <v/>
      </c>
      <c r="AV11">
        <f>SUMIFS('EIA Imports'!$D:$D,'EIA Imports'!$A:$A,AV$3,'EIA Imports'!$C:$C,$A11)</f>
        <v/>
      </c>
      <c r="AW11" t="s">
        <v>407</v>
      </c>
      <c r="AX11">
        <f>MATCH(AW11,$A$4:$A$59,0)</f>
        <v/>
      </c>
    </row>
    <row r="12" spans="1:50">
      <c r="A12" t="s">
        <v>266</v>
      </c>
      <c r="B12" t="s">
        <v>1768</v>
      </c>
      <c r="C12" t="s">
        <v>1769</v>
      </c>
      <c r="E12">
        <f>SUMIFS('EIA Imports'!$D:$D,'EIA Imports'!$A:$A,E$3,'EIA Imports'!$C:$C,$A12)</f>
        <v/>
      </c>
      <c r="F12">
        <f>SUMIFS('EIA Imports'!$D:$D,'EIA Imports'!$A:$A,F$3,'EIA Imports'!$C:$C,$A12)</f>
        <v/>
      </c>
      <c r="G12">
        <f>SUMIFS('EIA Imports'!$D:$D,'EIA Imports'!$A:$A,G$3,'EIA Imports'!$C:$C,$A12)</f>
        <v/>
      </c>
      <c r="H12">
        <f>SUMIFS('EIA Imports'!$D:$D,'EIA Imports'!$A:$A,H$3,'EIA Imports'!$C:$C,$A12)</f>
        <v/>
      </c>
      <c r="I12">
        <f>SUMIFS('EIA Imports'!$D:$D,'EIA Imports'!$A:$A,I$3,'EIA Imports'!$C:$C,$A12)</f>
        <v/>
      </c>
      <c r="J12">
        <f>SUMIFS('EIA Imports'!$D:$D,'EIA Imports'!$A:$A,J$3,'EIA Imports'!$C:$C,$A12)</f>
        <v/>
      </c>
      <c r="K12">
        <f>SUMIFS('EIA Imports'!$D:$D,'EIA Imports'!$A:$A,K$3,'EIA Imports'!$C:$C,$A12)</f>
        <v/>
      </c>
      <c r="L12">
        <f>SUMIFS('EIA Imports'!$D:$D,'EIA Imports'!$A:$A,L$3,'EIA Imports'!$C:$C,$A12)</f>
        <v/>
      </c>
      <c r="M12">
        <f>SUMIFS('EIA Imports'!$D:$D,'EIA Imports'!$A:$A,M$3,'EIA Imports'!$C:$C,$A12)</f>
        <v/>
      </c>
      <c r="N12">
        <f>SUMIFS('EIA Imports'!$D:$D,'EIA Imports'!$A:$A,N$3,'EIA Imports'!$C:$C,$A12)</f>
        <v/>
      </c>
      <c r="O12">
        <f>SUMIFS('EIA Imports'!$D:$D,'EIA Imports'!$A:$A,O$3,'EIA Imports'!$C:$C,$A12)</f>
        <v/>
      </c>
      <c r="P12">
        <f>SUMIFS('EIA Imports'!$D:$D,'EIA Imports'!$A:$A,P$3,'EIA Imports'!$C:$C,$A12)</f>
        <v/>
      </c>
      <c r="Q12">
        <f>SUMIFS('EIA Imports'!$D:$D,'EIA Imports'!$A:$A,Q$3,'EIA Imports'!$C:$C,$A12)</f>
        <v/>
      </c>
      <c r="R12">
        <f>SUMIFS('EIA Imports'!$D:$D,'EIA Imports'!$A:$A,R$3,'EIA Imports'!$C:$C,$A12)</f>
        <v/>
      </c>
      <c r="S12">
        <f>SUMIFS('EIA Imports'!$D:$D,'EIA Imports'!$A:$A,S$3,'EIA Imports'!$C:$C,$A12)</f>
        <v/>
      </c>
      <c r="T12">
        <f>SUMIFS('EIA Imports'!$D:$D,'EIA Imports'!$A:$A,T$3,'EIA Imports'!$C:$C,$A12)</f>
        <v/>
      </c>
      <c r="U12">
        <f>SUMIFS('EIA Imports'!$D:$D,'EIA Imports'!$A:$A,U$3,'EIA Imports'!$C:$C,$A12)</f>
        <v/>
      </c>
      <c r="V12">
        <f>SUMIFS('EIA Imports'!$D:$D,'EIA Imports'!$A:$A,V$3,'EIA Imports'!$C:$C,$A12)</f>
        <v/>
      </c>
      <c r="W12">
        <f>SUMIFS('EIA Imports'!$D:$D,'EIA Imports'!$A:$A,W$3,'EIA Imports'!$C:$C,$A12)</f>
        <v/>
      </c>
      <c r="X12">
        <f>SUMIFS('EIA Imports'!$D:$D,'EIA Imports'!$A:$A,X$3,'EIA Imports'!$C:$C,$A12)</f>
        <v/>
      </c>
      <c r="Y12">
        <f>SUMIFS('EIA Imports'!$D:$D,'EIA Imports'!$A:$A,Y$3,'EIA Imports'!$C:$C,$A12)</f>
        <v/>
      </c>
      <c r="Z12">
        <f>SUMIFS('EIA Imports'!$D:$D,'EIA Imports'!$A:$A,Z$3,'EIA Imports'!$C:$C,$A12)</f>
        <v/>
      </c>
      <c r="AA12">
        <f>SUMIFS('EIA Imports'!$D:$D,'EIA Imports'!$A:$A,AA$3,'EIA Imports'!$C:$C,$A12)</f>
        <v/>
      </c>
      <c r="AB12">
        <f>SUMIFS('EIA Imports'!$D:$D,'EIA Imports'!$A:$A,AB$3,'EIA Imports'!$C:$C,$A12)</f>
        <v/>
      </c>
      <c r="AC12">
        <f>SUMIFS('EIA Imports'!$D:$D,'EIA Imports'!$A:$A,AC$3,'EIA Imports'!$C:$C,$A12)</f>
        <v/>
      </c>
      <c r="AD12">
        <f>SUMIFS('EIA Imports'!$D:$D,'EIA Imports'!$A:$A,AD$3,'EIA Imports'!$C:$C,$A12)</f>
        <v/>
      </c>
      <c r="AE12">
        <f>SUMIFS('EIA Imports'!$D:$D,'EIA Imports'!$A:$A,AE$3,'EIA Imports'!$C:$C,$A12)</f>
        <v/>
      </c>
      <c r="AF12">
        <f>SUMIFS('EIA Imports'!$D:$D,'EIA Imports'!$A:$A,AF$3,'EIA Imports'!$C:$C,$A12)</f>
        <v/>
      </c>
      <c r="AG12">
        <f>SUMIFS('EIA Imports'!$D:$D,'EIA Imports'!$A:$A,AG$3,'EIA Imports'!$C:$C,$A12)</f>
        <v/>
      </c>
      <c r="AH12">
        <f>SUMIFS('EIA Imports'!$D:$D,'EIA Imports'!$A:$A,AH$3,'EIA Imports'!$C:$C,$A12)</f>
        <v/>
      </c>
      <c r="AI12">
        <f>SUMIFS('EIA Imports'!$D:$D,'EIA Imports'!$A:$A,AI$3,'EIA Imports'!$C:$C,$A12)</f>
        <v/>
      </c>
      <c r="AJ12">
        <f>SUMIFS('EIA Imports'!$D:$D,'EIA Imports'!$A:$A,AJ$3,'EIA Imports'!$C:$C,$A12)</f>
        <v/>
      </c>
      <c r="AK12">
        <f>SUMIFS('EIA Imports'!$D:$D,'EIA Imports'!$A:$A,AK$3,'EIA Imports'!$C:$C,$A12)</f>
        <v/>
      </c>
      <c r="AL12">
        <f>SUMIFS('EIA Imports'!$D:$D,'EIA Imports'!$A:$A,AL$3,'EIA Imports'!$C:$C,$A12)</f>
        <v/>
      </c>
      <c r="AM12">
        <f>SUMIFS('EIA Imports'!$D:$D,'EIA Imports'!$A:$A,AM$3,'EIA Imports'!$C:$C,$A12)</f>
        <v/>
      </c>
      <c r="AN12">
        <f>SUMIFS('EIA Imports'!$D:$D,'EIA Imports'!$A:$A,AN$3,'EIA Imports'!$C:$C,$A12)</f>
        <v/>
      </c>
      <c r="AO12">
        <f>SUMIFS('EIA Imports'!$D:$D,'EIA Imports'!$A:$A,AO$3,'EIA Imports'!$C:$C,$A12)</f>
        <v/>
      </c>
      <c r="AP12">
        <f>SUMIFS('EIA Imports'!$D:$D,'EIA Imports'!$A:$A,AP$3,'EIA Imports'!$C:$C,$A12)</f>
        <v/>
      </c>
      <c r="AQ12">
        <f>SUMIFS('EIA Imports'!$D:$D,'EIA Imports'!$A:$A,AQ$3,'EIA Imports'!$C:$C,$A12)</f>
        <v/>
      </c>
      <c r="AR12">
        <f>SUMIFS('EIA Imports'!$D:$D,'EIA Imports'!$A:$A,AR$3,'EIA Imports'!$C:$C,$A12)</f>
        <v/>
      </c>
      <c r="AS12">
        <f>SUMIFS('EIA Imports'!$D:$D,'EIA Imports'!$A:$A,AS$3,'EIA Imports'!$C:$C,$A12)</f>
        <v/>
      </c>
      <c r="AT12">
        <f>SUMIFS('EIA Imports'!$D:$D,'EIA Imports'!$A:$A,AT$3,'EIA Imports'!$C:$C,$A12)</f>
        <v/>
      </c>
      <c r="AU12">
        <f>SUMIFS('EIA Imports'!$D:$D,'EIA Imports'!$A:$A,AU$3,'EIA Imports'!$C:$C,$A12)</f>
        <v/>
      </c>
      <c r="AV12">
        <f>SUMIFS('EIA Imports'!$D:$D,'EIA Imports'!$A:$A,AV$3,'EIA Imports'!$C:$C,$A12)</f>
        <v/>
      </c>
      <c r="AW12" t="s">
        <v>327</v>
      </c>
      <c r="AX12">
        <f>MATCH(AW12,$A$4:$A$59,0)</f>
        <v/>
      </c>
    </row>
    <row r="13" spans="1:50">
      <c r="A13" t="s">
        <v>250</v>
      </c>
      <c r="B13" t="s">
        <v>1768</v>
      </c>
      <c r="C13" t="s">
        <v>1769</v>
      </c>
      <c r="E13">
        <f>SUMIFS('EIA Imports'!$D:$D,'EIA Imports'!$A:$A,E$3,'EIA Imports'!$C:$C,$A13)</f>
        <v/>
      </c>
      <c r="F13">
        <f>SUMIFS('EIA Imports'!$D:$D,'EIA Imports'!$A:$A,F$3,'EIA Imports'!$C:$C,$A13)</f>
        <v/>
      </c>
      <c r="G13">
        <f>SUMIFS('EIA Imports'!$D:$D,'EIA Imports'!$A:$A,G$3,'EIA Imports'!$C:$C,$A13)</f>
        <v/>
      </c>
      <c r="H13">
        <f>SUMIFS('EIA Imports'!$D:$D,'EIA Imports'!$A:$A,H$3,'EIA Imports'!$C:$C,$A13)</f>
        <v/>
      </c>
      <c r="I13">
        <f>SUMIFS('EIA Imports'!$D:$D,'EIA Imports'!$A:$A,I$3,'EIA Imports'!$C:$C,$A13)</f>
        <v/>
      </c>
      <c r="J13">
        <f>SUMIFS('EIA Imports'!$D:$D,'EIA Imports'!$A:$A,J$3,'EIA Imports'!$C:$C,$A13)</f>
        <v/>
      </c>
      <c r="K13">
        <f>SUMIFS('EIA Imports'!$D:$D,'EIA Imports'!$A:$A,K$3,'EIA Imports'!$C:$C,$A13)</f>
        <v/>
      </c>
      <c r="L13">
        <f>SUMIFS('EIA Imports'!$D:$D,'EIA Imports'!$A:$A,L$3,'EIA Imports'!$C:$C,$A13)</f>
        <v/>
      </c>
      <c r="M13">
        <f>SUMIFS('EIA Imports'!$D:$D,'EIA Imports'!$A:$A,M$3,'EIA Imports'!$C:$C,$A13)</f>
        <v/>
      </c>
      <c r="N13">
        <f>SUMIFS('EIA Imports'!$D:$D,'EIA Imports'!$A:$A,N$3,'EIA Imports'!$C:$C,$A13)</f>
        <v/>
      </c>
      <c r="O13">
        <f>SUMIFS('EIA Imports'!$D:$D,'EIA Imports'!$A:$A,O$3,'EIA Imports'!$C:$C,$A13)</f>
        <v/>
      </c>
      <c r="P13">
        <f>SUMIFS('EIA Imports'!$D:$D,'EIA Imports'!$A:$A,P$3,'EIA Imports'!$C:$C,$A13)</f>
        <v/>
      </c>
      <c r="Q13">
        <f>SUMIFS('EIA Imports'!$D:$D,'EIA Imports'!$A:$A,Q$3,'EIA Imports'!$C:$C,$A13)</f>
        <v/>
      </c>
      <c r="R13">
        <f>SUMIFS('EIA Imports'!$D:$D,'EIA Imports'!$A:$A,R$3,'EIA Imports'!$C:$C,$A13)</f>
        <v/>
      </c>
      <c r="S13">
        <f>SUMIFS('EIA Imports'!$D:$D,'EIA Imports'!$A:$A,S$3,'EIA Imports'!$C:$C,$A13)</f>
        <v/>
      </c>
      <c r="T13">
        <f>SUMIFS('EIA Imports'!$D:$D,'EIA Imports'!$A:$A,T$3,'EIA Imports'!$C:$C,$A13)</f>
        <v/>
      </c>
      <c r="U13">
        <f>SUMIFS('EIA Imports'!$D:$D,'EIA Imports'!$A:$A,U$3,'EIA Imports'!$C:$C,$A13)</f>
        <v/>
      </c>
      <c r="V13">
        <f>SUMIFS('EIA Imports'!$D:$D,'EIA Imports'!$A:$A,V$3,'EIA Imports'!$C:$C,$A13)</f>
        <v/>
      </c>
      <c r="W13">
        <f>SUMIFS('EIA Imports'!$D:$D,'EIA Imports'!$A:$A,W$3,'EIA Imports'!$C:$C,$A13)</f>
        <v/>
      </c>
      <c r="X13">
        <f>SUMIFS('EIA Imports'!$D:$D,'EIA Imports'!$A:$A,X$3,'EIA Imports'!$C:$C,$A13)</f>
        <v/>
      </c>
      <c r="Y13">
        <f>SUMIFS('EIA Imports'!$D:$D,'EIA Imports'!$A:$A,Y$3,'EIA Imports'!$C:$C,$A13)</f>
        <v/>
      </c>
      <c r="Z13">
        <f>SUMIFS('EIA Imports'!$D:$D,'EIA Imports'!$A:$A,Z$3,'EIA Imports'!$C:$C,$A13)</f>
        <v/>
      </c>
      <c r="AA13">
        <f>SUMIFS('EIA Imports'!$D:$D,'EIA Imports'!$A:$A,AA$3,'EIA Imports'!$C:$C,$A13)</f>
        <v/>
      </c>
      <c r="AB13">
        <f>SUMIFS('EIA Imports'!$D:$D,'EIA Imports'!$A:$A,AB$3,'EIA Imports'!$C:$C,$A13)</f>
        <v/>
      </c>
      <c r="AC13">
        <f>SUMIFS('EIA Imports'!$D:$D,'EIA Imports'!$A:$A,AC$3,'EIA Imports'!$C:$C,$A13)</f>
        <v/>
      </c>
      <c r="AD13">
        <f>SUMIFS('EIA Imports'!$D:$D,'EIA Imports'!$A:$A,AD$3,'EIA Imports'!$C:$C,$A13)</f>
        <v/>
      </c>
      <c r="AE13">
        <f>SUMIFS('EIA Imports'!$D:$D,'EIA Imports'!$A:$A,AE$3,'EIA Imports'!$C:$C,$A13)</f>
        <v/>
      </c>
      <c r="AF13">
        <f>SUMIFS('EIA Imports'!$D:$D,'EIA Imports'!$A:$A,AF$3,'EIA Imports'!$C:$C,$A13)</f>
        <v/>
      </c>
      <c r="AG13">
        <f>SUMIFS('EIA Imports'!$D:$D,'EIA Imports'!$A:$A,AG$3,'EIA Imports'!$C:$C,$A13)</f>
        <v/>
      </c>
      <c r="AH13">
        <f>SUMIFS('EIA Imports'!$D:$D,'EIA Imports'!$A:$A,AH$3,'EIA Imports'!$C:$C,$A13)</f>
        <v/>
      </c>
      <c r="AI13">
        <f>SUMIFS('EIA Imports'!$D:$D,'EIA Imports'!$A:$A,AI$3,'EIA Imports'!$C:$C,$A13)</f>
        <v/>
      </c>
      <c r="AJ13">
        <f>SUMIFS('EIA Imports'!$D:$D,'EIA Imports'!$A:$A,AJ$3,'EIA Imports'!$C:$C,$A13)</f>
        <v/>
      </c>
      <c r="AK13">
        <f>SUMIFS('EIA Imports'!$D:$D,'EIA Imports'!$A:$A,AK$3,'EIA Imports'!$C:$C,$A13)</f>
        <v/>
      </c>
      <c r="AL13">
        <f>SUMIFS('EIA Imports'!$D:$D,'EIA Imports'!$A:$A,AL$3,'EIA Imports'!$C:$C,$A13)</f>
        <v/>
      </c>
      <c r="AM13">
        <f>SUMIFS('EIA Imports'!$D:$D,'EIA Imports'!$A:$A,AM$3,'EIA Imports'!$C:$C,$A13)</f>
        <v/>
      </c>
      <c r="AN13">
        <f>SUMIFS('EIA Imports'!$D:$D,'EIA Imports'!$A:$A,AN$3,'EIA Imports'!$C:$C,$A13)</f>
        <v/>
      </c>
      <c r="AO13">
        <f>SUMIFS('EIA Imports'!$D:$D,'EIA Imports'!$A:$A,AO$3,'EIA Imports'!$C:$C,$A13)</f>
        <v/>
      </c>
      <c r="AP13">
        <f>SUMIFS('EIA Imports'!$D:$D,'EIA Imports'!$A:$A,AP$3,'EIA Imports'!$C:$C,$A13)</f>
        <v/>
      </c>
      <c r="AQ13">
        <f>SUMIFS('EIA Imports'!$D:$D,'EIA Imports'!$A:$A,AQ$3,'EIA Imports'!$C:$C,$A13)</f>
        <v/>
      </c>
      <c r="AR13">
        <f>SUMIFS('EIA Imports'!$D:$D,'EIA Imports'!$A:$A,AR$3,'EIA Imports'!$C:$C,$A13)</f>
        <v/>
      </c>
      <c r="AS13">
        <f>SUMIFS('EIA Imports'!$D:$D,'EIA Imports'!$A:$A,AS$3,'EIA Imports'!$C:$C,$A13)</f>
        <v/>
      </c>
      <c r="AT13">
        <f>SUMIFS('EIA Imports'!$D:$D,'EIA Imports'!$A:$A,AT$3,'EIA Imports'!$C:$C,$A13)</f>
        <v/>
      </c>
      <c r="AU13">
        <f>SUMIFS('EIA Imports'!$D:$D,'EIA Imports'!$A:$A,AU$3,'EIA Imports'!$C:$C,$A13)</f>
        <v/>
      </c>
      <c r="AV13">
        <f>SUMIFS('EIA Imports'!$D:$D,'EIA Imports'!$A:$A,AV$3,'EIA Imports'!$C:$C,$A13)</f>
        <v/>
      </c>
      <c r="AW13" t="s">
        <v>375</v>
      </c>
      <c r="AX13">
        <f>MATCH(AW13,$A$4:$A$59,0)</f>
        <v/>
      </c>
    </row>
    <row r="14" spans="1:50">
      <c r="A14" t="s">
        <v>391</v>
      </c>
      <c r="B14" t="s">
        <v>1768</v>
      </c>
      <c r="C14" t="s">
        <v>1769</v>
      </c>
      <c r="E14">
        <f>SUMIFS('EIA Imports'!$D:$D,'EIA Imports'!$A:$A,E$3,'EIA Imports'!$C:$C,$A14)</f>
        <v/>
      </c>
      <c r="F14">
        <f>SUMIFS('EIA Imports'!$D:$D,'EIA Imports'!$A:$A,F$3,'EIA Imports'!$C:$C,$A14)</f>
        <v/>
      </c>
      <c r="G14">
        <f>SUMIFS('EIA Imports'!$D:$D,'EIA Imports'!$A:$A,G$3,'EIA Imports'!$C:$C,$A14)</f>
        <v/>
      </c>
      <c r="H14">
        <f>SUMIFS('EIA Imports'!$D:$D,'EIA Imports'!$A:$A,H$3,'EIA Imports'!$C:$C,$A14)</f>
        <v/>
      </c>
      <c r="I14">
        <f>SUMIFS('EIA Imports'!$D:$D,'EIA Imports'!$A:$A,I$3,'EIA Imports'!$C:$C,$A14)</f>
        <v/>
      </c>
      <c r="J14">
        <f>SUMIFS('EIA Imports'!$D:$D,'EIA Imports'!$A:$A,J$3,'EIA Imports'!$C:$C,$A14)</f>
        <v/>
      </c>
      <c r="K14">
        <f>SUMIFS('EIA Imports'!$D:$D,'EIA Imports'!$A:$A,K$3,'EIA Imports'!$C:$C,$A14)</f>
        <v/>
      </c>
      <c r="L14">
        <f>SUMIFS('EIA Imports'!$D:$D,'EIA Imports'!$A:$A,L$3,'EIA Imports'!$C:$C,$A14)</f>
        <v/>
      </c>
      <c r="M14">
        <f>SUMIFS('EIA Imports'!$D:$D,'EIA Imports'!$A:$A,M$3,'EIA Imports'!$C:$C,$A14)</f>
        <v/>
      </c>
      <c r="N14">
        <f>SUMIFS('EIA Imports'!$D:$D,'EIA Imports'!$A:$A,N$3,'EIA Imports'!$C:$C,$A14)</f>
        <v/>
      </c>
      <c r="O14">
        <f>SUMIFS('EIA Imports'!$D:$D,'EIA Imports'!$A:$A,O$3,'EIA Imports'!$C:$C,$A14)</f>
        <v/>
      </c>
      <c r="P14">
        <f>SUMIFS('EIA Imports'!$D:$D,'EIA Imports'!$A:$A,P$3,'EIA Imports'!$C:$C,$A14)</f>
        <v/>
      </c>
      <c r="Q14">
        <f>SUMIFS('EIA Imports'!$D:$D,'EIA Imports'!$A:$A,Q$3,'EIA Imports'!$C:$C,$A14)</f>
        <v/>
      </c>
      <c r="R14">
        <f>SUMIFS('EIA Imports'!$D:$D,'EIA Imports'!$A:$A,R$3,'EIA Imports'!$C:$C,$A14)</f>
        <v/>
      </c>
      <c r="S14">
        <f>SUMIFS('EIA Imports'!$D:$D,'EIA Imports'!$A:$A,S$3,'EIA Imports'!$C:$C,$A14)</f>
        <v/>
      </c>
      <c r="T14">
        <f>SUMIFS('EIA Imports'!$D:$D,'EIA Imports'!$A:$A,T$3,'EIA Imports'!$C:$C,$A14)</f>
        <v/>
      </c>
      <c r="U14">
        <f>SUMIFS('EIA Imports'!$D:$D,'EIA Imports'!$A:$A,U$3,'EIA Imports'!$C:$C,$A14)</f>
        <v/>
      </c>
      <c r="V14">
        <f>SUMIFS('EIA Imports'!$D:$D,'EIA Imports'!$A:$A,V$3,'EIA Imports'!$C:$C,$A14)</f>
        <v/>
      </c>
      <c r="W14">
        <f>SUMIFS('EIA Imports'!$D:$D,'EIA Imports'!$A:$A,W$3,'EIA Imports'!$C:$C,$A14)</f>
        <v/>
      </c>
      <c r="X14">
        <f>SUMIFS('EIA Imports'!$D:$D,'EIA Imports'!$A:$A,X$3,'EIA Imports'!$C:$C,$A14)</f>
        <v/>
      </c>
      <c r="Y14">
        <f>SUMIFS('EIA Imports'!$D:$D,'EIA Imports'!$A:$A,Y$3,'EIA Imports'!$C:$C,$A14)</f>
        <v/>
      </c>
      <c r="Z14">
        <f>SUMIFS('EIA Imports'!$D:$D,'EIA Imports'!$A:$A,Z$3,'EIA Imports'!$C:$C,$A14)</f>
        <v/>
      </c>
      <c r="AA14">
        <f>SUMIFS('EIA Imports'!$D:$D,'EIA Imports'!$A:$A,AA$3,'EIA Imports'!$C:$C,$A14)</f>
        <v/>
      </c>
      <c r="AB14">
        <f>SUMIFS('EIA Imports'!$D:$D,'EIA Imports'!$A:$A,AB$3,'EIA Imports'!$C:$C,$A14)</f>
        <v/>
      </c>
      <c r="AC14">
        <f>SUMIFS('EIA Imports'!$D:$D,'EIA Imports'!$A:$A,AC$3,'EIA Imports'!$C:$C,$A14)</f>
        <v/>
      </c>
      <c r="AD14">
        <f>SUMIFS('EIA Imports'!$D:$D,'EIA Imports'!$A:$A,AD$3,'EIA Imports'!$C:$C,$A14)</f>
        <v/>
      </c>
      <c r="AE14">
        <f>SUMIFS('EIA Imports'!$D:$D,'EIA Imports'!$A:$A,AE$3,'EIA Imports'!$C:$C,$A14)</f>
        <v/>
      </c>
      <c r="AF14">
        <f>SUMIFS('EIA Imports'!$D:$D,'EIA Imports'!$A:$A,AF$3,'EIA Imports'!$C:$C,$A14)</f>
        <v/>
      </c>
      <c r="AG14">
        <f>SUMIFS('EIA Imports'!$D:$D,'EIA Imports'!$A:$A,AG$3,'EIA Imports'!$C:$C,$A14)</f>
        <v/>
      </c>
      <c r="AH14">
        <f>SUMIFS('EIA Imports'!$D:$D,'EIA Imports'!$A:$A,AH$3,'EIA Imports'!$C:$C,$A14)</f>
        <v/>
      </c>
      <c r="AI14">
        <f>SUMIFS('EIA Imports'!$D:$D,'EIA Imports'!$A:$A,AI$3,'EIA Imports'!$C:$C,$A14)</f>
        <v/>
      </c>
      <c r="AJ14">
        <f>SUMIFS('EIA Imports'!$D:$D,'EIA Imports'!$A:$A,AJ$3,'EIA Imports'!$C:$C,$A14)</f>
        <v/>
      </c>
      <c r="AK14">
        <f>SUMIFS('EIA Imports'!$D:$D,'EIA Imports'!$A:$A,AK$3,'EIA Imports'!$C:$C,$A14)</f>
        <v/>
      </c>
      <c r="AL14">
        <f>SUMIFS('EIA Imports'!$D:$D,'EIA Imports'!$A:$A,AL$3,'EIA Imports'!$C:$C,$A14)</f>
        <v/>
      </c>
      <c r="AM14">
        <f>SUMIFS('EIA Imports'!$D:$D,'EIA Imports'!$A:$A,AM$3,'EIA Imports'!$C:$C,$A14)</f>
        <v/>
      </c>
      <c r="AN14">
        <f>SUMIFS('EIA Imports'!$D:$D,'EIA Imports'!$A:$A,AN$3,'EIA Imports'!$C:$C,$A14)</f>
        <v/>
      </c>
      <c r="AO14">
        <f>SUMIFS('EIA Imports'!$D:$D,'EIA Imports'!$A:$A,AO$3,'EIA Imports'!$C:$C,$A14)</f>
        <v/>
      </c>
      <c r="AP14">
        <f>SUMIFS('EIA Imports'!$D:$D,'EIA Imports'!$A:$A,AP$3,'EIA Imports'!$C:$C,$A14)</f>
        <v/>
      </c>
      <c r="AQ14">
        <f>SUMIFS('EIA Imports'!$D:$D,'EIA Imports'!$A:$A,AQ$3,'EIA Imports'!$C:$C,$A14)</f>
        <v/>
      </c>
      <c r="AR14">
        <f>SUMIFS('EIA Imports'!$D:$D,'EIA Imports'!$A:$A,AR$3,'EIA Imports'!$C:$C,$A14)</f>
        <v/>
      </c>
      <c r="AS14">
        <f>SUMIFS('EIA Imports'!$D:$D,'EIA Imports'!$A:$A,AS$3,'EIA Imports'!$C:$C,$A14)</f>
        <v/>
      </c>
      <c r="AT14">
        <f>SUMIFS('EIA Imports'!$D:$D,'EIA Imports'!$A:$A,AT$3,'EIA Imports'!$C:$C,$A14)</f>
        <v/>
      </c>
      <c r="AU14">
        <f>SUMIFS('EIA Imports'!$D:$D,'EIA Imports'!$A:$A,AU$3,'EIA Imports'!$C:$C,$A14)</f>
        <v/>
      </c>
      <c r="AV14">
        <f>SUMIFS('EIA Imports'!$D:$D,'EIA Imports'!$A:$A,AV$3,'EIA Imports'!$C:$C,$A14)</f>
        <v/>
      </c>
      <c r="AW14" t="s">
        <v>266</v>
      </c>
      <c r="AX14">
        <f>MATCH(AW14,$A$4:$A$59,0)</f>
        <v/>
      </c>
    </row>
    <row r="15" spans="1:50">
      <c r="A15" t="s">
        <v>251</v>
      </c>
      <c r="B15" t="s">
        <v>1768</v>
      </c>
      <c r="C15" t="s">
        <v>1769</v>
      </c>
      <c r="E15">
        <f>SUMIFS('EIA Imports'!$D$2:$D$4999,'EIA Imports'!$A$2:$A$4999,E$3,'EIA Imports'!$C$2:$C$4999,$A15)</f>
        <v/>
      </c>
      <c r="F15">
        <f>SUMIFS('EIA Imports'!$D$2:$D$4999,'EIA Imports'!$A$2:$A$4999,F$3,'EIA Imports'!$C$2:$C$4999,$A15)</f>
        <v/>
      </c>
      <c r="G15">
        <f>SUMIFS('EIA Imports'!$D$2:$D$4999,'EIA Imports'!$A$2:$A$4999,G$3,'EIA Imports'!$C$2:$C$4999,$A15)</f>
        <v/>
      </c>
      <c r="H15">
        <f>SUMIFS('EIA Imports'!$D$2:$D$4999,'EIA Imports'!$A$2:$A$4999,H$3,'EIA Imports'!$C$2:$C$4999,$A15)</f>
        <v/>
      </c>
      <c r="I15">
        <f>SUMIFS('EIA Imports'!$D$2:$D$4999,'EIA Imports'!$A$2:$A$4999,I$3,'EIA Imports'!$C$2:$C$4999,$A15)</f>
        <v/>
      </c>
      <c r="J15">
        <f>SUMIFS('EIA Imports'!$D$2:$D$4999,'EIA Imports'!$A$2:$A$4999,J$3,'EIA Imports'!$C$2:$C$4999,$A15)</f>
        <v/>
      </c>
      <c r="K15">
        <f>SUMIFS('EIA Imports'!$D$2:$D$4999,'EIA Imports'!$A$2:$A$4999,K$3,'EIA Imports'!$C$2:$C$4999,$A15)</f>
        <v/>
      </c>
      <c r="L15">
        <f>SUMIFS('EIA Imports'!$D$2:$D$4999,'EIA Imports'!$A$2:$A$4999,L$3,'EIA Imports'!$C$2:$C$4999,$A15)</f>
        <v/>
      </c>
      <c r="M15">
        <f>SUMIFS('EIA Imports'!$D$2:$D$4999,'EIA Imports'!$A$2:$A$4999,M$3,'EIA Imports'!$C$2:$C$4999,$A15)</f>
        <v/>
      </c>
      <c r="N15">
        <f>SUMIFS('EIA Imports'!$D$2:$D$4999,'EIA Imports'!$A$2:$A$4999,N$3,'EIA Imports'!$C$2:$C$4999,$A15)</f>
        <v/>
      </c>
      <c r="O15">
        <f>SUMIFS('EIA Imports'!$D$2:$D$4999,'EIA Imports'!$A$2:$A$4999,O$3,'EIA Imports'!$C$2:$C$4999,$A15)</f>
        <v/>
      </c>
      <c r="P15">
        <f>SUMIFS('EIA Imports'!$D$2:$D$4999,'EIA Imports'!$A$2:$A$4999,P$3,'EIA Imports'!$C$2:$C$4999,$A15)</f>
        <v/>
      </c>
      <c r="Q15">
        <f>SUMIFS('EIA Imports'!$D$2:$D$4999,'EIA Imports'!$A$2:$A$4999,Q$3,'EIA Imports'!$C$2:$C$4999,$A15)</f>
        <v/>
      </c>
      <c r="R15">
        <f>SUMIFS('EIA Imports'!$D$2:$D$4999,'EIA Imports'!$A$2:$A$4999,R$3,'EIA Imports'!$C$2:$C$4999,$A15)</f>
        <v/>
      </c>
      <c r="S15">
        <f>SUMIFS('EIA Imports'!$D$2:$D$4999,'EIA Imports'!$A$2:$A$4999,S$3,'EIA Imports'!$C$2:$C$4999,$A15)</f>
        <v/>
      </c>
      <c r="T15">
        <f>SUMIFS('EIA Imports'!$D$2:$D$4999,'EIA Imports'!$A$2:$A$4999,T$3,'EIA Imports'!$C$2:$C$4999,$A15)</f>
        <v/>
      </c>
      <c r="U15">
        <f>SUMIFS('EIA Imports'!$D$2:$D$4999,'EIA Imports'!$A$2:$A$4999,U$3,'EIA Imports'!$C$2:$C$4999,$A15)</f>
        <v/>
      </c>
      <c r="V15">
        <f>SUMIFS('EIA Imports'!$D$2:$D$4999,'EIA Imports'!$A$2:$A$4999,V$3,'EIA Imports'!$C$2:$C$4999,$A15)</f>
        <v/>
      </c>
      <c r="W15">
        <f>SUMIFS('EIA Imports'!$D$2:$D$4999,'EIA Imports'!$A$2:$A$4999,W$3,'EIA Imports'!$C$2:$C$4999,$A15)</f>
        <v/>
      </c>
      <c r="X15">
        <f>SUMIFS('EIA Imports'!$D$2:$D$4999,'EIA Imports'!$A$2:$A$4999,X$3,'EIA Imports'!$C$2:$C$4999,$A15)</f>
        <v/>
      </c>
      <c r="Y15">
        <f>SUMIFS('EIA Imports'!$D$2:$D$4999,'EIA Imports'!$A$2:$A$4999,Y$3,'EIA Imports'!$C$2:$C$4999,$A15)</f>
        <v/>
      </c>
      <c r="Z15">
        <f>SUMIFS('EIA Imports'!$D$2:$D$4999,'EIA Imports'!$A$2:$A$4999,Z$3,'EIA Imports'!$C$2:$C$4999,$A15)</f>
        <v/>
      </c>
      <c r="AA15">
        <f>SUMIFS('EIA Imports'!$D$2:$D$4999,'EIA Imports'!$A$2:$A$4999,AA$3,'EIA Imports'!$C$2:$C$4999,$A15)</f>
        <v/>
      </c>
      <c r="AB15">
        <f>SUMIFS('EIA Imports'!$D$2:$D$4999,'EIA Imports'!$A$2:$A$4999,AB$3,'EIA Imports'!$C$2:$C$4999,$A15)</f>
        <v/>
      </c>
      <c r="AC15">
        <f>SUMIFS('EIA Imports'!$D$2:$D$4999,'EIA Imports'!$A$2:$A$4999,AC$3,'EIA Imports'!$C$2:$C$4999,$A15)</f>
        <v/>
      </c>
      <c r="AD15">
        <f>SUMIFS('EIA Imports'!$D$2:$D$4999,'EIA Imports'!$A$2:$A$4999,AD$3,'EIA Imports'!$C$2:$C$4999,$A15)</f>
        <v/>
      </c>
      <c r="AE15">
        <f>SUMIFS('EIA Imports'!$D$2:$D$4999,'EIA Imports'!$A$2:$A$4999,AE$3,'EIA Imports'!$C$2:$C$4999,$A15)</f>
        <v/>
      </c>
      <c r="AF15">
        <f>SUMIFS('EIA Imports'!$D$2:$D$4999,'EIA Imports'!$A$2:$A$4999,AF$3,'EIA Imports'!$C$2:$C$4999,$A15)</f>
        <v/>
      </c>
      <c r="AG15">
        <f>SUMIFS('EIA Imports'!$D$2:$D$4999,'EIA Imports'!$A$2:$A$4999,AG$3,'EIA Imports'!$C$2:$C$4999,$A15)</f>
        <v/>
      </c>
      <c r="AH15">
        <f>SUMIFS('EIA Imports'!$D$2:$D$4999,'EIA Imports'!$A$2:$A$4999,AH$3,'EIA Imports'!$C$2:$C$4999,$A15)</f>
        <v/>
      </c>
      <c r="AI15">
        <f>SUMIFS('EIA Imports'!$D$2:$D$4999,'EIA Imports'!$A$2:$A$4999,AI$3,'EIA Imports'!$C$2:$C$4999,$A15)</f>
        <v/>
      </c>
      <c r="AJ15">
        <f>SUMIFS('EIA Imports'!$D$2:$D$4999,'EIA Imports'!$A$2:$A$4999,AJ$3,'EIA Imports'!$C$2:$C$4999,$A15)</f>
        <v/>
      </c>
      <c r="AK15">
        <f>SUMIFS('EIA Imports'!$D$2:$D$4999,'EIA Imports'!$A$2:$A$4999,AK$3,'EIA Imports'!$C$2:$C$4999,$A15)</f>
        <v/>
      </c>
      <c r="AL15">
        <f>SUMIFS('EIA Imports'!$D$2:$D$4999,'EIA Imports'!$A$2:$A$4999,AL$3,'EIA Imports'!$C$2:$C$4999,$A15)</f>
        <v/>
      </c>
      <c r="AM15">
        <f>SUMIFS('EIA Imports'!$D$2:$D$4999,'EIA Imports'!$A$2:$A$4999,AM$3,'EIA Imports'!$C$2:$C$4999,$A15)</f>
        <v/>
      </c>
      <c r="AN15">
        <f>SUMIFS('EIA Imports'!$D$2:$D$4999,'EIA Imports'!$A$2:$A$4999,AN$3,'EIA Imports'!$C$2:$C$4999,$A15)</f>
        <v/>
      </c>
      <c r="AO15">
        <f>SUMIFS('EIA Imports'!$D$2:$D$4999,'EIA Imports'!$A$2:$A$4999,AO$3,'EIA Imports'!$C$2:$C$4999,$A15)</f>
        <v/>
      </c>
      <c r="AP15">
        <f>SUMIFS('EIA Imports'!$D$2:$D$4999,'EIA Imports'!$A$2:$A$4999,AP$3,'EIA Imports'!$C$2:$C$4999,$A15)</f>
        <v/>
      </c>
      <c r="AQ15">
        <f>SUMIFS('EIA Imports'!$D$2:$D$4999,'EIA Imports'!$A$2:$A$4999,AQ$3,'EIA Imports'!$C$2:$C$4999,$A15)</f>
        <v/>
      </c>
      <c r="AR15">
        <f>SUMIFS('EIA Imports'!$D$2:$D$4999,'EIA Imports'!$A$2:$A$4999,AR$3,'EIA Imports'!$C$2:$C$4999,$A15)</f>
        <v/>
      </c>
      <c r="AS15">
        <f>SUMIFS('EIA Imports'!$D$2:$D$4999,'EIA Imports'!$A$2:$A$4999,AS$3,'EIA Imports'!$C$2:$C$4999,$A15)</f>
        <v/>
      </c>
      <c r="AT15">
        <f>SUMIFS('EIA Imports'!$D$2:$D$4999,'EIA Imports'!$A$2:$A$4999,AT$3,'EIA Imports'!$C$2:$C$4999,$A15)</f>
        <v/>
      </c>
      <c r="AU15">
        <f>SUMIFS('EIA Imports'!$D$2:$D$4999,'EIA Imports'!$A$2:$A$4999,AU$3,'EIA Imports'!$C$2:$C$4999,$A15)</f>
        <v/>
      </c>
      <c r="AV15">
        <f>SUMIFS('EIA Imports'!$D$2:$D$4999,'EIA Imports'!$A$2:$A$4999,AV$3,'EIA Imports'!$C$2:$C$4999,$A15)</f>
        <v/>
      </c>
      <c r="AW15" t="s">
        <v>250</v>
      </c>
      <c r="AX15">
        <f>MATCH(AW15,$A$4:$A$59,0)</f>
        <v/>
      </c>
    </row>
    <row r="16" spans="1:50">
      <c r="A16" t="s">
        <v>310</v>
      </c>
      <c r="B16" t="s">
        <v>1768</v>
      </c>
      <c r="C16" t="s">
        <v>1769</v>
      </c>
      <c r="E16">
        <f>SUMIFS('EIA Imports'!$D$2:$D$4999,'EIA Imports'!$A$2:$A$4999,E$3,'EIA Imports'!$C$2:$C$4999,$A16)</f>
        <v/>
      </c>
      <c r="F16">
        <f>SUMIFS('EIA Imports'!$D$2:$D$4999,'EIA Imports'!$A$2:$A$4999,F$3,'EIA Imports'!$C$2:$C$4999,$A16)</f>
        <v/>
      </c>
      <c r="G16">
        <f>SUMIFS('EIA Imports'!$D$2:$D$4999,'EIA Imports'!$A$2:$A$4999,G$3,'EIA Imports'!$C$2:$C$4999,$A16)</f>
        <v/>
      </c>
      <c r="H16">
        <f>SUMIFS('EIA Imports'!$D$2:$D$4999,'EIA Imports'!$A$2:$A$4999,H$3,'EIA Imports'!$C$2:$C$4999,$A16)</f>
        <v/>
      </c>
      <c r="I16">
        <f>SUMIFS('EIA Imports'!$D$2:$D$4999,'EIA Imports'!$A$2:$A$4999,I$3,'EIA Imports'!$C$2:$C$4999,$A16)</f>
        <v/>
      </c>
      <c r="J16">
        <f>SUMIFS('EIA Imports'!$D$2:$D$4999,'EIA Imports'!$A$2:$A$4999,J$3,'EIA Imports'!$C$2:$C$4999,$A16)</f>
        <v/>
      </c>
      <c r="K16">
        <f>SUMIFS('EIA Imports'!$D$2:$D$4999,'EIA Imports'!$A$2:$A$4999,K$3,'EIA Imports'!$C$2:$C$4999,$A16)</f>
        <v/>
      </c>
      <c r="L16">
        <f>SUMIFS('EIA Imports'!$D$2:$D$4999,'EIA Imports'!$A$2:$A$4999,L$3,'EIA Imports'!$C$2:$C$4999,$A16)</f>
        <v/>
      </c>
      <c r="M16">
        <f>SUMIFS('EIA Imports'!$D$2:$D$4999,'EIA Imports'!$A$2:$A$4999,M$3,'EIA Imports'!$C$2:$C$4999,$A16)</f>
        <v/>
      </c>
      <c r="N16">
        <f>SUMIFS('EIA Imports'!$D$2:$D$4999,'EIA Imports'!$A$2:$A$4999,N$3,'EIA Imports'!$C$2:$C$4999,$A16)</f>
        <v/>
      </c>
      <c r="O16">
        <f>SUMIFS('EIA Imports'!$D$2:$D$4999,'EIA Imports'!$A$2:$A$4999,O$3,'EIA Imports'!$C$2:$C$4999,$A16)</f>
        <v/>
      </c>
      <c r="P16">
        <f>SUMIFS('EIA Imports'!$D$2:$D$4999,'EIA Imports'!$A$2:$A$4999,P$3,'EIA Imports'!$C$2:$C$4999,$A16)</f>
        <v/>
      </c>
      <c r="Q16">
        <f>SUMIFS('EIA Imports'!$D$2:$D$4999,'EIA Imports'!$A$2:$A$4999,Q$3,'EIA Imports'!$C$2:$C$4999,$A16)</f>
        <v/>
      </c>
      <c r="R16">
        <f>SUMIFS('EIA Imports'!$D$2:$D$4999,'EIA Imports'!$A$2:$A$4999,R$3,'EIA Imports'!$C$2:$C$4999,$A16)</f>
        <v/>
      </c>
      <c r="S16">
        <f>SUMIFS('EIA Imports'!$D$2:$D$4999,'EIA Imports'!$A$2:$A$4999,S$3,'EIA Imports'!$C$2:$C$4999,$A16)</f>
        <v/>
      </c>
      <c r="T16">
        <f>SUMIFS('EIA Imports'!$D$2:$D$4999,'EIA Imports'!$A$2:$A$4999,T$3,'EIA Imports'!$C$2:$C$4999,$A16)</f>
        <v/>
      </c>
      <c r="U16">
        <f>SUMIFS('EIA Imports'!$D$2:$D$4999,'EIA Imports'!$A$2:$A$4999,U$3,'EIA Imports'!$C$2:$C$4999,$A16)</f>
        <v/>
      </c>
      <c r="V16">
        <f>SUMIFS('EIA Imports'!$D$2:$D$4999,'EIA Imports'!$A$2:$A$4999,V$3,'EIA Imports'!$C$2:$C$4999,$A16)</f>
        <v/>
      </c>
      <c r="W16">
        <f>SUMIFS('EIA Imports'!$D$2:$D$4999,'EIA Imports'!$A$2:$A$4999,W$3,'EIA Imports'!$C$2:$C$4999,$A16)</f>
        <v/>
      </c>
      <c r="X16">
        <f>SUMIFS('EIA Imports'!$D$2:$D$4999,'EIA Imports'!$A$2:$A$4999,X$3,'EIA Imports'!$C$2:$C$4999,$A16)</f>
        <v/>
      </c>
      <c r="Y16">
        <f>SUMIFS('EIA Imports'!$D$2:$D$4999,'EIA Imports'!$A$2:$A$4999,Y$3,'EIA Imports'!$C$2:$C$4999,$A16)</f>
        <v/>
      </c>
      <c r="Z16">
        <f>SUMIFS('EIA Imports'!$D$2:$D$4999,'EIA Imports'!$A$2:$A$4999,Z$3,'EIA Imports'!$C$2:$C$4999,$A16)</f>
        <v/>
      </c>
      <c r="AA16">
        <f>SUMIFS('EIA Imports'!$D$2:$D$4999,'EIA Imports'!$A$2:$A$4999,AA$3,'EIA Imports'!$C$2:$C$4999,$A16)</f>
        <v/>
      </c>
      <c r="AB16">
        <f>SUMIFS('EIA Imports'!$D$2:$D$4999,'EIA Imports'!$A$2:$A$4999,AB$3,'EIA Imports'!$C$2:$C$4999,$A16)</f>
        <v/>
      </c>
      <c r="AC16">
        <f>SUMIFS('EIA Imports'!$D$2:$D$4999,'EIA Imports'!$A$2:$A$4999,AC$3,'EIA Imports'!$C$2:$C$4999,$A16)</f>
        <v/>
      </c>
      <c r="AD16">
        <f>SUMIFS('EIA Imports'!$D$2:$D$4999,'EIA Imports'!$A$2:$A$4999,AD$3,'EIA Imports'!$C$2:$C$4999,$A16)</f>
        <v/>
      </c>
      <c r="AE16">
        <f>SUMIFS('EIA Imports'!$D$2:$D$4999,'EIA Imports'!$A$2:$A$4999,AE$3,'EIA Imports'!$C$2:$C$4999,$A16)</f>
        <v/>
      </c>
      <c r="AF16">
        <f>SUMIFS('EIA Imports'!$D$2:$D$4999,'EIA Imports'!$A$2:$A$4999,AF$3,'EIA Imports'!$C$2:$C$4999,$A16)</f>
        <v/>
      </c>
      <c r="AG16">
        <f>SUMIFS('EIA Imports'!$D$2:$D$4999,'EIA Imports'!$A$2:$A$4999,AG$3,'EIA Imports'!$C$2:$C$4999,$A16)</f>
        <v/>
      </c>
      <c r="AH16">
        <f>SUMIFS('EIA Imports'!$D$2:$D$4999,'EIA Imports'!$A$2:$A$4999,AH$3,'EIA Imports'!$C$2:$C$4999,$A16)</f>
        <v/>
      </c>
      <c r="AI16">
        <f>SUMIFS('EIA Imports'!$D$2:$D$4999,'EIA Imports'!$A$2:$A$4999,AI$3,'EIA Imports'!$C$2:$C$4999,$A16)</f>
        <v/>
      </c>
      <c r="AJ16">
        <f>SUMIFS('EIA Imports'!$D$2:$D$4999,'EIA Imports'!$A$2:$A$4999,AJ$3,'EIA Imports'!$C$2:$C$4999,$A16)</f>
        <v/>
      </c>
      <c r="AK16">
        <f>SUMIFS('EIA Imports'!$D$2:$D$4999,'EIA Imports'!$A$2:$A$4999,AK$3,'EIA Imports'!$C$2:$C$4999,$A16)</f>
        <v/>
      </c>
      <c r="AL16">
        <f>SUMIFS('EIA Imports'!$D$2:$D$4999,'EIA Imports'!$A$2:$A$4999,AL$3,'EIA Imports'!$C$2:$C$4999,$A16)</f>
        <v/>
      </c>
      <c r="AM16">
        <f>SUMIFS('EIA Imports'!$D$2:$D$4999,'EIA Imports'!$A$2:$A$4999,AM$3,'EIA Imports'!$C$2:$C$4999,$A16)</f>
        <v/>
      </c>
      <c r="AN16">
        <f>SUMIFS('EIA Imports'!$D$2:$D$4999,'EIA Imports'!$A$2:$A$4999,AN$3,'EIA Imports'!$C$2:$C$4999,$A16)</f>
        <v/>
      </c>
      <c r="AO16">
        <f>SUMIFS('EIA Imports'!$D$2:$D$4999,'EIA Imports'!$A$2:$A$4999,AO$3,'EIA Imports'!$C$2:$C$4999,$A16)</f>
        <v/>
      </c>
      <c r="AP16">
        <f>SUMIFS('EIA Imports'!$D$2:$D$4999,'EIA Imports'!$A$2:$A$4999,AP$3,'EIA Imports'!$C$2:$C$4999,$A16)</f>
        <v/>
      </c>
      <c r="AQ16">
        <f>SUMIFS('EIA Imports'!$D$2:$D$4999,'EIA Imports'!$A$2:$A$4999,AQ$3,'EIA Imports'!$C$2:$C$4999,$A16)</f>
        <v/>
      </c>
      <c r="AR16">
        <f>SUMIFS('EIA Imports'!$D$2:$D$4999,'EIA Imports'!$A$2:$A$4999,AR$3,'EIA Imports'!$C$2:$C$4999,$A16)</f>
        <v/>
      </c>
      <c r="AS16">
        <f>SUMIFS('EIA Imports'!$D$2:$D$4999,'EIA Imports'!$A$2:$A$4999,AS$3,'EIA Imports'!$C$2:$C$4999,$A16)</f>
        <v/>
      </c>
      <c r="AT16">
        <f>SUMIFS('EIA Imports'!$D$2:$D$4999,'EIA Imports'!$A$2:$A$4999,AT$3,'EIA Imports'!$C$2:$C$4999,$A16)</f>
        <v/>
      </c>
      <c r="AU16">
        <f>SUMIFS('EIA Imports'!$D$2:$D$4999,'EIA Imports'!$A$2:$A$4999,AU$3,'EIA Imports'!$C$2:$C$4999,$A16)</f>
        <v/>
      </c>
      <c r="AV16">
        <f>SUMIFS('EIA Imports'!$D$2:$D$4999,'EIA Imports'!$A$2:$A$4999,AV$3,'EIA Imports'!$C$2:$C$4999,$A16)</f>
        <v/>
      </c>
      <c r="AW16" t="s">
        <v>391</v>
      </c>
      <c r="AX16">
        <f>MATCH(AW16,$A$4:$A$59,0)</f>
        <v/>
      </c>
    </row>
    <row r="17" spans="1:50">
      <c r="A17" t="s">
        <v>284</v>
      </c>
      <c r="B17" t="s">
        <v>1768</v>
      </c>
      <c r="C17" t="s">
        <v>1769</v>
      </c>
      <c r="E17">
        <f>SUMIFS('EIA Imports'!$D$2:$D$4999,'EIA Imports'!$A$2:$A$4999,E$3,'EIA Imports'!$C$2:$C$4999,$A17)</f>
        <v/>
      </c>
      <c r="F17">
        <f>SUMIFS('EIA Imports'!$D$2:$D$4999,'EIA Imports'!$A$2:$A$4999,F$3,'EIA Imports'!$C$2:$C$4999,$A17)</f>
        <v/>
      </c>
      <c r="G17">
        <f>SUMIFS('EIA Imports'!$D$2:$D$4999,'EIA Imports'!$A$2:$A$4999,G$3,'EIA Imports'!$C$2:$C$4999,$A17)</f>
        <v/>
      </c>
      <c r="H17">
        <f>SUMIFS('EIA Imports'!$D$2:$D$4999,'EIA Imports'!$A$2:$A$4999,H$3,'EIA Imports'!$C$2:$C$4999,$A17)</f>
        <v/>
      </c>
      <c r="I17">
        <f>SUMIFS('EIA Imports'!$D$2:$D$4999,'EIA Imports'!$A$2:$A$4999,I$3,'EIA Imports'!$C$2:$C$4999,$A17)</f>
        <v/>
      </c>
      <c r="J17">
        <f>SUMIFS('EIA Imports'!$D$2:$D$4999,'EIA Imports'!$A$2:$A$4999,J$3,'EIA Imports'!$C$2:$C$4999,$A17)</f>
        <v/>
      </c>
      <c r="K17">
        <f>SUMIFS('EIA Imports'!$D$2:$D$4999,'EIA Imports'!$A$2:$A$4999,K$3,'EIA Imports'!$C$2:$C$4999,$A17)</f>
        <v/>
      </c>
      <c r="L17">
        <f>SUMIFS('EIA Imports'!$D$2:$D$4999,'EIA Imports'!$A$2:$A$4999,L$3,'EIA Imports'!$C$2:$C$4999,$A17)</f>
        <v/>
      </c>
      <c r="M17">
        <f>SUMIFS('EIA Imports'!$D$2:$D$4999,'EIA Imports'!$A$2:$A$4999,M$3,'EIA Imports'!$C$2:$C$4999,$A17)</f>
        <v/>
      </c>
      <c r="N17">
        <f>SUMIFS('EIA Imports'!$D$2:$D$4999,'EIA Imports'!$A$2:$A$4999,N$3,'EIA Imports'!$C$2:$C$4999,$A17)</f>
        <v/>
      </c>
      <c r="O17">
        <f>SUMIFS('EIA Imports'!$D$2:$D$4999,'EIA Imports'!$A$2:$A$4999,O$3,'EIA Imports'!$C$2:$C$4999,$A17)</f>
        <v/>
      </c>
      <c r="P17">
        <f>SUMIFS('EIA Imports'!$D$2:$D$4999,'EIA Imports'!$A$2:$A$4999,P$3,'EIA Imports'!$C$2:$C$4999,$A17)</f>
        <v/>
      </c>
      <c r="Q17">
        <f>SUMIFS('EIA Imports'!$D$2:$D$4999,'EIA Imports'!$A$2:$A$4999,Q$3,'EIA Imports'!$C$2:$C$4999,$A17)</f>
        <v/>
      </c>
      <c r="R17">
        <f>SUMIFS('EIA Imports'!$D$2:$D$4999,'EIA Imports'!$A$2:$A$4999,R$3,'EIA Imports'!$C$2:$C$4999,$A17)</f>
        <v/>
      </c>
      <c r="S17">
        <f>SUMIFS('EIA Imports'!$D$2:$D$4999,'EIA Imports'!$A$2:$A$4999,S$3,'EIA Imports'!$C$2:$C$4999,$A17)</f>
        <v/>
      </c>
      <c r="T17">
        <f>SUMIFS('EIA Imports'!$D$2:$D$4999,'EIA Imports'!$A$2:$A$4999,T$3,'EIA Imports'!$C$2:$C$4999,$A17)</f>
        <v/>
      </c>
      <c r="U17">
        <f>SUMIFS('EIA Imports'!$D$2:$D$4999,'EIA Imports'!$A$2:$A$4999,U$3,'EIA Imports'!$C$2:$C$4999,$A17)</f>
        <v/>
      </c>
      <c r="V17">
        <f>SUMIFS('EIA Imports'!$D$2:$D$4999,'EIA Imports'!$A$2:$A$4999,V$3,'EIA Imports'!$C$2:$C$4999,$A17)</f>
        <v/>
      </c>
      <c r="W17">
        <f>SUMIFS('EIA Imports'!$D$2:$D$4999,'EIA Imports'!$A$2:$A$4999,W$3,'EIA Imports'!$C$2:$C$4999,$A17)</f>
        <v/>
      </c>
      <c r="X17">
        <f>SUMIFS('EIA Imports'!$D$2:$D$4999,'EIA Imports'!$A$2:$A$4999,X$3,'EIA Imports'!$C$2:$C$4999,$A17)</f>
        <v/>
      </c>
      <c r="Y17">
        <f>SUMIFS('EIA Imports'!$D$2:$D$4999,'EIA Imports'!$A$2:$A$4999,Y$3,'EIA Imports'!$C$2:$C$4999,$A17)</f>
        <v/>
      </c>
      <c r="Z17">
        <f>SUMIFS('EIA Imports'!$D$2:$D$4999,'EIA Imports'!$A$2:$A$4999,Z$3,'EIA Imports'!$C$2:$C$4999,$A17)</f>
        <v/>
      </c>
      <c r="AA17">
        <f>SUMIFS('EIA Imports'!$D$2:$D$4999,'EIA Imports'!$A$2:$A$4999,AA$3,'EIA Imports'!$C$2:$C$4999,$A17)</f>
        <v/>
      </c>
      <c r="AB17">
        <f>SUMIFS('EIA Imports'!$D$2:$D$4999,'EIA Imports'!$A$2:$A$4999,AB$3,'EIA Imports'!$C$2:$C$4999,$A17)</f>
        <v/>
      </c>
      <c r="AC17">
        <f>SUMIFS('EIA Imports'!$D$2:$D$4999,'EIA Imports'!$A$2:$A$4999,AC$3,'EIA Imports'!$C$2:$C$4999,$A17)</f>
        <v/>
      </c>
      <c r="AD17">
        <f>SUMIFS('EIA Imports'!$D$2:$D$4999,'EIA Imports'!$A$2:$A$4999,AD$3,'EIA Imports'!$C$2:$C$4999,$A17)</f>
        <v/>
      </c>
      <c r="AE17">
        <f>SUMIFS('EIA Imports'!$D$2:$D$4999,'EIA Imports'!$A$2:$A$4999,AE$3,'EIA Imports'!$C$2:$C$4999,$A17)</f>
        <v/>
      </c>
      <c r="AF17">
        <f>SUMIFS('EIA Imports'!$D$2:$D$4999,'EIA Imports'!$A$2:$A$4999,AF$3,'EIA Imports'!$C$2:$C$4999,$A17)</f>
        <v/>
      </c>
      <c r="AG17">
        <f>SUMIFS('EIA Imports'!$D$2:$D$4999,'EIA Imports'!$A$2:$A$4999,AG$3,'EIA Imports'!$C$2:$C$4999,$A17)</f>
        <v/>
      </c>
      <c r="AH17">
        <f>SUMIFS('EIA Imports'!$D$2:$D$4999,'EIA Imports'!$A$2:$A$4999,AH$3,'EIA Imports'!$C$2:$C$4999,$A17)</f>
        <v/>
      </c>
      <c r="AI17">
        <f>SUMIFS('EIA Imports'!$D$2:$D$4999,'EIA Imports'!$A$2:$A$4999,AI$3,'EIA Imports'!$C$2:$C$4999,$A17)</f>
        <v/>
      </c>
      <c r="AJ17">
        <f>SUMIFS('EIA Imports'!$D$2:$D$4999,'EIA Imports'!$A$2:$A$4999,AJ$3,'EIA Imports'!$C$2:$C$4999,$A17)</f>
        <v/>
      </c>
      <c r="AK17">
        <f>SUMIFS('EIA Imports'!$D$2:$D$4999,'EIA Imports'!$A$2:$A$4999,AK$3,'EIA Imports'!$C$2:$C$4999,$A17)</f>
        <v/>
      </c>
      <c r="AL17">
        <f>SUMIFS('EIA Imports'!$D$2:$D$4999,'EIA Imports'!$A$2:$A$4999,AL$3,'EIA Imports'!$C$2:$C$4999,$A17)</f>
        <v/>
      </c>
      <c r="AM17">
        <f>SUMIFS('EIA Imports'!$D$2:$D$4999,'EIA Imports'!$A$2:$A$4999,AM$3,'EIA Imports'!$C$2:$C$4999,$A17)</f>
        <v/>
      </c>
      <c r="AN17">
        <f>SUMIFS('EIA Imports'!$D$2:$D$4999,'EIA Imports'!$A$2:$A$4999,AN$3,'EIA Imports'!$C$2:$C$4999,$A17)</f>
        <v/>
      </c>
      <c r="AO17">
        <f>SUMIFS('EIA Imports'!$D$2:$D$4999,'EIA Imports'!$A$2:$A$4999,AO$3,'EIA Imports'!$C$2:$C$4999,$A17)</f>
        <v/>
      </c>
      <c r="AP17">
        <f>SUMIFS('EIA Imports'!$D$2:$D$4999,'EIA Imports'!$A$2:$A$4999,AP$3,'EIA Imports'!$C$2:$C$4999,$A17)</f>
        <v/>
      </c>
      <c r="AQ17">
        <f>SUMIFS('EIA Imports'!$D$2:$D$4999,'EIA Imports'!$A$2:$A$4999,AQ$3,'EIA Imports'!$C$2:$C$4999,$A17)</f>
        <v/>
      </c>
      <c r="AR17">
        <f>SUMIFS('EIA Imports'!$D$2:$D$4999,'EIA Imports'!$A$2:$A$4999,AR$3,'EIA Imports'!$C$2:$C$4999,$A17)</f>
        <v/>
      </c>
      <c r="AS17">
        <f>SUMIFS('EIA Imports'!$D$2:$D$4999,'EIA Imports'!$A$2:$A$4999,AS$3,'EIA Imports'!$C$2:$C$4999,$A17)</f>
        <v/>
      </c>
      <c r="AT17">
        <f>SUMIFS('EIA Imports'!$D$2:$D$4999,'EIA Imports'!$A$2:$A$4999,AT$3,'EIA Imports'!$C$2:$C$4999,$A17)</f>
        <v/>
      </c>
      <c r="AU17">
        <f>SUMIFS('EIA Imports'!$D$2:$D$4999,'EIA Imports'!$A$2:$A$4999,AU$3,'EIA Imports'!$C$2:$C$4999,$A17)</f>
        <v/>
      </c>
      <c r="AV17">
        <f>SUMIFS('EIA Imports'!$D$2:$D$4999,'EIA Imports'!$A$2:$A$4999,AV$3,'EIA Imports'!$C$2:$C$4999,$A17)</f>
        <v/>
      </c>
      <c r="AW17" t="s">
        <v>411</v>
      </c>
      <c r="AX17">
        <f>MATCH(AW17,$A$4:$A$59,0)</f>
        <v/>
      </c>
    </row>
    <row r="18" spans="1:50">
      <c r="A18" t="s">
        <v>394</v>
      </c>
      <c r="B18" t="s">
        <v>1768</v>
      </c>
      <c r="C18" t="s">
        <v>1769</v>
      </c>
      <c r="E18">
        <f>SUMIFS('EIA Imports'!$D$2:$D$4999,'EIA Imports'!$A$2:$A$4999,E$3,'EIA Imports'!$C$2:$C$4999,$A18)</f>
        <v/>
      </c>
      <c r="F18">
        <f>SUMIFS('EIA Imports'!$D$2:$D$4999,'EIA Imports'!$A$2:$A$4999,F$3,'EIA Imports'!$C$2:$C$4999,$A18)</f>
        <v/>
      </c>
      <c r="G18">
        <f>SUMIFS('EIA Imports'!$D$2:$D$4999,'EIA Imports'!$A$2:$A$4999,G$3,'EIA Imports'!$C$2:$C$4999,$A18)</f>
        <v/>
      </c>
      <c r="H18">
        <f>SUMIFS('EIA Imports'!$D$2:$D$4999,'EIA Imports'!$A$2:$A$4999,H$3,'EIA Imports'!$C$2:$C$4999,$A18)</f>
        <v/>
      </c>
      <c r="I18">
        <f>SUMIFS('EIA Imports'!$D$2:$D$4999,'EIA Imports'!$A$2:$A$4999,I$3,'EIA Imports'!$C$2:$C$4999,$A18)</f>
        <v/>
      </c>
      <c r="J18">
        <f>SUMIFS('EIA Imports'!$D$2:$D$4999,'EIA Imports'!$A$2:$A$4999,J$3,'EIA Imports'!$C$2:$C$4999,$A18)</f>
        <v/>
      </c>
      <c r="K18">
        <f>SUMIFS('EIA Imports'!$D$2:$D$4999,'EIA Imports'!$A$2:$A$4999,K$3,'EIA Imports'!$C$2:$C$4999,$A18)</f>
        <v/>
      </c>
      <c r="L18">
        <f>SUMIFS('EIA Imports'!$D$2:$D$4999,'EIA Imports'!$A$2:$A$4999,L$3,'EIA Imports'!$C$2:$C$4999,$A18)</f>
        <v/>
      </c>
      <c r="M18">
        <f>SUMIFS('EIA Imports'!$D$2:$D$4999,'EIA Imports'!$A$2:$A$4999,M$3,'EIA Imports'!$C$2:$C$4999,$A18)</f>
        <v/>
      </c>
      <c r="N18">
        <f>SUMIFS('EIA Imports'!$D$2:$D$4999,'EIA Imports'!$A$2:$A$4999,N$3,'EIA Imports'!$C$2:$C$4999,$A18)</f>
        <v/>
      </c>
      <c r="O18">
        <f>SUMIFS('EIA Imports'!$D$2:$D$4999,'EIA Imports'!$A$2:$A$4999,O$3,'EIA Imports'!$C$2:$C$4999,$A18)</f>
        <v/>
      </c>
      <c r="P18">
        <f>SUMIFS('EIA Imports'!$D$2:$D$4999,'EIA Imports'!$A$2:$A$4999,P$3,'EIA Imports'!$C$2:$C$4999,$A18)</f>
        <v/>
      </c>
      <c r="Q18">
        <f>SUMIFS('EIA Imports'!$D$2:$D$4999,'EIA Imports'!$A$2:$A$4999,Q$3,'EIA Imports'!$C$2:$C$4999,$A18)</f>
        <v/>
      </c>
      <c r="R18">
        <f>SUMIFS('EIA Imports'!$D$2:$D$4999,'EIA Imports'!$A$2:$A$4999,R$3,'EIA Imports'!$C$2:$C$4999,$A18)</f>
        <v/>
      </c>
      <c r="S18">
        <f>SUMIFS('EIA Imports'!$D$2:$D$4999,'EIA Imports'!$A$2:$A$4999,S$3,'EIA Imports'!$C$2:$C$4999,$A18)</f>
        <v/>
      </c>
      <c r="T18">
        <f>SUMIFS('EIA Imports'!$D$2:$D$4999,'EIA Imports'!$A$2:$A$4999,T$3,'EIA Imports'!$C$2:$C$4999,$A18)</f>
        <v/>
      </c>
      <c r="U18">
        <f>SUMIFS('EIA Imports'!$D$2:$D$4999,'EIA Imports'!$A$2:$A$4999,U$3,'EIA Imports'!$C$2:$C$4999,$A18)</f>
        <v/>
      </c>
      <c r="V18">
        <f>SUMIFS('EIA Imports'!$D$2:$D$4999,'EIA Imports'!$A$2:$A$4999,V$3,'EIA Imports'!$C$2:$C$4999,$A18)</f>
        <v/>
      </c>
      <c r="W18">
        <f>SUMIFS('EIA Imports'!$D$2:$D$4999,'EIA Imports'!$A$2:$A$4999,W$3,'EIA Imports'!$C$2:$C$4999,$A18)</f>
        <v/>
      </c>
      <c r="X18">
        <f>SUMIFS('EIA Imports'!$D$2:$D$4999,'EIA Imports'!$A$2:$A$4999,X$3,'EIA Imports'!$C$2:$C$4999,$A18)</f>
        <v/>
      </c>
      <c r="Y18">
        <f>SUMIFS('EIA Imports'!$D$2:$D$4999,'EIA Imports'!$A$2:$A$4999,Y$3,'EIA Imports'!$C$2:$C$4999,$A18)</f>
        <v/>
      </c>
      <c r="Z18">
        <f>SUMIFS('EIA Imports'!$D$2:$D$4999,'EIA Imports'!$A$2:$A$4999,Z$3,'EIA Imports'!$C$2:$C$4999,$A18)</f>
        <v/>
      </c>
      <c r="AA18">
        <f>SUMIFS('EIA Imports'!$D$2:$D$4999,'EIA Imports'!$A$2:$A$4999,AA$3,'EIA Imports'!$C$2:$C$4999,$A18)</f>
        <v/>
      </c>
      <c r="AB18">
        <f>SUMIFS('EIA Imports'!$D$2:$D$4999,'EIA Imports'!$A$2:$A$4999,AB$3,'EIA Imports'!$C$2:$C$4999,$A18)</f>
        <v/>
      </c>
      <c r="AC18">
        <f>SUMIFS('EIA Imports'!$D$2:$D$4999,'EIA Imports'!$A$2:$A$4999,AC$3,'EIA Imports'!$C$2:$C$4999,$A18)</f>
        <v/>
      </c>
      <c r="AD18">
        <f>SUMIFS('EIA Imports'!$D$2:$D$4999,'EIA Imports'!$A$2:$A$4999,AD$3,'EIA Imports'!$C$2:$C$4999,$A18)</f>
        <v/>
      </c>
      <c r="AE18">
        <f>SUMIFS('EIA Imports'!$D$2:$D$4999,'EIA Imports'!$A$2:$A$4999,AE$3,'EIA Imports'!$C$2:$C$4999,$A18)</f>
        <v/>
      </c>
      <c r="AF18">
        <f>SUMIFS('EIA Imports'!$D$2:$D$4999,'EIA Imports'!$A$2:$A$4999,AF$3,'EIA Imports'!$C$2:$C$4999,$A18)</f>
        <v/>
      </c>
      <c r="AG18">
        <f>SUMIFS('EIA Imports'!$D$2:$D$4999,'EIA Imports'!$A$2:$A$4999,AG$3,'EIA Imports'!$C$2:$C$4999,$A18)</f>
        <v/>
      </c>
      <c r="AH18">
        <f>SUMIFS('EIA Imports'!$D$2:$D$4999,'EIA Imports'!$A$2:$A$4999,AH$3,'EIA Imports'!$C$2:$C$4999,$A18)</f>
        <v/>
      </c>
      <c r="AI18">
        <f>SUMIFS('EIA Imports'!$D$2:$D$4999,'EIA Imports'!$A$2:$A$4999,AI$3,'EIA Imports'!$C$2:$C$4999,$A18)</f>
        <v/>
      </c>
      <c r="AJ18">
        <f>SUMIFS('EIA Imports'!$D$2:$D$4999,'EIA Imports'!$A$2:$A$4999,AJ$3,'EIA Imports'!$C$2:$C$4999,$A18)</f>
        <v/>
      </c>
      <c r="AK18">
        <f>SUMIFS('EIA Imports'!$D$2:$D$4999,'EIA Imports'!$A$2:$A$4999,AK$3,'EIA Imports'!$C$2:$C$4999,$A18)</f>
        <v/>
      </c>
      <c r="AL18">
        <f>SUMIFS('EIA Imports'!$D$2:$D$4999,'EIA Imports'!$A$2:$A$4999,AL$3,'EIA Imports'!$C$2:$C$4999,$A18)</f>
        <v/>
      </c>
      <c r="AM18">
        <f>SUMIFS('EIA Imports'!$D$2:$D$4999,'EIA Imports'!$A$2:$A$4999,AM$3,'EIA Imports'!$C$2:$C$4999,$A18)</f>
        <v/>
      </c>
      <c r="AN18">
        <f>SUMIFS('EIA Imports'!$D$2:$D$4999,'EIA Imports'!$A$2:$A$4999,AN$3,'EIA Imports'!$C$2:$C$4999,$A18)</f>
        <v/>
      </c>
      <c r="AO18">
        <f>SUMIFS('EIA Imports'!$D$2:$D$4999,'EIA Imports'!$A$2:$A$4999,AO$3,'EIA Imports'!$C$2:$C$4999,$A18)</f>
        <v/>
      </c>
      <c r="AP18">
        <f>SUMIFS('EIA Imports'!$D$2:$D$4999,'EIA Imports'!$A$2:$A$4999,AP$3,'EIA Imports'!$C$2:$C$4999,$A18)</f>
        <v/>
      </c>
      <c r="AQ18">
        <f>SUMIFS('EIA Imports'!$D$2:$D$4999,'EIA Imports'!$A$2:$A$4999,AQ$3,'EIA Imports'!$C$2:$C$4999,$A18)</f>
        <v/>
      </c>
      <c r="AR18">
        <f>SUMIFS('EIA Imports'!$D$2:$D$4999,'EIA Imports'!$A$2:$A$4999,AR$3,'EIA Imports'!$C$2:$C$4999,$A18)</f>
        <v/>
      </c>
      <c r="AS18">
        <f>SUMIFS('EIA Imports'!$D$2:$D$4999,'EIA Imports'!$A$2:$A$4999,AS$3,'EIA Imports'!$C$2:$C$4999,$A18)</f>
        <v/>
      </c>
      <c r="AT18">
        <f>SUMIFS('EIA Imports'!$D$2:$D$4999,'EIA Imports'!$A$2:$A$4999,AT$3,'EIA Imports'!$C$2:$C$4999,$A18)</f>
        <v/>
      </c>
      <c r="AU18">
        <f>SUMIFS('EIA Imports'!$D$2:$D$4999,'EIA Imports'!$A$2:$A$4999,AU$3,'EIA Imports'!$C$2:$C$4999,$A18)</f>
        <v/>
      </c>
      <c r="AV18">
        <f>SUMIFS('EIA Imports'!$D$2:$D$4999,'EIA Imports'!$A$2:$A$4999,AV$3,'EIA Imports'!$C$2:$C$4999,$A18)</f>
        <v/>
      </c>
      <c r="AW18" t="s">
        <v>251</v>
      </c>
      <c r="AX18">
        <f>MATCH(AW18,$A$4:$A$59,0)</f>
        <v/>
      </c>
    </row>
    <row r="19" spans="1:50">
      <c r="A19" t="s">
        <v>388</v>
      </c>
      <c r="B19" t="s">
        <v>1768</v>
      </c>
      <c r="C19" t="s">
        <v>1769</v>
      </c>
      <c r="E19">
        <f>SUMIFS('EIA Imports'!$D$2:$D$4999,'EIA Imports'!$A$2:$A$4999,E$3,'EIA Imports'!$C$2:$C$4999,$A19)</f>
        <v/>
      </c>
      <c r="F19">
        <f>SUMIFS('EIA Imports'!$D$2:$D$4999,'EIA Imports'!$A$2:$A$4999,F$3,'EIA Imports'!$C$2:$C$4999,$A19)</f>
        <v/>
      </c>
      <c r="G19">
        <f>SUMIFS('EIA Imports'!$D$2:$D$4999,'EIA Imports'!$A$2:$A$4999,G$3,'EIA Imports'!$C$2:$C$4999,$A19)</f>
        <v/>
      </c>
      <c r="H19">
        <f>SUMIFS('EIA Imports'!$D$2:$D$4999,'EIA Imports'!$A$2:$A$4999,H$3,'EIA Imports'!$C$2:$C$4999,$A19)</f>
        <v/>
      </c>
      <c r="I19">
        <f>SUMIFS('EIA Imports'!$D$2:$D$4999,'EIA Imports'!$A$2:$A$4999,I$3,'EIA Imports'!$C$2:$C$4999,$A19)</f>
        <v/>
      </c>
      <c r="J19">
        <f>SUMIFS('EIA Imports'!$D$2:$D$4999,'EIA Imports'!$A$2:$A$4999,J$3,'EIA Imports'!$C$2:$C$4999,$A19)</f>
        <v/>
      </c>
      <c r="K19">
        <f>SUMIFS('EIA Imports'!$D$2:$D$4999,'EIA Imports'!$A$2:$A$4999,K$3,'EIA Imports'!$C$2:$C$4999,$A19)</f>
        <v/>
      </c>
      <c r="L19">
        <f>SUMIFS('EIA Imports'!$D$2:$D$4999,'EIA Imports'!$A$2:$A$4999,L$3,'EIA Imports'!$C$2:$C$4999,$A19)</f>
        <v/>
      </c>
      <c r="M19">
        <f>SUMIFS('EIA Imports'!$D$2:$D$4999,'EIA Imports'!$A$2:$A$4999,M$3,'EIA Imports'!$C$2:$C$4999,$A19)</f>
        <v/>
      </c>
      <c r="N19">
        <f>SUMIFS('EIA Imports'!$D$2:$D$4999,'EIA Imports'!$A$2:$A$4999,N$3,'EIA Imports'!$C$2:$C$4999,$A19)</f>
        <v/>
      </c>
      <c r="O19">
        <f>SUMIFS('EIA Imports'!$D$2:$D$4999,'EIA Imports'!$A$2:$A$4999,O$3,'EIA Imports'!$C$2:$C$4999,$A19)</f>
        <v/>
      </c>
      <c r="P19">
        <f>SUMIFS('EIA Imports'!$D$2:$D$4999,'EIA Imports'!$A$2:$A$4999,P$3,'EIA Imports'!$C$2:$C$4999,$A19)</f>
        <v/>
      </c>
      <c r="Q19">
        <f>SUMIFS('EIA Imports'!$D$2:$D$4999,'EIA Imports'!$A$2:$A$4999,Q$3,'EIA Imports'!$C$2:$C$4999,$A19)</f>
        <v/>
      </c>
      <c r="R19">
        <f>SUMIFS('EIA Imports'!$D$2:$D$4999,'EIA Imports'!$A$2:$A$4999,R$3,'EIA Imports'!$C$2:$C$4999,$A19)</f>
        <v/>
      </c>
      <c r="S19">
        <f>SUMIFS('EIA Imports'!$D$2:$D$4999,'EIA Imports'!$A$2:$A$4999,S$3,'EIA Imports'!$C$2:$C$4999,$A19)</f>
        <v/>
      </c>
      <c r="T19">
        <f>SUMIFS('EIA Imports'!$D$2:$D$4999,'EIA Imports'!$A$2:$A$4999,T$3,'EIA Imports'!$C$2:$C$4999,$A19)</f>
        <v/>
      </c>
      <c r="U19">
        <f>SUMIFS('EIA Imports'!$D$2:$D$4999,'EIA Imports'!$A$2:$A$4999,U$3,'EIA Imports'!$C$2:$C$4999,$A19)</f>
        <v/>
      </c>
      <c r="V19">
        <f>SUMIFS('EIA Imports'!$D$2:$D$4999,'EIA Imports'!$A$2:$A$4999,V$3,'EIA Imports'!$C$2:$C$4999,$A19)</f>
        <v/>
      </c>
      <c r="W19">
        <f>SUMIFS('EIA Imports'!$D$2:$D$4999,'EIA Imports'!$A$2:$A$4999,W$3,'EIA Imports'!$C$2:$C$4999,$A19)</f>
        <v/>
      </c>
      <c r="X19">
        <f>SUMIFS('EIA Imports'!$D$2:$D$4999,'EIA Imports'!$A$2:$A$4999,X$3,'EIA Imports'!$C$2:$C$4999,$A19)</f>
        <v/>
      </c>
      <c r="Y19">
        <f>SUMIFS('EIA Imports'!$D$2:$D$4999,'EIA Imports'!$A$2:$A$4999,Y$3,'EIA Imports'!$C$2:$C$4999,$A19)</f>
        <v/>
      </c>
      <c r="Z19">
        <f>SUMIFS('EIA Imports'!$D$2:$D$4999,'EIA Imports'!$A$2:$A$4999,Z$3,'EIA Imports'!$C$2:$C$4999,$A19)</f>
        <v/>
      </c>
      <c r="AA19">
        <f>SUMIFS('EIA Imports'!$D$2:$D$4999,'EIA Imports'!$A$2:$A$4999,AA$3,'EIA Imports'!$C$2:$C$4999,$A19)</f>
        <v/>
      </c>
      <c r="AB19">
        <f>SUMIFS('EIA Imports'!$D$2:$D$4999,'EIA Imports'!$A$2:$A$4999,AB$3,'EIA Imports'!$C$2:$C$4999,$A19)</f>
        <v/>
      </c>
      <c r="AC19">
        <f>SUMIFS('EIA Imports'!$D$2:$D$4999,'EIA Imports'!$A$2:$A$4999,AC$3,'EIA Imports'!$C$2:$C$4999,$A19)</f>
        <v/>
      </c>
      <c r="AD19">
        <f>SUMIFS('EIA Imports'!$D$2:$D$4999,'EIA Imports'!$A$2:$A$4999,AD$3,'EIA Imports'!$C$2:$C$4999,$A19)</f>
        <v/>
      </c>
      <c r="AE19">
        <f>SUMIFS('EIA Imports'!$D$2:$D$4999,'EIA Imports'!$A$2:$A$4999,AE$3,'EIA Imports'!$C$2:$C$4999,$A19)</f>
        <v/>
      </c>
      <c r="AF19">
        <f>SUMIFS('EIA Imports'!$D$2:$D$4999,'EIA Imports'!$A$2:$A$4999,AF$3,'EIA Imports'!$C$2:$C$4999,$A19)</f>
        <v/>
      </c>
      <c r="AG19">
        <f>SUMIFS('EIA Imports'!$D$2:$D$4999,'EIA Imports'!$A$2:$A$4999,AG$3,'EIA Imports'!$C$2:$C$4999,$A19)</f>
        <v/>
      </c>
      <c r="AH19">
        <f>SUMIFS('EIA Imports'!$D$2:$D$4999,'EIA Imports'!$A$2:$A$4999,AH$3,'EIA Imports'!$C$2:$C$4999,$A19)</f>
        <v/>
      </c>
      <c r="AI19">
        <f>SUMIFS('EIA Imports'!$D$2:$D$4999,'EIA Imports'!$A$2:$A$4999,AI$3,'EIA Imports'!$C$2:$C$4999,$A19)</f>
        <v/>
      </c>
      <c r="AJ19">
        <f>SUMIFS('EIA Imports'!$D$2:$D$4999,'EIA Imports'!$A$2:$A$4999,AJ$3,'EIA Imports'!$C$2:$C$4999,$A19)</f>
        <v/>
      </c>
      <c r="AK19">
        <f>SUMIFS('EIA Imports'!$D$2:$D$4999,'EIA Imports'!$A$2:$A$4999,AK$3,'EIA Imports'!$C$2:$C$4999,$A19)</f>
        <v/>
      </c>
      <c r="AL19">
        <f>SUMIFS('EIA Imports'!$D$2:$D$4999,'EIA Imports'!$A$2:$A$4999,AL$3,'EIA Imports'!$C$2:$C$4999,$A19)</f>
        <v/>
      </c>
      <c r="AM19">
        <f>SUMIFS('EIA Imports'!$D$2:$D$4999,'EIA Imports'!$A$2:$A$4999,AM$3,'EIA Imports'!$C$2:$C$4999,$A19)</f>
        <v/>
      </c>
      <c r="AN19">
        <f>SUMIFS('EIA Imports'!$D$2:$D$4999,'EIA Imports'!$A$2:$A$4999,AN$3,'EIA Imports'!$C$2:$C$4999,$A19)</f>
        <v/>
      </c>
      <c r="AO19">
        <f>SUMIFS('EIA Imports'!$D$2:$D$4999,'EIA Imports'!$A$2:$A$4999,AO$3,'EIA Imports'!$C$2:$C$4999,$A19)</f>
        <v/>
      </c>
      <c r="AP19">
        <f>SUMIFS('EIA Imports'!$D$2:$D$4999,'EIA Imports'!$A$2:$A$4999,AP$3,'EIA Imports'!$C$2:$C$4999,$A19)</f>
        <v/>
      </c>
      <c r="AQ19">
        <f>SUMIFS('EIA Imports'!$D$2:$D$4999,'EIA Imports'!$A$2:$A$4999,AQ$3,'EIA Imports'!$C$2:$C$4999,$A19)</f>
        <v/>
      </c>
      <c r="AR19">
        <f>SUMIFS('EIA Imports'!$D$2:$D$4999,'EIA Imports'!$A$2:$A$4999,AR$3,'EIA Imports'!$C$2:$C$4999,$A19)</f>
        <v/>
      </c>
      <c r="AS19">
        <f>SUMIFS('EIA Imports'!$D$2:$D$4999,'EIA Imports'!$A$2:$A$4999,AS$3,'EIA Imports'!$C$2:$C$4999,$A19)</f>
        <v/>
      </c>
      <c r="AT19">
        <f>SUMIFS('EIA Imports'!$D$2:$D$4999,'EIA Imports'!$A$2:$A$4999,AT$3,'EIA Imports'!$C$2:$C$4999,$A19)</f>
        <v/>
      </c>
      <c r="AU19">
        <f>SUMIFS('EIA Imports'!$D$2:$D$4999,'EIA Imports'!$A$2:$A$4999,AU$3,'EIA Imports'!$C$2:$C$4999,$A19)</f>
        <v/>
      </c>
      <c r="AV19">
        <f>SUMIFS('EIA Imports'!$D$2:$D$4999,'EIA Imports'!$A$2:$A$4999,AV$3,'EIA Imports'!$C$2:$C$4999,$A19)</f>
        <v/>
      </c>
      <c r="AW19" t="s">
        <v>310</v>
      </c>
      <c r="AX19">
        <f>MATCH(AW19,$A$4:$A$59,0)</f>
        <v/>
      </c>
    </row>
    <row r="20" spans="1:50">
      <c r="A20" t="s">
        <v>265</v>
      </c>
      <c r="B20" t="s">
        <v>1768</v>
      </c>
      <c r="C20" t="s">
        <v>1769</v>
      </c>
      <c r="E20">
        <f>SUMIFS('EIA Imports'!$D$2:$D$4999,'EIA Imports'!$A$2:$A$4999,E$3,'EIA Imports'!$C$2:$C$4999,$A20)</f>
        <v/>
      </c>
      <c r="F20">
        <f>SUMIFS('EIA Imports'!$D$2:$D$4999,'EIA Imports'!$A$2:$A$4999,F$3,'EIA Imports'!$C$2:$C$4999,$A20)</f>
        <v/>
      </c>
      <c r="G20">
        <f>SUMIFS('EIA Imports'!$D$2:$D$4999,'EIA Imports'!$A$2:$A$4999,G$3,'EIA Imports'!$C$2:$C$4999,$A20)</f>
        <v/>
      </c>
      <c r="H20">
        <f>SUMIFS('EIA Imports'!$D$2:$D$4999,'EIA Imports'!$A$2:$A$4999,H$3,'EIA Imports'!$C$2:$C$4999,$A20)</f>
        <v/>
      </c>
      <c r="I20">
        <f>SUMIFS('EIA Imports'!$D$2:$D$4999,'EIA Imports'!$A$2:$A$4999,I$3,'EIA Imports'!$C$2:$C$4999,$A20)</f>
        <v/>
      </c>
      <c r="J20">
        <f>SUMIFS('EIA Imports'!$D$2:$D$4999,'EIA Imports'!$A$2:$A$4999,J$3,'EIA Imports'!$C$2:$C$4999,$A20)</f>
        <v/>
      </c>
      <c r="K20">
        <f>SUMIFS('EIA Imports'!$D$2:$D$4999,'EIA Imports'!$A$2:$A$4999,K$3,'EIA Imports'!$C$2:$C$4999,$A20)</f>
        <v/>
      </c>
      <c r="L20">
        <f>SUMIFS('EIA Imports'!$D$2:$D$4999,'EIA Imports'!$A$2:$A$4999,L$3,'EIA Imports'!$C$2:$C$4999,$A20)</f>
        <v/>
      </c>
      <c r="M20">
        <f>SUMIFS('EIA Imports'!$D$2:$D$4999,'EIA Imports'!$A$2:$A$4999,M$3,'EIA Imports'!$C$2:$C$4999,$A20)</f>
        <v/>
      </c>
      <c r="N20">
        <f>SUMIFS('EIA Imports'!$D$2:$D$4999,'EIA Imports'!$A$2:$A$4999,N$3,'EIA Imports'!$C$2:$C$4999,$A20)</f>
        <v/>
      </c>
      <c r="O20">
        <f>SUMIFS('EIA Imports'!$D$2:$D$4999,'EIA Imports'!$A$2:$A$4999,O$3,'EIA Imports'!$C$2:$C$4999,$A20)</f>
        <v/>
      </c>
      <c r="P20">
        <f>SUMIFS('EIA Imports'!$D$2:$D$4999,'EIA Imports'!$A$2:$A$4999,P$3,'EIA Imports'!$C$2:$C$4999,$A20)</f>
        <v/>
      </c>
      <c r="Q20">
        <f>SUMIFS('EIA Imports'!$D$2:$D$4999,'EIA Imports'!$A$2:$A$4999,Q$3,'EIA Imports'!$C$2:$C$4999,$A20)</f>
        <v/>
      </c>
      <c r="R20">
        <f>SUMIFS('EIA Imports'!$D$2:$D$4999,'EIA Imports'!$A$2:$A$4999,R$3,'EIA Imports'!$C$2:$C$4999,$A20)</f>
        <v/>
      </c>
      <c r="S20">
        <f>SUMIFS('EIA Imports'!$D$2:$D$4999,'EIA Imports'!$A$2:$A$4999,S$3,'EIA Imports'!$C$2:$C$4999,$A20)</f>
        <v/>
      </c>
      <c r="T20">
        <f>SUMIFS('EIA Imports'!$D$2:$D$4999,'EIA Imports'!$A$2:$A$4999,T$3,'EIA Imports'!$C$2:$C$4999,$A20)</f>
        <v/>
      </c>
      <c r="U20">
        <f>SUMIFS('EIA Imports'!$D$2:$D$4999,'EIA Imports'!$A$2:$A$4999,U$3,'EIA Imports'!$C$2:$C$4999,$A20)</f>
        <v/>
      </c>
      <c r="V20">
        <f>SUMIFS('EIA Imports'!$D$2:$D$4999,'EIA Imports'!$A$2:$A$4999,V$3,'EIA Imports'!$C$2:$C$4999,$A20)</f>
        <v/>
      </c>
      <c r="W20">
        <f>SUMIFS('EIA Imports'!$D$2:$D$4999,'EIA Imports'!$A$2:$A$4999,W$3,'EIA Imports'!$C$2:$C$4999,$A20)</f>
        <v/>
      </c>
      <c r="X20">
        <f>SUMIFS('EIA Imports'!$D$2:$D$4999,'EIA Imports'!$A$2:$A$4999,X$3,'EIA Imports'!$C$2:$C$4999,$A20)</f>
        <v/>
      </c>
      <c r="Y20">
        <f>SUMIFS('EIA Imports'!$D$2:$D$4999,'EIA Imports'!$A$2:$A$4999,Y$3,'EIA Imports'!$C$2:$C$4999,$A20)</f>
        <v/>
      </c>
      <c r="Z20">
        <f>SUMIFS('EIA Imports'!$D$2:$D$4999,'EIA Imports'!$A$2:$A$4999,Z$3,'EIA Imports'!$C$2:$C$4999,$A20)</f>
        <v/>
      </c>
      <c r="AA20">
        <f>SUMIFS('EIA Imports'!$D$2:$D$4999,'EIA Imports'!$A$2:$A$4999,AA$3,'EIA Imports'!$C$2:$C$4999,$A20)</f>
        <v/>
      </c>
      <c r="AB20">
        <f>SUMIFS('EIA Imports'!$D$2:$D$4999,'EIA Imports'!$A$2:$A$4999,AB$3,'EIA Imports'!$C$2:$C$4999,$A20)</f>
        <v/>
      </c>
      <c r="AC20">
        <f>SUMIFS('EIA Imports'!$D$2:$D$4999,'EIA Imports'!$A$2:$A$4999,AC$3,'EIA Imports'!$C$2:$C$4999,$A20)</f>
        <v/>
      </c>
      <c r="AD20">
        <f>SUMIFS('EIA Imports'!$D$2:$D$4999,'EIA Imports'!$A$2:$A$4999,AD$3,'EIA Imports'!$C$2:$C$4999,$A20)</f>
        <v/>
      </c>
      <c r="AE20">
        <f>SUMIFS('EIA Imports'!$D$2:$D$4999,'EIA Imports'!$A$2:$A$4999,AE$3,'EIA Imports'!$C$2:$C$4999,$A20)</f>
        <v/>
      </c>
      <c r="AF20">
        <f>SUMIFS('EIA Imports'!$D$2:$D$4999,'EIA Imports'!$A$2:$A$4999,AF$3,'EIA Imports'!$C$2:$C$4999,$A20)</f>
        <v/>
      </c>
      <c r="AG20">
        <f>SUMIFS('EIA Imports'!$D$2:$D$4999,'EIA Imports'!$A$2:$A$4999,AG$3,'EIA Imports'!$C$2:$C$4999,$A20)</f>
        <v/>
      </c>
      <c r="AH20">
        <f>SUMIFS('EIA Imports'!$D$2:$D$4999,'EIA Imports'!$A$2:$A$4999,AH$3,'EIA Imports'!$C$2:$C$4999,$A20)</f>
        <v/>
      </c>
      <c r="AI20">
        <f>SUMIFS('EIA Imports'!$D$2:$D$4999,'EIA Imports'!$A$2:$A$4999,AI$3,'EIA Imports'!$C$2:$C$4999,$A20)</f>
        <v/>
      </c>
      <c r="AJ20">
        <f>SUMIFS('EIA Imports'!$D$2:$D$4999,'EIA Imports'!$A$2:$A$4999,AJ$3,'EIA Imports'!$C$2:$C$4999,$A20)</f>
        <v/>
      </c>
      <c r="AK20">
        <f>SUMIFS('EIA Imports'!$D$2:$D$4999,'EIA Imports'!$A$2:$A$4999,AK$3,'EIA Imports'!$C$2:$C$4999,$A20)</f>
        <v/>
      </c>
      <c r="AL20">
        <f>SUMIFS('EIA Imports'!$D$2:$D$4999,'EIA Imports'!$A$2:$A$4999,AL$3,'EIA Imports'!$C$2:$C$4999,$A20)</f>
        <v/>
      </c>
      <c r="AM20">
        <f>SUMIFS('EIA Imports'!$D$2:$D$4999,'EIA Imports'!$A$2:$A$4999,AM$3,'EIA Imports'!$C$2:$C$4999,$A20)</f>
        <v/>
      </c>
      <c r="AN20">
        <f>SUMIFS('EIA Imports'!$D$2:$D$4999,'EIA Imports'!$A$2:$A$4999,AN$3,'EIA Imports'!$C$2:$C$4999,$A20)</f>
        <v/>
      </c>
      <c r="AO20">
        <f>SUMIFS('EIA Imports'!$D$2:$D$4999,'EIA Imports'!$A$2:$A$4999,AO$3,'EIA Imports'!$C$2:$C$4999,$A20)</f>
        <v/>
      </c>
      <c r="AP20">
        <f>SUMIFS('EIA Imports'!$D$2:$D$4999,'EIA Imports'!$A$2:$A$4999,AP$3,'EIA Imports'!$C$2:$C$4999,$A20)</f>
        <v/>
      </c>
      <c r="AQ20">
        <f>SUMIFS('EIA Imports'!$D$2:$D$4999,'EIA Imports'!$A$2:$A$4999,AQ$3,'EIA Imports'!$C$2:$C$4999,$A20)</f>
        <v/>
      </c>
      <c r="AR20">
        <f>SUMIFS('EIA Imports'!$D$2:$D$4999,'EIA Imports'!$A$2:$A$4999,AR$3,'EIA Imports'!$C$2:$C$4999,$A20)</f>
        <v/>
      </c>
      <c r="AS20">
        <f>SUMIFS('EIA Imports'!$D$2:$D$4999,'EIA Imports'!$A$2:$A$4999,AS$3,'EIA Imports'!$C$2:$C$4999,$A20)</f>
        <v/>
      </c>
      <c r="AT20">
        <f>SUMIFS('EIA Imports'!$D$2:$D$4999,'EIA Imports'!$A$2:$A$4999,AT$3,'EIA Imports'!$C$2:$C$4999,$A20)</f>
        <v/>
      </c>
      <c r="AU20">
        <f>SUMIFS('EIA Imports'!$D$2:$D$4999,'EIA Imports'!$A$2:$A$4999,AU$3,'EIA Imports'!$C$2:$C$4999,$A20)</f>
        <v/>
      </c>
      <c r="AV20">
        <f>SUMIFS('EIA Imports'!$D$2:$D$4999,'EIA Imports'!$A$2:$A$4999,AV$3,'EIA Imports'!$C$2:$C$4999,$A20)</f>
        <v/>
      </c>
      <c r="AW20" t="s">
        <v>284</v>
      </c>
      <c r="AX20">
        <f>MATCH(AW20,$A$4:$A$59,0)</f>
        <v/>
      </c>
    </row>
    <row r="21" spans="1:50">
      <c r="A21" t="s">
        <v>350</v>
      </c>
      <c r="B21" t="s">
        <v>1768</v>
      </c>
      <c r="C21" t="s">
        <v>1769</v>
      </c>
      <c r="E21">
        <f>SUMIFS('EIA Imports'!$D$2:$D$4999,'EIA Imports'!$A$2:$A$4999,E$3,'EIA Imports'!$C$2:$C$4999,$A21)</f>
        <v/>
      </c>
      <c r="F21">
        <f>SUMIFS('EIA Imports'!$D$2:$D$4999,'EIA Imports'!$A$2:$A$4999,F$3,'EIA Imports'!$C$2:$C$4999,$A21)</f>
        <v/>
      </c>
      <c r="G21">
        <f>SUMIFS('EIA Imports'!$D$2:$D$4999,'EIA Imports'!$A$2:$A$4999,G$3,'EIA Imports'!$C$2:$C$4999,$A21)</f>
        <v/>
      </c>
      <c r="H21">
        <f>SUMIFS('EIA Imports'!$D$2:$D$4999,'EIA Imports'!$A$2:$A$4999,H$3,'EIA Imports'!$C$2:$C$4999,$A21)</f>
        <v/>
      </c>
      <c r="I21">
        <f>SUMIFS('EIA Imports'!$D$2:$D$4999,'EIA Imports'!$A$2:$A$4999,I$3,'EIA Imports'!$C$2:$C$4999,$A21)</f>
        <v/>
      </c>
      <c r="J21">
        <f>SUMIFS('EIA Imports'!$D$2:$D$4999,'EIA Imports'!$A$2:$A$4999,J$3,'EIA Imports'!$C$2:$C$4999,$A21)</f>
        <v/>
      </c>
      <c r="K21">
        <f>SUMIFS('EIA Imports'!$D$2:$D$4999,'EIA Imports'!$A$2:$A$4999,K$3,'EIA Imports'!$C$2:$C$4999,$A21)</f>
        <v/>
      </c>
      <c r="L21">
        <f>SUMIFS('EIA Imports'!$D$2:$D$4999,'EIA Imports'!$A$2:$A$4999,L$3,'EIA Imports'!$C$2:$C$4999,$A21)</f>
        <v/>
      </c>
      <c r="M21">
        <f>SUMIFS('EIA Imports'!$D$2:$D$4999,'EIA Imports'!$A$2:$A$4999,M$3,'EIA Imports'!$C$2:$C$4999,$A21)</f>
        <v/>
      </c>
      <c r="N21">
        <f>SUMIFS('EIA Imports'!$D$2:$D$4999,'EIA Imports'!$A$2:$A$4999,N$3,'EIA Imports'!$C$2:$C$4999,$A21)</f>
        <v/>
      </c>
      <c r="O21">
        <f>SUMIFS('EIA Imports'!$D$2:$D$4999,'EIA Imports'!$A$2:$A$4999,O$3,'EIA Imports'!$C$2:$C$4999,$A21)</f>
        <v/>
      </c>
      <c r="P21">
        <f>SUMIFS('EIA Imports'!$D$2:$D$4999,'EIA Imports'!$A$2:$A$4999,P$3,'EIA Imports'!$C$2:$C$4999,$A21)</f>
        <v/>
      </c>
      <c r="Q21">
        <f>SUMIFS('EIA Imports'!$D$2:$D$4999,'EIA Imports'!$A$2:$A$4999,Q$3,'EIA Imports'!$C$2:$C$4999,$A21)</f>
        <v/>
      </c>
      <c r="R21">
        <f>SUMIFS('EIA Imports'!$D$2:$D$4999,'EIA Imports'!$A$2:$A$4999,R$3,'EIA Imports'!$C$2:$C$4999,$A21)</f>
        <v/>
      </c>
      <c r="S21">
        <f>SUMIFS('EIA Imports'!$D$2:$D$4999,'EIA Imports'!$A$2:$A$4999,S$3,'EIA Imports'!$C$2:$C$4999,$A21)</f>
        <v/>
      </c>
      <c r="T21">
        <f>SUMIFS('EIA Imports'!$D$2:$D$4999,'EIA Imports'!$A$2:$A$4999,T$3,'EIA Imports'!$C$2:$C$4999,$A21)</f>
        <v/>
      </c>
      <c r="U21">
        <f>SUMIFS('EIA Imports'!$D$2:$D$4999,'EIA Imports'!$A$2:$A$4999,U$3,'EIA Imports'!$C$2:$C$4999,$A21)</f>
        <v/>
      </c>
      <c r="V21">
        <f>SUMIFS('EIA Imports'!$D$2:$D$4999,'EIA Imports'!$A$2:$A$4999,V$3,'EIA Imports'!$C$2:$C$4999,$A21)</f>
        <v/>
      </c>
      <c r="W21">
        <f>SUMIFS('EIA Imports'!$D$2:$D$4999,'EIA Imports'!$A$2:$A$4999,W$3,'EIA Imports'!$C$2:$C$4999,$A21)</f>
        <v/>
      </c>
      <c r="X21">
        <f>SUMIFS('EIA Imports'!$D$2:$D$4999,'EIA Imports'!$A$2:$A$4999,X$3,'EIA Imports'!$C$2:$C$4999,$A21)</f>
        <v/>
      </c>
      <c r="Y21">
        <f>SUMIFS('EIA Imports'!$D$2:$D$4999,'EIA Imports'!$A$2:$A$4999,Y$3,'EIA Imports'!$C$2:$C$4999,$A21)</f>
        <v/>
      </c>
      <c r="Z21">
        <f>SUMIFS('EIA Imports'!$D$2:$D$4999,'EIA Imports'!$A$2:$A$4999,Z$3,'EIA Imports'!$C$2:$C$4999,$A21)</f>
        <v/>
      </c>
      <c r="AA21">
        <f>SUMIFS('EIA Imports'!$D$2:$D$4999,'EIA Imports'!$A$2:$A$4999,AA$3,'EIA Imports'!$C$2:$C$4999,$A21)</f>
        <v/>
      </c>
      <c r="AB21">
        <f>SUMIFS('EIA Imports'!$D$2:$D$4999,'EIA Imports'!$A$2:$A$4999,AB$3,'EIA Imports'!$C$2:$C$4999,$A21)</f>
        <v/>
      </c>
      <c r="AC21">
        <f>SUMIFS('EIA Imports'!$D$2:$D$4999,'EIA Imports'!$A$2:$A$4999,AC$3,'EIA Imports'!$C$2:$C$4999,$A21)</f>
        <v/>
      </c>
      <c r="AD21">
        <f>SUMIFS('EIA Imports'!$D$2:$D$4999,'EIA Imports'!$A$2:$A$4999,AD$3,'EIA Imports'!$C$2:$C$4999,$A21)</f>
        <v/>
      </c>
      <c r="AE21">
        <f>SUMIFS('EIA Imports'!$D$2:$D$4999,'EIA Imports'!$A$2:$A$4999,AE$3,'EIA Imports'!$C$2:$C$4999,$A21)</f>
        <v/>
      </c>
      <c r="AF21">
        <f>SUMIFS('EIA Imports'!$D$2:$D$4999,'EIA Imports'!$A$2:$A$4999,AF$3,'EIA Imports'!$C$2:$C$4999,$A21)</f>
        <v/>
      </c>
      <c r="AG21">
        <f>SUMIFS('EIA Imports'!$D$2:$D$4999,'EIA Imports'!$A$2:$A$4999,AG$3,'EIA Imports'!$C$2:$C$4999,$A21)</f>
        <v/>
      </c>
      <c r="AH21">
        <f>SUMIFS('EIA Imports'!$D$2:$D$4999,'EIA Imports'!$A$2:$A$4999,AH$3,'EIA Imports'!$C$2:$C$4999,$A21)</f>
        <v/>
      </c>
      <c r="AI21">
        <f>SUMIFS('EIA Imports'!$D$2:$D$4999,'EIA Imports'!$A$2:$A$4999,AI$3,'EIA Imports'!$C$2:$C$4999,$A21)</f>
        <v/>
      </c>
      <c r="AJ21">
        <f>SUMIFS('EIA Imports'!$D$2:$D$4999,'EIA Imports'!$A$2:$A$4999,AJ$3,'EIA Imports'!$C$2:$C$4999,$A21)</f>
        <v/>
      </c>
      <c r="AK21">
        <f>SUMIFS('EIA Imports'!$D$2:$D$4999,'EIA Imports'!$A$2:$A$4999,AK$3,'EIA Imports'!$C$2:$C$4999,$A21)</f>
        <v/>
      </c>
      <c r="AL21">
        <f>SUMIFS('EIA Imports'!$D$2:$D$4999,'EIA Imports'!$A$2:$A$4999,AL$3,'EIA Imports'!$C$2:$C$4999,$A21)</f>
        <v/>
      </c>
      <c r="AM21">
        <f>SUMIFS('EIA Imports'!$D$2:$D$4999,'EIA Imports'!$A$2:$A$4999,AM$3,'EIA Imports'!$C$2:$C$4999,$A21)</f>
        <v/>
      </c>
      <c r="AN21">
        <f>SUMIFS('EIA Imports'!$D$2:$D$4999,'EIA Imports'!$A$2:$A$4999,AN$3,'EIA Imports'!$C$2:$C$4999,$A21)</f>
        <v/>
      </c>
      <c r="AO21">
        <f>SUMIFS('EIA Imports'!$D$2:$D$4999,'EIA Imports'!$A$2:$A$4999,AO$3,'EIA Imports'!$C$2:$C$4999,$A21)</f>
        <v/>
      </c>
      <c r="AP21">
        <f>SUMIFS('EIA Imports'!$D$2:$D$4999,'EIA Imports'!$A$2:$A$4999,AP$3,'EIA Imports'!$C$2:$C$4999,$A21)</f>
        <v/>
      </c>
      <c r="AQ21">
        <f>SUMIFS('EIA Imports'!$D$2:$D$4999,'EIA Imports'!$A$2:$A$4999,AQ$3,'EIA Imports'!$C$2:$C$4999,$A21)</f>
        <v/>
      </c>
      <c r="AR21">
        <f>SUMIFS('EIA Imports'!$D$2:$D$4999,'EIA Imports'!$A$2:$A$4999,AR$3,'EIA Imports'!$C$2:$C$4999,$A21)</f>
        <v/>
      </c>
      <c r="AS21">
        <f>SUMIFS('EIA Imports'!$D$2:$D$4999,'EIA Imports'!$A$2:$A$4999,AS$3,'EIA Imports'!$C$2:$C$4999,$A21)</f>
        <v/>
      </c>
      <c r="AT21">
        <f>SUMIFS('EIA Imports'!$D$2:$D$4999,'EIA Imports'!$A$2:$A$4999,AT$3,'EIA Imports'!$C$2:$C$4999,$A21)</f>
        <v/>
      </c>
      <c r="AU21">
        <f>SUMIFS('EIA Imports'!$D$2:$D$4999,'EIA Imports'!$A$2:$A$4999,AU$3,'EIA Imports'!$C$2:$C$4999,$A21)</f>
        <v/>
      </c>
      <c r="AV21">
        <f>SUMIFS('EIA Imports'!$D$2:$D$4999,'EIA Imports'!$A$2:$A$4999,AV$3,'EIA Imports'!$C$2:$C$4999,$A21)</f>
        <v/>
      </c>
      <c r="AW21" t="s">
        <v>394</v>
      </c>
      <c r="AX21">
        <f>MATCH(AW21,$A$4:$A$59,0)</f>
        <v/>
      </c>
    </row>
    <row r="22" spans="1:50">
      <c r="A22" t="s">
        <v>348</v>
      </c>
      <c r="B22" t="s">
        <v>1768</v>
      </c>
      <c r="C22" t="s">
        <v>1769</v>
      </c>
      <c r="E22">
        <f>SUMIFS('EIA Imports'!$D$2:$D$4999,'EIA Imports'!$A$2:$A$4999,E$3,'EIA Imports'!$C$2:$C$4999,$A22)</f>
        <v/>
      </c>
      <c r="F22">
        <f>SUMIFS('EIA Imports'!$D$2:$D$4999,'EIA Imports'!$A$2:$A$4999,F$3,'EIA Imports'!$C$2:$C$4999,$A22)</f>
        <v/>
      </c>
      <c r="G22">
        <f>SUMIFS('EIA Imports'!$D$2:$D$4999,'EIA Imports'!$A$2:$A$4999,G$3,'EIA Imports'!$C$2:$C$4999,$A22)</f>
        <v/>
      </c>
      <c r="H22">
        <f>SUMIFS('EIA Imports'!$D$2:$D$4999,'EIA Imports'!$A$2:$A$4999,H$3,'EIA Imports'!$C$2:$C$4999,$A22)</f>
        <v/>
      </c>
      <c r="I22">
        <f>SUMIFS('EIA Imports'!$D$2:$D$4999,'EIA Imports'!$A$2:$A$4999,I$3,'EIA Imports'!$C$2:$C$4999,$A22)</f>
        <v/>
      </c>
      <c r="J22">
        <f>SUMIFS('EIA Imports'!$D$2:$D$4999,'EIA Imports'!$A$2:$A$4999,J$3,'EIA Imports'!$C$2:$C$4999,$A22)</f>
        <v/>
      </c>
      <c r="K22">
        <f>SUMIFS('EIA Imports'!$D$2:$D$4999,'EIA Imports'!$A$2:$A$4999,K$3,'EIA Imports'!$C$2:$C$4999,$A22)</f>
        <v/>
      </c>
      <c r="L22">
        <f>SUMIFS('EIA Imports'!$D$2:$D$4999,'EIA Imports'!$A$2:$A$4999,L$3,'EIA Imports'!$C$2:$C$4999,$A22)</f>
        <v/>
      </c>
      <c r="M22">
        <f>SUMIFS('EIA Imports'!$D$2:$D$4999,'EIA Imports'!$A$2:$A$4999,M$3,'EIA Imports'!$C$2:$C$4999,$A22)</f>
        <v/>
      </c>
      <c r="N22">
        <f>SUMIFS('EIA Imports'!$D$2:$D$4999,'EIA Imports'!$A$2:$A$4999,N$3,'EIA Imports'!$C$2:$C$4999,$A22)</f>
        <v/>
      </c>
      <c r="O22">
        <f>SUMIFS('EIA Imports'!$D$2:$D$4999,'EIA Imports'!$A$2:$A$4999,O$3,'EIA Imports'!$C$2:$C$4999,$A22)</f>
        <v/>
      </c>
      <c r="P22">
        <f>SUMIFS('EIA Imports'!$D$2:$D$4999,'EIA Imports'!$A$2:$A$4999,P$3,'EIA Imports'!$C$2:$C$4999,$A22)</f>
        <v/>
      </c>
      <c r="Q22">
        <f>SUMIFS('EIA Imports'!$D$2:$D$4999,'EIA Imports'!$A$2:$A$4999,Q$3,'EIA Imports'!$C$2:$C$4999,$A22)</f>
        <v/>
      </c>
      <c r="R22">
        <f>SUMIFS('EIA Imports'!$D$2:$D$4999,'EIA Imports'!$A$2:$A$4999,R$3,'EIA Imports'!$C$2:$C$4999,$A22)</f>
        <v/>
      </c>
      <c r="S22">
        <f>SUMIFS('EIA Imports'!$D$2:$D$4999,'EIA Imports'!$A$2:$A$4999,S$3,'EIA Imports'!$C$2:$C$4999,$A22)</f>
        <v/>
      </c>
      <c r="T22">
        <f>SUMIFS('EIA Imports'!$D$2:$D$4999,'EIA Imports'!$A$2:$A$4999,T$3,'EIA Imports'!$C$2:$C$4999,$A22)</f>
        <v/>
      </c>
      <c r="U22">
        <f>SUMIFS('EIA Imports'!$D$2:$D$4999,'EIA Imports'!$A$2:$A$4999,U$3,'EIA Imports'!$C$2:$C$4999,$A22)</f>
        <v/>
      </c>
      <c r="V22">
        <f>SUMIFS('EIA Imports'!$D$2:$D$4999,'EIA Imports'!$A$2:$A$4999,V$3,'EIA Imports'!$C$2:$C$4999,$A22)</f>
        <v/>
      </c>
      <c r="W22">
        <f>SUMIFS('EIA Imports'!$D$2:$D$4999,'EIA Imports'!$A$2:$A$4999,W$3,'EIA Imports'!$C$2:$C$4999,$A22)</f>
        <v/>
      </c>
      <c r="X22">
        <f>SUMIFS('EIA Imports'!$D$2:$D$4999,'EIA Imports'!$A$2:$A$4999,X$3,'EIA Imports'!$C$2:$C$4999,$A22)</f>
        <v/>
      </c>
      <c r="Y22">
        <f>SUMIFS('EIA Imports'!$D$2:$D$4999,'EIA Imports'!$A$2:$A$4999,Y$3,'EIA Imports'!$C$2:$C$4999,$A22)</f>
        <v/>
      </c>
      <c r="Z22">
        <f>SUMIFS('EIA Imports'!$D$2:$D$4999,'EIA Imports'!$A$2:$A$4999,Z$3,'EIA Imports'!$C$2:$C$4999,$A22)</f>
        <v/>
      </c>
      <c r="AA22">
        <f>SUMIFS('EIA Imports'!$D$2:$D$4999,'EIA Imports'!$A$2:$A$4999,AA$3,'EIA Imports'!$C$2:$C$4999,$A22)</f>
        <v/>
      </c>
      <c r="AB22">
        <f>SUMIFS('EIA Imports'!$D$2:$D$4999,'EIA Imports'!$A$2:$A$4999,AB$3,'EIA Imports'!$C$2:$C$4999,$A22)</f>
        <v/>
      </c>
      <c r="AC22">
        <f>SUMIFS('EIA Imports'!$D$2:$D$4999,'EIA Imports'!$A$2:$A$4999,AC$3,'EIA Imports'!$C$2:$C$4999,$A22)</f>
        <v/>
      </c>
      <c r="AD22">
        <f>SUMIFS('EIA Imports'!$D$2:$D$4999,'EIA Imports'!$A$2:$A$4999,AD$3,'EIA Imports'!$C$2:$C$4999,$A22)</f>
        <v/>
      </c>
      <c r="AE22">
        <f>SUMIFS('EIA Imports'!$D$2:$D$4999,'EIA Imports'!$A$2:$A$4999,AE$3,'EIA Imports'!$C$2:$C$4999,$A22)</f>
        <v/>
      </c>
      <c r="AF22">
        <f>SUMIFS('EIA Imports'!$D$2:$D$4999,'EIA Imports'!$A$2:$A$4999,AF$3,'EIA Imports'!$C$2:$C$4999,$A22)</f>
        <v/>
      </c>
      <c r="AG22">
        <f>SUMIFS('EIA Imports'!$D$2:$D$4999,'EIA Imports'!$A$2:$A$4999,AG$3,'EIA Imports'!$C$2:$C$4999,$A22)</f>
        <v/>
      </c>
      <c r="AH22">
        <f>SUMIFS('EIA Imports'!$D$2:$D$4999,'EIA Imports'!$A$2:$A$4999,AH$3,'EIA Imports'!$C$2:$C$4999,$A22)</f>
        <v/>
      </c>
      <c r="AI22">
        <f>SUMIFS('EIA Imports'!$D$2:$D$4999,'EIA Imports'!$A$2:$A$4999,AI$3,'EIA Imports'!$C$2:$C$4999,$A22)</f>
        <v/>
      </c>
      <c r="AJ22">
        <f>SUMIFS('EIA Imports'!$D$2:$D$4999,'EIA Imports'!$A$2:$A$4999,AJ$3,'EIA Imports'!$C$2:$C$4999,$A22)</f>
        <v/>
      </c>
      <c r="AK22">
        <f>SUMIFS('EIA Imports'!$D$2:$D$4999,'EIA Imports'!$A$2:$A$4999,AK$3,'EIA Imports'!$C$2:$C$4999,$A22)</f>
        <v/>
      </c>
      <c r="AL22">
        <f>SUMIFS('EIA Imports'!$D$2:$D$4999,'EIA Imports'!$A$2:$A$4999,AL$3,'EIA Imports'!$C$2:$C$4999,$A22)</f>
        <v/>
      </c>
      <c r="AM22">
        <f>SUMIFS('EIA Imports'!$D$2:$D$4999,'EIA Imports'!$A$2:$A$4999,AM$3,'EIA Imports'!$C$2:$C$4999,$A22)</f>
        <v/>
      </c>
      <c r="AN22">
        <f>SUMIFS('EIA Imports'!$D$2:$D$4999,'EIA Imports'!$A$2:$A$4999,AN$3,'EIA Imports'!$C$2:$C$4999,$A22)</f>
        <v/>
      </c>
      <c r="AO22">
        <f>SUMIFS('EIA Imports'!$D$2:$D$4999,'EIA Imports'!$A$2:$A$4999,AO$3,'EIA Imports'!$C$2:$C$4999,$A22)</f>
        <v/>
      </c>
      <c r="AP22">
        <f>SUMIFS('EIA Imports'!$D$2:$D$4999,'EIA Imports'!$A$2:$A$4999,AP$3,'EIA Imports'!$C$2:$C$4999,$A22)</f>
        <v/>
      </c>
      <c r="AQ22">
        <f>SUMIFS('EIA Imports'!$D$2:$D$4999,'EIA Imports'!$A$2:$A$4999,AQ$3,'EIA Imports'!$C$2:$C$4999,$A22)</f>
        <v/>
      </c>
      <c r="AR22">
        <f>SUMIFS('EIA Imports'!$D$2:$D$4999,'EIA Imports'!$A$2:$A$4999,AR$3,'EIA Imports'!$C$2:$C$4999,$A22)</f>
        <v/>
      </c>
      <c r="AS22">
        <f>SUMIFS('EIA Imports'!$D$2:$D$4999,'EIA Imports'!$A$2:$A$4999,AS$3,'EIA Imports'!$C$2:$C$4999,$A22)</f>
        <v/>
      </c>
      <c r="AT22">
        <f>SUMIFS('EIA Imports'!$D$2:$D$4999,'EIA Imports'!$A$2:$A$4999,AT$3,'EIA Imports'!$C$2:$C$4999,$A22)</f>
        <v/>
      </c>
      <c r="AU22">
        <f>SUMIFS('EIA Imports'!$D$2:$D$4999,'EIA Imports'!$A$2:$A$4999,AU$3,'EIA Imports'!$C$2:$C$4999,$A22)</f>
        <v/>
      </c>
      <c r="AV22">
        <f>SUMIFS('EIA Imports'!$D$2:$D$4999,'EIA Imports'!$A$2:$A$4999,AV$3,'EIA Imports'!$C$2:$C$4999,$A22)</f>
        <v/>
      </c>
      <c r="AW22" t="s">
        <v>402</v>
      </c>
      <c r="AX22">
        <f>MATCH(AW22,$A$4:$A$59,0)</f>
        <v/>
      </c>
    </row>
    <row r="23" spans="1:50">
      <c r="A23" t="s">
        <v>324</v>
      </c>
      <c r="B23" t="s">
        <v>1768</v>
      </c>
      <c r="C23" t="s">
        <v>1769</v>
      </c>
      <c r="E23">
        <f>SUMIFS('EIA Imports'!$D$2:$D$4999,'EIA Imports'!$A$2:$A$4999,E$3,'EIA Imports'!$C$2:$C$4999,$A23)</f>
        <v/>
      </c>
      <c r="F23">
        <f>SUMIFS('EIA Imports'!$D$2:$D$4999,'EIA Imports'!$A$2:$A$4999,F$3,'EIA Imports'!$C$2:$C$4999,$A23)</f>
        <v/>
      </c>
      <c r="G23">
        <f>SUMIFS('EIA Imports'!$D$2:$D$4999,'EIA Imports'!$A$2:$A$4999,G$3,'EIA Imports'!$C$2:$C$4999,$A23)</f>
        <v/>
      </c>
      <c r="H23">
        <f>SUMIFS('EIA Imports'!$D$2:$D$4999,'EIA Imports'!$A$2:$A$4999,H$3,'EIA Imports'!$C$2:$C$4999,$A23)</f>
        <v/>
      </c>
      <c r="I23">
        <f>SUMIFS('EIA Imports'!$D$2:$D$4999,'EIA Imports'!$A$2:$A$4999,I$3,'EIA Imports'!$C$2:$C$4999,$A23)</f>
        <v/>
      </c>
      <c r="J23">
        <f>SUMIFS('EIA Imports'!$D$2:$D$4999,'EIA Imports'!$A$2:$A$4999,J$3,'EIA Imports'!$C$2:$C$4999,$A23)</f>
        <v/>
      </c>
      <c r="K23">
        <f>SUMIFS('EIA Imports'!$D$2:$D$4999,'EIA Imports'!$A$2:$A$4999,K$3,'EIA Imports'!$C$2:$C$4999,$A23)</f>
        <v/>
      </c>
      <c r="L23">
        <f>SUMIFS('EIA Imports'!$D$2:$D$4999,'EIA Imports'!$A$2:$A$4999,L$3,'EIA Imports'!$C$2:$C$4999,$A23)</f>
        <v/>
      </c>
      <c r="M23">
        <f>SUMIFS('EIA Imports'!$D$2:$D$4999,'EIA Imports'!$A$2:$A$4999,M$3,'EIA Imports'!$C$2:$C$4999,$A23)</f>
        <v/>
      </c>
      <c r="N23">
        <f>SUMIFS('EIA Imports'!$D$2:$D$4999,'EIA Imports'!$A$2:$A$4999,N$3,'EIA Imports'!$C$2:$C$4999,$A23)</f>
        <v/>
      </c>
      <c r="O23">
        <f>SUMIFS('EIA Imports'!$D$2:$D$4999,'EIA Imports'!$A$2:$A$4999,O$3,'EIA Imports'!$C$2:$C$4999,$A23)</f>
        <v/>
      </c>
      <c r="P23">
        <f>SUMIFS('EIA Imports'!$D$2:$D$4999,'EIA Imports'!$A$2:$A$4999,P$3,'EIA Imports'!$C$2:$C$4999,$A23)</f>
        <v/>
      </c>
      <c r="Q23">
        <f>SUMIFS('EIA Imports'!$D$2:$D$4999,'EIA Imports'!$A$2:$A$4999,Q$3,'EIA Imports'!$C$2:$C$4999,$A23)</f>
        <v/>
      </c>
      <c r="R23">
        <f>SUMIFS('EIA Imports'!$D$2:$D$4999,'EIA Imports'!$A$2:$A$4999,R$3,'EIA Imports'!$C$2:$C$4999,$A23)</f>
        <v/>
      </c>
      <c r="S23">
        <f>SUMIFS('EIA Imports'!$D$2:$D$4999,'EIA Imports'!$A$2:$A$4999,S$3,'EIA Imports'!$C$2:$C$4999,$A23)</f>
        <v/>
      </c>
      <c r="T23">
        <f>SUMIFS('EIA Imports'!$D$2:$D$4999,'EIA Imports'!$A$2:$A$4999,T$3,'EIA Imports'!$C$2:$C$4999,$A23)</f>
        <v/>
      </c>
      <c r="U23">
        <f>SUMIFS('EIA Imports'!$D$2:$D$4999,'EIA Imports'!$A$2:$A$4999,U$3,'EIA Imports'!$C$2:$C$4999,$A23)</f>
        <v/>
      </c>
      <c r="V23">
        <f>SUMIFS('EIA Imports'!$D$2:$D$4999,'EIA Imports'!$A$2:$A$4999,V$3,'EIA Imports'!$C$2:$C$4999,$A23)</f>
        <v/>
      </c>
      <c r="W23">
        <f>SUMIFS('EIA Imports'!$D$2:$D$4999,'EIA Imports'!$A$2:$A$4999,W$3,'EIA Imports'!$C$2:$C$4999,$A23)</f>
        <v/>
      </c>
      <c r="X23">
        <f>SUMIFS('EIA Imports'!$D$2:$D$4999,'EIA Imports'!$A$2:$A$4999,X$3,'EIA Imports'!$C$2:$C$4999,$A23)</f>
        <v/>
      </c>
      <c r="Y23">
        <f>SUMIFS('EIA Imports'!$D$2:$D$4999,'EIA Imports'!$A$2:$A$4999,Y$3,'EIA Imports'!$C$2:$C$4999,$A23)</f>
        <v/>
      </c>
      <c r="Z23">
        <f>SUMIFS('EIA Imports'!$D$2:$D$4999,'EIA Imports'!$A$2:$A$4999,Z$3,'EIA Imports'!$C$2:$C$4999,$A23)</f>
        <v/>
      </c>
      <c r="AA23">
        <f>SUMIFS('EIA Imports'!$D$2:$D$4999,'EIA Imports'!$A$2:$A$4999,AA$3,'EIA Imports'!$C$2:$C$4999,$A23)</f>
        <v/>
      </c>
      <c r="AB23">
        <f>SUMIFS('EIA Imports'!$D$2:$D$4999,'EIA Imports'!$A$2:$A$4999,AB$3,'EIA Imports'!$C$2:$C$4999,$A23)</f>
        <v/>
      </c>
      <c r="AC23">
        <f>SUMIFS('EIA Imports'!$D$2:$D$4999,'EIA Imports'!$A$2:$A$4999,AC$3,'EIA Imports'!$C$2:$C$4999,$A23)</f>
        <v/>
      </c>
      <c r="AD23">
        <f>SUMIFS('EIA Imports'!$D$2:$D$4999,'EIA Imports'!$A$2:$A$4999,AD$3,'EIA Imports'!$C$2:$C$4999,$A23)</f>
        <v/>
      </c>
      <c r="AE23">
        <f>SUMIFS('EIA Imports'!$D$2:$D$4999,'EIA Imports'!$A$2:$A$4999,AE$3,'EIA Imports'!$C$2:$C$4999,$A23)</f>
        <v/>
      </c>
      <c r="AF23">
        <f>SUMIFS('EIA Imports'!$D$2:$D$4999,'EIA Imports'!$A$2:$A$4999,AF$3,'EIA Imports'!$C$2:$C$4999,$A23)</f>
        <v/>
      </c>
      <c r="AG23">
        <f>SUMIFS('EIA Imports'!$D$2:$D$4999,'EIA Imports'!$A$2:$A$4999,AG$3,'EIA Imports'!$C$2:$C$4999,$A23)</f>
        <v/>
      </c>
      <c r="AH23">
        <f>SUMIFS('EIA Imports'!$D$2:$D$4999,'EIA Imports'!$A$2:$A$4999,AH$3,'EIA Imports'!$C$2:$C$4999,$A23)</f>
        <v/>
      </c>
      <c r="AI23">
        <f>SUMIFS('EIA Imports'!$D$2:$D$4999,'EIA Imports'!$A$2:$A$4999,AI$3,'EIA Imports'!$C$2:$C$4999,$A23)</f>
        <v/>
      </c>
      <c r="AJ23">
        <f>SUMIFS('EIA Imports'!$D$2:$D$4999,'EIA Imports'!$A$2:$A$4999,AJ$3,'EIA Imports'!$C$2:$C$4999,$A23)</f>
        <v/>
      </c>
      <c r="AK23">
        <f>SUMIFS('EIA Imports'!$D$2:$D$4999,'EIA Imports'!$A$2:$A$4999,AK$3,'EIA Imports'!$C$2:$C$4999,$A23)</f>
        <v/>
      </c>
      <c r="AL23">
        <f>SUMIFS('EIA Imports'!$D$2:$D$4999,'EIA Imports'!$A$2:$A$4999,AL$3,'EIA Imports'!$C$2:$C$4999,$A23)</f>
        <v/>
      </c>
      <c r="AM23">
        <f>SUMIFS('EIA Imports'!$D$2:$D$4999,'EIA Imports'!$A$2:$A$4999,AM$3,'EIA Imports'!$C$2:$C$4999,$A23)</f>
        <v/>
      </c>
      <c r="AN23">
        <f>SUMIFS('EIA Imports'!$D$2:$D$4999,'EIA Imports'!$A$2:$A$4999,AN$3,'EIA Imports'!$C$2:$C$4999,$A23)</f>
        <v/>
      </c>
      <c r="AO23">
        <f>SUMIFS('EIA Imports'!$D$2:$D$4999,'EIA Imports'!$A$2:$A$4999,AO$3,'EIA Imports'!$C$2:$C$4999,$A23)</f>
        <v/>
      </c>
      <c r="AP23">
        <f>SUMIFS('EIA Imports'!$D$2:$D$4999,'EIA Imports'!$A$2:$A$4999,AP$3,'EIA Imports'!$C$2:$C$4999,$A23)</f>
        <v/>
      </c>
      <c r="AQ23">
        <f>SUMIFS('EIA Imports'!$D$2:$D$4999,'EIA Imports'!$A$2:$A$4999,AQ$3,'EIA Imports'!$C$2:$C$4999,$A23)</f>
        <v/>
      </c>
      <c r="AR23">
        <f>SUMIFS('EIA Imports'!$D$2:$D$4999,'EIA Imports'!$A$2:$A$4999,AR$3,'EIA Imports'!$C$2:$C$4999,$A23)</f>
        <v/>
      </c>
      <c r="AS23">
        <f>SUMIFS('EIA Imports'!$D$2:$D$4999,'EIA Imports'!$A$2:$A$4999,AS$3,'EIA Imports'!$C$2:$C$4999,$A23)</f>
        <v/>
      </c>
      <c r="AT23">
        <f>SUMIFS('EIA Imports'!$D$2:$D$4999,'EIA Imports'!$A$2:$A$4999,AT$3,'EIA Imports'!$C$2:$C$4999,$A23)</f>
        <v/>
      </c>
      <c r="AU23">
        <f>SUMIFS('EIA Imports'!$D$2:$D$4999,'EIA Imports'!$A$2:$A$4999,AU$3,'EIA Imports'!$C$2:$C$4999,$A23)</f>
        <v/>
      </c>
      <c r="AV23">
        <f>SUMIFS('EIA Imports'!$D$2:$D$4999,'EIA Imports'!$A$2:$A$4999,AV$3,'EIA Imports'!$C$2:$C$4999,$A23)</f>
        <v/>
      </c>
      <c r="AW23" t="s">
        <v>388</v>
      </c>
      <c r="AX23">
        <f>MATCH(AW23,$A$4:$A$59,0)</f>
        <v/>
      </c>
    </row>
    <row r="24" spans="1:50">
      <c r="A24" t="s">
        <v>257</v>
      </c>
      <c r="B24" t="s">
        <v>1768</v>
      </c>
      <c r="C24" t="s">
        <v>1769</v>
      </c>
      <c r="E24">
        <f>SUMIFS('EIA Imports'!$D$2:$D$4999,'EIA Imports'!$A$2:$A$4999,E$3,'EIA Imports'!$C$2:$C$4999,$A24)</f>
        <v/>
      </c>
      <c r="F24">
        <f>SUMIFS('EIA Imports'!$D$2:$D$4999,'EIA Imports'!$A$2:$A$4999,F$3,'EIA Imports'!$C$2:$C$4999,$A24)</f>
        <v/>
      </c>
      <c r="G24">
        <f>SUMIFS('EIA Imports'!$D$2:$D$4999,'EIA Imports'!$A$2:$A$4999,G$3,'EIA Imports'!$C$2:$C$4999,$A24)</f>
        <v/>
      </c>
      <c r="H24">
        <f>SUMIFS('EIA Imports'!$D$2:$D$4999,'EIA Imports'!$A$2:$A$4999,H$3,'EIA Imports'!$C$2:$C$4999,$A24)</f>
        <v/>
      </c>
      <c r="I24">
        <f>SUMIFS('EIA Imports'!$D$2:$D$4999,'EIA Imports'!$A$2:$A$4999,I$3,'EIA Imports'!$C$2:$C$4999,$A24)</f>
        <v/>
      </c>
      <c r="J24">
        <f>SUMIFS('EIA Imports'!$D$2:$D$4999,'EIA Imports'!$A$2:$A$4999,J$3,'EIA Imports'!$C$2:$C$4999,$A24)</f>
        <v/>
      </c>
      <c r="K24">
        <f>SUMIFS('EIA Imports'!$D$2:$D$4999,'EIA Imports'!$A$2:$A$4999,K$3,'EIA Imports'!$C$2:$C$4999,$A24)</f>
        <v/>
      </c>
      <c r="L24">
        <f>SUMIFS('EIA Imports'!$D$2:$D$4999,'EIA Imports'!$A$2:$A$4999,L$3,'EIA Imports'!$C$2:$C$4999,$A24)</f>
        <v/>
      </c>
      <c r="M24">
        <f>SUMIFS('EIA Imports'!$D$2:$D$4999,'EIA Imports'!$A$2:$A$4999,M$3,'EIA Imports'!$C$2:$C$4999,$A24)</f>
        <v/>
      </c>
      <c r="N24">
        <f>SUMIFS('EIA Imports'!$D$2:$D$4999,'EIA Imports'!$A$2:$A$4999,N$3,'EIA Imports'!$C$2:$C$4999,$A24)</f>
        <v/>
      </c>
      <c r="O24">
        <f>SUMIFS('EIA Imports'!$D$2:$D$4999,'EIA Imports'!$A$2:$A$4999,O$3,'EIA Imports'!$C$2:$C$4999,$A24)</f>
        <v/>
      </c>
      <c r="P24">
        <f>SUMIFS('EIA Imports'!$D$2:$D$4999,'EIA Imports'!$A$2:$A$4999,P$3,'EIA Imports'!$C$2:$C$4999,$A24)</f>
        <v/>
      </c>
      <c r="Q24">
        <f>SUMIFS('EIA Imports'!$D$2:$D$4999,'EIA Imports'!$A$2:$A$4999,Q$3,'EIA Imports'!$C$2:$C$4999,$A24)</f>
        <v/>
      </c>
      <c r="R24">
        <f>SUMIFS('EIA Imports'!$D$2:$D$4999,'EIA Imports'!$A$2:$A$4999,R$3,'EIA Imports'!$C$2:$C$4999,$A24)</f>
        <v/>
      </c>
      <c r="S24">
        <f>SUMIFS('EIA Imports'!$D$2:$D$4999,'EIA Imports'!$A$2:$A$4999,S$3,'EIA Imports'!$C$2:$C$4999,$A24)</f>
        <v/>
      </c>
      <c r="T24">
        <f>SUMIFS('EIA Imports'!$D$2:$D$4999,'EIA Imports'!$A$2:$A$4999,T$3,'EIA Imports'!$C$2:$C$4999,$A24)</f>
        <v/>
      </c>
      <c r="U24">
        <f>SUMIFS('EIA Imports'!$D$2:$D$4999,'EIA Imports'!$A$2:$A$4999,U$3,'EIA Imports'!$C$2:$C$4999,$A24)</f>
        <v/>
      </c>
      <c r="V24">
        <f>SUMIFS('EIA Imports'!$D$2:$D$4999,'EIA Imports'!$A$2:$A$4999,V$3,'EIA Imports'!$C$2:$C$4999,$A24)</f>
        <v/>
      </c>
      <c r="W24">
        <f>SUMIFS('EIA Imports'!$D$2:$D$4999,'EIA Imports'!$A$2:$A$4999,W$3,'EIA Imports'!$C$2:$C$4999,$A24)</f>
        <v/>
      </c>
      <c r="X24">
        <f>SUMIFS('EIA Imports'!$D$2:$D$4999,'EIA Imports'!$A$2:$A$4999,X$3,'EIA Imports'!$C$2:$C$4999,$A24)</f>
        <v/>
      </c>
      <c r="Y24">
        <f>SUMIFS('EIA Imports'!$D$2:$D$4999,'EIA Imports'!$A$2:$A$4999,Y$3,'EIA Imports'!$C$2:$C$4999,$A24)</f>
        <v/>
      </c>
      <c r="Z24">
        <f>SUMIFS('EIA Imports'!$D$2:$D$4999,'EIA Imports'!$A$2:$A$4999,Z$3,'EIA Imports'!$C$2:$C$4999,$A24)</f>
        <v/>
      </c>
      <c r="AA24">
        <f>SUMIFS('EIA Imports'!$D$2:$D$4999,'EIA Imports'!$A$2:$A$4999,AA$3,'EIA Imports'!$C$2:$C$4999,$A24)</f>
        <v/>
      </c>
      <c r="AB24">
        <f>SUMIFS('EIA Imports'!$D$2:$D$4999,'EIA Imports'!$A$2:$A$4999,AB$3,'EIA Imports'!$C$2:$C$4999,$A24)</f>
        <v/>
      </c>
      <c r="AC24">
        <f>SUMIFS('EIA Imports'!$D$2:$D$4999,'EIA Imports'!$A$2:$A$4999,AC$3,'EIA Imports'!$C$2:$C$4999,$A24)</f>
        <v/>
      </c>
      <c r="AD24">
        <f>SUMIFS('EIA Imports'!$D$2:$D$4999,'EIA Imports'!$A$2:$A$4999,AD$3,'EIA Imports'!$C$2:$C$4999,$A24)</f>
        <v/>
      </c>
      <c r="AE24">
        <f>SUMIFS('EIA Imports'!$D$2:$D$4999,'EIA Imports'!$A$2:$A$4999,AE$3,'EIA Imports'!$C$2:$C$4999,$A24)</f>
        <v/>
      </c>
      <c r="AF24">
        <f>SUMIFS('EIA Imports'!$D$2:$D$4999,'EIA Imports'!$A$2:$A$4999,AF$3,'EIA Imports'!$C$2:$C$4999,$A24)</f>
        <v/>
      </c>
      <c r="AG24">
        <f>SUMIFS('EIA Imports'!$D$2:$D$4999,'EIA Imports'!$A$2:$A$4999,AG$3,'EIA Imports'!$C$2:$C$4999,$A24)</f>
        <v/>
      </c>
      <c r="AH24">
        <f>SUMIFS('EIA Imports'!$D$2:$D$4999,'EIA Imports'!$A$2:$A$4999,AH$3,'EIA Imports'!$C$2:$C$4999,$A24)</f>
        <v/>
      </c>
      <c r="AI24">
        <f>SUMIFS('EIA Imports'!$D$2:$D$4999,'EIA Imports'!$A$2:$A$4999,AI$3,'EIA Imports'!$C$2:$C$4999,$A24)</f>
        <v/>
      </c>
      <c r="AJ24">
        <f>SUMIFS('EIA Imports'!$D$2:$D$4999,'EIA Imports'!$A$2:$A$4999,AJ$3,'EIA Imports'!$C$2:$C$4999,$A24)</f>
        <v/>
      </c>
      <c r="AK24">
        <f>SUMIFS('EIA Imports'!$D$2:$D$4999,'EIA Imports'!$A$2:$A$4999,AK$3,'EIA Imports'!$C$2:$C$4999,$A24)</f>
        <v/>
      </c>
      <c r="AL24">
        <f>SUMIFS('EIA Imports'!$D$2:$D$4999,'EIA Imports'!$A$2:$A$4999,AL$3,'EIA Imports'!$C$2:$C$4999,$A24)</f>
        <v/>
      </c>
      <c r="AM24">
        <f>SUMIFS('EIA Imports'!$D$2:$D$4999,'EIA Imports'!$A$2:$A$4999,AM$3,'EIA Imports'!$C$2:$C$4999,$A24)</f>
        <v/>
      </c>
      <c r="AN24">
        <f>SUMIFS('EIA Imports'!$D$2:$D$4999,'EIA Imports'!$A$2:$A$4999,AN$3,'EIA Imports'!$C$2:$C$4999,$A24)</f>
        <v/>
      </c>
      <c r="AO24">
        <f>SUMIFS('EIA Imports'!$D$2:$D$4999,'EIA Imports'!$A$2:$A$4999,AO$3,'EIA Imports'!$C$2:$C$4999,$A24)</f>
        <v/>
      </c>
      <c r="AP24">
        <f>SUMIFS('EIA Imports'!$D$2:$D$4999,'EIA Imports'!$A$2:$A$4999,AP$3,'EIA Imports'!$C$2:$C$4999,$A24)</f>
        <v/>
      </c>
      <c r="AQ24">
        <f>SUMIFS('EIA Imports'!$D$2:$D$4999,'EIA Imports'!$A$2:$A$4999,AQ$3,'EIA Imports'!$C$2:$C$4999,$A24)</f>
        <v/>
      </c>
      <c r="AR24">
        <f>SUMIFS('EIA Imports'!$D$2:$D$4999,'EIA Imports'!$A$2:$A$4999,AR$3,'EIA Imports'!$C$2:$C$4999,$A24)</f>
        <v/>
      </c>
      <c r="AS24">
        <f>SUMIFS('EIA Imports'!$D$2:$D$4999,'EIA Imports'!$A$2:$A$4999,AS$3,'EIA Imports'!$C$2:$C$4999,$A24)</f>
        <v/>
      </c>
      <c r="AT24">
        <f>SUMIFS('EIA Imports'!$D$2:$D$4999,'EIA Imports'!$A$2:$A$4999,AT$3,'EIA Imports'!$C$2:$C$4999,$A24)</f>
        <v/>
      </c>
      <c r="AU24">
        <f>SUMIFS('EIA Imports'!$D$2:$D$4999,'EIA Imports'!$A$2:$A$4999,AU$3,'EIA Imports'!$C$2:$C$4999,$A24)</f>
        <v/>
      </c>
      <c r="AV24">
        <f>SUMIFS('EIA Imports'!$D$2:$D$4999,'EIA Imports'!$A$2:$A$4999,AV$3,'EIA Imports'!$C$2:$C$4999,$A24)</f>
        <v/>
      </c>
      <c r="AW24" t="s">
        <v>265</v>
      </c>
      <c r="AX24">
        <f>MATCH(AW24,$A$4:$A$59,0)</f>
        <v/>
      </c>
    </row>
    <row r="25" spans="1:50">
      <c r="A25" t="s">
        <v>274</v>
      </c>
      <c r="B25" t="s">
        <v>1768</v>
      </c>
      <c r="C25" t="s">
        <v>1769</v>
      </c>
      <c r="E25">
        <f>SUMIFS('EIA Imports'!$D$2:$D$4999,'EIA Imports'!$A$2:$A$4999,E$3,'EIA Imports'!$C$2:$C$4999,$A25)</f>
        <v/>
      </c>
      <c r="F25">
        <f>SUMIFS('EIA Imports'!$D$2:$D$4999,'EIA Imports'!$A$2:$A$4999,F$3,'EIA Imports'!$C$2:$C$4999,$A25)</f>
        <v/>
      </c>
      <c r="G25">
        <f>SUMIFS('EIA Imports'!$D$2:$D$4999,'EIA Imports'!$A$2:$A$4999,G$3,'EIA Imports'!$C$2:$C$4999,$A25)</f>
        <v/>
      </c>
      <c r="H25">
        <f>SUMIFS('EIA Imports'!$D$2:$D$4999,'EIA Imports'!$A$2:$A$4999,H$3,'EIA Imports'!$C$2:$C$4999,$A25)</f>
        <v/>
      </c>
      <c r="I25">
        <f>SUMIFS('EIA Imports'!$D$2:$D$4999,'EIA Imports'!$A$2:$A$4999,I$3,'EIA Imports'!$C$2:$C$4999,$A25)</f>
        <v/>
      </c>
      <c r="J25">
        <f>SUMIFS('EIA Imports'!$D$2:$D$4999,'EIA Imports'!$A$2:$A$4999,J$3,'EIA Imports'!$C$2:$C$4999,$A25)</f>
        <v/>
      </c>
      <c r="K25">
        <f>SUMIFS('EIA Imports'!$D$2:$D$4999,'EIA Imports'!$A$2:$A$4999,K$3,'EIA Imports'!$C$2:$C$4999,$A25)</f>
        <v/>
      </c>
      <c r="L25">
        <f>SUMIFS('EIA Imports'!$D$2:$D$4999,'EIA Imports'!$A$2:$A$4999,L$3,'EIA Imports'!$C$2:$C$4999,$A25)</f>
        <v/>
      </c>
      <c r="M25">
        <f>SUMIFS('EIA Imports'!$D$2:$D$4999,'EIA Imports'!$A$2:$A$4999,M$3,'EIA Imports'!$C$2:$C$4999,$A25)</f>
        <v/>
      </c>
      <c r="N25">
        <f>SUMIFS('EIA Imports'!$D$2:$D$4999,'EIA Imports'!$A$2:$A$4999,N$3,'EIA Imports'!$C$2:$C$4999,$A25)</f>
        <v/>
      </c>
      <c r="O25">
        <f>SUMIFS('EIA Imports'!$D$2:$D$4999,'EIA Imports'!$A$2:$A$4999,O$3,'EIA Imports'!$C$2:$C$4999,$A25)</f>
        <v/>
      </c>
      <c r="P25">
        <f>SUMIFS('EIA Imports'!$D$2:$D$4999,'EIA Imports'!$A$2:$A$4999,P$3,'EIA Imports'!$C$2:$C$4999,$A25)</f>
        <v/>
      </c>
      <c r="Q25">
        <f>SUMIFS('EIA Imports'!$D$2:$D$4999,'EIA Imports'!$A$2:$A$4999,Q$3,'EIA Imports'!$C$2:$C$4999,$A25)</f>
        <v/>
      </c>
      <c r="R25">
        <f>SUMIFS('EIA Imports'!$D$2:$D$4999,'EIA Imports'!$A$2:$A$4999,R$3,'EIA Imports'!$C$2:$C$4999,$A25)</f>
        <v/>
      </c>
      <c r="S25">
        <f>SUMIFS('EIA Imports'!$D$2:$D$4999,'EIA Imports'!$A$2:$A$4999,S$3,'EIA Imports'!$C$2:$C$4999,$A25)</f>
        <v/>
      </c>
      <c r="T25">
        <f>SUMIFS('EIA Imports'!$D$2:$D$4999,'EIA Imports'!$A$2:$A$4999,T$3,'EIA Imports'!$C$2:$C$4999,$A25)</f>
        <v/>
      </c>
      <c r="U25">
        <f>SUMIFS('EIA Imports'!$D$2:$D$4999,'EIA Imports'!$A$2:$A$4999,U$3,'EIA Imports'!$C$2:$C$4999,$A25)</f>
        <v/>
      </c>
      <c r="V25">
        <f>SUMIFS('EIA Imports'!$D$2:$D$4999,'EIA Imports'!$A$2:$A$4999,V$3,'EIA Imports'!$C$2:$C$4999,$A25)</f>
        <v/>
      </c>
      <c r="W25">
        <f>SUMIFS('EIA Imports'!$D$2:$D$4999,'EIA Imports'!$A$2:$A$4999,W$3,'EIA Imports'!$C$2:$C$4999,$A25)</f>
        <v/>
      </c>
      <c r="X25">
        <f>SUMIFS('EIA Imports'!$D$2:$D$4999,'EIA Imports'!$A$2:$A$4999,X$3,'EIA Imports'!$C$2:$C$4999,$A25)</f>
        <v/>
      </c>
      <c r="Y25">
        <f>SUMIFS('EIA Imports'!$D$2:$D$4999,'EIA Imports'!$A$2:$A$4999,Y$3,'EIA Imports'!$C$2:$C$4999,$A25)</f>
        <v/>
      </c>
      <c r="Z25">
        <f>SUMIFS('EIA Imports'!$D$2:$D$4999,'EIA Imports'!$A$2:$A$4999,Z$3,'EIA Imports'!$C$2:$C$4999,$A25)</f>
        <v/>
      </c>
      <c r="AA25">
        <f>SUMIFS('EIA Imports'!$D$2:$D$4999,'EIA Imports'!$A$2:$A$4999,AA$3,'EIA Imports'!$C$2:$C$4999,$A25)</f>
        <v/>
      </c>
      <c r="AB25">
        <f>SUMIFS('EIA Imports'!$D$2:$D$4999,'EIA Imports'!$A$2:$A$4999,AB$3,'EIA Imports'!$C$2:$C$4999,$A25)</f>
        <v/>
      </c>
      <c r="AC25">
        <f>SUMIFS('EIA Imports'!$D$2:$D$4999,'EIA Imports'!$A$2:$A$4999,AC$3,'EIA Imports'!$C$2:$C$4999,$A25)</f>
        <v/>
      </c>
      <c r="AD25">
        <f>SUMIFS('EIA Imports'!$D$2:$D$4999,'EIA Imports'!$A$2:$A$4999,AD$3,'EIA Imports'!$C$2:$C$4999,$A25)</f>
        <v/>
      </c>
      <c r="AE25">
        <f>SUMIFS('EIA Imports'!$D$2:$D$4999,'EIA Imports'!$A$2:$A$4999,AE$3,'EIA Imports'!$C$2:$C$4999,$A25)</f>
        <v/>
      </c>
      <c r="AF25">
        <f>SUMIFS('EIA Imports'!$D$2:$D$4999,'EIA Imports'!$A$2:$A$4999,AF$3,'EIA Imports'!$C$2:$C$4999,$A25)</f>
        <v/>
      </c>
      <c r="AG25">
        <f>SUMIFS('EIA Imports'!$D$2:$D$4999,'EIA Imports'!$A$2:$A$4999,AG$3,'EIA Imports'!$C$2:$C$4999,$A25)</f>
        <v/>
      </c>
      <c r="AH25">
        <f>SUMIFS('EIA Imports'!$D$2:$D$4999,'EIA Imports'!$A$2:$A$4999,AH$3,'EIA Imports'!$C$2:$C$4999,$A25)</f>
        <v/>
      </c>
      <c r="AI25">
        <f>SUMIFS('EIA Imports'!$D$2:$D$4999,'EIA Imports'!$A$2:$A$4999,AI$3,'EIA Imports'!$C$2:$C$4999,$A25)</f>
        <v/>
      </c>
      <c r="AJ25">
        <f>SUMIFS('EIA Imports'!$D$2:$D$4999,'EIA Imports'!$A$2:$A$4999,AJ$3,'EIA Imports'!$C$2:$C$4999,$A25)</f>
        <v/>
      </c>
      <c r="AK25">
        <f>SUMIFS('EIA Imports'!$D$2:$D$4999,'EIA Imports'!$A$2:$A$4999,AK$3,'EIA Imports'!$C$2:$C$4999,$A25)</f>
        <v/>
      </c>
      <c r="AL25">
        <f>SUMIFS('EIA Imports'!$D$2:$D$4999,'EIA Imports'!$A$2:$A$4999,AL$3,'EIA Imports'!$C$2:$C$4999,$A25)</f>
        <v/>
      </c>
      <c r="AM25">
        <f>SUMIFS('EIA Imports'!$D$2:$D$4999,'EIA Imports'!$A$2:$A$4999,AM$3,'EIA Imports'!$C$2:$C$4999,$A25)</f>
        <v/>
      </c>
      <c r="AN25">
        <f>SUMIFS('EIA Imports'!$D$2:$D$4999,'EIA Imports'!$A$2:$A$4999,AN$3,'EIA Imports'!$C$2:$C$4999,$A25)</f>
        <v/>
      </c>
      <c r="AO25">
        <f>SUMIFS('EIA Imports'!$D$2:$D$4999,'EIA Imports'!$A$2:$A$4999,AO$3,'EIA Imports'!$C$2:$C$4999,$A25)</f>
        <v/>
      </c>
      <c r="AP25">
        <f>SUMIFS('EIA Imports'!$D$2:$D$4999,'EIA Imports'!$A$2:$A$4999,AP$3,'EIA Imports'!$C$2:$C$4999,$A25)</f>
        <v/>
      </c>
      <c r="AQ25">
        <f>SUMIFS('EIA Imports'!$D$2:$D$4999,'EIA Imports'!$A$2:$A$4999,AQ$3,'EIA Imports'!$C$2:$C$4999,$A25)</f>
        <v/>
      </c>
      <c r="AR25">
        <f>SUMIFS('EIA Imports'!$D$2:$D$4999,'EIA Imports'!$A$2:$A$4999,AR$3,'EIA Imports'!$C$2:$C$4999,$A25)</f>
        <v/>
      </c>
      <c r="AS25">
        <f>SUMIFS('EIA Imports'!$D$2:$D$4999,'EIA Imports'!$A$2:$A$4999,AS$3,'EIA Imports'!$C$2:$C$4999,$A25)</f>
        <v/>
      </c>
      <c r="AT25">
        <f>SUMIFS('EIA Imports'!$D$2:$D$4999,'EIA Imports'!$A$2:$A$4999,AT$3,'EIA Imports'!$C$2:$C$4999,$A25)</f>
        <v/>
      </c>
      <c r="AU25">
        <f>SUMIFS('EIA Imports'!$D$2:$D$4999,'EIA Imports'!$A$2:$A$4999,AU$3,'EIA Imports'!$C$2:$C$4999,$A25)</f>
        <v/>
      </c>
      <c r="AV25">
        <f>SUMIFS('EIA Imports'!$D$2:$D$4999,'EIA Imports'!$A$2:$A$4999,AV$3,'EIA Imports'!$C$2:$C$4999,$A25)</f>
        <v/>
      </c>
      <c r="AW25" t="s">
        <v>350</v>
      </c>
      <c r="AX25">
        <f>MATCH(AW25,$A$4:$A$59,0)</f>
        <v/>
      </c>
    </row>
    <row r="26" spans="1:50">
      <c r="A26" t="s">
        <v>312</v>
      </c>
      <c r="B26" t="s">
        <v>1768</v>
      </c>
      <c r="C26" t="s">
        <v>1769</v>
      </c>
      <c r="E26">
        <f>SUMIFS('EIA Imports'!$D$2:$D$4999,'EIA Imports'!$A$2:$A$4999,E$3,'EIA Imports'!$C$2:$C$4999,$A26)</f>
        <v/>
      </c>
      <c r="F26">
        <f>SUMIFS('EIA Imports'!$D$2:$D$4999,'EIA Imports'!$A$2:$A$4999,F$3,'EIA Imports'!$C$2:$C$4999,$A26)</f>
        <v/>
      </c>
      <c r="G26">
        <f>SUMIFS('EIA Imports'!$D$2:$D$4999,'EIA Imports'!$A$2:$A$4999,G$3,'EIA Imports'!$C$2:$C$4999,$A26)</f>
        <v/>
      </c>
      <c r="H26">
        <f>SUMIFS('EIA Imports'!$D$2:$D$4999,'EIA Imports'!$A$2:$A$4999,H$3,'EIA Imports'!$C$2:$C$4999,$A26)</f>
        <v/>
      </c>
      <c r="I26">
        <f>SUMIFS('EIA Imports'!$D$2:$D$4999,'EIA Imports'!$A$2:$A$4999,I$3,'EIA Imports'!$C$2:$C$4999,$A26)</f>
        <v/>
      </c>
      <c r="J26">
        <f>SUMIFS('EIA Imports'!$D$2:$D$4999,'EIA Imports'!$A$2:$A$4999,J$3,'EIA Imports'!$C$2:$C$4999,$A26)</f>
        <v/>
      </c>
      <c r="K26">
        <f>SUMIFS('EIA Imports'!$D$2:$D$4999,'EIA Imports'!$A$2:$A$4999,K$3,'EIA Imports'!$C$2:$C$4999,$A26)</f>
        <v/>
      </c>
      <c r="L26">
        <f>SUMIFS('EIA Imports'!$D$2:$D$4999,'EIA Imports'!$A$2:$A$4999,L$3,'EIA Imports'!$C$2:$C$4999,$A26)</f>
        <v/>
      </c>
      <c r="M26">
        <f>SUMIFS('EIA Imports'!$D$2:$D$4999,'EIA Imports'!$A$2:$A$4999,M$3,'EIA Imports'!$C$2:$C$4999,$A26)</f>
        <v/>
      </c>
      <c r="N26">
        <f>SUMIFS('EIA Imports'!$D$2:$D$4999,'EIA Imports'!$A$2:$A$4999,N$3,'EIA Imports'!$C$2:$C$4999,$A26)</f>
        <v/>
      </c>
      <c r="O26">
        <f>SUMIFS('EIA Imports'!$D$2:$D$4999,'EIA Imports'!$A$2:$A$4999,O$3,'EIA Imports'!$C$2:$C$4999,$A26)</f>
        <v/>
      </c>
      <c r="P26">
        <f>SUMIFS('EIA Imports'!$D$2:$D$4999,'EIA Imports'!$A$2:$A$4999,P$3,'EIA Imports'!$C$2:$C$4999,$A26)</f>
        <v/>
      </c>
      <c r="Q26">
        <f>SUMIFS('EIA Imports'!$D$2:$D$4999,'EIA Imports'!$A$2:$A$4999,Q$3,'EIA Imports'!$C$2:$C$4999,$A26)</f>
        <v/>
      </c>
      <c r="R26">
        <f>SUMIFS('EIA Imports'!$D$2:$D$4999,'EIA Imports'!$A$2:$A$4999,R$3,'EIA Imports'!$C$2:$C$4999,$A26)</f>
        <v/>
      </c>
      <c r="S26">
        <f>SUMIFS('EIA Imports'!$D$2:$D$4999,'EIA Imports'!$A$2:$A$4999,S$3,'EIA Imports'!$C$2:$C$4999,$A26)</f>
        <v/>
      </c>
      <c r="T26">
        <f>SUMIFS('EIA Imports'!$D$2:$D$4999,'EIA Imports'!$A$2:$A$4999,T$3,'EIA Imports'!$C$2:$C$4999,$A26)</f>
        <v/>
      </c>
      <c r="U26">
        <f>SUMIFS('EIA Imports'!$D$2:$D$4999,'EIA Imports'!$A$2:$A$4999,U$3,'EIA Imports'!$C$2:$C$4999,$A26)</f>
        <v/>
      </c>
      <c r="V26">
        <f>SUMIFS('EIA Imports'!$D$2:$D$4999,'EIA Imports'!$A$2:$A$4999,V$3,'EIA Imports'!$C$2:$C$4999,$A26)</f>
        <v/>
      </c>
      <c r="W26">
        <f>SUMIFS('EIA Imports'!$D$2:$D$4999,'EIA Imports'!$A$2:$A$4999,W$3,'EIA Imports'!$C$2:$C$4999,$A26)</f>
        <v/>
      </c>
      <c r="X26">
        <f>SUMIFS('EIA Imports'!$D$2:$D$4999,'EIA Imports'!$A$2:$A$4999,X$3,'EIA Imports'!$C$2:$C$4999,$A26)</f>
        <v/>
      </c>
      <c r="Y26">
        <f>SUMIFS('EIA Imports'!$D$2:$D$4999,'EIA Imports'!$A$2:$A$4999,Y$3,'EIA Imports'!$C$2:$C$4999,$A26)</f>
        <v/>
      </c>
      <c r="Z26">
        <f>SUMIFS('EIA Imports'!$D$2:$D$4999,'EIA Imports'!$A$2:$A$4999,Z$3,'EIA Imports'!$C$2:$C$4999,$A26)</f>
        <v/>
      </c>
      <c r="AA26">
        <f>SUMIFS('EIA Imports'!$D$2:$D$4999,'EIA Imports'!$A$2:$A$4999,AA$3,'EIA Imports'!$C$2:$C$4999,$A26)</f>
        <v/>
      </c>
      <c r="AB26">
        <f>SUMIFS('EIA Imports'!$D$2:$D$4999,'EIA Imports'!$A$2:$A$4999,AB$3,'EIA Imports'!$C$2:$C$4999,$A26)</f>
        <v/>
      </c>
      <c r="AC26">
        <f>SUMIFS('EIA Imports'!$D$2:$D$4999,'EIA Imports'!$A$2:$A$4999,AC$3,'EIA Imports'!$C$2:$C$4999,$A26)</f>
        <v/>
      </c>
      <c r="AD26">
        <f>SUMIFS('EIA Imports'!$D$2:$D$4999,'EIA Imports'!$A$2:$A$4999,AD$3,'EIA Imports'!$C$2:$C$4999,$A26)</f>
        <v/>
      </c>
      <c r="AE26">
        <f>SUMIFS('EIA Imports'!$D$2:$D$4999,'EIA Imports'!$A$2:$A$4999,AE$3,'EIA Imports'!$C$2:$C$4999,$A26)</f>
        <v/>
      </c>
      <c r="AF26">
        <f>SUMIFS('EIA Imports'!$D$2:$D$4999,'EIA Imports'!$A$2:$A$4999,AF$3,'EIA Imports'!$C$2:$C$4999,$A26)</f>
        <v/>
      </c>
      <c r="AG26">
        <f>SUMIFS('EIA Imports'!$D$2:$D$4999,'EIA Imports'!$A$2:$A$4999,AG$3,'EIA Imports'!$C$2:$C$4999,$A26)</f>
        <v/>
      </c>
      <c r="AH26">
        <f>SUMIFS('EIA Imports'!$D$2:$D$4999,'EIA Imports'!$A$2:$A$4999,AH$3,'EIA Imports'!$C$2:$C$4999,$A26)</f>
        <v/>
      </c>
      <c r="AI26">
        <f>SUMIFS('EIA Imports'!$D$2:$D$4999,'EIA Imports'!$A$2:$A$4999,AI$3,'EIA Imports'!$C$2:$C$4999,$A26)</f>
        <v/>
      </c>
      <c r="AJ26">
        <f>SUMIFS('EIA Imports'!$D$2:$D$4999,'EIA Imports'!$A$2:$A$4999,AJ$3,'EIA Imports'!$C$2:$C$4999,$A26)</f>
        <v/>
      </c>
      <c r="AK26">
        <f>SUMIFS('EIA Imports'!$D$2:$D$4999,'EIA Imports'!$A$2:$A$4999,AK$3,'EIA Imports'!$C$2:$C$4999,$A26)</f>
        <v/>
      </c>
      <c r="AL26">
        <f>SUMIFS('EIA Imports'!$D$2:$D$4999,'EIA Imports'!$A$2:$A$4999,AL$3,'EIA Imports'!$C$2:$C$4999,$A26)</f>
        <v/>
      </c>
      <c r="AM26">
        <f>SUMIFS('EIA Imports'!$D$2:$D$4999,'EIA Imports'!$A$2:$A$4999,AM$3,'EIA Imports'!$C$2:$C$4999,$A26)</f>
        <v/>
      </c>
      <c r="AN26">
        <f>SUMIFS('EIA Imports'!$D$2:$D$4999,'EIA Imports'!$A$2:$A$4999,AN$3,'EIA Imports'!$C$2:$C$4999,$A26)</f>
        <v/>
      </c>
      <c r="AO26">
        <f>SUMIFS('EIA Imports'!$D$2:$D$4999,'EIA Imports'!$A$2:$A$4999,AO$3,'EIA Imports'!$C$2:$C$4999,$A26)</f>
        <v/>
      </c>
      <c r="AP26">
        <f>SUMIFS('EIA Imports'!$D$2:$D$4999,'EIA Imports'!$A$2:$A$4999,AP$3,'EIA Imports'!$C$2:$C$4999,$A26)</f>
        <v/>
      </c>
      <c r="AQ26">
        <f>SUMIFS('EIA Imports'!$D$2:$D$4999,'EIA Imports'!$A$2:$A$4999,AQ$3,'EIA Imports'!$C$2:$C$4999,$A26)</f>
        <v/>
      </c>
      <c r="AR26">
        <f>SUMIFS('EIA Imports'!$D$2:$D$4999,'EIA Imports'!$A$2:$A$4999,AR$3,'EIA Imports'!$C$2:$C$4999,$A26)</f>
        <v/>
      </c>
      <c r="AS26">
        <f>SUMIFS('EIA Imports'!$D$2:$D$4999,'EIA Imports'!$A$2:$A$4999,AS$3,'EIA Imports'!$C$2:$C$4999,$A26)</f>
        <v/>
      </c>
      <c r="AT26">
        <f>SUMIFS('EIA Imports'!$D$2:$D$4999,'EIA Imports'!$A$2:$A$4999,AT$3,'EIA Imports'!$C$2:$C$4999,$A26)</f>
        <v/>
      </c>
      <c r="AU26">
        <f>SUMIFS('EIA Imports'!$D$2:$D$4999,'EIA Imports'!$A$2:$A$4999,AU$3,'EIA Imports'!$C$2:$C$4999,$A26)</f>
        <v/>
      </c>
      <c r="AV26">
        <f>SUMIFS('EIA Imports'!$D$2:$D$4999,'EIA Imports'!$A$2:$A$4999,AV$3,'EIA Imports'!$C$2:$C$4999,$A26)</f>
        <v/>
      </c>
      <c r="AW26" t="s">
        <v>348</v>
      </c>
      <c r="AX26">
        <f>MATCH(AW26,$A$4:$A$59,0)</f>
        <v/>
      </c>
    </row>
    <row r="27" spans="1:50">
      <c r="A27" t="s">
        <v>230</v>
      </c>
      <c r="B27" t="s">
        <v>1768</v>
      </c>
      <c r="C27" t="s">
        <v>1769</v>
      </c>
      <c r="E27">
        <f>SUMIFS('EIA Imports'!$D$2:$D$4999,'EIA Imports'!$A$2:$A$4999,E$3,'EIA Imports'!$C$2:$C$4999,$A27)</f>
        <v/>
      </c>
      <c r="F27">
        <f>SUMIFS('EIA Imports'!$D$2:$D$4999,'EIA Imports'!$A$2:$A$4999,F$3,'EIA Imports'!$C$2:$C$4999,$A27)</f>
        <v/>
      </c>
      <c r="G27">
        <f>SUMIFS('EIA Imports'!$D$2:$D$4999,'EIA Imports'!$A$2:$A$4999,G$3,'EIA Imports'!$C$2:$C$4999,$A27)</f>
        <v/>
      </c>
      <c r="H27">
        <f>SUMIFS('EIA Imports'!$D$2:$D$4999,'EIA Imports'!$A$2:$A$4999,H$3,'EIA Imports'!$C$2:$C$4999,$A27)</f>
        <v/>
      </c>
      <c r="I27">
        <f>SUMIFS('EIA Imports'!$D$2:$D$4999,'EIA Imports'!$A$2:$A$4999,I$3,'EIA Imports'!$C$2:$C$4999,$A27)</f>
        <v/>
      </c>
      <c r="J27">
        <f>SUMIFS('EIA Imports'!$D$2:$D$4999,'EIA Imports'!$A$2:$A$4999,J$3,'EIA Imports'!$C$2:$C$4999,$A27)</f>
        <v/>
      </c>
      <c r="K27">
        <f>SUMIFS('EIA Imports'!$D$2:$D$4999,'EIA Imports'!$A$2:$A$4999,K$3,'EIA Imports'!$C$2:$C$4999,$A27)</f>
        <v/>
      </c>
      <c r="L27">
        <f>SUMIFS('EIA Imports'!$D$2:$D$4999,'EIA Imports'!$A$2:$A$4999,L$3,'EIA Imports'!$C$2:$C$4999,$A27)</f>
        <v/>
      </c>
      <c r="M27">
        <f>SUMIFS('EIA Imports'!$D$2:$D$4999,'EIA Imports'!$A$2:$A$4999,M$3,'EIA Imports'!$C$2:$C$4999,$A27)</f>
        <v/>
      </c>
      <c r="N27">
        <f>SUMIFS('EIA Imports'!$D$2:$D$4999,'EIA Imports'!$A$2:$A$4999,N$3,'EIA Imports'!$C$2:$C$4999,$A27)</f>
        <v/>
      </c>
      <c r="O27">
        <f>SUMIFS('EIA Imports'!$D$2:$D$4999,'EIA Imports'!$A$2:$A$4999,O$3,'EIA Imports'!$C$2:$C$4999,$A27)</f>
        <v/>
      </c>
      <c r="P27">
        <f>SUMIFS('EIA Imports'!$D$2:$D$4999,'EIA Imports'!$A$2:$A$4999,P$3,'EIA Imports'!$C$2:$C$4999,$A27)</f>
        <v/>
      </c>
      <c r="Q27">
        <f>SUMIFS('EIA Imports'!$D$2:$D$4999,'EIA Imports'!$A$2:$A$4999,Q$3,'EIA Imports'!$C$2:$C$4999,$A27)</f>
        <v/>
      </c>
      <c r="R27">
        <f>SUMIFS('EIA Imports'!$D$2:$D$4999,'EIA Imports'!$A$2:$A$4999,R$3,'EIA Imports'!$C$2:$C$4999,$A27)</f>
        <v/>
      </c>
      <c r="S27">
        <f>SUMIFS('EIA Imports'!$D$2:$D$4999,'EIA Imports'!$A$2:$A$4999,S$3,'EIA Imports'!$C$2:$C$4999,$A27)</f>
        <v/>
      </c>
      <c r="T27">
        <f>SUMIFS('EIA Imports'!$D$2:$D$4999,'EIA Imports'!$A$2:$A$4999,T$3,'EIA Imports'!$C$2:$C$4999,$A27)</f>
        <v/>
      </c>
      <c r="U27">
        <f>SUMIFS('EIA Imports'!$D$2:$D$4999,'EIA Imports'!$A$2:$A$4999,U$3,'EIA Imports'!$C$2:$C$4999,$A27)</f>
        <v/>
      </c>
      <c r="V27">
        <f>SUMIFS('EIA Imports'!$D$2:$D$4999,'EIA Imports'!$A$2:$A$4999,V$3,'EIA Imports'!$C$2:$C$4999,$A27)</f>
        <v/>
      </c>
      <c r="W27">
        <f>SUMIFS('EIA Imports'!$D$2:$D$4999,'EIA Imports'!$A$2:$A$4999,W$3,'EIA Imports'!$C$2:$C$4999,$A27)</f>
        <v/>
      </c>
      <c r="X27">
        <f>SUMIFS('EIA Imports'!$D$2:$D$4999,'EIA Imports'!$A$2:$A$4999,X$3,'EIA Imports'!$C$2:$C$4999,$A27)</f>
        <v/>
      </c>
      <c r="Y27">
        <f>SUMIFS('EIA Imports'!$D$2:$D$4999,'EIA Imports'!$A$2:$A$4999,Y$3,'EIA Imports'!$C$2:$C$4999,$A27)</f>
        <v/>
      </c>
      <c r="Z27">
        <f>SUMIFS('EIA Imports'!$D$2:$D$4999,'EIA Imports'!$A$2:$A$4999,Z$3,'EIA Imports'!$C$2:$C$4999,$A27)</f>
        <v/>
      </c>
      <c r="AA27">
        <f>SUMIFS('EIA Imports'!$D$2:$D$4999,'EIA Imports'!$A$2:$A$4999,AA$3,'EIA Imports'!$C$2:$C$4999,$A27)</f>
        <v/>
      </c>
      <c r="AB27">
        <f>SUMIFS('EIA Imports'!$D$2:$D$4999,'EIA Imports'!$A$2:$A$4999,AB$3,'EIA Imports'!$C$2:$C$4999,$A27)</f>
        <v/>
      </c>
      <c r="AC27">
        <f>SUMIFS('EIA Imports'!$D$2:$D$4999,'EIA Imports'!$A$2:$A$4999,AC$3,'EIA Imports'!$C$2:$C$4999,$A27)</f>
        <v/>
      </c>
      <c r="AD27">
        <f>SUMIFS('EIA Imports'!$D$2:$D$4999,'EIA Imports'!$A$2:$A$4999,AD$3,'EIA Imports'!$C$2:$C$4999,$A27)</f>
        <v/>
      </c>
      <c r="AE27">
        <f>SUMIFS('EIA Imports'!$D$2:$D$4999,'EIA Imports'!$A$2:$A$4999,AE$3,'EIA Imports'!$C$2:$C$4999,$A27)</f>
        <v/>
      </c>
      <c r="AF27">
        <f>SUMIFS('EIA Imports'!$D$2:$D$4999,'EIA Imports'!$A$2:$A$4999,AF$3,'EIA Imports'!$C$2:$C$4999,$A27)</f>
        <v/>
      </c>
      <c r="AG27">
        <f>SUMIFS('EIA Imports'!$D$2:$D$4999,'EIA Imports'!$A$2:$A$4999,AG$3,'EIA Imports'!$C$2:$C$4999,$A27)</f>
        <v/>
      </c>
      <c r="AH27">
        <f>SUMIFS('EIA Imports'!$D$2:$D$4999,'EIA Imports'!$A$2:$A$4999,AH$3,'EIA Imports'!$C$2:$C$4999,$A27)</f>
        <v/>
      </c>
      <c r="AI27">
        <f>SUMIFS('EIA Imports'!$D$2:$D$4999,'EIA Imports'!$A$2:$A$4999,AI$3,'EIA Imports'!$C$2:$C$4999,$A27)</f>
        <v/>
      </c>
      <c r="AJ27">
        <f>SUMIFS('EIA Imports'!$D$2:$D$4999,'EIA Imports'!$A$2:$A$4999,AJ$3,'EIA Imports'!$C$2:$C$4999,$A27)</f>
        <v/>
      </c>
      <c r="AK27">
        <f>SUMIFS('EIA Imports'!$D$2:$D$4999,'EIA Imports'!$A$2:$A$4999,AK$3,'EIA Imports'!$C$2:$C$4999,$A27)</f>
        <v/>
      </c>
      <c r="AL27">
        <f>SUMIFS('EIA Imports'!$D$2:$D$4999,'EIA Imports'!$A$2:$A$4999,AL$3,'EIA Imports'!$C$2:$C$4999,$A27)</f>
        <v/>
      </c>
      <c r="AM27">
        <f>SUMIFS('EIA Imports'!$D$2:$D$4999,'EIA Imports'!$A$2:$A$4999,AM$3,'EIA Imports'!$C$2:$C$4999,$A27)</f>
        <v/>
      </c>
      <c r="AN27">
        <f>SUMIFS('EIA Imports'!$D$2:$D$4999,'EIA Imports'!$A$2:$A$4999,AN$3,'EIA Imports'!$C$2:$C$4999,$A27)</f>
        <v/>
      </c>
      <c r="AO27">
        <f>SUMIFS('EIA Imports'!$D$2:$D$4999,'EIA Imports'!$A$2:$A$4999,AO$3,'EIA Imports'!$C$2:$C$4999,$A27)</f>
        <v/>
      </c>
      <c r="AP27">
        <f>SUMIFS('EIA Imports'!$D$2:$D$4999,'EIA Imports'!$A$2:$A$4999,AP$3,'EIA Imports'!$C$2:$C$4999,$A27)</f>
        <v/>
      </c>
      <c r="AQ27">
        <f>SUMIFS('EIA Imports'!$D$2:$D$4999,'EIA Imports'!$A$2:$A$4999,AQ$3,'EIA Imports'!$C$2:$C$4999,$A27)</f>
        <v/>
      </c>
      <c r="AR27">
        <f>SUMIFS('EIA Imports'!$D$2:$D$4999,'EIA Imports'!$A$2:$A$4999,AR$3,'EIA Imports'!$C$2:$C$4999,$A27)</f>
        <v/>
      </c>
      <c r="AS27">
        <f>SUMIFS('EIA Imports'!$D$2:$D$4999,'EIA Imports'!$A$2:$A$4999,AS$3,'EIA Imports'!$C$2:$C$4999,$A27)</f>
        <v/>
      </c>
      <c r="AT27">
        <f>SUMIFS('EIA Imports'!$D$2:$D$4999,'EIA Imports'!$A$2:$A$4999,AT$3,'EIA Imports'!$C$2:$C$4999,$A27)</f>
        <v/>
      </c>
      <c r="AU27">
        <f>SUMIFS('EIA Imports'!$D$2:$D$4999,'EIA Imports'!$A$2:$A$4999,AU$3,'EIA Imports'!$C$2:$C$4999,$A27)</f>
        <v/>
      </c>
      <c r="AV27">
        <f>SUMIFS('EIA Imports'!$D$2:$D$4999,'EIA Imports'!$A$2:$A$4999,AV$3,'EIA Imports'!$C$2:$C$4999,$A27)</f>
        <v/>
      </c>
      <c r="AW27" t="s">
        <v>324</v>
      </c>
      <c r="AX27">
        <f>MATCH(AW27,$A$4:$A$59,0)</f>
        <v/>
      </c>
    </row>
    <row r="28" spans="1:50">
      <c r="A28" t="s">
        <v>396</v>
      </c>
      <c r="B28" t="s">
        <v>1768</v>
      </c>
      <c r="C28" t="s">
        <v>1769</v>
      </c>
      <c r="E28">
        <f>SUMIFS('EIA Imports'!$D$2:$D$4999,'EIA Imports'!$A$2:$A$4999,E$3,'EIA Imports'!$C$2:$C$4999,$A28)</f>
        <v/>
      </c>
      <c r="F28">
        <f>SUMIFS('EIA Imports'!$D$2:$D$4999,'EIA Imports'!$A$2:$A$4999,F$3,'EIA Imports'!$C$2:$C$4999,$A28)</f>
        <v/>
      </c>
      <c r="G28">
        <f>SUMIFS('EIA Imports'!$D$2:$D$4999,'EIA Imports'!$A$2:$A$4999,G$3,'EIA Imports'!$C$2:$C$4999,$A28)</f>
        <v/>
      </c>
      <c r="H28">
        <f>SUMIFS('EIA Imports'!$D$2:$D$4999,'EIA Imports'!$A$2:$A$4999,H$3,'EIA Imports'!$C$2:$C$4999,$A28)</f>
        <v/>
      </c>
      <c r="I28">
        <f>SUMIFS('EIA Imports'!$D$2:$D$4999,'EIA Imports'!$A$2:$A$4999,I$3,'EIA Imports'!$C$2:$C$4999,$A28)</f>
        <v/>
      </c>
      <c r="J28">
        <f>SUMIFS('EIA Imports'!$D$2:$D$4999,'EIA Imports'!$A$2:$A$4999,J$3,'EIA Imports'!$C$2:$C$4999,$A28)</f>
        <v/>
      </c>
      <c r="K28">
        <f>SUMIFS('EIA Imports'!$D$2:$D$4999,'EIA Imports'!$A$2:$A$4999,K$3,'EIA Imports'!$C$2:$C$4999,$A28)</f>
        <v/>
      </c>
      <c r="L28">
        <f>SUMIFS('EIA Imports'!$D$2:$D$4999,'EIA Imports'!$A$2:$A$4999,L$3,'EIA Imports'!$C$2:$C$4999,$A28)</f>
        <v/>
      </c>
      <c r="M28">
        <f>SUMIFS('EIA Imports'!$D$2:$D$4999,'EIA Imports'!$A$2:$A$4999,M$3,'EIA Imports'!$C$2:$C$4999,$A28)</f>
        <v/>
      </c>
      <c r="N28">
        <f>SUMIFS('EIA Imports'!$D$2:$D$4999,'EIA Imports'!$A$2:$A$4999,N$3,'EIA Imports'!$C$2:$C$4999,$A28)</f>
        <v/>
      </c>
      <c r="O28">
        <f>SUMIFS('EIA Imports'!$D$2:$D$4999,'EIA Imports'!$A$2:$A$4999,O$3,'EIA Imports'!$C$2:$C$4999,$A28)</f>
        <v/>
      </c>
      <c r="P28">
        <f>SUMIFS('EIA Imports'!$D$2:$D$4999,'EIA Imports'!$A$2:$A$4999,P$3,'EIA Imports'!$C$2:$C$4999,$A28)</f>
        <v/>
      </c>
      <c r="Q28">
        <f>SUMIFS('EIA Imports'!$D$2:$D$4999,'EIA Imports'!$A$2:$A$4999,Q$3,'EIA Imports'!$C$2:$C$4999,$A28)</f>
        <v/>
      </c>
      <c r="R28">
        <f>SUMIFS('EIA Imports'!$D$2:$D$4999,'EIA Imports'!$A$2:$A$4999,R$3,'EIA Imports'!$C$2:$C$4999,$A28)</f>
        <v/>
      </c>
      <c r="S28">
        <f>SUMIFS('EIA Imports'!$D$2:$D$4999,'EIA Imports'!$A$2:$A$4999,S$3,'EIA Imports'!$C$2:$C$4999,$A28)</f>
        <v/>
      </c>
      <c r="T28">
        <f>SUMIFS('EIA Imports'!$D$2:$D$4999,'EIA Imports'!$A$2:$A$4999,T$3,'EIA Imports'!$C$2:$C$4999,$A28)</f>
        <v/>
      </c>
      <c r="U28">
        <f>SUMIFS('EIA Imports'!$D$2:$D$4999,'EIA Imports'!$A$2:$A$4999,U$3,'EIA Imports'!$C$2:$C$4999,$A28)</f>
        <v/>
      </c>
      <c r="V28">
        <f>SUMIFS('EIA Imports'!$D$2:$D$4999,'EIA Imports'!$A$2:$A$4999,V$3,'EIA Imports'!$C$2:$C$4999,$A28)</f>
        <v/>
      </c>
      <c r="W28">
        <f>SUMIFS('EIA Imports'!$D$2:$D$4999,'EIA Imports'!$A$2:$A$4999,W$3,'EIA Imports'!$C$2:$C$4999,$A28)</f>
        <v/>
      </c>
      <c r="X28">
        <f>SUMIFS('EIA Imports'!$D$2:$D$4999,'EIA Imports'!$A$2:$A$4999,X$3,'EIA Imports'!$C$2:$C$4999,$A28)</f>
        <v/>
      </c>
      <c r="Y28">
        <f>SUMIFS('EIA Imports'!$D$2:$D$4999,'EIA Imports'!$A$2:$A$4999,Y$3,'EIA Imports'!$C$2:$C$4999,$A28)</f>
        <v/>
      </c>
      <c r="Z28">
        <f>SUMIFS('EIA Imports'!$D$2:$D$4999,'EIA Imports'!$A$2:$A$4999,Z$3,'EIA Imports'!$C$2:$C$4999,$A28)</f>
        <v/>
      </c>
      <c r="AA28">
        <f>SUMIFS('EIA Imports'!$D$2:$D$4999,'EIA Imports'!$A$2:$A$4999,AA$3,'EIA Imports'!$C$2:$C$4999,$A28)</f>
        <v/>
      </c>
      <c r="AB28">
        <f>SUMIFS('EIA Imports'!$D$2:$D$4999,'EIA Imports'!$A$2:$A$4999,AB$3,'EIA Imports'!$C$2:$C$4999,$A28)</f>
        <v/>
      </c>
      <c r="AC28">
        <f>SUMIFS('EIA Imports'!$D$2:$D$4999,'EIA Imports'!$A$2:$A$4999,AC$3,'EIA Imports'!$C$2:$C$4999,$A28)</f>
        <v/>
      </c>
      <c r="AD28">
        <f>SUMIFS('EIA Imports'!$D$2:$D$4999,'EIA Imports'!$A$2:$A$4999,AD$3,'EIA Imports'!$C$2:$C$4999,$A28)</f>
        <v/>
      </c>
      <c r="AE28">
        <f>SUMIFS('EIA Imports'!$D$2:$D$4999,'EIA Imports'!$A$2:$A$4999,AE$3,'EIA Imports'!$C$2:$C$4999,$A28)</f>
        <v/>
      </c>
      <c r="AF28">
        <f>SUMIFS('EIA Imports'!$D$2:$D$4999,'EIA Imports'!$A$2:$A$4999,AF$3,'EIA Imports'!$C$2:$C$4999,$A28)</f>
        <v/>
      </c>
      <c r="AG28">
        <f>SUMIFS('EIA Imports'!$D$2:$D$4999,'EIA Imports'!$A$2:$A$4999,AG$3,'EIA Imports'!$C$2:$C$4999,$A28)</f>
        <v/>
      </c>
      <c r="AH28">
        <f>SUMIFS('EIA Imports'!$D$2:$D$4999,'EIA Imports'!$A$2:$A$4999,AH$3,'EIA Imports'!$C$2:$C$4999,$A28)</f>
        <v/>
      </c>
      <c r="AI28">
        <f>SUMIFS('EIA Imports'!$D$2:$D$4999,'EIA Imports'!$A$2:$A$4999,AI$3,'EIA Imports'!$C$2:$C$4999,$A28)</f>
        <v/>
      </c>
      <c r="AJ28">
        <f>SUMIFS('EIA Imports'!$D$2:$D$4999,'EIA Imports'!$A$2:$A$4999,AJ$3,'EIA Imports'!$C$2:$C$4999,$A28)</f>
        <v/>
      </c>
      <c r="AK28">
        <f>SUMIFS('EIA Imports'!$D$2:$D$4999,'EIA Imports'!$A$2:$A$4999,AK$3,'EIA Imports'!$C$2:$C$4999,$A28)</f>
        <v/>
      </c>
      <c r="AL28">
        <f>SUMIFS('EIA Imports'!$D$2:$D$4999,'EIA Imports'!$A$2:$A$4999,AL$3,'EIA Imports'!$C$2:$C$4999,$A28)</f>
        <v/>
      </c>
      <c r="AM28">
        <f>SUMIFS('EIA Imports'!$D$2:$D$4999,'EIA Imports'!$A$2:$A$4999,AM$3,'EIA Imports'!$C$2:$C$4999,$A28)</f>
        <v/>
      </c>
      <c r="AN28">
        <f>SUMIFS('EIA Imports'!$D$2:$D$4999,'EIA Imports'!$A$2:$A$4999,AN$3,'EIA Imports'!$C$2:$C$4999,$A28)</f>
        <v/>
      </c>
      <c r="AO28">
        <f>SUMIFS('EIA Imports'!$D$2:$D$4999,'EIA Imports'!$A$2:$A$4999,AO$3,'EIA Imports'!$C$2:$C$4999,$A28)</f>
        <v/>
      </c>
      <c r="AP28">
        <f>SUMIFS('EIA Imports'!$D$2:$D$4999,'EIA Imports'!$A$2:$A$4999,AP$3,'EIA Imports'!$C$2:$C$4999,$A28)</f>
        <v/>
      </c>
      <c r="AQ28">
        <f>SUMIFS('EIA Imports'!$D$2:$D$4999,'EIA Imports'!$A$2:$A$4999,AQ$3,'EIA Imports'!$C$2:$C$4999,$A28)</f>
        <v/>
      </c>
      <c r="AR28">
        <f>SUMIFS('EIA Imports'!$D$2:$D$4999,'EIA Imports'!$A$2:$A$4999,AR$3,'EIA Imports'!$C$2:$C$4999,$A28)</f>
        <v/>
      </c>
      <c r="AS28">
        <f>SUMIFS('EIA Imports'!$D$2:$D$4999,'EIA Imports'!$A$2:$A$4999,AS$3,'EIA Imports'!$C$2:$C$4999,$A28)</f>
        <v/>
      </c>
      <c r="AT28">
        <f>SUMIFS('EIA Imports'!$D$2:$D$4999,'EIA Imports'!$A$2:$A$4999,AT$3,'EIA Imports'!$C$2:$C$4999,$A28)</f>
        <v/>
      </c>
      <c r="AU28">
        <f>SUMIFS('EIA Imports'!$D$2:$D$4999,'EIA Imports'!$A$2:$A$4999,AU$3,'EIA Imports'!$C$2:$C$4999,$A28)</f>
        <v/>
      </c>
      <c r="AV28">
        <f>SUMIFS('EIA Imports'!$D$2:$D$4999,'EIA Imports'!$A$2:$A$4999,AV$3,'EIA Imports'!$C$2:$C$4999,$A28)</f>
        <v/>
      </c>
      <c r="AW28" t="s">
        <v>257</v>
      </c>
      <c r="AX28">
        <f>MATCH(AW28,$A$4:$A$59,0)</f>
        <v/>
      </c>
    </row>
    <row r="29" spans="1:50">
      <c r="A29" t="s">
        <v>362</v>
      </c>
      <c r="B29" t="s">
        <v>1768</v>
      </c>
      <c r="C29" t="s">
        <v>1769</v>
      </c>
      <c r="E29">
        <f>SUMIFS('EIA Imports'!$D$2:$D$4999,'EIA Imports'!$A$2:$A$4999,E$3,'EIA Imports'!$C$2:$C$4999,$A29)</f>
        <v/>
      </c>
      <c r="F29">
        <f>SUMIFS('EIA Imports'!$D$2:$D$4999,'EIA Imports'!$A$2:$A$4999,F$3,'EIA Imports'!$C$2:$C$4999,$A29)</f>
        <v/>
      </c>
      <c r="G29">
        <f>SUMIFS('EIA Imports'!$D$2:$D$4999,'EIA Imports'!$A$2:$A$4999,G$3,'EIA Imports'!$C$2:$C$4999,$A29)</f>
        <v/>
      </c>
      <c r="H29">
        <f>SUMIFS('EIA Imports'!$D$2:$D$4999,'EIA Imports'!$A$2:$A$4999,H$3,'EIA Imports'!$C$2:$C$4999,$A29)</f>
        <v/>
      </c>
      <c r="I29">
        <f>SUMIFS('EIA Imports'!$D$2:$D$4999,'EIA Imports'!$A$2:$A$4999,I$3,'EIA Imports'!$C$2:$C$4999,$A29)</f>
        <v/>
      </c>
      <c r="J29">
        <f>SUMIFS('EIA Imports'!$D$2:$D$4999,'EIA Imports'!$A$2:$A$4999,J$3,'EIA Imports'!$C$2:$C$4999,$A29)</f>
        <v/>
      </c>
      <c r="K29">
        <f>SUMIFS('EIA Imports'!$D$2:$D$4999,'EIA Imports'!$A$2:$A$4999,K$3,'EIA Imports'!$C$2:$C$4999,$A29)</f>
        <v/>
      </c>
      <c r="L29">
        <f>SUMIFS('EIA Imports'!$D$2:$D$4999,'EIA Imports'!$A$2:$A$4999,L$3,'EIA Imports'!$C$2:$C$4999,$A29)</f>
        <v/>
      </c>
      <c r="M29">
        <f>SUMIFS('EIA Imports'!$D$2:$D$4999,'EIA Imports'!$A$2:$A$4999,M$3,'EIA Imports'!$C$2:$C$4999,$A29)</f>
        <v/>
      </c>
      <c r="N29">
        <f>SUMIFS('EIA Imports'!$D$2:$D$4999,'EIA Imports'!$A$2:$A$4999,N$3,'EIA Imports'!$C$2:$C$4999,$A29)</f>
        <v/>
      </c>
      <c r="O29">
        <f>SUMIFS('EIA Imports'!$D$2:$D$4999,'EIA Imports'!$A$2:$A$4999,O$3,'EIA Imports'!$C$2:$C$4999,$A29)</f>
        <v/>
      </c>
      <c r="P29">
        <f>SUMIFS('EIA Imports'!$D$2:$D$4999,'EIA Imports'!$A$2:$A$4999,P$3,'EIA Imports'!$C$2:$C$4999,$A29)</f>
        <v/>
      </c>
      <c r="Q29">
        <f>SUMIFS('EIA Imports'!$D$2:$D$4999,'EIA Imports'!$A$2:$A$4999,Q$3,'EIA Imports'!$C$2:$C$4999,$A29)</f>
        <v/>
      </c>
      <c r="R29">
        <f>SUMIFS('EIA Imports'!$D$2:$D$4999,'EIA Imports'!$A$2:$A$4999,R$3,'EIA Imports'!$C$2:$C$4999,$A29)</f>
        <v/>
      </c>
      <c r="S29">
        <f>SUMIFS('EIA Imports'!$D$2:$D$4999,'EIA Imports'!$A$2:$A$4999,S$3,'EIA Imports'!$C$2:$C$4999,$A29)</f>
        <v/>
      </c>
      <c r="T29">
        <f>SUMIFS('EIA Imports'!$D$2:$D$4999,'EIA Imports'!$A$2:$A$4999,T$3,'EIA Imports'!$C$2:$C$4999,$A29)</f>
        <v/>
      </c>
      <c r="U29">
        <f>SUMIFS('EIA Imports'!$D$2:$D$4999,'EIA Imports'!$A$2:$A$4999,U$3,'EIA Imports'!$C$2:$C$4999,$A29)</f>
        <v/>
      </c>
      <c r="V29">
        <f>SUMIFS('EIA Imports'!$D$2:$D$4999,'EIA Imports'!$A$2:$A$4999,V$3,'EIA Imports'!$C$2:$C$4999,$A29)</f>
        <v/>
      </c>
      <c r="W29">
        <f>SUMIFS('EIA Imports'!$D$2:$D$4999,'EIA Imports'!$A$2:$A$4999,W$3,'EIA Imports'!$C$2:$C$4999,$A29)</f>
        <v/>
      </c>
      <c r="X29">
        <f>SUMIFS('EIA Imports'!$D$2:$D$4999,'EIA Imports'!$A$2:$A$4999,X$3,'EIA Imports'!$C$2:$C$4999,$A29)</f>
        <v/>
      </c>
      <c r="Y29">
        <f>SUMIFS('EIA Imports'!$D$2:$D$4999,'EIA Imports'!$A$2:$A$4999,Y$3,'EIA Imports'!$C$2:$C$4999,$A29)</f>
        <v/>
      </c>
      <c r="Z29">
        <f>SUMIFS('EIA Imports'!$D$2:$D$4999,'EIA Imports'!$A$2:$A$4999,Z$3,'EIA Imports'!$C$2:$C$4999,$A29)</f>
        <v/>
      </c>
      <c r="AA29">
        <f>SUMIFS('EIA Imports'!$D$2:$D$4999,'EIA Imports'!$A$2:$A$4999,AA$3,'EIA Imports'!$C$2:$C$4999,$A29)</f>
        <v/>
      </c>
      <c r="AB29">
        <f>SUMIFS('EIA Imports'!$D$2:$D$4999,'EIA Imports'!$A$2:$A$4999,AB$3,'EIA Imports'!$C$2:$C$4999,$A29)</f>
        <v/>
      </c>
      <c r="AC29">
        <f>SUMIFS('EIA Imports'!$D$2:$D$4999,'EIA Imports'!$A$2:$A$4999,AC$3,'EIA Imports'!$C$2:$C$4999,$A29)</f>
        <v/>
      </c>
      <c r="AD29">
        <f>SUMIFS('EIA Imports'!$D$2:$D$4999,'EIA Imports'!$A$2:$A$4999,AD$3,'EIA Imports'!$C$2:$C$4999,$A29)</f>
        <v/>
      </c>
      <c r="AE29">
        <f>SUMIFS('EIA Imports'!$D$2:$D$4999,'EIA Imports'!$A$2:$A$4999,AE$3,'EIA Imports'!$C$2:$C$4999,$A29)</f>
        <v/>
      </c>
      <c r="AF29">
        <f>SUMIFS('EIA Imports'!$D$2:$D$4999,'EIA Imports'!$A$2:$A$4999,AF$3,'EIA Imports'!$C$2:$C$4999,$A29)</f>
        <v/>
      </c>
      <c r="AG29">
        <f>SUMIFS('EIA Imports'!$D$2:$D$4999,'EIA Imports'!$A$2:$A$4999,AG$3,'EIA Imports'!$C$2:$C$4999,$A29)</f>
        <v/>
      </c>
      <c r="AH29">
        <f>SUMIFS('EIA Imports'!$D$2:$D$4999,'EIA Imports'!$A$2:$A$4999,AH$3,'EIA Imports'!$C$2:$C$4999,$A29)</f>
        <v/>
      </c>
      <c r="AI29">
        <f>SUMIFS('EIA Imports'!$D$2:$D$4999,'EIA Imports'!$A$2:$A$4999,AI$3,'EIA Imports'!$C$2:$C$4999,$A29)</f>
        <v/>
      </c>
      <c r="AJ29">
        <f>SUMIFS('EIA Imports'!$D$2:$D$4999,'EIA Imports'!$A$2:$A$4999,AJ$3,'EIA Imports'!$C$2:$C$4999,$A29)</f>
        <v/>
      </c>
      <c r="AK29">
        <f>SUMIFS('EIA Imports'!$D$2:$D$4999,'EIA Imports'!$A$2:$A$4999,AK$3,'EIA Imports'!$C$2:$C$4999,$A29)</f>
        <v/>
      </c>
      <c r="AL29">
        <f>SUMIFS('EIA Imports'!$D$2:$D$4999,'EIA Imports'!$A$2:$A$4999,AL$3,'EIA Imports'!$C$2:$C$4999,$A29)</f>
        <v/>
      </c>
      <c r="AM29">
        <f>SUMIFS('EIA Imports'!$D$2:$D$4999,'EIA Imports'!$A$2:$A$4999,AM$3,'EIA Imports'!$C$2:$C$4999,$A29)</f>
        <v/>
      </c>
      <c r="AN29">
        <f>SUMIFS('EIA Imports'!$D$2:$D$4999,'EIA Imports'!$A$2:$A$4999,AN$3,'EIA Imports'!$C$2:$C$4999,$A29)</f>
        <v/>
      </c>
      <c r="AO29">
        <f>SUMIFS('EIA Imports'!$D$2:$D$4999,'EIA Imports'!$A$2:$A$4999,AO$3,'EIA Imports'!$C$2:$C$4999,$A29)</f>
        <v/>
      </c>
      <c r="AP29">
        <f>SUMIFS('EIA Imports'!$D$2:$D$4999,'EIA Imports'!$A$2:$A$4999,AP$3,'EIA Imports'!$C$2:$C$4999,$A29)</f>
        <v/>
      </c>
      <c r="AQ29">
        <f>SUMIFS('EIA Imports'!$D$2:$D$4999,'EIA Imports'!$A$2:$A$4999,AQ$3,'EIA Imports'!$C$2:$C$4999,$A29)</f>
        <v/>
      </c>
      <c r="AR29">
        <f>SUMIFS('EIA Imports'!$D$2:$D$4999,'EIA Imports'!$A$2:$A$4999,AR$3,'EIA Imports'!$C$2:$C$4999,$A29)</f>
        <v/>
      </c>
      <c r="AS29">
        <f>SUMIFS('EIA Imports'!$D$2:$D$4999,'EIA Imports'!$A$2:$A$4999,AS$3,'EIA Imports'!$C$2:$C$4999,$A29)</f>
        <v/>
      </c>
      <c r="AT29">
        <f>SUMIFS('EIA Imports'!$D$2:$D$4999,'EIA Imports'!$A$2:$A$4999,AT$3,'EIA Imports'!$C$2:$C$4999,$A29)</f>
        <v/>
      </c>
      <c r="AU29">
        <f>SUMIFS('EIA Imports'!$D$2:$D$4999,'EIA Imports'!$A$2:$A$4999,AU$3,'EIA Imports'!$C$2:$C$4999,$A29)</f>
        <v/>
      </c>
      <c r="AV29">
        <f>SUMIFS('EIA Imports'!$D$2:$D$4999,'EIA Imports'!$A$2:$A$4999,AV$3,'EIA Imports'!$C$2:$C$4999,$A29)</f>
        <v/>
      </c>
      <c r="AW29" t="s">
        <v>274</v>
      </c>
      <c r="AX29">
        <f>MATCH(AW29,$A$4:$A$59,0)</f>
        <v/>
      </c>
    </row>
    <row r="30" spans="1:50">
      <c r="A30" t="s">
        <v>244</v>
      </c>
      <c r="B30" t="s">
        <v>1768</v>
      </c>
      <c r="C30" t="s">
        <v>1769</v>
      </c>
      <c r="E30">
        <f>SUMIFS('EIA Imports'!$D$2:$D$4999,'EIA Imports'!$A$2:$A$4999,E$3,'EIA Imports'!$C$2:$C$4999,$A30)</f>
        <v/>
      </c>
      <c r="F30">
        <f>SUMIFS('EIA Imports'!$D$2:$D$4999,'EIA Imports'!$A$2:$A$4999,F$3,'EIA Imports'!$C$2:$C$4999,$A30)</f>
        <v/>
      </c>
      <c r="G30">
        <f>SUMIFS('EIA Imports'!$D$2:$D$4999,'EIA Imports'!$A$2:$A$4999,G$3,'EIA Imports'!$C$2:$C$4999,$A30)</f>
        <v/>
      </c>
      <c r="H30">
        <f>SUMIFS('EIA Imports'!$D$2:$D$4999,'EIA Imports'!$A$2:$A$4999,H$3,'EIA Imports'!$C$2:$C$4999,$A30)</f>
        <v/>
      </c>
      <c r="I30">
        <f>SUMIFS('EIA Imports'!$D$2:$D$4999,'EIA Imports'!$A$2:$A$4999,I$3,'EIA Imports'!$C$2:$C$4999,$A30)</f>
        <v/>
      </c>
      <c r="J30">
        <f>SUMIFS('EIA Imports'!$D$2:$D$4999,'EIA Imports'!$A$2:$A$4999,J$3,'EIA Imports'!$C$2:$C$4999,$A30)</f>
        <v/>
      </c>
      <c r="K30">
        <f>SUMIFS('EIA Imports'!$D$2:$D$4999,'EIA Imports'!$A$2:$A$4999,K$3,'EIA Imports'!$C$2:$C$4999,$A30)</f>
        <v/>
      </c>
      <c r="L30">
        <f>SUMIFS('EIA Imports'!$D$2:$D$4999,'EIA Imports'!$A$2:$A$4999,L$3,'EIA Imports'!$C$2:$C$4999,$A30)</f>
        <v/>
      </c>
      <c r="M30">
        <f>SUMIFS('EIA Imports'!$D$2:$D$4999,'EIA Imports'!$A$2:$A$4999,M$3,'EIA Imports'!$C$2:$C$4999,$A30)</f>
        <v/>
      </c>
      <c r="N30">
        <f>SUMIFS('EIA Imports'!$D$2:$D$4999,'EIA Imports'!$A$2:$A$4999,N$3,'EIA Imports'!$C$2:$C$4999,$A30)</f>
        <v/>
      </c>
      <c r="O30">
        <f>SUMIFS('EIA Imports'!$D$2:$D$4999,'EIA Imports'!$A$2:$A$4999,O$3,'EIA Imports'!$C$2:$C$4999,$A30)</f>
        <v/>
      </c>
      <c r="P30">
        <f>SUMIFS('EIA Imports'!$D$2:$D$4999,'EIA Imports'!$A$2:$A$4999,P$3,'EIA Imports'!$C$2:$C$4999,$A30)</f>
        <v/>
      </c>
      <c r="Q30">
        <f>SUMIFS('EIA Imports'!$D$2:$D$4999,'EIA Imports'!$A$2:$A$4999,Q$3,'EIA Imports'!$C$2:$C$4999,$A30)</f>
        <v/>
      </c>
      <c r="R30">
        <f>SUMIFS('EIA Imports'!$D$2:$D$4999,'EIA Imports'!$A$2:$A$4999,R$3,'EIA Imports'!$C$2:$C$4999,$A30)</f>
        <v/>
      </c>
      <c r="S30">
        <f>SUMIFS('EIA Imports'!$D$2:$D$4999,'EIA Imports'!$A$2:$A$4999,S$3,'EIA Imports'!$C$2:$C$4999,$A30)</f>
        <v/>
      </c>
      <c r="T30">
        <f>SUMIFS('EIA Imports'!$D$2:$D$4999,'EIA Imports'!$A$2:$A$4999,T$3,'EIA Imports'!$C$2:$C$4999,$A30)</f>
        <v/>
      </c>
      <c r="U30">
        <f>SUMIFS('EIA Imports'!$D$2:$D$4999,'EIA Imports'!$A$2:$A$4999,U$3,'EIA Imports'!$C$2:$C$4999,$A30)</f>
        <v/>
      </c>
      <c r="V30">
        <f>SUMIFS('EIA Imports'!$D$2:$D$4999,'EIA Imports'!$A$2:$A$4999,V$3,'EIA Imports'!$C$2:$C$4999,$A30)</f>
        <v/>
      </c>
      <c r="W30">
        <f>SUMIFS('EIA Imports'!$D$2:$D$4999,'EIA Imports'!$A$2:$A$4999,W$3,'EIA Imports'!$C$2:$C$4999,$A30)</f>
        <v/>
      </c>
      <c r="X30">
        <f>SUMIFS('EIA Imports'!$D$2:$D$4999,'EIA Imports'!$A$2:$A$4999,X$3,'EIA Imports'!$C$2:$C$4999,$A30)</f>
        <v/>
      </c>
      <c r="Y30">
        <f>SUMIFS('EIA Imports'!$D$2:$D$4999,'EIA Imports'!$A$2:$A$4999,Y$3,'EIA Imports'!$C$2:$C$4999,$A30)</f>
        <v/>
      </c>
      <c r="Z30">
        <f>SUMIFS('EIA Imports'!$D$2:$D$4999,'EIA Imports'!$A$2:$A$4999,Z$3,'EIA Imports'!$C$2:$C$4999,$A30)</f>
        <v/>
      </c>
      <c r="AA30">
        <f>SUMIFS('EIA Imports'!$D$2:$D$4999,'EIA Imports'!$A$2:$A$4999,AA$3,'EIA Imports'!$C$2:$C$4999,$A30)</f>
        <v/>
      </c>
      <c r="AB30">
        <f>SUMIFS('EIA Imports'!$D$2:$D$4999,'EIA Imports'!$A$2:$A$4999,AB$3,'EIA Imports'!$C$2:$C$4999,$A30)</f>
        <v/>
      </c>
      <c r="AC30">
        <f>SUMIFS('EIA Imports'!$D$2:$D$4999,'EIA Imports'!$A$2:$A$4999,AC$3,'EIA Imports'!$C$2:$C$4999,$A30)</f>
        <v/>
      </c>
      <c r="AD30">
        <f>SUMIFS('EIA Imports'!$D$2:$D$4999,'EIA Imports'!$A$2:$A$4999,AD$3,'EIA Imports'!$C$2:$C$4999,$A30)</f>
        <v/>
      </c>
      <c r="AE30">
        <f>SUMIFS('EIA Imports'!$D$2:$D$4999,'EIA Imports'!$A$2:$A$4999,AE$3,'EIA Imports'!$C$2:$C$4999,$A30)</f>
        <v/>
      </c>
      <c r="AF30">
        <f>SUMIFS('EIA Imports'!$D$2:$D$4999,'EIA Imports'!$A$2:$A$4999,AF$3,'EIA Imports'!$C$2:$C$4999,$A30)</f>
        <v/>
      </c>
      <c r="AG30">
        <f>SUMIFS('EIA Imports'!$D$2:$D$4999,'EIA Imports'!$A$2:$A$4999,AG$3,'EIA Imports'!$C$2:$C$4999,$A30)</f>
        <v/>
      </c>
      <c r="AH30">
        <f>SUMIFS('EIA Imports'!$D$2:$D$4999,'EIA Imports'!$A$2:$A$4999,AH$3,'EIA Imports'!$C$2:$C$4999,$A30)</f>
        <v/>
      </c>
      <c r="AI30">
        <f>SUMIFS('EIA Imports'!$D$2:$D$4999,'EIA Imports'!$A$2:$A$4999,AI$3,'EIA Imports'!$C$2:$C$4999,$A30)</f>
        <v/>
      </c>
      <c r="AJ30">
        <f>SUMIFS('EIA Imports'!$D$2:$D$4999,'EIA Imports'!$A$2:$A$4999,AJ$3,'EIA Imports'!$C$2:$C$4999,$A30)</f>
        <v/>
      </c>
      <c r="AK30">
        <f>SUMIFS('EIA Imports'!$D$2:$D$4999,'EIA Imports'!$A$2:$A$4999,AK$3,'EIA Imports'!$C$2:$C$4999,$A30)</f>
        <v/>
      </c>
      <c r="AL30">
        <f>SUMIFS('EIA Imports'!$D$2:$D$4999,'EIA Imports'!$A$2:$A$4999,AL$3,'EIA Imports'!$C$2:$C$4999,$A30)</f>
        <v/>
      </c>
      <c r="AM30">
        <f>SUMIFS('EIA Imports'!$D$2:$D$4999,'EIA Imports'!$A$2:$A$4999,AM$3,'EIA Imports'!$C$2:$C$4999,$A30)</f>
        <v/>
      </c>
      <c r="AN30">
        <f>SUMIFS('EIA Imports'!$D$2:$D$4999,'EIA Imports'!$A$2:$A$4999,AN$3,'EIA Imports'!$C$2:$C$4999,$A30)</f>
        <v/>
      </c>
      <c r="AO30">
        <f>SUMIFS('EIA Imports'!$D$2:$D$4999,'EIA Imports'!$A$2:$A$4999,AO$3,'EIA Imports'!$C$2:$C$4999,$A30)</f>
        <v/>
      </c>
      <c r="AP30">
        <f>SUMIFS('EIA Imports'!$D$2:$D$4999,'EIA Imports'!$A$2:$A$4999,AP$3,'EIA Imports'!$C$2:$C$4999,$A30)</f>
        <v/>
      </c>
      <c r="AQ30">
        <f>SUMIFS('EIA Imports'!$D$2:$D$4999,'EIA Imports'!$A$2:$A$4999,AQ$3,'EIA Imports'!$C$2:$C$4999,$A30)</f>
        <v/>
      </c>
      <c r="AR30">
        <f>SUMIFS('EIA Imports'!$D$2:$D$4999,'EIA Imports'!$A$2:$A$4999,AR$3,'EIA Imports'!$C$2:$C$4999,$A30)</f>
        <v/>
      </c>
      <c r="AS30">
        <f>SUMIFS('EIA Imports'!$D$2:$D$4999,'EIA Imports'!$A$2:$A$4999,AS$3,'EIA Imports'!$C$2:$C$4999,$A30)</f>
        <v/>
      </c>
      <c r="AT30">
        <f>SUMIFS('EIA Imports'!$D$2:$D$4999,'EIA Imports'!$A$2:$A$4999,AT$3,'EIA Imports'!$C$2:$C$4999,$A30)</f>
        <v/>
      </c>
      <c r="AU30">
        <f>SUMIFS('EIA Imports'!$D$2:$D$4999,'EIA Imports'!$A$2:$A$4999,AU$3,'EIA Imports'!$C$2:$C$4999,$A30)</f>
        <v/>
      </c>
      <c r="AV30">
        <f>SUMIFS('EIA Imports'!$D$2:$D$4999,'EIA Imports'!$A$2:$A$4999,AV$3,'EIA Imports'!$C$2:$C$4999,$A30)</f>
        <v/>
      </c>
      <c r="AW30" t="s">
        <v>312</v>
      </c>
      <c r="AX30">
        <f>MATCH(AW30,$A$4:$A$59,0)</f>
        <v/>
      </c>
    </row>
    <row r="31" spans="1:50">
      <c r="A31" t="s">
        <v>239</v>
      </c>
      <c r="B31" t="s">
        <v>1768</v>
      </c>
      <c r="C31" t="s">
        <v>1769</v>
      </c>
      <c r="E31">
        <f>SUMIFS('EIA Imports'!$D$2:$D$4999,'EIA Imports'!$A$2:$A$4999,E$3,'EIA Imports'!$C$2:$C$4999,$A31)</f>
        <v/>
      </c>
      <c r="F31">
        <f>SUMIFS('EIA Imports'!$D$2:$D$4999,'EIA Imports'!$A$2:$A$4999,F$3,'EIA Imports'!$C$2:$C$4999,$A31)</f>
        <v/>
      </c>
      <c r="G31">
        <f>SUMIFS('EIA Imports'!$D$2:$D$4999,'EIA Imports'!$A$2:$A$4999,G$3,'EIA Imports'!$C$2:$C$4999,$A31)</f>
        <v/>
      </c>
      <c r="H31">
        <f>SUMIFS('EIA Imports'!$D$2:$D$4999,'EIA Imports'!$A$2:$A$4999,H$3,'EIA Imports'!$C$2:$C$4999,$A31)</f>
        <v/>
      </c>
      <c r="I31">
        <f>SUMIFS('EIA Imports'!$D$2:$D$4999,'EIA Imports'!$A$2:$A$4999,I$3,'EIA Imports'!$C$2:$C$4999,$A31)</f>
        <v/>
      </c>
      <c r="J31">
        <f>SUMIFS('EIA Imports'!$D$2:$D$4999,'EIA Imports'!$A$2:$A$4999,J$3,'EIA Imports'!$C$2:$C$4999,$A31)</f>
        <v/>
      </c>
      <c r="K31">
        <f>SUMIFS('EIA Imports'!$D$2:$D$4999,'EIA Imports'!$A$2:$A$4999,K$3,'EIA Imports'!$C$2:$C$4999,$A31)</f>
        <v/>
      </c>
      <c r="L31">
        <f>SUMIFS('EIA Imports'!$D$2:$D$4999,'EIA Imports'!$A$2:$A$4999,L$3,'EIA Imports'!$C$2:$C$4999,$A31)</f>
        <v/>
      </c>
      <c r="M31">
        <f>SUMIFS('EIA Imports'!$D$2:$D$4999,'EIA Imports'!$A$2:$A$4999,M$3,'EIA Imports'!$C$2:$C$4999,$A31)</f>
        <v/>
      </c>
      <c r="N31">
        <f>SUMIFS('EIA Imports'!$D$2:$D$4999,'EIA Imports'!$A$2:$A$4999,N$3,'EIA Imports'!$C$2:$C$4999,$A31)</f>
        <v/>
      </c>
      <c r="O31">
        <f>SUMIFS('EIA Imports'!$D$2:$D$4999,'EIA Imports'!$A$2:$A$4999,O$3,'EIA Imports'!$C$2:$C$4999,$A31)</f>
        <v/>
      </c>
      <c r="P31">
        <f>SUMIFS('EIA Imports'!$D$2:$D$4999,'EIA Imports'!$A$2:$A$4999,P$3,'EIA Imports'!$C$2:$C$4999,$A31)</f>
        <v/>
      </c>
      <c r="Q31">
        <f>SUMIFS('EIA Imports'!$D$2:$D$4999,'EIA Imports'!$A$2:$A$4999,Q$3,'EIA Imports'!$C$2:$C$4999,$A31)</f>
        <v/>
      </c>
      <c r="R31">
        <f>SUMIFS('EIA Imports'!$D$2:$D$4999,'EIA Imports'!$A$2:$A$4999,R$3,'EIA Imports'!$C$2:$C$4999,$A31)</f>
        <v/>
      </c>
      <c r="S31">
        <f>SUMIFS('EIA Imports'!$D$2:$D$4999,'EIA Imports'!$A$2:$A$4999,S$3,'EIA Imports'!$C$2:$C$4999,$A31)</f>
        <v/>
      </c>
      <c r="T31">
        <f>SUMIFS('EIA Imports'!$D$2:$D$4999,'EIA Imports'!$A$2:$A$4999,T$3,'EIA Imports'!$C$2:$C$4999,$A31)</f>
        <v/>
      </c>
      <c r="U31">
        <f>SUMIFS('EIA Imports'!$D$2:$D$4999,'EIA Imports'!$A$2:$A$4999,U$3,'EIA Imports'!$C$2:$C$4999,$A31)</f>
        <v/>
      </c>
      <c r="V31">
        <f>SUMIFS('EIA Imports'!$D$2:$D$4999,'EIA Imports'!$A$2:$A$4999,V$3,'EIA Imports'!$C$2:$C$4999,$A31)</f>
        <v/>
      </c>
      <c r="W31">
        <f>SUMIFS('EIA Imports'!$D$2:$D$4999,'EIA Imports'!$A$2:$A$4999,W$3,'EIA Imports'!$C$2:$C$4999,$A31)</f>
        <v/>
      </c>
      <c r="X31">
        <f>SUMIFS('EIA Imports'!$D$2:$D$4999,'EIA Imports'!$A$2:$A$4999,X$3,'EIA Imports'!$C$2:$C$4999,$A31)</f>
        <v/>
      </c>
      <c r="Y31">
        <f>SUMIFS('EIA Imports'!$D$2:$D$4999,'EIA Imports'!$A$2:$A$4999,Y$3,'EIA Imports'!$C$2:$C$4999,$A31)</f>
        <v/>
      </c>
      <c r="Z31">
        <f>SUMIFS('EIA Imports'!$D$2:$D$4999,'EIA Imports'!$A$2:$A$4999,Z$3,'EIA Imports'!$C$2:$C$4999,$A31)</f>
        <v/>
      </c>
      <c r="AA31">
        <f>SUMIFS('EIA Imports'!$D$2:$D$4999,'EIA Imports'!$A$2:$A$4999,AA$3,'EIA Imports'!$C$2:$C$4999,$A31)</f>
        <v/>
      </c>
      <c r="AB31">
        <f>SUMIFS('EIA Imports'!$D$2:$D$4999,'EIA Imports'!$A$2:$A$4999,AB$3,'EIA Imports'!$C$2:$C$4999,$A31)</f>
        <v/>
      </c>
      <c r="AC31">
        <f>SUMIFS('EIA Imports'!$D$2:$D$4999,'EIA Imports'!$A$2:$A$4999,AC$3,'EIA Imports'!$C$2:$C$4999,$A31)</f>
        <v/>
      </c>
      <c r="AD31">
        <f>SUMIFS('EIA Imports'!$D$2:$D$4999,'EIA Imports'!$A$2:$A$4999,AD$3,'EIA Imports'!$C$2:$C$4999,$A31)</f>
        <v/>
      </c>
      <c r="AE31">
        <f>SUMIFS('EIA Imports'!$D$2:$D$4999,'EIA Imports'!$A$2:$A$4999,AE$3,'EIA Imports'!$C$2:$C$4999,$A31)</f>
        <v/>
      </c>
      <c r="AF31">
        <f>SUMIFS('EIA Imports'!$D$2:$D$4999,'EIA Imports'!$A$2:$A$4999,AF$3,'EIA Imports'!$C$2:$C$4999,$A31)</f>
        <v/>
      </c>
      <c r="AG31">
        <f>SUMIFS('EIA Imports'!$D$2:$D$4999,'EIA Imports'!$A$2:$A$4999,AG$3,'EIA Imports'!$C$2:$C$4999,$A31)</f>
        <v/>
      </c>
      <c r="AH31">
        <f>SUMIFS('EIA Imports'!$D$2:$D$4999,'EIA Imports'!$A$2:$A$4999,AH$3,'EIA Imports'!$C$2:$C$4999,$A31)</f>
        <v/>
      </c>
      <c r="AI31">
        <f>SUMIFS('EIA Imports'!$D$2:$D$4999,'EIA Imports'!$A$2:$A$4999,AI$3,'EIA Imports'!$C$2:$C$4999,$A31)</f>
        <v/>
      </c>
      <c r="AJ31">
        <f>SUMIFS('EIA Imports'!$D$2:$D$4999,'EIA Imports'!$A$2:$A$4999,AJ$3,'EIA Imports'!$C$2:$C$4999,$A31)</f>
        <v/>
      </c>
      <c r="AK31">
        <f>SUMIFS('EIA Imports'!$D$2:$D$4999,'EIA Imports'!$A$2:$A$4999,AK$3,'EIA Imports'!$C$2:$C$4999,$A31)</f>
        <v/>
      </c>
      <c r="AL31">
        <f>SUMIFS('EIA Imports'!$D$2:$D$4999,'EIA Imports'!$A$2:$A$4999,AL$3,'EIA Imports'!$C$2:$C$4999,$A31)</f>
        <v/>
      </c>
      <c r="AM31">
        <f>SUMIFS('EIA Imports'!$D$2:$D$4999,'EIA Imports'!$A$2:$A$4999,AM$3,'EIA Imports'!$C$2:$C$4999,$A31)</f>
        <v/>
      </c>
      <c r="AN31">
        <f>SUMIFS('EIA Imports'!$D$2:$D$4999,'EIA Imports'!$A$2:$A$4999,AN$3,'EIA Imports'!$C$2:$C$4999,$A31)</f>
        <v/>
      </c>
      <c r="AO31">
        <f>SUMIFS('EIA Imports'!$D$2:$D$4999,'EIA Imports'!$A$2:$A$4999,AO$3,'EIA Imports'!$C$2:$C$4999,$A31)</f>
        <v/>
      </c>
      <c r="AP31">
        <f>SUMIFS('EIA Imports'!$D$2:$D$4999,'EIA Imports'!$A$2:$A$4999,AP$3,'EIA Imports'!$C$2:$C$4999,$A31)</f>
        <v/>
      </c>
      <c r="AQ31">
        <f>SUMIFS('EIA Imports'!$D$2:$D$4999,'EIA Imports'!$A$2:$A$4999,AQ$3,'EIA Imports'!$C$2:$C$4999,$A31)</f>
        <v/>
      </c>
      <c r="AR31">
        <f>SUMIFS('EIA Imports'!$D$2:$D$4999,'EIA Imports'!$A$2:$A$4999,AR$3,'EIA Imports'!$C$2:$C$4999,$A31)</f>
        <v/>
      </c>
      <c r="AS31">
        <f>SUMIFS('EIA Imports'!$D$2:$D$4999,'EIA Imports'!$A$2:$A$4999,AS$3,'EIA Imports'!$C$2:$C$4999,$A31)</f>
        <v/>
      </c>
      <c r="AT31">
        <f>SUMIFS('EIA Imports'!$D$2:$D$4999,'EIA Imports'!$A$2:$A$4999,AT$3,'EIA Imports'!$C$2:$C$4999,$A31)</f>
        <v/>
      </c>
      <c r="AU31">
        <f>SUMIFS('EIA Imports'!$D$2:$D$4999,'EIA Imports'!$A$2:$A$4999,AU$3,'EIA Imports'!$C$2:$C$4999,$A31)</f>
        <v/>
      </c>
      <c r="AV31">
        <f>SUMIFS('EIA Imports'!$D$2:$D$4999,'EIA Imports'!$A$2:$A$4999,AV$3,'EIA Imports'!$C$2:$C$4999,$A31)</f>
        <v/>
      </c>
      <c r="AW31" t="s">
        <v>230</v>
      </c>
      <c r="AX31">
        <f>MATCH(AW31,$A$4:$A$59,0)</f>
        <v/>
      </c>
    </row>
    <row r="32" spans="1:50">
      <c r="A32" t="s">
        <v>338</v>
      </c>
      <c r="B32" t="s">
        <v>1768</v>
      </c>
      <c r="C32" t="s">
        <v>1769</v>
      </c>
      <c r="E32">
        <f>SUMIFS('EIA Imports'!$D$2:$D$4999,'EIA Imports'!$A$2:$A$4999,E$3,'EIA Imports'!$C$2:$C$4999,$A32)</f>
        <v/>
      </c>
      <c r="F32">
        <f>SUMIFS('EIA Imports'!$D$2:$D$4999,'EIA Imports'!$A$2:$A$4999,F$3,'EIA Imports'!$C$2:$C$4999,$A32)</f>
        <v/>
      </c>
      <c r="G32">
        <f>SUMIFS('EIA Imports'!$D$2:$D$4999,'EIA Imports'!$A$2:$A$4999,G$3,'EIA Imports'!$C$2:$C$4999,$A32)</f>
        <v/>
      </c>
      <c r="H32">
        <f>SUMIFS('EIA Imports'!$D$2:$D$4999,'EIA Imports'!$A$2:$A$4999,H$3,'EIA Imports'!$C$2:$C$4999,$A32)</f>
        <v/>
      </c>
      <c r="I32">
        <f>SUMIFS('EIA Imports'!$D$2:$D$4999,'EIA Imports'!$A$2:$A$4999,I$3,'EIA Imports'!$C$2:$C$4999,$A32)</f>
        <v/>
      </c>
      <c r="J32">
        <f>SUMIFS('EIA Imports'!$D$2:$D$4999,'EIA Imports'!$A$2:$A$4999,J$3,'EIA Imports'!$C$2:$C$4999,$A32)</f>
        <v/>
      </c>
      <c r="K32">
        <f>SUMIFS('EIA Imports'!$D$2:$D$4999,'EIA Imports'!$A$2:$A$4999,K$3,'EIA Imports'!$C$2:$C$4999,$A32)</f>
        <v/>
      </c>
      <c r="L32">
        <f>SUMIFS('EIA Imports'!$D$2:$D$4999,'EIA Imports'!$A$2:$A$4999,L$3,'EIA Imports'!$C$2:$C$4999,$A32)</f>
        <v/>
      </c>
      <c r="M32">
        <f>SUMIFS('EIA Imports'!$D$2:$D$4999,'EIA Imports'!$A$2:$A$4999,M$3,'EIA Imports'!$C$2:$C$4999,$A32)</f>
        <v/>
      </c>
      <c r="N32">
        <f>SUMIFS('EIA Imports'!$D$2:$D$4999,'EIA Imports'!$A$2:$A$4999,N$3,'EIA Imports'!$C$2:$C$4999,$A32)</f>
        <v/>
      </c>
      <c r="O32">
        <f>SUMIFS('EIA Imports'!$D$2:$D$4999,'EIA Imports'!$A$2:$A$4999,O$3,'EIA Imports'!$C$2:$C$4999,$A32)</f>
        <v/>
      </c>
      <c r="P32">
        <f>SUMIFS('EIA Imports'!$D$2:$D$4999,'EIA Imports'!$A$2:$A$4999,P$3,'EIA Imports'!$C$2:$C$4999,$A32)</f>
        <v/>
      </c>
      <c r="Q32">
        <f>SUMIFS('EIA Imports'!$D$2:$D$4999,'EIA Imports'!$A$2:$A$4999,Q$3,'EIA Imports'!$C$2:$C$4999,$A32)</f>
        <v/>
      </c>
      <c r="R32">
        <f>SUMIFS('EIA Imports'!$D$2:$D$4999,'EIA Imports'!$A$2:$A$4999,R$3,'EIA Imports'!$C$2:$C$4999,$A32)</f>
        <v/>
      </c>
      <c r="S32">
        <f>SUMIFS('EIA Imports'!$D$2:$D$4999,'EIA Imports'!$A$2:$A$4999,S$3,'EIA Imports'!$C$2:$C$4999,$A32)</f>
        <v/>
      </c>
      <c r="T32">
        <f>SUMIFS('EIA Imports'!$D$2:$D$4999,'EIA Imports'!$A$2:$A$4999,T$3,'EIA Imports'!$C$2:$C$4999,$A32)</f>
        <v/>
      </c>
      <c r="U32">
        <f>SUMIFS('EIA Imports'!$D$2:$D$4999,'EIA Imports'!$A$2:$A$4999,U$3,'EIA Imports'!$C$2:$C$4999,$A32)</f>
        <v/>
      </c>
      <c r="V32">
        <f>SUMIFS('EIA Imports'!$D$2:$D$4999,'EIA Imports'!$A$2:$A$4999,V$3,'EIA Imports'!$C$2:$C$4999,$A32)</f>
        <v/>
      </c>
      <c r="W32">
        <f>SUMIFS('EIA Imports'!$D$2:$D$4999,'EIA Imports'!$A$2:$A$4999,W$3,'EIA Imports'!$C$2:$C$4999,$A32)</f>
        <v/>
      </c>
      <c r="X32">
        <f>SUMIFS('EIA Imports'!$D$2:$D$4999,'EIA Imports'!$A$2:$A$4999,X$3,'EIA Imports'!$C$2:$C$4999,$A32)</f>
        <v/>
      </c>
      <c r="Y32">
        <f>SUMIFS('EIA Imports'!$D$2:$D$4999,'EIA Imports'!$A$2:$A$4999,Y$3,'EIA Imports'!$C$2:$C$4999,$A32)</f>
        <v/>
      </c>
      <c r="Z32">
        <f>SUMIFS('EIA Imports'!$D$2:$D$4999,'EIA Imports'!$A$2:$A$4999,Z$3,'EIA Imports'!$C$2:$C$4999,$A32)</f>
        <v/>
      </c>
      <c r="AA32">
        <f>SUMIFS('EIA Imports'!$D$2:$D$4999,'EIA Imports'!$A$2:$A$4999,AA$3,'EIA Imports'!$C$2:$C$4999,$A32)</f>
        <v/>
      </c>
      <c r="AB32">
        <f>SUMIFS('EIA Imports'!$D$2:$D$4999,'EIA Imports'!$A$2:$A$4999,AB$3,'EIA Imports'!$C$2:$C$4999,$A32)</f>
        <v/>
      </c>
      <c r="AC32">
        <f>SUMIFS('EIA Imports'!$D$2:$D$4999,'EIA Imports'!$A$2:$A$4999,AC$3,'EIA Imports'!$C$2:$C$4999,$A32)</f>
        <v/>
      </c>
      <c r="AD32">
        <f>SUMIFS('EIA Imports'!$D$2:$D$4999,'EIA Imports'!$A$2:$A$4999,AD$3,'EIA Imports'!$C$2:$C$4999,$A32)</f>
        <v/>
      </c>
      <c r="AE32">
        <f>SUMIFS('EIA Imports'!$D$2:$D$4999,'EIA Imports'!$A$2:$A$4999,AE$3,'EIA Imports'!$C$2:$C$4999,$A32)</f>
        <v/>
      </c>
      <c r="AF32">
        <f>SUMIFS('EIA Imports'!$D$2:$D$4999,'EIA Imports'!$A$2:$A$4999,AF$3,'EIA Imports'!$C$2:$C$4999,$A32)</f>
        <v/>
      </c>
      <c r="AG32">
        <f>SUMIFS('EIA Imports'!$D$2:$D$4999,'EIA Imports'!$A$2:$A$4999,AG$3,'EIA Imports'!$C$2:$C$4999,$A32)</f>
        <v/>
      </c>
      <c r="AH32">
        <f>SUMIFS('EIA Imports'!$D$2:$D$4999,'EIA Imports'!$A$2:$A$4999,AH$3,'EIA Imports'!$C$2:$C$4999,$A32)</f>
        <v/>
      </c>
      <c r="AI32">
        <f>SUMIFS('EIA Imports'!$D$2:$D$4999,'EIA Imports'!$A$2:$A$4999,AI$3,'EIA Imports'!$C$2:$C$4999,$A32)</f>
        <v/>
      </c>
      <c r="AJ32">
        <f>SUMIFS('EIA Imports'!$D$2:$D$4999,'EIA Imports'!$A$2:$A$4999,AJ$3,'EIA Imports'!$C$2:$C$4999,$A32)</f>
        <v/>
      </c>
      <c r="AK32">
        <f>SUMIFS('EIA Imports'!$D$2:$D$4999,'EIA Imports'!$A$2:$A$4999,AK$3,'EIA Imports'!$C$2:$C$4999,$A32)</f>
        <v/>
      </c>
      <c r="AL32">
        <f>SUMIFS('EIA Imports'!$D$2:$D$4999,'EIA Imports'!$A$2:$A$4999,AL$3,'EIA Imports'!$C$2:$C$4999,$A32)</f>
        <v/>
      </c>
      <c r="AM32">
        <f>SUMIFS('EIA Imports'!$D$2:$D$4999,'EIA Imports'!$A$2:$A$4999,AM$3,'EIA Imports'!$C$2:$C$4999,$A32)</f>
        <v/>
      </c>
      <c r="AN32">
        <f>SUMIFS('EIA Imports'!$D$2:$D$4999,'EIA Imports'!$A$2:$A$4999,AN$3,'EIA Imports'!$C$2:$C$4999,$A32)</f>
        <v/>
      </c>
      <c r="AO32">
        <f>SUMIFS('EIA Imports'!$D$2:$D$4999,'EIA Imports'!$A$2:$A$4999,AO$3,'EIA Imports'!$C$2:$C$4999,$A32)</f>
        <v/>
      </c>
      <c r="AP32">
        <f>SUMIFS('EIA Imports'!$D$2:$D$4999,'EIA Imports'!$A$2:$A$4999,AP$3,'EIA Imports'!$C$2:$C$4999,$A32)</f>
        <v/>
      </c>
      <c r="AQ32">
        <f>SUMIFS('EIA Imports'!$D$2:$D$4999,'EIA Imports'!$A$2:$A$4999,AQ$3,'EIA Imports'!$C$2:$C$4999,$A32)</f>
        <v/>
      </c>
      <c r="AR32">
        <f>SUMIFS('EIA Imports'!$D$2:$D$4999,'EIA Imports'!$A$2:$A$4999,AR$3,'EIA Imports'!$C$2:$C$4999,$A32)</f>
        <v/>
      </c>
      <c r="AS32">
        <f>SUMIFS('EIA Imports'!$D$2:$D$4999,'EIA Imports'!$A$2:$A$4999,AS$3,'EIA Imports'!$C$2:$C$4999,$A32)</f>
        <v/>
      </c>
      <c r="AT32">
        <f>SUMIFS('EIA Imports'!$D$2:$D$4999,'EIA Imports'!$A$2:$A$4999,AT$3,'EIA Imports'!$C$2:$C$4999,$A32)</f>
        <v/>
      </c>
      <c r="AU32">
        <f>SUMIFS('EIA Imports'!$D$2:$D$4999,'EIA Imports'!$A$2:$A$4999,AU$3,'EIA Imports'!$C$2:$C$4999,$A32)</f>
        <v/>
      </c>
      <c r="AV32">
        <f>SUMIFS('EIA Imports'!$D$2:$D$4999,'EIA Imports'!$A$2:$A$4999,AV$3,'EIA Imports'!$C$2:$C$4999,$A32)</f>
        <v/>
      </c>
      <c r="AW32" t="s">
        <v>230</v>
      </c>
      <c r="AX32">
        <f>MATCH(AW32,$A$4:$A$59,0)</f>
        <v/>
      </c>
    </row>
    <row r="33" spans="1:50">
      <c r="A33" t="s">
        <v>261</v>
      </c>
      <c r="B33" t="s">
        <v>1768</v>
      </c>
      <c r="C33" t="s">
        <v>1769</v>
      </c>
      <c r="E33">
        <f>SUMIFS('EIA Imports'!$D$2:$D$4999,'EIA Imports'!$A$2:$A$4999,E$3,'EIA Imports'!$C$2:$C$4999,$A33)</f>
        <v/>
      </c>
      <c r="F33">
        <f>SUMIFS('EIA Imports'!$D$2:$D$4999,'EIA Imports'!$A$2:$A$4999,F$3,'EIA Imports'!$C$2:$C$4999,$A33)</f>
        <v/>
      </c>
      <c r="G33">
        <f>SUMIFS('EIA Imports'!$D$2:$D$4999,'EIA Imports'!$A$2:$A$4999,G$3,'EIA Imports'!$C$2:$C$4999,$A33)</f>
        <v/>
      </c>
      <c r="H33">
        <f>SUMIFS('EIA Imports'!$D$2:$D$4999,'EIA Imports'!$A$2:$A$4999,H$3,'EIA Imports'!$C$2:$C$4999,$A33)</f>
        <v/>
      </c>
      <c r="I33">
        <f>SUMIFS('EIA Imports'!$D$2:$D$4999,'EIA Imports'!$A$2:$A$4999,I$3,'EIA Imports'!$C$2:$C$4999,$A33)</f>
        <v/>
      </c>
      <c r="J33">
        <f>SUMIFS('EIA Imports'!$D$2:$D$4999,'EIA Imports'!$A$2:$A$4999,J$3,'EIA Imports'!$C$2:$C$4999,$A33)</f>
        <v/>
      </c>
      <c r="K33">
        <f>SUMIFS('EIA Imports'!$D$2:$D$4999,'EIA Imports'!$A$2:$A$4999,K$3,'EIA Imports'!$C$2:$C$4999,$A33)</f>
        <v/>
      </c>
      <c r="L33">
        <f>SUMIFS('EIA Imports'!$D$2:$D$4999,'EIA Imports'!$A$2:$A$4999,L$3,'EIA Imports'!$C$2:$C$4999,$A33)</f>
        <v/>
      </c>
      <c r="M33">
        <f>SUMIFS('EIA Imports'!$D$2:$D$4999,'EIA Imports'!$A$2:$A$4999,M$3,'EIA Imports'!$C$2:$C$4999,$A33)</f>
        <v/>
      </c>
      <c r="N33">
        <f>SUMIFS('EIA Imports'!$D$2:$D$4999,'EIA Imports'!$A$2:$A$4999,N$3,'EIA Imports'!$C$2:$C$4999,$A33)</f>
        <v/>
      </c>
      <c r="O33">
        <f>SUMIFS('EIA Imports'!$D$2:$D$4999,'EIA Imports'!$A$2:$A$4999,O$3,'EIA Imports'!$C$2:$C$4999,$A33)</f>
        <v/>
      </c>
      <c r="P33">
        <f>SUMIFS('EIA Imports'!$D$2:$D$4999,'EIA Imports'!$A$2:$A$4999,P$3,'EIA Imports'!$C$2:$C$4999,$A33)</f>
        <v/>
      </c>
      <c r="Q33">
        <f>SUMIFS('EIA Imports'!$D$2:$D$4999,'EIA Imports'!$A$2:$A$4999,Q$3,'EIA Imports'!$C$2:$C$4999,$A33)</f>
        <v/>
      </c>
      <c r="R33">
        <f>SUMIFS('EIA Imports'!$D$2:$D$4999,'EIA Imports'!$A$2:$A$4999,R$3,'EIA Imports'!$C$2:$C$4999,$A33)</f>
        <v/>
      </c>
      <c r="S33">
        <f>SUMIFS('EIA Imports'!$D$2:$D$4999,'EIA Imports'!$A$2:$A$4999,S$3,'EIA Imports'!$C$2:$C$4999,$A33)</f>
        <v/>
      </c>
      <c r="T33">
        <f>SUMIFS('EIA Imports'!$D$2:$D$4999,'EIA Imports'!$A$2:$A$4999,T$3,'EIA Imports'!$C$2:$C$4999,$A33)</f>
        <v/>
      </c>
      <c r="U33">
        <f>SUMIFS('EIA Imports'!$D$2:$D$4999,'EIA Imports'!$A$2:$A$4999,U$3,'EIA Imports'!$C$2:$C$4999,$A33)</f>
        <v/>
      </c>
      <c r="V33">
        <f>SUMIFS('EIA Imports'!$D$2:$D$4999,'EIA Imports'!$A$2:$A$4999,V$3,'EIA Imports'!$C$2:$C$4999,$A33)</f>
        <v/>
      </c>
      <c r="W33">
        <f>SUMIFS('EIA Imports'!$D$2:$D$4999,'EIA Imports'!$A$2:$A$4999,W$3,'EIA Imports'!$C$2:$C$4999,$A33)</f>
        <v/>
      </c>
      <c r="X33">
        <f>SUMIFS('EIA Imports'!$D$2:$D$4999,'EIA Imports'!$A$2:$A$4999,X$3,'EIA Imports'!$C$2:$C$4999,$A33)</f>
        <v/>
      </c>
      <c r="Y33">
        <f>SUMIFS('EIA Imports'!$D$2:$D$4999,'EIA Imports'!$A$2:$A$4999,Y$3,'EIA Imports'!$C$2:$C$4999,$A33)</f>
        <v/>
      </c>
      <c r="Z33">
        <f>SUMIFS('EIA Imports'!$D$2:$D$4999,'EIA Imports'!$A$2:$A$4999,Z$3,'EIA Imports'!$C$2:$C$4999,$A33)</f>
        <v/>
      </c>
      <c r="AA33">
        <f>SUMIFS('EIA Imports'!$D$2:$D$4999,'EIA Imports'!$A$2:$A$4999,AA$3,'EIA Imports'!$C$2:$C$4999,$A33)</f>
        <v/>
      </c>
      <c r="AB33">
        <f>SUMIFS('EIA Imports'!$D$2:$D$4999,'EIA Imports'!$A$2:$A$4999,AB$3,'EIA Imports'!$C$2:$C$4999,$A33)</f>
        <v/>
      </c>
      <c r="AC33">
        <f>SUMIFS('EIA Imports'!$D$2:$D$4999,'EIA Imports'!$A$2:$A$4999,AC$3,'EIA Imports'!$C$2:$C$4999,$A33)</f>
        <v/>
      </c>
      <c r="AD33">
        <f>SUMIFS('EIA Imports'!$D$2:$D$4999,'EIA Imports'!$A$2:$A$4999,AD$3,'EIA Imports'!$C$2:$C$4999,$A33)</f>
        <v/>
      </c>
      <c r="AE33">
        <f>SUMIFS('EIA Imports'!$D$2:$D$4999,'EIA Imports'!$A$2:$A$4999,AE$3,'EIA Imports'!$C$2:$C$4999,$A33)</f>
        <v/>
      </c>
      <c r="AF33">
        <f>SUMIFS('EIA Imports'!$D$2:$D$4999,'EIA Imports'!$A$2:$A$4999,AF$3,'EIA Imports'!$C$2:$C$4999,$A33)</f>
        <v/>
      </c>
      <c r="AG33">
        <f>SUMIFS('EIA Imports'!$D$2:$D$4999,'EIA Imports'!$A$2:$A$4999,AG$3,'EIA Imports'!$C$2:$C$4999,$A33)</f>
        <v/>
      </c>
      <c r="AH33">
        <f>SUMIFS('EIA Imports'!$D$2:$D$4999,'EIA Imports'!$A$2:$A$4999,AH$3,'EIA Imports'!$C$2:$C$4999,$A33)</f>
        <v/>
      </c>
      <c r="AI33">
        <f>SUMIFS('EIA Imports'!$D$2:$D$4999,'EIA Imports'!$A$2:$A$4999,AI$3,'EIA Imports'!$C$2:$C$4999,$A33)</f>
        <v/>
      </c>
      <c r="AJ33">
        <f>SUMIFS('EIA Imports'!$D$2:$D$4999,'EIA Imports'!$A$2:$A$4999,AJ$3,'EIA Imports'!$C$2:$C$4999,$A33)</f>
        <v/>
      </c>
      <c r="AK33">
        <f>SUMIFS('EIA Imports'!$D$2:$D$4999,'EIA Imports'!$A$2:$A$4999,AK$3,'EIA Imports'!$C$2:$C$4999,$A33)</f>
        <v/>
      </c>
      <c r="AL33">
        <f>SUMIFS('EIA Imports'!$D$2:$D$4999,'EIA Imports'!$A$2:$A$4999,AL$3,'EIA Imports'!$C$2:$C$4999,$A33)</f>
        <v/>
      </c>
      <c r="AM33">
        <f>SUMIFS('EIA Imports'!$D$2:$D$4999,'EIA Imports'!$A$2:$A$4999,AM$3,'EIA Imports'!$C$2:$C$4999,$A33)</f>
        <v/>
      </c>
      <c r="AN33">
        <f>SUMIFS('EIA Imports'!$D$2:$D$4999,'EIA Imports'!$A$2:$A$4999,AN$3,'EIA Imports'!$C$2:$C$4999,$A33)</f>
        <v/>
      </c>
      <c r="AO33">
        <f>SUMIFS('EIA Imports'!$D$2:$D$4999,'EIA Imports'!$A$2:$A$4999,AO$3,'EIA Imports'!$C$2:$C$4999,$A33)</f>
        <v/>
      </c>
      <c r="AP33">
        <f>SUMIFS('EIA Imports'!$D$2:$D$4999,'EIA Imports'!$A$2:$A$4999,AP$3,'EIA Imports'!$C$2:$C$4999,$A33)</f>
        <v/>
      </c>
      <c r="AQ33">
        <f>SUMIFS('EIA Imports'!$D$2:$D$4999,'EIA Imports'!$A$2:$A$4999,AQ$3,'EIA Imports'!$C$2:$C$4999,$A33)</f>
        <v/>
      </c>
      <c r="AR33">
        <f>SUMIFS('EIA Imports'!$D$2:$D$4999,'EIA Imports'!$A$2:$A$4999,AR$3,'EIA Imports'!$C$2:$C$4999,$A33)</f>
        <v/>
      </c>
      <c r="AS33">
        <f>SUMIFS('EIA Imports'!$D$2:$D$4999,'EIA Imports'!$A$2:$A$4999,AS$3,'EIA Imports'!$C$2:$C$4999,$A33)</f>
        <v/>
      </c>
      <c r="AT33">
        <f>SUMIFS('EIA Imports'!$D$2:$D$4999,'EIA Imports'!$A$2:$A$4999,AT$3,'EIA Imports'!$C$2:$C$4999,$A33)</f>
        <v/>
      </c>
      <c r="AU33">
        <f>SUMIFS('EIA Imports'!$D$2:$D$4999,'EIA Imports'!$A$2:$A$4999,AU$3,'EIA Imports'!$C$2:$C$4999,$A33)</f>
        <v/>
      </c>
      <c r="AV33">
        <f>SUMIFS('EIA Imports'!$D$2:$D$4999,'EIA Imports'!$A$2:$A$4999,AV$3,'EIA Imports'!$C$2:$C$4999,$A33)</f>
        <v/>
      </c>
      <c r="AW33" t="s">
        <v>396</v>
      </c>
      <c r="AX33">
        <f>MATCH(AW33,$A$4:$A$59,0)</f>
        <v/>
      </c>
    </row>
    <row r="34" spans="1:50">
      <c r="A34" t="s">
        <v>346</v>
      </c>
      <c r="B34" t="s">
        <v>1768</v>
      </c>
      <c r="C34" t="s">
        <v>1769</v>
      </c>
      <c r="E34">
        <f>SUMIFS('EIA Imports'!$D$2:$D$4999,'EIA Imports'!$A$2:$A$4999,E$3,'EIA Imports'!$C$2:$C$4999,$A34)</f>
        <v/>
      </c>
      <c r="F34">
        <f>SUMIFS('EIA Imports'!$D$2:$D$4999,'EIA Imports'!$A$2:$A$4999,F$3,'EIA Imports'!$C$2:$C$4999,$A34)</f>
        <v/>
      </c>
      <c r="G34">
        <f>SUMIFS('EIA Imports'!$D$2:$D$4999,'EIA Imports'!$A$2:$A$4999,G$3,'EIA Imports'!$C$2:$C$4999,$A34)</f>
        <v/>
      </c>
      <c r="H34">
        <f>SUMIFS('EIA Imports'!$D$2:$D$4999,'EIA Imports'!$A$2:$A$4999,H$3,'EIA Imports'!$C$2:$C$4999,$A34)</f>
        <v/>
      </c>
      <c r="I34">
        <f>SUMIFS('EIA Imports'!$D$2:$D$4999,'EIA Imports'!$A$2:$A$4999,I$3,'EIA Imports'!$C$2:$C$4999,$A34)</f>
        <v/>
      </c>
      <c r="J34">
        <f>SUMIFS('EIA Imports'!$D$2:$D$4999,'EIA Imports'!$A$2:$A$4999,J$3,'EIA Imports'!$C$2:$C$4999,$A34)</f>
        <v/>
      </c>
      <c r="K34">
        <f>SUMIFS('EIA Imports'!$D$2:$D$4999,'EIA Imports'!$A$2:$A$4999,K$3,'EIA Imports'!$C$2:$C$4999,$A34)</f>
        <v/>
      </c>
      <c r="L34">
        <f>SUMIFS('EIA Imports'!$D$2:$D$4999,'EIA Imports'!$A$2:$A$4999,L$3,'EIA Imports'!$C$2:$C$4999,$A34)</f>
        <v/>
      </c>
      <c r="M34">
        <f>SUMIFS('EIA Imports'!$D$2:$D$4999,'EIA Imports'!$A$2:$A$4999,M$3,'EIA Imports'!$C$2:$C$4999,$A34)</f>
        <v/>
      </c>
      <c r="N34">
        <f>SUMIFS('EIA Imports'!$D$2:$D$4999,'EIA Imports'!$A$2:$A$4999,N$3,'EIA Imports'!$C$2:$C$4999,$A34)</f>
        <v/>
      </c>
      <c r="O34">
        <f>SUMIFS('EIA Imports'!$D$2:$D$4999,'EIA Imports'!$A$2:$A$4999,O$3,'EIA Imports'!$C$2:$C$4999,$A34)</f>
        <v/>
      </c>
      <c r="P34">
        <f>SUMIFS('EIA Imports'!$D$2:$D$4999,'EIA Imports'!$A$2:$A$4999,P$3,'EIA Imports'!$C$2:$C$4999,$A34)</f>
        <v/>
      </c>
      <c r="Q34">
        <f>SUMIFS('EIA Imports'!$D$2:$D$4999,'EIA Imports'!$A$2:$A$4999,Q$3,'EIA Imports'!$C$2:$C$4999,$A34)</f>
        <v/>
      </c>
      <c r="R34">
        <f>SUMIFS('EIA Imports'!$D$2:$D$4999,'EIA Imports'!$A$2:$A$4999,R$3,'EIA Imports'!$C$2:$C$4999,$A34)</f>
        <v/>
      </c>
      <c r="S34">
        <f>SUMIFS('EIA Imports'!$D$2:$D$4999,'EIA Imports'!$A$2:$A$4999,S$3,'EIA Imports'!$C$2:$C$4999,$A34)</f>
        <v/>
      </c>
      <c r="T34">
        <f>SUMIFS('EIA Imports'!$D$2:$D$4999,'EIA Imports'!$A$2:$A$4999,T$3,'EIA Imports'!$C$2:$C$4999,$A34)</f>
        <v/>
      </c>
      <c r="U34">
        <f>SUMIFS('EIA Imports'!$D$2:$D$4999,'EIA Imports'!$A$2:$A$4999,U$3,'EIA Imports'!$C$2:$C$4999,$A34)</f>
        <v/>
      </c>
      <c r="V34">
        <f>SUMIFS('EIA Imports'!$D$2:$D$4999,'EIA Imports'!$A$2:$A$4999,V$3,'EIA Imports'!$C$2:$C$4999,$A34)</f>
        <v/>
      </c>
      <c r="W34">
        <f>SUMIFS('EIA Imports'!$D$2:$D$4999,'EIA Imports'!$A$2:$A$4999,W$3,'EIA Imports'!$C$2:$C$4999,$A34)</f>
        <v/>
      </c>
      <c r="X34">
        <f>SUMIFS('EIA Imports'!$D$2:$D$4999,'EIA Imports'!$A$2:$A$4999,X$3,'EIA Imports'!$C$2:$C$4999,$A34)</f>
        <v/>
      </c>
      <c r="Y34">
        <f>SUMIFS('EIA Imports'!$D$2:$D$4999,'EIA Imports'!$A$2:$A$4999,Y$3,'EIA Imports'!$C$2:$C$4999,$A34)</f>
        <v/>
      </c>
      <c r="Z34">
        <f>SUMIFS('EIA Imports'!$D$2:$D$4999,'EIA Imports'!$A$2:$A$4999,Z$3,'EIA Imports'!$C$2:$C$4999,$A34)</f>
        <v/>
      </c>
      <c r="AA34">
        <f>SUMIFS('EIA Imports'!$D$2:$D$4999,'EIA Imports'!$A$2:$A$4999,AA$3,'EIA Imports'!$C$2:$C$4999,$A34)</f>
        <v/>
      </c>
      <c r="AB34">
        <f>SUMIFS('EIA Imports'!$D$2:$D$4999,'EIA Imports'!$A$2:$A$4999,AB$3,'EIA Imports'!$C$2:$C$4999,$A34)</f>
        <v/>
      </c>
      <c r="AC34">
        <f>SUMIFS('EIA Imports'!$D$2:$D$4999,'EIA Imports'!$A$2:$A$4999,AC$3,'EIA Imports'!$C$2:$C$4999,$A34)</f>
        <v/>
      </c>
      <c r="AD34">
        <f>SUMIFS('EIA Imports'!$D$2:$D$4999,'EIA Imports'!$A$2:$A$4999,AD$3,'EIA Imports'!$C$2:$C$4999,$A34)</f>
        <v/>
      </c>
      <c r="AE34">
        <f>SUMIFS('EIA Imports'!$D$2:$D$4999,'EIA Imports'!$A$2:$A$4999,AE$3,'EIA Imports'!$C$2:$C$4999,$A34)</f>
        <v/>
      </c>
      <c r="AF34">
        <f>SUMIFS('EIA Imports'!$D$2:$D$4999,'EIA Imports'!$A$2:$A$4999,AF$3,'EIA Imports'!$C$2:$C$4999,$A34)</f>
        <v/>
      </c>
      <c r="AG34">
        <f>SUMIFS('EIA Imports'!$D$2:$D$4999,'EIA Imports'!$A$2:$A$4999,AG$3,'EIA Imports'!$C$2:$C$4999,$A34)</f>
        <v/>
      </c>
      <c r="AH34">
        <f>SUMIFS('EIA Imports'!$D$2:$D$4999,'EIA Imports'!$A$2:$A$4999,AH$3,'EIA Imports'!$C$2:$C$4999,$A34)</f>
        <v/>
      </c>
      <c r="AI34">
        <f>SUMIFS('EIA Imports'!$D$2:$D$4999,'EIA Imports'!$A$2:$A$4999,AI$3,'EIA Imports'!$C$2:$C$4999,$A34)</f>
        <v/>
      </c>
      <c r="AJ34">
        <f>SUMIFS('EIA Imports'!$D$2:$D$4999,'EIA Imports'!$A$2:$A$4999,AJ$3,'EIA Imports'!$C$2:$C$4999,$A34)</f>
        <v/>
      </c>
      <c r="AK34">
        <f>SUMIFS('EIA Imports'!$D$2:$D$4999,'EIA Imports'!$A$2:$A$4999,AK$3,'EIA Imports'!$C$2:$C$4999,$A34)</f>
        <v/>
      </c>
      <c r="AL34">
        <f>SUMIFS('EIA Imports'!$D$2:$D$4999,'EIA Imports'!$A$2:$A$4999,AL$3,'EIA Imports'!$C$2:$C$4999,$A34)</f>
        <v/>
      </c>
      <c r="AM34">
        <f>SUMIFS('EIA Imports'!$D$2:$D$4999,'EIA Imports'!$A$2:$A$4999,AM$3,'EIA Imports'!$C$2:$C$4999,$A34)</f>
        <v/>
      </c>
      <c r="AN34">
        <f>SUMIFS('EIA Imports'!$D$2:$D$4999,'EIA Imports'!$A$2:$A$4999,AN$3,'EIA Imports'!$C$2:$C$4999,$A34)</f>
        <v/>
      </c>
      <c r="AO34">
        <f>SUMIFS('EIA Imports'!$D$2:$D$4999,'EIA Imports'!$A$2:$A$4999,AO$3,'EIA Imports'!$C$2:$C$4999,$A34)</f>
        <v/>
      </c>
      <c r="AP34">
        <f>SUMIFS('EIA Imports'!$D$2:$D$4999,'EIA Imports'!$A$2:$A$4999,AP$3,'EIA Imports'!$C$2:$C$4999,$A34)</f>
        <v/>
      </c>
      <c r="AQ34">
        <f>SUMIFS('EIA Imports'!$D$2:$D$4999,'EIA Imports'!$A$2:$A$4999,AQ$3,'EIA Imports'!$C$2:$C$4999,$A34)</f>
        <v/>
      </c>
      <c r="AR34">
        <f>SUMIFS('EIA Imports'!$D$2:$D$4999,'EIA Imports'!$A$2:$A$4999,AR$3,'EIA Imports'!$C$2:$C$4999,$A34)</f>
        <v/>
      </c>
      <c r="AS34">
        <f>SUMIFS('EIA Imports'!$D$2:$D$4999,'EIA Imports'!$A$2:$A$4999,AS$3,'EIA Imports'!$C$2:$C$4999,$A34)</f>
        <v/>
      </c>
      <c r="AT34">
        <f>SUMIFS('EIA Imports'!$D$2:$D$4999,'EIA Imports'!$A$2:$A$4999,AT$3,'EIA Imports'!$C$2:$C$4999,$A34)</f>
        <v/>
      </c>
      <c r="AU34">
        <f>SUMIFS('EIA Imports'!$D$2:$D$4999,'EIA Imports'!$A$2:$A$4999,AU$3,'EIA Imports'!$C$2:$C$4999,$A34)</f>
        <v/>
      </c>
      <c r="AV34">
        <f>SUMIFS('EIA Imports'!$D$2:$D$4999,'EIA Imports'!$A$2:$A$4999,AV$3,'EIA Imports'!$C$2:$C$4999,$A34)</f>
        <v/>
      </c>
      <c r="AW34" t="s">
        <v>362</v>
      </c>
      <c r="AX34">
        <f>MATCH(AW34,$A$4:$A$59,0)</f>
        <v/>
      </c>
    </row>
    <row r="35" spans="1:50">
      <c r="A35" t="s">
        <v>248</v>
      </c>
      <c r="B35" t="s">
        <v>1768</v>
      </c>
      <c r="C35" t="s">
        <v>1769</v>
      </c>
      <c r="E35">
        <f>SUMIFS('EIA Imports'!$D$2:$D$4999,'EIA Imports'!$A$2:$A$4999,E$3,'EIA Imports'!$C$2:$C$4999,$A35)</f>
        <v/>
      </c>
      <c r="F35">
        <f>SUMIFS('EIA Imports'!$D$2:$D$4999,'EIA Imports'!$A$2:$A$4999,F$3,'EIA Imports'!$C$2:$C$4999,$A35)</f>
        <v/>
      </c>
      <c r="G35">
        <f>SUMIFS('EIA Imports'!$D$2:$D$4999,'EIA Imports'!$A$2:$A$4999,G$3,'EIA Imports'!$C$2:$C$4999,$A35)</f>
        <v/>
      </c>
      <c r="H35">
        <f>SUMIFS('EIA Imports'!$D$2:$D$4999,'EIA Imports'!$A$2:$A$4999,H$3,'EIA Imports'!$C$2:$C$4999,$A35)</f>
        <v/>
      </c>
      <c r="I35">
        <f>SUMIFS('EIA Imports'!$D$2:$D$4999,'EIA Imports'!$A$2:$A$4999,I$3,'EIA Imports'!$C$2:$C$4999,$A35)</f>
        <v/>
      </c>
      <c r="J35">
        <f>SUMIFS('EIA Imports'!$D$2:$D$4999,'EIA Imports'!$A$2:$A$4999,J$3,'EIA Imports'!$C$2:$C$4999,$A35)</f>
        <v/>
      </c>
      <c r="K35">
        <f>SUMIFS('EIA Imports'!$D$2:$D$4999,'EIA Imports'!$A$2:$A$4999,K$3,'EIA Imports'!$C$2:$C$4999,$A35)</f>
        <v/>
      </c>
      <c r="L35">
        <f>SUMIFS('EIA Imports'!$D$2:$D$4999,'EIA Imports'!$A$2:$A$4999,L$3,'EIA Imports'!$C$2:$C$4999,$A35)</f>
        <v/>
      </c>
      <c r="M35">
        <f>SUMIFS('EIA Imports'!$D$2:$D$4999,'EIA Imports'!$A$2:$A$4999,M$3,'EIA Imports'!$C$2:$C$4999,$A35)</f>
        <v/>
      </c>
      <c r="N35">
        <f>SUMIFS('EIA Imports'!$D$2:$D$4999,'EIA Imports'!$A$2:$A$4999,N$3,'EIA Imports'!$C$2:$C$4999,$A35)</f>
        <v/>
      </c>
      <c r="O35">
        <f>SUMIFS('EIA Imports'!$D$2:$D$4999,'EIA Imports'!$A$2:$A$4999,O$3,'EIA Imports'!$C$2:$C$4999,$A35)</f>
        <v/>
      </c>
      <c r="P35">
        <f>SUMIFS('EIA Imports'!$D$2:$D$4999,'EIA Imports'!$A$2:$A$4999,P$3,'EIA Imports'!$C$2:$C$4999,$A35)</f>
        <v/>
      </c>
      <c r="Q35">
        <f>SUMIFS('EIA Imports'!$D$2:$D$4999,'EIA Imports'!$A$2:$A$4999,Q$3,'EIA Imports'!$C$2:$C$4999,$A35)</f>
        <v/>
      </c>
      <c r="R35">
        <f>SUMIFS('EIA Imports'!$D$2:$D$4999,'EIA Imports'!$A$2:$A$4999,R$3,'EIA Imports'!$C$2:$C$4999,$A35)</f>
        <v/>
      </c>
      <c r="S35">
        <f>SUMIFS('EIA Imports'!$D$2:$D$4999,'EIA Imports'!$A$2:$A$4999,S$3,'EIA Imports'!$C$2:$C$4999,$A35)</f>
        <v/>
      </c>
      <c r="T35">
        <f>SUMIFS('EIA Imports'!$D$2:$D$4999,'EIA Imports'!$A$2:$A$4999,T$3,'EIA Imports'!$C$2:$C$4999,$A35)</f>
        <v/>
      </c>
      <c r="U35">
        <f>SUMIFS('EIA Imports'!$D$2:$D$4999,'EIA Imports'!$A$2:$A$4999,U$3,'EIA Imports'!$C$2:$C$4999,$A35)</f>
        <v/>
      </c>
      <c r="V35">
        <f>SUMIFS('EIA Imports'!$D$2:$D$4999,'EIA Imports'!$A$2:$A$4999,V$3,'EIA Imports'!$C$2:$C$4999,$A35)</f>
        <v/>
      </c>
      <c r="W35">
        <f>SUMIFS('EIA Imports'!$D$2:$D$4999,'EIA Imports'!$A$2:$A$4999,W$3,'EIA Imports'!$C$2:$C$4999,$A35)</f>
        <v/>
      </c>
      <c r="X35">
        <f>SUMIFS('EIA Imports'!$D$2:$D$4999,'EIA Imports'!$A$2:$A$4999,X$3,'EIA Imports'!$C$2:$C$4999,$A35)</f>
        <v/>
      </c>
      <c r="Y35">
        <f>SUMIFS('EIA Imports'!$D$2:$D$4999,'EIA Imports'!$A$2:$A$4999,Y$3,'EIA Imports'!$C$2:$C$4999,$A35)</f>
        <v/>
      </c>
      <c r="Z35">
        <f>SUMIFS('EIA Imports'!$D$2:$D$4999,'EIA Imports'!$A$2:$A$4999,Z$3,'EIA Imports'!$C$2:$C$4999,$A35)</f>
        <v/>
      </c>
      <c r="AA35">
        <f>SUMIFS('EIA Imports'!$D$2:$D$4999,'EIA Imports'!$A$2:$A$4999,AA$3,'EIA Imports'!$C$2:$C$4999,$A35)</f>
        <v/>
      </c>
      <c r="AB35">
        <f>SUMIFS('EIA Imports'!$D$2:$D$4999,'EIA Imports'!$A$2:$A$4999,AB$3,'EIA Imports'!$C$2:$C$4999,$A35)</f>
        <v/>
      </c>
      <c r="AC35">
        <f>SUMIFS('EIA Imports'!$D$2:$D$4999,'EIA Imports'!$A$2:$A$4999,AC$3,'EIA Imports'!$C$2:$C$4999,$A35)</f>
        <v/>
      </c>
      <c r="AD35">
        <f>SUMIFS('EIA Imports'!$D$2:$D$4999,'EIA Imports'!$A$2:$A$4999,AD$3,'EIA Imports'!$C$2:$C$4999,$A35)</f>
        <v/>
      </c>
      <c r="AE35">
        <f>SUMIFS('EIA Imports'!$D$2:$D$4999,'EIA Imports'!$A$2:$A$4999,AE$3,'EIA Imports'!$C$2:$C$4999,$A35)</f>
        <v/>
      </c>
      <c r="AF35">
        <f>SUMIFS('EIA Imports'!$D$2:$D$4999,'EIA Imports'!$A$2:$A$4999,AF$3,'EIA Imports'!$C$2:$C$4999,$A35)</f>
        <v/>
      </c>
      <c r="AG35">
        <f>SUMIFS('EIA Imports'!$D$2:$D$4999,'EIA Imports'!$A$2:$A$4999,AG$3,'EIA Imports'!$C$2:$C$4999,$A35)</f>
        <v/>
      </c>
      <c r="AH35">
        <f>SUMIFS('EIA Imports'!$D$2:$D$4999,'EIA Imports'!$A$2:$A$4999,AH$3,'EIA Imports'!$C$2:$C$4999,$A35)</f>
        <v/>
      </c>
      <c r="AI35">
        <f>SUMIFS('EIA Imports'!$D$2:$D$4999,'EIA Imports'!$A$2:$A$4999,AI$3,'EIA Imports'!$C$2:$C$4999,$A35)</f>
        <v/>
      </c>
      <c r="AJ35">
        <f>SUMIFS('EIA Imports'!$D$2:$D$4999,'EIA Imports'!$A$2:$A$4999,AJ$3,'EIA Imports'!$C$2:$C$4999,$A35)</f>
        <v/>
      </c>
      <c r="AK35">
        <f>SUMIFS('EIA Imports'!$D$2:$D$4999,'EIA Imports'!$A$2:$A$4999,AK$3,'EIA Imports'!$C$2:$C$4999,$A35)</f>
        <v/>
      </c>
      <c r="AL35">
        <f>SUMIFS('EIA Imports'!$D$2:$D$4999,'EIA Imports'!$A$2:$A$4999,AL$3,'EIA Imports'!$C$2:$C$4999,$A35)</f>
        <v/>
      </c>
      <c r="AM35">
        <f>SUMIFS('EIA Imports'!$D$2:$D$4999,'EIA Imports'!$A$2:$A$4999,AM$3,'EIA Imports'!$C$2:$C$4999,$A35)</f>
        <v/>
      </c>
      <c r="AN35">
        <f>SUMIFS('EIA Imports'!$D$2:$D$4999,'EIA Imports'!$A$2:$A$4999,AN$3,'EIA Imports'!$C$2:$C$4999,$A35)</f>
        <v/>
      </c>
      <c r="AO35">
        <f>SUMIFS('EIA Imports'!$D$2:$D$4999,'EIA Imports'!$A$2:$A$4999,AO$3,'EIA Imports'!$C$2:$C$4999,$A35)</f>
        <v/>
      </c>
      <c r="AP35">
        <f>SUMIFS('EIA Imports'!$D$2:$D$4999,'EIA Imports'!$A$2:$A$4999,AP$3,'EIA Imports'!$C$2:$C$4999,$A35)</f>
        <v/>
      </c>
      <c r="AQ35">
        <f>SUMIFS('EIA Imports'!$D$2:$D$4999,'EIA Imports'!$A$2:$A$4999,AQ$3,'EIA Imports'!$C$2:$C$4999,$A35)</f>
        <v/>
      </c>
      <c r="AR35">
        <f>SUMIFS('EIA Imports'!$D$2:$D$4999,'EIA Imports'!$A$2:$A$4999,AR$3,'EIA Imports'!$C$2:$C$4999,$A35)</f>
        <v/>
      </c>
      <c r="AS35">
        <f>SUMIFS('EIA Imports'!$D$2:$D$4999,'EIA Imports'!$A$2:$A$4999,AS$3,'EIA Imports'!$C$2:$C$4999,$A35)</f>
        <v/>
      </c>
      <c r="AT35">
        <f>SUMIFS('EIA Imports'!$D$2:$D$4999,'EIA Imports'!$A$2:$A$4999,AT$3,'EIA Imports'!$C$2:$C$4999,$A35)</f>
        <v/>
      </c>
      <c r="AU35">
        <f>SUMIFS('EIA Imports'!$D$2:$D$4999,'EIA Imports'!$A$2:$A$4999,AU$3,'EIA Imports'!$C$2:$C$4999,$A35)</f>
        <v/>
      </c>
      <c r="AV35">
        <f>SUMIFS('EIA Imports'!$D$2:$D$4999,'EIA Imports'!$A$2:$A$4999,AV$3,'EIA Imports'!$C$2:$C$4999,$A35)</f>
        <v/>
      </c>
      <c r="AW35" t="s">
        <v>244</v>
      </c>
      <c r="AX35">
        <f>MATCH(AW35,$A$4:$A$59,0)</f>
        <v/>
      </c>
    </row>
    <row r="36" spans="1:50">
      <c r="A36" t="s">
        <v>306</v>
      </c>
      <c r="B36" t="s">
        <v>1768</v>
      </c>
      <c r="C36" t="s">
        <v>1769</v>
      </c>
      <c r="E36">
        <f>SUMIFS('EIA Imports'!$D$2:$D$4999,'EIA Imports'!$A$2:$A$4999,E$3,'EIA Imports'!$C$2:$C$4999,$A36)</f>
        <v/>
      </c>
      <c r="F36">
        <f>SUMIFS('EIA Imports'!$D$2:$D$4999,'EIA Imports'!$A$2:$A$4999,F$3,'EIA Imports'!$C$2:$C$4999,$A36)</f>
        <v/>
      </c>
      <c r="G36">
        <f>SUMIFS('EIA Imports'!$D$2:$D$4999,'EIA Imports'!$A$2:$A$4999,G$3,'EIA Imports'!$C$2:$C$4999,$A36)</f>
        <v/>
      </c>
      <c r="H36">
        <f>SUMIFS('EIA Imports'!$D$2:$D$4999,'EIA Imports'!$A$2:$A$4999,H$3,'EIA Imports'!$C$2:$C$4999,$A36)</f>
        <v/>
      </c>
      <c r="I36">
        <f>SUMIFS('EIA Imports'!$D$2:$D$4999,'EIA Imports'!$A$2:$A$4999,I$3,'EIA Imports'!$C$2:$C$4999,$A36)</f>
        <v/>
      </c>
      <c r="J36">
        <f>SUMIFS('EIA Imports'!$D$2:$D$4999,'EIA Imports'!$A$2:$A$4999,J$3,'EIA Imports'!$C$2:$C$4999,$A36)</f>
        <v/>
      </c>
      <c r="K36">
        <f>SUMIFS('EIA Imports'!$D$2:$D$4999,'EIA Imports'!$A$2:$A$4999,K$3,'EIA Imports'!$C$2:$C$4999,$A36)</f>
        <v/>
      </c>
      <c r="L36">
        <f>SUMIFS('EIA Imports'!$D$2:$D$4999,'EIA Imports'!$A$2:$A$4999,L$3,'EIA Imports'!$C$2:$C$4999,$A36)</f>
        <v/>
      </c>
      <c r="M36">
        <f>SUMIFS('EIA Imports'!$D$2:$D$4999,'EIA Imports'!$A$2:$A$4999,M$3,'EIA Imports'!$C$2:$C$4999,$A36)</f>
        <v/>
      </c>
      <c r="N36">
        <f>SUMIFS('EIA Imports'!$D$2:$D$4999,'EIA Imports'!$A$2:$A$4999,N$3,'EIA Imports'!$C$2:$C$4999,$A36)</f>
        <v/>
      </c>
      <c r="O36">
        <f>SUMIFS('EIA Imports'!$D$2:$D$4999,'EIA Imports'!$A$2:$A$4999,O$3,'EIA Imports'!$C$2:$C$4999,$A36)</f>
        <v/>
      </c>
      <c r="P36">
        <f>SUMIFS('EIA Imports'!$D$2:$D$4999,'EIA Imports'!$A$2:$A$4999,P$3,'EIA Imports'!$C$2:$C$4999,$A36)</f>
        <v/>
      </c>
      <c r="Q36">
        <f>SUMIFS('EIA Imports'!$D$2:$D$4999,'EIA Imports'!$A$2:$A$4999,Q$3,'EIA Imports'!$C$2:$C$4999,$A36)</f>
        <v/>
      </c>
      <c r="R36">
        <f>SUMIFS('EIA Imports'!$D$2:$D$4999,'EIA Imports'!$A$2:$A$4999,R$3,'EIA Imports'!$C$2:$C$4999,$A36)</f>
        <v/>
      </c>
      <c r="S36">
        <f>SUMIFS('EIA Imports'!$D$2:$D$4999,'EIA Imports'!$A$2:$A$4999,S$3,'EIA Imports'!$C$2:$C$4999,$A36)</f>
        <v/>
      </c>
      <c r="T36">
        <f>SUMIFS('EIA Imports'!$D$2:$D$4999,'EIA Imports'!$A$2:$A$4999,T$3,'EIA Imports'!$C$2:$C$4999,$A36)</f>
        <v/>
      </c>
      <c r="U36">
        <f>SUMIFS('EIA Imports'!$D$2:$D$4999,'EIA Imports'!$A$2:$A$4999,U$3,'EIA Imports'!$C$2:$C$4999,$A36)</f>
        <v/>
      </c>
      <c r="V36">
        <f>SUMIFS('EIA Imports'!$D$2:$D$4999,'EIA Imports'!$A$2:$A$4999,V$3,'EIA Imports'!$C$2:$C$4999,$A36)</f>
        <v/>
      </c>
      <c r="W36">
        <f>SUMIFS('EIA Imports'!$D$2:$D$4999,'EIA Imports'!$A$2:$A$4999,W$3,'EIA Imports'!$C$2:$C$4999,$A36)</f>
        <v/>
      </c>
      <c r="X36">
        <f>SUMIFS('EIA Imports'!$D$2:$D$4999,'EIA Imports'!$A$2:$A$4999,X$3,'EIA Imports'!$C$2:$C$4999,$A36)</f>
        <v/>
      </c>
      <c r="Y36">
        <f>SUMIFS('EIA Imports'!$D$2:$D$4999,'EIA Imports'!$A$2:$A$4999,Y$3,'EIA Imports'!$C$2:$C$4999,$A36)</f>
        <v/>
      </c>
      <c r="Z36">
        <f>SUMIFS('EIA Imports'!$D$2:$D$4999,'EIA Imports'!$A$2:$A$4999,Z$3,'EIA Imports'!$C$2:$C$4999,$A36)</f>
        <v/>
      </c>
      <c r="AA36">
        <f>SUMIFS('EIA Imports'!$D$2:$D$4999,'EIA Imports'!$A$2:$A$4999,AA$3,'EIA Imports'!$C$2:$C$4999,$A36)</f>
        <v/>
      </c>
      <c r="AB36">
        <f>SUMIFS('EIA Imports'!$D$2:$D$4999,'EIA Imports'!$A$2:$A$4999,AB$3,'EIA Imports'!$C$2:$C$4999,$A36)</f>
        <v/>
      </c>
      <c r="AC36">
        <f>SUMIFS('EIA Imports'!$D$2:$D$4999,'EIA Imports'!$A$2:$A$4999,AC$3,'EIA Imports'!$C$2:$C$4999,$A36)</f>
        <v/>
      </c>
      <c r="AD36">
        <f>SUMIFS('EIA Imports'!$D$2:$D$4999,'EIA Imports'!$A$2:$A$4999,AD$3,'EIA Imports'!$C$2:$C$4999,$A36)</f>
        <v/>
      </c>
      <c r="AE36">
        <f>SUMIFS('EIA Imports'!$D$2:$D$4999,'EIA Imports'!$A$2:$A$4999,AE$3,'EIA Imports'!$C$2:$C$4999,$A36)</f>
        <v/>
      </c>
      <c r="AF36">
        <f>SUMIFS('EIA Imports'!$D$2:$D$4999,'EIA Imports'!$A$2:$A$4999,AF$3,'EIA Imports'!$C$2:$C$4999,$A36)</f>
        <v/>
      </c>
      <c r="AG36">
        <f>SUMIFS('EIA Imports'!$D$2:$D$4999,'EIA Imports'!$A$2:$A$4999,AG$3,'EIA Imports'!$C$2:$C$4999,$A36)</f>
        <v/>
      </c>
      <c r="AH36">
        <f>SUMIFS('EIA Imports'!$D$2:$D$4999,'EIA Imports'!$A$2:$A$4999,AH$3,'EIA Imports'!$C$2:$C$4999,$A36)</f>
        <v/>
      </c>
      <c r="AI36">
        <f>SUMIFS('EIA Imports'!$D$2:$D$4999,'EIA Imports'!$A$2:$A$4999,AI$3,'EIA Imports'!$C$2:$C$4999,$A36)</f>
        <v/>
      </c>
      <c r="AJ36">
        <f>SUMIFS('EIA Imports'!$D$2:$D$4999,'EIA Imports'!$A$2:$A$4999,AJ$3,'EIA Imports'!$C$2:$C$4999,$A36)</f>
        <v/>
      </c>
      <c r="AK36">
        <f>SUMIFS('EIA Imports'!$D$2:$D$4999,'EIA Imports'!$A$2:$A$4999,AK$3,'EIA Imports'!$C$2:$C$4999,$A36)</f>
        <v/>
      </c>
      <c r="AL36">
        <f>SUMIFS('EIA Imports'!$D$2:$D$4999,'EIA Imports'!$A$2:$A$4999,AL$3,'EIA Imports'!$C$2:$C$4999,$A36)</f>
        <v/>
      </c>
      <c r="AM36">
        <f>SUMIFS('EIA Imports'!$D$2:$D$4999,'EIA Imports'!$A$2:$A$4999,AM$3,'EIA Imports'!$C$2:$C$4999,$A36)</f>
        <v/>
      </c>
      <c r="AN36">
        <f>SUMIFS('EIA Imports'!$D$2:$D$4999,'EIA Imports'!$A$2:$A$4999,AN$3,'EIA Imports'!$C$2:$C$4999,$A36)</f>
        <v/>
      </c>
      <c r="AO36">
        <f>SUMIFS('EIA Imports'!$D$2:$D$4999,'EIA Imports'!$A$2:$A$4999,AO$3,'EIA Imports'!$C$2:$C$4999,$A36)</f>
        <v/>
      </c>
      <c r="AP36">
        <f>SUMIFS('EIA Imports'!$D$2:$D$4999,'EIA Imports'!$A$2:$A$4999,AP$3,'EIA Imports'!$C$2:$C$4999,$A36)</f>
        <v/>
      </c>
      <c r="AQ36">
        <f>SUMIFS('EIA Imports'!$D$2:$D$4999,'EIA Imports'!$A$2:$A$4999,AQ$3,'EIA Imports'!$C$2:$C$4999,$A36)</f>
        <v/>
      </c>
      <c r="AR36">
        <f>SUMIFS('EIA Imports'!$D$2:$D$4999,'EIA Imports'!$A$2:$A$4999,AR$3,'EIA Imports'!$C$2:$C$4999,$A36)</f>
        <v/>
      </c>
      <c r="AS36">
        <f>SUMIFS('EIA Imports'!$D$2:$D$4999,'EIA Imports'!$A$2:$A$4999,AS$3,'EIA Imports'!$C$2:$C$4999,$A36)</f>
        <v/>
      </c>
      <c r="AT36">
        <f>SUMIFS('EIA Imports'!$D$2:$D$4999,'EIA Imports'!$A$2:$A$4999,AT$3,'EIA Imports'!$C$2:$C$4999,$A36)</f>
        <v/>
      </c>
      <c r="AU36">
        <f>SUMIFS('EIA Imports'!$D$2:$D$4999,'EIA Imports'!$A$2:$A$4999,AU$3,'EIA Imports'!$C$2:$C$4999,$A36)</f>
        <v/>
      </c>
      <c r="AV36">
        <f>SUMIFS('EIA Imports'!$D$2:$D$4999,'EIA Imports'!$A$2:$A$4999,AV$3,'EIA Imports'!$C$2:$C$4999,$A36)</f>
        <v/>
      </c>
      <c r="AW36" t="s">
        <v>239</v>
      </c>
      <c r="AX36">
        <f>MATCH(AW36,$A$4:$A$59,0)</f>
        <v/>
      </c>
    </row>
    <row r="37" spans="1:50">
      <c r="A37" t="s">
        <v>268</v>
      </c>
      <c r="B37" t="s">
        <v>1768</v>
      </c>
      <c r="C37" t="s">
        <v>1769</v>
      </c>
      <c r="E37">
        <f>SUMIFS('EIA Imports'!$D$2:$D$4999,'EIA Imports'!$A$2:$A$4999,E$3,'EIA Imports'!$C$2:$C$4999,$A37)</f>
        <v/>
      </c>
      <c r="F37">
        <f>SUMIFS('EIA Imports'!$D$2:$D$4999,'EIA Imports'!$A$2:$A$4999,F$3,'EIA Imports'!$C$2:$C$4999,$A37)</f>
        <v/>
      </c>
      <c r="G37">
        <f>SUMIFS('EIA Imports'!$D$2:$D$4999,'EIA Imports'!$A$2:$A$4999,G$3,'EIA Imports'!$C$2:$C$4999,$A37)</f>
        <v/>
      </c>
      <c r="H37">
        <f>SUMIFS('EIA Imports'!$D$2:$D$4999,'EIA Imports'!$A$2:$A$4999,H$3,'EIA Imports'!$C$2:$C$4999,$A37)</f>
        <v/>
      </c>
      <c r="I37">
        <f>SUMIFS('EIA Imports'!$D$2:$D$4999,'EIA Imports'!$A$2:$A$4999,I$3,'EIA Imports'!$C$2:$C$4999,$A37)</f>
        <v/>
      </c>
      <c r="J37">
        <f>SUMIFS('EIA Imports'!$D$2:$D$4999,'EIA Imports'!$A$2:$A$4999,J$3,'EIA Imports'!$C$2:$C$4999,$A37)</f>
        <v/>
      </c>
      <c r="K37">
        <f>SUMIFS('EIA Imports'!$D$2:$D$4999,'EIA Imports'!$A$2:$A$4999,K$3,'EIA Imports'!$C$2:$C$4999,$A37)</f>
        <v/>
      </c>
      <c r="L37">
        <f>SUMIFS('EIA Imports'!$D$2:$D$4999,'EIA Imports'!$A$2:$A$4999,L$3,'EIA Imports'!$C$2:$C$4999,$A37)</f>
        <v/>
      </c>
      <c r="M37">
        <f>SUMIFS('EIA Imports'!$D$2:$D$4999,'EIA Imports'!$A$2:$A$4999,M$3,'EIA Imports'!$C$2:$C$4999,$A37)</f>
        <v/>
      </c>
      <c r="N37">
        <f>SUMIFS('EIA Imports'!$D$2:$D$4999,'EIA Imports'!$A$2:$A$4999,N$3,'EIA Imports'!$C$2:$C$4999,$A37)</f>
        <v/>
      </c>
      <c r="O37">
        <f>SUMIFS('EIA Imports'!$D$2:$D$4999,'EIA Imports'!$A$2:$A$4999,O$3,'EIA Imports'!$C$2:$C$4999,$A37)</f>
        <v/>
      </c>
      <c r="P37">
        <f>SUMIFS('EIA Imports'!$D$2:$D$4999,'EIA Imports'!$A$2:$A$4999,P$3,'EIA Imports'!$C$2:$C$4999,$A37)</f>
        <v/>
      </c>
      <c r="Q37">
        <f>SUMIFS('EIA Imports'!$D$2:$D$4999,'EIA Imports'!$A$2:$A$4999,Q$3,'EIA Imports'!$C$2:$C$4999,$A37)</f>
        <v/>
      </c>
      <c r="R37">
        <f>SUMIFS('EIA Imports'!$D$2:$D$4999,'EIA Imports'!$A$2:$A$4999,R$3,'EIA Imports'!$C$2:$C$4999,$A37)</f>
        <v/>
      </c>
      <c r="S37">
        <f>SUMIFS('EIA Imports'!$D$2:$D$4999,'EIA Imports'!$A$2:$A$4999,S$3,'EIA Imports'!$C$2:$C$4999,$A37)</f>
        <v/>
      </c>
      <c r="T37">
        <f>SUMIFS('EIA Imports'!$D$2:$D$4999,'EIA Imports'!$A$2:$A$4999,T$3,'EIA Imports'!$C$2:$C$4999,$A37)</f>
        <v/>
      </c>
      <c r="U37">
        <f>SUMIFS('EIA Imports'!$D$2:$D$4999,'EIA Imports'!$A$2:$A$4999,U$3,'EIA Imports'!$C$2:$C$4999,$A37)</f>
        <v/>
      </c>
      <c r="V37">
        <f>SUMIFS('EIA Imports'!$D$2:$D$4999,'EIA Imports'!$A$2:$A$4999,V$3,'EIA Imports'!$C$2:$C$4999,$A37)</f>
        <v/>
      </c>
      <c r="W37">
        <f>SUMIFS('EIA Imports'!$D$2:$D$4999,'EIA Imports'!$A$2:$A$4999,W$3,'EIA Imports'!$C$2:$C$4999,$A37)</f>
        <v/>
      </c>
      <c r="X37">
        <f>SUMIFS('EIA Imports'!$D$2:$D$4999,'EIA Imports'!$A$2:$A$4999,X$3,'EIA Imports'!$C$2:$C$4999,$A37)</f>
        <v/>
      </c>
      <c r="Y37">
        <f>SUMIFS('EIA Imports'!$D$2:$D$4999,'EIA Imports'!$A$2:$A$4999,Y$3,'EIA Imports'!$C$2:$C$4999,$A37)</f>
        <v/>
      </c>
      <c r="Z37">
        <f>SUMIFS('EIA Imports'!$D$2:$D$4999,'EIA Imports'!$A$2:$A$4999,Z$3,'EIA Imports'!$C$2:$C$4999,$A37)</f>
        <v/>
      </c>
      <c r="AA37">
        <f>SUMIFS('EIA Imports'!$D$2:$D$4999,'EIA Imports'!$A$2:$A$4999,AA$3,'EIA Imports'!$C$2:$C$4999,$A37)</f>
        <v/>
      </c>
      <c r="AB37">
        <f>SUMIFS('EIA Imports'!$D$2:$D$4999,'EIA Imports'!$A$2:$A$4999,AB$3,'EIA Imports'!$C$2:$C$4999,$A37)</f>
        <v/>
      </c>
      <c r="AC37">
        <f>SUMIFS('EIA Imports'!$D$2:$D$4999,'EIA Imports'!$A$2:$A$4999,AC$3,'EIA Imports'!$C$2:$C$4999,$A37)</f>
        <v/>
      </c>
      <c r="AD37">
        <f>SUMIFS('EIA Imports'!$D$2:$D$4999,'EIA Imports'!$A$2:$A$4999,AD$3,'EIA Imports'!$C$2:$C$4999,$A37)</f>
        <v/>
      </c>
      <c r="AE37">
        <f>SUMIFS('EIA Imports'!$D$2:$D$4999,'EIA Imports'!$A$2:$A$4999,AE$3,'EIA Imports'!$C$2:$C$4999,$A37)</f>
        <v/>
      </c>
      <c r="AF37">
        <f>SUMIFS('EIA Imports'!$D$2:$D$4999,'EIA Imports'!$A$2:$A$4999,AF$3,'EIA Imports'!$C$2:$C$4999,$A37)</f>
        <v/>
      </c>
      <c r="AG37">
        <f>SUMIFS('EIA Imports'!$D$2:$D$4999,'EIA Imports'!$A$2:$A$4999,AG$3,'EIA Imports'!$C$2:$C$4999,$A37)</f>
        <v/>
      </c>
      <c r="AH37">
        <f>SUMIFS('EIA Imports'!$D$2:$D$4999,'EIA Imports'!$A$2:$A$4999,AH$3,'EIA Imports'!$C$2:$C$4999,$A37)</f>
        <v/>
      </c>
      <c r="AI37">
        <f>SUMIFS('EIA Imports'!$D$2:$D$4999,'EIA Imports'!$A$2:$A$4999,AI$3,'EIA Imports'!$C$2:$C$4999,$A37)</f>
        <v/>
      </c>
      <c r="AJ37">
        <f>SUMIFS('EIA Imports'!$D$2:$D$4999,'EIA Imports'!$A$2:$A$4999,AJ$3,'EIA Imports'!$C$2:$C$4999,$A37)</f>
        <v/>
      </c>
      <c r="AK37">
        <f>SUMIFS('EIA Imports'!$D$2:$D$4999,'EIA Imports'!$A$2:$A$4999,AK$3,'EIA Imports'!$C$2:$C$4999,$A37)</f>
        <v/>
      </c>
      <c r="AL37">
        <f>SUMIFS('EIA Imports'!$D$2:$D$4999,'EIA Imports'!$A$2:$A$4999,AL$3,'EIA Imports'!$C$2:$C$4999,$A37)</f>
        <v/>
      </c>
      <c r="AM37">
        <f>SUMIFS('EIA Imports'!$D$2:$D$4999,'EIA Imports'!$A$2:$A$4999,AM$3,'EIA Imports'!$C$2:$C$4999,$A37)</f>
        <v/>
      </c>
      <c r="AN37">
        <f>SUMIFS('EIA Imports'!$D$2:$D$4999,'EIA Imports'!$A$2:$A$4999,AN$3,'EIA Imports'!$C$2:$C$4999,$A37)</f>
        <v/>
      </c>
      <c r="AO37">
        <f>SUMIFS('EIA Imports'!$D$2:$D$4999,'EIA Imports'!$A$2:$A$4999,AO$3,'EIA Imports'!$C$2:$C$4999,$A37)</f>
        <v/>
      </c>
      <c r="AP37">
        <f>SUMIFS('EIA Imports'!$D$2:$D$4999,'EIA Imports'!$A$2:$A$4999,AP$3,'EIA Imports'!$C$2:$C$4999,$A37)</f>
        <v/>
      </c>
      <c r="AQ37">
        <f>SUMIFS('EIA Imports'!$D$2:$D$4999,'EIA Imports'!$A$2:$A$4999,AQ$3,'EIA Imports'!$C$2:$C$4999,$A37)</f>
        <v/>
      </c>
      <c r="AR37">
        <f>SUMIFS('EIA Imports'!$D$2:$D$4999,'EIA Imports'!$A$2:$A$4999,AR$3,'EIA Imports'!$C$2:$C$4999,$A37)</f>
        <v/>
      </c>
      <c r="AS37">
        <f>SUMIFS('EIA Imports'!$D$2:$D$4999,'EIA Imports'!$A$2:$A$4999,AS$3,'EIA Imports'!$C$2:$C$4999,$A37)</f>
        <v/>
      </c>
      <c r="AT37">
        <f>SUMIFS('EIA Imports'!$D$2:$D$4999,'EIA Imports'!$A$2:$A$4999,AT$3,'EIA Imports'!$C$2:$C$4999,$A37)</f>
        <v/>
      </c>
      <c r="AU37">
        <f>SUMIFS('EIA Imports'!$D$2:$D$4999,'EIA Imports'!$A$2:$A$4999,AU$3,'EIA Imports'!$C$2:$C$4999,$A37)</f>
        <v/>
      </c>
      <c r="AV37">
        <f>SUMIFS('EIA Imports'!$D$2:$D$4999,'EIA Imports'!$A$2:$A$4999,AV$3,'EIA Imports'!$C$2:$C$4999,$A37)</f>
        <v/>
      </c>
      <c r="AW37" t="s">
        <v>338</v>
      </c>
      <c r="AX37">
        <f>MATCH(AW37,$A$4:$A$59,0)</f>
        <v/>
      </c>
    </row>
    <row r="38" spans="1:50">
      <c r="A38" t="s">
        <v>276</v>
      </c>
      <c r="B38" t="s">
        <v>1768</v>
      </c>
      <c r="C38" t="s">
        <v>1769</v>
      </c>
      <c r="E38">
        <f>SUMIFS('EIA Imports'!$D$2:$D$4999,'EIA Imports'!$A$2:$A$4999,E$3,'EIA Imports'!$C$2:$C$4999,$A38)</f>
        <v/>
      </c>
      <c r="F38">
        <f>SUMIFS('EIA Imports'!$D$2:$D$4999,'EIA Imports'!$A$2:$A$4999,F$3,'EIA Imports'!$C$2:$C$4999,$A38)</f>
        <v/>
      </c>
      <c r="G38">
        <f>SUMIFS('EIA Imports'!$D$2:$D$4999,'EIA Imports'!$A$2:$A$4999,G$3,'EIA Imports'!$C$2:$C$4999,$A38)</f>
        <v/>
      </c>
      <c r="H38">
        <f>SUMIFS('EIA Imports'!$D$2:$D$4999,'EIA Imports'!$A$2:$A$4999,H$3,'EIA Imports'!$C$2:$C$4999,$A38)</f>
        <v/>
      </c>
      <c r="I38">
        <f>SUMIFS('EIA Imports'!$D$2:$D$4999,'EIA Imports'!$A$2:$A$4999,I$3,'EIA Imports'!$C$2:$C$4999,$A38)</f>
        <v/>
      </c>
      <c r="J38">
        <f>SUMIFS('EIA Imports'!$D$2:$D$4999,'EIA Imports'!$A$2:$A$4999,J$3,'EIA Imports'!$C$2:$C$4999,$A38)</f>
        <v/>
      </c>
      <c r="K38">
        <f>SUMIFS('EIA Imports'!$D$2:$D$4999,'EIA Imports'!$A$2:$A$4999,K$3,'EIA Imports'!$C$2:$C$4999,$A38)</f>
        <v/>
      </c>
      <c r="L38">
        <f>SUMIFS('EIA Imports'!$D$2:$D$4999,'EIA Imports'!$A$2:$A$4999,L$3,'EIA Imports'!$C$2:$C$4999,$A38)</f>
        <v/>
      </c>
      <c r="M38">
        <f>SUMIFS('EIA Imports'!$D$2:$D$4999,'EIA Imports'!$A$2:$A$4999,M$3,'EIA Imports'!$C$2:$C$4999,$A38)</f>
        <v/>
      </c>
      <c r="N38">
        <f>SUMIFS('EIA Imports'!$D$2:$D$4999,'EIA Imports'!$A$2:$A$4999,N$3,'EIA Imports'!$C$2:$C$4999,$A38)</f>
        <v/>
      </c>
      <c r="O38">
        <f>SUMIFS('EIA Imports'!$D$2:$D$4999,'EIA Imports'!$A$2:$A$4999,O$3,'EIA Imports'!$C$2:$C$4999,$A38)</f>
        <v/>
      </c>
      <c r="P38">
        <f>SUMIFS('EIA Imports'!$D$2:$D$4999,'EIA Imports'!$A$2:$A$4999,P$3,'EIA Imports'!$C$2:$C$4999,$A38)</f>
        <v/>
      </c>
      <c r="Q38">
        <f>SUMIFS('EIA Imports'!$D$2:$D$4999,'EIA Imports'!$A$2:$A$4999,Q$3,'EIA Imports'!$C$2:$C$4999,$A38)</f>
        <v/>
      </c>
      <c r="R38">
        <f>SUMIFS('EIA Imports'!$D$2:$D$4999,'EIA Imports'!$A$2:$A$4999,R$3,'EIA Imports'!$C$2:$C$4999,$A38)</f>
        <v/>
      </c>
      <c r="S38">
        <f>SUMIFS('EIA Imports'!$D$2:$D$4999,'EIA Imports'!$A$2:$A$4999,S$3,'EIA Imports'!$C$2:$C$4999,$A38)</f>
        <v/>
      </c>
      <c r="T38">
        <f>SUMIFS('EIA Imports'!$D$2:$D$4999,'EIA Imports'!$A$2:$A$4999,T$3,'EIA Imports'!$C$2:$C$4999,$A38)</f>
        <v/>
      </c>
      <c r="U38">
        <f>SUMIFS('EIA Imports'!$D$2:$D$4999,'EIA Imports'!$A$2:$A$4999,U$3,'EIA Imports'!$C$2:$C$4999,$A38)</f>
        <v/>
      </c>
      <c r="V38">
        <f>SUMIFS('EIA Imports'!$D$2:$D$4999,'EIA Imports'!$A$2:$A$4999,V$3,'EIA Imports'!$C$2:$C$4999,$A38)</f>
        <v/>
      </c>
      <c r="W38">
        <f>SUMIFS('EIA Imports'!$D$2:$D$4999,'EIA Imports'!$A$2:$A$4999,W$3,'EIA Imports'!$C$2:$C$4999,$A38)</f>
        <v/>
      </c>
      <c r="X38">
        <f>SUMIFS('EIA Imports'!$D$2:$D$4999,'EIA Imports'!$A$2:$A$4999,X$3,'EIA Imports'!$C$2:$C$4999,$A38)</f>
        <v/>
      </c>
      <c r="Y38">
        <f>SUMIFS('EIA Imports'!$D$2:$D$4999,'EIA Imports'!$A$2:$A$4999,Y$3,'EIA Imports'!$C$2:$C$4999,$A38)</f>
        <v/>
      </c>
      <c r="Z38">
        <f>SUMIFS('EIA Imports'!$D$2:$D$4999,'EIA Imports'!$A$2:$A$4999,Z$3,'EIA Imports'!$C$2:$C$4999,$A38)</f>
        <v/>
      </c>
      <c r="AA38">
        <f>SUMIFS('EIA Imports'!$D$2:$D$4999,'EIA Imports'!$A$2:$A$4999,AA$3,'EIA Imports'!$C$2:$C$4999,$A38)</f>
        <v/>
      </c>
      <c r="AB38">
        <f>SUMIFS('EIA Imports'!$D$2:$D$4999,'EIA Imports'!$A$2:$A$4999,AB$3,'EIA Imports'!$C$2:$C$4999,$A38)</f>
        <v/>
      </c>
      <c r="AC38">
        <f>SUMIFS('EIA Imports'!$D$2:$D$4999,'EIA Imports'!$A$2:$A$4999,AC$3,'EIA Imports'!$C$2:$C$4999,$A38)</f>
        <v/>
      </c>
      <c r="AD38">
        <f>SUMIFS('EIA Imports'!$D$2:$D$4999,'EIA Imports'!$A$2:$A$4999,AD$3,'EIA Imports'!$C$2:$C$4999,$A38)</f>
        <v/>
      </c>
      <c r="AE38">
        <f>SUMIFS('EIA Imports'!$D$2:$D$4999,'EIA Imports'!$A$2:$A$4999,AE$3,'EIA Imports'!$C$2:$C$4999,$A38)</f>
        <v/>
      </c>
      <c r="AF38">
        <f>SUMIFS('EIA Imports'!$D$2:$D$4999,'EIA Imports'!$A$2:$A$4999,AF$3,'EIA Imports'!$C$2:$C$4999,$A38)</f>
        <v/>
      </c>
      <c r="AG38">
        <f>SUMIFS('EIA Imports'!$D$2:$D$4999,'EIA Imports'!$A$2:$A$4999,AG$3,'EIA Imports'!$C$2:$C$4999,$A38)</f>
        <v/>
      </c>
      <c r="AH38">
        <f>SUMIFS('EIA Imports'!$D$2:$D$4999,'EIA Imports'!$A$2:$A$4999,AH$3,'EIA Imports'!$C$2:$C$4999,$A38)</f>
        <v/>
      </c>
      <c r="AI38">
        <f>SUMIFS('EIA Imports'!$D$2:$D$4999,'EIA Imports'!$A$2:$A$4999,AI$3,'EIA Imports'!$C$2:$C$4999,$A38)</f>
        <v/>
      </c>
      <c r="AJ38">
        <f>SUMIFS('EIA Imports'!$D$2:$D$4999,'EIA Imports'!$A$2:$A$4999,AJ$3,'EIA Imports'!$C$2:$C$4999,$A38)</f>
        <v/>
      </c>
      <c r="AK38">
        <f>SUMIFS('EIA Imports'!$D$2:$D$4999,'EIA Imports'!$A$2:$A$4999,AK$3,'EIA Imports'!$C$2:$C$4999,$A38)</f>
        <v/>
      </c>
      <c r="AL38">
        <f>SUMIFS('EIA Imports'!$D$2:$D$4999,'EIA Imports'!$A$2:$A$4999,AL$3,'EIA Imports'!$C$2:$C$4999,$A38)</f>
        <v/>
      </c>
      <c r="AM38">
        <f>SUMIFS('EIA Imports'!$D$2:$D$4999,'EIA Imports'!$A$2:$A$4999,AM$3,'EIA Imports'!$C$2:$C$4999,$A38)</f>
        <v/>
      </c>
      <c r="AN38">
        <f>SUMIFS('EIA Imports'!$D$2:$D$4999,'EIA Imports'!$A$2:$A$4999,AN$3,'EIA Imports'!$C$2:$C$4999,$A38)</f>
        <v/>
      </c>
      <c r="AO38">
        <f>SUMIFS('EIA Imports'!$D$2:$D$4999,'EIA Imports'!$A$2:$A$4999,AO$3,'EIA Imports'!$C$2:$C$4999,$A38)</f>
        <v/>
      </c>
      <c r="AP38">
        <f>SUMIFS('EIA Imports'!$D$2:$D$4999,'EIA Imports'!$A$2:$A$4999,AP$3,'EIA Imports'!$C$2:$C$4999,$A38)</f>
        <v/>
      </c>
      <c r="AQ38">
        <f>SUMIFS('EIA Imports'!$D$2:$D$4999,'EIA Imports'!$A$2:$A$4999,AQ$3,'EIA Imports'!$C$2:$C$4999,$A38)</f>
        <v/>
      </c>
      <c r="AR38">
        <f>SUMIFS('EIA Imports'!$D$2:$D$4999,'EIA Imports'!$A$2:$A$4999,AR$3,'EIA Imports'!$C$2:$C$4999,$A38)</f>
        <v/>
      </c>
      <c r="AS38">
        <f>SUMIFS('EIA Imports'!$D$2:$D$4999,'EIA Imports'!$A$2:$A$4999,AS$3,'EIA Imports'!$C$2:$C$4999,$A38)</f>
        <v/>
      </c>
      <c r="AT38">
        <f>SUMIFS('EIA Imports'!$D$2:$D$4999,'EIA Imports'!$A$2:$A$4999,AT$3,'EIA Imports'!$C$2:$C$4999,$A38)</f>
        <v/>
      </c>
      <c r="AU38">
        <f>SUMIFS('EIA Imports'!$D$2:$D$4999,'EIA Imports'!$A$2:$A$4999,AU$3,'EIA Imports'!$C$2:$C$4999,$A38)</f>
        <v/>
      </c>
      <c r="AV38">
        <f>SUMIFS('EIA Imports'!$D$2:$D$4999,'EIA Imports'!$A$2:$A$4999,AV$3,'EIA Imports'!$C$2:$C$4999,$A38)</f>
        <v/>
      </c>
      <c r="AW38" t="s">
        <v>261</v>
      </c>
      <c r="AX38">
        <f>MATCH(AW38,$A$4:$A$59,0)</f>
        <v/>
      </c>
    </row>
    <row r="39" spans="1:50">
      <c r="A39" t="s">
        <v>285</v>
      </c>
      <c r="B39" t="s">
        <v>1768</v>
      </c>
      <c r="C39" t="s">
        <v>1769</v>
      </c>
      <c r="E39">
        <f>SUMIFS('EIA Imports'!$D$2:$D$4999,'EIA Imports'!$A$2:$A$4999,E$3,'EIA Imports'!$C$2:$C$4999,$A39)</f>
        <v/>
      </c>
      <c r="F39">
        <f>SUMIFS('EIA Imports'!$D$2:$D$4999,'EIA Imports'!$A$2:$A$4999,F$3,'EIA Imports'!$C$2:$C$4999,$A39)</f>
        <v/>
      </c>
      <c r="G39">
        <f>SUMIFS('EIA Imports'!$D$2:$D$4999,'EIA Imports'!$A$2:$A$4999,G$3,'EIA Imports'!$C$2:$C$4999,$A39)</f>
        <v/>
      </c>
      <c r="H39">
        <f>SUMIFS('EIA Imports'!$D$2:$D$4999,'EIA Imports'!$A$2:$A$4999,H$3,'EIA Imports'!$C$2:$C$4999,$A39)</f>
        <v/>
      </c>
      <c r="I39">
        <f>SUMIFS('EIA Imports'!$D$2:$D$4999,'EIA Imports'!$A$2:$A$4999,I$3,'EIA Imports'!$C$2:$C$4999,$A39)</f>
        <v/>
      </c>
      <c r="J39">
        <f>SUMIFS('EIA Imports'!$D$2:$D$4999,'EIA Imports'!$A$2:$A$4999,J$3,'EIA Imports'!$C$2:$C$4999,$A39)</f>
        <v/>
      </c>
      <c r="K39">
        <f>SUMIFS('EIA Imports'!$D$2:$D$4999,'EIA Imports'!$A$2:$A$4999,K$3,'EIA Imports'!$C$2:$C$4999,$A39)</f>
        <v/>
      </c>
      <c r="L39">
        <f>SUMIFS('EIA Imports'!$D$2:$D$4999,'EIA Imports'!$A$2:$A$4999,L$3,'EIA Imports'!$C$2:$C$4999,$A39)</f>
        <v/>
      </c>
      <c r="M39">
        <f>SUMIFS('EIA Imports'!$D$2:$D$4999,'EIA Imports'!$A$2:$A$4999,M$3,'EIA Imports'!$C$2:$C$4999,$A39)</f>
        <v/>
      </c>
      <c r="N39">
        <f>SUMIFS('EIA Imports'!$D$2:$D$4999,'EIA Imports'!$A$2:$A$4999,N$3,'EIA Imports'!$C$2:$C$4999,$A39)</f>
        <v/>
      </c>
      <c r="O39">
        <f>SUMIFS('EIA Imports'!$D$2:$D$4999,'EIA Imports'!$A$2:$A$4999,O$3,'EIA Imports'!$C$2:$C$4999,$A39)</f>
        <v/>
      </c>
      <c r="P39">
        <f>SUMIFS('EIA Imports'!$D$2:$D$4999,'EIA Imports'!$A$2:$A$4999,P$3,'EIA Imports'!$C$2:$C$4999,$A39)</f>
        <v/>
      </c>
      <c r="Q39">
        <f>SUMIFS('EIA Imports'!$D$2:$D$4999,'EIA Imports'!$A$2:$A$4999,Q$3,'EIA Imports'!$C$2:$C$4999,$A39)</f>
        <v/>
      </c>
      <c r="R39">
        <f>SUMIFS('EIA Imports'!$D$2:$D$4999,'EIA Imports'!$A$2:$A$4999,R$3,'EIA Imports'!$C$2:$C$4999,$A39)</f>
        <v/>
      </c>
      <c r="S39">
        <f>SUMIFS('EIA Imports'!$D$2:$D$4999,'EIA Imports'!$A$2:$A$4999,S$3,'EIA Imports'!$C$2:$C$4999,$A39)</f>
        <v/>
      </c>
      <c r="T39">
        <f>SUMIFS('EIA Imports'!$D$2:$D$4999,'EIA Imports'!$A$2:$A$4999,T$3,'EIA Imports'!$C$2:$C$4999,$A39)</f>
        <v/>
      </c>
      <c r="U39">
        <f>SUMIFS('EIA Imports'!$D$2:$D$4999,'EIA Imports'!$A$2:$A$4999,U$3,'EIA Imports'!$C$2:$C$4999,$A39)</f>
        <v/>
      </c>
      <c r="V39">
        <f>SUMIFS('EIA Imports'!$D$2:$D$4999,'EIA Imports'!$A$2:$A$4999,V$3,'EIA Imports'!$C$2:$C$4999,$A39)</f>
        <v/>
      </c>
      <c r="W39">
        <f>SUMIFS('EIA Imports'!$D$2:$D$4999,'EIA Imports'!$A$2:$A$4999,W$3,'EIA Imports'!$C$2:$C$4999,$A39)</f>
        <v/>
      </c>
      <c r="X39">
        <f>SUMIFS('EIA Imports'!$D$2:$D$4999,'EIA Imports'!$A$2:$A$4999,X$3,'EIA Imports'!$C$2:$C$4999,$A39)</f>
        <v/>
      </c>
      <c r="Y39">
        <f>SUMIFS('EIA Imports'!$D$2:$D$4999,'EIA Imports'!$A$2:$A$4999,Y$3,'EIA Imports'!$C$2:$C$4999,$A39)</f>
        <v/>
      </c>
      <c r="Z39">
        <f>SUMIFS('EIA Imports'!$D$2:$D$4999,'EIA Imports'!$A$2:$A$4999,Z$3,'EIA Imports'!$C$2:$C$4999,$A39)</f>
        <v/>
      </c>
      <c r="AA39">
        <f>SUMIFS('EIA Imports'!$D$2:$D$4999,'EIA Imports'!$A$2:$A$4999,AA$3,'EIA Imports'!$C$2:$C$4999,$A39)</f>
        <v/>
      </c>
      <c r="AB39">
        <f>SUMIFS('EIA Imports'!$D$2:$D$4999,'EIA Imports'!$A$2:$A$4999,AB$3,'EIA Imports'!$C$2:$C$4999,$A39)</f>
        <v/>
      </c>
      <c r="AC39">
        <f>SUMIFS('EIA Imports'!$D$2:$D$4999,'EIA Imports'!$A$2:$A$4999,AC$3,'EIA Imports'!$C$2:$C$4999,$A39)</f>
        <v/>
      </c>
      <c r="AD39">
        <f>SUMIFS('EIA Imports'!$D$2:$D$4999,'EIA Imports'!$A$2:$A$4999,AD$3,'EIA Imports'!$C$2:$C$4999,$A39)</f>
        <v/>
      </c>
      <c r="AE39">
        <f>SUMIFS('EIA Imports'!$D$2:$D$4999,'EIA Imports'!$A$2:$A$4999,AE$3,'EIA Imports'!$C$2:$C$4999,$A39)</f>
        <v/>
      </c>
      <c r="AF39">
        <f>SUMIFS('EIA Imports'!$D$2:$D$4999,'EIA Imports'!$A$2:$A$4999,AF$3,'EIA Imports'!$C$2:$C$4999,$A39)</f>
        <v/>
      </c>
      <c r="AG39">
        <f>SUMIFS('EIA Imports'!$D$2:$D$4999,'EIA Imports'!$A$2:$A$4999,AG$3,'EIA Imports'!$C$2:$C$4999,$A39)</f>
        <v/>
      </c>
      <c r="AH39">
        <f>SUMIFS('EIA Imports'!$D$2:$D$4999,'EIA Imports'!$A$2:$A$4999,AH$3,'EIA Imports'!$C$2:$C$4999,$A39)</f>
        <v/>
      </c>
      <c r="AI39">
        <f>SUMIFS('EIA Imports'!$D$2:$D$4999,'EIA Imports'!$A$2:$A$4999,AI$3,'EIA Imports'!$C$2:$C$4999,$A39)</f>
        <v/>
      </c>
      <c r="AJ39">
        <f>SUMIFS('EIA Imports'!$D$2:$D$4999,'EIA Imports'!$A$2:$A$4999,AJ$3,'EIA Imports'!$C$2:$C$4999,$A39)</f>
        <v/>
      </c>
      <c r="AK39">
        <f>SUMIFS('EIA Imports'!$D$2:$D$4999,'EIA Imports'!$A$2:$A$4999,AK$3,'EIA Imports'!$C$2:$C$4999,$A39)</f>
        <v/>
      </c>
      <c r="AL39">
        <f>SUMIFS('EIA Imports'!$D$2:$D$4999,'EIA Imports'!$A$2:$A$4999,AL$3,'EIA Imports'!$C$2:$C$4999,$A39)</f>
        <v/>
      </c>
      <c r="AM39">
        <f>SUMIFS('EIA Imports'!$D$2:$D$4999,'EIA Imports'!$A$2:$A$4999,AM$3,'EIA Imports'!$C$2:$C$4999,$A39)</f>
        <v/>
      </c>
      <c r="AN39">
        <f>SUMIFS('EIA Imports'!$D$2:$D$4999,'EIA Imports'!$A$2:$A$4999,AN$3,'EIA Imports'!$C$2:$C$4999,$A39)</f>
        <v/>
      </c>
      <c r="AO39">
        <f>SUMIFS('EIA Imports'!$D$2:$D$4999,'EIA Imports'!$A$2:$A$4999,AO$3,'EIA Imports'!$C$2:$C$4999,$A39)</f>
        <v/>
      </c>
      <c r="AP39">
        <f>SUMIFS('EIA Imports'!$D$2:$D$4999,'EIA Imports'!$A$2:$A$4999,AP$3,'EIA Imports'!$C$2:$C$4999,$A39)</f>
        <v/>
      </c>
      <c r="AQ39">
        <f>SUMIFS('EIA Imports'!$D$2:$D$4999,'EIA Imports'!$A$2:$A$4999,AQ$3,'EIA Imports'!$C$2:$C$4999,$A39)</f>
        <v/>
      </c>
      <c r="AR39">
        <f>SUMIFS('EIA Imports'!$D$2:$D$4999,'EIA Imports'!$A$2:$A$4999,AR$3,'EIA Imports'!$C$2:$C$4999,$A39)</f>
        <v/>
      </c>
      <c r="AS39">
        <f>SUMIFS('EIA Imports'!$D$2:$D$4999,'EIA Imports'!$A$2:$A$4999,AS$3,'EIA Imports'!$C$2:$C$4999,$A39)</f>
        <v/>
      </c>
      <c r="AT39">
        <f>SUMIFS('EIA Imports'!$D$2:$D$4999,'EIA Imports'!$A$2:$A$4999,AT$3,'EIA Imports'!$C$2:$C$4999,$A39)</f>
        <v/>
      </c>
      <c r="AU39">
        <f>SUMIFS('EIA Imports'!$D$2:$D$4999,'EIA Imports'!$A$2:$A$4999,AU$3,'EIA Imports'!$C$2:$C$4999,$A39)</f>
        <v/>
      </c>
      <c r="AV39">
        <f>SUMIFS('EIA Imports'!$D$2:$D$4999,'EIA Imports'!$A$2:$A$4999,AV$3,'EIA Imports'!$C$2:$C$4999,$A39)</f>
        <v/>
      </c>
      <c r="AW39" t="s">
        <v>346</v>
      </c>
      <c r="AX39">
        <f>MATCH(AW39,$A$4:$A$59,0)</f>
        <v/>
      </c>
    </row>
    <row r="40" spans="1:50">
      <c r="A40" t="s">
        <v>336</v>
      </c>
      <c r="B40" t="s">
        <v>1768</v>
      </c>
      <c r="C40" t="s">
        <v>1769</v>
      </c>
      <c r="E40">
        <f>SUMIFS('EIA Imports'!$D$2:$D$4999,'EIA Imports'!$A$2:$A$4999,E$3,'EIA Imports'!$C$2:$C$4999,$A40)</f>
        <v/>
      </c>
      <c r="F40">
        <f>SUMIFS('EIA Imports'!$D$2:$D$4999,'EIA Imports'!$A$2:$A$4999,F$3,'EIA Imports'!$C$2:$C$4999,$A40)</f>
        <v/>
      </c>
      <c r="G40">
        <f>SUMIFS('EIA Imports'!$D$2:$D$4999,'EIA Imports'!$A$2:$A$4999,G$3,'EIA Imports'!$C$2:$C$4999,$A40)</f>
        <v/>
      </c>
      <c r="H40">
        <f>SUMIFS('EIA Imports'!$D$2:$D$4999,'EIA Imports'!$A$2:$A$4999,H$3,'EIA Imports'!$C$2:$C$4999,$A40)</f>
        <v/>
      </c>
      <c r="I40">
        <f>SUMIFS('EIA Imports'!$D$2:$D$4999,'EIA Imports'!$A$2:$A$4999,I$3,'EIA Imports'!$C$2:$C$4999,$A40)</f>
        <v/>
      </c>
      <c r="J40">
        <f>SUMIFS('EIA Imports'!$D$2:$D$4999,'EIA Imports'!$A$2:$A$4999,J$3,'EIA Imports'!$C$2:$C$4999,$A40)</f>
        <v/>
      </c>
      <c r="K40">
        <f>SUMIFS('EIA Imports'!$D$2:$D$4999,'EIA Imports'!$A$2:$A$4999,K$3,'EIA Imports'!$C$2:$C$4999,$A40)</f>
        <v/>
      </c>
      <c r="L40">
        <f>SUMIFS('EIA Imports'!$D$2:$D$4999,'EIA Imports'!$A$2:$A$4999,L$3,'EIA Imports'!$C$2:$C$4999,$A40)</f>
        <v/>
      </c>
      <c r="M40">
        <f>SUMIFS('EIA Imports'!$D$2:$D$4999,'EIA Imports'!$A$2:$A$4999,M$3,'EIA Imports'!$C$2:$C$4999,$A40)</f>
        <v/>
      </c>
      <c r="N40">
        <f>SUMIFS('EIA Imports'!$D$2:$D$4999,'EIA Imports'!$A$2:$A$4999,N$3,'EIA Imports'!$C$2:$C$4999,$A40)</f>
        <v/>
      </c>
      <c r="O40">
        <f>SUMIFS('EIA Imports'!$D$2:$D$4999,'EIA Imports'!$A$2:$A$4999,O$3,'EIA Imports'!$C$2:$C$4999,$A40)</f>
        <v/>
      </c>
      <c r="P40">
        <f>SUMIFS('EIA Imports'!$D$2:$D$4999,'EIA Imports'!$A$2:$A$4999,P$3,'EIA Imports'!$C$2:$C$4999,$A40)</f>
        <v/>
      </c>
      <c r="Q40">
        <f>SUMIFS('EIA Imports'!$D$2:$D$4999,'EIA Imports'!$A$2:$A$4999,Q$3,'EIA Imports'!$C$2:$C$4999,$A40)</f>
        <v/>
      </c>
      <c r="R40">
        <f>SUMIFS('EIA Imports'!$D$2:$D$4999,'EIA Imports'!$A$2:$A$4999,R$3,'EIA Imports'!$C$2:$C$4999,$A40)</f>
        <v/>
      </c>
      <c r="S40">
        <f>SUMIFS('EIA Imports'!$D$2:$D$4999,'EIA Imports'!$A$2:$A$4999,S$3,'EIA Imports'!$C$2:$C$4999,$A40)</f>
        <v/>
      </c>
      <c r="T40">
        <f>SUMIFS('EIA Imports'!$D$2:$D$4999,'EIA Imports'!$A$2:$A$4999,T$3,'EIA Imports'!$C$2:$C$4999,$A40)</f>
        <v/>
      </c>
      <c r="U40">
        <f>SUMIFS('EIA Imports'!$D$2:$D$4999,'EIA Imports'!$A$2:$A$4999,U$3,'EIA Imports'!$C$2:$C$4999,$A40)</f>
        <v/>
      </c>
      <c r="V40">
        <f>SUMIFS('EIA Imports'!$D$2:$D$4999,'EIA Imports'!$A$2:$A$4999,V$3,'EIA Imports'!$C$2:$C$4999,$A40)</f>
        <v/>
      </c>
      <c r="W40">
        <f>SUMIFS('EIA Imports'!$D$2:$D$4999,'EIA Imports'!$A$2:$A$4999,W$3,'EIA Imports'!$C$2:$C$4999,$A40)</f>
        <v/>
      </c>
      <c r="X40">
        <f>SUMIFS('EIA Imports'!$D$2:$D$4999,'EIA Imports'!$A$2:$A$4999,X$3,'EIA Imports'!$C$2:$C$4999,$A40)</f>
        <v/>
      </c>
      <c r="Y40">
        <f>SUMIFS('EIA Imports'!$D$2:$D$4999,'EIA Imports'!$A$2:$A$4999,Y$3,'EIA Imports'!$C$2:$C$4999,$A40)</f>
        <v/>
      </c>
      <c r="Z40">
        <f>SUMIFS('EIA Imports'!$D$2:$D$4999,'EIA Imports'!$A$2:$A$4999,Z$3,'EIA Imports'!$C$2:$C$4999,$A40)</f>
        <v/>
      </c>
      <c r="AA40">
        <f>SUMIFS('EIA Imports'!$D$2:$D$4999,'EIA Imports'!$A$2:$A$4999,AA$3,'EIA Imports'!$C$2:$C$4999,$A40)</f>
        <v/>
      </c>
      <c r="AB40">
        <f>SUMIFS('EIA Imports'!$D$2:$D$4999,'EIA Imports'!$A$2:$A$4999,AB$3,'EIA Imports'!$C$2:$C$4999,$A40)</f>
        <v/>
      </c>
      <c r="AC40">
        <f>SUMIFS('EIA Imports'!$D$2:$D$4999,'EIA Imports'!$A$2:$A$4999,AC$3,'EIA Imports'!$C$2:$C$4999,$A40)</f>
        <v/>
      </c>
      <c r="AD40">
        <f>SUMIFS('EIA Imports'!$D$2:$D$4999,'EIA Imports'!$A$2:$A$4999,AD$3,'EIA Imports'!$C$2:$C$4999,$A40)</f>
        <v/>
      </c>
      <c r="AE40">
        <f>SUMIFS('EIA Imports'!$D$2:$D$4999,'EIA Imports'!$A$2:$A$4999,AE$3,'EIA Imports'!$C$2:$C$4999,$A40)</f>
        <v/>
      </c>
      <c r="AF40">
        <f>SUMIFS('EIA Imports'!$D$2:$D$4999,'EIA Imports'!$A$2:$A$4999,AF$3,'EIA Imports'!$C$2:$C$4999,$A40)</f>
        <v/>
      </c>
      <c r="AG40">
        <f>SUMIFS('EIA Imports'!$D$2:$D$4999,'EIA Imports'!$A$2:$A$4999,AG$3,'EIA Imports'!$C$2:$C$4999,$A40)</f>
        <v/>
      </c>
      <c r="AH40">
        <f>SUMIFS('EIA Imports'!$D$2:$D$4999,'EIA Imports'!$A$2:$A$4999,AH$3,'EIA Imports'!$C$2:$C$4999,$A40)</f>
        <v/>
      </c>
      <c r="AI40">
        <f>SUMIFS('EIA Imports'!$D$2:$D$4999,'EIA Imports'!$A$2:$A$4999,AI$3,'EIA Imports'!$C$2:$C$4999,$A40)</f>
        <v/>
      </c>
      <c r="AJ40">
        <f>SUMIFS('EIA Imports'!$D$2:$D$4999,'EIA Imports'!$A$2:$A$4999,AJ$3,'EIA Imports'!$C$2:$C$4999,$A40)</f>
        <v/>
      </c>
      <c r="AK40">
        <f>SUMIFS('EIA Imports'!$D$2:$D$4999,'EIA Imports'!$A$2:$A$4999,AK$3,'EIA Imports'!$C$2:$C$4999,$A40)</f>
        <v/>
      </c>
      <c r="AL40">
        <f>SUMIFS('EIA Imports'!$D$2:$D$4999,'EIA Imports'!$A$2:$A$4999,AL$3,'EIA Imports'!$C$2:$C$4999,$A40)</f>
        <v/>
      </c>
      <c r="AM40">
        <f>SUMIFS('EIA Imports'!$D$2:$D$4999,'EIA Imports'!$A$2:$A$4999,AM$3,'EIA Imports'!$C$2:$C$4999,$A40)</f>
        <v/>
      </c>
      <c r="AN40">
        <f>SUMIFS('EIA Imports'!$D$2:$D$4999,'EIA Imports'!$A$2:$A$4999,AN$3,'EIA Imports'!$C$2:$C$4999,$A40)</f>
        <v/>
      </c>
      <c r="AO40">
        <f>SUMIFS('EIA Imports'!$D$2:$D$4999,'EIA Imports'!$A$2:$A$4999,AO$3,'EIA Imports'!$C$2:$C$4999,$A40)</f>
        <v/>
      </c>
      <c r="AP40">
        <f>SUMIFS('EIA Imports'!$D$2:$D$4999,'EIA Imports'!$A$2:$A$4999,AP$3,'EIA Imports'!$C$2:$C$4999,$A40)</f>
        <v/>
      </c>
      <c r="AQ40">
        <f>SUMIFS('EIA Imports'!$D$2:$D$4999,'EIA Imports'!$A$2:$A$4999,AQ$3,'EIA Imports'!$C$2:$C$4999,$A40)</f>
        <v/>
      </c>
      <c r="AR40">
        <f>SUMIFS('EIA Imports'!$D$2:$D$4999,'EIA Imports'!$A$2:$A$4999,AR$3,'EIA Imports'!$C$2:$C$4999,$A40)</f>
        <v/>
      </c>
      <c r="AS40">
        <f>SUMIFS('EIA Imports'!$D$2:$D$4999,'EIA Imports'!$A$2:$A$4999,AS$3,'EIA Imports'!$C$2:$C$4999,$A40)</f>
        <v/>
      </c>
      <c r="AT40">
        <f>SUMIFS('EIA Imports'!$D$2:$D$4999,'EIA Imports'!$A$2:$A$4999,AT$3,'EIA Imports'!$C$2:$C$4999,$A40)</f>
        <v/>
      </c>
      <c r="AU40">
        <f>SUMIFS('EIA Imports'!$D$2:$D$4999,'EIA Imports'!$A$2:$A$4999,AU$3,'EIA Imports'!$C$2:$C$4999,$A40)</f>
        <v/>
      </c>
      <c r="AV40">
        <f>SUMIFS('EIA Imports'!$D$2:$D$4999,'EIA Imports'!$A$2:$A$4999,AV$3,'EIA Imports'!$C$2:$C$4999,$A40)</f>
        <v/>
      </c>
      <c r="AW40" t="s">
        <v>248</v>
      </c>
      <c r="AX40">
        <f>MATCH(AW40,$A$4:$A$59,0)</f>
        <v/>
      </c>
    </row>
    <row r="41" spans="1:50">
      <c r="A41" t="s">
        <v>321</v>
      </c>
      <c r="B41" t="s">
        <v>1768</v>
      </c>
      <c r="C41" t="s">
        <v>1769</v>
      </c>
      <c r="E41">
        <f>SUMIFS('EIA Imports'!$D$2:$D$4999,'EIA Imports'!$A$2:$A$4999,E$3,'EIA Imports'!$C$2:$C$4999,$A41)</f>
        <v/>
      </c>
      <c r="F41">
        <f>SUMIFS('EIA Imports'!$D$2:$D$4999,'EIA Imports'!$A$2:$A$4999,F$3,'EIA Imports'!$C$2:$C$4999,$A41)</f>
        <v/>
      </c>
      <c r="G41">
        <f>SUMIFS('EIA Imports'!$D$2:$D$4999,'EIA Imports'!$A$2:$A$4999,G$3,'EIA Imports'!$C$2:$C$4999,$A41)</f>
        <v/>
      </c>
      <c r="H41">
        <f>SUMIFS('EIA Imports'!$D$2:$D$4999,'EIA Imports'!$A$2:$A$4999,H$3,'EIA Imports'!$C$2:$C$4999,$A41)</f>
        <v/>
      </c>
      <c r="I41">
        <f>SUMIFS('EIA Imports'!$D$2:$D$4999,'EIA Imports'!$A$2:$A$4999,I$3,'EIA Imports'!$C$2:$C$4999,$A41)</f>
        <v/>
      </c>
      <c r="J41">
        <f>SUMIFS('EIA Imports'!$D$2:$D$4999,'EIA Imports'!$A$2:$A$4999,J$3,'EIA Imports'!$C$2:$C$4999,$A41)</f>
        <v/>
      </c>
      <c r="K41">
        <f>SUMIFS('EIA Imports'!$D$2:$D$4999,'EIA Imports'!$A$2:$A$4999,K$3,'EIA Imports'!$C$2:$C$4999,$A41)</f>
        <v/>
      </c>
      <c r="L41">
        <f>SUMIFS('EIA Imports'!$D$2:$D$4999,'EIA Imports'!$A$2:$A$4999,L$3,'EIA Imports'!$C$2:$C$4999,$A41)</f>
        <v/>
      </c>
      <c r="M41">
        <f>SUMIFS('EIA Imports'!$D$2:$D$4999,'EIA Imports'!$A$2:$A$4999,M$3,'EIA Imports'!$C$2:$C$4999,$A41)</f>
        <v/>
      </c>
      <c r="N41">
        <f>SUMIFS('EIA Imports'!$D$2:$D$4999,'EIA Imports'!$A$2:$A$4999,N$3,'EIA Imports'!$C$2:$C$4999,$A41)</f>
        <v/>
      </c>
      <c r="O41">
        <f>SUMIFS('EIA Imports'!$D$2:$D$4999,'EIA Imports'!$A$2:$A$4999,O$3,'EIA Imports'!$C$2:$C$4999,$A41)</f>
        <v/>
      </c>
      <c r="P41">
        <f>SUMIFS('EIA Imports'!$D$2:$D$4999,'EIA Imports'!$A$2:$A$4999,P$3,'EIA Imports'!$C$2:$C$4999,$A41)</f>
        <v/>
      </c>
      <c r="Q41">
        <f>SUMIFS('EIA Imports'!$D$2:$D$4999,'EIA Imports'!$A$2:$A$4999,Q$3,'EIA Imports'!$C$2:$C$4999,$A41)</f>
        <v/>
      </c>
      <c r="R41">
        <f>SUMIFS('EIA Imports'!$D$2:$D$4999,'EIA Imports'!$A$2:$A$4999,R$3,'EIA Imports'!$C$2:$C$4999,$A41)</f>
        <v/>
      </c>
      <c r="S41">
        <f>SUMIFS('EIA Imports'!$D$2:$D$4999,'EIA Imports'!$A$2:$A$4999,S$3,'EIA Imports'!$C$2:$C$4999,$A41)</f>
        <v/>
      </c>
      <c r="T41">
        <f>SUMIFS('EIA Imports'!$D$2:$D$4999,'EIA Imports'!$A$2:$A$4999,T$3,'EIA Imports'!$C$2:$C$4999,$A41)</f>
        <v/>
      </c>
      <c r="U41">
        <f>SUMIFS('EIA Imports'!$D$2:$D$4999,'EIA Imports'!$A$2:$A$4999,U$3,'EIA Imports'!$C$2:$C$4999,$A41)</f>
        <v/>
      </c>
      <c r="V41">
        <f>SUMIFS('EIA Imports'!$D$2:$D$4999,'EIA Imports'!$A$2:$A$4999,V$3,'EIA Imports'!$C$2:$C$4999,$A41)</f>
        <v/>
      </c>
      <c r="W41">
        <f>SUMIFS('EIA Imports'!$D$2:$D$4999,'EIA Imports'!$A$2:$A$4999,W$3,'EIA Imports'!$C$2:$C$4999,$A41)</f>
        <v/>
      </c>
      <c r="X41">
        <f>SUMIFS('EIA Imports'!$D$2:$D$4999,'EIA Imports'!$A$2:$A$4999,X$3,'EIA Imports'!$C$2:$C$4999,$A41)</f>
        <v/>
      </c>
      <c r="Y41">
        <f>SUMIFS('EIA Imports'!$D$2:$D$4999,'EIA Imports'!$A$2:$A$4999,Y$3,'EIA Imports'!$C$2:$C$4999,$A41)</f>
        <v/>
      </c>
      <c r="Z41">
        <f>SUMIFS('EIA Imports'!$D$2:$D$4999,'EIA Imports'!$A$2:$A$4999,Z$3,'EIA Imports'!$C$2:$C$4999,$A41)</f>
        <v/>
      </c>
      <c r="AA41">
        <f>SUMIFS('EIA Imports'!$D$2:$D$4999,'EIA Imports'!$A$2:$A$4999,AA$3,'EIA Imports'!$C$2:$C$4999,$A41)</f>
        <v/>
      </c>
      <c r="AB41">
        <f>SUMIFS('EIA Imports'!$D$2:$D$4999,'EIA Imports'!$A$2:$A$4999,AB$3,'EIA Imports'!$C$2:$C$4999,$A41)</f>
        <v/>
      </c>
      <c r="AC41">
        <f>SUMIFS('EIA Imports'!$D$2:$D$4999,'EIA Imports'!$A$2:$A$4999,AC$3,'EIA Imports'!$C$2:$C$4999,$A41)</f>
        <v/>
      </c>
      <c r="AD41">
        <f>SUMIFS('EIA Imports'!$D$2:$D$4999,'EIA Imports'!$A$2:$A$4999,AD$3,'EIA Imports'!$C$2:$C$4999,$A41)</f>
        <v/>
      </c>
      <c r="AE41">
        <f>SUMIFS('EIA Imports'!$D$2:$D$4999,'EIA Imports'!$A$2:$A$4999,AE$3,'EIA Imports'!$C$2:$C$4999,$A41)</f>
        <v/>
      </c>
      <c r="AF41">
        <f>SUMIFS('EIA Imports'!$D$2:$D$4999,'EIA Imports'!$A$2:$A$4999,AF$3,'EIA Imports'!$C$2:$C$4999,$A41)</f>
        <v/>
      </c>
      <c r="AG41">
        <f>SUMIFS('EIA Imports'!$D$2:$D$4999,'EIA Imports'!$A$2:$A$4999,AG$3,'EIA Imports'!$C$2:$C$4999,$A41)</f>
        <v/>
      </c>
      <c r="AH41">
        <f>SUMIFS('EIA Imports'!$D$2:$D$4999,'EIA Imports'!$A$2:$A$4999,AH$3,'EIA Imports'!$C$2:$C$4999,$A41)</f>
        <v/>
      </c>
      <c r="AI41">
        <f>SUMIFS('EIA Imports'!$D$2:$D$4999,'EIA Imports'!$A$2:$A$4999,AI$3,'EIA Imports'!$C$2:$C$4999,$A41)</f>
        <v/>
      </c>
      <c r="AJ41">
        <f>SUMIFS('EIA Imports'!$D$2:$D$4999,'EIA Imports'!$A$2:$A$4999,AJ$3,'EIA Imports'!$C$2:$C$4999,$A41)</f>
        <v/>
      </c>
      <c r="AK41">
        <f>SUMIFS('EIA Imports'!$D$2:$D$4999,'EIA Imports'!$A$2:$A$4999,AK$3,'EIA Imports'!$C$2:$C$4999,$A41)</f>
        <v/>
      </c>
      <c r="AL41">
        <f>SUMIFS('EIA Imports'!$D$2:$D$4999,'EIA Imports'!$A$2:$A$4999,AL$3,'EIA Imports'!$C$2:$C$4999,$A41)</f>
        <v/>
      </c>
      <c r="AM41">
        <f>SUMIFS('EIA Imports'!$D$2:$D$4999,'EIA Imports'!$A$2:$A$4999,AM$3,'EIA Imports'!$C$2:$C$4999,$A41)</f>
        <v/>
      </c>
      <c r="AN41">
        <f>SUMIFS('EIA Imports'!$D$2:$D$4999,'EIA Imports'!$A$2:$A$4999,AN$3,'EIA Imports'!$C$2:$C$4999,$A41)</f>
        <v/>
      </c>
      <c r="AO41">
        <f>SUMIFS('EIA Imports'!$D$2:$D$4999,'EIA Imports'!$A$2:$A$4999,AO$3,'EIA Imports'!$C$2:$C$4999,$A41)</f>
        <v/>
      </c>
      <c r="AP41">
        <f>SUMIFS('EIA Imports'!$D$2:$D$4999,'EIA Imports'!$A$2:$A$4999,AP$3,'EIA Imports'!$C$2:$C$4999,$A41)</f>
        <v/>
      </c>
      <c r="AQ41">
        <f>SUMIFS('EIA Imports'!$D$2:$D$4999,'EIA Imports'!$A$2:$A$4999,AQ$3,'EIA Imports'!$C$2:$C$4999,$A41)</f>
        <v/>
      </c>
      <c r="AR41">
        <f>SUMIFS('EIA Imports'!$D$2:$D$4999,'EIA Imports'!$A$2:$A$4999,AR$3,'EIA Imports'!$C$2:$C$4999,$A41)</f>
        <v/>
      </c>
      <c r="AS41">
        <f>SUMIFS('EIA Imports'!$D$2:$D$4999,'EIA Imports'!$A$2:$A$4999,AS$3,'EIA Imports'!$C$2:$C$4999,$A41)</f>
        <v/>
      </c>
      <c r="AT41">
        <f>SUMIFS('EIA Imports'!$D$2:$D$4999,'EIA Imports'!$A$2:$A$4999,AT$3,'EIA Imports'!$C$2:$C$4999,$A41)</f>
        <v/>
      </c>
      <c r="AU41">
        <f>SUMIFS('EIA Imports'!$D$2:$D$4999,'EIA Imports'!$A$2:$A$4999,AU$3,'EIA Imports'!$C$2:$C$4999,$A41)</f>
        <v/>
      </c>
      <c r="AV41">
        <f>SUMIFS('EIA Imports'!$D$2:$D$4999,'EIA Imports'!$A$2:$A$4999,AV$3,'EIA Imports'!$C$2:$C$4999,$A41)</f>
        <v/>
      </c>
      <c r="AW41" t="s">
        <v>306</v>
      </c>
      <c r="AX41">
        <f>MATCH(AW41,$A$4:$A$59,0)</f>
        <v/>
      </c>
    </row>
    <row r="42" spans="1:50">
      <c r="A42" t="s">
        <v>273</v>
      </c>
      <c r="B42" t="s">
        <v>1768</v>
      </c>
      <c r="C42" t="s">
        <v>1769</v>
      </c>
      <c r="E42">
        <f>SUMIFS('EIA Imports'!$D$2:$D$4999,'EIA Imports'!$A$2:$A$4999,E$3,'EIA Imports'!$C$2:$C$4999,$A42)</f>
        <v/>
      </c>
      <c r="F42">
        <f>SUMIFS('EIA Imports'!$D$2:$D$4999,'EIA Imports'!$A$2:$A$4999,F$3,'EIA Imports'!$C$2:$C$4999,$A42)</f>
        <v/>
      </c>
      <c r="G42">
        <f>SUMIFS('EIA Imports'!$D$2:$D$4999,'EIA Imports'!$A$2:$A$4999,G$3,'EIA Imports'!$C$2:$C$4999,$A42)</f>
        <v/>
      </c>
      <c r="H42">
        <f>SUMIFS('EIA Imports'!$D$2:$D$4999,'EIA Imports'!$A$2:$A$4999,H$3,'EIA Imports'!$C$2:$C$4999,$A42)</f>
        <v/>
      </c>
      <c r="I42">
        <f>SUMIFS('EIA Imports'!$D$2:$D$4999,'EIA Imports'!$A$2:$A$4999,I$3,'EIA Imports'!$C$2:$C$4999,$A42)</f>
        <v/>
      </c>
      <c r="J42">
        <f>SUMIFS('EIA Imports'!$D$2:$D$4999,'EIA Imports'!$A$2:$A$4999,J$3,'EIA Imports'!$C$2:$C$4999,$A42)</f>
        <v/>
      </c>
      <c r="K42">
        <f>SUMIFS('EIA Imports'!$D$2:$D$4999,'EIA Imports'!$A$2:$A$4999,K$3,'EIA Imports'!$C$2:$C$4999,$A42)</f>
        <v/>
      </c>
      <c r="L42">
        <f>SUMIFS('EIA Imports'!$D$2:$D$4999,'EIA Imports'!$A$2:$A$4999,L$3,'EIA Imports'!$C$2:$C$4999,$A42)</f>
        <v/>
      </c>
      <c r="M42">
        <f>SUMIFS('EIA Imports'!$D$2:$D$4999,'EIA Imports'!$A$2:$A$4999,M$3,'EIA Imports'!$C$2:$C$4999,$A42)</f>
        <v/>
      </c>
      <c r="N42">
        <f>SUMIFS('EIA Imports'!$D$2:$D$4999,'EIA Imports'!$A$2:$A$4999,N$3,'EIA Imports'!$C$2:$C$4999,$A42)</f>
        <v/>
      </c>
      <c r="O42">
        <f>SUMIFS('EIA Imports'!$D$2:$D$4999,'EIA Imports'!$A$2:$A$4999,O$3,'EIA Imports'!$C$2:$C$4999,$A42)</f>
        <v/>
      </c>
      <c r="P42">
        <f>SUMIFS('EIA Imports'!$D$2:$D$4999,'EIA Imports'!$A$2:$A$4999,P$3,'EIA Imports'!$C$2:$C$4999,$A42)</f>
        <v/>
      </c>
      <c r="Q42">
        <f>SUMIFS('EIA Imports'!$D$2:$D$4999,'EIA Imports'!$A$2:$A$4999,Q$3,'EIA Imports'!$C$2:$C$4999,$A42)</f>
        <v/>
      </c>
      <c r="R42">
        <f>SUMIFS('EIA Imports'!$D$2:$D$4999,'EIA Imports'!$A$2:$A$4999,R$3,'EIA Imports'!$C$2:$C$4999,$A42)</f>
        <v/>
      </c>
      <c r="S42">
        <f>SUMIFS('EIA Imports'!$D$2:$D$4999,'EIA Imports'!$A$2:$A$4999,S$3,'EIA Imports'!$C$2:$C$4999,$A42)</f>
        <v/>
      </c>
      <c r="T42">
        <f>SUMIFS('EIA Imports'!$D$2:$D$4999,'EIA Imports'!$A$2:$A$4999,T$3,'EIA Imports'!$C$2:$C$4999,$A42)</f>
        <v/>
      </c>
      <c r="U42">
        <f>SUMIFS('EIA Imports'!$D$2:$D$4999,'EIA Imports'!$A$2:$A$4999,U$3,'EIA Imports'!$C$2:$C$4999,$A42)</f>
        <v/>
      </c>
      <c r="V42">
        <f>SUMIFS('EIA Imports'!$D$2:$D$4999,'EIA Imports'!$A$2:$A$4999,V$3,'EIA Imports'!$C$2:$C$4999,$A42)</f>
        <v/>
      </c>
      <c r="W42">
        <f>SUMIFS('EIA Imports'!$D$2:$D$4999,'EIA Imports'!$A$2:$A$4999,W$3,'EIA Imports'!$C$2:$C$4999,$A42)</f>
        <v/>
      </c>
      <c r="X42">
        <f>SUMIFS('EIA Imports'!$D$2:$D$4999,'EIA Imports'!$A$2:$A$4999,X$3,'EIA Imports'!$C$2:$C$4999,$A42)</f>
        <v/>
      </c>
      <c r="Y42">
        <f>SUMIFS('EIA Imports'!$D$2:$D$4999,'EIA Imports'!$A$2:$A$4999,Y$3,'EIA Imports'!$C$2:$C$4999,$A42)</f>
        <v/>
      </c>
      <c r="Z42">
        <f>SUMIFS('EIA Imports'!$D$2:$D$4999,'EIA Imports'!$A$2:$A$4999,Z$3,'EIA Imports'!$C$2:$C$4999,$A42)</f>
        <v/>
      </c>
      <c r="AA42">
        <f>SUMIFS('EIA Imports'!$D$2:$D$4999,'EIA Imports'!$A$2:$A$4999,AA$3,'EIA Imports'!$C$2:$C$4999,$A42)</f>
        <v/>
      </c>
      <c r="AB42">
        <f>SUMIFS('EIA Imports'!$D$2:$D$4999,'EIA Imports'!$A$2:$A$4999,AB$3,'EIA Imports'!$C$2:$C$4999,$A42)</f>
        <v/>
      </c>
      <c r="AC42">
        <f>SUMIFS('EIA Imports'!$D$2:$D$4999,'EIA Imports'!$A$2:$A$4999,AC$3,'EIA Imports'!$C$2:$C$4999,$A42)</f>
        <v/>
      </c>
      <c r="AD42">
        <f>SUMIFS('EIA Imports'!$D$2:$D$4999,'EIA Imports'!$A$2:$A$4999,AD$3,'EIA Imports'!$C$2:$C$4999,$A42)</f>
        <v/>
      </c>
      <c r="AE42">
        <f>SUMIFS('EIA Imports'!$D$2:$D$4999,'EIA Imports'!$A$2:$A$4999,AE$3,'EIA Imports'!$C$2:$C$4999,$A42)</f>
        <v/>
      </c>
      <c r="AF42">
        <f>SUMIFS('EIA Imports'!$D$2:$D$4999,'EIA Imports'!$A$2:$A$4999,AF$3,'EIA Imports'!$C$2:$C$4999,$A42)</f>
        <v/>
      </c>
      <c r="AG42">
        <f>SUMIFS('EIA Imports'!$D$2:$D$4999,'EIA Imports'!$A$2:$A$4999,AG$3,'EIA Imports'!$C$2:$C$4999,$A42)</f>
        <v/>
      </c>
      <c r="AH42">
        <f>SUMIFS('EIA Imports'!$D$2:$D$4999,'EIA Imports'!$A$2:$A$4999,AH$3,'EIA Imports'!$C$2:$C$4999,$A42)</f>
        <v/>
      </c>
      <c r="AI42">
        <f>SUMIFS('EIA Imports'!$D$2:$D$4999,'EIA Imports'!$A$2:$A$4999,AI$3,'EIA Imports'!$C$2:$C$4999,$A42)</f>
        <v/>
      </c>
      <c r="AJ42">
        <f>SUMIFS('EIA Imports'!$D$2:$D$4999,'EIA Imports'!$A$2:$A$4999,AJ$3,'EIA Imports'!$C$2:$C$4999,$A42)</f>
        <v/>
      </c>
      <c r="AK42">
        <f>SUMIFS('EIA Imports'!$D$2:$D$4999,'EIA Imports'!$A$2:$A$4999,AK$3,'EIA Imports'!$C$2:$C$4999,$A42)</f>
        <v/>
      </c>
      <c r="AL42">
        <f>SUMIFS('EIA Imports'!$D$2:$D$4999,'EIA Imports'!$A$2:$A$4999,AL$3,'EIA Imports'!$C$2:$C$4999,$A42)</f>
        <v/>
      </c>
      <c r="AM42">
        <f>SUMIFS('EIA Imports'!$D$2:$D$4999,'EIA Imports'!$A$2:$A$4999,AM$3,'EIA Imports'!$C$2:$C$4999,$A42)</f>
        <v/>
      </c>
      <c r="AN42">
        <f>SUMIFS('EIA Imports'!$D$2:$D$4999,'EIA Imports'!$A$2:$A$4999,AN$3,'EIA Imports'!$C$2:$C$4999,$A42)</f>
        <v/>
      </c>
      <c r="AO42">
        <f>SUMIFS('EIA Imports'!$D$2:$D$4999,'EIA Imports'!$A$2:$A$4999,AO$3,'EIA Imports'!$C$2:$C$4999,$A42)</f>
        <v/>
      </c>
      <c r="AP42">
        <f>SUMIFS('EIA Imports'!$D$2:$D$4999,'EIA Imports'!$A$2:$A$4999,AP$3,'EIA Imports'!$C$2:$C$4999,$A42)</f>
        <v/>
      </c>
      <c r="AQ42">
        <f>SUMIFS('EIA Imports'!$D$2:$D$4999,'EIA Imports'!$A$2:$A$4999,AQ$3,'EIA Imports'!$C$2:$C$4999,$A42)</f>
        <v/>
      </c>
      <c r="AR42">
        <f>SUMIFS('EIA Imports'!$D$2:$D$4999,'EIA Imports'!$A$2:$A$4999,AR$3,'EIA Imports'!$C$2:$C$4999,$A42)</f>
        <v/>
      </c>
      <c r="AS42">
        <f>SUMIFS('EIA Imports'!$D$2:$D$4999,'EIA Imports'!$A$2:$A$4999,AS$3,'EIA Imports'!$C$2:$C$4999,$A42)</f>
        <v/>
      </c>
      <c r="AT42">
        <f>SUMIFS('EIA Imports'!$D$2:$D$4999,'EIA Imports'!$A$2:$A$4999,AT$3,'EIA Imports'!$C$2:$C$4999,$A42)</f>
        <v/>
      </c>
      <c r="AU42">
        <f>SUMIFS('EIA Imports'!$D$2:$D$4999,'EIA Imports'!$A$2:$A$4999,AU$3,'EIA Imports'!$C$2:$C$4999,$A42)</f>
        <v/>
      </c>
      <c r="AV42">
        <f>SUMIFS('EIA Imports'!$D$2:$D$4999,'EIA Imports'!$A$2:$A$4999,AV$3,'EIA Imports'!$C$2:$C$4999,$A42)</f>
        <v/>
      </c>
      <c r="AW42" t="s">
        <v>268</v>
      </c>
      <c r="AX42">
        <f>MATCH(AW42,$A$4:$A$59,0)</f>
        <v/>
      </c>
    </row>
    <row r="43" spans="1:50">
      <c r="A43" t="s">
        <v>278</v>
      </c>
      <c r="B43" t="s">
        <v>1768</v>
      </c>
      <c r="C43" t="s">
        <v>1769</v>
      </c>
      <c r="E43">
        <f>SUMIFS('EIA Imports'!$D$2:$D$4999,'EIA Imports'!$A$2:$A$4999,E$3,'EIA Imports'!$C$2:$C$4999,$A43)</f>
        <v/>
      </c>
      <c r="F43">
        <f>SUMIFS('EIA Imports'!$D$2:$D$4999,'EIA Imports'!$A$2:$A$4999,F$3,'EIA Imports'!$C$2:$C$4999,$A43)</f>
        <v/>
      </c>
      <c r="G43">
        <f>SUMIFS('EIA Imports'!$D$2:$D$4999,'EIA Imports'!$A$2:$A$4999,G$3,'EIA Imports'!$C$2:$C$4999,$A43)</f>
        <v/>
      </c>
      <c r="H43">
        <f>SUMIFS('EIA Imports'!$D$2:$D$4999,'EIA Imports'!$A$2:$A$4999,H$3,'EIA Imports'!$C$2:$C$4999,$A43)</f>
        <v/>
      </c>
      <c r="I43">
        <f>SUMIFS('EIA Imports'!$D$2:$D$4999,'EIA Imports'!$A$2:$A$4999,I$3,'EIA Imports'!$C$2:$C$4999,$A43)</f>
        <v/>
      </c>
      <c r="J43">
        <f>SUMIFS('EIA Imports'!$D$2:$D$4999,'EIA Imports'!$A$2:$A$4999,J$3,'EIA Imports'!$C$2:$C$4999,$A43)</f>
        <v/>
      </c>
      <c r="K43">
        <f>SUMIFS('EIA Imports'!$D$2:$D$4999,'EIA Imports'!$A$2:$A$4999,K$3,'EIA Imports'!$C$2:$C$4999,$A43)</f>
        <v/>
      </c>
      <c r="L43">
        <f>SUMIFS('EIA Imports'!$D$2:$D$4999,'EIA Imports'!$A$2:$A$4999,L$3,'EIA Imports'!$C$2:$C$4999,$A43)</f>
        <v/>
      </c>
      <c r="M43">
        <f>SUMIFS('EIA Imports'!$D$2:$D$4999,'EIA Imports'!$A$2:$A$4999,M$3,'EIA Imports'!$C$2:$C$4999,$A43)</f>
        <v/>
      </c>
      <c r="N43">
        <f>SUMIFS('EIA Imports'!$D$2:$D$4999,'EIA Imports'!$A$2:$A$4999,N$3,'EIA Imports'!$C$2:$C$4999,$A43)</f>
        <v/>
      </c>
      <c r="O43">
        <f>SUMIFS('EIA Imports'!$D$2:$D$4999,'EIA Imports'!$A$2:$A$4999,O$3,'EIA Imports'!$C$2:$C$4999,$A43)</f>
        <v/>
      </c>
      <c r="P43">
        <f>SUMIFS('EIA Imports'!$D$2:$D$4999,'EIA Imports'!$A$2:$A$4999,P$3,'EIA Imports'!$C$2:$C$4999,$A43)</f>
        <v/>
      </c>
      <c r="Q43">
        <f>SUMIFS('EIA Imports'!$D$2:$D$4999,'EIA Imports'!$A$2:$A$4999,Q$3,'EIA Imports'!$C$2:$C$4999,$A43)</f>
        <v/>
      </c>
      <c r="R43">
        <f>SUMIFS('EIA Imports'!$D$2:$D$4999,'EIA Imports'!$A$2:$A$4999,R$3,'EIA Imports'!$C$2:$C$4999,$A43)</f>
        <v/>
      </c>
      <c r="S43">
        <f>SUMIFS('EIA Imports'!$D$2:$D$4999,'EIA Imports'!$A$2:$A$4999,S$3,'EIA Imports'!$C$2:$C$4999,$A43)</f>
        <v/>
      </c>
      <c r="T43">
        <f>SUMIFS('EIA Imports'!$D$2:$D$4999,'EIA Imports'!$A$2:$A$4999,T$3,'EIA Imports'!$C$2:$C$4999,$A43)</f>
        <v/>
      </c>
      <c r="U43">
        <f>SUMIFS('EIA Imports'!$D$2:$D$4999,'EIA Imports'!$A$2:$A$4999,U$3,'EIA Imports'!$C$2:$C$4999,$A43)</f>
        <v/>
      </c>
      <c r="V43">
        <f>SUMIFS('EIA Imports'!$D$2:$D$4999,'EIA Imports'!$A$2:$A$4999,V$3,'EIA Imports'!$C$2:$C$4999,$A43)</f>
        <v/>
      </c>
      <c r="W43">
        <f>SUMIFS('EIA Imports'!$D$2:$D$4999,'EIA Imports'!$A$2:$A$4999,W$3,'EIA Imports'!$C$2:$C$4999,$A43)</f>
        <v/>
      </c>
      <c r="X43">
        <f>SUMIFS('EIA Imports'!$D$2:$D$4999,'EIA Imports'!$A$2:$A$4999,X$3,'EIA Imports'!$C$2:$C$4999,$A43)</f>
        <v/>
      </c>
      <c r="Y43">
        <f>SUMIFS('EIA Imports'!$D$2:$D$4999,'EIA Imports'!$A$2:$A$4999,Y$3,'EIA Imports'!$C$2:$C$4999,$A43)</f>
        <v/>
      </c>
      <c r="Z43">
        <f>SUMIFS('EIA Imports'!$D$2:$D$4999,'EIA Imports'!$A$2:$A$4999,Z$3,'EIA Imports'!$C$2:$C$4999,$A43)</f>
        <v/>
      </c>
      <c r="AA43">
        <f>SUMIFS('EIA Imports'!$D$2:$D$4999,'EIA Imports'!$A$2:$A$4999,AA$3,'EIA Imports'!$C$2:$C$4999,$A43)</f>
        <v/>
      </c>
      <c r="AB43">
        <f>SUMIFS('EIA Imports'!$D$2:$D$4999,'EIA Imports'!$A$2:$A$4999,AB$3,'EIA Imports'!$C$2:$C$4999,$A43)</f>
        <v/>
      </c>
      <c r="AC43">
        <f>SUMIFS('EIA Imports'!$D$2:$D$4999,'EIA Imports'!$A$2:$A$4999,AC$3,'EIA Imports'!$C$2:$C$4999,$A43)</f>
        <v/>
      </c>
      <c r="AD43">
        <f>SUMIFS('EIA Imports'!$D$2:$D$4999,'EIA Imports'!$A$2:$A$4999,AD$3,'EIA Imports'!$C$2:$C$4999,$A43)</f>
        <v/>
      </c>
      <c r="AE43">
        <f>SUMIFS('EIA Imports'!$D$2:$D$4999,'EIA Imports'!$A$2:$A$4999,AE$3,'EIA Imports'!$C$2:$C$4999,$A43)</f>
        <v/>
      </c>
      <c r="AF43">
        <f>SUMIFS('EIA Imports'!$D$2:$D$4999,'EIA Imports'!$A$2:$A$4999,AF$3,'EIA Imports'!$C$2:$C$4999,$A43)</f>
        <v/>
      </c>
      <c r="AG43">
        <f>SUMIFS('EIA Imports'!$D$2:$D$4999,'EIA Imports'!$A$2:$A$4999,AG$3,'EIA Imports'!$C$2:$C$4999,$A43)</f>
        <v/>
      </c>
      <c r="AH43">
        <f>SUMIFS('EIA Imports'!$D$2:$D$4999,'EIA Imports'!$A$2:$A$4999,AH$3,'EIA Imports'!$C$2:$C$4999,$A43)</f>
        <v/>
      </c>
      <c r="AI43">
        <f>SUMIFS('EIA Imports'!$D$2:$D$4999,'EIA Imports'!$A$2:$A$4999,AI$3,'EIA Imports'!$C$2:$C$4999,$A43)</f>
        <v/>
      </c>
      <c r="AJ43">
        <f>SUMIFS('EIA Imports'!$D$2:$D$4999,'EIA Imports'!$A$2:$A$4999,AJ$3,'EIA Imports'!$C$2:$C$4999,$A43)</f>
        <v/>
      </c>
      <c r="AK43">
        <f>SUMIFS('EIA Imports'!$D$2:$D$4999,'EIA Imports'!$A$2:$A$4999,AK$3,'EIA Imports'!$C$2:$C$4999,$A43)</f>
        <v/>
      </c>
      <c r="AL43">
        <f>SUMIFS('EIA Imports'!$D$2:$D$4999,'EIA Imports'!$A$2:$A$4999,AL$3,'EIA Imports'!$C$2:$C$4999,$A43)</f>
        <v/>
      </c>
      <c r="AM43">
        <f>SUMIFS('EIA Imports'!$D$2:$D$4999,'EIA Imports'!$A$2:$A$4999,AM$3,'EIA Imports'!$C$2:$C$4999,$A43)</f>
        <v/>
      </c>
      <c r="AN43">
        <f>SUMIFS('EIA Imports'!$D$2:$D$4999,'EIA Imports'!$A$2:$A$4999,AN$3,'EIA Imports'!$C$2:$C$4999,$A43)</f>
        <v/>
      </c>
      <c r="AO43">
        <f>SUMIFS('EIA Imports'!$D$2:$D$4999,'EIA Imports'!$A$2:$A$4999,AO$3,'EIA Imports'!$C$2:$C$4999,$A43)</f>
        <v/>
      </c>
      <c r="AP43">
        <f>SUMIFS('EIA Imports'!$D$2:$D$4999,'EIA Imports'!$A$2:$A$4999,AP$3,'EIA Imports'!$C$2:$C$4999,$A43)</f>
        <v/>
      </c>
      <c r="AQ43">
        <f>SUMIFS('EIA Imports'!$D$2:$D$4999,'EIA Imports'!$A$2:$A$4999,AQ$3,'EIA Imports'!$C$2:$C$4999,$A43)</f>
        <v/>
      </c>
      <c r="AR43">
        <f>SUMIFS('EIA Imports'!$D$2:$D$4999,'EIA Imports'!$A$2:$A$4999,AR$3,'EIA Imports'!$C$2:$C$4999,$A43)</f>
        <v/>
      </c>
      <c r="AS43">
        <f>SUMIFS('EIA Imports'!$D$2:$D$4999,'EIA Imports'!$A$2:$A$4999,AS$3,'EIA Imports'!$C$2:$C$4999,$A43)</f>
        <v/>
      </c>
      <c r="AT43">
        <f>SUMIFS('EIA Imports'!$D$2:$D$4999,'EIA Imports'!$A$2:$A$4999,AT$3,'EIA Imports'!$C$2:$C$4999,$A43)</f>
        <v/>
      </c>
      <c r="AU43">
        <f>SUMIFS('EIA Imports'!$D$2:$D$4999,'EIA Imports'!$A$2:$A$4999,AU$3,'EIA Imports'!$C$2:$C$4999,$A43)</f>
        <v/>
      </c>
      <c r="AV43">
        <f>SUMIFS('EIA Imports'!$D$2:$D$4999,'EIA Imports'!$A$2:$A$4999,AV$3,'EIA Imports'!$C$2:$C$4999,$A43)</f>
        <v/>
      </c>
      <c r="AW43" t="s">
        <v>276</v>
      </c>
      <c r="AX43">
        <f>MATCH(AW43,$A$4:$A$59,0)</f>
        <v/>
      </c>
    </row>
    <row r="44" spans="1:50">
      <c r="A44" t="s">
        <v>353</v>
      </c>
      <c r="B44" t="s">
        <v>1768</v>
      </c>
      <c r="C44" t="s">
        <v>1769</v>
      </c>
      <c r="E44">
        <f>SUMIFS('EIA Imports'!$D$2:$D$4999,'EIA Imports'!$A$2:$A$4999,E$3,'EIA Imports'!$C$2:$C$4999,$A44)</f>
        <v/>
      </c>
      <c r="F44">
        <f>SUMIFS('EIA Imports'!$D$2:$D$4999,'EIA Imports'!$A$2:$A$4999,F$3,'EIA Imports'!$C$2:$C$4999,$A44)</f>
        <v/>
      </c>
      <c r="G44">
        <f>SUMIFS('EIA Imports'!$D$2:$D$4999,'EIA Imports'!$A$2:$A$4999,G$3,'EIA Imports'!$C$2:$C$4999,$A44)</f>
        <v/>
      </c>
      <c r="H44">
        <f>SUMIFS('EIA Imports'!$D$2:$D$4999,'EIA Imports'!$A$2:$A$4999,H$3,'EIA Imports'!$C$2:$C$4999,$A44)</f>
        <v/>
      </c>
      <c r="I44">
        <f>SUMIFS('EIA Imports'!$D$2:$D$4999,'EIA Imports'!$A$2:$A$4999,I$3,'EIA Imports'!$C$2:$C$4999,$A44)</f>
        <v/>
      </c>
      <c r="J44">
        <f>SUMIFS('EIA Imports'!$D$2:$D$4999,'EIA Imports'!$A$2:$A$4999,J$3,'EIA Imports'!$C$2:$C$4999,$A44)</f>
        <v/>
      </c>
      <c r="K44">
        <f>SUMIFS('EIA Imports'!$D$2:$D$4999,'EIA Imports'!$A$2:$A$4999,K$3,'EIA Imports'!$C$2:$C$4999,$A44)</f>
        <v/>
      </c>
      <c r="L44">
        <f>SUMIFS('EIA Imports'!$D$2:$D$4999,'EIA Imports'!$A$2:$A$4999,L$3,'EIA Imports'!$C$2:$C$4999,$A44)</f>
        <v/>
      </c>
      <c r="M44">
        <f>SUMIFS('EIA Imports'!$D$2:$D$4999,'EIA Imports'!$A$2:$A$4999,M$3,'EIA Imports'!$C$2:$C$4999,$A44)</f>
        <v/>
      </c>
      <c r="N44">
        <f>SUMIFS('EIA Imports'!$D$2:$D$4999,'EIA Imports'!$A$2:$A$4999,N$3,'EIA Imports'!$C$2:$C$4999,$A44)</f>
        <v/>
      </c>
      <c r="O44">
        <f>SUMIFS('EIA Imports'!$D$2:$D$4999,'EIA Imports'!$A$2:$A$4999,O$3,'EIA Imports'!$C$2:$C$4999,$A44)</f>
        <v/>
      </c>
      <c r="P44">
        <f>SUMIFS('EIA Imports'!$D$2:$D$4999,'EIA Imports'!$A$2:$A$4999,P$3,'EIA Imports'!$C$2:$C$4999,$A44)</f>
        <v/>
      </c>
      <c r="Q44">
        <f>SUMIFS('EIA Imports'!$D$2:$D$4999,'EIA Imports'!$A$2:$A$4999,Q$3,'EIA Imports'!$C$2:$C$4999,$A44)</f>
        <v/>
      </c>
      <c r="R44">
        <f>SUMIFS('EIA Imports'!$D$2:$D$4999,'EIA Imports'!$A$2:$A$4999,R$3,'EIA Imports'!$C$2:$C$4999,$A44)</f>
        <v/>
      </c>
      <c r="S44">
        <f>SUMIFS('EIA Imports'!$D$2:$D$4999,'EIA Imports'!$A$2:$A$4999,S$3,'EIA Imports'!$C$2:$C$4999,$A44)</f>
        <v/>
      </c>
      <c r="T44">
        <f>SUMIFS('EIA Imports'!$D$2:$D$4999,'EIA Imports'!$A$2:$A$4999,T$3,'EIA Imports'!$C$2:$C$4999,$A44)</f>
        <v/>
      </c>
      <c r="U44">
        <f>SUMIFS('EIA Imports'!$D$2:$D$4999,'EIA Imports'!$A$2:$A$4999,U$3,'EIA Imports'!$C$2:$C$4999,$A44)</f>
        <v/>
      </c>
      <c r="V44">
        <f>SUMIFS('EIA Imports'!$D$2:$D$4999,'EIA Imports'!$A$2:$A$4999,V$3,'EIA Imports'!$C$2:$C$4999,$A44)</f>
        <v/>
      </c>
      <c r="W44">
        <f>SUMIFS('EIA Imports'!$D$2:$D$4999,'EIA Imports'!$A$2:$A$4999,W$3,'EIA Imports'!$C$2:$C$4999,$A44)</f>
        <v/>
      </c>
      <c r="X44">
        <f>SUMIFS('EIA Imports'!$D$2:$D$4999,'EIA Imports'!$A$2:$A$4999,X$3,'EIA Imports'!$C$2:$C$4999,$A44)</f>
        <v/>
      </c>
      <c r="Y44">
        <f>SUMIFS('EIA Imports'!$D$2:$D$4999,'EIA Imports'!$A$2:$A$4999,Y$3,'EIA Imports'!$C$2:$C$4999,$A44)</f>
        <v/>
      </c>
      <c r="Z44">
        <f>SUMIFS('EIA Imports'!$D$2:$D$4999,'EIA Imports'!$A$2:$A$4999,Z$3,'EIA Imports'!$C$2:$C$4999,$A44)</f>
        <v/>
      </c>
      <c r="AA44">
        <f>SUMIFS('EIA Imports'!$D$2:$D$4999,'EIA Imports'!$A$2:$A$4999,AA$3,'EIA Imports'!$C$2:$C$4999,$A44)</f>
        <v/>
      </c>
      <c r="AB44">
        <f>SUMIFS('EIA Imports'!$D$2:$D$4999,'EIA Imports'!$A$2:$A$4999,AB$3,'EIA Imports'!$C$2:$C$4999,$A44)</f>
        <v/>
      </c>
      <c r="AC44">
        <f>SUMIFS('EIA Imports'!$D$2:$D$4999,'EIA Imports'!$A$2:$A$4999,AC$3,'EIA Imports'!$C$2:$C$4999,$A44)</f>
        <v/>
      </c>
      <c r="AD44">
        <f>SUMIFS('EIA Imports'!$D$2:$D$4999,'EIA Imports'!$A$2:$A$4999,AD$3,'EIA Imports'!$C$2:$C$4999,$A44)</f>
        <v/>
      </c>
      <c r="AE44">
        <f>SUMIFS('EIA Imports'!$D$2:$D$4999,'EIA Imports'!$A$2:$A$4999,AE$3,'EIA Imports'!$C$2:$C$4999,$A44)</f>
        <v/>
      </c>
      <c r="AF44">
        <f>SUMIFS('EIA Imports'!$D$2:$D$4999,'EIA Imports'!$A$2:$A$4999,AF$3,'EIA Imports'!$C$2:$C$4999,$A44)</f>
        <v/>
      </c>
      <c r="AG44">
        <f>SUMIFS('EIA Imports'!$D$2:$D$4999,'EIA Imports'!$A$2:$A$4999,AG$3,'EIA Imports'!$C$2:$C$4999,$A44)</f>
        <v/>
      </c>
      <c r="AH44">
        <f>SUMIFS('EIA Imports'!$D$2:$D$4999,'EIA Imports'!$A$2:$A$4999,AH$3,'EIA Imports'!$C$2:$C$4999,$A44)</f>
        <v/>
      </c>
      <c r="AI44">
        <f>SUMIFS('EIA Imports'!$D$2:$D$4999,'EIA Imports'!$A$2:$A$4999,AI$3,'EIA Imports'!$C$2:$C$4999,$A44)</f>
        <v/>
      </c>
      <c r="AJ44">
        <f>SUMIFS('EIA Imports'!$D$2:$D$4999,'EIA Imports'!$A$2:$A$4999,AJ$3,'EIA Imports'!$C$2:$C$4999,$A44)</f>
        <v/>
      </c>
      <c r="AK44">
        <f>SUMIFS('EIA Imports'!$D$2:$D$4999,'EIA Imports'!$A$2:$A$4999,AK$3,'EIA Imports'!$C$2:$C$4999,$A44)</f>
        <v/>
      </c>
      <c r="AL44">
        <f>SUMIFS('EIA Imports'!$D$2:$D$4999,'EIA Imports'!$A$2:$A$4999,AL$3,'EIA Imports'!$C$2:$C$4999,$A44)</f>
        <v/>
      </c>
      <c r="AM44">
        <f>SUMIFS('EIA Imports'!$D$2:$D$4999,'EIA Imports'!$A$2:$A$4999,AM$3,'EIA Imports'!$C$2:$C$4999,$A44)</f>
        <v/>
      </c>
      <c r="AN44">
        <f>SUMIFS('EIA Imports'!$D$2:$D$4999,'EIA Imports'!$A$2:$A$4999,AN$3,'EIA Imports'!$C$2:$C$4999,$A44)</f>
        <v/>
      </c>
      <c r="AO44">
        <f>SUMIFS('EIA Imports'!$D$2:$D$4999,'EIA Imports'!$A$2:$A$4999,AO$3,'EIA Imports'!$C$2:$C$4999,$A44)</f>
        <v/>
      </c>
      <c r="AP44">
        <f>SUMIFS('EIA Imports'!$D$2:$D$4999,'EIA Imports'!$A$2:$A$4999,AP$3,'EIA Imports'!$C$2:$C$4999,$A44)</f>
        <v/>
      </c>
      <c r="AQ44">
        <f>SUMIFS('EIA Imports'!$D$2:$D$4999,'EIA Imports'!$A$2:$A$4999,AQ$3,'EIA Imports'!$C$2:$C$4999,$A44)</f>
        <v/>
      </c>
      <c r="AR44">
        <f>SUMIFS('EIA Imports'!$D$2:$D$4999,'EIA Imports'!$A$2:$A$4999,AR$3,'EIA Imports'!$C$2:$C$4999,$A44)</f>
        <v/>
      </c>
      <c r="AS44">
        <f>SUMIFS('EIA Imports'!$D$2:$D$4999,'EIA Imports'!$A$2:$A$4999,AS$3,'EIA Imports'!$C$2:$C$4999,$A44)</f>
        <v/>
      </c>
      <c r="AT44">
        <f>SUMIFS('EIA Imports'!$D$2:$D$4999,'EIA Imports'!$A$2:$A$4999,AT$3,'EIA Imports'!$C$2:$C$4999,$A44)</f>
        <v/>
      </c>
      <c r="AU44">
        <f>SUMIFS('EIA Imports'!$D$2:$D$4999,'EIA Imports'!$A$2:$A$4999,AU$3,'EIA Imports'!$C$2:$C$4999,$A44)</f>
        <v/>
      </c>
      <c r="AV44">
        <f>SUMIFS('EIA Imports'!$D$2:$D$4999,'EIA Imports'!$A$2:$A$4999,AV$3,'EIA Imports'!$C$2:$C$4999,$A44)</f>
        <v/>
      </c>
      <c r="AW44" t="s">
        <v>285</v>
      </c>
      <c r="AX44">
        <f>MATCH(AW44,$A$4:$A$59,0)</f>
        <v/>
      </c>
    </row>
    <row r="45" spans="1:50">
      <c r="A45" t="s">
        <v>303</v>
      </c>
      <c r="B45" t="s">
        <v>1768</v>
      </c>
      <c r="C45" t="s">
        <v>1769</v>
      </c>
      <c r="E45">
        <f>SUMIFS('EIA Imports'!$D$2:$D$4999,'EIA Imports'!$A$2:$A$4999,E$3,'EIA Imports'!$C$2:$C$4999,$A45)</f>
        <v/>
      </c>
      <c r="F45">
        <f>SUMIFS('EIA Imports'!$D$2:$D$4999,'EIA Imports'!$A$2:$A$4999,F$3,'EIA Imports'!$C$2:$C$4999,$A45)</f>
        <v/>
      </c>
      <c r="G45">
        <f>SUMIFS('EIA Imports'!$D$2:$D$4999,'EIA Imports'!$A$2:$A$4999,G$3,'EIA Imports'!$C$2:$C$4999,$A45)</f>
        <v/>
      </c>
      <c r="H45">
        <f>SUMIFS('EIA Imports'!$D$2:$D$4999,'EIA Imports'!$A$2:$A$4999,H$3,'EIA Imports'!$C$2:$C$4999,$A45)</f>
        <v/>
      </c>
      <c r="I45">
        <f>SUMIFS('EIA Imports'!$D$2:$D$4999,'EIA Imports'!$A$2:$A$4999,I$3,'EIA Imports'!$C$2:$C$4999,$A45)</f>
        <v/>
      </c>
      <c r="J45">
        <f>SUMIFS('EIA Imports'!$D$2:$D$4999,'EIA Imports'!$A$2:$A$4999,J$3,'EIA Imports'!$C$2:$C$4999,$A45)</f>
        <v/>
      </c>
      <c r="K45">
        <f>SUMIFS('EIA Imports'!$D$2:$D$4999,'EIA Imports'!$A$2:$A$4999,K$3,'EIA Imports'!$C$2:$C$4999,$A45)</f>
        <v/>
      </c>
      <c r="L45">
        <f>SUMIFS('EIA Imports'!$D$2:$D$4999,'EIA Imports'!$A$2:$A$4999,L$3,'EIA Imports'!$C$2:$C$4999,$A45)</f>
        <v/>
      </c>
      <c r="M45">
        <f>SUMIFS('EIA Imports'!$D$2:$D$4999,'EIA Imports'!$A$2:$A$4999,M$3,'EIA Imports'!$C$2:$C$4999,$A45)</f>
        <v/>
      </c>
      <c r="N45">
        <f>SUMIFS('EIA Imports'!$D$2:$D$4999,'EIA Imports'!$A$2:$A$4999,N$3,'EIA Imports'!$C$2:$C$4999,$A45)</f>
        <v/>
      </c>
      <c r="O45">
        <f>SUMIFS('EIA Imports'!$D$2:$D$4999,'EIA Imports'!$A$2:$A$4999,O$3,'EIA Imports'!$C$2:$C$4999,$A45)</f>
        <v/>
      </c>
      <c r="P45">
        <f>SUMIFS('EIA Imports'!$D$2:$D$4999,'EIA Imports'!$A$2:$A$4999,P$3,'EIA Imports'!$C$2:$C$4999,$A45)</f>
        <v/>
      </c>
      <c r="Q45">
        <f>SUMIFS('EIA Imports'!$D$2:$D$4999,'EIA Imports'!$A$2:$A$4999,Q$3,'EIA Imports'!$C$2:$C$4999,$A45)</f>
        <v/>
      </c>
      <c r="R45">
        <f>SUMIFS('EIA Imports'!$D$2:$D$4999,'EIA Imports'!$A$2:$A$4999,R$3,'EIA Imports'!$C$2:$C$4999,$A45)</f>
        <v/>
      </c>
      <c r="S45">
        <f>SUMIFS('EIA Imports'!$D$2:$D$4999,'EIA Imports'!$A$2:$A$4999,S$3,'EIA Imports'!$C$2:$C$4999,$A45)</f>
        <v/>
      </c>
      <c r="T45">
        <f>SUMIFS('EIA Imports'!$D$2:$D$4999,'EIA Imports'!$A$2:$A$4999,T$3,'EIA Imports'!$C$2:$C$4999,$A45)</f>
        <v/>
      </c>
      <c r="U45">
        <f>SUMIFS('EIA Imports'!$D$2:$D$4999,'EIA Imports'!$A$2:$A$4999,U$3,'EIA Imports'!$C$2:$C$4999,$A45)</f>
        <v/>
      </c>
      <c r="V45">
        <f>SUMIFS('EIA Imports'!$D$2:$D$4999,'EIA Imports'!$A$2:$A$4999,V$3,'EIA Imports'!$C$2:$C$4999,$A45)</f>
        <v/>
      </c>
      <c r="W45">
        <f>SUMIFS('EIA Imports'!$D$2:$D$4999,'EIA Imports'!$A$2:$A$4999,W$3,'EIA Imports'!$C$2:$C$4999,$A45)</f>
        <v/>
      </c>
      <c r="X45">
        <f>SUMIFS('EIA Imports'!$D$2:$D$4999,'EIA Imports'!$A$2:$A$4999,X$3,'EIA Imports'!$C$2:$C$4999,$A45)</f>
        <v/>
      </c>
      <c r="Y45">
        <f>SUMIFS('EIA Imports'!$D$2:$D$4999,'EIA Imports'!$A$2:$A$4999,Y$3,'EIA Imports'!$C$2:$C$4999,$A45)</f>
        <v/>
      </c>
      <c r="Z45">
        <f>SUMIFS('EIA Imports'!$D$2:$D$4999,'EIA Imports'!$A$2:$A$4999,Z$3,'EIA Imports'!$C$2:$C$4999,$A45)</f>
        <v/>
      </c>
      <c r="AA45">
        <f>SUMIFS('EIA Imports'!$D$2:$D$4999,'EIA Imports'!$A$2:$A$4999,AA$3,'EIA Imports'!$C$2:$C$4999,$A45)</f>
        <v/>
      </c>
      <c r="AB45">
        <f>SUMIFS('EIA Imports'!$D$2:$D$4999,'EIA Imports'!$A$2:$A$4999,AB$3,'EIA Imports'!$C$2:$C$4999,$A45)</f>
        <v/>
      </c>
      <c r="AC45">
        <f>SUMIFS('EIA Imports'!$D$2:$D$4999,'EIA Imports'!$A$2:$A$4999,AC$3,'EIA Imports'!$C$2:$C$4999,$A45)</f>
        <v/>
      </c>
      <c r="AD45">
        <f>SUMIFS('EIA Imports'!$D$2:$D$4999,'EIA Imports'!$A$2:$A$4999,AD$3,'EIA Imports'!$C$2:$C$4999,$A45)</f>
        <v/>
      </c>
      <c r="AE45">
        <f>SUMIFS('EIA Imports'!$D$2:$D$4999,'EIA Imports'!$A$2:$A$4999,AE$3,'EIA Imports'!$C$2:$C$4999,$A45)</f>
        <v/>
      </c>
      <c r="AF45">
        <f>SUMIFS('EIA Imports'!$D$2:$D$4999,'EIA Imports'!$A$2:$A$4999,AF$3,'EIA Imports'!$C$2:$C$4999,$A45)</f>
        <v/>
      </c>
      <c r="AG45">
        <f>SUMIFS('EIA Imports'!$D$2:$D$4999,'EIA Imports'!$A$2:$A$4999,AG$3,'EIA Imports'!$C$2:$C$4999,$A45)</f>
        <v/>
      </c>
      <c r="AH45">
        <f>SUMIFS('EIA Imports'!$D$2:$D$4999,'EIA Imports'!$A$2:$A$4999,AH$3,'EIA Imports'!$C$2:$C$4999,$A45)</f>
        <v/>
      </c>
      <c r="AI45">
        <f>SUMIFS('EIA Imports'!$D$2:$D$4999,'EIA Imports'!$A$2:$A$4999,AI$3,'EIA Imports'!$C$2:$C$4999,$A45)</f>
        <v/>
      </c>
      <c r="AJ45">
        <f>SUMIFS('EIA Imports'!$D$2:$D$4999,'EIA Imports'!$A$2:$A$4999,AJ$3,'EIA Imports'!$C$2:$C$4999,$A45)</f>
        <v/>
      </c>
      <c r="AK45">
        <f>SUMIFS('EIA Imports'!$D$2:$D$4999,'EIA Imports'!$A$2:$A$4999,AK$3,'EIA Imports'!$C$2:$C$4999,$A45)</f>
        <v/>
      </c>
      <c r="AL45">
        <f>SUMIFS('EIA Imports'!$D$2:$D$4999,'EIA Imports'!$A$2:$A$4999,AL$3,'EIA Imports'!$C$2:$C$4999,$A45)</f>
        <v/>
      </c>
      <c r="AM45">
        <f>SUMIFS('EIA Imports'!$D$2:$D$4999,'EIA Imports'!$A$2:$A$4999,AM$3,'EIA Imports'!$C$2:$C$4999,$A45)</f>
        <v/>
      </c>
      <c r="AN45">
        <f>SUMIFS('EIA Imports'!$D$2:$D$4999,'EIA Imports'!$A$2:$A$4999,AN$3,'EIA Imports'!$C$2:$C$4999,$A45)</f>
        <v/>
      </c>
      <c r="AO45">
        <f>SUMIFS('EIA Imports'!$D$2:$D$4999,'EIA Imports'!$A$2:$A$4999,AO$3,'EIA Imports'!$C$2:$C$4999,$A45)</f>
        <v/>
      </c>
      <c r="AP45">
        <f>SUMIFS('EIA Imports'!$D$2:$D$4999,'EIA Imports'!$A$2:$A$4999,AP$3,'EIA Imports'!$C$2:$C$4999,$A45)</f>
        <v/>
      </c>
      <c r="AQ45">
        <f>SUMIFS('EIA Imports'!$D$2:$D$4999,'EIA Imports'!$A$2:$A$4999,AQ$3,'EIA Imports'!$C$2:$C$4999,$A45)</f>
        <v/>
      </c>
      <c r="AR45">
        <f>SUMIFS('EIA Imports'!$D$2:$D$4999,'EIA Imports'!$A$2:$A$4999,AR$3,'EIA Imports'!$C$2:$C$4999,$A45)</f>
        <v/>
      </c>
      <c r="AS45">
        <f>SUMIFS('EIA Imports'!$D$2:$D$4999,'EIA Imports'!$A$2:$A$4999,AS$3,'EIA Imports'!$C$2:$C$4999,$A45)</f>
        <v/>
      </c>
      <c r="AT45">
        <f>SUMIFS('EIA Imports'!$D$2:$D$4999,'EIA Imports'!$A$2:$A$4999,AT$3,'EIA Imports'!$C$2:$C$4999,$A45)</f>
        <v/>
      </c>
      <c r="AU45">
        <f>SUMIFS('EIA Imports'!$D$2:$D$4999,'EIA Imports'!$A$2:$A$4999,AU$3,'EIA Imports'!$C$2:$C$4999,$A45)</f>
        <v/>
      </c>
      <c r="AV45">
        <f>SUMIFS('EIA Imports'!$D$2:$D$4999,'EIA Imports'!$A$2:$A$4999,AV$3,'EIA Imports'!$C$2:$C$4999,$A45)</f>
        <v/>
      </c>
      <c r="AW45" t="s">
        <v>336</v>
      </c>
      <c r="AX45">
        <f>MATCH(AW45,$A$4:$A$59,0)</f>
        <v/>
      </c>
    </row>
    <row r="46" spans="1:50">
      <c r="A46" t="s">
        <v>295</v>
      </c>
      <c r="B46" t="s">
        <v>1768</v>
      </c>
      <c r="C46" t="s">
        <v>1769</v>
      </c>
      <c r="E46">
        <f>SUMIFS('EIA Imports'!$D$2:$D$4999,'EIA Imports'!$A$2:$A$4999,E$3,'EIA Imports'!$C$2:$C$4999,$A46)</f>
        <v/>
      </c>
      <c r="F46">
        <f>SUMIFS('EIA Imports'!$D$2:$D$4999,'EIA Imports'!$A$2:$A$4999,F$3,'EIA Imports'!$C$2:$C$4999,$A46)</f>
        <v/>
      </c>
      <c r="G46">
        <f>SUMIFS('EIA Imports'!$D$2:$D$4999,'EIA Imports'!$A$2:$A$4999,G$3,'EIA Imports'!$C$2:$C$4999,$A46)</f>
        <v/>
      </c>
      <c r="H46">
        <f>SUMIFS('EIA Imports'!$D$2:$D$4999,'EIA Imports'!$A$2:$A$4999,H$3,'EIA Imports'!$C$2:$C$4999,$A46)</f>
        <v/>
      </c>
      <c r="I46">
        <f>SUMIFS('EIA Imports'!$D$2:$D$4999,'EIA Imports'!$A$2:$A$4999,I$3,'EIA Imports'!$C$2:$C$4999,$A46)</f>
        <v/>
      </c>
      <c r="J46">
        <f>SUMIFS('EIA Imports'!$D$2:$D$4999,'EIA Imports'!$A$2:$A$4999,J$3,'EIA Imports'!$C$2:$C$4999,$A46)</f>
        <v/>
      </c>
      <c r="K46">
        <f>SUMIFS('EIA Imports'!$D$2:$D$4999,'EIA Imports'!$A$2:$A$4999,K$3,'EIA Imports'!$C$2:$C$4999,$A46)</f>
        <v/>
      </c>
      <c r="L46">
        <f>SUMIFS('EIA Imports'!$D$2:$D$4999,'EIA Imports'!$A$2:$A$4999,L$3,'EIA Imports'!$C$2:$C$4999,$A46)</f>
        <v/>
      </c>
      <c r="M46">
        <f>SUMIFS('EIA Imports'!$D$2:$D$4999,'EIA Imports'!$A$2:$A$4999,M$3,'EIA Imports'!$C$2:$C$4999,$A46)</f>
        <v/>
      </c>
      <c r="N46">
        <f>SUMIFS('EIA Imports'!$D$2:$D$4999,'EIA Imports'!$A$2:$A$4999,N$3,'EIA Imports'!$C$2:$C$4999,$A46)</f>
        <v/>
      </c>
      <c r="O46">
        <f>SUMIFS('EIA Imports'!$D$2:$D$4999,'EIA Imports'!$A$2:$A$4999,O$3,'EIA Imports'!$C$2:$C$4999,$A46)</f>
        <v/>
      </c>
      <c r="P46">
        <f>SUMIFS('EIA Imports'!$D$2:$D$4999,'EIA Imports'!$A$2:$A$4999,P$3,'EIA Imports'!$C$2:$C$4999,$A46)</f>
        <v/>
      </c>
      <c r="Q46">
        <f>SUMIFS('EIA Imports'!$D$2:$D$4999,'EIA Imports'!$A$2:$A$4999,Q$3,'EIA Imports'!$C$2:$C$4999,$A46)</f>
        <v/>
      </c>
      <c r="R46">
        <f>SUMIFS('EIA Imports'!$D$2:$D$4999,'EIA Imports'!$A$2:$A$4999,R$3,'EIA Imports'!$C$2:$C$4999,$A46)</f>
        <v/>
      </c>
      <c r="S46">
        <f>SUMIFS('EIA Imports'!$D$2:$D$4999,'EIA Imports'!$A$2:$A$4999,S$3,'EIA Imports'!$C$2:$C$4999,$A46)</f>
        <v/>
      </c>
      <c r="T46">
        <f>SUMIFS('EIA Imports'!$D$2:$D$4999,'EIA Imports'!$A$2:$A$4999,T$3,'EIA Imports'!$C$2:$C$4999,$A46)</f>
        <v/>
      </c>
      <c r="U46">
        <f>SUMIFS('EIA Imports'!$D$2:$D$4999,'EIA Imports'!$A$2:$A$4999,U$3,'EIA Imports'!$C$2:$C$4999,$A46)</f>
        <v/>
      </c>
      <c r="V46">
        <f>SUMIFS('EIA Imports'!$D$2:$D$4999,'EIA Imports'!$A$2:$A$4999,V$3,'EIA Imports'!$C$2:$C$4999,$A46)</f>
        <v/>
      </c>
      <c r="W46">
        <f>SUMIFS('EIA Imports'!$D$2:$D$4999,'EIA Imports'!$A$2:$A$4999,W$3,'EIA Imports'!$C$2:$C$4999,$A46)</f>
        <v/>
      </c>
      <c r="X46">
        <f>SUMIFS('EIA Imports'!$D$2:$D$4999,'EIA Imports'!$A$2:$A$4999,X$3,'EIA Imports'!$C$2:$C$4999,$A46)</f>
        <v/>
      </c>
      <c r="Y46">
        <f>SUMIFS('EIA Imports'!$D$2:$D$4999,'EIA Imports'!$A$2:$A$4999,Y$3,'EIA Imports'!$C$2:$C$4999,$A46)</f>
        <v/>
      </c>
      <c r="Z46">
        <f>SUMIFS('EIA Imports'!$D$2:$D$4999,'EIA Imports'!$A$2:$A$4999,Z$3,'EIA Imports'!$C$2:$C$4999,$A46)</f>
        <v/>
      </c>
      <c r="AA46">
        <f>SUMIFS('EIA Imports'!$D$2:$D$4999,'EIA Imports'!$A$2:$A$4999,AA$3,'EIA Imports'!$C$2:$C$4999,$A46)</f>
        <v/>
      </c>
      <c r="AB46">
        <f>SUMIFS('EIA Imports'!$D$2:$D$4999,'EIA Imports'!$A$2:$A$4999,AB$3,'EIA Imports'!$C$2:$C$4999,$A46)</f>
        <v/>
      </c>
      <c r="AC46">
        <f>SUMIFS('EIA Imports'!$D$2:$D$4999,'EIA Imports'!$A$2:$A$4999,AC$3,'EIA Imports'!$C$2:$C$4999,$A46)</f>
        <v/>
      </c>
      <c r="AD46">
        <f>SUMIFS('EIA Imports'!$D$2:$D$4999,'EIA Imports'!$A$2:$A$4999,AD$3,'EIA Imports'!$C$2:$C$4999,$A46)</f>
        <v/>
      </c>
      <c r="AE46">
        <f>SUMIFS('EIA Imports'!$D$2:$D$4999,'EIA Imports'!$A$2:$A$4999,AE$3,'EIA Imports'!$C$2:$C$4999,$A46)</f>
        <v/>
      </c>
      <c r="AF46">
        <f>SUMIFS('EIA Imports'!$D$2:$D$4999,'EIA Imports'!$A$2:$A$4999,AF$3,'EIA Imports'!$C$2:$C$4999,$A46)</f>
        <v/>
      </c>
      <c r="AG46">
        <f>SUMIFS('EIA Imports'!$D$2:$D$4999,'EIA Imports'!$A$2:$A$4999,AG$3,'EIA Imports'!$C$2:$C$4999,$A46)</f>
        <v/>
      </c>
      <c r="AH46">
        <f>SUMIFS('EIA Imports'!$D$2:$D$4999,'EIA Imports'!$A$2:$A$4999,AH$3,'EIA Imports'!$C$2:$C$4999,$A46)</f>
        <v/>
      </c>
      <c r="AI46">
        <f>SUMIFS('EIA Imports'!$D$2:$D$4999,'EIA Imports'!$A$2:$A$4999,AI$3,'EIA Imports'!$C$2:$C$4999,$A46)</f>
        <v/>
      </c>
      <c r="AJ46">
        <f>SUMIFS('EIA Imports'!$D$2:$D$4999,'EIA Imports'!$A$2:$A$4999,AJ$3,'EIA Imports'!$C$2:$C$4999,$A46)</f>
        <v/>
      </c>
      <c r="AK46">
        <f>SUMIFS('EIA Imports'!$D$2:$D$4999,'EIA Imports'!$A$2:$A$4999,AK$3,'EIA Imports'!$C$2:$C$4999,$A46)</f>
        <v/>
      </c>
      <c r="AL46">
        <f>SUMIFS('EIA Imports'!$D$2:$D$4999,'EIA Imports'!$A$2:$A$4999,AL$3,'EIA Imports'!$C$2:$C$4999,$A46)</f>
        <v/>
      </c>
      <c r="AM46">
        <f>SUMIFS('EIA Imports'!$D$2:$D$4999,'EIA Imports'!$A$2:$A$4999,AM$3,'EIA Imports'!$C$2:$C$4999,$A46)</f>
        <v/>
      </c>
      <c r="AN46">
        <f>SUMIFS('EIA Imports'!$D$2:$D$4999,'EIA Imports'!$A$2:$A$4999,AN$3,'EIA Imports'!$C$2:$C$4999,$A46)</f>
        <v/>
      </c>
      <c r="AO46">
        <f>SUMIFS('EIA Imports'!$D$2:$D$4999,'EIA Imports'!$A$2:$A$4999,AO$3,'EIA Imports'!$C$2:$C$4999,$A46)</f>
        <v/>
      </c>
      <c r="AP46">
        <f>SUMIFS('EIA Imports'!$D$2:$D$4999,'EIA Imports'!$A$2:$A$4999,AP$3,'EIA Imports'!$C$2:$C$4999,$A46)</f>
        <v/>
      </c>
      <c r="AQ46">
        <f>SUMIFS('EIA Imports'!$D$2:$D$4999,'EIA Imports'!$A$2:$A$4999,AQ$3,'EIA Imports'!$C$2:$C$4999,$A46)</f>
        <v/>
      </c>
      <c r="AR46">
        <f>SUMIFS('EIA Imports'!$D$2:$D$4999,'EIA Imports'!$A$2:$A$4999,AR$3,'EIA Imports'!$C$2:$C$4999,$A46)</f>
        <v/>
      </c>
      <c r="AS46">
        <f>SUMIFS('EIA Imports'!$D$2:$D$4999,'EIA Imports'!$A$2:$A$4999,AS$3,'EIA Imports'!$C$2:$C$4999,$A46)</f>
        <v/>
      </c>
      <c r="AT46">
        <f>SUMIFS('EIA Imports'!$D$2:$D$4999,'EIA Imports'!$A$2:$A$4999,AT$3,'EIA Imports'!$C$2:$C$4999,$A46)</f>
        <v/>
      </c>
      <c r="AU46">
        <f>SUMIFS('EIA Imports'!$D$2:$D$4999,'EIA Imports'!$A$2:$A$4999,AU$3,'EIA Imports'!$C$2:$C$4999,$A46)</f>
        <v/>
      </c>
      <c r="AV46">
        <f>SUMIFS('EIA Imports'!$D$2:$D$4999,'EIA Imports'!$A$2:$A$4999,AV$3,'EIA Imports'!$C$2:$C$4999,$A46)</f>
        <v/>
      </c>
      <c r="AW46" t="s">
        <v>321</v>
      </c>
      <c r="AX46">
        <f>MATCH(AW46,$A$4:$A$59,0)</f>
        <v/>
      </c>
    </row>
    <row r="47" spans="1:50">
      <c r="A47" t="s">
        <v>259</v>
      </c>
      <c r="B47" t="s">
        <v>1768</v>
      </c>
      <c r="C47" t="s">
        <v>1769</v>
      </c>
      <c r="E47">
        <f>SUMIFS('EIA Imports'!$D$2:$D$4999,'EIA Imports'!$A$2:$A$4999,E$3,'EIA Imports'!$C$2:$C$4999,$A47)</f>
        <v/>
      </c>
      <c r="F47">
        <f>SUMIFS('EIA Imports'!$D$2:$D$4999,'EIA Imports'!$A$2:$A$4999,F$3,'EIA Imports'!$C$2:$C$4999,$A47)</f>
        <v/>
      </c>
      <c r="G47">
        <f>SUMIFS('EIA Imports'!$D$2:$D$4999,'EIA Imports'!$A$2:$A$4999,G$3,'EIA Imports'!$C$2:$C$4999,$A47)</f>
        <v/>
      </c>
      <c r="H47">
        <f>SUMIFS('EIA Imports'!$D$2:$D$4999,'EIA Imports'!$A$2:$A$4999,H$3,'EIA Imports'!$C$2:$C$4999,$A47)</f>
        <v/>
      </c>
      <c r="I47">
        <f>SUMIFS('EIA Imports'!$D$2:$D$4999,'EIA Imports'!$A$2:$A$4999,I$3,'EIA Imports'!$C$2:$C$4999,$A47)</f>
        <v/>
      </c>
      <c r="J47">
        <f>SUMIFS('EIA Imports'!$D$2:$D$4999,'EIA Imports'!$A$2:$A$4999,J$3,'EIA Imports'!$C$2:$C$4999,$A47)</f>
        <v/>
      </c>
      <c r="K47">
        <f>SUMIFS('EIA Imports'!$D$2:$D$4999,'EIA Imports'!$A$2:$A$4999,K$3,'EIA Imports'!$C$2:$C$4999,$A47)</f>
        <v/>
      </c>
      <c r="L47">
        <f>SUMIFS('EIA Imports'!$D$2:$D$4999,'EIA Imports'!$A$2:$A$4999,L$3,'EIA Imports'!$C$2:$C$4999,$A47)</f>
        <v/>
      </c>
      <c r="M47">
        <f>SUMIFS('EIA Imports'!$D$2:$D$4999,'EIA Imports'!$A$2:$A$4999,M$3,'EIA Imports'!$C$2:$C$4999,$A47)</f>
        <v/>
      </c>
      <c r="N47">
        <f>SUMIFS('EIA Imports'!$D$2:$D$4999,'EIA Imports'!$A$2:$A$4999,N$3,'EIA Imports'!$C$2:$C$4999,$A47)</f>
        <v/>
      </c>
      <c r="O47">
        <f>SUMIFS('EIA Imports'!$D$2:$D$4999,'EIA Imports'!$A$2:$A$4999,O$3,'EIA Imports'!$C$2:$C$4999,$A47)</f>
        <v/>
      </c>
      <c r="P47">
        <f>SUMIFS('EIA Imports'!$D$2:$D$4999,'EIA Imports'!$A$2:$A$4999,P$3,'EIA Imports'!$C$2:$C$4999,$A47)</f>
        <v/>
      </c>
      <c r="Q47">
        <f>SUMIFS('EIA Imports'!$D$2:$D$4999,'EIA Imports'!$A$2:$A$4999,Q$3,'EIA Imports'!$C$2:$C$4999,$A47)</f>
        <v/>
      </c>
      <c r="R47">
        <f>SUMIFS('EIA Imports'!$D$2:$D$4999,'EIA Imports'!$A$2:$A$4999,R$3,'EIA Imports'!$C$2:$C$4999,$A47)</f>
        <v/>
      </c>
      <c r="S47">
        <f>SUMIFS('EIA Imports'!$D$2:$D$4999,'EIA Imports'!$A$2:$A$4999,S$3,'EIA Imports'!$C$2:$C$4999,$A47)</f>
        <v/>
      </c>
      <c r="T47">
        <f>SUMIFS('EIA Imports'!$D$2:$D$4999,'EIA Imports'!$A$2:$A$4999,T$3,'EIA Imports'!$C$2:$C$4999,$A47)</f>
        <v/>
      </c>
      <c r="U47">
        <f>SUMIFS('EIA Imports'!$D$2:$D$4999,'EIA Imports'!$A$2:$A$4999,U$3,'EIA Imports'!$C$2:$C$4999,$A47)</f>
        <v/>
      </c>
      <c r="V47">
        <f>SUMIFS('EIA Imports'!$D$2:$D$4999,'EIA Imports'!$A$2:$A$4999,V$3,'EIA Imports'!$C$2:$C$4999,$A47)</f>
        <v/>
      </c>
      <c r="W47">
        <f>SUMIFS('EIA Imports'!$D$2:$D$4999,'EIA Imports'!$A$2:$A$4999,W$3,'EIA Imports'!$C$2:$C$4999,$A47)</f>
        <v/>
      </c>
      <c r="X47">
        <f>SUMIFS('EIA Imports'!$D$2:$D$4999,'EIA Imports'!$A$2:$A$4999,X$3,'EIA Imports'!$C$2:$C$4999,$A47)</f>
        <v/>
      </c>
      <c r="Y47">
        <f>SUMIFS('EIA Imports'!$D$2:$D$4999,'EIA Imports'!$A$2:$A$4999,Y$3,'EIA Imports'!$C$2:$C$4999,$A47)</f>
        <v/>
      </c>
      <c r="Z47">
        <f>SUMIFS('EIA Imports'!$D$2:$D$4999,'EIA Imports'!$A$2:$A$4999,Z$3,'EIA Imports'!$C$2:$C$4999,$A47)</f>
        <v/>
      </c>
      <c r="AA47">
        <f>SUMIFS('EIA Imports'!$D$2:$D$4999,'EIA Imports'!$A$2:$A$4999,AA$3,'EIA Imports'!$C$2:$C$4999,$A47)</f>
        <v/>
      </c>
      <c r="AB47">
        <f>SUMIFS('EIA Imports'!$D$2:$D$4999,'EIA Imports'!$A$2:$A$4999,AB$3,'EIA Imports'!$C$2:$C$4999,$A47)</f>
        <v/>
      </c>
      <c r="AC47">
        <f>SUMIFS('EIA Imports'!$D$2:$D$4999,'EIA Imports'!$A$2:$A$4999,AC$3,'EIA Imports'!$C$2:$C$4999,$A47)</f>
        <v/>
      </c>
      <c r="AD47">
        <f>SUMIFS('EIA Imports'!$D$2:$D$4999,'EIA Imports'!$A$2:$A$4999,AD$3,'EIA Imports'!$C$2:$C$4999,$A47)</f>
        <v/>
      </c>
      <c r="AE47">
        <f>SUMIFS('EIA Imports'!$D$2:$D$4999,'EIA Imports'!$A$2:$A$4999,AE$3,'EIA Imports'!$C$2:$C$4999,$A47)</f>
        <v/>
      </c>
      <c r="AF47">
        <f>SUMIFS('EIA Imports'!$D$2:$D$4999,'EIA Imports'!$A$2:$A$4999,AF$3,'EIA Imports'!$C$2:$C$4999,$A47)</f>
        <v/>
      </c>
      <c r="AG47">
        <f>SUMIFS('EIA Imports'!$D$2:$D$4999,'EIA Imports'!$A$2:$A$4999,AG$3,'EIA Imports'!$C$2:$C$4999,$A47)</f>
        <v/>
      </c>
      <c r="AH47">
        <f>SUMIFS('EIA Imports'!$D$2:$D$4999,'EIA Imports'!$A$2:$A$4999,AH$3,'EIA Imports'!$C$2:$C$4999,$A47)</f>
        <v/>
      </c>
      <c r="AI47">
        <f>SUMIFS('EIA Imports'!$D$2:$D$4999,'EIA Imports'!$A$2:$A$4999,AI$3,'EIA Imports'!$C$2:$C$4999,$A47)</f>
        <v/>
      </c>
      <c r="AJ47">
        <f>SUMIFS('EIA Imports'!$D$2:$D$4999,'EIA Imports'!$A$2:$A$4999,AJ$3,'EIA Imports'!$C$2:$C$4999,$A47)</f>
        <v/>
      </c>
      <c r="AK47">
        <f>SUMIFS('EIA Imports'!$D$2:$D$4999,'EIA Imports'!$A$2:$A$4999,AK$3,'EIA Imports'!$C$2:$C$4999,$A47)</f>
        <v/>
      </c>
      <c r="AL47">
        <f>SUMIFS('EIA Imports'!$D$2:$D$4999,'EIA Imports'!$A$2:$A$4999,AL$3,'EIA Imports'!$C$2:$C$4999,$A47)</f>
        <v/>
      </c>
      <c r="AM47">
        <f>SUMIFS('EIA Imports'!$D$2:$D$4999,'EIA Imports'!$A$2:$A$4999,AM$3,'EIA Imports'!$C$2:$C$4999,$A47)</f>
        <v/>
      </c>
      <c r="AN47">
        <f>SUMIFS('EIA Imports'!$D$2:$D$4999,'EIA Imports'!$A$2:$A$4999,AN$3,'EIA Imports'!$C$2:$C$4999,$A47)</f>
        <v/>
      </c>
      <c r="AO47">
        <f>SUMIFS('EIA Imports'!$D$2:$D$4999,'EIA Imports'!$A$2:$A$4999,AO$3,'EIA Imports'!$C$2:$C$4999,$A47)</f>
        <v/>
      </c>
      <c r="AP47">
        <f>SUMIFS('EIA Imports'!$D$2:$D$4999,'EIA Imports'!$A$2:$A$4999,AP$3,'EIA Imports'!$C$2:$C$4999,$A47)</f>
        <v/>
      </c>
      <c r="AQ47">
        <f>SUMIFS('EIA Imports'!$D$2:$D$4999,'EIA Imports'!$A$2:$A$4999,AQ$3,'EIA Imports'!$C$2:$C$4999,$A47)</f>
        <v/>
      </c>
      <c r="AR47">
        <f>SUMIFS('EIA Imports'!$D$2:$D$4999,'EIA Imports'!$A$2:$A$4999,AR$3,'EIA Imports'!$C$2:$C$4999,$A47)</f>
        <v/>
      </c>
      <c r="AS47">
        <f>SUMIFS('EIA Imports'!$D$2:$D$4999,'EIA Imports'!$A$2:$A$4999,AS$3,'EIA Imports'!$C$2:$C$4999,$A47)</f>
        <v/>
      </c>
      <c r="AT47">
        <f>SUMIFS('EIA Imports'!$D$2:$D$4999,'EIA Imports'!$A$2:$A$4999,AT$3,'EIA Imports'!$C$2:$C$4999,$A47)</f>
        <v/>
      </c>
      <c r="AU47">
        <f>SUMIFS('EIA Imports'!$D$2:$D$4999,'EIA Imports'!$A$2:$A$4999,AU$3,'EIA Imports'!$C$2:$C$4999,$A47)</f>
        <v/>
      </c>
      <c r="AV47">
        <f>SUMIFS('EIA Imports'!$D$2:$D$4999,'EIA Imports'!$A$2:$A$4999,AV$3,'EIA Imports'!$C$2:$C$4999,$A47)</f>
        <v/>
      </c>
      <c r="AW47" t="s">
        <v>273</v>
      </c>
      <c r="AX47">
        <f>MATCH(AW47,$A$4:$A$59,0)</f>
        <v/>
      </c>
    </row>
    <row r="48" spans="1:50">
      <c r="A48" t="s">
        <v>240</v>
      </c>
      <c r="B48" t="s">
        <v>1768</v>
      </c>
      <c r="C48" t="s">
        <v>1769</v>
      </c>
      <c r="E48">
        <f>SUMIFS('EIA Imports'!$D$2:$D$4999,'EIA Imports'!$A$2:$A$4999,E$3,'EIA Imports'!$C$2:$C$4999,$A48)</f>
        <v/>
      </c>
      <c r="F48">
        <f>SUMIFS('EIA Imports'!$D$2:$D$4999,'EIA Imports'!$A$2:$A$4999,F$3,'EIA Imports'!$C$2:$C$4999,$A48)</f>
        <v/>
      </c>
      <c r="G48">
        <f>SUMIFS('EIA Imports'!$D$2:$D$4999,'EIA Imports'!$A$2:$A$4999,G$3,'EIA Imports'!$C$2:$C$4999,$A48)</f>
        <v/>
      </c>
      <c r="H48">
        <f>SUMIFS('EIA Imports'!$D$2:$D$4999,'EIA Imports'!$A$2:$A$4999,H$3,'EIA Imports'!$C$2:$C$4999,$A48)</f>
        <v/>
      </c>
      <c r="I48">
        <f>SUMIFS('EIA Imports'!$D$2:$D$4999,'EIA Imports'!$A$2:$A$4999,I$3,'EIA Imports'!$C$2:$C$4999,$A48)</f>
        <v/>
      </c>
      <c r="J48">
        <f>SUMIFS('EIA Imports'!$D$2:$D$4999,'EIA Imports'!$A$2:$A$4999,J$3,'EIA Imports'!$C$2:$C$4999,$A48)</f>
        <v/>
      </c>
      <c r="K48">
        <f>SUMIFS('EIA Imports'!$D$2:$D$4999,'EIA Imports'!$A$2:$A$4999,K$3,'EIA Imports'!$C$2:$C$4999,$A48)</f>
        <v/>
      </c>
      <c r="L48">
        <f>SUMIFS('EIA Imports'!$D$2:$D$4999,'EIA Imports'!$A$2:$A$4999,L$3,'EIA Imports'!$C$2:$C$4999,$A48)</f>
        <v/>
      </c>
      <c r="M48">
        <f>SUMIFS('EIA Imports'!$D$2:$D$4999,'EIA Imports'!$A$2:$A$4999,M$3,'EIA Imports'!$C$2:$C$4999,$A48)</f>
        <v/>
      </c>
      <c r="N48">
        <f>SUMIFS('EIA Imports'!$D$2:$D$4999,'EIA Imports'!$A$2:$A$4999,N$3,'EIA Imports'!$C$2:$C$4999,$A48)</f>
        <v/>
      </c>
      <c r="O48">
        <f>SUMIFS('EIA Imports'!$D$2:$D$4999,'EIA Imports'!$A$2:$A$4999,O$3,'EIA Imports'!$C$2:$C$4999,$A48)</f>
        <v/>
      </c>
      <c r="P48">
        <f>SUMIFS('EIA Imports'!$D$2:$D$4999,'EIA Imports'!$A$2:$A$4999,P$3,'EIA Imports'!$C$2:$C$4999,$A48)</f>
        <v/>
      </c>
      <c r="Q48">
        <f>SUMIFS('EIA Imports'!$D$2:$D$4999,'EIA Imports'!$A$2:$A$4999,Q$3,'EIA Imports'!$C$2:$C$4999,$A48)</f>
        <v/>
      </c>
      <c r="R48">
        <f>SUMIFS('EIA Imports'!$D$2:$D$4999,'EIA Imports'!$A$2:$A$4999,R$3,'EIA Imports'!$C$2:$C$4999,$A48)</f>
        <v/>
      </c>
      <c r="S48">
        <f>SUMIFS('EIA Imports'!$D$2:$D$4999,'EIA Imports'!$A$2:$A$4999,S$3,'EIA Imports'!$C$2:$C$4999,$A48)</f>
        <v/>
      </c>
      <c r="T48">
        <f>SUMIFS('EIA Imports'!$D$2:$D$4999,'EIA Imports'!$A$2:$A$4999,T$3,'EIA Imports'!$C$2:$C$4999,$A48)</f>
        <v/>
      </c>
      <c r="U48">
        <f>SUMIFS('EIA Imports'!$D$2:$D$4999,'EIA Imports'!$A$2:$A$4999,U$3,'EIA Imports'!$C$2:$C$4999,$A48)</f>
        <v/>
      </c>
      <c r="V48">
        <f>SUMIFS('EIA Imports'!$D$2:$D$4999,'EIA Imports'!$A$2:$A$4999,V$3,'EIA Imports'!$C$2:$C$4999,$A48)</f>
        <v/>
      </c>
      <c r="W48">
        <f>SUMIFS('EIA Imports'!$D$2:$D$4999,'EIA Imports'!$A$2:$A$4999,W$3,'EIA Imports'!$C$2:$C$4999,$A48)</f>
        <v/>
      </c>
      <c r="X48">
        <f>SUMIFS('EIA Imports'!$D$2:$D$4999,'EIA Imports'!$A$2:$A$4999,X$3,'EIA Imports'!$C$2:$C$4999,$A48)</f>
        <v/>
      </c>
      <c r="Y48">
        <f>SUMIFS('EIA Imports'!$D$2:$D$4999,'EIA Imports'!$A$2:$A$4999,Y$3,'EIA Imports'!$C$2:$C$4999,$A48)</f>
        <v/>
      </c>
      <c r="Z48">
        <f>SUMIFS('EIA Imports'!$D$2:$D$4999,'EIA Imports'!$A$2:$A$4999,Z$3,'EIA Imports'!$C$2:$C$4999,$A48)</f>
        <v/>
      </c>
      <c r="AA48">
        <f>SUMIFS('EIA Imports'!$D$2:$D$4999,'EIA Imports'!$A$2:$A$4999,AA$3,'EIA Imports'!$C$2:$C$4999,$A48)</f>
        <v/>
      </c>
      <c r="AB48">
        <f>SUMIFS('EIA Imports'!$D$2:$D$4999,'EIA Imports'!$A$2:$A$4999,AB$3,'EIA Imports'!$C$2:$C$4999,$A48)</f>
        <v/>
      </c>
      <c r="AC48">
        <f>SUMIFS('EIA Imports'!$D$2:$D$4999,'EIA Imports'!$A$2:$A$4999,AC$3,'EIA Imports'!$C$2:$C$4999,$A48)</f>
        <v/>
      </c>
      <c r="AD48">
        <f>SUMIFS('EIA Imports'!$D$2:$D$4999,'EIA Imports'!$A$2:$A$4999,AD$3,'EIA Imports'!$C$2:$C$4999,$A48)</f>
        <v/>
      </c>
      <c r="AE48">
        <f>SUMIFS('EIA Imports'!$D$2:$D$4999,'EIA Imports'!$A$2:$A$4999,AE$3,'EIA Imports'!$C$2:$C$4999,$A48)</f>
        <v/>
      </c>
      <c r="AF48">
        <f>SUMIFS('EIA Imports'!$D$2:$D$4999,'EIA Imports'!$A$2:$A$4999,AF$3,'EIA Imports'!$C$2:$C$4999,$A48)</f>
        <v/>
      </c>
      <c r="AG48">
        <f>SUMIFS('EIA Imports'!$D$2:$D$4999,'EIA Imports'!$A$2:$A$4999,AG$3,'EIA Imports'!$C$2:$C$4999,$A48)</f>
        <v/>
      </c>
      <c r="AH48">
        <f>SUMIFS('EIA Imports'!$D$2:$D$4999,'EIA Imports'!$A$2:$A$4999,AH$3,'EIA Imports'!$C$2:$C$4999,$A48)</f>
        <v/>
      </c>
      <c r="AI48">
        <f>SUMIFS('EIA Imports'!$D$2:$D$4999,'EIA Imports'!$A$2:$A$4999,AI$3,'EIA Imports'!$C$2:$C$4999,$A48)</f>
        <v/>
      </c>
      <c r="AJ48">
        <f>SUMIFS('EIA Imports'!$D$2:$D$4999,'EIA Imports'!$A$2:$A$4999,AJ$3,'EIA Imports'!$C$2:$C$4999,$A48)</f>
        <v/>
      </c>
      <c r="AK48">
        <f>SUMIFS('EIA Imports'!$D$2:$D$4999,'EIA Imports'!$A$2:$A$4999,AK$3,'EIA Imports'!$C$2:$C$4999,$A48)</f>
        <v/>
      </c>
      <c r="AL48">
        <f>SUMIFS('EIA Imports'!$D$2:$D$4999,'EIA Imports'!$A$2:$A$4999,AL$3,'EIA Imports'!$C$2:$C$4999,$A48)</f>
        <v/>
      </c>
      <c r="AM48">
        <f>SUMIFS('EIA Imports'!$D$2:$D$4999,'EIA Imports'!$A$2:$A$4999,AM$3,'EIA Imports'!$C$2:$C$4999,$A48)</f>
        <v/>
      </c>
      <c r="AN48">
        <f>SUMIFS('EIA Imports'!$D$2:$D$4999,'EIA Imports'!$A$2:$A$4999,AN$3,'EIA Imports'!$C$2:$C$4999,$A48)</f>
        <v/>
      </c>
      <c r="AO48">
        <f>SUMIFS('EIA Imports'!$D$2:$D$4999,'EIA Imports'!$A$2:$A$4999,AO$3,'EIA Imports'!$C$2:$C$4999,$A48)</f>
        <v/>
      </c>
      <c r="AP48">
        <f>SUMIFS('EIA Imports'!$D$2:$D$4999,'EIA Imports'!$A$2:$A$4999,AP$3,'EIA Imports'!$C$2:$C$4999,$A48)</f>
        <v/>
      </c>
      <c r="AQ48">
        <f>SUMIFS('EIA Imports'!$D$2:$D$4999,'EIA Imports'!$A$2:$A$4999,AQ$3,'EIA Imports'!$C$2:$C$4999,$A48)</f>
        <v/>
      </c>
      <c r="AR48">
        <f>SUMIFS('EIA Imports'!$D$2:$D$4999,'EIA Imports'!$A$2:$A$4999,AR$3,'EIA Imports'!$C$2:$C$4999,$A48)</f>
        <v/>
      </c>
      <c r="AS48">
        <f>SUMIFS('EIA Imports'!$D$2:$D$4999,'EIA Imports'!$A$2:$A$4999,AS$3,'EIA Imports'!$C$2:$C$4999,$A48)</f>
        <v/>
      </c>
      <c r="AT48">
        <f>SUMIFS('EIA Imports'!$D$2:$D$4999,'EIA Imports'!$A$2:$A$4999,AT$3,'EIA Imports'!$C$2:$C$4999,$A48)</f>
        <v/>
      </c>
      <c r="AU48">
        <f>SUMIFS('EIA Imports'!$D$2:$D$4999,'EIA Imports'!$A$2:$A$4999,AU$3,'EIA Imports'!$C$2:$C$4999,$A48)</f>
        <v/>
      </c>
      <c r="AV48">
        <f>SUMIFS('EIA Imports'!$D$2:$D$4999,'EIA Imports'!$A$2:$A$4999,AV$3,'EIA Imports'!$C$2:$C$4999,$A48)</f>
        <v/>
      </c>
      <c r="AW48" t="s">
        <v>278</v>
      </c>
      <c r="AX48">
        <f>MATCH(AW48,$A$4:$A$59,0)</f>
        <v/>
      </c>
    </row>
    <row r="49" spans="1:50">
      <c r="A49" t="s">
        <v>315</v>
      </c>
      <c r="B49" t="s">
        <v>1768</v>
      </c>
      <c r="C49" t="s">
        <v>1769</v>
      </c>
      <c r="E49">
        <f>SUMIFS('EIA Imports'!$D$2:$D$4999,'EIA Imports'!$A$2:$A$4999,E$3,'EIA Imports'!$C$2:$C$4999,$A49)</f>
        <v/>
      </c>
      <c r="F49">
        <f>SUMIFS('EIA Imports'!$D$2:$D$4999,'EIA Imports'!$A$2:$A$4999,F$3,'EIA Imports'!$C$2:$C$4999,$A49)</f>
        <v/>
      </c>
      <c r="G49">
        <f>SUMIFS('EIA Imports'!$D$2:$D$4999,'EIA Imports'!$A$2:$A$4999,G$3,'EIA Imports'!$C$2:$C$4999,$A49)</f>
        <v/>
      </c>
      <c r="H49">
        <f>SUMIFS('EIA Imports'!$D$2:$D$4999,'EIA Imports'!$A$2:$A$4999,H$3,'EIA Imports'!$C$2:$C$4999,$A49)</f>
        <v/>
      </c>
      <c r="I49">
        <f>SUMIFS('EIA Imports'!$D$2:$D$4999,'EIA Imports'!$A$2:$A$4999,I$3,'EIA Imports'!$C$2:$C$4999,$A49)</f>
        <v/>
      </c>
      <c r="J49">
        <f>SUMIFS('EIA Imports'!$D$2:$D$4999,'EIA Imports'!$A$2:$A$4999,J$3,'EIA Imports'!$C$2:$C$4999,$A49)</f>
        <v/>
      </c>
      <c r="K49">
        <f>SUMIFS('EIA Imports'!$D$2:$D$4999,'EIA Imports'!$A$2:$A$4999,K$3,'EIA Imports'!$C$2:$C$4999,$A49)</f>
        <v/>
      </c>
      <c r="L49">
        <f>SUMIFS('EIA Imports'!$D$2:$D$4999,'EIA Imports'!$A$2:$A$4999,L$3,'EIA Imports'!$C$2:$C$4999,$A49)</f>
        <v/>
      </c>
      <c r="M49">
        <f>SUMIFS('EIA Imports'!$D$2:$D$4999,'EIA Imports'!$A$2:$A$4999,M$3,'EIA Imports'!$C$2:$C$4999,$A49)</f>
        <v/>
      </c>
      <c r="N49">
        <f>SUMIFS('EIA Imports'!$D$2:$D$4999,'EIA Imports'!$A$2:$A$4999,N$3,'EIA Imports'!$C$2:$C$4999,$A49)</f>
        <v/>
      </c>
      <c r="O49">
        <f>SUMIFS('EIA Imports'!$D$2:$D$4999,'EIA Imports'!$A$2:$A$4999,O$3,'EIA Imports'!$C$2:$C$4999,$A49)</f>
        <v/>
      </c>
      <c r="P49">
        <f>SUMIFS('EIA Imports'!$D$2:$D$4999,'EIA Imports'!$A$2:$A$4999,P$3,'EIA Imports'!$C$2:$C$4999,$A49)</f>
        <v/>
      </c>
      <c r="Q49">
        <f>SUMIFS('EIA Imports'!$D$2:$D$4999,'EIA Imports'!$A$2:$A$4999,Q$3,'EIA Imports'!$C$2:$C$4999,$A49)</f>
        <v/>
      </c>
      <c r="R49">
        <f>SUMIFS('EIA Imports'!$D$2:$D$4999,'EIA Imports'!$A$2:$A$4999,R$3,'EIA Imports'!$C$2:$C$4999,$A49)</f>
        <v/>
      </c>
      <c r="S49">
        <f>SUMIFS('EIA Imports'!$D$2:$D$4999,'EIA Imports'!$A$2:$A$4999,S$3,'EIA Imports'!$C$2:$C$4999,$A49)</f>
        <v/>
      </c>
      <c r="T49">
        <f>SUMIFS('EIA Imports'!$D$2:$D$4999,'EIA Imports'!$A$2:$A$4999,T$3,'EIA Imports'!$C$2:$C$4999,$A49)</f>
        <v/>
      </c>
      <c r="U49">
        <f>SUMIFS('EIA Imports'!$D$2:$D$4999,'EIA Imports'!$A$2:$A$4999,U$3,'EIA Imports'!$C$2:$C$4999,$A49)</f>
        <v/>
      </c>
      <c r="V49">
        <f>SUMIFS('EIA Imports'!$D$2:$D$4999,'EIA Imports'!$A$2:$A$4999,V$3,'EIA Imports'!$C$2:$C$4999,$A49)</f>
        <v/>
      </c>
      <c r="W49">
        <f>SUMIFS('EIA Imports'!$D$2:$D$4999,'EIA Imports'!$A$2:$A$4999,W$3,'EIA Imports'!$C$2:$C$4999,$A49)</f>
        <v/>
      </c>
      <c r="X49">
        <f>SUMIFS('EIA Imports'!$D$2:$D$4999,'EIA Imports'!$A$2:$A$4999,X$3,'EIA Imports'!$C$2:$C$4999,$A49)</f>
        <v/>
      </c>
      <c r="Y49">
        <f>SUMIFS('EIA Imports'!$D$2:$D$4999,'EIA Imports'!$A$2:$A$4999,Y$3,'EIA Imports'!$C$2:$C$4999,$A49)</f>
        <v/>
      </c>
      <c r="Z49">
        <f>SUMIFS('EIA Imports'!$D$2:$D$4999,'EIA Imports'!$A$2:$A$4999,Z$3,'EIA Imports'!$C$2:$C$4999,$A49)</f>
        <v/>
      </c>
      <c r="AA49">
        <f>SUMIFS('EIA Imports'!$D$2:$D$4999,'EIA Imports'!$A$2:$A$4999,AA$3,'EIA Imports'!$C$2:$C$4999,$A49)</f>
        <v/>
      </c>
      <c r="AB49">
        <f>SUMIFS('EIA Imports'!$D$2:$D$4999,'EIA Imports'!$A$2:$A$4999,AB$3,'EIA Imports'!$C$2:$C$4999,$A49)</f>
        <v/>
      </c>
      <c r="AC49">
        <f>SUMIFS('EIA Imports'!$D$2:$D$4999,'EIA Imports'!$A$2:$A$4999,AC$3,'EIA Imports'!$C$2:$C$4999,$A49)</f>
        <v/>
      </c>
      <c r="AD49">
        <f>SUMIFS('EIA Imports'!$D$2:$D$4999,'EIA Imports'!$A$2:$A$4999,AD$3,'EIA Imports'!$C$2:$C$4999,$A49)</f>
        <v/>
      </c>
      <c r="AE49">
        <f>SUMIFS('EIA Imports'!$D$2:$D$4999,'EIA Imports'!$A$2:$A$4999,AE$3,'EIA Imports'!$C$2:$C$4999,$A49)</f>
        <v/>
      </c>
      <c r="AF49">
        <f>SUMIFS('EIA Imports'!$D$2:$D$4999,'EIA Imports'!$A$2:$A$4999,AF$3,'EIA Imports'!$C$2:$C$4999,$A49)</f>
        <v/>
      </c>
      <c r="AG49">
        <f>SUMIFS('EIA Imports'!$D$2:$D$4999,'EIA Imports'!$A$2:$A$4999,AG$3,'EIA Imports'!$C$2:$C$4999,$A49)</f>
        <v/>
      </c>
      <c r="AH49">
        <f>SUMIFS('EIA Imports'!$D$2:$D$4999,'EIA Imports'!$A$2:$A$4999,AH$3,'EIA Imports'!$C$2:$C$4999,$A49)</f>
        <v/>
      </c>
      <c r="AI49">
        <f>SUMIFS('EIA Imports'!$D$2:$D$4999,'EIA Imports'!$A$2:$A$4999,AI$3,'EIA Imports'!$C$2:$C$4999,$A49)</f>
        <v/>
      </c>
      <c r="AJ49">
        <f>SUMIFS('EIA Imports'!$D$2:$D$4999,'EIA Imports'!$A$2:$A$4999,AJ$3,'EIA Imports'!$C$2:$C$4999,$A49)</f>
        <v/>
      </c>
      <c r="AK49">
        <f>SUMIFS('EIA Imports'!$D$2:$D$4999,'EIA Imports'!$A$2:$A$4999,AK$3,'EIA Imports'!$C$2:$C$4999,$A49)</f>
        <v/>
      </c>
      <c r="AL49">
        <f>SUMIFS('EIA Imports'!$D$2:$D$4999,'EIA Imports'!$A$2:$A$4999,AL$3,'EIA Imports'!$C$2:$C$4999,$A49)</f>
        <v/>
      </c>
      <c r="AM49">
        <f>SUMIFS('EIA Imports'!$D$2:$D$4999,'EIA Imports'!$A$2:$A$4999,AM$3,'EIA Imports'!$C$2:$C$4999,$A49)</f>
        <v/>
      </c>
      <c r="AN49">
        <f>SUMIFS('EIA Imports'!$D$2:$D$4999,'EIA Imports'!$A$2:$A$4999,AN$3,'EIA Imports'!$C$2:$C$4999,$A49)</f>
        <v/>
      </c>
      <c r="AO49">
        <f>SUMIFS('EIA Imports'!$D$2:$D$4999,'EIA Imports'!$A$2:$A$4999,AO$3,'EIA Imports'!$C$2:$C$4999,$A49)</f>
        <v/>
      </c>
      <c r="AP49">
        <f>SUMIFS('EIA Imports'!$D$2:$D$4999,'EIA Imports'!$A$2:$A$4999,AP$3,'EIA Imports'!$C$2:$C$4999,$A49)</f>
        <v/>
      </c>
      <c r="AQ49">
        <f>SUMIFS('EIA Imports'!$D$2:$D$4999,'EIA Imports'!$A$2:$A$4999,AQ$3,'EIA Imports'!$C$2:$C$4999,$A49)</f>
        <v/>
      </c>
      <c r="AR49">
        <f>SUMIFS('EIA Imports'!$D$2:$D$4999,'EIA Imports'!$A$2:$A$4999,AR$3,'EIA Imports'!$C$2:$C$4999,$A49)</f>
        <v/>
      </c>
      <c r="AS49">
        <f>SUMIFS('EIA Imports'!$D$2:$D$4999,'EIA Imports'!$A$2:$A$4999,AS$3,'EIA Imports'!$C$2:$C$4999,$A49)</f>
        <v/>
      </c>
      <c r="AT49">
        <f>SUMIFS('EIA Imports'!$D$2:$D$4999,'EIA Imports'!$A$2:$A$4999,AT$3,'EIA Imports'!$C$2:$C$4999,$A49)</f>
        <v/>
      </c>
      <c r="AU49">
        <f>SUMIFS('EIA Imports'!$D$2:$D$4999,'EIA Imports'!$A$2:$A$4999,AU$3,'EIA Imports'!$C$2:$C$4999,$A49)</f>
        <v/>
      </c>
      <c r="AV49">
        <f>SUMIFS('EIA Imports'!$D$2:$D$4999,'EIA Imports'!$A$2:$A$4999,AV$3,'EIA Imports'!$C$2:$C$4999,$A49)</f>
        <v/>
      </c>
      <c r="AW49" t="s">
        <v>353</v>
      </c>
      <c r="AX49">
        <f>MATCH(AW49,$A$4:$A$59,0)</f>
        <v/>
      </c>
    </row>
    <row r="50" spans="1:50">
      <c r="A50" t="s">
        <v>320</v>
      </c>
      <c r="B50" t="s">
        <v>1768</v>
      </c>
      <c r="C50" t="s">
        <v>1769</v>
      </c>
      <c r="E50">
        <f>SUMIFS('EIA Imports'!$D$2:$D$4999,'EIA Imports'!$A$2:$A$4999,E$3,'EIA Imports'!$C$2:$C$4999,$A50)</f>
        <v/>
      </c>
      <c r="F50">
        <f>SUMIFS('EIA Imports'!$D$2:$D$4999,'EIA Imports'!$A$2:$A$4999,F$3,'EIA Imports'!$C$2:$C$4999,$A50)</f>
        <v/>
      </c>
      <c r="G50">
        <f>SUMIFS('EIA Imports'!$D$2:$D$4999,'EIA Imports'!$A$2:$A$4999,G$3,'EIA Imports'!$C$2:$C$4999,$A50)</f>
        <v/>
      </c>
      <c r="H50">
        <f>SUMIFS('EIA Imports'!$D$2:$D$4999,'EIA Imports'!$A$2:$A$4999,H$3,'EIA Imports'!$C$2:$C$4999,$A50)</f>
        <v/>
      </c>
      <c r="I50">
        <f>SUMIFS('EIA Imports'!$D$2:$D$4999,'EIA Imports'!$A$2:$A$4999,I$3,'EIA Imports'!$C$2:$C$4999,$A50)</f>
        <v/>
      </c>
      <c r="J50">
        <f>SUMIFS('EIA Imports'!$D$2:$D$4999,'EIA Imports'!$A$2:$A$4999,J$3,'EIA Imports'!$C$2:$C$4999,$A50)</f>
        <v/>
      </c>
      <c r="K50">
        <f>SUMIFS('EIA Imports'!$D$2:$D$4999,'EIA Imports'!$A$2:$A$4999,K$3,'EIA Imports'!$C$2:$C$4999,$A50)</f>
        <v/>
      </c>
      <c r="L50">
        <f>SUMIFS('EIA Imports'!$D$2:$D$4999,'EIA Imports'!$A$2:$A$4999,L$3,'EIA Imports'!$C$2:$C$4999,$A50)</f>
        <v/>
      </c>
      <c r="M50">
        <f>SUMIFS('EIA Imports'!$D$2:$D$4999,'EIA Imports'!$A$2:$A$4999,M$3,'EIA Imports'!$C$2:$C$4999,$A50)</f>
        <v/>
      </c>
      <c r="N50">
        <f>SUMIFS('EIA Imports'!$D$2:$D$4999,'EIA Imports'!$A$2:$A$4999,N$3,'EIA Imports'!$C$2:$C$4999,$A50)</f>
        <v/>
      </c>
      <c r="O50">
        <f>SUMIFS('EIA Imports'!$D$2:$D$4999,'EIA Imports'!$A$2:$A$4999,O$3,'EIA Imports'!$C$2:$C$4999,$A50)</f>
        <v/>
      </c>
      <c r="P50">
        <f>SUMIFS('EIA Imports'!$D$2:$D$4999,'EIA Imports'!$A$2:$A$4999,P$3,'EIA Imports'!$C$2:$C$4999,$A50)</f>
        <v/>
      </c>
      <c r="Q50">
        <f>SUMIFS('EIA Imports'!$D$2:$D$4999,'EIA Imports'!$A$2:$A$4999,Q$3,'EIA Imports'!$C$2:$C$4999,$A50)</f>
        <v/>
      </c>
      <c r="R50">
        <f>SUMIFS('EIA Imports'!$D$2:$D$4999,'EIA Imports'!$A$2:$A$4999,R$3,'EIA Imports'!$C$2:$C$4999,$A50)</f>
        <v/>
      </c>
      <c r="S50">
        <f>SUMIFS('EIA Imports'!$D$2:$D$4999,'EIA Imports'!$A$2:$A$4999,S$3,'EIA Imports'!$C$2:$C$4999,$A50)</f>
        <v/>
      </c>
      <c r="T50">
        <f>SUMIFS('EIA Imports'!$D$2:$D$4999,'EIA Imports'!$A$2:$A$4999,T$3,'EIA Imports'!$C$2:$C$4999,$A50)</f>
        <v/>
      </c>
      <c r="U50">
        <f>SUMIFS('EIA Imports'!$D$2:$D$4999,'EIA Imports'!$A$2:$A$4999,U$3,'EIA Imports'!$C$2:$C$4999,$A50)</f>
        <v/>
      </c>
      <c r="V50">
        <f>SUMIFS('EIA Imports'!$D$2:$D$4999,'EIA Imports'!$A$2:$A$4999,V$3,'EIA Imports'!$C$2:$C$4999,$A50)</f>
        <v/>
      </c>
      <c r="W50">
        <f>SUMIFS('EIA Imports'!$D$2:$D$4999,'EIA Imports'!$A$2:$A$4999,W$3,'EIA Imports'!$C$2:$C$4999,$A50)</f>
        <v/>
      </c>
      <c r="X50">
        <f>SUMIFS('EIA Imports'!$D$2:$D$4999,'EIA Imports'!$A$2:$A$4999,X$3,'EIA Imports'!$C$2:$C$4999,$A50)</f>
        <v/>
      </c>
      <c r="Y50">
        <f>SUMIFS('EIA Imports'!$D$2:$D$4999,'EIA Imports'!$A$2:$A$4999,Y$3,'EIA Imports'!$C$2:$C$4999,$A50)</f>
        <v/>
      </c>
      <c r="Z50">
        <f>SUMIFS('EIA Imports'!$D$2:$D$4999,'EIA Imports'!$A$2:$A$4999,Z$3,'EIA Imports'!$C$2:$C$4999,$A50)</f>
        <v/>
      </c>
      <c r="AA50">
        <f>SUMIFS('EIA Imports'!$D$2:$D$4999,'EIA Imports'!$A$2:$A$4999,AA$3,'EIA Imports'!$C$2:$C$4999,$A50)</f>
        <v/>
      </c>
      <c r="AB50">
        <f>SUMIFS('EIA Imports'!$D$2:$D$4999,'EIA Imports'!$A$2:$A$4999,AB$3,'EIA Imports'!$C$2:$C$4999,$A50)</f>
        <v/>
      </c>
      <c r="AC50">
        <f>SUMIFS('EIA Imports'!$D$2:$D$4999,'EIA Imports'!$A$2:$A$4999,AC$3,'EIA Imports'!$C$2:$C$4999,$A50)</f>
        <v/>
      </c>
      <c r="AD50">
        <f>SUMIFS('EIA Imports'!$D$2:$D$4999,'EIA Imports'!$A$2:$A$4999,AD$3,'EIA Imports'!$C$2:$C$4999,$A50)</f>
        <v/>
      </c>
      <c r="AE50">
        <f>SUMIFS('EIA Imports'!$D$2:$D$4999,'EIA Imports'!$A$2:$A$4999,AE$3,'EIA Imports'!$C$2:$C$4999,$A50)</f>
        <v/>
      </c>
      <c r="AF50">
        <f>SUMIFS('EIA Imports'!$D$2:$D$4999,'EIA Imports'!$A$2:$A$4999,AF$3,'EIA Imports'!$C$2:$C$4999,$A50)</f>
        <v/>
      </c>
      <c r="AG50">
        <f>SUMIFS('EIA Imports'!$D$2:$D$4999,'EIA Imports'!$A$2:$A$4999,AG$3,'EIA Imports'!$C$2:$C$4999,$A50)</f>
        <v/>
      </c>
      <c r="AH50">
        <f>SUMIFS('EIA Imports'!$D$2:$D$4999,'EIA Imports'!$A$2:$A$4999,AH$3,'EIA Imports'!$C$2:$C$4999,$A50)</f>
        <v/>
      </c>
      <c r="AI50">
        <f>SUMIFS('EIA Imports'!$D$2:$D$4999,'EIA Imports'!$A$2:$A$4999,AI$3,'EIA Imports'!$C$2:$C$4999,$A50)</f>
        <v/>
      </c>
      <c r="AJ50">
        <f>SUMIFS('EIA Imports'!$D$2:$D$4999,'EIA Imports'!$A$2:$A$4999,AJ$3,'EIA Imports'!$C$2:$C$4999,$A50)</f>
        <v/>
      </c>
      <c r="AK50">
        <f>SUMIFS('EIA Imports'!$D$2:$D$4999,'EIA Imports'!$A$2:$A$4999,AK$3,'EIA Imports'!$C$2:$C$4999,$A50)</f>
        <v/>
      </c>
      <c r="AL50">
        <f>SUMIFS('EIA Imports'!$D$2:$D$4999,'EIA Imports'!$A$2:$A$4999,AL$3,'EIA Imports'!$C$2:$C$4999,$A50)</f>
        <v/>
      </c>
      <c r="AM50">
        <f>SUMIFS('EIA Imports'!$D$2:$D$4999,'EIA Imports'!$A$2:$A$4999,AM$3,'EIA Imports'!$C$2:$C$4999,$A50)</f>
        <v/>
      </c>
      <c r="AN50">
        <f>SUMIFS('EIA Imports'!$D$2:$D$4999,'EIA Imports'!$A$2:$A$4999,AN$3,'EIA Imports'!$C$2:$C$4999,$A50)</f>
        <v/>
      </c>
      <c r="AO50">
        <f>SUMIFS('EIA Imports'!$D$2:$D$4999,'EIA Imports'!$A$2:$A$4999,AO$3,'EIA Imports'!$C$2:$C$4999,$A50)</f>
        <v/>
      </c>
      <c r="AP50">
        <f>SUMIFS('EIA Imports'!$D$2:$D$4999,'EIA Imports'!$A$2:$A$4999,AP$3,'EIA Imports'!$C$2:$C$4999,$A50)</f>
        <v/>
      </c>
      <c r="AQ50">
        <f>SUMIFS('EIA Imports'!$D$2:$D$4999,'EIA Imports'!$A$2:$A$4999,AQ$3,'EIA Imports'!$C$2:$C$4999,$A50)</f>
        <v/>
      </c>
      <c r="AR50">
        <f>SUMIFS('EIA Imports'!$D$2:$D$4999,'EIA Imports'!$A$2:$A$4999,AR$3,'EIA Imports'!$C$2:$C$4999,$A50)</f>
        <v/>
      </c>
      <c r="AS50">
        <f>SUMIFS('EIA Imports'!$D$2:$D$4999,'EIA Imports'!$A$2:$A$4999,AS$3,'EIA Imports'!$C$2:$C$4999,$A50)</f>
        <v/>
      </c>
      <c r="AT50">
        <f>SUMIFS('EIA Imports'!$D$2:$D$4999,'EIA Imports'!$A$2:$A$4999,AT$3,'EIA Imports'!$C$2:$C$4999,$A50)</f>
        <v/>
      </c>
      <c r="AU50">
        <f>SUMIFS('EIA Imports'!$D$2:$D$4999,'EIA Imports'!$A$2:$A$4999,AU$3,'EIA Imports'!$C$2:$C$4999,$A50)</f>
        <v/>
      </c>
      <c r="AV50">
        <f>SUMIFS('EIA Imports'!$D$2:$D$4999,'EIA Imports'!$A$2:$A$4999,AV$3,'EIA Imports'!$C$2:$C$4999,$A50)</f>
        <v/>
      </c>
      <c r="AW50" t="s">
        <v>303</v>
      </c>
      <c r="AX50">
        <f>MATCH(AW50,$A$4:$A$59,0)</f>
        <v/>
      </c>
    </row>
    <row r="51" spans="1:50">
      <c r="A51" t="s">
        <v>305</v>
      </c>
      <c r="B51" t="s">
        <v>1768</v>
      </c>
      <c r="C51" t="s">
        <v>1769</v>
      </c>
      <c r="E51">
        <f>SUMIFS('EIA Imports'!$D$2:$D$4999,'EIA Imports'!$A$2:$A$4999,E$3,'EIA Imports'!$C$2:$C$4999,$A51)</f>
        <v/>
      </c>
      <c r="F51">
        <f>SUMIFS('EIA Imports'!$D$2:$D$4999,'EIA Imports'!$A$2:$A$4999,F$3,'EIA Imports'!$C$2:$C$4999,$A51)</f>
        <v/>
      </c>
      <c r="G51">
        <f>SUMIFS('EIA Imports'!$D$2:$D$4999,'EIA Imports'!$A$2:$A$4999,G$3,'EIA Imports'!$C$2:$C$4999,$A51)</f>
        <v/>
      </c>
      <c r="H51">
        <f>SUMIFS('EIA Imports'!$D$2:$D$4999,'EIA Imports'!$A$2:$A$4999,H$3,'EIA Imports'!$C$2:$C$4999,$A51)</f>
        <v/>
      </c>
      <c r="I51">
        <f>SUMIFS('EIA Imports'!$D$2:$D$4999,'EIA Imports'!$A$2:$A$4999,I$3,'EIA Imports'!$C$2:$C$4999,$A51)</f>
        <v/>
      </c>
      <c r="J51">
        <f>SUMIFS('EIA Imports'!$D$2:$D$4999,'EIA Imports'!$A$2:$A$4999,J$3,'EIA Imports'!$C$2:$C$4999,$A51)</f>
        <v/>
      </c>
      <c r="K51">
        <f>SUMIFS('EIA Imports'!$D$2:$D$4999,'EIA Imports'!$A$2:$A$4999,K$3,'EIA Imports'!$C$2:$C$4999,$A51)</f>
        <v/>
      </c>
      <c r="L51">
        <f>SUMIFS('EIA Imports'!$D$2:$D$4999,'EIA Imports'!$A$2:$A$4999,L$3,'EIA Imports'!$C$2:$C$4999,$A51)</f>
        <v/>
      </c>
      <c r="M51">
        <f>SUMIFS('EIA Imports'!$D$2:$D$4999,'EIA Imports'!$A$2:$A$4999,M$3,'EIA Imports'!$C$2:$C$4999,$A51)</f>
        <v/>
      </c>
      <c r="N51">
        <f>SUMIFS('EIA Imports'!$D$2:$D$4999,'EIA Imports'!$A$2:$A$4999,N$3,'EIA Imports'!$C$2:$C$4999,$A51)</f>
        <v/>
      </c>
      <c r="O51">
        <f>SUMIFS('EIA Imports'!$D$2:$D$4999,'EIA Imports'!$A$2:$A$4999,O$3,'EIA Imports'!$C$2:$C$4999,$A51)</f>
        <v/>
      </c>
      <c r="P51">
        <f>SUMIFS('EIA Imports'!$D$2:$D$4999,'EIA Imports'!$A$2:$A$4999,P$3,'EIA Imports'!$C$2:$C$4999,$A51)</f>
        <v/>
      </c>
      <c r="Q51">
        <f>SUMIFS('EIA Imports'!$D$2:$D$4999,'EIA Imports'!$A$2:$A$4999,Q$3,'EIA Imports'!$C$2:$C$4999,$A51)</f>
        <v/>
      </c>
      <c r="R51">
        <f>SUMIFS('EIA Imports'!$D$2:$D$4999,'EIA Imports'!$A$2:$A$4999,R$3,'EIA Imports'!$C$2:$C$4999,$A51)</f>
        <v/>
      </c>
      <c r="S51">
        <f>SUMIFS('EIA Imports'!$D$2:$D$4999,'EIA Imports'!$A$2:$A$4999,S$3,'EIA Imports'!$C$2:$C$4999,$A51)</f>
        <v/>
      </c>
      <c r="T51">
        <f>SUMIFS('EIA Imports'!$D$2:$D$4999,'EIA Imports'!$A$2:$A$4999,T$3,'EIA Imports'!$C$2:$C$4999,$A51)</f>
        <v/>
      </c>
      <c r="U51">
        <f>SUMIFS('EIA Imports'!$D$2:$D$4999,'EIA Imports'!$A$2:$A$4999,U$3,'EIA Imports'!$C$2:$C$4999,$A51)</f>
        <v/>
      </c>
      <c r="V51">
        <f>SUMIFS('EIA Imports'!$D$2:$D$4999,'EIA Imports'!$A$2:$A$4999,V$3,'EIA Imports'!$C$2:$C$4999,$A51)</f>
        <v/>
      </c>
      <c r="W51">
        <f>SUMIFS('EIA Imports'!$D$2:$D$4999,'EIA Imports'!$A$2:$A$4999,W$3,'EIA Imports'!$C$2:$C$4999,$A51)</f>
        <v/>
      </c>
      <c r="X51">
        <f>SUMIFS('EIA Imports'!$D$2:$D$4999,'EIA Imports'!$A$2:$A$4999,X$3,'EIA Imports'!$C$2:$C$4999,$A51)</f>
        <v/>
      </c>
      <c r="Y51">
        <f>SUMIFS('EIA Imports'!$D$2:$D$4999,'EIA Imports'!$A$2:$A$4999,Y$3,'EIA Imports'!$C$2:$C$4999,$A51)</f>
        <v/>
      </c>
      <c r="Z51">
        <f>SUMIFS('EIA Imports'!$D$2:$D$4999,'EIA Imports'!$A$2:$A$4999,Z$3,'EIA Imports'!$C$2:$C$4999,$A51)</f>
        <v/>
      </c>
      <c r="AA51">
        <f>SUMIFS('EIA Imports'!$D$2:$D$4999,'EIA Imports'!$A$2:$A$4999,AA$3,'EIA Imports'!$C$2:$C$4999,$A51)</f>
        <v/>
      </c>
      <c r="AB51">
        <f>SUMIFS('EIA Imports'!$D$2:$D$4999,'EIA Imports'!$A$2:$A$4999,AB$3,'EIA Imports'!$C$2:$C$4999,$A51)</f>
        <v/>
      </c>
      <c r="AC51">
        <f>SUMIFS('EIA Imports'!$D$2:$D$4999,'EIA Imports'!$A$2:$A$4999,AC$3,'EIA Imports'!$C$2:$C$4999,$A51)</f>
        <v/>
      </c>
      <c r="AD51">
        <f>SUMIFS('EIA Imports'!$D$2:$D$4999,'EIA Imports'!$A$2:$A$4999,AD$3,'EIA Imports'!$C$2:$C$4999,$A51)</f>
        <v/>
      </c>
      <c r="AE51">
        <f>SUMIFS('EIA Imports'!$D$2:$D$4999,'EIA Imports'!$A$2:$A$4999,AE$3,'EIA Imports'!$C$2:$C$4999,$A51)</f>
        <v/>
      </c>
      <c r="AF51">
        <f>SUMIFS('EIA Imports'!$D$2:$D$4999,'EIA Imports'!$A$2:$A$4999,AF$3,'EIA Imports'!$C$2:$C$4999,$A51)</f>
        <v/>
      </c>
      <c r="AG51">
        <f>SUMIFS('EIA Imports'!$D$2:$D$4999,'EIA Imports'!$A$2:$A$4999,AG$3,'EIA Imports'!$C$2:$C$4999,$A51)</f>
        <v/>
      </c>
      <c r="AH51">
        <f>SUMIFS('EIA Imports'!$D$2:$D$4999,'EIA Imports'!$A$2:$A$4999,AH$3,'EIA Imports'!$C$2:$C$4999,$A51)</f>
        <v/>
      </c>
      <c r="AI51">
        <f>SUMIFS('EIA Imports'!$D$2:$D$4999,'EIA Imports'!$A$2:$A$4999,AI$3,'EIA Imports'!$C$2:$C$4999,$A51)</f>
        <v/>
      </c>
      <c r="AJ51">
        <f>SUMIFS('EIA Imports'!$D$2:$D$4999,'EIA Imports'!$A$2:$A$4999,AJ$3,'EIA Imports'!$C$2:$C$4999,$A51)</f>
        <v/>
      </c>
      <c r="AK51">
        <f>SUMIFS('EIA Imports'!$D$2:$D$4999,'EIA Imports'!$A$2:$A$4999,AK$3,'EIA Imports'!$C$2:$C$4999,$A51)</f>
        <v/>
      </c>
      <c r="AL51">
        <f>SUMIFS('EIA Imports'!$D$2:$D$4999,'EIA Imports'!$A$2:$A$4999,AL$3,'EIA Imports'!$C$2:$C$4999,$A51)</f>
        <v/>
      </c>
      <c r="AM51">
        <f>SUMIFS('EIA Imports'!$D$2:$D$4999,'EIA Imports'!$A$2:$A$4999,AM$3,'EIA Imports'!$C$2:$C$4999,$A51)</f>
        <v/>
      </c>
      <c r="AN51">
        <f>SUMIFS('EIA Imports'!$D$2:$D$4999,'EIA Imports'!$A$2:$A$4999,AN$3,'EIA Imports'!$C$2:$C$4999,$A51)</f>
        <v/>
      </c>
      <c r="AO51">
        <f>SUMIFS('EIA Imports'!$D$2:$D$4999,'EIA Imports'!$A$2:$A$4999,AO$3,'EIA Imports'!$C$2:$C$4999,$A51)</f>
        <v/>
      </c>
      <c r="AP51">
        <f>SUMIFS('EIA Imports'!$D$2:$D$4999,'EIA Imports'!$A$2:$A$4999,AP$3,'EIA Imports'!$C$2:$C$4999,$A51)</f>
        <v/>
      </c>
      <c r="AQ51">
        <f>SUMIFS('EIA Imports'!$D$2:$D$4999,'EIA Imports'!$A$2:$A$4999,AQ$3,'EIA Imports'!$C$2:$C$4999,$A51)</f>
        <v/>
      </c>
      <c r="AR51">
        <f>SUMIFS('EIA Imports'!$D$2:$D$4999,'EIA Imports'!$A$2:$A$4999,AR$3,'EIA Imports'!$C$2:$C$4999,$A51)</f>
        <v/>
      </c>
      <c r="AS51">
        <f>SUMIFS('EIA Imports'!$D$2:$D$4999,'EIA Imports'!$A$2:$A$4999,AS$3,'EIA Imports'!$C$2:$C$4999,$A51)</f>
        <v/>
      </c>
      <c r="AT51">
        <f>SUMIFS('EIA Imports'!$D$2:$D$4999,'EIA Imports'!$A$2:$A$4999,AT$3,'EIA Imports'!$C$2:$C$4999,$A51)</f>
        <v/>
      </c>
      <c r="AU51">
        <f>SUMIFS('EIA Imports'!$D$2:$D$4999,'EIA Imports'!$A$2:$A$4999,AU$3,'EIA Imports'!$C$2:$C$4999,$A51)</f>
        <v/>
      </c>
      <c r="AV51">
        <f>SUMIFS('EIA Imports'!$D$2:$D$4999,'EIA Imports'!$A$2:$A$4999,AV$3,'EIA Imports'!$C$2:$C$4999,$A51)</f>
        <v/>
      </c>
      <c r="AW51" t="s">
        <v>295</v>
      </c>
      <c r="AX51">
        <f>MATCH(AW51,$A$4:$A$59,0)</f>
        <v/>
      </c>
    </row>
    <row r="52" spans="1:50">
      <c r="A52" t="s">
        <v>272</v>
      </c>
      <c r="B52" t="s">
        <v>1768</v>
      </c>
      <c r="C52" t="s">
        <v>1769</v>
      </c>
      <c r="E52">
        <f>SUMIFS('EIA Imports'!$D$2:$D$4999,'EIA Imports'!$A$2:$A$4999,E$3,'EIA Imports'!$C$2:$C$4999,$A52)</f>
        <v/>
      </c>
      <c r="F52">
        <f>SUMIFS('EIA Imports'!$D$2:$D$4999,'EIA Imports'!$A$2:$A$4999,F$3,'EIA Imports'!$C$2:$C$4999,$A52)</f>
        <v/>
      </c>
      <c r="G52">
        <f>SUMIFS('EIA Imports'!$D$2:$D$4999,'EIA Imports'!$A$2:$A$4999,G$3,'EIA Imports'!$C$2:$C$4999,$A52)</f>
        <v/>
      </c>
      <c r="H52">
        <f>SUMIFS('EIA Imports'!$D$2:$D$4999,'EIA Imports'!$A$2:$A$4999,H$3,'EIA Imports'!$C$2:$C$4999,$A52)</f>
        <v/>
      </c>
      <c r="I52">
        <f>SUMIFS('EIA Imports'!$D$2:$D$4999,'EIA Imports'!$A$2:$A$4999,I$3,'EIA Imports'!$C$2:$C$4999,$A52)</f>
        <v/>
      </c>
      <c r="J52">
        <f>SUMIFS('EIA Imports'!$D$2:$D$4999,'EIA Imports'!$A$2:$A$4999,J$3,'EIA Imports'!$C$2:$C$4999,$A52)</f>
        <v/>
      </c>
      <c r="K52">
        <f>SUMIFS('EIA Imports'!$D$2:$D$4999,'EIA Imports'!$A$2:$A$4999,K$3,'EIA Imports'!$C$2:$C$4999,$A52)</f>
        <v/>
      </c>
      <c r="L52">
        <f>SUMIFS('EIA Imports'!$D$2:$D$4999,'EIA Imports'!$A$2:$A$4999,L$3,'EIA Imports'!$C$2:$C$4999,$A52)</f>
        <v/>
      </c>
      <c r="M52">
        <f>SUMIFS('EIA Imports'!$D$2:$D$4999,'EIA Imports'!$A$2:$A$4999,M$3,'EIA Imports'!$C$2:$C$4999,$A52)</f>
        <v/>
      </c>
      <c r="N52">
        <f>SUMIFS('EIA Imports'!$D$2:$D$4999,'EIA Imports'!$A$2:$A$4999,N$3,'EIA Imports'!$C$2:$C$4999,$A52)</f>
        <v/>
      </c>
      <c r="O52">
        <f>SUMIFS('EIA Imports'!$D$2:$D$4999,'EIA Imports'!$A$2:$A$4999,O$3,'EIA Imports'!$C$2:$C$4999,$A52)</f>
        <v/>
      </c>
      <c r="P52">
        <f>SUMIFS('EIA Imports'!$D$2:$D$4999,'EIA Imports'!$A$2:$A$4999,P$3,'EIA Imports'!$C$2:$C$4999,$A52)</f>
        <v/>
      </c>
      <c r="Q52">
        <f>SUMIFS('EIA Imports'!$D$2:$D$4999,'EIA Imports'!$A$2:$A$4999,Q$3,'EIA Imports'!$C$2:$C$4999,$A52)</f>
        <v/>
      </c>
      <c r="R52">
        <f>SUMIFS('EIA Imports'!$D$2:$D$4999,'EIA Imports'!$A$2:$A$4999,R$3,'EIA Imports'!$C$2:$C$4999,$A52)</f>
        <v/>
      </c>
      <c r="S52">
        <f>SUMIFS('EIA Imports'!$D$2:$D$4999,'EIA Imports'!$A$2:$A$4999,S$3,'EIA Imports'!$C$2:$C$4999,$A52)</f>
        <v/>
      </c>
      <c r="T52">
        <f>SUMIFS('EIA Imports'!$D$2:$D$4999,'EIA Imports'!$A$2:$A$4999,T$3,'EIA Imports'!$C$2:$C$4999,$A52)</f>
        <v/>
      </c>
      <c r="U52">
        <f>SUMIFS('EIA Imports'!$D$2:$D$4999,'EIA Imports'!$A$2:$A$4999,U$3,'EIA Imports'!$C$2:$C$4999,$A52)</f>
        <v/>
      </c>
      <c r="V52">
        <f>SUMIFS('EIA Imports'!$D$2:$D$4999,'EIA Imports'!$A$2:$A$4999,V$3,'EIA Imports'!$C$2:$C$4999,$A52)</f>
        <v/>
      </c>
      <c r="W52">
        <f>SUMIFS('EIA Imports'!$D$2:$D$4999,'EIA Imports'!$A$2:$A$4999,W$3,'EIA Imports'!$C$2:$C$4999,$A52)</f>
        <v/>
      </c>
      <c r="X52">
        <f>SUMIFS('EIA Imports'!$D$2:$D$4999,'EIA Imports'!$A$2:$A$4999,X$3,'EIA Imports'!$C$2:$C$4999,$A52)</f>
        <v/>
      </c>
      <c r="Y52">
        <f>SUMIFS('EIA Imports'!$D$2:$D$4999,'EIA Imports'!$A$2:$A$4999,Y$3,'EIA Imports'!$C$2:$C$4999,$A52)</f>
        <v/>
      </c>
      <c r="Z52">
        <f>SUMIFS('EIA Imports'!$D$2:$D$4999,'EIA Imports'!$A$2:$A$4999,Z$3,'EIA Imports'!$C$2:$C$4999,$A52)</f>
        <v/>
      </c>
      <c r="AA52">
        <f>SUMIFS('EIA Imports'!$D$2:$D$4999,'EIA Imports'!$A$2:$A$4999,AA$3,'EIA Imports'!$C$2:$C$4999,$A52)</f>
        <v/>
      </c>
      <c r="AB52">
        <f>SUMIFS('EIA Imports'!$D$2:$D$4999,'EIA Imports'!$A$2:$A$4999,AB$3,'EIA Imports'!$C$2:$C$4999,$A52)</f>
        <v/>
      </c>
      <c r="AC52">
        <f>SUMIFS('EIA Imports'!$D$2:$D$4999,'EIA Imports'!$A$2:$A$4999,AC$3,'EIA Imports'!$C$2:$C$4999,$A52)</f>
        <v/>
      </c>
      <c r="AD52">
        <f>SUMIFS('EIA Imports'!$D$2:$D$4999,'EIA Imports'!$A$2:$A$4999,AD$3,'EIA Imports'!$C$2:$C$4999,$A52)</f>
        <v/>
      </c>
      <c r="AE52">
        <f>SUMIFS('EIA Imports'!$D$2:$D$4999,'EIA Imports'!$A$2:$A$4999,AE$3,'EIA Imports'!$C$2:$C$4999,$A52)</f>
        <v/>
      </c>
      <c r="AF52">
        <f>SUMIFS('EIA Imports'!$D$2:$D$4999,'EIA Imports'!$A$2:$A$4999,AF$3,'EIA Imports'!$C$2:$C$4999,$A52)</f>
        <v/>
      </c>
      <c r="AG52">
        <f>SUMIFS('EIA Imports'!$D$2:$D$4999,'EIA Imports'!$A$2:$A$4999,AG$3,'EIA Imports'!$C$2:$C$4999,$A52)</f>
        <v/>
      </c>
      <c r="AH52">
        <f>SUMIFS('EIA Imports'!$D$2:$D$4999,'EIA Imports'!$A$2:$A$4999,AH$3,'EIA Imports'!$C$2:$C$4999,$A52)</f>
        <v/>
      </c>
      <c r="AI52">
        <f>SUMIFS('EIA Imports'!$D$2:$D$4999,'EIA Imports'!$A$2:$A$4999,AI$3,'EIA Imports'!$C$2:$C$4999,$A52)</f>
        <v/>
      </c>
      <c r="AJ52">
        <f>SUMIFS('EIA Imports'!$D$2:$D$4999,'EIA Imports'!$A$2:$A$4999,AJ$3,'EIA Imports'!$C$2:$C$4999,$A52)</f>
        <v/>
      </c>
      <c r="AK52">
        <f>SUMIFS('EIA Imports'!$D$2:$D$4999,'EIA Imports'!$A$2:$A$4999,AK$3,'EIA Imports'!$C$2:$C$4999,$A52)</f>
        <v/>
      </c>
      <c r="AL52">
        <f>SUMIFS('EIA Imports'!$D$2:$D$4999,'EIA Imports'!$A$2:$A$4999,AL$3,'EIA Imports'!$C$2:$C$4999,$A52)</f>
        <v/>
      </c>
      <c r="AM52">
        <f>SUMIFS('EIA Imports'!$D$2:$D$4999,'EIA Imports'!$A$2:$A$4999,AM$3,'EIA Imports'!$C$2:$C$4999,$A52)</f>
        <v/>
      </c>
      <c r="AN52">
        <f>SUMIFS('EIA Imports'!$D$2:$D$4999,'EIA Imports'!$A$2:$A$4999,AN$3,'EIA Imports'!$C$2:$C$4999,$A52)</f>
        <v/>
      </c>
      <c r="AO52">
        <f>SUMIFS('EIA Imports'!$D$2:$D$4999,'EIA Imports'!$A$2:$A$4999,AO$3,'EIA Imports'!$C$2:$C$4999,$A52)</f>
        <v/>
      </c>
      <c r="AP52">
        <f>SUMIFS('EIA Imports'!$D$2:$D$4999,'EIA Imports'!$A$2:$A$4999,AP$3,'EIA Imports'!$C$2:$C$4999,$A52)</f>
        <v/>
      </c>
      <c r="AQ52">
        <f>SUMIFS('EIA Imports'!$D$2:$D$4999,'EIA Imports'!$A$2:$A$4999,AQ$3,'EIA Imports'!$C$2:$C$4999,$A52)</f>
        <v/>
      </c>
      <c r="AR52">
        <f>SUMIFS('EIA Imports'!$D$2:$D$4999,'EIA Imports'!$A$2:$A$4999,AR$3,'EIA Imports'!$C$2:$C$4999,$A52)</f>
        <v/>
      </c>
      <c r="AS52">
        <f>SUMIFS('EIA Imports'!$D$2:$D$4999,'EIA Imports'!$A$2:$A$4999,AS$3,'EIA Imports'!$C$2:$C$4999,$A52)</f>
        <v/>
      </c>
      <c r="AT52">
        <f>SUMIFS('EIA Imports'!$D$2:$D$4999,'EIA Imports'!$A$2:$A$4999,AT$3,'EIA Imports'!$C$2:$C$4999,$A52)</f>
        <v/>
      </c>
      <c r="AU52">
        <f>SUMIFS('EIA Imports'!$D$2:$D$4999,'EIA Imports'!$A$2:$A$4999,AU$3,'EIA Imports'!$C$2:$C$4999,$A52)</f>
        <v/>
      </c>
      <c r="AV52">
        <f>SUMIFS('EIA Imports'!$D$2:$D$4999,'EIA Imports'!$A$2:$A$4999,AV$3,'EIA Imports'!$C$2:$C$4999,$A52)</f>
        <v/>
      </c>
      <c r="AW52" t="s">
        <v>259</v>
      </c>
      <c r="AX52">
        <f>MATCH(AW52,$A$4:$A$59,0)</f>
        <v/>
      </c>
    </row>
    <row r="53" spans="1:50">
      <c r="A53" t="s">
        <v>318</v>
      </c>
      <c r="B53" t="s">
        <v>1768</v>
      </c>
      <c r="C53" t="s">
        <v>1769</v>
      </c>
      <c r="E53">
        <f>SUMIFS('EIA Imports'!$D$2:$D$4999,'EIA Imports'!$A$2:$A$4999,E$3,'EIA Imports'!$C$2:$C$4999,$A53)</f>
        <v/>
      </c>
      <c r="F53">
        <f>SUMIFS('EIA Imports'!$D$2:$D$4999,'EIA Imports'!$A$2:$A$4999,F$3,'EIA Imports'!$C$2:$C$4999,$A53)</f>
        <v/>
      </c>
      <c r="G53">
        <f>SUMIFS('EIA Imports'!$D$2:$D$4999,'EIA Imports'!$A$2:$A$4999,G$3,'EIA Imports'!$C$2:$C$4999,$A53)</f>
        <v/>
      </c>
      <c r="H53">
        <f>SUMIFS('EIA Imports'!$D$2:$D$4999,'EIA Imports'!$A$2:$A$4999,H$3,'EIA Imports'!$C$2:$C$4999,$A53)</f>
        <v/>
      </c>
      <c r="I53">
        <f>SUMIFS('EIA Imports'!$D$2:$D$4999,'EIA Imports'!$A$2:$A$4999,I$3,'EIA Imports'!$C$2:$C$4999,$A53)</f>
        <v/>
      </c>
      <c r="J53">
        <f>SUMIFS('EIA Imports'!$D$2:$D$4999,'EIA Imports'!$A$2:$A$4999,J$3,'EIA Imports'!$C$2:$C$4999,$A53)</f>
        <v/>
      </c>
      <c r="K53">
        <f>SUMIFS('EIA Imports'!$D$2:$D$4999,'EIA Imports'!$A$2:$A$4999,K$3,'EIA Imports'!$C$2:$C$4999,$A53)</f>
        <v/>
      </c>
      <c r="L53">
        <f>SUMIFS('EIA Imports'!$D$2:$D$4999,'EIA Imports'!$A$2:$A$4999,L$3,'EIA Imports'!$C$2:$C$4999,$A53)</f>
        <v/>
      </c>
      <c r="M53">
        <f>SUMIFS('EIA Imports'!$D$2:$D$4999,'EIA Imports'!$A$2:$A$4999,M$3,'EIA Imports'!$C$2:$C$4999,$A53)</f>
        <v/>
      </c>
      <c r="N53">
        <f>SUMIFS('EIA Imports'!$D$2:$D$4999,'EIA Imports'!$A$2:$A$4999,N$3,'EIA Imports'!$C$2:$C$4999,$A53)</f>
        <v/>
      </c>
      <c r="O53">
        <f>SUMIFS('EIA Imports'!$D$2:$D$4999,'EIA Imports'!$A$2:$A$4999,O$3,'EIA Imports'!$C$2:$C$4999,$A53)</f>
        <v/>
      </c>
      <c r="P53">
        <f>SUMIFS('EIA Imports'!$D$2:$D$4999,'EIA Imports'!$A$2:$A$4999,P$3,'EIA Imports'!$C$2:$C$4999,$A53)</f>
        <v/>
      </c>
      <c r="Q53">
        <f>SUMIFS('EIA Imports'!$D$2:$D$4999,'EIA Imports'!$A$2:$A$4999,Q$3,'EIA Imports'!$C$2:$C$4999,$A53)</f>
        <v/>
      </c>
      <c r="R53">
        <f>SUMIFS('EIA Imports'!$D$2:$D$4999,'EIA Imports'!$A$2:$A$4999,R$3,'EIA Imports'!$C$2:$C$4999,$A53)</f>
        <v/>
      </c>
      <c r="S53">
        <f>SUMIFS('EIA Imports'!$D$2:$D$4999,'EIA Imports'!$A$2:$A$4999,S$3,'EIA Imports'!$C$2:$C$4999,$A53)</f>
        <v/>
      </c>
      <c r="T53">
        <f>SUMIFS('EIA Imports'!$D$2:$D$4999,'EIA Imports'!$A$2:$A$4999,T$3,'EIA Imports'!$C$2:$C$4999,$A53)</f>
        <v/>
      </c>
      <c r="U53">
        <f>SUMIFS('EIA Imports'!$D$2:$D$4999,'EIA Imports'!$A$2:$A$4999,U$3,'EIA Imports'!$C$2:$C$4999,$A53)</f>
        <v/>
      </c>
      <c r="V53">
        <f>SUMIFS('EIA Imports'!$D$2:$D$4999,'EIA Imports'!$A$2:$A$4999,V$3,'EIA Imports'!$C$2:$C$4999,$A53)</f>
        <v/>
      </c>
      <c r="W53">
        <f>SUMIFS('EIA Imports'!$D$2:$D$4999,'EIA Imports'!$A$2:$A$4999,W$3,'EIA Imports'!$C$2:$C$4999,$A53)</f>
        <v/>
      </c>
      <c r="X53">
        <f>SUMIFS('EIA Imports'!$D$2:$D$4999,'EIA Imports'!$A$2:$A$4999,X$3,'EIA Imports'!$C$2:$C$4999,$A53)</f>
        <v/>
      </c>
      <c r="Y53">
        <f>SUMIFS('EIA Imports'!$D$2:$D$4999,'EIA Imports'!$A$2:$A$4999,Y$3,'EIA Imports'!$C$2:$C$4999,$A53)</f>
        <v/>
      </c>
      <c r="Z53">
        <f>SUMIFS('EIA Imports'!$D$2:$D$4999,'EIA Imports'!$A$2:$A$4999,Z$3,'EIA Imports'!$C$2:$C$4999,$A53)</f>
        <v/>
      </c>
      <c r="AA53">
        <f>SUMIFS('EIA Imports'!$D$2:$D$4999,'EIA Imports'!$A$2:$A$4999,AA$3,'EIA Imports'!$C$2:$C$4999,$A53)</f>
        <v/>
      </c>
      <c r="AB53">
        <f>SUMIFS('EIA Imports'!$D$2:$D$4999,'EIA Imports'!$A$2:$A$4999,AB$3,'EIA Imports'!$C$2:$C$4999,$A53)</f>
        <v/>
      </c>
      <c r="AC53">
        <f>SUMIFS('EIA Imports'!$D$2:$D$4999,'EIA Imports'!$A$2:$A$4999,AC$3,'EIA Imports'!$C$2:$C$4999,$A53)</f>
        <v/>
      </c>
      <c r="AD53">
        <f>SUMIFS('EIA Imports'!$D$2:$D$4999,'EIA Imports'!$A$2:$A$4999,AD$3,'EIA Imports'!$C$2:$C$4999,$A53)</f>
        <v/>
      </c>
      <c r="AE53">
        <f>SUMIFS('EIA Imports'!$D$2:$D$4999,'EIA Imports'!$A$2:$A$4999,AE$3,'EIA Imports'!$C$2:$C$4999,$A53)</f>
        <v/>
      </c>
      <c r="AF53">
        <f>SUMIFS('EIA Imports'!$D$2:$D$4999,'EIA Imports'!$A$2:$A$4999,AF$3,'EIA Imports'!$C$2:$C$4999,$A53)</f>
        <v/>
      </c>
      <c r="AG53">
        <f>SUMIFS('EIA Imports'!$D$2:$D$4999,'EIA Imports'!$A$2:$A$4999,AG$3,'EIA Imports'!$C$2:$C$4999,$A53)</f>
        <v/>
      </c>
      <c r="AH53">
        <f>SUMIFS('EIA Imports'!$D$2:$D$4999,'EIA Imports'!$A$2:$A$4999,AH$3,'EIA Imports'!$C$2:$C$4999,$A53)</f>
        <v/>
      </c>
      <c r="AI53">
        <f>SUMIFS('EIA Imports'!$D$2:$D$4999,'EIA Imports'!$A$2:$A$4999,AI$3,'EIA Imports'!$C$2:$C$4999,$A53)</f>
        <v/>
      </c>
      <c r="AJ53">
        <f>SUMIFS('EIA Imports'!$D$2:$D$4999,'EIA Imports'!$A$2:$A$4999,AJ$3,'EIA Imports'!$C$2:$C$4999,$A53)</f>
        <v/>
      </c>
      <c r="AK53">
        <f>SUMIFS('EIA Imports'!$D$2:$D$4999,'EIA Imports'!$A$2:$A$4999,AK$3,'EIA Imports'!$C$2:$C$4999,$A53)</f>
        <v/>
      </c>
      <c r="AL53">
        <f>SUMIFS('EIA Imports'!$D$2:$D$4999,'EIA Imports'!$A$2:$A$4999,AL$3,'EIA Imports'!$C$2:$C$4999,$A53)</f>
        <v/>
      </c>
      <c r="AM53">
        <f>SUMIFS('EIA Imports'!$D$2:$D$4999,'EIA Imports'!$A$2:$A$4999,AM$3,'EIA Imports'!$C$2:$C$4999,$A53)</f>
        <v/>
      </c>
      <c r="AN53">
        <f>SUMIFS('EIA Imports'!$D$2:$D$4999,'EIA Imports'!$A$2:$A$4999,AN$3,'EIA Imports'!$C$2:$C$4999,$A53)</f>
        <v/>
      </c>
      <c r="AO53">
        <f>SUMIFS('EIA Imports'!$D$2:$D$4999,'EIA Imports'!$A$2:$A$4999,AO$3,'EIA Imports'!$C$2:$C$4999,$A53)</f>
        <v/>
      </c>
      <c r="AP53">
        <f>SUMIFS('EIA Imports'!$D$2:$D$4999,'EIA Imports'!$A$2:$A$4999,AP$3,'EIA Imports'!$C$2:$C$4999,$A53)</f>
        <v/>
      </c>
      <c r="AQ53">
        <f>SUMIFS('EIA Imports'!$D$2:$D$4999,'EIA Imports'!$A$2:$A$4999,AQ$3,'EIA Imports'!$C$2:$C$4999,$A53)</f>
        <v/>
      </c>
      <c r="AR53">
        <f>SUMIFS('EIA Imports'!$D$2:$D$4999,'EIA Imports'!$A$2:$A$4999,AR$3,'EIA Imports'!$C$2:$C$4999,$A53)</f>
        <v/>
      </c>
      <c r="AS53">
        <f>SUMIFS('EIA Imports'!$D$2:$D$4999,'EIA Imports'!$A$2:$A$4999,AS$3,'EIA Imports'!$C$2:$C$4999,$A53)</f>
        <v/>
      </c>
      <c r="AT53">
        <f>SUMIFS('EIA Imports'!$D$2:$D$4999,'EIA Imports'!$A$2:$A$4999,AT$3,'EIA Imports'!$C$2:$C$4999,$A53)</f>
        <v/>
      </c>
      <c r="AU53">
        <f>SUMIFS('EIA Imports'!$D$2:$D$4999,'EIA Imports'!$A$2:$A$4999,AU$3,'EIA Imports'!$C$2:$C$4999,$A53)</f>
        <v/>
      </c>
      <c r="AV53">
        <f>SUMIFS('EIA Imports'!$D$2:$D$4999,'EIA Imports'!$A$2:$A$4999,AV$3,'EIA Imports'!$C$2:$C$4999,$A53)</f>
        <v/>
      </c>
      <c r="AW53" t="s">
        <v>240</v>
      </c>
      <c r="AX53">
        <f>MATCH(AW53,$A$4:$A$59,0)</f>
        <v/>
      </c>
    </row>
    <row r="54" spans="1:50">
      <c r="A54" t="s">
        <v>328</v>
      </c>
      <c r="B54" t="s">
        <v>1768</v>
      </c>
      <c r="C54" t="s">
        <v>1769</v>
      </c>
      <c r="E54">
        <f>SUMIFS('EIA Imports'!$D$2:$D$4999,'EIA Imports'!$A$2:$A$4999,E$3,'EIA Imports'!$C$2:$C$4999,$A54)</f>
        <v/>
      </c>
      <c r="F54">
        <f>SUMIFS('EIA Imports'!$D$2:$D$4999,'EIA Imports'!$A$2:$A$4999,F$3,'EIA Imports'!$C$2:$C$4999,$A54)</f>
        <v/>
      </c>
      <c r="G54">
        <f>SUMIFS('EIA Imports'!$D$2:$D$4999,'EIA Imports'!$A$2:$A$4999,G$3,'EIA Imports'!$C$2:$C$4999,$A54)</f>
        <v/>
      </c>
      <c r="H54">
        <f>SUMIFS('EIA Imports'!$D$2:$D$4999,'EIA Imports'!$A$2:$A$4999,H$3,'EIA Imports'!$C$2:$C$4999,$A54)</f>
        <v/>
      </c>
      <c r="I54">
        <f>SUMIFS('EIA Imports'!$D$2:$D$4999,'EIA Imports'!$A$2:$A$4999,I$3,'EIA Imports'!$C$2:$C$4999,$A54)</f>
        <v/>
      </c>
      <c r="J54">
        <f>SUMIFS('EIA Imports'!$D$2:$D$4999,'EIA Imports'!$A$2:$A$4999,J$3,'EIA Imports'!$C$2:$C$4999,$A54)</f>
        <v/>
      </c>
      <c r="K54">
        <f>SUMIFS('EIA Imports'!$D$2:$D$4999,'EIA Imports'!$A$2:$A$4999,K$3,'EIA Imports'!$C$2:$C$4999,$A54)</f>
        <v/>
      </c>
      <c r="L54">
        <f>SUMIFS('EIA Imports'!$D$2:$D$4999,'EIA Imports'!$A$2:$A$4999,L$3,'EIA Imports'!$C$2:$C$4999,$A54)</f>
        <v/>
      </c>
      <c r="M54">
        <f>SUMIFS('EIA Imports'!$D$2:$D$4999,'EIA Imports'!$A$2:$A$4999,M$3,'EIA Imports'!$C$2:$C$4999,$A54)</f>
        <v/>
      </c>
      <c r="N54">
        <f>SUMIFS('EIA Imports'!$D$2:$D$4999,'EIA Imports'!$A$2:$A$4999,N$3,'EIA Imports'!$C$2:$C$4999,$A54)</f>
        <v/>
      </c>
      <c r="O54">
        <f>SUMIFS('EIA Imports'!$D$2:$D$4999,'EIA Imports'!$A$2:$A$4999,O$3,'EIA Imports'!$C$2:$C$4999,$A54)</f>
        <v/>
      </c>
      <c r="P54">
        <f>SUMIFS('EIA Imports'!$D$2:$D$4999,'EIA Imports'!$A$2:$A$4999,P$3,'EIA Imports'!$C$2:$C$4999,$A54)</f>
        <v/>
      </c>
      <c r="Q54">
        <f>SUMIFS('EIA Imports'!$D$2:$D$4999,'EIA Imports'!$A$2:$A$4999,Q$3,'EIA Imports'!$C$2:$C$4999,$A54)</f>
        <v/>
      </c>
      <c r="R54">
        <f>SUMIFS('EIA Imports'!$D$2:$D$4999,'EIA Imports'!$A$2:$A$4999,R$3,'EIA Imports'!$C$2:$C$4999,$A54)</f>
        <v/>
      </c>
      <c r="S54">
        <f>SUMIFS('EIA Imports'!$D$2:$D$4999,'EIA Imports'!$A$2:$A$4999,S$3,'EIA Imports'!$C$2:$C$4999,$A54)</f>
        <v/>
      </c>
      <c r="T54">
        <f>SUMIFS('EIA Imports'!$D$2:$D$4999,'EIA Imports'!$A$2:$A$4999,T$3,'EIA Imports'!$C$2:$C$4999,$A54)</f>
        <v/>
      </c>
      <c r="U54">
        <f>SUMIFS('EIA Imports'!$D$2:$D$4999,'EIA Imports'!$A$2:$A$4999,U$3,'EIA Imports'!$C$2:$C$4999,$A54)</f>
        <v/>
      </c>
      <c r="V54">
        <f>SUMIFS('EIA Imports'!$D$2:$D$4999,'EIA Imports'!$A$2:$A$4999,V$3,'EIA Imports'!$C$2:$C$4999,$A54)</f>
        <v/>
      </c>
      <c r="W54">
        <f>SUMIFS('EIA Imports'!$D$2:$D$4999,'EIA Imports'!$A$2:$A$4999,W$3,'EIA Imports'!$C$2:$C$4999,$A54)</f>
        <v/>
      </c>
      <c r="X54">
        <f>SUMIFS('EIA Imports'!$D$2:$D$4999,'EIA Imports'!$A$2:$A$4999,X$3,'EIA Imports'!$C$2:$C$4999,$A54)</f>
        <v/>
      </c>
      <c r="Y54">
        <f>SUMIFS('EIA Imports'!$D$2:$D$4999,'EIA Imports'!$A$2:$A$4999,Y$3,'EIA Imports'!$C$2:$C$4999,$A54)</f>
        <v/>
      </c>
      <c r="Z54">
        <f>SUMIFS('EIA Imports'!$D$2:$D$4999,'EIA Imports'!$A$2:$A$4999,Z$3,'EIA Imports'!$C$2:$C$4999,$A54)</f>
        <v/>
      </c>
      <c r="AA54">
        <f>SUMIFS('EIA Imports'!$D$2:$D$4999,'EIA Imports'!$A$2:$A$4999,AA$3,'EIA Imports'!$C$2:$C$4999,$A54)</f>
        <v/>
      </c>
      <c r="AB54">
        <f>SUMIFS('EIA Imports'!$D$2:$D$4999,'EIA Imports'!$A$2:$A$4999,AB$3,'EIA Imports'!$C$2:$C$4999,$A54)</f>
        <v/>
      </c>
      <c r="AC54">
        <f>SUMIFS('EIA Imports'!$D$2:$D$4999,'EIA Imports'!$A$2:$A$4999,AC$3,'EIA Imports'!$C$2:$C$4999,$A54)</f>
        <v/>
      </c>
      <c r="AD54">
        <f>SUMIFS('EIA Imports'!$D$2:$D$4999,'EIA Imports'!$A$2:$A$4999,AD$3,'EIA Imports'!$C$2:$C$4999,$A54)</f>
        <v/>
      </c>
      <c r="AE54">
        <f>SUMIFS('EIA Imports'!$D$2:$D$4999,'EIA Imports'!$A$2:$A$4999,AE$3,'EIA Imports'!$C$2:$C$4999,$A54)</f>
        <v/>
      </c>
      <c r="AF54">
        <f>SUMIFS('EIA Imports'!$D$2:$D$4999,'EIA Imports'!$A$2:$A$4999,AF$3,'EIA Imports'!$C$2:$C$4999,$A54)</f>
        <v/>
      </c>
      <c r="AG54">
        <f>SUMIFS('EIA Imports'!$D$2:$D$4999,'EIA Imports'!$A$2:$A$4999,AG$3,'EIA Imports'!$C$2:$C$4999,$A54)</f>
        <v/>
      </c>
      <c r="AH54">
        <f>SUMIFS('EIA Imports'!$D$2:$D$4999,'EIA Imports'!$A$2:$A$4999,AH$3,'EIA Imports'!$C$2:$C$4999,$A54)</f>
        <v/>
      </c>
      <c r="AI54">
        <f>SUMIFS('EIA Imports'!$D$2:$D$4999,'EIA Imports'!$A$2:$A$4999,AI$3,'EIA Imports'!$C$2:$C$4999,$A54)</f>
        <v/>
      </c>
      <c r="AJ54">
        <f>SUMIFS('EIA Imports'!$D$2:$D$4999,'EIA Imports'!$A$2:$A$4999,AJ$3,'EIA Imports'!$C$2:$C$4999,$A54)</f>
        <v/>
      </c>
      <c r="AK54">
        <f>SUMIFS('EIA Imports'!$D$2:$D$4999,'EIA Imports'!$A$2:$A$4999,AK$3,'EIA Imports'!$C$2:$C$4999,$A54)</f>
        <v/>
      </c>
      <c r="AL54">
        <f>SUMIFS('EIA Imports'!$D$2:$D$4999,'EIA Imports'!$A$2:$A$4999,AL$3,'EIA Imports'!$C$2:$C$4999,$A54)</f>
        <v/>
      </c>
      <c r="AM54">
        <f>SUMIFS('EIA Imports'!$D$2:$D$4999,'EIA Imports'!$A$2:$A$4999,AM$3,'EIA Imports'!$C$2:$C$4999,$A54)</f>
        <v/>
      </c>
      <c r="AN54">
        <f>SUMIFS('EIA Imports'!$D$2:$D$4999,'EIA Imports'!$A$2:$A$4999,AN$3,'EIA Imports'!$C$2:$C$4999,$A54)</f>
        <v/>
      </c>
      <c r="AO54">
        <f>SUMIFS('EIA Imports'!$D$2:$D$4999,'EIA Imports'!$A$2:$A$4999,AO$3,'EIA Imports'!$C$2:$C$4999,$A54)</f>
        <v/>
      </c>
      <c r="AP54">
        <f>SUMIFS('EIA Imports'!$D$2:$D$4999,'EIA Imports'!$A$2:$A$4999,AP$3,'EIA Imports'!$C$2:$C$4999,$A54)</f>
        <v/>
      </c>
      <c r="AQ54">
        <f>SUMIFS('EIA Imports'!$D$2:$D$4999,'EIA Imports'!$A$2:$A$4999,AQ$3,'EIA Imports'!$C$2:$C$4999,$A54)</f>
        <v/>
      </c>
      <c r="AR54">
        <f>SUMIFS('EIA Imports'!$D$2:$D$4999,'EIA Imports'!$A$2:$A$4999,AR$3,'EIA Imports'!$C$2:$C$4999,$A54)</f>
        <v/>
      </c>
      <c r="AS54">
        <f>SUMIFS('EIA Imports'!$D$2:$D$4999,'EIA Imports'!$A$2:$A$4999,AS$3,'EIA Imports'!$C$2:$C$4999,$A54)</f>
        <v/>
      </c>
      <c r="AT54">
        <f>SUMIFS('EIA Imports'!$D$2:$D$4999,'EIA Imports'!$A$2:$A$4999,AT$3,'EIA Imports'!$C$2:$C$4999,$A54)</f>
        <v/>
      </c>
      <c r="AU54">
        <f>SUMIFS('EIA Imports'!$D$2:$D$4999,'EIA Imports'!$A$2:$A$4999,AU$3,'EIA Imports'!$C$2:$C$4999,$A54)</f>
        <v/>
      </c>
      <c r="AV54">
        <f>SUMIFS('EIA Imports'!$D$2:$D$4999,'EIA Imports'!$A$2:$A$4999,AV$3,'EIA Imports'!$C$2:$C$4999,$A54)</f>
        <v/>
      </c>
      <c r="AW54" t="s">
        <v>315</v>
      </c>
      <c r="AX54">
        <f>MATCH(AW54,$A$4:$A$59,0)</f>
        <v/>
      </c>
    </row>
    <row r="55" spans="1:50">
      <c r="A55" t="s">
        <v>235</v>
      </c>
      <c r="B55" t="s">
        <v>1768</v>
      </c>
      <c r="C55" t="s">
        <v>1769</v>
      </c>
      <c r="E55">
        <f>SUMIFS('EIA Imports'!$D$2:$D$4999,'EIA Imports'!$A$2:$A$4999,E$3,'EIA Imports'!$C$2:$C$4999,$A55)</f>
        <v/>
      </c>
      <c r="F55">
        <f>SUMIFS('EIA Imports'!$D$2:$D$4999,'EIA Imports'!$A$2:$A$4999,F$3,'EIA Imports'!$C$2:$C$4999,$A55)</f>
        <v/>
      </c>
      <c r="G55">
        <f>SUMIFS('EIA Imports'!$D$2:$D$4999,'EIA Imports'!$A$2:$A$4999,G$3,'EIA Imports'!$C$2:$C$4999,$A55)</f>
        <v/>
      </c>
      <c r="H55">
        <f>SUMIFS('EIA Imports'!$D$2:$D$4999,'EIA Imports'!$A$2:$A$4999,H$3,'EIA Imports'!$C$2:$C$4999,$A55)</f>
        <v/>
      </c>
      <c r="I55">
        <f>SUMIFS('EIA Imports'!$D$2:$D$4999,'EIA Imports'!$A$2:$A$4999,I$3,'EIA Imports'!$C$2:$C$4999,$A55)</f>
        <v/>
      </c>
      <c r="J55">
        <f>SUMIFS('EIA Imports'!$D$2:$D$4999,'EIA Imports'!$A$2:$A$4999,J$3,'EIA Imports'!$C$2:$C$4999,$A55)</f>
        <v/>
      </c>
      <c r="K55">
        <f>SUMIFS('EIA Imports'!$D$2:$D$4999,'EIA Imports'!$A$2:$A$4999,K$3,'EIA Imports'!$C$2:$C$4999,$A55)</f>
        <v/>
      </c>
      <c r="L55">
        <f>SUMIFS('EIA Imports'!$D$2:$D$4999,'EIA Imports'!$A$2:$A$4999,L$3,'EIA Imports'!$C$2:$C$4999,$A55)</f>
        <v/>
      </c>
      <c r="M55">
        <f>SUMIFS('EIA Imports'!$D$2:$D$4999,'EIA Imports'!$A$2:$A$4999,M$3,'EIA Imports'!$C$2:$C$4999,$A55)</f>
        <v/>
      </c>
      <c r="N55">
        <f>SUMIFS('EIA Imports'!$D$2:$D$4999,'EIA Imports'!$A$2:$A$4999,N$3,'EIA Imports'!$C$2:$C$4999,$A55)</f>
        <v/>
      </c>
      <c r="O55">
        <f>SUMIFS('EIA Imports'!$D$2:$D$4999,'EIA Imports'!$A$2:$A$4999,O$3,'EIA Imports'!$C$2:$C$4999,$A55)</f>
        <v/>
      </c>
      <c r="P55">
        <f>SUMIFS('EIA Imports'!$D$2:$D$4999,'EIA Imports'!$A$2:$A$4999,P$3,'EIA Imports'!$C$2:$C$4999,$A55)</f>
        <v/>
      </c>
      <c r="Q55">
        <f>SUMIFS('EIA Imports'!$D$2:$D$4999,'EIA Imports'!$A$2:$A$4999,Q$3,'EIA Imports'!$C$2:$C$4999,$A55)</f>
        <v/>
      </c>
      <c r="R55">
        <f>SUMIFS('EIA Imports'!$D$2:$D$4999,'EIA Imports'!$A$2:$A$4999,R$3,'EIA Imports'!$C$2:$C$4999,$A55)</f>
        <v/>
      </c>
      <c r="S55">
        <f>SUMIFS('EIA Imports'!$D$2:$D$4999,'EIA Imports'!$A$2:$A$4999,S$3,'EIA Imports'!$C$2:$C$4999,$A55)</f>
        <v/>
      </c>
      <c r="T55">
        <f>SUMIFS('EIA Imports'!$D$2:$D$4999,'EIA Imports'!$A$2:$A$4999,T$3,'EIA Imports'!$C$2:$C$4999,$A55)</f>
        <v/>
      </c>
      <c r="U55">
        <f>SUMIFS('EIA Imports'!$D$2:$D$4999,'EIA Imports'!$A$2:$A$4999,U$3,'EIA Imports'!$C$2:$C$4999,$A55)</f>
        <v/>
      </c>
      <c r="V55">
        <f>SUMIFS('EIA Imports'!$D$2:$D$4999,'EIA Imports'!$A$2:$A$4999,V$3,'EIA Imports'!$C$2:$C$4999,$A55)</f>
        <v/>
      </c>
      <c r="W55">
        <f>SUMIFS('EIA Imports'!$D$2:$D$4999,'EIA Imports'!$A$2:$A$4999,W$3,'EIA Imports'!$C$2:$C$4999,$A55)</f>
        <v/>
      </c>
      <c r="X55">
        <f>SUMIFS('EIA Imports'!$D$2:$D$4999,'EIA Imports'!$A$2:$A$4999,X$3,'EIA Imports'!$C$2:$C$4999,$A55)</f>
        <v/>
      </c>
      <c r="Y55">
        <f>SUMIFS('EIA Imports'!$D$2:$D$4999,'EIA Imports'!$A$2:$A$4999,Y$3,'EIA Imports'!$C$2:$C$4999,$A55)</f>
        <v/>
      </c>
      <c r="Z55">
        <f>SUMIFS('EIA Imports'!$D$2:$D$4999,'EIA Imports'!$A$2:$A$4999,Z$3,'EIA Imports'!$C$2:$C$4999,$A55)</f>
        <v/>
      </c>
      <c r="AA55">
        <f>SUMIFS('EIA Imports'!$D$2:$D$4999,'EIA Imports'!$A$2:$A$4999,AA$3,'EIA Imports'!$C$2:$C$4999,$A55)</f>
        <v/>
      </c>
      <c r="AB55">
        <f>SUMIFS('EIA Imports'!$D$2:$D$4999,'EIA Imports'!$A$2:$A$4999,AB$3,'EIA Imports'!$C$2:$C$4999,$A55)</f>
        <v/>
      </c>
      <c r="AC55">
        <f>SUMIFS('EIA Imports'!$D$2:$D$4999,'EIA Imports'!$A$2:$A$4999,AC$3,'EIA Imports'!$C$2:$C$4999,$A55)</f>
        <v/>
      </c>
      <c r="AD55">
        <f>SUMIFS('EIA Imports'!$D$2:$D$4999,'EIA Imports'!$A$2:$A$4999,AD$3,'EIA Imports'!$C$2:$C$4999,$A55)</f>
        <v/>
      </c>
      <c r="AE55">
        <f>SUMIFS('EIA Imports'!$D$2:$D$4999,'EIA Imports'!$A$2:$A$4999,AE$3,'EIA Imports'!$C$2:$C$4999,$A55)</f>
        <v/>
      </c>
      <c r="AF55">
        <f>SUMIFS('EIA Imports'!$D$2:$D$4999,'EIA Imports'!$A$2:$A$4999,AF$3,'EIA Imports'!$C$2:$C$4999,$A55)</f>
        <v/>
      </c>
      <c r="AG55">
        <f>SUMIFS('EIA Imports'!$D$2:$D$4999,'EIA Imports'!$A$2:$A$4999,AG$3,'EIA Imports'!$C$2:$C$4999,$A55)</f>
        <v/>
      </c>
      <c r="AH55">
        <f>SUMIFS('EIA Imports'!$D$2:$D$4999,'EIA Imports'!$A$2:$A$4999,AH$3,'EIA Imports'!$C$2:$C$4999,$A55)</f>
        <v/>
      </c>
      <c r="AI55">
        <f>SUMIFS('EIA Imports'!$D$2:$D$4999,'EIA Imports'!$A$2:$A$4999,AI$3,'EIA Imports'!$C$2:$C$4999,$A55)</f>
        <v/>
      </c>
      <c r="AJ55">
        <f>SUMIFS('EIA Imports'!$D$2:$D$4999,'EIA Imports'!$A$2:$A$4999,AJ$3,'EIA Imports'!$C$2:$C$4999,$A55)</f>
        <v/>
      </c>
      <c r="AK55">
        <f>SUMIFS('EIA Imports'!$D$2:$D$4999,'EIA Imports'!$A$2:$A$4999,AK$3,'EIA Imports'!$C$2:$C$4999,$A55)</f>
        <v/>
      </c>
      <c r="AL55">
        <f>SUMIFS('EIA Imports'!$D$2:$D$4999,'EIA Imports'!$A$2:$A$4999,AL$3,'EIA Imports'!$C$2:$C$4999,$A55)</f>
        <v/>
      </c>
      <c r="AM55">
        <f>SUMIFS('EIA Imports'!$D$2:$D$4999,'EIA Imports'!$A$2:$A$4999,AM$3,'EIA Imports'!$C$2:$C$4999,$A55)</f>
        <v/>
      </c>
      <c r="AN55">
        <f>SUMIFS('EIA Imports'!$D$2:$D$4999,'EIA Imports'!$A$2:$A$4999,AN$3,'EIA Imports'!$C$2:$C$4999,$A55)</f>
        <v/>
      </c>
      <c r="AO55">
        <f>SUMIFS('EIA Imports'!$D$2:$D$4999,'EIA Imports'!$A$2:$A$4999,AO$3,'EIA Imports'!$C$2:$C$4999,$A55)</f>
        <v/>
      </c>
      <c r="AP55">
        <f>SUMIFS('EIA Imports'!$D$2:$D$4999,'EIA Imports'!$A$2:$A$4999,AP$3,'EIA Imports'!$C$2:$C$4999,$A55)</f>
        <v/>
      </c>
      <c r="AQ55">
        <f>SUMIFS('EIA Imports'!$D$2:$D$4999,'EIA Imports'!$A$2:$A$4999,AQ$3,'EIA Imports'!$C$2:$C$4999,$A55)</f>
        <v/>
      </c>
      <c r="AR55">
        <f>SUMIFS('EIA Imports'!$D$2:$D$4999,'EIA Imports'!$A$2:$A$4999,AR$3,'EIA Imports'!$C$2:$C$4999,$A55)</f>
        <v/>
      </c>
      <c r="AS55">
        <f>SUMIFS('EIA Imports'!$D$2:$D$4999,'EIA Imports'!$A$2:$A$4999,AS$3,'EIA Imports'!$C$2:$C$4999,$A55)</f>
        <v/>
      </c>
      <c r="AT55">
        <f>SUMIFS('EIA Imports'!$D$2:$D$4999,'EIA Imports'!$A$2:$A$4999,AT$3,'EIA Imports'!$C$2:$C$4999,$A55)</f>
        <v/>
      </c>
      <c r="AU55">
        <f>SUMIFS('EIA Imports'!$D$2:$D$4999,'EIA Imports'!$A$2:$A$4999,AU$3,'EIA Imports'!$C$2:$C$4999,$A55)</f>
        <v/>
      </c>
      <c r="AV55">
        <f>SUMIFS('EIA Imports'!$D$2:$D$4999,'EIA Imports'!$A$2:$A$4999,AV$3,'EIA Imports'!$C$2:$C$4999,$A55)</f>
        <v/>
      </c>
      <c r="AW55" t="s">
        <v>320</v>
      </c>
      <c r="AX55">
        <f>MATCH(AW55,$A$4:$A$59,0)</f>
        <v/>
      </c>
    </row>
    <row r="56" spans="1:50">
      <c r="A56" t="s">
        <v>282</v>
      </c>
      <c r="B56" t="s">
        <v>1768</v>
      </c>
      <c r="C56" t="s">
        <v>1769</v>
      </c>
      <c r="E56">
        <f>SUMIFS('EIA Imports'!$D$2:$D$4999,'EIA Imports'!$A$2:$A$4999,E$3,'EIA Imports'!$C$2:$C$4999,$A56)</f>
        <v/>
      </c>
      <c r="F56">
        <f>SUMIFS('EIA Imports'!$D$2:$D$4999,'EIA Imports'!$A$2:$A$4999,F$3,'EIA Imports'!$C$2:$C$4999,$A56)</f>
        <v/>
      </c>
      <c r="G56">
        <f>SUMIFS('EIA Imports'!$D$2:$D$4999,'EIA Imports'!$A$2:$A$4999,G$3,'EIA Imports'!$C$2:$C$4999,$A56)</f>
        <v/>
      </c>
      <c r="H56">
        <f>SUMIFS('EIA Imports'!$D$2:$D$4999,'EIA Imports'!$A$2:$A$4999,H$3,'EIA Imports'!$C$2:$C$4999,$A56)</f>
        <v/>
      </c>
      <c r="I56">
        <f>SUMIFS('EIA Imports'!$D$2:$D$4999,'EIA Imports'!$A$2:$A$4999,I$3,'EIA Imports'!$C$2:$C$4999,$A56)</f>
        <v/>
      </c>
      <c r="J56">
        <f>SUMIFS('EIA Imports'!$D$2:$D$4999,'EIA Imports'!$A$2:$A$4999,J$3,'EIA Imports'!$C$2:$C$4999,$A56)</f>
        <v/>
      </c>
      <c r="K56">
        <f>SUMIFS('EIA Imports'!$D$2:$D$4999,'EIA Imports'!$A$2:$A$4999,K$3,'EIA Imports'!$C$2:$C$4999,$A56)</f>
        <v/>
      </c>
      <c r="L56">
        <f>SUMIFS('EIA Imports'!$D$2:$D$4999,'EIA Imports'!$A$2:$A$4999,L$3,'EIA Imports'!$C$2:$C$4999,$A56)</f>
        <v/>
      </c>
      <c r="M56">
        <f>SUMIFS('EIA Imports'!$D$2:$D$4999,'EIA Imports'!$A$2:$A$4999,M$3,'EIA Imports'!$C$2:$C$4999,$A56)</f>
        <v/>
      </c>
      <c r="N56">
        <f>SUMIFS('EIA Imports'!$D$2:$D$4999,'EIA Imports'!$A$2:$A$4999,N$3,'EIA Imports'!$C$2:$C$4999,$A56)</f>
        <v/>
      </c>
      <c r="O56">
        <f>SUMIFS('EIA Imports'!$D$2:$D$4999,'EIA Imports'!$A$2:$A$4999,O$3,'EIA Imports'!$C$2:$C$4999,$A56)</f>
        <v/>
      </c>
      <c r="P56">
        <f>SUMIFS('EIA Imports'!$D$2:$D$4999,'EIA Imports'!$A$2:$A$4999,P$3,'EIA Imports'!$C$2:$C$4999,$A56)</f>
        <v/>
      </c>
      <c r="Q56">
        <f>SUMIFS('EIA Imports'!$D$2:$D$4999,'EIA Imports'!$A$2:$A$4999,Q$3,'EIA Imports'!$C$2:$C$4999,$A56)</f>
        <v/>
      </c>
      <c r="R56">
        <f>SUMIFS('EIA Imports'!$D$2:$D$4999,'EIA Imports'!$A$2:$A$4999,R$3,'EIA Imports'!$C$2:$C$4999,$A56)</f>
        <v/>
      </c>
      <c r="S56">
        <f>SUMIFS('EIA Imports'!$D$2:$D$4999,'EIA Imports'!$A$2:$A$4999,S$3,'EIA Imports'!$C$2:$C$4999,$A56)</f>
        <v/>
      </c>
      <c r="T56">
        <f>SUMIFS('EIA Imports'!$D$2:$D$4999,'EIA Imports'!$A$2:$A$4999,T$3,'EIA Imports'!$C$2:$C$4999,$A56)</f>
        <v/>
      </c>
      <c r="U56">
        <f>SUMIFS('EIA Imports'!$D$2:$D$4999,'EIA Imports'!$A$2:$A$4999,U$3,'EIA Imports'!$C$2:$C$4999,$A56)</f>
        <v/>
      </c>
      <c r="V56">
        <f>SUMIFS('EIA Imports'!$D$2:$D$4999,'EIA Imports'!$A$2:$A$4999,V$3,'EIA Imports'!$C$2:$C$4999,$A56)</f>
        <v/>
      </c>
      <c r="W56">
        <f>SUMIFS('EIA Imports'!$D$2:$D$4999,'EIA Imports'!$A$2:$A$4999,W$3,'EIA Imports'!$C$2:$C$4999,$A56)</f>
        <v/>
      </c>
      <c r="X56">
        <f>SUMIFS('EIA Imports'!$D$2:$D$4999,'EIA Imports'!$A$2:$A$4999,X$3,'EIA Imports'!$C$2:$C$4999,$A56)</f>
        <v/>
      </c>
      <c r="Y56">
        <f>SUMIFS('EIA Imports'!$D$2:$D$4999,'EIA Imports'!$A$2:$A$4999,Y$3,'EIA Imports'!$C$2:$C$4999,$A56)</f>
        <v/>
      </c>
      <c r="Z56">
        <f>SUMIFS('EIA Imports'!$D$2:$D$4999,'EIA Imports'!$A$2:$A$4999,Z$3,'EIA Imports'!$C$2:$C$4999,$A56)</f>
        <v/>
      </c>
      <c r="AA56">
        <f>SUMIFS('EIA Imports'!$D$2:$D$4999,'EIA Imports'!$A$2:$A$4999,AA$3,'EIA Imports'!$C$2:$C$4999,$A56)</f>
        <v/>
      </c>
      <c r="AB56">
        <f>SUMIFS('EIA Imports'!$D$2:$D$4999,'EIA Imports'!$A$2:$A$4999,AB$3,'EIA Imports'!$C$2:$C$4999,$A56)</f>
        <v/>
      </c>
      <c r="AC56">
        <f>SUMIFS('EIA Imports'!$D$2:$D$4999,'EIA Imports'!$A$2:$A$4999,AC$3,'EIA Imports'!$C$2:$C$4999,$A56)</f>
        <v/>
      </c>
      <c r="AD56">
        <f>SUMIFS('EIA Imports'!$D$2:$D$4999,'EIA Imports'!$A$2:$A$4999,AD$3,'EIA Imports'!$C$2:$C$4999,$A56)</f>
        <v/>
      </c>
      <c r="AE56">
        <f>SUMIFS('EIA Imports'!$D$2:$D$4999,'EIA Imports'!$A$2:$A$4999,AE$3,'EIA Imports'!$C$2:$C$4999,$A56)</f>
        <v/>
      </c>
      <c r="AF56">
        <f>SUMIFS('EIA Imports'!$D$2:$D$4999,'EIA Imports'!$A$2:$A$4999,AF$3,'EIA Imports'!$C$2:$C$4999,$A56)</f>
        <v/>
      </c>
      <c r="AG56">
        <f>SUMIFS('EIA Imports'!$D$2:$D$4999,'EIA Imports'!$A$2:$A$4999,AG$3,'EIA Imports'!$C$2:$C$4999,$A56)</f>
        <v/>
      </c>
      <c r="AH56">
        <f>SUMIFS('EIA Imports'!$D$2:$D$4999,'EIA Imports'!$A$2:$A$4999,AH$3,'EIA Imports'!$C$2:$C$4999,$A56)</f>
        <v/>
      </c>
      <c r="AI56">
        <f>SUMIFS('EIA Imports'!$D$2:$D$4999,'EIA Imports'!$A$2:$A$4999,AI$3,'EIA Imports'!$C$2:$C$4999,$A56)</f>
        <v/>
      </c>
      <c r="AJ56">
        <f>SUMIFS('EIA Imports'!$D$2:$D$4999,'EIA Imports'!$A$2:$A$4999,AJ$3,'EIA Imports'!$C$2:$C$4999,$A56)</f>
        <v/>
      </c>
      <c r="AK56">
        <f>SUMIFS('EIA Imports'!$D$2:$D$4999,'EIA Imports'!$A$2:$A$4999,AK$3,'EIA Imports'!$C$2:$C$4999,$A56)</f>
        <v/>
      </c>
      <c r="AL56">
        <f>SUMIFS('EIA Imports'!$D$2:$D$4999,'EIA Imports'!$A$2:$A$4999,AL$3,'EIA Imports'!$C$2:$C$4999,$A56)</f>
        <v/>
      </c>
      <c r="AM56">
        <f>SUMIFS('EIA Imports'!$D$2:$D$4999,'EIA Imports'!$A$2:$A$4999,AM$3,'EIA Imports'!$C$2:$C$4999,$A56)</f>
        <v/>
      </c>
      <c r="AN56">
        <f>SUMIFS('EIA Imports'!$D$2:$D$4999,'EIA Imports'!$A$2:$A$4999,AN$3,'EIA Imports'!$C$2:$C$4999,$A56)</f>
        <v/>
      </c>
      <c r="AO56">
        <f>SUMIFS('EIA Imports'!$D$2:$D$4999,'EIA Imports'!$A$2:$A$4999,AO$3,'EIA Imports'!$C$2:$C$4999,$A56)</f>
        <v/>
      </c>
      <c r="AP56">
        <f>SUMIFS('EIA Imports'!$D$2:$D$4999,'EIA Imports'!$A$2:$A$4999,AP$3,'EIA Imports'!$C$2:$C$4999,$A56)</f>
        <v/>
      </c>
      <c r="AQ56">
        <f>SUMIFS('EIA Imports'!$D$2:$D$4999,'EIA Imports'!$A$2:$A$4999,AQ$3,'EIA Imports'!$C$2:$C$4999,$A56)</f>
        <v/>
      </c>
      <c r="AR56">
        <f>SUMIFS('EIA Imports'!$D$2:$D$4999,'EIA Imports'!$A$2:$A$4999,AR$3,'EIA Imports'!$C$2:$C$4999,$A56)</f>
        <v/>
      </c>
      <c r="AS56">
        <f>SUMIFS('EIA Imports'!$D$2:$D$4999,'EIA Imports'!$A$2:$A$4999,AS$3,'EIA Imports'!$C$2:$C$4999,$A56)</f>
        <v/>
      </c>
      <c r="AT56">
        <f>SUMIFS('EIA Imports'!$D$2:$D$4999,'EIA Imports'!$A$2:$A$4999,AT$3,'EIA Imports'!$C$2:$C$4999,$A56)</f>
        <v/>
      </c>
      <c r="AU56">
        <f>SUMIFS('EIA Imports'!$D$2:$D$4999,'EIA Imports'!$A$2:$A$4999,AU$3,'EIA Imports'!$C$2:$C$4999,$A56)</f>
        <v/>
      </c>
      <c r="AV56">
        <f>SUMIFS('EIA Imports'!$D$2:$D$4999,'EIA Imports'!$A$2:$A$4999,AV$3,'EIA Imports'!$C$2:$C$4999,$A56)</f>
        <v/>
      </c>
      <c r="AW56" t="s">
        <v>305</v>
      </c>
      <c r="AX56">
        <f>MATCH(AW56,$A$4:$A$59,0)</f>
        <v/>
      </c>
    </row>
    <row r="57" spans="1:50">
      <c r="A57" t="s">
        <v>249</v>
      </c>
      <c r="B57" t="s">
        <v>1768</v>
      </c>
      <c r="C57" t="s">
        <v>1769</v>
      </c>
      <c r="E57">
        <f>SUMIFS('EIA Imports'!$D$2:$D$4999,'EIA Imports'!$A$2:$A$4999,E$3,'EIA Imports'!$C$2:$C$4999,$A57)</f>
        <v/>
      </c>
      <c r="F57">
        <f>SUMIFS('EIA Imports'!$D$2:$D$4999,'EIA Imports'!$A$2:$A$4999,F$3,'EIA Imports'!$C$2:$C$4999,$A57)</f>
        <v/>
      </c>
      <c r="G57">
        <f>SUMIFS('EIA Imports'!$D$2:$D$4999,'EIA Imports'!$A$2:$A$4999,G$3,'EIA Imports'!$C$2:$C$4999,$A57)</f>
        <v/>
      </c>
      <c r="H57">
        <f>SUMIFS('EIA Imports'!$D$2:$D$4999,'EIA Imports'!$A$2:$A$4999,H$3,'EIA Imports'!$C$2:$C$4999,$A57)</f>
        <v/>
      </c>
      <c r="I57">
        <f>SUMIFS('EIA Imports'!$D$2:$D$4999,'EIA Imports'!$A$2:$A$4999,I$3,'EIA Imports'!$C$2:$C$4999,$A57)</f>
        <v/>
      </c>
      <c r="J57">
        <f>SUMIFS('EIA Imports'!$D$2:$D$4999,'EIA Imports'!$A$2:$A$4999,J$3,'EIA Imports'!$C$2:$C$4999,$A57)</f>
        <v/>
      </c>
      <c r="K57">
        <f>SUMIFS('EIA Imports'!$D$2:$D$4999,'EIA Imports'!$A$2:$A$4999,K$3,'EIA Imports'!$C$2:$C$4999,$A57)</f>
        <v/>
      </c>
      <c r="L57">
        <f>SUMIFS('EIA Imports'!$D$2:$D$4999,'EIA Imports'!$A$2:$A$4999,L$3,'EIA Imports'!$C$2:$C$4999,$A57)</f>
        <v/>
      </c>
      <c r="M57">
        <f>SUMIFS('EIA Imports'!$D$2:$D$4999,'EIA Imports'!$A$2:$A$4999,M$3,'EIA Imports'!$C$2:$C$4999,$A57)</f>
        <v/>
      </c>
      <c r="N57">
        <f>SUMIFS('EIA Imports'!$D$2:$D$4999,'EIA Imports'!$A$2:$A$4999,N$3,'EIA Imports'!$C$2:$C$4999,$A57)</f>
        <v/>
      </c>
      <c r="O57">
        <f>SUMIFS('EIA Imports'!$D$2:$D$4999,'EIA Imports'!$A$2:$A$4999,O$3,'EIA Imports'!$C$2:$C$4999,$A57)</f>
        <v/>
      </c>
      <c r="P57">
        <f>SUMIFS('EIA Imports'!$D$2:$D$4999,'EIA Imports'!$A$2:$A$4999,P$3,'EIA Imports'!$C$2:$C$4999,$A57)</f>
        <v/>
      </c>
      <c r="Q57">
        <f>SUMIFS('EIA Imports'!$D$2:$D$4999,'EIA Imports'!$A$2:$A$4999,Q$3,'EIA Imports'!$C$2:$C$4999,$A57)</f>
        <v/>
      </c>
      <c r="R57">
        <f>SUMIFS('EIA Imports'!$D$2:$D$4999,'EIA Imports'!$A$2:$A$4999,R$3,'EIA Imports'!$C$2:$C$4999,$A57)</f>
        <v/>
      </c>
      <c r="S57">
        <f>SUMIFS('EIA Imports'!$D$2:$D$4999,'EIA Imports'!$A$2:$A$4999,S$3,'EIA Imports'!$C$2:$C$4999,$A57)</f>
        <v/>
      </c>
      <c r="T57">
        <f>SUMIFS('EIA Imports'!$D$2:$D$4999,'EIA Imports'!$A$2:$A$4999,T$3,'EIA Imports'!$C$2:$C$4999,$A57)</f>
        <v/>
      </c>
      <c r="U57">
        <f>SUMIFS('EIA Imports'!$D$2:$D$4999,'EIA Imports'!$A$2:$A$4999,U$3,'EIA Imports'!$C$2:$C$4999,$A57)</f>
        <v/>
      </c>
      <c r="V57">
        <f>SUMIFS('EIA Imports'!$D$2:$D$4999,'EIA Imports'!$A$2:$A$4999,V$3,'EIA Imports'!$C$2:$C$4999,$A57)</f>
        <v/>
      </c>
      <c r="W57">
        <f>SUMIFS('EIA Imports'!$D$2:$D$4999,'EIA Imports'!$A$2:$A$4999,W$3,'EIA Imports'!$C$2:$C$4999,$A57)</f>
        <v/>
      </c>
      <c r="X57">
        <f>SUMIFS('EIA Imports'!$D$2:$D$4999,'EIA Imports'!$A$2:$A$4999,X$3,'EIA Imports'!$C$2:$C$4999,$A57)</f>
        <v/>
      </c>
      <c r="Y57">
        <f>SUMIFS('EIA Imports'!$D$2:$D$4999,'EIA Imports'!$A$2:$A$4999,Y$3,'EIA Imports'!$C$2:$C$4999,$A57)</f>
        <v/>
      </c>
      <c r="Z57">
        <f>SUMIFS('EIA Imports'!$D$2:$D$4999,'EIA Imports'!$A$2:$A$4999,Z$3,'EIA Imports'!$C$2:$C$4999,$A57)</f>
        <v/>
      </c>
      <c r="AA57">
        <f>SUMIFS('EIA Imports'!$D$2:$D$4999,'EIA Imports'!$A$2:$A$4999,AA$3,'EIA Imports'!$C$2:$C$4999,$A57)</f>
        <v/>
      </c>
      <c r="AB57">
        <f>SUMIFS('EIA Imports'!$D$2:$D$4999,'EIA Imports'!$A$2:$A$4999,AB$3,'EIA Imports'!$C$2:$C$4999,$A57)</f>
        <v/>
      </c>
      <c r="AC57">
        <f>SUMIFS('EIA Imports'!$D$2:$D$4999,'EIA Imports'!$A$2:$A$4999,AC$3,'EIA Imports'!$C$2:$C$4999,$A57)</f>
        <v/>
      </c>
      <c r="AD57">
        <f>SUMIFS('EIA Imports'!$D$2:$D$4999,'EIA Imports'!$A$2:$A$4999,AD$3,'EIA Imports'!$C$2:$C$4999,$A57)</f>
        <v/>
      </c>
      <c r="AE57">
        <f>SUMIFS('EIA Imports'!$D$2:$D$4999,'EIA Imports'!$A$2:$A$4999,AE$3,'EIA Imports'!$C$2:$C$4999,$A57)</f>
        <v/>
      </c>
      <c r="AF57">
        <f>SUMIFS('EIA Imports'!$D$2:$D$4999,'EIA Imports'!$A$2:$A$4999,AF$3,'EIA Imports'!$C$2:$C$4999,$A57)</f>
        <v/>
      </c>
      <c r="AG57">
        <f>SUMIFS('EIA Imports'!$D$2:$D$4999,'EIA Imports'!$A$2:$A$4999,AG$3,'EIA Imports'!$C$2:$C$4999,$A57)</f>
        <v/>
      </c>
      <c r="AH57">
        <f>SUMIFS('EIA Imports'!$D$2:$D$4999,'EIA Imports'!$A$2:$A$4999,AH$3,'EIA Imports'!$C$2:$C$4999,$A57)</f>
        <v/>
      </c>
      <c r="AI57">
        <f>SUMIFS('EIA Imports'!$D$2:$D$4999,'EIA Imports'!$A$2:$A$4999,AI$3,'EIA Imports'!$C$2:$C$4999,$A57)</f>
        <v/>
      </c>
      <c r="AJ57">
        <f>SUMIFS('EIA Imports'!$D$2:$D$4999,'EIA Imports'!$A$2:$A$4999,AJ$3,'EIA Imports'!$C$2:$C$4999,$A57)</f>
        <v/>
      </c>
      <c r="AK57">
        <f>SUMIFS('EIA Imports'!$D$2:$D$4999,'EIA Imports'!$A$2:$A$4999,AK$3,'EIA Imports'!$C$2:$C$4999,$A57)</f>
        <v/>
      </c>
      <c r="AL57">
        <f>SUMIFS('EIA Imports'!$D$2:$D$4999,'EIA Imports'!$A$2:$A$4999,AL$3,'EIA Imports'!$C$2:$C$4999,$A57)</f>
        <v/>
      </c>
      <c r="AM57">
        <f>SUMIFS('EIA Imports'!$D$2:$D$4999,'EIA Imports'!$A$2:$A$4999,AM$3,'EIA Imports'!$C$2:$C$4999,$A57)</f>
        <v/>
      </c>
      <c r="AN57">
        <f>SUMIFS('EIA Imports'!$D$2:$D$4999,'EIA Imports'!$A$2:$A$4999,AN$3,'EIA Imports'!$C$2:$C$4999,$A57)</f>
        <v/>
      </c>
      <c r="AO57">
        <f>SUMIFS('EIA Imports'!$D$2:$D$4999,'EIA Imports'!$A$2:$A$4999,AO$3,'EIA Imports'!$C$2:$C$4999,$A57)</f>
        <v/>
      </c>
      <c r="AP57">
        <f>SUMIFS('EIA Imports'!$D$2:$D$4999,'EIA Imports'!$A$2:$A$4999,AP$3,'EIA Imports'!$C$2:$C$4999,$A57)</f>
        <v/>
      </c>
      <c r="AQ57">
        <f>SUMIFS('EIA Imports'!$D$2:$D$4999,'EIA Imports'!$A$2:$A$4999,AQ$3,'EIA Imports'!$C$2:$C$4999,$A57)</f>
        <v/>
      </c>
      <c r="AR57">
        <f>SUMIFS('EIA Imports'!$D$2:$D$4999,'EIA Imports'!$A$2:$A$4999,AR$3,'EIA Imports'!$C$2:$C$4999,$A57)</f>
        <v/>
      </c>
      <c r="AS57">
        <f>SUMIFS('EIA Imports'!$D$2:$D$4999,'EIA Imports'!$A$2:$A$4999,AS$3,'EIA Imports'!$C$2:$C$4999,$A57)</f>
        <v/>
      </c>
      <c r="AT57">
        <f>SUMIFS('EIA Imports'!$D$2:$D$4999,'EIA Imports'!$A$2:$A$4999,AT$3,'EIA Imports'!$C$2:$C$4999,$A57)</f>
        <v/>
      </c>
      <c r="AU57">
        <f>SUMIFS('EIA Imports'!$D$2:$D$4999,'EIA Imports'!$A$2:$A$4999,AU$3,'EIA Imports'!$C$2:$C$4999,$A57)</f>
        <v/>
      </c>
      <c r="AV57">
        <f>SUMIFS('EIA Imports'!$D$2:$D$4999,'EIA Imports'!$A$2:$A$4999,AV$3,'EIA Imports'!$C$2:$C$4999,$A57)</f>
        <v/>
      </c>
      <c r="AW57" t="s">
        <v>272</v>
      </c>
      <c r="AX57">
        <f>MATCH(AW57,$A$4:$A$59,0)</f>
        <v/>
      </c>
    </row>
    <row r="58" spans="1:50">
      <c r="A58" t="s">
        <v>335</v>
      </c>
      <c r="B58" t="s">
        <v>1768</v>
      </c>
      <c r="C58" t="s">
        <v>1769</v>
      </c>
      <c r="E58">
        <f>SUMIFS('EIA Imports'!$D$2:$D$4999,'EIA Imports'!$A$2:$A$4999,E$3,'EIA Imports'!$C$2:$C$4999,$A58)</f>
        <v/>
      </c>
      <c r="F58">
        <f>SUMIFS('EIA Imports'!$D$2:$D$4999,'EIA Imports'!$A$2:$A$4999,F$3,'EIA Imports'!$C$2:$C$4999,$A58)</f>
        <v/>
      </c>
      <c r="G58">
        <f>SUMIFS('EIA Imports'!$D$2:$D$4999,'EIA Imports'!$A$2:$A$4999,G$3,'EIA Imports'!$C$2:$C$4999,$A58)</f>
        <v/>
      </c>
      <c r="H58">
        <f>SUMIFS('EIA Imports'!$D$2:$D$4999,'EIA Imports'!$A$2:$A$4999,H$3,'EIA Imports'!$C$2:$C$4999,$A58)</f>
        <v/>
      </c>
      <c r="I58">
        <f>SUMIFS('EIA Imports'!$D$2:$D$4999,'EIA Imports'!$A$2:$A$4999,I$3,'EIA Imports'!$C$2:$C$4999,$A58)</f>
        <v/>
      </c>
      <c r="J58">
        <f>SUMIFS('EIA Imports'!$D$2:$D$4999,'EIA Imports'!$A$2:$A$4999,J$3,'EIA Imports'!$C$2:$C$4999,$A58)</f>
        <v/>
      </c>
      <c r="K58">
        <f>SUMIFS('EIA Imports'!$D$2:$D$4999,'EIA Imports'!$A$2:$A$4999,K$3,'EIA Imports'!$C$2:$C$4999,$A58)</f>
        <v/>
      </c>
      <c r="L58">
        <f>SUMIFS('EIA Imports'!$D$2:$D$4999,'EIA Imports'!$A$2:$A$4999,L$3,'EIA Imports'!$C$2:$C$4999,$A58)</f>
        <v/>
      </c>
      <c r="M58">
        <f>SUMIFS('EIA Imports'!$D$2:$D$4999,'EIA Imports'!$A$2:$A$4999,M$3,'EIA Imports'!$C$2:$C$4999,$A58)</f>
        <v/>
      </c>
      <c r="N58">
        <f>SUMIFS('EIA Imports'!$D$2:$D$4999,'EIA Imports'!$A$2:$A$4999,N$3,'EIA Imports'!$C$2:$C$4999,$A58)</f>
        <v/>
      </c>
      <c r="O58">
        <f>SUMIFS('EIA Imports'!$D$2:$D$4999,'EIA Imports'!$A$2:$A$4999,O$3,'EIA Imports'!$C$2:$C$4999,$A58)</f>
        <v/>
      </c>
      <c r="P58">
        <f>SUMIFS('EIA Imports'!$D$2:$D$4999,'EIA Imports'!$A$2:$A$4999,P$3,'EIA Imports'!$C$2:$C$4999,$A58)</f>
        <v/>
      </c>
      <c r="Q58">
        <f>SUMIFS('EIA Imports'!$D$2:$D$4999,'EIA Imports'!$A$2:$A$4999,Q$3,'EIA Imports'!$C$2:$C$4999,$A58)</f>
        <v/>
      </c>
      <c r="R58">
        <f>SUMIFS('EIA Imports'!$D$2:$D$4999,'EIA Imports'!$A$2:$A$4999,R$3,'EIA Imports'!$C$2:$C$4999,$A58)</f>
        <v/>
      </c>
      <c r="S58">
        <f>SUMIFS('EIA Imports'!$D$2:$D$4999,'EIA Imports'!$A$2:$A$4999,S$3,'EIA Imports'!$C$2:$C$4999,$A58)</f>
        <v/>
      </c>
      <c r="T58">
        <f>SUMIFS('EIA Imports'!$D$2:$D$4999,'EIA Imports'!$A$2:$A$4999,T$3,'EIA Imports'!$C$2:$C$4999,$A58)</f>
        <v/>
      </c>
      <c r="U58">
        <f>SUMIFS('EIA Imports'!$D$2:$D$4999,'EIA Imports'!$A$2:$A$4999,U$3,'EIA Imports'!$C$2:$C$4999,$A58)</f>
        <v/>
      </c>
      <c r="V58">
        <f>SUMIFS('EIA Imports'!$D$2:$D$4999,'EIA Imports'!$A$2:$A$4999,V$3,'EIA Imports'!$C$2:$C$4999,$A58)</f>
        <v/>
      </c>
      <c r="W58">
        <f>SUMIFS('EIA Imports'!$D$2:$D$4999,'EIA Imports'!$A$2:$A$4999,W$3,'EIA Imports'!$C$2:$C$4999,$A58)</f>
        <v/>
      </c>
      <c r="X58">
        <f>SUMIFS('EIA Imports'!$D$2:$D$4999,'EIA Imports'!$A$2:$A$4999,X$3,'EIA Imports'!$C$2:$C$4999,$A58)</f>
        <v/>
      </c>
      <c r="Y58">
        <f>SUMIFS('EIA Imports'!$D$2:$D$4999,'EIA Imports'!$A$2:$A$4999,Y$3,'EIA Imports'!$C$2:$C$4999,$A58)</f>
        <v/>
      </c>
      <c r="Z58">
        <f>SUMIFS('EIA Imports'!$D$2:$D$4999,'EIA Imports'!$A$2:$A$4999,Z$3,'EIA Imports'!$C$2:$C$4999,$A58)</f>
        <v/>
      </c>
      <c r="AA58">
        <f>SUMIFS('EIA Imports'!$D$2:$D$4999,'EIA Imports'!$A$2:$A$4999,AA$3,'EIA Imports'!$C$2:$C$4999,$A58)</f>
        <v/>
      </c>
      <c r="AB58">
        <f>SUMIFS('EIA Imports'!$D$2:$D$4999,'EIA Imports'!$A$2:$A$4999,AB$3,'EIA Imports'!$C$2:$C$4999,$A58)</f>
        <v/>
      </c>
      <c r="AC58">
        <f>SUMIFS('EIA Imports'!$D$2:$D$4999,'EIA Imports'!$A$2:$A$4999,AC$3,'EIA Imports'!$C$2:$C$4999,$A58)</f>
        <v/>
      </c>
      <c r="AD58">
        <f>SUMIFS('EIA Imports'!$D$2:$D$4999,'EIA Imports'!$A$2:$A$4999,AD$3,'EIA Imports'!$C$2:$C$4999,$A58)</f>
        <v/>
      </c>
      <c r="AE58">
        <f>SUMIFS('EIA Imports'!$D$2:$D$4999,'EIA Imports'!$A$2:$A$4999,AE$3,'EIA Imports'!$C$2:$C$4999,$A58)</f>
        <v/>
      </c>
      <c r="AF58">
        <f>SUMIFS('EIA Imports'!$D$2:$D$4999,'EIA Imports'!$A$2:$A$4999,AF$3,'EIA Imports'!$C$2:$C$4999,$A58)</f>
        <v/>
      </c>
      <c r="AG58">
        <f>SUMIFS('EIA Imports'!$D$2:$D$4999,'EIA Imports'!$A$2:$A$4999,AG$3,'EIA Imports'!$C$2:$C$4999,$A58)</f>
        <v/>
      </c>
      <c r="AH58">
        <f>SUMIFS('EIA Imports'!$D$2:$D$4999,'EIA Imports'!$A$2:$A$4999,AH$3,'EIA Imports'!$C$2:$C$4999,$A58)</f>
        <v/>
      </c>
      <c r="AI58">
        <f>SUMIFS('EIA Imports'!$D$2:$D$4999,'EIA Imports'!$A$2:$A$4999,AI$3,'EIA Imports'!$C$2:$C$4999,$A58)</f>
        <v/>
      </c>
      <c r="AJ58">
        <f>SUMIFS('EIA Imports'!$D$2:$D$4999,'EIA Imports'!$A$2:$A$4999,AJ$3,'EIA Imports'!$C$2:$C$4999,$A58)</f>
        <v/>
      </c>
      <c r="AK58">
        <f>SUMIFS('EIA Imports'!$D$2:$D$4999,'EIA Imports'!$A$2:$A$4999,AK$3,'EIA Imports'!$C$2:$C$4999,$A58)</f>
        <v/>
      </c>
      <c r="AL58">
        <f>SUMIFS('EIA Imports'!$D$2:$D$4999,'EIA Imports'!$A$2:$A$4999,AL$3,'EIA Imports'!$C$2:$C$4999,$A58)</f>
        <v/>
      </c>
      <c r="AM58">
        <f>SUMIFS('EIA Imports'!$D$2:$D$4999,'EIA Imports'!$A$2:$A$4999,AM$3,'EIA Imports'!$C$2:$C$4999,$A58)</f>
        <v/>
      </c>
      <c r="AN58">
        <f>SUMIFS('EIA Imports'!$D$2:$D$4999,'EIA Imports'!$A$2:$A$4999,AN$3,'EIA Imports'!$C$2:$C$4999,$A58)</f>
        <v/>
      </c>
      <c r="AO58">
        <f>SUMIFS('EIA Imports'!$D$2:$D$4999,'EIA Imports'!$A$2:$A$4999,AO$3,'EIA Imports'!$C$2:$C$4999,$A58)</f>
        <v/>
      </c>
      <c r="AP58">
        <f>SUMIFS('EIA Imports'!$D$2:$D$4999,'EIA Imports'!$A$2:$A$4999,AP$3,'EIA Imports'!$C$2:$C$4999,$A58)</f>
        <v/>
      </c>
      <c r="AQ58">
        <f>SUMIFS('EIA Imports'!$D$2:$D$4999,'EIA Imports'!$A$2:$A$4999,AQ$3,'EIA Imports'!$C$2:$C$4999,$A58)</f>
        <v/>
      </c>
      <c r="AR58">
        <f>SUMIFS('EIA Imports'!$D$2:$D$4999,'EIA Imports'!$A$2:$A$4999,AR$3,'EIA Imports'!$C$2:$C$4999,$A58)</f>
        <v/>
      </c>
      <c r="AS58">
        <f>SUMIFS('EIA Imports'!$D$2:$D$4999,'EIA Imports'!$A$2:$A$4999,AS$3,'EIA Imports'!$C$2:$C$4999,$A58)</f>
        <v/>
      </c>
      <c r="AT58">
        <f>SUMIFS('EIA Imports'!$D$2:$D$4999,'EIA Imports'!$A$2:$A$4999,AT$3,'EIA Imports'!$C$2:$C$4999,$A58)</f>
        <v/>
      </c>
      <c r="AU58">
        <f>SUMIFS('EIA Imports'!$D$2:$D$4999,'EIA Imports'!$A$2:$A$4999,AU$3,'EIA Imports'!$C$2:$C$4999,$A58)</f>
        <v/>
      </c>
      <c r="AV58">
        <f>SUMIFS('EIA Imports'!$D$2:$D$4999,'EIA Imports'!$A$2:$A$4999,AV$3,'EIA Imports'!$C$2:$C$4999,$A58)</f>
        <v/>
      </c>
      <c r="AW58" t="s">
        <v>406</v>
      </c>
      <c r="AX58">
        <f>MATCH(AW58,$A$4:$A$59,0)</f>
        <v/>
      </c>
    </row>
    <row r="59" spans="1:50">
      <c r="A59" t="s">
        <v>304</v>
      </c>
      <c r="B59" t="s">
        <v>1768</v>
      </c>
      <c r="C59" t="s">
        <v>1769</v>
      </c>
      <c r="E59">
        <f>SUMIFS('EIA Imports'!$D$2:$D$4999,'EIA Imports'!$A$2:$A$4999,E$3,'EIA Imports'!$C$2:$C$4999,$A59)</f>
        <v/>
      </c>
      <c r="F59">
        <f>SUMIFS('EIA Imports'!$D$2:$D$4999,'EIA Imports'!$A$2:$A$4999,F$3,'EIA Imports'!$C$2:$C$4999,$A59)</f>
        <v/>
      </c>
      <c r="G59">
        <f>SUMIFS('EIA Imports'!$D$2:$D$4999,'EIA Imports'!$A$2:$A$4999,G$3,'EIA Imports'!$C$2:$C$4999,$A59)</f>
        <v/>
      </c>
      <c r="H59">
        <f>SUMIFS('EIA Imports'!$D$2:$D$4999,'EIA Imports'!$A$2:$A$4999,H$3,'EIA Imports'!$C$2:$C$4999,$A59)</f>
        <v/>
      </c>
      <c r="I59">
        <f>SUMIFS('EIA Imports'!$D$2:$D$4999,'EIA Imports'!$A$2:$A$4999,I$3,'EIA Imports'!$C$2:$C$4999,$A59)</f>
        <v/>
      </c>
      <c r="J59">
        <f>SUMIFS('EIA Imports'!$D$2:$D$4999,'EIA Imports'!$A$2:$A$4999,J$3,'EIA Imports'!$C$2:$C$4999,$A59)</f>
        <v/>
      </c>
      <c r="K59">
        <f>SUMIFS('EIA Imports'!$D$2:$D$4999,'EIA Imports'!$A$2:$A$4999,K$3,'EIA Imports'!$C$2:$C$4999,$A59)</f>
        <v/>
      </c>
      <c r="L59">
        <f>SUMIFS('EIA Imports'!$D$2:$D$4999,'EIA Imports'!$A$2:$A$4999,L$3,'EIA Imports'!$C$2:$C$4999,$A59)</f>
        <v/>
      </c>
      <c r="M59">
        <f>SUMIFS('EIA Imports'!$D$2:$D$4999,'EIA Imports'!$A$2:$A$4999,M$3,'EIA Imports'!$C$2:$C$4999,$A59)</f>
        <v/>
      </c>
      <c r="N59">
        <f>SUMIFS('EIA Imports'!$D$2:$D$4999,'EIA Imports'!$A$2:$A$4999,N$3,'EIA Imports'!$C$2:$C$4999,$A59)</f>
        <v/>
      </c>
      <c r="O59">
        <f>SUMIFS('EIA Imports'!$D$2:$D$4999,'EIA Imports'!$A$2:$A$4999,O$3,'EIA Imports'!$C$2:$C$4999,$A59)</f>
        <v/>
      </c>
      <c r="P59">
        <f>SUMIFS('EIA Imports'!$D$2:$D$4999,'EIA Imports'!$A$2:$A$4999,P$3,'EIA Imports'!$C$2:$C$4999,$A59)</f>
        <v/>
      </c>
      <c r="Q59">
        <f>SUMIFS('EIA Imports'!$D$2:$D$4999,'EIA Imports'!$A$2:$A$4999,Q$3,'EIA Imports'!$C$2:$C$4999,$A59)</f>
        <v/>
      </c>
      <c r="R59">
        <f>SUMIFS('EIA Imports'!$D$2:$D$4999,'EIA Imports'!$A$2:$A$4999,R$3,'EIA Imports'!$C$2:$C$4999,$A59)</f>
        <v/>
      </c>
      <c r="S59">
        <f>SUMIFS('EIA Imports'!$D$2:$D$4999,'EIA Imports'!$A$2:$A$4999,S$3,'EIA Imports'!$C$2:$C$4999,$A59)</f>
        <v/>
      </c>
      <c r="T59">
        <f>SUMIFS('EIA Imports'!$D$2:$D$4999,'EIA Imports'!$A$2:$A$4999,T$3,'EIA Imports'!$C$2:$C$4999,$A59)</f>
        <v/>
      </c>
      <c r="U59">
        <f>SUMIFS('EIA Imports'!$D$2:$D$4999,'EIA Imports'!$A$2:$A$4999,U$3,'EIA Imports'!$C$2:$C$4999,$A59)</f>
        <v/>
      </c>
      <c r="V59">
        <f>SUMIFS('EIA Imports'!$D$2:$D$4999,'EIA Imports'!$A$2:$A$4999,V$3,'EIA Imports'!$C$2:$C$4999,$A59)</f>
        <v/>
      </c>
      <c r="W59">
        <f>SUMIFS('EIA Imports'!$D$2:$D$4999,'EIA Imports'!$A$2:$A$4999,W$3,'EIA Imports'!$C$2:$C$4999,$A59)</f>
        <v/>
      </c>
      <c r="X59">
        <f>SUMIFS('EIA Imports'!$D$2:$D$4999,'EIA Imports'!$A$2:$A$4999,X$3,'EIA Imports'!$C$2:$C$4999,$A59)</f>
        <v/>
      </c>
      <c r="Y59">
        <f>SUMIFS('EIA Imports'!$D$2:$D$4999,'EIA Imports'!$A$2:$A$4999,Y$3,'EIA Imports'!$C$2:$C$4999,$A59)</f>
        <v/>
      </c>
      <c r="Z59">
        <f>SUMIFS('EIA Imports'!$D$2:$D$4999,'EIA Imports'!$A$2:$A$4999,Z$3,'EIA Imports'!$C$2:$C$4999,$A59)</f>
        <v/>
      </c>
      <c r="AA59">
        <f>SUMIFS('EIA Imports'!$D$2:$D$4999,'EIA Imports'!$A$2:$A$4999,AA$3,'EIA Imports'!$C$2:$C$4999,$A59)</f>
        <v/>
      </c>
      <c r="AB59">
        <f>SUMIFS('EIA Imports'!$D$2:$D$4999,'EIA Imports'!$A$2:$A$4999,AB$3,'EIA Imports'!$C$2:$C$4999,$A59)</f>
        <v/>
      </c>
      <c r="AC59">
        <f>SUMIFS('EIA Imports'!$D$2:$D$4999,'EIA Imports'!$A$2:$A$4999,AC$3,'EIA Imports'!$C$2:$C$4999,$A59)</f>
        <v/>
      </c>
      <c r="AD59">
        <f>SUMIFS('EIA Imports'!$D$2:$D$4999,'EIA Imports'!$A$2:$A$4999,AD$3,'EIA Imports'!$C$2:$C$4999,$A59)</f>
        <v/>
      </c>
      <c r="AE59">
        <f>SUMIFS('EIA Imports'!$D$2:$D$4999,'EIA Imports'!$A$2:$A$4999,AE$3,'EIA Imports'!$C$2:$C$4999,$A59)</f>
        <v/>
      </c>
      <c r="AF59">
        <f>SUMIFS('EIA Imports'!$D$2:$D$4999,'EIA Imports'!$A$2:$A$4999,AF$3,'EIA Imports'!$C$2:$C$4999,$A59)</f>
        <v/>
      </c>
      <c r="AG59">
        <f>SUMIFS('EIA Imports'!$D$2:$D$4999,'EIA Imports'!$A$2:$A$4999,AG$3,'EIA Imports'!$C$2:$C$4999,$A59)</f>
        <v/>
      </c>
      <c r="AH59">
        <f>SUMIFS('EIA Imports'!$D$2:$D$4999,'EIA Imports'!$A$2:$A$4999,AH$3,'EIA Imports'!$C$2:$C$4999,$A59)</f>
        <v/>
      </c>
      <c r="AI59">
        <f>SUMIFS('EIA Imports'!$D$2:$D$4999,'EIA Imports'!$A$2:$A$4999,AI$3,'EIA Imports'!$C$2:$C$4999,$A59)</f>
        <v/>
      </c>
      <c r="AJ59">
        <f>SUMIFS('EIA Imports'!$D$2:$D$4999,'EIA Imports'!$A$2:$A$4999,AJ$3,'EIA Imports'!$C$2:$C$4999,$A59)</f>
        <v/>
      </c>
      <c r="AK59">
        <f>SUMIFS('EIA Imports'!$D$2:$D$4999,'EIA Imports'!$A$2:$A$4999,AK$3,'EIA Imports'!$C$2:$C$4999,$A59)</f>
        <v/>
      </c>
      <c r="AL59">
        <f>SUMIFS('EIA Imports'!$D$2:$D$4999,'EIA Imports'!$A$2:$A$4999,AL$3,'EIA Imports'!$C$2:$C$4999,$A59)</f>
        <v/>
      </c>
      <c r="AM59">
        <f>SUMIFS('EIA Imports'!$D$2:$D$4999,'EIA Imports'!$A$2:$A$4999,AM$3,'EIA Imports'!$C$2:$C$4999,$A59)</f>
        <v/>
      </c>
      <c r="AN59">
        <f>SUMIFS('EIA Imports'!$D$2:$D$4999,'EIA Imports'!$A$2:$A$4999,AN$3,'EIA Imports'!$C$2:$C$4999,$A59)</f>
        <v/>
      </c>
      <c r="AO59">
        <f>SUMIFS('EIA Imports'!$D$2:$D$4999,'EIA Imports'!$A$2:$A$4999,AO$3,'EIA Imports'!$C$2:$C$4999,$A59)</f>
        <v/>
      </c>
      <c r="AP59">
        <f>SUMIFS('EIA Imports'!$D$2:$D$4999,'EIA Imports'!$A$2:$A$4999,AP$3,'EIA Imports'!$C$2:$C$4999,$A59)</f>
        <v/>
      </c>
      <c r="AQ59">
        <f>SUMIFS('EIA Imports'!$D$2:$D$4999,'EIA Imports'!$A$2:$A$4999,AQ$3,'EIA Imports'!$C$2:$C$4999,$A59)</f>
        <v/>
      </c>
      <c r="AR59">
        <f>SUMIFS('EIA Imports'!$D$2:$D$4999,'EIA Imports'!$A$2:$A$4999,AR$3,'EIA Imports'!$C$2:$C$4999,$A59)</f>
        <v/>
      </c>
      <c r="AS59">
        <f>SUMIFS('EIA Imports'!$D$2:$D$4999,'EIA Imports'!$A$2:$A$4999,AS$3,'EIA Imports'!$C$2:$C$4999,$A59)</f>
        <v/>
      </c>
      <c r="AT59">
        <f>SUMIFS('EIA Imports'!$D$2:$D$4999,'EIA Imports'!$A$2:$A$4999,AT$3,'EIA Imports'!$C$2:$C$4999,$A59)</f>
        <v/>
      </c>
      <c r="AU59">
        <f>SUMIFS('EIA Imports'!$D$2:$D$4999,'EIA Imports'!$A$2:$A$4999,AU$3,'EIA Imports'!$C$2:$C$4999,$A59)</f>
        <v/>
      </c>
      <c r="AV59">
        <f>SUMIFS('EIA Imports'!$D$2:$D$4999,'EIA Imports'!$A$2:$A$4999,AV$3,'EIA Imports'!$C$2:$C$4999,$A59)</f>
        <v/>
      </c>
      <c r="AW59" t="s">
        <v>318</v>
      </c>
      <c r="AX59">
        <f>MATCH(AW59,$A$4:$A$59,0)</f>
        <v/>
      </c>
    </row>
    <row r="60" spans="1:50">
      <c r="A60" t="s">
        <v>1770</v>
      </c>
      <c r="B60" t="s">
        <v>1768</v>
      </c>
      <c r="E60">
        <f>SUM(E4:E59)</f>
        <v/>
      </c>
      <c r="F60">
        <f>SUM(F4:F59)</f>
        <v/>
      </c>
      <c r="G60">
        <f>SUM(G4:G59)</f>
        <v/>
      </c>
      <c r="H60">
        <f>SUM(H4:H59)</f>
        <v/>
      </c>
      <c r="I60">
        <f>SUM(I4:I59)</f>
        <v/>
      </c>
      <c r="J60">
        <f>SUM(J4:J59)</f>
        <v/>
      </c>
      <c r="K60">
        <f>SUM(K4:K59)</f>
        <v/>
      </c>
      <c r="L60">
        <f>SUM(L4:L59)</f>
        <v/>
      </c>
      <c r="M60">
        <f>SUM(M4:M59)</f>
        <v/>
      </c>
      <c r="N60">
        <f>SUM(N4:N59)</f>
        <v/>
      </c>
      <c r="O60">
        <f>SUM(O4:O59)</f>
        <v/>
      </c>
      <c r="P60">
        <f>SUM(P4:P59)</f>
        <v/>
      </c>
      <c r="Q60">
        <f>SUM(Q4:Q59)</f>
        <v/>
      </c>
      <c r="R60">
        <f>SUM(R4:R59)</f>
        <v/>
      </c>
      <c r="S60">
        <f>SUM(S4:S59)</f>
        <v/>
      </c>
      <c r="T60">
        <f>SUM(T4:T59)</f>
        <v/>
      </c>
      <c r="U60">
        <f>SUM(U4:U59)</f>
        <v/>
      </c>
      <c r="V60">
        <f>SUM(V4:V59)</f>
        <v/>
      </c>
      <c r="W60">
        <f>SUM(W4:W59)</f>
        <v/>
      </c>
      <c r="X60">
        <f>SUM(X4:X59)</f>
        <v/>
      </c>
      <c r="Y60">
        <f>SUM(Y4:Y59)</f>
        <v/>
      </c>
      <c r="Z60">
        <f>SUM(Z4:Z59)</f>
        <v/>
      </c>
      <c r="AA60">
        <f>SUM(AA4:AA59)</f>
        <v/>
      </c>
      <c r="AB60">
        <f>SUM(AB4:AB59)</f>
        <v/>
      </c>
      <c r="AC60">
        <f>SUM(AC4:AC59)</f>
        <v/>
      </c>
      <c r="AD60">
        <f>SUM(AD4:AD59)</f>
        <v/>
      </c>
      <c r="AE60">
        <f>SUM(AE4:AE59)</f>
        <v/>
      </c>
      <c r="AF60">
        <f>SUM(AF4:AF59)</f>
        <v/>
      </c>
      <c r="AG60">
        <f>SUM(AG4:AG59)</f>
        <v/>
      </c>
      <c r="AH60">
        <f>SUM(AH4:AH59)</f>
        <v/>
      </c>
      <c r="AI60">
        <f>SUM(AI4:AI59)</f>
        <v/>
      </c>
      <c r="AJ60">
        <f>SUM(AJ4:AJ59)</f>
        <v/>
      </c>
      <c r="AK60">
        <f>SUM(AK4:AK59)</f>
        <v/>
      </c>
      <c r="AL60">
        <f>SUM(AL4:AL59)</f>
        <v/>
      </c>
      <c r="AM60">
        <f>SUM(AM4:AM59)</f>
        <v/>
      </c>
      <c r="AN60">
        <f>SUM(AN4:AN59)</f>
        <v/>
      </c>
      <c r="AO60">
        <f>SUM(AO4:AO59)</f>
        <v/>
      </c>
      <c r="AP60">
        <f>SUM(AP4:AP59)</f>
        <v/>
      </c>
      <c r="AQ60">
        <f>SUM(AQ4:AQ59)</f>
        <v/>
      </c>
      <c r="AR60">
        <f>SUM(AR4:AR59)</f>
        <v/>
      </c>
      <c r="AS60">
        <f>SUM(AS4:AS59)</f>
        <v/>
      </c>
      <c r="AT60">
        <f>SUM(AT4:AT59)</f>
        <v/>
      </c>
      <c r="AU60">
        <f>SUM(AU4:AU59)</f>
        <v/>
      </c>
      <c r="AV60">
        <f>SUM(AV4:AV59)</f>
        <v/>
      </c>
      <c r="AW60" t="s">
        <v>328</v>
      </c>
      <c r="AX60">
        <f>MATCH(AW60,$A$4:$A$59,0)</f>
        <v/>
      </c>
    </row>
    <row r="61" spans="1:50">
      <c r="A61" t="s">
        <v>1771</v>
      </c>
      <c r="B61" t="s">
        <v>1768</v>
      </c>
      <c r="C61" t="s">
        <v>91</v>
      </c>
      <c r="E61">
        <f>'EIA Consumption'!AF219</f>
        <v/>
      </c>
      <c r="F61">
        <f>'EIA Consumption'!AG219</f>
        <v/>
      </c>
      <c r="G61">
        <f>'EIA Consumption'!AH219</f>
        <v/>
      </c>
      <c r="H61">
        <f>'EIA Consumption'!AI219</f>
        <v/>
      </c>
      <c r="I61">
        <f>'EIA Consumption'!AJ219</f>
        <v/>
      </c>
      <c r="J61">
        <f>'EIA Consumption'!AK219</f>
        <v/>
      </c>
      <c r="K61">
        <f>'EIA Consumption'!AL219</f>
        <v/>
      </c>
      <c r="L61">
        <f>'EIA Consumption'!AM219</f>
        <v/>
      </c>
      <c r="M61">
        <f>'EIA Consumption'!AN219</f>
        <v/>
      </c>
      <c r="N61">
        <f>'EIA Consumption'!AO219</f>
        <v/>
      </c>
      <c r="O61">
        <f>'EIA Consumption'!AP219</f>
        <v/>
      </c>
      <c r="P61">
        <f>'EIA Consumption'!AQ219</f>
        <v/>
      </c>
      <c r="Q61">
        <f>'EIA Consumption'!AR219</f>
        <v/>
      </c>
      <c r="R61">
        <f>'EIA Consumption'!AS219</f>
        <v/>
      </c>
      <c r="S61">
        <f>'EIA Consumption'!AT219</f>
        <v/>
      </c>
      <c r="T61">
        <f>'EIA Consumption'!AU219</f>
        <v/>
      </c>
      <c r="U61">
        <f>'EIA Consumption'!AV219</f>
        <v/>
      </c>
      <c r="V61">
        <f>'EIA Consumption'!AW219</f>
        <v/>
      </c>
      <c r="W61">
        <f>'EIA Consumption'!AX219</f>
        <v/>
      </c>
      <c r="X61">
        <f>'EIA Consumption'!AY219</f>
        <v/>
      </c>
      <c r="Y61">
        <f>'EIA Consumption'!AZ219</f>
        <v/>
      </c>
      <c r="Z61">
        <f>'EIA Consumption'!BA219</f>
        <v/>
      </c>
      <c r="AA61">
        <f>'EIA Consumption'!BB219</f>
        <v/>
      </c>
      <c r="AB61">
        <f>'EIA Consumption'!BC219</f>
        <v/>
      </c>
      <c r="AC61">
        <f>'EIA Consumption'!BD219</f>
        <v/>
      </c>
      <c r="AD61">
        <f>'EIA Consumption'!BE219</f>
        <v/>
      </c>
      <c r="AE61">
        <f>'EIA Consumption'!BF219</f>
        <v/>
      </c>
      <c r="AF61">
        <f>'EIA Consumption'!BG219</f>
        <v/>
      </c>
      <c r="AG61">
        <f>'EIA Consumption'!BH219</f>
        <v/>
      </c>
      <c r="AH61">
        <f>'EIA Consumption'!BI219</f>
        <v/>
      </c>
      <c r="AI61">
        <f>'EIA Consumption'!BJ219</f>
        <v/>
      </c>
      <c r="AJ61">
        <f>'EIA Consumption'!BK219</f>
        <v/>
      </c>
      <c r="AK61">
        <f>'EIA Consumption'!BL219</f>
        <v/>
      </c>
      <c r="AL61">
        <f>'EIA Consumption'!BM219</f>
        <v/>
      </c>
      <c r="AM61">
        <f>'EIA Consumption'!BN219</f>
        <v/>
      </c>
      <c r="AN61">
        <f>'EIA Consumption'!BO219</f>
        <v/>
      </c>
      <c r="AO61">
        <f>'EIA Consumption'!BP219</f>
        <v/>
      </c>
      <c r="AP61">
        <f>'EIA Consumption'!BQ219</f>
        <v/>
      </c>
      <c r="AQ61">
        <f>'EIA Consumption'!BR219</f>
        <v/>
      </c>
      <c r="AR61">
        <f>'EIA Consumption'!BS219</f>
        <v/>
      </c>
      <c r="AS61">
        <f>'EIA Consumption'!BT219</f>
        <v/>
      </c>
      <c r="AT61">
        <f>'EIA Consumption'!BU219</f>
        <v/>
      </c>
      <c r="AU61">
        <f>'EIA Consumption'!BV219</f>
        <v/>
      </c>
      <c r="AV61">
        <f>'EIA Consumption'!BW219</f>
        <v/>
      </c>
      <c r="AW61" t="s">
        <v>235</v>
      </c>
      <c r="AX61">
        <f>MATCH(AW61,$A$4:$A$59,0)</f>
        <v/>
      </c>
    </row>
    <row r="62" spans="1:50">
      <c r="A62" t="s">
        <v>1772</v>
      </c>
      <c r="B62" t="s">
        <v>1768</v>
      </c>
      <c r="E62">
        <f>IF((E61-E60)&lt;0,0,E61-E60)</f>
        <v/>
      </c>
      <c r="F62">
        <f>IF((F61-F60)&lt;0,0,F61-F60)</f>
        <v/>
      </c>
      <c r="G62">
        <f>IF((G61-G60)&lt;0,0,G61-G60)</f>
        <v/>
      </c>
      <c r="H62">
        <f>IF((H61-H60)&lt;0,0,H61-H60)</f>
        <v/>
      </c>
      <c r="I62">
        <f>IF((I61-I60)&lt;0,0,I61-I60)</f>
        <v/>
      </c>
      <c r="J62">
        <f>IF((J61-J60)&lt;0,0,J61-J60)</f>
        <v/>
      </c>
      <c r="K62">
        <f>IF((K61-K60)&lt;0,0,K61-K60)</f>
        <v/>
      </c>
      <c r="L62">
        <f>IF((L61-L60)&lt;0,0,L61-L60)</f>
        <v/>
      </c>
      <c r="M62">
        <f>IF((M61-M60)&lt;0,0,M61-M60)</f>
        <v/>
      </c>
      <c r="N62">
        <f>IF((N61-N60)&lt;0,0,N61-N60)</f>
        <v/>
      </c>
      <c r="O62">
        <f>IF((O61-O60)&lt;0,0,O61-O60)</f>
        <v/>
      </c>
      <c r="P62">
        <f>IF((P61-P60)&lt;0,0,P61-P60)</f>
        <v/>
      </c>
      <c r="Q62">
        <f>IF((Q61-Q60)&lt;0,0,Q61-Q60)</f>
        <v/>
      </c>
      <c r="R62">
        <f>IF((R61-R60)&lt;0,0,R61-R60)</f>
        <v/>
      </c>
      <c r="S62">
        <f>IF((S61-S60)&lt;0,0,S61-S60)</f>
        <v/>
      </c>
      <c r="T62">
        <f>IF((T61-T60)&lt;0,0,T61-T60)</f>
        <v/>
      </c>
      <c r="U62">
        <f>IF((U61-U60)&lt;0,0,U61-U60)</f>
        <v/>
      </c>
      <c r="V62">
        <f>IF((V61-V60)&lt;0,0,V61-V60)</f>
        <v/>
      </c>
      <c r="W62">
        <f>IF((W61-W60)&lt;0,0,W61-W60)</f>
        <v/>
      </c>
      <c r="X62">
        <f>IF((X61-X60)&lt;0,0,X61-X60)</f>
        <v/>
      </c>
      <c r="Y62">
        <f>IF((Y61-Y60)&lt;0,0,Y61-Y60)</f>
        <v/>
      </c>
      <c r="Z62">
        <f>IF((Z61-Z60)&lt;0,0,Z61-Z60)</f>
        <v/>
      </c>
      <c r="AA62">
        <f>IF((AA61-AA60)&lt;0,0,AA61-AA60)</f>
        <v/>
      </c>
      <c r="AB62">
        <f>IF((AB61-AB60)&lt;0,0,AB61-AB60)</f>
        <v/>
      </c>
      <c r="AC62">
        <f>IF((AC61-AC60)&lt;0,0,AC61-AC60)</f>
        <v/>
      </c>
      <c r="AD62">
        <f>IF((AD61-AD60)&lt;0,0,AD61-AD60)</f>
        <v/>
      </c>
      <c r="AE62">
        <f>IF((AE61-AE60)&lt;0,0,AE61-AE60)</f>
        <v/>
      </c>
      <c r="AF62">
        <f>IF((AF61-AF60)&lt;0,0,AF61-AF60)</f>
        <v/>
      </c>
      <c r="AG62">
        <f>IF((AG61-AG60)&lt;0,0,AG61-AG60)</f>
        <v/>
      </c>
      <c r="AH62">
        <f>IF((AH61-AH60)&lt;0,0,AH61-AH60)</f>
        <v/>
      </c>
      <c r="AI62">
        <f>IF((AI61-AI60)&lt;0,0,AI61-AI60)</f>
        <v/>
      </c>
      <c r="AJ62">
        <f>IF((AJ61-AJ60)&lt;0,0,AJ61-AJ60)</f>
        <v/>
      </c>
      <c r="AK62">
        <f>IF((AK61-AK60)&lt;0,0,AK61-AK60)</f>
        <v/>
      </c>
      <c r="AL62">
        <f>IF((AL61-AL60)&lt;0,0,AL61-AL60)</f>
        <v/>
      </c>
      <c r="AM62">
        <f>IF((AM61-AM60)&lt;0,0,AM61-AM60)</f>
        <v/>
      </c>
      <c r="AN62">
        <f>IF((AN61-AN60)&lt;0,0,AN61-AN60)</f>
        <v/>
      </c>
      <c r="AO62">
        <f>IF((AO61-AO60)&lt;0,0,AO61-AO60)</f>
        <v/>
      </c>
      <c r="AP62">
        <f>IF((AP61-AP60)&lt;0,0,AP61-AP60)</f>
        <v/>
      </c>
      <c r="AQ62">
        <f>IF((AQ61-AQ60)&lt;0,0,AQ61-AQ60)</f>
        <v/>
      </c>
      <c r="AR62">
        <f>IF((AR61-AR60)&lt;0,0,AR61-AR60)</f>
        <v/>
      </c>
      <c r="AS62">
        <f>IF((AS61-AS60)&lt;0,0,AS61-AS60)</f>
        <v/>
      </c>
      <c r="AT62">
        <f>IF((AT61-AT60)&lt;0,0,AT61-AT60)</f>
        <v/>
      </c>
      <c r="AU62">
        <f>IF((AU61-AU60)&lt;0,0,AU61-AU60)</f>
        <v/>
      </c>
      <c r="AV62">
        <f>IF((AV61-AV60)&lt;0,0,AV61-AV60)</f>
        <v/>
      </c>
      <c r="AW62" t="s">
        <v>282</v>
      </c>
      <c r="AX62">
        <f>MATCH(AW62,$A$4:$A$59,0)</f>
        <v/>
      </c>
    </row>
    <row r="63" spans="1:50">
      <c r="A63" t="s">
        <v>1773</v>
      </c>
      <c r="B63" t="s">
        <v>1768</v>
      </c>
      <c r="C63" t="s">
        <v>91</v>
      </c>
      <c r="E63">
        <f>MAX(E61,E60)</f>
        <v/>
      </c>
      <c r="F63">
        <f>MAX(F61,F60)</f>
        <v/>
      </c>
      <c r="G63">
        <f>MAX(G61,G60)</f>
        <v/>
      </c>
      <c r="H63">
        <f>MAX(H61,H60)</f>
        <v/>
      </c>
      <c r="I63">
        <f>MAX(I61,I60)</f>
        <v/>
      </c>
      <c r="J63">
        <f>MAX(J61,J60)</f>
        <v/>
      </c>
      <c r="K63">
        <f>MAX(K61,K60)</f>
        <v/>
      </c>
      <c r="L63">
        <f>MAX(L61,L60)</f>
        <v/>
      </c>
      <c r="M63">
        <f>MAX(M61,M60)</f>
        <v/>
      </c>
      <c r="N63">
        <f>MAX(N61,N60)</f>
        <v/>
      </c>
      <c r="O63">
        <f>MAX(O61,O60)</f>
        <v/>
      </c>
      <c r="P63">
        <f>MAX(P61,P60)</f>
        <v/>
      </c>
      <c r="Q63">
        <f>MAX(Q61,Q60)</f>
        <v/>
      </c>
      <c r="R63">
        <f>MAX(R61,R60)</f>
        <v/>
      </c>
      <c r="S63">
        <f>MAX(S61,S60)</f>
        <v/>
      </c>
      <c r="T63">
        <f>MAX(T61,T60)</f>
        <v/>
      </c>
      <c r="U63">
        <f>MAX(U61,U60)</f>
        <v/>
      </c>
      <c r="V63">
        <f>MAX(V61,V60)</f>
        <v/>
      </c>
      <c r="W63">
        <f>MAX(W61,W60)</f>
        <v/>
      </c>
      <c r="X63">
        <f>MAX(X61,X60)</f>
        <v/>
      </c>
      <c r="Y63">
        <f>MAX(Y61,Y60)</f>
        <v/>
      </c>
      <c r="Z63">
        <f>MAX(Z61,Z60)</f>
        <v/>
      </c>
      <c r="AA63">
        <f>MAX(AA61,AA60)</f>
        <v/>
      </c>
      <c r="AB63">
        <f>MAX(AB61,AB60)</f>
        <v/>
      </c>
      <c r="AC63">
        <f>MAX(AC61,AC60)</f>
        <v/>
      </c>
      <c r="AD63">
        <f>MAX(AD61,AD60)</f>
        <v/>
      </c>
      <c r="AE63">
        <f>MAX(AE61,AE60)</f>
        <v/>
      </c>
      <c r="AF63">
        <f>MAX(AF61,AF60)</f>
        <v/>
      </c>
      <c r="AG63">
        <f>MAX(AG61,AG60)</f>
        <v/>
      </c>
      <c r="AH63">
        <f>MAX(AH61,AH60)</f>
        <v/>
      </c>
      <c r="AI63">
        <f>MAX(AI61,AI60)</f>
        <v/>
      </c>
      <c r="AJ63">
        <f>MAX(AJ61,AJ60)</f>
        <v/>
      </c>
      <c r="AK63">
        <f>MAX(AK61,AK60)</f>
        <v/>
      </c>
      <c r="AL63">
        <f>MAX(AL61,AL60)</f>
        <v/>
      </c>
      <c r="AM63">
        <f>MAX(AM61,AM60)</f>
        <v/>
      </c>
      <c r="AN63">
        <f>MAX(AN61,AN60)</f>
        <v/>
      </c>
      <c r="AO63">
        <f>MAX(AO61,AO60)</f>
        <v/>
      </c>
      <c r="AP63">
        <f>MAX(AP61,AP60)</f>
        <v/>
      </c>
      <c r="AQ63">
        <f>MAX(AQ61,AQ60)</f>
        <v/>
      </c>
      <c r="AR63">
        <f>MAX(AR61,AR60)</f>
        <v/>
      </c>
      <c r="AS63">
        <f>MAX(AS61,AS60)</f>
        <v/>
      </c>
      <c r="AT63">
        <f>MAX(AT61,AT60)</f>
        <v/>
      </c>
      <c r="AU63">
        <f>MAX(AU61,AU60)</f>
        <v/>
      </c>
      <c r="AV63">
        <f>MAX(AV61,AV60)</f>
        <v/>
      </c>
      <c r="AW63" t="s">
        <v>249</v>
      </c>
      <c r="AX63">
        <f>MATCH(AW63,$A$4:$A$59,0)</f>
        <v/>
      </c>
    </row>
    <row r="64" spans="1:50">
      <c r="AW64" t="s">
        <v>335</v>
      </c>
      <c r="AX64">
        <f>MATCH(AW64,$A$4:$A$59,0)</f>
        <v/>
      </c>
    </row>
    <row r="65" spans="1:50">
      <c r="AW65" t="s">
        <v>304</v>
      </c>
      <c r="AX65">
        <f>MATCH(AW65,$A$4:$A$59,0)</f>
        <v/>
      </c>
    </row>
    <row r="66" spans="1:50">
      <c r="A66" t="s">
        <v>1774</v>
      </c>
    </row>
    <row r="67" spans="1:50">
      <c r="A67" t="s">
        <v>281</v>
      </c>
      <c r="B67" t="s">
        <v>1775</v>
      </c>
      <c r="E67">
        <f>E$2*(E4*1000)</f>
        <v/>
      </c>
      <c r="F67">
        <f>F$2*(F4*1000)</f>
        <v/>
      </c>
      <c r="G67">
        <f>G$2*(G4*1000)</f>
        <v/>
      </c>
      <c r="H67">
        <f>H$2*(H4*1000)</f>
        <v/>
      </c>
      <c r="I67">
        <f>I$2*(I4*1000)</f>
        <v/>
      </c>
      <c r="J67">
        <f>J$2*(J4*1000)</f>
        <v/>
      </c>
      <c r="K67">
        <f>K$2*(K4*1000)</f>
        <v/>
      </c>
      <c r="L67">
        <f>L$2*(L4*1000)</f>
        <v/>
      </c>
      <c r="M67">
        <f>M$2*(M4*1000)</f>
        <v/>
      </c>
      <c r="N67">
        <f>N$2*(N4*1000)</f>
        <v/>
      </c>
      <c r="O67">
        <f>O$2*(O4*1000)</f>
        <v/>
      </c>
      <c r="P67">
        <f>P$2*(P4*1000)</f>
        <v/>
      </c>
      <c r="Q67">
        <f>Q$2*(Q4*1000)</f>
        <v/>
      </c>
      <c r="R67">
        <f>R$2*(R4*1000)</f>
        <v/>
      </c>
      <c r="S67">
        <f>S$2*(S4*1000)</f>
        <v/>
      </c>
      <c r="T67">
        <f>T$2*(T4*1000)</f>
        <v/>
      </c>
      <c r="U67">
        <f>U$2*(U4*1000)</f>
        <v/>
      </c>
      <c r="V67">
        <f>V$2*(V4*1000)</f>
        <v/>
      </c>
      <c r="W67">
        <f>W$2*(W4*1000)</f>
        <v/>
      </c>
      <c r="X67">
        <f>X$2*(X4*1000)</f>
        <v/>
      </c>
      <c r="Y67">
        <f>Y$2*(Y4*1000)</f>
        <v/>
      </c>
      <c r="Z67">
        <f>Z$2*(Z4*1000)</f>
        <v/>
      </c>
      <c r="AA67">
        <f>AA$2*(AA4*1000)</f>
        <v/>
      </c>
      <c r="AB67">
        <f>AB$2*(AB4*1000)</f>
        <v/>
      </c>
      <c r="AC67">
        <f>AC$2*(AC4*1000)</f>
        <v/>
      </c>
      <c r="AD67">
        <f>AD$2*(AD4*1000)</f>
        <v/>
      </c>
      <c r="AE67">
        <f>AE$2*(AE4*1000)</f>
        <v/>
      </c>
      <c r="AF67">
        <f>AF$2*(AF4*1000)</f>
        <v/>
      </c>
      <c r="AG67">
        <f>AG$2*(AG4*1000)</f>
        <v/>
      </c>
      <c r="AH67">
        <f>AH$2*(AH4*1000)</f>
        <v/>
      </c>
      <c r="AI67">
        <f>AI$2*(AI4*1000)</f>
        <v/>
      </c>
      <c r="AJ67">
        <f>AJ$2*(AJ4*1000)</f>
        <v/>
      </c>
      <c r="AK67">
        <f>AK$2*(AK4*1000)</f>
        <v/>
      </c>
      <c r="AL67">
        <f>AL$2*(AL4*1000)</f>
        <v/>
      </c>
      <c r="AM67">
        <f>AM$2*(AM4*1000)</f>
        <v/>
      </c>
      <c r="AN67">
        <f>AN$2*(AN4*1000)</f>
        <v/>
      </c>
      <c r="AO67">
        <f>AO$2*(AO4*1000)</f>
        <v/>
      </c>
      <c r="AP67">
        <f>AP$2*(AP4*1000)</f>
        <v/>
      </c>
      <c r="AQ67">
        <f>AQ$2*(AQ4*1000)</f>
        <v/>
      </c>
      <c r="AR67">
        <f>AR$2*(AR4*1000)</f>
        <v/>
      </c>
      <c r="AS67">
        <f>AS$2*(AS4*1000)</f>
        <v/>
      </c>
      <c r="AT67">
        <f>AT$2*(AT4*1000)</f>
        <v/>
      </c>
      <c r="AU67">
        <f>AU$2*(AU4*1000)</f>
        <v/>
      </c>
      <c r="AV67">
        <f>AV$2*(AV4*1000)</f>
        <v/>
      </c>
    </row>
    <row r="68" spans="1:50">
      <c r="A68" t="s">
        <v>390</v>
      </c>
      <c r="B68" t="s">
        <v>1775</v>
      </c>
      <c r="E68">
        <f>E$2*(E5*1000)</f>
        <v/>
      </c>
      <c r="F68">
        <f>F$2*(F5*1000)</f>
        <v/>
      </c>
      <c r="G68">
        <f>G$2*(G5*1000)</f>
        <v/>
      </c>
      <c r="H68">
        <f>H$2*(H5*1000)</f>
        <v/>
      </c>
      <c r="I68">
        <f>I$2*(I5*1000)</f>
        <v/>
      </c>
      <c r="J68">
        <f>J$2*(J5*1000)</f>
        <v/>
      </c>
      <c r="K68">
        <f>K$2*(K5*1000)</f>
        <v/>
      </c>
      <c r="L68">
        <f>L$2*(L5*1000)</f>
        <v/>
      </c>
      <c r="M68">
        <f>M$2*(M5*1000)</f>
        <v/>
      </c>
      <c r="N68">
        <f>N$2*(N5*1000)</f>
        <v/>
      </c>
      <c r="O68">
        <f>O$2*(O5*1000)</f>
        <v/>
      </c>
      <c r="P68">
        <f>P$2*(P5*1000)</f>
        <v/>
      </c>
      <c r="Q68">
        <f>Q$2*(Q5*1000)</f>
        <v/>
      </c>
      <c r="R68">
        <f>R$2*(R5*1000)</f>
        <v/>
      </c>
      <c r="S68">
        <f>S$2*(S5*1000)</f>
        <v/>
      </c>
      <c r="T68">
        <f>T$2*(T5*1000)</f>
        <v/>
      </c>
      <c r="U68">
        <f>U$2*(U5*1000)</f>
        <v/>
      </c>
      <c r="V68">
        <f>V$2*(V5*1000)</f>
        <v/>
      </c>
      <c r="W68">
        <f>W$2*(W5*1000)</f>
        <v/>
      </c>
      <c r="X68">
        <f>X$2*(X5*1000)</f>
        <v/>
      </c>
      <c r="Y68">
        <f>Y$2*(Y5*1000)</f>
        <v/>
      </c>
      <c r="Z68">
        <f>Z$2*(Z5*1000)</f>
        <v/>
      </c>
      <c r="AA68">
        <f>AA$2*(AA5*1000)</f>
        <v/>
      </c>
      <c r="AB68">
        <f>AB$2*(AB5*1000)</f>
        <v/>
      </c>
      <c r="AC68">
        <f>AC$2*(AC5*1000)</f>
        <v/>
      </c>
      <c r="AD68">
        <f>AD$2*(AD5*1000)</f>
        <v/>
      </c>
      <c r="AE68">
        <f>AE$2*(AE5*1000)</f>
        <v/>
      </c>
      <c r="AF68">
        <f>AF$2*(AF5*1000)</f>
        <v/>
      </c>
      <c r="AG68">
        <f>AG$2*(AG5*1000)</f>
        <v/>
      </c>
      <c r="AH68">
        <f>AH$2*(AH5*1000)</f>
        <v/>
      </c>
      <c r="AI68">
        <f>AI$2*(AI5*1000)</f>
        <v/>
      </c>
      <c r="AJ68">
        <f>AJ$2*(AJ5*1000)</f>
        <v/>
      </c>
      <c r="AK68">
        <f>AK$2*(AK5*1000)</f>
        <v/>
      </c>
      <c r="AL68">
        <f>AL$2*(AL5*1000)</f>
        <v/>
      </c>
      <c r="AM68">
        <f>AM$2*(AM5*1000)</f>
        <v/>
      </c>
      <c r="AN68">
        <f>AN$2*(AN5*1000)</f>
        <v/>
      </c>
      <c r="AO68">
        <f>AO$2*(AO5*1000)</f>
        <v/>
      </c>
      <c r="AP68">
        <f>AP$2*(AP5*1000)</f>
        <v/>
      </c>
      <c r="AQ68">
        <f>AQ$2*(AQ5*1000)</f>
        <v/>
      </c>
      <c r="AR68">
        <f>AR$2*(AR5*1000)</f>
        <v/>
      </c>
      <c r="AS68">
        <f>AS$2*(AS5*1000)</f>
        <v/>
      </c>
      <c r="AT68">
        <f>AT$2*(AT5*1000)</f>
        <v/>
      </c>
      <c r="AU68">
        <f>AU$2*(AU5*1000)</f>
        <v/>
      </c>
      <c r="AV68">
        <f>AV$2*(AV5*1000)</f>
        <v/>
      </c>
    </row>
    <row r="69" spans="1:50">
      <c r="A69" t="s">
        <v>301</v>
      </c>
      <c r="B69" t="s">
        <v>1775</v>
      </c>
      <c r="E69">
        <f>E$2*(E6*1000)</f>
        <v/>
      </c>
      <c r="F69">
        <f>F$2*(F6*1000)</f>
        <v/>
      </c>
      <c r="G69">
        <f>G$2*(G6*1000)</f>
        <v/>
      </c>
      <c r="H69">
        <f>H$2*(H6*1000)</f>
        <v/>
      </c>
      <c r="I69">
        <f>I$2*(I6*1000)</f>
        <v/>
      </c>
      <c r="J69">
        <f>J$2*(J6*1000)</f>
        <v/>
      </c>
      <c r="K69">
        <f>K$2*(K6*1000)</f>
        <v/>
      </c>
      <c r="L69">
        <f>L$2*(L6*1000)</f>
        <v/>
      </c>
      <c r="M69">
        <f>M$2*(M6*1000)</f>
        <v/>
      </c>
      <c r="N69">
        <f>N$2*(N6*1000)</f>
        <v/>
      </c>
      <c r="O69">
        <f>O$2*(O6*1000)</f>
        <v/>
      </c>
      <c r="P69">
        <f>P$2*(P6*1000)</f>
        <v/>
      </c>
      <c r="Q69">
        <f>Q$2*(Q6*1000)</f>
        <v/>
      </c>
      <c r="R69">
        <f>R$2*(R6*1000)</f>
        <v/>
      </c>
      <c r="S69">
        <f>S$2*(S6*1000)</f>
        <v/>
      </c>
      <c r="T69">
        <f>T$2*(T6*1000)</f>
        <v/>
      </c>
      <c r="U69">
        <f>U$2*(U6*1000)</f>
        <v/>
      </c>
      <c r="V69">
        <f>V$2*(V6*1000)</f>
        <v/>
      </c>
      <c r="W69">
        <f>W$2*(W6*1000)</f>
        <v/>
      </c>
      <c r="X69">
        <f>X$2*(X6*1000)</f>
        <v/>
      </c>
      <c r="Y69">
        <f>Y$2*(Y6*1000)</f>
        <v/>
      </c>
      <c r="Z69">
        <f>Z$2*(Z6*1000)</f>
        <v/>
      </c>
      <c r="AA69">
        <f>AA$2*(AA6*1000)</f>
        <v/>
      </c>
      <c r="AB69">
        <f>AB$2*(AB6*1000)</f>
        <v/>
      </c>
      <c r="AC69">
        <f>AC$2*(AC6*1000)</f>
        <v/>
      </c>
      <c r="AD69">
        <f>AD$2*(AD6*1000)</f>
        <v/>
      </c>
      <c r="AE69">
        <f>AE$2*(AE6*1000)</f>
        <v/>
      </c>
      <c r="AF69">
        <f>AF$2*(AF6*1000)</f>
        <v/>
      </c>
      <c r="AG69">
        <f>AG$2*(AG6*1000)</f>
        <v/>
      </c>
      <c r="AH69">
        <f>AH$2*(AH6*1000)</f>
        <v/>
      </c>
      <c r="AI69">
        <f>AI$2*(AI6*1000)</f>
        <v/>
      </c>
      <c r="AJ69">
        <f>AJ$2*(AJ6*1000)</f>
        <v/>
      </c>
      <c r="AK69">
        <f>AK$2*(AK6*1000)</f>
        <v/>
      </c>
      <c r="AL69">
        <f>AL$2*(AL6*1000)</f>
        <v/>
      </c>
      <c r="AM69">
        <f>AM$2*(AM6*1000)</f>
        <v/>
      </c>
      <c r="AN69">
        <f>AN$2*(AN6*1000)</f>
        <v/>
      </c>
      <c r="AO69">
        <f>AO$2*(AO6*1000)</f>
        <v/>
      </c>
      <c r="AP69">
        <f>AP$2*(AP6*1000)</f>
        <v/>
      </c>
      <c r="AQ69">
        <f>AQ$2*(AQ6*1000)</f>
        <v/>
      </c>
      <c r="AR69">
        <f>AR$2*(AR6*1000)</f>
        <v/>
      </c>
      <c r="AS69">
        <f>AS$2*(AS6*1000)</f>
        <v/>
      </c>
      <c r="AT69">
        <f>AT$2*(AT6*1000)</f>
        <v/>
      </c>
      <c r="AU69">
        <f>AU$2*(AU6*1000)</f>
        <v/>
      </c>
      <c r="AV69">
        <f>AV$2*(AV6*1000)</f>
        <v/>
      </c>
    </row>
    <row r="70" spans="1:50">
      <c r="A70" t="s">
        <v>269</v>
      </c>
      <c r="B70" t="s">
        <v>1775</v>
      </c>
      <c r="E70">
        <f>E$2*(E7*1000)</f>
        <v/>
      </c>
      <c r="F70">
        <f>F$2*(F7*1000)</f>
        <v/>
      </c>
      <c r="G70">
        <f>G$2*(G7*1000)</f>
        <v/>
      </c>
      <c r="H70">
        <f>H$2*(H7*1000)</f>
        <v/>
      </c>
      <c r="I70">
        <f>I$2*(I7*1000)</f>
        <v/>
      </c>
      <c r="J70">
        <f>J$2*(J7*1000)</f>
        <v/>
      </c>
      <c r="K70">
        <f>K$2*(K7*1000)</f>
        <v/>
      </c>
      <c r="L70">
        <f>L$2*(L7*1000)</f>
        <v/>
      </c>
      <c r="M70">
        <f>M$2*(M7*1000)</f>
        <v/>
      </c>
      <c r="N70">
        <f>N$2*(N7*1000)</f>
        <v/>
      </c>
      <c r="O70">
        <f>O$2*(O7*1000)</f>
        <v/>
      </c>
      <c r="P70">
        <f>P$2*(P7*1000)</f>
        <v/>
      </c>
      <c r="Q70">
        <f>Q$2*(Q7*1000)</f>
        <v/>
      </c>
      <c r="R70">
        <f>R$2*(R7*1000)</f>
        <v/>
      </c>
      <c r="S70">
        <f>S$2*(S7*1000)</f>
        <v/>
      </c>
      <c r="T70">
        <f>T$2*(T7*1000)</f>
        <v/>
      </c>
      <c r="U70">
        <f>U$2*(U7*1000)</f>
        <v/>
      </c>
      <c r="V70">
        <f>V$2*(V7*1000)</f>
        <v/>
      </c>
      <c r="W70">
        <f>W$2*(W7*1000)</f>
        <v/>
      </c>
      <c r="X70">
        <f>X$2*(X7*1000)</f>
        <v/>
      </c>
      <c r="Y70">
        <f>Y$2*(Y7*1000)</f>
        <v/>
      </c>
      <c r="Z70">
        <f>Z$2*(Z7*1000)</f>
        <v/>
      </c>
      <c r="AA70">
        <f>AA$2*(AA7*1000)</f>
        <v/>
      </c>
      <c r="AB70">
        <f>AB$2*(AB7*1000)</f>
        <v/>
      </c>
      <c r="AC70">
        <f>AC$2*(AC7*1000)</f>
        <v/>
      </c>
      <c r="AD70">
        <f>AD$2*(AD7*1000)</f>
        <v/>
      </c>
      <c r="AE70">
        <f>AE$2*(AE7*1000)</f>
        <v/>
      </c>
      <c r="AF70">
        <f>AF$2*(AF7*1000)</f>
        <v/>
      </c>
      <c r="AG70">
        <f>AG$2*(AG7*1000)</f>
        <v/>
      </c>
      <c r="AH70">
        <f>AH$2*(AH7*1000)</f>
        <v/>
      </c>
      <c r="AI70">
        <f>AI$2*(AI7*1000)</f>
        <v/>
      </c>
      <c r="AJ70">
        <f>AJ$2*(AJ7*1000)</f>
        <v/>
      </c>
      <c r="AK70">
        <f>AK$2*(AK7*1000)</f>
        <v/>
      </c>
      <c r="AL70">
        <f>AL$2*(AL7*1000)</f>
        <v/>
      </c>
      <c r="AM70">
        <f>AM$2*(AM7*1000)</f>
        <v/>
      </c>
      <c r="AN70">
        <f>AN$2*(AN7*1000)</f>
        <v/>
      </c>
      <c r="AO70">
        <f>AO$2*(AO7*1000)</f>
        <v/>
      </c>
      <c r="AP70">
        <f>AP$2*(AP7*1000)</f>
        <v/>
      </c>
      <c r="AQ70">
        <f>AQ$2*(AQ7*1000)</f>
        <v/>
      </c>
      <c r="AR70">
        <f>AR$2*(AR7*1000)</f>
        <v/>
      </c>
      <c r="AS70">
        <f>AS$2*(AS7*1000)</f>
        <v/>
      </c>
      <c r="AT70">
        <f>AT$2*(AT7*1000)</f>
        <v/>
      </c>
      <c r="AU70">
        <f>AU$2*(AU7*1000)</f>
        <v/>
      </c>
      <c r="AV70">
        <f>AV$2*(AV7*1000)</f>
        <v/>
      </c>
    </row>
    <row r="71" spans="1:50">
      <c r="A71" t="s">
        <v>258</v>
      </c>
      <c r="B71" t="s">
        <v>1775</v>
      </c>
      <c r="E71">
        <f>E$2*(E8*1000)</f>
        <v/>
      </c>
      <c r="F71">
        <f>F$2*(F8*1000)</f>
        <v/>
      </c>
      <c r="G71">
        <f>G$2*(G8*1000)</f>
        <v/>
      </c>
      <c r="H71">
        <f>H$2*(H8*1000)</f>
        <v/>
      </c>
      <c r="I71">
        <f>I$2*(I8*1000)</f>
        <v/>
      </c>
      <c r="J71">
        <f>J$2*(J8*1000)</f>
        <v/>
      </c>
      <c r="K71">
        <f>K$2*(K8*1000)</f>
        <v/>
      </c>
      <c r="L71">
        <f>L$2*(L8*1000)</f>
        <v/>
      </c>
      <c r="M71">
        <f>M$2*(M8*1000)</f>
        <v/>
      </c>
      <c r="N71">
        <f>N$2*(N8*1000)</f>
        <v/>
      </c>
      <c r="O71">
        <f>O$2*(O8*1000)</f>
        <v/>
      </c>
      <c r="P71">
        <f>P$2*(P8*1000)</f>
        <v/>
      </c>
      <c r="Q71">
        <f>Q$2*(Q8*1000)</f>
        <v/>
      </c>
      <c r="R71">
        <f>R$2*(R8*1000)</f>
        <v/>
      </c>
      <c r="S71">
        <f>S$2*(S8*1000)</f>
        <v/>
      </c>
      <c r="T71">
        <f>T$2*(T8*1000)</f>
        <v/>
      </c>
      <c r="U71">
        <f>U$2*(U8*1000)</f>
        <v/>
      </c>
      <c r="V71">
        <f>V$2*(V8*1000)</f>
        <v/>
      </c>
      <c r="W71">
        <f>W$2*(W8*1000)</f>
        <v/>
      </c>
      <c r="X71">
        <f>X$2*(X8*1000)</f>
        <v/>
      </c>
      <c r="Y71">
        <f>Y$2*(Y8*1000)</f>
        <v/>
      </c>
      <c r="Z71">
        <f>Z$2*(Z8*1000)</f>
        <v/>
      </c>
      <c r="AA71">
        <f>AA$2*(AA8*1000)</f>
        <v/>
      </c>
      <c r="AB71">
        <f>AB$2*(AB8*1000)</f>
        <v/>
      </c>
      <c r="AC71">
        <f>AC$2*(AC8*1000)</f>
        <v/>
      </c>
      <c r="AD71">
        <f>AD$2*(AD8*1000)</f>
        <v/>
      </c>
      <c r="AE71">
        <f>AE$2*(AE8*1000)</f>
        <v/>
      </c>
      <c r="AF71">
        <f>AF$2*(AF8*1000)</f>
        <v/>
      </c>
      <c r="AG71">
        <f>AG$2*(AG8*1000)</f>
        <v/>
      </c>
      <c r="AH71">
        <f>AH$2*(AH8*1000)</f>
        <v/>
      </c>
      <c r="AI71">
        <f>AI$2*(AI8*1000)</f>
        <v/>
      </c>
      <c r="AJ71">
        <f>AJ$2*(AJ8*1000)</f>
        <v/>
      </c>
      <c r="AK71">
        <f>AK$2*(AK8*1000)</f>
        <v/>
      </c>
      <c r="AL71">
        <f>AL$2*(AL8*1000)</f>
        <v/>
      </c>
      <c r="AM71">
        <f>AM$2*(AM8*1000)</f>
        <v/>
      </c>
      <c r="AN71">
        <f>AN$2*(AN8*1000)</f>
        <v/>
      </c>
      <c r="AO71">
        <f>AO$2*(AO8*1000)</f>
        <v/>
      </c>
      <c r="AP71">
        <f>AP$2*(AP8*1000)</f>
        <v/>
      </c>
      <c r="AQ71">
        <f>AQ$2*(AQ8*1000)</f>
        <v/>
      </c>
      <c r="AR71">
        <f>AR$2*(AR8*1000)</f>
        <v/>
      </c>
      <c r="AS71">
        <f>AS$2*(AS8*1000)</f>
        <v/>
      </c>
      <c r="AT71">
        <f>AT$2*(AT8*1000)</f>
        <v/>
      </c>
      <c r="AU71">
        <f>AU$2*(AU8*1000)</f>
        <v/>
      </c>
      <c r="AV71">
        <f>AV$2*(AV8*1000)</f>
        <v/>
      </c>
    </row>
    <row r="72" spans="1:50">
      <c r="A72" t="s">
        <v>289</v>
      </c>
      <c r="B72" t="s">
        <v>1775</v>
      </c>
      <c r="E72">
        <f>E$2*(E9*1000)</f>
        <v/>
      </c>
      <c r="F72">
        <f>F$2*(F9*1000)</f>
        <v/>
      </c>
      <c r="G72">
        <f>G$2*(G9*1000)</f>
        <v/>
      </c>
      <c r="H72">
        <f>H$2*(H9*1000)</f>
        <v/>
      </c>
      <c r="I72">
        <f>I$2*(I9*1000)</f>
        <v/>
      </c>
      <c r="J72">
        <f>J$2*(J9*1000)</f>
        <v/>
      </c>
      <c r="K72">
        <f>K$2*(K9*1000)</f>
        <v/>
      </c>
      <c r="L72">
        <f>L$2*(L9*1000)</f>
        <v/>
      </c>
      <c r="M72">
        <f>M$2*(M9*1000)</f>
        <v/>
      </c>
      <c r="N72">
        <f>N$2*(N9*1000)</f>
        <v/>
      </c>
      <c r="O72">
        <f>O$2*(O9*1000)</f>
        <v/>
      </c>
      <c r="P72">
        <f>P$2*(P9*1000)</f>
        <v/>
      </c>
      <c r="Q72">
        <f>Q$2*(Q9*1000)</f>
        <v/>
      </c>
      <c r="R72">
        <f>R$2*(R9*1000)</f>
        <v/>
      </c>
      <c r="S72">
        <f>S$2*(S9*1000)</f>
        <v/>
      </c>
      <c r="T72">
        <f>T$2*(T9*1000)</f>
        <v/>
      </c>
      <c r="U72">
        <f>U$2*(U9*1000)</f>
        <v/>
      </c>
      <c r="V72">
        <f>V$2*(V9*1000)</f>
        <v/>
      </c>
      <c r="W72">
        <f>W$2*(W9*1000)</f>
        <v/>
      </c>
      <c r="X72">
        <f>X$2*(X9*1000)</f>
        <v/>
      </c>
      <c r="Y72">
        <f>Y$2*(Y9*1000)</f>
        <v/>
      </c>
      <c r="Z72">
        <f>Z$2*(Z9*1000)</f>
        <v/>
      </c>
      <c r="AA72">
        <f>AA$2*(AA9*1000)</f>
        <v/>
      </c>
      <c r="AB72">
        <f>AB$2*(AB9*1000)</f>
        <v/>
      </c>
      <c r="AC72">
        <f>AC$2*(AC9*1000)</f>
        <v/>
      </c>
      <c r="AD72">
        <f>AD$2*(AD9*1000)</f>
        <v/>
      </c>
      <c r="AE72">
        <f>AE$2*(AE9*1000)</f>
        <v/>
      </c>
      <c r="AF72">
        <f>AF$2*(AF9*1000)</f>
        <v/>
      </c>
      <c r="AG72">
        <f>AG$2*(AG9*1000)</f>
        <v/>
      </c>
      <c r="AH72">
        <f>AH$2*(AH9*1000)</f>
        <v/>
      </c>
      <c r="AI72">
        <f>AI$2*(AI9*1000)</f>
        <v/>
      </c>
      <c r="AJ72">
        <f>AJ$2*(AJ9*1000)</f>
        <v/>
      </c>
      <c r="AK72">
        <f>AK$2*(AK9*1000)</f>
        <v/>
      </c>
      <c r="AL72">
        <f>AL$2*(AL9*1000)</f>
        <v/>
      </c>
      <c r="AM72">
        <f>AM$2*(AM9*1000)</f>
        <v/>
      </c>
      <c r="AN72">
        <f>AN$2*(AN9*1000)</f>
        <v/>
      </c>
      <c r="AO72">
        <f>AO$2*(AO9*1000)</f>
        <v/>
      </c>
      <c r="AP72">
        <f>AP$2*(AP9*1000)</f>
        <v/>
      </c>
      <c r="AQ72">
        <f>AQ$2*(AQ9*1000)</f>
        <v/>
      </c>
      <c r="AR72">
        <f>AR$2*(AR9*1000)</f>
        <v/>
      </c>
      <c r="AS72">
        <f>AS$2*(AS9*1000)</f>
        <v/>
      </c>
      <c r="AT72">
        <f>AT$2*(AT9*1000)</f>
        <v/>
      </c>
      <c r="AU72">
        <f>AU$2*(AU9*1000)</f>
        <v/>
      </c>
      <c r="AV72">
        <f>AV$2*(AV9*1000)</f>
        <v/>
      </c>
    </row>
    <row r="73" spans="1:50">
      <c r="A73" t="s">
        <v>327</v>
      </c>
      <c r="B73" t="s">
        <v>1775</v>
      </c>
      <c r="E73">
        <f>E$2*(E10*1000)</f>
        <v/>
      </c>
      <c r="F73">
        <f>F$2*(F10*1000)</f>
        <v/>
      </c>
      <c r="G73">
        <f>G$2*(G10*1000)</f>
        <v/>
      </c>
      <c r="H73">
        <f>H$2*(H10*1000)</f>
        <v/>
      </c>
      <c r="I73">
        <f>I$2*(I10*1000)</f>
        <v/>
      </c>
      <c r="J73">
        <f>J$2*(J10*1000)</f>
        <v/>
      </c>
      <c r="K73">
        <f>K$2*(K10*1000)</f>
        <v/>
      </c>
      <c r="L73">
        <f>L$2*(L10*1000)</f>
        <v/>
      </c>
      <c r="M73">
        <f>M$2*(M10*1000)</f>
        <v/>
      </c>
      <c r="N73">
        <f>N$2*(N10*1000)</f>
        <v/>
      </c>
      <c r="O73">
        <f>O$2*(O10*1000)</f>
        <v/>
      </c>
      <c r="P73">
        <f>P$2*(P10*1000)</f>
        <v/>
      </c>
      <c r="Q73">
        <f>Q$2*(Q10*1000)</f>
        <v/>
      </c>
      <c r="R73">
        <f>R$2*(R10*1000)</f>
        <v/>
      </c>
      <c r="S73">
        <f>S$2*(S10*1000)</f>
        <v/>
      </c>
      <c r="T73">
        <f>T$2*(T10*1000)</f>
        <v/>
      </c>
      <c r="U73">
        <f>U$2*(U10*1000)</f>
        <v/>
      </c>
      <c r="V73">
        <f>V$2*(V10*1000)</f>
        <v/>
      </c>
      <c r="W73">
        <f>W$2*(W10*1000)</f>
        <v/>
      </c>
      <c r="X73">
        <f>X$2*(X10*1000)</f>
        <v/>
      </c>
      <c r="Y73">
        <f>Y$2*(Y10*1000)</f>
        <v/>
      </c>
      <c r="Z73">
        <f>Z$2*(Z10*1000)</f>
        <v/>
      </c>
      <c r="AA73">
        <f>AA$2*(AA10*1000)</f>
        <v/>
      </c>
      <c r="AB73">
        <f>AB$2*(AB10*1000)</f>
        <v/>
      </c>
      <c r="AC73">
        <f>AC$2*(AC10*1000)</f>
        <v/>
      </c>
      <c r="AD73">
        <f>AD$2*(AD10*1000)</f>
        <v/>
      </c>
      <c r="AE73">
        <f>AE$2*(AE10*1000)</f>
        <v/>
      </c>
      <c r="AF73">
        <f>AF$2*(AF10*1000)</f>
        <v/>
      </c>
      <c r="AG73">
        <f>AG$2*(AG10*1000)</f>
        <v/>
      </c>
      <c r="AH73">
        <f>AH$2*(AH10*1000)</f>
        <v/>
      </c>
      <c r="AI73">
        <f>AI$2*(AI10*1000)</f>
        <v/>
      </c>
      <c r="AJ73">
        <f>AJ$2*(AJ10*1000)</f>
        <v/>
      </c>
      <c r="AK73">
        <f>AK$2*(AK10*1000)</f>
        <v/>
      </c>
      <c r="AL73">
        <f>AL$2*(AL10*1000)</f>
        <v/>
      </c>
      <c r="AM73">
        <f>AM$2*(AM10*1000)</f>
        <v/>
      </c>
      <c r="AN73">
        <f>AN$2*(AN10*1000)</f>
        <v/>
      </c>
      <c r="AO73">
        <f>AO$2*(AO10*1000)</f>
        <v/>
      </c>
      <c r="AP73">
        <f>AP$2*(AP10*1000)</f>
        <v/>
      </c>
      <c r="AQ73">
        <f>AQ$2*(AQ10*1000)</f>
        <v/>
      </c>
      <c r="AR73">
        <f>AR$2*(AR10*1000)</f>
        <v/>
      </c>
      <c r="AS73">
        <f>AS$2*(AS10*1000)</f>
        <v/>
      </c>
      <c r="AT73">
        <f>AT$2*(AT10*1000)</f>
        <v/>
      </c>
      <c r="AU73">
        <f>AU$2*(AU10*1000)</f>
        <v/>
      </c>
      <c r="AV73">
        <f>AV$2*(AV10*1000)</f>
        <v/>
      </c>
    </row>
    <row r="74" spans="1:50">
      <c r="A74" t="s">
        <v>375</v>
      </c>
      <c r="B74" t="s">
        <v>1775</v>
      </c>
      <c r="E74">
        <f>E$2*(E11*1000)</f>
        <v/>
      </c>
      <c r="F74">
        <f>F$2*(F11*1000)</f>
        <v/>
      </c>
      <c r="G74">
        <f>G$2*(G11*1000)</f>
        <v/>
      </c>
      <c r="H74">
        <f>H$2*(H11*1000)</f>
        <v/>
      </c>
      <c r="I74">
        <f>I$2*(I11*1000)</f>
        <v/>
      </c>
      <c r="J74">
        <f>J$2*(J11*1000)</f>
        <v/>
      </c>
      <c r="K74">
        <f>K$2*(K11*1000)</f>
        <v/>
      </c>
      <c r="L74">
        <f>L$2*(L11*1000)</f>
        <v/>
      </c>
      <c r="M74">
        <f>M$2*(M11*1000)</f>
        <v/>
      </c>
      <c r="N74">
        <f>N$2*(N11*1000)</f>
        <v/>
      </c>
      <c r="O74">
        <f>O$2*(O11*1000)</f>
        <v/>
      </c>
      <c r="P74">
        <f>P$2*(P11*1000)</f>
        <v/>
      </c>
      <c r="Q74">
        <f>Q$2*(Q11*1000)</f>
        <v/>
      </c>
      <c r="R74">
        <f>R$2*(R11*1000)</f>
        <v/>
      </c>
      <c r="S74">
        <f>S$2*(S11*1000)</f>
        <v/>
      </c>
      <c r="T74">
        <f>T$2*(T11*1000)</f>
        <v/>
      </c>
      <c r="U74">
        <f>U$2*(U11*1000)</f>
        <v/>
      </c>
      <c r="V74">
        <f>V$2*(V11*1000)</f>
        <v/>
      </c>
      <c r="W74">
        <f>W$2*(W11*1000)</f>
        <v/>
      </c>
      <c r="X74">
        <f>X$2*(X11*1000)</f>
        <v/>
      </c>
      <c r="Y74">
        <f>Y$2*(Y11*1000)</f>
        <v/>
      </c>
      <c r="Z74">
        <f>Z$2*(Z11*1000)</f>
        <v/>
      </c>
      <c r="AA74">
        <f>AA$2*(AA11*1000)</f>
        <v/>
      </c>
      <c r="AB74">
        <f>AB$2*(AB11*1000)</f>
        <v/>
      </c>
      <c r="AC74">
        <f>AC$2*(AC11*1000)</f>
        <v/>
      </c>
      <c r="AD74">
        <f>AD$2*(AD11*1000)</f>
        <v/>
      </c>
      <c r="AE74">
        <f>AE$2*(AE11*1000)</f>
        <v/>
      </c>
      <c r="AF74">
        <f>AF$2*(AF11*1000)</f>
        <v/>
      </c>
      <c r="AG74">
        <f>AG$2*(AG11*1000)</f>
        <v/>
      </c>
      <c r="AH74">
        <f>AH$2*(AH11*1000)</f>
        <v/>
      </c>
      <c r="AI74">
        <f>AI$2*(AI11*1000)</f>
        <v/>
      </c>
      <c r="AJ74">
        <f>AJ$2*(AJ11*1000)</f>
        <v/>
      </c>
      <c r="AK74">
        <f>AK$2*(AK11*1000)</f>
        <v/>
      </c>
      <c r="AL74">
        <f>AL$2*(AL11*1000)</f>
        <v/>
      </c>
      <c r="AM74">
        <f>AM$2*(AM11*1000)</f>
        <v/>
      </c>
      <c r="AN74">
        <f>AN$2*(AN11*1000)</f>
        <v/>
      </c>
      <c r="AO74">
        <f>AO$2*(AO11*1000)</f>
        <v/>
      </c>
      <c r="AP74">
        <f>AP$2*(AP11*1000)</f>
        <v/>
      </c>
      <c r="AQ74">
        <f>AQ$2*(AQ11*1000)</f>
        <v/>
      </c>
      <c r="AR74">
        <f>AR$2*(AR11*1000)</f>
        <v/>
      </c>
      <c r="AS74">
        <f>AS$2*(AS11*1000)</f>
        <v/>
      </c>
      <c r="AT74">
        <f>AT$2*(AT11*1000)</f>
        <v/>
      </c>
      <c r="AU74">
        <f>AU$2*(AU11*1000)</f>
        <v/>
      </c>
      <c r="AV74">
        <f>AV$2*(AV11*1000)</f>
        <v/>
      </c>
    </row>
    <row r="75" spans="1:50">
      <c r="A75" t="s">
        <v>266</v>
      </c>
      <c r="B75" t="s">
        <v>1775</v>
      </c>
      <c r="E75">
        <f>E$2*(E12*1000)</f>
        <v/>
      </c>
      <c r="F75">
        <f>F$2*(F12*1000)</f>
        <v/>
      </c>
      <c r="G75">
        <f>G$2*(G12*1000)</f>
        <v/>
      </c>
      <c r="H75">
        <f>H$2*(H12*1000)</f>
        <v/>
      </c>
      <c r="I75">
        <f>I$2*(I12*1000)</f>
        <v/>
      </c>
      <c r="J75">
        <f>J$2*(J12*1000)</f>
        <v/>
      </c>
      <c r="K75">
        <f>K$2*(K12*1000)</f>
        <v/>
      </c>
      <c r="L75">
        <f>L$2*(L12*1000)</f>
        <v/>
      </c>
      <c r="M75">
        <f>M$2*(M12*1000)</f>
        <v/>
      </c>
      <c r="N75">
        <f>N$2*(N12*1000)</f>
        <v/>
      </c>
      <c r="O75">
        <f>O$2*(O12*1000)</f>
        <v/>
      </c>
      <c r="P75">
        <f>P$2*(P12*1000)</f>
        <v/>
      </c>
      <c r="Q75">
        <f>Q$2*(Q12*1000)</f>
        <v/>
      </c>
      <c r="R75">
        <f>R$2*(R12*1000)</f>
        <v/>
      </c>
      <c r="S75">
        <f>S$2*(S12*1000)</f>
        <v/>
      </c>
      <c r="T75">
        <f>T$2*(T12*1000)</f>
        <v/>
      </c>
      <c r="U75">
        <f>U$2*(U12*1000)</f>
        <v/>
      </c>
      <c r="V75">
        <f>V$2*(V12*1000)</f>
        <v/>
      </c>
      <c r="W75">
        <f>W$2*(W12*1000)</f>
        <v/>
      </c>
      <c r="X75">
        <f>X$2*(X12*1000)</f>
        <v/>
      </c>
      <c r="Y75">
        <f>Y$2*(Y12*1000)</f>
        <v/>
      </c>
      <c r="Z75">
        <f>Z$2*(Z12*1000)</f>
        <v/>
      </c>
      <c r="AA75">
        <f>AA$2*(AA12*1000)</f>
        <v/>
      </c>
      <c r="AB75">
        <f>AB$2*(AB12*1000)</f>
        <v/>
      </c>
      <c r="AC75">
        <f>AC$2*(AC12*1000)</f>
        <v/>
      </c>
      <c r="AD75">
        <f>AD$2*(AD12*1000)</f>
        <v/>
      </c>
      <c r="AE75">
        <f>AE$2*(AE12*1000)</f>
        <v/>
      </c>
      <c r="AF75">
        <f>AF$2*(AF12*1000)</f>
        <v/>
      </c>
      <c r="AG75">
        <f>AG$2*(AG12*1000)</f>
        <v/>
      </c>
      <c r="AH75">
        <f>AH$2*(AH12*1000)</f>
        <v/>
      </c>
      <c r="AI75">
        <f>AI$2*(AI12*1000)</f>
        <v/>
      </c>
      <c r="AJ75">
        <f>AJ$2*(AJ12*1000)</f>
        <v/>
      </c>
      <c r="AK75">
        <f>AK$2*(AK12*1000)</f>
        <v/>
      </c>
      <c r="AL75">
        <f>AL$2*(AL12*1000)</f>
        <v/>
      </c>
      <c r="AM75">
        <f>AM$2*(AM12*1000)</f>
        <v/>
      </c>
      <c r="AN75">
        <f>AN$2*(AN12*1000)</f>
        <v/>
      </c>
      <c r="AO75">
        <f>AO$2*(AO12*1000)</f>
        <v/>
      </c>
      <c r="AP75">
        <f>AP$2*(AP12*1000)</f>
        <v/>
      </c>
      <c r="AQ75">
        <f>AQ$2*(AQ12*1000)</f>
        <v/>
      </c>
      <c r="AR75">
        <f>AR$2*(AR12*1000)</f>
        <v/>
      </c>
      <c r="AS75">
        <f>AS$2*(AS12*1000)</f>
        <v/>
      </c>
      <c r="AT75">
        <f>AT$2*(AT12*1000)</f>
        <v/>
      </c>
      <c r="AU75">
        <f>AU$2*(AU12*1000)</f>
        <v/>
      </c>
      <c r="AV75">
        <f>AV$2*(AV12*1000)</f>
        <v/>
      </c>
    </row>
    <row r="76" spans="1:50">
      <c r="A76" t="s">
        <v>250</v>
      </c>
      <c r="B76" t="s">
        <v>1775</v>
      </c>
      <c r="E76">
        <f>E$2*(E13*1000)</f>
        <v/>
      </c>
      <c r="F76">
        <f>F$2*(F13*1000)</f>
        <v/>
      </c>
      <c r="G76">
        <f>G$2*(G13*1000)</f>
        <v/>
      </c>
      <c r="H76">
        <f>H$2*(H13*1000)</f>
        <v/>
      </c>
      <c r="I76">
        <f>I$2*(I13*1000)</f>
        <v/>
      </c>
      <c r="J76">
        <f>J$2*(J13*1000)</f>
        <v/>
      </c>
      <c r="K76">
        <f>K$2*(K13*1000)</f>
        <v/>
      </c>
      <c r="L76">
        <f>L$2*(L13*1000)</f>
        <v/>
      </c>
      <c r="M76">
        <f>M$2*(M13*1000)</f>
        <v/>
      </c>
      <c r="N76">
        <f>N$2*(N13*1000)</f>
        <v/>
      </c>
      <c r="O76">
        <f>O$2*(O13*1000)</f>
        <v/>
      </c>
      <c r="P76">
        <f>P$2*(P13*1000)</f>
        <v/>
      </c>
      <c r="Q76">
        <f>Q$2*(Q13*1000)</f>
        <v/>
      </c>
      <c r="R76">
        <f>R$2*(R13*1000)</f>
        <v/>
      </c>
      <c r="S76">
        <f>S$2*(S13*1000)</f>
        <v/>
      </c>
      <c r="T76">
        <f>T$2*(T13*1000)</f>
        <v/>
      </c>
      <c r="U76">
        <f>U$2*(U13*1000)</f>
        <v/>
      </c>
      <c r="V76">
        <f>V$2*(V13*1000)</f>
        <v/>
      </c>
      <c r="W76">
        <f>W$2*(W13*1000)</f>
        <v/>
      </c>
      <c r="X76">
        <f>X$2*(X13*1000)</f>
        <v/>
      </c>
      <c r="Y76">
        <f>Y$2*(Y13*1000)</f>
        <v/>
      </c>
      <c r="Z76">
        <f>Z$2*(Z13*1000)</f>
        <v/>
      </c>
      <c r="AA76">
        <f>AA$2*(AA13*1000)</f>
        <v/>
      </c>
      <c r="AB76">
        <f>AB$2*(AB13*1000)</f>
        <v/>
      </c>
      <c r="AC76">
        <f>AC$2*(AC13*1000)</f>
        <v/>
      </c>
      <c r="AD76">
        <f>AD$2*(AD13*1000)</f>
        <v/>
      </c>
      <c r="AE76">
        <f>AE$2*(AE13*1000)</f>
        <v/>
      </c>
      <c r="AF76">
        <f>AF$2*(AF13*1000)</f>
        <v/>
      </c>
      <c r="AG76">
        <f>AG$2*(AG13*1000)</f>
        <v/>
      </c>
      <c r="AH76">
        <f>AH$2*(AH13*1000)</f>
        <v/>
      </c>
      <c r="AI76">
        <f>AI$2*(AI13*1000)</f>
        <v/>
      </c>
      <c r="AJ76">
        <f>AJ$2*(AJ13*1000)</f>
        <v/>
      </c>
      <c r="AK76">
        <f>AK$2*(AK13*1000)</f>
        <v/>
      </c>
      <c r="AL76">
        <f>AL$2*(AL13*1000)</f>
        <v/>
      </c>
      <c r="AM76">
        <f>AM$2*(AM13*1000)</f>
        <v/>
      </c>
      <c r="AN76">
        <f>AN$2*(AN13*1000)</f>
        <v/>
      </c>
      <c r="AO76">
        <f>AO$2*(AO13*1000)</f>
        <v/>
      </c>
      <c r="AP76">
        <f>AP$2*(AP13*1000)</f>
        <v/>
      </c>
      <c r="AQ76">
        <f>AQ$2*(AQ13*1000)</f>
        <v/>
      </c>
      <c r="AR76">
        <f>AR$2*(AR13*1000)</f>
        <v/>
      </c>
      <c r="AS76">
        <f>AS$2*(AS13*1000)</f>
        <v/>
      </c>
      <c r="AT76">
        <f>AT$2*(AT13*1000)</f>
        <v/>
      </c>
      <c r="AU76">
        <f>AU$2*(AU13*1000)</f>
        <v/>
      </c>
      <c r="AV76">
        <f>AV$2*(AV13*1000)</f>
        <v/>
      </c>
    </row>
    <row r="77" spans="1:50">
      <c r="A77" t="s">
        <v>391</v>
      </c>
      <c r="B77" t="s">
        <v>1775</v>
      </c>
      <c r="E77">
        <f>E$2*(E14*1000)</f>
        <v/>
      </c>
      <c r="F77">
        <f>F$2*(F14*1000)</f>
        <v/>
      </c>
      <c r="G77">
        <f>G$2*(G14*1000)</f>
        <v/>
      </c>
      <c r="H77">
        <f>H$2*(H14*1000)</f>
        <v/>
      </c>
      <c r="I77">
        <f>I$2*(I14*1000)</f>
        <v/>
      </c>
      <c r="J77">
        <f>J$2*(J14*1000)</f>
        <v/>
      </c>
      <c r="K77">
        <f>K$2*(K14*1000)</f>
        <v/>
      </c>
      <c r="L77">
        <f>L$2*(L14*1000)</f>
        <v/>
      </c>
      <c r="M77">
        <f>M$2*(M14*1000)</f>
        <v/>
      </c>
      <c r="N77">
        <f>N$2*(N14*1000)</f>
        <v/>
      </c>
      <c r="O77">
        <f>O$2*(O14*1000)</f>
        <v/>
      </c>
      <c r="P77">
        <f>P$2*(P14*1000)</f>
        <v/>
      </c>
      <c r="Q77">
        <f>Q$2*(Q14*1000)</f>
        <v/>
      </c>
      <c r="R77">
        <f>R$2*(R14*1000)</f>
        <v/>
      </c>
      <c r="S77">
        <f>S$2*(S14*1000)</f>
        <v/>
      </c>
      <c r="T77">
        <f>T$2*(T14*1000)</f>
        <v/>
      </c>
      <c r="U77">
        <f>U$2*(U14*1000)</f>
        <v/>
      </c>
      <c r="V77">
        <f>V$2*(V14*1000)</f>
        <v/>
      </c>
      <c r="W77">
        <f>W$2*(W14*1000)</f>
        <v/>
      </c>
      <c r="X77">
        <f>X$2*(X14*1000)</f>
        <v/>
      </c>
      <c r="Y77">
        <f>Y$2*(Y14*1000)</f>
        <v/>
      </c>
      <c r="Z77">
        <f>Z$2*(Z14*1000)</f>
        <v/>
      </c>
      <c r="AA77">
        <f>AA$2*(AA14*1000)</f>
        <v/>
      </c>
      <c r="AB77">
        <f>AB$2*(AB14*1000)</f>
        <v/>
      </c>
      <c r="AC77">
        <f>AC$2*(AC14*1000)</f>
        <v/>
      </c>
      <c r="AD77">
        <f>AD$2*(AD14*1000)</f>
        <v/>
      </c>
      <c r="AE77">
        <f>AE$2*(AE14*1000)</f>
        <v/>
      </c>
      <c r="AF77">
        <f>AF$2*(AF14*1000)</f>
        <v/>
      </c>
      <c r="AG77">
        <f>AG$2*(AG14*1000)</f>
        <v/>
      </c>
      <c r="AH77">
        <f>AH$2*(AH14*1000)</f>
        <v/>
      </c>
      <c r="AI77">
        <f>AI$2*(AI14*1000)</f>
        <v/>
      </c>
      <c r="AJ77">
        <f>AJ$2*(AJ14*1000)</f>
        <v/>
      </c>
      <c r="AK77">
        <f>AK$2*(AK14*1000)</f>
        <v/>
      </c>
      <c r="AL77">
        <f>AL$2*(AL14*1000)</f>
        <v/>
      </c>
      <c r="AM77">
        <f>AM$2*(AM14*1000)</f>
        <v/>
      </c>
      <c r="AN77">
        <f>AN$2*(AN14*1000)</f>
        <v/>
      </c>
      <c r="AO77">
        <f>AO$2*(AO14*1000)</f>
        <v/>
      </c>
      <c r="AP77">
        <f>AP$2*(AP14*1000)</f>
        <v/>
      </c>
      <c r="AQ77">
        <f>AQ$2*(AQ14*1000)</f>
        <v/>
      </c>
      <c r="AR77">
        <f>AR$2*(AR14*1000)</f>
        <v/>
      </c>
      <c r="AS77">
        <f>AS$2*(AS14*1000)</f>
        <v/>
      </c>
      <c r="AT77">
        <f>AT$2*(AT14*1000)</f>
        <v/>
      </c>
      <c r="AU77">
        <f>AU$2*(AU14*1000)</f>
        <v/>
      </c>
      <c r="AV77">
        <f>AV$2*(AV14*1000)</f>
        <v/>
      </c>
    </row>
    <row r="78" spans="1:50">
      <c r="A78" t="s">
        <v>251</v>
      </c>
      <c r="B78" t="s">
        <v>1775</v>
      </c>
      <c r="E78">
        <f>E$2*(E15*1000)</f>
        <v/>
      </c>
      <c r="F78">
        <f>F$2*(F15*1000)</f>
        <v/>
      </c>
      <c r="G78">
        <f>G$2*(G15*1000)</f>
        <v/>
      </c>
      <c r="H78">
        <f>H$2*(H15*1000)</f>
        <v/>
      </c>
      <c r="I78">
        <f>I$2*(I15*1000)</f>
        <v/>
      </c>
      <c r="J78">
        <f>J$2*(J15*1000)</f>
        <v/>
      </c>
      <c r="K78">
        <f>K$2*(K15*1000)</f>
        <v/>
      </c>
      <c r="L78">
        <f>L$2*(L15*1000)</f>
        <v/>
      </c>
      <c r="M78">
        <f>M$2*(M15*1000)</f>
        <v/>
      </c>
      <c r="N78">
        <f>N$2*(N15*1000)</f>
        <v/>
      </c>
      <c r="O78">
        <f>O$2*(O15*1000)</f>
        <v/>
      </c>
      <c r="P78">
        <f>P$2*(P15*1000)</f>
        <v/>
      </c>
      <c r="Q78">
        <f>Q$2*(Q15*1000)</f>
        <v/>
      </c>
      <c r="R78">
        <f>R$2*(R15*1000)</f>
        <v/>
      </c>
      <c r="S78">
        <f>S$2*(S15*1000)</f>
        <v/>
      </c>
      <c r="T78">
        <f>T$2*(T15*1000)</f>
        <v/>
      </c>
      <c r="U78">
        <f>U$2*(U15*1000)</f>
        <v/>
      </c>
      <c r="V78">
        <f>V$2*(V15*1000)</f>
        <v/>
      </c>
      <c r="W78">
        <f>W$2*(W15*1000)</f>
        <v/>
      </c>
      <c r="X78">
        <f>X$2*(X15*1000)</f>
        <v/>
      </c>
      <c r="Y78">
        <f>Y$2*(Y15*1000)</f>
        <v/>
      </c>
      <c r="Z78">
        <f>Z$2*(Z15*1000)</f>
        <v/>
      </c>
      <c r="AA78">
        <f>AA$2*(AA15*1000)</f>
        <v/>
      </c>
      <c r="AB78">
        <f>AB$2*(AB15*1000)</f>
        <v/>
      </c>
      <c r="AC78">
        <f>AC$2*(AC15*1000)</f>
        <v/>
      </c>
      <c r="AD78">
        <f>AD$2*(AD15*1000)</f>
        <v/>
      </c>
      <c r="AE78">
        <f>AE$2*(AE15*1000)</f>
        <v/>
      </c>
      <c r="AF78">
        <f>AF$2*(AF15*1000)</f>
        <v/>
      </c>
      <c r="AG78">
        <f>AG$2*(AG15*1000)</f>
        <v/>
      </c>
      <c r="AH78">
        <f>AH$2*(AH15*1000)</f>
        <v/>
      </c>
      <c r="AI78">
        <f>AI$2*(AI15*1000)</f>
        <v/>
      </c>
      <c r="AJ78">
        <f>AJ$2*(AJ15*1000)</f>
        <v/>
      </c>
      <c r="AK78">
        <f>AK$2*(AK15*1000)</f>
        <v/>
      </c>
      <c r="AL78">
        <f>AL$2*(AL15*1000)</f>
        <v/>
      </c>
      <c r="AM78">
        <f>AM$2*(AM15*1000)</f>
        <v/>
      </c>
      <c r="AN78">
        <f>AN$2*(AN15*1000)</f>
        <v/>
      </c>
      <c r="AO78">
        <f>AO$2*(AO15*1000)</f>
        <v/>
      </c>
      <c r="AP78">
        <f>AP$2*(AP15*1000)</f>
        <v/>
      </c>
      <c r="AQ78">
        <f>AQ$2*(AQ15*1000)</f>
        <v/>
      </c>
      <c r="AR78">
        <f>AR$2*(AR15*1000)</f>
        <v/>
      </c>
      <c r="AS78">
        <f>AS$2*(AS15*1000)</f>
        <v/>
      </c>
      <c r="AT78">
        <f>AT$2*(AT15*1000)</f>
        <v/>
      </c>
      <c r="AU78">
        <f>AU$2*(AU15*1000)</f>
        <v/>
      </c>
      <c r="AV78">
        <f>AV$2*(AV15*1000)</f>
        <v/>
      </c>
    </row>
    <row r="79" spans="1:50">
      <c r="A79" t="s">
        <v>310</v>
      </c>
      <c r="B79" t="s">
        <v>1775</v>
      </c>
      <c r="E79">
        <f>E$2*(E16*1000)</f>
        <v/>
      </c>
      <c r="F79">
        <f>F$2*(F16*1000)</f>
        <v/>
      </c>
      <c r="G79">
        <f>G$2*(G16*1000)</f>
        <v/>
      </c>
      <c r="H79">
        <f>H$2*(H16*1000)</f>
        <v/>
      </c>
      <c r="I79">
        <f>I$2*(I16*1000)</f>
        <v/>
      </c>
      <c r="J79">
        <f>J$2*(J16*1000)</f>
        <v/>
      </c>
      <c r="K79">
        <f>K$2*(K16*1000)</f>
        <v/>
      </c>
      <c r="L79">
        <f>L$2*(L16*1000)</f>
        <v/>
      </c>
      <c r="M79">
        <f>M$2*(M16*1000)</f>
        <v/>
      </c>
      <c r="N79">
        <f>N$2*(N16*1000)</f>
        <v/>
      </c>
      <c r="O79">
        <f>O$2*(O16*1000)</f>
        <v/>
      </c>
      <c r="P79">
        <f>P$2*(P16*1000)</f>
        <v/>
      </c>
      <c r="Q79">
        <f>Q$2*(Q16*1000)</f>
        <v/>
      </c>
      <c r="R79">
        <f>R$2*(R16*1000)</f>
        <v/>
      </c>
      <c r="S79">
        <f>S$2*(S16*1000)</f>
        <v/>
      </c>
      <c r="T79">
        <f>T$2*(T16*1000)</f>
        <v/>
      </c>
      <c r="U79">
        <f>U$2*(U16*1000)</f>
        <v/>
      </c>
      <c r="V79">
        <f>V$2*(V16*1000)</f>
        <v/>
      </c>
      <c r="W79">
        <f>W$2*(W16*1000)</f>
        <v/>
      </c>
      <c r="X79">
        <f>X$2*(X16*1000)</f>
        <v/>
      </c>
      <c r="Y79">
        <f>Y$2*(Y16*1000)</f>
        <v/>
      </c>
      <c r="Z79">
        <f>Z$2*(Z16*1000)</f>
        <v/>
      </c>
      <c r="AA79">
        <f>AA$2*(AA16*1000)</f>
        <v/>
      </c>
      <c r="AB79">
        <f>AB$2*(AB16*1000)</f>
        <v/>
      </c>
      <c r="AC79">
        <f>AC$2*(AC16*1000)</f>
        <v/>
      </c>
      <c r="AD79">
        <f>AD$2*(AD16*1000)</f>
        <v/>
      </c>
      <c r="AE79">
        <f>AE$2*(AE16*1000)</f>
        <v/>
      </c>
      <c r="AF79">
        <f>AF$2*(AF16*1000)</f>
        <v/>
      </c>
      <c r="AG79">
        <f>AG$2*(AG16*1000)</f>
        <v/>
      </c>
      <c r="AH79">
        <f>AH$2*(AH16*1000)</f>
        <v/>
      </c>
      <c r="AI79">
        <f>AI$2*(AI16*1000)</f>
        <v/>
      </c>
      <c r="AJ79">
        <f>AJ$2*(AJ16*1000)</f>
        <v/>
      </c>
      <c r="AK79">
        <f>AK$2*(AK16*1000)</f>
        <v/>
      </c>
      <c r="AL79">
        <f>AL$2*(AL16*1000)</f>
        <v/>
      </c>
      <c r="AM79">
        <f>AM$2*(AM16*1000)</f>
        <v/>
      </c>
      <c r="AN79">
        <f>AN$2*(AN16*1000)</f>
        <v/>
      </c>
      <c r="AO79">
        <f>AO$2*(AO16*1000)</f>
        <v/>
      </c>
      <c r="AP79">
        <f>AP$2*(AP16*1000)</f>
        <v/>
      </c>
      <c r="AQ79">
        <f>AQ$2*(AQ16*1000)</f>
        <v/>
      </c>
      <c r="AR79">
        <f>AR$2*(AR16*1000)</f>
        <v/>
      </c>
      <c r="AS79">
        <f>AS$2*(AS16*1000)</f>
        <v/>
      </c>
      <c r="AT79">
        <f>AT$2*(AT16*1000)</f>
        <v/>
      </c>
      <c r="AU79">
        <f>AU$2*(AU16*1000)</f>
        <v/>
      </c>
      <c r="AV79">
        <f>AV$2*(AV16*1000)</f>
        <v/>
      </c>
    </row>
    <row r="80" spans="1:50">
      <c r="A80" t="s">
        <v>284</v>
      </c>
      <c r="B80" t="s">
        <v>1775</v>
      </c>
      <c r="E80">
        <f>E$2*(E17*1000)</f>
        <v/>
      </c>
      <c r="F80">
        <f>F$2*(F17*1000)</f>
        <v/>
      </c>
      <c r="G80">
        <f>G$2*(G17*1000)</f>
        <v/>
      </c>
      <c r="H80">
        <f>H$2*(H17*1000)</f>
        <v/>
      </c>
      <c r="I80">
        <f>I$2*(I17*1000)</f>
        <v/>
      </c>
      <c r="J80">
        <f>J$2*(J17*1000)</f>
        <v/>
      </c>
      <c r="K80">
        <f>K$2*(K17*1000)</f>
        <v/>
      </c>
      <c r="L80">
        <f>L$2*(L17*1000)</f>
        <v/>
      </c>
      <c r="M80">
        <f>M$2*(M17*1000)</f>
        <v/>
      </c>
      <c r="N80">
        <f>N$2*(N17*1000)</f>
        <v/>
      </c>
      <c r="O80">
        <f>O$2*(O17*1000)</f>
        <v/>
      </c>
      <c r="P80">
        <f>P$2*(P17*1000)</f>
        <v/>
      </c>
      <c r="Q80">
        <f>Q$2*(Q17*1000)</f>
        <v/>
      </c>
      <c r="R80">
        <f>R$2*(R17*1000)</f>
        <v/>
      </c>
      <c r="S80">
        <f>S$2*(S17*1000)</f>
        <v/>
      </c>
      <c r="T80">
        <f>T$2*(T17*1000)</f>
        <v/>
      </c>
      <c r="U80">
        <f>U$2*(U17*1000)</f>
        <v/>
      </c>
      <c r="V80">
        <f>V$2*(V17*1000)</f>
        <v/>
      </c>
      <c r="W80">
        <f>W$2*(W17*1000)</f>
        <v/>
      </c>
      <c r="X80">
        <f>X$2*(X17*1000)</f>
        <v/>
      </c>
      <c r="Y80">
        <f>Y$2*(Y17*1000)</f>
        <v/>
      </c>
      <c r="Z80">
        <f>Z$2*(Z17*1000)</f>
        <v/>
      </c>
      <c r="AA80">
        <f>AA$2*(AA17*1000)</f>
        <v/>
      </c>
      <c r="AB80">
        <f>AB$2*(AB17*1000)</f>
        <v/>
      </c>
      <c r="AC80">
        <f>AC$2*(AC17*1000)</f>
        <v/>
      </c>
      <c r="AD80">
        <f>AD$2*(AD17*1000)</f>
        <v/>
      </c>
      <c r="AE80">
        <f>AE$2*(AE17*1000)</f>
        <v/>
      </c>
      <c r="AF80">
        <f>AF$2*(AF17*1000)</f>
        <v/>
      </c>
      <c r="AG80">
        <f>AG$2*(AG17*1000)</f>
        <v/>
      </c>
      <c r="AH80">
        <f>AH$2*(AH17*1000)</f>
        <v/>
      </c>
      <c r="AI80">
        <f>AI$2*(AI17*1000)</f>
        <v/>
      </c>
      <c r="AJ80">
        <f>AJ$2*(AJ17*1000)</f>
        <v/>
      </c>
      <c r="AK80">
        <f>AK$2*(AK17*1000)</f>
        <v/>
      </c>
      <c r="AL80">
        <f>AL$2*(AL17*1000)</f>
        <v/>
      </c>
      <c r="AM80">
        <f>AM$2*(AM17*1000)</f>
        <v/>
      </c>
      <c r="AN80">
        <f>AN$2*(AN17*1000)</f>
        <v/>
      </c>
      <c r="AO80">
        <f>AO$2*(AO17*1000)</f>
        <v/>
      </c>
      <c r="AP80">
        <f>AP$2*(AP17*1000)</f>
        <v/>
      </c>
      <c r="AQ80">
        <f>AQ$2*(AQ17*1000)</f>
        <v/>
      </c>
      <c r="AR80">
        <f>AR$2*(AR17*1000)</f>
        <v/>
      </c>
      <c r="AS80">
        <f>AS$2*(AS17*1000)</f>
        <v/>
      </c>
      <c r="AT80">
        <f>AT$2*(AT17*1000)</f>
        <v/>
      </c>
      <c r="AU80">
        <f>AU$2*(AU17*1000)</f>
        <v/>
      </c>
      <c r="AV80">
        <f>AV$2*(AV17*1000)</f>
        <v/>
      </c>
    </row>
    <row r="81" spans="1:50">
      <c r="A81" t="s">
        <v>394</v>
      </c>
      <c r="B81" t="s">
        <v>1775</v>
      </c>
      <c r="E81">
        <f>E$2*(E18*1000)</f>
        <v/>
      </c>
      <c r="F81">
        <f>F$2*(F18*1000)</f>
        <v/>
      </c>
      <c r="G81">
        <f>G$2*(G18*1000)</f>
        <v/>
      </c>
      <c r="H81">
        <f>H$2*(H18*1000)</f>
        <v/>
      </c>
      <c r="I81">
        <f>I$2*(I18*1000)</f>
        <v/>
      </c>
      <c r="J81">
        <f>J$2*(J18*1000)</f>
        <v/>
      </c>
      <c r="K81">
        <f>K$2*(K18*1000)</f>
        <v/>
      </c>
      <c r="L81">
        <f>L$2*(L18*1000)</f>
        <v/>
      </c>
      <c r="M81">
        <f>M$2*(M18*1000)</f>
        <v/>
      </c>
      <c r="N81">
        <f>N$2*(N18*1000)</f>
        <v/>
      </c>
      <c r="O81">
        <f>O$2*(O18*1000)</f>
        <v/>
      </c>
      <c r="P81">
        <f>P$2*(P18*1000)</f>
        <v/>
      </c>
      <c r="Q81">
        <f>Q$2*(Q18*1000)</f>
        <v/>
      </c>
      <c r="R81">
        <f>R$2*(R18*1000)</f>
        <v/>
      </c>
      <c r="S81">
        <f>S$2*(S18*1000)</f>
        <v/>
      </c>
      <c r="T81">
        <f>T$2*(T18*1000)</f>
        <v/>
      </c>
      <c r="U81">
        <f>U$2*(U18*1000)</f>
        <v/>
      </c>
      <c r="V81">
        <f>V$2*(V18*1000)</f>
        <v/>
      </c>
      <c r="W81">
        <f>W$2*(W18*1000)</f>
        <v/>
      </c>
      <c r="X81">
        <f>X$2*(X18*1000)</f>
        <v/>
      </c>
      <c r="Y81">
        <f>Y$2*(Y18*1000)</f>
        <v/>
      </c>
      <c r="Z81">
        <f>Z$2*(Z18*1000)</f>
        <v/>
      </c>
      <c r="AA81">
        <f>AA$2*(AA18*1000)</f>
        <v/>
      </c>
      <c r="AB81">
        <f>AB$2*(AB18*1000)</f>
        <v/>
      </c>
      <c r="AC81">
        <f>AC$2*(AC18*1000)</f>
        <v/>
      </c>
      <c r="AD81">
        <f>AD$2*(AD18*1000)</f>
        <v/>
      </c>
      <c r="AE81">
        <f>AE$2*(AE18*1000)</f>
        <v/>
      </c>
      <c r="AF81">
        <f>AF$2*(AF18*1000)</f>
        <v/>
      </c>
      <c r="AG81">
        <f>AG$2*(AG18*1000)</f>
        <v/>
      </c>
      <c r="AH81">
        <f>AH$2*(AH18*1000)</f>
        <v/>
      </c>
      <c r="AI81">
        <f>AI$2*(AI18*1000)</f>
        <v/>
      </c>
      <c r="AJ81">
        <f>AJ$2*(AJ18*1000)</f>
        <v/>
      </c>
      <c r="AK81">
        <f>AK$2*(AK18*1000)</f>
        <v/>
      </c>
      <c r="AL81">
        <f>AL$2*(AL18*1000)</f>
        <v/>
      </c>
      <c r="AM81">
        <f>AM$2*(AM18*1000)</f>
        <v/>
      </c>
      <c r="AN81">
        <f>AN$2*(AN18*1000)</f>
        <v/>
      </c>
      <c r="AO81">
        <f>AO$2*(AO18*1000)</f>
        <v/>
      </c>
      <c r="AP81">
        <f>AP$2*(AP18*1000)</f>
        <v/>
      </c>
      <c r="AQ81">
        <f>AQ$2*(AQ18*1000)</f>
        <v/>
      </c>
      <c r="AR81">
        <f>AR$2*(AR18*1000)</f>
        <v/>
      </c>
      <c r="AS81">
        <f>AS$2*(AS18*1000)</f>
        <v/>
      </c>
      <c r="AT81">
        <f>AT$2*(AT18*1000)</f>
        <v/>
      </c>
      <c r="AU81">
        <f>AU$2*(AU18*1000)</f>
        <v/>
      </c>
      <c r="AV81">
        <f>AV$2*(AV18*1000)</f>
        <v/>
      </c>
    </row>
    <row r="82" spans="1:50">
      <c r="A82" t="s">
        <v>388</v>
      </c>
      <c r="B82" t="s">
        <v>1775</v>
      </c>
      <c r="E82">
        <f>E$2*(E19*1000)</f>
        <v/>
      </c>
      <c r="F82">
        <f>F$2*(F19*1000)</f>
        <v/>
      </c>
      <c r="G82">
        <f>G$2*(G19*1000)</f>
        <v/>
      </c>
      <c r="H82">
        <f>H$2*(H19*1000)</f>
        <v/>
      </c>
      <c r="I82">
        <f>I$2*(I19*1000)</f>
        <v/>
      </c>
      <c r="J82">
        <f>J$2*(J19*1000)</f>
        <v/>
      </c>
      <c r="K82">
        <f>K$2*(K19*1000)</f>
        <v/>
      </c>
      <c r="L82">
        <f>L$2*(L19*1000)</f>
        <v/>
      </c>
      <c r="M82">
        <f>M$2*(M19*1000)</f>
        <v/>
      </c>
      <c r="N82">
        <f>N$2*(N19*1000)</f>
        <v/>
      </c>
      <c r="O82">
        <f>O$2*(O19*1000)</f>
        <v/>
      </c>
      <c r="P82">
        <f>P$2*(P19*1000)</f>
        <v/>
      </c>
      <c r="Q82">
        <f>Q$2*(Q19*1000)</f>
        <v/>
      </c>
      <c r="R82">
        <f>R$2*(R19*1000)</f>
        <v/>
      </c>
      <c r="S82">
        <f>S$2*(S19*1000)</f>
        <v/>
      </c>
      <c r="T82">
        <f>T$2*(T19*1000)</f>
        <v/>
      </c>
      <c r="U82">
        <f>U$2*(U19*1000)</f>
        <v/>
      </c>
      <c r="V82">
        <f>V$2*(V19*1000)</f>
        <v/>
      </c>
      <c r="W82">
        <f>W$2*(W19*1000)</f>
        <v/>
      </c>
      <c r="X82">
        <f>X$2*(X19*1000)</f>
        <v/>
      </c>
      <c r="Y82">
        <f>Y$2*(Y19*1000)</f>
        <v/>
      </c>
      <c r="Z82">
        <f>Z$2*(Z19*1000)</f>
        <v/>
      </c>
      <c r="AA82">
        <f>AA$2*(AA19*1000)</f>
        <v/>
      </c>
      <c r="AB82">
        <f>AB$2*(AB19*1000)</f>
        <v/>
      </c>
      <c r="AC82">
        <f>AC$2*(AC19*1000)</f>
        <v/>
      </c>
      <c r="AD82">
        <f>AD$2*(AD19*1000)</f>
        <v/>
      </c>
      <c r="AE82">
        <f>AE$2*(AE19*1000)</f>
        <v/>
      </c>
      <c r="AF82">
        <f>AF$2*(AF19*1000)</f>
        <v/>
      </c>
      <c r="AG82">
        <f>AG$2*(AG19*1000)</f>
        <v/>
      </c>
      <c r="AH82">
        <f>AH$2*(AH19*1000)</f>
        <v/>
      </c>
      <c r="AI82">
        <f>AI$2*(AI19*1000)</f>
        <v/>
      </c>
      <c r="AJ82">
        <f>AJ$2*(AJ19*1000)</f>
        <v/>
      </c>
      <c r="AK82">
        <f>AK$2*(AK19*1000)</f>
        <v/>
      </c>
      <c r="AL82">
        <f>AL$2*(AL19*1000)</f>
        <v/>
      </c>
      <c r="AM82">
        <f>AM$2*(AM19*1000)</f>
        <v/>
      </c>
      <c r="AN82">
        <f>AN$2*(AN19*1000)</f>
        <v/>
      </c>
      <c r="AO82">
        <f>AO$2*(AO19*1000)</f>
        <v/>
      </c>
      <c r="AP82">
        <f>AP$2*(AP19*1000)</f>
        <v/>
      </c>
      <c r="AQ82">
        <f>AQ$2*(AQ19*1000)</f>
        <v/>
      </c>
      <c r="AR82">
        <f>AR$2*(AR19*1000)</f>
        <v/>
      </c>
      <c r="AS82">
        <f>AS$2*(AS19*1000)</f>
        <v/>
      </c>
      <c r="AT82">
        <f>AT$2*(AT19*1000)</f>
        <v/>
      </c>
      <c r="AU82">
        <f>AU$2*(AU19*1000)</f>
        <v/>
      </c>
      <c r="AV82">
        <f>AV$2*(AV19*1000)</f>
        <v/>
      </c>
    </row>
    <row r="83" spans="1:50">
      <c r="A83" t="s">
        <v>265</v>
      </c>
      <c r="B83" t="s">
        <v>1775</v>
      </c>
      <c r="E83">
        <f>E$2*(E20*1000)</f>
        <v/>
      </c>
      <c r="F83">
        <f>F$2*(F20*1000)</f>
        <v/>
      </c>
      <c r="G83">
        <f>G$2*(G20*1000)</f>
        <v/>
      </c>
      <c r="H83">
        <f>H$2*(H20*1000)</f>
        <v/>
      </c>
      <c r="I83">
        <f>I$2*(I20*1000)</f>
        <v/>
      </c>
      <c r="J83">
        <f>J$2*(J20*1000)</f>
        <v/>
      </c>
      <c r="K83">
        <f>K$2*(K20*1000)</f>
        <v/>
      </c>
      <c r="L83">
        <f>L$2*(L20*1000)</f>
        <v/>
      </c>
      <c r="M83">
        <f>M$2*(M20*1000)</f>
        <v/>
      </c>
      <c r="N83">
        <f>N$2*(N20*1000)</f>
        <v/>
      </c>
      <c r="O83">
        <f>O$2*(O20*1000)</f>
        <v/>
      </c>
      <c r="P83">
        <f>P$2*(P20*1000)</f>
        <v/>
      </c>
      <c r="Q83">
        <f>Q$2*(Q20*1000)</f>
        <v/>
      </c>
      <c r="R83">
        <f>R$2*(R20*1000)</f>
        <v/>
      </c>
      <c r="S83">
        <f>S$2*(S20*1000)</f>
        <v/>
      </c>
      <c r="T83">
        <f>T$2*(T20*1000)</f>
        <v/>
      </c>
      <c r="U83">
        <f>U$2*(U20*1000)</f>
        <v/>
      </c>
      <c r="V83">
        <f>V$2*(V20*1000)</f>
        <v/>
      </c>
      <c r="W83">
        <f>W$2*(W20*1000)</f>
        <v/>
      </c>
      <c r="X83">
        <f>X$2*(X20*1000)</f>
        <v/>
      </c>
      <c r="Y83">
        <f>Y$2*(Y20*1000)</f>
        <v/>
      </c>
      <c r="Z83">
        <f>Z$2*(Z20*1000)</f>
        <v/>
      </c>
      <c r="AA83">
        <f>AA$2*(AA20*1000)</f>
        <v/>
      </c>
      <c r="AB83">
        <f>AB$2*(AB20*1000)</f>
        <v/>
      </c>
      <c r="AC83">
        <f>AC$2*(AC20*1000)</f>
        <v/>
      </c>
      <c r="AD83">
        <f>AD$2*(AD20*1000)</f>
        <v/>
      </c>
      <c r="AE83">
        <f>AE$2*(AE20*1000)</f>
        <v/>
      </c>
      <c r="AF83">
        <f>AF$2*(AF20*1000)</f>
        <v/>
      </c>
      <c r="AG83">
        <f>AG$2*(AG20*1000)</f>
        <v/>
      </c>
      <c r="AH83">
        <f>AH$2*(AH20*1000)</f>
        <v/>
      </c>
      <c r="AI83">
        <f>AI$2*(AI20*1000)</f>
        <v/>
      </c>
      <c r="AJ83">
        <f>AJ$2*(AJ20*1000)</f>
        <v/>
      </c>
      <c r="AK83">
        <f>AK$2*(AK20*1000)</f>
        <v/>
      </c>
      <c r="AL83">
        <f>AL$2*(AL20*1000)</f>
        <v/>
      </c>
      <c r="AM83">
        <f>AM$2*(AM20*1000)</f>
        <v/>
      </c>
      <c r="AN83">
        <f>AN$2*(AN20*1000)</f>
        <v/>
      </c>
      <c r="AO83">
        <f>AO$2*(AO20*1000)</f>
        <v/>
      </c>
      <c r="AP83">
        <f>AP$2*(AP20*1000)</f>
        <v/>
      </c>
      <c r="AQ83">
        <f>AQ$2*(AQ20*1000)</f>
        <v/>
      </c>
      <c r="AR83">
        <f>AR$2*(AR20*1000)</f>
        <v/>
      </c>
      <c r="AS83">
        <f>AS$2*(AS20*1000)</f>
        <v/>
      </c>
      <c r="AT83">
        <f>AT$2*(AT20*1000)</f>
        <v/>
      </c>
      <c r="AU83">
        <f>AU$2*(AU20*1000)</f>
        <v/>
      </c>
      <c r="AV83">
        <f>AV$2*(AV20*1000)</f>
        <v/>
      </c>
    </row>
    <row r="84" spans="1:50">
      <c r="A84" t="s">
        <v>350</v>
      </c>
      <c r="B84" t="s">
        <v>1775</v>
      </c>
      <c r="E84">
        <f>E$2*(E21*1000)</f>
        <v/>
      </c>
      <c r="F84">
        <f>F$2*(F21*1000)</f>
        <v/>
      </c>
      <c r="G84">
        <f>G$2*(G21*1000)</f>
        <v/>
      </c>
      <c r="H84">
        <f>H$2*(H21*1000)</f>
        <v/>
      </c>
      <c r="I84">
        <f>I$2*(I21*1000)</f>
        <v/>
      </c>
      <c r="J84">
        <f>J$2*(J21*1000)</f>
        <v/>
      </c>
      <c r="K84">
        <f>K$2*(K21*1000)</f>
        <v/>
      </c>
      <c r="L84">
        <f>L$2*(L21*1000)</f>
        <v/>
      </c>
      <c r="M84">
        <f>M$2*(M21*1000)</f>
        <v/>
      </c>
      <c r="N84">
        <f>N$2*(N21*1000)</f>
        <v/>
      </c>
      <c r="O84">
        <f>O$2*(O21*1000)</f>
        <v/>
      </c>
      <c r="P84">
        <f>P$2*(P21*1000)</f>
        <v/>
      </c>
      <c r="Q84">
        <f>Q$2*(Q21*1000)</f>
        <v/>
      </c>
      <c r="R84">
        <f>R$2*(R21*1000)</f>
        <v/>
      </c>
      <c r="S84">
        <f>S$2*(S21*1000)</f>
        <v/>
      </c>
      <c r="T84">
        <f>T$2*(T21*1000)</f>
        <v/>
      </c>
      <c r="U84">
        <f>U$2*(U21*1000)</f>
        <v/>
      </c>
      <c r="V84">
        <f>V$2*(V21*1000)</f>
        <v/>
      </c>
      <c r="W84">
        <f>W$2*(W21*1000)</f>
        <v/>
      </c>
      <c r="X84">
        <f>X$2*(X21*1000)</f>
        <v/>
      </c>
      <c r="Y84">
        <f>Y$2*(Y21*1000)</f>
        <v/>
      </c>
      <c r="Z84">
        <f>Z$2*(Z21*1000)</f>
        <v/>
      </c>
      <c r="AA84">
        <f>AA$2*(AA21*1000)</f>
        <v/>
      </c>
      <c r="AB84">
        <f>AB$2*(AB21*1000)</f>
        <v/>
      </c>
      <c r="AC84">
        <f>AC$2*(AC21*1000)</f>
        <v/>
      </c>
      <c r="AD84">
        <f>AD$2*(AD21*1000)</f>
        <v/>
      </c>
      <c r="AE84">
        <f>AE$2*(AE21*1000)</f>
        <v/>
      </c>
      <c r="AF84">
        <f>AF$2*(AF21*1000)</f>
        <v/>
      </c>
      <c r="AG84">
        <f>AG$2*(AG21*1000)</f>
        <v/>
      </c>
      <c r="AH84">
        <f>AH$2*(AH21*1000)</f>
        <v/>
      </c>
      <c r="AI84">
        <f>AI$2*(AI21*1000)</f>
        <v/>
      </c>
      <c r="AJ84">
        <f>AJ$2*(AJ21*1000)</f>
        <v/>
      </c>
      <c r="AK84">
        <f>AK$2*(AK21*1000)</f>
        <v/>
      </c>
      <c r="AL84">
        <f>AL$2*(AL21*1000)</f>
        <v/>
      </c>
      <c r="AM84">
        <f>AM$2*(AM21*1000)</f>
        <v/>
      </c>
      <c r="AN84">
        <f>AN$2*(AN21*1000)</f>
        <v/>
      </c>
      <c r="AO84">
        <f>AO$2*(AO21*1000)</f>
        <v/>
      </c>
      <c r="AP84">
        <f>AP$2*(AP21*1000)</f>
        <v/>
      </c>
      <c r="AQ84">
        <f>AQ$2*(AQ21*1000)</f>
        <v/>
      </c>
      <c r="AR84">
        <f>AR$2*(AR21*1000)</f>
        <v/>
      </c>
      <c r="AS84">
        <f>AS$2*(AS21*1000)</f>
        <v/>
      </c>
      <c r="AT84">
        <f>AT$2*(AT21*1000)</f>
        <v/>
      </c>
      <c r="AU84">
        <f>AU$2*(AU21*1000)</f>
        <v/>
      </c>
      <c r="AV84">
        <f>AV$2*(AV21*1000)</f>
        <v/>
      </c>
    </row>
    <row r="85" spans="1:50">
      <c r="A85" t="s">
        <v>348</v>
      </c>
      <c r="B85" t="s">
        <v>1775</v>
      </c>
      <c r="E85">
        <f>E$2*(E22*1000)</f>
        <v/>
      </c>
      <c r="F85">
        <f>F$2*(F22*1000)</f>
        <v/>
      </c>
      <c r="G85">
        <f>G$2*(G22*1000)</f>
        <v/>
      </c>
      <c r="H85">
        <f>H$2*(H22*1000)</f>
        <v/>
      </c>
      <c r="I85">
        <f>I$2*(I22*1000)</f>
        <v/>
      </c>
      <c r="J85">
        <f>J$2*(J22*1000)</f>
        <v/>
      </c>
      <c r="K85">
        <f>K$2*(K22*1000)</f>
        <v/>
      </c>
      <c r="L85">
        <f>L$2*(L22*1000)</f>
        <v/>
      </c>
      <c r="M85">
        <f>M$2*(M22*1000)</f>
        <v/>
      </c>
      <c r="N85">
        <f>N$2*(N22*1000)</f>
        <v/>
      </c>
      <c r="O85">
        <f>O$2*(O22*1000)</f>
        <v/>
      </c>
      <c r="P85">
        <f>P$2*(P22*1000)</f>
        <v/>
      </c>
      <c r="Q85">
        <f>Q$2*(Q22*1000)</f>
        <v/>
      </c>
      <c r="R85">
        <f>R$2*(R22*1000)</f>
        <v/>
      </c>
      <c r="S85">
        <f>S$2*(S22*1000)</f>
        <v/>
      </c>
      <c r="T85">
        <f>T$2*(T22*1000)</f>
        <v/>
      </c>
      <c r="U85">
        <f>U$2*(U22*1000)</f>
        <v/>
      </c>
      <c r="V85">
        <f>V$2*(V22*1000)</f>
        <v/>
      </c>
      <c r="W85">
        <f>W$2*(W22*1000)</f>
        <v/>
      </c>
      <c r="X85">
        <f>X$2*(X22*1000)</f>
        <v/>
      </c>
      <c r="Y85">
        <f>Y$2*(Y22*1000)</f>
        <v/>
      </c>
      <c r="Z85">
        <f>Z$2*(Z22*1000)</f>
        <v/>
      </c>
      <c r="AA85">
        <f>AA$2*(AA22*1000)</f>
        <v/>
      </c>
      <c r="AB85">
        <f>AB$2*(AB22*1000)</f>
        <v/>
      </c>
      <c r="AC85">
        <f>AC$2*(AC22*1000)</f>
        <v/>
      </c>
      <c r="AD85">
        <f>AD$2*(AD22*1000)</f>
        <v/>
      </c>
      <c r="AE85">
        <f>AE$2*(AE22*1000)</f>
        <v/>
      </c>
      <c r="AF85">
        <f>AF$2*(AF22*1000)</f>
        <v/>
      </c>
      <c r="AG85">
        <f>AG$2*(AG22*1000)</f>
        <v/>
      </c>
      <c r="AH85">
        <f>AH$2*(AH22*1000)</f>
        <v/>
      </c>
      <c r="AI85">
        <f>AI$2*(AI22*1000)</f>
        <v/>
      </c>
      <c r="AJ85">
        <f>AJ$2*(AJ22*1000)</f>
        <v/>
      </c>
      <c r="AK85">
        <f>AK$2*(AK22*1000)</f>
        <v/>
      </c>
      <c r="AL85">
        <f>AL$2*(AL22*1000)</f>
        <v/>
      </c>
      <c r="AM85">
        <f>AM$2*(AM22*1000)</f>
        <v/>
      </c>
      <c r="AN85">
        <f>AN$2*(AN22*1000)</f>
        <v/>
      </c>
      <c r="AO85">
        <f>AO$2*(AO22*1000)</f>
        <v/>
      </c>
      <c r="AP85">
        <f>AP$2*(AP22*1000)</f>
        <v/>
      </c>
      <c r="AQ85">
        <f>AQ$2*(AQ22*1000)</f>
        <v/>
      </c>
      <c r="AR85">
        <f>AR$2*(AR22*1000)</f>
        <v/>
      </c>
      <c r="AS85">
        <f>AS$2*(AS22*1000)</f>
        <v/>
      </c>
      <c r="AT85">
        <f>AT$2*(AT22*1000)</f>
        <v/>
      </c>
      <c r="AU85">
        <f>AU$2*(AU22*1000)</f>
        <v/>
      </c>
      <c r="AV85">
        <f>AV$2*(AV22*1000)</f>
        <v/>
      </c>
    </row>
    <row r="86" spans="1:50">
      <c r="A86" t="s">
        <v>324</v>
      </c>
      <c r="B86" t="s">
        <v>1775</v>
      </c>
      <c r="E86">
        <f>E$2*(E23*1000)</f>
        <v/>
      </c>
      <c r="F86">
        <f>F$2*(F23*1000)</f>
        <v/>
      </c>
      <c r="G86">
        <f>G$2*(G23*1000)</f>
        <v/>
      </c>
      <c r="H86">
        <f>H$2*(H23*1000)</f>
        <v/>
      </c>
      <c r="I86">
        <f>I$2*(I23*1000)</f>
        <v/>
      </c>
      <c r="J86">
        <f>J$2*(J23*1000)</f>
        <v/>
      </c>
      <c r="K86">
        <f>K$2*(K23*1000)</f>
        <v/>
      </c>
      <c r="L86">
        <f>L$2*(L23*1000)</f>
        <v/>
      </c>
      <c r="M86">
        <f>M$2*(M23*1000)</f>
        <v/>
      </c>
      <c r="N86">
        <f>N$2*(N23*1000)</f>
        <v/>
      </c>
      <c r="O86">
        <f>O$2*(O23*1000)</f>
        <v/>
      </c>
      <c r="P86">
        <f>P$2*(P23*1000)</f>
        <v/>
      </c>
      <c r="Q86">
        <f>Q$2*(Q23*1000)</f>
        <v/>
      </c>
      <c r="R86">
        <f>R$2*(R23*1000)</f>
        <v/>
      </c>
      <c r="S86">
        <f>S$2*(S23*1000)</f>
        <v/>
      </c>
      <c r="T86">
        <f>T$2*(T23*1000)</f>
        <v/>
      </c>
      <c r="U86">
        <f>U$2*(U23*1000)</f>
        <v/>
      </c>
      <c r="V86">
        <f>V$2*(V23*1000)</f>
        <v/>
      </c>
      <c r="W86">
        <f>W$2*(W23*1000)</f>
        <v/>
      </c>
      <c r="X86">
        <f>X$2*(X23*1000)</f>
        <v/>
      </c>
      <c r="Y86">
        <f>Y$2*(Y23*1000)</f>
        <v/>
      </c>
      <c r="Z86">
        <f>Z$2*(Z23*1000)</f>
        <v/>
      </c>
      <c r="AA86">
        <f>AA$2*(AA23*1000)</f>
        <v/>
      </c>
      <c r="AB86">
        <f>AB$2*(AB23*1000)</f>
        <v/>
      </c>
      <c r="AC86">
        <f>AC$2*(AC23*1000)</f>
        <v/>
      </c>
      <c r="AD86">
        <f>AD$2*(AD23*1000)</f>
        <v/>
      </c>
      <c r="AE86">
        <f>AE$2*(AE23*1000)</f>
        <v/>
      </c>
      <c r="AF86">
        <f>AF$2*(AF23*1000)</f>
        <v/>
      </c>
      <c r="AG86">
        <f>AG$2*(AG23*1000)</f>
        <v/>
      </c>
      <c r="AH86">
        <f>AH$2*(AH23*1000)</f>
        <v/>
      </c>
      <c r="AI86">
        <f>AI$2*(AI23*1000)</f>
        <v/>
      </c>
      <c r="AJ86">
        <f>AJ$2*(AJ23*1000)</f>
        <v/>
      </c>
      <c r="AK86">
        <f>AK$2*(AK23*1000)</f>
        <v/>
      </c>
      <c r="AL86">
        <f>AL$2*(AL23*1000)</f>
        <v/>
      </c>
      <c r="AM86">
        <f>AM$2*(AM23*1000)</f>
        <v/>
      </c>
      <c r="AN86">
        <f>AN$2*(AN23*1000)</f>
        <v/>
      </c>
      <c r="AO86">
        <f>AO$2*(AO23*1000)</f>
        <v/>
      </c>
      <c r="AP86">
        <f>AP$2*(AP23*1000)</f>
        <v/>
      </c>
      <c r="AQ86">
        <f>AQ$2*(AQ23*1000)</f>
        <v/>
      </c>
      <c r="AR86">
        <f>AR$2*(AR23*1000)</f>
        <v/>
      </c>
      <c r="AS86">
        <f>AS$2*(AS23*1000)</f>
        <v/>
      </c>
      <c r="AT86">
        <f>AT$2*(AT23*1000)</f>
        <v/>
      </c>
      <c r="AU86">
        <f>AU$2*(AU23*1000)</f>
        <v/>
      </c>
      <c r="AV86">
        <f>AV$2*(AV23*1000)</f>
        <v/>
      </c>
    </row>
    <row r="87" spans="1:50">
      <c r="A87" t="s">
        <v>257</v>
      </c>
      <c r="B87" t="s">
        <v>1775</v>
      </c>
      <c r="E87">
        <f>E$2*(E24*1000)</f>
        <v/>
      </c>
      <c r="F87">
        <f>F$2*(F24*1000)</f>
        <v/>
      </c>
      <c r="G87">
        <f>G$2*(G24*1000)</f>
        <v/>
      </c>
      <c r="H87">
        <f>H$2*(H24*1000)</f>
        <v/>
      </c>
      <c r="I87">
        <f>I$2*(I24*1000)</f>
        <v/>
      </c>
      <c r="J87">
        <f>J$2*(J24*1000)</f>
        <v/>
      </c>
      <c r="K87">
        <f>K$2*(K24*1000)</f>
        <v/>
      </c>
      <c r="L87">
        <f>L$2*(L24*1000)</f>
        <v/>
      </c>
      <c r="M87">
        <f>M$2*(M24*1000)</f>
        <v/>
      </c>
      <c r="N87">
        <f>N$2*(N24*1000)</f>
        <v/>
      </c>
      <c r="O87">
        <f>O$2*(O24*1000)</f>
        <v/>
      </c>
      <c r="P87">
        <f>P$2*(P24*1000)</f>
        <v/>
      </c>
      <c r="Q87">
        <f>Q$2*(Q24*1000)</f>
        <v/>
      </c>
      <c r="R87">
        <f>R$2*(R24*1000)</f>
        <v/>
      </c>
      <c r="S87">
        <f>S$2*(S24*1000)</f>
        <v/>
      </c>
      <c r="T87">
        <f>T$2*(T24*1000)</f>
        <v/>
      </c>
      <c r="U87">
        <f>U$2*(U24*1000)</f>
        <v/>
      </c>
      <c r="V87">
        <f>V$2*(V24*1000)</f>
        <v/>
      </c>
      <c r="W87">
        <f>W$2*(W24*1000)</f>
        <v/>
      </c>
      <c r="X87">
        <f>X$2*(X24*1000)</f>
        <v/>
      </c>
      <c r="Y87">
        <f>Y$2*(Y24*1000)</f>
        <v/>
      </c>
      <c r="Z87">
        <f>Z$2*(Z24*1000)</f>
        <v/>
      </c>
      <c r="AA87">
        <f>AA$2*(AA24*1000)</f>
        <v/>
      </c>
      <c r="AB87">
        <f>AB$2*(AB24*1000)</f>
        <v/>
      </c>
      <c r="AC87">
        <f>AC$2*(AC24*1000)</f>
        <v/>
      </c>
      <c r="AD87">
        <f>AD$2*(AD24*1000)</f>
        <v/>
      </c>
      <c r="AE87">
        <f>AE$2*(AE24*1000)</f>
        <v/>
      </c>
      <c r="AF87">
        <f>AF$2*(AF24*1000)</f>
        <v/>
      </c>
      <c r="AG87">
        <f>AG$2*(AG24*1000)</f>
        <v/>
      </c>
      <c r="AH87">
        <f>AH$2*(AH24*1000)</f>
        <v/>
      </c>
      <c r="AI87">
        <f>AI$2*(AI24*1000)</f>
        <v/>
      </c>
      <c r="AJ87">
        <f>AJ$2*(AJ24*1000)</f>
        <v/>
      </c>
      <c r="AK87">
        <f>AK$2*(AK24*1000)</f>
        <v/>
      </c>
      <c r="AL87">
        <f>AL$2*(AL24*1000)</f>
        <v/>
      </c>
      <c r="AM87">
        <f>AM$2*(AM24*1000)</f>
        <v/>
      </c>
      <c r="AN87">
        <f>AN$2*(AN24*1000)</f>
        <v/>
      </c>
      <c r="AO87">
        <f>AO$2*(AO24*1000)</f>
        <v/>
      </c>
      <c r="AP87">
        <f>AP$2*(AP24*1000)</f>
        <v/>
      </c>
      <c r="AQ87">
        <f>AQ$2*(AQ24*1000)</f>
        <v/>
      </c>
      <c r="AR87">
        <f>AR$2*(AR24*1000)</f>
        <v/>
      </c>
      <c r="AS87">
        <f>AS$2*(AS24*1000)</f>
        <v/>
      </c>
      <c r="AT87">
        <f>AT$2*(AT24*1000)</f>
        <v/>
      </c>
      <c r="AU87">
        <f>AU$2*(AU24*1000)</f>
        <v/>
      </c>
      <c r="AV87">
        <f>AV$2*(AV24*1000)</f>
        <v/>
      </c>
    </row>
    <row r="88" spans="1:50">
      <c r="A88" t="s">
        <v>274</v>
      </c>
      <c r="B88" t="s">
        <v>1775</v>
      </c>
      <c r="E88">
        <f>E$2*(E25*1000)</f>
        <v/>
      </c>
      <c r="F88">
        <f>F$2*(F25*1000)</f>
        <v/>
      </c>
      <c r="G88">
        <f>G$2*(G25*1000)</f>
        <v/>
      </c>
      <c r="H88">
        <f>H$2*(H25*1000)</f>
        <v/>
      </c>
      <c r="I88">
        <f>I$2*(I25*1000)</f>
        <v/>
      </c>
      <c r="J88">
        <f>J$2*(J25*1000)</f>
        <v/>
      </c>
      <c r="K88">
        <f>K$2*(K25*1000)</f>
        <v/>
      </c>
      <c r="L88">
        <f>L$2*(L25*1000)</f>
        <v/>
      </c>
      <c r="M88">
        <f>M$2*(M25*1000)</f>
        <v/>
      </c>
      <c r="N88">
        <f>N$2*(N25*1000)</f>
        <v/>
      </c>
      <c r="O88">
        <f>O$2*(O25*1000)</f>
        <v/>
      </c>
      <c r="P88">
        <f>P$2*(P25*1000)</f>
        <v/>
      </c>
      <c r="Q88">
        <f>Q$2*(Q25*1000)</f>
        <v/>
      </c>
      <c r="R88">
        <f>R$2*(R25*1000)</f>
        <v/>
      </c>
      <c r="S88">
        <f>S$2*(S25*1000)</f>
        <v/>
      </c>
      <c r="T88">
        <f>T$2*(T25*1000)</f>
        <v/>
      </c>
      <c r="U88">
        <f>U$2*(U25*1000)</f>
        <v/>
      </c>
      <c r="V88">
        <f>V$2*(V25*1000)</f>
        <v/>
      </c>
      <c r="W88">
        <f>W$2*(W25*1000)</f>
        <v/>
      </c>
      <c r="X88">
        <f>X$2*(X25*1000)</f>
        <v/>
      </c>
      <c r="Y88">
        <f>Y$2*(Y25*1000)</f>
        <v/>
      </c>
      <c r="Z88">
        <f>Z$2*(Z25*1000)</f>
        <v/>
      </c>
      <c r="AA88">
        <f>AA$2*(AA25*1000)</f>
        <v/>
      </c>
      <c r="AB88">
        <f>AB$2*(AB25*1000)</f>
        <v/>
      </c>
      <c r="AC88">
        <f>AC$2*(AC25*1000)</f>
        <v/>
      </c>
      <c r="AD88">
        <f>AD$2*(AD25*1000)</f>
        <v/>
      </c>
      <c r="AE88">
        <f>AE$2*(AE25*1000)</f>
        <v/>
      </c>
      <c r="AF88">
        <f>AF$2*(AF25*1000)</f>
        <v/>
      </c>
      <c r="AG88">
        <f>AG$2*(AG25*1000)</f>
        <v/>
      </c>
      <c r="AH88">
        <f>AH$2*(AH25*1000)</f>
        <v/>
      </c>
      <c r="AI88">
        <f>AI$2*(AI25*1000)</f>
        <v/>
      </c>
      <c r="AJ88">
        <f>AJ$2*(AJ25*1000)</f>
        <v/>
      </c>
      <c r="AK88">
        <f>AK$2*(AK25*1000)</f>
        <v/>
      </c>
      <c r="AL88">
        <f>AL$2*(AL25*1000)</f>
        <v/>
      </c>
      <c r="AM88">
        <f>AM$2*(AM25*1000)</f>
        <v/>
      </c>
      <c r="AN88">
        <f>AN$2*(AN25*1000)</f>
        <v/>
      </c>
      <c r="AO88">
        <f>AO$2*(AO25*1000)</f>
        <v/>
      </c>
      <c r="AP88">
        <f>AP$2*(AP25*1000)</f>
        <v/>
      </c>
      <c r="AQ88">
        <f>AQ$2*(AQ25*1000)</f>
        <v/>
      </c>
      <c r="AR88">
        <f>AR$2*(AR25*1000)</f>
        <v/>
      </c>
      <c r="AS88">
        <f>AS$2*(AS25*1000)</f>
        <v/>
      </c>
      <c r="AT88">
        <f>AT$2*(AT25*1000)</f>
        <v/>
      </c>
      <c r="AU88">
        <f>AU$2*(AU25*1000)</f>
        <v/>
      </c>
      <c r="AV88">
        <f>AV$2*(AV25*1000)</f>
        <v/>
      </c>
    </row>
    <row r="89" spans="1:50">
      <c r="A89" t="s">
        <v>312</v>
      </c>
      <c r="B89" t="s">
        <v>1775</v>
      </c>
      <c r="E89">
        <f>E$2*(E26*1000)</f>
        <v/>
      </c>
      <c r="F89">
        <f>F$2*(F26*1000)</f>
        <v/>
      </c>
      <c r="G89">
        <f>G$2*(G26*1000)</f>
        <v/>
      </c>
      <c r="H89">
        <f>H$2*(H26*1000)</f>
        <v/>
      </c>
      <c r="I89">
        <f>I$2*(I26*1000)</f>
        <v/>
      </c>
      <c r="J89">
        <f>J$2*(J26*1000)</f>
        <v/>
      </c>
      <c r="K89">
        <f>K$2*(K26*1000)</f>
        <v/>
      </c>
      <c r="L89">
        <f>L$2*(L26*1000)</f>
        <v/>
      </c>
      <c r="M89">
        <f>M$2*(M26*1000)</f>
        <v/>
      </c>
      <c r="N89">
        <f>N$2*(N26*1000)</f>
        <v/>
      </c>
      <c r="O89">
        <f>O$2*(O26*1000)</f>
        <v/>
      </c>
      <c r="P89">
        <f>P$2*(P26*1000)</f>
        <v/>
      </c>
      <c r="Q89">
        <f>Q$2*(Q26*1000)</f>
        <v/>
      </c>
      <c r="R89">
        <f>R$2*(R26*1000)</f>
        <v/>
      </c>
      <c r="S89">
        <f>S$2*(S26*1000)</f>
        <v/>
      </c>
      <c r="T89">
        <f>T$2*(T26*1000)</f>
        <v/>
      </c>
      <c r="U89">
        <f>U$2*(U26*1000)</f>
        <v/>
      </c>
      <c r="V89">
        <f>V$2*(V26*1000)</f>
        <v/>
      </c>
      <c r="W89">
        <f>W$2*(W26*1000)</f>
        <v/>
      </c>
      <c r="X89">
        <f>X$2*(X26*1000)</f>
        <v/>
      </c>
      <c r="Y89">
        <f>Y$2*(Y26*1000)</f>
        <v/>
      </c>
      <c r="Z89">
        <f>Z$2*(Z26*1000)</f>
        <v/>
      </c>
      <c r="AA89">
        <f>AA$2*(AA26*1000)</f>
        <v/>
      </c>
      <c r="AB89">
        <f>AB$2*(AB26*1000)</f>
        <v/>
      </c>
      <c r="AC89">
        <f>AC$2*(AC26*1000)</f>
        <v/>
      </c>
      <c r="AD89">
        <f>AD$2*(AD26*1000)</f>
        <v/>
      </c>
      <c r="AE89">
        <f>AE$2*(AE26*1000)</f>
        <v/>
      </c>
      <c r="AF89">
        <f>AF$2*(AF26*1000)</f>
        <v/>
      </c>
      <c r="AG89">
        <f>AG$2*(AG26*1000)</f>
        <v/>
      </c>
      <c r="AH89">
        <f>AH$2*(AH26*1000)</f>
        <v/>
      </c>
      <c r="AI89">
        <f>AI$2*(AI26*1000)</f>
        <v/>
      </c>
      <c r="AJ89">
        <f>AJ$2*(AJ26*1000)</f>
        <v/>
      </c>
      <c r="AK89">
        <f>AK$2*(AK26*1000)</f>
        <v/>
      </c>
      <c r="AL89">
        <f>AL$2*(AL26*1000)</f>
        <v/>
      </c>
      <c r="AM89">
        <f>AM$2*(AM26*1000)</f>
        <v/>
      </c>
      <c r="AN89">
        <f>AN$2*(AN26*1000)</f>
        <v/>
      </c>
      <c r="AO89">
        <f>AO$2*(AO26*1000)</f>
        <v/>
      </c>
      <c r="AP89">
        <f>AP$2*(AP26*1000)</f>
        <v/>
      </c>
      <c r="AQ89">
        <f>AQ$2*(AQ26*1000)</f>
        <v/>
      </c>
      <c r="AR89">
        <f>AR$2*(AR26*1000)</f>
        <v/>
      </c>
      <c r="AS89">
        <f>AS$2*(AS26*1000)</f>
        <v/>
      </c>
      <c r="AT89">
        <f>AT$2*(AT26*1000)</f>
        <v/>
      </c>
      <c r="AU89">
        <f>AU$2*(AU26*1000)</f>
        <v/>
      </c>
      <c r="AV89">
        <f>AV$2*(AV26*1000)</f>
        <v/>
      </c>
    </row>
    <row r="90" spans="1:50">
      <c r="A90" t="s">
        <v>230</v>
      </c>
      <c r="B90" t="s">
        <v>1775</v>
      </c>
      <c r="E90">
        <f>E$2*(E27*1000)</f>
        <v/>
      </c>
      <c r="F90">
        <f>F$2*(F27*1000)</f>
        <v/>
      </c>
      <c r="G90">
        <f>G$2*(G27*1000)</f>
        <v/>
      </c>
      <c r="H90">
        <f>H$2*(H27*1000)</f>
        <v/>
      </c>
      <c r="I90">
        <f>I$2*(I27*1000)</f>
        <v/>
      </c>
      <c r="J90">
        <f>J$2*(J27*1000)</f>
        <v/>
      </c>
      <c r="K90">
        <f>K$2*(K27*1000)</f>
        <v/>
      </c>
      <c r="L90">
        <f>L$2*(L27*1000)</f>
        <v/>
      </c>
      <c r="M90">
        <f>M$2*(M27*1000)</f>
        <v/>
      </c>
      <c r="N90">
        <f>N$2*(N27*1000)</f>
        <v/>
      </c>
      <c r="O90">
        <f>O$2*(O27*1000)</f>
        <v/>
      </c>
      <c r="P90">
        <f>P$2*(P27*1000)</f>
        <v/>
      </c>
      <c r="Q90">
        <f>Q$2*(Q27*1000)</f>
        <v/>
      </c>
      <c r="R90">
        <f>R$2*(R27*1000)</f>
        <v/>
      </c>
      <c r="S90">
        <f>S$2*(S27*1000)</f>
        <v/>
      </c>
      <c r="T90">
        <f>T$2*(T27*1000)</f>
        <v/>
      </c>
      <c r="U90">
        <f>U$2*(U27*1000)</f>
        <v/>
      </c>
      <c r="V90">
        <f>V$2*(V27*1000)</f>
        <v/>
      </c>
      <c r="W90">
        <f>W$2*(W27*1000)</f>
        <v/>
      </c>
      <c r="X90">
        <f>X$2*(X27*1000)</f>
        <v/>
      </c>
      <c r="Y90">
        <f>Y$2*(Y27*1000)</f>
        <v/>
      </c>
      <c r="Z90">
        <f>Z$2*(Z27*1000)</f>
        <v/>
      </c>
      <c r="AA90">
        <f>AA$2*(AA27*1000)</f>
        <v/>
      </c>
      <c r="AB90">
        <f>AB$2*(AB27*1000)</f>
        <v/>
      </c>
      <c r="AC90">
        <f>AC$2*(AC27*1000)</f>
        <v/>
      </c>
      <c r="AD90">
        <f>AD$2*(AD27*1000)</f>
        <v/>
      </c>
      <c r="AE90">
        <f>AE$2*(AE27*1000)</f>
        <v/>
      </c>
      <c r="AF90">
        <f>AF$2*(AF27*1000)</f>
        <v/>
      </c>
      <c r="AG90">
        <f>AG$2*(AG27*1000)</f>
        <v/>
      </c>
      <c r="AH90">
        <f>AH$2*(AH27*1000)</f>
        <v/>
      </c>
      <c r="AI90">
        <f>AI$2*(AI27*1000)</f>
        <v/>
      </c>
      <c r="AJ90">
        <f>AJ$2*(AJ27*1000)</f>
        <v/>
      </c>
      <c r="AK90">
        <f>AK$2*(AK27*1000)</f>
        <v/>
      </c>
      <c r="AL90">
        <f>AL$2*(AL27*1000)</f>
        <v/>
      </c>
      <c r="AM90">
        <f>AM$2*(AM27*1000)</f>
        <v/>
      </c>
      <c r="AN90">
        <f>AN$2*(AN27*1000)</f>
        <v/>
      </c>
      <c r="AO90">
        <f>AO$2*(AO27*1000)</f>
        <v/>
      </c>
      <c r="AP90">
        <f>AP$2*(AP27*1000)</f>
        <v/>
      </c>
      <c r="AQ90">
        <f>AQ$2*(AQ27*1000)</f>
        <v/>
      </c>
      <c r="AR90">
        <f>AR$2*(AR27*1000)</f>
        <v/>
      </c>
      <c r="AS90">
        <f>AS$2*(AS27*1000)</f>
        <v/>
      </c>
      <c r="AT90">
        <f>AT$2*(AT27*1000)</f>
        <v/>
      </c>
      <c r="AU90">
        <f>AU$2*(AU27*1000)</f>
        <v/>
      </c>
      <c r="AV90">
        <f>AV$2*(AV27*1000)</f>
        <v/>
      </c>
    </row>
    <row r="91" spans="1:50">
      <c r="A91" t="s">
        <v>396</v>
      </c>
      <c r="B91" t="s">
        <v>1775</v>
      </c>
      <c r="E91">
        <f>E$2*(E28*1000)</f>
        <v/>
      </c>
      <c r="F91">
        <f>F$2*(F28*1000)</f>
        <v/>
      </c>
      <c r="G91">
        <f>G$2*(G28*1000)</f>
        <v/>
      </c>
      <c r="H91">
        <f>H$2*(H28*1000)</f>
        <v/>
      </c>
      <c r="I91">
        <f>I$2*(I28*1000)</f>
        <v/>
      </c>
      <c r="J91">
        <f>J$2*(J28*1000)</f>
        <v/>
      </c>
      <c r="K91">
        <f>K$2*(K28*1000)</f>
        <v/>
      </c>
      <c r="L91">
        <f>L$2*(L28*1000)</f>
        <v/>
      </c>
      <c r="M91">
        <f>M$2*(M28*1000)</f>
        <v/>
      </c>
      <c r="N91">
        <f>N$2*(N28*1000)</f>
        <v/>
      </c>
      <c r="O91">
        <f>O$2*(O28*1000)</f>
        <v/>
      </c>
      <c r="P91">
        <f>P$2*(P28*1000)</f>
        <v/>
      </c>
      <c r="Q91">
        <f>Q$2*(Q28*1000)</f>
        <v/>
      </c>
      <c r="R91">
        <f>R$2*(R28*1000)</f>
        <v/>
      </c>
      <c r="S91">
        <f>S$2*(S28*1000)</f>
        <v/>
      </c>
      <c r="T91">
        <f>T$2*(T28*1000)</f>
        <v/>
      </c>
      <c r="U91">
        <f>U$2*(U28*1000)</f>
        <v/>
      </c>
      <c r="V91">
        <f>V$2*(V28*1000)</f>
        <v/>
      </c>
      <c r="W91">
        <f>W$2*(W28*1000)</f>
        <v/>
      </c>
      <c r="X91">
        <f>X$2*(X28*1000)</f>
        <v/>
      </c>
      <c r="Y91">
        <f>Y$2*(Y28*1000)</f>
        <v/>
      </c>
      <c r="Z91">
        <f>Z$2*(Z28*1000)</f>
        <v/>
      </c>
      <c r="AA91">
        <f>AA$2*(AA28*1000)</f>
        <v/>
      </c>
      <c r="AB91">
        <f>AB$2*(AB28*1000)</f>
        <v/>
      </c>
      <c r="AC91">
        <f>AC$2*(AC28*1000)</f>
        <v/>
      </c>
      <c r="AD91">
        <f>AD$2*(AD28*1000)</f>
        <v/>
      </c>
      <c r="AE91">
        <f>AE$2*(AE28*1000)</f>
        <v/>
      </c>
      <c r="AF91">
        <f>AF$2*(AF28*1000)</f>
        <v/>
      </c>
      <c r="AG91">
        <f>AG$2*(AG28*1000)</f>
        <v/>
      </c>
      <c r="AH91">
        <f>AH$2*(AH28*1000)</f>
        <v/>
      </c>
      <c r="AI91">
        <f>AI$2*(AI28*1000)</f>
        <v/>
      </c>
      <c r="AJ91">
        <f>AJ$2*(AJ28*1000)</f>
        <v/>
      </c>
      <c r="AK91">
        <f>AK$2*(AK28*1000)</f>
        <v/>
      </c>
      <c r="AL91">
        <f>AL$2*(AL28*1000)</f>
        <v/>
      </c>
      <c r="AM91">
        <f>AM$2*(AM28*1000)</f>
        <v/>
      </c>
      <c r="AN91">
        <f>AN$2*(AN28*1000)</f>
        <v/>
      </c>
      <c r="AO91">
        <f>AO$2*(AO28*1000)</f>
        <v/>
      </c>
      <c r="AP91">
        <f>AP$2*(AP28*1000)</f>
        <v/>
      </c>
      <c r="AQ91">
        <f>AQ$2*(AQ28*1000)</f>
        <v/>
      </c>
      <c r="AR91">
        <f>AR$2*(AR28*1000)</f>
        <v/>
      </c>
      <c r="AS91">
        <f>AS$2*(AS28*1000)</f>
        <v/>
      </c>
      <c r="AT91">
        <f>AT$2*(AT28*1000)</f>
        <v/>
      </c>
      <c r="AU91">
        <f>AU$2*(AU28*1000)</f>
        <v/>
      </c>
      <c r="AV91">
        <f>AV$2*(AV28*1000)</f>
        <v/>
      </c>
    </row>
    <row r="92" spans="1:50">
      <c r="A92" t="s">
        <v>362</v>
      </c>
      <c r="B92" t="s">
        <v>1775</v>
      </c>
      <c r="E92">
        <f>E$2*(E29*1000)</f>
        <v/>
      </c>
      <c r="F92">
        <f>F$2*(F29*1000)</f>
        <v/>
      </c>
      <c r="G92">
        <f>G$2*(G29*1000)</f>
        <v/>
      </c>
      <c r="H92">
        <f>H$2*(H29*1000)</f>
        <v/>
      </c>
      <c r="I92">
        <f>I$2*(I29*1000)</f>
        <v/>
      </c>
      <c r="J92">
        <f>J$2*(J29*1000)</f>
        <v/>
      </c>
      <c r="K92">
        <f>K$2*(K29*1000)</f>
        <v/>
      </c>
      <c r="L92">
        <f>L$2*(L29*1000)</f>
        <v/>
      </c>
      <c r="M92">
        <f>M$2*(M29*1000)</f>
        <v/>
      </c>
      <c r="N92">
        <f>N$2*(N29*1000)</f>
        <v/>
      </c>
      <c r="O92">
        <f>O$2*(O29*1000)</f>
        <v/>
      </c>
      <c r="P92">
        <f>P$2*(P29*1000)</f>
        <v/>
      </c>
      <c r="Q92">
        <f>Q$2*(Q29*1000)</f>
        <v/>
      </c>
      <c r="R92">
        <f>R$2*(R29*1000)</f>
        <v/>
      </c>
      <c r="S92">
        <f>S$2*(S29*1000)</f>
        <v/>
      </c>
      <c r="T92">
        <f>T$2*(T29*1000)</f>
        <v/>
      </c>
      <c r="U92">
        <f>U$2*(U29*1000)</f>
        <v/>
      </c>
      <c r="V92">
        <f>V$2*(V29*1000)</f>
        <v/>
      </c>
      <c r="W92">
        <f>W$2*(W29*1000)</f>
        <v/>
      </c>
      <c r="X92">
        <f>X$2*(X29*1000)</f>
        <v/>
      </c>
      <c r="Y92">
        <f>Y$2*(Y29*1000)</f>
        <v/>
      </c>
      <c r="Z92">
        <f>Z$2*(Z29*1000)</f>
        <v/>
      </c>
      <c r="AA92">
        <f>AA$2*(AA29*1000)</f>
        <v/>
      </c>
      <c r="AB92">
        <f>AB$2*(AB29*1000)</f>
        <v/>
      </c>
      <c r="AC92">
        <f>AC$2*(AC29*1000)</f>
        <v/>
      </c>
      <c r="AD92">
        <f>AD$2*(AD29*1000)</f>
        <v/>
      </c>
      <c r="AE92">
        <f>AE$2*(AE29*1000)</f>
        <v/>
      </c>
      <c r="AF92">
        <f>AF$2*(AF29*1000)</f>
        <v/>
      </c>
      <c r="AG92">
        <f>AG$2*(AG29*1000)</f>
        <v/>
      </c>
      <c r="AH92">
        <f>AH$2*(AH29*1000)</f>
        <v/>
      </c>
      <c r="AI92">
        <f>AI$2*(AI29*1000)</f>
        <v/>
      </c>
      <c r="AJ92">
        <f>AJ$2*(AJ29*1000)</f>
        <v/>
      </c>
      <c r="AK92">
        <f>AK$2*(AK29*1000)</f>
        <v/>
      </c>
      <c r="AL92">
        <f>AL$2*(AL29*1000)</f>
        <v/>
      </c>
      <c r="AM92">
        <f>AM$2*(AM29*1000)</f>
        <v/>
      </c>
      <c r="AN92">
        <f>AN$2*(AN29*1000)</f>
        <v/>
      </c>
      <c r="AO92">
        <f>AO$2*(AO29*1000)</f>
        <v/>
      </c>
      <c r="AP92">
        <f>AP$2*(AP29*1000)</f>
        <v/>
      </c>
      <c r="AQ92">
        <f>AQ$2*(AQ29*1000)</f>
        <v/>
      </c>
      <c r="AR92">
        <f>AR$2*(AR29*1000)</f>
        <v/>
      </c>
      <c r="AS92">
        <f>AS$2*(AS29*1000)</f>
        <v/>
      </c>
      <c r="AT92">
        <f>AT$2*(AT29*1000)</f>
        <v/>
      </c>
      <c r="AU92">
        <f>AU$2*(AU29*1000)</f>
        <v/>
      </c>
      <c r="AV92">
        <f>AV$2*(AV29*1000)</f>
        <v/>
      </c>
    </row>
    <row r="93" spans="1:50">
      <c r="A93" t="s">
        <v>244</v>
      </c>
      <c r="B93" t="s">
        <v>1775</v>
      </c>
      <c r="E93">
        <f>E$2*(E30*1000)</f>
        <v/>
      </c>
      <c r="F93">
        <f>F$2*(F30*1000)</f>
        <v/>
      </c>
      <c r="G93">
        <f>G$2*(G30*1000)</f>
        <v/>
      </c>
      <c r="H93">
        <f>H$2*(H30*1000)</f>
        <v/>
      </c>
      <c r="I93">
        <f>I$2*(I30*1000)</f>
        <v/>
      </c>
      <c r="J93">
        <f>J$2*(J30*1000)</f>
        <v/>
      </c>
      <c r="K93">
        <f>K$2*(K30*1000)</f>
        <v/>
      </c>
      <c r="L93">
        <f>L$2*(L30*1000)</f>
        <v/>
      </c>
      <c r="M93">
        <f>M$2*(M30*1000)</f>
        <v/>
      </c>
      <c r="N93">
        <f>N$2*(N30*1000)</f>
        <v/>
      </c>
      <c r="O93">
        <f>O$2*(O30*1000)</f>
        <v/>
      </c>
      <c r="P93">
        <f>P$2*(P30*1000)</f>
        <v/>
      </c>
      <c r="Q93">
        <f>Q$2*(Q30*1000)</f>
        <v/>
      </c>
      <c r="R93">
        <f>R$2*(R30*1000)</f>
        <v/>
      </c>
      <c r="S93">
        <f>S$2*(S30*1000)</f>
        <v/>
      </c>
      <c r="T93">
        <f>T$2*(T30*1000)</f>
        <v/>
      </c>
      <c r="U93">
        <f>U$2*(U30*1000)</f>
        <v/>
      </c>
      <c r="V93">
        <f>V$2*(V30*1000)</f>
        <v/>
      </c>
      <c r="W93">
        <f>W$2*(W30*1000)</f>
        <v/>
      </c>
      <c r="X93">
        <f>X$2*(X30*1000)</f>
        <v/>
      </c>
      <c r="Y93">
        <f>Y$2*(Y30*1000)</f>
        <v/>
      </c>
      <c r="Z93">
        <f>Z$2*(Z30*1000)</f>
        <v/>
      </c>
      <c r="AA93">
        <f>AA$2*(AA30*1000)</f>
        <v/>
      </c>
      <c r="AB93">
        <f>AB$2*(AB30*1000)</f>
        <v/>
      </c>
      <c r="AC93">
        <f>AC$2*(AC30*1000)</f>
        <v/>
      </c>
      <c r="AD93">
        <f>AD$2*(AD30*1000)</f>
        <v/>
      </c>
      <c r="AE93">
        <f>AE$2*(AE30*1000)</f>
        <v/>
      </c>
      <c r="AF93">
        <f>AF$2*(AF30*1000)</f>
        <v/>
      </c>
      <c r="AG93">
        <f>AG$2*(AG30*1000)</f>
        <v/>
      </c>
      <c r="AH93">
        <f>AH$2*(AH30*1000)</f>
        <v/>
      </c>
      <c r="AI93">
        <f>AI$2*(AI30*1000)</f>
        <v/>
      </c>
      <c r="AJ93">
        <f>AJ$2*(AJ30*1000)</f>
        <v/>
      </c>
      <c r="AK93">
        <f>AK$2*(AK30*1000)</f>
        <v/>
      </c>
      <c r="AL93">
        <f>AL$2*(AL30*1000)</f>
        <v/>
      </c>
      <c r="AM93">
        <f>AM$2*(AM30*1000)</f>
        <v/>
      </c>
      <c r="AN93">
        <f>AN$2*(AN30*1000)</f>
        <v/>
      </c>
      <c r="AO93">
        <f>AO$2*(AO30*1000)</f>
        <v/>
      </c>
      <c r="AP93">
        <f>AP$2*(AP30*1000)</f>
        <v/>
      </c>
      <c r="AQ93">
        <f>AQ$2*(AQ30*1000)</f>
        <v/>
      </c>
      <c r="AR93">
        <f>AR$2*(AR30*1000)</f>
        <v/>
      </c>
      <c r="AS93">
        <f>AS$2*(AS30*1000)</f>
        <v/>
      </c>
      <c r="AT93">
        <f>AT$2*(AT30*1000)</f>
        <v/>
      </c>
      <c r="AU93">
        <f>AU$2*(AU30*1000)</f>
        <v/>
      </c>
      <c r="AV93">
        <f>AV$2*(AV30*1000)</f>
        <v/>
      </c>
    </row>
    <row r="94" spans="1:50">
      <c r="A94" t="s">
        <v>239</v>
      </c>
      <c r="B94" t="s">
        <v>1775</v>
      </c>
      <c r="E94">
        <f>E$2*(E31*1000)</f>
        <v/>
      </c>
      <c r="F94">
        <f>F$2*(F31*1000)</f>
        <v/>
      </c>
      <c r="G94">
        <f>G$2*(G31*1000)</f>
        <v/>
      </c>
      <c r="H94">
        <f>H$2*(H31*1000)</f>
        <v/>
      </c>
      <c r="I94">
        <f>I$2*(I31*1000)</f>
        <v/>
      </c>
      <c r="J94">
        <f>J$2*(J31*1000)</f>
        <v/>
      </c>
      <c r="K94">
        <f>K$2*(K31*1000)</f>
        <v/>
      </c>
      <c r="L94">
        <f>L$2*(L31*1000)</f>
        <v/>
      </c>
      <c r="M94">
        <f>M$2*(M31*1000)</f>
        <v/>
      </c>
      <c r="N94">
        <f>N$2*(N31*1000)</f>
        <v/>
      </c>
      <c r="O94">
        <f>O$2*(O31*1000)</f>
        <v/>
      </c>
      <c r="P94">
        <f>P$2*(P31*1000)</f>
        <v/>
      </c>
      <c r="Q94">
        <f>Q$2*(Q31*1000)</f>
        <v/>
      </c>
      <c r="R94">
        <f>R$2*(R31*1000)</f>
        <v/>
      </c>
      <c r="S94">
        <f>S$2*(S31*1000)</f>
        <v/>
      </c>
      <c r="T94">
        <f>T$2*(T31*1000)</f>
        <v/>
      </c>
      <c r="U94">
        <f>U$2*(U31*1000)</f>
        <v/>
      </c>
      <c r="V94">
        <f>V$2*(V31*1000)</f>
        <v/>
      </c>
      <c r="W94">
        <f>W$2*(W31*1000)</f>
        <v/>
      </c>
      <c r="X94">
        <f>X$2*(X31*1000)</f>
        <v/>
      </c>
      <c r="Y94">
        <f>Y$2*(Y31*1000)</f>
        <v/>
      </c>
      <c r="Z94">
        <f>Z$2*(Z31*1000)</f>
        <v/>
      </c>
      <c r="AA94">
        <f>AA$2*(AA31*1000)</f>
        <v/>
      </c>
      <c r="AB94">
        <f>AB$2*(AB31*1000)</f>
        <v/>
      </c>
      <c r="AC94">
        <f>AC$2*(AC31*1000)</f>
        <v/>
      </c>
      <c r="AD94">
        <f>AD$2*(AD31*1000)</f>
        <v/>
      </c>
      <c r="AE94">
        <f>AE$2*(AE31*1000)</f>
        <v/>
      </c>
      <c r="AF94">
        <f>AF$2*(AF31*1000)</f>
        <v/>
      </c>
      <c r="AG94">
        <f>AG$2*(AG31*1000)</f>
        <v/>
      </c>
      <c r="AH94">
        <f>AH$2*(AH31*1000)</f>
        <v/>
      </c>
      <c r="AI94">
        <f>AI$2*(AI31*1000)</f>
        <v/>
      </c>
      <c r="AJ94">
        <f>AJ$2*(AJ31*1000)</f>
        <v/>
      </c>
      <c r="AK94">
        <f>AK$2*(AK31*1000)</f>
        <v/>
      </c>
      <c r="AL94">
        <f>AL$2*(AL31*1000)</f>
        <v/>
      </c>
      <c r="AM94">
        <f>AM$2*(AM31*1000)</f>
        <v/>
      </c>
      <c r="AN94">
        <f>AN$2*(AN31*1000)</f>
        <v/>
      </c>
      <c r="AO94">
        <f>AO$2*(AO31*1000)</f>
        <v/>
      </c>
      <c r="AP94">
        <f>AP$2*(AP31*1000)</f>
        <v/>
      </c>
      <c r="AQ94">
        <f>AQ$2*(AQ31*1000)</f>
        <v/>
      </c>
      <c r="AR94">
        <f>AR$2*(AR31*1000)</f>
        <v/>
      </c>
      <c r="AS94">
        <f>AS$2*(AS31*1000)</f>
        <v/>
      </c>
      <c r="AT94">
        <f>AT$2*(AT31*1000)</f>
        <v/>
      </c>
      <c r="AU94">
        <f>AU$2*(AU31*1000)</f>
        <v/>
      </c>
      <c r="AV94">
        <f>AV$2*(AV31*1000)</f>
        <v/>
      </c>
    </row>
    <row r="95" spans="1:50">
      <c r="A95" t="s">
        <v>338</v>
      </c>
      <c r="B95" t="s">
        <v>1775</v>
      </c>
      <c r="E95">
        <f>E$2*(E32*1000)</f>
        <v/>
      </c>
      <c r="F95">
        <f>F$2*(F32*1000)</f>
        <v/>
      </c>
      <c r="G95">
        <f>G$2*(G32*1000)</f>
        <v/>
      </c>
      <c r="H95">
        <f>H$2*(H32*1000)</f>
        <v/>
      </c>
      <c r="I95">
        <f>I$2*(I32*1000)</f>
        <v/>
      </c>
      <c r="J95">
        <f>J$2*(J32*1000)</f>
        <v/>
      </c>
      <c r="K95">
        <f>K$2*(K32*1000)</f>
        <v/>
      </c>
      <c r="L95">
        <f>L$2*(L32*1000)</f>
        <v/>
      </c>
      <c r="M95">
        <f>M$2*(M32*1000)</f>
        <v/>
      </c>
      <c r="N95">
        <f>N$2*(N32*1000)</f>
        <v/>
      </c>
      <c r="O95">
        <f>O$2*(O32*1000)</f>
        <v/>
      </c>
      <c r="P95">
        <f>P$2*(P32*1000)</f>
        <v/>
      </c>
      <c r="Q95">
        <f>Q$2*(Q32*1000)</f>
        <v/>
      </c>
      <c r="R95">
        <f>R$2*(R32*1000)</f>
        <v/>
      </c>
      <c r="S95">
        <f>S$2*(S32*1000)</f>
        <v/>
      </c>
      <c r="T95">
        <f>T$2*(T32*1000)</f>
        <v/>
      </c>
      <c r="U95">
        <f>U$2*(U32*1000)</f>
        <v/>
      </c>
      <c r="V95">
        <f>V$2*(V32*1000)</f>
        <v/>
      </c>
      <c r="W95">
        <f>W$2*(W32*1000)</f>
        <v/>
      </c>
      <c r="X95">
        <f>X$2*(X32*1000)</f>
        <v/>
      </c>
      <c r="Y95">
        <f>Y$2*(Y32*1000)</f>
        <v/>
      </c>
      <c r="Z95">
        <f>Z$2*(Z32*1000)</f>
        <v/>
      </c>
      <c r="AA95">
        <f>AA$2*(AA32*1000)</f>
        <v/>
      </c>
      <c r="AB95">
        <f>AB$2*(AB32*1000)</f>
        <v/>
      </c>
      <c r="AC95">
        <f>AC$2*(AC32*1000)</f>
        <v/>
      </c>
      <c r="AD95">
        <f>AD$2*(AD32*1000)</f>
        <v/>
      </c>
      <c r="AE95">
        <f>AE$2*(AE32*1000)</f>
        <v/>
      </c>
      <c r="AF95">
        <f>AF$2*(AF32*1000)</f>
        <v/>
      </c>
      <c r="AG95">
        <f>AG$2*(AG32*1000)</f>
        <v/>
      </c>
      <c r="AH95">
        <f>AH$2*(AH32*1000)</f>
        <v/>
      </c>
      <c r="AI95">
        <f>AI$2*(AI32*1000)</f>
        <v/>
      </c>
      <c r="AJ95">
        <f>AJ$2*(AJ32*1000)</f>
        <v/>
      </c>
      <c r="AK95">
        <f>AK$2*(AK32*1000)</f>
        <v/>
      </c>
      <c r="AL95">
        <f>AL$2*(AL32*1000)</f>
        <v/>
      </c>
      <c r="AM95">
        <f>AM$2*(AM32*1000)</f>
        <v/>
      </c>
      <c r="AN95">
        <f>AN$2*(AN32*1000)</f>
        <v/>
      </c>
      <c r="AO95">
        <f>AO$2*(AO32*1000)</f>
        <v/>
      </c>
      <c r="AP95">
        <f>AP$2*(AP32*1000)</f>
        <v/>
      </c>
      <c r="AQ95">
        <f>AQ$2*(AQ32*1000)</f>
        <v/>
      </c>
      <c r="AR95">
        <f>AR$2*(AR32*1000)</f>
        <v/>
      </c>
      <c r="AS95">
        <f>AS$2*(AS32*1000)</f>
        <v/>
      </c>
      <c r="AT95">
        <f>AT$2*(AT32*1000)</f>
        <v/>
      </c>
      <c r="AU95">
        <f>AU$2*(AU32*1000)</f>
        <v/>
      </c>
      <c r="AV95">
        <f>AV$2*(AV32*1000)</f>
        <v/>
      </c>
    </row>
    <row r="96" spans="1:50">
      <c r="A96" t="s">
        <v>261</v>
      </c>
      <c r="B96" t="s">
        <v>1775</v>
      </c>
      <c r="E96">
        <f>E$2*(E33*1000)</f>
        <v/>
      </c>
      <c r="F96">
        <f>F$2*(F33*1000)</f>
        <v/>
      </c>
      <c r="G96">
        <f>G$2*(G33*1000)</f>
        <v/>
      </c>
      <c r="H96">
        <f>H$2*(H33*1000)</f>
        <v/>
      </c>
      <c r="I96">
        <f>I$2*(I33*1000)</f>
        <v/>
      </c>
      <c r="J96">
        <f>J$2*(J33*1000)</f>
        <v/>
      </c>
      <c r="K96">
        <f>K$2*(K33*1000)</f>
        <v/>
      </c>
      <c r="L96">
        <f>L$2*(L33*1000)</f>
        <v/>
      </c>
      <c r="M96">
        <f>M$2*(M33*1000)</f>
        <v/>
      </c>
      <c r="N96">
        <f>N$2*(N33*1000)</f>
        <v/>
      </c>
      <c r="O96">
        <f>O$2*(O33*1000)</f>
        <v/>
      </c>
      <c r="P96">
        <f>P$2*(P33*1000)</f>
        <v/>
      </c>
      <c r="Q96">
        <f>Q$2*(Q33*1000)</f>
        <v/>
      </c>
      <c r="R96">
        <f>R$2*(R33*1000)</f>
        <v/>
      </c>
      <c r="S96">
        <f>S$2*(S33*1000)</f>
        <v/>
      </c>
      <c r="T96">
        <f>T$2*(T33*1000)</f>
        <v/>
      </c>
      <c r="U96">
        <f>U$2*(U33*1000)</f>
        <v/>
      </c>
      <c r="V96">
        <f>V$2*(V33*1000)</f>
        <v/>
      </c>
      <c r="W96">
        <f>W$2*(W33*1000)</f>
        <v/>
      </c>
      <c r="X96">
        <f>X$2*(X33*1000)</f>
        <v/>
      </c>
      <c r="Y96">
        <f>Y$2*(Y33*1000)</f>
        <v/>
      </c>
      <c r="Z96">
        <f>Z$2*(Z33*1000)</f>
        <v/>
      </c>
      <c r="AA96">
        <f>AA$2*(AA33*1000)</f>
        <v/>
      </c>
      <c r="AB96">
        <f>AB$2*(AB33*1000)</f>
        <v/>
      </c>
      <c r="AC96">
        <f>AC$2*(AC33*1000)</f>
        <v/>
      </c>
      <c r="AD96">
        <f>AD$2*(AD33*1000)</f>
        <v/>
      </c>
      <c r="AE96">
        <f>AE$2*(AE33*1000)</f>
        <v/>
      </c>
      <c r="AF96">
        <f>AF$2*(AF33*1000)</f>
        <v/>
      </c>
      <c r="AG96">
        <f>AG$2*(AG33*1000)</f>
        <v/>
      </c>
      <c r="AH96">
        <f>AH$2*(AH33*1000)</f>
        <v/>
      </c>
      <c r="AI96">
        <f>AI$2*(AI33*1000)</f>
        <v/>
      </c>
      <c r="AJ96">
        <f>AJ$2*(AJ33*1000)</f>
        <v/>
      </c>
      <c r="AK96">
        <f>AK$2*(AK33*1000)</f>
        <v/>
      </c>
      <c r="AL96">
        <f>AL$2*(AL33*1000)</f>
        <v/>
      </c>
      <c r="AM96">
        <f>AM$2*(AM33*1000)</f>
        <v/>
      </c>
      <c r="AN96">
        <f>AN$2*(AN33*1000)</f>
        <v/>
      </c>
      <c r="AO96">
        <f>AO$2*(AO33*1000)</f>
        <v/>
      </c>
      <c r="AP96">
        <f>AP$2*(AP33*1000)</f>
        <v/>
      </c>
      <c r="AQ96">
        <f>AQ$2*(AQ33*1000)</f>
        <v/>
      </c>
      <c r="AR96">
        <f>AR$2*(AR33*1000)</f>
        <v/>
      </c>
      <c r="AS96">
        <f>AS$2*(AS33*1000)</f>
        <v/>
      </c>
      <c r="AT96">
        <f>AT$2*(AT33*1000)</f>
        <v/>
      </c>
      <c r="AU96">
        <f>AU$2*(AU33*1000)</f>
        <v/>
      </c>
      <c r="AV96">
        <f>AV$2*(AV33*1000)</f>
        <v/>
      </c>
    </row>
    <row r="97" spans="1:50">
      <c r="A97" t="s">
        <v>346</v>
      </c>
      <c r="B97" t="s">
        <v>1775</v>
      </c>
      <c r="E97">
        <f>E$2*(E34*1000)</f>
        <v/>
      </c>
      <c r="F97">
        <f>F$2*(F34*1000)</f>
        <v/>
      </c>
      <c r="G97">
        <f>G$2*(G34*1000)</f>
        <v/>
      </c>
      <c r="H97">
        <f>H$2*(H34*1000)</f>
        <v/>
      </c>
      <c r="I97">
        <f>I$2*(I34*1000)</f>
        <v/>
      </c>
      <c r="J97">
        <f>J$2*(J34*1000)</f>
        <v/>
      </c>
      <c r="K97">
        <f>K$2*(K34*1000)</f>
        <v/>
      </c>
      <c r="L97">
        <f>L$2*(L34*1000)</f>
        <v/>
      </c>
      <c r="M97">
        <f>M$2*(M34*1000)</f>
        <v/>
      </c>
      <c r="N97">
        <f>N$2*(N34*1000)</f>
        <v/>
      </c>
      <c r="O97">
        <f>O$2*(O34*1000)</f>
        <v/>
      </c>
      <c r="P97">
        <f>P$2*(P34*1000)</f>
        <v/>
      </c>
      <c r="Q97">
        <f>Q$2*(Q34*1000)</f>
        <v/>
      </c>
      <c r="R97">
        <f>R$2*(R34*1000)</f>
        <v/>
      </c>
      <c r="S97">
        <f>S$2*(S34*1000)</f>
        <v/>
      </c>
      <c r="T97">
        <f>T$2*(T34*1000)</f>
        <v/>
      </c>
      <c r="U97">
        <f>U$2*(U34*1000)</f>
        <v/>
      </c>
      <c r="V97">
        <f>V$2*(V34*1000)</f>
        <v/>
      </c>
      <c r="W97">
        <f>W$2*(W34*1000)</f>
        <v/>
      </c>
      <c r="X97">
        <f>X$2*(X34*1000)</f>
        <v/>
      </c>
      <c r="Y97">
        <f>Y$2*(Y34*1000)</f>
        <v/>
      </c>
      <c r="Z97">
        <f>Z$2*(Z34*1000)</f>
        <v/>
      </c>
      <c r="AA97">
        <f>AA$2*(AA34*1000)</f>
        <v/>
      </c>
      <c r="AB97">
        <f>AB$2*(AB34*1000)</f>
        <v/>
      </c>
      <c r="AC97">
        <f>AC$2*(AC34*1000)</f>
        <v/>
      </c>
      <c r="AD97">
        <f>AD$2*(AD34*1000)</f>
        <v/>
      </c>
      <c r="AE97">
        <f>AE$2*(AE34*1000)</f>
        <v/>
      </c>
      <c r="AF97">
        <f>AF$2*(AF34*1000)</f>
        <v/>
      </c>
      <c r="AG97">
        <f>AG$2*(AG34*1000)</f>
        <v/>
      </c>
      <c r="AH97">
        <f>AH$2*(AH34*1000)</f>
        <v/>
      </c>
      <c r="AI97">
        <f>AI$2*(AI34*1000)</f>
        <v/>
      </c>
      <c r="AJ97">
        <f>AJ$2*(AJ34*1000)</f>
        <v/>
      </c>
      <c r="AK97">
        <f>AK$2*(AK34*1000)</f>
        <v/>
      </c>
      <c r="AL97">
        <f>AL$2*(AL34*1000)</f>
        <v/>
      </c>
      <c r="AM97">
        <f>AM$2*(AM34*1000)</f>
        <v/>
      </c>
      <c r="AN97">
        <f>AN$2*(AN34*1000)</f>
        <v/>
      </c>
      <c r="AO97">
        <f>AO$2*(AO34*1000)</f>
        <v/>
      </c>
      <c r="AP97">
        <f>AP$2*(AP34*1000)</f>
        <v/>
      </c>
      <c r="AQ97">
        <f>AQ$2*(AQ34*1000)</f>
        <v/>
      </c>
      <c r="AR97">
        <f>AR$2*(AR34*1000)</f>
        <v/>
      </c>
      <c r="AS97">
        <f>AS$2*(AS34*1000)</f>
        <v/>
      </c>
      <c r="AT97">
        <f>AT$2*(AT34*1000)</f>
        <v/>
      </c>
      <c r="AU97">
        <f>AU$2*(AU34*1000)</f>
        <v/>
      </c>
      <c r="AV97">
        <f>AV$2*(AV34*1000)</f>
        <v/>
      </c>
    </row>
    <row r="98" spans="1:50">
      <c r="A98" t="s">
        <v>248</v>
      </c>
      <c r="B98" t="s">
        <v>1775</v>
      </c>
      <c r="E98">
        <f>E$2*(E35*1000)</f>
        <v/>
      </c>
      <c r="F98">
        <f>F$2*(F35*1000)</f>
        <v/>
      </c>
      <c r="G98">
        <f>G$2*(G35*1000)</f>
        <v/>
      </c>
      <c r="H98">
        <f>H$2*(H35*1000)</f>
        <v/>
      </c>
      <c r="I98">
        <f>I$2*(I35*1000)</f>
        <v/>
      </c>
      <c r="J98">
        <f>J$2*(J35*1000)</f>
        <v/>
      </c>
      <c r="K98">
        <f>K$2*(K35*1000)</f>
        <v/>
      </c>
      <c r="L98">
        <f>L$2*(L35*1000)</f>
        <v/>
      </c>
      <c r="M98">
        <f>M$2*(M35*1000)</f>
        <v/>
      </c>
      <c r="N98">
        <f>N$2*(N35*1000)</f>
        <v/>
      </c>
      <c r="O98">
        <f>O$2*(O35*1000)</f>
        <v/>
      </c>
      <c r="P98">
        <f>P$2*(P35*1000)</f>
        <v/>
      </c>
      <c r="Q98">
        <f>Q$2*(Q35*1000)</f>
        <v/>
      </c>
      <c r="R98">
        <f>R$2*(R35*1000)</f>
        <v/>
      </c>
      <c r="S98">
        <f>S$2*(S35*1000)</f>
        <v/>
      </c>
      <c r="T98">
        <f>T$2*(T35*1000)</f>
        <v/>
      </c>
      <c r="U98">
        <f>U$2*(U35*1000)</f>
        <v/>
      </c>
      <c r="V98">
        <f>V$2*(V35*1000)</f>
        <v/>
      </c>
      <c r="W98">
        <f>W$2*(W35*1000)</f>
        <v/>
      </c>
      <c r="X98">
        <f>X$2*(X35*1000)</f>
        <v/>
      </c>
      <c r="Y98">
        <f>Y$2*(Y35*1000)</f>
        <v/>
      </c>
      <c r="Z98">
        <f>Z$2*(Z35*1000)</f>
        <v/>
      </c>
      <c r="AA98">
        <f>AA$2*(AA35*1000)</f>
        <v/>
      </c>
      <c r="AB98">
        <f>AB$2*(AB35*1000)</f>
        <v/>
      </c>
      <c r="AC98">
        <f>AC$2*(AC35*1000)</f>
        <v/>
      </c>
      <c r="AD98">
        <f>AD$2*(AD35*1000)</f>
        <v/>
      </c>
      <c r="AE98">
        <f>AE$2*(AE35*1000)</f>
        <v/>
      </c>
      <c r="AF98">
        <f>AF$2*(AF35*1000)</f>
        <v/>
      </c>
      <c r="AG98">
        <f>AG$2*(AG35*1000)</f>
        <v/>
      </c>
      <c r="AH98">
        <f>AH$2*(AH35*1000)</f>
        <v/>
      </c>
      <c r="AI98">
        <f>AI$2*(AI35*1000)</f>
        <v/>
      </c>
      <c r="AJ98">
        <f>AJ$2*(AJ35*1000)</f>
        <v/>
      </c>
      <c r="AK98">
        <f>AK$2*(AK35*1000)</f>
        <v/>
      </c>
      <c r="AL98">
        <f>AL$2*(AL35*1000)</f>
        <v/>
      </c>
      <c r="AM98">
        <f>AM$2*(AM35*1000)</f>
        <v/>
      </c>
      <c r="AN98">
        <f>AN$2*(AN35*1000)</f>
        <v/>
      </c>
      <c r="AO98">
        <f>AO$2*(AO35*1000)</f>
        <v/>
      </c>
      <c r="AP98">
        <f>AP$2*(AP35*1000)</f>
        <v/>
      </c>
      <c r="AQ98">
        <f>AQ$2*(AQ35*1000)</f>
        <v/>
      </c>
      <c r="AR98">
        <f>AR$2*(AR35*1000)</f>
        <v/>
      </c>
      <c r="AS98">
        <f>AS$2*(AS35*1000)</f>
        <v/>
      </c>
      <c r="AT98">
        <f>AT$2*(AT35*1000)</f>
        <v/>
      </c>
      <c r="AU98">
        <f>AU$2*(AU35*1000)</f>
        <v/>
      </c>
      <c r="AV98">
        <f>AV$2*(AV35*1000)</f>
        <v/>
      </c>
    </row>
    <row r="99" spans="1:50">
      <c r="A99" t="s">
        <v>306</v>
      </c>
      <c r="B99" t="s">
        <v>1775</v>
      </c>
      <c r="E99">
        <f>E$2*(E36*1000)</f>
        <v/>
      </c>
      <c r="F99">
        <f>F$2*(F36*1000)</f>
        <v/>
      </c>
      <c r="G99">
        <f>G$2*(G36*1000)</f>
        <v/>
      </c>
      <c r="H99">
        <f>H$2*(H36*1000)</f>
        <v/>
      </c>
      <c r="I99">
        <f>I$2*(I36*1000)</f>
        <v/>
      </c>
      <c r="J99">
        <f>J$2*(J36*1000)</f>
        <v/>
      </c>
      <c r="K99">
        <f>K$2*(K36*1000)</f>
        <v/>
      </c>
      <c r="L99">
        <f>L$2*(L36*1000)</f>
        <v/>
      </c>
      <c r="M99">
        <f>M$2*(M36*1000)</f>
        <v/>
      </c>
      <c r="N99">
        <f>N$2*(N36*1000)</f>
        <v/>
      </c>
      <c r="O99">
        <f>O$2*(O36*1000)</f>
        <v/>
      </c>
      <c r="P99">
        <f>P$2*(P36*1000)</f>
        <v/>
      </c>
      <c r="Q99">
        <f>Q$2*(Q36*1000)</f>
        <v/>
      </c>
      <c r="R99">
        <f>R$2*(R36*1000)</f>
        <v/>
      </c>
      <c r="S99">
        <f>S$2*(S36*1000)</f>
        <v/>
      </c>
      <c r="T99">
        <f>T$2*(T36*1000)</f>
        <v/>
      </c>
      <c r="U99">
        <f>U$2*(U36*1000)</f>
        <v/>
      </c>
      <c r="V99">
        <f>V$2*(V36*1000)</f>
        <v/>
      </c>
      <c r="W99">
        <f>W$2*(W36*1000)</f>
        <v/>
      </c>
      <c r="X99">
        <f>X$2*(X36*1000)</f>
        <v/>
      </c>
      <c r="Y99">
        <f>Y$2*(Y36*1000)</f>
        <v/>
      </c>
      <c r="Z99">
        <f>Z$2*(Z36*1000)</f>
        <v/>
      </c>
      <c r="AA99">
        <f>AA$2*(AA36*1000)</f>
        <v/>
      </c>
      <c r="AB99">
        <f>AB$2*(AB36*1000)</f>
        <v/>
      </c>
      <c r="AC99">
        <f>AC$2*(AC36*1000)</f>
        <v/>
      </c>
      <c r="AD99">
        <f>AD$2*(AD36*1000)</f>
        <v/>
      </c>
      <c r="AE99">
        <f>AE$2*(AE36*1000)</f>
        <v/>
      </c>
      <c r="AF99">
        <f>AF$2*(AF36*1000)</f>
        <v/>
      </c>
      <c r="AG99">
        <f>AG$2*(AG36*1000)</f>
        <v/>
      </c>
      <c r="AH99">
        <f>AH$2*(AH36*1000)</f>
        <v/>
      </c>
      <c r="AI99">
        <f>AI$2*(AI36*1000)</f>
        <v/>
      </c>
      <c r="AJ99">
        <f>AJ$2*(AJ36*1000)</f>
        <v/>
      </c>
      <c r="AK99">
        <f>AK$2*(AK36*1000)</f>
        <v/>
      </c>
      <c r="AL99">
        <f>AL$2*(AL36*1000)</f>
        <v/>
      </c>
      <c r="AM99">
        <f>AM$2*(AM36*1000)</f>
        <v/>
      </c>
      <c r="AN99">
        <f>AN$2*(AN36*1000)</f>
        <v/>
      </c>
      <c r="AO99">
        <f>AO$2*(AO36*1000)</f>
        <v/>
      </c>
      <c r="AP99">
        <f>AP$2*(AP36*1000)</f>
        <v/>
      </c>
      <c r="AQ99">
        <f>AQ$2*(AQ36*1000)</f>
        <v/>
      </c>
      <c r="AR99">
        <f>AR$2*(AR36*1000)</f>
        <v/>
      </c>
      <c r="AS99">
        <f>AS$2*(AS36*1000)</f>
        <v/>
      </c>
      <c r="AT99">
        <f>AT$2*(AT36*1000)</f>
        <v/>
      </c>
      <c r="AU99">
        <f>AU$2*(AU36*1000)</f>
        <v/>
      </c>
      <c r="AV99">
        <f>AV$2*(AV36*1000)</f>
        <v/>
      </c>
    </row>
    <row r="100" spans="1:50">
      <c r="A100" t="s">
        <v>268</v>
      </c>
      <c r="B100" t="s">
        <v>1775</v>
      </c>
      <c r="E100">
        <f>E$2*(E37*1000)</f>
        <v/>
      </c>
      <c r="F100">
        <f>F$2*(F37*1000)</f>
        <v/>
      </c>
      <c r="G100">
        <f>G$2*(G37*1000)</f>
        <v/>
      </c>
      <c r="H100">
        <f>H$2*(H37*1000)</f>
        <v/>
      </c>
      <c r="I100">
        <f>I$2*(I37*1000)</f>
        <v/>
      </c>
      <c r="J100">
        <f>J$2*(J37*1000)</f>
        <v/>
      </c>
      <c r="K100">
        <f>K$2*(K37*1000)</f>
        <v/>
      </c>
      <c r="L100">
        <f>L$2*(L37*1000)</f>
        <v/>
      </c>
      <c r="M100">
        <f>M$2*(M37*1000)</f>
        <v/>
      </c>
      <c r="N100">
        <f>N$2*(N37*1000)</f>
        <v/>
      </c>
      <c r="O100">
        <f>O$2*(O37*1000)</f>
        <v/>
      </c>
      <c r="P100">
        <f>P$2*(P37*1000)</f>
        <v/>
      </c>
      <c r="Q100">
        <f>Q$2*(Q37*1000)</f>
        <v/>
      </c>
      <c r="R100">
        <f>R$2*(R37*1000)</f>
        <v/>
      </c>
      <c r="S100">
        <f>S$2*(S37*1000)</f>
        <v/>
      </c>
      <c r="T100">
        <f>T$2*(T37*1000)</f>
        <v/>
      </c>
      <c r="U100">
        <f>U$2*(U37*1000)</f>
        <v/>
      </c>
      <c r="V100">
        <f>V$2*(V37*1000)</f>
        <v/>
      </c>
      <c r="W100">
        <f>W$2*(W37*1000)</f>
        <v/>
      </c>
      <c r="X100">
        <f>X$2*(X37*1000)</f>
        <v/>
      </c>
      <c r="Y100">
        <f>Y$2*(Y37*1000)</f>
        <v/>
      </c>
      <c r="Z100">
        <f>Z$2*(Z37*1000)</f>
        <v/>
      </c>
      <c r="AA100">
        <f>AA$2*(AA37*1000)</f>
        <v/>
      </c>
      <c r="AB100">
        <f>AB$2*(AB37*1000)</f>
        <v/>
      </c>
      <c r="AC100">
        <f>AC$2*(AC37*1000)</f>
        <v/>
      </c>
      <c r="AD100">
        <f>AD$2*(AD37*1000)</f>
        <v/>
      </c>
      <c r="AE100">
        <f>AE$2*(AE37*1000)</f>
        <v/>
      </c>
      <c r="AF100">
        <f>AF$2*(AF37*1000)</f>
        <v/>
      </c>
      <c r="AG100">
        <f>AG$2*(AG37*1000)</f>
        <v/>
      </c>
      <c r="AH100">
        <f>AH$2*(AH37*1000)</f>
        <v/>
      </c>
      <c r="AI100">
        <f>AI$2*(AI37*1000)</f>
        <v/>
      </c>
      <c r="AJ100">
        <f>AJ$2*(AJ37*1000)</f>
        <v/>
      </c>
      <c r="AK100">
        <f>AK$2*(AK37*1000)</f>
        <v/>
      </c>
      <c r="AL100">
        <f>AL$2*(AL37*1000)</f>
        <v/>
      </c>
      <c r="AM100">
        <f>AM$2*(AM37*1000)</f>
        <v/>
      </c>
      <c r="AN100">
        <f>AN$2*(AN37*1000)</f>
        <v/>
      </c>
      <c r="AO100">
        <f>AO$2*(AO37*1000)</f>
        <v/>
      </c>
      <c r="AP100">
        <f>AP$2*(AP37*1000)</f>
        <v/>
      </c>
      <c r="AQ100">
        <f>AQ$2*(AQ37*1000)</f>
        <v/>
      </c>
      <c r="AR100">
        <f>AR$2*(AR37*1000)</f>
        <v/>
      </c>
      <c r="AS100">
        <f>AS$2*(AS37*1000)</f>
        <v/>
      </c>
      <c r="AT100">
        <f>AT$2*(AT37*1000)</f>
        <v/>
      </c>
      <c r="AU100">
        <f>AU$2*(AU37*1000)</f>
        <v/>
      </c>
      <c r="AV100">
        <f>AV$2*(AV37*1000)</f>
        <v/>
      </c>
    </row>
    <row r="101" spans="1:50">
      <c r="A101" t="s">
        <v>276</v>
      </c>
      <c r="B101" t="s">
        <v>1775</v>
      </c>
      <c r="E101">
        <f>E$2*(E38*1000)</f>
        <v/>
      </c>
      <c r="F101">
        <f>F$2*(F38*1000)</f>
        <v/>
      </c>
      <c r="G101">
        <f>G$2*(G38*1000)</f>
        <v/>
      </c>
      <c r="H101">
        <f>H$2*(H38*1000)</f>
        <v/>
      </c>
      <c r="I101">
        <f>I$2*(I38*1000)</f>
        <v/>
      </c>
      <c r="J101">
        <f>J$2*(J38*1000)</f>
        <v/>
      </c>
      <c r="K101">
        <f>K$2*(K38*1000)</f>
        <v/>
      </c>
      <c r="L101">
        <f>L$2*(L38*1000)</f>
        <v/>
      </c>
      <c r="M101">
        <f>M$2*(M38*1000)</f>
        <v/>
      </c>
      <c r="N101">
        <f>N$2*(N38*1000)</f>
        <v/>
      </c>
      <c r="O101">
        <f>O$2*(O38*1000)</f>
        <v/>
      </c>
      <c r="P101">
        <f>P$2*(P38*1000)</f>
        <v/>
      </c>
      <c r="Q101">
        <f>Q$2*(Q38*1000)</f>
        <v/>
      </c>
      <c r="R101">
        <f>R$2*(R38*1000)</f>
        <v/>
      </c>
      <c r="S101">
        <f>S$2*(S38*1000)</f>
        <v/>
      </c>
      <c r="T101">
        <f>T$2*(T38*1000)</f>
        <v/>
      </c>
      <c r="U101">
        <f>U$2*(U38*1000)</f>
        <v/>
      </c>
      <c r="V101">
        <f>V$2*(V38*1000)</f>
        <v/>
      </c>
      <c r="W101">
        <f>W$2*(W38*1000)</f>
        <v/>
      </c>
      <c r="X101">
        <f>X$2*(X38*1000)</f>
        <v/>
      </c>
      <c r="Y101">
        <f>Y$2*(Y38*1000)</f>
        <v/>
      </c>
      <c r="Z101">
        <f>Z$2*(Z38*1000)</f>
        <v/>
      </c>
      <c r="AA101">
        <f>AA$2*(AA38*1000)</f>
        <v/>
      </c>
      <c r="AB101">
        <f>AB$2*(AB38*1000)</f>
        <v/>
      </c>
      <c r="AC101">
        <f>AC$2*(AC38*1000)</f>
        <v/>
      </c>
      <c r="AD101">
        <f>AD$2*(AD38*1000)</f>
        <v/>
      </c>
      <c r="AE101">
        <f>AE$2*(AE38*1000)</f>
        <v/>
      </c>
      <c r="AF101">
        <f>AF$2*(AF38*1000)</f>
        <v/>
      </c>
      <c r="AG101">
        <f>AG$2*(AG38*1000)</f>
        <v/>
      </c>
      <c r="AH101">
        <f>AH$2*(AH38*1000)</f>
        <v/>
      </c>
      <c r="AI101">
        <f>AI$2*(AI38*1000)</f>
        <v/>
      </c>
      <c r="AJ101">
        <f>AJ$2*(AJ38*1000)</f>
        <v/>
      </c>
      <c r="AK101">
        <f>AK$2*(AK38*1000)</f>
        <v/>
      </c>
      <c r="AL101">
        <f>AL$2*(AL38*1000)</f>
        <v/>
      </c>
      <c r="AM101">
        <f>AM$2*(AM38*1000)</f>
        <v/>
      </c>
      <c r="AN101">
        <f>AN$2*(AN38*1000)</f>
        <v/>
      </c>
      <c r="AO101">
        <f>AO$2*(AO38*1000)</f>
        <v/>
      </c>
      <c r="AP101">
        <f>AP$2*(AP38*1000)</f>
        <v/>
      </c>
      <c r="AQ101">
        <f>AQ$2*(AQ38*1000)</f>
        <v/>
      </c>
      <c r="AR101">
        <f>AR$2*(AR38*1000)</f>
        <v/>
      </c>
      <c r="AS101">
        <f>AS$2*(AS38*1000)</f>
        <v/>
      </c>
      <c r="AT101">
        <f>AT$2*(AT38*1000)</f>
        <v/>
      </c>
      <c r="AU101">
        <f>AU$2*(AU38*1000)</f>
        <v/>
      </c>
      <c r="AV101">
        <f>AV$2*(AV38*1000)</f>
        <v/>
      </c>
    </row>
    <row r="102" spans="1:50">
      <c r="A102" t="s">
        <v>285</v>
      </c>
      <c r="B102" t="s">
        <v>1775</v>
      </c>
      <c r="E102">
        <f>E$2*(E39*1000)</f>
        <v/>
      </c>
      <c r="F102">
        <f>F$2*(F39*1000)</f>
        <v/>
      </c>
      <c r="G102">
        <f>G$2*(G39*1000)</f>
        <v/>
      </c>
      <c r="H102">
        <f>H$2*(H39*1000)</f>
        <v/>
      </c>
      <c r="I102">
        <f>I$2*(I39*1000)</f>
        <v/>
      </c>
      <c r="J102">
        <f>J$2*(J39*1000)</f>
        <v/>
      </c>
      <c r="K102">
        <f>K$2*(K39*1000)</f>
        <v/>
      </c>
      <c r="L102">
        <f>L$2*(L39*1000)</f>
        <v/>
      </c>
      <c r="M102">
        <f>M$2*(M39*1000)</f>
        <v/>
      </c>
      <c r="N102">
        <f>N$2*(N39*1000)</f>
        <v/>
      </c>
      <c r="O102">
        <f>O$2*(O39*1000)</f>
        <v/>
      </c>
      <c r="P102">
        <f>P$2*(P39*1000)</f>
        <v/>
      </c>
      <c r="Q102">
        <f>Q$2*(Q39*1000)</f>
        <v/>
      </c>
      <c r="R102">
        <f>R$2*(R39*1000)</f>
        <v/>
      </c>
      <c r="S102">
        <f>S$2*(S39*1000)</f>
        <v/>
      </c>
      <c r="T102">
        <f>T$2*(T39*1000)</f>
        <v/>
      </c>
      <c r="U102">
        <f>U$2*(U39*1000)</f>
        <v/>
      </c>
      <c r="V102">
        <f>V$2*(V39*1000)</f>
        <v/>
      </c>
      <c r="W102">
        <f>W$2*(W39*1000)</f>
        <v/>
      </c>
      <c r="X102">
        <f>X$2*(X39*1000)</f>
        <v/>
      </c>
      <c r="Y102">
        <f>Y$2*(Y39*1000)</f>
        <v/>
      </c>
      <c r="Z102">
        <f>Z$2*(Z39*1000)</f>
        <v/>
      </c>
      <c r="AA102">
        <f>AA$2*(AA39*1000)</f>
        <v/>
      </c>
      <c r="AB102">
        <f>AB$2*(AB39*1000)</f>
        <v/>
      </c>
      <c r="AC102">
        <f>AC$2*(AC39*1000)</f>
        <v/>
      </c>
      <c r="AD102">
        <f>AD$2*(AD39*1000)</f>
        <v/>
      </c>
      <c r="AE102">
        <f>AE$2*(AE39*1000)</f>
        <v/>
      </c>
      <c r="AF102">
        <f>AF$2*(AF39*1000)</f>
        <v/>
      </c>
      <c r="AG102">
        <f>AG$2*(AG39*1000)</f>
        <v/>
      </c>
      <c r="AH102">
        <f>AH$2*(AH39*1000)</f>
        <v/>
      </c>
      <c r="AI102">
        <f>AI$2*(AI39*1000)</f>
        <v/>
      </c>
      <c r="AJ102">
        <f>AJ$2*(AJ39*1000)</f>
        <v/>
      </c>
      <c r="AK102">
        <f>AK$2*(AK39*1000)</f>
        <v/>
      </c>
      <c r="AL102">
        <f>AL$2*(AL39*1000)</f>
        <v/>
      </c>
      <c r="AM102">
        <f>AM$2*(AM39*1000)</f>
        <v/>
      </c>
      <c r="AN102">
        <f>AN$2*(AN39*1000)</f>
        <v/>
      </c>
      <c r="AO102">
        <f>AO$2*(AO39*1000)</f>
        <v/>
      </c>
      <c r="AP102">
        <f>AP$2*(AP39*1000)</f>
        <v/>
      </c>
      <c r="AQ102">
        <f>AQ$2*(AQ39*1000)</f>
        <v/>
      </c>
      <c r="AR102">
        <f>AR$2*(AR39*1000)</f>
        <v/>
      </c>
      <c r="AS102">
        <f>AS$2*(AS39*1000)</f>
        <v/>
      </c>
      <c r="AT102">
        <f>AT$2*(AT39*1000)</f>
        <v/>
      </c>
      <c r="AU102">
        <f>AU$2*(AU39*1000)</f>
        <v/>
      </c>
      <c r="AV102">
        <f>AV$2*(AV39*1000)</f>
        <v/>
      </c>
    </row>
    <row r="103" spans="1:50">
      <c r="A103" t="s">
        <v>336</v>
      </c>
      <c r="B103" t="s">
        <v>1775</v>
      </c>
      <c r="E103">
        <f>E$2*(E40*1000)</f>
        <v/>
      </c>
      <c r="F103">
        <f>F$2*(F40*1000)</f>
        <v/>
      </c>
      <c r="G103">
        <f>G$2*(G40*1000)</f>
        <v/>
      </c>
      <c r="H103">
        <f>H$2*(H40*1000)</f>
        <v/>
      </c>
      <c r="I103">
        <f>I$2*(I40*1000)</f>
        <v/>
      </c>
      <c r="J103">
        <f>J$2*(J40*1000)</f>
        <v/>
      </c>
      <c r="K103">
        <f>K$2*(K40*1000)</f>
        <v/>
      </c>
      <c r="L103">
        <f>L$2*(L40*1000)</f>
        <v/>
      </c>
      <c r="M103">
        <f>M$2*(M40*1000)</f>
        <v/>
      </c>
      <c r="N103">
        <f>N$2*(N40*1000)</f>
        <v/>
      </c>
      <c r="O103">
        <f>O$2*(O40*1000)</f>
        <v/>
      </c>
      <c r="P103">
        <f>P$2*(P40*1000)</f>
        <v/>
      </c>
      <c r="Q103">
        <f>Q$2*(Q40*1000)</f>
        <v/>
      </c>
      <c r="R103">
        <f>R$2*(R40*1000)</f>
        <v/>
      </c>
      <c r="S103">
        <f>S$2*(S40*1000)</f>
        <v/>
      </c>
      <c r="T103">
        <f>T$2*(T40*1000)</f>
        <v/>
      </c>
      <c r="U103">
        <f>U$2*(U40*1000)</f>
        <v/>
      </c>
      <c r="V103">
        <f>V$2*(V40*1000)</f>
        <v/>
      </c>
      <c r="W103">
        <f>W$2*(W40*1000)</f>
        <v/>
      </c>
      <c r="X103">
        <f>X$2*(X40*1000)</f>
        <v/>
      </c>
      <c r="Y103">
        <f>Y$2*(Y40*1000)</f>
        <v/>
      </c>
      <c r="Z103">
        <f>Z$2*(Z40*1000)</f>
        <v/>
      </c>
      <c r="AA103">
        <f>AA$2*(AA40*1000)</f>
        <v/>
      </c>
      <c r="AB103">
        <f>AB$2*(AB40*1000)</f>
        <v/>
      </c>
      <c r="AC103">
        <f>AC$2*(AC40*1000)</f>
        <v/>
      </c>
      <c r="AD103">
        <f>AD$2*(AD40*1000)</f>
        <v/>
      </c>
      <c r="AE103">
        <f>AE$2*(AE40*1000)</f>
        <v/>
      </c>
      <c r="AF103">
        <f>AF$2*(AF40*1000)</f>
        <v/>
      </c>
      <c r="AG103">
        <f>AG$2*(AG40*1000)</f>
        <v/>
      </c>
      <c r="AH103">
        <f>AH$2*(AH40*1000)</f>
        <v/>
      </c>
      <c r="AI103">
        <f>AI$2*(AI40*1000)</f>
        <v/>
      </c>
      <c r="AJ103">
        <f>AJ$2*(AJ40*1000)</f>
        <v/>
      </c>
      <c r="AK103">
        <f>AK$2*(AK40*1000)</f>
        <v/>
      </c>
      <c r="AL103">
        <f>AL$2*(AL40*1000)</f>
        <v/>
      </c>
      <c r="AM103">
        <f>AM$2*(AM40*1000)</f>
        <v/>
      </c>
      <c r="AN103">
        <f>AN$2*(AN40*1000)</f>
        <v/>
      </c>
      <c r="AO103">
        <f>AO$2*(AO40*1000)</f>
        <v/>
      </c>
      <c r="AP103">
        <f>AP$2*(AP40*1000)</f>
        <v/>
      </c>
      <c r="AQ103">
        <f>AQ$2*(AQ40*1000)</f>
        <v/>
      </c>
      <c r="AR103">
        <f>AR$2*(AR40*1000)</f>
        <v/>
      </c>
      <c r="AS103">
        <f>AS$2*(AS40*1000)</f>
        <v/>
      </c>
      <c r="AT103">
        <f>AT$2*(AT40*1000)</f>
        <v/>
      </c>
      <c r="AU103">
        <f>AU$2*(AU40*1000)</f>
        <v/>
      </c>
      <c r="AV103">
        <f>AV$2*(AV40*1000)</f>
        <v/>
      </c>
    </row>
    <row r="104" spans="1:50">
      <c r="A104" t="s">
        <v>321</v>
      </c>
      <c r="B104" t="s">
        <v>1775</v>
      </c>
      <c r="E104">
        <f>E$2*(E41*1000)</f>
        <v/>
      </c>
      <c r="F104">
        <f>F$2*(F41*1000)</f>
        <v/>
      </c>
      <c r="G104">
        <f>G$2*(G41*1000)</f>
        <v/>
      </c>
      <c r="H104">
        <f>H$2*(H41*1000)</f>
        <v/>
      </c>
      <c r="I104">
        <f>I$2*(I41*1000)</f>
        <v/>
      </c>
      <c r="J104">
        <f>J$2*(J41*1000)</f>
        <v/>
      </c>
      <c r="K104">
        <f>K$2*(K41*1000)</f>
        <v/>
      </c>
      <c r="L104">
        <f>L$2*(L41*1000)</f>
        <v/>
      </c>
      <c r="M104">
        <f>M$2*(M41*1000)</f>
        <v/>
      </c>
      <c r="N104">
        <f>N$2*(N41*1000)</f>
        <v/>
      </c>
      <c r="O104">
        <f>O$2*(O41*1000)</f>
        <v/>
      </c>
      <c r="P104">
        <f>P$2*(P41*1000)</f>
        <v/>
      </c>
      <c r="Q104">
        <f>Q$2*(Q41*1000)</f>
        <v/>
      </c>
      <c r="R104">
        <f>R$2*(R41*1000)</f>
        <v/>
      </c>
      <c r="S104">
        <f>S$2*(S41*1000)</f>
        <v/>
      </c>
      <c r="T104">
        <f>T$2*(T41*1000)</f>
        <v/>
      </c>
      <c r="U104">
        <f>U$2*(U41*1000)</f>
        <v/>
      </c>
      <c r="V104">
        <f>V$2*(V41*1000)</f>
        <v/>
      </c>
      <c r="W104">
        <f>W$2*(W41*1000)</f>
        <v/>
      </c>
      <c r="X104">
        <f>X$2*(X41*1000)</f>
        <v/>
      </c>
      <c r="Y104">
        <f>Y$2*(Y41*1000)</f>
        <v/>
      </c>
      <c r="Z104">
        <f>Z$2*(Z41*1000)</f>
        <v/>
      </c>
      <c r="AA104">
        <f>AA$2*(AA41*1000)</f>
        <v/>
      </c>
      <c r="AB104">
        <f>AB$2*(AB41*1000)</f>
        <v/>
      </c>
      <c r="AC104">
        <f>AC$2*(AC41*1000)</f>
        <v/>
      </c>
      <c r="AD104">
        <f>AD$2*(AD41*1000)</f>
        <v/>
      </c>
      <c r="AE104">
        <f>AE$2*(AE41*1000)</f>
        <v/>
      </c>
      <c r="AF104">
        <f>AF$2*(AF41*1000)</f>
        <v/>
      </c>
      <c r="AG104">
        <f>AG$2*(AG41*1000)</f>
        <v/>
      </c>
      <c r="AH104">
        <f>AH$2*(AH41*1000)</f>
        <v/>
      </c>
      <c r="AI104">
        <f>AI$2*(AI41*1000)</f>
        <v/>
      </c>
      <c r="AJ104">
        <f>AJ$2*(AJ41*1000)</f>
        <v/>
      </c>
      <c r="AK104">
        <f>AK$2*(AK41*1000)</f>
        <v/>
      </c>
      <c r="AL104">
        <f>AL$2*(AL41*1000)</f>
        <v/>
      </c>
      <c r="AM104">
        <f>AM$2*(AM41*1000)</f>
        <v/>
      </c>
      <c r="AN104">
        <f>AN$2*(AN41*1000)</f>
        <v/>
      </c>
      <c r="AO104">
        <f>AO$2*(AO41*1000)</f>
        <v/>
      </c>
      <c r="AP104">
        <f>AP$2*(AP41*1000)</f>
        <v/>
      </c>
      <c r="AQ104">
        <f>AQ$2*(AQ41*1000)</f>
        <v/>
      </c>
      <c r="AR104">
        <f>AR$2*(AR41*1000)</f>
        <v/>
      </c>
      <c r="AS104">
        <f>AS$2*(AS41*1000)</f>
        <v/>
      </c>
      <c r="AT104">
        <f>AT$2*(AT41*1000)</f>
        <v/>
      </c>
      <c r="AU104">
        <f>AU$2*(AU41*1000)</f>
        <v/>
      </c>
      <c r="AV104">
        <f>AV$2*(AV41*1000)</f>
        <v/>
      </c>
    </row>
    <row r="105" spans="1:50">
      <c r="A105" t="s">
        <v>273</v>
      </c>
      <c r="B105" t="s">
        <v>1775</v>
      </c>
      <c r="E105">
        <f>E$2*(E42*1000)</f>
        <v/>
      </c>
      <c r="F105">
        <f>F$2*(F42*1000)</f>
        <v/>
      </c>
      <c r="G105">
        <f>G$2*(G42*1000)</f>
        <v/>
      </c>
      <c r="H105">
        <f>H$2*(H42*1000)</f>
        <v/>
      </c>
      <c r="I105">
        <f>I$2*(I42*1000)</f>
        <v/>
      </c>
      <c r="J105">
        <f>J$2*(J42*1000)</f>
        <v/>
      </c>
      <c r="K105">
        <f>K$2*(K42*1000)</f>
        <v/>
      </c>
      <c r="L105">
        <f>L$2*(L42*1000)</f>
        <v/>
      </c>
      <c r="M105">
        <f>M$2*(M42*1000)</f>
        <v/>
      </c>
      <c r="N105">
        <f>N$2*(N42*1000)</f>
        <v/>
      </c>
      <c r="O105">
        <f>O$2*(O42*1000)</f>
        <v/>
      </c>
      <c r="P105">
        <f>P$2*(P42*1000)</f>
        <v/>
      </c>
      <c r="Q105">
        <f>Q$2*(Q42*1000)</f>
        <v/>
      </c>
      <c r="R105">
        <f>R$2*(R42*1000)</f>
        <v/>
      </c>
      <c r="S105">
        <f>S$2*(S42*1000)</f>
        <v/>
      </c>
      <c r="T105">
        <f>T$2*(T42*1000)</f>
        <v/>
      </c>
      <c r="U105">
        <f>U$2*(U42*1000)</f>
        <v/>
      </c>
      <c r="V105">
        <f>V$2*(V42*1000)</f>
        <v/>
      </c>
      <c r="W105">
        <f>W$2*(W42*1000)</f>
        <v/>
      </c>
      <c r="X105">
        <f>X$2*(X42*1000)</f>
        <v/>
      </c>
      <c r="Y105">
        <f>Y$2*(Y42*1000)</f>
        <v/>
      </c>
      <c r="Z105">
        <f>Z$2*(Z42*1000)</f>
        <v/>
      </c>
      <c r="AA105">
        <f>AA$2*(AA42*1000)</f>
        <v/>
      </c>
      <c r="AB105">
        <f>AB$2*(AB42*1000)</f>
        <v/>
      </c>
      <c r="AC105">
        <f>AC$2*(AC42*1000)</f>
        <v/>
      </c>
      <c r="AD105">
        <f>AD$2*(AD42*1000)</f>
        <v/>
      </c>
      <c r="AE105">
        <f>AE$2*(AE42*1000)</f>
        <v/>
      </c>
      <c r="AF105">
        <f>AF$2*(AF42*1000)</f>
        <v/>
      </c>
      <c r="AG105">
        <f>AG$2*(AG42*1000)</f>
        <v/>
      </c>
      <c r="AH105">
        <f>AH$2*(AH42*1000)</f>
        <v/>
      </c>
      <c r="AI105">
        <f>AI$2*(AI42*1000)</f>
        <v/>
      </c>
      <c r="AJ105">
        <f>AJ$2*(AJ42*1000)</f>
        <v/>
      </c>
      <c r="AK105">
        <f>AK$2*(AK42*1000)</f>
        <v/>
      </c>
      <c r="AL105">
        <f>AL$2*(AL42*1000)</f>
        <v/>
      </c>
      <c r="AM105">
        <f>AM$2*(AM42*1000)</f>
        <v/>
      </c>
      <c r="AN105">
        <f>AN$2*(AN42*1000)</f>
        <v/>
      </c>
      <c r="AO105">
        <f>AO$2*(AO42*1000)</f>
        <v/>
      </c>
      <c r="AP105">
        <f>AP$2*(AP42*1000)</f>
        <v/>
      </c>
      <c r="AQ105">
        <f>AQ$2*(AQ42*1000)</f>
        <v/>
      </c>
      <c r="AR105">
        <f>AR$2*(AR42*1000)</f>
        <v/>
      </c>
      <c r="AS105">
        <f>AS$2*(AS42*1000)</f>
        <v/>
      </c>
      <c r="AT105">
        <f>AT$2*(AT42*1000)</f>
        <v/>
      </c>
      <c r="AU105">
        <f>AU$2*(AU42*1000)</f>
        <v/>
      </c>
      <c r="AV105">
        <f>AV$2*(AV42*1000)</f>
        <v/>
      </c>
    </row>
    <row r="106" spans="1:50">
      <c r="A106" t="s">
        <v>278</v>
      </c>
      <c r="B106" t="s">
        <v>1775</v>
      </c>
      <c r="E106">
        <f>E$2*(E43*1000)</f>
        <v/>
      </c>
      <c r="F106">
        <f>F$2*(F43*1000)</f>
        <v/>
      </c>
      <c r="G106">
        <f>G$2*(G43*1000)</f>
        <v/>
      </c>
      <c r="H106">
        <f>H$2*(H43*1000)</f>
        <v/>
      </c>
      <c r="I106">
        <f>I$2*(I43*1000)</f>
        <v/>
      </c>
      <c r="J106">
        <f>J$2*(J43*1000)</f>
        <v/>
      </c>
      <c r="K106">
        <f>K$2*(K43*1000)</f>
        <v/>
      </c>
      <c r="L106">
        <f>L$2*(L43*1000)</f>
        <v/>
      </c>
      <c r="M106">
        <f>M$2*(M43*1000)</f>
        <v/>
      </c>
      <c r="N106">
        <f>N$2*(N43*1000)</f>
        <v/>
      </c>
      <c r="O106">
        <f>O$2*(O43*1000)</f>
        <v/>
      </c>
      <c r="P106">
        <f>P$2*(P43*1000)</f>
        <v/>
      </c>
      <c r="Q106">
        <f>Q$2*(Q43*1000)</f>
        <v/>
      </c>
      <c r="R106">
        <f>R$2*(R43*1000)</f>
        <v/>
      </c>
      <c r="S106">
        <f>S$2*(S43*1000)</f>
        <v/>
      </c>
      <c r="T106">
        <f>T$2*(T43*1000)</f>
        <v/>
      </c>
      <c r="U106">
        <f>U$2*(U43*1000)</f>
        <v/>
      </c>
      <c r="V106">
        <f>V$2*(V43*1000)</f>
        <v/>
      </c>
      <c r="W106">
        <f>W$2*(W43*1000)</f>
        <v/>
      </c>
      <c r="X106">
        <f>X$2*(X43*1000)</f>
        <v/>
      </c>
      <c r="Y106">
        <f>Y$2*(Y43*1000)</f>
        <v/>
      </c>
      <c r="Z106">
        <f>Z$2*(Z43*1000)</f>
        <v/>
      </c>
      <c r="AA106">
        <f>AA$2*(AA43*1000)</f>
        <v/>
      </c>
      <c r="AB106">
        <f>AB$2*(AB43*1000)</f>
        <v/>
      </c>
      <c r="AC106">
        <f>AC$2*(AC43*1000)</f>
        <v/>
      </c>
      <c r="AD106">
        <f>AD$2*(AD43*1000)</f>
        <v/>
      </c>
      <c r="AE106">
        <f>AE$2*(AE43*1000)</f>
        <v/>
      </c>
      <c r="AF106">
        <f>AF$2*(AF43*1000)</f>
        <v/>
      </c>
      <c r="AG106">
        <f>AG$2*(AG43*1000)</f>
        <v/>
      </c>
      <c r="AH106">
        <f>AH$2*(AH43*1000)</f>
        <v/>
      </c>
      <c r="AI106">
        <f>AI$2*(AI43*1000)</f>
        <v/>
      </c>
      <c r="AJ106">
        <f>AJ$2*(AJ43*1000)</f>
        <v/>
      </c>
      <c r="AK106">
        <f>AK$2*(AK43*1000)</f>
        <v/>
      </c>
      <c r="AL106">
        <f>AL$2*(AL43*1000)</f>
        <v/>
      </c>
      <c r="AM106">
        <f>AM$2*(AM43*1000)</f>
        <v/>
      </c>
      <c r="AN106">
        <f>AN$2*(AN43*1000)</f>
        <v/>
      </c>
      <c r="AO106">
        <f>AO$2*(AO43*1000)</f>
        <v/>
      </c>
      <c r="AP106">
        <f>AP$2*(AP43*1000)</f>
        <v/>
      </c>
      <c r="AQ106">
        <f>AQ$2*(AQ43*1000)</f>
        <v/>
      </c>
      <c r="AR106">
        <f>AR$2*(AR43*1000)</f>
        <v/>
      </c>
      <c r="AS106">
        <f>AS$2*(AS43*1000)</f>
        <v/>
      </c>
      <c r="AT106">
        <f>AT$2*(AT43*1000)</f>
        <v/>
      </c>
      <c r="AU106">
        <f>AU$2*(AU43*1000)</f>
        <v/>
      </c>
      <c r="AV106">
        <f>AV$2*(AV43*1000)</f>
        <v/>
      </c>
    </row>
    <row r="107" spans="1:50">
      <c r="A107" t="s">
        <v>353</v>
      </c>
      <c r="B107" t="s">
        <v>1775</v>
      </c>
      <c r="E107">
        <f>E$2*(E44*1000)</f>
        <v/>
      </c>
      <c r="F107">
        <f>F$2*(F44*1000)</f>
        <v/>
      </c>
      <c r="G107">
        <f>G$2*(G44*1000)</f>
        <v/>
      </c>
      <c r="H107">
        <f>H$2*(H44*1000)</f>
        <v/>
      </c>
      <c r="I107">
        <f>I$2*(I44*1000)</f>
        <v/>
      </c>
      <c r="J107">
        <f>J$2*(J44*1000)</f>
        <v/>
      </c>
      <c r="K107">
        <f>K$2*(K44*1000)</f>
        <v/>
      </c>
      <c r="L107">
        <f>L$2*(L44*1000)</f>
        <v/>
      </c>
      <c r="M107">
        <f>M$2*(M44*1000)</f>
        <v/>
      </c>
      <c r="N107">
        <f>N$2*(N44*1000)</f>
        <v/>
      </c>
      <c r="O107">
        <f>O$2*(O44*1000)</f>
        <v/>
      </c>
      <c r="P107">
        <f>P$2*(P44*1000)</f>
        <v/>
      </c>
      <c r="Q107">
        <f>Q$2*(Q44*1000)</f>
        <v/>
      </c>
      <c r="R107">
        <f>R$2*(R44*1000)</f>
        <v/>
      </c>
      <c r="S107">
        <f>S$2*(S44*1000)</f>
        <v/>
      </c>
      <c r="T107">
        <f>T$2*(T44*1000)</f>
        <v/>
      </c>
      <c r="U107">
        <f>U$2*(U44*1000)</f>
        <v/>
      </c>
      <c r="V107">
        <f>V$2*(V44*1000)</f>
        <v/>
      </c>
      <c r="W107">
        <f>W$2*(W44*1000)</f>
        <v/>
      </c>
      <c r="X107">
        <f>X$2*(X44*1000)</f>
        <v/>
      </c>
      <c r="Y107">
        <f>Y$2*(Y44*1000)</f>
        <v/>
      </c>
      <c r="Z107">
        <f>Z$2*(Z44*1000)</f>
        <v/>
      </c>
      <c r="AA107">
        <f>AA$2*(AA44*1000)</f>
        <v/>
      </c>
      <c r="AB107">
        <f>AB$2*(AB44*1000)</f>
        <v/>
      </c>
      <c r="AC107">
        <f>AC$2*(AC44*1000)</f>
        <v/>
      </c>
      <c r="AD107">
        <f>AD$2*(AD44*1000)</f>
        <v/>
      </c>
      <c r="AE107">
        <f>AE$2*(AE44*1000)</f>
        <v/>
      </c>
      <c r="AF107">
        <f>AF$2*(AF44*1000)</f>
        <v/>
      </c>
      <c r="AG107">
        <f>AG$2*(AG44*1000)</f>
        <v/>
      </c>
      <c r="AH107">
        <f>AH$2*(AH44*1000)</f>
        <v/>
      </c>
      <c r="AI107">
        <f>AI$2*(AI44*1000)</f>
        <v/>
      </c>
      <c r="AJ107">
        <f>AJ$2*(AJ44*1000)</f>
        <v/>
      </c>
      <c r="AK107">
        <f>AK$2*(AK44*1000)</f>
        <v/>
      </c>
      <c r="AL107">
        <f>AL$2*(AL44*1000)</f>
        <v/>
      </c>
      <c r="AM107">
        <f>AM$2*(AM44*1000)</f>
        <v/>
      </c>
      <c r="AN107">
        <f>AN$2*(AN44*1000)</f>
        <v/>
      </c>
      <c r="AO107">
        <f>AO$2*(AO44*1000)</f>
        <v/>
      </c>
      <c r="AP107">
        <f>AP$2*(AP44*1000)</f>
        <v/>
      </c>
      <c r="AQ107">
        <f>AQ$2*(AQ44*1000)</f>
        <v/>
      </c>
      <c r="AR107">
        <f>AR$2*(AR44*1000)</f>
        <v/>
      </c>
      <c r="AS107">
        <f>AS$2*(AS44*1000)</f>
        <v/>
      </c>
      <c r="AT107">
        <f>AT$2*(AT44*1000)</f>
        <v/>
      </c>
      <c r="AU107">
        <f>AU$2*(AU44*1000)</f>
        <v/>
      </c>
      <c r="AV107">
        <f>AV$2*(AV44*1000)</f>
        <v/>
      </c>
    </row>
    <row r="108" spans="1:50">
      <c r="A108" t="s">
        <v>303</v>
      </c>
      <c r="B108" t="s">
        <v>1775</v>
      </c>
      <c r="E108">
        <f>E$2*(E45*1000)</f>
        <v/>
      </c>
      <c r="F108">
        <f>F$2*(F45*1000)</f>
        <v/>
      </c>
      <c r="G108">
        <f>G$2*(G45*1000)</f>
        <v/>
      </c>
      <c r="H108">
        <f>H$2*(H45*1000)</f>
        <v/>
      </c>
      <c r="I108">
        <f>I$2*(I45*1000)</f>
        <v/>
      </c>
      <c r="J108">
        <f>J$2*(J45*1000)</f>
        <v/>
      </c>
      <c r="K108">
        <f>K$2*(K45*1000)</f>
        <v/>
      </c>
      <c r="L108">
        <f>L$2*(L45*1000)</f>
        <v/>
      </c>
      <c r="M108">
        <f>M$2*(M45*1000)</f>
        <v/>
      </c>
      <c r="N108">
        <f>N$2*(N45*1000)</f>
        <v/>
      </c>
      <c r="O108">
        <f>O$2*(O45*1000)</f>
        <v/>
      </c>
      <c r="P108">
        <f>P$2*(P45*1000)</f>
        <v/>
      </c>
      <c r="Q108">
        <f>Q$2*(Q45*1000)</f>
        <v/>
      </c>
      <c r="R108">
        <f>R$2*(R45*1000)</f>
        <v/>
      </c>
      <c r="S108">
        <f>S$2*(S45*1000)</f>
        <v/>
      </c>
      <c r="T108">
        <f>T$2*(T45*1000)</f>
        <v/>
      </c>
      <c r="U108">
        <f>U$2*(U45*1000)</f>
        <v/>
      </c>
      <c r="V108">
        <f>V$2*(V45*1000)</f>
        <v/>
      </c>
      <c r="W108">
        <f>W$2*(W45*1000)</f>
        <v/>
      </c>
      <c r="X108">
        <f>X$2*(X45*1000)</f>
        <v/>
      </c>
      <c r="Y108">
        <f>Y$2*(Y45*1000)</f>
        <v/>
      </c>
      <c r="Z108">
        <f>Z$2*(Z45*1000)</f>
        <v/>
      </c>
      <c r="AA108">
        <f>AA$2*(AA45*1000)</f>
        <v/>
      </c>
      <c r="AB108">
        <f>AB$2*(AB45*1000)</f>
        <v/>
      </c>
      <c r="AC108">
        <f>AC$2*(AC45*1000)</f>
        <v/>
      </c>
      <c r="AD108">
        <f>AD$2*(AD45*1000)</f>
        <v/>
      </c>
      <c r="AE108">
        <f>AE$2*(AE45*1000)</f>
        <v/>
      </c>
      <c r="AF108">
        <f>AF$2*(AF45*1000)</f>
        <v/>
      </c>
      <c r="AG108">
        <f>AG$2*(AG45*1000)</f>
        <v/>
      </c>
      <c r="AH108">
        <f>AH$2*(AH45*1000)</f>
        <v/>
      </c>
      <c r="AI108">
        <f>AI$2*(AI45*1000)</f>
        <v/>
      </c>
      <c r="AJ108">
        <f>AJ$2*(AJ45*1000)</f>
        <v/>
      </c>
      <c r="AK108">
        <f>AK$2*(AK45*1000)</f>
        <v/>
      </c>
      <c r="AL108">
        <f>AL$2*(AL45*1000)</f>
        <v/>
      </c>
      <c r="AM108">
        <f>AM$2*(AM45*1000)</f>
        <v/>
      </c>
      <c r="AN108">
        <f>AN$2*(AN45*1000)</f>
        <v/>
      </c>
      <c r="AO108">
        <f>AO$2*(AO45*1000)</f>
        <v/>
      </c>
      <c r="AP108">
        <f>AP$2*(AP45*1000)</f>
        <v/>
      </c>
      <c r="AQ108">
        <f>AQ$2*(AQ45*1000)</f>
        <v/>
      </c>
      <c r="AR108">
        <f>AR$2*(AR45*1000)</f>
        <v/>
      </c>
      <c r="AS108">
        <f>AS$2*(AS45*1000)</f>
        <v/>
      </c>
      <c r="AT108">
        <f>AT$2*(AT45*1000)</f>
        <v/>
      </c>
      <c r="AU108">
        <f>AU$2*(AU45*1000)</f>
        <v/>
      </c>
      <c r="AV108">
        <f>AV$2*(AV45*1000)</f>
        <v/>
      </c>
    </row>
    <row r="109" spans="1:50">
      <c r="A109" t="s">
        <v>295</v>
      </c>
      <c r="B109" t="s">
        <v>1775</v>
      </c>
      <c r="E109">
        <f>E$2*(E46*1000)</f>
        <v/>
      </c>
      <c r="F109">
        <f>F$2*(F46*1000)</f>
        <v/>
      </c>
      <c r="G109">
        <f>G$2*(G46*1000)</f>
        <v/>
      </c>
      <c r="H109">
        <f>H$2*(H46*1000)</f>
        <v/>
      </c>
      <c r="I109">
        <f>I$2*(I46*1000)</f>
        <v/>
      </c>
      <c r="J109">
        <f>J$2*(J46*1000)</f>
        <v/>
      </c>
      <c r="K109">
        <f>K$2*(K46*1000)</f>
        <v/>
      </c>
      <c r="L109">
        <f>L$2*(L46*1000)</f>
        <v/>
      </c>
      <c r="M109">
        <f>M$2*(M46*1000)</f>
        <v/>
      </c>
      <c r="N109">
        <f>N$2*(N46*1000)</f>
        <v/>
      </c>
      <c r="O109">
        <f>O$2*(O46*1000)</f>
        <v/>
      </c>
      <c r="P109">
        <f>P$2*(P46*1000)</f>
        <v/>
      </c>
      <c r="Q109">
        <f>Q$2*(Q46*1000)</f>
        <v/>
      </c>
      <c r="R109">
        <f>R$2*(R46*1000)</f>
        <v/>
      </c>
      <c r="S109">
        <f>S$2*(S46*1000)</f>
        <v/>
      </c>
      <c r="T109">
        <f>T$2*(T46*1000)</f>
        <v/>
      </c>
      <c r="U109">
        <f>U$2*(U46*1000)</f>
        <v/>
      </c>
      <c r="V109">
        <f>V$2*(V46*1000)</f>
        <v/>
      </c>
      <c r="W109">
        <f>W$2*(W46*1000)</f>
        <v/>
      </c>
      <c r="X109">
        <f>X$2*(X46*1000)</f>
        <v/>
      </c>
      <c r="Y109">
        <f>Y$2*(Y46*1000)</f>
        <v/>
      </c>
      <c r="Z109">
        <f>Z$2*(Z46*1000)</f>
        <v/>
      </c>
      <c r="AA109">
        <f>AA$2*(AA46*1000)</f>
        <v/>
      </c>
      <c r="AB109">
        <f>AB$2*(AB46*1000)</f>
        <v/>
      </c>
      <c r="AC109">
        <f>AC$2*(AC46*1000)</f>
        <v/>
      </c>
      <c r="AD109">
        <f>AD$2*(AD46*1000)</f>
        <v/>
      </c>
      <c r="AE109">
        <f>AE$2*(AE46*1000)</f>
        <v/>
      </c>
      <c r="AF109">
        <f>AF$2*(AF46*1000)</f>
        <v/>
      </c>
      <c r="AG109">
        <f>AG$2*(AG46*1000)</f>
        <v/>
      </c>
      <c r="AH109">
        <f>AH$2*(AH46*1000)</f>
        <v/>
      </c>
      <c r="AI109">
        <f>AI$2*(AI46*1000)</f>
        <v/>
      </c>
      <c r="AJ109">
        <f>AJ$2*(AJ46*1000)</f>
        <v/>
      </c>
      <c r="AK109">
        <f>AK$2*(AK46*1000)</f>
        <v/>
      </c>
      <c r="AL109">
        <f>AL$2*(AL46*1000)</f>
        <v/>
      </c>
      <c r="AM109">
        <f>AM$2*(AM46*1000)</f>
        <v/>
      </c>
      <c r="AN109">
        <f>AN$2*(AN46*1000)</f>
        <v/>
      </c>
      <c r="AO109">
        <f>AO$2*(AO46*1000)</f>
        <v/>
      </c>
      <c r="AP109">
        <f>AP$2*(AP46*1000)</f>
        <v/>
      </c>
      <c r="AQ109">
        <f>AQ$2*(AQ46*1000)</f>
        <v/>
      </c>
      <c r="AR109">
        <f>AR$2*(AR46*1000)</f>
        <v/>
      </c>
      <c r="AS109">
        <f>AS$2*(AS46*1000)</f>
        <v/>
      </c>
      <c r="AT109">
        <f>AT$2*(AT46*1000)</f>
        <v/>
      </c>
      <c r="AU109">
        <f>AU$2*(AU46*1000)</f>
        <v/>
      </c>
      <c r="AV109">
        <f>AV$2*(AV46*1000)</f>
        <v/>
      </c>
    </row>
    <row r="110" spans="1:50">
      <c r="A110" t="s">
        <v>259</v>
      </c>
      <c r="B110" t="s">
        <v>1775</v>
      </c>
      <c r="E110">
        <f>E$2*(E47*1000)</f>
        <v/>
      </c>
      <c r="F110">
        <f>F$2*(F47*1000)</f>
        <v/>
      </c>
      <c r="G110">
        <f>G$2*(G47*1000)</f>
        <v/>
      </c>
      <c r="H110">
        <f>H$2*(H47*1000)</f>
        <v/>
      </c>
      <c r="I110">
        <f>I$2*(I47*1000)</f>
        <v/>
      </c>
      <c r="J110">
        <f>J$2*(J47*1000)</f>
        <v/>
      </c>
      <c r="K110">
        <f>K$2*(K47*1000)</f>
        <v/>
      </c>
      <c r="L110">
        <f>L$2*(L47*1000)</f>
        <v/>
      </c>
      <c r="M110">
        <f>M$2*(M47*1000)</f>
        <v/>
      </c>
      <c r="N110">
        <f>N$2*(N47*1000)</f>
        <v/>
      </c>
      <c r="O110">
        <f>O$2*(O47*1000)</f>
        <v/>
      </c>
      <c r="P110">
        <f>P$2*(P47*1000)</f>
        <v/>
      </c>
      <c r="Q110">
        <f>Q$2*(Q47*1000)</f>
        <v/>
      </c>
      <c r="R110">
        <f>R$2*(R47*1000)</f>
        <v/>
      </c>
      <c r="S110">
        <f>S$2*(S47*1000)</f>
        <v/>
      </c>
      <c r="T110">
        <f>T$2*(T47*1000)</f>
        <v/>
      </c>
      <c r="U110">
        <f>U$2*(U47*1000)</f>
        <v/>
      </c>
      <c r="V110">
        <f>V$2*(V47*1000)</f>
        <v/>
      </c>
      <c r="W110">
        <f>W$2*(W47*1000)</f>
        <v/>
      </c>
      <c r="X110">
        <f>X$2*(X47*1000)</f>
        <v/>
      </c>
      <c r="Y110">
        <f>Y$2*(Y47*1000)</f>
        <v/>
      </c>
      <c r="Z110">
        <f>Z$2*(Z47*1000)</f>
        <v/>
      </c>
      <c r="AA110">
        <f>AA$2*(AA47*1000)</f>
        <v/>
      </c>
      <c r="AB110">
        <f>AB$2*(AB47*1000)</f>
        <v/>
      </c>
      <c r="AC110">
        <f>AC$2*(AC47*1000)</f>
        <v/>
      </c>
      <c r="AD110">
        <f>AD$2*(AD47*1000)</f>
        <v/>
      </c>
      <c r="AE110">
        <f>AE$2*(AE47*1000)</f>
        <v/>
      </c>
      <c r="AF110">
        <f>AF$2*(AF47*1000)</f>
        <v/>
      </c>
      <c r="AG110">
        <f>AG$2*(AG47*1000)</f>
        <v/>
      </c>
      <c r="AH110">
        <f>AH$2*(AH47*1000)</f>
        <v/>
      </c>
      <c r="AI110">
        <f>AI$2*(AI47*1000)</f>
        <v/>
      </c>
      <c r="AJ110">
        <f>AJ$2*(AJ47*1000)</f>
        <v/>
      </c>
      <c r="AK110">
        <f>AK$2*(AK47*1000)</f>
        <v/>
      </c>
      <c r="AL110">
        <f>AL$2*(AL47*1000)</f>
        <v/>
      </c>
      <c r="AM110">
        <f>AM$2*(AM47*1000)</f>
        <v/>
      </c>
      <c r="AN110">
        <f>AN$2*(AN47*1000)</f>
        <v/>
      </c>
      <c r="AO110">
        <f>AO$2*(AO47*1000)</f>
        <v/>
      </c>
      <c r="AP110">
        <f>AP$2*(AP47*1000)</f>
        <v/>
      </c>
      <c r="AQ110">
        <f>AQ$2*(AQ47*1000)</f>
        <v/>
      </c>
      <c r="AR110">
        <f>AR$2*(AR47*1000)</f>
        <v/>
      </c>
      <c r="AS110">
        <f>AS$2*(AS47*1000)</f>
        <v/>
      </c>
      <c r="AT110">
        <f>AT$2*(AT47*1000)</f>
        <v/>
      </c>
      <c r="AU110">
        <f>AU$2*(AU47*1000)</f>
        <v/>
      </c>
      <c r="AV110">
        <f>AV$2*(AV47*1000)</f>
        <v/>
      </c>
    </row>
    <row r="111" spans="1:50">
      <c r="A111" t="s">
        <v>240</v>
      </c>
      <c r="B111" t="s">
        <v>1775</v>
      </c>
      <c r="E111">
        <f>E$2*(E48*1000)</f>
        <v/>
      </c>
      <c r="F111">
        <f>F$2*(F48*1000)</f>
        <v/>
      </c>
      <c r="G111">
        <f>G$2*(G48*1000)</f>
        <v/>
      </c>
      <c r="H111">
        <f>H$2*(H48*1000)</f>
        <v/>
      </c>
      <c r="I111">
        <f>I$2*(I48*1000)</f>
        <v/>
      </c>
      <c r="J111">
        <f>J$2*(J48*1000)</f>
        <v/>
      </c>
      <c r="K111">
        <f>K$2*(K48*1000)</f>
        <v/>
      </c>
      <c r="L111">
        <f>L$2*(L48*1000)</f>
        <v/>
      </c>
      <c r="M111">
        <f>M$2*(M48*1000)</f>
        <v/>
      </c>
      <c r="N111">
        <f>N$2*(N48*1000)</f>
        <v/>
      </c>
      <c r="O111">
        <f>O$2*(O48*1000)</f>
        <v/>
      </c>
      <c r="P111">
        <f>P$2*(P48*1000)</f>
        <v/>
      </c>
      <c r="Q111">
        <f>Q$2*(Q48*1000)</f>
        <v/>
      </c>
      <c r="R111">
        <f>R$2*(R48*1000)</f>
        <v/>
      </c>
      <c r="S111">
        <f>S$2*(S48*1000)</f>
        <v/>
      </c>
      <c r="T111">
        <f>T$2*(T48*1000)</f>
        <v/>
      </c>
      <c r="U111">
        <f>U$2*(U48*1000)</f>
        <v/>
      </c>
      <c r="V111">
        <f>V$2*(V48*1000)</f>
        <v/>
      </c>
      <c r="W111">
        <f>W$2*(W48*1000)</f>
        <v/>
      </c>
      <c r="X111">
        <f>X$2*(X48*1000)</f>
        <v/>
      </c>
      <c r="Y111">
        <f>Y$2*(Y48*1000)</f>
        <v/>
      </c>
      <c r="Z111">
        <f>Z$2*(Z48*1000)</f>
        <v/>
      </c>
      <c r="AA111">
        <f>AA$2*(AA48*1000)</f>
        <v/>
      </c>
      <c r="AB111">
        <f>AB$2*(AB48*1000)</f>
        <v/>
      </c>
      <c r="AC111">
        <f>AC$2*(AC48*1000)</f>
        <v/>
      </c>
      <c r="AD111">
        <f>AD$2*(AD48*1000)</f>
        <v/>
      </c>
      <c r="AE111">
        <f>AE$2*(AE48*1000)</f>
        <v/>
      </c>
      <c r="AF111">
        <f>AF$2*(AF48*1000)</f>
        <v/>
      </c>
      <c r="AG111">
        <f>AG$2*(AG48*1000)</f>
        <v/>
      </c>
      <c r="AH111">
        <f>AH$2*(AH48*1000)</f>
        <v/>
      </c>
      <c r="AI111">
        <f>AI$2*(AI48*1000)</f>
        <v/>
      </c>
      <c r="AJ111">
        <f>AJ$2*(AJ48*1000)</f>
        <v/>
      </c>
      <c r="AK111">
        <f>AK$2*(AK48*1000)</f>
        <v/>
      </c>
      <c r="AL111">
        <f>AL$2*(AL48*1000)</f>
        <v/>
      </c>
      <c r="AM111">
        <f>AM$2*(AM48*1000)</f>
        <v/>
      </c>
      <c r="AN111">
        <f>AN$2*(AN48*1000)</f>
        <v/>
      </c>
      <c r="AO111">
        <f>AO$2*(AO48*1000)</f>
        <v/>
      </c>
      <c r="AP111">
        <f>AP$2*(AP48*1000)</f>
        <v/>
      </c>
      <c r="AQ111">
        <f>AQ$2*(AQ48*1000)</f>
        <v/>
      </c>
      <c r="AR111">
        <f>AR$2*(AR48*1000)</f>
        <v/>
      </c>
      <c r="AS111">
        <f>AS$2*(AS48*1000)</f>
        <v/>
      </c>
      <c r="AT111">
        <f>AT$2*(AT48*1000)</f>
        <v/>
      </c>
      <c r="AU111">
        <f>AU$2*(AU48*1000)</f>
        <v/>
      </c>
      <c r="AV111">
        <f>AV$2*(AV48*1000)</f>
        <v/>
      </c>
    </row>
    <row r="112" spans="1:50">
      <c r="A112" t="s">
        <v>315</v>
      </c>
      <c r="B112" t="s">
        <v>1775</v>
      </c>
      <c r="E112">
        <f>E$2*(E49*1000)</f>
        <v/>
      </c>
      <c r="F112">
        <f>F$2*(F49*1000)</f>
        <v/>
      </c>
      <c r="G112">
        <f>G$2*(G49*1000)</f>
        <v/>
      </c>
      <c r="H112">
        <f>H$2*(H49*1000)</f>
        <v/>
      </c>
      <c r="I112">
        <f>I$2*(I49*1000)</f>
        <v/>
      </c>
      <c r="J112">
        <f>J$2*(J49*1000)</f>
        <v/>
      </c>
      <c r="K112">
        <f>K$2*(K49*1000)</f>
        <v/>
      </c>
      <c r="L112">
        <f>L$2*(L49*1000)</f>
        <v/>
      </c>
      <c r="M112">
        <f>M$2*(M49*1000)</f>
        <v/>
      </c>
      <c r="N112">
        <f>N$2*(N49*1000)</f>
        <v/>
      </c>
      <c r="O112">
        <f>O$2*(O49*1000)</f>
        <v/>
      </c>
      <c r="P112">
        <f>P$2*(P49*1000)</f>
        <v/>
      </c>
      <c r="Q112">
        <f>Q$2*(Q49*1000)</f>
        <v/>
      </c>
      <c r="R112">
        <f>R$2*(R49*1000)</f>
        <v/>
      </c>
      <c r="S112">
        <f>S$2*(S49*1000)</f>
        <v/>
      </c>
      <c r="T112">
        <f>T$2*(T49*1000)</f>
        <v/>
      </c>
      <c r="U112">
        <f>U$2*(U49*1000)</f>
        <v/>
      </c>
      <c r="V112">
        <f>V$2*(V49*1000)</f>
        <v/>
      </c>
      <c r="W112">
        <f>W$2*(W49*1000)</f>
        <v/>
      </c>
      <c r="X112">
        <f>X$2*(X49*1000)</f>
        <v/>
      </c>
      <c r="Y112">
        <f>Y$2*(Y49*1000)</f>
        <v/>
      </c>
      <c r="Z112">
        <f>Z$2*(Z49*1000)</f>
        <v/>
      </c>
      <c r="AA112">
        <f>AA$2*(AA49*1000)</f>
        <v/>
      </c>
      <c r="AB112">
        <f>AB$2*(AB49*1000)</f>
        <v/>
      </c>
      <c r="AC112">
        <f>AC$2*(AC49*1000)</f>
        <v/>
      </c>
      <c r="AD112">
        <f>AD$2*(AD49*1000)</f>
        <v/>
      </c>
      <c r="AE112">
        <f>AE$2*(AE49*1000)</f>
        <v/>
      </c>
      <c r="AF112">
        <f>AF$2*(AF49*1000)</f>
        <v/>
      </c>
      <c r="AG112">
        <f>AG$2*(AG49*1000)</f>
        <v/>
      </c>
      <c r="AH112">
        <f>AH$2*(AH49*1000)</f>
        <v/>
      </c>
      <c r="AI112">
        <f>AI$2*(AI49*1000)</f>
        <v/>
      </c>
      <c r="AJ112">
        <f>AJ$2*(AJ49*1000)</f>
        <v/>
      </c>
      <c r="AK112">
        <f>AK$2*(AK49*1000)</f>
        <v/>
      </c>
      <c r="AL112">
        <f>AL$2*(AL49*1000)</f>
        <v/>
      </c>
      <c r="AM112">
        <f>AM$2*(AM49*1000)</f>
        <v/>
      </c>
      <c r="AN112">
        <f>AN$2*(AN49*1000)</f>
        <v/>
      </c>
      <c r="AO112">
        <f>AO$2*(AO49*1000)</f>
        <v/>
      </c>
      <c r="AP112">
        <f>AP$2*(AP49*1000)</f>
        <v/>
      </c>
      <c r="AQ112">
        <f>AQ$2*(AQ49*1000)</f>
        <v/>
      </c>
      <c r="AR112">
        <f>AR$2*(AR49*1000)</f>
        <v/>
      </c>
      <c r="AS112">
        <f>AS$2*(AS49*1000)</f>
        <v/>
      </c>
      <c r="AT112">
        <f>AT$2*(AT49*1000)</f>
        <v/>
      </c>
      <c r="AU112">
        <f>AU$2*(AU49*1000)</f>
        <v/>
      </c>
      <c r="AV112">
        <f>AV$2*(AV49*1000)</f>
        <v/>
      </c>
    </row>
    <row r="113" spans="1:50">
      <c r="A113" t="s">
        <v>320</v>
      </c>
      <c r="B113" t="s">
        <v>1775</v>
      </c>
      <c r="E113">
        <f>E$2*(E50*1000)</f>
        <v/>
      </c>
      <c r="F113">
        <f>F$2*(F50*1000)</f>
        <v/>
      </c>
      <c r="G113">
        <f>G$2*(G50*1000)</f>
        <v/>
      </c>
      <c r="H113">
        <f>H$2*(H50*1000)</f>
        <v/>
      </c>
      <c r="I113">
        <f>I$2*(I50*1000)</f>
        <v/>
      </c>
      <c r="J113">
        <f>J$2*(J50*1000)</f>
        <v/>
      </c>
      <c r="K113">
        <f>K$2*(K50*1000)</f>
        <v/>
      </c>
      <c r="L113">
        <f>L$2*(L50*1000)</f>
        <v/>
      </c>
      <c r="M113">
        <f>M$2*(M50*1000)</f>
        <v/>
      </c>
      <c r="N113">
        <f>N$2*(N50*1000)</f>
        <v/>
      </c>
      <c r="O113">
        <f>O$2*(O50*1000)</f>
        <v/>
      </c>
      <c r="P113">
        <f>P$2*(P50*1000)</f>
        <v/>
      </c>
      <c r="Q113">
        <f>Q$2*(Q50*1000)</f>
        <v/>
      </c>
      <c r="R113">
        <f>R$2*(R50*1000)</f>
        <v/>
      </c>
      <c r="S113">
        <f>S$2*(S50*1000)</f>
        <v/>
      </c>
      <c r="T113">
        <f>T$2*(T50*1000)</f>
        <v/>
      </c>
      <c r="U113">
        <f>U$2*(U50*1000)</f>
        <v/>
      </c>
      <c r="V113">
        <f>V$2*(V50*1000)</f>
        <v/>
      </c>
      <c r="W113">
        <f>W$2*(W50*1000)</f>
        <v/>
      </c>
      <c r="X113">
        <f>X$2*(X50*1000)</f>
        <v/>
      </c>
      <c r="Y113">
        <f>Y$2*(Y50*1000)</f>
        <v/>
      </c>
      <c r="Z113">
        <f>Z$2*(Z50*1000)</f>
        <v/>
      </c>
      <c r="AA113">
        <f>AA$2*(AA50*1000)</f>
        <v/>
      </c>
      <c r="AB113">
        <f>AB$2*(AB50*1000)</f>
        <v/>
      </c>
      <c r="AC113">
        <f>AC$2*(AC50*1000)</f>
        <v/>
      </c>
      <c r="AD113">
        <f>AD$2*(AD50*1000)</f>
        <v/>
      </c>
      <c r="AE113">
        <f>AE$2*(AE50*1000)</f>
        <v/>
      </c>
      <c r="AF113">
        <f>AF$2*(AF50*1000)</f>
        <v/>
      </c>
      <c r="AG113">
        <f>AG$2*(AG50*1000)</f>
        <v/>
      </c>
      <c r="AH113">
        <f>AH$2*(AH50*1000)</f>
        <v/>
      </c>
      <c r="AI113">
        <f>AI$2*(AI50*1000)</f>
        <v/>
      </c>
      <c r="AJ113">
        <f>AJ$2*(AJ50*1000)</f>
        <v/>
      </c>
      <c r="AK113">
        <f>AK$2*(AK50*1000)</f>
        <v/>
      </c>
      <c r="AL113">
        <f>AL$2*(AL50*1000)</f>
        <v/>
      </c>
      <c r="AM113">
        <f>AM$2*(AM50*1000)</f>
        <v/>
      </c>
      <c r="AN113">
        <f>AN$2*(AN50*1000)</f>
        <v/>
      </c>
      <c r="AO113">
        <f>AO$2*(AO50*1000)</f>
        <v/>
      </c>
      <c r="AP113">
        <f>AP$2*(AP50*1000)</f>
        <v/>
      </c>
      <c r="AQ113">
        <f>AQ$2*(AQ50*1000)</f>
        <v/>
      </c>
      <c r="AR113">
        <f>AR$2*(AR50*1000)</f>
        <v/>
      </c>
      <c r="AS113">
        <f>AS$2*(AS50*1000)</f>
        <v/>
      </c>
      <c r="AT113">
        <f>AT$2*(AT50*1000)</f>
        <v/>
      </c>
      <c r="AU113">
        <f>AU$2*(AU50*1000)</f>
        <v/>
      </c>
      <c r="AV113">
        <f>AV$2*(AV50*1000)</f>
        <v/>
      </c>
    </row>
    <row r="114" spans="1:50">
      <c r="A114" t="s">
        <v>305</v>
      </c>
      <c r="B114" t="s">
        <v>1775</v>
      </c>
      <c r="E114">
        <f>E$2*(E51*1000)</f>
        <v/>
      </c>
      <c r="F114">
        <f>F$2*(F51*1000)</f>
        <v/>
      </c>
      <c r="G114">
        <f>G$2*(G51*1000)</f>
        <v/>
      </c>
      <c r="H114">
        <f>H$2*(H51*1000)</f>
        <v/>
      </c>
      <c r="I114">
        <f>I$2*(I51*1000)</f>
        <v/>
      </c>
      <c r="J114">
        <f>J$2*(J51*1000)</f>
        <v/>
      </c>
      <c r="K114">
        <f>K$2*(K51*1000)</f>
        <v/>
      </c>
      <c r="L114">
        <f>L$2*(L51*1000)</f>
        <v/>
      </c>
      <c r="M114">
        <f>M$2*(M51*1000)</f>
        <v/>
      </c>
      <c r="N114">
        <f>N$2*(N51*1000)</f>
        <v/>
      </c>
      <c r="O114">
        <f>O$2*(O51*1000)</f>
        <v/>
      </c>
      <c r="P114">
        <f>P$2*(P51*1000)</f>
        <v/>
      </c>
      <c r="Q114">
        <f>Q$2*(Q51*1000)</f>
        <v/>
      </c>
      <c r="R114">
        <f>R$2*(R51*1000)</f>
        <v/>
      </c>
      <c r="S114">
        <f>S$2*(S51*1000)</f>
        <v/>
      </c>
      <c r="T114">
        <f>T$2*(T51*1000)</f>
        <v/>
      </c>
      <c r="U114">
        <f>U$2*(U51*1000)</f>
        <v/>
      </c>
      <c r="V114">
        <f>V$2*(V51*1000)</f>
        <v/>
      </c>
      <c r="W114">
        <f>W$2*(W51*1000)</f>
        <v/>
      </c>
      <c r="X114">
        <f>X$2*(X51*1000)</f>
        <v/>
      </c>
      <c r="Y114">
        <f>Y$2*(Y51*1000)</f>
        <v/>
      </c>
      <c r="Z114">
        <f>Z$2*(Z51*1000)</f>
        <v/>
      </c>
      <c r="AA114">
        <f>AA$2*(AA51*1000)</f>
        <v/>
      </c>
      <c r="AB114">
        <f>AB$2*(AB51*1000)</f>
        <v/>
      </c>
      <c r="AC114">
        <f>AC$2*(AC51*1000)</f>
        <v/>
      </c>
      <c r="AD114">
        <f>AD$2*(AD51*1000)</f>
        <v/>
      </c>
      <c r="AE114">
        <f>AE$2*(AE51*1000)</f>
        <v/>
      </c>
      <c r="AF114">
        <f>AF$2*(AF51*1000)</f>
        <v/>
      </c>
      <c r="AG114">
        <f>AG$2*(AG51*1000)</f>
        <v/>
      </c>
      <c r="AH114">
        <f>AH$2*(AH51*1000)</f>
        <v/>
      </c>
      <c r="AI114">
        <f>AI$2*(AI51*1000)</f>
        <v/>
      </c>
      <c r="AJ114">
        <f>AJ$2*(AJ51*1000)</f>
        <v/>
      </c>
      <c r="AK114">
        <f>AK$2*(AK51*1000)</f>
        <v/>
      </c>
      <c r="AL114">
        <f>AL$2*(AL51*1000)</f>
        <v/>
      </c>
      <c r="AM114">
        <f>AM$2*(AM51*1000)</f>
        <v/>
      </c>
      <c r="AN114">
        <f>AN$2*(AN51*1000)</f>
        <v/>
      </c>
      <c r="AO114">
        <f>AO$2*(AO51*1000)</f>
        <v/>
      </c>
      <c r="AP114">
        <f>AP$2*(AP51*1000)</f>
        <v/>
      </c>
      <c r="AQ114">
        <f>AQ$2*(AQ51*1000)</f>
        <v/>
      </c>
      <c r="AR114">
        <f>AR$2*(AR51*1000)</f>
        <v/>
      </c>
      <c r="AS114">
        <f>AS$2*(AS51*1000)</f>
        <v/>
      </c>
      <c r="AT114">
        <f>AT$2*(AT51*1000)</f>
        <v/>
      </c>
      <c r="AU114">
        <f>AU$2*(AU51*1000)</f>
        <v/>
      </c>
      <c r="AV114">
        <f>AV$2*(AV51*1000)</f>
        <v/>
      </c>
    </row>
    <row r="115" spans="1:50">
      <c r="A115" t="s">
        <v>272</v>
      </c>
      <c r="B115" t="s">
        <v>1775</v>
      </c>
      <c r="E115">
        <f>E$2*(E52*1000)</f>
        <v/>
      </c>
      <c r="F115">
        <f>F$2*(F52*1000)</f>
        <v/>
      </c>
      <c r="G115">
        <f>G$2*(G52*1000)</f>
        <v/>
      </c>
      <c r="H115">
        <f>H$2*(H52*1000)</f>
        <v/>
      </c>
      <c r="I115">
        <f>I$2*(I52*1000)</f>
        <v/>
      </c>
      <c r="J115">
        <f>J$2*(J52*1000)</f>
        <v/>
      </c>
      <c r="K115">
        <f>K$2*(K52*1000)</f>
        <v/>
      </c>
      <c r="L115">
        <f>L$2*(L52*1000)</f>
        <v/>
      </c>
      <c r="M115">
        <f>M$2*(M52*1000)</f>
        <v/>
      </c>
      <c r="N115">
        <f>N$2*(N52*1000)</f>
        <v/>
      </c>
      <c r="O115">
        <f>O$2*(O52*1000)</f>
        <v/>
      </c>
      <c r="P115">
        <f>P$2*(P52*1000)</f>
        <v/>
      </c>
      <c r="Q115">
        <f>Q$2*(Q52*1000)</f>
        <v/>
      </c>
      <c r="R115">
        <f>R$2*(R52*1000)</f>
        <v/>
      </c>
      <c r="S115">
        <f>S$2*(S52*1000)</f>
        <v/>
      </c>
      <c r="T115">
        <f>T$2*(T52*1000)</f>
        <v/>
      </c>
      <c r="U115">
        <f>U$2*(U52*1000)</f>
        <v/>
      </c>
      <c r="V115">
        <f>V$2*(V52*1000)</f>
        <v/>
      </c>
      <c r="W115">
        <f>W$2*(W52*1000)</f>
        <v/>
      </c>
      <c r="X115">
        <f>X$2*(X52*1000)</f>
        <v/>
      </c>
      <c r="Y115">
        <f>Y$2*(Y52*1000)</f>
        <v/>
      </c>
      <c r="Z115">
        <f>Z$2*(Z52*1000)</f>
        <v/>
      </c>
      <c r="AA115">
        <f>AA$2*(AA52*1000)</f>
        <v/>
      </c>
      <c r="AB115">
        <f>AB$2*(AB52*1000)</f>
        <v/>
      </c>
      <c r="AC115">
        <f>AC$2*(AC52*1000)</f>
        <v/>
      </c>
      <c r="AD115">
        <f>AD$2*(AD52*1000)</f>
        <v/>
      </c>
      <c r="AE115">
        <f>AE$2*(AE52*1000)</f>
        <v/>
      </c>
      <c r="AF115">
        <f>AF$2*(AF52*1000)</f>
        <v/>
      </c>
      <c r="AG115">
        <f>AG$2*(AG52*1000)</f>
        <v/>
      </c>
      <c r="AH115">
        <f>AH$2*(AH52*1000)</f>
        <v/>
      </c>
      <c r="AI115">
        <f>AI$2*(AI52*1000)</f>
        <v/>
      </c>
      <c r="AJ115">
        <f>AJ$2*(AJ52*1000)</f>
        <v/>
      </c>
      <c r="AK115">
        <f>AK$2*(AK52*1000)</f>
        <v/>
      </c>
      <c r="AL115">
        <f>AL$2*(AL52*1000)</f>
        <v/>
      </c>
      <c r="AM115">
        <f>AM$2*(AM52*1000)</f>
        <v/>
      </c>
      <c r="AN115">
        <f>AN$2*(AN52*1000)</f>
        <v/>
      </c>
      <c r="AO115">
        <f>AO$2*(AO52*1000)</f>
        <v/>
      </c>
      <c r="AP115">
        <f>AP$2*(AP52*1000)</f>
        <v/>
      </c>
      <c r="AQ115">
        <f>AQ$2*(AQ52*1000)</f>
        <v/>
      </c>
      <c r="AR115">
        <f>AR$2*(AR52*1000)</f>
        <v/>
      </c>
      <c r="AS115">
        <f>AS$2*(AS52*1000)</f>
        <v/>
      </c>
      <c r="AT115">
        <f>AT$2*(AT52*1000)</f>
        <v/>
      </c>
      <c r="AU115">
        <f>AU$2*(AU52*1000)</f>
        <v/>
      </c>
      <c r="AV115">
        <f>AV$2*(AV52*1000)</f>
        <v/>
      </c>
    </row>
    <row r="116" spans="1:50">
      <c r="A116" t="s">
        <v>318</v>
      </c>
      <c r="B116" t="s">
        <v>1775</v>
      </c>
      <c r="E116">
        <f>E$2*(E53*1000)</f>
        <v/>
      </c>
      <c r="F116">
        <f>F$2*(F53*1000)</f>
        <v/>
      </c>
      <c r="G116">
        <f>G$2*(G53*1000)</f>
        <v/>
      </c>
      <c r="H116">
        <f>H$2*(H53*1000)</f>
        <v/>
      </c>
      <c r="I116">
        <f>I$2*(I53*1000)</f>
        <v/>
      </c>
      <c r="J116">
        <f>J$2*(J53*1000)</f>
        <v/>
      </c>
      <c r="K116">
        <f>K$2*(K53*1000)</f>
        <v/>
      </c>
      <c r="L116">
        <f>L$2*(L53*1000)</f>
        <v/>
      </c>
      <c r="M116">
        <f>M$2*(M53*1000)</f>
        <v/>
      </c>
      <c r="N116">
        <f>N$2*(N53*1000)</f>
        <v/>
      </c>
      <c r="O116">
        <f>O$2*(O53*1000)</f>
        <v/>
      </c>
      <c r="P116">
        <f>P$2*(P53*1000)</f>
        <v/>
      </c>
      <c r="Q116">
        <f>Q$2*(Q53*1000)</f>
        <v/>
      </c>
      <c r="R116">
        <f>R$2*(R53*1000)</f>
        <v/>
      </c>
      <c r="S116">
        <f>S$2*(S53*1000)</f>
        <v/>
      </c>
      <c r="T116">
        <f>T$2*(T53*1000)</f>
        <v/>
      </c>
      <c r="U116">
        <f>U$2*(U53*1000)</f>
        <v/>
      </c>
      <c r="V116">
        <f>V$2*(V53*1000)</f>
        <v/>
      </c>
      <c r="W116">
        <f>W$2*(W53*1000)</f>
        <v/>
      </c>
      <c r="X116">
        <f>X$2*(X53*1000)</f>
        <v/>
      </c>
      <c r="Y116">
        <f>Y$2*(Y53*1000)</f>
        <v/>
      </c>
      <c r="Z116">
        <f>Z$2*(Z53*1000)</f>
        <v/>
      </c>
      <c r="AA116">
        <f>AA$2*(AA53*1000)</f>
        <v/>
      </c>
      <c r="AB116">
        <f>AB$2*(AB53*1000)</f>
        <v/>
      </c>
      <c r="AC116">
        <f>AC$2*(AC53*1000)</f>
        <v/>
      </c>
      <c r="AD116">
        <f>AD$2*(AD53*1000)</f>
        <v/>
      </c>
      <c r="AE116">
        <f>AE$2*(AE53*1000)</f>
        <v/>
      </c>
      <c r="AF116">
        <f>AF$2*(AF53*1000)</f>
        <v/>
      </c>
      <c r="AG116">
        <f>AG$2*(AG53*1000)</f>
        <v/>
      </c>
      <c r="AH116">
        <f>AH$2*(AH53*1000)</f>
        <v/>
      </c>
      <c r="AI116">
        <f>AI$2*(AI53*1000)</f>
        <v/>
      </c>
      <c r="AJ116">
        <f>AJ$2*(AJ53*1000)</f>
        <v/>
      </c>
      <c r="AK116">
        <f>AK$2*(AK53*1000)</f>
        <v/>
      </c>
      <c r="AL116">
        <f>AL$2*(AL53*1000)</f>
        <v/>
      </c>
      <c r="AM116">
        <f>AM$2*(AM53*1000)</f>
        <v/>
      </c>
      <c r="AN116">
        <f>AN$2*(AN53*1000)</f>
        <v/>
      </c>
      <c r="AO116">
        <f>AO$2*(AO53*1000)</f>
        <v/>
      </c>
      <c r="AP116">
        <f>AP$2*(AP53*1000)</f>
        <v/>
      </c>
      <c r="AQ116">
        <f>AQ$2*(AQ53*1000)</f>
        <v/>
      </c>
      <c r="AR116">
        <f>AR$2*(AR53*1000)</f>
        <v/>
      </c>
      <c r="AS116">
        <f>AS$2*(AS53*1000)</f>
        <v/>
      </c>
      <c r="AT116">
        <f>AT$2*(AT53*1000)</f>
        <v/>
      </c>
      <c r="AU116">
        <f>AU$2*(AU53*1000)</f>
        <v/>
      </c>
      <c r="AV116">
        <f>AV$2*(AV53*1000)</f>
        <v/>
      </c>
    </row>
    <row r="117" spans="1:50">
      <c r="A117" t="s">
        <v>328</v>
      </c>
      <c r="B117" t="s">
        <v>1775</v>
      </c>
      <c r="E117">
        <f>E$2*(E54*1000)</f>
        <v/>
      </c>
      <c r="F117">
        <f>F$2*(F54*1000)</f>
        <v/>
      </c>
      <c r="G117">
        <f>G$2*(G54*1000)</f>
        <v/>
      </c>
      <c r="H117">
        <f>H$2*(H54*1000)</f>
        <v/>
      </c>
      <c r="I117">
        <f>I$2*(I54*1000)</f>
        <v/>
      </c>
      <c r="J117">
        <f>J$2*(J54*1000)</f>
        <v/>
      </c>
      <c r="K117">
        <f>K$2*(K54*1000)</f>
        <v/>
      </c>
      <c r="L117">
        <f>L$2*(L54*1000)</f>
        <v/>
      </c>
      <c r="M117">
        <f>M$2*(M54*1000)</f>
        <v/>
      </c>
      <c r="N117">
        <f>N$2*(N54*1000)</f>
        <v/>
      </c>
      <c r="O117">
        <f>O$2*(O54*1000)</f>
        <v/>
      </c>
      <c r="P117">
        <f>P$2*(P54*1000)</f>
        <v/>
      </c>
      <c r="Q117">
        <f>Q$2*(Q54*1000)</f>
        <v/>
      </c>
      <c r="R117">
        <f>R$2*(R54*1000)</f>
        <v/>
      </c>
      <c r="S117">
        <f>S$2*(S54*1000)</f>
        <v/>
      </c>
      <c r="T117">
        <f>T$2*(T54*1000)</f>
        <v/>
      </c>
      <c r="U117">
        <f>U$2*(U54*1000)</f>
        <v/>
      </c>
      <c r="V117">
        <f>V$2*(V54*1000)</f>
        <v/>
      </c>
      <c r="W117">
        <f>W$2*(W54*1000)</f>
        <v/>
      </c>
      <c r="X117">
        <f>X$2*(X54*1000)</f>
        <v/>
      </c>
      <c r="Y117">
        <f>Y$2*(Y54*1000)</f>
        <v/>
      </c>
      <c r="Z117">
        <f>Z$2*(Z54*1000)</f>
        <v/>
      </c>
      <c r="AA117">
        <f>AA$2*(AA54*1000)</f>
        <v/>
      </c>
      <c r="AB117">
        <f>AB$2*(AB54*1000)</f>
        <v/>
      </c>
      <c r="AC117">
        <f>AC$2*(AC54*1000)</f>
        <v/>
      </c>
      <c r="AD117">
        <f>AD$2*(AD54*1000)</f>
        <v/>
      </c>
      <c r="AE117">
        <f>AE$2*(AE54*1000)</f>
        <v/>
      </c>
      <c r="AF117">
        <f>AF$2*(AF54*1000)</f>
        <v/>
      </c>
      <c r="AG117">
        <f>AG$2*(AG54*1000)</f>
        <v/>
      </c>
      <c r="AH117">
        <f>AH$2*(AH54*1000)</f>
        <v/>
      </c>
      <c r="AI117">
        <f>AI$2*(AI54*1000)</f>
        <v/>
      </c>
      <c r="AJ117">
        <f>AJ$2*(AJ54*1000)</f>
        <v/>
      </c>
      <c r="AK117">
        <f>AK$2*(AK54*1000)</f>
        <v/>
      </c>
      <c r="AL117">
        <f>AL$2*(AL54*1000)</f>
        <v/>
      </c>
      <c r="AM117">
        <f>AM$2*(AM54*1000)</f>
        <v/>
      </c>
      <c r="AN117">
        <f>AN$2*(AN54*1000)</f>
        <v/>
      </c>
      <c r="AO117">
        <f>AO$2*(AO54*1000)</f>
        <v/>
      </c>
      <c r="AP117">
        <f>AP$2*(AP54*1000)</f>
        <v/>
      </c>
      <c r="AQ117">
        <f>AQ$2*(AQ54*1000)</f>
        <v/>
      </c>
      <c r="AR117">
        <f>AR$2*(AR54*1000)</f>
        <v/>
      </c>
      <c r="AS117">
        <f>AS$2*(AS54*1000)</f>
        <v/>
      </c>
      <c r="AT117">
        <f>AT$2*(AT54*1000)</f>
        <v/>
      </c>
      <c r="AU117">
        <f>AU$2*(AU54*1000)</f>
        <v/>
      </c>
      <c r="AV117">
        <f>AV$2*(AV54*1000)</f>
        <v/>
      </c>
    </row>
    <row r="118" spans="1:50">
      <c r="A118" t="s">
        <v>235</v>
      </c>
      <c r="B118" t="s">
        <v>1775</v>
      </c>
      <c r="E118">
        <f>E$2*(E55*1000)</f>
        <v/>
      </c>
      <c r="F118">
        <f>F$2*(F55*1000)</f>
        <v/>
      </c>
      <c r="G118">
        <f>G$2*(G55*1000)</f>
        <v/>
      </c>
      <c r="H118">
        <f>H$2*(H55*1000)</f>
        <v/>
      </c>
      <c r="I118">
        <f>I$2*(I55*1000)</f>
        <v/>
      </c>
      <c r="J118">
        <f>J$2*(J55*1000)</f>
        <v/>
      </c>
      <c r="K118">
        <f>K$2*(K55*1000)</f>
        <v/>
      </c>
      <c r="L118">
        <f>L$2*(L55*1000)</f>
        <v/>
      </c>
      <c r="M118">
        <f>M$2*(M55*1000)</f>
        <v/>
      </c>
      <c r="N118">
        <f>N$2*(N55*1000)</f>
        <v/>
      </c>
      <c r="O118">
        <f>O$2*(O55*1000)</f>
        <v/>
      </c>
      <c r="P118">
        <f>P$2*(P55*1000)</f>
        <v/>
      </c>
      <c r="Q118">
        <f>Q$2*(Q55*1000)</f>
        <v/>
      </c>
      <c r="R118">
        <f>R$2*(R55*1000)</f>
        <v/>
      </c>
      <c r="S118">
        <f>S$2*(S55*1000)</f>
        <v/>
      </c>
      <c r="T118">
        <f>T$2*(T55*1000)</f>
        <v/>
      </c>
      <c r="U118">
        <f>U$2*(U55*1000)</f>
        <v/>
      </c>
      <c r="V118">
        <f>V$2*(V55*1000)</f>
        <v/>
      </c>
      <c r="W118">
        <f>W$2*(W55*1000)</f>
        <v/>
      </c>
      <c r="X118">
        <f>X$2*(X55*1000)</f>
        <v/>
      </c>
      <c r="Y118">
        <f>Y$2*(Y55*1000)</f>
        <v/>
      </c>
      <c r="Z118">
        <f>Z$2*(Z55*1000)</f>
        <v/>
      </c>
      <c r="AA118">
        <f>AA$2*(AA55*1000)</f>
        <v/>
      </c>
      <c r="AB118">
        <f>AB$2*(AB55*1000)</f>
        <v/>
      </c>
      <c r="AC118">
        <f>AC$2*(AC55*1000)</f>
        <v/>
      </c>
      <c r="AD118">
        <f>AD$2*(AD55*1000)</f>
        <v/>
      </c>
      <c r="AE118">
        <f>AE$2*(AE55*1000)</f>
        <v/>
      </c>
      <c r="AF118">
        <f>AF$2*(AF55*1000)</f>
        <v/>
      </c>
      <c r="AG118">
        <f>AG$2*(AG55*1000)</f>
        <v/>
      </c>
      <c r="AH118">
        <f>AH$2*(AH55*1000)</f>
        <v/>
      </c>
      <c r="AI118">
        <f>AI$2*(AI55*1000)</f>
        <v/>
      </c>
      <c r="AJ118">
        <f>AJ$2*(AJ55*1000)</f>
        <v/>
      </c>
      <c r="AK118">
        <f>AK$2*(AK55*1000)</f>
        <v/>
      </c>
      <c r="AL118">
        <f>AL$2*(AL55*1000)</f>
        <v/>
      </c>
      <c r="AM118">
        <f>AM$2*(AM55*1000)</f>
        <v/>
      </c>
      <c r="AN118">
        <f>AN$2*(AN55*1000)</f>
        <v/>
      </c>
      <c r="AO118">
        <f>AO$2*(AO55*1000)</f>
        <v/>
      </c>
      <c r="AP118">
        <f>AP$2*(AP55*1000)</f>
        <v/>
      </c>
      <c r="AQ118">
        <f>AQ$2*(AQ55*1000)</f>
        <v/>
      </c>
      <c r="AR118">
        <f>AR$2*(AR55*1000)</f>
        <v/>
      </c>
      <c r="AS118">
        <f>AS$2*(AS55*1000)</f>
        <v/>
      </c>
      <c r="AT118">
        <f>AT$2*(AT55*1000)</f>
        <v/>
      </c>
      <c r="AU118">
        <f>AU$2*(AU55*1000)</f>
        <v/>
      </c>
      <c r="AV118">
        <f>AV$2*(AV55*1000)</f>
        <v/>
      </c>
    </row>
    <row r="119" spans="1:50">
      <c r="A119" t="s">
        <v>282</v>
      </c>
      <c r="B119" t="s">
        <v>1775</v>
      </c>
      <c r="E119">
        <f>E$2*(E56*1000)</f>
        <v/>
      </c>
      <c r="F119">
        <f>F$2*(F56*1000)</f>
        <v/>
      </c>
      <c r="G119">
        <f>G$2*(G56*1000)</f>
        <v/>
      </c>
      <c r="H119">
        <f>H$2*(H56*1000)</f>
        <v/>
      </c>
      <c r="I119">
        <f>I$2*(I56*1000)</f>
        <v/>
      </c>
      <c r="J119">
        <f>J$2*(J56*1000)</f>
        <v/>
      </c>
      <c r="K119">
        <f>K$2*(K56*1000)</f>
        <v/>
      </c>
      <c r="L119">
        <f>L$2*(L56*1000)</f>
        <v/>
      </c>
      <c r="M119">
        <f>M$2*(M56*1000)</f>
        <v/>
      </c>
      <c r="N119">
        <f>N$2*(N56*1000)</f>
        <v/>
      </c>
      <c r="O119">
        <f>O$2*(O56*1000)</f>
        <v/>
      </c>
      <c r="P119">
        <f>P$2*(P56*1000)</f>
        <v/>
      </c>
      <c r="Q119">
        <f>Q$2*(Q56*1000)</f>
        <v/>
      </c>
      <c r="R119">
        <f>R$2*(R56*1000)</f>
        <v/>
      </c>
      <c r="S119">
        <f>S$2*(S56*1000)</f>
        <v/>
      </c>
      <c r="T119">
        <f>T$2*(T56*1000)</f>
        <v/>
      </c>
      <c r="U119">
        <f>U$2*(U56*1000)</f>
        <v/>
      </c>
      <c r="V119">
        <f>V$2*(V56*1000)</f>
        <v/>
      </c>
      <c r="W119">
        <f>W$2*(W56*1000)</f>
        <v/>
      </c>
      <c r="X119">
        <f>X$2*(X56*1000)</f>
        <v/>
      </c>
      <c r="Y119">
        <f>Y$2*(Y56*1000)</f>
        <v/>
      </c>
      <c r="Z119">
        <f>Z$2*(Z56*1000)</f>
        <v/>
      </c>
      <c r="AA119">
        <f>AA$2*(AA56*1000)</f>
        <v/>
      </c>
      <c r="AB119">
        <f>AB$2*(AB56*1000)</f>
        <v/>
      </c>
      <c r="AC119">
        <f>AC$2*(AC56*1000)</f>
        <v/>
      </c>
      <c r="AD119">
        <f>AD$2*(AD56*1000)</f>
        <v/>
      </c>
      <c r="AE119">
        <f>AE$2*(AE56*1000)</f>
        <v/>
      </c>
      <c r="AF119">
        <f>AF$2*(AF56*1000)</f>
        <v/>
      </c>
      <c r="AG119">
        <f>AG$2*(AG56*1000)</f>
        <v/>
      </c>
      <c r="AH119">
        <f>AH$2*(AH56*1000)</f>
        <v/>
      </c>
      <c r="AI119">
        <f>AI$2*(AI56*1000)</f>
        <v/>
      </c>
      <c r="AJ119">
        <f>AJ$2*(AJ56*1000)</f>
        <v/>
      </c>
      <c r="AK119">
        <f>AK$2*(AK56*1000)</f>
        <v/>
      </c>
      <c r="AL119">
        <f>AL$2*(AL56*1000)</f>
        <v/>
      </c>
      <c r="AM119">
        <f>AM$2*(AM56*1000)</f>
        <v/>
      </c>
      <c r="AN119">
        <f>AN$2*(AN56*1000)</f>
        <v/>
      </c>
      <c r="AO119">
        <f>AO$2*(AO56*1000)</f>
        <v/>
      </c>
      <c r="AP119">
        <f>AP$2*(AP56*1000)</f>
        <v/>
      </c>
      <c r="AQ119">
        <f>AQ$2*(AQ56*1000)</f>
        <v/>
      </c>
      <c r="AR119">
        <f>AR$2*(AR56*1000)</f>
        <v/>
      </c>
      <c r="AS119">
        <f>AS$2*(AS56*1000)</f>
        <v/>
      </c>
      <c r="AT119">
        <f>AT$2*(AT56*1000)</f>
        <v/>
      </c>
      <c r="AU119">
        <f>AU$2*(AU56*1000)</f>
        <v/>
      </c>
      <c r="AV119">
        <f>AV$2*(AV56*1000)</f>
        <v/>
      </c>
    </row>
    <row r="120" spans="1:50">
      <c r="A120" t="s">
        <v>249</v>
      </c>
      <c r="B120" t="s">
        <v>1775</v>
      </c>
      <c r="E120">
        <f>E$2*(E57*1000)</f>
        <v/>
      </c>
      <c r="F120">
        <f>F$2*(F57*1000)</f>
        <v/>
      </c>
      <c r="G120">
        <f>G$2*(G57*1000)</f>
        <v/>
      </c>
      <c r="H120">
        <f>H$2*(H57*1000)</f>
        <v/>
      </c>
      <c r="I120">
        <f>I$2*(I57*1000)</f>
        <v/>
      </c>
      <c r="J120">
        <f>J$2*(J57*1000)</f>
        <v/>
      </c>
      <c r="K120">
        <f>K$2*(K57*1000)</f>
        <v/>
      </c>
      <c r="L120">
        <f>L$2*(L57*1000)</f>
        <v/>
      </c>
      <c r="M120">
        <f>M$2*(M57*1000)</f>
        <v/>
      </c>
      <c r="N120">
        <f>N$2*(N57*1000)</f>
        <v/>
      </c>
      <c r="O120">
        <f>O$2*(O57*1000)</f>
        <v/>
      </c>
      <c r="P120">
        <f>P$2*(P57*1000)</f>
        <v/>
      </c>
      <c r="Q120">
        <f>Q$2*(Q57*1000)</f>
        <v/>
      </c>
      <c r="R120">
        <f>R$2*(R57*1000)</f>
        <v/>
      </c>
      <c r="S120">
        <f>S$2*(S57*1000)</f>
        <v/>
      </c>
      <c r="T120">
        <f>T$2*(T57*1000)</f>
        <v/>
      </c>
      <c r="U120">
        <f>U$2*(U57*1000)</f>
        <v/>
      </c>
      <c r="V120">
        <f>V$2*(V57*1000)</f>
        <v/>
      </c>
      <c r="W120">
        <f>W$2*(W57*1000)</f>
        <v/>
      </c>
      <c r="X120">
        <f>X$2*(X57*1000)</f>
        <v/>
      </c>
      <c r="Y120">
        <f>Y$2*(Y57*1000)</f>
        <v/>
      </c>
      <c r="Z120">
        <f>Z$2*(Z57*1000)</f>
        <v/>
      </c>
      <c r="AA120">
        <f>AA$2*(AA57*1000)</f>
        <v/>
      </c>
      <c r="AB120">
        <f>AB$2*(AB57*1000)</f>
        <v/>
      </c>
      <c r="AC120">
        <f>AC$2*(AC57*1000)</f>
        <v/>
      </c>
      <c r="AD120">
        <f>AD$2*(AD57*1000)</f>
        <v/>
      </c>
      <c r="AE120">
        <f>AE$2*(AE57*1000)</f>
        <v/>
      </c>
      <c r="AF120">
        <f>AF$2*(AF57*1000)</f>
        <v/>
      </c>
      <c r="AG120">
        <f>AG$2*(AG57*1000)</f>
        <v/>
      </c>
      <c r="AH120">
        <f>AH$2*(AH57*1000)</f>
        <v/>
      </c>
      <c r="AI120">
        <f>AI$2*(AI57*1000)</f>
        <v/>
      </c>
      <c r="AJ120">
        <f>AJ$2*(AJ57*1000)</f>
        <v/>
      </c>
      <c r="AK120">
        <f>AK$2*(AK57*1000)</f>
        <v/>
      </c>
      <c r="AL120">
        <f>AL$2*(AL57*1000)</f>
        <v/>
      </c>
      <c r="AM120">
        <f>AM$2*(AM57*1000)</f>
        <v/>
      </c>
      <c r="AN120">
        <f>AN$2*(AN57*1000)</f>
        <v/>
      </c>
      <c r="AO120">
        <f>AO$2*(AO57*1000)</f>
        <v/>
      </c>
      <c r="AP120">
        <f>AP$2*(AP57*1000)</f>
        <v/>
      </c>
      <c r="AQ120">
        <f>AQ$2*(AQ57*1000)</f>
        <v/>
      </c>
      <c r="AR120">
        <f>AR$2*(AR57*1000)</f>
        <v/>
      </c>
      <c r="AS120">
        <f>AS$2*(AS57*1000)</f>
        <v/>
      </c>
      <c r="AT120">
        <f>AT$2*(AT57*1000)</f>
        <v/>
      </c>
      <c r="AU120">
        <f>AU$2*(AU57*1000)</f>
        <v/>
      </c>
      <c r="AV120">
        <f>AV$2*(AV57*1000)</f>
        <v/>
      </c>
    </row>
    <row r="121" spans="1:50">
      <c r="A121" t="s">
        <v>335</v>
      </c>
      <c r="B121" t="s">
        <v>1775</v>
      </c>
      <c r="E121">
        <f>E$2*(E58*1000)</f>
        <v/>
      </c>
      <c r="F121">
        <f>F$2*(F58*1000)</f>
        <v/>
      </c>
      <c r="G121">
        <f>G$2*(G58*1000)</f>
        <v/>
      </c>
      <c r="H121">
        <f>H$2*(H58*1000)</f>
        <v/>
      </c>
      <c r="I121">
        <f>I$2*(I58*1000)</f>
        <v/>
      </c>
      <c r="J121">
        <f>J$2*(J58*1000)</f>
        <v/>
      </c>
      <c r="K121">
        <f>K$2*(K58*1000)</f>
        <v/>
      </c>
      <c r="L121">
        <f>L$2*(L58*1000)</f>
        <v/>
      </c>
      <c r="M121">
        <f>M$2*(M58*1000)</f>
        <v/>
      </c>
      <c r="N121">
        <f>N$2*(N58*1000)</f>
        <v/>
      </c>
      <c r="O121">
        <f>O$2*(O58*1000)</f>
        <v/>
      </c>
      <c r="P121">
        <f>P$2*(P58*1000)</f>
        <v/>
      </c>
      <c r="Q121">
        <f>Q$2*(Q58*1000)</f>
        <v/>
      </c>
      <c r="R121">
        <f>R$2*(R58*1000)</f>
        <v/>
      </c>
      <c r="S121">
        <f>S$2*(S58*1000)</f>
        <v/>
      </c>
      <c r="T121">
        <f>T$2*(T58*1000)</f>
        <v/>
      </c>
      <c r="U121">
        <f>U$2*(U58*1000)</f>
        <v/>
      </c>
      <c r="V121">
        <f>V$2*(V58*1000)</f>
        <v/>
      </c>
      <c r="W121">
        <f>W$2*(W58*1000)</f>
        <v/>
      </c>
      <c r="X121">
        <f>X$2*(X58*1000)</f>
        <v/>
      </c>
      <c r="Y121">
        <f>Y$2*(Y58*1000)</f>
        <v/>
      </c>
      <c r="Z121">
        <f>Z$2*(Z58*1000)</f>
        <v/>
      </c>
      <c r="AA121">
        <f>AA$2*(AA58*1000)</f>
        <v/>
      </c>
      <c r="AB121">
        <f>AB$2*(AB58*1000)</f>
        <v/>
      </c>
      <c r="AC121">
        <f>AC$2*(AC58*1000)</f>
        <v/>
      </c>
      <c r="AD121">
        <f>AD$2*(AD58*1000)</f>
        <v/>
      </c>
      <c r="AE121">
        <f>AE$2*(AE58*1000)</f>
        <v/>
      </c>
      <c r="AF121">
        <f>AF$2*(AF58*1000)</f>
        <v/>
      </c>
      <c r="AG121">
        <f>AG$2*(AG58*1000)</f>
        <v/>
      </c>
      <c r="AH121">
        <f>AH$2*(AH58*1000)</f>
        <v/>
      </c>
      <c r="AI121">
        <f>AI$2*(AI58*1000)</f>
        <v/>
      </c>
      <c r="AJ121">
        <f>AJ$2*(AJ58*1000)</f>
        <v/>
      </c>
      <c r="AK121">
        <f>AK$2*(AK58*1000)</f>
        <v/>
      </c>
      <c r="AL121">
        <f>AL$2*(AL58*1000)</f>
        <v/>
      </c>
      <c r="AM121">
        <f>AM$2*(AM58*1000)</f>
        <v/>
      </c>
      <c r="AN121">
        <f>AN$2*(AN58*1000)</f>
        <v/>
      </c>
      <c r="AO121">
        <f>AO$2*(AO58*1000)</f>
        <v/>
      </c>
      <c r="AP121">
        <f>AP$2*(AP58*1000)</f>
        <v/>
      </c>
      <c r="AQ121">
        <f>AQ$2*(AQ58*1000)</f>
        <v/>
      </c>
      <c r="AR121">
        <f>AR$2*(AR58*1000)</f>
        <v/>
      </c>
      <c r="AS121">
        <f>AS$2*(AS58*1000)</f>
        <v/>
      </c>
      <c r="AT121">
        <f>AT$2*(AT58*1000)</f>
        <v/>
      </c>
      <c r="AU121">
        <f>AU$2*(AU58*1000)</f>
        <v/>
      </c>
      <c r="AV121">
        <f>AV$2*(AV58*1000)</f>
        <v/>
      </c>
    </row>
    <row r="122" spans="1:50">
      <c r="A122" t="s">
        <v>304</v>
      </c>
      <c r="B122" t="s">
        <v>1775</v>
      </c>
      <c r="E122">
        <f>E$2*(E59*1000)</f>
        <v/>
      </c>
      <c r="F122">
        <f>F$2*(F59*1000)</f>
        <v/>
      </c>
      <c r="G122">
        <f>G$2*(G59*1000)</f>
        <v/>
      </c>
      <c r="H122">
        <f>H$2*(H59*1000)</f>
        <v/>
      </c>
      <c r="I122">
        <f>I$2*(I59*1000)</f>
        <v/>
      </c>
      <c r="J122">
        <f>J$2*(J59*1000)</f>
        <v/>
      </c>
      <c r="K122">
        <f>K$2*(K59*1000)</f>
        <v/>
      </c>
      <c r="L122">
        <f>L$2*(L59*1000)</f>
        <v/>
      </c>
      <c r="M122">
        <f>M$2*(M59*1000)</f>
        <v/>
      </c>
      <c r="N122">
        <f>N$2*(N59*1000)</f>
        <v/>
      </c>
      <c r="O122">
        <f>O$2*(O59*1000)</f>
        <v/>
      </c>
      <c r="P122">
        <f>P$2*(P59*1000)</f>
        <v/>
      </c>
      <c r="Q122">
        <f>Q$2*(Q59*1000)</f>
        <v/>
      </c>
      <c r="R122">
        <f>R$2*(R59*1000)</f>
        <v/>
      </c>
      <c r="S122">
        <f>S$2*(S59*1000)</f>
        <v/>
      </c>
      <c r="T122">
        <f>T$2*(T59*1000)</f>
        <v/>
      </c>
      <c r="U122">
        <f>U$2*(U59*1000)</f>
        <v/>
      </c>
      <c r="V122">
        <f>V$2*(V59*1000)</f>
        <v/>
      </c>
      <c r="W122">
        <f>W$2*(W59*1000)</f>
        <v/>
      </c>
      <c r="X122">
        <f>X$2*(X59*1000)</f>
        <v/>
      </c>
      <c r="Y122">
        <f>Y$2*(Y59*1000)</f>
        <v/>
      </c>
      <c r="Z122">
        <f>Z$2*(Z59*1000)</f>
        <v/>
      </c>
      <c r="AA122">
        <f>AA$2*(AA59*1000)</f>
        <v/>
      </c>
      <c r="AB122">
        <f>AB$2*(AB59*1000)</f>
        <v/>
      </c>
      <c r="AC122">
        <f>AC$2*(AC59*1000)</f>
        <v/>
      </c>
      <c r="AD122">
        <f>AD$2*(AD59*1000)</f>
        <v/>
      </c>
      <c r="AE122">
        <f>AE$2*(AE59*1000)</f>
        <v/>
      </c>
      <c r="AF122">
        <f>AF$2*(AF59*1000)</f>
        <v/>
      </c>
      <c r="AG122">
        <f>AG$2*(AG59*1000)</f>
        <v/>
      </c>
      <c r="AH122">
        <f>AH$2*(AH59*1000)</f>
        <v/>
      </c>
      <c r="AI122">
        <f>AI$2*(AI59*1000)</f>
        <v/>
      </c>
      <c r="AJ122">
        <f>AJ$2*(AJ59*1000)</f>
        <v/>
      </c>
      <c r="AK122">
        <f>AK$2*(AK59*1000)</f>
        <v/>
      </c>
      <c r="AL122">
        <f>AL$2*(AL59*1000)</f>
        <v/>
      </c>
      <c r="AM122">
        <f>AM$2*(AM59*1000)</f>
        <v/>
      </c>
      <c r="AN122">
        <f>AN$2*(AN59*1000)</f>
        <v/>
      </c>
      <c r="AO122">
        <f>AO$2*(AO59*1000)</f>
        <v/>
      </c>
      <c r="AP122">
        <f>AP$2*(AP59*1000)</f>
        <v/>
      </c>
      <c r="AQ122">
        <f>AQ$2*(AQ59*1000)</f>
        <v/>
      </c>
      <c r="AR122">
        <f>AR$2*(AR59*1000)</f>
        <v/>
      </c>
      <c r="AS122">
        <f>AS$2*(AS59*1000)</f>
        <v/>
      </c>
      <c r="AT122">
        <f>AT$2*(AT59*1000)</f>
        <v/>
      </c>
      <c r="AU122">
        <f>AU$2*(AU59*1000)</f>
        <v/>
      </c>
      <c r="AV122">
        <f>AV$2*(AV59*1000)</f>
        <v/>
      </c>
    </row>
    <row r="123" spans="1:50">
      <c r="A123" t="s">
        <v>1770</v>
      </c>
      <c r="B123" t="s">
        <v>1775</v>
      </c>
      <c r="E123">
        <f>E$2*(E60*1000)</f>
        <v/>
      </c>
      <c r="F123">
        <f>F$2*(F60*1000)</f>
        <v/>
      </c>
      <c r="G123">
        <f>G$2*(G60*1000)</f>
        <v/>
      </c>
      <c r="H123">
        <f>H$2*(H60*1000)</f>
        <v/>
      </c>
      <c r="I123">
        <f>I$2*(I60*1000)</f>
        <v/>
      </c>
      <c r="J123">
        <f>J$2*(J60*1000)</f>
        <v/>
      </c>
      <c r="K123">
        <f>K$2*(K60*1000)</f>
        <v/>
      </c>
      <c r="L123">
        <f>L$2*(L60*1000)</f>
        <v/>
      </c>
      <c r="M123">
        <f>M$2*(M60*1000)</f>
        <v/>
      </c>
      <c r="N123">
        <f>N$2*(N60*1000)</f>
        <v/>
      </c>
      <c r="O123">
        <f>O$2*(O60*1000)</f>
        <v/>
      </c>
      <c r="P123">
        <f>P$2*(P60*1000)</f>
        <v/>
      </c>
      <c r="Q123">
        <f>Q$2*(Q60*1000)</f>
        <v/>
      </c>
      <c r="R123">
        <f>R$2*(R60*1000)</f>
        <v/>
      </c>
      <c r="S123">
        <f>S$2*(S60*1000)</f>
        <v/>
      </c>
      <c r="T123">
        <f>T$2*(T60*1000)</f>
        <v/>
      </c>
      <c r="U123">
        <f>U$2*(U60*1000)</f>
        <v/>
      </c>
      <c r="V123">
        <f>V$2*(V60*1000)</f>
        <v/>
      </c>
      <c r="W123">
        <f>W$2*(W60*1000)</f>
        <v/>
      </c>
      <c r="X123">
        <f>X$2*(X60*1000)</f>
        <v/>
      </c>
      <c r="Y123">
        <f>Y$2*(Y60*1000)</f>
        <v/>
      </c>
      <c r="Z123">
        <f>Z$2*(Z60*1000)</f>
        <v/>
      </c>
      <c r="AA123">
        <f>AA$2*(AA60*1000)</f>
        <v/>
      </c>
      <c r="AB123">
        <f>AB$2*(AB60*1000)</f>
        <v/>
      </c>
      <c r="AC123">
        <f>AC$2*(AC60*1000)</f>
        <v/>
      </c>
      <c r="AD123">
        <f>AD$2*(AD60*1000)</f>
        <v/>
      </c>
      <c r="AE123">
        <f>AE$2*(AE60*1000)</f>
        <v/>
      </c>
      <c r="AF123">
        <f>AF$2*(AF60*1000)</f>
        <v/>
      </c>
      <c r="AG123">
        <f>AG$2*(AG60*1000)</f>
        <v/>
      </c>
      <c r="AH123">
        <f>AH$2*(AH60*1000)</f>
        <v/>
      </c>
      <c r="AI123">
        <f>AI$2*(AI60*1000)</f>
        <v/>
      </c>
      <c r="AJ123">
        <f>AJ$2*(AJ60*1000)</f>
        <v/>
      </c>
      <c r="AK123">
        <f>AK$2*(AK60*1000)</f>
        <v/>
      </c>
      <c r="AL123">
        <f>AL$2*(AL60*1000)</f>
        <v/>
      </c>
      <c r="AM123">
        <f>AM$2*(AM60*1000)</f>
        <v/>
      </c>
      <c r="AN123">
        <f>AN$2*(AN60*1000)</f>
        <v/>
      </c>
      <c r="AO123">
        <f>AO$2*(AO60*1000)</f>
        <v/>
      </c>
      <c r="AP123">
        <f>AP$2*(AP60*1000)</f>
        <v/>
      </c>
      <c r="AQ123">
        <f>AQ$2*(AQ60*1000)</f>
        <v/>
      </c>
      <c r="AR123">
        <f>AR$2*(AR60*1000)</f>
        <v/>
      </c>
      <c r="AS123">
        <f>AS$2*(AS60*1000)</f>
        <v/>
      </c>
      <c r="AT123">
        <f>AT$2*(AT60*1000)</f>
        <v/>
      </c>
      <c r="AU123">
        <f>AU$2*(AU60*1000)</f>
        <v/>
      </c>
      <c r="AV123">
        <f>AV$2*(AV60*1000)</f>
        <v/>
      </c>
    </row>
    <row r="124" spans="1:50">
      <c r="A124" t="s">
        <v>1771</v>
      </c>
      <c r="B124" t="s">
        <v>1775</v>
      </c>
      <c r="E124">
        <f>E$2*(E63*1000)</f>
        <v/>
      </c>
      <c r="F124">
        <f>F$2*(F63*1000)</f>
        <v/>
      </c>
      <c r="G124">
        <f>G$2*(G63*1000)</f>
        <v/>
      </c>
      <c r="H124">
        <f>H$2*(H63*1000)</f>
        <v/>
      </c>
      <c r="I124">
        <f>I$2*(I63*1000)</f>
        <v/>
      </c>
      <c r="J124">
        <f>J$2*(J63*1000)</f>
        <v/>
      </c>
      <c r="K124">
        <f>K$2*(K63*1000)</f>
        <v/>
      </c>
      <c r="L124">
        <f>L$2*(L63*1000)</f>
        <v/>
      </c>
      <c r="M124">
        <f>M$2*(M63*1000)</f>
        <v/>
      </c>
      <c r="N124">
        <f>N$2*(N63*1000)</f>
        <v/>
      </c>
      <c r="O124">
        <f>O$2*(O63*1000)</f>
        <v/>
      </c>
      <c r="P124">
        <f>P$2*(P63*1000)</f>
        <v/>
      </c>
      <c r="Q124">
        <f>Q$2*(Q63*1000)</f>
        <v/>
      </c>
      <c r="R124">
        <f>R$2*(R63*1000)</f>
        <v/>
      </c>
      <c r="S124">
        <f>S$2*(S63*1000)</f>
        <v/>
      </c>
      <c r="T124">
        <f>T$2*(T63*1000)</f>
        <v/>
      </c>
      <c r="U124">
        <f>U$2*(U63*1000)</f>
        <v/>
      </c>
      <c r="V124">
        <f>V$2*(V63*1000)</f>
        <v/>
      </c>
      <c r="W124">
        <f>W$2*(W63*1000)</f>
        <v/>
      </c>
      <c r="X124">
        <f>X$2*(X63*1000)</f>
        <v/>
      </c>
      <c r="Y124">
        <f>Y$2*(Y63*1000)</f>
        <v/>
      </c>
      <c r="Z124">
        <f>Z$2*(Z63*1000)</f>
        <v/>
      </c>
      <c r="AA124">
        <f>AA$2*(AA63*1000)</f>
        <v/>
      </c>
      <c r="AB124">
        <f>AB$2*(AB63*1000)</f>
        <v/>
      </c>
      <c r="AC124">
        <f>AC$2*(AC63*1000)</f>
        <v/>
      </c>
      <c r="AD124">
        <f>AD$2*(AD63*1000)</f>
        <v/>
      </c>
      <c r="AE124">
        <f>AE$2*(AE63*1000)</f>
        <v/>
      </c>
      <c r="AF124">
        <f>AF$2*(AF63*1000)</f>
        <v/>
      </c>
      <c r="AG124">
        <f>AG$2*(AG63*1000)</f>
        <v/>
      </c>
      <c r="AH124">
        <f>AH$2*(AH63*1000)</f>
        <v/>
      </c>
      <c r="AI124">
        <f>AI$2*(AI63*1000)</f>
        <v/>
      </c>
      <c r="AJ124">
        <f>AJ$2*(AJ63*1000)</f>
        <v/>
      </c>
      <c r="AK124">
        <f>AK$2*(AK63*1000)</f>
        <v/>
      </c>
      <c r="AL124">
        <f>AL$2*(AL63*1000)</f>
        <v/>
      </c>
      <c r="AM124">
        <f>AM$2*(AM63*1000)</f>
        <v/>
      </c>
      <c r="AN124">
        <f>AN$2*(AN63*1000)</f>
        <v/>
      </c>
      <c r="AO124">
        <f>AO$2*(AO63*1000)</f>
        <v/>
      </c>
      <c r="AP124">
        <f>AP$2*(AP63*1000)</f>
        <v/>
      </c>
      <c r="AQ124">
        <f>AQ$2*(AQ63*1000)</f>
        <v/>
      </c>
      <c r="AR124">
        <f>AR$2*(AR63*1000)</f>
        <v/>
      </c>
      <c r="AS124">
        <f>AS$2*(AS63*1000)</f>
        <v/>
      </c>
      <c r="AT124">
        <f>AT$2*(AT63*1000)</f>
        <v/>
      </c>
      <c r="AU124">
        <f>AU$2*(AU63*1000)</f>
        <v/>
      </c>
      <c r="AV124">
        <f>AV$2*(AV63*1000)</f>
        <v/>
      </c>
    </row>
    <row r="125" spans="1:50">
      <c r="A125" t="s">
        <v>1776</v>
      </c>
      <c r="B125" t="s">
        <v>1775</v>
      </c>
      <c r="E125">
        <f>E$2*(E62*1000)</f>
        <v/>
      </c>
      <c r="F125">
        <f>F$2*(F62*1000)</f>
        <v/>
      </c>
      <c r="G125">
        <f>G$2*(G62*1000)</f>
        <v/>
      </c>
      <c r="H125">
        <f>H$2*(H62*1000)</f>
        <v/>
      </c>
      <c r="I125">
        <f>I$2*(I62*1000)</f>
        <v/>
      </c>
      <c r="J125">
        <f>J$2*(J62*1000)</f>
        <v/>
      </c>
      <c r="K125">
        <f>K$2*(K62*1000)</f>
        <v/>
      </c>
      <c r="L125">
        <f>L$2*(L62*1000)</f>
        <v/>
      </c>
      <c r="M125">
        <f>M$2*(M62*1000)</f>
        <v/>
      </c>
      <c r="N125">
        <f>N$2*(N62*1000)</f>
        <v/>
      </c>
      <c r="O125">
        <f>O$2*(O62*1000)</f>
        <v/>
      </c>
      <c r="P125">
        <f>P$2*(P62*1000)</f>
        <v/>
      </c>
      <c r="Q125">
        <f>Q$2*(Q62*1000)</f>
        <v/>
      </c>
      <c r="R125">
        <f>R$2*(R62*1000)</f>
        <v/>
      </c>
      <c r="S125">
        <f>S$2*(S62*1000)</f>
        <v/>
      </c>
      <c r="T125">
        <f>T$2*(T62*1000)</f>
        <v/>
      </c>
      <c r="U125">
        <f>U$2*(U62*1000)</f>
        <v/>
      </c>
      <c r="V125">
        <f>V$2*(V62*1000)</f>
        <v/>
      </c>
      <c r="W125">
        <f>W$2*(W62*1000)</f>
        <v/>
      </c>
      <c r="X125">
        <f>X$2*(X62*1000)</f>
        <v/>
      </c>
      <c r="Y125">
        <f>Y$2*(Y62*1000)</f>
        <v/>
      </c>
      <c r="Z125">
        <f>Z$2*(Z62*1000)</f>
        <v/>
      </c>
      <c r="AA125">
        <f>AA$2*(AA62*1000)</f>
        <v/>
      </c>
      <c r="AB125">
        <f>AB$2*(AB62*1000)</f>
        <v/>
      </c>
      <c r="AC125">
        <f>AC$2*(AC62*1000)</f>
        <v/>
      </c>
      <c r="AD125">
        <f>AD$2*(AD62*1000)</f>
        <v/>
      </c>
      <c r="AE125">
        <f>AE$2*(AE62*1000)</f>
        <v/>
      </c>
      <c r="AF125">
        <f>AF$2*(AF62*1000)</f>
        <v/>
      </c>
      <c r="AG125">
        <f>AG$2*(AG62*1000)</f>
        <v/>
      </c>
      <c r="AH125">
        <f>AH$2*(AH62*1000)</f>
        <v/>
      </c>
      <c r="AI125">
        <f>AI$2*(AI62*1000)</f>
        <v/>
      </c>
      <c r="AJ125">
        <f>AJ$2*(AJ62*1000)</f>
        <v/>
      </c>
      <c r="AK125">
        <f>AK$2*(AK62*1000)</f>
        <v/>
      </c>
      <c r="AL125">
        <f>AL$2*(AL62*1000)</f>
        <v/>
      </c>
      <c r="AM125">
        <f>AM$2*(AM62*1000)</f>
        <v/>
      </c>
      <c r="AN125">
        <f>AN$2*(AN62*1000)</f>
        <v/>
      </c>
      <c r="AO125">
        <f>AO$2*(AO62*1000)</f>
        <v/>
      </c>
      <c r="AP125">
        <f>AP$2*(AP62*1000)</f>
        <v/>
      </c>
      <c r="AQ125">
        <f>AQ$2*(AQ62*1000)</f>
        <v/>
      </c>
      <c r="AR125">
        <f>AR$2*(AR62*1000)</f>
        <v/>
      </c>
      <c r="AS125">
        <f>AS$2*(AS62*1000)</f>
        <v/>
      </c>
      <c r="AT125">
        <f>AT$2*(AT62*1000)</f>
        <v/>
      </c>
      <c r="AU125">
        <f>AU$2*(AU62*1000)</f>
        <v/>
      </c>
      <c r="AV125">
        <f>AV$2*(AV62*1000)</f>
        <v/>
      </c>
    </row>
    <row r="126" spans="1:50">
      <c r="A126" t="s">
        <v>1771</v>
      </c>
      <c r="B126" t="s">
        <v>1777</v>
      </c>
      <c r="E126">
        <f>E124/1000</f>
        <v/>
      </c>
      <c r="F126">
        <f>F124/1000</f>
        <v/>
      </c>
      <c r="G126">
        <f>G124/1000</f>
        <v/>
      </c>
      <c r="H126">
        <f>H124/1000</f>
        <v/>
      </c>
      <c r="I126">
        <f>I124/1000</f>
        <v/>
      </c>
      <c r="J126">
        <f>J124/1000</f>
        <v/>
      </c>
      <c r="K126">
        <f>K124/1000</f>
        <v/>
      </c>
      <c r="L126">
        <f>L124/1000</f>
        <v/>
      </c>
      <c r="M126">
        <f>M124/1000</f>
        <v/>
      </c>
      <c r="N126">
        <f>N124/1000</f>
        <v/>
      </c>
      <c r="O126">
        <f>O124/1000</f>
        <v/>
      </c>
      <c r="P126">
        <f>P124/1000</f>
        <v/>
      </c>
      <c r="Q126">
        <f>Q124/1000</f>
        <v/>
      </c>
      <c r="R126">
        <f>R124/1000</f>
        <v/>
      </c>
      <c r="S126">
        <f>S124/1000</f>
        <v/>
      </c>
      <c r="T126">
        <f>T124/1000</f>
        <v/>
      </c>
      <c r="U126">
        <f>U124/1000</f>
        <v/>
      </c>
      <c r="V126">
        <f>V124/1000</f>
        <v/>
      </c>
      <c r="W126">
        <f>W124/1000</f>
        <v/>
      </c>
      <c r="X126">
        <f>X124/1000</f>
        <v/>
      </c>
      <c r="Y126">
        <f>Y124/1000</f>
        <v/>
      </c>
      <c r="Z126">
        <f>Z124/1000</f>
        <v/>
      </c>
      <c r="AA126">
        <f>AA124/1000</f>
        <v/>
      </c>
      <c r="AB126">
        <f>AB124/1000</f>
        <v/>
      </c>
      <c r="AC126">
        <f>AC124/1000</f>
        <v/>
      </c>
      <c r="AD126">
        <f>AD124/1000</f>
        <v/>
      </c>
      <c r="AE126">
        <f>AE124/1000</f>
        <v/>
      </c>
      <c r="AF126">
        <f>AF124/1000</f>
        <v/>
      </c>
      <c r="AG126">
        <f>AG124/1000</f>
        <v/>
      </c>
      <c r="AH126">
        <f>AH124/1000</f>
        <v/>
      </c>
      <c r="AI126">
        <f>AI124/1000</f>
        <v/>
      </c>
      <c r="AJ126">
        <f>AJ124/1000</f>
        <v/>
      </c>
      <c r="AK126">
        <f>AK124/1000</f>
        <v/>
      </c>
      <c r="AL126">
        <f>AL124/1000</f>
        <v/>
      </c>
      <c r="AM126">
        <f>AM124/1000</f>
        <v/>
      </c>
      <c r="AN126">
        <f>AN124/1000</f>
        <v/>
      </c>
      <c r="AO126">
        <f>AO124/1000</f>
        <v/>
      </c>
      <c r="AP126">
        <f>AP124/1000</f>
        <v/>
      </c>
      <c r="AQ126">
        <f>AQ124/1000</f>
        <v/>
      </c>
      <c r="AR126">
        <f>AR124/1000</f>
        <v/>
      </c>
      <c r="AS126">
        <f>AS124/1000</f>
        <v/>
      </c>
      <c r="AT126">
        <f>AT124/1000</f>
        <v/>
      </c>
      <c r="AU126">
        <f>AU124/1000</f>
        <v/>
      </c>
      <c r="AV126">
        <f>AV124/1000</f>
        <v/>
      </c>
    </row>
    <row r="128" spans="1:50">
      <c r="A128" t="s">
        <v>1778</v>
      </c>
      <c r="B128" t="s">
        <v>1777</v>
      </c>
      <c r="E128">
        <f>'EIA Consumption'!AF218</f>
        <v/>
      </c>
      <c r="F128">
        <f>'EIA Consumption'!AG218</f>
        <v/>
      </c>
      <c r="G128">
        <f>'EIA Consumption'!AH218</f>
        <v/>
      </c>
      <c r="H128">
        <f>'EIA Consumption'!AI218</f>
        <v/>
      </c>
      <c r="I128">
        <f>'EIA Consumption'!AJ218</f>
        <v/>
      </c>
      <c r="J128">
        <f>'EIA Consumption'!AK218</f>
        <v/>
      </c>
      <c r="K128">
        <f>'EIA Consumption'!AL218</f>
        <v/>
      </c>
      <c r="L128">
        <f>'EIA Consumption'!AM218</f>
        <v/>
      </c>
      <c r="M128">
        <f>'EIA Consumption'!AN218</f>
        <v/>
      </c>
      <c r="N128">
        <f>'EIA Consumption'!AO218</f>
        <v/>
      </c>
      <c r="O128">
        <f>'EIA Consumption'!AP218</f>
        <v/>
      </c>
      <c r="P128">
        <f>'EIA Consumption'!AQ218</f>
        <v/>
      </c>
      <c r="Q128">
        <f>'EIA Consumption'!AR218</f>
        <v/>
      </c>
      <c r="R128">
        <f>'EIA Consumption'!AS218</f>
        <v/>
      </c>
      <c r="S128">
        <f>'EIA Consumption'!AT218</f>
        <v/>
      </c>
      <c r="T128">
        <f>'EIA Consumption'!AU218</f>
        <v/>
      </c>
      <c r="U128">
        <f>'EIA Consumption'!AV218</f>
        <v/>
      </c>
      <c r="V128">
        <f>'EIA Consumption'!AW218</f>
        <v/>
      </c>
      <c r="W128">
        <f>'EIA Consumption'!AX218</f>
        <v/>
      </c>
      <c r="X128">
        <f>'EIA Consumption'!AY218</f>
        <v/>
      </c>
      <c r="Y128">
        <f>'EIA Consumption'!AZ218</f>
        <v/>
      </c>
      <c r="Z128">
        <f>'EIA Consumption'!BA218</f>
        <v/>
      </c>
      <c r="AA128">
        <f>'EIA Consumption'!BB218</f>
        <v/>
      </c>
      <c r="AB128">
        <f>'EIA Consumption'!BC218</f>
        <v/>
      </c>
    </row>
    <row r="129" spans="1:50">
      <c r="A129" t="s">
        <v>1779</v>
      </c>
      <c r="E129">
        <f>E128-E126</f>
        <v/>
      </c>
      <c r="F129">
        <f>F128-F126</f>
        <v/>
      </c>
      <c r="G129">
        <f>G128-G126</f>
        <v/>
      </c>
      <c r="H129">
        <f>H128-H126</f>
        <v/>
      </c>
      <c r="I129">
        <f>I128-I126</f>
        <v/>
      </c>
      <c r="J129">
        <f>J128-J126</f>
        <v/>
      </c>
      <c r="K129">
        <f>K128-K126</f>
        <v/>
      </c>
      <c r="L129">
        <f>L128-L126</f>
        <v/>
      </c>
      <c r="M129">
        <f>M128-M126</f>
        <v/>
      </c>
      <c r="N129">
        <f>N128-N126</f>
        <v/>
      </c>
      <c r="O129">
        <f>O128-O126</f>
        <v/>
      </c>
      <c r="P129">
        <f>P128-P126</f>
        <v/>
      </c>
      <c r="Q129">
        <f>Q128-Q126</f>
        <v/>
      </c>
      <c r="R129">
        <f>R128-R126</f>
        <v/>
      </c>
      <c r="S129">
        <f>S128-S126</f>
        <v/>
      </c>
      <c r="T129">
        <f>T128-T126</f>
        <v/>
      </c>
      <c r="U129">
        <f>U128-U126</f>
        <v/>
      </c>
      <c r="V129">
        <f>V128-V126</f>
        <v/>
      </c>
      <c r="W129">
        <f>W128-W126</f>
        <v/>
      </c>
      <c r="X129">
        <f>X128-X126</f>
        <v/>
      </c>
      <c r="Y129">
        <f>Y128-Y126</f>
        <v/>
      </c>
      <c r="Z129">
        <f>Z128-Z126</f>
        <v/>
      </c>
    </row>
    <row r="131" spans="1:50">
      <c r="A131" t="s">
        <v>1780</v>
      </c>
      <c r="C131" t="s">
        <v>1781</v>
      </c>
    </row>
    <row r="133" spans="1:50">
      <c r="A133" t="s">
        <v>281</v>
      </c>
      <c r="B133" t="s">
        <v>1782</v>
      </c>
      <c r="C133">
        <f>'LCEF by Country'!M4</f>
        <v/>
      </c>
      <c r="E133">
        <f>$C133*E67</f>
        <v/>
      </c>
      <c r="F133">
        <f>$C133*F67</f>
        <v/>
      </c>
      <c r="G133">
        <f>$C133*G67</f>
        <v/>
      </c>
      <c r="H133">
        <f>$C133*H67</f>
        <v/>
      </c>
      <c r="I133">
        <f>$C133*I67</f>
        <v/>
      </c>
      <c r="J133">
        <f>$C133*J67</f>
        <v/>
      </c>
      <c r="K133">
        <f>$C133*K67</f>
        <v/>
      </c>
      <c r="L133">
        <f>$C133*L67</f>
        <v/>
      </c>
      <c r="M133">
        <f>$C133*M67</f>
        <v/>
      </c>
      <c r="N133">
        <f>$C133*N67</f>
        <v/>
      </c>
      <c r="O133">
        <f>$C133*O67</f>
        <v/>
      </c>
      <c r="P133">
        <f>$C133*P67</f>
        <v/>
      </c>
      <c r="Q133">
        <f>$C133*Q67</f>
        <v/>
      </c>
      <c r="R133">
        <f>$C133*R67</f>
        <v/>
      </c>
      <c r="S133">
        <f>$C133*S67</f>
        <v/>
      </c>
      <c r="T133">
        <f>$C133*T67</f>
        <v/>
      </c>
      <c r="U133">
        <f>$C133*U67</f>
        <v/>
      </c>
      <c r="V133">
        <f>$C133*V67</f>
        <v/>
      </c>
      <c r="W133">
        <f>$C133*W67</f>
        <v/>
      </c>
      <c r="X133">
        <f>$C133*X67</f>
        <v/>
      </c>
      <c r="Y133">
        <f>$C133*Y67</f>
        <v/>
      </c>
      <c r="Z133">
        <f>$C133*Z67</f>
        <v/>
      </c>
      <c r="AA133">
        <f>$C133*AA67</f>
        <v/>
      </c>
      <c r="AB133">
        <f>$C133*AB67</f>
        <v/>
      </c>
      <c r="AC133">
        <f>$C133*AC67</f>
        <v/>
      </c>
      <c r="AD133">
        <f>$C133*AD67</f>
        <v/>
      </c>
      <c r="AE133">
        <f>$C133*AE67</f>
        <v/>
      </c>
      <c r="AF133">
        <f>$C133*AF67</f>
        <v/>
      </c>
      <c r="AG133">
        <f>$C133*AG67</f>
        <v/>
      </c>
      <c r="AH133">
        <f>$C133*AH67</f>
        <v/>
      </c>
      <c r="AI133">
        <f>$C133*AI67</f>
        <v/>
      </c>
      <c r="AJ133">
        <f>$C133*AJ67</f>
        <v/>
      </c>
      <c r="AK133">
        <f>$C133*AK67</f>
        <v/>
      </c>
      <c r="AL133">
        <f>$C133*AL67</f>
        <v/>
      </c>
      <c r="AM133">
        <f>$C133*AM67</f>
        <v/>
      </c>
      <c r="AN133">
        <f>$C133*AN67</f>
        <v/>
      </c>
      <c r="AO133">
        <f>$C133*AO67</f>
        <v/>
      </c>
      <c r="AP133">
        <f>$C133*AP67</f>
        <v/>
      </c>
      <c r="AQ133">
        <f>$C133*AQ67</f>
        <v/>
      </c>
      <c r="AR133">
        <f>$C133*AR67</f>
        <v/>
      </c>
      <c r="AS133">
        <f>$C133*AS67</f>
        <v/>
      </c>
      <c r="AT133">
        <f>$C133*AT67</f>
        <v/>
      </c>
      <c r="AU133">
        <f>$C133*AU67</f>
        <v/>
      </c>
      <c r="AV133">
        <f>$C133*AV67</f>
        <v/>
      </c>
    </row>
    <row r="134" spans="1:50">
      <c r="A134" t="s">
        <v>390</v>
      </c>
      <c r="B134" t="s">
        <v>1782</v>
      </c>
      <c r="C134">
        <f>'LCEF by Country'!M5</f>
        <v/>
      </c>
      <c r="E134">
        <f>$C134*E68</f>
        <v/>
      </c>
      <c r="F134">
        <f>$C134*F68</f>
        <v/>
      </c>
      <c r="G134">
        <f>$C134*G68</f>
        <v/>
      </c>
      <c r="H134">
        <f>$C134*H68</f>
        <v/>
      </c>
      <c r="I134">
        <f>$C134*I68</f>
        <v/>
      </c>
      <c r="J134">
        <f>$C134*J68</f>
        <v/>
      </c>
      <c r="K134">
        <f>$C134*K68</f>
        <v/>
      </c>
      <c r="L134">
        <f>$C134*L68</f>
        <v/>
      </c>
      <c r="M134">
        <f>$C134*M68</f>
        <v/>
      </c>
      <c r="N134">
        <f>$C134*N68</f>
        <v/>
      </c>
      <c r="O134">
        <f>$C134*O68</f>
        <v/>
      </c>
      <c r="P134">
        <f>$C134*P68</f>
        <v/>
      </c>
      <c r="Q134">
        <f>$C134*Q68</f>
        <v/>
      </c>
      <c r="R134">
        <f>$C134*R68</f>
        <v/>
      </c>
      <c r="S134">
        <f>$C134*S68</f>
        <v/>
      </c>
      <c r="T134">
        <f>$C134*T68</f>
        <v/>
      </c>
      <c r="U134">
        <f>$C134*U68</f>
        <v/>
      </c>
      <c r="V134">
        <f>$C134*V68</f>
        <v/>
      </c>
      <c r="W134">
        <f>$C134*W68</f>
        <v/>
      </c>
      <c r="X134">
        <f>$C134*X68</f>
        <v/>
      </c>
      <c r="Y134">
        <f>$C134*Y68</f>
        <v/>
      </c>
      <c r="Z134">
        <f>$C134*Z68</f>
        <v/>
      </c>
      <c r="AA134">
        <f>$C134*AA68</f>
        <v/>
      </c>
      <c r="AB134">
        <f>$C134*AB68</f>
        <v/>
      </c>
      <c r="AC134">
        <f>$C134*AC68</f>
        <v/>
      </c>
      <c r="AD134">
        <f>$C134*AD68</f>
        <v/>
      </c>
      <c r="AE134">
        <f>$C134*AE68</f>
        <v/>
      </c>
      <c r="AF134">
        <f>$C134*AF68</f>
        <v/>
      </c>
      <c r="AG134">
        <f>$C134*AG68</f>
        <v/>
      </c>
      <c r="AH134">
        <f>$C134*AH68</f>
        <v/>
      </c>
      <c r="AI134">
        <f>$C134*AI68</f>
        <v/>
      </c>
      <c r="AJ134">
        <f>$C134*AJ68</f>
        <v/>
      </c>
      <c r="AK134">
        <f>$C134*AK68</f>
        <v/>
      </c>
      <c r="AL134">
        <f>$C134*AL68</f>
        <v/>
      </c>
      <c r="AM134">
        <f>$C134*AM68</f>
        <v/>
      </c>
      <c r="AN134">
        <f>$C134*AN68</f>
        <v/>
      </c>
      <c r="AO134">
        <f>$C134*AO68</f>
        <v/>
      </c>
      <c r="AP134">
        <f>$C134*AP68</f>
        <v/>
      </c>
      <c r="AQ134">
        <f>$C134*AQ68</f>
        <v/>
      </c>
      <c r="AR134">
        <f>$C134*AR68</f>
        <v/>
      </c>
      <c r="AS134">
        <f>$C134*AS68</f>
        <v/>
      </c>
      <c r="AT134">
        <f>$C134*AT68</f>
        <v/>
      </c>
      <c r="AU134">
        <f>$C134*AU68</f>
        <v/>
      </c>
      <c r="AV134">
        <f>$C134*AV68</f>
        <v/>
      </c>
    </row>
    <row r="135" spans="1:50">
      <c r="A135" t="s">
        <v>301</v>
      </c>
      <c r="B135" t="s">
        <v>1782</v>
      </c>
      <c r="C135">
        <f>'LCEF by Country'!M6</f>
        <v/>
      </c>
      <c r="E135">
        <f>$C135*E69</f>
        <v/>
      </c>
      <c r="F135">
        <f>$C135*F69</f>
        <v/>
      </c>
      <c r="G135">
        <f>$C135*G69</f>
        <v/>
      </c>
      <c r="H135">
        <f>$C135*H69</f>
        <v/>
      </c>
      <c r="I135">
        <f>$C135*I69</f>
        <v/>
      </c>
      <c r="J135">
        <f>$C135*J69</f>
        <v/>
      </c>
      <c r="K135">
        <f>$C135*K69</f>
        <v/>
      </c>
      <c r="L135">
        <f>$C135*L69</f>
        <v/>
      </c>
      <c r="M135">
        <f>$C135*M69</f>
        <v/>
      </c>
      <c r="N135">
        <f>$C135*N69</f>
        <v/>
      </c>
      <c r="O135">
        <f>$C135*O69</f>
        <v/>
      </c>
      <c r="P135">
        <f>$C135*P69</f>
        <v/>
      </c>
      <c r="Q135">
        <f>$C135*Q69</f>
        <v/>
      </c>
      <c r="R135">
        <f>$C135*R69</f>
        <v/>
      </c>
      <c r="S135">
        <f>$C135*S69</f>
        <v/>
      </c>
      <c r="T135">
        <f>$C135*T69</f>
        <v/>
      </c>
      <c r="U135">
        <f>$C135*U69</f>
        <v/>
      </c>
      <c r="V135">
        <f>$C135*V69</f>
        <v/>
      </c>
      <c r="W135">
        <f>$C135*W69</f>
        <v/>
      </c>
      <c r="X135">
        <f>$C135*X69</f>
        <v/>
      </c>
      <c r="Y135">
        <f>$C135*Y69</f>
        <v/>
      </c>
      <c r="Z135">
        <f>$C135*Z69</f>
        <v/>
      </c>
      <c r="AA135">
        <f>$C135*AA69</f>
        <v/>
      </c>
      <c r="AB135">
        <f>$C135*AB69</f>
        <v/>
      </c>
      <c r="AC135">
        <f>$C135*AC69</f>
        <v/>
      </c>
      <c r="AD135">
        <f>$C135*AD69</f>
        <v/>
      </c>
      <c r="AE135">
        <f>$C135*AE69</f>
        <v/>
      </c>
      <c r="AF135">
        <f>$C135*AF69</f>
        <v/>
      </c>
      <c r="AG135">
        <f>$C135*AG69</f>
        <v/>
      </c>
      <c r="AH135">
        <f>$C135*AH69</f>
        <v/>
      </c>
      <c r="AI135">
        <f>$C135*AI69</f>
        <v/>
      </c>
      <c r="AJ135">
        <f>$C135*AJ69</f>
        <v/>
      </c>
      <c r="AK135">
        <f>$C135*AK69</f>
        <v/>
      </c>
      <c r="AL135">
        <f>$C135*AL69</f>
        <v/>
      </c>
      <c r="AM135">
        <f>$C135*AM69</f>
        <v/>
      </c>
      <c r="AN135">
        <f>$C135*AN69</f>
        <v/>
      </c>
      <c r="AO135">
        <f>$C135*AO69</f>
        <v/>
      </c>
      <c r="AP135">
        <f>$C135*AP69</f>
        <v/>
      </c>
      <c r="AQ135">
        <f>$C135*AQ69</f>
        <v/>
      </c>
      <c r="AR135">
        <f>$C135*AR69</f>
        <v/>
      </c>
      <c r="AS135">
        <f>$C135*AS69</f>
        <v/>
      </c>
      <c r="AT135">
        <f>$C135*AT69</f>
        <v/>
      </c>
      <c r="AU135">
        <f>$C135*AU69</f>
        <v/>
      </c>
      <c r="AV135">
        <f>$C135*AV69</f>
        <v/>
      </c>
    </row>
    <row r="136" spans="1:50">
      <c r="A136" t="s">
        <v>269</v>
      </c>
      <c r="B136" t="s">
        <v>1782</v>
      </c>
      <c r="C136">
        <f>'LCEF by Country'!M7</f>
        <v/>
      </c>
      <c r="E136">
        <f>$C136*E70</f>
        <v/>
      </c>
      <c r="F136">
        <f>$C136*F70</f>
        <v/>
      </c>
      <c r="G136">
        <f>$C136*G70</f>
        <v/>
      </c>
      <c r="H136">
        <f>$C136*H70</f>
        <v/>
      </c>
      <c r="I136">
        <f>$C136*I70</f>
        <v/>
      </c>
      <c r="J136">
        <f>$C136*J70</f>
        <v/>
      </c>
      <c r="K136">
        <f>$C136*K70</f>
        <v/>
      </c>
      <c r="L136">
        <f>$C136*L70</f>
        <v/>
      </c>
      <c r="M136">
        <f>$C136*M70</f>
        <v/>
      </c>
      <c r="N136">
        <f>$C136*N70</f>
        <v/>
      </c>
      <c r="O136">
        <f>$C136*O70</f>
        <v/>
      </c>
      <c r="P136">
        <f>$C136*P70</f>
        <v/>
      </c>
      <c r="Q136">
        <f>$C136*Q70</f>
        <v/>
      </c>
      <c r="R136">
        <f>$C136*R70</f>
        <v/>
      </c>
      <c r="S136">
        <f>$C136*S70</f>
        <v/>
      </c>
      <c r="T136">
        <f>$C136*T70</f>
        <v/>
      </c>
      <c r="U136">
        <f>$C136*U70</f>
        <v/>
      </c>
      <c r="V136">
        <f>$C136*V70</f>
        <v/>
      </c>
      <c r="W136">
        <f>$C136*W70</f>
        <v/>
      </c>
      <c r="X136">
        <f>$C136*X70</f>
        <v/>
      </c>
      <c r="Y136">
        <f>$C136*Y70</f>
        <v/>
      </c>
      <c r="Z136">
        <f>$C136*Z70</f>
        <v/>
      </c>
      <c r="AA136">
        <f>$C136*AA70</f>
        <v/>
      </c>
      <c r="AB136">
        <f>$C136*AB70</f>
        <v/>
      </c>
      <c r="AC136">
        <f>$C136*AC70</f>
        <v/>
      </c>
      <c r="AD136">
        <f>$C136*AD70</f>
        <v/>
      </c>
      <c r="AE136">
        <f>$C136*AE70</f>
        <v/>
      </c>
      <c r="AF136">
        <f>$C136*AF70</f>
        <v/>
      </c>
      <c r="AG136">
        <f>$C136*AG70</f>
        <v/>
      </c>
      <c r="AH136">
        <f>$C136*AH70</f>
        <v/>
      </c>
      <c r="AI136">
        <f>$C136*AI70</f>
        <v/>
      </c>
      <c r="AJ136">
        <f>$C136*AJ70</f>
        <v/>
      </c>
      <c r="AK136">
        <f>$C136*AK70</f>
        <v/>
      </c>
      <c r="AL136">
        <f>$C136*AL70</f>
        <v/>
      </c>
      <c r="AM136">
        <f>$C136*AM70</f>
        <v/>
      </c>
      <c r="AN136">
        <f>$C136*AN70</f>
        <v/>
      </c>
      <c r="AO136">
        <f>$C136*AO70</f>
        <v/>
      </c>
      <c r="AP136">
        <f>$C136*AP70</f>
        <v/>
      </c>
      <c r="AQ136">
        <f>$C136*AQ70</f>
        <v/>
      </c>
      <c r="AR136">
        <f>$C136*AR70</f>
        <v/>
      </c>
      <c r="AS136">
        <f>$C136*AS70</f>
        <v/>
      </c>
      <c r="AT136">
        <f>$C136*AT70</f>
        <v/>
      </c>
      <c r="AU136">
        <f>$C136*AU70</f>
        <v/>
      </c>
      <c r="AV136">
        <f>$C136*AV70</f>
        <v/>
      </c>
    </row>
    <row r="137" spans="1:50">
      <c r="A137" t="s">
        <v>258</v>
      </c>
      <c r="B137" t="s">
        <v>1782</v>
      </c>
      <c r="C137">
        <f>'LCEF by Country'!M8</f>
        <v/>
      </c>
      <c r="E137">
        <f>$C137*E71</f>
        <v/>
      </c>
      <c r="F137">
        <f>$C137*F71</f>
        <v/>
      </c>
      <c r="G137">
        <f>$C137*G71</f>
        <v/>
      </c>
      <c r="H137">
        <f>$C137*H71</f>
        <v/>
      </c>
      <c r="I137">
        <f>$C137*I71</f>
        <v/>
      </c>
      <c r="J137">
        <f>$C137*J71</f>
        <v/>
      </c>
      <c r="K137">
        <f>$C137*K71</f>
        <v/>
      </c>
      <c r="L137">
        <f>$C137*L71</f>
        <v/>
      </c>
      <c r="M137">
        <f>$C137*M71</f>
        <v/>
      </c>
      <c r="N137">
        <f>$C137*N71</f>
        <v/>
      </c>
      <c r="O137">
        <f>$C137*O71</f>
        <v/>
      </c>
      <c r="P137">
        <f>$C137*P71</f>
        <v/>
      </c>
      <c r="Q137">
        <f>$C137*Q71</f>
        <v/>
      </c>
      <c r="R137">
        <f>$C137*R71</f>
        <v/>
      </c>
      <c r="S137">
        <f>$C137*S71</f>
        <v/>
      </c>
      <c r="T137">
        <f>$C137*T71</f>
        <v/>
      </c>
      <c r="U137">
        <f>$C137*U71</f>
        <v/>
      </c>
      <c r="V137">
        <f>$C137*V71</f>
        <v/>
      </c>
      <c r="W137">
        <f>$C137*W71</f>
        <v/>
      </c>
      <c r="X137">
        <f>$C137*X71</f>
        <v/>
      </c>
      <c r="Y137">
        <f>$C137*Y71</f>
        <v/>
      </c>
      <c r="Z137">
        <f>$C137*Z71</f>
        <v/>
      </c>
      <c r="AA137">
        <f>$C137*AA71</f>
        <v/>
      </c>
      <c r="AB137">
        <f>$C137*AB71</f>
        <v/>
      </c>
      <c r="AC137">
        <f>$C137*AC71</f>
        <v/>
      </c>
      <c r="AD137">
        <f>$C137*AD71</f>
        <v/>
      </c>
      <c r="AE137">
        <f>$C137*AE71</f>
        <v/>
      </c>
      <c r="AF137">
        <f>$C137*AF71</f>
        <v/>
      </c>
      <c r="AG137">
        <f>$C137*AG71</f>
        <v/>
      </c>
      <c r="AH137">
        <f>$C137*AH71</f>
        <v/>
      </c>
      <c r="AI137">
        <f>$C137*AI71</f>
        <v/>
      </c>
      <c r="AJ137">
        <f>$C137*AJ71</f>
        <v/>
      </c>
      <c r="AK137">
        <f>$C137*AK71</f>
        <v/>
      </c>
      <c r="AL137">
        <f>$C137*AL71</f>
        <v/>
      </c>
      <c r="AM137">
        <f>$C137*AM71</f>
        <v/>
      </c>
      <c r="AN137">
        <f>$C137*AN71</f>
        <v/>
      </c>
      <c r="AO137">
        <f>$C137*AO71</f>
        <v/>
      </c>
      <c r="AP137">
        <f>$C137*AP71</f>
        <v/>
      </c>
      <c r="AQ137">
        <f>$C137*AQ71</f>
        <v/>
      </c>
      <c r="AR137">
        <f>$C137*AR71</f>
        <v/>
      </c>
      <c r="AS137">
        <f>$C137*AS71</f>
        <v/>
      </c>
      <c r="AT137">
        <f>$C137*AT71</f>
        <v/>
      </c>
      <c r="AU137">
        <f>$C137*AU71</f>
        <v/>
      </c>
      <c r="AV137">
        <f>$C137*AV71</f>
        <v/>
      </c>
    </row>
    <row r="138" spans="1:50">
      <c r="A138" t="s">
        <v>289</v>
      </c>
      <c r="B138" t="s">
        <v>1782</v>
      </c>
      <c r="C138">
        <f>'LCEF by Country'!M9</f>
        <v/>
      </c>
      <c r="E138">
        <f>$C138*E72</f>
        <v/>
      </c>
      <c r="F138">
        <f>$C138*F72</f>
        <v/>
      </c>
      <c r="G138">
        <f>$C138*G72</f>
        <v/>
      </c>
      <c r="H138">
        <f>$C138*H72</f>
        <v/>
      </c>
      <c r="I138">
        <f>$C138*I72</f>
        <v/>
      </c>
      <c r="J138">
        <f>$C138*J72</f>
        <v/>
      </c>
      <c r="K138">
        <f>$C138*K72</f>
        <v/>
      </c>
      <c r="L138">
        <f>$C138*L72</f>
        <v/>
      </c>
      <c r="M138">
        <f>$C138*M72</f>
        <v/>
      </c>
      <c r="N138">
        <f>$C138*N72</f>
        <v/>
      </c>
      <c r="O138">
        <f>$C138*O72</f>
        <v/>
      </c>
      <c r="P138">
        <f>$C138*P72</f>
        <v/>
      </c>
      <c r="Q138">
        <f>$C138*Q72</f>
        <v/>
      </c>
      <c r="R138">
        <f>$C138*R72</f>
        <v/>
      </c>
      <c r="S138">
        <f>$C138*S72</f>
        <v/>
      </c>
      <c r="T138">
        <f>$C138*T72</f>
        <v/>
      </c>
      <c r="U138">
        <f>$C138*U72</f>
        <v/>
      </c>
      <c r="V138">
        <f>$C138*V72</f>
        <v/>
      </c>
      <c r="W138">
        <f>$C138*W72</f>
        <v/>
      </c>
      <c r="X138">
        <f>$C138*X72</f>
        <v/>
      </c>
      <c r="Y138">
        <f>$C138*Y72</f>
        <v/>
      </c>
      <c r="Z138">
        <f>$C138*Z72</f>
        <v/>
      </c>
      <c r="AA138">
        <f>$C138*AA72</f>
        <v/>
      </c>
      <c r="AB138">
        <f>$C138*AB72</f>
        <v/>
      </c>
      <c r="AC138">
        <f>$C138*AC72</f>
        <v/>
      </c>
      <c r="AD138">
        <f>$C138*AD72</f>
        <v/>
      </c>
      <c r="AE138">
        <f>$C138*AE72</f>
        <v/>
      </c>
      <c r="AF138">
        <f>$C138*AF72</f>
        <v/>
      </c>
      <c r="AG138">
        <f>$C138*AG72</f>
        <v/>
      </c>
      <c r="AH138">
        <f>$C138*AH72</f>
        <v/>
      </c>
      <c r="AI138">
        <f>$C138*AI72</f>
        <v/>
      </c>
      <c r="AJ138">
        <f>$C138*AJ72</f>
        <v/>
      </c>
      <c r="AK138">
        <f>$C138*AK72</f>
        <v/>
      </c>
      <c r="AL138">
        <f>$C138*AL72</f>
        <v/>
      </c>
      <c r="AM138">
        <f>$C138*AM72</f>
        <v/>
      </c>
      <c r="AN138">
        <f>$C138*AN72</f>
        <v/>
      </c>
      <c r="AO138">
        <f>$C138*AO72</f>
        <v/>
      </c>
      <c r="AP138">
        <f>$C138*AP72</f>
        <v/>
      </c>
      <c r="AQ138">
        <f>$C138*AQ72</f>
        <v/>
      </c>
      <c r="AR138">
        <f>$C138*AR72</f>
        <v/>
      </c>
      <c r="AS138">
        <f>$C138*AS72</f>
        <v/>
      </c>
      <c r="AT138">
        <f>$C138*AT72</f>
        <v/>
      </c>
      <c r="AU138">
        <f>$C138*AU72</f>
        <v/>
      </c>
      <c r="AV138">
        <f>$C138*AV72</f>
        <v/>
      </c>
    </row>
    <row r="139" spans="1:50">
      <c r="A139" t="s">
        <v>327</v>
      </c>
      <c r="B139" t="s">
        <v>1782</v>
      </c>
      <c r="C139">
        <f>'LCEF by Country'!M10</f>
        <v/>
      </c>
      <c r="E139">
        <f>$C139*E73</f>
        <v/>
      </c>
      <c r="F139">
        <f>$C139*F73</f>
        <v/>
      </c>
      <c r="G139">
        <f>$C139*G73</f>
        <v/>
      </c>
      <c r="H139">
        <f>$C139*H73</f>
        <v/>
      </c>
      <c r="I139">
        <f>$C139*I73</f>
        <v/>
      </c>
      <c r="J139">
        <f>$C139*J73</f>
        <v/>
      </c>
      <c r="K139">
        <f>$C139*K73</f>
        <v/>
      </c>
      <c r="L139">
        <f>$C139*L73</f>
        <v/>
      </c>
      <c r="M139">
        <f>$C139*M73</f>
        <v/>
      </c>
      <c r="N139">
        <f>$C139*N73</f>
        <v/>
      </c>
      <c r="O139">
        <f>$C139*O73</f>
        <v/>
      </c>
      <c r="P139">
        <f>$C139*P73</f>
        <v/>
      </c>
      <c r="Q139">
        <f>$C139*Q73</f>
        <v/>
      </c>
      <c r="R139">
        <f>$C139*R73</f>
        <v/>
      </c>
      <c r="S139">
        <f>$C139*S73</f>
        <v/>
      </c>
      <c r="T139">
        <f>$C139*T73</f>
        <v/>
      </c>
      <c r="U139">
        <f>$C139*U73</f>
        <v/>
      </c>
      <c r="V139">
        <f>$C139*V73</f>
        <v/>
      </c>
      <c r="W139">
        <f>$C139*W73</f>
        <v/>
      </c>
      <c r="X139">
        <f>$C139*X73</f>
        <v/>
      </c>
      <c r="Y139">
        <f>$C139*Y73</f>
        <v/>
      </c>
      <c r="Z139">
        <f>$C139*Z73</f>
        <v/>
      </c>
      <c r="AA139">
        <f>$C139*AA73</f>
        <v/>
      </c>
      <c r="AB139">
        <f>$C139*AB73</f>
        <v/>
      </c>
      <c r="AC139">
        <f>$C139*AC73</f>
        <v/>
      </c>
      <c r="AD139">
        <f>$C139*AD73</f>
        <v/>
      </c>
      <c r="AE139">
        <f>$C139*AE73</f>
        <v/>
      </c>
      <c r="AF139">
        <f>$C139*AF73</f>
        <v/>
      </c>
      <c r="AG139">
        <f>$C139*AG73</f>
        <v/>
      </c>
      <c r="AH139">
        <f>$C139*AH73</f>
        <v/>
      </c>
      <c r="AI139">
        <f>$C139*AI73</f>
        <v/>
      </c>
      <c r="AJ139">
        <f>$C139*AJ73</f>
        <v/>
      </c>
      <c r="AK139">
        <f>$C139*AK73</f>
        <v/>
      </c>
      <c r="AL139">
        <f>$C139*AL73</f>
        <v/>
      </c>
      <c r="AM139">
        <f>$C139*AM73</f>
        <v/>
      </c>
      <c r="AN139">
        <f>$C139*AN73</f>
        <v/>
      </c>
      <c r="AO139">
        <f>$C139*AO73</f>
        <v/>
      </c>
      <c r="AP139">
        <f>$C139*AP73</f>
        <v/>
      </c>
      <c r="AQ139">
        <f>$C139*AQ73</f>
        <v/>
      </c>
      <c r="AR139">
        <f>$C139*AR73</f>
        <v/>
      </c>
      <c r="AS139">
        <f>$C139*AS73</f>
        <v/>
      </c>
      <c r="AT139">
        <f>$C139*AT73</f>
        <v/>
      </c>
      <c r="AU139">
        <f>$C139*AU73</f>
        <v/>
      </c>
      <c r="AV139">
        <f>$C139*AV73</f>
        <v/>
      </c>
    </row>
    <row r="140" spans="1:50">
      <c r="A140" t="s">
        <v>375</v>
      </c>
      <c r="B140" t="s">
        <v>1782</v>
      </c>
      <c r="C140">
        <f>'LCEF by Country'!M11</f>
        <v/>
      </c>
      <c r="E140">
        <f>$C140*E74</f>
        <v/>
      </c>
      <c r="F140">
        <f>$C140*F74</f>
        <v/>
      </c>
      <c r="G140">
        <f>$C140*G74</f>
        <v/>
      </c>
      <c r="H140">
        <f>$C140*H74</f>
        <v/>
      </c>
      <c r="I140">
        <f>$C140*I74</f>
        <v/>
      </c>
      <c r="J140">
        <f>$C140*J74</f>
        <v/>
      </c>
      <c r="K140">
        <f>$C140*K74</f>
        <v/>
      </c>
      <c r="L140">
        <f>$C140*L74</f>
        <v/>
      </c>
      <c r="M140">
        <f>$C140*M74</f>
        <v/>
      </c>
      <c r="N140">
        <f>$C140*N74</f>
        <v/>
      </c>
      <c r="O140">
        <f>$C140*O74</f>
        <v/>
      </c>
      <c r="P140">
        <f>$C140*P74</f>
        <v/>
      </c>
      <c r="Q140">
        <f>$C140*Q74</f>
        <v/>
      </c>
      <c r="R140">
        <f>$C140*R74</f>
        <v/>
      </c>
      <c r="S140">
        <f>$C140*S74</f>
        <v/>
      </c>
      <c r="T140">
        <f>$C140*T74</f>
        <v/>
      </c>
      <c r="U140">
        <f>$C140*U74</f>
        <v/>
      </c>
      <c r="V140">
        <f>$C140*V74</f>
        <v/>
      </c>
      <c r="W140">
        <f>$C140*W74</f>
        <v/>
      </c>
      <c r="X140">
        <f>$C140*X74</f>
        <v/>
      </c>
      <c r="Y140">
        <f>$C140*Y74</f>
        <v/>
      </c>
      <c r="Z140">
        <f>$C140*Z74</f>
        <v/>
      </c>
      <c r="AA140">
        <f>$C140*AA74</f>
        <v/>
      </c>
      <c r="AB140">
        <f>$C140*AB74</f>
        <v/>
      </c>
      <c r="AC140">
        <f>$C140*AC74</f>
        <v/>
      </c>
      <c r="AD140">
        <f>$C140*AD74</f>
        <v/>
      </c>
      <c r="AE140">
        <f>$C140*AE74</f>
        <v/>
      </c>
      <c r="AF140">
        <f>$C140*AF74</f>
        <v/>
      </c>
      <c r="AG140">
        <f>$C140*AG74</f>
        <v/>
      </c>
      <c r="AH140">
        <f>$C140*AH74</f>
        <v/>
      </c>
      <c r="AI140">
        <f>$C140*AI74</f>
        <v/>
      </c>
      <c r="AJ140">
        <f>$C140*AJ74</f>
        <v/>
      </c>
      <c r="AK140">
        <f>$C140*AK74</f>
        <v/>
      </c>
      <c r="AL140">
        <f>$C140*AL74</f>
        <v/>
      </c>
      <c r="AM140">
        <f>$C140*AM74</f>
        <v/>
      </c>
      <c r="AN140">
        <f>$C140*AN74</f>
        <v/>
      </c>
      <c r="AO140">
        <f>$C140*AO74</f>
        <v/>
      </c>
      <c r="AP140">
        <f>$C140*AP74</f>
        <v/>
      </c>
      <c r="AQ140">
        <f>$C140*AQ74</f>
        <v/>
      </c>
      <c r="AR140">
        <f>$C140*AR74</f>
        <v/>
      </c>
      <c r="AS140">
        <f>$C140*AS74</f>
        <v/>
      </c>
      <c r="AT140">
        <f>$C140*AT74</f>
        <v/>
      </c>
      <c r="AU140">
        <f>$C140*AU74</f>
        <v/>
      </c>
      <c r="AV140">
        <f>$C140*AV74</f>
        <v/>
      </c>
    </row>
    <row r="141" spans="1:50">
      <c r="A141" t="s">
        <v>266</v>
      </c>
      <c r="B141" t="s">
        <v>1782</v>
      </c>
      <c r="C141">
        <f>'LCEF by Country'!M12</f>
        <v/>
      </c>
      <c r="E141">
        <f>$C141*E75</f>
        <v/>
      </c>
      <c r="F141">
        <f>$C141*F75</f>
        <v/>
      </c>
      <c r="G141">
        <f>$C141*G75</f>
        <v/>
      </c>
      <c r="H141">
        <f>$C141*H75</f>
        <v/>
      </c>
      <c r="I141">
        <f>$C141*I75</f>
        <v/>
      </c>
      <c r="J141">
        <f>$C141*J75</f>
        <v/>
      </c>
      <c r="K141">
        <f>$C141*K75</f>
        <v/>
      </c>
      <c r="L141">
        <f>$C141*L75</f>
        <v/>
      </c>
      <c r="M141">
        <f>$C141*M75</f>
        <v/>
      </c>
      <c r="N141">
        <f>$C141*N75</f>
        <v/>
      </c>
      <c r="O141">
        <f>$C141*O75</f>
        <v/>
      </c>
      <c r="P141">
        <f>$C141*P75</f>
        <v/>
      </c>
      <c r="Q141">
        <f>$C141*Q75</f>
        <v/>
      </c>
      <c r="R141">
        <f>$C141*R75</f>
        <v/>
      </c>
      <c r="S141">
        <f>$C141*S75</f>
        <v/>
      </c>
      <c r="T141">
        <f>$C141*T75</f>
        <v/>
      </c>
      <c r="U141">
        <f>$C141*U75</f>
        <v/>
      </c>
      <c r="V141">
        <f>$C141*V75</f>
        <v/>
      </c>
      <c r="W141">
        <f>$C141*W75</f>
        <v/>
      </c>
      <c r="X141">
        <f>$C141*X75</f>
        <v/>
      </c>
      <c r="Y141">
        <f>$C141*Y75</f>
        <v/>
      </c>
      <c r="Z141">
        <f>$C141*Z75</f>
        <v/>
      </c>
      <c r="AA141">
        <f>$C141*AA75</f>
        <v/>
      </c>
      <c r="AB141">
        <f>$C141*AB75</f>
        <v/>
      </c>
      <c r="AC141">
        <f>$C141*AC75</f>
        <v/>
      </c>
      <c r="AD141">
        <f>$C141*AD75</f>
        <v/>
      </c>
      <c r="AE141">
        <f>$C141*AE75</f>
        <v/>
      </c>
      <c r="AF141">
        <f>$C141*AF75</f>
        <v/>
      </c>
      <c r="AG141">
        <f>$C141*AG75</f>
        <v/>
      </c>
      <c r="AH141">
        <f>$C141*AH75</f>
        <v/>
      </c>
      <c r="AI141">
        <f>$C141*AI75</f>
        <v/>
      </c>
      <c r="AJ141">
        <f>$C141*AJ75</f>
        <v/>
      </c>
      <c r="AK141">
        <f>$C141*AK75</f>
        <v/>
      </c>
      <c r="AL141">
        <f>$C141*AL75</f>
        <v/>
      </c>
      <c r="AM141">
        <f>$C141*AM75</f>
        <v/>
      </c>
      <c r="AN141">
        <f>$C141*AN75</f>
        <v/>
      </c>
      <c r="AO141">
        <f>$C141*AO75</f>
        <v/>
      </c>
      <c r="AP141">
        <f>$C141*AP75</f>
        <v/>
      </c>
      <c r="AQ141">
        <f>$C141*AQ75</f>
        <v/>
      </c>
      <c r="AR141">
        <f>$C141*AR75</f>
        <v/>
      </c>
      <c r="AS141">
        <f>$C141*AS75</f>
        <v/>
      </c>
      <c r="AT141">
        <f>$C141*AT75</f>
        <v/>
      </c>
      <c r="AU141">
        <f>$C141*AU75</f>
        <v/>
      </c>
      <c r="AV141">
        <f>$C141*AV75</f>
        <v/>
      </c>
    </row>
    <row r="142" spans="1:50">
      <c r="A142" t="s">
        <v>250</v>
      </c>
      <c r="B142" t="s">
        <v>1782</v>
      </c>
      <c r="C142">
        <f>'LCEF by Country'!M13</f>
        <v/>
      </c>
      <c r="E142">
        <f>$C142*E76</f>
        <v/>
      </c>
      <c r="F142">
        <f>$C142*F76</f>
        <v/>
      </c>
      <c r="G142">
        <f>$C142*G76</f>
        <v/>
      </c>
      <c r="H142">
        <f>$C142*H76</f>
        <v/>
      </c>
      <c r="I142">
        <f>$C142*I76</f>
        <v/>
      </c>
      <c r="J142">
        <f>$C142*J76</f>
        <v/>
      </c>
      <c r="K142">
        <f>$C142*K76</f>
        <v/>
      </c>
      <c r="L142">
        <f>$C142*L76</f>
        <v/>
      </c>
      <c r="M142">
        <f>$C142*M76</f>
        <v/>
      </c>
      <c r="N142">
        <f>$C142*N76</f>
        <v/>
      </c>
      <c r="O142">
        <f>$C142*O76</f>
        <v/>
      </c>
      <c r="P142">
        <f>$C142*P76</f>
        <v/>
      </c>
      <c r="Q142">
        <f>$C142*Q76</f>
        <v/>
      </c>
      <c r="R142">
        <f>$C142*R76</f>
        <v/>
      </c>
      <c r="S142">
        <f>$C142*S76</f>
        <v/>
      </c>
      <c r="T142">
        <f>$C142*T76</f>
        <v/>
      </c>
      <c r="U142">
        <f>$C142*U76</f>
        <v/>
      </c>
      <c r="V142">
        <f>$C142*V76</f>
        <v/>
      </c>
      <c r="W142">
        <f>$C142*W76</f>
        <v/>
      </c>
      <c r="X142">
        <f>$C142*X76</f>
        <v/>
      </c>
      <c r="Y142">
        <f>$C142*Y76</f>
        <v/>
      </c>
      <c r="Z142">
        <f>$C142*Z76</f>
        <v/>
      </c>
      <c r="AA142">
        <f>$C142*AA76</f>
        <v/>
      </c>
      <c r="AB142">
        <f>$C142*AB76</f>
        <v/>
      </c>
      <c r="AC142">
        <f>$C142*AC76</f>
        <v/>
      </c>
      <c r="AD142">
        <f>$C142*AD76</f>
        <v/>
      </c>
      <c r="AE142">
        <f>$C142*AE76</f>
        <v/>
      </c>
      <c r="AF142">
        <f>$C142*AF76</f>
        <v/>
      </c>
      <c r="AG142">
        <f>$C142*AG76</f>
        <v/>
      </c>
      <c r="AH142">
        <f>$C142*AH76</f>
        <v/>
      </c>
      <c r="AI142">
        <f>$C142*AI76</f>
        <v/>
      </c>
      <c r="AJ142">
        <f>$C142*AJ76</f>
        <v/>
      </c>
      <c r="AK142">
        <f>$C142*AK76</f>
        <v/>
      </c>
      <c r="AL142">
        <f>$C142*AL76</f>
        <v/>
      </c>
      <c r="AM142">
        <f>$C142*AM76</f>
        <v/>
      </c>
      <c r="AN142">
        <f>$C142*AN76</f>
        <v/>
      </c>
      <c r="AO142">
        <f>$C142*AO76</f>
        <v/>
      </c>
      <c r="AP142">
        <f>$C142*AP76</f>
        <v/>
      </c>
      <c r="AQ142">
        <f>$C142*AQ76</f>
        <v/>
      </c>
      <c r="AR142">
        <f>$C142*AR76</f>
        <v/>
      </c>
      <c r="AS142">
        <f>$C142*AS76</f>
        <v/>
      </c>
      <c r="AT142">
        <f>$C142*AT76</f>
        <v/>
      </c>
      <c r="AU142">
        <f>$C142*AU76</f>
        <v/>
      </c>
      <c r="AV142">
        <f>$C142*AV76</f>
        <v/>
      </c>
    </row>
    <row r="143" spans="1:50">
      <c r="A143" t="s">
        <v>391</v>
      </c>
      <c r="B143" t="s">
        <v>1782</v>
      </c>
      <c r="C143">
        <f>'LCEF by Country'!M14</f>
        <v/>
      </c>
      <c r="E143">
        <f>$C143*E77</f>
        <v/>
      </c>
      <c r="F143">
        <f>$C143*F77</f>
        <v/>
      </c>
      <c r="G143">
        <f>$C143*G77</f>
        <v/>
      </c>
      <c r="H143">
        <f>$C143*H77</f>
        <v/>
      </c>
      <c r="I143">
        <f>$C143*I77</f>
        <v/>
      </c>
      <c r="J143">
        <f>$C143*J77</f>
        <v/>
      </c>
      <c r="K143">
        <f>$C143*K77</f>
        <v/>
      </c>
      <c r="L143">
        <f>$C143*L77</f>
        <v/>
      </c>
      <c r="M143">
        <f>$C143*M77</f>
        <v/>
      </c>
      <c r="N143">
        <f>$C143*N77</f>
        <v/>
      </c>
      <c r="O143">
        <f>$C143*O77</f>
        <v/>
      </c>
      <c r="P143">
        <f>$C143*P77</f>
        <v/>
      </c>
      <c r="Q143">
        <f>$C143*Q77</f>
        <v/>
      </c>
      <c r="R143">
        <f>$C143*R77</f>
        <v/>
      </c>
      <c r="S143">
        <f>$C143*S77</f>
        <v/>
      </c>
      <c r="T143">
        <f>$C143*T77</f>
        <v/>
      </c>
      <c r="U143">
        <f>$C143*U77</f>
        <v/>
      </c>
      <c r="V143">
        <f>$C143*V77</f>
        <v/>
      </c>
      <c r="W143">
        <f>$C143*W77</f>
        <v/>
      </c>
      <c r="X143">
        <f>$C143*X77</f>
        <v/>
      </c>
      <c r="Y143">
        <f>$C143*Y77</f>
        <v/>
      </c>
      <c r="Z143">
        <f>$C143*Z77</f>
        <v/>
      </c>
      <c r="AA143">
        <f>$C143*AA77</f>
        <v/>
      </c>
      <c r="AB143">
        <f>$C143*AB77</f>
        <v/>
      </c>
      <c r="AC143">
        <f>$C143*AC77</f>
        <v/>
      </c>
      <c r="AD143">
        <f>$C143*AD77</f>
        <v/>
      </c>
      <c r="AE143">
        <f>$C143*AE77</f>
        <v/>
      </c>
      <c r="AF143">
        <f>$C143*AF77</f>
        <v/>
      </c>
      <c r="AG143">
        <f>$C143*AG77</f>
        <v/>
      </c>
      <c r="AH143">
        <f>$C143*AH77</f>
        <v/>
      </c>
      <c r="AI143">
        <f>$C143*AI77</f>
        <v/>
      </c>
      <c r="AJ143">
        <f>$C143*AJ77</f>
        <v/>
      </c>
      <c r="AK143">
        <f>$C143*AK77</f>
        <v/>
      </c>
      <c r="AL143">
        <f>$C143*AL77</f>
        <v/>
      </c>
      <c r="AM143">
        <f>$C143*AM77</f>
        <v/>
      </c>
      <c r="AN143">
        <f>$C143*AN77</f>
        <v/>
      </c>
      <c r="AO143">
        <f>$C143*AO77</f>
        <v/>
      </c>
      <c r="AP143">
        <f>$C143*AP77</f>
        <v/>
      </c>
      <c r="AQ143">
        <f>$C143*AQ77</f>
        <v/>
      </c>
      <c r="AR143">
        <f>$C143*AR77</f>
        <v/>
      </c>
      <c r="AS143">
        <f>$C143*AS77</f>
        <v/>
      </c>
      <c r="AT143">
        <f>$C143*AT77</f>
        <v/>
      </c>
      <c r="AU143">
        <f>$C143*AU77</f>
        <v/>
      </c>
      <c r="AV143">
        <f>$C143*AV77</f>
        <v/>
      </c>
    </row>
    <row r="144" spans="1:50">
      <c r="A144" t="s">
        <v>251</v>
      </c>
      <c r="B144" t="s">
        <v>1782</v>
      </c>
      <c r="C144">
        <f>'LCEF by Country'!M15</f>
        <v/>
      </c>
      <c r="E144">
        <f>$C144*E78</f>
        <v/>
      </c>
      <c r="F144">
        <f>$C144*F78</f>
        <v/>
      </c>
      <c r="G144">
        <f>$C144*G78</f>
        <v/>
      </c>
      <c r="H144">
        <f>$C144*H78</f>
        <v/>
      </c>
      <c r="I144">
        <f>$C144*I78</f>
        <v/>
      </c>
      <c r="J144">
        <f>$C144*J78</f>
        <v/>
      </c>
      <c r="K144">
        <f>$C144*K78</f>
        <v/>
      </c>
      <c r="L144">
        <f>$C144*L78</f>
        <v/>
      </c>
      <c r="M144">
        <f>$C144*M78</f>
        <v/>
      </c>
      <c r="N144">
        <f>$C144*N78</f>
        <v/>
      </c>
      <c r="O144">
        <f>$C144*O78</f>
        <v/>
      </c>
      <c r="P144">
        <f>$C144*P78</f>
        <v/>
      </c>
      <c r="Q144">
        <f>$C144*Q78</f>
        <v/>
      </c>
      <c r="R144">
        <f>$C144*R78</f>
        <v/>
      </c>
      <c r="S144">
        <f>$C144*S78</f>
        <v/>
      </c>
      <c r="T144">
        <f>$C144*T78</f>
        <v/>
      </c>
      <c r="U144">
        <f>$C144*U78</f>
        <v/>
      </c>
      <c r="V144">
        <f>$C144*V78</f>
        <v/>
      </c>
      <c r="W144">
        <f>$C144*W78</f>
        <v/>
      </c>
      <c r="X144">
        <f>$C144*X78</f>
        <v/>
      </c>
      <c r="Y144">
        <f>$C144*Y78</f>
        <v/>
      </c>
      <c r="Z144">
        <f>$C144*Z78</f>
        <v/>
      </c>
      <c r="AA144">
        <f>$C144*AA78</f>
        <v/>
      </c>
      <c r="AB144">
        <f>$C144*AB78</f>
        <v/>
      </c>
      <c r="AC144">
        <f>$C144*AC78</f>
        <v/>
      </c>
      <c r="AD144">
        <f>$C144*AD78</f>
        <v/>
      </c>
      <c r="AE144">
        <f>$C144*AE78</f>
        <v/>
      </c>
      <c r="AF144">
        <f>$C144*AF78</f>
        <v/>
      </c>
      <c r="AG144">
        <f>$C144*AG78</f>
        <v/>
      </c>
      <c r="AH144">
        <f>$C144*AH78</f>
        <v/>
      </c>
      <c r="AI144">
        <f>$C144*AI78</f>
        <v/>
      </c>
      <c r="AJ144">
        <f>$C144*AJ78</f>
        <v/>
      </c>
      <c r="AK144">
        <f>$C144*AK78</f>
        <v/>
      </c>
      <c r="AL144">
        <f>$C144*AL78</f>
        <v/>
      </c>
      <c r="AM144">
        <f>$C144*AM78</f>
        <v/>
      </c>
      <c r="AN144">
        <f>$C144*AN78</f>
        <v/>
      </c>
      <c r="AO144">
        <f>$C144*AO78</f>
        <v/>
      </c>
      <c r="AP144">
        <f>$C144*AP78</f>
        <v/>
      </c>
      <c r="AQ144">
        <f>$C144*AQ78</f>
        <v/>
      </c>
      <c r="AR144">
        <f>$C144*AR78</f>
        <v/>
      </c>
      <c r="AS144">
        <f>$C144*AS78</f>
        <v/>
      </c>
      <c r="AT144">
        <f>$C144*AT78</f>
        <v/>
      </c>
      <c r="AU144">
        <f>$C144*AU78</f>
        <v/>
      </c>
      <c r="AV144">
        <f>$C144*AV78</f>
        <v/>
      </c>
    </row>
    <row r="145" spans="1:50">
      <c r="A145" t="s">
        <v>310</v>
      </c>
      <c r="B145" t="s">
        <v>1782</v>
      </c>
      <c r="C145">
        <f>'LCEF by Country'!M16</f>
        <v/>
      </c>
      <c r="E145">
        <f>$C145*E79</f>
        <v/>
      </c>
      <c r="F145">
        <f>$C145*F79</f>
        <v/>
      </c>
      <c r="G145">
        <f>$C145*G79</f>
        <v/>
      </c>
      <c r="H145">
        <f>$C145*H79</f>
        <v/>
      </c>
      <c r="I145">
        <f>$C145*I79</f>
        <v/>
      </c>
      <c r="J145">
        <f>$C145*J79</f>
        <v/>
      </c>
      <c r="K145">
        <f>$C145*K79</f>
        <v/>
      </c>
      <c r="L145">
        <f>$C145*L79</f>
        <v/>
      </c>
      <c r="M145">
        <f>$C145*M79</f>
        <v/>
      </c>
      <c r="N145">
        <f>$C145*N79</f>
        <v/>
      </c>
      <c r="O145">
        <f>$C145*O79</f>
        <v/>
      </c>
      <c r="P145">
        <f>$C145*P79</f>
        <v/>
      </c>
      <c r="Q145">
        <f>$C145*Q79</f>
        <v/>
      </c>
      <c r="R145">
        <f>$C145*R79</f>
        <v/>
      </c>
      <c r="S145">
        <f>$C145*S79</f>
        <v/>
      </c>
      <c r="T145">
        <f>$C145*T79</f>
        <v/>
      </c>
      <c r="U145">
        <f>$C145*U79</f>
        <v/>
      </c>
      <c r="V145">
        <f>$C145*V79</f>
        <v/>
      </c>
      <c r="W145">
        <f>$C145*W79</f>
        <v/>
      </c>
      <c r="X145">
        <f>$C145*X79</f>
        <v/>
      </c>
      <c r="Y145">
        <f>$C145*Y79</f>
        <v/>
      </c>
      <c r="Z145">
        <f>$C145*Z79</f>
        <v/>
      </c>
      <c r="AA145">
        <f>$C145*AA79</f>
        <v/>
      </c>
      <c r="AB145">
        <f>$C145*AB79</f>
        <v/>
      </c>
      <c r="AC145">
        <f>$C145*AC79</f>
        <v/>
      </c>
      <c r="AD145">
        <f>$C145*AD79</f>
        <v/>
      </c>
      <c r="AE145">
        <f>$C145*AE79</f>
        <v/>
      </c>
      <c r="AF145">
        <f>$C145*AF79</f>
        <v/>
      </c>
      <c r="AG145">
        <f>$C145*AG79</f>
        <v/>
      </c>
      <c r="AH145">
        <f>$C145*AH79</f>
        <v/>
      </c>
      <c r="AI145">
        <f>$C145*AI79</f>
        <v/>
      </c>
      <c r="AJ145">
        <f>$C145*AJ79</f>
        <v/>
      </c>
      <c r="AK145">
        <f>$C145*AK79</f>
        <v/>
      </c>
      <c r="AL145">
        <f>$C145*AL79</f>
        <v/>
      </c>
      <c r="AM145">
        <f>$C145*AM79</f>
        <v/>
      </c>
      <c r="AN145">
        <f>$C145*AN79</f>
        <v/>
      </c>
      <c r="AO145">
        <f>$C145*AO79</f>
        <v/>
      </c>
      <c r="AP145">
        <f>$C145*AP79</f>
        <v/>
      </c>
      <c r="AQ145">
        <f>$C145*AQ79</f>
        <v/>
      </c>
      <c r="AR145">
        <f>$C145*AR79</f>
        <v/>
      </c>
      <c r="AS145">
        <f>$C145*AS79</f>
        <v/>
      </c>
      <c r="AT145">
        <f>$C145*AT79</f>
        <v/>
      </c>
      <c r="AU145">
        <f>$C145*AU79</f>
        <v/>
      </c>
      <c r="AV145">
        <f>$C145*AV79</f>
        <v/>
      </c>
    </row>
    <row r="146" spans="1:50">
      <c r="A146" t="s">
        <v>284</v>
      </c>
      <c r="B146" t="s">
        <v>1782</v>
      </c>
      <c r="C146">
        <f>'LCEF by Country'!M17</f>
        <v/>
      </c>
      <c r="E146">
        <f>$C146*E80</f>
        <v/>
      </c>
      <c r="F146">
        <f>$C146*F80</f>
        <v/>
      </c>
      <c r="G146">
        <f>$C146*G80</f>
        <v/>
      </c>
      <c r="H146">
        <f>$C146*H80</f>
        <v/>
      </c>
      <c r="I146">
        <f>$C146*I80</f>
        <v/>
      </c>
      <c r="J146">
        <f>$C146*J80</f>
        <v/>
      </c>
      <c r="K146">
        <f>$C146*K80</f>
        <v/>
      </c>
      <c r="L146">
        <f>$C146*L80</f>
        <v/>
      </c>
      <c r="M146">
        <f>$C146*M80</f>
        <v/>
      </c>
      <c r="N146">
        <f>$C146*N80</f>
        <v/>
      </c>
      <c r="O146">
        <f>$C146*O80</f>
        <v/>
      </c>
      <c r="P146">
        <f>$C146*P80</f>
        <v/>
      </c>
      <c r="Q146">
        <f>$C146*Q80</f>
        <v/>
      </c>
      <c r="R146">
        <f>$C146*R80</f>
        <v/>
      </c>
      <c r="S146">
        <f>$C146*S80</f>
        <v/>
      </c>
      <c r="T146">
        <f>$C146*T80</f>
        <v/>
      </c>
      <c r="U146">
        <f>$C146*U80</f>
        <v/>
      </c>
      <c r="V146">
        <f>$C146*V80</f>
        <v/>
      </c>
      <c r="W146">
        <f>$C146*W80</f>
        <v/>
      </c>
      <c r="X146">
        <f>$C146*X80</f>
        <v/>
      </c>
      <c r="Y146">
        <f>$C146*Y80</f>
        <v/>
      </c>
      <c r="Z146">
        <f>$C146*Z80</f>
        <v/>
      </c>
      <c r="AA146">
        <f>$C146*AA80</f>
        <v/>
      </c>
      <c r="AB146">
        <f>$C146*AB80</f>
        <v/>
      </c>
      <c r="AC146">
        <f>$C146*AC80</f>
        <v/>
      </c>
      <c r="AD146">
        <f>$C146*AD80</f>
        <v/>
      </c>
      <c r="AE146">
        <f>$C146*AE80</f>
        <v/>
      </c>
      <c r="AF146">
        <f>$C146*AF80</f>
        <v/>
      </c>
      <c r="AG146">
        <f>$C146*AG80</f>
        <v/>
      </c>
      <c r="AH146">
        <f>$C146*AH80</f>
        <v/>
      </c>
      <c r="AI146">
        <f>$C146*AI80</f>
        <v/>
      </c>
      <c r="AJ146">
        <f>$C146*AJ80</f>
        <v/>
      </c>
      <c r="AK146">
        <f>$C146*AK80</f>
        <v/>
      </c>
      <c r="AL146">
        <f>$C146*AL80</f>
        <v/>
      </c>
      <c r="AM146">
        <f>$C146*AM80</f>
        <v/>
      </c>
      <c r="AN146">
        <f>$C146*AN80</f>
        <v/>
      </c>
      <c r="AO146">
        <f>$C146*AO80</f>
        <v/>
      </c>
      <c r="AP146">
        <f>$C146*AP80</f>
        <v/>
      </c>
      <c r="AQ146">
        <f>$C146*AQ80</f>
        <v/>
      </c>
      <c r="AR146">
        <f>$C146*AR80</f>
        <v/>
      </c>
      <c r="AS146">
        <f>$C146*AS80</f>
        <v/>
      </c>
      <c r="AT146">
        <f>$C146*AT80</f>
        <v/>
      </c>
      <c r="AU146">
        <f>$C146*AU80</f>
        <v/>
      </c>
      <c r="AV146">
        <f>$C146*AV80</f>
        <v/>
      </c>
    </row>
    <row r="147" spans="1:50">
      <c r="A147" t="s">
        <v>394</v>
      </c>
      <c r="B147" t="s">
        <v>1782</v>
      </c>
      <c r="C147">
        <f>'LCEF by Country'!M18</f>
        <v/>
      </c>
      <c r="E147">
        <f>$C147*E81</f>
        <v/>
      </c>
      <c r="F147">
        <f>$C147*F81</f>
        <v/>
      </c>
      <c r="G147">
        <f>$C147*G81</f>
        <v/>
      </c>
      <c r="H147">
        <f>$C147*H81</f>
        <v/>
      </c>
      <c r="I147">
        <f>$C147*I81</f>
        <v/>
      </c>
      <c r="J147">
        <f>$C147*J81</f>
        <v/>
      </c>
      <c r="K147">
        <f>$C147*K81</f>
        <v/>
      </c>
      <c r="L147">
        <f>$C147*L81</f>
        <v/>
      </c>
      <c r="M147">
        <f>$C147*M81</f>
        <v/>
      </c>
      <c r="N147">
        <f>$C147*N81</f>
        <v/>
      </c>
      <c r="O147">
        <f>$C147*O81</f>
        <v/>
      </c>
      <c r="P147">
        <f>$C147*P81</f>
        <v/>
      </c>
      <c r="Q147">
        <f>$C147*Q81</f>
        <v/>
      </c>
      <c r="R147">
        <f>$C147*R81</f>
        <v/>
      </c>
      <c r="S147">
        <f>$C147*S81</f>
        <v/>
      </c>
      <c r="T147">
        <f>$C147*T81</f>
        <v/>
      </c>
      <c r="U147">
        <f>$C147*U81</f>
        <v/>
      </c>
      <c r="V147">
        <f>$C147*V81</f>
        <v/>
      </c>
      <c r="W147">
        <f>$C147*W81</f>
        <v/>
      </c>
      <c r="X147">
        <f>$C147*X81</f>
        <v/>
      </c>
      <c r="Y147">
        <f>$C147*Y81</f>
        <v/>
      </c>
      <c r="Z147">
        <f>$C147*Z81</f>
        <v/>
      </c>
      <c r="AA147">
        <f>$C147*AA81</f>
        <v/>
      </c>
      <c r="AB147">
        <f>$C147*AB81</f>
        <v/>
      </c>
      <c r="AC147">
        <f>$C147*AC81</f>
        <v/>
      </c>
      <c r="AD147">
        <f>$C147*AD81</f>
        <v/>
      </c>
      <c r="AE147">
        <f>$C147*AE81</f>
        <v/>
      </c>
      <c r="AF147">
        <f>$C147*AF81</f>
        <v/>
      </c>
      <c r="AG147">
        <f>$C147*AG81</f>
        <v/>
      </c>
      <c r="AH147">
        <f>$C147*AH81</f>
        <v/>
      </c>
      <c r="AI147">
        <f>$C147*AI81</f>
        <v/>
      </c>
      <c r="AJ147">
        <f>$C147*AJ81</f>
        <v/>
      </c>
      <c r="AK147">
        <f>$C147*AK81</f>
        <v/>
      </c>
      <c r="AL147">
        <f>$C147*AL81</f>
        <v/>
      </c>
      <c r="AM147">
        <f>$C147*AM81</f>
        <v/>
      </c>
      <c r="AN147">
        <f>$C147*AN81</f>
        <v/>
      </c>
      <c r="AO147">
        <f>$C147*AO81</f>
        <v/>
      </c>
      <c r="AP147">
        <f>$C147*AP81</f>
        <v/>
      </c>
      <c r="AQ147">
        <f>$C147*AQ81</f>
        <v/>
      </c>
      <c r="AR147">
        <f>$C147*AR81</f>
        <v/>
      </c>
      <c r="AS147">
        <f>$C147*AS81</f>
        <v/>
      </c>
      <c r="AT147">
        <f>$C147*AT81</f>
        <v/>
      </c>
      <c r="AU147">
        <f>$C147*AU81</f>
        <v/>
      </c>
      <c r="AV147">
        <f>$C147*AV81</f>
        <v/>
      </c>
    </row>
    <row r="148" spans="1:50">
      <c r="A148" t="s">
        <v>388</v>
      </c>
      <c r="B148" t="s">
        <v>1782</v>
      </c>
      <c r="C148">
        <f>'LCEF by Country'!M19</f>
        <v/>
      </c>
      <c r="E148">
        <f>$C148*E82</f>
        <v/>
      </c>
      <c r="F148">
        <f>$C148*F82</f>
        <v/>
      </c>
      <c r="G148">
        <f>$C148*G82</f>
        <v/>
      </c>
      <c r="H148">
        <f>$C148*H82</f>
        <v/>
      </c>
      <c r="I148">
        <f>$C148*I82</f>
        <v/>
      </c>
      <c r="J148">
        <f>$C148*J82</f>
        <v/>
      </c>
      <c r="K148">
        <f>$C148*K82</f>
        <v/>
      </c>
      <c r="L148">
        <f>$C148*L82</f>
        <v/>
      </c>
      <c r="M148">
        <f>$C148*M82</f>
        <v/>
      </c>
      <c r="N148">
        <f>$C148*N82</f>
        <v/>
      </c>
      <c r="O148">
        <f>$C148*O82</f>
        <v/>
      </c>
      <c r="P148">
        <f>$C148*P82</f>
        <v/>
      </c>
      <c r="Q148">
        <f>$C148*Q82</f>
        <v/>
      </c>
      <c r="R148">
        <f>$C148*R82</f>
        <v/>
      </c>
      <c r="S148">
        <f>$C148*S82</f>
        <v/>
      </c>
      <c r="T148">
        <f>$C148*T82</f>
        <v/>
      </c>
      <c r="U148">
        <f>$C148*U82</f>
        <v/>
      </c>
      <c r="V148">
        <f>$C148*V82</f>
        <v/>
      </c>
      <c r="W148">
        <f>$C148*W82</f>
        <v/>
      </c>
      <c r="X148">
        <f>$C148*X82</f>
        <v/>
      </c>
      <c r="Y148">
        <f>$C148*Y82</f>
        <v/>
      </c>
      <c r="Z148">
        <f>$C148*Z82</f>
        <v/>
      </c>
      <c r="AA148">
        <f>$C148*AA82</f>
        <v/>
      </c>
      <c r="AB148">
        <f>$C148*AB82</f>
        <v/>
      </c>
      <c r="AC148">
        <f>$C148*AC82</f>
        <v/>
      </c>
      <c r="AD148">
        <f>$C148*AD82</f>
        <v/>
      </c>
      <c r="AE148">
        <f>$C148*AE82</f>
        <v/>
      </c>
      <c r="AF148">
        <f>$C148*AF82</f>
        <v/>
      </c>
      <c r="AG148">
        <f>$C148*AG82</f>
        <v/>
      </c>
      <c r="AH148">
        <f>$C148*AH82</f>
        <v/>
      </c>
      <c r="AI148">
        <f>$C148*AI82</f>
        <v/>
      </c>
      <c r="AJ148">
        <f>$C148*AJ82</f>
        <v/>
      </c>
      <c r="AK148">
        <f>$C148*AK82</f>
        <v/>
      </c>
      <c r="AL148">
        <f>$C148*AL82</f>
        <v/>
      </c>
      <c r="AM148">
        <f>$C148*AM82</f>
        <v/>
      </c>
      <c r="AN148">
        <f>$C148*AN82</f>
        <v/>
      </c>
      <c r="AO148">
        <f>$C148*AO82</f>
        <v/>
      </c>
      <c r="AP148">
        <f>$C148*AP82</f>
        <v/>
      </c>
      <c r="AQ148">
        <f>$C148*AQ82</f>
        <v/>
      </c>
      <c r="AR148">
        <f>$C148*AR82</f>
        <v/>
      </c>
      <c r="AS148">
        <f>$C148*AS82</f>
        <v/>
      </c>
      <c r="AT148">
        <f>$C148*AT82</f>
        <v/>
      </c>
      <c r="AU148">
        <f>$C148*AU82</f>
        <v/>
      </c>
      <c r="AV148">
        <f>$C148*AV82</f>
        <v/>
      </c>
    </row>
    <row r="149" spans="1:50">
      <c r="A149" t="s">
        <v>265</v>
      </c>
      <c r="B149" t="s">
        <v>1782</v>
      </c>
      <c r="C149">
        <f>'LCEF by Country'!M20</f>
        <v/>
      </c>
      <c r="E149">
        <f>$C149*E83</f>
        <v/>
      </c>
      <c r="F149">
        <f>$C149*F83</f>
        <v/>
      </c>
      <c r="G149">
        <f>$C149*G83</f>
        <v/>
      </c>
      <c r="H149">
        <f>$C149*H83</f>
        <v/>
      </c>
      <c r="I149">
        <f>$C149*I83</f>
        <v/>
      </c>
      <c r="J149">
        <f>$C149*J83</f>
        <v/>
      </c>
      <c r="K149">
        <f>$C149*K83</f>
        <v/>
      </c>
      <c r="L149">
        <f>$C149*L83</f>
        <v/>
      </c>
      <c r="M149">
        <f>$C149*M83</f>
        <v/>
      </c>
      <c r="N149">
        <f>$C149*N83</f>
        <v/>
      </c>
      <c r="O149">
        <f>$C149*O83</f>
        <v/>
      </c>
      <c r="P149">
        <f>$C149*P83</f>
        <v/>
      </c>
      <c r="Q149">
        <f>$C149*Q83</f>
        <v/>
      </c>
      <c r="R149">
        <f>$C149*R83</f>
        <v/>
      </c>
      <c r="S149">
        <f>$C149*S83</f>
        <v/>
      </c>
      <c r="T149">
        <f>$C149*T83</f>
        <v/>
      </c>
      <c r="U149">
        <f>$C149*U83</f>
        <v/>
      </c>
      <c r="V149">
        <f>$C149*V83</f>
        <v/>
      </c>
      <c r="W149">
        <f>$C149*W83</f>
        <v/>
      </c>
      <c r="X149">
        <f>$C149*X83</f>
        <v/>
      </c>
      <c r="Y149">
        <f>$C149*Y83</f>
        <v/>
      </c>
      <c r="Z149">
        <f>$C149*Z83</f>
        <v/>
      </c>
      <c r="AA149">
        <f>$C149*AA83</f>
        <v/>
      </c>
      <c r="AB149">
        <f>$C149*AB83</f>
        <v/>
      </c>
      <c r="AC149">
        <f>$C149*AC83</f>
        <v/>
      </c>
      <c r="AD149">
        <f>$C149*AD83</f>
        <v/>
      </c>
      <c r="AE149">
        <f>$C149*AE83</f>
        <v/>
      </c>
      <c r="AF149">
        <f>$C149*AF83</f>
        <v/>
      </c>
      <c r="AG149">
        <f>$C149*AG83</f>
        <v/>
      </c>
      <c r="AH149">
        <f>$C149*AH83</f>
        <v/>
      </c>
      <c r="AI149">
        <f>$C149*AI83</f>
        <v/>
      </c>
      <c r="AJ149">
        <f>$C149*AJ83</f>
        <v/>
      </c>
      <c r="AK149">
        <f>$C149*AK83</f>
        <v/>
      </c>
      <c r="AL149">
        <f>$C149*AL83</f>
        <v/>
      </c>
      <c r="AM149">
        <f>$C149*AM83</f>
        <v/>
      </c>
      <c r="AN149">
        <f>$C149*AN83</f>
        <v/>
      </c>
      <c r="AO149">
        <f>$C149*AO83</f>
        <v/>
      </c>
      <c r="AP149">
        <f>$C149*AP83</f>
        <v/>
      </c>
      <c r="AQ149">
        <f>$C149*AQ83</f>
        <v/>
      </c>
      <c r="AR149">
        <f>$C149*AR83</f>
        <v/>
      </c>
      <c r="AS149">
        <f>$C149*AS83</f>
        <v/>
      </c>
      <c r="AT149">
        <f>$C149*AT83</f>
        <v/>
      </c>
      <c r="AU149">
        <f>$C149*AU83</f>
        <v/>
      </c>
      <c r="AV149">
        <f>$C149*AV83</f>
        <v/>
      </c>
    </row>
    <row r="150" spans="1:50">
      <c r="A150" t="s">
        <v>350</v>
      </c>
      <c r="B150" t="s">
        <v>1782</v>
      </c>
      <c r="C150">
        <f>'LCEF by Country'!M21</f>
        <v/>
      </c>
      <c r="E150">
        <f>$C150*E84</f>
        <v/>
      </c>
      <c r="F150">
        <f>$C150*F84</f>
        <v/>
      </c>
      <c r="G150">
        <f>$C150*G84</f>
        <v/>
      </c>
      <c r="H150">
        <f>$C150*H84</f>
        <v/>
      </c>
      <c r="I150">
        <f>$C150*I84</f>
        <v/>
      </c>
      <c r="J150">
        <f>$C150*J84</f>
        <v/>
      </c>
      <c r="K150">
        <f>$C150*K84</f>
        <v/>
      </c>
      <c r="L150">
        <f>$C150*L84</f>
        <v/>
      </c>
      <c r="M150">
        <f>$C150*M84</f>
        <v/>
      </c>
      <c r="N150">
        <f>$C150*N84</f>
        <v/>
      </c>
      <c r="O150">
        <f>$C150*O84</f>
        <v/>
      </c>
      <c r="P150">
        <f>$C150*P84</f>
        <v/>
      </c>
      <c r="Q150">
        <f>$C150*Q84</f>
        <v/>
      </c>
      <c r="R150">
        <f>$C150*R84</f>
        <v/>
      </c>
      <c r="S150">
        <f>$C150*S84</f>
        <v/>
      </c>
      <c r="T150">
        <f>$C150*T84</f>
        <v/>
      </c>
      <c r="U150">
        <f>$C150*U84</f>
        <v/>
      </c>
      <c r="V150">
        <f>$C150*V84</f>
        <v/>
      </c>
      <c r="W150">
        <f>$C150*W84</f>
        <v/>
      </c>
      <c r="X150">
        <f>$C150*X84</f>
        <v/>
      </c>
      <c r="Y150">
        <f>$C150*Y84</f>
        <v/>
      </c>
      <c r="Z150">
        <f>$C150*Z84</f>
        <v/>
      </c>
      <c r="AA150">
        <f>$C150*AA84</f>
        <v/>
      </c>
      <c r="AB150">
        <f>$C150*AB84</f>
        <v/>
      </c>
      <c r="AC150">
        <f>$C150*AC84</f>
        <v/>
      </c>
      <c r="AD150">
        <f>$C150*AD84</f>
        <v/>
      </c>
      <c r="AE150">
        <f>$C150*AE84</f>
        <v/>
      </c>
      <c r="AF150">
        <f>$C150*AF84</f>
        <v/>
      </c>
      <c r="AG150">
        <f>$C150*AG84</f>
        <v/>
      </c>
      <c r="AH150">
        <f>$C150*AH84</f>
        <v/>
      </c>
      <c r="AI150">
        <f>$C150*AI84</f>
        <v/>
      </c>
      <c r="AJ150">
        <f>$C150*AJ84</f>
        <v/>
      </c>
      <c r="AK150">
        <f>$C150*AK84</f>
        <v/>
      </c>
      <c r="AL150">
        <f>$C150*AL84</f>
        <v/>
      </c>
      <c r="AM150">
        <f>$C150*AM84</f>
        <v/>
      </c>
      <c r="AN150">
        <f>$C150*AN84</f>
        <v/>
      </c>
      <c r="AO150">
        <f>$C150*AO84</f>
        <v/>
      </c>
      <c r="AP150">
        <f>$C150*AP84</f>
        <v/>
      </c>
      <c r="AQ150">
        <f>$C150*AQ84</f>
        <v/>
      </c>
      <c r="AR150">
        <f>$C150*AR84</f>
        <v/>
      </c>
      <c r="AS150">
        <f>$C150*AS84</f>
        <v/>
      </c>
      <c r="AT150">
        <f>$C150*AT84</f>
        <v/>
      </c>
      <c r="AU150">
        <f>$C150*AU84</f>
        <v/>
      </c>
      <c r="AV150">
        <f>$C150*AV84</f>
        <v/>
      </c>
    </row>
    <row r="151" spans="1:50">
      <c r="A151" t="s">
        <v>348</v>
      </c>
      <c r="B151" t="s">
        <v>1782</v>
      </c>
      <c r="C151">
        <f>'LCEF by Country'!M22</f>
        <v/>
      </c>
      <c r="E151">
        <f>$C151*E85</f>
        <v/>
      </c>
      <c r="F151">
        <f>$C151*F85</f>
        <v/>
      </c>
      <c r="G151">
        <f>$C151*G85</f>
        <v/>
      </c>
      <c r="H151">
        <f>$C151*H85</f>
        <v/>
      </c>
      <c r="I151">
        <f>$C151*I85</f>
        <v/>
      </c>
      <c r="J151">
        <f>$C151*J85</f>
        <v/>
      </c>
      <c r="K151">
        <f>$C151*K85</f>
        <v/>
      </c>
      <c r="L151">
        <f>$C151*L85</f>
        <v/>
      </c>
      <c r="M151">
        <f>$C151*M85</f>
        <v/>
      </c>
      <c r="N151">
        <f>$C151*N85</f>
        <v/>
      </c>
      <c r="O151">
        <f>$C151*O85</f>
        <v/>
      </c>
      <c r="P151">
        <f>$C151*P85</f>
        <v/>
      </c>
      <c r="Q151">
        <f>$C151*Q85</f>
        <v/>
      </c>
      <c r="R151">
        <f>$C151*R85</f>
        <v/>
      </c>
      <c r="S151">
        <f>$C151*S85</f>
        <v/>
      </c>
      <c r="T151">
        <f>$C151*T85</f>
        <v/>
      </c>
      <c r="U151">
        <f>$C151*U85</f>
        <v/>
      </c>
      <c r="V151">
        <f>$C151*V85</f>
        <v/>
      </c>
      <c r="W151">
        <f>$C151*W85</f>
        <v/>
      </c>
      <c r="X151">
        <f>$C151*X85</f>
        <v/>
      </c>
      <c r="Y151">
        <f>$C151*Y85</f>
        <v/>
      </c>
      <c r="Z151">
        <f>$C151*Z85</f>
        <v/>
      </c>
      <c r="AA151">
        <f>$C151*AA85</f>
        <v/>
      </c>
      <c r="AB151">
        <f>$C151*AB85</f>
        <v/>
      </c>
      <c r="AC151">
        <f>$C151*AC85</f>
        <v/>
      </c>
      <c r="AD151">
        <f>$C151*AD85</f>
        <v/>
      </c>
      <c r="AE151">
        <f>$C151*AE85</f>
        <v/>
      </c>
      <c r="AF151">
        <f>$C151*AF85</f>
        <v/>
      </c>
      <c r="AG151">
        <f>$C151*AG85</f>
        <v/>
      </c>
      <c r="AH151">
        <f>$C151*AH85</f>
        <v/>
      </c>
      <c r="AI151">
        <f>$C151*AI85</f>
        <v/>
      </c>
      <c r="AJ151">
        <f>$C151*AJ85</f>
        <v/>
      </c>
      <c r="AK151">
        <f>$C151*AK85</f>
        <v/>
      </c>
      <c r="AL151">
        <f>$C151*AL85</f>
        <v/>
      </c>
      <c r="AM151">
        <f>$C151*AM85</f>
        <v/>
      </c>
      <c r="AN151">
        <f>$C151*AN85</f>
        <v/>
      </c>
      <c r="AO151">
        <f>$C151*AO85</f>
        <v/>
      </c>
      <c r="AP151">
        <f>$C151*AP85</f>
        <v/>
      </c>
      <c r="AQ151">
        <f>$C151*AQ85</f>
        <v/>
      </c>
      <c r="AR151">
        <f>$C151*AR85</f>
        <v/>
      </c>
      <c r="AS151">
        <f>$C151*AS85</f>
        <v/>
      </c>
      <c r="AT151">
        <f>$C151*AT85</f>
        <v/>
      </c>
      <c r="AU151">
        <f>$C151*AU85</f>
        <v/>
      </c>
      <c r="AV151">
        <f>$C151*AV85</f>
        <v/>
      </c>
    </row>
    <row r="152" spans="1:50">
      <c r="A152" t="s">
        <v>324</v>
      </c>
      <c r="B152" t="s">
        <v>1782</v>
      </c>
      <c r="C152">
        <f>'LCEF by Country'!M23</f>
        <v/>
      </c>
      <c r="E152">
        <f>$C152*E86</f>
        <v/>
      </c>
      <c r="F152">
        <f>$C152*F86</f>
        <v/>
      </c>
      <c r="G152">
        <f>$C152*G86</f>
        <v/>
      </c>
      <c r="H152">
        <f>$C152*H86</f>
        <v/>
      </c>
      <c r="I152">
        <f>$C152*I86</f>
        <v/>
      </c>
      <c r="J152">
        <f>$C152*J86</f>
        <v/>
      </c>
      <c r="K152">
        <f>$C152*K86</f>
        <v/>
      </c>
      <c r="L152">
        <f>$C152*L86</f>
        <v/>
      </c>
      <c r="M152">
        <f>$C152*M86</f>
        <v/>
      </c>
      <c r="N152">
        <f>$C152*N86</f>
        <v/>
      </c>
      <c r="O152">
        <f>$C152*O86</f>
        <v/>
      </c>
      <c r="P152">
        <f>$C152*P86</f>
        <v/>
      </c>
      <c r="Q152">
        <f>$C152*Q86</f>
        <v/>
      </c>
      <c r="R152">
        <f>$C152*R86</f>
        <v/>
      </c>
      <c r="S152">
        <f>$C152*S86</f>
        <v/>
      </c>
      <c r="T152">
        <f>$C152*T86</f>
        <v/>
      </c>
      <c r="U152">
        <f>$C152*U86</f>
        <v/>
      </c>
      <c r="V152">
        <f>$C152*V86</f>
        <v/>
      </c>
      <c r="W152">
        <f>$C152*W86</f>
        <v/>
      </c>
      <c r="X152">
        <f>$C152*X86</f>
        <v/>
      </c>
      <c r="Y152">
        <f>$C152*Y86</f>
        <v/>
      </c>
      <c r="Z152">
        <f>$C152*Z86</f>
        <v/>
      </c>
      <c r="AA152">
        <f>$C152*AA86</f>
        <v/>
      </c>
      <c r="AB152">
        <f>$C152*AB86</f>
        <v/>
      </c>
      <c r="AC152">
        <f>$C152*AC86</f>
        <v/>
      </c>
      <c r="AD152">
        <f>$C152*AD86</f>
        <v/>
      </c>
      <c r="AE152">
        <f>$C152*AE86</f>
        <v/>
      </c>
      <c r="AF152">
        <f>$C152*AF86</f>
        <v/>
      </c>
      <c r="AG152">
        <f>$C152*AG86</f>
        <v/>
      </c>
      <c r="AH152">
        <f>$C152*AH86</f>
        <v/>
      </c>
      <c r="AI152">
        <f>$C152*AI86</f>
        <v/>
      </c>
      <c r="AJ152">
        <f>$C152*AJ86</f>
        <v/>
      </c>
      <c r="AK152">
        <f>$C152*AK86</f>
        <v/>
      </c>
      <c r="AL152">
        <f>$C152*AL86</f>
        <v/>
      </c>
      <c r="AM152">
        <f>$C152*AM86</f>
        <v/>
      </c>
      <c r="AN152">
        <f>$C152*AN86</f>
        <v/>
      </c>
      <c r="AO152">
        <f>$C152*AO86</f>
        <v/>
      </c>
      <c r="AP152">
        <f>$C152*AP86</f>
        <v/>
      </c>
      <c r="AQ152">
        <f>$C152*AQ86</f>
        <v/>
      </c>
      <c r="AR152">
        <f>$C152*AR86</f>
        <v/>
      </c>
      <c r="AS152">
        <f>$C152*AS86</f>
        <v/>
      </c>
      <c r="AT152">
        <f>$C152*AT86</f>
        <v/>
      </c>
      <c r="AU152">
        <f>$C152*AU86</f>
        <v/>
      </c>
      <c r="AV152">
        <f>$C152*AV86</f>
        <v/>
      </c>
    </row>
    <row r="153" spans="1:50">
      <c r="A153" t="s">
        <v>257</v>
      </c>
      <c r="B153" t="s">
        <v>1782</v>
      </c>
      <c r="C153">
        <f>'LCEF by Country'!M24</f>
        <v/>
      </c>
      <c r="E153">
        <f>$C153*E87</f>
        <v/>
      </c>
      <c r="F153">
        <f>$C153*F87</f>
        <v/>
      </c>
      <c r="G153">
        <f>$C153*G87</f>
        <v/>
      </c>
      <c r="H153">
        <f>$C153*H87</f>
        <v/>
      </c>
      <c r="I153">
        <f>$C153*I87</f>
        <v/>
      </c>
      <c r="J153">
        <f>$C153*J87</f>
        <v/>
      </c>
      <c r="K153">
        <f>$C153*K87</f>
        <v/>
      </c>
      <c r="L153">
        <f>$C153*L87</f>
        <v/>
      </c>
      <c r="M153">
        <f>$C153*M87</f>
        <v/>
      </c>
      <c r="N153">
        <f>$C153*N87</f>
        <v/>
      </c>
      <c r="O153">
        <f>$C153*O87</f>
        <v/>
      </c>
      <c r="P153">
        <f>$C153*P87</f>
        <v/>
      </c>
      <c r="Q153">
        <f>$C153*Q87</f>
        <v/>
      </c>
      <c r="R153">
        <f>$C153*R87</f>
        <v/>
      </c>
      <c r="S153">
        <f>$C153*S87</f>
        <v/>
      </c>
      <c r="T153">
        <f>$C153*T87</f>
        <v/>
      </c>
      <c r="U153">
        <f>$C153*U87</f>
        <v/>
      </c>
      <c r="V153">
        <f>$C153*V87</f>
        <v/>
      </c>
      <c r="W153">
        <f>$C153*W87</f>
        <v/>
      </c>
      <c r="X153">
        <f>$C153*X87</f>
        <v/>
      </c>
      <c r="Y153">
        <f>$C153*Y87</f>
        <v/>
      </c>
      <c r="Z153">
        <f>$C153*Z87</f>
        <v/>
      </c>
      <c r="AA153">
        <f>$C153*AA87</f>
        <v/>
      </c>
      <c r="AB153">
        <f>$C153*AB87</f>
        <v/>
      </c>
      <c r="AC153">
        <f>$C153*AC87</f>
        <v/>
      </c>
      <c r="AD153">
        <f>$C153*AD87</f>
        <v/>
      </c>
      <c r="AE153">
        <f>$C153*AE87</f>
        <v/>
      </c>
      <c r="AF153">
        <f>$C153*AF87</f>
        <v/>
      </c>
      <c r="AG153">
        <f>$C153*AG87</f>
        <v/>
      </c>
      <c r="AH153">
        <f>$C153*AH87</f>
        <v/>
      </c>
      <c r="AI153">
        <f>$C153*AI87</f>
        <v/>
      </c>
      <c r="AJ153">
        <f>$C153*AJ87</f>
        <v/>
      </c>
      <c r="AK153">
        <f>$C153*AK87</f>
        <v/>
      </c>
      <c r="AL153">
        <f>$C153*AL87</f>
        <v/>
      </c>
      <c r="AM153">
        <f>$C153*AM87</f>
        <v/>
      </c>
      <c r="AN153">
        <f>$C153*AN87</f>
        <v/>
      </c>
      <c r="AO153">
        <f>$C153*AO87</f>
        <v/>
      </c>
      <c r="AP153">
        <f>$C153*AP87</f>
        <v/>
      </c>
      <c r="AQ153">
        <f>$C153*AQ87</f>
        <v/>
      </c>
      <c r="AR153">
        <f>$C153*AR87</f>
        <v/>
      </c>
      <c r="AS153">
        <f>$C153*AS87</f>
        <v/>
      </c>
      <c r="AT153">
        <f>$C153*AT87</f>
        <v/>
      </c>
      <c r="AU153">
        <f>$C153*AU87</f>
        <v/>
      </c>
      <c r="AV153">
        <f>$C153*AV87</f>
        <v/>
      </c>
    </row>
    <row r="154" spans="1:50">
      <c r="A154" t="s">
        <v>274</v>
      </c>
      <c r="B154" t="s">
        <v>1782</v>
      </c>
      <c r="C154">
        <f>'LCEF by Country'!M25</f>
        <v/>
      </c>
      <c r="E154">
        <f>$C154*E88</f>
        <v/>
      </c>
      <c r="F154">
        <f>$C154*F88</f>
        <v/>
      </c>
      <c r="G154">
        <f>$C154*G88</f>
        <v/>
      </c>
      <c r="H154">
        <f>$C154*H88</f>
        <v/>
      </c>
      <c r="I154">
        <f>$C154*I88</f>
        <v/>
      </c>
      <c r="J154">
        <f>$C154*J88</f>
        <v/>
      </c>
      <c r="K154">
        <f>$C154*K88</f>
        <v/>
      </c>
      <c r="L154">
        <f>$C154*L88</f>
        <v/>
      </c>
      <c r="M154">
        <f>$C154*M88</f>
        <v/>
      </c>
      <c r="N154">
        <f>$C154*N88</f>
        <v/>
      </c>
      <c r="O154">
        <f>$C154*O88</f>
        <v/>
      </c>
      <c r="P154">
        <f>$C154*P88</f>
        <v/>
      </c>
      <c r="Q154">
        <f>$C154*Q88</f>
        <v/>
      </c>
      <c r="R154">
        <f>$C154*R88</f>
        <v/>
      </c>
      <c r="S154">
        <f>$C154*S88</f>
        <v/>
      </c>
      <c r="T154">
        <f>$C154*T88</f>
        <v/>
      </c>
      <c r="U154">
        <f>$C154*U88</f>
        <v/>
      </c>
      <c r="V154">
        <f>$C154*V88</f>
        <v/>
      </c>
      <c r="W154">
        <f>$C154*W88</f>
        <v/>
      </c>
      <c r="X154">
        <f>$C154*X88</f>
        <v/>
      </c>
      <c r="Y154">
        <f>$C154*Y88</f>
        <v/>
      </c>
      <c r="Z154">
        <f>$C154*Z88</f>
        <v/>
      </c>
      <c r="AA154">
        <f>$C154*AA88</f>
        <v/>
      </c>
      <c r="AB154">
        <f>$C154*AB88</f>
        <v/>
      </c>
      <c r="AC154">
        <f>$C154*AC88</f>
        <v/>
      </c>
      <c r="AD154">
        <f>$C154*AD88</f>
        <v/>
      </c>
      <c r="AE154">
        <f>$C154*AE88</f>
        <v/>
      </c>
      <c r="AF154">
        <f>$C154*AF88</f>
        <v/>
      </c>
      <c r="AG154">
        <f>$C154*AG88</f>
        <v/>
      </c>
      <c r="AH154">
        <f>$C154*AH88</f>
        <v/>
      </c>
      <c r="AI154">
        <f>$C154*AI88</f>
        <v/>
      </c>
      <c r="AJ154">
        <f>$C154*AJ88</f>
        <v/>
      </c>
      <c r="AK154">
        <f>$C154*AK88</f>
        <v/>
      </c>
      <c r="AL154">
        <f>$C154*AL88</f>
        <v/>
      </c>
      <c r="AM154">
        <f>$C154*AM88</f>
        <v/>
      </c>
      <c r="AN154">
        <f>$C154*AN88</f>
        <v/>
      </c>
      <c r="AO154">
        <f>$C154*AO88</f>
        <v/>
      </c>
      <c r="AP154">
        <f>$C154*AP88</f>
        <v/>
      </c>
      <c r="AQ154">
        <f>$C154*AQ88</f>
        <v/>
      </c>
      <c r="AR154">
        <f>$C154*AR88</f>
        <v/>
      </c>
      <c r="AS154">
        <f>$C154*AS88</f>
        <v/>
      </c>
      <c r="AT154">
        <f>$C154*AT88</f>
        <v/>
      </c>
      <c r="AU154">
        <f>$C154*AU88</f>
        <v/>
      </c>
      <c r="AV154">
        <f>$C154*AV88</f>
        <v/>
      </c>
    </row>
    <row r="155" spans="1:50">
      <c r="A155" t="s">
        <v>312</v>
      </c>
      <c r="B155" t="s">
        <v>1782</v>
      </c>
      <c r="C155">
        <f>'LCEF by Country'!M26</f>
        <v/>
      </c>
      <c r="E155">
        <f>$C155*E89</f>
        <v/>
      </c>
      <c r="F155">
        <f>$C155*F89</f>
        <v/>
      </c>
      <c r="G155">
        <f>$C155*G89</f>
        <v/>
      </c>
      <c r="H155">
        <f>$C155*H89</f>
        <v/>
      </c>
      <c r="I155">
        <f>$C155*I89</f>
        <v/>
      </c>
      <c r="J155">
        <f>$C155*J89</f>
        <v/>
      </c>
      <c r="K155">
        <f>$C155*K89</f>
        <v/>
      </c>
      <c r="L155">
        <f>$C155*L89</f>
        <v/>
      </c>
      <c r="M155">
        <f>$C155*M89</f>
        <v/>
      </c>
      <c r="N155">
        <f>$C155*N89</f>
        <v/>
      </c>
      <c r="O155">
        <f>$C155*O89</f>
        <v/>
      </c>
      <c r="P155">
        <f>$C155*P89</f>
        <v/>
      </c>
      <c r="Q155">
        <f>$C155*Q89</f>
        <v/>
      </c>
      <c r="R155">
        <f>$C155*R89</f>
        <v/>
      </c>
      <c r="S155">
        <f>$C155*S89</f>
        <v/>
      </c>
      <c r="T155">
        <f>$C155*T89</f>
        <v/>
      </c>
      <c r="U155">
        <f>$C155*U89</f>
        <v/>
      </c>
      <c r="V155">
        <f>$C155*V89</f>
        <v/>
      </c>
      <c r="W155">
        <f>$C155*W89</f>
        <v/>
      </c>
      <c r="X155">
        <f>$C155*X89</f>
        <v/>
      </c>
      <c r="Y155">
        <f>$C155*Y89</f>
        <v/>
      </c>
      <c r="Z155">
        <f>$C155*Z89</f>
        <v/>
      </c>
      <c r="AA155">
        <f>$C155*AA89</f>
        <v/>
      </c>
      <c r="AB155">
        <f>$C155*AB89</f>
        <v/>
      </c>
      <c r="AC155">
        <f>$C155*AC89</f>
        <v/>
      </c>
      <c r="AD155">
        <f>$C155*AD89</f>
        <v/>
      </c>
      <c r="AE155">
        <f>$C155*AE89</f>
        <v/>
      </c>
      <c r="AF155">
        <f>$C155*AF89</f>
        <v/>
      </c>
      <c r="AG155">
        <f>$C155*AG89</f>
        <v/>
      </c>
      <c r="AH155">
        <f>$C155*AH89</f>
        <v/>
      </c>
      <c r="AI155">
        <f>$C155*AI89</f>
        <v/>
      </c>
      <c r="AJ155">
        <f>$C155*AJ89</f>
        <v/>
      </c>
      <c r="AK155">
        <f>$C155*AK89</f>
        <v/>
      </c>
      <c r="AL155">
        <f>$C155*AL89</f>
        <v/>
      </c>
      <c r="AM155">
        <f>$C155*AM89</f>
        <v/>
      </c>
      <c r="AN155">
        <f>$C155*AN89</f>
        <v/>
      </c>
      <c r="AO155">
        <f>$C155*AO89</f>
        <v/>
      </c>
      <c r="AP155">
        <f>$C155*AP89</f>
        <v/>
      </c>
      <c r="AQ155">
        <f>$C155*AQ89</f>
        <v/>
      </c>
      <c r="AR155">
        <f>$C155*AR89</f>
        <v/>
      </c>
      <c r="AS155">
        <f>$C155*AS89</f>
        <v/>
      </c>
      <c r="AT155">
        <f>$C155*AT89</f>
        <v/>
      </c>
      <c r="AU155">
        <f>$C155*AU89</f>
        <v/>
      </c>
      <c r="AV155">
        <f>$C155*AV89</f>
        <v/>
      </c>
    </row>
    <row r="156" spans="1:50">
      <c r="A156" t="s">
        <v>230</v>
      </c>
      <c r="B156" t="s">
        <v>1782</v>
      </c>
      <c r="C156">
        <f>'LCEF by Country'!M27</f>
        <v/>
      </c>
      <c r="E156">
        <f>$C156*E90</f>
        <v/>
      </c>
      <c r="F156">
        <f>$C156*F90</f>
        <v/>
      </c>
      <c r="G156">
        <f>$C156*G90</f>
        <v/>
      </c>
      <c r="H156">
        <f>$C156*H90</f>
        <v/>
      </c>
      <c r="I156">
        <f>$C156*I90</f>
        <v/>
      </c>
      <c r="J156">
        <f>$C156*J90</f>
        <v/>
      </c>
      <c r="K156">
        <f>$C156*K90</f>
        <v/>
      </c>
      <c r="L156">
        <f>$C156*L90</f>
        <v/>
      </c>
      <c r="M156">
        <f>$C156*M90</f>
        <v/>
      </c>
      <c r="N156">
        <f>$C156*N90</f>
        <v/>
      </c>
      <c r="O156">
        <f>$C156*O90</f>
        <v/>
      </c>
      <c r="P156">
        <f>$C156*P90</f>
        <v/>
      </c>
      <c r="Q156">
        <f>$C156*Q90</f>
        <v/>
      </c>
      <c r="R156">
        <f>$C156*R90</f>
        <v/>
      </c>
      <c r="S156">
        <f>$C156*S90</f>
        <v/>
      </c>
      <c r="T156">
        <f>$C156*T90</f>
        <v/>
      </c>
      <c r="U156">
        <f>$C156*U90</f>
        <v/>
      </c>
      <c r="V156">
        <f>$C156*V90</f>
        <v/>
      </c>
      <c r="W156">
        <f>$C156*W90</f>
        <v/>
      </c>
      <c r="X156">
        <f>$C156*X90</f>
        <v/>
      </c>
      <c r="Y156">
        <f>$C156*Y90</f>
        <v/>
      </c>
      <c r="Z156">
        <f>$C156*Z90</f>
        <v/>
      </c>
      <c r="AA156">
        <f>$C156*AA90</f>
        <v/>
      </c>
      <c r="AB156">
        <f>$C156*AB90</f>
        <v/>
      </c>
      <c r="AC156">
        <f>$C156*AC90</f>
        <v/>
      </c>
      <c r="AD156">
        <f>$C156*AD90</f>
        <v/>
      </c>
      <c r="AE156">
        <f>$C156*AE90</f>
        <v/>
      </c>
      <c r="AF156">
        <f>$C156*AF90</f>
        <v/>
      </c>
      <c r="AG156">
        <f>$C156*AG90</f>
        <v/>
      </c>
      <c r="AH156">
        <f>$C156*AH90</f>
        <v/>
      </c>
      <c r="AI156">
        <f>$C156*AI90</f>
        <v/>
      </c>
      <c r="AJ156">
        <f>$C156*AJ90</f>
        <v/>
      </c>
      <c r="AK156">
        <f>$C156*AK90</f>
        <v/>
      </c>
      <c r="AL156">
        <f>$C156*AL90</f>
        <v/>
      </c>
      <c r="AM156">
        <f>$C156*AM90</f>
        <v/>
      </c>
      <c r="AN156">
        <f>$C156*AN90</f>
        <v/>
      </c>
      <c r="AO156">
        <f>$C156*AO90</f>
        <v/>
      </c>
      <c r="AP156">
        <f>$C156*AP90</f>
        <v/>
      </c>
      <c r="AQ156">
        <f>$C156*AQ90</f>
        <v/>
      </c>
      <c r="AR156">
        <f>$C156*AR90</f>
        <v/>
      </c>
      <c r="AS156">
        <f>$C156*AS90</f>
        <v/>
      </c>
      <c r="AT156">
        <f>$C156*AT90</f>
        <v/>
      </c>
      <c r="AU156">
        <f>$C156*AU90</f>
        <v/>
      </c>
      <c r="AV156">
        <f>$C156*AV90</f>
        <v/>
      </c>
    </row>
    <row r="157" spans="1:50">
      <c r="A157" t="s">
        <v>396</v>
      </c>
      <c r="B157" t="s">
        <v>1782</v>
      </c>
      <c r="C157">
        <f>'LCEF by Country'!M28</f>
        <v/>
      </c>
      <c r="E157">
        <f>$C157*E91</f>
        <v/>
      </c>
      <c r="F157">
        <f>$C157*F91</f>
        <v/>
      </c>
      <c r="G157">
        <f>$C157*G91</f>
        <v/>
      </c>
      <c r="H157">
        <f>$C157*H91</f>
        <v/>
      </c>
      <c r="I157">
        <f>$C157*I91</f>
        <v/>
      </c>
      <c r="J157">
        <f>$C157*J91</f>
        <v/>
      </c>
      <c r="K157">
        <f>$C157*K91</f>
        <v/>
      </c>
      <c r="L157">
        <f>$C157*L91</f>
        <v/>
      </c>
      <c r="M157">
        <f>$C157*M91</f>
        <v/>
      </c>
      <c r="N157">
        <f>$C157*N91</f>
        <v/>
      </c>
      <c r="O157">
        <f>$C157*O91</f>
        <v/>
      </c>
      <c r="P157">
        <f>$C157*P91</f>
        <v/>
      </c>
      <c r="Q157">
        <f>$C157*Q91</f>
        <v/>
      </c>
      <c r="R157">
        <f>$C157*R91</f>
        <v/>
      </c>
      <c r="S157">
        <f>$C157*S91</f>
        <v/>
      </c>
      <c r="T157">
        <f>$C157*T91</f>
        <v/>
      </c>
      <c r="U157">
        <f>$C157*U91</f>
        <v/>
      </c>
      <c r="V157">
        <f>$C157*V91</f>
        <v/>
      </c>
      <c r="W157">
        <f>$C157*W91</f>
        <v/>
      </c>
      <c r="X157">
        <f>$C157*X91</f>
        <v/>
      </c>
      <c r="Y157">
        <f>$C157*Y91</f>
        <v/>
      </c>
      <c r="Z157">
        <f>$C157*Z91</f>
        <v/>
      </c>
      <c r="AA157">
        <f>$C157*AA91</f>
        <v/>
      </c>
      <c r="AB157">
        <f>$C157*AB91</f>
        <v/>
      </c>
      <c r="AC157">
        <f>$C157*AC91</f>
        <v/>
      </c>
      <c r="AD157">
        <f>$C157*AD91</f>
        <v/>
      </c>
      <c r="AE157">
        <f>$C157*AE91</f>
        <v/>
      </c>
      <c r="AF157">
        <f>$C157*AF91</f>
        <v/>
      </c>
      <c r="AG157">
        <f>$C157*AG91</f>
        <v/>
      </c>
      <c r="AH157">
        <f>$C157*AH91</f>
        <v/>
      </c>
      <c r="AI157">
        <f>$C157*AI91</f>
        <v/>
      </c>
      <c r="AJ157">
        <f>$C157*AJ91</f>
        <v/>
      </c>
      <c r="AK157">
        <f>$C157*AK91</f>
        <v/>
      </c>
      <c r="AL157">
        <f>$C157*AL91</f>
        <v/>
      </c>
      <c r="AM157">
        <f>$C157*AM91</f>
        <v/>
      </c>
      <c r="AN157">
        <f>$C157*AN91</f>
        <v/>
      </c>
      <c r="AO157">
        <f>$C157*AO91</f>
        <v/>
      </c>
      <c r="AP157">
        <f>$C157*AP91</f>
        <v/>
      </c>
      <c r="AQ157">
        <f>$C157*AQ91</f>
        <v/>
      </c>
      <c r="AR157">
        <f>$C157*AR91</f>
        <v/>
      </c>
      <c r="AS157">
        <f>$C157*AS91</f>
        <v/>
      </c>
      <c r="AT157">
        <f>$C157*AT91</f>
        <v/>
      </c>
      <c r="AU157">
        <f>$C157*AU91</f>
        <v/>
      </c>
      <c r="AV157">
        <f>$C157*AV91</f>
        <v/>
      </c>
    </row>
    <row r="158" spans="1:50">
      <c r="A158" t="s">
        <v>362</v>
      </c>
      <c r="B158" t="s">
        <v>1782</v>
      </c>
      <c r="C158">
        <f>'LCEF by Country'!M29</f>
        <v/>
      </c>
      <c r="E158">
        <f>$C158*E92</f>
        <v/>
      </c>
      <c r="F158">
        <f>$C158*F92</f>
        <v/>
      </c>
      <c r="G158">
        <f>$C158*G92</f>
        <v/>
      </c>
      <c r="H158">
        <f>$C158*H92</f>
        <v/>
      </c>
      <c r="I158">
        <f>$C158*I92</f>
        <v/>
      </c>
      <c r="J158">
        <f>$C158*J92</f>
        <v/>
      </c>
      <c r="K158">
        <f>$C158*K92</f>
        <v/>
      </c>
      <c r="L158">
        <f>$C158*L92</f>
        <v/>
      </c>
      <c r="M158">
        <f>$C158*M92</f>
        <v/>
      </c>
      <c r="N158">
        <f>$C158*N92</f>
        <v/>
      </c>
      <c r="O158">
        <f>$C158*O92</f>
        <v/>
      </c>
      <c r="P158">
        <f>$C158*P92</f>
        <v/>
      </c>
      <c r="Q158">
        <f>$C158*Q92</f>
        <v/>
      </c>
      <c r="R158">
        <f>$C158*R92</f>
        <v/>
      </c>
      <c r="S158">
        <f>$C158*S92</f>
        <v/>
      </c>
      <c r="T158">
        <f>$C158*T92</f>
        <v/>
      </c>
      <c r="U158">
        <f>$C158*U92</f>
        <v/>
      </c>
      <c r="V158">
        <f>$C158*V92</f>
        <v/>
      </c>
      <c r="W158">
        <f>$C158*W92</f>
        <v/>
      </c>
      <c r="X158">
        <f>$C158*X92</f>
        <v/>
      </c>
      <c r="Y158">
        <f>$C158*Y92</f>
        <v/>
      </c>
      <c r="Z158">
        <f>$C158*Z92</f>
        <v/>
      </c>
      <c r="AA158">
        <f>$C158*AA92</f>
        <v/>
      </c>
      <c r="AB158">
        <f>$C158*AB92</f>
        <v/>
      </c>
      <c r="AC158">
        <f>$C158*AC92</f>
        <v/>
      </c>
      <c r="AD158">
        <f>$C158*AD92</f>
        <v/>
      </c>
      <c r="AE158">
        <f>$C158*AE92</f>
        <v/>
      </c>
      <c r="AF158">
        <f>$C158*AF92</f>
        <v/>
      </c>
      <c r="AG158">
        <f>$C158*AG92</f>
        <v/>
      </c>
      <c r="AH158">
        <f>$C158*AH92</f>
        <v/>
      </c>
      <c r="AI158">
        <f>$C158*AI92</f>
        <v/>
      </c>
      <c r="AJ158">
        <f>$C158*AJ92</f>
        <v/>
      </c>
      <c r="AK158">
        <f>$C158*AK92</f>
        <v/>
      </c>
      <c r="AL158">
        <f>$C158*AL92</f>
        <v/>
      </c>
      <c r="AM158">
        <f>$C158*AM92</f>
        <v/>
      </c>
      <c r="AN158">
        <f>$C158*AN92</f>
        <v/>
      </c>
      <c r="AO158">
        <f>$C158*AO92</f>
        <v/>
      </c>
      <c r="AP158">
        <f>$C158*AP92</f>
        <v/>
      </c>
      <c r="AQ158">
        <f>$C158*AQ92</f>
        <v/>
      </c>
      <c r="AR158">
        <f>$C158*AR92</f>
        <v/>
      </c>
      <c r="AS158">
        <f>$C158*AS92</f>
        <v/>
      </c>
      <c r="AT158">
        <f>$C158*AT92</f>
        <v/>
      </c>
      <c r="AU158">
        <f>$C158*AU92</f>
        <v/>
      </c>
      <c r="AV158">
        <f>$C158*AV92</f>
        <v/>
      </c>
    </row>
    <row r="159" spans="1:50">
      <c r="A159" t="s">
        <v>244</v>
      </c>
      <c r="B159" t="s">
        <v>1782</v>
      </c>
      <c r="C159">
        <f>'LCEF by Country'!M30</f>
        <v/>
      </c>
      <c r="E159">
        <f>$C159*E93</f>
        <v/>
      </c>
      <c r="F159">
        <f>$C159*F93</f>
        <v/>
      </c>
      <c r="G159">
        <f>$C159*G93</f>
        <v/>
      </c>
      <c r="H159">
        <f>$C159*H93</f>
        <v/>
      </c>
      <c r="I159">
        <f>$C159*I93</f>
        <v/>
      </c>
      <c r="J159">
        <f>$C159*J93</f>
        <v/>
      </c>
      <c r="K159">
        <f>$C159*K93</f>
        <v/>
      </c>
      <c r="L159">
        <f>$C159*L93</f>
        <v/>
      </c>
      <c r="M159">
        <f>$C159*M93</f>
        <v/>
      </c>
      <c r="N159">
        <f>$C159*N93</f>
        <v/>
      </c>
      <c r="O159">
        <f>$C159*O93</f>
        <v/>
      </c>
      <c r="P159">
        <f>$C159*P93</f>
        <v/>
      </c>
      <c r="Q159">
        <f>$C159*Q93</f>
        <v/>
      </c>
      <c r="R159">
        <f>$C159*R93</f>
        <v/>
      </c>
      <c r="S159">
        <f>$C159*S93</f>
        <v/>
      </c>
      <c r="T159">
        <f>$C159*T93</f>
        <v/>
      </c>
      <c r="U159">
        <f>$C159*U93</f>
        <v/>
      </c>
      <c r="V159">
        <f>$C159*V93</f>
        <v/>
      </c>
      <c r="W159">
        <f>$C159*W93</f>
        <v/>
      </c>
      <c r="X159">
        <f>$C159*X93</f>
        <v/>
      </c>
      <c r="Y159">
        <f>$C159*Y93</f>
        <v/>
      </c>
      <c r="Z159">
        <f>$C159*Z93</f>
        <v/>
      </c>
      <c r="AA159">
        <f>$C159*AA93</f>
        <v/>
      </c>
      <c r="AB159">
        <f>$C159*AB93</f>
        <v/>
      </c>
      <c r="AC159">
        <f>$C159*AC93</f>
        <v/>
      </c>
      <c r="AD159">
        <f>$C159*AD93</f>
        <v/>
      </c>
      <c r="AE159">
        <f>$C159*AE93</f>
        <v/>
      </c>
      <c r="AF159">
        <f>$C159*AF93</f>
        <v/>
      </c>
      <c r="AG159">
        <f>$C159*AG93</f>
        <v/>
      </c>
      <c r="AH159">
        <f>$C159*AH93</f>
        <v/>
      </c>
      <c r="AI159">
        <f>$C159*AI93</f>
        <v/>
      </c>
      <c r="AJ159">
        <f>$C159*AJ93</f>
        <v/>
      </c>
      <c r="AK159">
        <f>$C159*AK93</f>
        <v/>
      </c>
      <c r="AL159">
        <f>$C159*AL93</f>
        <v/>
      </c>
      <c r="AM159">
        <f>$C159*AM93</f>
        <v/>
      </c>
      <c r="AN159">
        <f>$C159*AN93</f>
        <v/>
      </c>
      <c r="AO159">
        <f>$C159*AO93</f>
        <v/>
      </c>
      <c r="AP159">
        <f>$C159*AP93</f>
        <v/>
      </c>
      <c r="AQ159">
        <f>$C159*AQ93</f>
        <v/>
      </c>
      <c r="AR159">
        <f>$C159*AR93</f>
        <v/>
      </c>
      <c r="AS159">
        <f>$C159*AS93</f>
        <v/>
      </c>
      <c r="AT159">
        <f>$C159*AT93</f>
        <v/>
      </c>
      <c r="AU159">
        <f>$C159*AU93</f>
        <v/>
      </c>
      <c r="AV159">
        <f>$C159*AV93</f>
        <v/>
      </c>
    </row>
    <row r="160" spans="1:50">
      <c r="A160" t="s">
        <v>239</v>
      </c>
      <c r="B160" t="s">
        <v>1782</v>
      </c>
      <c r="C160">
        <f>'LCEF by Country'!M31</f>
        <v/>
      </c>
      <c r="E160">
        <f>$C160*E94</f>
        <v/>
      </c>
      <c r="F160">
        <f>$C160*F94</f>
        <v/>
      </c>
      <c r="G160">
        <f>$C160*G94</f>
        <v/>
      </c>
      <c r="H160">
        <f>$C160*H94</f>
        <v/>
      </c>
      <c r="I160">
        <f>$C160*I94</f>
        <v/>
      </c>
      <c r="J160">
        <f>$C160*J94</f>
        <v/>
      </c>
      <c r="K160">
        <f>$C160*K94</f>
        <v/>
      </c>
      <c r="L160">
        <f>$C160*L94</f>
        <v/>
      </c>
      <c r="M160">
        <f>$C160*M94</f>
        <v/>
      </c>
      <c r="N160">
        <f>$C160*N94</f>
        <v/>
      </c>
      <c r="O160">
        <f>$C160*O94</f>
        <v/>
      </c>
      <c r="P160">
        <f>$C160*P94</f>
        <v/>
      </c>
      <c r="Q160">
        <f>$C160*Q94</f>
        <v/>
      </c>
      <c r="R160">
        <f>$C160*R94</f>
        <v/>
      </c>
      <c r="S160">
        <f>$C160*S94</f>
        <v/>
      </c>
      <c r="T160">
        <f>$C160*T94</f>
        <v/>
      </c>
      <c r="U160">
        <f>$C160*U94</f>
        <v/>
      </c>
      <c r="V160">
        <f>$C160*V94</f>
        <v/>
      </c>
      <c r="W160">
        <f>$C160*W94</f>
        <v/>
      </c>
      <c r="X160">
        <f>$C160*X94</f>
        <v/>
      </c>
      <c r="Y160">
        <f>$C160*Y94</f>
        <v/>
      </c>
      <c r="Z160">
        <f>$C160*Z94</f>
        <v/>
      </c>
      <c r="AA160">
        <f>$C160*AA94</f>
        <v/>
      </c>
      <c r="AB160">
        <f>$C160*AB94</f>
        <v/>
      </c>
      <c r="AC160">
        <f>$C160*AC94</f>
        <v/>
      </c>
      <c r="AD160">
        <f>$C160*AD94</f>
        <v/>
      </c>
      <c r="AE160">
        <f>$C160*AE94</f>
        <v/>
      </c>
      <c r="AF160">
        <f>$C160*AF94</f>
        <v/>
      </c>
      <c r="AG160">
        <f>$C160*AG94</f>
        <v/>
      </c>
      <c r="AH160">
        <f>$C160*AH94</f>
        <v/>
      </c>
      <c r="AI160">
        <f>$C160*AI94</f>
        <v/>
      </c>
      <c r="AJ160">
        <f>$C160*AJ94</f>
        <v/>
      </c>
      <c r="AK160">
        <f>$C160*AK94</f>
        <v/>
      </c>
      <c r="AL160">
        <f>$C160*AL94</f>
        <v/>
      </c>
      <c r="AM160">
        <f>$C160*AM94</f>
        <v/>
      </c>
      <c r="AN160">
        <f>$C160*AN94</f>
        <v/>
      </c>
      <c r="AO160">
        <f>$C160*AO94</f>
        <v/>
      </c>
      <c r="AP160">
        <f>$C160*AP94</f>
        <v/>
      </c>
      <c r="AQ160">
        <f>$C160*AQ94</f>
        <v/>
      </c>
      <c r="AR160">
        <f>$C160*AR94</f>
        <v/>
      </c>
      <c r="AS160">
        <f>$C160*AS94</f>
        <v/>
      </c>
      <c r="AT160">
        <f>$C160*AT94</f>
        <v/>
      </c>
      <c r="AU160">
        <f>$C160*AU94</f>
        <v/>
      </c>
      <c r="AV160">
        <f>$C160*AV94</f>
        <v/>
      </c>
    </row>
    <row r="161" spans="1:50">
      <c r="A161" t="s">
        <v>338</v>
      </c>
      <c r="B161" t="s">
        <v>1782</v>
      </c>
      <c r="C161">
        <f>'LCEF by Country'!M32</f>
        <v/>
      </c>
      <c r="E161">
        <f>$C161*E95</f>
        <v/>
      </c>
      <c r="F161">
        <f>$C161*F95</f>
        <v/>
      </c>
      <c r="G161">
        <f>$C161*G95</f>
        <v/>
      </c>
      <c r="H161">
        <f>$C161*H95</f>
        <v/>
      </c>
      <c r="I161">
        <f>$C161*I95</f>
        <v/>
      </c>
      <c r="J161">
        <f>$C161*J95</f>
        <v/>
      </c>
      <c r="K161">
        <f>$C161*K95</f>
        <v/>
      </c>
      <c r="L161">
        <f>$C161*L95</f>
        <v/>
      </c>
      <c r="M161">
        <f>$C161*M95</f>
        <v/>
      </c>
      <c r="N161">
        <f>$C161*N95</f>
        <v/>
      </c>
      <c r="O161">
        <f>$C161*O95</f>
        <v/>
      </c>
      <c r="P161">
        <f>$C161*P95</f>
        <v/>
      </c>
      <c r="Q161">
        <f>$C161*Q95</f>
        <v/>
      </c>
      <c r="R161">
        <f>$C161*R95</f>
        <v/>
      </c>
      <c r="S161">
        <f>$C161*S95</f>
        <v/>
      </c>
      <c r="T161">
        <f>$C161*T95</f>
        <v/>
      </c>
      <c r="U161">
        <f>$C161*U95</f>
        <v/>
      </c>
      <c r="V161">
        <f>$C161*V95</f>
        <v/>
      </c>
      <c r="W161">
        <f>$C161*W95</f>
        <v/>
      </c>
      <c r="X161">
        <f>$C161*X95</f>
        <v/>
      </c>
      <c r="Y161">
        <f>$C161*Y95</f>
        <v/>
      </c>
      <c r="Z161">
        <f>$C161*Z95</f>
        <v/>
      </c>
      <c r="AA161">
        <f>$C161*AA95</f>
        <v/>
      </c>
      <c r="AB161">
        <f>$C161*AB95</f>
        <v/>
      </c>
      <c r="AC161">
        <f>$C161*AC95</f>
        <v/>
      </c>
      <c r="AD161">
        <f>$C161*AD95</f>
        <v/>
      </c>
      <c r="AE161">
        <f>$C161*AE95</f>
        <v/>
      </c>
      <c r="AF161">
        <f>$C161*AF95</f>
        <v/>
      </c>
      <c r="AG161">
        <f>$C161*AG95</f>
        <v/>
      </c>
      <c r="AH161">
        <f>$C161*AH95</f>
        <v/>
      </c>
      <c r="AI161">
        <f>$C161*AI95</f>
        <v/>
      </c>
      <c r="AJ161">
        <f>$C161*AJ95</f>
        <v/>
      </c>
      <c r="AK161">
        <f>$C161*AK95</f>
        <v/>
      </c>
      <c r="AL161">
        <f>$C161*AL95</f>
        <v/>
      </c>
      <c r="AM161">
        <f>$C161*AM95</f>
        <v/>
      </c>
      <c r="AN161">
        <f>$C161*AN95</f>
        <v/>
      </c>
      <c r="AO161">
        <f>$C161*AO95</f>
        <v/>
      </c>
      <c r="AP161">
        <f>$C161*AP95</f>
        <v/>
      </c>
      <c r="AQ161">
        <f>$C161*AQ95</f>
        <v/>
      </c>
      <c r="AR161">
        <f>$C161*AR95</f>
        <v/>
      </c>
      <c r="AS161">
        <f>$C161*AS95</f>
        <v/>
      </c>
      <c r="AT161">
        <f>$C161*AT95</f>
        <v/>
      </c>
      <c r="AU161">
        <f>$C161*AU95</f>
        <v/>
      </c>
      <c r="AV161">
        <f>$C161*AV95</f>
        <v/>
      </c>
    </row>
    <row r="162" spans="1:50">
      <c r="A162" t="s">
        <v>261</v>
      </c>
      <c r="B162" t="s">
        <v>1782</v>
      </c>
      <c r="C162">
        <f>'LCEF by Country'!M33</f>
        <v/>
      </c>
      <c r="E162">
        <f>$C162*E96</f>
        <v/>
      </c>
      <c r="F162">
        <f>$C162*F96</f>
        <v/>
      </c>
      <c r="G162">
        <f>$C162*G96</f>
        <v/>
      </c>
      <c r="H162">
        <f>$C162*H96</f>
        <v/>
      </c>
      <c r="I162">
        <f>$C162*I96</f>
        <v/>
      </c>
      <c r="J162">
        <f>$C162*J96</f>
        <v/>
      </c>
      <c r="K162">
        <f>$C162*K96</f>
        <v/>
      </c>
      <c r="L162">
        <f>$C162*L96</f>
        <v/>
      </c>
      <c r="M162">
        <f>$C162*M96</f>
        <v/>
      </c>
      <c r="N162">
        <f>$C162*N96</f>
        <v/>
      </c>
      <c r="O162">
        <f>$C162*O96</f>
        <v/>
      </c>
      <c r="P162">
        <f>$C162*P96</f>
        <v/>
      </c>
      <c r="Q162">
        <f>$C162*Q96</f>
        <v/>
      </c>
      <c r="R162">
        <f>$C162*R96</f>
        <v/>
      </c>
      <c r="S162">
        <f>$C162*S96</f>
        <v/>
      </c>
      <c r="T162">
        <f>$C162*T96</f>
        <v/>
      </c>
      <c r="U162">
        <f>$C162*U96</f>
        <v/>
      </c>
      <c r="V162">
        <f>$C162*V96</f>
        <v/>
      </c>
      <c r="W162">
        <f>$C162*W96</f>
        <v/>
      </c>
      <c r="X162">
        <f>$C162*X96</f>
        <v/>
      </c>
      <c r="Y162">
        <f>$C162*Y96</f>
        <v/>
      </c>
      <c r="Z162">
        <f>$C162*Z96</f>
        <v/>
      </c>
      <c r="AA162">
        <f>$C162*AA96</f>
        <v/>
      </c>
      <c r="AB162">
        <f>$C162*AB96</f>
        <v/>
      </c>
      <c r="AC162">
        <f>$C162*AC96</f>
        <v/>
      </c>
      <c r="AD162">
        <f>$C162*AD96</f>
        <v/>
      </c>
      <c r="AE162">
        <f>$C162*AE96</f>
        <v/>
      </c>
      <c r="AF162">
        <f>$C162*AF96</f>
        <v/>
      </c>
      <c r="AG162">
        <f>$C162*AG96</f>
        <v/>
      </c>
      <c r="AH162">
        <f>$C162*AH96</f>
        <v/>
      </c>
      <c r="AI162">
        <f>$C162*AI96</f>
        <v/>
      </c>
      <c r="AJ162">
        <f>$C162*AJ96</f>
        <v/>
      </c>
      <c r="AK162">
        <f>$C162*AK96</f>
        <v/>
      </c>
      <c r="AL162">
        <f>$C162*AL96</f>
        <v/>
      </c>
      <c r="AM162">
        <f>$C162*AM96</f>
        <v/>
      </c>
      <c r="AN162">
        <f>$C162*AN96</f>
        <v/>
      </c>
      <c r="AO162">
        <f>$C162*AO96</f>
        <v/>
      </c>
      <c r="AP162">
        <f>$C162*AP96</f>
        <v/>
      </c>
      <c r="AQ162">
        <f>$C162*AQ96</f>
        <v/>
      </c>
      <c r="AR162">
        <f>$C162*AR96</f>
        <v/>
      </c>
      <c r="AS162">
        <f>$C162*AS96</f>
        <v/>
      </c>
      <c r="AT162">
        <f>$C162*AT96</f>
        <v/>
      </c>
      <c r="AU162">
        <f>$C162*AU96</f>
        <v/>
      </c>
      <c r="AV162">
        <f>$C162*AV96</f>
        <v/>
      </c>
    </row>
    <row r="163" spans="1:50">
      <c r="A163" t="s">
        <v>346</v>
      </c>
      <c r="B163" t="s">
        <v>1782</v>
      </c>
      <c r="C163">
        <f>'LCEF by Country'!M34</f>
        <v/>
      </c>
      <c r="E163">
        <f>$C163*E97</f>
        <v/>
      </c>
      <c r="F163">
        <f>$C163*F97</f>
        <v/>
      </c>
      <c r="G163">
        <f>$C163*G97</f>
        <v/>
      </c>
      <c r="H163">
        <f>$C163*H97</f>
        <v/>
      </c>
      <c r="I163">
        <f>$C163*I97</f>
        <v/>
      </c>
      <c r="J163">
        <f>$C163*J97</f>
        <v/>
      </c>
      <c r="K163">
        <f>$C163*K97</f>
        <v/>
      </c>
      <c r="L163">
        <f>$C163*L97</f>
        <v/>
      </c>
      <c r="M163">
        <f>$C163*M97</f>
        <v/>
      </c>
      <c r="N163">
        <f>$C163*N97</f>
        <v/>
      </c>
      <c r="O163">
        <f>$C163*O97</f>
        <v/>
      </c>
      <c r="P163">
        <f>$C163*P97</f>
        <v/>
      </c>
      <c r="Q163">
        <f>$C163*Q97</f>
        <v/>
      </c>
      <c r="R163">
        <f>$C163*R97</f>
        <v/>
      </c>
      <c r="S163">
        <f>$C163*S97</f>
        <v/>
      </c>
      <c r="T163">
        <f>$C163*T97</f>
        <v/>
      </c>
      <c r="U163">
        <f>$C163*U97</f>
        <v/>
      </c>
      <c r="V163">
        <f>$C163*V97</f>
        <v/>
      </c>
      <c r="W163">
        <f>$C163*W97</f>
        <v/>
      </c>
      <c r="X163">
        <f>$C163*X97</f>
        <v/>
      </c>
      <c r="Y163">
        <f>$C163*Y97</f>
        <v/>
      </c>
      <c r="Z163">
        <f>$C163*Z97</f>
        <v/>
      </c>
      <c r="AA163">
        <f>$C163*AA97</f>
        <v/>
      </c>
      <c r="AB163">
        <f>$C163*AB97</f>
        <v/>
      </c>
      <c r="AC163">
        <f>$C163*AC97</f>
        <v/>
      </c>
      <c r="AD163">
        <f>$C163*AD97</f>
        <v/>
      </c>
      <c r="AE163">
        <f>$C163*AE97</f>
        <v/>
      </c>
      <c r="AF163">
        <f>$C163*AF97</f>
        <v/>
      </c>
      <c r="AG163">
        <f>$C163*AG97</f>
        <v/>
      </c>
      <c r="AH163">
        <f>$C163*AH97</f>
        <v/>
      </c>
      <c r="AI163">
        <f>$C163*AI97</f>
        <v/>
      </c>
      <c r="AJ163">
        <f>$C163*AJ97</f>
        <v/>
      </c>
      <c r="AK163">
        <f>$C163*AK97</f>
        <v/>
      </c>
      <c r="AL163">
        <f>$C163*AL97</f>
        <v/>
      </c>
      <c r="AM163">
        <f>$C163*AM97</f>
        <v/>
      </c>
      <c r="AN163">
        <f>$C163*AN97</f>
        <v/>
      </c>
      <c r="AO163">
        <f>$C163*AO97</f>
        <v/>
      </c>
      <c r="AP163">
        <f>$C163*AP97</f>
        <v/>
      </c>
      <c r="AQ163">
        <f>$C163*AQ97</f>
        <v/>
      </c>
      <c r="AR163">
        <f>$C163*AR97</f>
        <v/>
      </c>
      <c r="AS163">
        <f>$C163*AS97</f>
        <v/>
      </c>
      <c r="AT163">
        <f>$C163*AT97</f>
        <v/>
      </c>
      <c r="AU163">
        <f>$C163*AU97</f>
        <v/>
      </c>
      <c r="AV163">
        <f>$C163*AV97</f>
        <v/>
      </c>
    </row>
    <row r="164" spans="1:50">
      <c r="A164" t="s">
        <v>248</v>
      </c>
      <c r="B164" t="s">
        <v>1782</v>
      </c>
      <c r="C164">
        <f>'LCEF by Country'!M35</f>
        <v/>
      </c>
      <c r="E164">
        <f>$C164*E98</f>
        <v/>
      </c>
      <c r="F164">
        <f>$C164*F98</f>
        <v/>
      </c>
      <c r="G164">
        <f>$C164*G98</f>
        <v/>
      </c>
      <c r="H164">
        <f>$C164*H98</f>
        <v/>
      </c>
      <c r="I164">
        <f>$C164*I98</f>
        <v/>
      </c>
      <c r="J164">
        <f>$C164*J98</f>
        <v/>
      </c>
      <c r="K164">
        <f>$C164*K98</f>
        <v/>
      </c>
      <c r="L164">
        <f>$C164*L98</f>
        <v/>
      </c>
      <c r="M164">
        <f>$C164*M98</f>
        <v/>
      </c>
      <c r="N164">
        <f>$C164*N98</f>
        <v/>
      </c>
      <c r="O164">
        <f>$C164*O98</f>
        <v/>
      </c>
      <c r="P164">
        <f>$C164*P98</f>
        <v/>
      </c>
      <c r="Q164">
        <f>$C164*Q98</f>
        <v/>
      </c>
      <c r="R164">
        <f>$C164*R98</f>
        <v/>
      </c>
      <c r="S164">
        <f>$C164*S98</f>
        <v/>
      </c>
      <c r="T164">
        <f>$C164*T98</f>
        <v/>
      </c>
      <c r="U164">
        <f>$C164*U98</f>
        <v/>
      </c>
      <c r="V164">
        <f>$C164*V98</f>
        <v/>
      </c>
      <c r="W164">
        <f>$C164*W98</f>
        <v/>
      </c>
      <c r="X164">
        <f>$C164*X98</f>
        <v/>
      </c>
      <c r="Y164">
        <f>$C164*Y98</f>
        <v/>
      </c>
      <c r="Z164">
        <f>$C164*Z98</f>
        <v/>
      </c>
      <c r="AA164">
        <f>$C164*AA98</f>
        <v/>
      </c>
      <c r="AB164">
        <f>$C164*AB98</f>
        <v/>
      </c>
      <c r="AC164">
        <f>$C164*AC98</f>
        <v/>
      </c>
      <c r="AD164">
        <f>$C164*AD98</f>
        <v/>
      </c>
      <c r="AE164">
        <f>$C164*AE98</f>
        <v/>
      </c>
      <c r="AF164">
        <f>$C164*AF98</f>
        <v/>
      </c>
      <c r="AG164">
        <f>$C164*AG98</f>
        <v/>
      </c>
      <c r="AH164">
        <f>$C164*AH98</f>
        <v/>
      </c>
      <c r="AI164">
        <f>$C164*AI98</f>
        <v/>
      </c>
      <c r="AJ164">
        <f>$C164*AJ98</f>
        <v/>
      </c>
      <c r="AK164">
        <f>$C164*AK98</f>
        <v/>
      </c>
      <c r="AL164">
        <f>$C164*AL98</f>
        <v/>
      </c>
      <c r="AM164">
        <f>$C164*AM98</f>
        <v/>
      </c>
      <c r="AN164">
        <f>$C164*AN98</f>
        <v/>
      </c>
      <c r="AO164">
        <f>$C164*AO98</f>
        <v/>
      </c>
      <c r="AP164">
        <f>$C164*AP98</f>
        <v/>
      </c>
      <c r="AQ164">
        <f>$C164*AQ98</f>
        <v/>
      </c>
      <c r="AR164">
        <f>$C164*AR98</f>
        <v/>
      </c>
      <c r="AS164">
        <f>$C164*AS98</f>
        <v/>
      </c>
      <c r="AT164">
        <f>$C164*AT98</f>
        <v/>
      </c>
      <c r="AU164">
        <f>$C164*AU98</f>
        <v/>
      </c>
      <c r="AV164">
        <f>$C164*AV98</f>
        <v/>
      </c>
    </row>
    <row r="165" spans="1:50">
      <c r="A165" t="s">
        <v>306</v>
      </c>
      <c r="B165" t="s">
        <v>1782</v>
      </c>
      <c r="C165">
        <f>'LCEF by Country'!M36</f>
        <v/>
      </c>
      <c r="E165">
        <f>$C165*E99</f>
        <v/>
      </c>
      <c r="F165">
        <f>$C165*F99</f>
        <v/>
      </c>
      <c r="G165">
        <f>$C165*G99</f>
        <v/>
      </c>
      <c r="H165">
        <f>$C165*H99</f>
        <v/>
      </c>
      <c r="I165">
        <f>$C165*I99</f>
        <v/>
      </c>
      <c r="J165">
        <f>$C165*J99</f>
        <v/>
      </c>
      <c r="K165">
        <f>$C165*K99</f>
        <v/>
      </c>
      <c r="L165">
        <f>$C165*L99</f>
        <v/>
      </c>
      <c r="M165">
        <f>$C165*M99</f>
        <v/>
      </c>
      <c r="N165">
        <f>$C165*N99</f>
        <v/>
      </c>
      <c r="O165">
        <f>$C165*O99</f>
        <v/>
      </c>
      <c r="P165">
        <f>$C165*P99</f>
        <v/>
      </c>
      <c r="Q165">
        <f>$C165*Q99</f>
        <v/>
      </c>
      <c r="R165">
        <f>$C165*R99</f>
        <v/>
      </c>
      <c r="S165">
        <f>$C165*S99</f>
        <v/>
      </c>
      <c r="T165">
        <f>$C165*T99</f>
        <v/>
      </c>
      <c r="U165">
        <f>$C165*U99</f>
        <v/>
      </c>
      <c r="V165">
        <f>$C165*V99</f>
        <v/>
      </c>
      <c r="W165">
        <f>$C165*W99</f>
        <v/>
      </c>
      <c r="X165">
        <f>$C165*X99</f>
        <v/>
      </c>
      <c r="Y165">
        <f>$C165*Y99</f>
        <v/>
      </c>
      <c r="Z165">
        <f>$C165*Z99</f>
        <v/>
      </c>
      <c r="AA165">
        <f>$C165*AA99</f>
        <v/>
      </c>
      <c r="AB165">
        <f>$C165*AB99</f>
        <v/>
      </c>
      <c r="AC165">
        <f>$C165*AC99</f>
        <v/>
      </c>
      <c r="AD165">
        <f>$C165*AD99</f>
        <v/>
      </c>
      <c r="AE165">
        <f>$C165*AE99</f>
        <v/>
      </c>
      <c r="AF165">
        <f>$C165*AF99</f>
        <v/>
      </c>
      <c r="AG165">
        <f>$C165*AG99</f>
        <v/>
      </c>
      <c r="AH165">
        <f>$C165*AH99</f>
        <v/>
      </c>
      <c r="AI165">
        <f>$C165*AI99</f>
        <v/>
      </c>
      <c r="AJ165">
        <f>$C165*AJ99</f>
        <v/>
      </c>
      <c r="AK165">
        <f>$C165*AK99</f>
        <v/>
      </c>
      <c r="AL165">
        <f>$C165*AL99</f>
        <v/>
      </c>
      <c r="AM165">
        <f>$C165*AM99</f>
        <v/>
      </c>
      <c r="AN165">
        <f>$C165*AN99</f>
        <v/>
      </c>
      <c r="AO165">
        <f>$C165*AO99</f>
        <v/>
      </c>
      <c r="AP165">
        <f>$C165*AP99</f>
        <v/>
      </c>
      <c r="AQ165">
        <f>$C165*AQ99</f>
        <v/>
      </c>
      <c r="AR165">
        <f>$C165*AR99</f>
        <v/>
      </c>
      <c r="AS165">
        <f>$C165*AS99</f>
        <v/>
      </c>
      <c r="AT165">
        <f>$C165*AT99</f>
        <v/>
      </c>
      <c r="AU165">
        <f>$C165*AU99</f>
        <v/>
      </c>
      <c r="AV165">
        <f>$C165*AV99</f>
        <v/>
      </c>
    </row>
    <row r="166" spans="1:50">
      <c r="A166" t="s">
        <v>268</v>
      </c>
      <c r="B166" t="s">
        <v>1782</v>
      </c>
      <c r="C166">
        <f>'LCEF by Country'!M37</f>
        <v/>
      </c>
      <c r="E166">
        <f>$C166*E100</f>
        <v/>
      </c>
      <c r="F166">
        <f>$C166*F100</f>
        <v/>
      </c>
      <c r="G166">
        <f>$C166*G100</f>
        <v/>
      </c>
      <c r="H166">
        <f>$C166*H100</f>
        <v/>
      </c>
      <c r="I166">
        <f>$C166*I100</f>
        <v/>
      </c>
      <c r="J166">
        <f>$C166*J100</f>
        <v/>
      </c>
      <c r="K166">
        <f>$C166*K100</f>
        <v/>
      </c>
      <c r="L166">
        <f>$C166*L100</f>
        <v/>
      </c>
      <c r="M166">
        <f>$C166*M100</f>
        <v/>
      </c>
      <c r="N166">
        <f>$C166*N100</f>
        <v/>
      </c>
      <c r="O166">
        <f>$C166*O100</f>
        <v/>
      </c>
      <c r="P166">
        <f>$C166*P100</f>
        <v/>
      </c>
      <c r="Q166">
        <f>$C166*Q100</f>
        <v/>
      </c>
      <c r="R166">
        <f>$C166*R100</f>
        <v/>
      </c>
      <c r="S166">
        <f>$C166*S100</f>
        <v/>
      </c>
      <c r="T166">
        <f>$C166*T100</f>
        <v/>
      </c>
      <c r="U166">
        <f>$C166*U100</f>
        <v/>
      </c>
      <c r="V166">
        <f>$C166*V100</f>
        <v/>
      </c>
      <c r="W166">
        <f>$C166*W100</f>
        <v/>
      </c>
      <c r="X166">
        <f>$C166*X100</f>
        <v/>
      </c>
      <c r="Y166">
        <f>$C166*Y100</f>
        <v/>
      </c>
      <c r="Z166">
        <f>$C166*Z100</f>
        <v/>
      </c>
      <c r="AA166">
        <f>$C166*AA100</f>
        <v/>
      </c>
      <c r="AB166">
        <f>$C166*AB100</f>
        <v/>
      </c>
      <c r="AC166">
        <f>$C166*AC100</f>
        <v/>
      </c>
      <c r="AD166">
        <f>$C166*AD100</f>
        <v/>
      </c>
      <c r="AE166">
        <f>$C166*AE100</f>
        <v/>
      </c>
      <c r="AF166">
        <f>$C166*AF100</f>
        <v/>
      </c>
      <c r="AG166">
        <f>$C166*AG100</f>
        <v/>
      </c>
      <c r="AH166">
        <f>$C166*AH100</f>
        <v/>
      </c>
      <c r="AI166">
        <f>$C166*AI100</f>
        <v/>
      </c>
      <c r="AJ166">
        <f>$C166*AJ100</f>
        <v/>
      </c>
      <c r="AK166">
        <f>$C166*AK100</f>
        <v/>
      </c>
      <c r="AL166">
        <f>$C166*AL100</f>
        <v/>
      </c>
      <c r="AM166">
        <f>$C166*AM100</f>
        <v/>
      </c>
      <c r="AN166">
        <f>$C166*AN100</f>
        <v/>
      </c>
      <c r="AO166">
        <f>$C166*AO100</f>
        <v/>
      </c>
      <c r="AP166">
        <f>$C166*AP100</f>
        <v/>
      </c>
      <c r="AQ166">
        <f>$C166*AQ100</f>
        <v/>
      </c>
      <c r="AR166">
        <f>$C166*AR100</f>
        <v/>
      </c>
      <c r="AS166">
        <f>$C166*AS100</f>
        <v/>
      </c>
      <c r="AT166">
        <f>$C166*AT100</f>
        <v/>
      </c>
      <c r="AU166">
        <f>$C166*AU100</f>
        <v/>
      </c>
      <c r="AV166">
        <f>$C166*AV100</f>
        <v/>
      </c>
    </row>
    <row r="167" spans="1:50">
      <c r="A167" t="s">
        <v>276</v>
      </c>
      <c r="B167" t="s">
        <v>1782</v>
      </c>
      <c r="C167">
        <f>'LCEF by Country'!M38</f>
        <v/>
      </c>
      <c r="E167">
        <f>$C167*E101</f>
        <v/>
      </c>
      <c r="F167">
        <f>$C167*F101</f>
        <v/>
      </c>
      <c r="G167">
        <f>$C167*G101</f>
        <v/>
      </c>
      <c r="H167">
        <f>$C167*H101</f>
        <v/>
      </c>
      <c r="I167">
        <f>$C167*I101</f>
        <v/>
      </c>
      <c r="J167">
        <f>$C167*J101</f>
        <v/>
      </c>
      <c r="K167">
        <f>$C167*K101</f>
        <v/>
      </c>
      <c r="L167">
        <f>$C167*L101</f>
        <v/>
      </c>
      <c r="M167">
        <f>$C167*M101</f>
        <v/>
      </c>
      <c r="N167">
        <f>$C167*N101</f>
        <v/>
      </c>
      <c r="O167">
        <f>$C167*O101</f>
        <v/>
      </c>
      <c r="P167">
        <f>$C167*P101</f>
        <v/>
      </c>
      <c r="Q167">
        <f>$C167*Q101</f>
        <v/>
      </c>
      <c r="R167">
        <f>$C167*R101</f>
        <v/>
      </c>
      <c r="S167">
        <f>$C167*S101</f>
        <v/>
      </c>
      <c r="T167">
        <f>$C167*T101</f>
        <v/>
      </c>
      <c r="U167">
        <f>$C167*U101</f>
        <v/>
      </c>
      <c r="V167">
        <f>$C167*V101</f>
        <v/>
      </c>
      <c r="W167">
        <f>$C167*W101</f>
        <v/>
      </c>
      <c r="X167">
        <f>$C167*X101</f>
        <v/>
      </c>
      <c r="Y167">
        <f>$C167*Y101</f>
        <v/>
      </c>
      <c r="Z167">
        <f>$C167*Z101</f>
        <v/>
      </c>
      <c r="AA167">
        <f>$C167*AA101</f>
        <v/>
      </c>
      <c r="AB167">
        <f>$C167*AB101</f>
        <v/>
      </c>
      <c r="AC167">
        <f>$C167*AC101</f>
        <v/>
      </c>
      <c r="AD167">
        <f>$C167*AD101</f>
        <v/>
      </c>
      <c r="AE167">
        <f>$C167*AE101</f>
        <v/>
      </c>
      <c r="AF167">
        <f>$C167*AF101</f>
        <v/>
      </c>
      <c r="AG167">
        <f>$C167*AG101</f>
        <v/>
      </c>
      <c r="AH167">
        <f>$C167*AH101</f>
        <v/>
      </c>
      <c r="AI167">
        <f>$C167*AI101</f>
        <v/>
      </c>
      <c r="AJ167">
        <f>$C167*AJ101</f>
        <v/>
      </c>
      <c r="AK167">
        <f>$C167*AK101</f>
        <v/>
      </c>
      <c r="AL167">
        <f>$C167*AL101</f>
        <v/>
      </c>
      <c r="AM167">
        <f>$C167*AM101</f>
        <v/>
      </c>
      <c r="AN167">
        <f>$C167*AN101</f>
        <v/>
      </c>
      <c r="AO167">
        <f>$C167*AO101</f>
        <v/>
      </c>
      <c r="AP167">
        <f>$C167*AP101</f>
        <v/>
      </c>
      <c r="AQ167">
        <f>$C167*AQ101</f>
        <v/>
      </c>
      <c r="AR167">
        <f>$C167*AR101</f>
        <v/>
      </c>
      <c r="AS167">
        <f>$C167*AS101</f>
        <v/>
      </c>
      <c r="AT167">
        <f>$C167*AT101</f>
        <v/>
      </c>
      <c r="AU167">
        <f>$C167*AU101</f>
        <v/>
      </c>
      <c r="AV167">
        <f>$C167*AV101</f>
        <v/>
      </c>
    </row>
    <row r="168" spans="1:50">
      <c r="A168" t="s">
        <v>285</v>
      </c>
      <c r="B168" t="s">
        <v>1782</v>
      </c>
      <c r="C168">
        <f>'LCEF by Country'!M39</f>
        <v/>
      </c>
      <c r="E168">
        <f>$C168*E102</f>
        <v/>
      </c>
      <c r="F168">
        <f>$C168*F102</f>
        <v/>
      </c>
      <c r="G168">
        <f>$C168*G102</f>
        <v/>
      </c>
      <c r="H168">
        <f>$C168*H102</f>
        <v/>
      </c>
      <c r="I168">
        <f>$C168*I102</f>
        <v/>
      </c>
      <c r="J168">
        <f>$C168*J102</f>
        <v/>
      </c>
      <c r="K168">
        <f>$C168*K102</f>
        <v/>
      </c>
      <c r="L168">
        <f>$C168*L102</f>
        <v/>
      </c>
      <c r="M168">
        <f>$C168*M102</f>
        <v/>
      </c>
      <c r="N168">
        <f>$C168*N102</f>
        <v/>
      </c>
      <c r="O168">
        <f>$C168*O102</f>
        <v/>
      </c>
      <c r="P168">
        <f>$C168*P102</f>
        <v/>
      </c>
      <c r="Q168">
        <f>$C168*Q102</f>
        <v/>
      </c>
      <c r="R168">
        <f>$C168*R102</f>
        <v/>
      </c>
      <c r="S168">
        <f>$C168*S102</f>
        <v/>
      </c>
      <c r="T168">
        <f>$C168*T102</f>
        <v/>
      </c>
      <c r="U168">
        <f>$C168*U102</f>
        <v/>
      </c>
      <c r="V168">
        <f>$C168*V102</f>
        <v/>
      </c>
      <c r="W168">
        <f>$C168*W102</f>
        <v/>
      </c>
      <c r="X168">
        <f>$C168*X102</f>
        <v/>
      </c>
      <c r="Y168">
        <f>$C168*Y102</f>
        <v/>
      </c>
      <c r="Z168">
        <f>$C168*Z102</f>
        <v/>
      </c>
      <c r="AA168">
        <f>$C168*AA102</f>
        <v/>
      </c>
      <c r="AB168">
        <f>$C168*AB102</f>
        <v/>
      </c>
      <c r="AC168">
        <f>$C168*AC102</f>
        <v/>
      </c>
      <c r="AD168">
        <f>$C168*AD102</f>
        <v/>
      </c>
      <c r="AE168">
        <f>$C168*AE102</f>
        <v/>
      </c>
      <c r="AF168">
        <f>$C168*AF102</f>
        <v/>
      </c>
      <c r="AG168">
        <f>$C168*AG102</f>
        <v/>
      </c>
      <c r="AH168">
        <f>$C168*AH102</f>
        <v/>
      </c>
      <c r="AI168">
        <f>$C168*AI102</f>
        <v/>
      </c>
      <c r="AJ168">
        <f>$C168*AJ102</f>
        <v/>
      </c>
      <c r="AK168">
        <f>$C168*AK102</f>
        <v/>
      </c>
      <c r="AL168">
        <f>$C168*AL102</f>
        <v/>
      </c>
      <c r="AM168">
        <f>$C168*AM102</f>
        <v/>
      </c>
      <c r="AN168">
        <f>$C168*AN102</f>
        <v/>
      </c>
      <c r="AO168">
        <f>$C168*AO102</f>
        <v/>
      </c>
      <c r="AP168">
        <f>$C168*AP102</f>
        <v/>
      </c>
      <c r="AQ168">
        <f>$C168*AQ102</f>
        <v/>
      </c>
      <c r="AR168">
        <f>$C168*AR102</f>
        <v/>
      </c>
      <c r="AS168">
        <f>$C168*AS102</f>
        <v/>
      </c>
      <c r="AT168">
        <f>$C168*AT102</f>
        <v/>
      </c>
      <c r="AU168">
        <f>$C168*AU102</f>
        <v/>
      </c>
      <c r="AV168">
        <f>$C168*AV102</f>
        <v/>
      </c>
    </row>
    <row r="169" spans="1:50">
      <c r="A169" t="s">
        <v>336</v>
      </c>
      <c r="B169" t="s">
        <v>1782</v>
      </c>
      <c r="C169">
        <f>'LCEF by Country'!M40</f>
        <v/>
      </c>
      <c r="E169">
        <f>$C169*E103</f>
        <v/>
      </c>
      <c r="F169">
        <f>$C169*F103</f>
        <v/>
      </c>
      <c r="G169">
        <f>$C169*G103</f>
        <v/>
      </c>
      <c r="H169">
        <f>$C169*H103</f>
        <v/>
      </c>
      <c r="I169">
        <f>$C169*I103</f>
        <v/>
      </c>
      <c r="J169">
        <f>$C169*J103</f>
        <v/>
      </c>
      <c r="K169">
        <f>$C169*K103</f>
        <v/>
      </c>
      <c r="L169">
        <f>$C169*L103</f>
        <v/>
      </c>
      <c r="M169">
        <f>$C169*M103</f>
        <v/>
      </c>
      <c r="N169">
        <f>$C169*N103</f>
        <v/>
      </c>
      <c r="O169">
        <f>$C169*O103</f>
        <v/>
      </c>
      <c r="P169">
        <f>$C169*P103</f>
        <v/>
      </c>
      <c r="Q169">
        <f>$C169*Q103</f>
        <v/>
      </c>
      <c r="R169">
        <f>$C169*R103</f>
        <v/>
      </c>
      <c r="S169">
        <f>$C169*S103</f>
        <v/>
      </c>
      <c r="T169">
        <f>$C169*T103</f>
        <v/>
      </c>
      <c r="U169">
        <f>$C169*U103</f>
        <v/>
      </c>
      <c r="V169">
        <f>$C169*V103</f>
        <v/>
      </c>
      <c r="W169">
        <f>$C169*W103</f>
        <v/>
      </c>
      <c r="X169">
        <f>$C169*X103</f>
        <v/>
      </c>
      <c r="Y169">
        <f>$C169*Y103</f>
        <v/>
      </c>
      <c r="Z169">
        <f>$C169*Z103</f>
        <v/>
      </c>
      <c r="AA169">
        <f>$C169*AA103</f>
        <v/>
      </c>
      <c r="AB169">
        <f>$C169*AB103</f>
        <v/>
      </c>
      <c r="AC169">
        <f>$C169*AC103</f>
        <v/>
      </c>
      <c r="AD169">
        <f>$C169*AD103</f>
        <v/>
      </c>
      <c r="AE169">
        <f>$C169*AE103</f>
        <v/>
      </c>
      <c r="AF169">
        <f>$C169*AF103</f>
        <v/>
      </c>
      <c r="AG169">
        <f>$C169*AG103</f>
        <v/>
      </c>
      <c r="AH169">
        <f>$C169*AH103</f>
        <v/>
      </c>
      <c r="AI169">
        <f>$C169*AI103</f>
        <v/>
      </c>
      <c r="AJ169">
        <f>$C169*AJ103</f>
        <v/>
      </c>
      <c r="AK169">
        <f>$C169*AK103</f>
        <v/>
      </c>
      <c r="AL169">
        <f>$C169*AL103</f>
        <v/>
      </c>
      <c r="AM169">
        <f>$C169*AM103</f>
        <v/>
      </c>
      <c r="AN169">
        <f>$C169*AN103</f>
        <v/>
      </c>
      <c r="AO169">
        <f>$C169*AO103</f>
        <v/>
      </c>
      <c r="AP169">
        <f>$C169*AP103</f>
        <v/>
      </c>
      <c r="AQ169">
        <f>$C169*AQ103</f>
        <v/>
      </c>
      <c r="AR169">
        <f>$C169*AR103</f>
        <v/>
      </c>
      <c r="AS169">
        <f>$C169*AS103</f>
        <v/>
      </c>
      <c r="AT169">
        <f>$C169*AT103</f>
        <v/>
      </c>
      <c r="AU169">
        <f>$C169*AU103</f>
        <v/>
      </c>
      <c r="AV169">
        <f>$C169*AV103</f>
        <v/>
      </c>
    </row>
    <row r="170" spans="1:50">
      <c r="A170" t="s">
        <v>321</v>
      </c>
      <c r="B170" t="s">
        <v>1782</v>
      </c>
      <c r="C170">
        <f>'LCEF by Country'!M41</f>
        <v/>
      </c>
      <c r="E170">
        <f>$C170*E104</f>
        <v/>
      </c>
      <c r="F170">
        <f>$C170*F104</f>
        <v/>
      </c>
      <c r="G170">
        <f>$C170*G104</f>
        <v/>
      </c>
      <c r="H170">
        <f>$C170*H104</f>
        <v/>
      </c>
      <c r="I170">
        <f>$C170*I104</f>
        <v/>
      </c>
      <c r="J170">
        <f>$C170*J104</f>
        <v/>
      </c>
      <c r="K170">
        <f>$C170*K104</f>
        <v/>
      </c>
      <c r="L170">
        <f>$C170*L104</f>
        <v/>
      </c>
      <c r="M170">
        <f>$C170*M104</f>
        <v/>
      </c>
      <c r="N170">
        <f>$C170*N104</f>
        <v/>
      </c>
      <c r="O170">
        <f>$C170*O104</f>
        <v/>
      </c>
      <c r="P170">
        <f>$C170*P104</f>
        <v/>
      </c>
      <c r="Q170">
        <f>$C170*Q104</f>
        <v/>
      </c>
      <c r="R170">
        <f>$C170*R104</f>
        <v/>
      </c>
      <c r="S170">
        <f>$C170*S104</f>
        <v/>
      </c>
      <c r="T170">
        <f>$C170*T104</f>
        <v/>
      </c>
      <c r="U170">
        <f>$C170*U104</f>
        <v/>
      </c>
      <c r="V170">
        <f>$C170*V104</f>
        <v/>
      </c>
      <c r="W170">
        <f>$C170*W104</f>
        <v/>
      </c>
      <c r="X170">
        <f>$C170*X104</f>
        <v/>
      </c>
      <c r="Y170">
        <f>$C170*Y104</f>
        <v/>
      </c>
      <c r="Z170">
        <f>$C170*Z104</f>
        <v/>
      </c>
      <c r="AA170">
        <f>$C170*AA104</f>
        <v/>
      </c>
      <c r="AB170">
        <f>$C170*AB104</f>
        <v/>
      </c>
      <c r="AC170">
        <f>$C170*AC104</f>
        <v/>
      </c>
      <c r="AD170">
        <f>$C170*AD104</f>
        <v/>
      </c>
      <c r="AE170">
        <f>$C170*AE104</f>
        <v/>
      </c>
      <c r="AF170">
        <f>$C170*AF104</f>
        <v/>
      </c>
      <c r="AG170">
        <f>$C170*AG104</f>
        <v/>
      </c>
      <c r="AH170">
        <f>$C170*AH104</f>
        <v/>
      </c>
      <c r="AI170">
        <f>$C170*AI104</f>
        <v/>
      </c>
      <c r="AJ170">
        <f>$C170*AJ104</f>
        <v/>
      </c>
      <c r="AK170">
        <f>$C170*AK104</f>
        <v/>
      </c>
      <c r="AL170">
        <f>$C170*AL104</f>
        <v/>
      </c>
      <c r="AM170">
        <f>$C170*AM104</f>
        <v/>
      </c>
      <c r="AN170">
        <f>$C170*AN104</f>
        <v/>
      </c>
      <c r="AO170">
        <f>$C170*AO104</f>
        <v/>
      </c>
      <c r="AP170">
        <f>$C170*AP104</f>
        <v/>
      </c>
      <c r="AQ170">
        <f>$C170*AQ104</f>
        <v/>
      </c>
      <c r="AR170">
        <f>$C170*AR104</f>
        <v/>
      </c>
      <c r="AS170">
        <f>$C170*AS104</f>
        <v/>
      </c>
      <c r="AT170">
        <f>$C170*AT104</f>
        <v/>
      </c>
      <c r="AU170">
        <f>$C170*AU104</f>
        <v/>
      </c>
      <c r="AV170">
        <f>$C170*AV104</f>
        <v/>
      </c>
    </row>
    <row r="171" spans="1:50">
      <c r="A171" t="s">
        <v>273</v>
      </c>
      <c r="B171" t="s">
        <v>1782</v>
      </c>
      <c r="C171">
        <f>'LCEF by Country'!M42</f>
        <v/>
      </c>
      <c r="E171">
        <f>$C171*E105</f>
        <v/>
      </c>
      <c r="F171">
        <f>$C171*F105</f>
        <v/>
      </c>
      <c r="G171">
        <f>$C171*G105</f>
        <v/>
      </c>
      <c r="H171">
        <f>$C171*H105</f>
        <v/>
      </c>
      <c r="I171">
        <f>$C171*I105</f>
        <v/>
      </c>
      <c r="J171">
        <f>$C171*J105</f>
        <v/>
      </c>
      <c r="K171">
        <f>$C171*K105</f>
        <v/>
      </c>
      <c r="L171">
        <f>$C171*L105</f>
        <v/>
      </c>
      <c r="M171">
        <f>$C171*M105</f>
        <v/>
      </c>
      <c r="N171">
        <f>$C171*N105</f>
        <v/>
      </c>
      <c r="O171">
        <f>$C171*O105</f>
        <v/>
      </c>
      <c r="P171">
        <f>$C171*P105</f>
        <v/>
      </c>
      <c r="Q171">
        <f>$C171*Q105</f>
        <v/>
      </c>
      <c r="R171">
        <f>$C171*R105</f>
        <v/>
      </c>
      <c r="S171">
        <f>$C171*S105</f>
        <v/>
      </c>
      <c r="T171">
        <f>$C171*T105</f>
        <v/>
      </c>
      <c r="U171">
        <f>$C171*U105</f>
        <v/>
      </c>
      <c r="V171">
        <f>$C171*V105</f>
        <v/>
      </c>
      <c r="W171">
        <f>$C171*W105</f>
        <v/>
      </c>
      <c r="X171">
        <f>$C171*X105</f>
        <v/>
      </c>
      <c r="Y171">
        <f>$C171*Y105</f>
        <v/>
      </c>
      <c r="Z171">
        <f>$C171*Z105</f>
        <v/>
      </c>
      <c r="AA171">
        <f>$C171*AA105</f>
        <v/>
      </c>
      <c r="AB171">
        <f>$C171*AB105</f>
        <v/>
      </c>
      <c r="AC171">
        <f>$C171*AC105</f>
        <v/>
      </c>
      <c r="AD171">
        <f>$C171*AD105</f>
        <v/>
      </c>
      <c r="AE171">
        <f>$C171*AE105</f>
        <v/>
      </c>
      <c r="AF171">
        <f>$C171*AF105</f>
        <v/>
      </c>
      <c r="AG171">
        <f>$C171*AG105</f>
        <v/>
      </c>
      <c r="AH171">
        <f>$C171*AH105</f>
        <v/>
      </c>
      <c r="AI171">
        <f>$C171*AI105</f>
        <v/>
      </c>
      <c r="AJ171">
        <f>$C171*AJ105</f>
        <v/>
      </c>
      <c r="AK171">
        <f>$C171*AK105</f>
        <v/>
      </c>
      <c r="AL171">
        <f>$C171*AL105</f>
        <v/>
      </c>
      <c r="AM171">
        <f>$C171*AM105</f>
        <v/>
      </c>
      <c r="AN171">
        <f>$C171*AN105</f>
        <v/>
      </c>
      <c r="AO171">
        <f>$C171*AO105</f>
        <v/>
      </c>
      <c r="AP171">
        <f>$C171*AP105</f>
        <v/>
      </c>
      <c r="AQ171">
        <f>$C171*AQ105</f>
        <v/>
      </c>
      <c r="AR171">
        <f>$C171*AR105</f>
        <v/>
      </c>
      <c r="AS171">
        <f>$C171*AS105</f>
        <v/>
      </c>
      <c r="AT171">
        <f>$C171*AT105</f>
        <v/>
      </c>
      <c r="AU171">
        <f>$C171*AU105</f>
        <v/>
      </c>
      <c r="AV171">
        <f>$C171*AV105</f>
        <v/>
      </c>
    </row>
    <row r="172" spans="1:50">
      <c r="A172" t="s">
        <v>278</v>
      </c>
      <c r="B172" t="s">
        <v>1782</v>
      </c>
      <c r="C172">
        <f>'LCEF by Country'!M43</f>
        <v/>
      </c>
      <c r="E172">
        <f>$C172*E106</f>
        <v/>
      </c>
      <c r="F172">
        <f>$C172*F106</f>
        <v/>
      </c>
      <c r="G172">
        <f>$C172*G106</f>
        <v/>
      </c>
      <c r="H172">
        <f>$C172*H106</f>
        <v/>
      </c>
      <c r="I172">
        <f>$C172*I106</f>
        <v/>
      </c>
      <c r="J172">
        <f>$C172*J106</f>
        <v/>
      </c>
      <c r="K172">
        <f>$C172*K106</f>
        <v/>
      </c>
      <c r="L172">
        <f>$C172*L106</f>
        <v/>
      </c>
      <c r="M172">
        <f>$C172*M106</f>
        <v/>
      </c>
      <c r="N172">
        <f>$C172*N106</f>
        <v/>
      </c>
      <c r="O172">
        <f>$C172*O106</f>
        <v/>
      </c>
      <c r="P172">
        <f>$C172*P106</f>
        <v/>
      </c>
      <c r="Q172">
        <f>$C172*Q106</f>
        <v/>
      </c>
      <c r="R172">
        <f>$C172*R106</f>
        <v/>
      </c>
      <c r="S172">
        <f>$C172*S106</f>
        <v/>
      </c>
      <c r="T172">
        <f>$C172*T106</f>
        <v/>
      </c>
      <c r="U172">
        <f>$C172*U106</f>
        <v/>
      </c>
      <c r="V172">
        <f>$C172*V106</f>
        <v/>
      </c>
      <c r="W172">
        <f>$C172*W106</f>
        <v/>
      </c>
      <c r="X172">
        <f>$C172*X106</f>
        <v/>
      </c>
      <c r="Y172">
        <f>$C172*Y106</f>
        <v/>
      </c>
      <c r="Z172">
        <f>$C172*Z106</f>
        <v/>
      </c>
      <c r="AA172">
        <f>$C172*AA106</f>
        <v/>
      </c>
      <c r="AB172">
        <f>$C172*AB106</f>
        <v/>
      </c>
      <c r="AC172">
        <f>$C172*AC106</f>
        <v/>
      </c>
      <c r="AD172">
        <f>$C172*AD106</f>
        <v/>
      </c>
      <c r="AE172">
        <f>$C172*AE106</f>
        <v/>
      </c>
      <c r="AF172">
        <f>$C172*AF106</f>
        <v/>
      </c>
      <c r="AG172">
        <f>$C172*AG106</f>
        <v/>
      </c>
      <c r="AH172">
        <f>$C172*AH106</f>
        <v/>
      </c>
      <c r="AI172">
        <f>$C172*AI106</f>
        <v/>
      </c>
      <c r="AJ172">
        <f>$C172*AJ106</f>
        <v/>
      </c>
      <c r="AK172">
        <f>$C172*AK106</f>
        <v/>
      </c>
      <c r="AL172">
        <f>$C172*AL106</f>
        <v/>
      </c>
      <c r="AM172">
        <f>$C172*AM106</f>
        <v/>
      </c>
      <c r="AN172">
        <f>$C172*AN106</f>
        <v/>
      </c>
      <c r="AO172">
        <f>$C172*AO106</f>
        <v/>
      </c>
      <c r="AP172">
        <f>$C172*AP106</f>
        <v/>
      </c>
      <c r="AQ172">
        <f>$C172*AQ106</f>
        <v/>
      </c>
      <c r="AR172">
        <f>$C172*AR106</f>
        <v/>
      </c>
      <c r="AS172">
        <f>$C172*AS106</f>
        <v/>
      </c>
      <c r="AT172">
        <f>$C172*AT106</f>
        <v/>
      </c>
      <c r="AU172">
        <f>$C172*AU106</f>
        <v/>
      </c>
      <c r="AV172">
        <f>$C172*AV106</f>
        <v/>
      </c>
    </row>
    <row r="173" spans="1:50">
      <c r="A173" t="s">
        <v>353</v>
      </c>
      <c r="B173" t="s">
        <v>1782</v>
      </c>
      <c r="C173">
        <f>'LCEF by Country'!M44</f>
        <v/>
      </c>
      <c r="E173">
        <f>$C173*E107</f>
        <v/>
      </c>
      <c r="F173">
        <f>$C173*F107</f>
        <v/>
      </c>
      <c r="G173">
        <f>$C173*G107</f>
        <v/>
      </c>
      <c r="H173">
        <f>$C173*H107</f>
        <v/>
      </c>
      <c r="I173">
        <f>$C173*I107</f>
        <v/>
      </c>
      <c r="J173">
        <f>$C173*J107</f>
        <v/>
      </c>
      <c r="K173">
        <f>$C173*K107</f>
        <v/>
      </c>
      <c r="L173">
        <f>$C173*L107</f>
        <v/>
      </c>
      <c r="M173">
        <f>$C173*M107</f>
        <v/>
      </c>
      <c r="N173">
        <f>$C173*N107</f>
        <v/>
      </c>
      <c r="O173">
        <f>$C173*O107</f>
        <v/>
      </c>
      <c r="P173">
        <f>$C173*P107</f>
        <v/>
      </c>
      <c r="Q173">
        <f>$C173*Q107</f>
        <v/>
      </c>
      <c r="R173">
        <f>$C173*R107</f>
        <v/>
      </c>
      <c r="S173">
        <f>$C173*S107</f>
        <v/>
      </c>
      <c r="T173">
        <f>$C173*T107</f>
        <v/>
      </c>
      <c r="U173">
        <f>$C173*U107</f>
        <v/>
      </c>
      <c r="V173">
        <f>$C173*V107</f>
        <v/>
      </c>
      <c r="W173">
        <f>$C173*W107</f>
        <v/>
      </c>
      <c r="X173">
        <f>$C173*X107</f>
        <v/>
      </c>
      <c r="Y173">
        <f>$C173*Y107</f>
        <v/>
      </c>
      <c r="Z173">
        <f>$C173*Z107</f>
        <v/>
      </c>
      <c r="AA173">
        <f>$C173*AA107</f>
        <v/>
      </c>
      <c r="AB173">
        <f>$C173*AB107</f>
        <v/>
      </c>
      <c r="AC173">
        <f>$C173*AC107</f>
        <v/>
      </c>
      <c r="AD173">
        <f>$C173*AD107</f>
        <v/>
      </c>
      <c r="AE173">
        <f>$C173*AE107</f>
        <v/>
      </c>
      <c r="AF173">
        <f>$C173*AF107</f>
        <v/>
      </c>
      <c r="AG173">
        <f>$C173*AG107</f>
        <v/>
      </c>
      <c r="AH173">
        <f>$C173*AH107</f>
        <v/>
      </c>
      <c r="AI173">
        <f>$C173*AI107</f>
        <v/>
      </c>
      <c r="AJ173">
        <f>$C173*AJ107</f>
        <v/>
      </c>
      <c r="AK173">
        <f>$C173*AK107</f>
        <v/>
      </c>
      <c r="AL173">
        <f>$C173*AL107</f>
        <v/>
      </c>
      <c r="AM173">
        <f>$C173*AM107</f>
        <v/>
      </c>
      <c r="AN173">
        <f>$C173*AN107</f>
        <v/>
      </c>
      <c r="AO173">
        <f>$C173*AO107</f>
        <v/>
      </c>
      <c r="AP173">
        <f>$C173*AP107</f>
        <v/>
      </c>
      <c r="AQ173">
        <f>$C173*AQ107</f>
        <v/>
      </c>
      <c r="AR173">
        <f>$C173*AR107</f>
        <v/>
      </c>
      <c r="AS173">
        <f>$C173*AS107</f>
        <v/>
      </c>
      <c r="AT173">
        <f>$C173*AT107</f>
        <v/>
      </c>
      <c r="AU173">
        <f>$C173*AU107</f>
        <v/>
      </c>
      <c r="AV173">
        <f>$C173*AV107</f>
        <v/>
      </c>
    </row>
    <row r="174" spans="1:50">
      <c r="A174" t="s">
        <v>303</v>
      </c>
      <c r="B174" t="s">
        <v>1782</v>
      </c>
      <c r="C174">
        <f>'LCEF by Country'!M45</f>
        <v/>
      </c>
      <c r="E174">
        <f>$C174*E108</f>
        <v/>
      </c>
      <c r="F174">
        <f>$C174*F108</f>
        <v/>
      </c>
      <c r="G174">
        <f>$C174*G108</f>
        <v/>
      </c>
      <c r="H174">
        <f>$C174*H108</f>
        <v/>
      </c>
      <c r="I174">
        <f>$C174*I108</f>
        <v/>
      </c>
      <c r="J174">
        <f>$C174*J108</f>
        <v/>
      </c>
      <c r="K174">
        <f>$C174*K108</f>
        <v/>
      </c>
      <c r="L174">
        <f>$C174*L108</f>
        <v/>
      </c>
      <c r="M174">
        <f>$C174*M108</f>
        <v/>
      </c>
      <c r="N174">
        <f>$C174*N108</f>
        <v/>
      </c>
      <c r="O174">
        <f>$C174*O108</f>
        <v/>
      </c>
      <c r="P174">
        <f>$C174*P108</f>
        <v/>
      </c>
      <c r="Q174">
        <f>$C174*Q108</f>
        <v/>
      </c>
      <c r="R174">
        <f>$C174*R108</f>
        <v/>
      </c>
      <c r="S174">
        <f>$C174*S108</f>
        <v/>
      </c>
      <c r="T174">
        <f>$C174*T108</f>
        <v/>
      </c>
      <c r="U174">
        <f>$C174*U108</f>
        <v/>
      </c>
      <c r="V174">
        <f>$C174*V108</f>
        <v/>
      </c>
      <c r="W174">
        <f>$C174*W108</f>
        <v/>
      </c>
      <c r="X174">
        <f>$C174*X108</f>
        <v/>
      </c>
      <c r="Y174">
        <f>$C174*Y108</f>
        <v/>
      </c>
      <c r="Z174">
        <f>$C174*Z108</f>
        <v/>
      </c>
      <c r="AA174">
        <f>$C174*AA108</f>
        <v/>
      </c>
      <c r="AB174">
        <f>$C174*AB108</f>
        <v/>
      </c>
      <c r="AC174">
        <f>$C174*AC108</f>
        <v/>
      </c>
      <c r="AD174">
        <f>$C174*AD108</f>
        <v/>
      </c>
      <c r="AE174">
        <f>$C174*AE108</f>
        <v/>
      </c>
      <c r="AF174">
        <f>$C174*AF108</f>
        <v/>
      </c>
      <c r="AG174">
        <f>$C174*AG108</f>
        <v/>
      </c>
      <c r="AH174">
        <f>$C174*AH108</f>
        <v/>
      </c>
      <c r="AI174">
        <f>$C174*AI108</f>
        <v/>
      </c>
      <c r="AJ174">
        <f>$C174*AJ108</f>
        <v/>
      </c>
      <c r="AK174">
        <f>$C174*AK108</f>
        <v/>
      </c>
      <c r="AL174">
        <f>$C174*AL108</f>
        <v/>
      </c>
      <c r="AM174">
        <f>$C174*AM108</f>
        <v/>
      </c>
      <c r="AN174">
        <f>$C174*AN108</f>
        <v/>
      </c>
      <c r="AO174">
        <f>$C174*AO108</f>
        <v/>
      </c>
      <c r="AP174">
        <f>$C174*AP108</f>
        <v/>
      </c>
      <c r="AQ174">
        <f>$C174*AQ108</f>
        <v/>
      </c>
      <c r="AR174">
        <f>$C174*AR108</f>
        <v/>
      </c>
      <c r="AS174">
        <f>$C174*AS108</f>
        <v/>
      </c>
      <c r="AT174">
        <f>$C174*AT108</f>
        <v/>
      </c>
      <c r="AU174">
        <f>$C174*AU108</f>
        <v/>
      </c>
      <c r="AV174">
        <f>$C174*AV108</f>
        <v/>
      </c>
    </row>
    <row r="175" spans="1:50">
      <c r="A175" t="s">
        <v>295</v>
      </c>
      <c r="B175" t="s">
        <v>1782</v>
      </c>
      <c r="C175">
        <f>'LCEF by Country'!M46</f>
        <v/>
      </c>
      <c r="E175">
        <f>$C175*E109</f>
        <v/>
      </c>
      <c r="F175">
        <f>$C175*F109</f>
        <v/>
      </c>
      <c r="G175">
        <f>$C175*G109</f>
        <v/>
      </c>
      <c r="H175">
        <f>$C175*H109</f>
        <v/>
      </c>
      <c r="I175">
        <f>$C175*I109</f>
        <v/>
      </c>
      <c r="J175">
        <f>$C175*J109</f>
        <v/>
      </c>
      <c r="K175">
        <f>$C175*K109</f>
        <v/>
      </c>
      <c r="L175">
        <f>$C175*L109</f>
        <v/>
      </c>
      <c r="M175">
        <f>$C175*M109</f>
        <v/>
      </c>
      <c r="N175">
        <f>$C175*N109</f>
        <v/>
      </c>
      <c r="O175">
        <f>$C175*O109</f>
        <v/>
      </c>
      <c r="P175">
        <f>$C175*P109</f>
        <v/>
      </c>
      <c r="Q175">
        <f>$C175*Q109</f>
        <v/>
      </c>
      <c r="R175">
        <f>$C175*R109</f>
        <v/>
      </c>
      <c r="S175">
        <f>$C175*S109</f>
        <v/>
      </c>
      <c r="T175">
        <f>$C175*T109</f>
        <v/>
      </c>
      <c r="U175">
        <f>$C175*U109</f>
        <v/>
      </c>
      <c r="V175">
        <f>$C175*V109</f>
        <v/>
      </c>
      <c r="W175">
        <f>$C175*W109</f>
        <v/>
      </c>
      <c r="X175">
        <f>$C175*X109</f>
        <v/>
      </c>
      <c r="Y175">
        <f>$C175*Y109</f>
        <v/>
      </c>
      <c r="Z175">
        <f>$C175*Z109</f>
        <v/>
      </c>
      <c r="AA175">
        <f>$C175*AA109</f>
        <v/>
      </c>
      <c r="AB175">
        <f>$C175*AB109</f>
        <v/>
      </c>
      <c r="AC175">
        <f>$C175*AC109</f>
        <v/>
      </c>
      <c r="AD175">
        <f>$C175*AD109</f>
        <v/>
      </c>
      <c r="AE175">
        <f>$C175*AE109</f>
        <v/>
      </c>
      <c r="AF175">
        <f>$C175*AF109</f>
        <v/>
      </c>
      <c r="AG175">
        <f>$C175*AG109</f>
        <v/>
      </c>
      <c r="AH175">
        <f>$C175*AH109</f>
        <v/>
      </c>
      <c r="AI175">
        <f>$C175*AI109</f>
        <v/>
      </c>
      <c r="AJ175">
        <f>$C175*AJ109</f>
        <v/>
      </c>
      <c r="AK175">
        <f>$C175*AK109</f>
        <v/>
      </c>
      <c r="AL175">
        <f>$C175*AL109</f>
        <v/>
      </c>
      <c r="AM175">
        <f>$C175*AM109</f>
        <v/>
      </c>
      <c r="AN175">
        <f>$C175*AN109</f>
        <v/>
      </c>
      <c r="AO175">
        <f>$C175*AO109</f>
        <v/>
      </c>
      <c r="AP175">
        <f>$C175*AP109</f>
        <v/>
      </c>
      <c r="AQ175">
        <f>$C175*AQ109</f>
        <v/>
      </c>
      <c r="AR175">
        <f>$C175*AR109</f>
        <v/>
      </c>
      <c r="AS175">
        <f>$C175*AS109</f>
        <v/>
      </c>
      <c r="AT175">
        <f>$C175*AT109</f>
        <v/>
      </c>
      <c r="AU175">
        <f>$C175*AU109</f>
        <v/>
      </c>
      <c r="AV175">
        <f>$C175*AV109</f>
        <v/>
      </c>
    </row>
    <row r="176" spans="1:50">
      <c r="A176" t="s">
        <v>259</v>
      </c>
      <c r="B176" t="s">
        <v>1782</v>
      </c>
      <c r="C176">
        <f>'LCEF by Country'!M47</f>
        <v/>
      </c>
      <c r="E176">
        <f>$C176*E110</f>
        <v/>
      </c>
      <c r="F176">
        <f>$C176*F110</f>
        <v/>
      </c>
      <c r="G176">
        <f>$C176*G110</f>
        <v/>
      </c>
      <c r="H176">
        <f>$C176*H110</f>
        <v/>
      </c>
      <c r="I176">
        <f>$C176*I110</f>
        <v/>
      </c>
      <c r="J176">
        <f>$C176*J110</f>
        <v/>
      </c>
      <c r="K176">
        <f>$C176*K110</f>
        <v/>
      </c>
      <c r="L176">
        <f>$C176*L110</f>
        <v/>
      </c>
      <c r="M176">
        <f>$C176*M110</f>
        <v/>
      </c>
      <c r="N176">
        <f>$C176*N110</f>
        <v/>
      </c>
      <c r="O176">
        <f>$C176*O110</f>
        <v/>
      </c>
      <c r="P176">
        <f>$C176*P110</f>
        <v/>
      </c>
      <c r="Q176">
        <f>$C176*Q110</f>
        <v/>
      </c>
      <c r="R176">
        <f>$C176*R110</f>
        <v/>
      </c>
      <c r="S176">
        <f>$C176*S110</f>
        <v/>
      </c>
      <c r="T176">
        <f>$C176*T110</f>
        <v/>
      </c>
      <c r="U176">
        <f>$C176*U110</f>
        <v/>
      </c>
      <c r="V176">
        <f>$C176*V110</f>
        <v/>
      </c>
      <c r="W176">
        <f>$C176*W110</f>
        <v/>
      </c>
      <c r="X176">
        <f>$C176*X110</f>
        <v/>
      </c>
      <c r="Y176">
        <f>$C176*Y110</f>
        <v/>
      </c>
      <c r="Z176">
        <f>$C176*Z110</f>
        <v/>
      </c>
      <c r="AA176">
        <f>$C176*AA110</f>
        <v/>
      </c>
      <c r="AB176">
        <f>$C176*AB110</f>
        <v/>
      </c>
      <c r="AC176">
        <f>$C176*AC110</f>
        <v/>
      </c>
      <c r="AD176">
        <f>$C176*AD110</f>
        <v/>
      </c>
      <c r="AE176">
        <f>$C176*AE110</f>
        <v/>
      </c>
      <c r="AF176">
        <f>$C176*AF110</f>
        <v/>
      </c>
      <c r="AG176">
        <f>$C176*AG110</f>
        <v/>
      </c>
      <c r="AH176">
        <f>$C176*AH110</f>
        <v/>
      </c>
      <c r="AI176">
        <f>$C176*AI110</f>
        <v/>
      </c>
      <c r="AJ176">
        <f>$C176*AJ110</f>
        <v/>
      </c>
      <c r="AK176">
        <f>$C176*AK110</f>
        <v/>
      </c>
      <c r="AL176">
        <f>$C176*AL110</f>
        <v/>
      </c>
      <c r="AM176">
        <f>$C176*AM110</f>
        <v/>
      </c>
      <c r="AN176">
        <f>$C176*AN110</f>
        <v/>
      </c>
      <c r="AO176">
        <f>$C176*AO110</f>
        <v/>
      </c>
      <c r="AP176">
        <f>$C176*AP110</f>
        <v/>
      </c>
      <c r="AQ176">
        <f>$C176*AQ110</f>
        <v/>
      </c>
      <c r="AR176">
        <f>$C176*AR110</f>
        <v/>
      </c>
      <c r="AS176">
        <f>$C176*AS110</f>
        <v/>
      </c>
      <c r="AT176">
        <f>$C176*AT110</f>
        <v/>
      </c>
      <c r="AU176">
        <f>$C176*AU110</f>
        <v/>
      </c>
      <c r="AV176">
        <f>$C176*AV110</f>
        <v/>
      </c>
    </row>
    <row r="177" spans="1:50">
      <c r="A177" t="s">
        <v>240</v>
      </c>
      <c r="B177" t="s">
        <v>1782</v>
      </c>
      <c r="C177">
        <f>'LCEF by Country'!M48</f>
        <v/>
      </c>
      <c r="E177">
        <f>$C177*E111</f>
        <v/>
      </c>
      <c r="F177">
        <f>$C177*F111</f>
        <v/>
      </c>
      <c r="G177">
        <f>$C177*G111</f>
        <v/>
      </c>
      <c r="H177">
        <f>$C177*H111</f>
        <v/>
      </c>
      <c r="I177">
        <f>$C177*I111</f>
        <v/>
      </c>
      <c r="J177">
        <f>$C177*J111</f>
        <v/>
      </c>
      <c r="K177">
        <f>$C177*K111</f>
        <v/>
      </c>
      <c r="L177">
        <f>$C177*L111</f>
        <v/>
      </c>
      <c r="M177">
        <f>$C177*M111</f>
        <v/>
      </c>
      <c r="N177">
        <f>$C177*N111</f>
        <v/>
      </c>
      <c r="O177">
        <f>$C177*O111</f>
        <v/>
      </c>
      <c r="P177">
        <f>$C177*P111</f>
        <v/>
      </c>
      <c r="Q177">
        <f>$C177*Q111</f>
        <v/>
      </c>
      <c r="R177">
        <f>$C177*R111</f>
        <v/>
      </c>
      <c r="S177">
        <f>$C177*S111</f>
        <v/>
      </c>
      <c r="T177">
        <f>$C177*T111</f>
        <v/>
      </c>
      <c r="U177">
        <f>$C177*U111</f>
        <v/>
      </c>
      <c r="V177">
        <f>$C177*V111</f>
        <v/>
      </c>
      <c r="W177">
        <f>$C177*W111</f>
        <v/>
      </c>
      <c r="X177">
        <f>$C177*X111</f>
        <v/>
      </c>
      <c r="Y177">
        <f>$C177*Y111</f>
        <v/>
      </c>
      <c r="Z177">
        <f>$C177*Z111</f>
        <v/>
      </c>
      <c r="AA177">
        <f>$C177*AA111</f>
        <v/>
      </c>
      <c r="AB177">
        <f>$C177*AB111</f>
        <v/>
      </c>
      <c r="AC177">
        <f>$C177*AC111</f>
        <v/>
      </c>
      <c r="AD177">
        <f>$C177*AD111</f>
        <v/>
      </c>
      <c r="AE177">
        <f>$C177*AE111</f>
        <v/>
      </c>
      <c r="AF177">
        <f>$C177*AF111</f>
        <v/>
      </c>
      <c r="AG177">
        <f>$C177*AG111</f>
        <v/>
      </c>
      <c r="AH177">
        <f>$C177*AH111</f>
        <v/>
      </c>
      <c r="AI177">
        <f>$C177*AI111</f>
        <v/>
      </c>
      <c r="AJ177">
        <f>$C177*AJ111</f>
        <v/>
      </c>
      <c r="AK177">
        <f>$C177*AK111</f>
        <v/>
      </c>
      <c r="AL177">
        <f>$C177*AL111</f>
        <v/>
      </c>
      <c r="AM177">
        <f>$C177*AM111</f>
        <v/>
      </c>
      <c r="AN177">
        <f>$C177*AN111</f>
        <v/>
      </c>
      <c r="AO177">
        <f>$C177*AO111</f>
        <v/>
      </c>
      <c r="AP177">
        <f>$C177*AP111</f>
        <v/>
      </c>
      <c r="AQ177">
        <f>$C177*AQ111</f>
        <v/>
      </c>
      <c r="AR177">
        <f>$C177*AR111</f>
        <v/>
      </c>
      <c r="AS177">
        <f>$C177*AS111</f>
        <v/>
      </c>
      <c r="AT177">
        <f>$C177*AT111</f>
        <v/>
      </c>
      <c r="AU177">
        <f>$C177*AU111</f>
        <v/>
      </c>
      <c r="AV177">
        <f>$C177*AV111</f>
        <v/>
      </c>
    </row>
    <row r="178" spans="1:50">
      <c r="A178" t="s">
        <v>315</v>
      </c>
      <c r="B178" t="s">
        <v>1782</v>
      </c>
      <c r="C178">
        <f>'LCEF by Country'!M49</f>
        <v/>
      </c>
      <c r="E178">
        <f>$C178*E112</f>
        <v/>
      </c>
      <c r="F178">
        <f>$C178*F112</f>
        <v/>
      </c>
      <c r="G178">
        <f>$C178*G112</f>
        <v/>
      </c>
      <c r="H178">
        <f>$C178*H112</f>
        <v/>
      </c>
      <c r="I178">
        <f>$C178*I112</f>
        <v/>
      </c>
      <c r="J178">
        <f>$C178*J112</f>
        <v/>
      </c>
      <c r="K178">
        <f>$C178*K112</f>
        <v/>
      </c>
      <c r="L178">
        <f>$C178*L112</f>
        <v/>
      </c>
      <c r="M178">
        <f>$C178*M112</f>
        <v/>
      </c>
      <c r="N178">
        <f>$C178*N112</f>
        <v/>
      </c>
      <c r="O178">
        <f>$C178*O112</f>
        <v/>
      </c>
      <c r="P178">
        <f>$C178*P112</f>
        <v/>
      </c>
      <c r="Q178">
        <f>$C178*Q112</f>
        <v/>
      </c>
      <c r="R178">
        <f>$C178*R112</f>
        <v/>
      </c>
      <c r="S178">
        <f>$C178*S112</f>
        <v/>
      </c>
      <c r="T178">
        <f>$C178*T112</f>
        <v/>
      </c>
      <c r="U178">
        <f>$C178*U112</f>
        <v/>
      </c>
      <c r="V178">
        <f>$C178*V112</f>
        <v/>
      </c>
      <c r="W178">
        <f>$C178*W112</f>
        <v/>
      </c>
      <c r="X178">
        <f>$C178*X112</f>
        <v/>
      </c>
      <c r="Y178">
        <f>$C178*Y112</f>
        <v/>
      </c>
      <c r="Z178">
        <f>$C178*Z112</f>
        <v/>
      </c>
      <c r="AA178">
        <f>$C178*AA112</f>
        <v/>
      </c>
      <c r="AB178">
        <f>$C178*AB112</f>
        <v/>
      </c>
      <c r="AC178">
        <f>$C178*AC112</f>
        <v/>
      </c>
      <c r="AD178">
        <f>$C178*AD112</f>
        <v/>
      </c>
      <c r="AE178">
        <f>$C178*AE112</f>
        <v/>
      </c>
      <c r="AF178">
        <f>$C178*AF112</f>
        <v/>
      </c>
      <c r="AG178">
        <f>$C178*AG112</f>
        <v/>
      </c>
      <c r="AH178">
        <f>$C178*AH112</f>
        <v/>
      </c>
      <c r="AI178">
        <f>$C178*AI112</f>
        <v/>
      </c>
      <c r="AJ178">
        <f>$C178*AJ112</f>
        <v/>
      </c>
      <c r="AK178">
        <f>$C178*AK112</f>
        <v/>
      </c>
      <c r="AL178">
        <f>$C178*AL112</f>
        <v/>
      </c>
      <c r="AM178">
        <f>$C178*AM112</f>
        <v/>
      </c>
      <c r="AN178">
        <f>$C178*AN112</f>
        <v/>
      </c>
      <c r="AO178">
        <f>$C178*AO112</f>
        <v/>
      </c>
      <c r="AP178">
        <f>$C178*AP112</f>
        <v/>
      </c>
      <c r="AQ178">
        <f>$C178*AQ112</f>
        <v/>
      </c>
      <c r="AR178">
        <f>$C178*AR112</f>
        <v/>
      </c>
      <c r="AS178">
        <f>$C178*AS112</f>
        <v/>
      </c>
      <c r="AT178">
        <f>$C178*AT112</f>
        <v/>
      </c>
      <c r="AU178">
        <f>$C178*AU112</f>
        <v/>
      </c>
      <c r="AV178">
        <f>$C178*AV112</f>
        <v/>
      </c>
    </row>
    <row r="179" spans="1:50">
      <c r="A179" t="s">
        <v>320</v>
      </c>
      <c r="B179" t="s">
        <v>1782</v>
      </c>
      <c r="C179">
        <f>'LCEF by Country'!M50</f>
        <v/>
      </c>
      <c r="E179">
        <f>$C179*E113</f>
        <v/>
      </c>
      <c r="F179">
        <f>$C179*F113</f>
        <v/>
      </c>
      <c r="G179">
        <f>$C179*G113</f>
        <v/>
      </c>
      <c r="H179">
        <f>$C179*H113</f>
        <v/>
      </c>
      <c r="I179">
        <f>$C179*I113</f>
        <v/>
      </c>
      <c r="J179">
        <f>$C179*J113</f>
        <v/>
      </c>
      <c r="K179">
        <f>$C179*K113</f>
        <v/>
      </c>
      <c r="L179">
        <f>$C179*L113</f>
        <v/>
      </c>
      <c r="M179">
        <f>$C179*M113</f>
        <v/>
      </c>
      <c r="N179">
        <f>$C179*N113</f>
        <v/>
      </c>
      <c r="O179">
        <f>$C179*O113</f>
        <v/>
      </c>
      <c r="P179">
        <f>$C179*P113</f>
        <v/>
      </c>
      <c r="Q179">
        <f>$C179*Q113</f>
        <v/>
      </c>
      <c r="R179">
        <f>$C179*R113</f>
        <v/>
      </c>
      <c r="S179">
        <f>$C179*S113</f>
        <v/>
      </c>
      <c r="T179">
        <f>$C179*T113</f>
        <v/>
      </c>
      <c r="U179">
        <f>$C179*U113</f>
        <v/>
      </c>
      <c r="V179">
        <f>$C179*V113</f>
        <v/>
      </c>
      <c r="W179">
        <f>$C179*W113</f>
        <v/>
      </c>
      <c r="X179">
        <f>$C179*X113</f>
        <v/>
      </c>
      <c r="Y179">
        <f>$C179*Y113</f>
        <v/>
      </c>
      <c r="Z179">
        <f>$C179*Z113</f>
        <v/>
      </c>
      <c r="AA179">
        <f>$C179*AA113</f>
        <v/>
      </c>
      <c r="AB179">
        <f>$C179*AB113</f>
        <v/>
      </c>
      <c r="AC179">
        <f>$C179*AC113</f>
        <v/>
      </c>
      <c r="AD179">
        <f>$C179*AD113</f>
        <v/>
      </c>
      <c r="AE179">
        <f>$C179*AE113</f>
        <v/>
      </c>
      <c r="AF179">
        <f>$C179*AF113</f>
        <v/>
      </c>
      <c r="AG179">
        <f>$C179*AG113</f>
        <v/>
      </c>
      <c r="AH179">
        <f>$C179*AH113</f>
        <v/>
      </c>
      <c r="AI179">
        <f>$C179*AI113</f>
        <v/>
      </c>
      <c r="AJ179">
        <f>$C179*AJ113</f>
        <v/>
      </c>
      <c r="AK179">
        <f>$C179*AK113</f>
        <v/>
      </c>
      <c r="AL179">
        <f>$C179*AL113</f>
        <v/>
      </c>
      <c r="AM179">
        <f>$C179*AM113</f>
        <v/>
      </c>
      <c r="AN179">
        <f>$C179*AN113</f>
        <v/>
      </c>
      <c r="AO179">
        <f>$C179*AO113</f>
        <v/>
      </c>
      <c r="AP179">
        <f>$C179*AP113</f>
        <v/>
      </c>
      <c r="AQ179">
        <f>$C179*AQ113</f>
        <v/>
      </c>
      <c r="AR179">
        <f>$C179*AR113</f>
        <v/>
      </c>
      <c r="AS179">
        <f>$C179*AS113</f>
        <v/>
      </c>
      <c r="AT179">
        <f>$C179*AT113</f>
        <v/>
      </c>
      <c r="AU179">
        <f>$C179*AU113</f>
        <v/>
      </c>
      <c r="AV179">
        <f>$C179*AV113</f>
        <v/>
      </c>
    </row>
    <row r="180" spans="1:50">
      <c r="A180" t="s">
        <v>305</v>
      </c>
      <c r="B180" t="s">
        <v>1782</v>
      </c>
      <c r="C180">
        <f>'LCEF by Country'!M51</f>
        <v/>
      </c>
      <c r="E180">
        <f>$C180*E114</f>
        <v/>
      </c>
      <c r="F180">
        <f>$C180*F114</f>
        <v/>
      </c>
      <c r="G180">
        <f>$C180*G114</f>
        <v/>
      </c>
      <c r="H180">
        <f>$C180*H114</f>
        <v/>
      </c>
      <c r="I180">
        <f>$C180*I114</f>
        <v/>
      </c>
      <c r="J180">
        <f>$C180*J114</f>
        <v/>
      </c>
      <c r="K180">
        <f>$C180*K114</f>
        <v/>
      </c>
      <c r="L180">
        <f>$C180*L114</f>
        <v/>
      </c>
      <c r="M180">
        <f>$C180*M114</f>
        <v/>
      </c>
      <c r="N180">
        <f>$C180*N114</f>
        <v/>
      </c>
      <c r="O180">
        <f>$C180*O114</f>
        <v/>
      </c>
      <c r="P180">
        <f>$C180*P114</f>
        <v/>
      </c>
      <c r="Q180">
        <f>$C180*Q114</f>
        <v/>
      </c>
      <c r="R180">
        <f>$C180*R114</f>
        <v/>
      </c>
      <c r="S180">
        <f>$C180*S114</f>
        <v/>
      </c>
      <c r="T180">
        <f>$C180*T114</f>
        <v/>
      </c>
      <c r="U180">
        <f>$C180*U114</f>
        <v/>
      </c>
      <c r="V180">
        <f>$C180*V114</f>
        <v/>
      </c>
      <c r="W180">
        <f>$C180*W114</f>
        <v/>
      </c>
      <c r="X180">
        <f>$C180*X114</f>
        <v/>
      </c>
      <c r="Y180">
        <f>$C180*Y114</f>
        <v/>
      </c>
      <c r="Z180">
        <f>$C180*Z114</f>
        <v/>
      </c>
      <c r="AA180">
        <f>$C180*AA114</f>
        <v/>
      </c>
      <c r="AB180">
        <f>$C180*AB114</f>
        <v/>
      </c>
      <c r="AC180">
        <f>$C180*AC114</f>
        <v/>
      </c>
      <c r="AD180">
        <f>$C180*AD114</f>
        <v/>
      </c>
      <c r="AE180">
        <f>$C180*AE114</f>
        <v/>
      </c>
      <c r="AF180">
        <f>$C180*AF114</f>
        <v/>
      </c>
      <c r="AG180">
        <f>$C180*AG114</f>
        <v/>
      </c>
      <c r="AH180">
        <f>$C180*AH114</f>
        <v/>
      </c>
      <c r="AI180">
        <f>$C180*AI114</f>
        <v/>
      </c>
      <c r="AJ180">
        <f>$C180*AJ114</f>
        <v/>
      </c>
      <c r="AK180">
        <f>$C180*AK114</f>
        <v/>
      </c>
      <c r="AL180">
        <f>$C180*AL114</f>
        <v/>
      </c>
      <c r="AM180">
        <f>$C180*AM114</f>
        <v/>
      </c>
      <c r="AN180">
        <f>$C180*AN114</f>
        <v/>
      </c>
      <c r="AO180">
        <f>$C180*AO114</f>
        <v/>
      </c>
      <c r="AP180">
        <f>$C180*AP114</f>
        <v/>
      </c>
      <c r="AQ180">
        <f>$C180*AQ114</f>
        <v/>
      </c>
      <c r="AR180">
        <f>$C180*AR114</f>
        <v/>
      </c>
      <c r="AS180">
        <f>$C180*AS114</f>
        <v/>
      </c>
      <c r="AT180">
        <f>$C180*AT114</f>
        <v/>
      </c>
      <c r="AU180">
        <f>$C180*AU114</f>
        <v/>
      </c>
      <c r="AV180">
        <f>$C180*AV114</f>
        <v/>
      </c>
    </row>
    <row r="181" spans="1:50">
      <c r="A181" t="s">
        <v>272</v>
      </c>
      <c r="B181" t="s">
        <v>1782</v>
      </c>
      <c r="C181">
        <f>'LCEF by Country'!M52</f>
        <v/>
      </c>
      <c r="E181">
        <f>$C181*E115</f>
        <v/>
      </c>
      <c r="F181">
        <f>$C181*F115</f>
        <v/>
      </c>
      <c r="G181">
        <f>$C181*G115</f>
        <v/>
      </c>
      <c r="H181">
        <f>$C181*H115</f>
        <v/>
      </c>
      <c r="I181">
        <f>$C181*I115</f>
        <v/>
      </c>
      <c r="J181">
        <f>$C181*J115</f>
        <v/>
      </c>
      <c r="K181">
        <f>$C181*K115</f>
        <v/>
      </c>
      <c r="L181">
        <f>$C181*L115</f>
        <v/>
      </c>
      <c r="M181">
        <f>$C181*M115</f>
        <v/>
      </c>
      <c r="N181">
        <f>$C181*N115</f>
        <v/>
      </c>
      <c r="O181">
        <f>$C181*O115</f>
        <v/>
      </c>
      <c r="P181">
        <f>$C181*P115</f>
        <v/>
      </c>
      <c r="Q181">
        <f>$C181*Q115</f>
        <v/>
      </c>
      <c r="R181">
        <f>$C181*R115</f>
        <v/>
      </c>
      <c r="S181">
        <f>$C181*S115</f>
        <v/>
      </c>
      <c r="T181">
        <f>$C181*T115</f>
        <v/>
      </c>
      <c r="U181">
        <f>$C181*U115</f>
        <v/>
      </c>
      <c r="V181">
        <f>$C181*V115</f>
        <v/>
      </c>
      <c r="W181">
        <f>$C181*W115</f>
        <v/>
      </c>
      <c r="X181">
        <f>$C181*X115</f>
        <v/>
      </c>
      <c r="Y181">
        <f>$C181*Y115</f>
        <v/>
      </c>
      <c r="Z181">
        <f>$C181*Z115</f>
        <v/>
      </c>
      <c r="AA181">
        <f>$C181*AA115</f>
        <v/>
      </c>
      <c r="AB181">
        <f>$C181*AB115</f>
        <v/>
      </c>
      <c r="AC181">
        <f>$C181*AC115</f>
        <v/>
      </c>
      <c r="AD181">
        <f>$C181*AD115</f>
        <v/>
      </c>
      <c r="AE181">
        <f>$C181*AE115</f>
        <v/>
      </c>
      <c r="AF181">
        <f>$C181*AF115</f>
        <v/>
      </c>
      <c r="AG181">
        <f>$C181*AG115</f>
        <v/>
      </c>
      <c r="AH181">
        <f>$C181*AH115</f>
        <v/>
      </c>
      <c r="AI181">
        <f>$C181*AI115</f>
        <v/>
      </c>
      <c r="AJ181">
        <f>$C181*AJ115</f>
        <v/>
      </c>
      <c r="AK181">
        <f>$C181*AK115</f>
        <v/>
      </c>
      <c r="AL181">
        <f>$C181*AL115</f>
        <v/>
      </c>
      <c r="AM181">
        <f>$C181*AM115</f>
        <v/>
      </c>
      <c r="AN181">
        <f>$C181*AN115</f>
        <v/>
      </c>
      <c r="AO181">
        <f>$C181*AO115</f>
        <v/>
      </c>
      <c r="AP181">
        <f>$C181*AP115</f>
        <v/>
      </c>
      <c r="AQ181">
        <f>$C181*AQ115</f>
        <v/>
      </c>
      <c r="AR181">
        <f>$C181*AR115</f>
        <v/>
      </c>
      <c r="AS181">
        <f>$C181*AS115</f>
        <v/>
      </c>
      <c r="AT181">
        <f>$C181*AT115</f>
        <v/>
      </c>
      <c r="AU181">
        <f>$C181*AU115</f>
        <v/>
      </c>
      <c r="AV181">
        <f>$C181*AV115</f>
        <v/>
      </c>
    </row>
    <row r="182" spans="1:50">
      <c r="A182" t="s">
        <v>318</v>
      </c>
      <c r="B182" t="s">
        <v>1782</v>
      </c>
      <c r="C182">
        <f>'LCEF by Country'!M53</f>
        <v/>
      </c>
      <c r="E182">
        <f>$C182*E116</f>
        <v/>
      </c>
      <c r="F182">
        <f>$C182*F116</f>
        <v/>
      </c>
      <c r="G182">
        <f>$C182*G116</f>
        <v/>
      </c>
      <c r="H182">
        <f>$C182*H116</f>
        <v/>
      </c>
      <c r="I182">
        <f>$C182*I116</f>
        <v/>
      </c>
      <c r="J182">
        <f>$C182*J116</f>
        <v/>
      </c>
      <c r="K182">
        <f>$C182*K116</f>
        <v/>
      </c>
      <c r="L182">
        <f>$C182*L116</f>
        <v/>
      </c>
      <c r="M182">
        <f>$C182*M116</f>
        <v/>
      </c>
      <c r="N182">
        <f>$C182*N116</f>
        <v/>
      </c>
      <c r="O182">
        <f>$C182*O116</f>
        <v/>
      </c>
      <c r="P182">
        <f>$C182*P116</f>
        <v/>
      </c>
      <c r="Q182">
        <f>$C182*Q116</f>
        <v/>
      </c>
      <c r="R182">
        <f>$C182*R116</f>
        <v/>
      </c>
      <c r="S182">
        <f>$C182*S116</f>
        <v/>
      </c>
      <c r="T182">
        <f>$C182*T116</f>
        <v/>
      </c>
      <c r="U182">
        <f>$C182*U116</f>
        <v/>
      </c>
      <c r="V182">
        <f>$C182*V116</f>
        <v/>
      </c>
      <c r="W182">
        <f>$C182*W116</f>
        <v/>
      </c>
      <c r="X182">
        <f>$C182*X116</f>
        <v/>
      </c>
      <c r="Y182">
        <f>$C182*Y116</f>
        <v/>
      </c>
      <c r="Z182">
        <f>$C182*Z116</f>
        <v/>
      </c>
      <c r="AA182">
        <f>$C182*AA116</f>
        <v/>
      </c>
      <c r="AB182">
        <f>$C182*AB116</f>
        <v/>
      </c>
      <c r="AC182">
        <f>$C182*AC116</f>
        <v/>
      </c>
      <c r="AD182">
        <f>$C182*AD116</f>
        <v/>
      </c>
      <c r="AE182">
        <f>$C182*AE116</f>
        <v/>
      </c>
      <c r="AF182">
        <f>$C182*AF116</f>
        <v/>
      </c>
      <c r="AG182">
        <f>$C182*AG116</f>
        <v/>
      </c>
      <c r="AH182">
        <f>$C182*AH116</f>
        <v/>
      </c>
      <c r="AI182">
        <f>$C182*AI116</f>
        <v/>
      </c>
      <c r="AJ182">
        <f>$C182*AJ116</f>
        <v/>
      </c>
      <c r="AK182">
        <f>$C182*AK116</f>
        <v/>
      </c>
      <c r="AL182">
        <f>$C182*AL116</f>
        <v/>
      </c>
      <c r="AM182">
        <f>$C182*AM116</f>
        <v/>
      </c>
      <c r="AN182">
        <f>$C182*AN116</f>
        <v/>
      </c>
      <c r="AO182">
        <f>$C182*AO116</f>
        <v/>
      </c>
      <c r="AP182">
        <f>$C182*AP116</f>
        <v/>
      </c>
      <c r="AQ182">
        <f>$C182*AQ116</f>
        <v/>
      </c>
      <c r="AR182">
        <f>$C182*AR116</f>
        <v/>
      </c>
      <c r="AS182">
        <f>$C182*AS116</f>
        <v/>
      </c>
      <c r="AT182">
        <f>$C182*AT116</f>
        <v/>
      </c>
      <c r="AU182">
        <f>$C182*AU116</f>
        <v/>
      </c>
      <c r="AV182">
        <f>$C182*AV116</f>
        <v/>
      </c>
    </row>
    <row r="183" spans="1:50">
      <c r="A183" t="s">
        <v>328</v>
      </c>
      <c r="B183" t="s">
        <v>1782</v>
      </c>
      <c r="C183">
        <f>'LCEF by Country'!M54</f>
        <v/>
      </c>
      <c r="E183">
        <f>$C183*E117</f>
        <v/>
      </c>
      <c r="F183">
        <f>$C183*F117</f>
        <v/>
      </c>
      <c r="G183">
        <f>$C183*G117</f>
        <v/>
      </c>
      <c r="H183">
        <f>$C183*H117</f>
        <v/>
      </c>
      <c r="I183">
        <f>$C183*I117</f>
        <v/>
      </c>
      <c r="J183">
        <f>$C183*J117</f>
        <v/>
      </c>
      <c r="K183">
        <f>$C183*K117</f>
        <v/>
      </c>
      <c r="L183">
        <f>$C183*L117</f>
        <v/>
      </c>
      <c r="M183">
        <f>$C183*M117</f>
        <v/>
      </c>
      <c r="N183">
        <f>$C183*N117</f>
        <v/>
      </c>
      <c r="O183">
        <f>$C183*O117</f>
        <v/>
      </c>
      <c r="P183">
        <f>$C183*P117</f>
        <v/>
      </c>
      <c r="Q183">
        <f>$C183*Q117</f>
        <v/>
      </c>
      <c r="R183">
        <f>$C183*R117</f>
        <v/>
      </c>
      <c r="S183">
        <f>$C183*S117</f>
        <v/>
      </c>
      <c r="T183">
        <f>$C183*T117</f>
        <v/>
      </c>
      <c r="U183">
        <f>$C183*U117</f>
        <v/>
      </c>
      <c r="V183">
        <f>$C183*V117</f>
        <v/>
      </c>
      <c r="W183">
        <f>$C183*W117</f>
        <v/>
      </c>
      <c r="X183">
        <f>$C183*X117</f>
        <v/>
      </c>
      <c r="Y183">
        <f>$C183*Y117</f>
        <v/>
      </c>
      <c r="Z183">
        <f>$C183*Z117</f>
        <v/>
      </c>
      <c r="AA183">
        <f>$C183*AA117</f>
        <v/>
      </c>
      <c r="AB183">
        <f>$C183*AB117</f>
        <v/>
      </c>
      <c r="AC183">
        <f>$C183*AC117</f>
        <v/>
      </c>
      <c r="AD183">
        <f>$C183*AD117</f>
        <v/>
      </c>
      <c r="AE183">
        <f>$C183*AE117</f>
        <v/>
      </c>
      <c r="AF183">
        <f>$C183*AF117</f>
        <v/>
      </c>
      <c r="AG183">
        <f>$C183*AG117</f>
        <v/>
      </c>
      <c r="AH183">
        <f>$C183*AH117</f>
        <v/>
      </c>
      <c r="AI183">
        <f>$C183*AI117</f>
        <v/>
      </c>
      <c r="AJ183">
        <f>$C183*AJ117</f>
        <v/>
      </c>
      <c r="AK183">
        <f>$C183*AK117</f>
        <v/>
      </c>
      <c r="AL183">
        <f>$C183*AL117</f>
        <v/>
      </c>
      <c r="AM183">
        <f>$C183*AM117</f>
        <v/>
      </c>
      <c r="AN183">
        <f>$C183*AN117</f>
        <v/>
      </c>
      <c r="AO183">
        <f>$C183*AO117</f>
        <v/>
      </c>
      <c r="AP183">
        <f>$C183*AP117</f>
        <v/>
      </c>
      <c r="AQ183">
        <f>$C183*AQ117</f>
        <v/>
      </c>
      <c r="AR183">
        <f>$C183*AR117</f>
        <v/>
      </c>
      <c r="AS183">
        <f>$C183*AS117</f>
        <v/>
      </c>
      <c r="AT183">
        <f>$C183*AT117</f>
        <v/>
      </c>
      <c r="AU183">
        <f>$C183*AU117</f>
        <v/>
      </c>
      <c r="AV183">
        <f>$C183*AV117</f>
        <v/>
      </c>
    </row>
    <row r="184" spans="1:50">
      <c r="A184" t="s">
        <v>235</v>
      </c>
      <c r="B184" t="s">
        <v>1782</v>
      </c>
      <c r="C184">
        <f>'LCEF by Country'!M55</f>
        <v/>
      </c>
      <c r="E184">
        <f>$C184*E118</f>
        <v/>
      </c>
      <c r="F184">
        <f>$C184*F118</f>
        <v/>
      </c>
      <c r="G184">
        <f>$C184*G118</f>
        <v/>
      </c>
      <c r="H184">
        <f>$C184*H118</f>
        <v/>
      </c>
      <c r="I184">
        <f>$C184*I118</f>
        <v/>
      </c>
      <c r="J184">
        <f>$C184*J118</f>
        <v/>
      </c>
      <c r="K184">
        <f>$C184*K118</f>
        <v/>
      </c>
      <c r="L184">
        <f>$C184*L118</f>
        <v/>
      </c>
      <c r="M184">
        <f>$C184*M118</f>
        <v/>
      </c>
      <c r="N184">
        <f>$C184*N118</f>
        <v/>
      </c>
      <c r="O184">
        <f>$C184*O118</f>
        <v/>
      </c>
      <c r="P184">
        <f>$C184*P118</f>
        <v/>
      </c>
      <c r="Q184">
        <f>$C184*Q118</f>
        <v/>
      </c>
      <c r="R184">
        <f>$C184*R118</f>
        <v/>
      </c>
      <c r="S184">
        <f>$C184*S118</f>
        <v/>
      </c>
      <c r="T184">
        <f>$C184*T118</f>
        <v/>
      </c>
      <c r="U184">
        <f>$C184*U118</f>
        <v/>
      </c>
      <c r="V184">
        <f>$C184*V118</f>
        <v/>
      </c>
      <c r="W184">
        <f>$C184*W118</f>
        <v/>
      </c>
      <c r="X184">
        <f>$C184*X118</f>
        <v/>
      </c>
      <c r="Y184">
        <f>$C184*Y118</f>
        <v/>
      </c>
      <c r="Z184">
        <f>$C184*Z118</f>
        <v/>
      </c>
      <c r="AA184">
        <f>$C184*AA118</f>
        <v/>
      </c>
      <c r="AB184">
        <f>$C184*AB118</f>
        <v/>
      </c>
      <c r="AC184">
        <f>$C184*AC118</f>
        <v/>
      </c>
      <c r="AD184">
        <f>$C184*AD118</f>
        <v/>
      </c>
      <c r="AE184">
        <f>$C184*AE118</f>
        <v/>
      </c>
      <c r="AF184">
        <f>$C184*AF118</f>
        <v/>
      </c>
      <c r="AG184">
        <f>$C184*AG118</f>
        <v/>
      </c>
      <c r="AH184">
        <f>$C184*AH118</f>
        <v/>
      </c>
      <c r="AI184">
        <f>$C184*AI118</f>
        <v/>
      </c>
      <c r="AJ184">
        <f>$C184*AJ118</f>
        <v/>
      </c>
      <c r="AK184">
        <f>$C184*AK118</f>
        <v/>
      </c>
      <c r="AL184">
        <f>$C184*AL118</f>
        <v/>
      </c>
      <c r="AM184">
        <f>$C184*AM118</f>
        <v/>
      </c>
      <c r="AN184">
        <f>$C184*AN118</f>
        <v/>
      </c>
      <c r="AO184">
        <f>$C184*AO118</f>
        <v/>
      </c>
      <c r="AP184">
        <f>$C184*AP118</f>
        <v/>
      </c>
      <c r="AQ184">
        <f>$C184*AQ118</f>
        <v/>
      </c>
      <c r="AR184">
        <f>$C184*AR118</f>
        <v/>
      </c>
      <c r="AS184">
        <f>$C184*AS118</f>
        <v/>
      </c>
      <c r="AT184">
        <f>$C184*AT118</f>
        <v/>
      </c>
      <c r="AU184">
        <f>$C184*AU118</f>
        <v/>
      </c>
      <c r="AV184">
        <f>$C184*AV118</f>
        <v/>
      </c>
    </row>
    <row r="185" spans="1:50">
      <c r="A185" t="s">
        <v>282</v>
      </c>
      <c r="B185" t="s">
        <v>1782</v>
      </c>
      <c r="C185">
        <f>'LCEF by Country'!M56</f>
        <v/>
      </c>
      <c r="E185">
        <f>$C185*E119</f>
        <v/>
      </c>
      <c r="F185">
        <f>$C185*F119</f>
        <v/>
      </c>
      <c r="G185">
        <f>$C185*G119</f>
        <v/>
      </c>
      <c r="H185">
        <f>$C185*H119</f>
        <v/>
      </c>
      <c r="I185">
        <f>$C185*I119</f>
        <v/>
      </c>
      <c r="J185">
        <f>$C185*J119</f>
        <v/>
      </c>
      <c r="K185">
        <f>$C185*K119</f>
        <v/>
      </c>
      <c r="L185">
        <f>$C185*L119</f>
        <v/>
      </c>
      <c r="M185">
        <f>$C185*M119</f>
        <v/>
      </c>
      <c r="N185">
        <f>$C185*N119</f>
        <v/>
      </c>
      <c r="O185">
        <f>$C185*O119</f>
        <v/>
      </c>
      <c r="P185">
        <f>$C185*P119</f>
        <v/>
      </c>
      <c r="Q185">
        <f>$C185*Q119</f>
        <v/>
      </c>
      <c r="R185">
        <f>$C185*R119</f>
        <v/>
      </c>
      <c r="S185">
        <f>$C185*S119</f>
        <v/>
      </c>
      <c r="T185">
        <f>$C185*T119</f>
        <v/>
      </c>
      <c r="U185">
        <f>$C185*U119</f>
        <v/>
      </c>
      <c r="V185">
        <f>$C185*V119</f>
        <v/>
      </c>
      <c r="W185">
        <f>$C185*W119</f>
        <v/>
      </c>
      <c r="X185">
        <f>$C185*X119</f>
        <v/>
      </c>
      <c r="Y185">
        <f>$C185*Y119</f>
        <v/>
      </c>
      <c r="Z185">
        <f>$C185*Z119</f>
        <v/>
      </c>
      <c r="AA185">
        <f>$C185*AA119</f>
        <v/>
      </c>
      <c r="AB185">
        <f>$C185*AB119</f>
        <v/>
      </c>
      <c r="AC185">
        <f>$C185*AC119</f>
        <v/>
      </c>
      <c r="AD185">
        <f>$C185*AD119</f>
        <v/>
      </c>
      <c r="AE185">
        <f>$C185*AE119</f>
        <v/>
      </c>
      <c r="AF185">
        <f>$C185*AF119</f>
        <v/>
      </c>
      <c r="AG185">
        <f>$C185*AG119</f>
        <v/>
      </c>
      <c r="AH185">
        <f>$C185*AH119</f>
        <v/>
      </c>
      <c r="AI185">
        <f>$C185*AI119</f>
        <v/>
      </c>
      <c r="AJ185">
        <f>$C185*AJ119</f>
        <v/>
      </c>
      <c r="AK185">
        <f>$C185*AK119</f>
        <v/>
      </c>
      <c r="AL185">
        <f>$C185*AL119</f>
        <v/>
      </c>
      <c r="AM185">
        <f>$C185*AM119</f>
        <v/>
      </c>
      <c r="AN185">
        <f>$C185*AN119</f>
        <v/>
      </c>
      <c r="AO185">
        <f>$C185*AO119</f>
        <v/>
      </c>
      <c r="AP185">
        <f>$C185*AP119</f>
        <v/>
      </c>
      <c r="AQ185">
        <f>$C185*AQ119</f>
        <v/>
      </c>
      <c r="AR185">
        <f>$C185*AR119</f>
        <v/>
      </c>
      <c r="AS185">
        <f>$C185*AS119</f>
        <v/>
      </c>
      <c r="AT185">
        <f>$C185*AT119</f>
        <v/>
      </c>
      <c r="AU185">
        <f>$C185*AU119</f>
        <v/>
      </c>
      <c r="AV185">
        <f>$C185*AV119</f>
        <v/>
      </c>
    </row>
    <row r="186" spans="1:50">
      <c r="A186" t="s">
        <v>249</v>
      </c>
      <c r="B186" t="s">
        <v>1782</v>
      </c>
      <c r="C186">
        <f>'LCEF by Country'!M57</f>
        <v/>
      </c>
      <c r="E186">
        <f>$C186*E120</f>
        <v/>
      </c>
      <c r="F186">
        <f>$C186*F120</f>
        <v/>
      </c>
      <c r="G186">
        <f>$C186*G120</f>
        <v/>
      </c>
      <c r="H186">
        <f>$C186*H120</f>
        <v/>
      </c>
      <c r="I186">
        <f>$C186*I120</f>
        <v/>
      </c>
      <c r="J186">
        <f>$C186*J120</f>
        <v/>
      </c>
      <c r="K186">
        <f>$C186*K120</f>
        <v/>
      </c>
      <c r="L186">
        <f>$C186*L120</f>
        <v/>
      </c>
      <c r="M186">
        <f>$C186*M120</f>
        <v/>
      </c>
      <c r="N186">
        <f>$C186*N120</f>
        <v/>
      </c>
      <c r="O186">
        <f>$C186*O120</f>
        <v/>
      </c>
      <c r="P186">
        <f>$C186*P120</f>
        <v/>
      </c>
      <c r="Q186">
        <f>$C186*Q120</f>
        <v/>
      </c>
      <c r="R186">
        <f>$C186*R120</f>
        <v/>
      </c>
      <c r="S186">
        <f>$C186*S120</f>
        <v/>
      </c>
      <c r="T186">
        <f>$C186*T120</f>
        <v/>
      </c>
      <c r="U186">
        <f>$C186*U120</f>
        <v/>
      </c>
      <c r="V186">
        <f>$C186*V120</f>
        <v/>
      </c>
      <c r="W186">
        <f>$C186*W120</f>
        <v/>
      </c>
      <c r="X186">
        <f>$C186*X120</f>
        <v/>
      </c>
      <c r="Y186">
        <f>$C186*Y120</f>
        <v/>
      </c>
      <c r="Z186">
        <f>$C186*Z120</f>
        <v/>
      </c>
      <c r="AA186">
        <f>$C186*AA120</f>
        <v/>
      </c>
      <c r="AB186">
        <f>$C186*AB120</f>
        <v/>
      </c>
      <c r="AC186">
        <f>$C186*AC120</f>
        <v/>
      </c>
      <c r="AD186">
        <f>$C186*AD120</f>
        <v/>
      </c>
      <c r="AE186">
        <f>$C186*AE120</f>
        <v/>
      </c>
      <c r="AF186">
        <f>$C186*AF120</f>
        <v/>
      </c>
      <c r="AG186">
        <f>$C186*AG120</f>
        <v/>
      </c>
      <c r="AH186">
        <f>$C186*AH120</f>
        <v/>
      </c>
      <c r="AI186">
        <f>$C186*AI120</f>
        <v/>
      </c>
      <c r="AJ186">
        <f>$C186*AJ120</f>
        <v/>
      </c>
      <c r="AK186">
        <f>$C186*AK120</f>
        <v/>
      </c>
      <c r="AL186">
        <f>$C186*AL120</f>
        <v/>
      </c>
      <c r="AM186">
        <f>$C186*AM120</f>
        <v/>
      </c>
      <c r="AN186">
        <f>$C186*AN120</f>
        <v/>
      </c>
      <c r="AO186">
        <f>$C186*AO120</f>
        <v/>
      </c>
      <c r="AP186">
        <f>$C186*AP120</f>
        <v/>
      </c>
      <c r="AQ186">
        <f>$C186*AQ120</f>
        <v/>
      </c>
      <c r="AR186">
        <f>$C186*AR120</f>
        <v/>
      </c>
      <c r="AS186">
        <f>$C186*AS120</f>
        <v/>
      </c>
      <c r="AT186">
        <f>$C186*AT120</f>
        <v/>
      </c>
      <c r="AU186">
        <f>$C186*AU120</f>
        <v/>
      </c>
      <c r="AV186">
        <f>$C186*AV120</f>
        <v/>
      </c>
    </row>
    <row r="187" spans="1:50">
      <c r="A187" t="s">
        <v>335</v>
      </c>
      <c r="B187" t="s">
        <v>1782</v>
      </c>
      <c r="C187">
        <f>'LCEF by Country'!M58</f>
        <v/>
      </c>
      <c r="E187">
        <f>$C187*E121</f>
        <v/>
      </c>
      <c r="F187">
        <f>$C187*F121</f>
        <v/>
      </c>
      <c r="G187">
        <f>$C187*G121</f>
        <v/>
      </c>
      <c r="H187">
        <f>$C187*H121</f>
        <v/>
      </c>
      <c r="I187">
        <f>$C187*I121</f>
        <v/>
      </c>
      <c r="J187">
        <f>$C187*J121</f>
        <v/>
      </c>
      <c r="K187">
        <f>$C187*K121</f>
        <v/>
      </c>
      <c r="L187">
        <f>$C187*L121</f>
        <v/>
      </c>
      <c r="M187">
        <f>$C187*M121</f>
        <v/>
      </c>
      <c r="N187">
        <f>$C187*N121</f>
        <v/>
      </c>
      <c r="O187">
        <f>$C187*O121</f>
        <v/>
      </c>
      <c r="P187">
        <f>$C187*P121</f>
        <v/>
      </c>
      <c r="Q187">
        <f>$C187*Q121</f>
        <v/>
      </c>
      <c r="R187">
        <f>$C187*R121</f>
        <v/>
      </c>
      <c r="S187">
        <f>$C187*S121</f>
        <v/>
      </c>
      <c r="T187">
        <f>$C187*T121</f>
        <v/>
      </c>
      <c r="U187">
        <f>$C187*U121</f>
        <v/>
      </c>
      <c r="V187">
        <f>$C187*V121</f>
        <v/>
      </c>
      <c r="W187">
        <f>$C187*W121</f>
        <v/>
      </c>
      <c r="X187">
        <f>$C187*X121</f>
        <v/>
      </c>
      <c r="Y187">
        <f>$C187*Y121</f>
        <v/>
      </c>
      <c r="Z187">
        <f>$C187*Z121</f>
        <v/>
      </c>
      <c r="AA187">
        <f>$C187*AA121</f>
        <v/>
      </c>
      <c r="AB187">
        <f>$C187*AB121</f>
        <v/>
      </c>
      <c r="AC187">
        <f>$C187*AC121</f>
        <v/>
      </c>
      <c r="AD187">
        <f>$C187*AD121</f>
        <v/>
      </c>
      <c r="AE187">
        <f>$C187*AE121</f>
        <v/>
      </c>
      <c r="AF187">
        <f>$C187*AF121</f>
        <v/>
      </c>
      <c r="AG187">
        <f>$C187*AG121</f>
        <v/>
      </c>
      <c r="AH187">
        <f>$C187*AH121</f>
        <v/>
      </c>
      <c r="AI187">
        <f>$C187*AI121</f>
        <v/>
      </c>
      <c r="AJ187">
        <f>$C187*AJ121</f>
        <v/>
      </c>
      <c r="AK187">
        <f>$C187*AK121</f>
        <v/>
      </c>
      <c r="AL187">
        <f>$C187*AL121</f>
        <v/>
      </c>
      <c r="AM187">
        <f>$C187*AM121</f>
        <v/>
      </c>
      <c r="AN187">
        <f>$C187*AN121</f>
        <v/>
      </c>
      <c r="AO187">
        <f>$C187*AO121</f>
        <v/>
      </c>
      <c r="AP187">
        <f>$C187*AP121</f>
        <v/>
      </c>
      <c r="AQ187">
        <f>$C187*AQ121</f>
        <v/>
      </c>
      <c r="AR187">
        <f>$C187*AR121</f>
        <v/>
      </c>
      <c r="AS187">
        <f>$C187*AS121</f>
        <v/>
      </c>
      <c r="AT187">
        <f>$C187*AT121</f>
        <v/>
      </c>
      <c r="AU187">
        <f>$C187*AU121</f>
        <v/>
      </c>
      <c r="AV187">
        <f>$C187*AV121</f>
        <v/>
      </c>
    </row>
    <row r="188" spans="1:50">
      <c r="A188" t="s">
        <v>304</v>
      </c>
      <c r="B188" t="s">
        <v>1782</v>
      </c>
      <c r="C188">
        <f>'LCEF by Country'!M59</f>
        <v/>
      </c>
      <c r="E188">
        <f>$C188*E122</f>
        <v/>
      </c>
      <c r="F188">
        <f>$C188*F122</f>
        <v/>
      </c>
      <c r="G188">
        <f>$C188*G122</f>
        <v/>
      </c>
      <c r="H188">
        <f>$C188*H122</f>
        <v/>
      </c>
      <c r="I188">
        <f>$C188*I122</f>
        <v/>
      </c>
      <c r="J188">
        <f>$C188*J122</f>
        <v/>
      </c>
      <c r="K188">
        <f>$C188*K122</f>
        <v/>
      </c>
      <c r="L188">
        <f>$C188*L122</f>
        <v/>
      </c>
      <c r="M188">
        <f>$C188*M122</f>
        <v/>
      </c>
      <c r="N188">
        <f>$C188*N122</f>
        <v/>
      </c>
      <c r="O188">
        <f>$C188*O122</f>
        <v/>
      </c>
      <c r="P188">
        <f>$C188*P122</f>
        <v/>
      </c>
      <c r="Q188">
        <f>$C188*Q122</f>
        <v/>
      </c>
      <c r="R188">
        <f>$C188*R122</f>
        <v/>
      </c>
      <c r="S188">
        <f>$C188*S122</f>
        <v/>
      </c>
      <c r="T188">
        <f>$C188*T122</f>
        <v/>
      </c>
      <c r="U188">
        <f>$C188*U122</f>
        <v/>
      </c>
      <c r="V188">
        <f>$C188*V122</f>
        <v/>
      </c>
      <c r="W188">
        <f>$C188*W122</f>
        <v/>
      </c>
      <c r="X188">
        <f>$C188*X122</f>
        <v/>
      </c>
      <c r="Y188">
        <f>$C188*Y122</f>
        <v/>
      </c>
      <c r="Z188">
        <f>$C188*Z122</f>
        <v/>
      </c>
      <c r="AA188">
        <f>$C188*AA122</f>
        <v/>
      </c>
      <c r="AB188">
        <f>$C188*AB122</f>
        <v/>
      </c>
      <c r="AC188">
        <f>$C188*AC122</f>
        <v/>
      </c>
      <c r="AD188">
        <f>$C188*AD122</f>
        <v/>
      </c>
      <c r="AE188">
        <f>$C188*AE122</f>
        <v/>
      </c>
      <c r="AF188">
        <f>$C188*AF122</f>
        <v/>
      </c>
      <c r="AG188">
        <f>$C188*AG122</f>
        <v/>
      </c>
      <c r="AH188">
        <f>$C188*AH122</f>
        <v/>
      </c>
      <c r="AI188">
        <f>$C188*AI122</f>
        <v/>
      </c>
      <c r="AJ188">
        <f>$C188*AJ122</f>
        <v/>
      </c>
      <c r="AK188">
        <f>$C188*AK122</f>
        <v/>
      </c>
      <c r="AL188">
        <f>$C188*AL122</f>
        <v/>
      </c>
      <c r="AM188">
        <f>$C188*AM122</f>
        <v/>
      </c>
      <c r="AN188">
        <f>$C188*AN122</f>
        <v/>
      </c>
      <c r="AO188">
        <f>$C188*AO122</f>
        <v/>
      </c>
      <c r="AP188">
        <f>$C188*AP122</f>
        <v/>
      </c>
      <c r="AQ188">
        <f>$C188*AQ122</f>
        <v/>
      </c>
      <c r="AR188">
        <f>$C188*AR122</f>
        <v/>
      </c>
      <c r="AS188">
        <f>$C188*AS122</f>
        <v/>
      </c>
      <c r="AT188">
        <f>$C188*AT122</f>
        <v/>
      </c>
      <c r="AU188">
        <f>$C188*AU122</f>
        <v/>
      </c>
      <c r="AV188">
        <f>$C188*AV122</f>
        <v/>
      </c>
    </row>
    <row r="189" spans="1:50">
      <c r="A189" t="s">
        <v>1783</v>
      </c>
      <c r="B189" t="s">
        <v>1782</v>
      </c>
      <c r="C189">
        <f>'LCEF by Country'!M60</f>
        <v/>
      </c>
      <c r="E189">
        <f>$C189*E125</f>
        <v/>
      </c>
      <c r="F189">
        <f>$C189*F125</f>
        <v/>
      </c>
      <c r="G189">
        <f>$C189*G125</f>
        <v/>
      </c>
      <c r="H189">
        <f>$C189*H125</f>
        <v/>
      </c>
      <c r="I189">
        <f>$C189*I125</f>
        <v/>
      </c>
      <c r="J189">
        <f>$C189*J125</f>
        <v/>
      </c>
      <c r="K189">
        <f>$C189*K125</f>
        <v/>
      </c>
      <c r="L189">
        <f>$C189*L125</f>
        <v/>
      </c>
      <c r="M189">
        <f>$C189*M125</f>
        <v/>
      </c>
      <c r="N189">
        <f>$C189*N125</f>
        <v/>
      </c>
      <c r="O189">
        <f>$C189*O125</f>
        <v/>
      </c>
      <c r="P189">
        <f>$C189*P125</f>
        <v/>
      </c>
      <c r="Q189">
        <f>$C189*Q125</f>
        <v/>
      </c>
      <c r="R189">
        <f>$C189*R125</f>
        <v/>
      </c>
      <c r="S189">
        <f>$C189*S125</f>
        <v/>
      </c>
      <c r="T189">
        <f>$C189*T125</f>
        <v/>
      </c>
      <c r="U189">
        <f>$C189*U125</f>
        <v/>
      </c>
      <c r="V189">
        <f>$C189*V125</f>
        <v/>
      </c>
      <c r="W189">
        <f>$C189*W125</f>
        <v/>
      </c>
      <c r="X189">
        <f>$C189*X125</f>
        <v/>
      </c>
      <c r="Y189">
        <f>$C189*Y125</f>
        <v/>
      </c>
      <c r="Z189">
        <f>$C189*Z125</f>
        <v/>
      </c>
      <c r="AA189">
        <f>$C189*AA125</f>
        <v/>
      </c>
      <c r="AB189">
        <f>$C189*AB125</f>
        <v/>
      </c>
      <c r="AC189">
        <f>$C189*AC125</f>
        <v/>
      </c>
      <c r="AD189">
        <f>$C189*AD125</f>
        <v/>
      </c>
      <c r="AE189">
        <f>$C189*AE125</f>
        <v/>
      </c>
      <c r="AF189">
        <f>$C189*AF125</f>
        <v/>
      </c>
      <c r="AG189">
        <f>$C189*AG125</f>
        <v/>
      </c>
      <c r="AH189">
        <f>$C189*AH125</f>
        <v/>
      </c>
      <c r="AI189">
        <f>$C189*AI125</f>
        <v/>
      </c>
      <c r="AJ189">
        <f>$C189*AJ125</f>
        <v/>
      </c>
      <c r="AK189">
        <f>$C189*AK125</f>
        <v/>
      </c>
      <c r="AL189">
        <f>$C189*AL125</f>
        <v/>
      </c>
      <c r="AM189">
        <f>$C189*AM125</f>
        <v/>
      </c>
      <c r="AN189">
        <f>$C189*AN125</f>
        <v/>
      </c>
      <c r="AO189">
        <f>$C189*AO125</f>
        <v/>
      </c>
      <c r="AP189">
        <f>$C189*AP125</f>
        <v/>
      </c>
      <c r="AQ189">
        <f>$C189*AQ125</f>
        <v/>
      </c>
      <c r="AR189">
        <f>$C189*AR125</f>
        <v/>
      </c>
      <c r="AS189">
        <f>$C189*AS125</f>
        <v/>
      </c>
      <c r="AT189">
        <f>$C189*AT125</f>
        <v/>
      </c>
      <c r="AU189">
        <f>$C189*AU125</f>
        <v/>
      </c>
      <c r="AV189">
        <f>$C189*AV125</f>
        <v/>
      </c>
    </row>
    <row r="191" spans="1:50">
      <c r="A191" t="s">
        <v>1784</v>
      </c>
      <c r="B191" t="s">
        <v>1785</v>
      </c>
      <c r="C191" t="s">
        <v>1786</v>
      </c>
      <c r="E191">
        <f>SUM(E133:E189)</f>
        <v/>
      </c>
      <c r="F191">
        <f>SUM(F133:F189)</f>
        <v/>
      </c>
      <c r="G191">
        <f>SUM(G133:G189)</f>
        <v/>
      </c>
      <c r="H191">
        <f>SUM(H133:H189)</f>
        <v/>
      </c>
      <c r="I191">
        <f>SUM(I133:I189)</f>
        <v/>
      </c>
      <c r="J191">
        <f>SUM(J133:J189)</f>
        <v/>
      </c>
      <c r="K191">
        <f>SUM(K133:K189)</f>
        <v/>
      </c>
      <c r="L191">
        <f>SUM(L133:L189)</f>
        <v/>
      </c>
      <c r="M191">
        <f>SUM(M133:M189)</f>
        <v/>
      </c>
      <c r="N191">
        <f>SUM(N133:N189)</f>
        <v/>
      </c>
      <c r="O191">
        <f>SUM(O133:O189)</f>
        <v/>
      </c>
      <c r="P191">
        <f>SUM(P133:P189)</f>
        <v/>
      </c>
      <c r="Q191">
        <f>SUM(Q133:Q189)</f>
        <v/>
      </c>
      <c r="R191">
        <f>SUM(R133:R189)</f>
        <v/>
      </c>
      <c r="S191">
        <f>SUM(S133:S189)</f>
        <v/>
      </c>
      <c r="T191">
        <f>SUM(T133:T189)</f>
        <v/>
      </c>
      <c r="U191">
        <f>SUM(U133:U189)</f>
        <v/>
      </c>
      <c r="V191">
        <f>SUM(V133:V189)</f>
        <v/>
      </c>
      <c r="W191">
        <f>SUM(W133:W189)</f>
        <v/>
      </c>
      <c r="X191">
        <f>SUM(X133:X189)</f>
        <v/>
      </c>
      <c r="Y191">
        <f>SUM(Y133:Y189)</f>
        <v/>
      </c>
      <c r="Z191">
        <f>SUM(Z133:Z189)</f>
        <v/>
      </c>
      <c r="AA191">
        <f>SUM(AA133:AA189)</f>
        <v/>
      </c>
      <c r="AB191">
        <f>SUM(AB133:AB189)</f>
        <v/>
      </c>
      <c r="AC191">
        <f>SUM(AC133:AC189)</f>
        <v/>
      </c>
      <c r="AD191">
        <f>SUM(AD133:AD189)</f>
        <v/>
      </c>
      <c r="AE191">
        <f>SUM(AE133:AE189)</f>
        <v/>
      </c>
      <c r="AF191">
        <f>SUM(AF133:AF189)</f>
        <v/>
      </c>
      <c r="AG191">
        <f>SUM(AG133:AG189)</f>
        <v/>
      </c>
      <c r="AH191">
        <f>SUM(AH133:AH189)</f>
        <v/>
      </c>
      <c r="AI191">
        <f>SUM(AI133:AI189)</f>
        <v/>
      </c>
      <c r="AJ191">
        <f>SUM(AJ133:AJ189)</f>
        <v/>
      </c>
      <c r="AK191">
        <f>SUM(AK133:AK189)</f>
        <v/>
      </c>
      <c r="AL191">
        <f>SUM(AL133:AL189)</f>
        <v/>
      </c>
      <c r="AM191">
        <f>SUM(AM133:AM189)</f>
        <v/>
      </c>
      <c r="AN191">
        <f>SUM(AN133:AN189)</f>
        <v/>
      </c>
      <c r="AO191">
        <f>SUM(AO133:AO189)</f>
        <v/>
      </c>
      <c r="AP191">
        <f>SUM(AP133:AP189)</f>
        <v/>
      </c>
      <c r="AQ191">
        <f>SUM(AQ133:AQ189)</f>
        <v/>
      </c>
      <c r="AR191">
        <f>SUM(AR133:AR189)</f>
        <v/>
      </c>
      <c r="AS191">
        <f>SUM(AS133:AS189)</f>
        <v/>
      </c>
      <c r="AT191">
        <f>SUM(AT133:AT189)</f>
        <v/>
      </c>
      <c r="AU191">
        <f>SUM(AU133:AU189)</f>
        <v/>
      </c>
      <c r="AV191">
        <f>SUM(AV133:AV189)</f>
        <v/>
      </c>
    </row>
    <row r="192" spans="1:50">
      <c r="A192" t="s">
        <v>1787</v>
      </c>
      <c r="E192">
        <f>E191/E126/1000</f>
        <v/>
      </c>
      <c r="F192">
        <f>F191/F126/1000</f>
        <v/>
      </c>
      <c r="G192">
        <f>G191/G126/1000</f>
        <v/>
      </c>
      <c r="H192">
        <f>H191/H126/1000</f>
        <v/>
      </c>
      <c r="I192">
        <f>I191/I126/1000</f>
        <v/>
      </c>
      <c r="J192">
        <f>J191/J126/1000</f>
        <v/>
      </c>
      <c r="K192">
        <f>K191/K126/1000</f>
        <v/>
      </c>
      <c r="L192">
        <f>L191/L126/1000</f>
        <v/>
      </c>
      <c r="M192">
        <f>M191/M126/1000</f>
        <v/>
      </c>
      <c r="N192">
        <f>N191/N126/1000</f>
        <v/>
      </c>
      <c r="O192">
        <f>O191/O126/1000</f>
        <v/>
      </c>
      <c r="P192">
        <f>P191/P126/1000</f>
        <v/>
      </c>
      <c r="Q192">
        <f>Q191/Q126/1000</f>
        <v/>
      </c>
      <c r="R192">
        <f>R191/R126/1000</f>
        <v/>
      </c>
      <c r="S192">
        <f>S191/S126/1000</f>
        <v/>
      </c>
      <c r="T192">
        <f>T191/T126/1000</f>
        <v/>
      </c>
      <c r="U192">
        <f>U191/U126/1000</f>
        <v/>
      </c>
      <c r="V192">
        <f>V191/V126/1000</f>
        <v/>
      </c>
      <c r="W192">
        <f>W191/W126/1000</f>
        <v/>
      </c>
      <c r="X192">
        <f>X191/X126/1000</f>
        <v/>
      </c>
      <c r="Y192">
        <f>Y191/Y126/1000</f>
        <v/>
      </c>
      <c r="Z192">
        <f>Z191/Z126/1000</f>
        <v/>
      </c>
      <c r="AA192">
        <f>AA191/AA126/1000</f>
        <v/>
      </c>
      <c r="AB192">
        <f>AB191/AB126/1000</f>
        <v/>
      </c>
      <c r="AC192">
        <f>AC191/AC126/1000</f>
        <v/>
      </c>
      <c r="AD192">
        <f>AD191/AD126/1000</f>
        <v/>
      </c>
      <c r="AE192">
        <f>AE191/AE126/1000</f>
        <v/>
      </c>
      <c r="AF192">
        <f>AF191/AF126/1000</f>
        <v/>
      </c>
      <c r="AG192">
        <f>AG191/AG126/1000</f>
        <v/>
      </c>
      <c r="AH192">
        <f>AH191/AH126/1000</f>
        <v/>
      </c>
      <c r="AI192">
        <f>AI191/AI126/1000</f>
        <v/>
      </c>
      <c r="AJ192">
        <f>AJ191/AJ126/1000</f>
        <v/>
      </c>
      <c r="AK192">
        <f>AK191/AK126/1000</f>
        <v/>
      </c>
      <c r="AL192">
        <f>AL191/AL126/1000</f>
        <v/>
      </c>
      <c r="AM192">
        <f>AM191/AM126/1000</f>
        <v/>
      </c>
      <c r="AN192">
        <f>AN191/AN126/1000</f>
        <v/>
      </c>
      <c r="AO192">
        <f>AO191/AO126/1000</f>
        <v/>
      </c>
      <c r="AP192">
        <f>AP191/AP126/1000</f>
        <v/>
      </c>
      <c r="AQ192">
        <f>AQ191/AQ126/1000</f>
        <v/>
      </c>
      <c r="AR192">
        <f>AR191/AR126/1000</f>
        <v/>
      </c>
      <c r="AS192">
        <f>AS191/AS126/1000</f>
        <v/>
      </c>
      <c r="AT192">
        <f>AT191/AT126/1000</f>
        <v/>
      </c>
      <c r="AU192">
        <f>AU191/AU126/1000</f>
        <v/>
      </c>
      <c r="AV192">
        <f>AV191/AV126/1000</f>
        <v/>
      </c>
    </row>
    <row r="193" spans="1:50">
      <c r="A193" t="s">
        <v>1788</v>
      </c>
      <c r="E193">
        <f>'Carbon Coefficients'!E99</f>
        <v/>
      </c>
      <c r="F193">
        <f>'Carbon Coefficients'!F99</f>
        <v/>
      </c>
      <c r="G193">
        <f>'Carbon Coefficients'!G99</f>
        <v/>
      </c>
      <c r="H193">
        <f>'Carbon Coefficients'!H99</f>
        <v/>
      </c>
      <c r="I193">
        <f>'Carbon Coefficients'!I99</f>
        <v/>
      </c>
      <c r="J193">
        <f>'Carbon Coefficients'!J99</f>
        <v/>
      </c>
      <c r="K193">
        <f>'Carbon Coefficients'!K99</f>
        <v/>
      </c>
      <c r="L193">
        <f>'Carbon Coefficients'!L99</f>
        <v/>
      </c>
      <c r="M193">
        <f>'Carbon Coefficients'!M99</f>
        <v/>
      </c>
      <c r="N193">
        <f>'Carbon Coefficients'!N99</f>
        <v/>
      </c>
      <c r="O193">
        <f>'Carbon Coefficients'!O99</f>
        <v/>
      </c>
      <c r="P193">
        <f>'Carbon Coefficients'!P99</f>
        <v/>
      </c>
      <c r="Q193">
        <f>'Carbon Coefficients'!Q99</f>
        <v/>
      </c>
      <c r="R193">
        <f>'Carbon Coefficients'!R99</f>
        <v/>
      </c>
      <c r="S193">
        <f>'Carbon Coefficients'!S99</f>
        <v/>
      </c>
      <c r="T193">
        <f>'Carbon Coefficients'!T99</f>
        <v/>
      </c>
      <c r="U193">
        <f>'Carbon Coefficients'!U99</f>
        <v/>
      </c>
      <c r="V193">
        <f>'Carbon Coefficients'!V99</f>
        <v/>
      </c>
      <c r="W193">
        <f>'Carbon Coefficients'!W99</f>
        <v/>
      </c>
      <c r="X193">
        <f>'Carbon Coefficients'!X99</f>
        <v/>
      </c>
      <c r="Y193">
        <f>'Carbon Coefficients'!Y99</f>
        <v/>
      </c>
      <c r="Z193">
        <f>'Carbon Coefficients'!Z99</f>
        <v/>
      </c>
      <c r="AA193">
        <f>'Carbon Coefficients'!AA99</f>
        <v/>
      </c>
      <c r="AB193">
        <f>'Carbon Coefficients'!AB99</f>
        <v/>
      </c>
      <c r="AC193">
        <f>'Carbon Coefficients'!AC99</f>
        <v/>
      </c>
      <c r="AD193">
        <f>'Carbon Coefficients'!AD99</f>
        <v/>
      </c>
      <c r="AE193">
        <f>'Carbon Coefficients'!AE99</f>
        <v/>
      </c>
      <c r="AF193">
        <f>'Carbon Coefficients'!AF99</f>
        <v/>
      </c>
      <c r="AG193">
        <f>'Carbon Coefficients'!AG99</f>
        <v/>
      </c>
      <c r="AH193">
        <f>'Carbon Coefficients'!AH99</f>
        <v/>
      </c>
      <c r="AI193">
        <f>'Carbon Coefficients'!AI99</f>
        <v/>
      </c>
      <c r="AJ193">
        <f>'Carbon Coefficients'!AJ99</f>
        <v/>
      </c>
      <c r="AK193">
        <f>'Carbon Coefficients'!AK99</f>
        <v/>
      </c>
      <c r="AL193">
        <f>'Carbon Coefficients'!AL99</f>
        <v/>
      </c>
      <c r="AM193">
        <f>'Carbon Coefficients'!AM99</f>
        <v/>
      </c>
      <c r="AN193">
        <f>'Carbon Coefficients'!AN99</f>
        <v/>
      </c>
      <c r="AO193">
        <f>'Carbon Coefficients'!AO99</f>
        <v/>
      </c>
      <c r="AP193">
        <f>'Carbon Coefficients'!AP99</f>
        <v/>
      </c>
      <c r="AQ193">
        <f>'Carbon Coefficients'!AQ99</f>
        <v/>
      </c>
      <c r="AR193">
        <f>'Carbon Coefficients'!AR99</f>
        <v/>
      </c>
      <c r="AS193">
        <f>'Carbon Coefficients'!AS99</f>
        <v/>
      </c>
      <c r="AT193">
        <f>'Carbon Coefficients'!AT99</f>
        <v/>
      </c>
      <c r="AU193">
        <f>'Carbon Coefficients'!AU99</f>
        <v/>
      </c>
      <c r="AV193">
        <f>'Carbon Coefficients'!AV99</f>
        <v/>
      </c>
    </row>
    <row r="194" spans="1:50">
      <c r="A194" t="s">
        <v>1789</v>
      </c>
      <c r="E194">
        <f>E193+E192</f>
        <v/>
      </c>
      <c r="F194">
        <f>F193+F192</f>
        <v/>
      </c>
      <c r="G194">
        <f>G193+G192</f>
        <v/>
      </c>
      <c r="H194">
        <f>H193+H192</f>
        <v/>
      </c>
      <c r="I194">
        <f>I193+I192</f>
        <v/>
      </c>
      <c r="J194">
        <f>J193+J192</f>
        <v/>
      </c>
      <c r="K194">
        <f>K193+K192</f>
        <v/>
      </c>
      <c r="L194">
        <f>L193+L192</f>
        <v/>
      </c>
      <c r="M194">
        <f>M193+M192</f>
        <v/>
      </c>
      <c r="N194">
        <f>N193+N192</f>
        <v/>
      </c>
      <c r="O194">
        <f>O193+O192</f>
        <v/>
      </c>
      <c r="P194">
        <f>P193+P192</f>
        <v/>
      </c>
      <c r="Q194">
        <f>Q193+Q192</f>
        <v/>
      </c>
      <c r="R194">
        <f>R193+R192</f>
        <v/>
      </c>
      <c r="S194">
        <f>S193+S192</f>
        <v/>
      </c>
      <c r="T194">
        <f>T193+T192</f>
        <v/>
      </c>
      <c r="U194">
        <f>U193+U192</f>
        <v/>
      </c>
      <c r="V194">
        <f>V193+V192</f>
        <v/>
      </c>
      <c r="W194">
        <f>W193+W192</f>
        <v/>
      </c>
      <c r="X194">
        <f>X193+X192</f>
        <v/>
      </c>
      <c r="Y194">
        <f>Y193+Y192</f>
        <v/>
      </c>
      <c r="Z194">
        <f>Z193+Z192</f>
        <v/>
      </c>
      <c r="AA194">
        <f>AA193+AA192</f>
        <v/>
      </c>
      <c r="AB194">
        <f>AB193+AB192</f>
        <v/>
      </c>
      <c r="AC194">
        <f>AC193+AC192</f>
        <v/>
      </c>
      <c r="AD194">
        <f>AD193+AD192</f>
        <v/>
      </c>
      <c r="AE194">
        <f>AE193+AE192</f>
        <v/>
      </c>
      <c r="AF194">
        <f>AF193+AF192</f>
        <v/>
      </c>
      <c r="AG194">
        <f>AG193+AG192</f>
        <v/>
      </c>
      <c r="AH194">
        <f>AH193+AH192</f>
        <v/>
      </c>
      <c r="AI194">
        <f>AI193+AI192</f>
        <v/>
      </c>
      <c r="AJ194">
        <f>AJ193+AJ192</f>
        <v/>
      </c>
      <c r="AK194">
        <f>AK193+AK192</f>
        <v/>
      </c>
      <c r="AL194">
        <f>AL193+AL192</f>
        <v/>
      </c>
      <c r="AM194">
        <f>AM193+AM192</f>
        <v/>
      </c>
      <c r="AN194">
        <f>AN193+AN192</f>
        <v/>
      </c>
      <c r="AO194">
        <f>AO193+AO192</f>
        <v/>
      </c>
      <c r="AP194">
        <f>AP193+AP192</f>
        <v/>
      </c>
      <c r="AQ194">
        <f>AQ193+AQ192</f>
        <v/>
      </c>
      <c r="AR194">
        <f>AR193+AR192</f>
        <v/>
      </c>
      <c r="AS194">
        <f>AS193+AS192</f>
        <v/>
      </c>
      <c r="AT194">
        <f>AT193+AT192</f>
        <v/>
      </c>
      <c r="AU194">
        <f>AU193+AU192</f>
        <v/>
      </c>
      <c r="AV194">
        <f>AV193+AV192</f>
        <v/>
      </c>
    </row>
    <row r="196" spans="1:50">
      <c r="A196" t="s">
        <v>1790</v>
      </c>
      <c r="C196" t="s">
        <v>1791</v>
      </c>
    </row>
    <row r="197" spans="1:50">
      <c r="A197" t="s">
        <v>1792</v>
      </c>
    </row>
    <row r="199" spans="1:50">
      <c r="A199" t="s">
        <v>281</v>
      </c>
      <c r="B199" t="s">
        <v>1793</v>
      </c>
      <c r="E199">
        <f>E133/'Carbon Coefficients'!E$99</f>
        <v/>
      </c>
      <c r="F199">
        <f>F133/'Carbon Coefficients'!F$99</f>
        <v/>
      </c>
      <c r="G199">
        <f>G133/'Carbon Coefficients'!G$99</f>
        <v/>
      </c>
      <c r="H199">
        <f>H133/'Carbon Coefficients'!H$99</f>
        <v/>
      </c>
      <c r="I199">
        <f>I133/'Carbon Coefficients'!I$99</f>
        <v/>
      </c>
      <c r="J199">
        <f>J133/'Carbon Coefficients'!J$99</f>
        <v/>
      </c>
      <c r="K199">
        <f>K133/'Carbon Coefficients'!K$99</f>
        <v/>
      </c>
      <c r="L199">
        <f>L133/'Carbon Coefficients'!L$99</f>
        <v/>
      </c>
      <c r="M199">
        <f>M133/'Carbon Coefficients'!M$99</f>
        <v/>
      </c>
      <c r="N199">
        <f>N133/'Carbon Coefficients'!N$99</f>
        <v/>
      </c>
      <c r="O199">
        <f>O133/'Carbon Coefficients'!O$99</f>
        <v/>
      </c>
      <c r="P199">
        <f>P133/'Carbon Coefficients'!P$99</f>
        <v/>
      </c>
      <c r="Q199">
        <f>Q133/'Carbon Coefficients'!Q$99</f>
        <v/>
      </c>
      <c r="R199">
        <f>R133/'Carbon Coefficients'!R$99</f>
        <v/>
      </c>
      <c r="S199">
        <f>S133/'Carbon Coefficients'!S$99</f>
        <v/>
      </c>
      <c r="T199">
        <f>T133/'Carbon Coefficients'!T$99</f>
        <v/>
      </c>
      <c r="U199">
        <f>U133/'Carbon Coefficients'!U$99</f>
        <v/>
      </c>
      <c r="V199">
        <f>V133/'Carbon Coefficients'!V$99</f>
        <v/>
      </c>
      <c r="W199">
        <f>W133/'Carbon Coefficients'!W$99</f>
        <v/>
      </c>
      <c r="X199">
        <f>X133/'Carbon Coefficients'!X$99</f>
        <v/>
      </c>
      <c r="Y199">
        <f>Y133/'Carbon Coefficients'!Y$99</f>
        <v/>
      </c>
      <c r="Z199">
        <f>Z133/'Carbon Coefficients'!Z$99</f>
        <v/>
      </c>
      <c r="AA199">
        <f>AA133/'Carbon Coefficients'!AA$99</f>
        <v/>
      </c>
      <c r="AB199">
        <f>AB133/'Carbon Coefficients'!AB$99</f>
        <v/>
      </c>
      <c r="AC199">
        <f>AC133/'Carbon Coefficients'!AC$99</f>
        <v/>
      </c>
      <c r="AD199">
        <f>AD133/'Carbon Coefficients'!AD$99</f>
        <v/>
      </c>
      <c r="AE199">
        <f>AE133/'Carbon Coefficients'!AE$99</f>
        <v/>
      </c>
      <c r="AF199">
        <f>AF133/'Carbon Coefficients'!AF$99</f>
        <v/>
      </c>
      <c r="AG199">
        <f>AG133/'Carbon Coefficients'!AG$99</f>
        <v/>
      </c>
      <c r="AH199">
        <f>AH133/'Carbon Coefficients'!AH$99</f>
        <v/>
      </c>
      <c r="AI199">
        <f>AI133/'Carbon Coefficients'!AI$99</f>
        <v/>
      </c>
      <c r="AJ199">
        <f>AJ133/'Carbon Coefficients'!AJ$99</f>
        <v/>
      </c>
      <c r="AK199">
        <f>AK133/'Carbon Coefficients'!AK$99</f>
        <v/>
      </c>
      <c r="AL199">
        <f>AL133/'Carbon Coefficients'!AL$99</f>
        <v/>
      </c>
      <c r="AM199">
        <f>AM133/'Carbon Coefficients'!AM$99</f>
        <v/>
      </c>
      <c r="AN199">
        <f>AN133/'Carbon Coefficients'!AN$99</f>
        <v/>
      </c>
      <c r="AO199">
        <f>AO133/'Carbon Coefficients'!AO$99</f>
        <v/>
      </c>
      <c r="AP199">
        <f>AP133/'Carbon Coefficients'!AP$99</f>
        <v/>
      </c>
      <c r="AQ199">
        <f>AQ133/'Carbon Coefficients'!AQ$99</f>
        <v/>
      </c>
      <c r="AR199">
        <f>AR133/'Carbon Coefficients'!AR$99</f>
        <v/>
      </c>
      <c r="AS199">
        <f>AS133/'Carbon Coefficients'!AS$99</f>
        <v/>
      </c>
      <c r="AT199">
        <f>AT133/'Carbon Coefficients'!AT$99</f>
        <v/>
      </c>
      <c r="AU199">
        <f>AU133/'Carbon Coefficients'!AU$99</f>
        <v/>
      </c>
      <c r="AV199">
        <f>AV133/'Carbon Coefficients'!AV$99</f>
        <v/>
      </c>
    </row>
    <row r="200" spans="1:50">
      <c r="A200" t="s">
        <v>390</v>
      </c>
      <c r="B200" t="s">
        <v>1793</v>
      </c>
      <c r="E200">
        <f>E134/'Carbon Coefficients'!E$99</f>
        <v/>
      </c>
      <c r="F200">
        <f>F134/'Carbon Coefficients'!F$99</f>
        <v/>
      </c>
      <c r="G200">
        <f>G134/'Carbon Coefficients'!G$99</f>
        <v/>
      </c>
      <c r="H200">
        <f>H134/'Carbon Coefficients'!H$99</f>
        <v/>
      </c>
      <c r="I200">
        <f>I134/'Carbon Coefficients'!I$99</f>
        <v/>
      </c>
      <c r="J200">
        <f>J134/'Carbon Coefficients'!J$99</f>
        <v/>
      </c>
      <c r="K200">
        <f>K134/'Carbon Coefficients'!K$99</f>
        <v/>
      </c>
      <c r="L200">
        <f>L134/'Carbon Coefficients'!L$99</f>
        <v/>
      </c>
      <c r="M200">
        <f>M134/'Carbon Coefficients'!M$99</f>
        <v/>
      </c>
      <c r="N200">
        <f>N134/'Carbon Coefficients'!N$99</f>
        <v/>
      </c>
      <c r="O200">
        <f>O134/'Carbon Coefficients'!O$99</f>
        <v/>
      </c>
      <c r="P200">
        <f>P134/'Carbon Coefficients'!P$99</f>
        <v/>
      </c>
      <c r="Q200">
        <f>Q134/'Carbon Coefficients'!Q$99</f>
        <v/>
      </c>
      <c r="R200">
        <f>R134/'Carbon Coefficients'!R$99</f>
        <v/>
      </c>
      <c r="S200">
        <f>S134/'Carbon Coefficients'!S$99</f>
        <v/>
      </c>
      <c r="T200">
        <f>T134/'Carbon Coefficients'!T$99</f>
        <v/>
      </c>
      <c r="U200">
        <f>U134/'Carbon Coefficients'!U$99</f>
        <v/>
      </c>
      <c r="V200">
        <f>V134/'Carbon Coefficients'!V$99</f>
        <v/>
      </c>
      <c r="W200">
        <f>W134/'Carbon Coefficients'!W$99</f>
        <v/>
      </c>
      <c r="X200">
        <f>X134/'Carbon Coefficients'!X$99</f>
        <v/>
      </c>
      <c r="Y200">
        <f>Y134/'Carbon Coefficients'!Y$99</f>
        <v/>
      </c>
      <c r="Z200">
        <f>Z134/'Carbon Coefficients'!Z$99</f>
        <v/>
      </c>
      <c r="AA200">
        <f>AA134/'Carbon Coefficients'!AA$99</f>
        <v/>
      </c>
      <c r="AB200">
        <f>AB134/'Carbon Coefficients'!AB$99</f>
        <v/>
      </c>
      <c r="AC200">
        <f>AC134/'Carbon Coefficients'!AC$99</f>
        <v/>
      </c>
      <c r="AD200">
        <f>AD134/'Carbon Coefficients'!AD$99</f>
        <v/>
      </c>
      <c r="AE200">
        <f>AE134/'Carbon Coefficients'!AE$99</f>
        <v/>
      </c>
      <c r="AF200">
        <f>AF134/'Carbon Coefficients'!AF$99</f>
        <v/>
      </c>
      <c r="AG200">
        <f>AG134/'Carbon Coefficients'!AG$99</f>
        <v/>
      </c>
      <c r="AH200">
        <f>AH134/'Carbon Coefficients'!AH$99</f>
        <v/>
      </c>
      <c r="AI200">
        <f>AI134/'Carbon Coefficients'!AI$99</f>
        <v/>
      </c>
      <c r="AJ200">
        <f>AJ134/'Carbon Coefficients'!AJ$99</f>
        <v/>
      </c>
      <c r="AK200">
        <f>AK134/'Carbon Coefficients'!AK$99</f>
        <v/>
      </c>
      <c r="AL200">
        <f>AL134/'Carbon Coefficients'!AL$99</f>
        <v/>
      </c>
      <c r="AM200">
        <f>AM134/'Carbon Coefficients'!AM$99</f>
        <v/>
      </c>
      <c r="AN200">
        <f>AN134/'Carbon Coefficients'!AN$99</f>
        <v/>
      </c>
      <c r="AO200">
        <f>AO134/'Carbon Coefficients'!AO$99</f>
        <v/>
      </c>
      <c r="AP200">
        <f>AP134/'Carbon Coefficients'!AP$99</f>
        <v/>
      </c>
      <c r="AQ200">
        <f>AQ134/'Carbon Coefficients'!AQ$99</f>
        <v/>
      </c>
      <c r="AR200">
        <f>AR134/'Carbon Coefficients'!AR$99</f>
        <v/>
      </c>
      <c r="AS200">
        <f>AS134/'Carbon Coefficients'!AS$99</f>
        <v/>
      </c>
      <c r="AT200">
        <f>AT134/'Carbon Coefficients'!AT$99</f>
        <v/>
      </c>
      <c r="AU200">
        <f>AU134/'Carbon Coefficients'!AU$99</f>
        <v/>
      </c>
      <c r="AV200">
        <f>AV134/'Carbon Coefficients'!AV$99</f>
        <v/>
      </c>
    </row>
    <row r="201" spans="1:50">
      <c r="A201" t="s">
        <v>301</v>
      </c>
      <c r="B201" t="s">
        <v>1793</v>
      </c>
      <c r="E201">
        <f>E135/'Carbon Coefficients'!E$99</f>
        <v/>
      </c>
      <c r="F201">
        <f>F135/'Carbon Coefficients'!F$99</f>
        <v/>
      </c>
      <c r="G201">
        <f>G135/'Carbon Coefficients'!G$99</f>
        <v/>
      </c>
      <c r="H201">
        <f>H135/'Carbon Coefficients'!H$99</f>
        <v/>
      </c>
      <c r="I201">
        <f>I135/'Carbon Coefficients'!I$99</f>
        <v/>
      </c>
      <c r="J201">
        <f>J135/'Carbon Coefficients'!J$99</f>
        <v/>
      </c>
      <c r="K201">
        <f>K135/'Carbon Coefficients'!K$99</f>
        <v/>
      </c>
      <c r="L201">
        <f>L135/'Carbon Coefficients'!L$99</f>
        <v/>
      </c>
      <c r="M201">
        <f>M135/'Carbon Coefficients'!M$99</f>
        <v/>
      </c>
      <c r="N201">
        <f>N135/'Carbon Coefficients'!N$99</f>
        <v/>
      </c>
      <c r="O201">
        <f>O135/'Carbon Coefficients'!O$99</f>
        <v/>
      </c>
      <c r="P201">
        <f>P135/'Carbon Coefficients'!P$99</f>
        <v/>
      </c>
      <c r="Q201">
        <f>Q135/'Carbon Coefficients'!Q$99</f>
        <v/>
      </c>
      <c r="R201">
        <f>R135/'Carbon Coefficients'!R$99</f>
        <v/>
      </c>
      <c r="S201">
        <f>S135/'Carbon Coefficients'!S$99</f>
        <v/>
      </c>
      <c r="T201">
        <f>T135/'Carbon Coefficients'!T$99</f>
        <v/>
      </c>
      <c r="U201">
        <f>U135/'Carbon Coefficients'!U$99</f>
        <v/>
      </c>
      <c r="V201">
        <f>V135/'Carbon Coefficients'!V$99</f>
        <v/>
      </c>
      <c r="W201">
        <f>W135/'Carbon Coefficients'!W$99</f>
        <v/>
      </c>
      <c r="X201">
        <f>X135/'Carbon Coefficients'!X$99</f>
        <v/>
      </c>
      <c r="Y201">
        <f>Y135/'Carbon Coefficients'!Y$99</f>
        <v/>
      </c>
      <c r="Z201">
        <f>Z135/'Carbon Coefficients'!Z$99</f>
        <v/>
      </c>
      <c r="AA201">
        <f>AA135/'Carbon Coefficients'!AA$99</f>
        <v/>
      </c>
      <c r="AB201">
        <f>AB135/'Carbon Coefficients'!AB$99</f>
        <v/>
      </c>
      <c r="AC201">
        <f>AC135/'Carbon Coefficients'!AC$99</f>
        <v/>
      </c>
      <c r="AD201">
        <f>AD135/'Carbon Coefficients'!AD$99</f>
        <v/>
      </c>
      <c r="AE201">
        <f>AE135/'Carbon Coefficients'!AE$99</f>
        <v/>
      </c>
      <c r="AF201">
        <f>AF135/'Carbon Coefficients'!AF$99</f>
        <v/>
      </c>
      <c r="AG201">
        <f>AG135/'Carbon Coefficients'!AG$99</f>
        <v/>
      </c>
      <c r="AH201">
        <f>AH135/'Carbon Coefficients'!AH$99</f>
        <v/>
      </c>
      <c r="AI201">
        <f>AI135/'Carbon Coefficients'!AI$99</f>
        <v/>
      </c>
      <c r="AJ201">
        <f>AJ135/'Carbon Coefficients'!AJ$99</f>
        <v/>
      </c>
      <c r="AK201">
        <f>AK135/'Carbon Coefficients'!AK$99</f>
        <v/>
      </c>
      <c r="AL201">
        <f>AL135/'Carbon Coefficients'!AL$99</f>
        <v/>
      </c>
      <c r="AM201">
        <f>AM135/'Carbon Coefficients'!AM$99</f>
        <v/>
      </c>
      <c r="AN201">
        <f>AN135/'Carbon Coefficients'!AN$99</f>
        <v/>
      </c>
      <c r="AO201">
        <f>AO135/'Carbon Coefficients'!AO$99</f>
        <v/>
      </c>
      <c r="AP201">
        <f>AP135/'Carbon Coefficients'!AP$99</f>
        <v/>
      </c>
      <c r="AQ201">
        <f>AQ135/'Carbon Coefficients'!AQ$99</f>
        <v/>
      </c>
      <c r="AR201">
        <f>AR135/'Carbon Coefficients'!AR$99</f>
        <v/>
      </c>
      <c r="AS201">
        <f>AS135/'Carbon Coefficients'!AS$99</f>
        <v/>
      </c>
      <c r="AT201">
        <f>AT135/'Carbon Coefficients'!AT$99</f>
        <v/>
      </c>
      <c r="AU201">
        <f>AU135/'Carbon Coefficients'!AU$99</f>
        <v/>
      </c>
      <c r="AV201">
        <f>AV135/'Carbon Coefficients'!AV$99</f>
        <v/>
      </c>
    </row>
    <row r="202" spans="1:50">
      <c r="A202" t="s">
        <v>269</v>
      </c>
      <c r="B202" t="s">
        <v>1793</v>
      </c>
      <c r="E202">
        <f>E136/'Carbon Coefficients'!E$99</f>
        <v/>
      </c>
      <c r="F202">
        <f>F136/'Carbon Coefficients'!F$99</f>
        <v/>
      </c>
      <c r="G202">
        <f>G136/'Carbon Coefficients'!G$99</f>
        <v/>
      </c>
      <c r="H202">
        <f>H136/'Carbon Coefficients'!H$99</f>
        <v/>
      </c>
      <c r="I202">
        <f>I136/'Carbon Coefficients'!I$99</f>
        <v/>
      </c>
      <c r="J202">
        <f>J136/'Carbon Coefficients'!J$99</f>
        <v/>
      </c>
      <c r="K202">
        <f>K136/'Carbon Coefficients'!K$99</f>
        <v/>
      </c>
      <c r="L202">
        <f>L136/'Carbon Coefficients'!L$99</f>
        <v/>
      </c>
      <c r="M202">
        <f>M136/'Carbon Coefficients'!M$99</f>
        <v/>
      </c>
      <c r="N202">
        <f>N136/'Carbon Coefficients'!N$99</f>
        <v/>
      </c>
      <c r="O202">
        <f>O136/'Carbon Coefficients'!O$99</f>
        <v/>
      </c>
      <c r="P202">
        <f>P136/'Carbon Coefficients'!P$99</f>
        <v/>
      </c>
      <c r="Q202">
        <f>Q136/'Carbon Coefficients'!Q$99</f>
        <v/>
      </c>
      <c r="R202">
        <f>R136/'Carbon Coefficients'!R$99</f>
        <v/>
      </c>
      <c r="S202">
        <f>S136/'Carbon Coefficients'!S$99</f>
        <v/>
      </c>
      <c r="T202">
        <f>T136/'Carbon Coefficients'!T$99</f>
        <v/>
      </c>
      <c r="U202">
        <f>U136/'Carbon Coefficients'!U$99</f>
        <v/>
      </c>
      <c r="V202">
        <f>V136/'Carbon Coefficients'!V$99</f>
        <v/>
      </c>
      <c r="W202">
        <f>W136/'Carbon Coefficients'!W$99</f>
        <v/>
      </c>
      <c r="X202">
        <f>X136/'Carbon Coefficients'!X$99</f>
        <v/>
      </c>
      <c r="Y202">
        <f>Y136/'Carbon Coefficients'!Y$99</f>
        <v/>
      </c>
      <c r="Z202">
        <f>Z136/'Carbon Coefficients'!Z$99</f>
        <v/>
      </c>
      <c r="AA202">
        <f>AA136/'Carbon Coefficients'!AA$99</f>
        <v/>
      </c>
      <c r="AB202">
        <f>AB136/'Carbon Coefficients'!AB$99</f>
        <v/>
      </c>
      <c r="AC202">
        <f>AC136/'Carbon Coefficients'!AC$99</f>
        <v/>
      </c>
      <c r="AD202">
        <f>AD136/'Carbon Coefficients'!AD$99</f>
        <v/>
      </c>
      <c r="AE202">
        <f>AE136/'Carbon Coefficients'!AE$99</f>
        <v/>
      </c>
      <c r="AF202">
        <f>AF136/'Carbon Coefficients'!AF$99</f>
        <v/>
      </c>
      <c r="AG202">
        <f>AG136/'Carbon Coefficients'!AG$99</f>
        <v/>
      </c>
      <c r="AH202">
        <f>AH136/'Carbon Coefficients'!AH$99</f>
        <v/>
      </c>
      <c r="AI202">
        <f>AI136/'Carbon Coefficients'!AI$99</f>
        <v/>
      </c>
      <c r="AJ202">
        <f>AJ136/'Carbon Coefficients'!AJ$99</f>
        <v/>
      </c>
      <c r="AK202">
        <f>AK136/'Carbon Coefficients'!AK$99</f>
        <v/>
      </c>
      <c r="AL202">
        <f>AL136/'Carbon Coefficients'!AL$99</f>
        <v/>
      </c>
      <c r="AM202">
        <f>AM136/'Carbon Coefficients'!AM$99</f>
        <v/>
      </c>
      <c r="AN202">
        <f>AN136/'Carbon Coefficients'!AN$99</f>
        <v/>
      </c>
      <c r="AO202">
        <f>AO136/'Carbon Coefficients'!AO$99</f>
        <v/>
      </c>
      <c r="AP202">
        <f>AP136/'Carbon Coefficients'!AP$99</f>
        <v/>
      </c>
      <c r="AQ202">
        <f>AQ136/'Carbon Coefficients'!AQ$99</f>
        <v/>
      </c>
      <c r="AR202">
        <f>AR136/'Carbon Coefficients'!AR$99</f>
        <v/>
      </c>
      <c r="AS202">
        <f>AS136/'Carbon Coefficients'!AS$99</f>
        <v/>
      </c>
      <c r="AT202">
        <f>AT136/'Carbon Coefficients'!AT$99</f>
        <v/>
      </c>
      <c r="AU202">
        <f>AU136/'Carbon Coefficients'!AU$99</f>
        <v/>
      </c>
      <c r="AV202">
        <f>AV136/'Carbon Coefficients'!AV$99</f>
        <v/>
      </c>
    </row>
    <row r="203" spans="1:50">
      <c r="A203" t="s">
        <v>258</v>
      </c>
      <c r="B203" t="s">
        <v>1793</v>
      </c>
      <c r="E203">
        <f>E137/'Carbon Coefficients'!E$99</f>
        <v/>
      </c>
      <c r="F203">
        <f>F137/'Carbon Coefficients'!F$99</f>
        <v/>
      </c>
      <c r="G203">
        <f>G137/'Carbon Coefficients'!G$99</f>
        <v/>
      </c>
      <c r="H203">
        <f>H137/'Carbon Coefficients'!H$99</f>
        <v/>
      </c>
      <c r="I203">
        <f>I137/'Carbon Coefficients'!I$99</f>
        <v/>
      </c>
      <c r="J203">
        <f>J137/'Carbon Coefficients'!J$99</f>
        <v/>
      </c>
      <c r="K203">
        <f>K137/'Carbon Coefficients'!K$99</f>
        <v/>
      </c>
      <c r="L203">
        <f>L137/'Carbon Coefficients'!L$99</f>
        <v/>
      </c>
      <c r="M203">
        <f>M137/'Carbon Coefficients'!M$99</f>
        <v/>
      </c>
      <c r="N203">
        <f>N137/'Carbon Coefficients'!N$99</f>
        <v/>
      </c>
      <c r="O203">
        <f>O137/'Carbon Coefficients'!O$99</f>
        <v/>
      </c>
      <c r="P203">
        <f>P137/'Carbon Coefficients'!P$99</f>
        <v/>
      </c>
      <c r="Q203">
        <f>Q137/'Carbon Coefficients'!Q$99</f>
        <v/>
      </c>
      <c r="R203">
        <f>R137/'Carbon Coefficients'!R$99</f>
        <v/>
      </c>
      <c r="S203">
        <f>S137/'Carbon Coefficients'!S$99</f>
        <v/>
      </c>
      <c r="T203">
        <f>T137/'Carbon Coefficients'!T$99</f>
        <v/>
      </c>
      <c r="U203">
        <f>U137/'Carbon Coefficients'!U$99</f>
        <v/>
      </c>
      <c r="V203">
        <f>V137/'Carbon Coefficients'!V$99</f>
        <v/>
      </c>
      <c r="W203">
        <f>W137/'Carbon Coefficients'!W$99</f>
        <v/>
      </c>
      <c r="X203">
        <f>X137/'Carbon Coefficients'!X$99</f>
        <v/>
      </c>
      <c r="Y203">
        <f>Y137/'Carbon Coefficients'!Y$99</f>
        <v/>
      </c>
      <c r="Z203">
        <f>Z137/'Carbon Coefficients'!Z$99</f>
        <v/>
      </c>
      <c r="AA203">
        <f>AA137/'Carbon Coefficients'!AA$99</f>
        <v/>
      </c>
      <c r="AB203">
        <f>AB137/'Carbon Coefficients'!AB$99</f>
        <v/>
      </c>
      <c r="AC203">
        <f>AC137/'Carbon Coefficients'!AC$99</f>
        <v/>
      </c>
      <c r="AD203">
        <f>AD137/'Carbon Coefficients'!AD$99</f>
        <v/>
      </c>
      <c r="AE203">
        <f>AE137/'Carbon Coefficients'!AE$99</f>
        <v/>
      </c>
      <c r="AF203">
        <f>AF137/'Carbon Coefficients'!AF$99</f>
        <v/>
      </c>
      <c r="AG203">
        <f>AG137/'Carbon Coefficients'!AG$99</f>
        <v/>
      </c>
      <c r="AH203">
        <f>AH137/'Carbon Coefficients'!AH$99</f>
        <v/>
      </c>
      <c r="AI203">
        <f>AI137/'Carbon Coefficients'!AI$99</f>
        <v/>
      </c>
      <c r="AJ203">
        <f>AJ137/'Carbon Coefficients'!AJ$99</f>
        <v/>
      </c>
      <c r="AK203">
        <f>AK137/'Carbon Coefficients'!AK$99</f>
        <v/>
      </c>
      <c r="AL203">
        <f>AL137/'Carbon Coefficients'!AL$99</f>
        <v/>
      </c>
      <c r="AM203">
        <f>AM137/'Carbon Coefficients'!AM$99</f>
        <v/>
      </c>
      <c r="AN203">
        <f>AN137/'Carbon Coefficients'!AN$99</f>
        <v/>
      </c>
      <c r="AO203">
        <f>AO137/'Carbon Coefficients'!AO$99</f>
        <v/>
      </c>
      <c r="AP203">
        <f>AP137/'Carbon Coefficients'!AP$99</f>
        <v/>
      </c>
      <c r="AQ203">
        <f>AQ137/'Carbon Coefficients'!AQ$99</f>
        <v/>
      </c>
      <c r="AR203">
        <f>AR137/'Carbon Coefficients'!AR$99</f>
        <v/>
      </c>
      <c r="AS203">
        <f>AS137/'Carbon Coefficients'!AS$99</f>
        <v/>
      </c>
      <c r="AT203">
        <f>AT137/'Carbon Coefficients'!AT$99</f>
        <v/>
      </c>
      <c r="AU203">
        <f>AU137/'Carbon Coefficients'!AU$99</f>
        <v/>
      </c>
      <c r="AV203">
        <f>AV137/'Carbon Coefficients'!AV$99</f>
        <v/>
      </c>
    </row>
    <row r="204" spans="1:50">
      <c r="A204" t="s">
        <v>289</v>
      </c>
      <c r="B204" t="s">
        <v>1793</v>
      </c>
      <c r="E204">
        <f>E138/'Carbon Coefficients'!E$99</f>
        <v/>
      </c>
      <c r="F204">
        <f>F138/'Carbon Coefficients'!F$99</f>
        <v/>
      </c>
      <c r="G204">
        <f>G138/'Carbon Coefficients'!G$99</f>
        <v/>
      </c>
      <c r="H204">
        <f>H138/'Carbon Coefficients'!H$99</f>
        <v/>
      </c>
      <c r="I204">
        <f>I138/'Carbon Coefficients'!I$99</f>
        <v/>
      </c>
      <c r="J204">
        <f>J138/'Carbon Coefficients'!J$99</f>
        <v/>
      </c>
      <c r="K204">
        <f>K138/'Carbon Coefficients'!K$99</f>
        <v/>
      </c>
      <c r="L204">
        <f>L138/'Carbon Coefficients'!L$99</f>
        <v/>
      </c>
      <c r="M204">
        <f>M138/'Carbon Coefficients'!M$99</f>
        <v/>
      </c>
      <c r="N204">
        <f>N138/'Carbon Coefficients'!N$99</f>
        <v/>
      </c>
      <c r="O204">
        <f>O138/'Carbon Coefficients'!O$99</f>
        <v/>
      </c>
      <c r="P204">
        <f>P138/'Carbon Coefficients'!P$99</f>
        <v/>
      </c>
      <c r="Q204">
        <f>Q138/'Carbon Coefficients'!Q$99</f>
        <v/>
      </c>
      <c r="R204">
        <f>R138/'Carbon Coefficients'!R$99</f>
        <v/>
      </c>
      <c r="S204">
        <f>S138/'Carbon Coefficients'!S$99</f>
        <v/>
      </c>
      <c r="T204">
        <f>T138/'Carbon Coefficients'!T$99</f>
        <v/>
      </c>
      <c r="U204">
        <f>U138/'Carbon Coefficients'!U$99</f>
        <v/>
      </c>
      <c r="V204">
        <f>V138/'Carbon Coefficients'!V$99</f>
        <v/>
      </c>
      <c r="W204">
        <f>W138/'Carbon Coefficients'!W$99</f>
        <v/>
      </c>
      <c r="X204">
        <f>X138/'Carbon Coefficients'!X$99</f>
        <v/>
      </c>
      <c r="Y204">
        <f>Y138/'Carbon Coefficients'!Y$99</f>
        <v/>
      </c>
      <c r="Z204">
        <f>Z138/'Carbon Coefficients'!Z$99</f>
        <v/>
      </c>
      <c r="AA204">
        <f>AA138/'Carbon Coefficients'!AA$99</f>
        <v/>
      </c>
      <c r="AB204">
        <f>AB138/'Carbon Coefficients'!AB$99</f>
        <v/>
      </c>
      <c r="AC204">
        <f>AC138/'Carbon Coefficients'!AC$99</f>
        <v/>
      </c>
      <c r="AD204">
        <f>AD138/'Carbon Coefficients'!AD$99</f>
        <v/>
      </c>
      <c r="AE204">
        <f>AE138/'Carbon Coefficients'!AE$99</f>
        <v/>
      </c>
      <c r="AF204">
        <f>AF138/'Carbon Coefficients'!AF$99</f>
        <v/>
      </c>
      <c r="AG204">
        <f>AG138/'Carbon Coefficients'!AG$99</f>
        <v/>
      </c>
      <c r="AH204">
        <f>AH138/'Carbon Coefficients'!AH$99</f>
        <v/>
      </c>
      <c r="AI204">
        <f>AI138/'Carbon Coefficients'!AI$99</f>
        <v/>
      </c>
      <c r="AJ204">
        <f>AJ138/'Carbon Coefficients'!AJ$99</f>
        <v/>
      </c>
      <c r="AK204">
        <f>AK138/'Carbon Coefficients'!AK$99</f>
        <v/>
      </c>
      <c r="AL204">
        <f>AL138/'Carbon Coefficients'!AL$99</f>
        <v/>
      </c>
      <c r="AM204">
        <f>AM138/'Carbon Coefficients'!AM$99</f>
        <v/>
      </c>
      <c r="AN204">
        <f>AN138/'Carbon Coefficients'!AN$99</f>
        <v/>
      </c>
      <c r="AO204">
        <f>AO138/'Carbon Coefficients'!AO$99</f>
        <v/>
      </c>
      <c r="AP204">
        <f>AP138/'Carbon Coefficients'!AP$99</f>
        <v/>
      </c>
      <c r="AQ204">
        <f>AQ138/'Carbon Coefficients'!AQ$99</f>
        <v/>
      </c>
      <c r="AR204">
        <f>AR138/'Carbon Coefficients'!AR$99</f>
        <v/>
      </c>
      <c r="AS204">
        <f>AS138/'Carbon Coefficients'!AS$99</f>
        <v/>
      </c>
      <c r="AT204">
        <f>AT138/'Carbon Coefficients'!AT$99</f>
        <v/>
      </c>
      <c r="AU204">
        <f>AU138/'Carbon Coefficients'!AU$99</f>
        <v/>
      </c>
      <c r="AV204">
        <f>AV138/'Carbon Coefficients'!AV$99</f>
        <v/>
      </c>
    </row>
    <row r="205" spans="1:50">
      <c r="A205" t="s">
        <v>327</v>
      </c>
      <c r="B205" t="s">
        <v>1793</v>
      </c>
      <c r="E205">
        <f>E139/'Carbon Coefficients'!E$99</f>
        <v/>
      </c>
      <c r="F205">
        <f>F139/'Carbon Coefficients'!F$99</f>
        <v/>
      </c>
      <c r="G205">
        <f>G139/'Carbon Coefficients'!G$99</f>
        <v/>
      </c>
      <c r="H205">
        <f>H139/'Carbon Coefficients'!H$99</f>
        <v/>
      </c>
      <c r="I205">
        <f>I139/'Carbon Coefficients'!I$99</f>
        <v/>
      </c>
      <c r="J205">
        <f>J139/'Carbon Coefficients'!J$99</f>
        <v/>
      </c>
      <c r="K205">
        <f>K139/'Carbon Coefficients'!K$99</f>
        <v/>
      </c>
      <c r="L205">
        <f>L139/'Carbon Coefficients'!L$99</f>
        <v/>
      </c>
      <c r="M205">
        <f>M139/'Carbon Coefficients'!M$99</f>
        <v/>
      </c>
      <c r="N205">
        <f>N139/'Carbon Coefficients'!N$99</f>
        <v/>
      </c>
      <c r="O205">
        <f>O139/'Carbon Coefficients'!O$99</f>
        <v/>
      </c>
      <c r="P205">
        <f>P139/'Carbon Coefficients'!P$99</f>
        <v/>
      </c>
      <c r="Q205">
        <f>Q139/'Carbon Coefficients'!Q$99</f>
        <v/>
      </c>
      <c r="R205">
        <f>R139/'Carbon Coefficients'!R$99</f>
        <v/>
      </c>
      <c r="S205">
        <f>S139/'Carbon Coefficients'!S$99</f>
        <v/>
      </c>
      <c r="T205">
        <f>T139/'Carbon Coefficients'!T$99</f>
        <v/>
      </c>
      <c r="U205">
        <f>U139/'Carbon Coefficients'!U$99</f>
        <v/>
      </c>
      <c r="V205">
        <f>V139/'Carbon Coefficients'!V$99</f>
        <v/>
      </c>
      <c r="W205">
        <f>W139/'Carbon Coefficients'!W$99</f>
        <v/>
      </c>
      <c r="X205">
        <f>X139/'Carbon Coefficients'!X$99</f>
        <v/>
      </c>
      <c r="Y205">
        <f>Y139/'Carbon Coefficients'!Y$99</f>
        <v/>
      </c>
      <c r="Z205">
        <f>Z139/'Carbon Coefficients'!Z$99</f>
        <v/>
      </c>
      <c r="AA205">
        <f>AA139/'Carbon Coefficients'!AA$99</f>
        <v/>
      </c>
      <c r="AB205">
        <f>AB139/'Carbon Coefficients'!AB$99</f>
        <v/>
      </c>
      <c r="AC205">
        <f>AC139/'Carbon Coefficients'!AC$99</f>
        <v/>
      </c>
      <c r="AD205">
        <f>AD139/'Carbon Coefficients'!AD$99</f>
        <v/>
      </c>
      <c r="AE205">
        <f>AE139/'Carbon Coefficients'!AE$99</f>
        <v/>
      </c>
      <c r="AF205">
        <f>AF139/'Carbon Coefficients'!AF$99</f>
        <v/>
      </c>
      <c r="AG205">
        <f>AG139/'Carbon Coefficients'!AG$99</f>
        <v/>
      </c>
      <c r="AH205">
        <f>AH139/'Carbon Coefficients'!AH$99</f>
        <v/>
      </c>
      <c r="AI205">
        <f>AI139/'Carbon Coefficients'!AI$99</f>
        <v/>
      </c>
      <c r="AJ205">
        <f>AJ139/'Carbon Coefficients'!AJ$99</f>
        <v/>
      </c>
      <c r="AK205">
        <f>AK139/'Carbon Coefficients'!AK$99</f>
        <v/>
      </c>
      <c r="AL205">
        <f>AL139/'Carbon Coefficients'!AL$99</f>
        <v/>
      </c>
      <c r="AM205">
        <f>AM139/'Carbon Coefficients'!AM$99</f>
        <v/>
      </c>
      <c r="AN205">
        <f>AN139/'Carbon Coefficients'!AN$99</f>
        <v/>
      </c>
      <c r="AO205">
        <f>AO139/'Carbon Coefficients'!AO$99</f>
        <v/>
      </c>
      <c r="AP205">
        <f>AP139/'Carbon Coefficients'!AP$99</f>
        <v/>
      </c>
      <c r="AQ205">
        <f>AQ139/'Carbon Coefficients'!AQ$99</f>
        <v/>
      </c>
      <c r="AR205">
        <f>AR139/'Carbon Coefficients'!AR$99</f>
        <v/>
      </c>
      <c r="AS205">
        <f>AS139/'Carbon Coefficients'!AS$99</f>
        <v/>
      </c>
      <c r="AT205">
        <f>AT139/'Carbon Coefficients'!AT$99</f>
        <v/>
      </c>
      <c r="AU205">
        <f>AU139/'Carbon Coefficients'!AU$99</f>
        <v/>
      </c>
      <c r="AV205">
        <f>AV139/'Carbon Coefficients'!AV$99</f>
        <v/>
      </c>
    </row>
    <row r="206" spans="1:50">
      <c r="A206" t="s">
        <v>375</v>
      </c>
      <c r="B206" t="s">
        <v>1793</v>
      </c>
      <c r="E206">
        <f>E140/'Carbon Coefficients'!E$99</f>
        <v/>
      </c>
      <c r="F206">
        <f>F140/'Carbon Coefficients'!F$99</f>
        <v/>
      </c>
      <c r="G206">
        <f>G140/'Carbon Coefficients'!G$99</f>
        <v/>
      </c>
      <c r="H206">
        <f>H140/'Carbon Coefficients'!H$99</f>
        <v/>
      </c>
      <c r="I206">
        <f>I140/'Carbon Coefficients'!I$99</f>
        <v/>
      </c>
      <c r="J206">
        <f>J140/'Carbon Coefficients'!J$99</f>
        <v/>
      </c>
      <c r="K206">
        <f>K140/'Carbon Coefficients'!K$99</f>
        <v/>
      </c>
      <c r="L206">
        <f>L140/'Carbon Coefficients'!L$99</f>
        <v/>
      </c>
      <c r="M206">
        <f>M140/'Carbon Coefficients'!M$99</f>
        <v/>
      </c>
      <c r="N206">
        <f>N140/'Carbon Coefficients'!N$99</f>
        <v/>
      </c>
      <c r="O206">
        <f>O140/'Carbon Coefficients'!O$99</f>
        <v/>
      </c>
      <c r="P206">
        <f>P140/'Carbon Coefficients'!P$99</f>
        <v/>
      </c>
      <c r="Q206">
        <f>Q140/'Carbon Coefficients'!Q$99</f>
        <v/>
      </c>
      <c r="R206">
        <f>R140/'Carbon Coefficients'!R$99</f>
        <v/>
      </c>
      <c r="S206">
        <f>S140/'Carbon Coefficients'!S$99</f>
        <v/>
      </c>
      <c r="T206">
        <f>T140/'Carbon Coefficients'!T$99</f>
        <v/>
      </c>
      <c r="U206">
        <f>U140/'Carbon Coefficients'!U$99</f>
        <v/>
      </c>
      <c r="V206">
        <f>V140/'Carbon Coefficients'!V$99</f>
        <v/>
      </c>
      <c r="W206">
        <f>W140/'Carbon Coefficients'!W$99</f>
        <v/>
      </c>
      <c r="X206">
        <f>X140/'Carbon Coefficients'!X$99</f>
        <v/>
      </c>
      <c r="Y206">
        <f>Y140/'Carbon Coefficients'!Y$99</f>
        <v/>
      </c>
      <c r="Z206">
        <f>Z140/'Carbon Coefficients'!Z$99</f>
        <v/>
      </c>
      <c r="AA206">
        <f>AA140/'Carbon Coefficients'!AA$99</f>
        <v/>
      </c>
      <c r="AB206">
        <f>AB140/'Carbon Coefficients'!AB$99</f>
        <v/>
      </c>
      <c r="AC206">
        <f>AC140/'Carbon Coefficients'!AC$99</f>
        <v/>
      </c>
      <c r="AD206">
        <f>AD140/'Carbon Coefficients'!AD$99</f>
        <v/>
      </c>
      <c r="AE206">
        <f>AE140/'Carbon Coefficients'!AE$99</f>
        <v/>
      </c>
      <c r="AF206">
        <f>AF140/'Carbon Coefficients'!AF$99</f>
        <v/>
      </c>
      <c r="AG206">
        <f>AG140/'Carbon Coefficients'!AG$99</f>
        <v/>
      </c>
      <c r="AH206">
        <f>AH140/'Carbon Coefficients'!AH$99</f>
        <v/>
      </c>
      <c r="AI206">
        <f>AI140/'Carbon Coefficients'!AI$99</f>
        <v/>
      </c>
      <c r="AJ206">
        <f>AJ140/'Carbon Coefficients'!AJ$99</f>
        <v/>
      </c>
      <c r="AK206">
        <f>AK140/'Carbon Coefficients'!AK$99</f>
        <v/>
      </c>
      <c r="AL206">
        <f>AL140/'Carbon Coefficients'!AL$99</f>
        <v/>
      </c>
      <c r="AM206">
        <f>AM140/'Carbon Coefficients'!AM$99</f>
        <v/>
      </c>
      <c r="AN206">
        <f>AN140/'Carbon Coefficients'!AN$99</f>
        <v/>
      </c>
      <c r="AO206">
        <f>AO140/'Carbon Coefficients'!AO$99</f>
        <v/>
      </c>
      <c r="AP206">
        <f>AP140/'Carbon Coefficients'!AP$99</f>
        <v/>
      </c>
      <c r="AQ206">
        <f>AQ140/'Carbon Coefficients'!AQ$99</f>
        <v/>
      </c>
      <c r="AR206">
        <f>AR140/'Carbon Coefficients'!AR$99</f>
        <v/>
      </c>
      <c r="AS206">
        <f>AS140/'Carbon Coefficients'!AS$99</f>
        <v/>
      </c>
      <c r="AT206">
        <f>AT140/'Carbon Coefficients'!AT$99</f>
        <v/>
      </c>
      <c r="AU206">
        <f>AU140/'Carbon Coefficients'!AU$99</f>
        <v/>
      </c>
      <c r="AV206">
        <f>AV140/'Carbon Coefficients'!AV$99</f>
        <v/>
      </c>
    </row>
    <row r="207" spans="1:50">
      <c r="A207" t="s">
        <v>266</v>
      </c>
      <c r="B207" t="s">
        <v>1793</v>
      </c>
      <c r="E207">
        <f>E141/'Carbon Coefficients'!E$99</f>
        <v/>
      </c>
      <c r="F207">
        <f>F141/'Carbon Coefficients'!F$99</f>
        <v/>
      </c>
      <c r="G207">
        <f>G141/'Carbon Coefficients'!G$99</f>
        <v/>
      </c>
      <c r="H207">
        <f>H141/'Carbon Coefficients'!H$99</f>
        <v/>
      </c>
      <c r="I207">
        <f>I141/'Carbon Coefficients'!I$99</f>
        <v/>
      </c>
      <c r="J207">
        <f>J141/'Carbon Coefficients'!J$99</f>
        <v/>
      </c>
      <c r="K207">
        <f>K141/'Carbon Coefficients'!K$99</f>
        <v/>
      </c>
      <c r="L207">
        <f>L141/'Carbon Coefficients'!L$99</f>
        <v/>
      </c>
      <c r="M207">
        <f>M141/'Carbon Coefficients'!M$99</f>
        <v/>
      </c>
      <c r="N207">
        <f>N141/'Carbon Coefficients'!N$99</f>
        <v/>
      </c>
      <c r="O207">
        <f>O141/'Carbon Coefficients'!O$99</f>
        <v/>
      </c>
      <c r="P207">
        <f>P141/'Carbon Coefficients'!P$99</f>
        <v/>
      </c>
      <c r="Q207">
        <f>Q141/'Carbon Coefficients'!Q$99</f>
        <v/>
      </c>
      <c r="R207">
        <f>R141/'Carbon Coefficients'!R$99</f>
        <v/>
      </c>
      <c r="S207">
        <f>S141/'Carbon Coefficients'!S$99</f>
        <v/>
      </c>
      <c r="T207">
        <f>T141/'Carbon Coefficients'!T$99</f>
        <v/>
      </c>
      <c r="U207">
        <f>U141/'Carbon Coefficients'!U$99</f>
        <v/>
      </c>
      <c r="V207">
        <f>V141/'Carbon Coefficients'!V$99</f>
        <v/>
      </c>
      <c r="W207">
        <f>W141/'Carbon Coefficients'!W$99</f>
        <v/>
      </c>
      <c r="X207">
        <f>X141/'Carbon Coefficients'!X$99</f>
        <v/>
      </c>
      <c r="Y207">
        <f>Y141/'Carbon Coefficients'!Y$99</f>
        <v/>
      </c>
      <c r="Z207">
        <f>Z141/'Carbon Coefficients'!Z$99</f>
        <v/>
      </c>
      <c r="AA207">
        <f>AA141/'Carbon Coefficients'!AA$99</f>
        <v/>
      </c>
      <c r="AB207">
        <f>AB141/'Carbon Coefficients'!AB$99</f>
        <v/>
      </c>
      <c r="AC207">
        <f>AC141/'Carbon Coefficients'!AC$99</f>
        <v/>
      </c>
      <c r="AD207">
        <f>AD141/'Carbon Coefficients'!AD$99</f>
        <v/>
      </c>
      <c r="AE207">
        <f>AE141/'Carbon Coefficients'!AE$99</f>
        <v/>
      </c>
      <c r="AF207">
        <f>AF141/'Carbon Coefficients'!AF$99</f>
        <v/>
      </c>
      <c r="AG207">
        <f>AG141/'Carbon Coefficients'!AG$99</f>
        <v/>
      </c>
      <c r="AH207">
        <f>AH141/'Carbon Coefficients'!AH$99</f>
        <v/>
      </c>
      <c r="AI207">
        <f>AI141/'Carbon Coefficients'!AI$99</f>
        <v/>
      </c>
      <c r="AJ207">
        <f>AJ141/'Carbon Coefficients'!AJ$99</f>
        <v/>
      </c>
      <c r="AK207">
        <f>AK141/'Carbon Coefficients'!AK$99</f>
        <v/>
      </c>
      <c r="AL207">
        <f>AL141/'Carbon Coefficients'!AL$99</f>
        <v/>
      </c>
      <c r="AM207">
        <f>AM141/'Carbon Coefficients'!AM$99</f>
        <v/>
      </c>
      <c r="AN207">
        <f>AN141/'Carbon Coefficients'!AN$99</f>
        <v/>
      </c>
      <c r="AO207">
        <f>AO141/'Carbon Coefficients'!AO$99</f>
        <v/>
      </c>
      <c r="AP207">
        <f>AP141/'Carbon Coefficients'!AP$99</f>
        <v/>
      </c>
      <c r="AQ207">
        <f>AQ141/'Carbon Coefficients'!AQ$99</f>
        <v/>
      </c>
      <c r="AR207">
        <f>AR141/'Carbon Coefficients'!AR$99</f>
        <v/>
      </c>
      <c r="AS207">
        <f>AS141/'Carbon Coefficients'!AS$99</f>
        <v/>
      </c>
      <c r="AT207">
        <f>AT141/'Carbon Coefficients'!AT$99</f>
        <v/>
      </c>
      <c r="AU207">
        <f>AU141/'Carbon Coefficients'!AU$99</f>
        <v/>
      </c>
      <c r="AV207">
        <f>AV141/'Carbon Coefficients'!AV$99</f>
        <v/>
      </c>
    </row>
    <row r="208" spans="1:50">
      <c r="A208" t="s">
        <v>250</v>
      </c>
      <c r="B208" t="s">
        <v>1793</v>
      </c>
      <c r="E208">
        <f>E142/'Carbon Coefficients'!E$99</f>
        <v/>
      </c>
      <c r="F208">
        <f>F142/'Carbon Coefficients'!F$99</f>
        <v/>
      </c>
      <c r="G208">
        <f>G142/'Carbon Coefficients'!G$99</f>
        <v/>
      </c>
      <c r="H208">
        <f>H142/'Carbon Coefficients'!H$99</f>
        <v/>
      </c>
      <c r="I208">
        <f>I142/'Carbon Coefficients'!I$99</f>
        <v/>
      </c>
      <c r="J208">
        <f>J142/'Carbon Coefficients'!J$99</f>
        <v/>
      </c>
      <c r="K208">
        <f>K142/'Carbon Coefficients'!K$99</f>
        <v/>
      </c>
      <c r="L208">
        <f>L142/'Carbon Coefficients'!L$99</f>
        <v/>
      </c>
      <c r="M208">
        <f>M142/'Carbon Coefficients'!M$99</f>
        <v/>
      </c>
      <c r="N208">
        <f>N142/'Carbon Coefficients'!N$99</f>
        <v/>
      </c>
      <c r="O208">
        <f>O142/'Carbon Coefficients'!O$99</f>
        <v/>
      </c>
      <c r="P208">
        <f>P142/'Carbon Coefficients'!P$99</f>
        <v/>
      </c>
      <c r="Q208">
        <f>Q142/'Carbon Coefficients'!Q$99</f>
        <v/>
      </c>
      <c r="R208">
        <f>R142/'Carbon Coefficients'!R$99</f>
        <v/>
      </c>
      <c r="S208">
        <f>S142/'Carbon Coefficients'!S$99</f>
        <v/>
      </c>
      <c r="T208">
        <f>T142/'Carbon Coefficients'!T$99</f>
        <v/>
      </c>
      <c r="U208">
        <f>U142/'Carbon Coefficients'!U$99</f>
        <v/>
      </c>
      <c r="V208">
        <f>V142/'Carbon Coefficients'!V$99</f>
        <v/>
      </c>
      <c r="W208">
        <f>W142/'Carbon Coefficients'!W$99</f>
        <v/>
      </c>
      <c r="X208">
        <f>X142/'Carbon Coefficients'!X$99</f>
        <v/>
      </c>
      <c r="Y208">
        <f>Y142/'Carbon Coefficients'!Y$99</f>
        <v/>
      </c>
      <c r="Z208">
        <f>Z142/'Carbon Coefficients'!Z$99</f>
        <v/>
      </c>
      <c r="AA208">
        <f>AA142/'Carbon Coefficients'!AA$99</f>
        <v/>
      </c>
      <c r="AB208">
        <f>AB142/'Carbon Coefficients'!AB$99</f>
        <v/>
      </c>
      <c r="AC208">
        <f>AC142/'Carbon Coefficients'!AC$99</f>
        <v/>
      </c>
      <c r="AD208">
        <f>AD142/'Carbon Coefficients'!AD$99</f>
        <v/>
      </c>
      <c r="AE208">
        <f>AE142/'Carbon Coefficients'!AE$99</f>
        <v/>
      </c>
      <c r="AF208">
        <f>AF142/'Carbon Coefficients'!AF$99</f>
        <v/>
      </c>
      <c r="AG208">
        <f>AG142/'Carbon Coefficients'!AG$99</f>
        <v/>
      </c>
      <c r="AH208">
        <f>AH142/'Carbon Coefficients'!AH$99</f>
        <v/>
      </c>
      <c r="AI208">
        <f>AI142/'Carbon Coefficients'!AI$99</f>
        <v/>
      </c>
      <c r="AJ208">
        <f>AJ142/'Carbon Coefficients'!AJ$99</f>
        <v/>
      </c>
      <c r="AK208">
        <f>AK142/'Carbon Coefficients'!AK$99</f>
        <v/>
      </c>
      <c r="AL208">
        <f>AL142/'Carbon Coefficients'!AL$99</f>
        <v/>
      </c>
      <c r="AM208">
        <f>AM142/'Carbon Coefficients'!AM$99</f>
        <v/>
      </c>
      <c r="AN208">
        <f>AN142/'Carbon Coefficients'!AN$99</f>
        <v/>
      </c>
      <c r="AO208">
        <f>AO142/'Carbon Coefficients'!AO$99</f>
        <v/>
      </c>
      <c r="AP208">
        <f>AP142/'Carbon Coefficients'!AP$99</f>
        <v/>
      </c>
      <c r="AQ208">
        <f>AQ142/'Carbon Coefficients'!AQ$99</f>
        <v/>
      </c>
      <c r="AR208">
        <f>AR142/'Carbon Coefficients'!AR$99</f>
        <v/>
      </c>
      <c r="AS208">
        <f>AS142/'Carbon Coefficients'!AS$99</f>
        <v/>
      </c>
      <c r="AT208">
        <f>AT142/'Carbon Coefficients'!AT$99</f>
        <v/>
      </c>
      <c r="AU208">
        <f>AU142/'Carbon Coefficients'!AU$99</f>
        <v/>
      </c>
      <c r="AV208">
        <f>AV142/'Carbon Coefficients'!AV$99</f>
        <v/>
      </c>
    </row>
    <row r="209" spans="1:50">
      <c r="A209" t="s">
        <v>391</v>
      </c>
      <c r="B209" t="s">
        <v>1793</v>
      </c>
      <c r="E209">
        <f>E143/'Carbon Coefficients'!E$99</f>
        <v/>
      </c>
      <c r="F209">
        <f>F143/'Carbon Coefficients'!F$99</f>
        <v/>
      </c>
      <c r="G209">
        <f>G143/'Carbon Coefficients'!G$99</f>
        <v/>
      </c>
      <c r="H209">
        <f>H143/'Carbon Coefficients'!H$99</f>
        <v/>
      </c>
      <c r="I209">
        <f>I143/'Carbon Coefficients'!I$99</f>
        <v/>
      </c>
      <c r="J209">
        <f>J143/'Carbon Coefficients'!J$99</f>
        <v/>
      </c>
      <c r="K209">
        <f>K143/'Carbon Coefficients'!K$99</f>
        <v/>
      </c>
      <c r="L209">
        <f>L143/'Carbon Coefficients'!L$99</f>
        <v/>
      </c>
      <c r="M209">
        <f>M143/'Carbon Coefficients'!M$99</f>
        <v/>
      </c>
      <c r="N209">
        <f>N143/'Carbon Coefficients'!N$99</f>
        <v/>
      </c>
      <c r="O209">
        <f>O143/'Carbon Coefficients'!O$99</f>
        <v/>
      </c>
      <c r="P209">
        <f>P143/'Carbon Coefficients'!P$99</f>
        <v/>
      </c>
      <c r="Q209">
        <f>Q143/'Carbon Coefficients'!Q$99</f>
        <v/>
      </c>
      <c r="R209">
        <f>R143/'Carbon Coefficients'!R$99</f>
        <v/>
      </c>
      <c r="S209">
        <f>S143/'Carbon Coefficients'!S$99</f>
        <v/>
      </c>
      <c r="T209">
        <f>T143/'Carbon Coefficients'!T$99</f>
        <v/>
      </c>
      <c r="U209">
        <f>U143/'Carbon Coefficients'!U$99</f>
        <v/>
      </c>
      <c r="V209">
        <f>V143/'Carbon Coefficients'!V$99</f>
        <v/>
      </c>
      <c r="W209">
        <f>W143/'Carbon Coefficients'!W$99</f>
        <v/>
      </c>
      <c r="X209">
        <f>X143/'Carbon Coefficients'!X$99</f>
        <v/>
      </c>
      <c r="Y209">
        <f>Y143/'Carbon Coefficients'!Y$99</f>
        <v/>
      </c>
      <c r="Z209">
        <f>Z143/'Carbon Coefficients'!Z$99</f>
        <v/>
      </c>
      <c r="AA209">
        <f>AA143/'Carbon Coefficients'!AA$99</f>
        <v/>
      </c>
      <c r="AB209">
        <f>AB143/'Carbon Coefficients'!AB$99</f>
        <v/>
      </c>
      <c r="AC209">
        <f>AC143/'Carbon Coefficients'!AC$99</f>
        <v/>
      </c>
      <c r="AD209">
        <f>AD143/'Carbon Coefficients'!AD$99</f>
        <v/>
      </c>
      <c r="AE209">
        <f>AE143/'Carbon Coefficients'!AE$99</f>
        <v/>
      </c>
      <c r="AF209">
        <f>AF143/'Carbon Coefficients'!AF$99</f>
        <v/>
      </c>
      <c r="AG209">
        <f>AG143/'Carbon Coefficients'!AG$99</f>
        <v/>
      </c>
      <c r="AH209">
        <f>AH143/'Carbon Coefficients'!AH$99</f>
        <v/>
      </c>
      <c r="AI209">
        <f>AI143/'Carbon Coefficients'!AI$99</f>
        <v/>
      </c>
      <c r="AJ209">
        <f>AJ143/'Carbon Coefficients'!AJ$99</f>
        <v/>
      </c>
      <c r="AK209">
        <f>AK143/'Carbon Coefficients'!AK$99</f>
        <v/>
      </c>
      <c r="AL209">
        <f>AL143/'Carbon Coefficients'!AL$99</f>
        <v/>
      </c>
      <c r="AM209">
        <f>AM143/'Carbon Coefficients'!AM$99</f>
        <v/>
      </c>
      <c r="AN209">
        <f>AN143/'Carbon Coefficients'!AN$99</f>
        <v/>
      </c>
      <c r="AO209">
        <f>AO143/'Carbon Coefficients'!AO$99</f>
        <v/>
      </c>
      <c r="AP209">
        <f>AP143/'Carbon Coefficients'!AP$99</f>
        <v/>
      </c>
      <c r="AQ209">
        <f>AQ143/'Carbon Coefficients'!AQ$99</f>
        <v/>
      </c>
      <c r="AR209">
        <f>AR143/'Carbon Coefficients'!AR$99</f>
        <v/>
      </c>
      <c r="AS209">
        <f>AS143/'Carbon Coefficients'!AS$99</f>
        <v/>
      </c>
      <c r="AT209">
        <f>AT143/'Carbon Coefficients'!AT$99</f>
        <v/>
      </c>
      <c r="AU209">
        <f>AU143/'Carbon Coefficients'!AU$99</f>
        <v/>
      </c>
      <c r="AV209">
        <f>AV143/'Carbon Coefficients'!AV$99</f>
        <v/>
      </c>
    </row>
    <row r="210" spans="1:50">
      <c r="A210" t="s">
        <v>251</v>
      </c>
      <c r="B210" t="s">
        <v>1793</v>
      </c>
      <c r="E210">
        <f>E144/'Carbon Coefficients'!E$99</f>
        <v/>
      </c>
      <c r="F210">
        <f>F144/'Carbon Coefficients'!F$99</f>
        <v/>
      </c>
      <c r="G210">
        <f>G144/'Carbon Coefficients'!G$99</f>
        <v/>
      </c>
      <c r="H210">
        <f>H144/'Carbon Coefficients'!H$99</f>
        <v/>
      </c>
      <c r="I210">
        <f>I144/'Carbon Coefficients'!I$99</f>
        <v/>
      </c>
      <c r="J210">
        <f>J144/'Carbon Coefficients'!J$99</f>
        <v/>
      </c>
      <c r="K210">
        <f>K144/'Carbon Coefficients'!K$99</f>
        <v/>
      </c>
      <c r="L210">
        <f>L144/'Carbon Coefficients'!L$99</f>
        <v/>
      </c>
      <c r="M210">
        <f>M144/'Carbon Coefficients'!M$99</f>
        <v/>
      </c>
      <c r="N210">
        <f>N144/'Carbon Coefficients'!N$99</f>
        <v/>
      </c>
      <c r="O210">
        <f>O144/'Carbon Coefficients'!O$99</f>
        <v/>
      </c>
      <c r="P210">
        <f>P144/'Carbon Coefficients'!P$99</f>
        <v/>
      </c>
      <c r="Q210">
        <f>Q144/'Carbon Coefficients'!Q$99</f>
        <v/>
      </c>
      <c r="R210">
        <f>R144/'Carbon Coefficients'!R$99</f>
        <v/>
      </c>
      <c r="S210">
        <f>S144/'Carbon Coefficients'!S$99</f>
        <v/>
      </c>
      <c r="T210">
        <f>T144/'Carbon Coefficients'!T$99</f>
        <v/>
      </c>
      <c r="U210">
        <f>U144/'Carbon Coefficients'!U$99</f>
        <v/>
      </c>
      <c r="V210">
        <f>V144/'Carbon Coefficients'!V$99</f>
        <v/>
      </c>
      <c r="W210">
        <f>W144/'Carbon Coefficients'!W$99</f>
        <v/>
      </c>
      <c r="X210">
        <f>X144/'Carbon Coefficients'!X$99</f>
        <v/>
      </c>
      <c r="Y210">
        <f>Y144/'Carbon Coefficients'!Y$99</f>
        <v/>
      </c>
      <c r="Z210">
        <f>Z144/'Carbon Coefficients'!Z$99</f>
        <v/>
      </c>
      <c r="AA210">
        <f>AA144/'Carbon Coefficients'!AA$99</f>
        <v/>
      </c>
      <c r="AB210">
        <f>AB144/'Carbon Coefficients'!AB$99</f>
        <v/>
      </c>
      <c r="AC210">
        <f>AC144/'Carbon Coefficients'!AC$99</f>
        <v/>
      </c>
      <c r="AD210">
        <f>AD144/'Carbon Coefficients'!AD$99</f>
        <v/>
      </c>
      <c r="AE210">
        <f>AE144/'Carbon Coefficients'!AE$99</f>
        <v/>
      </c>
      <c r="AF210">
        <f>AF144/'Carbon Coefficients'!AF$99</f>
        <v/>
      </c>
      <c r="AG210">
        <f>AG144/'Carbon Coefficients'!AG$99</f>
        <v/>
      </c>
      <c r="AH210">
        <f>AH144/'Carbon Coefficients'!AH$99</f>
        <v/>
      </c>
      <c r="AI210">
        <f>AI144/'Carbon Coefficients'!AI$99</f>
        <v/>
      </c>
      <c r="AJ210">
        <f>AJ144/'Carbon Coefficients'!AJ$99</f>
        <v/>
      </c>
      <c r="AK210">
        <f>AK144/'Carbon Coefficients'!AK$99</f>
        <v/>
      </c>
      <c r="AL210">
        <f>AL144/'Carbon Coefficients'!AL$99</f>
        <v/>
      </c>
      <c r="AM210">
        <f>AM144/'Carbon Coefficients'!AM$99</f>
        <v/>
      </c>
      <c r="AN210">
        <f>AN144/'Carbon Coefficients'!AN$99</f>
        <v/>
      </c>
      <c r="AO210">
        <f>AO144/'Carbon Coefficients'!AO$99</f>
        <v/>
      </c>
      <c r="AP210">
        <f>AP144/'Carbon Coefficients'!AP$99</f>
        <v/>
      </c>
      <c r="AQ210">
        <f>AQ144/'Carbon Coefficients'!AQ$99</f>
        <v/>
      </c>
      <c r="AR210">
        <f>AR144/'Carbon Coefficients'!AR$99</f>
        <v/>
      </c>
      <c r="AS210">
        <f>AS144/'Carbon Coefficients'!AS$99</f>
        <v/>
      </c>
      <c r="AT210">
        <f>AT144/'Carbon Coefficients'!AT$99</f>
        <v/>
      </c>
      <c r="AU210">
        <f>AU144/'Carbon Coefficients'!AU$99</f>
        <v/>
      </c>
      <c r="AV210">
        <f>AV144/'Carbon Coefficients'!AV$99</f>
        <v/>
      </c>
    </row>
    <row r="211" spans="1:50">
      <c r="A211" t="s">
        <v>310</v>
      </c>
      <c r="B211" t="s">
        <v>1793</v>
      </c>
      <c r="E211">
        <f>E145/'Carbon Coefficients'!E$99</f>
        <v/>
      </c>
      <c r="F211">
        <f>F145/'Carbon Coefficients'!F$99</f>
        <v/>
      </c>
      <c r="G211">
        <f>G145/'Carbon Coefficients'!G$99</f>
        <v/>
      </c>
      <c r="H211">
        <f>H145/'Carbon Coefficients'!H$99</f>
        <v/>
      </c>
      <c r="I211">
        <f>I145/'Carbon Coefficients'!I$99</f>
        <v/>
      </c>
      <c r="J211">
        <f>J145/'Carbon Coefficients'!J$99</f>
        <v/>
      </c>
      <c r="K211">
        <f>K145/'Carbon Coefficients'!K$99</f>
        <v/>
      </c>
      <c r="L211">
        <f>L145/'Carbon Coefficients'!L$99</f>
        <v/>
      </c>
      <c r="M211">
        <f>M145/'Carbon Coefficients'!M$99</f>
        <v/>
      </c>
      <c r="N211">
        <f>N145/'Carbon Coefficients'!N$99</f>
        <v/>
      </c>
      <c r="O211">
        <f>O145/'Carbon Coefficients'!O$99</f>
        <v/>
      </c>
      <c r="P211">
        <f>P145/'Carbon Coefficients'!P$99</f>
        <v/>
      </c>
      <c r="Q211">
        <f>Q145/'Carbon Coefficients'!Q$99</f>
        <v/>
      </c>
      <c r="R211">
        <f>R145/'Carbon Coefficients'!R$99</f>
        <v/>
      </c>
      <c r="S211">
        <f>S145/'Carbon Coefficients'!S$99</f>
        <v/>
      </c>
      <c r="T211">
        <f>T145/'Carbon Coefficients'!T$99</f>
        <v/>
      </c>
      <c r="U211">
        <f>U145/'Carbon Coefficients'!U$99</f>
        <v/>
      </c>
      <c r="V211">
        <f>V145/'Carbon Coefficients'!V$99</f>
        <v/>
      </c>
      <c r="W211">
        <f>W145/'Carbon Coefficients'!W$99</f>
        <v/>
      </c>
      <c r="X211">
        <f>X145/'Carbon Coefficients'!X$99</f>
        <v/>
      </c>
      <c r="Y211">
        <f>Y145/'Carbon Coefficients'!Y$99</f>
        <v/>
      </c>
      <c r="Z211">
        <f>Z145/'Carbon Coefficients'!Z$99</f>
        <v/>
      </c>
      <c r="AA211">
        <f>AA145/'Carbon Coefficients'!AA$99</f>
        <v/>
      </c>
      <c r="AB211">
        <f>AB145/'Carbon Coefficients'!AB$99</f>
        <v/>
      </c>
      <c r="AC211">
        <f>AC145/'Carbon Coefficients'!AC$99</f>
        <v/>
      </c>
      <c r="AD211">
        <f>AD145/'Carbon Coefficients'!AD$99</f>
        <v/>
      </c>
      <c r="AE211">
        <f>AE145/'Carbon Coefficients'!AE$99</f>
        <v/>
      </c>
      <c r="AF211">
        <f>AF145/'Carbon Coefficients'!AF$99</f>
        <v/>
      </c>
      <c r="AG211">
        <f>AG145/'Carbon Coefficients'!AG$99</f>
        <v/>
      </c>
      <c r="AH211">
        <f>AH145/'Carbon Coefficients'!AH$99</f>
        <v/>
      </c>
      <c r="AI211">
        <f>AI145/'Carbon Coefficients'!AI$99</f>
        <v/>
      </c>
      <c r="AJ211">
        <f>AJ145/'Carbon Coefficients'!AJ$99</f>
        <v/>
      </c>
      <c r="AK211">
        <f>AK145/'Carbon Coefficients'!AK$99</f>
        <v/>
      </c>
      <c r="AL211">
        <f>AL145/'Carbon Coefficients'!AL$99</f>
        <v/>
      </c>
      <c r="AM211">
        <f>AM145/'Carbon Coefficients'!AM$99</f>
        <v/>
      </c>
      <c r="AN211">
        <f>AN145/'Carbon Coefficients'!AN$99</f>
        <v/>
      </c>
      <c r="AO211">
        <f>AO145/'Carbon Coefficients'!AO$99</f>
        <v/>
      </c>
      <c r="AP211">
        <f>AP145/'Carbon Coefficients'!AP$99</f>
        <v/>
      </c>
      <c r="AQ211">
        <f>AQ145/'Carbon Coefficients'!AQ$99</f>
        <v/>
      </c>
      <c r="AR211">
        <f>AR145/'Carbon Coefficients'!AR$99</f>
        <v/>
      </c>
      <c r="AS211">
        <f>AS145/'Carbon Coefficients'!AS$99</f>
        <v/>
      </c>
      <c r="AT211">
        <f>AT145/'Carbon Coefficients'!AT$99</f>
        <v/>
      </c>
      <c r="AU211">
        <f>AU145/'Carbon Coefficients'!AU$99</f>
        <v/>
      </c>
      <c r="AV211">
        <f>AV145/'Carbon Coefficients'!AV$99</f>
        <v/>
      </c>
    </row>
    <row r="212" spans="1:50">
      <c r="A212" t="s">
        <v>284</v>
      </c>
      <c r="B212" t="s">
        <v>1793</v>
      </c>
      <c r="E212">
        <f>E146/'Carbon Coefficients'!E$99</f>
        <v/>
      </c>
      <c r="F212">
        <f>F146/'Carbon Coefficients'!F$99</f>
        <v/>
      </c>
      <c r="G212">
        <f>G146/'Carbon Coefficients'!G$99</f>
        <v/>
      </c>
      <c r="H212">
        <f>H146/'Carbon Coefficients'!H$99</f>
        <v/>
      </c>
      <c r="I212">
        <f>I146/'Carbon Coefficients'!I$99</f>
        <v/>
      </c>
      <c r="J212">
        <f>J146/'Carbon Coefficients'!J$99</f>
        <v/>
      </c>
      <c r="K212">
        <f>K146/'Carbon Coefficients'!K$99</f>
        <v/>
      </c>
      <c r="L212">
        <f>L146/'Carbon Coefficients'!L$99</f>
        <v/>
      </c>
      <c r="M212">
        <f>M146/'Carbon Coefficients'!M$99</f>
        <v/>
      </c>
      <c r="N212">
        <f>N146/'Carbon Coefficients'!N$99</f>
        <v/>
      </c>
      <c r="O212">
        <f>O146/'Carbon Coefficients'!O$99</f>
        <v/>
      </c>
      <c r="P212">
        <f>P146/'Carbon Coefficients'!P$99</f>
        <v/>
      </c>
      <c r="Q212">
        <f>Q146/'Carbon Coefficients'!Q$99</f>
        <v/>
      </c>
      <c r="R212">
        <f>R146/'Carbon Coefficients'!R$99</f>
        <v/>
      </c>
      <c r="S212">
        <f>S146/'Carbon Coefficients'!S$99</f>
        <v/>
      </c>
      <c r="T212">
        <f>T146/'Carbon Coefficients'!T$99</f>
        <v/>
      </c>
      <c r="U212">
        <f>U146/'Carbon Coefficients'!U$99</f>
        <v/>
      </c>
      <c r="V212">
        <f>V146/'Carbon Coefficients'!V$99</f>
        <v/>
      </c>
      <c r="W212">
        <f>W146/'Carbon Coefficients'!W$99</f>
        <v/>
      </c>
      <c r="X212">
        <f>X146/'Carbon Coefficients'!X$99</f>
        <v/>
      </c>
      <c r="Y212">
        <f>Y146/'Carbon Coefficients'!Y$99</f>
        <v/>
      </c>
      <c r="Z212">
        <f>Z146/'Carbon Coefficients'!Z$99</f>
        <v/>
      </c>
      <c r="AA212">
        <f>AA146/'Carbon Coefficients'!AA$99</f>
        <v/>
      </c>
      <c r="AB212">
        <f>AB146/'Carbon Coefficients'!AB$99</f>
        <v/>
      </c>
      <c r="AC212">
        <f>AC146/'Carbon Coefficients'!AC$99</f>
        <v/>
      </c>
      <c r="AD212">
        <f>AD146/'Carbon Coefficients'!AD$99</f>
        <v/>
      </c>
      <c r="AE212">
        <f>AE146/'Carbon Coefficients'!AE$99</f>
        <v/>
      </c>
      <c r="AF212">
        <f>AF146/'Carbon Coefficients'!AF$99</f>
        <v/>
      </c>
      <c r="AG212">
        <f>AG146/'Carbon Coefficients'!AG$99</f>
        <v/>
      </c>
      <c r="AH212">
        <f>AH146/'Carbon Coefficients'!AH$99</f>
        <v/>
      </c>
      <c r="AI212">
        <f>AI146/'Carbon Coefficients'!AI$99</f>
        <v/>
      </c>
      <c r="AJ212">
        <f>AJ146/'Carbon Coefficients'!AJ$99</f>
        <v/>
      </c>
      <c r="AK212">
        <f>AK146/'Carbon Coefficients'!AK$99</f>
        <v/>
      </c>
      <c r="AL212">
        <f>AL146/'Carbon Coefficients'!AL$99</f>
        <v/>
      </c>
      <c r="AM212">
        <f>AM146/'Carbon Coefficients'!AM$99</f>
        <v/>
      </c>
      <c r="AN212">
        <f>AN146/'Carbon Coefficients'!AN$99</f>
        <v/>
      </c>
      <c r="AO212">
        <f>AO146/'Carbon Coefficients'!AO$99</f>
        <v/>
      </c>
      <c r="AP212">
        <f>AP146/'Carbon Coefficients'!AP$99</f>
        <v/>
      </c>
      <c r="AQ212">
        <f>AQ146/'Carbon Coefficients'!AQ$99</f>
        <v/>
      </c>
      <c r="AR212">
        <f>AR146/'Carbon Coefficients'!AR$99</f>
        <v/>
      </c>
      <c r="AS212">
        <f>AS146/'Carbon Coefficients'!AS$99</f>
        <v/>
      </c>
      <c r="AT212">
        <f>AT146/'Carbon Coefficients'!AT$99</f>
        <v/>
      </c>
      <c r="AU212">
        <f>AU146/'Carbon Coefficients'!AU$99</f>
        <v/>
      </c>
      <c r="AV212">
        <f>AV146/'Carbon Coefficients'!AV$99</f>
        <v/>
      </c>
    </row>
    <row r="213" spans="1:50">
      <c r="A213" t="s">
        <v>394</v>
      </c>
      <c r="B213" t="s">
        <v>1793</v>
      </c>
      <c r="E213">
        <f>E147/'Carbon Coefficients'!E$99</f>
        <v/>
      </c>
      <c r="F213">
        <f>F147/'Carbon Coefficients'!F$99</f>
        <v/>
      </c>
      <c r="G213">
        <f>G147/'Carbon Coefficients'!G$99</f>
        <v/>
      </c>
      <c r="H213">
        <f>H147/'Carbon Coefficients'!H$99</f>
        <v/>
      </c>
      <c r="I213">
        <f>I147/'Carbon Coefficients'!I$99</f>
        <v/>
      </c>
      <c r="J213">
        <f>J147/'Carbon Coefficients'!J$99</f>
        <v/>
      </c>
      <c r="K213">
        <f>K147/'Carbon Coefficients'!K$99</f>
        <v/>
      </c>
      <c r="L213">
        <f>L147/'Carbon Coefficients'!L$99</f>
        <v/>
      </c>
      <c r="M213">
        <f>M147/'Carbon Coefficients'!M$99</f>
        <v/>
      </c>
      <c r="N213">
        <f>N147/'Carbon Coefficients'!N$99</f>
        <v/>
      </c>
      <c r="O213">
        <f>O147/'Carbon Coefficients'!O$99</f>
        <v/>
      </c>
      <c r="P213">
        <f>P147/'Carbon Coefficients'!P$99</f>
        <v/>
      </c>
      <c r="Q213">
        <f>Q147/'Carbon Coefficients'!Q$99</f>
        <v/>
      </c>
      <c r="R213">
        <f>R147/'Carbon Coefficients'!R$99</f>
        <v/>
      </c>
      <c r="S213">
        <f>S147/'Carbon Coefficients'!S$99</f>
        <v/>
      </c>
      <c r="T213">
        <f>T147/'Carbon Coefficients'!T$99</f>
        <v/>
      </c>
      <c r="U213">
        <f>U147/'Carbon Coefficients'!U$99</f>
        <v/>
      </c>
      <c r="V213">
        <f>V147/'Carbon Coefficients'!V$99</f>
        <v/>
      </c>
      <c r="W213">
        <f>W147/'Carbon Coefficients'!W$99</f>
        <v/>
      </c>
      <c r="X213">
        <f>X147/'Carbon Coefficients'!X$99</f>
        <v/>
      </c>
      <c r="Y213">
        <f>Y147/'Carbon Coefficients'!Y$99</f>
        <v/>
      </c>
      <c r="Z213">
        <f>Z147/'Carbon Coefficients'!Z$99</f>
        <v/>
      </c>
      <c r="AA213">
        <f>AA147/'Carbon Coefficients'!AA$99</f>
        <v/>
      </c>
      <c r="AB213">
        <f>AB147/'Carbon Coefficients'!AB$99</f>
        <v/>
      </c>
      <c r="AC213">
        <f>AC147/'Carbon Coefficients'!AC$99</f>
        <v/>
      </c>
      <c r="AD213">
        <f>AD147/'Carbon Coefficients'!AD$99</f>
        <v/>
      </c>
      <c r="AE213">
        <f>AE147/'Carbon Coefficients'!AE$99</f>
        <v/>
      </c>
      <c r="AF213">
        <f>AF147/'Carbon Coefficients'!AF$99</f>
        <v/>
      </c>
      <c r="AG213">
        <f>AG147/'Carbon Coefficients'!AG$99</f>
        <v/>
      </c>
      <c r="AH213">
        <f>AH147/'Carbon Coefficients'!AH$99</f>
        <v/>
      </c>
      <c r="AI213">
        <f>AI147/'Carbon Coefficients'!AI$99</f>
        <v/>
      </c>
      <c r="AJ213">
        <f>AJ147/'Carbon Coefficients'!AJ$99</f>
        <v/>
      </c>
      <c r="AK213">
        <f>AK147/'Carbon Coefficients'!AK$99</f>
        <v/>
      </c>
      <c r="AL213">
        <f>AL147/'Carbon Coefficients'!AL$99</f>
        <v/>
      </c>
      <c r="AM213">
        <f>AM147/'Carbon Coefficients'!AM$99</f>
        <v/>
      </c>
      <c r="AN213">
        <f>AN147/'Carbon Coefficients'!AN$99</f>
        <v/>
      </c>
      <c r="AO213">
        <f>AO147/'Carbon Coefficients'!AO$99</f>
        <v/>
      </c>
      <c r="AP213">
        <f>AP147/'Carbon Coefficients'!AP$99</f>
        <v/>
      </c>
      <c r="AQ213">
        <f>AQ147/'Carbon Coefficients'!AQ$99</f>
        <v/>
      </c>
      <c r="AR213">
        <f>AR147/'Carbon Coefficients'!AR$99</f>
        <v/>
      </c>
      <c r="AS213">
        <f>AS147/'Carbon Coefficients'!AS$99</f>
        <v/>
      </c>
      <c r="AT213">
        <f>AT147/'Carbon Coefficients'!AT$99</f>
        <v/>
      </c>
      <c r="AU213">
        <f>AU147/'Carbon Coefficients'!AU$99</f>
        <v/>
      </c>
      <c r="AV213">
        <f>AV147/'Carbon Coefficients'!AV$99</f>
        <v/>
      </c>
    </row>
    <row r="214" spans="1:50">
      <c r="A214" t="s">
        <v>388</v>
      </c>
      <c r="B214" t="s">
        <v>1793</v>
      </c>
      <c r="E214">
        <f>E148/'Carbon Coefficients'!E$99</f>
        <v/>
      </c>
      <c r="F214">
        <f>F148/'Carbon Coefficients'!F$99</f>
        <v/>
      </c>
      <c r="G214">
        <f>G148/'Carbon Coefficients'!G$99</f>
        <v/>
      </c>
      <c r="H214">
        <f>H148/'Carbon Coefficients'!H$99</f>
        <v/>
      </c>
      <c r="I214">
        <f>I148/'Carbon Coefficients'!I$99</f>
        <v/>
      </c>
      <c r="J214">
        <f>J148/'Carbon Coefficients'!J$99</f>
        <v/>
      </c>
      <c r="K214">
        <f>K148/'Carbon Coefficients'!K$99</f>
        <v/>
      </c>
      <c r="L214">
        <f>L148/'Carbon Coefficients'!L$99</f>
        <v/>
      </c>
      <c r="M214">
        <f>M148/'Carbon Coefficients'!M$99</f>
        <v/>
      </c>
      <c r="N214">
        <f>N148/'Carbon Coefficients'!N$99</f>
        <v/>
      </c>
      <c r="O214">
        <f>O148/'Carbon Coefficients'!O$99</f>
        <v/>
      </c>
      <c r="P214">
        <f>P148/'Carbon Coefficients'!P$99</f>
        <v/>
      </c>
      <c r="Q214">
        <f>Q148/'Carbon Coefficients'!Q$99</f>
        <v/>
      </c>
      <c r="R214">
        <f>R148/'Carbon Coefficients'!R$99</f>
        <v/>
      </c>
      <c r="S214">
        <f>S148/'Carbon Coefficients'!S$99</f>
        <v/>
      </c>
      <c r="T214">
        <f>T148/'Carbon Coefficients'!T$99</f>
        <v/>
      </c>
      <c r="U214">
        <f>U148/'Carbon Coefficients'!U$99</f>
        <v/>
      </c>
      <c r="V214">
        <f>V148/'Carbon Coefficients'!V$99</f>
        <v/>
      </c>
      <c r="W214">
        <f>W148/'Carbon Coefficients'!W$99</f>
        <v/>
      </c>
      <c r="X214">
        <f>X148/'Carbon Coefficients'!X$99</f>
        <v/>
      </c>
      <c r="Y214">
        <f>Y148/'Carbon Coefficients'!Y$99</f>
        <v/>
      </c>
      <c r="Z214">
        <f>Z148/'Carbon Coefficients'!Z$99</f>
        <v/>
      </c>
      <c r="AA214">
        <f>AA148/'Carbon Coefficients'!AA$99</f>
        <v/>
      </c>
      <c r="AB214">
        <f>AB148/'Carbon Coefficients'!AB$99</f>
        <v/>
      </c>
      <c r="AC214">
        <f>AC148/'Carbon Coefficients'!AC$99</f>
        <v/>
      </c>
      <c r="AD214">
        <f>AD148/'Carbon Coefficients'!AD$99</f>
        <v/>
      </c>
      <c r="AE214">
        <f>AE148/'Carbon Coefficients'!AE$99</f>
        <v/>
      </c>
      <c r="AF214">
        <f>AF148/'Carbon Coefficients'!AF$99</f>
        <v/>
      </c>
      <c r="AG214">
        <f>AG148/'Carbon Coefficients'!AG$99</f>
        <v/>
      </c>
      <c r="AH214">
        <f>AH148/'Carbon Coefficients'!AH$99</f>
        <v/>
      </c>
      <c r="AI214">
        <f>AI148/'Carbon Coefficients'!AI$99</f>
        <v/>
      </c>
      <c r="AJ214">
        <f>AJ148/'Carbon Coefficients'!AJ$99</f>
        <v/>
      </c>
      <c r="AK214">
        <f>AK148/'Carbon Coefficients'!AK$99</f>
        <v/>
      </c>
      <c r="AL214">
        <f>AL148/'Carbon Coefficients'!AL$99</f>
        <v/>
      </c>
      <c r="AM214">
        <f>AM148/'Carbon Coefficients'!AM$99</f>
        <v/>
      </c>
      <c r="AN214">
        <f>AN148/'Carbon Coefficients'!AN$99</f>
        <v/>
      </c>
      <c r="AO214">
        <f>AO148/'Carbon Coefficients'!AO$99</f>
        <v/>
      </c>
      <c r="AP214">
        <f>AP148/'Carbon Coefficients'!AP$99</f>
        <v/>
      </c>
      <c r="AQ214">
        <f>AQ148/'Carbon Coefficients'!AQ$99</f>
        <v/>
      </c>
      <c r="AR214">
        <f>AR148/'Carbon Coefficients'!AR$99</f>
        <v/>
      </c>
      <c r="AS214">
        <f>AS148/'Carbon Coefficients'!AS$99</f>
        <v/>
      </c>
      <c r="AT214">
        <f>AT148/'Carbon Coefficients'!AT$99</f>
        <v/>
      </c>
      <c r="AU214">
        <f>AU148/'Carbon Coefficients'!AU$99</f>
        <v/>
      </c>
      <c r="AV214">
        <f>AV148/'Carbon Coefficients'!AV$99</f>
        <v/>
      </c>
    </row>
    <row r="215" spans="1:50">
      <c r="A215" t="s">
        <v>265</v>
      </c>
      <c r="B215" t="s">
        <v>1793</v>
      </c>
      <c r="E215">
        <f>E149/'Carbon Coefficients'!E$99</f>
        <v/>
      </c>
      <c r="F215">
        <f>F149/'Carbon Coefficients'!F$99</f>
        <v/>
      </c>
      <c r="G215">
        <f>G149/'Carbon Coefficients'!G$99</f>
        <v/>
      </c>
      <c r="H215">
        <f>H149/'Carbon Coefficients'!H$99</f>
        <v/>
      </c>
      <c r="I215">
        <f>I149/'Carbon Coefficients'!I$99</f>
        <v/>
      </c>
      <c r="J215">
        <f>J149/'Carbon Coefficients'!J$99</f>
        <v/>
      </c>
      <c r="K215">
        <f>K149/'Carbon Coefficients'!K$99</f>
        <v/>
      </c>
      <c r="L215">
        <f>L149/'Carbon Coefficients'!L$99</f>
        <v/>
      </c>
      <c r="M215">
        <f>M149/'Carbon Coefficients'!M$99</f>
        <v/>
      </c>
      <c r="N215">
        <f>N149/'Carbon Coefficients'!N$99</f>
        <v/>
      </c>
      <c r="O215">
        <f>O149/'Carbon Coefficients'!O$99</f>
        <v/>
      </c>
      <c r="P215">
        <f>P149/'Carbon Coefficients'!P$99</f>
        <v/>
      </c>
      <c r="Q215">
        <f>Q149/'Carbon Coefficients'!Q$99</f>
        <v/>
      </c>
      <c r="R215">
        <f>R149/'Carbon Coefficients'!R$99</f>
        <v/>
      </c>
      <c r="S215">
        <f>S149/'Carbon Coefficients'!S$99</f>
        <v/>
      </c>
      <c r="T215">
        <f>T149/'Carbon Coefficients'!T$99</f>
        <v/>
      </c>
      <c r="U215">
        <f>U149/'Carbon Coefficients'!U$99</f>
        <v/>
      </c>
      <c r="V215">
        <f>V149/'Carbon Coefficients'!V$99</f>
        <v/>
      </c>
      <c r="W215">
        <f>W149/'Carbon Coefficients'!W$99</f>
        <v/>
      </c>
      <c r="X215">
        <f>X149/'Carbon Coefficients'!X$99</f>
        <v/>
      </c>
      <c r="Y215">
        <f>Y149/'Carbon Coefficients'!Y$99</f>
        <v/>
      </c>
      <c r="Z215">
        <f>Z149/'Carbon Coefficients'!Z$99</f>
        <v/>
      </c>
      <c r="AA215">
        <f>AA149/'Carbon Coefficients'!AA$99</f>
        <v/>
      </c>
      <c r="AB215">
        <f>AB149/'Carbon Coefficients'!AB$99</f>
        <v/>
      </c>
      <c r="AC215">
        <f>AC149/'Carbon Coefficients'!AC$99</f>
        <v/>
      </c>
      <c r="AD215">
        <f>AD149/'Carbon Coefficients'!AD$99</f>
        <v/>
      </c>
      <c r="AE215">
        <f>AE149/'Carbon Coefficients'!AE$99</f>
        <v/>
      </c>
      <c r="AF215">
        <f>AF149/'Carbon Coefficients'!AF$99</f>
        <v/>
      </c>
      <c r="AG215">
        <f>AG149/'Carbon Coefficients'!AG$99</f>
        <v/>
      </c>
      <c r="AH215">
        <f>AH149/'Carbon Coefficients'!AH$99</f>
        <v/>
      </c>
      <c r="AI215">
        <f>AI149/'Carbon Coefficients'!AI$99</f>
        <v/>
      </c>
      <c r="AJ215">
        <f>AJ149/'Carbon Coefficients'!AJ$99</f>
        <v/>
      </c>
      <c r="AK215">
        <f>AK149/'Carbon Coefficients'!AK$99</f>
        <v/>
      </c>
      <c r="AL215">
        <f>AL149/'Carbon Coefficients'!AL$99</f>
        <v/>
      </c>
      <c r="AM215">
        <f>AM149/'Carbon Coefficients'!AM$99</f>
        <v/>
      </c>
      <c r="AN215">
        <f>AN149/'Carbon Coefficients'!AN$99</f>
        <v/>
      </c>
      <c r="AO215">
        <f>AO149/'Carbon Coefficients'!AO$99</f>
        <v/>
      </c>
      <c r="AP215">
        <f>AP149/'Carbon Coefficients'!AP$99</f>
        <v/>
      </c>
      <c r="AQ215">
        <f>AQ149/'Carbon Coefficients'!AQ$99</f>
        <v/>
      </c>
      <c r="AR215">
        <f>AR149/'Carbon Coefficients'!AR$99</f>
        <v/>
      </c>
      <c r="AS215">
        <f>AS149/'Carbon Coefficients'!AS$99</f>
        <v/>
      </c>
      <c r="AT215">
        <f>AT149/'Carbon Coefficients'!AT$99</f>
        <v/>
      </c>
      <c r="AU215">
        <f>AU149/'Carbon Coefficients'!AU$99</f>
        <v/>
      </c>
      <c r="AV215">
        <f>AV149/'Carbon Coefficients'!AV$99</f>
        <v/>
      </c>
    </row>
    <row r="216" spans="1:50">
      <c r="A216" t="s">
        <v>350</v>
      </c>
      <c r="B216" t="s">
        <v>1793</v>
      </c>
      <c r="E216">
        <f>E150/'Carbon Coefficients'!E$99</f>
        <v/>
      </c>
      <c r="F216">
        <f>F150/'Carbon Coefficients'!F$99</f>
        <v/>
      </c>
      <c r="G216">
        <f>G150/'Carbon Coefficients'!G$99</f>
        <v/>
      </c>
      <c r="H216">
        <f>H150/'Carbon Coefficients'!H$99</f>
        <v/>
      </c>
      <c r="I216">
        <f>I150/'Carbon Coefficients'!I$99</f>
        <v/>
      </c>
      <c r="J216">
        <f>J150/'Carbon Coefficients'!J$99</f>
        <v/>
      </c>
      <c r="K216">
        <f>K150/'Carbon Coefficients'!K$99</f>
        <v/>
      </c>
      <c r="L216">
        <f>L150/'Carbon Coefficients'!L$99</f>
        <v/>
      </c>
      <c r="M216">
        <f>M150/'Carbon Coefficients'!M$99</f>
        <v/>
      </c>
      <c r="N216">
        <f>N150/'Carbon Coefficients'!N$99</f>
        <v/>
      </c>
      <c r="O216">
        <f>O150/'Carbon Coefficients'!O$99</f>
        <v/>
      </c>
      <c r="P216">
        <f>P150/'Carbon Coefficients'!P$99</f>
        <v/>
      </c>
      <c r="Q216">
        <f>Q150/'Carbon Coefficients'!Q$99</f>
        <v/>
      </c>
      <c r="R216">
        <f>R150/'Carbon Coefficients'!R$99</f>
        <v/>
      </c>
      <c r="S216">
        <f>S150/'Carbon Coefficients'!S$99</f>
        <v/>
      </c>
      <c r="T216">
        <f>T150/'Carbon Coefficients'!T$99</f>
        <v/>
      </c>
      <c r="U216">
        <f>U150/'Carbon Coefficients'!U$99</f>
        <v/>
      </c>
      <c r="V216">
        <f>V150/'Carbon Coefficients'!V$99</f>
        <v/>
      </c>
      <c r="W216">
        <f>W150/'Carbon Coefficients'!W$99</f>
        <v/>
      </c>
      <c r="X216">
        <f>X150/'Carbon Coefficients'!X$99</f>
        <v/>
      </c>
      <c r="Y216">
        <f>Y150/'Carbon Coefficients'!Y$99</f>
        <v/>
      </c>
      <c r="Z216">
        <f>Z150/'Carbon Coefficients'!Z$99</f>
        <v/>
      </c>
      <c r="AA216">
        <f>AA150/'Carbon Coefficients'!AA$99</f>
        <v/>
      </c>
      <c r="AB216">
        <f>AB150/'Carbon Coefficients'!AB$99</f>
        <v/>
      </c>
      <c r="AC216">
        <f>AC150/'Carbon Coefficients'!AC$99</f>
        <v/>
      </c>
      <c r="AD216">
        <f>AD150/'Carbon Coefficients'!AD$99</f>
        <v/>
      </c>
      <c r="AE216">
        <f>AE150/'Carbon Coefficients'!AE$99</f>
        <v/>
      </c>
      <c r="AF216">
        <f>AF150/'Carbon Coefficients'!AF$99</f>
        <v/>
      </c>
      <c r="AG216">
        <f>AG150/'Carbon Coefficients'!AG$99</f>
        <v/>
      </c>
      <c r="AH216">
        <f>AH150/'Carbon Coefficients'!AH$99</f>
        <v/>
      </c>
      <c r="AI216">
        <f>AI150/'Carbon Coefficients'!AI$99</f>
        <v/>
      </c>
      <c r="AJ216">
        <f>AJ150/'Carbon Coefficients'!AJ$99</f>
        <v/>
      </c>
      <c r="AK216">
        <f>AK150/'Carbon Coefficients'!AK$99</f>
        <v/>
      </c>
      <c r="AL216">
        <f>AL150/'Carbon Coefficients'!AL$99</f>
        <v/>
      </c>
      <c r="AM216">
        <f>AM150/'Carbon Coefficients'!AM$99</f>
        <v/>
      </c>
      <c r="AN216">
        <f>AN150/'Carbon Coefficients'!AN$99</f>
        <v/>
      </c>
      <c r="AO216">
        <f>AO150/'Carbon Coefficients'!AO$99</f>
        <v/>
      </c>
      <c r="AP216">
        <f>AP150/'Carbon Coefficients'!AP$99</f>
        <v/>
      </c>
      <c r="AQ216">
        <f>AQ150/'Carbon Coefficients'!AQ$99</f>
        <v/>
      </c>
      <c r="AR216">
        <f>AR150/'Carbon Coefficients'!AR$99</f>
        <v/>
      </c>
      <c r="AS216">
        <f>AS150/'Carbon Coefficients'!AS$99</f>
        <v/>
      </c>
      <c r="AT216">
        <f>AT150/'Carbon Coefficients'!AT$99</f>
        <v/>
      </c>
      <c r="AU216">
        <f>AU150/'Carbon Coefficients'!AU$99</f>
        <v/>
      </c>
      <c r="AV216">
        <f>AV150/'Carbon Coefficients'!AV$99</f>
        <v/>
      </c>
    </row>
    <row r="217" spans="1:50">
      <c r="A217" t="s">
        <v>348</v>
      </c>
      <c r="B217" t="s">
        <v>1793</v>
      </c>
      <c r="E217">
        <f>E151/'Carbon Coefficients'!E$99</f>
        <v/>
      </c>
      <c r="F217">
        <f>F151/'Carbon Coefficients'!F$99</f>
        <v/>
      </c>
      <c r="G217">
        <f>G151/'Carbon Coefficients'!G$99</f>
        <v/>
      </c>
      <c r="H217">
        <f>H151/'Carbon Coefficients'!H$99</f>
        <v/>
      </c>
      <c r="I217">
        <f>I151/'Carbon Coefficients'!I$99</f>
        <v/>
      </c>
      <c r="J217">
        <f>J151/'Carbon Coefficients'!J$99</f>
        <v/>
      </c>
      <c r="K217">
        <f>K151/'Carbon Coefficients'!K$99</f>
        <v/>
      </c>
      <c r="L217">
        <f>L151/'Carbon Coefficients'!L$99</f>
        <v/>
      </c>
      <c r="M217">
        <f>M151/'Carbon Coefficients'!M$99</f>
        <v/>
      </c>
      <c r="N217">
        <f>N151/'Carbon Coefficients'!N$99</f>
        <v/>
      </c>
      <c r="O217">
        <f>O151/'Carbon Coefficients'!O$99</f>
        <v/>
      </c>
      <c r="P217">
        <f>P151/'Carbon Coefficients'!P$99</f>
        <v/>
      </c>
      <c r="Q217">
        <f>Q151/'Carbon Coefficients'!Q$99</f>
        <v/>
      </c>
      <c r="R217">
        <f>R151/'Carbon Coefficients'!R$99</f>
        <v/>
      </c>
      <c r="S217">
        <f>S151/'Carbon Coefficients'!S$99</f>
        <v/>
      </c>
      <c r="T217">
        <f>T151/'Carbon Coefficients'!T$99</f>
        <v/>
      </c>
      <c r="U217">
        <f>U151/'Carbon Coefficients'!U$99</f>
        <v/>
      </c>
      <c r="V217">
        <f>V151/'Carbon Coefficients'!V$99</f>
        <v/>
      </c>
      <c r="W217">
        <f>W151/'Carbon Coefficients'!W$99</f>
        <v/>
      </c>
      <c r="X217">
        <f>X151/'Carbon Coefficients'!X$99</f>
        <v/>
      </c>
      <c r="Y217">
        <f>Y151/'Carbon Coefficients'!Y$99</f>
        <v/>
      </c>
      <c r="Z217">
        <f>Z151/'Carbon Coefficients'!Z$99</f>
        <v/>
      </c>
      <c r="AA217">
        <f>AA151/'Carbon Coefficients'!AA$99</f>
        <v/>
      </c>
      <c r="AB217">
        <f>AB151/'Carbon Coefficients'!AB$99</f>
        <v/>
      </c>
      <c r="AC217">
        <f>AC151/'Carbon Coefficients'!AC$99</f>
        <v/>
      </c>
      <c r="AD217">
        <f>AD151/'Carbon Coefficients'!AD$99</f>
        <v/>
      </c>
      <c r="AE217">
        <f>AE151/'Carbon Coefficients'!AE$99</f>
        <v/>
      </c>
      <c r="AF217">
        <f>AF151/'Carbon Coefficients'!AF$99</f>
        <v/>
      </c>
      <c r="AG217">
        <f>AG151/'Carbon Coefficients'!AG$99</f>
        <v/>
      </c>
      <c r="AH217">
        <f>AH151/'Carbon Coefficients'!AH$99</f>
        <v/>
      </c>
      <c r="AI217">
        <f>AI151/'Carbon Coefficients'!AI$99</f>
        <v/>
      </c>
      <c r="AJ217">
        <f>AJ151/'Carbon Coefficients'!AJ$99</f>
        <v/>
      </c>
      <c r="AK217">
        <f>AK151/'Carbon Coefficients'!AK$99</f>
        <v/>
      </c>
      <c r="AL217">
        <f>AL151/'Carbon Coefficients'!AL$99</f>
        <v/>
      </c>
      <c r="AM217">
        <f>AM151/'Carbon Coefficients'!AM$99</f>
        <v/>
      </c>
      <c r="AN217">
        <f>AN151/'Carbon Coefficients'!AN$99</f>
        <v/>
      </c>
      <c r="AO217">
        <f>AO151/'Carbon Coefficients'!AO$99</f>
        <v/>
      </c>
      <c r="AP217">
        <f>AP151/'Carbon Coefficients'!AP$99</f>
        <v/>
      </c>
      <c r="AQ217">
        <f>AQ151/'Carbon Coefficients'!AQ$99</f>
        <v/>
      </c>
      <c r="AR217">
        <f>AR151/'Carbon Coefficients'!AR$99</f>
        <v/>
      </c>
      <c r="AS217">
        <f>AS151/'Carbon Coefficients'!AS$99</f>
        <v/>
      </c>
      <c r="AT217">
        <f>AT151/'Carbon Coefficients'!AT$99</f>
        <v/>
      </c>
      <c r="AU217">
        <f>AU151/'Carbon Coefficients'!AU$99</f>
        <v/>
      </c>
      <c r="AV217">
        <f>AV151/'Carbon Coefficients'!AV$99</f>
        <v/>
      </c>
    </row>
    <row r="218" spans="1:50">
      <c r="A218" t="s">
        <v>324</v>
      </c>
      <c r="B218" t="s">
        <v>1793</v>
      </c>
      <c r="E218">
        <f>E152/'Carbon Coefficients'!E$99</f>
        <v/>
      </c>
      <c r="F218">
        <f>F152/'Carbon Coefficients'!F$99</f>
        <v/>
      </c>
      <c r="G218">
        <f>G152/'Carbon Coefficients'!G$99</f>
        <v/>
      </c>
      <c r="H218">
        <f>H152/'Carbon Coefficients'!H$99</f>
        <v/>
      </c>
      <c r="I218">
        <f>I152/'Carbon Coefficients'!I$99</f>
        <v/>
      </c>
      <c r="J218">
        <f>J152/'Carbon Coefficients'!J$99</f>
        <v/>
      </c>
      <c r="K218">
        <f>K152/'Carbon Coefficients'!K$99</f>
        <v/>
      </c>
      <c r="L218">
        <f>L152/'Carbon Coefficients'!L$99</f>
        <v/>
      </c>
      <c r="M218">
        <f>M152/'Carbon Coefficients'!M$99</f>
        <v/>
      </c>
      <c r="N218">
        <f>N152/'Carbon Coefficients'!N$99</f>
        <v/>
      </c>
      <c r="O218">
        <f>O152/'Carbon Coefficients'!O$99</f>
        <v/>
      </c>
      <c r="P218">
        <f>P152/'Carbon Coefficients'!P$99</f>
        <v/>
      </c>
      <c r="Q218">
        <f>Q152/'Carbon Coefficients'!Q$99</f>
        <v/>
      </c>
      <c r="R218">
        <f>R152/'Carbon Coefficients'!R$99</f>
        <v/>
      </c>
      <c r="S218">
        <f>S152/'Carbon Coefficients'!S$99</f>
        <v/>
      </c>
      <c r="T218">
        <f>T152/'Carbon Coefficients'!T$99</f>
        <v/>
      </c>
      <c r="U218">
        <f>U152/'Carbon Coefficients'!U$99</f>
        <v/>
      </c>
      <c r="V218">
        <f>V152/'Carbon Coefficients'!V$99</f>
        <v/>
      </c>
      <c r="W218">
        <f>W152/'Carbon Coefficients'!W$99</f>
        <v/>
      </c>
      <c r="X218">
        <f>X152/'Carbon Coefficients'!X$99</f>
        <v/>
      </c>
      <c r="Y218">
        <f>Y152/'Carbon Coefficients'!Y$99</f>
        <v/>
      </c>
      <c r="Z218">
        <f>Z152/'Carbon Coefficients'!Z$99</f>
        <v/>
      </c>
      <c r="AA218">
        <f>AA152/'Carbon Coefficients'!AA$99</f>
        <v/>
      </c>
      <c r="AB218">
        <f>AB152/'Carbon Coefficients'!AB$99</f>
        <v/>
      </c>
      <c r="AC218">
        <f>AC152/'Carbon Coefficients'!AC$99</f>
        <v/>
      </c>
      <c r="AD218">
        <f>AD152/'Carbon Coefficients'!AD$99</f>
        <v/>
      </c>
      <c r="AE218">
        <f>AE152/'Carbon Coefficients'!AE$99</f>
        <v/>
      </c>
      <c r="AF218">
        <f>AF152/'Carbon Coefficients'!AF$99</f>
        <v/>
      </c>
      <c r="AG218">
        <f>AG152/'Carbon Coefficients'!AG$99</f>
        <v/>
      </c>
      <c r="AH218">
        <f>AH152/'Carbon Coefficients'!AH$99</f>
        <v/>
      </c>
      <c r="AI218">
        <f>AI152/'Carbon Coefficients'!AI$99</f>
        <v/>
      </c>
      <c r="AJ218">
        <f>AJ152/'Carbon Coefficients'!AJ$99</f>
        <v/>
      </c>
      <c r="AK218">
        <f>AK152/'Carbon Coefficients'!AK$99</f>
        <v/>
      </c>
      <c r="AL218">
        <f>AL152/'Carbon Coefficients'!AL$99</f>
        <v/>
      </c>
      <c r="AM218">
        <f>AM152/'Carbon Coefficients'!AM$99</f>
        <v/>
      </c>
      <c r="AN218">
        <f>AN152/'Carbon Coefficients'!AN$99</f>
        <v/>
      </c>
      <c r="AO218">
        <f>AO152/'Carbon Coefficients'!AO$99</f>
        <v/>
      </c>
      <c r="AP218">
        <f>AP152/'Carbon Coefficients'!AP$99</f>
        <v/>
      </c>
      <c r="AQ218">
        <f>AQ152/'Carbon Coefficients'!AQ$99</f>
        <v/>
      </c>
      <c r="AR218">
        <f>AR152/'Carbon Coefficients'!AR$99</f>
        <v/>
      </c>
      <c r="AS218">
        <f>AS152/'Carbon Coefficients'!AS$99</f>
        <v/>
      </c>
      <c r="AT218">
        <f>AT152/'Carbon Coefficients'!AT$99</f>
        <v/>
      </c>
      <c r="AU218">
        <f>AU152/'Carbon Coefficients'!AU$99</f>
        <v/>
      </c>
      <c r="AV218">
        <f>AV152/'Carbon Coefficients'!AV$99</f>
        <v/>
      </c>
    </row>
    <row r="219" spans="1:50">
      <c r="A219" t="s">
        <v>257</v>
      </c>
      <c r="B219" t="s">
        <v>1793</v>
      </c>
      <c r="E219">
        <f>E153/'Carbon Coefficients'!E$99</f>
        <v/>
      </c>
      <c r="F219">
        <f>F153/'Carbon Coefficients'!F$99</f>
        <v/>
      </c>
      <c r="G219">
        <f>G153/'Carbon Coefficients'!G$99</f>
        <v/>
      </c>
      <c r="H219">
        <f>H153/'Carbon Coefficients'!H$99</f>
        <v/>
      </c>
      <c r="I219">
        <f>I153/'Carbon Coefficients'!I$99</f>
        <v/>
      </c>
      <c r="J219">
        <f>J153/'Carbon Coefficients'!J$99</f>
        <v/>
      </c>
      <c r="K219">
        <f>K153/'Carbon Coefficients'!K$99</f>
        <v/>
      </c>
      <c r="L219">
        <f>L153/'Carbon Coefficients'!L$99</f>
        <v/>
      </c>
      <c r="M219">
        <f>M153/'Carbon Coefficients'!M$99</f>
        <v/>
      </c>
      <c r="N219">
        <f>N153/'Carbon Coefficients'!N$99</f>
        <v/>
      </c>
      <c r="O219">
        <f>O153/'Carbon Coefficients'!O$99</f>
        <v/>
      </c>
      <c r="P219">
        <f>P153/'Carbon Coefficients'!P$99</f>
        <v/>
      </c>
      <c r="Q219">
        <f>Q153/'Carbon Coefficients'!Q$99</f>
        <v/>
      </c>
      <c r="R219">
        <f>R153/'Carbon Coefficients'!R$99</f>
        <v/>
      </c>
      <c r="S219">
        <f>S153/'Carbon Coefficients'!S$99</f>
        <v/>
      </c>
      <c r="T219">
        <f>T153/'Carbon Coefficients'!T$99</f>
        <v/>
      </c>
      <c r="U219">
        <f>U153/'Carbon Coefficients'!U$99</f>
        <v/>
      </c>
      <c r="V219">
        <f>V153/'Carbon Coefficients'!V$99</f>
        <v/>
      </c>
      <c r="W219">
        <f>W153/'Carbon Coefficients'!W$99</f>
        <v/>
      </c>
      <c r="X219">
        <f>X153/'Carbon Coefficients'!X$99</f>
        <v/>
      </c>
      <c r="Y219">
        <f>Y153/'Carbon Coefficients'!Y$99</f>
        <v/>
      </c>
      <c r="Z219">
        <f>Z153/'Carbon Coefficients'!Z$99</f>
        <v/>
      </c>
      <c r="AA219">
        <f>AA153/'Carbon Coefficients'!AA$99</f>
        <v/>
      </c>
      <c r="AB219">
        <f>AB153/'Carbon Coefficients'!AB$99</f>
        <v/>
      </c>
      <c r="AC219">
        <f>AC153/'Carbon Coefficients'!AC$99</f>
        <v/>
      </c>
      <c r="AD219">
        <f>AD153/'Carbon Coefficients'!AD$99</f>
        <v/>
      </c>
      <c r="AE219">
        <f>AE153/'Carbon Coefficients'!AE$99</f>
        <v/>
      </c>
      <c r="AF219">
        <f>AF153/'Carbon Coefficients'!AF$99</f>
        <v/>
      </c>
      <c r="AG219">
        <f>AG153/'Carbon Coefficients'!AG$99</f>
        <v/>
      </c>
      <c r="AH219">
        <f>AH153/'Carbon Coefficients'!AH$99</f>
        <v/>
      </c>
      <c r="AI219">
        <f>AI153/'Carbon Coefficients'!AI$99</f>
        <v/>
      </c>
      <c r="AJ219">
        <f>AJ153/'Carbon Coefficients'!AJ$99</f>
        <v/>
      </c>
      <c r="AK219">
        <f>AK153/'Carbon Coefficients'!AK$99</f>
        <v/>
      </c>
      <c r="AL219">
        <f>AL153/'Carbon Coefficients'!AL$99</f>
        <v/>
      </c>
      <c r="AM219">
        <f>AM153/'Carbon Coefficients'!AM$99</f>
        <v/>
      </c>
      <c r="AN219">
        <f>AN153/'Carbon Coefficients'!AN$99</f>
        <v/>
      </c>
      <c r="AO219">
        <f>AO153/'Carbon Coefficients'!AO$99</f>
        <v/>
      </c>
      <c r="AP219">
        <f>AP153/'Carbon Coefficients'!AP$99</f>
        <v/>
      </c>
      <c r="AQ219">
        <f>AQ153/'Carbon Coefficients'!AQ$99</f>
        <v/>
      </c>
      <c r="AR219">
        <f>AR153/'Carbon Coefficients'!AR$99</f>
        <v/>
      </c>
      <c r="AS219">
        <f>AS153/'Carbon Coefficients'!AS$99</f>
        <v/>
      </c>
      <c r="AT219">
        <f>AT153/'Carbon Coefficients'!AT$99</f>
        <v/>
      </c>
      <c r="AU219">
        <f>AU153/'Carbon Coefficients'!AU$99</f>
        <v/>
      </c>
      <c r="AV219">
        <f>AV153/'Carbon Coefficients'!AV$99</f>
        <v/>
      </c>
    </row>
    <row r="220" spans="1:50">
      <c r="A220" t="s">
        <v>274</v>
      </c>
      <c r="B220" t="s">
        <v>1793</v>
      </c>
      <c r="E220">
        <f>E154/'Carbon Coefficients'!E$99</f>
        <v/>
      </c>
      <c r="F220">
        <f>F154/'Carbon Coefficients'!F$99</f>
        <v/>
      </c>
      <c r="G220">
        <f>G154/'Carbon Coefficients'!G$99</f>
        <v/>
      </c>
      <c r="H220">
        <f>H154/'Carbon Coefficients'!H$99</f>
        <v/>
      </c>
      <c r="I220">
        <f>I154/'Carbon Coefficients'!I$99</f>
        <v/>
      </c>
      <c r="J220">
        <f>J154/'Carbon Coefficients'!J$99</f>
        <v/>
      </c>
      <c r="K220">
        <f>K154/'Carbon Coefficients'!K$99</f>
        <v/>
      </c>
      <c r="L220">
        <f>L154/'Carbon Coefficients'!L$99</f>
        <v/>
      </c>
      <c r="M220">
        <f>M154/'Carbon Coefficients'!M$99</f>
        <v/>
      </c>
      <c r="N220">
        <f>N154/'Carbon Coefficients'!N$99</f>
        <v/>
      </c>
      <c r="O220">
        <f>O154/'Carbon Coefficients'!O$99</f>
        <v/>
      </c>
      <c r="P220">
        <f>P154/'Carbon Coefficients'!P$99</f>
        <v/>
      </c>
      <c r="Q220">
        <f>Q154/'Carbon Coefficients'!Q$99</f>
        <v/>
      </c>
      <c r="R220">
        <f>R154/'Carbon Coefficients'!R$99</f>
        <v/>
      </c>
      <c r="S220">
        <f>S154/'Carbon Coefficients'!S$99</f>
        <v/>
      </c>
      <c r="T220">
        <f>T154/'Carbon Coefficients'!T$99</f>
        <v/>
      </c>
      <c r="U220">
        <f>U154/'Carbon Coefficients'!U$99</f>
        <v/>
      </c>
      <c r="V220">
        <f>V154/'Carbon Coefficients'!V$99</f>
        <v/>
      </c>
      <c r="W220">
        <f>W154/'Carbon Coefficients'!W$99</f>
        <v/>
      </c>
      <c r="X220">
        <f>X154/'Carbon Coefficients'!X$99</f>
        <v/>
      </c>
      <c r="Y220">
        <f>Y154/'Carbon Coefficients'!Y$99</f>
        <v/>
      </c>
      <c r="Z220">
        <f>Z154/'Carbon Coefficients'!Z$99</f>
        <v/>
      </c>
      <c r="AA220">
        <f>AA154/'Carbon Coefficients'!AA$99</f>
        <v/>
      </c>
      <c r="AB220">
        <f>AB154/'Carbon Coefficients'!AB$99</f>
        <v/>
      </c>
      <c r="AC220">
        <f>AC154/'Carbon Coefficients'!AC$99</f>
        <v/>
      </c>
      <c r="AD220">
        <f>AD154/'Carbon Coefficients'!AD$99</f>
        <v/>
      </c>
      <c r="AE220">
        <f>AE154/'Carbon Coefficients'!AE$99</f>
        <v/>
      </c>
      <c r="AF220">
        <f>AF154/'Carbon Coefficients'!AF$99</f>
        <v/>
      </c>
      <c r="AG220">
        <f>AG154/'Carbon Coefficients'!AG$99</f>
        <v/>
      </c>
      <c r="AH220">
        <f>AH154/'Carbon Coefficients'!AH$99</f>
        <v/>
      </c>
      <c r="AI220">
        <f>AI154/'Carbon Coefficients'!AI$99</f>
        <v/>
      </c>
      <c r="AJ220">
        <f>AJ154/'Carbon Coefficients'!AJ$99</f>
        <v/>
      </c>
      <c r="AK220">
        <f>AK154/'Carbon Coefficients'!AK$99</f>
        <v/>
      </c>
      <c r="AL220">
        <f>AL154/'Carbon Coefficients'!AL$99</f>
        <v/>
      </c>
      <c r="AM220">
        <f>AM154/'Carbon Coefficients'!AM$99</f>
        <v/>
      </c>
      <c r="AN220">
        <f>AN154/'Carbon Coefficients'!AN$99</f>
        <v/>
      </c>
      <c r="AO220">
        <f>AO154/'Carbon Coefficients'!AO$99</f>
        <v/>
      </c>
      <c r="AP220">
        <f>AP154/'Carbon Coefficients'!AP$99</f>
        <v/>
      </c>
      <c r="AQ220">
        <f>AQ154/'Carbon Coefficients'!AQ$99</f>
        <v/>
      </c>
      <c r="AR220">
        <f>AR154/'Carbon Coefficients'!AR$99</f>
        <v/>
      </c>
      <c r="AS220">
        <f>AS154/'Carbon Coefficients'!AS$99</f>
        <v/>
      </c>
      <c r="AT220">
        <f>AT154/'Carbon Coefficients'!AT$99</f>
        <v/>
      </c>
      <c r="AU220">
        <f>AU154/'Carbon Coefficients'!AU$99</f>
        <v/>
      </c>
      <c r="AV220">
        <f>AV154/'Carbon Coefficients'!AV$99</f>
        <v/>
      </c>
    </row>
    <row r="221" spans="1:50">
      <c r="A221" t="s">
        <v>312</v>
      </c>
      <c r="B221" t="s">
        <v>1793</v>
      </c>
      <c r="E221">
        <f>E155/'Carbon Coefficients'!E$99</f>
        <v/>
      </c>
      <c r="F221">
        <f>F155/'Carbon Coefficients'!F$99</f>
        <v/>
      </c>
      <c r="G221">
        <f>G155/'Carbon Coefficients'!G$99</f>
        <v/>
      </c>
      <c r="H221">
        <f>H155/'Carbon Coefficients'!H$99</f>
        <v/>
      </c>
      <c r="I221">
        <f>I155/'Carbon Coefficients'!I$99</f>
        <v/>
      </c>
      <c r="J221">
        <f>J155/'Carbon Coefficients'!J$99</f>
        <v/>
      </c>
      <c r="K221">
        <f>K155/'Carbon Coefficients'!K$99</f>
        <v/>
      </c>
      <c r="L221">
        <f>L155/'Carbon Coefficients'!L$99</f>
        <v/>
      </c>
      <c r="M221">
        <f>M155/'Carbon Coefficients'!M$99</f>
        <v/>
      </c>
      <c r="N221">
        <f>N155/'Carbon Coefficients'!N$99</f>
        <v/>
      </c>
      <c r="O221">
        <f>O155/'Carbon Coefficients'!O$99</f>
        <v/>
      </c>
      <c r="P221">
        <f>P155/'Carbon Coefficients'!P$99</f>
        <v/>
      </c>
      <c r="Q221">
        <f>Q155/'Carbon Coefficients'!Q$99</f>
        <v/>
      </c>
      <c r="R221">
        <f>R155/'Carbon Coefficients'!R$99</f>
        <v/>
      </c>
      <c r="S221">
        <f>S155/'Carbon Coefficients'!S$99</f>
        <v/>
      </c>
      <c r="T221">
        <f>T155/'Carbon Coefficients'!T$99</f>
        <v/>
      </c>
      <c r="U221">
        <f>U155/'Carbon Coefficients'!U$99</f>
        <v/>
      </c>
      <c r="V221">
        <f>V155/'Carbon Coefficients'!V$99</f>
        <v/>
      </c>
      <c r="W221">
        <f>W155/'Carbon Coefficients'!W$99</f>
        <v/>
      </c>
      <c r="X221">
        <f>X155/'Carbon Coefficients'!X$99</f>
        <v/>
      </c>
      <c r="Y221">
        <f>Y155/'Carbon Coefficients'!Y$99</f>
        <v/>
      </c>
      <c r="Z221">
        <f>Z155/'Carbon Coefficients'!Z$99</f>
        <v/>
      </c>
      <c r="AA221">
        <f>AA155/'Carbon Coefficients'!AA$99</f>
        <v/>
      </c>
      <c r="AB221">
        <f>AB155/'Carbon Coefficients'!AB$99</f>
        <v/>
      </c>
      <c r="AC221">
        <f>AC155/'Carbon Coefficients'!AC$99</f>
        <v/>
      </c>
      <c r="AD221">
        <f>AD155/'Carbon Coefficients'!AD$99</f>
        <v/>
      </c>
      <c r="AE221">
        <f>AE155/'Carbon Coefficients'!AE$99</f>
        <v/>
      </c>
      <c r="AF221">
        <f>AF155/'Carbon Coefficients'!AF$99</f>
        <v/>
      </c>
      <c r="AG221">
        <f>AG155/'Carbon Coefficients'!AG$99</f>
        <v/>
      </c>
      <c r="AH221">
        <f>AH155/'Carbon Coefficients'!AH$99</f>
        <v/>
      </c>
      <c r="AI221">
        <f>AI155/'Carbon Coefficients'!AI$99</f>
        <v/>
      </c>
      <c r="AJ221">
        <f>AJ155/'Carbon Coefficients'!AJ$99</f>
        <v/>
      </c>
      <c r="AK221">
        <f>AK155/'Carbon Coefficients'!AK$99</f>
        <v/>
      </c>
      <c r="AL221">
        <f>AL155/'Carbon Coefficients'!AL$99</f>
        <v/>
      </c>
      <c r="AM221">
        <f>AM155/'Carbon Coefficients'!AM$99</f>
        <v/>
      </c>
      <c r="AN221">
        <f>AN155/'Carbon Coefficients'!AN$99</f>
        <v/>
      </c>
      <c r="AO221">
        <f>AO155/'Carbon Coefficients'!AO$99</f>
        <v/>
      </c>
      <c r="AP221">
        <f>AP155/'Carbon Coefficients'!AP$99</f>
        <v/>
      </c>
      <c r="AQ221">
        <f>AQ155/'Carbon Coefficients'!AQ$99</f>
        <v/>
      </c>
      <c r="AR221">
        <f>AR155/'Carbon Coefficients'!AR$99</f>
        <v/>
      </c>
      <c r="AS221">
        <f>AS155/'Carbon Coefficients'!AS$99</f>
        <v/>
      </c>
      <c r="AT221">
        <f>AT155/'Carbon Coefficients'!AT$99</f>
        <v/>
      </c>
      <c r="AU221">
        <f>AU155/'Carbon Coefficients'!AU$99</f>
        <v/>
      </c>
      <c r="AV221">
        <f>AV155/'Carbon Coefficients'!AV$99</f>
        <v/>
      </c>
    </row>
    <row r="222" spans="1:50">
      <c r="A222" t="s">
        <v>230</v>
      </c>
      <c r="B222" t="s">
        <v>1793</v>
      </c>
      <c r="E222">
        <f>E156/'Carbon Coefficients'!E$99</f>
        <v/>
      </c>
      <c r="F222">
        <f>F156/'Carbon Coefficients'!F$99</f>
        <v/>
      </c>
      <c r="G222">
        <f>G156/'Carbon Coefficients'!G$99</f>
        <v/>
      </c>
      <c r="H222">
        <f>H156/'Carbon Coefficients'!H$99</f>
        <v/>
      </c>
      <c r="I222">
        <f>I156/'Carbon Coefficients'!I$99</f>
        <v/>
      </c>
      <c r="J222">
        <f>J156/'Carbon Coefficients'!J$99</f>
        <v/>
      </c>
      <c r="K222">
        <f>K156/'Carbon Coefficients'!K$99</f>
        <v/>
      </c>
      <c r="L222">
        <f>L156/'Carbon Coefficients'!L$99</f>
        <v/>
      </c>
      <c r="M222">
        <f>M156/'Carbon Coefficients'!M$99</f>
        <v/>
      </c>
      <c r="N222">
        <f>N156/'Carbon Coefficients'!N$99</f>
        <v/>
      </c>
      <c r="O222">
        <f>O156/'Carbon Coefficients'!O$99</f>
        <v/>
      </c>
      <c r="P222">
        <f>P156/'Carbon Coefficients'!P$99</f>
        <v/>
      </c>
      <c r="Q222">
        <f>Q156/'Carbon Coefficients'!Q$99</f>
        <v/>
      </c>
      <c r="R222">
        <f>R156/'Carbon Coefficients'!R$99</f>
        <v/>
      </c>
      <c r="S222">
        <f>S156/'Carbon Coefficients'!S$99</f>
        <v/>
      </c>
      <c r="T222">
        <f>T156/'Carbon Coefficients'!T$99</f>
        <v/>
      </c>
      <c r="U222">
        <f>U156/'Carbon Coefficients'!U$99</f>
        <v/>
      </c>
      <c r="V222">
        <f>V156/'Carbon Coefficients'!V$99</f>
        <v/>
      </c>
      <c r="W222">
        <f>W156/'Carbon Coefficients'!W$99</f>
        <v/>
      </c>
      <c r="X222">
        <f>X156/'Carbon Coefficients'!X$99</f>
        <v/>
      </c>
      <c r="Y222">
        <f>Y156/'Carbon Coefficients'!Y$99</f>
        <v/>
      </c>
      <c r="Z222">
        <f>Z156/'Carbon Coefficients'!Z$99</f>
        <v/>
      </c>
      <c r="AA222">
        <f>AA156/'Carbon Coefficients'!AA$99</f>
        <v/>
      </c>
      <c r="AB222">
        <f>AB156/'Carbon Coefficients'!AB$99</f>
        <v/>
      </c>
      <c r="AC222">
        <f>AC156/'Carbon Coefficients'!AC$99</f>
        <v/>
      </c>
      <c r="AD222">
        <f>AD156/'Carbon Coefficients'!AD$99</f>
        <v/>
      </c>
      <c r="AE222">
        <f>AE156/'Carbon Coefficients'!AE$99</f>
        <v/>
      </c>
      <c r="AF222">
        <f>AF156/'Carbon Coefficients'!AF$99</f>
        <v/>
      </c>
      <c r="AG222">
        <f>AG156/'Carbon Coefficients'!AG$99</f>
        <v/>
      </c>
      <c r="AH222">
        <f>AH156/'Carbon Coefficients'!AH$99</f>
        <v/>
      </c>
      <c r="AI222">
        <f>AI156/'Carbon Coefficients'!AI$99</f>
        <v/>
      </c>
      <c r="AJ222">
        <f>AJ156/'Carbon Coefficients'!AJ$99</f>
        <v/>
      </c>
      <c r="AK222">
        <f>AK156/'Carbon Coefficients'!AK$99</f>
        <v/>
      </c>
      <c r="AL222">
        <f>AL156/'Carbon Coefficients'!AL$99</f>
        <v/>
      </c>
      <c r="AM222">
        <f>AM156/'Carbon Coefficients'!AM$99</f>
        <v/>
      </c>
      <c r="AN222">
        <f>AN156/'Carbon Coefficients'!AN$99</f>
        <v/>
      </c>
      <c r="AO222">
        <f>AO156/'Carbon Coefficients'!AO$99</f>
        <v/>
      </c>
      <c r="AP222">
        <f>AP156/'Carbon Coefficients'!AP$99</f>
        <v/>
      </c>
      <c r="AQ222">
        <f>AQ156/'Carbon Coefficients'!AQ$99</f>
        <v/>
      </c>
      <c r="AR222">
        <f>AR156/'Carbon Coefficients'!AR$99</f>
        <v/>
      </c>
      <c r="AS222">
        <f>AS156/'Carbon Coefficients'!AS$99</f>
        <v/>
      </c>
      <c r="AT222">
        <f>AT156/'Carbon Coefficients'!AT$99</f>
        <v/>
      </c>
      <c r="AU222">
        <f>AU156/'Carbon Coefficients'!AU$99</f>
        <v/>
      </c>
      <c r="AV222">
        <f>AV156/'Carbon Coefficients'!AV$99</f>
        <v/>
      </c>
    </row>
    <row r="223" spans="1:50">
      <c r="A223" t="s">
        <v>396</v>
      </c>
      <c r="B223" t="s">
        <v>1793</v>
      </c>
      <c r="E223">
        <f>E157/'Carbon Coefficients'!E$99</f>
        <v/>
      </c>
      <c r="F223">
        <f>F157/'Carbon Coefficients'!F$99</f>
        <v/>
      </c>
      <c r="G223">
        <f>G157/'Carbon Coefficients'!G$99</f>
        <v/>
      </c>
      <c r="H223">
        <f>H157/'Carbon Coefficients'!H$99</f>
        <v/>
      </c>
      <c r="I223">
        <f>I157/'Carbon Coefficients'!I$99</f>
        <v/>
      </c>
      <c r="J223">
        <f>J157/'Carbon Coefficients'!J$99</f>
        <v/>
      </c>
      <c r="K223">
        <f>K157/'Carbon Coefficients'!K$99</f>
        <v/>
      </c>
      <c r="L223">
        <f>L157/'Carbon Coefficients'!L$99</f>
        <v/>
      </c>
      <c r="M223">
        <f>M157/'Carbon Coefficients'!M$99</f>
        <v/>
      </c>
      <c r="N223">
        <f>N157/'Carbon Coefficients'!N$99</f>
        <v/>
      </c>
      <c r="O223">
        <f>O157/'Carbon Coefficients'!O$99</f>
        <v/>
      </c>
      <c r="P223">
        <f>P157/'Carbon Coefficients'!P$99</f>
        <v/>
      </c>
      <c r="Q223">
        <f>Q157/'Carbon Coefficients'!Q$99</f>
        <v/>
      </c>
      <c r="R223">
        <f>R157/'Carbon Coefficients'!R$99</f>
        <v/>
      </c>
      <c r="S223">
        <f>S157/'Carbon Coefficients'!S$99</f>
        <v/>
      </c>
      <c r="T223">
        <f>T157/'Carbon Coefficients'!T$99</f>
        <v/>
      </c>
      <c r="U223">
        <f>U157/'Carbon Coefficients'!U$99</f>
        <v/>
      </c>
      <c r="V223">
        <f>V157/'Carbon Coefficients'!V$99</f>
        <v/>
      </c>
      <c r="W223">
        <f>W157/'Carbon Coefficients'!W$99</f>
        <v/>
      </c>
      <c r="X223">
        <f>X157/'Carbon Coefficients'!X$99</f>
        <v/>
      </c>
      <c r="Y223">
        <f>Y157/'Carbon Coefficients'!Y$99</f>
        <v/>
      </c>
      <c r="Z223">
        <f>Z157/'Carbon Coefficients'!Z$99</f>
        <v/>
      </c>
      <c r="AA223">
        <f>AA157/'Carbon Coefficients'!AA$99</f>
        <v/>
      </c>
      <c r="AB223">
        <f>AB157/'Carbon Coefficients'!AB$99</f>
        <v/>
      </c>
      <c r="AC223">
        <f>AC157/'Carbon Coefficients'!AC$99</f>
        <v/>
      </c>
      <c r="AD223">
        <f>AD157/'Carbon Coefficients'!AD$99</f>
        <v/>
      </c>
      <c r="AE223">
        <f>AE157/'Carbon Coefficients'!AE$99</f>
        <v/>
      </c>
      <c r="AF223">
        <f>AF157/'Carbon Coefficients'!AF$99</f>
        <v/>
      </c>
      <c r="AG223">
        <f>AG157/'Carbon Coefficients'!AG$99</f>
        <v/>
      </c>
      <c r="AH223">
        <f>AH157/'Carbon Coefficients'!AH$99</f>
        <v/>
      </c>
      <c r="AI223">
        <f>AI157/'Carbon Coefficients'!AI$99</f>
        <v/>
      </c>
      <c r="AJ223">
        <f>AJ157/'Carbon Coefficients'!AJ$99</f>
        <v/>
      </c>
      <c r="AK223">
        <f>AK157/'Carbon Coefficients'!AK$99</f>
        <v/>
      </c>
      <c r="AL223">
        <f>AL157/'Carbon Coefficients'!AL$99</f>
        <v/>
      </c>
      <c r="AM223">
        <f>AM157/'Carbon Coefficients'!AM$99</f>
        <v/>
      </c>
      <c r="AN223">
        <f>AN157/'Carbon Coefficients'!AN$99</f>
        <v/>
      </c>
      <c r="AO223">
        <f>AO157/'Carbon Coefficients'!AO$99</f>
        <v/>
      </c>
      <c r="AP223">
        <f>AP157/'Carbon Coefficients'!AP$99</f>
        <v/>
      </c>
      <c r="AQ223">
        <f>AQ157/'Carbon Coefficients'!AQ$99</f>
        <v/>
      </c>
      <c r="AR223">
        <f>AR157/'Carbon Coefficients'!AR$99</f>
        <v/>
      </c>
      <c r="AS223">
        <f>AS157/'Carbon Coefficients'!AS$99</f>
        <v/>
      </c>
      <c r="AT223">
        <f>AT157/'Carbon Coefficients'!AT$99</f>
        <v/>
      </c>
      <c r="AU223">
        <f>AU157/'Carbon Coefficients'!AU$99</f>
        <v/>
      </c>
      <c r="AV223">
        <f>AV157/'Carbon Coefficients'!AV$99</f>
        <v/>
      </c>
    </row>
    <row r="224" spans="1:50">
      <c r="A224" t="s">
        <v>362</v>
      </c>
      <c r="B224" t="s">
        <v>1793</v>
      </c>
      <c r="E224">
        <f>E158/'Carbon Coefficients'!E$99</f>
        <v/>
      </c>
      <c r="F224">
        <f>F158/'Carbon Coefficients'!F$99</f>
        <v/>
      </c>
      <c r="G224">
        <f>G158/'Carbon Coefficients'!G$99</f>
        <v/>
      </c>
      <c r="H224">
        <f>H158/'Carbon Coefficients'!H$99</f>
        <v/>
      </c>
      <c r="I224">
        <f>I158/'Carbon Coefficients'!I$99</f>
        <v/>
      </c>
      <c r="J224">
        <f>J158/'Carbon Coefficients'!J$99</f>
        <v/>
      </c>
      <c r="K224">
        <f>K158/'Carbon Coefficients'!K$99</f>
        <v/>
      </c>
      <c r="L224">
        <f>L158/'Carbon Coefficients'!L$99</f>
        <v/>
      </c>
      <c r="M224">
        <f>M158/'Carbon Coefficients'!M$99</f>
        <v/>
      </c>
      <c r="N224">
        <f>N158/'Carbon Coefficients'!N$99</f>
        <v/>
      </c>
      <c r="O224">
        <f>O158/'Carbon Coefficients'!O$99</f>
        <v/>
      </c>
      <c r="P224">
        <f>P158/'Carbon Coefficients'!P$99</f>
        <v/>
      </c>
      <c r="Q224">
        <f>Q158/'Carbon Coefficients'!Q$99</f>
        <v/>
      </c>
      <c r="R224">
        <f>R158/'Carbon Coefficients'!R$99</f>
        <v/>
      </c>
      <c r="S224">
        <f>S158/'Carbon Coefficients'!S$99</f>
        <v/>
      </c>
      <c r="T224">
        <f>T158/'Carbon Coefficients'!T$99</f>
        <v/>
      </c>
      <c r="U224">
        <f>U158/'Carbon Coefficients'!U$99</f>
        <v/>
      </c>
      <c r="V224">
        <f>V158/'Carbon Coefficients'!V$99</f>
        <v/>
      </c>
      <c r="W224">
        <f>W158/'Carbon Coefficients'!W$99</f>
        <v/>
      </c>
      <c r="X224">
        <f>X158/'Carbon Coefficients'!X$99</f>
        <v/>
      </c>
      <c r="Y224">
        <f>Y158/'Carbon Coefficients'!Y$99</f>
        <v/>
      </c>
      <c r="Z224">
        <f>Z158/'Carbon Coefficients'!Z$99</f>
        <v/>
      </c>
      <c r="AA224">
        <f>AA158/'Carbon Coefficients'!AA$99</f>
        <v/>
      </c>
      <c r="AB224">
        <f>AB158/'Carbon Coefficients'!AB$99</f>
        <v/>
      </c>
      <c r="AC224">
        <f>AC158/'Carbon Coefficients'!AC$99</f>
        <v/>
      </c>
      <c r="AD224">
        <f>AD158/'Carbon Coefficients'!AD$99</f>
        <v/>
      </c>
      <c r="AE224">
        <f>AE158/'Carbon Coefficients'!AE$99</f>
        <v/>
      </c>
      <c r="AF224">
        <f>AF158/'Carbon Coefficients'!AF$99</f>
        <v/>
      </c>
      <c r="AG224">
        <f>AG158/'Carbon Coefficients'!AG$99</f>
        <v/>
      </c>
      <c r="AH224">
        <f>AH158/'Carbon Coefficients'!AH$99</f>
        <v/>
      </c>
      <c r="AI224">
        <f>AI158/'Carbon Coefficients'!AI$99</f>
        <v/>
      </c>
      <c r="AJ224">
        <f>AJ158/'Carbon Coefficients'!AJ$99</f>
        <v/>
      </c>
      <c r="AK224">
        <f>AK158/'Carbon Coefficients'!AK$99</f>
        <v/>
      </c>
      <c r="AL224">
        <f>AL158/'Carbon Coefficients'!AL$99</f>
        <v/>
      </c>
      <c r="AM224">
        <f>AM158/'Carbon Coefficients'!AM$99</f>
        <v/>
      </c>
      <c r="AN224">
        <f>AN158/'Carbon Coefficients'!AN$99</f>
        <v/>
      </c>
      <c r="AO224">
        <f>AO158/'Carbon Coefficients'!AO$99</f>
        <v/>
      </c>
      <c r="AP224">
        <f>AP158/'Carbon Coefficients'!AP$99</f>
        <v/>
      </c>
      <c r="AQ224">
        <f>AQ158/'Carbon Coefficients'!AQ$99</f>
        <v/>
      </c>
      <c r="AR224">
        <f>AR158/'Carbon Coefficients'!AR$99</f>
        <v/>
      </c>
      <c r="AS224">
        <f>AS158/'Carbon Coefficients'!AS$99</f>
        <v/>
      </c>
      <c r="AT224">
        <f>AT158/'Carbon Coefficients'!AT$99</f>
        <v/>
      </c>
      <c r="AU224">
        <f>AU158/'Carbon Coefficients'!AU$99</f>
        <v/>
      </c>
      <c r="AV224">
        <f>AV158/'Carbon Coefficients'!AV$99</f>
        <v/>
      </c>
    </row>
    <row r="225" spans="1:50">
      <c r="A225" t="s">
        <v>244</v>
      </c>
      <c r="B225" t="s">
        <v>1793</v>
      </c>
      <c r="E225">
        <f>E159/'Carbon Coefficients'!E$99</f>
        <v/>
      </c>
      <c r="F225">
        <f>F159/'Carbon Coefficients'!F$99</f>
        <v/>
      </c>
      <c r="G225">
        <f>G159/'Carbon Coefficients'!G$99</f>
        <v/>
      </c>
      <c r="H225">
        <f>H159/'Carbon Coefficients'!H$99</f>
        <v/>
      </c>
      <c r="I225">
        <f>I159/'Carbon Coefficients'!I$99</f>
        <v/>
      </c>
      <c r="J225">
        <f>J159/'Carbon Coefficients'!J$99</f>
        <v/>
      </c>
      <c r="K225">
        <f>K159/'Carbon Coefficients'!K$99</f>
        <v/>
      </c>
      <c r="L225">
        <f>L159/'Carbon Coefficients'!L$99</f>
        <v/>
      </c>
      <c r="M225">
        <f>M159/'Carbon Coefficients'!M$99</f>
        <v/>
      </c>
      <c r="N225">
        <f>N159/'Carbon Coefficients'!N$99</f>
        <v/>
      </c>
      <c r="O225">
        <f>O159/'Carbon Coefficients'!O$99</f>
        <v/>
      </c>
      <c r="P225">
        <f>P159/'Carbon Coefficients'!P$99</f>
        <v/>
      </c>
      <c r="Q225">
        <f>Q159/'Carbon Coefficients'!Q$99</f>
        <v/>
      </c>
      <c r="R225">
        <f>R159/'Carbon Coefficients'!R$99</f>
        <v/>
      </c>
      <c r="S225">
        <f>S159/'Carbon Coefficients'!S$99</f>
        <v/>
      </c>
      <c r="T225">
        <f>T159/'Carbon Coefficients'!T$99</f>
        <v/>
      </c>
      <c r="U225">
        <f>U159/'Carbon Coefficients'!U$99</f>
        <v/>
      </c>
      <c r="V225">
        <f>V159/'Carbon Coefficients'!V$99</f>
        <v/>
      </c>
      <c r="W225">
        <f>W159/'Carbon Coefficients'!W$99</f>
        <v/>
      </c>
      <c r="X225">
        <f>X159/'Carbon Coefficients'!X$99</f>
        <v/>
      </c>
      <c r="Y225">
        <f>Y159/'Carbon Coefficients'!Y$99</f>
        <v/>
      </c>
      <c r="Z225">
        <f>Z159/'Carbon Coefficients'!Z$99</f>
        <v/>
      </c>
      <c r="AA225">
        <f>AA159/'Carbon Coefficients'!AA$99</f>
        <v/>
      </c>
      <c r="AB225">
        <f>AB159/'Carbon Coefficients'!AB$99</f>
        <v/>
      </c>
      <c r="AC225">
        <f>AC159/'Carbon Coefficients'!AC$99</f>
        <v/>
      </c>
      <c r="AD225">
        <f>AD159/'Carbon Coefficients'!AD$99</f>
        <v/>
      </c>
      <c r="AE225">
        <f>AE159/'Carbon Coefficients'!AE$99</f>
        <v/>
      </c>
      <c r="AF225">
        <f>AF159/'Carbon Coefficients'!AF$99</f>
        <v/>
      </c>
      <c r="AG225">
        <f>AG159/'Carbon Coefficients'!AG$99</f>
        <v/>
      </c>
      <c r="AH225">
        <f>AH159/'Carbon Coefficients'!AH$99</f>
        <v/>
      </c>
      <c r="AI225">
        <f>AI159/'Carbon Coefficients'!AI$99</f>
        <v/>
      </c>
      <c r="AJ225">
        <f>AJ159/'Carbon Coefficients'!AJ$99</f>
        <v/>
      </c>
      <c r="AK225">
        <f>AK159/'Carbon Coefficients'!AK$99</f>
        <v/>
      </c>
      <c r="AL225">
        <f>AL159/'Carbon Coefficients'!AL$99</f>
        <v/>
      </c>
      <c r="AM225">
        <f>AM159/'Carbon Coefficients'!AM$99</f>
        <v/>
      </c>
      <c r="AN225">
        <f>AN159/'Carbon Coefficients'!AN$99</f>
        <v/>
      </c>
      <c r="AO225">
        <f>AO159/'Carbon Coefficients'!AO$99</f>
        <v/>
      </c>
      <c r="AP225">
        <f>AP159/'Carbon Coefficients'!AP$99</f>
        <v/>
      </c>
      <c r="AQ225">
        <f>AQ159/'Carbon Coefficients'!AQ$99</f>
        <v/>
      </c>
      <c r="AR225">
        <f>AR159/'Carbon Coefficients'!AR$99</f>
        <v/>
      </c>
      <c r="AS225">
        <f>AS159/'Carbon Coefficients'!AS$99</f>
        <v/>
      </c>
      <c r="AT225">
        <f>AT159/'Carbon Coefficients'!AT$99</f>
        <v/>
      </c>
      <c r="AU225">
        <f>AU159/'Carbon Coefficients'!AU$99</f>
        <v/>
      </c>
      <c r="AV225">
        <f>AV159/'Carbon Coefficients'!AV$99</f>
        <v/>
      </c>
    </row>
    <row r="226" spans="1:50">
      <c r="A226" t="s">
        <v>239</v>
      </c>
      <c r="B226" t="s">
        <v>1793</v>
      </c>
      <c r="E226">
        <f>E160/'Carbon Coefficients'!E$99</f>
        <v/>
      </c>
      <c r="F226">
        <f>F160/'Carbon Coefficients'!F$99</f>
        <v/>
      </c>
      <c r="G226">
        <f>G160/'Carbon Coefficients'!G$99</f>
        <v/>
      </c>
      <c r="H226">
        <f>H160/'Carbon Coefficients'!H$99</f>
        <v/>
      </c>
      <c r="I226">
        <f>I160/'Carbon Coefficients'!I$99</f>
        <v/>
      </c>
      <c r="J226">
        <f>J160/'Carbon Coefficients'!J$99</f>
        <v/>
      </c>
      <c r="K226">
        <f>K160/'Carbon Coefficients'!K$99</f>
        <v/>
      </c>
      <c r="L226">
        <f>L160/'Carbon Coefficients'!L$99</f>
        <v/>
      </c>
      <c r="M226">
        <f>M160/'Carbon Coefficients'!M$99</f>
        <v/>
      </c>
      <c r="N226">
        <f>N160/'Carbon Coefficients'!N$99</f>
        <v/>
      </c>
      <c r="O226">
        <f>O160/'Carbon Coefficients'!O$99</f>
        <v/>
      </c>
      <c r="P226">
        <f>P160/'Carbon Coefficients'!P$99</f>
        <v/>
      </c>
      <c r="Q226">
        <f>Q160/'Carbon Coefficients'!Q$99</f>
        <v/>
      </c>
      <c r="R226">
        <f>R160/'Carbon Coefficients'!R$99</f>
        <v/>
      </c>
      <c r="S226">
        <f>S160/'Carbon Coefficients'!S$99</f>
        <v/>
      </c>
      <c r="T226">
        <f>T160/'Carbon Coefficients'!T$99</f>
        <v/>
      </c>
      <c r="U226">
        <f>U160/'Carbon Coefficients'!U$99</f>
        <v/>
      </c>
      <c r="V226">
        <f>V160/'Carbon Coefficients'!V$99</f>
        <v/>
      </c>
      <c r="W226">
        <f>W160/'Carbon Coefficients'!W$99</f>
        <v/>
      </c>
      <c r="X226">
        <f>X160/'Carbon Coefficients'!X$99</f>
        <v/>
      </c>
      <c r="Y226">
        <f>Y160/'Carbon Coefficients'!Y$99</f>
        <v/>
      </c>
      <c r="Z226">
        <f>Z160/'Carbon Coefficients'!Z$99</f>
        <v/>
      </c>
      <c r="AA226">
        <f>AA160/'Carbon Coefficients'!AA$99</f>
        <v/>
      </c>
      <c r="AB226">
        <f>AB160/'Carbon Coefficients'!AB$99</f>
        <v/>
      </c>
      <c r="AC226">
        <f>AC160/'Carbon Coefficients'!AC$99</f>
        <v/>
      </c>
      <c r="AD226">
        <f>AD160/'Carbon Coefficients'!AD$99</f>
        <v/>
      </c>
      <c r="AE226">
        <f>AE160/'Carbon Coefficients'!AE$99</f>
        <v/>
      </c>
      <c r="AF226">
        <f>AF160/'Carbon Coefficients'!AF$99</f>
        <v/>
      </c>
      <c r="AG226">
        <f>AG160/'Carbon Coefficients'!AG$99</f>
        <v/>
      </c>
      <c r="AH226">
        <f>AH160/'Carbon Coefficients'!AH$99</f>
        <v/>
      </c>
      <c r="AI226">
        <f>AI160/'Carbon Coefficients'!AI$99</f>
        <v/>
      </c>
      <c r="AJ226">
        <f>AJ160/'Carbon Coefficients'!AJ$99</f>
        <v/>
      </c>
      <c r="AK226">
        <f>AK160/'Carbon Coefficients'!AK$99</f>
        <v/>
      </c>
      <c r="AL226">
        <f>AL160/'Carbon Coefficients'!AL$99</f>
        <v/>
      </c>
      <c r="AM226">
        <f>AM160/'Carbon Coefficients'!AM$99</f>
        <v/>
      </c>
      <c r="AN226">
        <f>AN160/'Carbon Coefficients'!AN$99</f>
        <v/>
      </c>
      <c r="AO226">
        <f>AO160/'Carbon Coefficients'!AO$99</f>
        <v/>
      </c>
      <c r="AP226">
        <f>AP160/'Carbon Coefficients'!AP$99</f>
        <v/>
      </c>
      <c r="AQ226">
        <f>AQ160/'Carbon Coefficients'!AQ$99</f>
        <v/>
      </c>
      <c r="AR226">
        <f>AR160/'Carbon Coefficients'!AR$99</f>
        <v/>
      </c>
      <c r="AS226">
        <f>AS160/'Carbon Coefficients'!AS$99</f>
        <v/>
      </c>
      <c r="AT226">
        <f>AT160/'Carbon Coefficients'!AT$99</f>
        <v/>
      </c>
      <c r="AU226">
        <f>AU160/'Carbon Coefficients'!AU$99</f>
        <v/>
      </c>
      <c r="AV226">
        <f>AV160/'Carbon Coefficients'!AV$99</f>
        <v/>
      </c>
    </row>
    <row r="227" spans="1:50">
      <c r="A227" t="s">
        <v>338</v>
      </c>
      <c r="B227" t="s">
        <v>1793</v>
      </c>
      <c r="E227">
        <f>E161/'Carbon Coefficients'!E$99</f>
        <v/>
      </c>
      <c r="F227">
        <f>F161/'Carbon Coefficients'!F$99</f>
        <v/>
      </c>
      <c r="G227">
        <f>G161/'Carbon Coefficients'!G$99</f>
        <v/>
      </c>
      <c r="H227">
        <f>H161/'Carbon Coefficients'!H$99</f>
        <v/>
      </c>
      <c r="I227">
        <f>I161/'Carbon Coefficients'!I$99</f>
        <v/>
      </c>
      <c r="J227">
        <f>J161/'Carbon Coefficients'!J$99</f>
        <v/>
      </c>
      <c r="K227">
        <f>K161/'Carbon Coefficients'!K$99</f>
        <v/>
      </c>
      <c r="L227">
        <f>L161/'Carbon Coefficients'!L$99</f>
        <v/>
      </c>
      <c r="M227">
        <f>M161/'Carbon Coefficients'!M$99</f>
        <v/>
      </c>
      <c r="N227">
        <f>N161/'Carbon Coefficients'!N$99</f>
        <v/>
      </c>
      <c r="O227">
        <f>O161/'Carbon Coefficients'!O$99</f>
        <v/>
      </c>
      <c r="P227">
        <f>P161/'Carbon Coefficients'!P$99</f>
        <v/>
      </c>
      <c r="Q227">
        <f>Q161/'Carbon Coefficients'!Q$99</f>
        <v/>
      </c>
      <c r="R227">
        <f>R161/'Carbon Coefficients'!R$99</f>
        <v/>
      </c>
      <c r="S227">
        <f>S161/'Carbon Coefficients'!S$99</f>
        <v/>
      </c>
      <c r="T227">
        <f>T161/'Carbon Coefficients'!T$99</f>
        <v/>
      </c>
      <c r="U227">
        <f>U161/'Carbon Coefficients'!U$99</f>
        <v/>
      </c>
      <c r="V227">
        <f>V161/'Carbon Coefficients'!V$99</f>
        <v/>
      </c>
      <c r="W227">
        <f>W161/'Carbon Coefficients'!W$99</f>
        <v/>
      </c>
      <c r="X227">
        <f>X161/'Carbon Coefficients'!X$99</f>
        <v/>
      </c>
      <c r="Y227">
        <f>Y161/'Carbon Coefficients'!Y$99</f>
        <v/>
      </c>
      <c r="Z227">
        <f>Z161/'Carbon Coefficients'!Z$99</f>
        <v/>
      </c>
      <c r="AA227">
        <f>AA161/'Carbon Coefficients'!AA$99</f>
        <v/>
      </c>
      <c r="AB227">
        <f>AB161/'Carbon Coefficients'!AB$99</f>
        <v/>
      </c>
      <c r="AC227">
        <f>AC161/'Carbon Coefficients'!AC$99</f>
        <v/>
      </c>
      <c r="AD227">
        <f>AD161/'Carbon Coefficients'!AD$99</f>
        <v/>
      </c>
      <c r="AE227">
        <f>AE161/'Carbon Coefficients'!AE$99</f>
        <v/>
      </c>
      <c r="AF227">
        <f>AF161/'Carbon Coefficients'!AF$99</f>
        <v/>
      </c>
      <c r="AG227">
        <f>AG161/'Carbon Coefficients'!AG$99</f>
        <v/>
      </c>
      <c r="AH227">
        <f>AH161/'Carbon Coefficients'!AH$99</f>
        <v/>
      </c>
      <c r="AI227">
        <f>AI161/'Carbon Coefficients'!AI$99</f>
        <v/>
      </c>
      <c r="AJ227">
        <f>AJ161/'Carbon Coefficients'!AJ$99</f>
        <v/>
      </c>
      <c r="AK227">
        <f>AK161/'Carbon Coefficients'!AK$99</f>
        <v/>
      </c>
      <c r="AL227">
        <f>AL161/'Carbon Coefficients'!AL$99</f>
        <v/>
      </c>
      <c r="AM227">
        <f>AM161/'Carbon Coefficients'!AM$99</f>
        <v/>
      </c>
      <c r="AN227">
        <f>AN161/'Carbon Coefficients'!AN$99</f>
        <v/>
      </c>
      <c r="AO227">
        <f>AO161/'Carbon Coefficients'!AO$99</f>
        <v/>
      </c>
      <c r="AP227">
        <f>AP161/'Carbon Coefficients'!AP$99</f>
        <v/>
      </c>
      <c r="AQ227">
        <f>AQ161/'Carbon Coefficients'!AQ$99</f>
        <v/>
      </c>
      <c r="AR227">
        <f>AR161/'Carbon Coefficients'!AR$99</f>
        <v/>
      </c>
      <c r="AS227">
        <f>AS161/'Carbon Coefficients'!AS$99</f>
        <v/>
      </c>
      <c r="AT227">
        <f>AT161/'Carbon Coefficients'!AT$99</f>
        <v/>
      </c>
      <c r="AU227">
        <f>AU161/'Carbon Coefficients'!AU$99</f>
        <v/>
      </c>
      <c r="AV227">
        <f>AV161/'Carbon Coefficients'!AV$99</f>
        <v/>
      </c>
    </row>
    <row r="228" spans="1:50">
      <c r="A228" t="s">
        <v>261</v>
      </c>
      <c r="B228" t="s">
        <v>1793</v>
      </c>
      <c r="E228">
        <f>E162/'Carbon Coefficients'!E$99</f>
        <v/>
      </c>
      <c r="F228">
        <f>F162/'Carbon Coefficients'!F$99</f>
        <v/>
      </c>
      <c r="G228">
        <f>G162/'Carbon Coefficients'!G$99</f>
        <v/>
      </c>
      <c r="H228">
        <f>H162/'Carbon Coefficients'!H$99</f>
        <v/>
      </c>
      <c r="I228">
        <f>I162/'Carbon Coefficients'!I$99</f>
        <v/>
      </c>
      <c r="J228">
        <f>J162/'Carbon Coefficients'!J$99</f>
        <v/>
      </c>
      <c r="K228">
        <f>K162/'Carbon Coefficients'!K$99</f>
        <v/>
      </c>
      <c r="L228">
        <f>L162/'Carbon Coefficients'!L$99</f>
        <v/>
      </c>
      <c r="M228">
        <f>M162/'Carbon Coefficients'!M$99</f>
        <v/>
      </c>
      <c r="N228">
        <f>N162/'Carbon Coefficients'!N$99</f>
        <v/>
      </c>
      <c r="O228">
        <f>O162/'Carbon Coefficients'!O$99</f>
        <v/>
      </c>
      <c r="P228">
        <f>P162/'Carbon Coefficients'!P$99</f>
        <v/>
      </c>
      <c r="Q228">
        <f>Q162/'Carbon Coefficients'!Q$99</f>
        <v/>
      </c>
      <c r="R228">
        <f>R162/'Carbon Coefficients'!R$99</f>
        <v/>
      </c>
      <c r="S228">
        <f>S162/'Carbon Coefficients'!S$99</f>
        <v/>
      </c>
      <c r="T228">
        <f>T162/'Carbon Coefficients'!T$99</f>
        <v/>
      </c>
      <c r="U228">
        <f>U162/'Carbon Coefficients'!U$99</f>
        <v/>
      </c>
      <c r="V228">
        <f>V162/'Carbon Coefficients'!V$99</f>
        <v/>
      </c>
      <c r="W228">
        <f>W162/'Carbon Coefficients'!W$99</f>
        <v/>
      </c>
      <c r="X228">
        <f>X162/'Carbon Coefficients'!X$99</f>
        <v/>
      </c>
      <c r="Y228">
        <f>Y162/'Carbon Coefficients'!Y$99</f>
        <v/>
      </c>
      <c r="Z228">
        <f>Z162/'Carbon Coefficients'!Z$99</f>
        <v/>
      </c>
      <c r="AA228">
        <f>AA162/'Carbon Coefficients'!AA$99</f>
        <v/>
      </c>
      <c r="AB228">
        <f>AB162/'Carbon Coefficients'!AB$99</f>
        <v/>
      </c>
      <c r="AC228">
        <f>AC162/'Carbon Coefficients'!AC$99</f>
        <v/>
      </c>
      <c r="AD228">
        <f>AD162/'Carbon Coefficients'!AD$99</f>
        <v/>
      </c>
      <c r="AE228">
        <f>AE162/'Carbon Coefficients'!AE$99</f>
        <v/>
      </c>
      <c r="AF228">
        <f>AF162/'Carbon Coefficients'!AF$99</f>
        <v/>
      </c>
      <c r="AG228">
        <f>AG162/'Carbon Coefficients'!AG$99</f>
        <v/>
      </c>
      <c r="AH228">
        <f>AH162/'Carbon Coefficients'!AH$99</f>
        <v/>
      </c>
      <c r="AI228">
        <f>AI162/'Carbon Coefficients'!AI$99</f>
        <v/>
      </c>
      <c r="AJ228">
        <f>AJ162/'Carbon Coefficients'!AJ$99</f>
        <v/>
      </c>
      <c r="AK228">
        <f>AK162/'Carbon Coefficients'!AK$99</f>
        <v/>
      </c>
      <c r="AL228">
        <f>AL162/'Carbon Coefficients'!AL$99</f>
        <v/>
      </c>
      <c r="AM228">
        <f>AM162/'Carbon Coefficients'!AM$99</f>
        <v/>
      </c>
      <c r="AN228">
        <f>AN162/'Carbon Coefficients'!AN$99</f>
        <v/>
      </c>
      <c r="AO228">
        <f>AO162/'Carbon Coefficients'!AO$99</f>
        <v/>
      </c>
      <c r="AP228">
        <f>AP162/'Carbon Coefficients'!AP$99</f>
        <v/>
      </c>
      <c r="AQ228">
        <f>AQ162/'Carbon Coefficients'!AQ$99</f>
        <v/>
      </c>
      <c r="AR228">
        <f>AR162/'Carbon Coefficients'!AR$99</f>
        <v/>
      </c>
      <c r="AS228">
        <f>AS162/'Carbon Coefficients'!AS$99</f>
        <v/>
      </c>
      <c r="AT228">
        <f>AT162/'Carbon Coefficients'!AT$99</f>
        <v/>
      </c>
      <c r="AU228">
        <f>AU162/'Carbon Coefficients'!AU$99</f>
        <v/>
      </c>
      <c r="AV228">
        <f>AV162/'Carbon Coefficients'!AV$99</f>
        <v/>
      </c>
    </row>
    <row r="229" spans="1:50">
      <c r="A229" t="s">
        <v>346</v>
      </c>
      <c r="B229" t="s">
        <v>1793</v>
      </c>
      <c r="E229">
        <f>E163/'Carbon Coefficients'!E$99</f>
        <v/>
      </c>
      <c r="F229">
        <f>F163/'Carbon Coefficients'!F$99</f>
        <v/>
      </c>
      <c r="G229">
        <f>G163/'Carbon Coefficients'!G$99</f>
        <v/>
      </c>
      <c r="H229">
        <f>H163/'Carbon Coefficients'!H$99</f>
        <v/>
      </c>
      <c r="I229">
        <f>I163/'Carbon Coefficients'!I$99</f>
        <v/>
      </c>
      <c r="J229">
        <f>J163/'Carbon Coefficients'!J$99</f>
        <v/>
      </c>
      <c r="K229">
        <f>K163/'Carbon Coefficients'!K$99</f>
        <v/>
      </c>
      <c r="L229">
        <f>L163/'Carbon Coefficients'!L$99</f>
        <v/>
      </c>
      <c r="M229">
        <f>M163/'Carbon Coefficients'!M$99</f>
        <v/>
      </c>
      <c r="N229">
        <f>N163/'Carbon Coefficients'!N$99</f>
        <v/>
      </c>
      <c r="O229">
        <f>O163/'Carbon Coefficients'!O$99</f>
        <v/>
      </c>
      <c r="P229">
        <f>P163/'Carbon Coefficients'!P$99</f>
        <v/>
      </c>
      <c r="Q229">
        <f>Q163/'Carbon Coefficients'!Q$99</f>
        <v/>
      </c>
      <c r="R229">
        <f>R163/'Carbon Coefficients'!R$99</f>
        <v/>
      </c>
      <c r="S229">
        <f>S163/'Carbon Coefficients'!S$99</f>
        <v/>
      </c>
      <c r="T229">
        <f>T163/'Carbon Coefficients'!T$99</f>
        <v/>
      </c>
      <c r="U229">
        <f>U163/'Carbon Coefficients'!U$99</f>
        <v/>
      </c>
      <c r="V229">
        <f>V163/'Carbon Coefficients'!V$99</f>
        <v/>
      </c>
      <c r="W229">
        <f>W163/'Carbon Coefficients'!W$99</f>
        <v/>
      </c>
      <c r="X229">
        <f>X163/'Carbon Coefficients'!X$99</f>
        <v/>
      </c>
      <c r="Y229">
        <f>Y163/'Carbon Coefficients'!Y$99</f>
        <v/>
      </c>
      <c r="Z229">
        <f>Z163/'Carbon Coefficients'!Z$99</f>
        <v/>
      </c>
      <c r="AA229">
        <f>AA163/'Carbon Coefficients'!AA$99</f>
        <v/>
      </c>
      <c r="AB229">
        <f>AB163/'Carbon Coefficients'!AB$99</f>
        <v/>
      </c>
      <c r="AC229">
        <f>AC163/'Carbon Coefficients'!AC$99</f>
        <v/>
      </c>
      <c r="AD229">
        <f>AD163/'Carbon Coefficients'!AD$99</f>
        <v/>
      </c>
      <c r="AE229">
        <f>AE163/'Carbon Coefficients'!AE$99</f>
        <v/>
      </c>
      <c r="AF229">
        <f>AF163/'Carbon Coefficients'!AF$99</f>
        <v/>
      </c>
      <c r="AG229">
        <f>AG163/'Carbon Coefficients'!AG$99</f>
        <v/>
      </c>
      <c r="AH229">
        <f>AH163/'Carbon Coefficients'!AH$99</f>
        <v/>
      </c>
      <c r="AI229">
        <f>AI163/'Carbon Coefficients'!AI$99</f>
        <v/>
      </c>
      <c r="AJ229">
        <f>AJ163/'Carbon Coefficients'!AJ$99</f>
        <v/>
      </c>
      <c r="AK229">
        <f>AK163/'Carbon Coefficients'!AK$99</f>
        <v/>
      </c>
      <c r="AL229">
        <f>AL163/'Carbon Coefficients'!AL$99</f>
        <v/>
      </c>
      <c r="AM229">
        <f>AM163/'Carbon Coefficients'!AM$99</f>
        <v/>
      </c>
      <c r="AN229">
        <f>AN163/'Carbon Coefficients'!AN$99</f>
        <v/>
      </c>
      <c r="AO229">
        <f>AO163/'Carbon Coefficients'!AO$99</f>
        <v/>
      </c>
      <c r="AP229">
        <f>AP163/'Carbon Coefficients'!AP$99</f>
        <v/>
      </c>
      <c r="AQ229">
        <f>AQ163/'Carbon Coefficients'!AQ$99</f>
        <v/>
      </c>
      <c r="AR229">
        <f>AR163/'Carbon Coefficients'!AR$99</f>
        <v/>
      </c>
      <c r="AS229">
        <f>AS163/'Carbon Coefficients'!AS$99</f>
        <v/>
      </c>
      <c r="AT229">
        <f>AT163/'Carbon Coefficients'!AT$99</f>
        <v/>
      </c>
      <c r="AU229">
        <f>AU163/'Carbon Coefficients'!AU$99</f>
        <v/>
      </c>
      <c r="AV229">
        <f>AV163/'Carbon Coefficients'!AV$99</f>
        <v/>
      </c>
    </row>
    <row r="230" spans="1:50">
      <c r="A230" t="s">
        <v>248</v>
      </c>
      <c r="B230" t="s">
        <v>1793</v>
      </c>
      <c r="E230">
        <f>E164/'Carbon Coefficients'!E$99</f>
        <v/>
      </c>
      <c r="F230">
        <f>F164/'Carbon Coefficients'!F$99</f>
        <v/>
      </c>
      <c r="G230">
        <f>G164/'Carbon Coefficients'!G$99</f>
        <v/>
      </c>
      <c r="H230">
        <f>H164/'Carbon Coefficients'!H$99</f>
        <v/>
      </c>
      <c r="I230">
        <f>I164/'Carbon Coefficients'!I$99</f>
        <v/>
      </c>
      <c r="J230">
        <f>J164/'Carbon Coefficients'!J$99</f>
        <v/>
      </c>
      <c r="K230">
        <f>K164/'Carbon Coefficients'!K$99</f>
        <v/>
      </c>
      <c r="L230">
        <f>L164/'Carbon Coefficients'!L$99</f>
        <v/>
      </c>
      <c r="M230">
        <f>M164/'Carbon Coefficients'!M$99</f>
        <v/>
      </c>
      <c r="N230">
        <f>N164/'Carbon Coefficients'!N$99</f>
        <v/>
      </c>
      <c r="O230">
        <f>O164/'Carbon Coefficients'!O$99</f>
        <v/>
      </c>
      <c r="P230">
        <f>P164/'Carbon Coefficients'!P$99</f>
        <v/>
      </c>
      <c r="Q230">
        <f>Q164/'Carbon Coefficients'!Q$99</f>
        <v/>
      </c>
      <c r="R230">
        <f>R164/'Carbon Coefficients'!R$99</f>
        <v/>
      </c>
      <c r="S230">
        <f>S164/'Carbon Coefficients'!S$99</f>
        <v/>
      </c>
      <c r="T230">
        <f>T164/'Carbon Coefficients'!T$99</f>
        <v/>
      </c>
      <c r="U230">
        <f>U164/'Carbon Coefficients'!U$99</f>
        <v/>
      </c>
      <c r="V230">
        <f>V164/'Carbon Coefficients'!V$99</f>
        <v/>
      </c>
      <c r="W230">
        <f>W164/'Carbon Coefficients'!W$99</f>
        <v/>
      </c>
      <c r="X230">
        <f>X164/'Carbon Coefficients'!X$99</f>
        <v/>
      </c>
      <c r="Y230">
        <f>Y164/'Carbon Coefficients'!Y$99</f>
        <v/>
      </c>
      <c r="Z230">
        <f>Z164/'Carbon Coefficients'!Z$99</f>
        <v/>
      </c>
      <c r="AA230">
        <f>AA164/'Carbon Coefficients'!AA$99</f>
        <v/>
      </c>
      <c r="AB230">
        <f>AB164/'Carbon Coefficients'!AB$99</f>
        <v/>
      </c>
      <c r="AC230">
        <f>AC164/'Carbon Coefficients'!AC$99</f>
        <v/>
      </c>
      <c r="AD230">
        <f>AD164/'Carbon Coefficients'!AD$99</f>
        <v/>
      </c>
      <c r="AE230">
        <f>AE164/'Carbon Coefficients'!AE$99</f>
        <v/>
      </c>
      <c r="AF230">
        <f>AF164/'Carbon Coefficients'!AF$99</f>
        <v/>
      </c>
      <c r="AG230">
        <f>AG164/'Carbon Coefficients'!AG$99</f>
        <v/>
      </c>
      <c r="AH230">
        <f>AH164/'Carbon Coefficients'!AH$99</f>
        <v/>
      </c>
      <c r="AI230">
        <f>AI164/'Carbon Coefficients'!AI$99</f>
        <v/>
      </c>
      <c r="AJ230">
        <f>AJ164/'Carbon Coefficients'!AJ$99</f>
        <v/>
      </c>
      <c r="AK230">
        <f>AK164/'Carbon Coefficients'!AK$99</f>
        <v/>
      </c>
      <c r="AL230">
        <f>AL164/'Carbon Coefficients'!AL$99</f>
        <v/>
      </c>
      <c r="AM230">
        <f>AM164/'Carbon Coefficients'!AM$99</f>
        <v/>
      </c>
      <c r="AN230">
        <f>AN164/'Carbon Coefficients'!AN$99</f>
        <v/>
      </c>
      <c r="AO230">
        <f>AO164/'Carbon Coefficients'!AO$99</f>
        <v/>
      </c>
      <c r="AP230">
        <f>AP164/'Carbon Coefficients'!AP$99</f>
        <v/>
      </c>
      <c r="AQ230">
        <f>AQ164/'Carbon Coefficients'!AQ$99</f>
        <v/>
      </c>
      <c r="AR230">
        <f>AR164/'Carbon Coefficients'!AR$99</f>
        <v/>
      </c>
      <c r="AS230">
        <f>AS164/'Carbon Coefficients'!AS$99</f>
        <v/>
      </c>
      <c r="AT230">
        <f>AT164/'Carbon Coefficients'!AT$99</f>
        <v/>
      </c>
      <c r="AU230">
        <f>AU164/'Carbon Coefficients'!AU$99</f>
        <v/>
      </c>
      <c r="AV230">
        <f>AV164/'Carbon Coefficients'!AV$99</f>
        <v/>
      </c>
    </row>
    <row r="231" spans="1:50">
      <c r="A231" t="s">
        <v>306</v>
      </c>
      <c r="B231" t="s">
        <v>1793</v>
      </c>
      <c r="E231">
        <f>E165/'Carbon Coefficients'!E$99</f>
        <v/>
      </c>
      <c r="F231">
        <f>F165/'Carbon Coefficients'!F$99</f>
        <v/>
      </c>
      <c r="G231">
        <f>G165/'Carbon Coefficients'!G$99</f>
        <v/>
      </c>
      <c r="H231">
        <f>H165/'Carbon Coefficients'!H$99</f>
        <v/>
      </c>
      <c r="I231">
        <f>I165/'Carbon Coefficients'!I$99</f>
        <v/>
      </c>
      <c r="J231">
        <f>J165/'Carbon Coefficients'!J$99</f>
        <v/>
      </c>
      <c r="K231">
        <f>K165/'Carbon Coefficients'!K$99</f>
        <v/>
      </c>
      <c r="L231">
        <f>L165/'Carbon Coefficients'!L$99</f>
        <v/>
      </c>
      <c r="M231">
        <f>M165/'Carbon Coefficients'!M$99</f>
        <v/>
      </c>
      <c r="N231">
        <f>N165/'Carbon Coefficients'!N$99</f>
        <v/>
      </c>
      <c r="O231">
        <f>O165/'Carbon Coefficients'!O$99</f>
        <v/>
      </c>
      <c r="P231">
        <f>P165/'Carbon Coefficients'!P$99</f>
        <v/>
      </c>
      <c r="Q231">
        <f>Q165/'Carbon Coefficients'!Q$99</f>
        <v/>
      </c>
      <c r="R231">
        <f>R165/'Carbon Coefficients'!R$99</f>
        <v/>
      </c>
      <c r="S231">
        <f>S165/'Carbon Coefficients'!S$99</f>
        <v/>
      </c>
      <c r="T231">
        <f>T165/'Carbon Coefficients'!T$99</f>
        <v/>
      </c>
      <c r="U231">
        <f>U165/'Carbon Coefficients'!U$99</f>
        <v/>
      </c>
      <c r="V231">
        <f>V165/'Carbon Coefficients'!V$99</f>
        <v/>
      </c>
      <c r="W231">
        <f>W165/'Carbon Coefficients'!W$99</f>
        <v/>
      </c>
      <c r="X231">
        <f>X165/'Carbon Coefficients'!X$99</f>
        <v/>
      </c>
      <c r="Y231">
        <f>Y165/'Carbon Coefficients'!Y$99</f>
        <v/>
      </c>
      <c r="Z231">
        <f>Z165/'Carbon Coefficients'!Z$99</f>
        <v/>
      </c>
      <c r="AA231">
        <f>AA165/'Carbon Coefficients'!AA$99</f>
        <v/>
      </c>
      <c r="AB231">
        <f>AB165/'Carbon Coefficients'!AB$99</f>
        <v/>
      </c>
      <c r="AC231">
        <f>AC165/'Carbon Coefficients'!AC$99</f>
        <v/>
      </c>
      <c r="AD231">
        <f>AD165/'Carbon Coefficients'!AD$99</f>
        <v/>
      </c>
      <c r="AE231">
        <f>AE165/'Carbon Coefficients'!AE$99</f>
        <v/>
      </c>
      <c r="AF231">
        <f>AF165/'Carbon Coefficients'!AF$99</f>
        <v/>
      </c>
      <c r="AG231">
        <f>AG165/'Carbon Coefficients'!AG$99</f>
        <v/>
      </c>
      <c r="AH231">
        <f>AH165/'Carbon Coefficients'!AH$99</f>
        <v/>
      </c>
      <c r="AI231">
        <f>AI165/'Carbon Coefficients'!AI$99</f>
        <v/>
      </c>
      <c r="AJ231">
        <f>AJ165/'Carbon Coefficients'!AJ$99</f>
        <v/>
      </c>
      <c r="AK231">
        <f>AK165/'Carbon Coefficients'!AK$99</f>
        <v/>
      </c>
      <c r="AL231">
        <f>AL165/'Carbon Coefficients'!AL$99</f>
        <v/>
      </c>
      <c r="AM231">
        <f>AM165/'Carbon Coefficients'!AM$99</f>
        <v/>
      </c>
      <c r="AN231">
        <f>AN165/'Carbon Coefficients'!AN$99</f>
        <v/>
      </c>
      <c r="AO231">
        <f>AO165/'Carbon Coefficients'!AO$99</f>
        <v/>
      </c>
      <c r="AP231">
        <f>AP165/'Carbon Coefficients'!AP$99</f>
        <v/>
      </c>
      <c r="AQ231">
        <f>AQ165/'Carbon Coefficients'!AQ$99</f>
        <v/>
      </c>
      <c r="AR231">
        <f>AR165/'Carbon Coefficients'!AR$99</f>
        <v/>
      </c>
      <c r="AS231">
        <f>AS165/'Carbon Coefficients'!AS$99</f>
        <v/>
      </c>
      <c r="AT231">
        <f>AT165/'Carbon Coefficients'!AT$99</f>
        <v/>
      </c>
      <c r="AU231">
        <f>AU165/'Carbon Coefficients'!AU$99</f>
        <v/>
      </c>
      <c r="AV231">
        <f>AV165/'Carbon Coefficients'!AV$99</f>
        <v/>
      </c>
    </row>
    <row r="232" spans="1:50">
      <c r="A232" t="s">
        <v>268</v>
      </c>
      <c r="B232" t="s">
        <v>1793</v>
      </c>
      <c r="E232">
        <f>E166/'Carbon Coefficients'!E$99</f>
        <v/>
      </c>
      <c r="F232">
        <f>F166/'Carbon Coefficients'!F$99</f>
        <v/>
      </c>
      <c r="G232">
        <f>G166/'Carbon Coefficients'!G$99</f>
        <v/>
      </c>
      <c r="H232">
        <f>H166/'Carbon Coefficients'!H$99</f>
        <v/>
      </c>
      <c r="I232">
        <f>I166/'Carbon Coefficients'!I$99</f>
        <v/>
      </c>
      <c r="J232">
        <f>J166/'Carbon Coefficients'!J$99</f>
        <v/>
      </c>
      <c r="K232">
        <f>K166/'Carbon Coefficients'!K$99</f>
        <v/>
      </c>
      <c r="L232">
        <f>L166/'Carbon Coefficients'!L$99</f>
        <v/>
      </c>
      <c r="M232">
        <f>M166/'Carbon Coefficients'!M$99</f>
        <v/>
      </c>
      <c r="N232">
        <f>N166/'Carbon Coefficients'!N$99</f>
        <v/>
      </c>
      <c r="O232">
        <f>O166/'Carbon Coefficients'!O$99</f>
        <v/>
      </c>
      <c r="P232">
        <f>P166/'Carbon Coefficients'!P$99</f>
        <v/>
      </c>
      <c r="Q232">
        <f>Q166/'Carbon Coefficients'!Q$99</f>
        <v/>
      </c>
      <c r="R232">
        <f>R166/'Carbon Coefficients'!R$99</f>
        <v/>
      </c>
      <c r="S232">
        <f>S166/'Carbon Coefficients'!S$99</f>
        <v/>
      </c>
      <c r="T232">
        <f>T166/'Carbon Coefficients'!T$99</f>
        <v/>
      </c>
      <c r="U232">
        <f>U166/'Carbon Coefficients'!U$99</f>
        <v/>
      </c>
      <c r="V232">
        <f>V166/'Carbon Coefficients'!V$99</f>
        <v/>
      </c>
      <c r="W232">
        <f>W166/'Carbon Coefficients'!W$99</f>
        <v/>
      </c>
      <c r="X232">
        <f>X166/'Carbon Coefficients'!X$99</f>
        <v/>
      </c>
      <c r="Y232">
        <f>Y166/'Carbon Coefficients'!Y$99</f>
        <v/>
      </c>
      <c r="Z232">
        <f>Z166/'Carbon Coefficients'!Z$99</f>
        <v/>
      </c>
      <c r="AA232">
        <f>AA166/'Carbon Coefficients'!AA$99</f>
        <v/>
      </c>
      <c r="AB232">
        <f>AB166/'Carbon Coefficients'!AB$99</f>
        <v/>
      </c>
      <c r="AC232">
        <f>AC166/'Carbon Coefficients'!AC$99</f>
        <v/>
      </c>
      <c r="AD232">
        <f>AD166/'Carbon Coefficients'!AD$99</f>
        <v/>
      </c>
      <c r="AE232">
        <f>AE166/'Carbon Coefficients'!AE$99</f>
        <v/>
      </c>
      <c r="AF232">
        <f>AF166/'Carbon Coefficients'!AF$99</f>
        <v/>
      </c>
      <c r="AG232">
        <f>AG166/'Carbon Coefficients'!AG$99</f>
        <v/>
      </c>
      <c r="AH232">
        <f>AH166/'Carbon Coefficients'!AH$99</f>
        <v/>
      </c>
      <c r="AI232">
        <f>AI166/'Carbon Coefficients'!AI$99</f>
        <v/>
      </c>
      <c r="AJ232">
        <f>AJ166/'Carbon Coefficients'!AJ$99</f>
        <v/>
      </c>
      <c r="AK232">
        <f>AK166/'Carbon Coefficients'!AK$99</f>
        <v/>
      </c>
      <c r="AL232">
        <f>AL166/'Carbon Coefficients'!AL$99</f>
        <v/>
      </c>
      <c r="AM232">
        <f>AM166/'Carbon Coefficients'!AM$99</f>
        <v/>
      </c>
      <c r="AN232">
        <f>AN166/'Carbon Coefficients'!AN$99</f>
        <v/>
      </c>
      <c r="AO232">
        <f>AO166/'Carbon Coefficients'!AO$99</f>
        <v/>
      </c>
      <c r="AP232">
        <f>AP166/'Carbon Coefficients'!AP$99</f>
        <v/>
      </c>
      <c r="AQ232">
        <f>AQ166/'Carbon Coefficients'!AQ$99</f>
        <v/>
      </c>
      <c r="AR232">
        <f>AR166/'Carbon Coefficients'!AR$99</f>
        <v/>
      </c>
      <c r="AS232">
        <f>AS166/'Carbon Coefficients'!AS$99</f>
        <v/>
      </c>
      <c r="AT232">
        <f>AT166/'Carbon Coefficients'!AT$99</f>
        <v/>
      </c>
      <c r="AU232">
        <f>AU166/'Carbon Coefficients'!AU$99</f>
        <v/>
      </c>
      <c r="AV232">
        <f>AV166/'Carbon Coefficients'!AV$99</f>
        <v/>
      </c>
    </row>
    <row r="233" spans="1:50">
      <c r="A233" t="s">
        <v>276</v>
      </c>
      <c r="B233" t="s">
        <v>1793</v>
      </c>
      <c r="E233">
        <f>E167/'Carbon Coefficients'!E$99</f>
        <v/>
      </c>
      <c r="F233">
        <f>F167/'Carbon Coefficients'!F$99</f>
        <v/>
      </c>
      <c r="G233">
        <f>G167/'Carbon Coefficients'!G$99</f>
        <v/>
      </c>
      <c r="H233">
        <f>H167/'Carbon Coefficients'!H$99</f>
        <v/>
      </c>
      <c r="I233">
        <f>I167/'Carbon Coefficients'!I$99</f>
        <v/>
      </c>
      <c r="J233">
        <f>J167/'Carbon Coefficients'!J$99</f>
        <v/>
      </c>
      <c r="K233">
        <f>K167/'Carbon Coefficients'!K$99</f>
        <v/>
      </c>
      <c r="L233">
        <f>L167/'Carbon Coefficients'!L$99</f>
        <v/>
      </c>
      <c r="M233">
        <f>M167/'Carbon Coefficients'!M$99</f>
        <v/>
      </c>
      <c r="N233">
        <f>N167/'Carbon Coefficients'!N$99</f>
        <v/>
      </c>
      <c r="O233">
        <f>O167/'Carbon Coefficients'!O$99</f>
        <v/>
      </c>
      <c r="P233">
        <f>P167/'Carbon Coefficients'!P$99</f>
        <v/>
      </c>
      <c r="Q233">
        <f>Q167/'Carbon Coefficients'!Q$99</f>
        <v/>
      </c>
      <c r="R233">
        <f>R167/'Carbon Coefficients'!R$99</f>
        <v/>
      </c>
      <c r="S233">
        <f>S167/'Carbon Coefficients'!S$99</f>
        <v/>
      </c>
      <c r="T233">
        <f>T167/'Carbon Coefficients'!T$99</f>
        <v/>
      </c>
      <c r="U233">
        <f>U167/'Carbon Coefficients'!U$99</f>
        <v/>
      </c>
      <c r="V233">
        <f>V167/'Carbon Coefficients'!V$99</f>
        <v/>
      </c>
      <c r="W233">
        <f>W167/'Carbon Coefficients'!W$99</f>
        <v/>
      </c>
      <c r="X233">
        <f>X167/'Carbon Coefficients'!X$99</f>
        <v/>
      </c>
      <c r="Y233">
        <f>Y167/'Carbon Coefficients'!Y$99</f>
        <v/>
      </c>
      <c r="Z233">
        <f>Z167/'Carbon Coefficients'!Z$99</f>
        <v/>
      </c>
      <c r="AA233">
        <f>AA167/'Carbon Coefficients'!AA$99</f>
        <v/>
      </c>
      <c r="AB233">
        <f>AB167/'Carbon Coefficients'!AB$99</f>
        <v/>
      </c>
      <c r="AC233">
        <f>AC167/'Carbon Coefficients'!AC$99</f>
        <v/>
      </c>
      <c r="AD233">
        <f>AD167/'Carbon Coefficients'!AD$99</f>
        <v/>
      </c>
      <c r="AE233">
        <f>AE167/'Carbon Coefficients'!AE$99</f>
        <v/>
      </c>
      <c r="AF233">
        <f>AF167/'Carbon Coefficients'!AF$99</f>
        <v/>
      </c>
      <c r="AG233">
        <f>AG167/'Carbon Coefficients'!AG$99</f>
        <v/>
      </c>
      <c r="AH233">
        <f>AH167/'Carbon Coefficients'!AH$99</f>
        <v/>
      </c>
      <c r="AI233">
        <f>AI167/'Carbon Coefficients'!AI$99</f>
        <v/>
      </c>
      <c r="AJ233">
        <f>AJ167/'Carbon Coefficients'!AJ$99</f>
        <v/>
      </c>
      <c r="AK233">
        <f>AK167/'Carbon Coefficients'!AK$99</f>
        <v/>
      </c>
      <c r="AL233">
        <f>AL167/'Carbon Coefficients'!AL$99</f>
        <v/>
      </c>
      <c r="AM233">
        <f>AM167/'Carbon Coefficients'!AM$99</f>
        <v/>
      </c>
      <c r="AN233">
        <f>AN167/'Carbon Coefficients'!AN$99</f>
        <v/>
      </c>
      <c r="AO233">
        <f>AO167/'Carbon Coefficients'!AO$99</f>
        <v/>
      </c>
      <c r="AP233">
        <f>AP167/'Carbon Coefficients'!AP$99</f>
        <v/>
      </c>
      <c r="AQ233">
        <f>AQ167/'Carbon Coefficients'!AQ$99</f>
        <v/>
      </c>
      <c r="AR233">
        <f>AR167/'Carbon Coefficients'!AR$99</f>
        <v/>
      </c>
      <c r="AS233">
        <f>AS167/'Carbon Coefficients'!AS$99</f>
        <v/>
      </c>
      <c r="AT233">
        <f>AT167/'Carbon Coefficients'!AT$99</f>
        <v/>
      </c>
      <c r="AU233">
        <f>AU167/'Carbon Coefficients'!AU$99</f>
        <v/>
      </c>
      <c r="AV233">
        <f>AV167/'Carbon Coefficients'!AV$99</f>
        <v/>
      </c>
    </row>
    <row r="234" spans="1:50">
      <c r="A234" t="s">
        <v>285</v>
      </c>
      <c r="B234" t="s">
        <v>1793</v>
      </c>
      <c r="E234">
        <f>E168/'Carbon Coefficients'!E$99</f>
        <v/>
      </c>
      <c r="F234">
        <f>F168/'Carbon Coefficients'!F$99</f>
        <v/>
      </c>
      <c r="G234">
        <f>G168/'Carbon Coefficients'!G$99</f>
        <v/>
      </c>
      <c r="H234">
        <f>H168/'Carbon Coefficients'!H$99</f>
        <v/>
      </c>
      <c r="I234">
        <f>I168/'Carbon Coefficients'!I$99</f>
        <v/>
      </c>
      <c r="J234">
        <f>J168/'Carbon Coefficients'!J$99</f>
        <v/>
      </c>
      <c r="K234">
        <f>K168/'Carbon Coefficients'!K$99</f>
        <v/>
      </c>
      <c r="L234">
        <f>L168/'Carbon Coefficients'!L$99</f>
        <v/>
      </c>
      <c r="M234">
        <f>M168/'Carbon Coefficients'!M$99</f>
        <v/>
      </c>
      <c r="N234">
        <f>N168/'Carbon Coefficients'!N$99</f>
        <v/>
      </c>
      <c r="O234">
        <f>O168/'Carbon Coefficients'!O$99</f>
        <v/>
      </c>
      <c r="P234">
        <f>P168/'Carbon Coefficients'!P$99</f>
        <v/>
      </c>
      <c r="Q234">
        <f>Q168/'Carbon Coefficients'!Q$99</f>
        <v/>
      </c>
      <c r="R234">
        <f>R168/'Carbon Coefficients'!R$99</f>
        <v/>
      </c>
      <c r="S234">
        <f>S168/'Carbon Coefficients'!S$99</f>
        <v/>
      </c>
      <c r="T234">
        <f>T168/'Carbon Coefficients'!T$99</f>
        <v/>
      </c>
      <c r="U234">
        <f>U168/'Carbon Coefficients'!U$99</f>
        <v/>
      </c>
      <c r="V234">
        <f>V168/'Carbon Coefficients'!V$99</f>
        <v/>
      </c>
      <c r="W234">
        <f>W168/'Carbon Coefficients'!W$99</f>
        <v/>
      </c>
      <c r="X234">
        <f>X168/'Carbon Coefficients'!X$99</f>
        <v/>
      </c>
      <c r="Y234">
        <f>Y168/'Carbon Coefficients'!Y$99</f>
        <v/>
      </c>
      <c r="Z234">
        <f>Z168/'Carbon Coefficients'!Z$99</f>
        <v/>
      </c>
      <c r="AA234">
        <f>AA168/'Carbon Coefficients'!AA$99</f>
        <v/>
      </c>
      <c r="AB234">
        <f>AB168/'Carbon Coefficients'!AB$99</f>
        <v/>
      </c>
      <c r="AC234">
        <f>AC168/'Carbon Coefficients'!AC$99</f>
        <v/>
      </c>
      <c r="AD234">
        <f>AD168/'Carbon Coefficients'!AD$99</f>
        <v/>
      </c>
      <c r="AE234">
        <f>AE168/'Carbon Coefficients'!AE$99</f>
        <v/>
      </c>
      <c r="AF234">
        <f>AF168/'Carbon Coefficients'!AF$99</f>
        <v/>
      </c>
      <c r="AG234">
        <f>AG168/'Carbon Coefficients'!AG$99</f>
        <v/>
      </c>
      <c r="AH234">
        <f>AH168/'Carbon Coefficients'!AH$99</f>
        <v/>
      </c>
      <c r="AI234">
        <f>AI168/'Carbon Coefficients'!AI$99</f>
        <v/>
      </c>
      <c r="AJ234">
        <f>AJ168/'Carbon Coefficients'!AJ$99</f>
        <v/>
      </c>
      <c r="AK234">
        <f>AK168/'Carbon Coefficients'!AK$99</f>
        <v/>
      </c>
      <c r="AL234">
        <f>AL168/'Carbon Coefficients'!AL$99</f>
        <v/>
      </c>
      <c r="AM234">
        <f>AM168/'Carbon Coefficients'!AM$99</f>
        <v/>
      </c>
      <c r="AN234">
        <f>AN168/'Carbon Coefficients'!AN$99</f>
        <v/>
      </c>
      <c r="AO234">
        <f>AO168/'Carbon Coefficients'!AO$99</f>
        <v/>
      </c>
      <c r="AP234">
        <f>AP168/'Carbon Coefficients'!AP$99</f>
        <v/>
      </c>
      <c r="AQ234">
        <f>AQ168/'Carbon Coefficients'!AQ$99</f>
        <v/>
      </c>
      <c r="AR234">
        <f>AR168/'Carbon Coefficients'!AR$99</f>
        <v/>
      </c>
      <c r="AS234">
        <f>AS168/'Carbon Coefficients'!AS$99</f>
        <v/>
      </c>
      <c r="AT234">
        <f>AT168/'Carbon Coefficients'!AT$99</f>
        <v/>
      </c>
      <c r="AU234">
        <f>AU168/'Carbon Coefficients'!AU$99</f>
        <v/>
      </c>
      <c r="AV234">
        <f>AV168/'Carbon Coefficients'!AV$99</f>
        <v/>
      </c>
    </row>
    <row r="235" spans="1:50">
      <c r="A235" t="s">
        <v>336</v>
      </c>
      <c r="B235" t="s">
        <v>1793</v>
      </c>
      <c r="E235">
        <f>E169/'Carbon Coefficients'!E$99</f>
        <v/>
      </c>
      <c r="F235">
        <f>F169/'Carbon Coefficients'!F$99</f>
        <v/>
      </c>
      <c r="G235">
        <f>G169/'Carbon Coefficients'!G$99</f>
        <v/>
      </c>
      <c r="H235">
        <f>H169/'Carbon Coefficients'!H$99</f>
        <v/>
      </c>
      <c r="I235">
        <f>I169/'Carbon Coefficients'!I$99</f>
        <v/>
      </c>
      <c r="J235">
        <f>J169/'Carbon Coefficients'!J$99</f>
        <v/>
      </c>
      <c r="K235">
        <f>K169/'Carbon Coefficients'!K$99</f>
        <v/>
      </c>
      <c r="L235">
        <f>L169/'Carbon Coefficients'!L$99</f>
        <v/>
      </c>
      <c r="M235">
        <f>M169/'Carbon Coefficients'!M$99</f>
        <v/>
      </c>
      <c r="N235">
        <f>N169/'Carbon Coefficients'!N$99</f>
        <v/>
      </c>
      <c r="O235">
        <f>O169/'Carbon Coefficients'!O$99</f>
        <v/>
      </c>
      <c r="P235">
        <f>P169/'Carbon Coefficients'!P$99</f>
        <v/>
      </c>
      <c r="Q235">
        <f>Q169/'Carbon Coefficients'!Q$99</f>
        <v/>
      </c>
      <c r="R235">
        <f>R169/'Carbon Coefficients'!R$99</f>
        <v/>
      </c>
      <c r="S235">
        <f>S169/'Carbon Coefficients'!S$99</f>
        <v/>
      </c>
      <c r="T235">
        <f>T169/'Carbon Coefficients'!T$99</f>
        <v/>
      </c>
      <c r="U235">
        <f>U169/'Carbon Coefficients'!U$99</f>
        <v/>
      </c>
      <c r="V235">
        <f>V169/'Carbon Coefficients'!V$99</f>
        <v/>
      </c>
      <c r="W235">
        <f>W169/'Carbon Coefficients'!W$99</f>
        <v/>
      </c>
      <c r="X235">
        <f>X169/'Carbon Coefficients'!X$99</f>
        <v/>
      </c>
      <c r="Y235">
        <f>Y169/'Carbon Coefficients'!Y$99</f>
        <v/>
      </c>
      <c r="Z235">
        <f>Z169/'Carbon Coefficients'!Z$99</f>
        <v/>
      </c>
      <c r="AA235">
        <f>AA169/'Carbon Coefficients'!AA$99</f>
        <v/>
      </c>
      <c r="AB235">
        <f>AB169/'Carbon Coefficients'!AB$99</f>
        <v/>
      </c>
      <c r="AC235">
        <f>AC169/'Carbon Coefficients'!AC$99</f>
        <v/>
      </c>
      <c r="AD235">
        <f>AD169/'Carbon Coefficients'!AD$99</f>
        <v/>
      </c>
      <c r="AE235">
        <f>AE169/'Carbon Coefficients'!AE$99</f>
        <v/>
      </c>
      <c r="AF235">
        <f>AF169/'Carbon Coefficients'!AF$99</f>
        <v/>
      </c>
      <c r="AG235">
        <f>AG169/'Carbon Coefficients'!AG$99</f>
        <v/>
      </c>
      <c r="AH235">
        <f>AH169/'Carbon Coefficients'!AH$99</f>
        <v/>
      </c>
      <c r="AI235">
        <f>AI169/'Carbon Coefficients'!AI$99</f>
        <v/>
      </c>
      <c r="AJ235">
        <f>AJ169/'Carbon Coefficients'!AJ$99</f>
        <v/>
      </c>
      <c r="AK235">
        <f>AK169/'Carbon Coefficients'!AK$99</f>
        <v/>
      </c>
      <c r="AL235">
        <f>AL169/'Carbon Coefficients'!AL$99</f>
        <v/>
      </c>
      <c r="AM235">
        <f>AM169/'Carbon Coefficients'!AM$99</f>
        <v/>
      </c>
      <c r="AN235">
        <f>AN169/'Carbon Coefficients'!AN$99</f>
        <v/>
      </c>
      <c r="AO235">
        <f>AO169/'Carbon Coefficients'!AO$99</f>
        <v/>
      </c>
      <c r="AP235">
        <f>AP169/'Carbon Coefficients'!AP$99</f>
        <v/>
      </c>
      <c r="AQ235">
        <f>AQ169/'Carbon Coefficients'!AQ$99</f>
        <v/>
      </c>
      <c r="AR235">
        <f>AR169/'Carbon Coefficients'!AR$99</f>
        <v/>
      </c>
      <c r="AS235">
        <f>AS169/'Carbon Coefficients'!AS$99</f>
        <v/>
      </c>
      <c r="AT235">
        <f>AT169/'Carbon Coefficients'!AT$99</f>
        <v/>
      </c>
      <c r="AU235">
        <f>AU169/'Carbon Coefficients'!AU$99</f>
        <v/>
      </c>
      <c r="AV235">
        <f>AV169/'Carbon Coefficients'!AV$99</f>
        <v/>
      </c>
    </row>
    <row r="236" spans="1:50">
      <c r="A236" t="s">
        <v>321</v>
      </c>
      <c r="B236" t="s">
        <v>1793</v>
      </c>
      <c r="E236">
        <f>E170/'Carbon Coefficients'!E$99</f>
        <v/>
      </c>
      <c r="F236">
        <f>F170/'Carbon Coefficients'!F$99</f>
        <v/>
      </c>
      <c r="G236">
        <f>G170/'Carbon Coefficients'!G$99</f>
        <v/>
      </c>
      <c r="H236">
        <f>H170/'Carbon Coefficients'!H$99</f>
        <v/>
      </c>
      <c r="I236">
        <f>I170/'Carbon Coefficients'!I$99</f>
        <v/>
      </c>
      <c r="J236">
        <f>J170/'Carbon Coefficients'!J$99</f>
        <v/>
      </c>
      <c r="K236">
        <f>K170/'Carbon Coefficients'!K$99</f>
        <v/>
      </c>
      <c r="L236">
        <f>L170/'Carbon Coefficients'!L$99</f>
        <v/>
      </c>
      <c r="M236">
        <f>M170/'Carbon Coefficients'!M$99</f>
        <v/>
      </c>
      <c r="N236">
        <f>N170/'Carbon Coefficients'!N$99</f>
        <v/>
      </c>
      <c r="O236">
        <f>O170/'Carbon Coefficients'!O$99</f>
        <v/>
      </c>
      <c r="P236">
        <f>P170/'Carbon Coefficients'!P$99</f>
        <v/>
      </c>
      <c r="Q236">
        <f>Q170/'Carbon Coefficients'!Q$99</f>
        <v/>
      </c>
      <c r="R236">
        <f>R170/'Carbon Coefficients'!R$99</f>
        <v/>
      </c>
      <c r="S236">
        <f>S170/'Carbon Coefficients'!S$99</f>
        <v/>
      </c>
      <c r="T236">
        <f>T170/'Carbon Coefficients'!T$99</f>
        <v/>
      </c>
      <c r="U236">
        <f>U170/'Carbon Coefficients'!U$99</f>
        <v/>
      </c>
      <c r="V236">
        <f>V170/'Carbon Coefficients'!V$99</f>
        <v/>
      </c>
      <c r="W236">
        <f>W170/'Carbon Coefficients'!W$99</f>
        <v/>
      </c>
      <c r="X236">
        <f>X170/'Carbon Coefficients'!X$99</f>
        <v/>
      </c>
      <c r="Y236">
        <f>Y170/'Carbon Coefficients'!Y$99</f>
        <v/>
      </c>
      <c r="Z236">
        <f>Z170/'Carbon Coefficients'!Z$99</f>
        <v/>
      </c>
      <c r="AA236">
        <f>AA170/'Carbon Coefficients'!AA$99</f>
        <v/>
      </c>
      <c r="AB236">
        <f>AB170/'Carbon Coefficients'!AB$99</f>
        <v/>
      </c>
      <c r="AC236">
        <f>AC170/'Carbon Coefficients'!AC$99</f>
        <v/>
      </c>
      <c r="AD236">
        <f>AD170/'Carbon Coefficients'!AD$99</f>
        <v/>
      </c>
      <c r="AE236">
        <f>AE170/'Carbon Coefficients'!AE$99</f>
        <v/>
      </c>
      <c r="AF236">
        <f>AF170/'Carbon Coefficients'!AF$99</f>
        <v/>
      </c>
      <c r="AG236">
        <f>AG170/'Carbon Coefficients'!AG$99</f>
        <v/>
      </c>
      <c r="AH236">
        <f>AH170/'Carbon Coefficients'!AH$99</f>
        <v/>
      </c>
      <c r="AI236">
        <f>AI170/'Carbon Coefficients'!AI$99</f>
        <v/>
      </c>
      <c r="AJ236">
        <f>AJ170/'Carbon Coefficients'!AJ$99</f>
        <v/>
      </c>
      <c r="AK236">
        <f>AK170/'Carbon Coefficients'!AK$99</f>
        <v/>
      </c>
      <c r="AL236">
        <f>AL170/'Carbon Coefficients'!AL$99</f>
        <v/>
      </c>
      <c r="AM236">
        <f>AM170/'Carbon Coefficients'!AM$99</f>
        <v/>
      </c>
      <c r="AN236">
        <f>AN170/'Carbon Coefficients'!AN$99</f>
        <v/>
      </c>
      <c r="AO236">
        <f>AO170/'Carbon Coefficients'!AO$99</f>
        <v/>
      </c>
      <c r="AP236">
        <f>AP170/'Carbon Coefficients'!AP$99</f>
        <v/>
      </c>
      <c r="AQ236">
        <f>AQ170/'Carbon Coefficients'!AQ$99</f>
        <v/>
      </c>
      <c r="AR236">
        <f>AR170/'Carbon Coefficients'!AR$99</f>
        <v/>
      </c>
      <c r="AS236">
        <f>AS170/'Carbon Coefficients'!AS$99</f>
        <v/>
      </c>
      <c r="AT236">
        <f>AT170/'Carbon Coefficients'!AT$99</f>
        <v/>
      </c>
      <c r="AU236">
        <f>AU170/'Carbon Coefficients'!AU$99</f>
        <v/>
      </c>
      <c r="AV236">
        <f>AV170/'Carbon Coefficients'!AV$99</f>
        <v/>
      </c>
    </row>
    <row r="237" spans="1:50">
      <c r="A237" t="s">
        <v>273</v>
      </c>
      <c r="B237" t="s">
        <v>1793</v>
      </c>
      <c r="E237">
        <f>E171/'Carbon Coefficients'!E$99</f>
        <v/>
      </c>
      <c r="F237">
        <f>F171/'Carbon Coefficients'!F$99</f>
        <v/>
      </c>
      <c r="G237">
        <f>G171/'Carbon Coefficients'!G$99</f>
        <v/>
      </c>
      <c r="H237">
        <f>H171/'Carbon Coefficients'!H$99</f>
        <v/>
      </c>
      <c r="I237">
        <f>I171/'Carbon Coefficients'!I$99</f>
        <v/>
      </c>
      <c r="J237">
        <f>J171/'Carbon Coefficients'!J$99</f>
        <v/>
      </c>
      <c r="K237">
        <f>K171/'Carbon Coefficients'!K$99</f>
        <v/>
      </c>
      <c r="L237">
        <f>L171/'Carbon Coefficients'!L$99</f>
        <v/>
      </c>
      <c r="M237">
        <f>M171/'Carbon Coefficients'!M$99</f>
        <v/>
      </c>
      <c r="N237">
        <f>N171/'Carbon Coefficients'!N$99</f>
        <v/>
      </c>
      <c r="O237">
        <f>O171/'Carbon Coefficients'!O$99</f>
        <v/>
      </c>
      <c r="P237">
        <f>P171/'Carbon Coefficients'!P$99</f>
        <v/>
      </c>
      <c r="Q237">
        <f>Q171/'Carbon Coefficients'!Q$99</f>
        <v/>
      </c>
      <c r="R237">
        <f>R171/'Carbon Coefficients'!R$99</f>
        <v/>
      </c>
      <c r="S237">
        <f>S171/'Carbon Coefficients'!S$99</f>
        <v/>
      </c>
      <c r="T237">
        <f>T171/'Carbon Coefficients'!T$99</f>
        <v/>
      </c>
      <c r="U237">
        <f>U171/'Carbon Coefficients'!U$99</f>
        <v/>
      </c>
      <c r="V237">
        <f>V171/'Carbon Coefficients'!V$99</f>
        <v/>
      </c>
      <c r="W237">
        <f>W171/'Carbon Coefficients'!W$99</f>
        <v/>
      </c>
      <c r="X237">
        <f>X171/'Carbon Coefficients'!X$99</f>
        <v/>
      </c>
      <c r="Y237">
        <f>Y171/'Carbon Coefficients'!Y$99</f>
        <v/>
      </c>
      <c r="Z237">
        <f>Z171/'Carbon Coefficients'!Z$99</f>
        <v/>
      </c>
      <c r="AA237">
        <f>AA171/'Carbon Coefficients'!AA$99</f>
        <v/>
      </c>
      <c r="AB237">
        <f>AB171/'Carbon Coefficients'!AB$99</f>
        <v/>
      </c>
      <c r="AC237">
        <f>AC171/'Carbon Coefficients'!AC$99</f>
        <v/>
      </c>
      <c r="AD237">
        <f>AD171/'Carbon Coefficients'!AD$99</f>
        <v/>
      </c>
      <c r="AE237">
        <f>AE171/'Carbon Coefficients'!AE$99</f>
        <v/>
      </c>
      <c r="AF237">
        <f>AF171/'Carbon Coefficients'!AF$99</f>
        <v/>
      </c>
      <c r="AG237">
        <f>AG171/'Carbon Coefficients'!AG$99</f>
        <v/>
      </c>
      <c r="AH237">
        <f>AH171/'Carbon Coefficients'!AH$99</f>
        <v/>
      </c>
      <c r="AI237">
        <f>AI171/'Carbon Coefficients'!AI$99</f>
        <v/>
      </c>
      <c r="AJ237">
        <f>AJ171/'Carbon Coefficients'!AJ$99</f>
        <v/>
      </c>
      <c r="AK237">
        <f>AK171/'Carbon Coefficients'!AK$99</f>
        <v/>
      </c>
      <c r="AL237">
        <f>AL171/'Carbon Coefficients'!AL$99</f>
        <v/>
      </c>
      <c r="AM237">
        <f>AM171/'Carbon Coefficients'!AM$99</f>
        <v/>
      </c>
      <c r="AN237">
        <f>AN171/'Carbon Coefficients'!AN$99</f>
        <v/>
      </c>
      <c r="AO237">
        <f>AO171/'Carbon Coefficients'!AO$99</f>
        <v/>
      </c>
      <c r="AP237">
        <f>AP171/'Carbon Coefficients'!AP$99</f>
        <v/>
      </c>
      <c r="AQ237">
        <f>AQ171/'Carbon Coefficients'!AQ$99</f>
        <v/>
      </c>
      <c r="AR237">
        <f>AR171/'Carbon Coefficients'!AR$99</f>
        <v/>
      </c>
      <c r="AS237">
        <f>AS171/'Carbon Coefficients'!AS$99</f>
        <v/>
      </c>
      <c r="AT237">
        <f>AT171/'Carbon Coefficients'!AT$99</f>
        <v/>
      </c>
      <c r="AU237">
        <f>AU171/'Carbon Coefficients'!AU$99</f>
        <v/>
      </c>
      <c r="AV237">
        <f>AV171/'Carbon Coefficients'!AV$99</f>
        <v/>
      </c>
    </row>
    <row r="238" spans="1:50">
      <c r="A238" t="s">
        <v>278</v>
      </c>
      <c r="B238" t="s">
        <v>1793</v>
      </c>
      <c r="E238">
        <f>E172/'Carbon Coefficients'!E$99</f>
        <v/>
      </c>
      <c r="F238">
        <f>F172/'Carbon Coefficients'!F$99</f>
        <v/>
      </c>
      <c r="G238">
        <f>G172/'Carbon Coefficients'!G$99</f>
        <v/>
      </c>
      <c r="H238">
        <f>H172/'Carbon Coefficients'!H$99</f>
        <v/>
      </c>
      <c r="I238">
        <f>I172/'Carbon Coefficients'!I$99</f>
        <v/>
      </c>
      <c r="J238">
        <f>J172/'Carbon Coefficients'!J$99</f>
        <v/>
      </c>
      <c r="K238">
        <f>K172/'Carbon Coefficients'!K$99</f>
        <v/>
      </c>
      <c r="L238">
        <f>L172/'Carbon Coefficients'!L$99</f>
        <v/>
      </c>
      <c r="M238">
        <f>M172/'Carbon Coefficients'!M$99</f>
        <v/>
      </c>
      <c r="N238">
        <f>N172/'Carbon Coefficients'!N$99</f>
        <v/>
      </c>
      <c r="O238">
        <f>O172/'Carbon Coefficients'!O$99</f>
        <v/>
      </c>
      <c r="P238">
        <f>P172/'Carbon Coefficients'!P$99</f>
        <v/>
      </c>
      <c r="Q238">
        <f>Q172/'Carbon Coefficients'!Q$99</f>
        <v/>
      </c>
      <c r="R238">
        <f>R172/'Carbon Coefficients'!R$99</f>
        <v/>
      </c>
      <c r="S238">
        <f>S172/'Carbon Coefficients'!S$99</f>
        <v/>
      </c>
      <c r="T238">
        <f>T172/'Carbon Coefficients'!T$99</f>
        <v/>
      </c>
      <c r="U238">
        <f>U172/'Carbon Coefficients'!U$99</f>
        <v/>
      </c>
      <c r="V238">
        <f>V172/'Carbon Coefficients'!V$99</f>
        <v/>
      </c>
      <c r="W238">
        <f>W172/'Carbon Coefficients'!W$99</f>
        <v/>
      </c>
      <c r="X238">
        <f>X172/'Carbon Coefficients'!X$99</f>
        <v/>
      </c>
      <c r="Y238">
        <f>Y172/'Carbon Coefficients'!Y$99</f>
        <v/>
      </c>
      <c r="Z238">
        <f>Z172/'Carbon Coefficients'!Z$99</f>
        <v/>
      </c>
      <c r="AA238">
        <f>AA172/'Carbon Coefficients'!AA$99</f>
        <v/>
      </c>
      <c r="AB238">
        <f>AB172/'Carbon Coefficients'!AB$99</f>
        <v/>
      </c>
      <c r="AC238">
        <f>AC172/'Carbon Coefficients'!AC$99</f>
        <v/>
      </c>
      <c r="AD238">
        <f>AD172/'Carbon Coefficients'!AD$99</f>
        <v/>
      </c>
      <c r="AE238">
        <f>AE172/'Carbon Coefficients'!AE$99</f>
        <v/>
      </c>
      <c r="AF238">
        <f>AF172/'Carbon Coefficients'!AF$99</f>
        <v/>
      </c>
      <c r="AG238">
        <f>AG172/'Carbon Coefficients'!AG$99</f>
        <v/>
      </c>
      <c r="AH238">
        <f>AH172/'Carbon Coefficients'!AH$99</f>
        <v/>
      </c>
      <c r="AI238">
        <f>AI172/'Carbon Coefficients'!AI$99</f>
        <v/>
      </c>
      <c r="AJ238">
        <f>AJ172/'Carbon Coefficients'!AJ$99</f>
        <v/>
      </c>
      <c r="AK238">
        <f>AK172/'Carbon Coefficients'!AK$99</f>
        <v/>
      </c>
      <c r="AL238">
        <f>AL172/'Carbon Coefficients'!AL$99</f>
        <v/>
      </c>
      <c r="AM238">
        <f>AM172/'Carbon Coefficients'!AM$99</f>
        <v/>
      </c>
      <c r="AN238">
        <f>AN172/'Carbon Coefficients'!AN$99</f>
        <v/>
      </c>
      <c r="AO238">
        <f>AO172/'Carbon Coefficients'!AO$99</f>
        <v/>
      </c>
      <c r="AP238">
        <f>AP172/'Carbon Coefficients'!AP$99</f>
        <v/>
      </c>
      <c r="AQ238">
        <f>AQ172/'Carbon Coefficients'!AQ$99</f>
        <v/>
      </c>
      <c r="AR238">
        <f>AR172/'Carbon Coefficients'!AR$99</f>
        <v/>
      </c>
      <c r="AS238">
        <f>AS172/'Carbon Coefficients'!AS$99</f>
        <v/>
      </c>
      <c r="AT238">
        <f>AT172/'Carbon Coefficients'!AT$99</f>
        <v/>
      </c>
      <c r="AU238">
        <f>AU172/'Carbon Coefficients'!AU$99</f>
        <v/>
      </c>
      <c r="AV238">
        <f>AV172/'Carbon Coefficients'!AV$99</f>
        <v/>
      </c>
    </row>
    <row r="239" spans="1:50">
      <c r="A239" t="s">
        <v>353</v>
      </c>
      <c r="B239" t="s">
        <v>1793</v>
      </c>
      <c r="E239">
        <f>E173/'Carbon Coefficients'!E$99</f>
        <v/>
      </c>
      <c r="F239">
        <f>F173/'Carbon Coefficients'!F$99</f>
        <v/>
      </c>
      <c r="G239">
        <f>G173/'Carbon Coefficients'!G$99</f>
        <v/>
      </c>
      <c r="H239">
        <f>H173/'Carbon Coefficients'!H$99</f>
        <v/>
      </c>
      <c r="I239">
        <f>I173/'Carbon Coefficients'!I$99</f>
        <v/>
      </c>
      <c r="J239">
        <f>J173/'Carbon Coefficients'!J$99</f>
        <v/>
      </c>
      <c r="K239">
        <f>K173/'Carbon Coefficients'!K$99</f>
        <v/>
      </c>
      <c r="L239">
        <f>L173/'Carbon Coefficients'!L$99</f>
        <v/>
      </c>
      <c r="M239">
        <f>M173/'Carbon Coefficients'!M$99</f>
        <v/>
      </c>
      <c r="N239">
        <f>N173/'Carbon Coefficients'!N$99</f>
        <v/>
      </c>
      <c r="O239">
        <f>O173/'Carbon Coefficients'!O$99</f>
        <v/>
      </c>
      <c r="P239">
        <f>P173/'Carbon Coefficients'!P$99</f>
        <v/>
      </c>
      <c r="Q239">
        <f>Q173/'Carbon Coefficients'!Q$99</f>
        <v/>
      </c>
      <c r="R239">
        <f>R173/'Carbon Coefficients'!R$99</f>
        <v/>
      </c>
      <c r="S239">
        <f>S173/'Carbon Coefficients'!S$99</f>
        <v/>
      </c>
      <c r="T239">
        <f>T173/'Carbon Coefficients'!T$99</f>
        <v/>
      </c>
      <c r="U239">
        <f>U173/'Carbon Coefficients'!U$99</f>
        <v/>
      </c>
      <c r="V239">
        <f>V173/'Carbon Coefficients'!V$99</f>
        <v/>
      </c>
      <c r="W239">
        <f>W173/'Carbon Coefficients'!W$99</f>
        <v/>
      </c>
      <c r="X239">
        <f>X173/'Carbon Coefficients'!X$99</f>
        <v/>
      </c>
      <c r="Y239">
        <f>Y173/'Carbon Coefficients'!Y$99</f>
        <v/>
      </c>
      <c r="Z239">
        <f>Z173/'Carbon Coefficients'!Z$99</f>
        <v/>
      </c>
      <c r="AA239">
        <f>AA173/'Carbon Coefficients'!AA$99</f>
        <v/>
      </c>
      <c r="AB239">
        <f>AB173/'Carbon Coefficients'!AB$99</f>
        <v/>
      </c>
      <c r="AC239">
        <f>AC173/'Carbon Coefficients'!AC$99</f>
        <v/>
      </c>
      <c r="AD239">
        <f>AD173/'Carbon Coefficients'!AD$99</f>
        <v/>
      </c>
      <c r="AE239">
        <f>AE173/'Carbon Coefficients'!AE$99</f>
        <v/>
      </c>
      <c r="AF239">
        <f>AF173/'Carbon Coefficients'!AF$99</f>
        <v/>
      </c>
      <c r="AG239">
        <f>AG173/'Carbon Coefficients'!AG$99</f>
        <v/>
      </c>
      <c r="AH239">
        <f>AH173/'Carbon Coefficients'!AH$99</f>
        <v/>
      </c>
      <c r="AI239">
        <f>AI173/'Carbon Coefficients'!AI$99</f>
        <v/>
      </c>
      <c r="AJ239">
        <f>AJ173/'Carbon Coefficients'!AJ$99</f>
        <v/>
      </c>
      <c r="AK239">
        <f>AK173/'Carbon Coefficients'!AK$99</f>
        <v/>
      </c>
      <c r="AL239">
        <f>AL173/'Carbon Coefficients'!AL$99</f>
        <v/>
      </c>
      <c r="AM239">
        <f>AM173/'Carbon Coefficients'!AM$99</f>
        <v/>
      </c>
      <c r="AN239">
        <f>AN173/'Carbon Coefficients'!AN$99</f>
        <v/>
      </c>
      <c r="AO239">
        <f>AO173/'Carbon Coefficients'!AO$99</f>
        <v/>
      </c>
      <c r="AP239">
        <f>AP173/'Carbon Coefficients'!AP$99</f>
        <v/>
      </c>
      <c r="AQ239">
        <f>AQ173/'Carbon Coefficients'!AQ$99</f>
        <v/>
      </c>
      <c r="AR239">
        <f>AR173/'Carbon Coefficients'!AR$99</f>
        <v/>
      </c>
      <c r="AS239">
        <f>AS173/'Carbon Coefficients'!AS$99</f>
        <v/>
      </c>
      <c r="AT239">
        <f>AT173/'Carbon Coefficients'!AT$99</f>
        <v/>
      </c>
      <c r="AU239">
        <f>AU173/'Carbon Coefficients'!AU$99</f>
        <v/>
      </c>
      <c r="AV239">
        <f>AV173/'Carbon Coefficients'!AV$99</f>
        <v/>
      </c>
    </row>
    <row r="240" spans="1:50">
      <c r="A240" t="s">
        <v>303</v>
      </c>
      <c r="B240" t="s">
        <v>1793</v>
      </c>
      <c r="E240">
        <f>E174/'Carbon Coefficients'!E$99</f>
        <v/>
      </c>
      <c r="F240">
        <f>F174/'Carbon Coefficients'!F$99</f>
        <v/>
      </c>
      <c r="G240">
        <f>G174/'Carbon Coefficients'!G$99</f>
        <v/>
      </c>
      <c r="H240">
        <f>H174/'Carbon Coefficients'!H$99</f>
        <v/>
      </c>
      <c r="I240">
        <f>I174/'Carbon Coefficients'!I$99</f>
        <v/>
      </c>
      <c r="J240">
        <f>J174/'Carbon Coefficients'!J$99</f>
        <v/>
      </c>
      <c r="K240">
        <f>K174/'Carbon Coefficients'!K$99</f>
        <v/>
      </c>
      <c r="L240">
        <f>L174/'Carbon Coefficients'!L$99</f>
        <v/>
      </c>
      <c r="M240">
        <f>M174/'Carbon Coefficients'!M$99</f>
        <v/>
      </c>
      <c r="N240">
        <f>N174/'Carbon Coefficients'!N$99</f>
        <v/>
      </c>
      <c r="O240">
        <f>O174/'Carbon Coefficients'!O$99</f>
        <v/>
      </c>
      <c r="P240">
        <f>P174/'Carbon Coefficients'!P$99</f>
        <v/>
      </c>
      <c r="Q240">
        <f>Q174/'Carbon Coefficients'!Q$99</f>
        <v/>
      </c>
      <c r="R240">
        <f>R174/'Carbon Coefficients'!R$99</f>
        <v/>
      </c>
      <c r="S240">
        <f>S174/'Carbon Coefficients'!S$99</f>
        <v/>
      </c>
      <c r="T240">
        <f>T174/'Carbon Coefficients'!T$99</f>
        <v/>
      </c>
      <c r="U240">
        <f>U174/'Carbon Coefficients'!U$99</f>
        <v/>
      </c>
      <c r="V240">
        <f>V174/'Carbon Coefficients'!V$99</f>
        <v/>
      </c>
      <c r="W240">
        <f>W174/'Carbon Coefficients'!W$99</f>
        <v/>
      </c>
      <c r="X240">
        <f>X174/'Carbon Coefficients'!X$99</f>
        <v/>
      </c>
      <c r="Y240">
        <f>Y174/'Carbon Coefficients'!Y$99</f>
        <v/>
      </c>
      <c r="Z240">
        <f>Z174/'Carbon Coefficients'!Z$99</f>
        <v/>
      </c>
      <c r="AA240">
        <f>AA174/'Carbon Coefficients'!AA$99</f>
        <v/>
      </c>
      <c r="AB240">
        <f>AB174/'Carbon Coefficients'!AB$99</f>
        <v/>
      </c>
      <c r="AC240">
        <f>AC174/'Carbon Coefficients'!AC$99</f>
        <v/>
      </c>
      <c r="AD240">
        <f>AD174/'Carbon Coefficients'!AD$99</f>
        <v/>
      </c>
      <c r="AE240">
        <f>AE174/'Carbon Coefficients'!AE$99</f>
        <v/>
      </c>
      <c r="AF240">
        <f>AF174/'Carbon Coefficients'!AF$99</f>
        <v/>
      </c>
      <c r="AG240">
        <f>AG174/'Carbon Coefficients'!AG$99</f>
        <v/>
      </c>
      <c r="AH240">
        <f>AH174/'Carbon Coefficients'!AH$99</f>
        <v/>
      </c>
      <c r="AI240">
        <f>AI174/'Carbon Coefficients'!AI$99</f>
        <v/>
      </c>
      <c r="AJ240">
        <f>AJ174/'Carbon Coefficients'!AJ$99</f>
        <v/>
      </c>
      <c r="AK240">
        <f>AK174/'Carbon Coefficients'!AK$99</f>
        <v/>
      </c>
      <c r="AL240">
        <f>AL174/'Carbon Coefficients'!AL$99</f>
        <v/>
      </c>
      <c r="AM240">
        <f>AM174/'Carbon Coefficients'!AM$99</f>
        <v/>
      </c>
      <c r="AN240">
        <f>AN174/'Carbon Coefficients'!AN$99</f>
        <v/>
      </c>
      <c r="AO240">
        <f>AO174/'Carbon Coefficients'!AO$99</f>
        <v/>
      </c>
      <c r="AP240">
        <f>AP174/'Carbon Coefficients'!AP$99</f>
        <v/>
      </c>
      <c r="AQ240">
        <f>AQ174/'Carbon Coefficients'!AQ$99</f>
        <v/>
      </c>
      <c r="AR240">
        <f>AR174/'Carbon Coefficients'!AR$99</f>
        <v/>
      </c>
      <c r="AS240">
        <f>AS174/'Carbon Coefficients'!AS$99</f>
        <v/>
      </c>
      <c r="AT240">
        <f>AT174/'Carbon Coefficients'!AT$99</f>
        <v/>
      </c>
      <c r="AU240">
        <f>AU174/'Carbon Coefficients'!AU$99</f>
        <v/>
      </c>
      <c r="AV240">
        <f>AV174/'Carbon Coefficients'!AV$99</f>
        <v/>
      </c>
    </row>
    <row r="241" spans="1:50">
      <c r="A241" t="s">
        <v>295</v>
      </c>
      <c r="B241" t="s">
        <v>1793</v>
      </c>
      <c r="E241">
        <f>E175/'Carbon Coefficients'!E$99</f>
        <v/>
      </c>
      <c r="F241">
        <f>F175/'Carbon Coefficients'!F$99</f>
        <v/>
      </c>
      <c r="G241">
        <f>G175/'Carbon Coefficients'!G$99</f>
        <v/>
      </c>
      <c r="H241">
        <f>H175/'Carbon Coefficients'!H$99</f>
        <v/>
      </c>
      <c r="I241">
        <f>I175/'Carbon Coefficients'!I$99</f>
        <v/>
      </c>
      <c r="J241">
        <f>J175/'Carbon Coefficients'!J$99</f>
        <v/>
      </c>
      <c r="K241">
        <f>K175/'Carbon Coefficients'!K$99</f>
        <v/>
      </c>
      <c r="L241">
        <f>L175/'Carbon Coefficients'!L$99</f>
        <v/>
      </c>
      <c r="M241">
        <f>M175/'Carbon Coefficients'!M$99</f>
        <v/>
      </c>
      <c r="N241">
        <f>N175/'Carbon Coefficients'!N$99</f>
        <v/>
      </c>
      <c r="O241">
        <f>O175/'Carbon Coefficients'!O$99</f>
        <v/>
      </c>
      <c r="P241">
        <f>P175/'Carbon Coefficients'!P$99</f>
        <v/>
      </c>
      <c r="Q241">
        <f>Q175/'Carbon Coefficients'!Q$99</f>
        <v/>
      </c>
      <c r="R241">
        <f>R175/'Carbon Coefficients'!R$99</f>
        <v/>
      </c>
      <c r="S241">
        <f>S175/'Carbon Coefficients'!S$99</f>
        <v/>
      </c>
      <c r="T241">
        <f>T175/'Carbon Coefficients'!T$99</f>
        <v/>
      </c>
      <c r="U241">
        <f>U175/'Carbon Coefficients'!U$99</f>
        <v/>
      </c>
      <c r="V241">
        <f>V175/'Carbon Coefficients'!V$99</f>
        <v/>
      </c>
      <c r="W241">
        <f>W175/'Carbon Coefficients'!W$99</f>
        <v/>
      </c>
      <c r="X241">
        <f>X175/'Carbon Coefficients'!X$99</f>
        <v/>
      </c>
      <c r="Y241">
        <f>Y175/'Carbon Coefficients'!Y$99</f>
        <v/>
      </c>
      <c r="Z241">
        <f>Z175/'Carbon Coefficients'!Z$99</f>
        <v/>
      </c>
      <c r="AA241">
        <f>AA175/'Carbon Coefficients'!AA$99</f>
        <v/>
      </c>
      <c r="AB241">
        <f>AB175/'Carbon Coefficients'!AB$99</f>
        <v/>
      </c>
      <c r="AC241">
        <f>AC175/'Carbon Coefficients'!AC$99</f>
        <v/>
      </c>
      <c r="AD241">
        <f>AD175/'Carbon Coefficients'!AD$99</f>
        <v/>
      </c>
      <c r="AE241">
        <f>AE175/'Carbon Coefficients'!AE$99</f>
        <v/>
      </c>
      <c r="AF241">
        <f>AF175/'Carbon Coefficients'!AF$99</f>
        <v/>
      </c>
      <c r="AG241">
        <f>AG175/'Carbon Coefficients'!AG$99</f>
        <v/>
      </c>
      <c r="AH241">
        <f>AH175/'Carbon Coefficients'!AH$99</f>
        <v/>
      </c>
      <c r="AI241">
        <f>AI175/'Carbon Coefficients'!AI$99</f>
        <v/>
      </c>
      <c r="AJ241">
        <f>AJ175/'Carbon Coefficients'!AJ$99</f>
        <v/>
      </c>
      <c r="AK241">
        <f>AK175/'Carbon Coefficients'!AK$99</f>
        <v/>
      </c>
      <c r="AL241">
        <f>AL175/'Carbon Coefficients'!AL$99</f>
        <v/>
      </c>
      <c r="AM241">
        <f>AM175/'Carbon Coefficients'!AM$99</f>
        <v/>
      </c>
      <c r="AN241">
        <f>AN175/'Carbon Coefficients'!AN$99</f>
        <v/>
      </c>
      <c r="AO241">
        <f>AO175/'Carbon Coefficients'!AO$99</f>
        <v/>
      </c>
      <c r="AP241">
        <f>AP175/'Carbon Coefficients'!AP$99</f>
        <v/>
      </c>
      <c r="AQ241">
        <f>AQ175/'Carbon Coefficients'!AQ$99</f>
        <v/>
      </c>
      <c r="AR241">
        <f>AR175/'Carbon Coefficients'!AR$99</f>
        <v/>
      </c>
      <c r="AS241">
        <f>AS175/'Carbon Coefficients'!AS$99</f>
        <v/>
      </c>
      <c r="AT241">
        <f>AT175/'Carbon Coefficients'!AT$99</f>
        <v/>
      </c>
      <c r="AU241">
        <f>AU175/'Carbon Coefficients'!AU$99</f>
        <v/>
      </c>
      <c r="AV241">
        <f>AV175/'Carbon Coefficients'!AV$99</f>
        <v/>
      </c>
    </row>
    <row r="242" spans="1:50">
      <c r="A242" t="s">
        <v>259</v>
      </c>
      <c r="B242" t="s">
        <v>1793</v>
      </c>
      <c r="E242">
        <f>E176/'Carbon Coefficients'!E$99</f>
        <v/>
      </c>
      <c r="F242">
        <f>F176/'Carbon Coefficients'!F$99</f>
        <v/>
      </c>
      <c r="G242">
        <f>G176/'Carbon Coefficients'!G$99</f>
        <v/>
      </c>
      <c r="H242">
        <f>H176/'Carbon Coefficients'!H$99</f>
        <v/>
      </c>
      <c r="I242">
        <f>I176/'Carbon Coefficients'!I$99</f>
        <v/>
      </c>
      <c r="J242">
        <f>J176/'Carbon Coefficients'!J$99</f>
        <v/>
      </c>
      <c r="K242">
        <f>K176/'Carbon Coefficients'!K$99</f>
        <v/>
      </c>
      <c r="L242">
        <f>L176/'Carbon Coefficients'!L$99</f>
        <v/>
      </c>
      <c r="M242">
        <f>M176/'Carbon Coefficients'!M$99</f>
        <v/>
      </c>
      <c r="N242">
        <f>N176/'Carbon Coefficients'!N$99</f>
        <v/>
      </c>
      <c r="O242">
        <f>O176/'Carbon Coefficients'!O$99</f>
        <v/>
      </c>
      <c r="P242">
        <f>P176/'Carbon Coefficients'!P$99</f>
        <v/>
      </c>
      <c r="Q242">
        <f>Q176/'Carbon Coefficients'!Q$99</f>
        <v/>
      </c>
      <c r="R242">
        <f>R176/'Carbon Coefficients'!R$99</f>
        <v/>
      </c>
      <c r="S242">
        <f>S176/'Carbon Coefficients'!S$99</f>
        <v/>
      </c>
      <c r="T242">
        <f>T176/'Carbon Coefficients'!T$99</f>
        <v/>
      </c>
      <c r="U242">
        <f>U176/'Carbon Coefficients'!U$99</f>
        <v/>
      </c>
      <c r="V242">
        <f>V176/'Carbon Coefficients'!V$99</f>
        <v/>
      </c>
      <c r="W242">
        <f>W176/'Carbon Coefficients'!W$99</f>
        <v/>
      </c>
      <c r="X242">
        <f>X176/'Carbon Coefficients'!X$99</f>
        <v/>
      </c>
      <c r="Y242">
        <f>Y176/'Carbon Coefficients'!Y$99</f>
        <v/>
      </c>
      <c r="Z242">
        <f>Z176/'Carbon Coefficients'!Z$99</f>
        <v/>
      </c>
      <c r="AA242">
        <f>AA176/'Carbon Coefficients'!AA$99</f>
        <v/>
      </c>
      <c r="AB242">
        <f>AB176/'Carbon Coefficients'!AB$99</f>
        <v/>
      </c>
      <c r="AC242">
        <f>AC176/'Carbon Coefficients'!AC$99</f>
        <v/>
      </c>
      <c r="AD242">
        <f>AD176/'Carbon Coefficients'!AD$99</f>
        <v/>
      </c>
      <c r="AE242">
        <f>AE176/'Carbon Coefficients'!AE$99</f>
        <v/>
      </c>
      <c r="AF242">
        <f>AF176/'Carbon Coefficients'!AF$99</f>
        <v/>
      </c>
      <c r="AG242">
        <f>AG176/'Carbon Coefficients'!AG$99</f>
        <v/>
      </c>
      <c r="AH242">
        <f>AH176/'Carbon Coefficients'!AH$99</f>
        <v/>
      </c>
      <c r="AI242">
        <f>AI176/'Carbon Coefficients'!AI$99</f>
        <v/>
      </c>
      <c r="AJ242">
        <f>AJ176/'Carbon Coefficients'!AJ$99</f>
        <v/>
      </c>
      <c r="AK242">
        <f>AK176/'Carbon Coefficients'!AK$99</f>
        <v/>
      </c>
      <c r="AL242">
        <f>AL176/'Carbon Coefficients'!AL$99</f>
        <v/>
      </c>
      <c r="AM242">
        <f>AM176/'Carbon Coefficients'!AM$99</f>
        <v/>
      </c>
      <c r="AN242">
        <f>AN176/'Carbon Coefficients'!AN$99</f>
        <v/>
      </c>
      <c r="AO242">
        <f>AO176/'Carbon Coefficients'!AO$99</f>
        <v/>
      </c>
      <c r="AP242">
        <f>AP176/'Carbon Coefficients'!AP$99</f>
        <v/>
      </c>
      <c r="AQ242">
        <f>AQ176/'Carbon Coefficients'!AQ$99</f>
        <v/>
      </c>
      <c r="AR242">
        <f>AR176/'Carbon Coefficients'!AR$99</f>
        <v/>
      </c>
      <c r="AS242">
        <f>AS176/'Carbon Coefficients'!AS$99</f>
        <v/>
      </c>
      <c r="AT242">
        <f>AT176/'Carbon Coefficients'!AT$99</f>
        <v/>
      </c>
      <c r="AU242">
        <f>AU176/'Carbon Coefficients'!AU$99</f>
        <v/>
      </c>
      <c r="AV242">
        <f>AV176/'Carbon Coefficients'!AV$99</f>
        <v/>
      </c>
    </row>
    <row r="243" spans="1:50">
      <c r="A243" t="s">
        <v>240</v>
      </c>
      <c r="B243" t="s">
        <v>1793</v>
      </c>
      <c r="E243">
        <f>E177/'Carbon Coefficients'!E$99</f>
        <v/>
      </c>
      <c r="F243">
        <f>F177/'Carbon Coefficients'!F$99</f>
        <v/>
      </c>
      <c r="G243">
        <f>G177/'Carbon Coefficients'!G$99</f>
        <v/>
      </c>
      <c r="H243">
        <f>H177/'Carbon Coefficients'!H$99</f>
        <v/>
      </c>
      <c r="I243">
        <f>I177/'Carbon Coefficients'!I$99</f>
        <v/>
      </c>
      <c r="J243">
        <f>J177/'Carbon Coefficients'!J$99</f>
        <v/>
      </c>
      <c r="K243">
        <f>K177/'Carbon Coefficients'!K$99</f>
        <v/>
      </c>
      <c r="L243">
        <f>L177/'Carbon Coefficients'!L$99</f>
        <v/>
      </c>
      <c r="M243">
        <f>M177/'Carbon Coefficients'!M$99</f>
        <v/>
      </c>
      <c r="N243">
        <f>N177/'Carbon Coefficients'!N$99</f>
        <v/>
      </c>
      <c r="O243">
        <f>O177/'Carbon Coefficients'!O$99</f>
        <v/>
      </c>
      <c r="P243">
        <f>P177/'Carbon Coefficients'!P$99</f>
        <v/>
      </c>
      <c r="Q243">
        <f>Q177/'Carbon Coefficients'!Q$99</f>
        <v/>
      </c>
      <c r="R243">
        <f>R177/'Carbon Coefficients'!R$99</f>
        <v/>
      </c>
      <c r="S243">
        <f>S177/'Carbon Coefficients'!S$99</f>
        <v/>
      </c>
      <c r="T243">
        <f>T177/'Carbon Coefficients'!T$99</f>
        <v/>
      </c>
      <c r="U243">
        <f>U177/'Carbon Coefficients'!U$99</f>
        <v/>
      </c>
      <c r="V243">
        <f>V177/'Carbon Coefficients'!V$99</f>
        <v/>
      </c>
      <c r="W243">
        <f>W177/'Carbon Coefficients'!W$99</f>
        <v/>
      </c>
      <c r="X243">
        <f>X177/'Carbon Coefficients'!X$99</f>
        <v/>
      </c>
      <c r="Y243">
        <f>Y177/'Carbon Coefficients'!Y$99</f>
        <v/>
      </c>
      <c r="Z243">
        <f>Z177/'Carbon Coefficients'!Z$99</f>
        <v/>
      </c>
      <c r="AA243">
        <f>AA177/'Carbon Coefficients'!AA$99</f>
        <v/>
      </c>
      <c r="AB243">
        <f>AB177/'Carbon Coefficients'!AB$99</f>
        <v/>
      </c>
      <c r="AC243">
        <f>AC177/'Carbon Coefficients'!AC$99</f>
        <v/>
      </c>
      <c r="AD243">
        <f>AD177/'Carbon Coefficients'!AD$99</f>
        <v/>
      </c>
      <c r="AE243">
        <f>AE177/'Carbon Coefficients'!AE$99</f>
        <v/>
      </c>
      <c r="AF243">
        <f>AF177/'Carbon Coefficients'!AF$99</f>
        <v/>
      </c>
      <c r="AG243">
        <f>AG177/'Carbon Coefficients'!AG$99</f>
        <v/>
      </c>
      <c r="AH243">
        <f>AH177/'Carbon Coefficients'!AH$99</f>
        <v/>
      </c>
      <c r="AI243">
        <f>AI177/'Carbon Coefficients'!AI$99</f>
        <v/>
      </c>
      <c r="AJ243">
        <f>AJ177/'Carbon Coefficients'!AJ$99</f>
        <v/>
      </c>
      <c r="AK243">
        <f>AK177/'Carbon Coefficients'!AK$99</f>
        <v/>
      </c>
      <c r="AL243">
        <f>AL177/'Carbon Coefficients'!AL$99</f>
        <v/>
      </c>
      <c r="AM243">
        <f>AM177/'Carbon Coefficients'!AM$99</f>
        <v/>
      </c>
      <c r="AN243">
        <f>AN177/'Carbon Coefficients'!AN$99</f>
        <v/>
      </c>
      <c r="AO243">
        <f>AO177/'Carbon Coefficients'!AO$99</f>
        <v/>
      </c>
      <c r="AP243">
        <f>AP177/'Carbon Coefficients'!AP$99</f>
        <v/>
      </c>
      <c r="AQ243">
        <f>AQ177/'Carbon Coefficients'!AQ$99</f>
        <v/>
      </c>
      <c r="AR243">
        <f>AR177/'Carbon Coefficients'!AR$99</f>
        <v/>
      </c>
      <c r="AS243">
        <f>AS177/'Carbon Coefficients'!AS$99</f>
        <v/>
      </c>
      <c r="AT243">
        <f>AT177/'Carbon Coefficients'!AT$99</f>
        <v/>
      </c>
      <c r="AU243">
        <f>AU177/'Carbon Coefficients'!AU$99</f>
        <v/>
      </c>
      <c r="AV243">
        <f>AV177/'Carbon Coefficients'!AV$99</f>
        <v/>
      </c>
    </row>
    <row r="244" spans="1:50">
      <c r="A244" t="s">
        <v>315</v>
      </c>
      <c r="B244" t="s">
        <v>1793</v>
      </c>
      <c r="E244">
        <f>E178/'Carbon Coefficients'!E$99</f>
        <v/>
      </c>
      <c r="F244">
        <f>F178/'Carbon Coefficients'!F$99</f>
        <v/>
      </c>
      <c r="G244">
        <f>G178/'Carbon Coefficients'!G$99</f>
        <v/>
      </c>
      <c r="H244">
        <f>H178/'Carbon Coefficients'!H$99</f>
        <v/>
      </c>
      <c r="I244">
        <f>I178/'Carbon Coefficients'!I$99</f>
        <v/>
      </c>
      <c r="J244">
        <f>J178/'Carbon Coefficients'!J$99</f>
        <v/>
      </c>
      <c r="K244">
        <f>K178/'Carbon Coefficients'!K$99</f>
        <v/>
      </c>
      <c r="L244">
        <f>L178/'Carbon Coefficients'!L$99</f>
        <v/>
      </c>
      <c r="M244">
        <f>M178/'Carbon Coefficients'!M$99</f>
        <v/>
      </c>
      <c r="N244">
        <f>N178/'Carbon Coefficients'!N$99</f>
        <v/>
      </c>
      <c r="O244">
        <f>O178/'Carbon Coefficients'!O$99</f>
        <v/>
      </c>
      <c r="P244">
        <f>P178/'Carbon Coefficients'!P$99</f>
        <v/>
      </c>
      <c r="Q244">
        <f>Q178/'Carbon Coefficients'!Q$99</f>
        <v/>
      </c>
      <c r="R244">
        <f>R178/'Carbon Coefficients'!R$99</f>
        <v/>
      </c>
      <c r="S244">
        <f>S178/'Carbon Coefficients'!S$99</f>
        <v/>
      </c>
      <c r="T244">
        <f>T178/'Carbon Coefficients'!T$99</f>
        <v/>
      </c>
      <c r="U244">
        <f>U178/'Carbon Coefficients'!U$99</f>
        <v/>
      </c>
      <c r="V244">
        <f>V178/'Carbon Coefficients'!V$99</f>
        <v/>
      </c>
      <c r="W244">
        <f>W178/'Carbon Coefficients'!W$99</f>
        <v/>
      </c>
      <c r="X244">
        <f>X178/'Carbon Coefficients'!X$99</f>
        <v/>
      </c>
      <c r="Y244">
        <f>Y178/'Carbon Coefficients'!Y$99</f>
        <v/>
      </c>
      <c r="Z244">
        <f>Z178/'Carbon Coefficients'!Z$99</f>
        <v/>
      </c>
      <c r="AA244">
        <f>AA178/'Carbon Coefficients'!AA$99</f>
        <v/>
      </c>
      <c r="AB244">
        <f>AB178/'Carbon Coefficients'!AB$99</f>
        <v/>
      </c>
      <c r="AC244">
        <f>AC178/'Carbon Coefficients'!AC$99</f>
        <v/>
      </c>
      <c r="AD244">
        <f>AD178/'Carbon Coefficients'!AD$99</f>
        <v/>
      </c>
      <c r="AE244">
        <f>AE178/'Carbon Coefficients'!AE$99</f>
        <v/>
      </c>
      <c r="AF244">
        <f>AF178/'Carbon Coefficients'!AF$99</f>
        <v/>
      </c>
      <c r="AG244">
        <f>AG178/'Carbon Coefficients'!AG$99</f>
        <v/>
      </c>
      <c r="AH244">
        <f>AH178/'Carbon Coefficients'!AH$99</f>
        <v/>
      </c>
      <c r="AI244">
        <f>AI178/'Carbon Coefficients'!AI$99</f>
        <v/>
      </c>
      <c r="AJ244">
        <f>AJ178/'Carbon Coefficients'!AJ$99</f>
        <v/>
      </c>
      <c r="AK244">
        <f>AK178/'Carbon Coefficients'!AK$99</f>
        <v/>
      </c>
      <c r="AL244">
        <f>AL178/'Carbon Coefficients'!AL$99</f>
        <v/>
      </c>
      <c r="AM244">
        <f>AM178/'Carbon Coefficients'!AM$99</f>
        <v/>
      </c>
      <c r="AN244">
        <f>AN178/'Carbon Coefficients'!AN$99</f>
        <v/>
      </c>
      <c r="AO244">
        <f>AO178/'Carbon Coefficients'!AO$99</f>
        <v/>
      </c>
      <c r="AP244">
        <f>AP178/'Carbon Coefficients'!AP$99</f>
        <v/>
      </c>
      <c r="AQ244">
        <f>AQ178/'Carbon Coefficients'!AQ$99</f>
        <v/>
      </c>
      <c r="AR244">
        <f>AR178/'Carbon Coefficients'!AR$99</f>
        <v/>
      </c>
      <c r="AS244">
        <f>AS178/'Carbon Coefficients'!AS$99</f>
        <v/>
      </c>
      <c r="AT244">
        <f>AT178/'Carbon Coefficients'!AT$99</f>
        <v/>
      </c>
      <c r="AU244">
        <f>AU178/'Carbon Coefficients'!AU$99</f>
        <v/>
      </c>
      <c r="AV244">
        <f>AV178/'Carbon Coefficients'!AV$99</f>
        <v/>
      </c>
    </row>
    <row r="245" spans="1:50">
      <c r="A245" t="s">
        <v>320</v>
      </c>
      <c r="B245" t="s">
        <v>1793</v>
      </c>
      <c r="E245">
        <f>E179/'Carbon Coefficients'!E$99</f>
        <v/>
      </c>
      <c r="F245">
        <f>F179/'Carbon Coefficients'!F$99</f>
        <v/>
      </c>
      <c r="G245">
        <f>G179/'Carbon Coefficients'!G$99</f>
        <v/>
      </c>
      <c r="H245">
        <f>H179/'Carbon Coefficients'!H$99</f>
        <v/>
      </c>
      <c r="I245">
        <f>I179/'Carbon Coefficients'!I$99</f>
        <v/>
      </c>
      <c r="J245">
        <f>J179/'Carbon Coefficients'!J$99</f>
        <v/>
      </c>
      <c r="K245">
        <f>K179/'Carbon Coefficients'!K$99</f>
        <v/>
      </c>
      <c r="L245">
        <f>L179/'Carbon Coefficients'!L$99</f>
        <v/>
      </c>
      <c r="M245">
        <f>M179/'Carbon Coefficients'!M$99</f>
        <v/>
      </c>
      <c r="N245">
        <f>N179/'Carbon Coefficients'!N$99</f>
        <v/>
      </c>
      <c r="O245">
        <f>O179/'Carbon Coefficients'!O$99</f>
        <v/>
      </c>
      <c r="P245">
        <f>P179/'Carbon Coefficients'!P$99</f>
        <v/>
      </c>
      <c r="Q245">
        <f>Q179/'Carbon Coefficients'!Q$99</f>
        <v/>
      </c>
      <c r="R245">
        <f>R179/'Carbon Coefficients'!R$99</f>
        <v/>
      </c>
      <c r="S245">
        <f>S179/'Carbon Coefficients'!S$99</f>
        <v/>
      </c>
      <c r="T245">
        <f>T179/'Carbon Coefficients'!T$99</f>
        <v/>
      </c>
      <c r="U245">
        <f>U179/'Carbon Coefficients'!U$99</f>
        <v/>
      </c>
      <c r="V245">
        <f>V179/'Carbon Coefficients'!V$99</f>
        <v/>
      </c>
      <c r="W245">
        <f>W179/'Carbon Coefficients'!W$99</f>
        <v/>
      </c>
      <c r="X245">
        <f>X179/'Carbon Coefficients'!X$99</f>
        <v/>
      </c>
      <c r="Y245">
        <f>Y179/'Carbon Coefficients'!Y$99</f>
        <v/>
      </c>
      <c r="Z245">
        <f>Z179/'Carbon Coefficients'!Z$99</f>
        <v/>
      </c>
      <c r="AA245">
        <f>AA179/'Carbon Coefficients'!AA$99</f>
        <v/>
      </c>
      <c r="AB245">
        <f>AB179/'Carbon Coefficients'!AB$99</f>
        <v/>
      </c>
      <c r="AC245">
        <f>AC179/'Carbon Coefficients'!AC$99</f>
        <v/>
      </c>
      <c r="AD245">
        <f>AD179/'Carbon Coefficients'!AD$99</f>
        <v/>
      </c>
      <c r="AE245">
        <f>AE179/'Carbon Coefficients'!AE$99</f>
        <v/>
      </c>
      <c r="AF245">
        <f>AF179/'Carbon Coefficients'!AF$99</f>
        <v/>
      </c>
      <c r="AG245">
        <f>AG179/'Carbon Coefficients'!AG$99</f>
        <v/>
      </c>
      <c r="AH245">
        <f>AH179/'Carbon Coefficients'!AH$99</f>
        <v/>
      </c>
      <c r="AI245">
        <f>AI179/'Carbon Coefficients'!AI$99</f>
        <v/>
      </c>
      <c r="AJ245">
        <f>AJ179/'Carbon Coefficients'!AJ$99</f>
        <v/>
      </c>
      <c r="AK245">
        <f>AK179/'Carbon Coefficients'!AK$99</f>
        <v/>
      </c>
      <c r="AL245">
        <f>AL179/'Carbon Coefficients'!AL$99</f>
        <v/>
      </c>
      <c r="AM245">
        <f>AM179/'Carbon Coefficients'!AM$99</f>
        <v/>
      </c>
      <c r="AN245">
        <f>AN179/'Carbon Coefficients'!AN$99</f>
        <v/>
      </c>
      <c r="AO245">
        <f>AO179/'Carbon Coefficients'!AO$99</f>
        <v/>
      </c>
      <c r="AP245">
        <f>AP179/'Carbon Coefficients'!AP$99</f>
        <v/>
      </c>
      <c r="AQ245">
        <f>AQ179/'Carbon Coefficients'!AQ$99</f>
        <v/>
      </c>
      <c r="AR245">
        <f>AR179/'Carbon Coefficients'!AR$99</f>
        <v/>
      </c>
      <c r="AS245">
        <f>AS179/'Carbon Coefficients'!AS$99</f>
        <v/>
      </c>
      <c r="AT245">
        <f>AT179/'Carbon Coefficients'!AT$99</f>
        <v/>
      </c>
      <c r="AU245">
        <f>AU179/'Carbon Coefficients'!AU$99</f>
        <v/>
      </c>
      <c r="AV245">
        <f>AV179/'Carbon Coefficients'!AV$99</f>
        <v/>
      </c>
    </row>
    <row r="246" spans="1:50">
      <c r="A246" t="s">
        <v>305</v>
      </c>
      <c r="B246" t="s">
        <v>1793</v>
      </c>
      <c r="E246">
        <f>E180/'Carbon Coefficients'!E$99</f>
        <v/>
      </c>
      <c r="F246">
        <f>F180/'Carbon Coefficients'!F$99</f>
        <v/>
      </c>
      <c r="G246">
        <f>G180/'Carbon Coefficients'!G$99</f>
        <v/>
      </c>
      <c r="H246">
        <f>H180/'Carbon Coefficients'!H$99</f>
        <v/>
      </c>
      <c r="I246">
        <f>I180/'Carbon Coefficients'!I$99</f>
        <v/>
      </c>
      <c r="J246">
        <f>J180/'Carbon Coefficients'!J$99</f>
        <v/>
      </c>
      <c r="K246">
        <f>K180/'Carbon Coefficients'!K$99</f>
        <v/>
      </c>
      <c r="L246">
        <f>L180/'Carbon Coefficients'!L$99</f>
        <v/>
      </c>
      <c r="M246">
        <f>M180/'Carbon Coefficients'!M$99</f>
        <v/>
      </c>
      <c r="N246">
        <f>N180/'Carbon Coefficients'!N$99</f>
        <v/>
      </c>
      <c r="O246">
        <f>O180/'Carbon Coefficients'!O$99</f>
        <v/>
      </c>
      <c r="P246">
        <f>P180/'Carbon Coefficients'!P$99</f>
        <v/>
      </c>
      <c r="Q246">
        <f>Q180/'Carbon Coefficients'!Q$99</f>
        <v/>
      </c>
      <c r="R246">
        <f>R180/'Carbon Coefficients'!R$99</f>
        <v/>
      </c>
      <c r="S246">
        <f>S180/'Carbon Coefficients'!S$99</f>
        <v/>
      </c>
      <c r="T246">
        <f>T180/'Carbon Coefficients'!T$99</f>
        <v/>
      </c>
      <c r="U246">
        <f>U180/'Carbon Coefficients'!U$99</f>
        <v/>
      </c>
      <c r="V246">
        <f>V180/'Carbon Coefficients'!V$99</f>
        <v/>
      </c>
      <c r="W246">
        <f>W180/'Carbon Coefficients'!W$99</f>
        <v/>
      </c>
      <c r="X246">
        <f>X180/'Carbon Coefficients'!X$99</f>
        <v/>
      </c>
      <c r="Y246">
        <f>Y180/'Carbon Coefficients'!Y$99</f>
        <v/>
      </c>
      <c r="Z246">
        <f>Z180/'Carbon Coefficients'!Z$99</f>
        <v/>
      </c>
      <c r="AA246">
        <f>AA180/'Carbon Coefficients'!AA$99</f>
        <v/>
      </c>
      <c r="AB246">
        <f>AB180/'Carbon Coefficients'!AB$99</f>
        <v/>
      </c>
      <c r="AC246">
        <f>AC180/'Carbon Coefficients'!AC$99</f>
        <v/>
      </c>
      <c r="AD246">
        <f>AD180/'Carbon Coefficients'!AD$99</f>
        <v/>
      </c>
      <c r="AE246">
        <f>AE180/'Carbon Coefficients'!AE$99</f>
        <v/>
      </c>
      <c r="AF246">
        <f>AF180/'Carbon Coefficients'!AF$99</f>
        <v/>
      </c>
      <c r="AG246">
        <f>AG180/'Carbon Coefficients'!AG$99</f>
        <v/>
      </c>
      <c r="AH246">
        <f>AH180/'Carbon Coefficients'!AH$99</f>
        <v/>
      </c>
      <c r="AI246">
        <f>AI180/'Carbon Coefficients'!AI$99</f>
        <v/>
      </c>
      <c r="AJ246">
        <f>AJ180/'Carbon Coefficients'!AJ$99</f>
        <v/>
      </c>
      <c r="AK246">
        <f>AK180/'Carbon Coefficients'!AK$99</f>
        <v/>
      </c>
      <c r="AL246">
        <f>AL180/'Carbon Coefficients'!AL$99</f>
        <v/>
      </c>
      <c r="AM246">
        <f>AM180/'Carbon Coefficients'!AM$99</f>
        <v/>
      </c>
      <c r="AN246">
        <f>AN180/'Carbon Coefficients'!AN$99</f>
        <v/>
      </c>
      <c r="AO246">
        <f>AO180/'Carbon Coefficients'!AO$99</f>
        <v/>
      </c>
      <c r="AP246">
        <f>AP180/'Carbon Coefficients'!AP$99</f>
        <v/>
      </c>
      <c r="AQ246">
        <f>AQ180/'Carbon Coefficients'!AQ$99</f>
        <v/>
      </c>
      <c r="AR246">
        <f>AR180/'Carbon Coefficients'!AR$99</f>
        <v/>
      </c>
      <c r="AS246">
        <f>AS180/'Carbon Coefficients'!AS$99</f>
        <v/>
      </c>
      <c r="AT246">
        <f>AT180/'Carbon Coefficients'!AT$99</f>
        <v/>
      </c>
      <c r="AU246">
        <f>AU180/'Carbon Coefficients'!AU$99</f>
        <v/>
      </c>
      <c r="AV246">
        <f>AV180/'Carbon Coefficients'!AV$99</f>
        <v/>
      </c>
    </row>
    <row r="247" spans="1:50">
      <c r="A247" t="s">
        <v>272</v>
      </c>
      <c r="B247" t="s">
        <v>1793</v>
      </c>
      <c r="E247">
        <f>E181/'Carbon Coefficients'!E$99</f>
        <v/>
      </c>
      <c r="F247">
        <f>F181/'Carbon Coefficients'!F$99</f>
        <v/>
      </c>
      <c r="G247">
        <f>G181/'Carbon Coefficients'!G$99</f>
        <v/>
      </c>
      <c r="H247">
        <f>H181/'Carbon Coefficients'!H$99</f>
        <v/>
      </c>
      <c r="I247">
        <f>I181/'Carbon Coefficients'!I$99</f>
        <v/>
      </c>
      <c r="J247">
        <f>J181/'Carbon Coefficients'!J$99</f>
        <v/>
      </c>
      <c r="K247">
        <f>K181/'Carbon Coefficients'!K$99</f>
        <v/>
      </c>
      <c r="L247">
        <f>L181/'Carbon Coefficients'!L$99</f>
        <v/>
      </c>
      <c r="M247">
        <f>M181/'Carbon Coefficients'!M$99</f>
        <v/>
      </c>
      <c r="N247">
        <f>N181/'Carbon Coefficients'!N$99</f>
        <v/>
      </c>
      <c r="O247">
        <f>O181/'Carbon Coefficients'!O$99</f>
        <v/>
      </c>
      <c r="P247">
        <f>P181/'Carbon Coefficients'!P$99</f>
        <v/>
      </c>
      <c r="Q247">
        <f>Q181/'Carbon Coefficients'!Q$99</f>
        <v/>
      </c>
      <c r="R247">
        <f>R181/'Carbon Coefficients'!R$99</f>
        <v/>
      </c>
      <c r="S247">
        <f>S181/'Carbon Coefficients'!S$99</f>
        <v/>
      </c>
      <c r="T247">
        <f>T181/'Carbon Coefficients'!T$99</f>
        <v/>
      </c>
      <c r="U247">
        <f>U181/'Carbon Coefficients'!U$99</f>
        <v/>
      </c>
      <c r="V247">
        <f>V181/'Carbon Coefficients'!V$99</f>
        <v/>
      </c>
      <c r="W247">
        <f>W181/'Carbon Coefficients'!W$99</f>
        <v/>
      </c>
      <c r="X247">
        <f>X181/'Carbon Coefficients'!X$99</f>
        <v/>
      </c>
      <c r="Y247">
        <f>Y181/'Carbon Coefficients'!Y$99</f>
        <v/>
      </c>
      <c r="Z247">
        <f>Z181/'Carbon Coefficients'!Z$99</f>
        <v/>
      </c>
      <c r="AA247">
        <f>AA181/'Carbon Coefficients'!AA$99</f>
        <v/>
      </c>
      <c r="AB247">
        <f>AB181/'Carbon Coefficients'!AB$99</f>
        <v/>
      </c>
      <c r="AC247">
        <f>AC181/'Carbon Coefficients'!AC$99</f>
        <v/>
      </c>
      <c r="AD247">
        <f>AD181/'Carbon Coefficients'!AD$99</f>
        <v/>
      </c>
      <c r="AE247">
        <f>AE181/'Carbon Coefficients'!AE$99</f>
        <v/>
      </c>
      <c r="AF247">
        <f>AF181/'Carbon Coefficients'!AF$99</f>
        <v/>
      </c>
      <c r="AG247">
        <f>AG181/'Carbon Coefficients'!AG$99</f>
        <v/>
      </c>
      <c r="AH247">
        <f>AH181/'Carbon Coefficients'!AH$99</f>
        <v/>
      </c>
      <c r="AI247">
        <f>AI181/'Carbon Coefficients'!AI$99</f>
        <v/>
      </c>
      <c r="AJ247">
        <f>AJ181/'Carbon Coefficients'!AJ$99</f>
        <v/>
      </c>
      <c r="AK247">
        <f>AK181/'Carbon Coefficients'!AK$99</f>
        <v/>
      </c>
      <c r="AL247">
        <f>AL181/'Carbon Coefficients'!AL$99</f>
        <v/>
      </c>
      <c r="AM247">
        <f>AM181/'Carbon Coefficients'!AM$99</f>
        <v/>
      </c>
      <c r="AN247">
        <f>AN181/'Carbon Coefficients'!AN$99</f>
        <v/>
      </c>
      <c r="AO247">
        <f>AO181/'Carbon Coefficients'!AO$99</f>
        <v/>
      </c>
      <c r="AP247">
        <f>AP181/'Carbon Coefficients'!AP$99</f>
        <v/>
      </c>
      <c r="AQ247">
        <f>AQ181/'Carbon Coefficients'!AQ$99</f>
        <v/>
      </c>
      <c r="AR247">
        <f>AR181/'Carbon Coefficients'!AR$99</f>
        <v/>
      </c>
      <c r="AS247">
        <f>AS181/'Carbon Coefficients'!AS$99</f>
        <v/>
      </c>
      <c r="AT247">
        <f>AT181/'Carbon Coefficients'!AT$99</f>
        <v/>
      </c>
      <c r="AU247">
        <f>AU181/'Carbon Coefficients'!AU$99</f>
        <v/>
      </c>
      <c r="AV247">
        <f>AV181/'Carbon Coefficients'!AV$99</f>
        <v/>
      </c>
    </row>
    <row r="248" spans="1:50">
      <c r="A248" t="s">
        <v>318</v>
      </c>
      <c r="B248" t="s">
        <v>1793</v>
      </c>
      <c r="E248">
        <f>E182/'Carbon Coefficients'!E$99</f>
        <v/>
      </c>
      <c r="F248">
        <f>F182/'Carbon Coefficients'!F$99</f>
        <v/>
      </c>
      <c r="G248">
        <f>G182/'Carbon Coefficients'!G$99</f>
        <v/>
      </c>
      <c r="H248">
        <f>H182/'Carbon Coefficients'!H$99</f>
        <v/>
      </c>
      <c r="I248">
        <f>I182/'Carbon Coefficients'!I$99</f>
        <v/>
      </c>
      <c r="J248">
        <f>J182/'Carbon Coefficients'!J$99</f>
        <v/>
      </c>
      <c r="K248">
        <f>K182/'Carbon Coefficients'!K$99</f>
        <v/>
      </c>
      <c r="L248">
        <f>L182/'Carbon Coefficients'!L$99</f>
        <v/>
      </c>
      <c r="M248">
        <f>M182/'Carbon Coefficients'!M$99</f>
        <v/>
      </c>
      <c r="N248">
        <f>N182/'Carbon Coefficients'!N$99</f>
        <v/>
      </c>
      <c r="O248">
        <f>O182/'Carbon Coefficients'!O$99</f>
        <v/>
      </c>
      <c r="P248">
        <f>P182/'Carbon Coefficients'!P$99</f>
        <v/>
      </c>
      <c r="Q248">
        <f>Q182/'Carbon Coefficients'!Q$99</f>
        <v/>
      </c>
      <c r="R248">
        <f>R182/'Carbon Coefficients'!R$99</f>
        <v/>
      </c>
      <c r="S248">
        <f>S182/'Carbon Coefficients'!S$99</f>
        <v/>
      </c>
      <c r="T248">
        <f>T182/'Carbon Coefficients'!T$99</f>
        <v/>
      </c>
      <c r="U248">
        <f>U182/'Carbon Coefficients'!U$99</f>
        <v/>
      </c>
      <c r="V248">
        <f>V182/'Carbon Coefficients'!V$99</f>
        <v/>
      </c>
      <c r="W248">
        <f>W182/'Carbon Coefficients'!W$99</f>
        <v/>
      </c>
      <c r="X248">
        <f>X182/'Carbon Coefficients'!X$99</f>
        <v/>
      </c>
      <c r="Y248">
        <f>Y182/'Carbon Coefficients'!Y$99</f>
        <v/>
      </c>
      <c r="Z248">
        <f>Z182/'Carbon Coefficients'!Z$99</f>
        <v/>
      </c>
      <c r="AA248">
        <f>AA182/'Carbon Coefficients'!AA$99</f>
        <v/>
      </c>
      <c r="AB248">
        <f>AB182/'Carbon Coefficients'!AB$99</f>
        <v/>
      </c>
      <c r="AC248">
        <f>AC182/'Carbon Coefficients'!AC$99</f>
        <v/>
      </c>
      <c r="AD248">
        <f>AD182/'Carbon Coefficients'!AD$99</f>
        <v/>
      </c>
      <c r="AE248">
        <f>AE182/'Carbon Coefficients'!AE$99</f>
        <v/>
      </c>
      <c r="AF248">
        <f>AF182/'Carbon Coefficients'!AF$99</f>
        <v/>
      </c>
      <c r="AG248">
        <f>AG182/'Carbon Coefficients'!AG$99</f>
        <v/>
      </c>
      <c r="AH248">
        <f>AH182/'Carbon Coefficients'!AH$99</f>
        <v/>
      </c>
      <c r="AI248">
        <f>AI182/'Carbon Coefficients'!AI$99</f>
        <v/>
      </c>
      <c r="AJ248">
        <f>AJ182/'Carbon Coefficients'!AJ$99</f>
        <v/>
      </c>
      <c r="AK248">
        <f>AK182/'Carbon Coefficients'!AK$99</f>
        <v/>
      </c>
      <c r="AL248">
        <f>AL182/'Carbon Coefficients'!AL$99</f>
        <v/>
      </c>
      <c r="AM248">
        <f>AM182/'Carbon Coefficients'!AM$99</f>
        <v/>
      </c>
      <c r="AN248">
        <f>AN182/'Carbon Coefficients'!AN$99</f>
        <v/>
      </c>
      <c r="AO248">
        <f>AO182/'Carbon Coefficients'!AO$99</f>
        <v/>
      </c>
      <c r="AP248">
        <f>AP182/'Carbon Coefficients'!AP$99</f>
        <v/>
      </c>
      <c r="AQ248">
        <f>AQ182/'Carbon Coefficients'!AQ$99</f>
        <v/>
      </c>
      <c r="AR248">
        <f>AR182/'Carbon Coefficients'!AR$99</f>
        <v/>
      </c>
      <c r="AS248">
        <f>AS182/'Carbon Coefficients'!AS$99</f>
        <v/>
      </c>
      <c r="AT248">
        <f>AT182/'Carbon Coefficients'!AT$99</f>
        <v/>
      </c>
      <c r="AU248">
        <f>AU182/'Carbon Coefficients'!AU$99</f>
        <v/>
      </c>
      <c r="AV248">
        <f>AV182/'Carbon Coefficients'!AV$99</f>
        <v/>
      </c>
    </row>
    <row r="249" spans="1:50">
      <c r="A249" t="s">
        <v>328</v>
      </c>
      <c r="B249" t="s">
        <v>1793</v>
      </c>
      <c r="E249">
        <f>E183/'Carbon Coefficients'!E$99</f>
        <v/>
      </c>
      <c r="F249">
        <f>F183/'Carbon Coefficients'!F$99</f>
        <v/>
      </c>
      <c r="G249">
        <f>G183/'Carbon Coefficients'!G$99</f>
        <v/>
      </c>
      <c r="H249">
        <f>H183/'Carbon Coefficients'!H$99</f>
        <v/>
      </c>
      <c r="I249">
        <f>I183/'Carbon Coefficients'!I$99</f>
        <v/>
      </c>
      <c r="J249">
        <f>J183/'Carbon Coefficients'!J$99</f>
        <v/>
      </c>
      <c r="K249">
        <f>K183/'Carbon Coefficients'!K$99</f>
        <v/>
      </c>
      <c r="L249">
        <f>L183/'Carbon Coefficients'!L$99</f>
        <v/>
      </c>
      <c r="M249">
        <f>M183/'Carbon Coefficients'!M$99</f>
        <v/>
      </c>
      <c r="N249">
        <f>N183/'Carbon Coefficients'!N$99</f>
        <v/>
      </c>
      <c r="O249">
        <f>O183/'Carbon Coefficients'!O$99</f>
        <v/>
      </c>
      <c r="P249">
        <f>P183/'Carbon Coefficients'!P$99</f>
        <v/>
      </c>
      <c r="Q249">
        <f>Q183/'Carbon Coefficients'!Q$99</f>
        <v/>
      </c>
      <c r="R249">
        <f>R183/'Carbon Coefficients'!R$99</f>
        <v/>
      </c>
      <c r="S249">
        <f>S183/'Carbon Coefficients'!S$99</f>
        <v/>
      </c>
      <c r="T249">
        <f>T183/'Carbon Coefficients'!T$99</f>
        <v/>
      </c>
      <c r="U249">
        <f>U183/'Carbon Coefficients'!U$99</f>
        <v/>
      </c>
      <c r="V249">
        <f>V183/'Carbon Coefficients'!V$99</f>
        <v/>
      </c>
      <c r="W249">
        <f>W183/'Carbon Coefficients'!W$99</f>
        <v/>
      </c>
      <c r="X249">
        <f>X183/'Carbon Coefficients'!X$99</f>
        <v/>
      </c>
      <c r="Y249">
        <f>Y183/'Carbon Coefficients'!Y$99</f>
        <v/>
      </c>
      <c r="Z249">
        <f>Z183/'Carbon Coefficients'!Z$99</f>
        <v/>
      </c>
      <c r="AA249">
        <f>AA183/'Carbon Coefficients'!AA$99</f>
        <v/>
      </c>
      <c r="AB249">
        <f>AB183/'Carbon Coefficients'!AB$99</f>
        <v/>
      </c>
      <c r="AC249">
        <f>AC183/'Carbon Coefficients'!AC$99</f>
        <v/>
      </c>
      <c r="AD249">
        <f>AD183/'Carbon Coefficients'!AD$99</f>
        <v/>
      </c>
      <c r="AE249">
        <f>AE183/'Carbon Coefficients'!AE$99</f>
        <v/>
      </c>
      <c r="AF249">
        <f>AF183/'Carbon Coefficients'!AF$99</f>
        <v/>
      </c>
      <c r="AG249">
        <f>AG183/'Carbon Coefficients'!AG$99</f>
        <v/>
      </c>
      <c r="AH249">
        <f>AH183/'Carbon Coefficients'!AH$99</f>
        <v/>
      </c>
      <c r="AI249">
        <f>AI183/'Carbon Coefficients'!AI$99</f>
        <v/>
      </c>
      <c r="AJ249">
        <f>AJ183/'Carbon Coefficients'!AJ$99</f>
        <v/>
      </c>
      <c r="AK249">
        <f>AK183/'Carbon Coefficients'!AK$99</f>
        <v/>
      </c>
      <c r="AL249">
        <f>AL183/'Carbon Coefficients'!AL$99</f>
        <v/>
      </c>
      <c r="AM249">
        <f>AM183/'Carbon Coefficients'!AM$99</f>
        <v/>
      </c>
      <c r="AN249">
        <f>AN183/'Carbon Coefficients'!AN$99</f>
        <v/>
      </c>
      <c r="AO249">
        <f>AO183/'Carbon Coefficients'!AO$99</f>
        <v/>
      </c>
      <c r="AP249">
        <f>AP183/'Carbon Coefficients'!AP$99</f>
        <v/>
      </c>
      <c r="AQ249">
        <f>AQ183/'Carbon Coefficients'!AQ$99</f>
        <v/>
      </c>
      <c r="AR249">
        <f>AR183/'Carbon Coefficients'!AR$99</f>
        <v/>
      </c>
      <c r="AS249">
        <f>AS183/'Carbon Coefficients'!AS$99</f>
        <v/>
      </c>
      <c r="AT249">
        <f>AT183/'Carbon Coefficients'!AT$99</f>
        <v/>
      </c>
      <c r="AU249">
        <f>AU183/'Carbon Coefficients'!AU$99</f>
        <v/>
      </c>
      <c r="AV249">
        <f>AV183/'Carbon Coefficients'!AV$99</f>
        <v/>
      </c>
    </row>
    <row r="250" spans="1:50">
      <c r="A250" t="s">
        <v>235</v>
      </c>
      <c r="B250" t="s">
        <v>1793</v>
      </c>
      <c r="E250">
        <f>E184/'Carbon Coefficients'!E$99</f>
        <v/>
      </c>
      <c r="F250">
        <f>F184/'Carbon Coefficients'!F$99</f>
        <v/>
      </c>
      <c r="G250">
        <f>G184/'Carbon Coefficients'!G$99</f>
        <v/>
      </c>
      <c r="H250">
        <f>H184/'Carbon Coefficients'!H$99</f>
        <v/>
      </c>
      <c r="I250">
        <f>I184/'Carbon Coefficients'!I$99</f>
        <v/>
      </c>
      <c r="J250">
        <f>J184/'Carbon Coefficients'!J$99</f>
        <v/>
      </c>
      <c r="K250">
        <f>K184/'Carbon Coefficients'!K$99</f>
        <v/>
      </c>
      <c r="L250">
        <f>L184/'Carbon Coefficients'!L$99</f>
        <v/>
      </c>
      <c r="M250">
        <f>M184/'Carbon Coefficients'!M$99</f>
        <v/>
      </c>
      <c r="N250">
        <f>N184/'Carbon Coefficients'!N$99</f>
        <v/>
      </c>
      <c r="O250">
        <f>O184/'Carbon Coefficients'!O$99</f>
        <v/>
      </c>
      <c r="P250">
        <f>P184/'Carbon Coefficients'!P$99</f>
        <v/>
      </c>
      <c r="Q250">
        <f>Q184/'Carbon Coefficients'!Q$99</f>
        <v/>
      </c>
      <c r="R250">
        <f>R184/'Carbon Coefficients'!R$99</f>
        <v/>
      </c>
      <c r="S250">
        <f>S184/'Carbon Coefficients'!S$99</f>
        <v/>
      </c>
      <c r="T250">
        <f>T184/'Carbon Coefficients'!T$99</f>
        <v/>
      </c>
      <c r="U250">
        <f>U184/'Carbon Coefficients'!U$99</f>
        <v/>
      </c>
      <c r="V250">
        <f>V184/'Carbon Coefficients'!V$99</f>
        <v/>
      </c>
      <c r="W250">
        <f>W184/'Carbon Coefficients'!W$99</f>
        <v/>
      </c>
      <c r="X250">
        <f>X184/'Carbon Coefficients'!X$99</f>
        <v/>
      </c>
      <c r="Y250">
        <f>Y184/'Carbon Coefficients'!Y$99</f>
        <v/>
      </c>
      <c r="Z250">
        <f>Z184/'Carbon Coefficients'!Z$99</f>
        <v/>
      </c>
      <c r="AA250">
        <f>AA184/'Carbon Coefficients'!AA$99</f>
        <v/>
      </c>
      <c r="AB250">
        <f>AB184/'Carbon Coefficients'!AB$99</f>
        <v/>
      </c>
      <c r="AC250">
        <f>AC184/'Carbon Coefficients'!AC$99</f>
        <v/>
      </c>
      <c r="AD250">
        <f>AD184/'Carbon Coefficients'!AD$99</f>
        <v/>
      </c>
      <c r="AE250">
        <f>AE184/'Carbon Coefficients'!AE$99</f>
        <v/>
      </c>
      <c r="AF250">
        <f>AF184/'Carbon Coefficients'!AF$99</f>
        <v/>
      </c>
      <c r="AG250">
        <f>AG184/'Carbon Coefficients'!AG$99</f>
        <v/>
      </c>
      <c r="AH250">
        <f>AH184/'Carbon Coefficients'!AH$99</f>
        <v/>
      </c>
      <c r="AI250">
        <f>AI184/'Carbon Coefficients'!AI$99</f>
        <v/>
      </c>
      <c r="AJ250">
        <f>AJ184/'Carbon Coefficients'!AJ$99</f>
        <v/>
      </c>
      <c r="AK250">
        <f>AK184/'Carbon Coefficients'!AK$99</f>
        <v/>
      </c>
      <c r="AL250">
        <f>AL184/'Carbon Coefficients'!AL$99</f>
        <v/>
      </c>
      <c r="AM250">
        <f>AM184/'Carbon Coefficients'!AM$99</f>
        <v/>
      </c>
      <c r="AN250">
        <f>AN184/'Carbon Coefficients'!AN$99</f>
        <v/>
      </c>
      <c r="AO250">
        <f>AO184/'Carbon Coefficients'!AO$99</f>
        <v/>
      </c>
      <c r="AP250">
        <f>AP184/'Carbon Coefficients'!AP$99</f>
        <v/>
      </c>
      <c r="AQ250">
        <f>AQ184/'Carbon Coefficients'!AQ$99</f>
        <v/>
      </c>
      <c r="AR250">
        <f>AR184/'Carbon Coefficients'!AR$99</f>
        <v/>
      </c>
      <c r="AS250">
        <f>AS184/'Carbon Coefficients'!AS$99</f>
        <v/>
      </c>
      <c r="AT250">
        <f>AT184/'Carbon Coefficients'!AT$99</f>
        <v/>
      </c>
      <c r="AU250">
        <f>AU184/'Carbon Coefficients'!AU$99</f>
        <v/>
      </c>
      <c r="AV250">
        <f>AV184/'Carbon Coefficients'!AV$99</f>
        <v/>
      </c>
    </row>
    <row r="251" spans="1:50">
      <c r="A251" t="s">
        <v>282</v>
      </c>
      <c r="B251" t="s">
        <v>1793</v>
      </c>
      <c r="E251">
        <f>E185/'Carbon Coefficients'!E$99</f>
        <v/>
      </c>
      <c r="F251">
        <f>F185/'Carbon Coefficients'!F$99</f>
        <v/>
      </c>
      <c r="G251">
        <f>G185/'Carbon Coefficients'!G$99</f>
        <v/>
      </c>
      <c r="H251">
        <f>H185/'Carbon Coefficients'!H$99</f>
        <v/>
      </c>
      <c r="I251">
        <f>I185/'Carbon Coefficients'!I$99</f>
        <v/>
      </c>
      <c r="J251">
        <f>J185/'Carbon Coefficients'!J$99</f>
        <v/>
      </c>
      <c r="K251">
        <f>K185/'Carbon Coefficients'!K$99</f>
        <v/>
      </c>
      <c r="L251">
        <f>L185/'Carbon Coefficients'!L$99</f>
        <v/>
      </c>
      <c r="M251">
        <f>M185/'Carbon Coefficients'!M$99</f>
        <v/>
      </c>
      <c r="N251">
        <f>N185/'Carbon Coefficients'!N$99</f>
        <v/>
      </c>
      <c r="O251">
        <f>O185/'Carbon Coefficients'!O$99</f>
        <v/>
      </c>
      <c r="P251">
        <f>P185/'Carbon Coefficients'!P$99</f>
        <v/>
      </c>
      <c r="Q251">
        <f>Q185/'Carbon Coefficients'!Q$99</f>
        <v/>
      </c>
      <c r="R251">
        <f>R185/'Carbon Coefficients'!R$99</f>
        <v/>
      </c>
      <c r="S251">
        <f>S185/'Carbon Coefficients'!S$99</f>
        <v/>
      </c>
      <c r="T251">
        <f>T185/'Carbon Coefficients'!T$99</f>
        <v/>
      </c>
      <c r="U251">
        <f>U185/'Carbon Coefficients'!U$99</f>
        <v/>
      </c>
      <c r="V251">
        <f>V185/'Carbon Coefficients'!V$99</f>
        <v/>
      </c>
      <c r="W251">
        <f>W185/'Carbon Coefficients'!W$99</f>
        <v/>
      </c>
      <c r="X251">
        <f>X185/'Carbon Coefficients'!X$99</f>
        <v/>
      </c>
      <c r="Y251">
        <f>Y185/'Carbon Coefficients'!Y$99</f>
        <v/>
      </c>
      <c r="Z251">
        <f>Z185/'Carbon Coefficients'!Z$99</f>
        <v/>
      </c>
      <c r="AA251">
        <f>AA185/'Carbon Coefficients'!AA$99</f>
        <v/>
      </c>
      <c r="AB251">
        <f>AB185/'Carbon Coefficients'!AB$99</f>
        <v/>
      </c>
      <c r="AC251">
        <f>AC185/'Carbon Coefficients'!AC$99</f>
        <v/>
      </c>
      <c r="AD251">
        <f>AD185/'Carbon Coefficients'!AD$99</f>
        <v/>
      </c>
      <c r="AE251">
        <f>AE185/'Carbon Coefficients'!AE$99</f>
        <v/>
      </c>
      <c r="AF251">
        <f>AF185/'Carbon Coefficients'!AF$99</f>
        <v/>
      </c>
      <c r="AG251">
        <f>AG185/'Carbon Coefficients'!AG$99</f>
        <v/>
      </c>
      <c r="AH251">
        <f>AH185/'Carbon Coefficients'!AH$99</f>
        <v/>
      </c>
      <c r="AI251">
        <f>AI185/'Carbon Coefficients'!AI$99</f>
        <v/>
      </c>
      <c r="AJ251">
        <f>AJ185/'Carbon Coefficients'!AJ$99</f>
        <v/>
      </c>
      <c r="AK251">
        <f>AK185/'Carbon Coefficients'!AK$99</f>
        <v/>
      </c>
      <c r="AL251">
        <f>AL185/'Carbon Coefficients'!AL$99</f>
        <v/>
      </c>
      <c r="AM251">
        <f>AM185/'Carbon Coefficients'!AM$99</f>
        <v/>
      </c>
      <c r="AN251">
        <f>AN185/'Carbon Coefficients'!AN$99</f>
        <v/>
      </c>
      <c r="AO251">
        <f>AO185/'Carbon Coefficients'!AO$99</f>
        <v/>
      </c>
      <c r="AP251">
        <f>AP185/'Carbon Coefficients'!AP$99</f>
        <v/>
      </c>
      <c r="AQ251">
        <f>AQ185/'Carbon Coefficients'!AQ$99</f>
        <v/>
      </c>
      <c r="AR251">
        <f>AR185/'Carbon Coefficients'!AR$99</f>
        <v/>
      </c>
      <c r="AS251">
        <f>AS185/'Carbon Coefficients'!AS$99</f>
        <v/>
      </c>
      <c r="AT251">
        <f>AT185/'Carbon Coefficients'!AT$99</f>
        <v/>
      </c>
      <c r="AU251">
        <f>AU185/'Carbon Coefficients'!AU$99</f>
        <v/>
      </c>
      <c r="AV251">
        <f>AV185/'Carbon Coefficients'!AV$99</f>
        <v/>
      </c>
    </row>
    <row r="252" spans="1:50">
      <c r="A252" t="s">
        <v>249</v>
      </c>
      <c r="B252" t="s">
        <v>1793</v>
      </c>
      <c r="E252">
        <f>E186/'Carbon Coefficients'!E$99</f>
        <v/>
      </c>
      <c r="F252">
        <f>F186/'Carbon Coefficients'!F$99</f>
        <v/>
      </c>
      <c r="G252">
        <f>G186/'Carbon Coefficients'!G$99</f>
        <v/>
      </c>
      <c r="H252">
        <f>H186/'Carbon Coefficients'!H$99</f>
        <v/>
      </c>
      <c r="I252">
        <f>I186/'Carbon Coefficients'!I$99</f>
        <v/>
      </c>
      <c r="J252">
        <f>J186/'Carbon Coefficients'!J$99</f>
        <v/>
      </c>
      <c r="K252">
        <f>K186/'Carbon Coefficients'!K$99</f>
        <v/>
      </c>
      <c r="L252">
        <f>L186/'Carbon Coefficients'!L$99</f>
        <v/>
      </c>
      <c r="M252">
        <f>M186/'Carbon Coefficients'!M$99</f>
        <v/>
      </c>
      <c r="N252">
        <f>N186/'Carbon Coefficients'!N$99</f>
        <v/>
      </c>
      <c r="O252">
        <f>O186/'Carbon Coefficients'!O$99</f>
        <v/>
      </c>
      <c r="P252">
        <f>P186/'Carbon Coefficients'!P$99</f>
        <v/>
      </c>
      <c r="Q252">
        <f>Q186/'Carbon Coefficients'!Q$99</f>
        <v/>
      </c>
      <c r="R252">
        <f>R186/'Carbon Coefficients'!R$99</f>
        <v/>
      </c>
      <c r="S252">
        <f>S186/'Carbon Coefficients'!S$99</f>
        <v/>
      </c>
      <c r="T252">
        <f>T186/'Carbon Coefficients'!T$99</f>
        <v/>
      </c>
      <c r="U252">
        <f>U186/'Carbon Coefficients'!U$99</f>
        <v/>
      </c>
      <c r="V252">
        <f>V186/'Carbon Coefficients'!V$99</f>
        <v/>
      </c>
      <c r="W252">
        <f>W186/'Carbon Coefficients'!W$99</f>
        <v/>
      </c>
      <c r="X252">
        <f>X186/'Carbon Coefficients'!X$99</f>
        <v/>
      </c>
      <c r="Y252">
        <f>Y186/'Carbon Coefficients'!Y$99</f>
        <v/>
      </c>
      <c r="Z252">
        <f>Z186/'Carbon Coefficients'!Z$99</f>
        <v/>
      </c>
      <c r="AA252">
        <f>AA186/'Carbon Coefficients'!AA$99</f>
        <v/>
      </c>
      <c r="AB252">
        <f>AB186/'Carbon Coefficients'!AB$99</f>
        <v/>
      </c>
      <c r="AC252">
        <f>AC186/'Carbon Coefficients'!AC$99</f>
        <v/>
      </c>
      <c r="AD252">
        <f>AD186/'Carbon Coefficients'!AD$99</f>
        <v/>
      </c>
      <c r="AE252">
        <f>AE186/'Carbon Coefficients'!AE$99</f>
        <v/>
      </c>
      <c r="AF252">
        <f>AF186/'Carbon Coefficients'!AF$99</f>
        <v/>
      </c>
      <c r="AG252">
        <f>AG186/'Carbon Coefficients'!AG$99</f>
        <v/>
      </c>
      <c r="AH252">
        <f>AH186/'Carbon Coefficients'!AH$99</f>
        <v/>
      </c>
      <c r="AI252">
        <f>AI186/'Carbon Coefficients'!AI$99</f>
        <v/>
      </c>
      <c r="AJ252">
        <f>AJ186/'Carbon Coefficients'!AJ$99</f>
        <v/>
      </c>
      <c r="AK252">
        <f>AK186/'Carbon Coefficients'!AK$99</f>
        <v/>
      </c>
      <c r="AL252">
        <f>AL186/'Carbon Coefficients'!AL$99</f>
        <v/>
      </c>
      <c r="AM252">
        <f>AM186/'Carbon Coefficients'!AM$99</f>
        <v/>
      </c>
      <c r="AN252">
        <f>AN186/'Carbon Coefficients'!AN$99</f>
        <v/>
      </c>
      <c r="AO252">
        <f>AO186/'Carbon Coefficients'!AO$99</f>
        <v/>
      </c>
      <c r="AP252">
        <f>AP186/'Carbon Coefficients'!AP$99</f>
        <v/>
      </c>
      <c r="AQ252">
        <f>AQ186/'Carbon Coefficients'!AQ$99</f>
        <v/>
      </c>
      <c r="AR252">
        <f>AR186/'Carbon Coefficients'!AR$99</f>
        <v/>
      </c>
      <c r="AS252">
        <f>AS186/'Carbon Coefficients'!AS$99</f>
        <v/>
      </c>
      <c r="AT252">
        <f>AT186/'Carbon Coefficients'!AT$99</f>
        <v/>
      </c>
      <c r="AU252">
        <f>AU186/'Carbon Coefficients'!AU$99</f>
        <v/>
      </c>
      <c r="AV252">
        <f>AV186/'Carbon Coefficients'!AV$99</f>
        <v/>
      </c>
    </row>
    <row r="253" spans="1:50">
      <c r="A253" t="s">
        <v>335</v>
      </c>
      <c r="B253" t="s">
        <v>1793</v>
      </c>
      <c r="E253">
        <f>E187/'Carbon Coefficients'!E$99</f>
        <v/>
      </c>
      <c r="F253">
        <f>F187/'Carbon Coefficients'!F$99</f>
        <v/>
      </c>
      <c r="G253">
        <f>G187/'Carbon Coefficients'!G$99</f>
        <v/>
      </c>
      <c r="H253">
        <f>H187/'Carbon Coefficients'!H$99</f>
        <v/>
      </c>
      <c r="I253">
        <f>I187/'Carbon Coefficients'!I$99</f>
        <v/>
      </c>
      <c r="J253">
        <f>J187/'Carbon Coefficients'!J$99</f>
        <v/>
      </c>
      <c r="K253">
        <f>K187/'Carbon Coefficients'!K$99</f>
        <v/>
      </c>
      <c r="L253">
        <f>L187/'Carbon Coefficients'!L$99</f>
        <v/>
      </c>
      <c r="M253">
        <f>M187/'Carbon Coefficients'!M$99</f>
        <v/>
      </c>
      <c r="N253">
        <f>N187/'Carbon Coefficients'!N$99</f>
        <v/>
      </c>
      <c r="O253">
        <f>O187/'Carbon Coefficients'!O$99</f>
        <v/>
      </c>
      <c r="P253">
        <f>P187/'Carbon Coefficients'!P$99</f>
        <v/>
      </c>
      <c r="Q253">
        <f>Q187/'Carbon Coefficients'!Q$99</f>
        <v/>
      </c>
      <c r="R253">
        <f>R187/'Carbon Coefficients'!R$99</f>
        <v/>
      </c>
      <c r="S253">
        <f>S187/'Carbon Coefficients'!S$99</f>
        <v/>
      </c>
      <c r="T253">
        <f>T187/'Carbon Coefficients'!T$99</f>
        <v/>
      </c>
      <c r="U253">
        <f>U187/'Carbon Coefficients'!U$99</f>
        <v/>
      </c>
      <c r="V253">
        <f>V187/'Carbon Coefficients'!V$99</f>
        <v/>
      </c>
      <c r="W253">
        <f>W187/'Carbon Coefficients'!W$99</f>
        <v/>
      </c>
      <c r="X253">
        <f>X187/'Carbon Coefficients'!X$99</f>
        <v/>
      </c>
      <c r="Y253">
        <f>Y187/'Carbon Coefficients'!Y$99</f>
        <v/>
      </c>
      <c r="Z253">
        <f>Z187/'Carbon Coefficients'!Z$99</f>
        <v/>
      </c>
      <c r="AA253">
        <f>AA187/'Carbon Coefficients'!AA$99</f>
        <v/>
      </c>
      <c r="AB253">
        <f>AB187/'Carbon Coefficients'!AB$99</f>
        <v/>
      </c>
      <c r="AC253">
        <f>AC187/'Carbon Coefficients'!AC$99</f>
        <v/>
      </c>
      <c r="AD253">
        <f>AD187/'Carbon Coefficients'!AD$99</f>
        <v/>
      </c>
      <c r="AE253">
        <f>AE187/'Carbon Coefficients'!AE$99</f>
        <v/>
      </c>
      <c r="AF253">
        <f>AF187/'Carbon Coefficients'!AF$99</f>
        <v/>
      </c>
      <c r="AG253">
        <f>AG187/'Carbon Coefficients'!AG$99</f>
        <v/>
      </c>
      <c r="AH253">
        <f>AH187/'Carbon Coefficients'!AH$99</f>
        <v/>
      </c>
      <c r="AI253">
        <f>AI187/'Carbon Coefficients'!AI$99</f>
        <v/>
      </c>
      <c r="AJ253">
        <f>AJ187/'Carbon Coefficients'!AJ$99</f>
        <v/>
      </c>
      <c r="AK253">
        <f>AK187/'Carbon Coefficients'!AK$99</f>
        <v/>
      </c>
      <c r="AL253">
        <f>AL187/'Carbon Coefficients'!AL$99</f>
        <v/>
      </c>
      <c r="AM253">
        <f>AM187/'Carbon Coefficients'!AM$99</f>
        <v/>
      </c>
      <c r="AN253">
        <f>AN187/'Carbon Coefficients'!AN$99</f>
        <v/>
      </c>
      <c r="AO253">
        <f>AO187/'Carbon Coefficients'!AO$99</f>
        <v/>
      </c>
      <c r="AP253">
        <f>AP187/'Carbon Coefficients'!AP$99</f>
        <v/>
      </c>
      <c r="AQ253">
        <f>AQ187/'Carbon Coefficients'!AQ$99</f>
        <v/>
      </c>
      <c r="AR253">
        <f>AR187/'Carbon Coefficients'!AR$99</f>
        <v/>
      </c>
      <c r="AS253">
        <f>AS187/'Carbon Coefficients'!AS$99</f>
        <v/>
      </c>
      <c r="AT253">
        <f>AT187/'Carbon Coefficients'!AT$99</f>
        <v/>
      </c>
      <c r="AU253">
        <f>AU187/'Carbon Coefficients'!AU$99</f>
        <v/>
      </c>
      <c r="AV253">
        <f>AV187/'Carbon Coefficients'!AV$99</f>
        <v/>
      </c>
    </row>
    <row r="254" spans="1:50">
      <c r="A254" t="s">
        <v>304</v>
      </c>
      <c r="B254" t="s">
        <v>1793</v>
      </c>
      <c r="E254">
        <f>E188/'Carbon Coefficients'!E$99</f>
        <v/>
      </c>
      <c r="F254">
        <f>F188/'Carbon Coefficients'!F$99</f>
        <v/>
      </c>
      <c r="G254">
        <f>G188/'Carbon Coefficients'!G$99</f>
        <v/>
      </c>
      <c r="H254">
        <f>H188/'Carbon Coefficients'!H$99</f>
        <v/>
      </c>
      <c r="I254">
        <f>I188/'Carbon Coefficients'!I$99</f>
        <v/>
      </c>
      <c r="J254">
        <f>J188/'Carbon Coefficients'!J$99</f>
        <v/>
      </c>
      <c r="K254">
        <f>K188/'Carbon Coefficients'!K$99</f>
        <v/>
      </c>
      <c r="L254">
        <f>L188/'Carbon Coefficients'!L$99</f>
        <v/>
      </c>
      <c r="M254">
        <f>M188/'Carbon Coefficients'!M$99</f>
        <v/>
      </c>
      <c r="N254">
        <f>N188/'Carbon Coefficients'!N$99</f>
        <v/>
      </c>
      <c r="O254">
        <f>O188/'Carbon Coefficients'!O$99</f>
        <v/>
      </c>
      <c r="P254">
        <f>P188/'Carbon Coefficients'!P$99</f>
        <v/>
      </c>
      <c r="Q254">
        <f>Q188/'Carbon Coefficients'!Q$99</f>
        <v/>
      </c>
      <c r="R254">
        <f>R188/'Carbon Coefficients'!R$99</f>
        <v/>
      </c>
      <c r="S254">
        <f>S188/'Carbon Coefficients'!S$99</f>
        <v/>
      </c>
      <c r="T254">
        <f>T188/'Carbon Coefficients'!T$99</f>
        <v/>
      </c>
      <c r="U254">
        <f>U188/'Carbon Coefficients'!U$99</f>
        <v/>
      </c>
      <c r="V254">
        <f>V188/'Carbon Coefficients'!V$99</f>
        <v/>
      </c>
      <c r="W254">
        <f>W188/'Carbon Coefficients'!W$99</f>
        <v/>
      </c>
      <c r="X254">
        <f>X188/'Carbon Coefficients'!X$99</f>
        <v/>
      </c>
      <c r="Y254">
        <f>Y188/'Carbon Coefficients'!Y$99</f>
        <v/>
      </c>
      <c r="Z254">
        <f>Z188/'Carbon Coefficients'!Z$99</f>
        <v/>
      </c>
      <c r="AA254">
        <f>AA188/'Carbon Coefficients'!AA$99</f>
        <v/>
      </c>
      <c r="AB254">
        <f>AB188/'Carbon Coefficients'!AB$99</f>
        <v/>
      </c>
      <c r="AC254">
        <f>AC188/'Carbon Coefficients'!AC$99</f>
        <v/>
      </c>
      <c r="AD254">
        <f>AD188/'Carbon Coefficients'!AD$99</f>
        <v/>
      </c>
      <c r="AE254">
        <f>AE188/'Carbon Coefficients'!AE$99</f>
        <v/>
      </c>
      <c r="AF254">
        <f>AF188/'Carbon Coefficients'!AF$99</f>
        <v/>
      </c>
      <c r="AG254">
        <f>AG188/'Carbon Coefficients'!AG$99</f>
        <v/>
      </c>
      <c r="AH254">
        <f>AH188/'Carbon Coefficients'!AH$99</f>
        <v/>
      </c>
      <c r="AI254">
        <f>AI188/'Carbon Coefficients'!AI$99</f>
        <v/>
      </c>
      <c r="AJ254">
        <f>AJ188/'Carbon Coefficients'!AJ$99</f>
        <v/>
      </c>
      <c r="AK254">
        <f>AK188/'Carbon Coefficients'!AK$99</f>
        <v/>
      </c>
      <c r="AL254">
        <f>AL188/'Carbon Coefficients'!AL$99</f>
        <v/>
      </c>
      <c r="AM254">
        <f>AM188/'Carbon Coefficients'!AM$99</f>
        <v/>
      </c>
      <c r="AN254">
        <f>AN188/'Carbon Coefficients'!AN$99</f>
        <v/>
      </c>
      <c r="AO254">
        <f>AO188/'Carbon Coefficients'!AO$99</f>
        <v/>
      </c>
      <c r="AP254">
        <f>AP188/'Carbon Coefficients'!AP$99</f>
        <v/>
      </c>
      <c r="AQ254">
        <f>AQ188/'Carbon Coefficients'!AQ$99</f>
        <v/>
      </c>
      <c r="AR254">
        <f>AR188/'Carbon Coefficients'!AR$99</f>
        <v/>
      </c>
      <c r="AS254">
        <f>AS188/'Carbon Coefficients'!AS$99</f>
        <v/>
      </c>
      <c r="AT254">
        <f>AT188/'Carbon Coefficients'!AT$99</f>
        <v/>
      </c>
      <c r="AU254">
        <f>AU188/'Carbon Coefficients'!AU$99</f>
        <v/>
      </c>
      <c r="AV254">
        <f>AV188/'Carbon Coefficients'!AV$99</f>
        <v/>
      </c>
    </row>
    <row r="255" spans="1:50">
      <c r="A255" t="s">
        <v>1783</v>
      </c>
      <c r="B255" t="s">
        <v>1793</v>
      </c>
      <c r="E255">
        <f>E189/'Carbon Coefficients'!E$99</f>
        <v/>
      </c>
      <c r="F255">
        <f>F189/'Carbon Coefficients'!F$99</f>
        <v/>
      </c>
      <c r="G255">
        <f>G189/'Carbon Coefficients'!G$99</f>
        <v/>
      </c>
      <c r="H255">
        <f>H189/'Carbon Coefficients'!H$99</f>
        <v/>
      </c>
      <c r="I255">
        <f>I189/'Carbon Coefficients'!I$99</f>
        <v/>
      </c>
      <c r="J255">
        <f>J189/'Carbon Coefficients'!J$99</f>
        <v/>
      </c>
      <c r="K255">
        <f>K189/'Carbon Coefficients'!K$99</f>
        <v/>
      </c>
      <c r="L255">
        <f>L189/'Carbon Coefficients'!L$99</f>
        <v/>
      </c>
      <c r="M255">
        <f>M189/'Carbon Coefficients'!M$99</f>
        <v/>
      </c>
      <c r="N255">
        <f>N189/'Carbon Coefficients'!N$99</f>
        <v/>
      </c>
      <c r="O255">
        <f>O189/'Carbon Coefficients'!O$99</f>
        <v/>
      </c>
      <c r="P255">
        <f>P189/'Carbon Coefficients'!P$99</f>
        <v/>
      </c>
      <c r="Q255">
        <f>Q189/'Carbon Coefficients'!Q$99</f>
        <v/>
      </c>
      <c r="R255">
        <f>R189/'Carbon Coefficients'!R$99</f>
        <v/>
      </c>
      <c r="S255">
        <f>S189/'Carbon Coefficients'!S$99</f>
        <v/>
      </c>
      <c r="T255">
        <f>T189/'Carbon Coefficients'!T$99</f>
        <v/>
      </c>
      <c r="U255">
        <f>U189/'Carbon Coefficients'!U$99</f>
        <v/>
      </c>
      <c r="V255">
        <f>V189/'Carbon Coefficients'!V$99</f>
        <v/>
      </c>
      <c r="W255">
        <f>W189/'Carbon Coefficients'!W$99</f>
        <v/>
      </c>
      <c r="X255">
        <f>X189/'Carbon Coefficients'!X$99</f>
        <v/>
      </c>
      <c r="Y255">
        <f>Y189/'Carbon Coefficients'!Y$99</f>
        <v/>
      </c>
      <c r="Z255">
        <f>Z189/'Carbon Coefficients'!Z$99</f>
        <v/>
      </c>
      <c r="AA255">
        <f>AA189/'Carbon Coefficients'!AA$99</f>
        <v/>
      </c>
      <c r="AB255">
        <f>AB189/'Carbon Coefficients'!AB$99</f>
        <v/>
      </c>
      <c r="AC255">
        <f>AC189/'Carbon Coefficients'!AC$99</f>
        <v/>
      </c>
      <c r="AD255">
        <f>AD189/'Carbon Coefficients'!AD$99</f>
        <v/>
      </c>
      <c r="AE255">
        <f>AE189/'Carbon Coefficients'!AE$99</f>
        <v/>
      </c>
      <c r="AF255">
        <f>AF189/'Carbon Coefficients'!AF$99</f>
        <v/>
      </c>
      <c r="AG255">
        <f>AG189/'Carbon Coefficients'!AG$99</f>
        <v/>
      </c>
      <c r="AH255">
        <f>AH189/'Carbon Coefficients'!AH$99</f>
        <v/>
      </c>
      <c r="AI255">
        <f>AI189/'Carbon Coefficients'!AI$99</f>
        <v/>
      </c>
      <c r="AJ255">
        <f>AJ189/'Carbon Coefficients'!AJ$99</f>
        <v/>
      </c>
      <c r="AK255">
        <f>AK189/'Carbon Coefficients'!AK$99</f>
        <v/>
      </c>
      <c r="AL255">
        <f>AL189/'Carbon Coefficients'!AL$99</f>
        <v/>
      </c>
      <c r="AM255">
        <f>AM189/'Carbon Coefficients'!AM$99</f>
        <v/>
      </c>
      <c r="AN255">
        <f>AN189/'Carbon Coefficients'!AN$99</f>
        <v/>
      </c>
      <c r="AO255">
        <f>AO189/'Carbon Coefficients'!AO$99</f>
        <v/>
      </c>
      <c r="AP255">
        <f>AP189/'Carbon Coefficients'!AP$99</f>
        <v/>
      </c>
      <c r="AQ255">
        <f>AQ189/'Carbon Coefficients'!AQ$99</f>
        <v/>
      </c>
      <c r="AR255">
        <f>AR189/'Carbon Coefficients'!AR$99</f>
        <v/>
      </c>
      <c r="AS255">
        <f>AS189/'Carbon Coefficients'!AS$99</f>
        <v/>
      </c>
      <c r="AT255">
        <f>AT189/'Carbon Coefficients'!AT$99</f>
        <v/>
      </c>
      <c r="AU255">
        <f>AU189/'Carbon Coefficients'!AU$99</f>
        <v/>
      </c>
      <c r="AV255">
        <f>AV189/'Carbon Coefficients'!AV$99</f>
        <v/>
      </c>
    </row>
    <row r="257" spans="1:50">
      <c r="A257" t="s">
        <v>1794</v>
      </c>
      <c r="B257" t="s">
        <v>1775</v>
      </c>
      <c r="E257">
        <f>SUM(E199:E254)</f>
        <v/>
      </c>
      <c r="F257">
        <f>SUM(F199:F254)</f>
        <v/>
      </c>
      <c r="G257">
        <f>SUM(G199:G254)</f>
        <v/>
      </c>
      <c r="H257">
        <f>SUM(H199:H254)</f>
        <v/>
      </c>
      <c r="I257">
        <f>SUM(I199:I254)</f>
        <v/>
      </c>
      <c r="J257">
        <f>SUM(J199:J254)</f>
        <v/>
      </c>
      <c r="K257">
        <f>SUM(K199:K254)</f>
        <v/>
      </c>
      <c r="L257">
        <f>SUM(L199:L254)</f>
        <v/>
      </c>
      <c r="M257">
        <f>SUM(M199:M254)</f>
        <v/>
      </c>
      <c r="N257">
        <f>SUM(N199:N254)</f>
        <v/>
      </c>
      <c r="O257">
        <f>SUM(O199:O254)</f>
        <v/>
      </c>
      <c r="P257">
        <f>SUM(P199:P254)</f>
        <v/>
      </c>
      <c r="Q257">
        <f>SUM(Q199:Q254)</f>
        <v/>
      </c>
      <c r="R257">
        <f>SUM(R199:R254)</f>
        <v/>
      </c>
      <c r="S257">
        <f>SUM(S199:S254)</f>
        <v/>
      </c>
      <c r="T257">
        <f>SUM(T199:T254)</f>
        <v/>
      </c>
      <c r="U257">
        <f>SUM(U199:U254)</f>
        <v/>
      </c>
      <c r="V257">
        <f>SUM(V199:V254)</f>
        <v/>
      </c>
      <c r="W257">
        <f>SUM(W199:W254)</f>
        <v/>
      </c>
      <c r="X257">
        <f>SUM(X199:X254)</f>
        <v/>
      </c>
      <c r="Y257">
        <f>SUM(Y199:Y254)</f>
        <v/>
      </c>
      <c r="Z257">
        <f>SUM(Z199:Z254)</f>
        <v/>
      </c>
      <c r="AA257">
        <f>SUM(AA199:AA254)</f>
        <v/>
      </c>
      <c r="AB257">
        <f>SUM(AB199:AB254)</f>
        <v/>
      </c>
      <c r="AC257">
        <f>SUM(AC199:AC254)</f>
        <v/>
      </c>
      <c r="AD257">
        <f>SUM(AD199:AD254)</f>
        <v/>
      </c>
      <c r="AE257">
        <f>SUM(AE199:AE254)</f>
        <v/>
      </c>
      <c r="AF257">
        <f>SUM(AF199:AF254)</f>
        <v/>
      </c>
      <c r="AG257">
        <f>SUM(AG199:AG254)</f>
        <v/>
      </c>
      <c r="AH257">
        <f>SUM(AH199:AH254)</f>
        <v/>
      </c>
      <c r="AI257">
        <f>SUM(AI199:AI254)</f>
        <v/>
      </c>
      <c r="AJ257">
        <f>SUM(AJ199:AJ254)</f>
        <v/>
      </c>
      <c r="AK257">
        <f>SUM(AK199:AK254)</f>
        <v/>
      </c>
      <c r="AL257">
        <f>SUM(AL199:AL254)</f>
        <v/>
      </c>
      <c r="AM257">
        <f>SUM(AM199:AM254)</f>
        <v/>
      </c>
      <c r="AN257">
        <f>SUM(AN199:AN254)</f>
        <v/>
      </c>
      <c r="AO257">
        <f>SUM(AO199:AO254)</f>
        <v/>
      </c>
      <c r="AP257">
        <f>SUM(AP199:AP254)</f>
        <v/>
      </c>
      <c r="AQ257">
        <f>SUM(AQ199:AQ254)</f>
        <v/>
      </c>
      <c r="AR257">
        <f>SUM(AR199:AR254)</f>
        <v/>
      </c>
      <c r="AS257">
        <f>SUM(AS199:AS254)</f>
        <v/>
      </c>
      <c r="AT257">
        <f>SUM(AT199:AT254)</f>
        <v/>
      </c>
      <c r="AU257">
        <f>SUM(AU199:AU254)</f>
        <v/>
      </c>
      <c r="AV257">
        <f>SUM(AV199:AV254)</f>
        <v/>
      </c>
    </row>
    <row r="258" spans="1:50">
      <c r="A258" t="s">
        <v>1795</v>
      </c>
      <c r="B258" t="s">
        <v>1775</v>
      </c>
      <c r="E258">
        <f>SUM(E199:E255)</f>
        <v/>
      </c>
      <c r="F258">
        <f>SUM(F199:F255)</f>
        <v/>
      </c>
      <c r="G258">
        <f>SUM(G199:G255)</f>
        <v/>
      </c>
      <c r="H258">
        <f>SUM(H199:H255)</f>
        <v/>
      </c>
      <c r="I258">
        <f>SUM(I199:I255)</f>
        <v/>
      </c>
      <c r="J258">
        <f>SUM(J199:J255)</f>
        <v/>
      </c>
      <c r="K258">
        <f>SUM(K199:K255)</f>
        <v/>
      </c>
      <c r="L258">
        <f>SUM(L199:L255)</f>
        <v/>
      </c>
      <c r="M258">
        <f>SUM(M199:M255)</f>
        <v/>
      </c>
      <c r="N258">
        <f>SUM(N199:N255)</f>
        <v/>
      </c>
      <c r="O258">
        <f>SUM(O199:O255)</f>
        <v/>
      </c>
      <c r="P258">
        <f>SUM(P199:P255)</f>
        <v/>
      </c>
      <c r="Q258">
        <f>SUM(Q199:Q255)</f>
        <v/>
      </c>
      <c r="R258">
        <f>SUM(R199:R255)</f>
        <v/>
      </c>
      <c r="S258">
        <f>SUM(S199:S255)</f>
        <v/>
      </c>
      <c r="T258">
        <f>SUM(T199:T255)</f>
        <v/>
      </c>
      <c r="U258">
        <f>SUM(U199:U255)</f>
        <v/>
      </c>
      <c r="V258">
        <f>SUM(V199:V255)</f>
        <v/>
      </c>
      <c r="W258">
        <f>SUM(W199:W255)</f>
        <v/>
      </c>
      <c r="X258">
        <f>SUM(X199:X255)</f>
        <v/>
      </c>
      <c r="Y258">
        <f>SUM(Y199:Y255)</f>
        <v/>
      </c>
      <c r="Z258">
        <f>SUM(Z199:Z255)</f>
        <v/>
      </c>
      <c r="AA258">
        <f>SUM(AA199:AA255)</f>
        <v/>
      </c>
      <c r="AB258">
        <f>SUM(AB199:AB255)</f>
        <v/>
      </c>
      <c r="AC258">
        <f>SUM(AC199:AC255)</f>
        <v/>
      </c>
      <c r="AD258">
        <f>SUM(AD199:AD255)</f>
        <v/>
      </c>
      <c r="AE258">
        <f>SUM(AE199:AE255)</f>
        <v/>
      </c>
      <c r="AF258">
        <f>SUM(AF199:AF255)</f>
        <v/>
      </c>
      <c r="AG258">
        <f>SUM(AG199:AG255)</f>
        <v/>
      </c>
      <c r="AH258">
        <f>SUM(AH199:AH255)</f>
        <v/>
      </c>
      <c r="AI258">
        <f>SUM(AI199:AI255)</f>
        <v/>
      </c>
      <c r="AJ258">
        <f>SUM(AJ199:AJ255)</f>
        <v/>
      </c>
      <c r="AK258">
        <f>SUM(AK199:AK255)</f>
        <v/>
      </c>
      <c r="AL258">
        <f>SUM(AL199:AL255)</f>
        <v/>
      </c>
      <c r="AM258">
        <f>SUM(AM199:AM255)</f>
        <v/>
      </c>
      <c r="AN258">
        <f>SUM(AN199:AN255)</f>
        <v/>
      </c>
      <c r="AO258">
        <f>SUM(AO199:AO255)</f>
        <v/>
      </c>
      <c r="AP258">
        <f>SUM(AP199:AP255)</f>
        <v/>
      </c>
      <c r="AQ258">
        <f>SUM(AQ199:AQ255)</f>
        <v/>
      </c>
      <c r="AR258">
        <f>SUM(AR199:AR255)</f>
        <v/>
      </c>
      <c r="AS258">
        <f>SUM(AS199:AS255)</f>
        <v/>
      </c>
      <c r="AT258">
        <f>SUM(AT199:AT255)</f>
        <v/>
      </c>
      <c r="AU258">
        <f>SUM(AU199:AU255)</f>
        <v/>
      </c>
      <c r="AV258">
        <f>SUM(AV199:AV255)</f>
        <v/>
      </c>
    </row>
    <row r="259" spans="1:50">
      <c r="A259" t="s">
        <v>1784</v>
      </c>
      <c r="B259" t="s">
        <v>1777</v>
      </c>
      <c r="E259">
        <f>E258/1000</f>
        <v/>
      </c>
      <c r="F259">
        <f>F258/1000</f>
        <v/>
      </c>
      <c r="G259">
        <f>G258/1000</f>
        <v/>
      </c>
      <c r="H259">
        <f>H258/1000</f>
        <v/>
      </c>
      <c r="I259">
        <f>I258/1000</f>
        <v/>
      </c>
      <c r="J259">
        <f>J258/1000</f>
        <v/>
      </c>
      <c r="K259">
        <f>K258/1000</f>
        <v/>
      </c>
      <c r="L259">
        <f>L258/1000</f>
        <v/>
      </c>
      <c r="M259">
        <f>M258/1000</f>
        <v/>
      </c>
      <c r="N259">
        <f>N258/1000</f>
        <v/>
      </c>
      <c r="O259">
        <f>O258/1000</f>
        <v/>
      </c>
      <c r="P259">
        <f>P258/1000</f>
        <v/>
      </c>
      <c r="Q259">
        <f>Q258/1000</f>
        <v/>
      </c>
      <c r="R259">
        <f>R258/1000</f>
        <v/>
      </c>
      <c r="S259">
        <f>S258/1000</f>
        <v/>
      </c>
      <c r="T259">
        <f>T258/1000</f>
        <v/>
      </c>
      <c r="U259">
        <f>U258/1000</f>
        <v/>
      </c>
      <c r="V259">
        <f>V258/1000</f>
        <v/>
      </c>
      <c r="W259">
        <f>W258/1000</f>
        <v/>
      </c>
      <c r="X259">
        <f>X258/1000</f>
        <v/>
      </c>
      <c r="Y259">
        <f>Y258/1000</f>
        <v/>
      </c>
      <c r="Z259">
        <f>Z258/1000</f>
        <v/>
      </c>
      <c r="AA259">
        <f>AA258/1000</f>
        <v/>
      </c>
      <c r="AB259">
        <f>AB258/1000</f>
        <v/>
      </c>
      <c r="AC259">
        <f>AC258/1000</f>
        <v/>
      </c>
      <c r="AD259">
        <f>AD258/1000</f>
        <v/>
      </c>
      <c r="AE259">
        <f>AE258/1000</f>
        <v/>
      </c>
      <c r="AF259">
        <f>AF258/1000</f>
        <v/>
      </c>
      <c r="AG259">
        <f>AG258/1000</f>
        <v/>
      </c>
      <c r="AH259">
        <f>AH258/1000</f>
        <v/>
      </c>
      <c r="AI259">
        <f>AI258/1000</f>
        <v/>
      </c>
      <c r="AJ259">
        <f>AJ258/1000</f>
        <v/>
      </c>
      <c r="AK259">
        <f>AK258/1000</f>
        <v/>
      </c>
      <c r="AL259">
        <f>AL258/1000</f>
        <v/>
      </c>
      <c r="AM259">
        <f>AM258/1000</f>
        <v/>
      </c>
      <c r="AN259">
        <f>AN258/1000</f>
        <v/>
      </c>
      <c r="AO259">
        <f>AO258/1000</f>
        <v/>
      </c>
      <c r="AP259">
        <f>AP258/1000</f>
        <v/>
      </c>
      <c r="AQ259">
        <f>AQ258/1000</f>
        <v/>
      </c>
      <c r="AR259">
        <f>AR258/1000</f>
        <v/>
      </c>
      <c r="AS259">
        <f>AS258/1000</f>
        <v/>
      </c>
      <c r="AT259">
        <f>AT258/1000</f>
        <v/>
      </c>
      <c r="AU259">
        <f>AU258/1000</f>
        <v/>
      </c>
      <c r="AV259">
        <f>AV258/1000</f>
        <v/>
      </c>
    </row>
    <row r="260" spans="1:50">
      <c r="A260" t="s">
        <v>1796</v>
      </c>
    </row>
    <row r="262" spans="1:50">
      <c r="A262" t="s">
        <v>1797</v>
      </c>
      <c r="B262" t="s">
        <v>1798</v>
      </c>
      <c r="E262">
        <f>E259/E126</f>
        <v/>
      </c>
      <c r="F262">
        <f>F259/F126</f>
        <v/>
      </c>
      <c r="G262">
        <f>G259/G126</f>
        <v/>
      </c>
      <c r="H262">
        <f>H259/H126</f>
        <v/>
      </c>
      <c r="I262">
        <f>I259/I126</f>
        <v/>
      </c>
      <c r="J262">
        <f>J259/J126</f>
        <v/>
      </c>
      <c r="K262">
        <f>K259/K126</f>
        <v/>
      </c>
      <c r="L262">
        <f>L259/L126</f>
        <v/>
      </c>
      <c r="M262">
        <f>M259/M126</f>
        <v/>
      </c>
      <c r="N262">
        <f>N259/N126</f>
        <v/>
      </c>
      <c r="O262">
        <f>O259/O126</f>
        <v/>
      </c>
      <c r="P262">
        <f>P259/P126</f>
        <v/>
      </c>
      <c r="Q262">
        <f>Q259/Q126</f>
        <v/>
      </c>
      <c r="R262">
        <f>R259/R126</f>
        <v/>
      </c>
      <c r="S262">
        <f>S259/S126</f>
        <v/>
      </c>
      <c r="T262">
        <f>T259/T126</f>
        <v/>
      </c>
      <c r="U262">
        <f>U259/U126</f>
        <v/>
      </c>
      <c r="V262">
        <f>V259/V126</f>
        <v/>
      </c>
      <c r="W262">
        <f>W259/W126</f>
        <v/>
      </c>
      <c r="X262">
        <f>X259/X126</f>
        <v/>
      </c>
      <c r="Y262">
        <f>Y259/Y126</f>
        <v/>
      </c>
      <c r="Z262">
        <f>Z259/Z126</f>
        <v/>
      </c>
      <c r="AA262">
        <f>AA259/AA126</f>
        <v/>
      </c>
      <c r="AB262">
        <f>AB259/AB126</f>
        <v/>
      </c>
      <c r="AC262">
        <f>AC259/AC126</f>
        <v/>
      </c>
      <c r="AD262">
        <f>AD259/AD126</f>
        <v/>
      </c>
      <c r="AE262">
        <f>AE259/AE126</f>
        <v/>
      </c>
      <c r="AF262">
        <f>AF259/AF126</f>
        <v/>
      </c>
      <c r="AG262">
        <f>AG259/AG126</f>
        <v/>
      </c>
      <c r="AH262">
        <f>AH259/AH126</f>
        <v/>
      </c>
      <c r="AI262">
        <f>AI259/AI126</f>
        <v/>
      </c>
      <c r="AJ262">
        <f>AJ259/AJ126</f>
        <v/>
      </c>
      <c r="AK262">
        <f>AK259/AK126</f>
        <v/>
      </c>
      <c r="AL262">
        <f>AL259/AL126</f>
        <v/>
      </c>
      <c r="AM262">
        <f>AM259/AM126</f>
        <v/>
      </c>
      <c r="AN262">
        <f>AN259/AN126</f>
        <v/>
      </c>
      <c r="AO262">
        <f>AO259/AO126</f>
        <v/>
      </c>
      <c r="AP262">
        <f>AP259/AP126</f>
        <v/>
      </c>
      <c r="AQ262">
        <f>AQ259/AQ126</f>
        <v/>
      </c>
      <c r="AR262">
        <f>AR259/AR126</f>
        <v/>
      </c>
      <c r="AS262">
        <f>AS259/AS126</f>
        <v/>
      </c>
      <c r="AT262">
        <f>AT259/AT126</f>
        <v/>
      </c>
      <c r="AU262">
        <f>AU259/AU126</f>
        <v/>
      </c>
      <c r="AV262">
        <f>AV259/AV126</f>
        <v/>
      </c>
    </row>
    <row r="263" spans="1:50">
      <c r="W263">
        <f>W128*21</f>
        <v/>
      </c>
      <c r="X263">
        <f>W263*2.2</f>
        <v/>
      </c>
      <c r="Y263">
        <f>X263/2000</f>
        <v/>
      </c>
    </row>
    <row r="264" spans="1:50">
      <c r="A264" t="s">
        <v>3</v>
      </c>
      <c r="W264">
        <f>AB128*1000000000</f>
        <v/>
      </c>
      <c r="X264">
        <f>W264/3412</f>
        <v/>
      </c>
      <c r="Y264">
        <f>X264/1000</f>
        <v/>
      </c>
    </row>
    <row r="265" spans="1:50">
      <c r="A265" t="s">
        <v>1799</v>
      </c>
      <c r="X265" t="s">
        <v>1800</v>
      </c>
      <c r="Y265" t="s">
        <v>1801</v>
      </c>
    </row>
    <row r="266" spans="1:50">
      <c r="A266" t="s">
        <v>1802</v>
      </c>
    </row>
  </sheetData>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C544"/>
  <sheetViews>
    <sheetView workbookViewId="0">
      <selection activeCell="A1" sqref="A1"/>
    </sheetView>
  </sheetViews>
  <sheetFormatPr baseColWidth="10" defaultRowHeight="15"/>
  <sheetData>
    <row r="1" spans="1:3">
      <c r="A1" t="s">
        <v>1803</v>
      </c>
    </row>
    <row r="2" spans="1:3">
      <c r="A2" t="s">
        <v>178</v>
      </c>
      <c r="B2" t="s">
        <v>182</v>
      </c>
      <c r="C2" t="s">
        <v>179</v>
      </c>
    </row>
    <row r="4" spans="1:3">
      <c r="A4" t="s">
        <v>180</v>
      </c>
      <c r="B4" t="s">
        <v>183</v>
      </c>
      <c r="C4" t="s">
        <v>181</v>
      </c>
    </row>
    <row r="5" spans="1:3">
      <c r="A5" s="1" t="n">
        <v>31427</v>
      </c>
      <c r="B5">
        <f>'Input EIA Crude WTI'!B3</f>
        <v/>
      </c>
    </row>
    <row r="6" spans="1:3">
      <c r="A6" s="1" t="n">
        <v>31458</v>
      </c>
      <c r="B6">
        <f>'Input EIA Crude WTI'!B4</f>
        <v/>
      </c>
    </row>
    <row r="7" spans="1:3">
      <c r="A7" s="1" t="n">
        <v>31486</v>
      </c>
      <c r="B7">
        <f>'Input EIA Crude WTI'!B5</f>
        <v/>
      </c>
    </row>
    <row r="8" spans="1:3">
      <c r="A8" s="1" t="n">
        <v>31517</v>
      </c>
      <c r="B8">
        <f>'Input EIA Crude WTI'!B6</f>
        <v/>
      </c>
    </row>
    <row r="9" spans="1:3">
      <c r="A9" s="1" t="n">
        <v>31547</v>
      </c>
      <c r="B9">
        <f>'Input EIA Crude WTI'!B7</f>
        <v/>
      </c>
    </row>
    <row r="10" spans="1:3">
      <c r="A10" s="1" t="n">
        <v>31578</v>
      </c>
      <c r="B10">
        <f>'Input EIA Crude WTI'!B8</f>
        <v/>
      </c>
    </row>
    <row r="11" spans="1:3">
      <c r="A11" s="1" t="n">
        <v>31608</v>
      </c>
      <c r="B11">
        <f>'Input EIA Crude WTI'!B9</f>
        <v/>
      </c>
    </row>
    <row r="12" spans="1:3">
      <c r="A12" s="1" t="n">
        <v>31639</v>
      </c>
      <c r="B12">
        <f>'Input EIA Crude WTI'!B10</f>
        <v/>
      </c>
    </row>
    <row r="13" spans="1:3">
      <c r="A13" s="1" t="n">
        <v>31670</v>
      </c>
      <c r="B13">
        <f>'Input EIA Crude WTI'!B11</f>
        <v/>
      </c>
    </row>
    <row r="14" spans="1:3">
      <c r="A14" s="1" t="n">
        <v>31700</v>
      </c>
      <c r="B14">
        <f>'Input EIA Crude WTI'!B12</f>
        <v/>
      </c>
    </row>
    <row r="15" spans="1:3">
      <c r="A15" s="1" t="n">
        <v>31731</v>
      </c>
      <c r="B15">
        <f>'Input EIA Crude WTI'!B13</f>
        <v/>
      </c>
    </row>
    <row r="16" spans="1:3">
      <c r="A16" s="1" t="n">
        <v>31761</v>
      </c>
      <c r="B16">
        <f>'Input EIA Crude WTI'!B14</f>
        <v/>
      </c>
    </row>
    <row r="17" spans="1:3">
      <c r="A17" s="1" t="n">
        <v>31792</v>
      </c>
      <c r="B17">
        <f>'Input EIA Crude WTI'!B15</f>
        <v/>
      </c>
    </row>
    <row r="18" spans="1:3">
      <c r="A18" s="1" t="n">
        <v>31823</v>
      </c>
      <c r="B18">
        <f>'Input EIA Crude WTI'!B16</f>
        <v/>
      </c>
    </row>
    <row r="19" spans="1:3">
      <c r="A19" s="1" t="n">
        <v>31851</v>
      </c>
      <c r="B19">
        <f>'Input EIA Crude WTI'!B17</f>
        <v/>
      </c>
    </row>
    <row r="20" spans="1:3">
      <c r="A20" s="1" t="n">
        <v>31882</v>
      </c>
      <c r="B20">
        <f>'Input EIA Crude WTI'!B18</f>
        <v/>
      </c>
    </row>
    <row r="21" spans="1:3">
      <c r="A21" s="1" t="n">
        <v>31912</v>
      </c>
      <c r="B21">
        <f>'Input EIA Crude WTI'!B19</f>
        <v/>
      </c>
      <c r="C21">
        <f>'Input EIA Crude Europe Brent'!B3</f>
        <v/>
      </c>
    </row>
    <row r="22" spans="1:3">
      <c r="A22" s="1" t="n">
        <v>31943</v>
      </c>
      <c r="B22">
        <f>'Input EIA Crude WTI'!B20</f>
        <v/>
      </c>
      <c r="C22">
        <f>'Input EIA Crude Europe Brent'!B4</f>
        <v/>
      </c>
    </row>
    <row r="23" spans="1:3">
      <c r="A23" s="1" t="n">
        <v>31973</v>
      </c>
      <c r="B23">
        <f>'Input EIA Crude WTI'!B21</f>
        <v/>
      </c>
      <c r="C23">
        <f>'Input EIA Crude Europe Brent'!B5</f>
        <v/>
      </c>
    </row>
    <row r="24" spans="1:3">
      <c r="A24" s="1" t="n">
        <v>32004</v>
      </c>
      <c r="B24">
        <f>'Input EIA Crude WTI'!B22</f>
        <v/>
      </c>
      <c r="C24">
        <f>'Input EIA Crude Europe Brent'!B6</f>
        <v/>
      </c>
    </row>
    <row r="25" spans="1:3">
      <c r="A25" s="1" t="n">
        <v>32035</v>
      </c>
      <c r="B25">
        <f>'Input EIA Crude WTI'!B23</f>
        <v/>
      </c>
      <c r="C25">
        <f>'Input EIA Crude Europe Brent'!B7</f>
        <v/>
      </c>
    </row>
    <row r="26" spans="1:3">
      <c r="A26" s="1" t="n">
        <v>32065</v>
      </c>
      <c r="B26">
        <f>'Input EIA Crude WTI'!B24</f>
        <v/>
      </c>
      <c r="C26">
        <f>'Input EIA Crude Europe Brent'!B8</f>
        <v/>
      </c>
    </row>
    <row r="27" spans="1:3">
      <c r="A27" s="1" t="n">
        <v>32096</v>
      </c>
      <c r="B27">
        <f>'Input EIA Crude WTI'!B25</f>
        <v/>
      </c>
      <c r="C27">
        <f>'Input EIA Crude Europe Brent'!B9</f>
        <v/>
      </c>
    </row>
    <row r="28" spans="1:3">
      <c r="A28" s="1" t="n">
        <v>32126</v>
      </c>
      <c r="B28">
        <f>'Input EIA Crude WTI'!B26</f>
        <v/>
      </c>
      <c r="C28">
        <f>'Input EIA Crude Europe Brent'!B10</f>
        <v/>
      </c>
    </row>
    <row r="29" spans="1:3">
      <c r="A29" s="1" t="n">
        <v>32157</v>
      </c>
      <c r="B29">
        <f>'Input EIA Crude WTI'!B27</f>
        <v/>
      </c>
      <c r="C29">
        <f>'Input EIA Crude Europe Brent'!B11</f>
        <v/>
      </c>
    </row>
    <row r="30" spans="1:3">
      <c r="A30" s="1" t="n">
        <v>32188</v>
      </c>
      <c r="B30">
        <f>'Input EIA Crude WTI'!B28</f>
        <v/>
      </c>
      <c r="C30">
        <f>'Input EIA Crude Europe Brent'!B12</f>
        <v/>
      </c>
    </row>
    <row r="31" spans="1:3">
      <c r="A31" s="1" t="n">
        <v>32217</v>
      </c>
      <c r="B31">
        <f>'Input EIA Crude WTI'!B29</f>
        <v/>
      </c>
      <c r="C31">
        <f>'Input EIA Crude Europe Brent'!B13</f>
        <v/>
      </c>
    </row>
    <row r="32" spans="1:3">
      <c r="A32" s="1" t="n">
        <v>32248</v>
      </c>
      <c r="B32">
        <f>'Input EIA Crude WTI'!B30</f>
        <v/>
      </c>
      <c r="C32">
        <f>'Input EIA Crude Europe Brent'!B14</f>
        <v/>
      </c>
    </row>
    <row r="33" spans="1:3">
      <c r="A33" s="1" t="n">
        <v>32278</v>
      </c>
      <c r="B33">
        <f>'Input EIA Crude WTI'!B31</f>
        <v/>
      </c>
      <c r="C33">
        <f>'Input EIA Crude Europe Brent'!B15</f>
        <v/>
      </c>
    </row>
    <row r="34" spans="1:3">
      <c r="A34" s="1" t="n">
        <v>32309</v>
      </c>
      <c r="B34">
        <f>'Input EIA Crude WTI'!B32</f>
        <v/>
      </c>
      <c r="C34">
        <f>'Input EIA Crude Europe Brent'!B16</f>
        <v/>
      </c>
    </row>
    <row r="35" spans="1:3">
      <c r="A35" s="1" t="n">
        <v>32339</v>
      </c>
      <c r="B35">
        <f>'Input EIA Crude WTI'!B33</f>
        <v/>
      </c>
      <c r="C35">
        <f>'Input EIA Crude Europe Brent'!B17</f>
        <v/>
      </c>
    </row>
    <row r="36" spans="1:3">
      <c r="A36" s="1" t="n">
        <v>32370</v>
      </c>
      <c r="B36">
        <f>'Input EIA Crude WTI'!B34</f>
        <v/>
      </c>
      <c r="C36">
        <f>'Input EIA Crude Europe Brent'!B18</f>
        <v/>
      </c>
    </row>
    <row r="37" spans="1:3">
      <c r="A37" s="1" t="n">
        <v>32401</v>
      </c>
      <c r="B37">
        <f>'Input EIA Crude WTI'!B35</f>
        <v/>
      </c>
      <c r="C37">
        <f>'Input EIA Crude Europe Brent'!B19</f>
        <v/>
      </c>
    </row>
    <row r="38" spans="1:3">
      <c r="A38" s="1" t="n">
        <v>32431</v>
      </c>
      <c r="B38">
        <f>'Input EIA Crude WTI'!B36</f>
        <v/>
      </c>
      <c r="C38">
        <f>'Input EIA Crude Europe Brent'!B20</f>
        <v/>
      </c>
    </row>
    <row r="39" spans="1:3">
      <c r="A39" s="1" t="n">
        <v>32462</v>
      </c>
      <c r="B39">
        <f>'Input EIA Crude WTI'!B37</f>
        <v/>
      </c>
      <c r="C39">
        <f>'Input EIA Crude Europe Brent'!B21</f>
        <v/>
      </c>
    </row>
    <row r="40" spans="1:3">
      <c r="A40" s="1" t="n">
        <v>32492</v>
      </c>
      <c r="B40">
        <f>'Input EIA Crude WTI'!B38</f>
        <v/>
      </c>
      <c r="C40">
        <f>'Input EIA Crude Europe Brent'!B22</f>
        <v/>
      </c>
    </row>
    <row r="41" spans="1:3">
      <c r="A41" s="1" t="n">
        <v>32523</v>
      </c>
      <c r="B41">
        <f>'Input EIA Crude WTI'!B39</f>
        <v/>
      </c>
      <c r="C41">
        <f>'Input EIA Crude Europe Brent'!B23</f>
        <v/>
      </c>
    </row>
    <row r="42" spans="1:3">
      <c r="A42" s="1" t="n">
        <v>32554</v>
      </c>
      <c r="B42">
        <f>'Input EIA Crude WTI'!B40</f>
        <v/>
      </c>
      <c r="C42">
        <f>'Input EIA Crude Europe Brent'!B24</f>
        <v/>
      </c>
    </row>
    <row r="43" spans="1:3">
      <c r="A43" s="1" t="n">
        <v>32582</v>
      </c>
      <c r="B43">
        <f>'Input EIA Crude WTI'!B41</f>
        <v/>
      </c>
      <c r="C43">
        <f>'Input EIA Crude Europe Brent'!B25</f>
        <v/>
      </c>
    </row>
    <row r="44" spans="1:3">
      <c r="A44" s="1" t="n">
        <v>32613</v>
      </c>
      <c r="B44">
        <f>'Input EIA Crude WTI'!B42</f>
        <v/>
      </c>
      <c r="C44">
        <f>'Input EIA Crude Europe Brent'!B26</f>
        <v/>
      </c>
    </row>
    <row r="45" spans="1:3">
      <c r="A45" s="1" t="n">
        <v>32643</v>
      </c>
      <c r="B45">
        <f>'Input EIA Crude WTI'!B43</f>
        <v/>
      </c>
      <c r="C45">
        <f>'Input EIA Crude Europe Brent'!B27</f>
        <v/>
      </c>
    </row>
    <row r="46" spans="1:3">
      <c r="A46" s="1" t="n">
        <v>32674</v>
      </c>
      <c r="B46">
        <f>'Input EIA Crude WTI'!B44</f>
        <v/>
      </c>
      <c r="C46">
        <f>'Input EIA Crude Europe Brent'!B28</f>
        <v/>
      </c>
    </row>
    <row r="47" spans="1:3">
      <c r="A47" s="1" t="n">
        <v>32704</v>
      </c>
      <c r="B47">
        <f>'Input EIA Crude WTI'!B45</f>
        <v/>
      </c>
      <c r="C47">
        <f>'Input EIA Crude Europe Brent'!B29</f>
        <v/>
      </c>
    </row>
    <row r="48" spans="1:3">
      <c r="A48" s="1" t="n">
        <v>32735</v>
      </c>
      <c r="B48">
        <f>'Input EIA Crude WTI'!B46</f>
        <v/>
      </c>
      <c r="C48">
        <f>'Input EIA Crude Europe Brent'!B30</f>
        <v/>
      </c>
    </row>
    <row r="49" spans="1:3">
      <c r="A49" s="1" t="n">
        <v>32766</v>
      </c>
      <c r="B49">
        <f>'Input EIA Crude WTI'!B47</f>
        <v/>
      </c>
      <c r="C49">
        <f>'Input EIA Crude Europe Brent'!B31</f>
        <v/>
      </c>
    </row>
    <row r="50" spans="1:3">
      <c r="A50" s="1" t="n">
        <v>32796</v>
      </c>
      <c r="B50">
        <f>'Input EIA Crude WTI'!B48</f>
        <v/>
      </c>
      <c r="C50">
        <f>'Input EIA Crude Europe Brent'!B32</f>
        <v/>
      </c>
    </row>
    <row r="51" spans="1:3">
      <c r="A51" s="1" t="n">
        <v>32827</v>
      </c>
      <c r="B51">
        <f>'Input EIA Crude WTI'!B49</f>
        <v/>
      </c>
      <c r="C51">
        <f>'Input EIA Crude Europe Brent'!B33</f>
        <v/>
      </c>
    </row>
    <row r="52" spans="1:3">
      <c r="A52" s="1" t="n">
        <v>32857</v>
      </c>
      <c r="B52">
        <f>'Input EIA Crude WTI'!B50</f>
        <v/>
      </c>
      <c r="C52">
        <f>'Input EIA Crude Europe Brent'!B34</f>
        <v/>
      </c>
    </row>
    <row r="53" spans="1:3">
      <c r="A53" s="1" t="n">
        <v>32888</v>
      </c>
      <c r="B53">
        <f>'Input EIA Crude WTI'!B51</f>
        <v/>
      </c>
      <c r="C53">
        <f>'Input EIA Crude Europe Brent'!B35</f>
        <v/>
      </c>
    </row>
    <row r="54" spans="1:3">
      <c r="A54" s="1" t="n">
        <v>32919</v>
      </c>
      <c r="B54">
        <f>'Input EIA Crude WTI'!B52</f>
        <v/>
      </c>
      <c r="C54">
        <f>'Input EIA Crude Europe Brent'!B36</f>
        <v/>
      </c>
    </row>
    <row r="55" spans="1:3">
      <c r="A55" s="1" t="n">
        <v>32947</v>
      </c>
      <c r="B55">
        <f>'Input EIA Crude WTI'!B53</f>
        <v/>
      </c>
      <c r="C55">
        <f>'Input EIA Crude Europe Brent'!B37</f>
        <v/>
      </c>
    </row>
    <row r="56" spans="1:3">
      <c r="A56" s="1" t="n">
        <v>32978</v>
      </c>
      <c r="B56">
        <f>'Input EIA Crude WTI'!B54</f>
        <v/>
      </c>
      <c r="C56">
        <f>'Input EIA Crude Europe Brent'!B38</f>
        <v/>
      </c>
    </row>
    <row r="57" spans="1:3">
      <c r="A57" s="1" t="n">
        <v>33008</v>
      </c>
      <c r="B57">
        <f>'Input EIA Crude WTI'!B55</f>
        <v/>
      </c>
      <c r="C57">
        <f>'Input EIA Crude Europe Brent'!B39</f>
        <v/>
      </c>
    </row>
    <row r="58" spans="1:3">
      <c r="A58" s="1" t="n">
        <v>33039</v>
      </c>
      <c r="B58">
        <f>'Input EIA Crude WTI'!B56</f>
        <v/>
      </c>
      <c r="C58">
        <f>'Input EIA Crude Europe Brent'!B40</f>
        <v/>
      </c>
    </row>
    <row r="59" spans="1:3">
      <c r="A59" s="1" t="n">
        <v>33069</v>
      </c>
      <c r="B59">
        <f>'Input EIA Crude WTI'!B57</f>
        <v/>
      </c>
      <c r="C59">
        <f>'Input EIA Crude Europe Brent'!B41</f>
        <v/>
      </c>
    </row>
    <row r="60" spans="1:3">
      <c r="A60" s="1" t="n">
        <v>33100</v>
      </c>
      <c r="B60">
        <f>'Input EIA Crude WTI'!B58</f>
        <v/>
      </c>
      <c r="C60">
        <f>'Input EIA Crude Europe Brent'!B42</f>
        <v/>
      </c>
    </row>
    <row r="61" spans="1:3">
      <c r="A61" s="1" t="n">
        <v>33131</v>
      </c>
      <c r="B61">
        <f>'Input EIA Crude WTI'!B59</f>
        <v/>
      </c>
      <c r="C61">
        <f>'Input EIA Crude Europe Brent'!B43</f>
        <v/>
      </c>
    </row>
    <row r="62" spans="1:3">
      <c r="A62" s="1" t="n">
        <v>33161</v>
      </c>
      <c r="B62">
        <f>'Input EIA Crude WTI'!B60</f>
        <v/>
      </c>
      <c r="C62">
        <f>'Input EIA Crude Europe Brent'!B44</f>
        <v/>
      </c>
    </row>
    <row r="63" spans="1:3">
      <c r="A63" s="1" t="n">
        <v>33192</v>
      </c>
      <c r="B63">
        <f>'Input EIA Crude WTI'!B61</f>
        <v/>
      </c>
      <c r="C63">
        <f>'Input EIA Crude Europe Brent'!B45</f>
        <v/>
      </c>
    </row>
    <row r="64" spans="1:3">
      <c r="A64" s="1" t="n">
        <v>33222</v>
      </c>
      <c r="B64">
        <f>'Input EIA Crude WTI'!B62</f>
        <v/>
      </c>
      <c r="C64">
        <f>'Input EIA Crude Europe Brent'!B46</f>
        <v/>
      </c>
    </row>
    <row r="65" spans="1:3">
      <c r="A65" s="1" t="n">
        <v>33253</v>
      </c>
      <c r="B65">
        <f>'Input EIA Crude WTI'!B63</f>
        <v/>
      </c>
      <c r="C65">
        <f>'Input EIA Crude Europe Brent'!B47</f>
        <v/>
      </c>
    </row>
    <row r="66" spans="1:3">
      <c r="A66" s="1" t="n">
        <v>33284</v>
      </c>
      <c r="B66">
        <f>'Input EIA Crude WTI'!B64</f>
        <v/>
      </c>
      <c r="C66">
        <f>'Input EIA Crude Europe Brent'!B48</f>
        <v/>
      </c>
    </row>
    <row r="67" spans="1:3">
      <c r="A67" s="1" t="n">
        <v>33312</v>
      </c>
      <c r="B67">
        <f>'Input EIA Crude WTI'!B65</f>
        <v/>
      </c>
      <c r="C67">
        <f>'Input EIA Crude Europe Brent'!B49</f>
        <v/>
      </c>
    </row>
    <row r="68" spans="1:3">
      <c r="A68" s="1" t="n">
        <v>33343</v>
      </c>
      <c r="B68">
        <f>'Input EIA Crude WTI'!B66</f>
        <v/>
      </c>
      <c r="C68">
        <f>'Input EIA Crude Europe Brent'!B50</f>
        <v/>
      </c>
    </row>
    <row r="69" spans="1:3">
      <c r="A69" s="1" t="n">
        <v>33373</v>
      </c>
      <c r="B69">
        <f>'Input EIA Crude WTI'!B67</f>
        <v/>
      </c>
      <c r="C69">
        <f>'Input EIA Crude Europe Brent'!B51</f>
        <v/>
      </c>
    </row>
    <row r="70" spans="1:3">
      <c r="A70" s="1" t="n">
        <v>33404</v>
      </c>
      <c r="B70">
        <f>'Input EIA Crude WTI'!B68</f>
        <v/>
      </c>
      <c r="C70">
        <f>'Input EIA Crude Europe Brent'!B52</f>
        <v/>
      </c>
    </row>
    <row r="71" spans="1:3">
      <c r="A71" s="1" t="n">
        <v>33434</v>
      </c>
      <c r="B71">
        <f>'Input EIA Crude WTI'!B69</f>
        <v/>
      </c>
      <c r="C71">
        <f>'Input EIA Crude Europe Brent'!B53</f>
        <v/>
      </c>
    </row>
    <row r="72" spans="1:3">
      <c r="A72" s="1" t="n">
        <v>33465</v>
      </c>
      <c r="B72">
        <f>'Input EIA Crude WTI'!B70</f>
        <v/>
      </c>
      <c r="C72">
        <f>'Input EIA Crude Europe Brent'!B54</f>
        <v/>
      </c>
    </row>
    <row r="73" spans="1:3">
      <c r="A73" s="1" t="n">
        <v>33496</v>
      </c>
      <c r="B73">
        <f>'Input EIA Crude WTI'!B71</f>
        <v/>
      </c>
      <c r="C73">
        <f>'Input EIA Crude Europe Brent'!B55</f>
        <v/>
      </c>
    </row>
    <row r="74" spans="1:3">
      <c r="A74" s="1" t="n">
        <v>33526</v>
      </c>
      <c r="B74">
        <f>'Input EIA Crude WTI'!B72</f>
        <v/>
      </c>
      <c r="C74">
        <f>'Input EIA Crude Europe Brent'!B56</f>
        <v/>
      </c>
    </row>
    <row r="75" spans="1:3">
      <c r="A75" s="1" t="n">
        <v>33557</v>
      </c>
      <c r="B75">
        <f>'Input EIA Crude WTI'!B73</f>
        <v/>
      </c>
      <c r="C75">
        <f>'Input EIA Crude Europe Brent'!B57</f>
        <v/>
      </c>
    </row>
    <row r="76" spans="1:3">
      <c r="A76" s="1" t="n">
        <v>33587</v>
      </c>
      <c r="B76">
        <f>'Input EIA Crude WTI'!B74</f>
        <v/>
      </c>
      <c r="C76">
        <f>'Input EIA Crude Europe Brent'!B58</f>
        <v/>
      </c>
    </row>
    <row r="77" spans="1:3">
      <c r="A77" s="1" t="n">
        <v>33618</v>
      </c>
      <c r="B77">
        <f>'Input EIA Crude WTI'!B75</f>
        <v/>
      </c>
      <c r="C77">
        <f>'Input EIA Crude Europe Brent'!B59</f>
        <v/>
      </c>
    </row>
    <row r="78" spans="1:3">
      <c r="A78" s="1" t="n">
        <v>33649</v>
      </c>
      <c r="B78">
        <f>'Input EIA Crude WTI'!B76</f>
        <v/>
      </c>
      <c r="C78">
        <f>'Input EIA Crude Europe Brent'!B60</f>
        <v/>
      </c>
    </row>
    <row r="79" spans="1:3">
      <c r="A79" s="1" t="n">
        <v>33678</v>
      </c>
      <c r="B79">
        <f>'Input EIA Crude WTI'!B77</f>
        <v/>
      </c>
      <c r="C79">
        <f>'Input EIA Crude Europe Brent'!B61</f>
        <v/>
      </c>
    </row>
    <row r="80" spans="1:3">
      <c r="A80" s="1" t="n">
        <v>33709</v>
      </c>
      <c r="B80">
        <f>'Input EIA Crude WTI'!B78</f>
        <v/>
      </c>
      <c r="C80">
        <f>'Input EIA Crude Europe Brent'!B62</f>
        <v/>
      </c>
    </row>
    <row r="81" spans="1:3">
      <c r="A81" s="1" t="n">
        <v>33739</v>
      </c>
      <c r="B81">
        <f>'Input EIA Crude WTI'!B79</f>
        <v/>
      </c>
      <c r="C81">
        <f>'Input EIA Crude Europe Brent'!B63</f>
        <v/>
      </c>
    </row>
    <row r="82" spans="1:3">
      <c r="A82" s="1" t="n">
        <v>33770</v>
      </c>
      <c r="B82">
        <f>'Input EIA Crude WTI'!B80</f>
        <v/>
      </c>
      <c r="C82">
        <f>'Input EIA Crude Europe Brent'!B64</f>
        <v/>
      </c>
    </row>
    <row r="83" spans="1:3">
      <c r="A83" s="1" t="n">
        <v>33800</v>
      </c>
      <c r="B83">
        <f>'Input EIA Crude WTI'!B81</f>
        <v/>
      </c>
      <c r="C83">
        <f>'Input EIA Crude Europe Brent'!B65</f>
        <v/>
      </c>
    </row>
    <row r="84" spans="1:3">
      <c r="A84" s="1" t="n">
        <v>33831</v>
      </c>
      <c r="B84">
        <f>'Input EIA Crude WTI'!B82</f>
        <v/>
      </c>
      <c r="C84">
        <f>'Input EIA Crude Europe Brent'!B66</f>
        <v/>
      </c>
    </row>
    <row r="85" spans="1:3">
      <c r="A85" s="1" t="n">
        <v>33862</v>
      </c>
      <c r="B85">
        <f>'Input EIA Crude WTI'!B83</f>
        <v/>
      </c>
      <c r="C85">
        <f>'Input EIA Crude Europe Brent'!B67</f>
        <v/>
      </c>
    </row>
    <row r="86" spans="1:3">
      <c r="A86" s="1" t="n">
        <v>33892</v>
      </c>
      <c r="B86">
        <f>'Input EIA Crude WTI'!B84</f>
        <v/>
      </c>
      <c r="C86">
        <f>'Input EIA Crude Europe Brent'!B68</f>
        <v/>
      </c>
    </row>
    <row r="87" spans="1:3">
      <c r="A87" s="1" t="n">
        <v>33923</v>
      </c>
      <c r="B87">
        <f>'Input EIA Crude WTI'!B85</f>
        <v/>
      </c>
      <c r="C87">
        <f>'Input EIA Crude Europe Brent'!B69</f>
        <v/>
      </c>
    </row>
    <row r="88" spans="1:3">
      <c r="A88" s="1" t="n">
        <v>33953</v>
      </c>
      <c r="B88">
        <f>'Input EIA Crude WTI'!B86</f>
        <v/>
      </c>
      <c r="C88">
        <f>'Input EIA Crude Europe Brent'!B70</f>
        <v/>
      </c>
    </row>
    <row r="89" spans="1:3">
      <c r="A89" s="1" t="n">
        <v>33984</v>
      </c>
      <c r="B89">
        <f>'Input EIA Crude WTI'!B87</f>
        <v/>
      </c>
      <c r="C89">
        <f>'Input EIA Crude Europe Brent'!B71</f>
        <v/>
      </c>
    </row>
    <row r="90" spans="1:3">
      <c r="A90" s="1" t="n">
        <v>34015</v>
      </c>
      <c r="B90">
        <f>'Input EIA Crude WTI'!B88</f>
        <v/>
      </c>
      <c r="C90">
        <f>'Input EIA Crude Europe Brent'!B72</f>
        <v/>
      </c>
    </row>
    <row r="91" spans="1:3">
      <c r="A91" s="1" t="n">
        <v>34043</v>
      </c>
      <c r="B91">
        <f>'Input EIA Crude WTI'!B89</f>
        <v/>
      </c>
      <c r="C91">
        <f>'Input EIA Crude Europe Brent'!B73</f>
        <v/>
      </c>
    </row>
    <row r="92" spans="1:3">
      <c r="A92" s="1" t="n">
        <v>34074</v>
      </c>
      <c r="B92">
        <f>'Input EIA Crude WTI'!B90</f>
        <v/>
      </c>
      <c r="C92">
        <f>'Input EIA Crude Europe Brent'!B74</f>
        <v/>
      </c>
    </row>
    <row r="93" spans="1:3">
      <c r="A93" s="1" t="n">
        <v>34104</v>
      </c>
      <c r="B93">
        <f>'Input EIA Crude WTI'!B91</f>
        <v/>
      </c>
      <c r="C93">
        <f>'Input EIA Crude Europe Brent'!B75</f>
        <v/>
      </c>
    </row>
    <row r="94" spans="1:3">
      <c r="A94" s="1" t="n">
        <v>34135</v>
      </c>
      <c r="B94">
        <f>'Input EIA Crude WTI'!B92</f>
        <v/>
      </c>
      <c r="C94">
        <f>'Input EIA Crude Europe Brent'!B76</f>
        <v/>
      </c>
    </row>
    <row r="95" spans="1:3">
      <c r="A95" s="1" t="n">
        <v>34165</v>
      </c>
      <c r="B95">
        <f>'Input EIA Crude WTI'!B93</f>
        <v/>
      </c>
      <c r="C95">
        <f>'Input EIA Crude Europe Brent'!B77</f>
        <v/>
      </c>
    </row>
    <row r="96" spans="1:3">
      <c r="A96" s="1" t="n">
        <v>34196</v>
      </c>
      <c r="B96">
        <f>'Input EIA Crude WTI'!B94</f>
        <v/>
      </c>
      <c r="C96">
        <f>'Input EIA Crude Europe Brent'!B78</f>
        <v/>
      </c>
    </row>
    <row r="97" spans="1:3">
      <c r="A97" s="1" t="n">
        <v>34227</v>
      </c>
      <c r="B97">
        <f>'Input EIA Crude WTI'!B95</f>
        <v/>
      </c>
      <c r="C97">
        <f>'Input EIA Crude Europe Brent'!B79</f>
        <v/>
      </c>
    </row>
    <row r="98" spans="1:3">
      <c r="A98" s="1" t="n">
        <v>34257</v>
      </c>
      <c r="B98">
        <f>'Input EIA Crude WTI'!B96</f>
        <v/>
      </c>
      <c r="C98">
        <f>'Input EIA Crude Europe Brent'!B80</f>
        <v/>
      </c>
    </row>
    <row r="99" spans="1:3">
      <c r="A99" s="1" t="n">
        <v>34288</v>
      </c>
      <c r="B99">
        <f>'Input EIA Crude WTI'!B97</f>
        <v/>
      </c>
      <c r="C99">
        <f>'Input EIA Crude Europe Brent'!B81</f>
        <v/>
      </c>
    </row>
    <row r="100" spans="1:3">
      <c r="A100" s="1" t="n">
        <v>34318</v>
      </c>
      <c r="B100">
        <f>'Input EIA Crude WTI'!B98</f>
        <v/>
      </c>
      <c r="C100">
        <f>'Input EIA Crude Europe Brent'!B82</f>
        <v/>
      </c>
    </row>
    <row r="101" spans="1:3">
      <c r="A101" s="1" t="n">
        <v>34349</v>
      </c>
      <c r="B101">
        <f>'Input EIA Crude WTI'!B99</f>
        <v/>
      </c>
      <c r="C101">
        <f>'Input EIA Crude Europe Brent'!B83</f>
        <v/>
      </c>
    </row>
    <row r="102" spans="1:3">
      <c r="A102" s="1" t="n">
        <v>34380</v>
      </c>
      <c r="B102">
        <f>'Input EIA Crude WTI'!B100</f>
        <v/>
      </c>
      <c r="C102">
        <f>'Input EIA Crude Europe Brent'!B84</f>
        <v/>
      </c>
    </row>
    <row r="103" spans="1:3">
      <c r="A103" s="1" t="n">
        <v>34408</v>
      </c>
      <c r="B103">
        <f>'Input EIA Crude WTI'!B101</f>
        <v/>
      </c>
      <c r="C103">
        <f>'Input EIA Crude Europe Brent'!B85</f>
        <v/>
      </c>
    </row>
    <row r="104" spans="1:3">
      <c r="A104" s="1" t="n">
        <v>34439</v>
      </c>
      <c r="B104">
        <f>'Input EIA Crude WTI'!B102</f>
        <v/>
      </c>
      <c r="C104">
        <f>'Input EIA Crude Europe Brent'!B86</f>
        <v/>
      </c>
    </row>
    <row r="105" spans="1:3">
      <c r="A105" s="1" t="n">
        <v>34469</v>
      </c>
      <c r="B105">
        <f>'Input EIA Crude WTI'!B103</f>
        <v/>
      </c>
      <c r="C105">
        <f>'Input EIA Crude Europe Brent'!B87</f>
        <v/>
      </c>
    </row>
    <row r="106" spans="1:3">
      <c r="A106" s="1" t="n">
        <v>34500</v>
      </c>
      <c r="B106">
        <f>'Input EIA Crude WTI'!B104</f>
        <v/>
      </c>
      <c r="C106">
        <f>'Input EIA Crude Europe Brent'!B88</f>
        <v/>
      </c>
    </row>
    <row r="107" spans="1:3">
      <c r="A107" s="1" t="n">
        <v>34530</v>
      </c>
      <c r="B107">
        <f>'Input EIA Crude WTI'!B105</f>
        <v/>
      </c>
      <c r="C107">
        <f>'Input EIA Crude Europe Brent'!B89</f>
        <v/>
      </c>
    </row>
    <row r="108" spans="1:3">
      <c r="A108" s="1" t="n">
        <v>34561</v>
      </c>
      <c r="B108">
        <f>'Input EIA Crude WTI'!B106</f>
        <v/>
      </c>
      <c r="C108">
        <f>'Input EIA Crude Europe Brent'!B90</f>
        <v/>
      </c>
    </row>
    <row r="109" spans="1:3">
      <c r="A109" s="1" t="n">
        <v>34592</v>
      </c>
      <c r="B109">
        <f>'Input EIA Crude WTI'!B107</f>
        <v/>
      </c>
      <c r="C109">
        <f>'Input EIA Crude Europe Brent'!B91</f>
        <v/>
      </c>
    </row>
    <row r="110" spans="1:3">
      <c r="A110" s="1" t="n">
        <v>34622</v>
      </c>
      <c r="B110">
        <f>'Input EIA Crude WTI'!B108</f>
        <v/>
      </c>
      <c r="C110">
        <f>'Input EIA Crude Europe Brent'!B92</f>
        <v/>
      </c>
    </row>
    <row r="111" spans="1:3">
      <c r="A111" s="1" t="n">
        <v>34653</v>
      </c>
      <c r="B111">
        <f>'Input EIA Crude WTI'!B109</f>
        <v/>
      </c>
      <c r="C111">
        <f>'Input EIA Crude Europe Brent'!B93</f>
        <v/>
      </c>
    </row>
    <row r="112" spans="1:3">
      <c r="A112" s="1" t="n">
        <v>34683</v>
      </c>
      <c r="B112">
        <f>'Input EIA Crude WTI'!B110</f>
        <v/>
      </c>
      <c r="C112">
        <f>'Input EIA Crude Europe Brent'!B94</f>
        <v/>
      </c>
    </row>
    <row r="113" spans="1:3">
      <c r="A113" s="1" t="n">
        <v>34714</v>
      </c>
      <c r="B113">
        <f>'Input EIA Crude WTI'!B111</f>
        <v/>
      </c>
      <c r="C113">
        <f>'Input EIA Crude Europe Brent'!B95</f>
        <v/>
      </c>
    </row>
    <row r="114" spans="1:3">
      <c r="A114" s="1" t="n">
        <v>34745</v>
      </c>
      <c r="B114">
        <f>'Input EIA Crude WTI'!B112</f>
        <v/>
      </c>
      <c r="C114">
        <f>'Input EIA Crude Europe Brent'!B96</f>
        <v/>
      </c>
    </row>
    <row r="115" spans="1:3">
      <c r="A115" s="1" t="n">
        <v>34773</v>
      </c>
      <c r="B115">
        <f>'Input EIA Crude WTI'!B113</f>
        <v/>
      </c>
      <c r="C115">
        <f>'Input EIA Crude Europe Brent'!B97</f>
        <v/>
      </c>
    </row>
    <row r="116" spans="1:3">
      <c r="A116" s="1" t="n">
        <v>34804</v>
      </c>
      <c r="B116">
        <f>'Input EIA Crude WTI'!B114</f>
        <v/>
      </c>
      <c r="C116">
        <f>'Input EIA Crude Europe Brent'!B98</f>
        <v/>
      </c>
    </row>
    <row r="117" spans="1:3">
      <c r="A117" s="1" t="n">
        <v>34834</v>
      </c>
      <c r="B117">
        <f>'Input EIA Crude WTI'!B115</f>
        <v/>
      </c>
      <c r="C117">
        <f>'Input EIA Crude Europe Brent'!B99</f>
        <v/>
      </c>
    </row>
    <row r="118" spans="1:3">
      <c r="A118" s="1" t="n">
        <v>34865</v>
      </c>
      <c r="B118">
        <f>'Input EIA Crude WTI'!B116</f>
        <v/>
      </c>
      <c r="C118">
        <f>'Input EIA Crude Europe Brent'!B100</f>
        <v/>
      </c>
    </row>
    <row r="119" spans="1:3">
      <c r="A119" s="1" t="n">
        <v>34895</v>
      </c>
      <c r="B119">
        <f>'Input EIA Crude WTI'!B117</f>
        <v/>
      </c>
      <c r="C119">
        <f>'Input EIA Crude Europe Brent'!B101</f>
        <v/>
      </c>
    </row>
    <row r="120" spans="1:3">
      <c r="A120" s="1" t="n">
        <v>34926</v>
      </c>
      <c r="B120">
        <f>'Input EIA Crude WTI'!B118</f>
        <v/>
      </c>
      <c r="C120">
        <f>'Input EIA Crude Europe Brent'!B102</f>
        <v/>
      </c>
    </row>
    <row r="121" spans="1:3">
      <c r="A121" s="1" t="n">
        <v>34957</v>
      </c>
      <c r="B121">
        <f>'Input EIA Crude WTI'!B119</f>
        <v/>
      </c>
      <c r="C121">
        <f>'Input EIA Crude Europe Brent'!B103</f>
        <v/>
      </c>
    </row>
    <row r="122" spans="1:3">
      <c r="A122" s="1" t="n">
        <v>34987</v>
      </c>
      <c r="B122">
        <f>'Input EIA Crude WTI'!B120</f>
        <v/>
      </c>
      <c r="C122">
        <f>'Input EIA Crude Europe Brent'!B104</f>
        <v/>
      </c>
    </row>
    <row r="123" spans="1:3">
      <c r="A123" s="1" t="n">
        <v>35018</v>
      </c>
      <c r="B123">
        <f>'Input EIA Crude WTI'!B121</f>
        <v/>
      </c>
      <c r="C123">
        <f>'Input EIA Crude Europe Brent'!B105</f>
        <v/>
      </c>
    </row>
    <row r="124" spans="1:3">
      <c r="A124" s="1" t="n">
        <v>35048</v>
      </c>
      <c r="B124">
        <f>'Input EIA Crude WTI'!B122</f>
        <v/>
      </c>
      <c r="C124">
        <f>'Input EIA Crude Europe Brent'!B106</f>
        <v/>
      </c>
    </row>
    <row r="125" spans="1:3">
      <c r="A125" s="1" t="n">
        <v>35079</v>
      </c>
      <c r="B125">
        <f>'Input EIA Crude WTI'!B123</f>
        <v/>
      </c>
      <c r="C125">
        <f>'Input EIA Crude Europe Brent'!B107</f>
        <v/>
      </c>
    </row>
    <row r="126" spans="1:3">
      <c r="A126" s="1" t="n">
        <v>35110</v>
      </c>
      <c r="B126">
        <f>'Input EIA Crude WTI'!B124</f>
        <v/>
      </c>
      <c r="C126">
        <f>'Input EIA Crude Europe Brent'!B108</f>
        <v/>
      </c>
    </row>
    <row r="127" spans="1:3">
      <c r="A127" s="1" t="n">
        <v>35139</v>
      </c>
      <c r="B127">
        <f>'Input EIA Crude WTI'!B125</f>
        <v/>
      </c>
      <c r="C127">
        <f>'Input EIA Crude Europe Brent'!B109</f>
        <v/>
      </c>
    </row>
    <row r="128" spans="1:3">
      <c r="A128" s="1" t="n">
        <v>35170</v>
      </c>
      <c r="B128">
        <f>'Input EIA Crude WTI'!B126</f>
        <v/>
      </c>
      <c r="C128">
        <f>'Input EIA Crude Europe Brent'!B110</f>
        <v/>
      </c>
    </row>
    <row r="129" spans="1:3">
      <c r="A129" s="1" t="n">
        <v>35200</v>
      </c>
      <c r="B129">
        <f>'Input EIA Crude WTI'!B127</f>
        <v/>
      </c>
      <c r="C129">
        <f>'Input EIA Crude Europe Brent'!B111</f>
        <v/>
      </c>
    </row>
    <row r="130" spans="1:3">
      <c r="A130" s="1" t="n">
        <v>35231</v>
      </c>
      <c r="B130">
        <f>'Input EIA Crude WTI'!B128</f>
        <v/>
      </c>
      <c r="C130">
        <f>'Input EIA Crude Europe Brent'!B112</f>
        <v/>
      </c>
    </row>
    <row r="131" spans="1:3">
      <c r="A131" s="1" t="n">
        <v>35261</v>
      </c>
      <c r="B131">
        <f>'Input EIA Crude WTI'!B129</f>
        <v/>
      </c>
      <c r="C131">
        <f>'Input EIA Crude Europe Brent'!B113</f>
        <v/>
      </c>
    </row>
    <row r="132" spans="1:3">
      <c r="A132" s="1" t="n">
        <v>35292</v>
      </c>
      <c r="B132">
        <f>'Input EIA Crude WTI'!B130</f>
        <v/>
      </c>
      <c r="C132">
        <f>'Input EIA Crude Europe Brent'!B114</f>
        <v/>
      </c>
    </row>
    <row r="133" spans="1:3">
      <c r="A133" s="1" t="n">
        <v>35323</v>
      </c>
      <c r="B133">
        <f>'Input EIA Crude WTI'!B131</f>
        <v/>
      </c>
      <c r="C133">
        <f>'Input EIA Crude Europe Brent'!B115</f>
        <v/>
      </c>
    </row>
    <row r="134" spans="1:3">
      <c r="A134" s="1" t="n">
        <v>35353</v>
      </c>
      <c r="B134">
        <f>'Input EIA Crude WTI'!B132</f>
        <v/>
      </c>
      <c r="C134">
        <f>'Input EIA Crude Europe Brent'!B116</f>
        <v/>
      </c>
    </row>
    <row r="135" spans="1:3">
      <c r="A135" s="1" t="n">
        <v>35384</v>
      </c>
      <c r="B135">
        <f>'Input EIA Crude WTI'!B133</f>
        <v/>
      </c>
      <c r="C135">
        <f>'Input EIA Crude Europe Brent'!B117</f>
        <v/>
      </c>
    </row>
    <row r="136" spans="1:3">
      <c r="A136" s="1" t="n">
        <v>35414</v>
      </c>
      <c r="B136">
        <f>'Input EIA Crude WTI'!B134</f>
        <v/>
      </c>
      <c r="C136">
        <f>'Input EIA Crude Europe Brent'!B118</f>
        <v/>
      </c>
    </row>
    <row r="137" spans="1:3">
      <c r="A137" s="1" t="n">
        <v>35445</v>
      </c>
      <c r="B137">
        <f>'Input EIA Crude WTI'!B135</f>
        <v/>
      </c>
      <c r="C137">
        <f>'Input EIA Crude Europe Brent'!B119</f>
        <v/>
      </c>
    </row>
    <row r="138" spans="1:3">
      <c r="A138" s="1" t="n">
        <v>35476</v>
      </c>
      <c r="B138">
        <f>'Input EIA Crude WTI'!B136</f>
        <v/>
      </c>
      <c r="C138">
        <f>'Input EIA Crude Europe Brent'!B120</f>
        <v/>
      </c>
    </row>
    <row r="139" spans="1:3">
      <c r="A139" s="1" t="n">
        <v>35504</v>
      </c>
      <c r="B139">
        <f>'Input EIA Crude WTI'!B137</f>
        <v/>
      </c>
      <c r="C139">
        <f>'Input EIA Crude Europe Brent'!B121</f>
        <v/>
      </c>
    </row>
    <row r="140" spans="1:3">
      <c r="A140" s="1" t="n">
        <v>35535</v>
      </c>
      <c r="B140">
        <f>'Input EIA Crude WTI'!B138</f>
        <v/>
      </c>
      <c r="C140">
        <f>'Input EIA Crude Europe Brent'!B122</f>
        <v/>
      </c>
    </row>
    <row r="141" spans="1:3">
      <c r="A141" s="1" t="n">
        <v>35565</v>
      </c>
      <c r="B141">
        <f>'Input EIA Crude WTI'!B139</f>
        <v/>
      </c>
      <c r="C141">
        <f>'Input EIA Crude Europe Brent'!B123</f>
        <v/>
      </c>
    </row>
    <row r="142" spans="1:3">
      <c r="A142" s="1" t="n">
        <v>35596</v>
      </c>
      <c r="B142">
        <f>'Input EIA Crude WTI'!B140</f>
        <v/>
      </c>
      <c r="C142">
        <f>'Input EIA Crude Europe Brent'!B124</f>
        <v/>
      </c>
    </row>
    <row r="143" spans="1:3">
      <c r="A143" s="1" t="n">
        <v>35626</v>
      </c>
      <c r="B143">
        <f>'Input EIA Crude WTI'!B141</f>
        <v/>
      </c>
      <c r="C143">
        <f>'Input EIA Crude Europe Brent'!B125</f>
        <v/>
      </c>
    </row>
    <row r="144" spans="1:3">
      <c r="A144" s="1" t="n">
        <v>35657</v>
      </c>
      <c r="B144">
        <f>'Input EIA Crude WTI'!B142</f>
        <v/>
      </c>
      <c r="C144">
        <f>'Input EIA Crude Europe Brent'!B126</f>
        <v/>
      </c>
    </row>
    <row r="145" spans="1:3">
      <c r="A145" s="1" t="n">
        <v>35688</v>
      </c>
      <c r="B145">
        <f>'Input EIA Crude WTI'!B143</f>
        <v/>
      </c>
      <c r="C145">
        <f>'Input EIA Crude Europe Brent'!B127</f>
        <v/>
      </c>
    </row>
    <row r="146" spans="1:3">
      <c r="A146" s="1" t="n">
        <v>35718</v>
      </c>
      <c r="B146">
        <f>'Input EIA Crude WTI'!B144</f>
        <v/>
      </c>
      <c r="C146">
        <f>'Input EIA Crude Europe Brent'!B128</f>
        <v/>
      </c>
    </row>
    <row r="147" spans="1:3">
      <c r="A147" s="1" t="n">
        <v>35749</v>
      </c>
      <c r="B147">
        <f>'Input EIA Crude WTI'!B145</f>
        <v/>
      </c>
      <c r="C147">
        <f>'Input EIA Crude Europe Brent'!B129</f>
        <v/>
      </c>
    </row>
    <row r="148" spans="1:3">
      <c r="A148" s="1" t="n">
        <v>35779</v>
      </c>
      <c r="B148">
        <f>'Input EIA Crude WTI'!B146</f>
        <v/>
      </c>
      <c r="C148">
        <f>'Input EIA Crude Europe Brent'!B130</f>
        <v/>
      </c>
    </row>
    <row r="149" spans="1:3">
      <c r="A149" s="1" t="n">
        <v>35810</v>
      </c>
      <c r="B149">
        <f>'Input EIA Crude WTI'!B147</f>
        <v/>
      </c>
      <c r="C149">
        <f>'Input EIA Crude Europe Brent'!B131</f>
        <v/>
      </c>
    </row>
    <row r="150" spans="1:3">
      <c r="A150" s="1" t="n">
        <v>35841</v>
      </c>
      <c r="B150">
        <f>'Input EIA Crude WTI'!B148</f>
        <v/>
      </c>
      <c r="C150">
        <f>'Input EIA Crude Europe Brent'!B132</f>
        <v/>
      </c>
    </row>
    <row r="151" spans="1:3">
      <c r="A151" s="1" t="n">
        <v>35869</v>
      </c>
      <c r="B151">
        <f>'Input EIA Crude WTI'!B149</f>
        <v/>
      </c>
      <c r="C151">
        <f>'Input EIA Crude Europe Brent'!B133</f>
        <v/>
      </c>
    </row>
    <row r="152" spans="1:3">
      <c r="A152" s="1" t="n">
        <v>35900</v>
      </c>
      <c r="B152">
        <f>'Input EIA Crude WTI'!B150</f>
        <v/>
      </c>
      <c r="C152">
        <f>'Input EIA Crude Europe Brent'!B134</f>
        <v/>
      </c>
    </row>
    <row r="153" spans="1:3">
      <c r="A153" s="1" t="n">
        <v>35930</v>
      </c>
      <c r="B153">
        <f>'Input EIA Crude WTI'!B151</f>
        <v/>
      </c>
      <c r="C153">
        <f>'Input EIA Crude Europe Brent'!B135</f>
        <v/>
      </c>
    </row>
    <row r="154" spans="1:3">
      <c r="A154" s="1" t="n">
        <v>35961</v>
      </c>
      <c r="B154">
        <f>'Input EIA Crude WTI'!B152</f>
        <v/>
      </c>
      <c r="C154">
        <f>'Input EIA Crude Europe Brent'!B136</f>
        <v/>
      </c>
    </row>
    <row r="155" spans="1:3">
      <c r="A155" s="1" t="n">
        <v>35991</v>
      </c>
      <c r="B155">
        <f>'Input EIA Crude WTI'!B153</f>
        <v/>
      </c>
      <c r="C155">
        <f>'Input EIA Crude Europe Brent'!B137</f>
        <v/>
      </c>
    </row>
    <row r="156" spans="1:3">
      <c r="A156" s="1" t="n">
        <v>36022</v>
      </c>
      <c r="B156">
        <f>'Input EIA Crude WTI'!B154</f>
        <v/>
      </c>
      <c r="C156">
        <f>'Input EIA Crude Europe Brent'!B138</f>
        <v/>
      </c>
    </row>
    <row r="157" spans="1:3">
      <c r="A157" s="1" t="n">
        <v>36053</v>
      </c>
      <c r="B157">
        <f>'Input EIA Crude WTI'!B155</f>
        <v/>
      </c>
      <c r="C157">
        <f>'Input EIA Crude Europe Brent'!B139</f>
        <v/>
      </c>
    </row>
    <row r="158" spans="1:3">
      <c r="A158" s="1" t="n">
        <v>36083</v>
      </c>
      <c r="B158">
        <f>'Input EIA Crude WTI'!B156</f>
        <v/>
      </c>
      <c r="C158">
        <f>'Input EIA Crude Europe Brent'!B140</f>
        <v/>
      </c>
    </row>
    <row r="159" spans="1:3">
      <c r="A159" s="1" t="n">
        <v>36114</v>
      </c>
      <c r="B159">
        <f>'Input EIA Crude WTI'!B157</f>
        <v/>
      </c>
      <c r="C159">
        <f>'Input EIA Crude Europe Brent'!B141</f>
        <v/>
      </c>
    </row>
    <row r="160" spans="1:3">
      <c r="A160" s="1" t="n">
        <v>36144</v>
      </c>
      <c r="B160">
        <f>'Input EIA Crude WTI'!B158</f>
        <v/>
      </c>
      <c r="C160">
        <f>'Input EIA Crude Europe Brent'!B142</f>
        <v/>
      </c>
    </row>
    <row r="161" spans="1:3">
      <c r="A161" s="1" t="n">
        <v>36175</v>
      </c>
      <c r="B161">
        <f>'Input EIA Crude WTI'!B159</f>
        <v/>
      </c>
      <c r="C161">
        <f>'Input EIA Crude Europe Brent'!B143</f>
        <v/>
      </c>
    </row>
    <row r="162" spans="1:3">
      <c r="A162" s="1" t="n">
        <v>36206</v>
      </c>
      <c r="B162">
        <f>'Input EIA Crude WTI'!B160</f>
        <v/>
      </c>
      <c r="C162">
        <f>'Input EIA Crude Europe Brent'!B144</f>
        <v/>
      </c>
    </row>
    <row r="163" spans="1:3">
      <c r="A163" s="1" t="n">
        <v>36234</v>
      </c>
      <c r="B163">
        <f>'Input EIA Crude WTI'!B161</f>
        <v/>
      </c>
      <c r="C163">
        <f>'Input EIA Crude Europe Brent'!B145</f>
        <v/>
      </c>
    </row>
    <row r="164" spans="1:3">
      <c r="A164" s="1" t="n">
        <v>36265</v>
      </c>
      <c r="B164">
        <f>'Input EIA Crude WTI'!B162</f>
        <v/>
      </c>
      <c r="C164">
        <f>'Input EIA Crude Europe Brent'!B146</f>
        <v/>
      </c>
    </row>
    <row r="165" spans="1:3">
      <c r="A165" s="1" t="n">
        <v>36295</v>
      </c>
      <c r="B165">
        <f>'Input EIA Crude WTI'!B163</f>
        <v/>
      </c>
      <c r="C165">
        <f>'Input EIA Crude Europe Brent'!B147</f>
        <v/>
      </c>
    </row>
    <row r="166" spans="1:3">
      <c r="A166" s="1" t="n">
        <v>36326</v>
      </c>
      <c r="B166">
        <f>'Input EIA Crude WTI'!B164</f>
        <v/>
      </c>
      <c r="C166">
        <f>'Input EIA Crude Europe Brent'!B148</f>
        <v/>
      </c>
    </row>
    <row r="167" spans="1:3">
      <c r="A167" s="1" t="n">
        <v>36356</v>
      </c>
      <c r="B167">
        <f>'Input EIA Crude WTI'!B165</f>
        <v/>
      </c>
      <c r="C167">
        <f>'Input EIA Crude Europe Brent'!B149</f>
        <v/>
      </c>
    </row>
    <row r="168" spans="1:3">
      <c r="A168" s="1" t="n">
        <v>36387</v>
      </c>
      <c r="B168">
        <f>'Input EIA Crude WTI'!B166</f>
        <v/>
      </c>
      <c r="C168">
        <f>'Input EIA Crude Europe Brent'!B150</f>
        <v/>
      </c>
    </row>
    <row r="169" spans="1:3">
      <c r="A169" s="1" t="n">
        <v>36418</v>
      </c>
      <c r="B169">
        <f>'Input EIA Crude WTI'!B167</f>
        <v/>
      </c>
      <c r="C169">
        <f>'Input EIA Crude Europe Brent'!B151</f>
        <v/>
      </c>
    </row>
    <row r="170" spans="1:3">
      <c r="A170" s="1" t="n">
        <v>36448</v>
      </c>
      <c r="B170">
        <f>'Input EIA Crude WTI'!B168</f>
        <v/>
      </c>
      <c r="C170">
        <f>'Input EIA Crude Europe Brent'!B152</f>
        <v/>
      </c>
    </row>
    <row r="171" spans="1:3">
      <c r="A171" s="1" t="n">
        <v>36479</v>
      </c>
      <c r="B171">
        <f>'Input EIA Crude WTI'!B169</f>
        <v/>
      </c>
      <c r="C171">
        <f>'Input EIA Crude Europe Brent'!B153</f>
        <v/>
      </c>
    </row>
    <row r="172" spans="1:3">
      <c r="A172" s="1" t="n">
        <v>36509</v>
      </c>
      <c r="B172">
        <f>'Input EIA Crude WTI'!B170</f>
        <v/>
      </c>
      <c r="C172">
        <f>'Input EIA Crude Europe Brent'!B154</f>
        <v/>
      </c>
    </row>
    <row r="173" spans="1:3">
      <c r="A173" s="1" t="n">
        <v>36540</v>
      </c>
      <c r="B173">
        <f>'Input EIA Crude WTI'!B171</f>
        <v/>
      </c>
      <c r="C173">
        <f>'Input EIA Crude Europe Brent'!B155</f>
        <v/>
      </c>
    </row>
    <row r="174" spans="1:3">
      <c r="A174" s="1" t="n">
        <v>36571</v>
      </c>
      <c r="B174">
        <f>'Input EIA Crude WTI'!B172</f>
        <v/>
      </c>
      <c r="C174">
        <f>'Input EIA Crude Europe Brent'!B156</f>
        <v/>
      </c>
    </row>
    <row r="175" spans="1:3">
      <c r="A175" s="1" t="n">
        <v>36600</v>
      </c>
      <c r="B175">
        <f>'Input EIA Crude WTI'!B173</f>
        <v/>
      </c>
      <c r="C175">
        <f>'Input EIA Crude Europe Brent'!B157</f>
        <v/>
      </c>
    </row>
    <row r="176" spans="1:3">
      <c r="A176" s="1" t="n">
        <v>36631</v>
      </c>
      <c r="B176">
        <f>'Input EIA Crude WTI'!B174</f>
        <v/>
      </c>
      <c r="C176">
        <f>'Input EIA Crude Europe Brent'!B158</f>
        <v/>
      </c>
    </row>
    <row r="177" spans="1:3">
      <c r="A177" s="1" t="n">
        <v>36661</v>
      </c>
      <c r="B177">
        <f>'Input EIA Crude WTI'!B175</f>
        <v/>
      </c>
      <c r="C177">
        <f>'Input EIA Crude Europe Brent'!B159</f>
        <v/>
      </c>
    </row>
    <row r="178" spans="1:3">
      <c r="A178" s="1" t="n">
        <v>36692</v>
      </c>
      <c r="B178">
        <f>'Input EIA Crude WTI'!B176</f>
        <v/>
      </c>
      <c r="C178">
        <f>'Input EIA Crude Europe Brent'!B160</f>
        <v/>
      </c>
    </row>
    <row r="179" spans="1:3">
      <c r="A179" s="1" t="n">
        <v>36722</v>
      </c>
      <c r="B179">
        <f>'Input EIA Crude WTI'!B177</f>
        <v/>
      </c>
      <c r="C179">
        <f>'Input EIA Crude Europe Brent'!B161</f>
        <v/>
      </c>
    </row>
    <row r="180" spans="1:3">
      <c r="A180" s="1" t="n">
        <v>36753</v>
      </c>
      <c r="B180">
        <f>'Input EIA Crude WTI'!B178</f>
        <v/>
      </c>
      <c r="C180">
        <f>'Input EIA Crude Europe Brent'!B162</f>
        <v/>
      </c>
    </row>
    <row r="181" spans="1:3">
      <c r="A181" s="1" t="n">
        <v>36784</v>
      </c>
      <c r="B181">
        <f>'Input EIA Crude WTI'!B179</f>
        <v/>
      </c>
      <c r="C181">
        <f>'Input EIA Crude Europe Brent'!B163</f>
        <v/>
      </c>
    </row>
    <row r="182" spans="1:3">
      <c r="A182" s="1" t="n">
        <v>36814</v>
      </c>
      <c r="B182">
        <f>'Input EIA Crude WTI'!B180</f>
        <v/>
      </c>
      <c r="C182">
        <f>'Input EIA Crude Europe Brent'!B164</f>
        <v/>
      </c>
    </row>
    <row r="183" spans="1:3">
      <c r="A183" s="1" t="n">
        <v>36845</v>
      </c>
      <c r="B183">
        <f>'Input EIA Crude WTI'!B181</f>
        <v/>
      </c>
      <c r="C183">
        <f>'Input EIA Crude Europe Brent'!B165</f>
        <v/>
      </c>
    </row>
    <row r="184" spans="1:3">
      <c r="A184" s="1" t="n">
        <v>36875</v>
      </c>
      <c r="B184">
        <f>'Input EIA Crude WTI'!B182</f>
        <v/>
      </c>
      <c r="C184">
        <f>'Input EIA Crude Europe Brent'!B166</f>
        <v/>
      </c>
    </row>
    <row r="185" spans="1:3">
      <c r="A185" s="1" t="n">
        <v>36906</v>
      </c>
      <c r="B185">
        <f>'Input EIA Crude WTI'!B183</f>
        <v/>
      </c>
      <c r="C185">
        <f>'Input EIA Crude Europe Brent'!B167</f>
        <v/>
      </c>
    </row>
    <row r="186" spans="1:3">
      <c r="A186" s="1" t="n">
        <v>36937</v>
      </c>
      <c r="B186">
        <f>'Input EIA Crude WTI'!B184</f>
        <v/>
      </c>
      <c r="C186">
        <f>'Input EIA Crude Europe Brent'!B168</f>
        <v/>
      </c>
    </row>
    <row r="187" spans="1:3">
      <c r="A187" s="1" t="n">
        <v>36965</v>
      </c>
      <c r="B187">
        <f>'Input EIA Crude WTI'!B185</f>
        <v/>
      </c>
      <c r="C187">
        <f>'Input EIA Crude Europe Brent'!B169</f>
        <v/>
      </c>
    </row>
    <row r="188" spans="1:3">
      <c r="A188" s="1" t="n">
        <v>36996</v>
      </c>
      <c r="B188">
        <f>'Input EIA Crude WTI'!B186</f>
        <v/>
      </c>
      <c r="C188">
        <f>'Input EIA Crude Europe Brent'!B170</f>
        <v/>
      </c>
    </row>
    <row r="189" spans="1:3">
      <c r="A189" s="1" t="n">
        <v>37026</v>
      </c>
      <c r="B189">
        <f>'Input EIA Crude WTI'!B187</f>
        <v/>
      </c>
      <c r="C189">
        <f>'Input EIA Crude Europe Brent'!B171</f>
        <v/>
      </c>
    </row>
    <row r="190" spans="1:3">
      <c r="A190" s="1" t="n">
        <v>37057</v>
      </c>
      <c r="B190">
        <f>'Input EIA Crude WTI'!B188</f>
        <v/>
      </c>
      <c r="C190">
        <f>'Input EIA Crude Europe Brent'!B172</f>
        <v/>
      </c>
    </row>
    <row r="191" spans="1:3">
      <c r="A191" s="1" t="n">
        <v>37087</v>
      </c>
      <c r="B191">
        <f>'Input EIA Crude WTI'!B189</f>
        <v/>
      </c>
      <c r="C191">
        <f>'Input EIA Crude Europe Brent'!B173</f>
        <v/>
      </c>
    </row>
    <row r="192" spans="1:3">
      <c r="A192" s="1" t="n">
        <v>37118</v>
      </c>
      <c r="B192">
        <f>'Input EIA Crude WTI'!B190</f>
        <v/>
      </c>
      <c r="C192">
        <f>'Input EIA Crude Europe Brent'!B174</f>
        <v/>
      </c>
    </row>
    <row r="193" spans="1:3">
      <c r="A193" s="1" t="n">
        <v>37149</v>
      </c>
      <c r="B193">
        <f>'Input EIA Crude WTI'!B191</f>
        <v/>
      </c>
      <c r="C193">
        <f>'Input EIA Crude Europe Brent'!B175</f>
        <v/>
      </c>
    </row>
    <row r="194" spans="1:3">
      <c r="A194" s="1" t="n">
        <v>37179</v>
      </c>
      <c r="B194">
        <f>'Input EIA Crude WTI'!B192</f>
        <v/>
      </c>
      <c r="C194">
        <f>'Input EIA Crude Europe Brent'!B176</f>
        <v/>
      </c>
    </row>
    <row r="195" spans="1:3">
      <c r="A195" s="1" t="n">
        <v>37210</v>
      </c>
      <c r="B195">
        <f>'Input EIA Crude WTI'!B193</f>
        <v/>
      </c>
      <c r="C195">
        <f>'Input EIA Crude Europe Brent'!B177</f>
        <v/>
      </c>
    </row>
    <row r="196" spans="1:3">
      <c r="A196" s="1" t="n">
        <v>37240</v>
      </c>
      <c r="B196">
        <f>'Input EIA Crude WTI'!B194</f>
        <v/>
      </c>
      <c r="C196">
        <f>'Input EIA Crude Europe Brent'!B178</f>
        <v/>
      </c>
    </row>
    <row r="197" spans="1:3">
      <c r="A197" s="1" t="n">
        <v>37271</v>
      </c>
      <c r="B197">
        <f>'Input EIA Crude WTI'!B195</f>
        <v/>
      </c>
      <c r="C197">
        <f>'Input EIA Crude Europe Brent'!B179</f>
        <v/>
      </c>
    </row>
    <row r="198" spans="1:3">
      <c r="A198" s="1" t="n">
        <v>37302</v>
      </c>
      <c r="B198">
        <f>'Input EIA Crude WTI'!B196</f>
        <v/>
      </c>
      <c r="C198">
        <f>'Input EIA Crude Europe Brent'!B180</f>
        <v/>
      </c>
    </row>
    <row r="199" spans="1:3">
      <c r="A199" s="1" t="n">
        <v>37330</v>
      </c>
      <c r="B199">
        <f>'Input EIA Crude WTI'!B197</f>
        <v/>
      </c>
      <c r="C199">
        <f>'Input EIA Crude Europe Brent'!B181</f>
        <v/>
      </c>
    </row>
    <row r="200" spans="1:3">
      <c r="A200" s="1" t="n">
        <v>37361</v>
      </c>
      <c r="B200">
        <f>'Input EIA Crude WTI'!B198</f>
        <v/>
      </c>
      <c r="C200">
        <f>'Input EIA Crude Europe Brent'!B182</f>
        <v/>
      </c>
    </row>
    <row r="201" spans="1:3">
      <c r="A201" s="1" t="n">
        <v>37391</v>
      </c>
      <c r="B201">
        <f>'Input EIA Crude WTI'!B199</f>
        <v/>
      </c>
      <c r="C201">
        <f>'Input EIA Crude Europe Brent'!B183</f>
        <v/>
      </c>
    </row>
    <row r="202" spans="1:3">
      <c r="A202" s="1" t="n">
        <v>37422</v>
      </c>
      <c r="B202">
        <f>'Input EIA Crude WTI'!B200</f>
        <v/>
      </c>
      <c r="C202">
        <f>'Input EIA Crude Europe Brent'!B184</f>
        <v/>
      </c>
    </row>
    <row r="203" spans="1:3">
      <c r="A203" s="1" t="n">
        <v>37452</v>
      </c>
      <c r="B203">
        <f>'Input EIA Crude WTI'!B201</f>
        <v/>
      </c>
      <c r="C203">
        <f>'Input EIA Crude Europe Brent'!B185</f>
        <v/>
      </c>
    </row>
    <row r="204" spans="1:3">
      <c r="A204" s="1" t="n">
        <v>37483</v>
      </c>
      <c r="B204">
        <f>'Input EIA Crude WTI'!B202</f>
        <v/>
      </c>
      <c r="C204">
        <f>'Input EIA Crude Europe Brent'!B186</f>
        <v/>
      </c>
    </row>
    <row r="205" spans="1:3">
      <c r="A205" s="1" t="n">
        <v>37514</v>
      </c>
      <c r="B205">
        <f>'Input EIA Crude WTI'!B203</f>
        <v/>
      </c>
      <c r="C205">
        <f>'Input EIA Crude Europe Brent'!B187</f>
        <v/>
      </c>
    </row>
    <row r="206" spans="1:3">
      <c r="A206" s="1" t="n">
        <v>37544</v>
      </c>
      <c r="B206">
        <f>'Input EIA Crude WTI'!B204</f>
        <v/>
      </c>
      <c r="C206">
        <f>'Input EIA Crude Europe Brent'!B188</f>
        <v/>
      </c>
    </row>
    <row r="207" spans="1:3">
      <c r="A207" s="1" t="n">
        <v>37575</v>
      </c>
      <c r="B207">
        <f>'Input EIA Crude WTI'!B205</f>
        <v/>
      </c>
      <c r="C207">
        <f>'Input EIA Crude Europe Brent'!B189</f>
        <v/>
      </c>
    </row>
    <row r="208" spans="1:3">
      <c r="A208" s="1" t="n">
        <v>37605</v>
      </c>
      <c r="B208">
        <f>'Input EIA Crude WTI'!B206</f>
        <v/>
      </c>
      <c r="C208">
        <f>'Input EIA Crude Europe Brent'!B190</f>
        <v/>
      </c>
    </row>
    <row r="209" spans="1:3">
      <c r="A209" s="1" t="n">
        <v>37636</v>
      </c>
      <c r="B209">
        <f>'Input EIA Crude WTI'!B207</f>
        <v/>
      </c>
      <c r="C209">
        <f>'Input EIA Crude Europe Brent'!B191</f>
        <v/>
      </c>
    </row>
    <row r="210" spans="1:3">
      <c r="A210" s="1" t="n">
        <v>37667</v>
      </c>
      <c r="B210">
        <f>'Input EIA Crude WTI'!B208</f>
        <v/>
      </c>
      <c r="C210">
        <f>'Input EIA Crude Europe Brent'!B192</f>
        <v/>
      </c>
    </row>
    <row r="211" spans="1:3">
      <c r="A211" s="1" t="n">
        <v>37695</v>
      </c>
      <c r="B211">
        <f>'Input EIA Crude WTI'!B209</f>
        <v/>
      </c>
      <c r="C211">
        <f>'Input EIA Crude Europe Brent'!B193</f>
        <v/>
      </c>
    </row>
    <row r="212" spans="1:3">
      <c r="A212" s="1" t="n">
        <v>37726</v>
      </c>
      <c r="B212">
        <f>'Input EIA Crude WTI'!B210</f>
        <v/>
      </c>
      <c r="C212">
        <f>'Input EIA Crude Europe Brent'!B194</f>
        <v/>
      </c>
    </row>
    <row r="213" spans="1:3">
      <c r="A213" s="1" t="n">
        <v>37756</v>
      </c>
      <c r="B213">
        <f>'Input EIA Crude WTI'!B211</f>
        <v/>
      </c>
      <c r="C213">
        <f>'Input EIA Crude Europe Brent'!B195</f>
        <v/>
      </c>
    </row>
    <row r="214" spans="1:3">
      <c r="A214" s="1" t="n">
        <v>37787</v>
      </c>
      <c r="B214">
        <f>'Input EIA Crude WTI'!B212</f>
        <v/>
      </c>
      <c r="C214">
        <f>'Input EIA Crude Europe Brent'!B196</f>
        <v/>
      </c>
    </row>
    <row r="215" spans="1:3">
      <c r="A215" s="1" t="n">
        <v>37817</v>
      </c>
      <c r="B215">
        <f>'Input EIA Crude WTI'!B213</f>
        <v/>
      </c>
      <c r="C215">
        <f>'Input EIA Crude Europe Brent'!B197</f>
        <v/>
      </c>
    </row>
    <row r="216" spans="1:3">
      <c r="A216" s="1" t="n">
        <v>37848</v>
      </c>
      <c r="B216">
        <f>'Input EIA Crude WTI'!B214</f>
        <v/>
      </c>
      <c r="C216">
        <f>'Input EIA Crude Europe Brent'!B198</f>
        <v/>
      </c>
    </row>
    <row r="217" spans="1:3">
      <c r="A217" s="1" t="n">
        <v>37879</v>
      </c>
      <c r="B217">
        <f>'Input EIA Crude WTI'!B215</f>
        <v/>
      </c>
      <c r="C217">
        <f>'Input EIA Crude Europe Brent'!B199</f>
        <v/>
      </c>
    </row>
    <row r="218" spans="1:3">
      <c r="A218" s="1" t="n">
        <v>37909</v>
      </c>
      <c r="B218">
        <f>'Input EIA Crude WTI'!B216</f>
        <v/>
      </c>
      <c r="C218">
        <f>'Input EIA Crude Europe Brent'!B200</f>
        <v/>
      </c>
    </row>
    <row r="219" spans="1:3">
      <c r="A219" s="1" t="n">
        <v>37940</v>
      </c>
      <c r="B219">
        <f>'Input EIA Crude WTI'!B217</f>
        <v/>
      </c>
      <c r="C219">
        <f>'Input EIA Crude Europe Brent'!B201</f>
        <v/>
      </c>
    </row>
    <row r="220" spans="1:3">
      <c r="A220" s="1" t="n">
        <v>37970</v>
      </c>
      <c r="B220">
        <f>'Input EIA Crude WTI'!B218</f>
        <v/>
      </c>
      <c r="C220">
        <f>'Input EIA Crude Europe Brent'!B202</f>
        <v/>
      </c>
    </row>
    <row r="221" spans="1:3">
      <c r="A221" s="1" t="n">
        <v>38001</v>
      </c>
      <c r="B221">
        <f>'Input EIA Crude WTI'!B219</f>
        <v/>
      </c>
      <c r="C221">
        <f>'Input EIA Crude Europe Brent'!B203</f>
        <v/>
      </c>
    </row>
    <row r="222" spans="1:3">
      <c r="A222" s="1" t="n">
        <v>38032</v>
      </c>
      <c r="B222">
        <f>'Input EIA Crude WTI'!B220</f>
        <v/>
      </c>
      <c r="C222">
        <f>'Input EIA Crude Europe Brent'!B204</f>
        <v/>
      </c>
    </row>
    <row r="223" spans="1:3">
      <c r="A223" s="1" t="n">
        <v>38061</v>
      </c>
      <c r="B223">
        <f>'Input EIA Crude WTI'!B221</f>
        <v/>
      </c>
      <c r="C223">
        <f>'Input EIA Crude Europe Brent'!B205</f>
        <v/>
      </c>
    </row>
    <row r="224" spans="1:3">
      <c r="A224" s="1" t="n">
        <v>38092</v>
      </c>
      <c r="B224">
        <f>'Input EIA Crude WTI'!B222</f>
        <v/>
      </c>
      <c r="C224">
        <f>'Input EIA Crude Europe Brent'!B206</f>
        <v/>
      </c>
    </row>
    <row r="225" spans="1:3">
      <c r="A225" s="1" t="n">
        <v>38122</v>
      </c>
      <c r="B225">
        <f>'Input EIA Crude WTI'!B223</f>
        <v/>
      </c>
      <c r="C225">
        <f>'Input EIA Crude Europe Brent'!B207</f>
        <v/>
      </c>
    </row>
    <row r="226" spans="1:3">
      <c r="A226" s="1" t="n">
        <v>38153</v>
      </c>
      <c r="B226">
        <f>'Input EIA Crude WTI'!B224</f>
        <v/>
      </c>
      <c r="C226">
        <f>'Input EIA Crude Europe Brent'!B208</f>
        <v/>
      </c>
    </row>
    <row r="227" spans="1:3">
      <c r="A227" s="1" t="n">
        <v>38183</v>
      </c>
      <c r="B227">
        <f>'Input EIA Crude WTI'!B225</f>
        <v/>
      </c>
      <c r="C227">
        <f>'Input EIA Crude Europe Brent'!B209</f>
        <v/>
      </c>
    </row>
    <row r="228" spans="1:3">
      <c r="A228" s="1" t="n">
        <v>38214</v>
      </c>
      <c r="B228">
        <f>'Input EIA Crude WTI'!B226</f>
        <v/>
      </c>
      <c r="C228">
        <f>'Input EIA Crude Europe Brent'!B210</f>
        <v/>
      </c>
    </row>
    <row r="229" spans="1:3">
      <c r="A229" s="1" t="n">
        <v>38245</v>
      </c>
      <c r="B229">
        <f>'Input EIA Crude WTI'!B227</f>
        <v/>
      </c>
      <c r="C229">
        <f>'Input EIA Crude Europe Brent'!B211</f>
        <v/>
      </c>
    </row>
    <row r="230" spans="1:3">
      <c r="A230" s="1" t="n">
        <v>38275</v>
      </c>
      <c r="B230">
        <f>'Input EIA Crude WTI'!B228</f>
        <v/>
      </c>
      <c r="C230">
        <f>'Input EIA Crude Europe Brent'!B212</f>
        <v/>
      </c>
    </row>
    <row r="231" spans="1:3">
      <c r="A231" s="1" t="n">
        <v>38306</v>
      </c>
      <c r="B231">
        <f>'Input EIA Crude WTI'!B229</f>
        <v/>
      </c>
      <c r="C231">
        <f>'Input EIA Crude Europe Brent'!B213</f>
        <v/>
      </c>
    </row>
    <row r="232" spans="1:3">
      <c r="A232" s="1" t="n">
        <v>38336</v>
      </c>
      <c r="B232">
        <f>'Input EIA Crude WTI'!B230</f>
        <v/>
      </c>
      <c r="C232">
        <f>'Input EIA Crude Europe Brent'!B214</f>
        <v/>
      </c>
    </row>
    <row r="233" spans="1:3">
      <c r="A233" s="1" t="n">
        <v>38367</v>
      </c>
      <c r="B233">
        <f>'Input EIA Crude WTI'!B231</f>
        <v/>
      </c>
      <c r="C233">
        <f>'Input EIA Crude Europe Brent'!B215</f>
        <v/>
      </c>
    </row>
    <row r="234" spans="1:3">
      <c r="A234" s="1" t="n">
        <v>38398</v>
      </c>
      <c r="B234">
        <f>'Input EIA Crude WTI'!B232</f>
        <v/>
      </c>
      <c r="C234">
        <f>'Input EIA Crude Europe Brent'!B216</f>
        <v/>
      </c>
    </row>
    <row r="235" spans="1:3">
      <c r="A235" s="1" t="n">
        <v>38426</v>
      </c>
      <c r="B235">
        <f>'Input EIA Crude WTI'!B233</f>
        <v/>
      </c>
      <c r="C235">
        <f>'Input EIA Crude Europe Brent'!B217</f>
        <v/>
      </c>
    </row>
    <row r="236" spans="1:3">
      <c r="A236" s="1" t="n">
        <v>38457</v>
      </c>
      <c r="B236">
        <f>'Input EIA Crude WTI'!B234</f>
        <v/>
      </c>
      <c r="C236">
        <f>'Input EIA Crude Europe Brent'!B218</f>
        <v/>
      </c>
    </row>
    <row r="237" spans="1:3">
      <c r="A237" s="1" t="n">
        <v>38487</v>
      </c>
      <c r="B237">
        <f>'Input EIA Crude WTI'!B235</f>
        <v/>
      </c>
      <c r="C237">
        <f>'Input EIA Crude Europe Brent'!B219</f>
        <v/>
      </c>
    </row>
    <row r="238" spans="1:3">
      <c r="A238" s="1" t="n">
        <v>38518</v>
      </c>
      <c r="B238">
        <f>'Input EIA Crude WTI'!B236</f>
        <v/>
      </c>
      <c r="C238">
        <f>'Input EIA Crude Europe Brent'!B220</f>
        <v/>
      </c>
    </row>
    <row r="239" spans="1:3">
      <c r="A239" s="1" t="n">
        <v>38548</v>
      </c>
      <c r="B239">
        <f>'Input EIA Crude WTI'!B237</f>
        <v/>
      </c>
      <c r="C239">
        <f>'Input EIA Crude Europe Brent'!B221</f>
        <v/>
      </c>
    </row>
    <row r="240" spans="1:3">
      <c r="A240" s="1" t="n">
        <v>38579</v>
      </c>
      <c r="B240">
        <f>'Input EIA Crude WTI'!B238</f>
        <v/>
      </c>
      <c r="C240">
        <f>'Input EIA Crude Europe Brent'!B222</f>
        <v/>
      </c>
    </row>
    <row r="241" spans="1:3">
      <c r="A241" s="1" t="n">
        <v>38610</v>
      </c>
      <c r="B241">
        <f>'Input EIA Crude WTI'!B239</f>
        <v/>
      </c>
      <c r="C241">
        <f>'Input EIA Crude Europe Brent'!B223</f>
        <v/>
      </c>
    </row>
    <row r="242" spans="1:3">
      <c r="A242" s="1" t="n">
        <v>38640</v>
      </c>
      <c r="B242">
        <f>'Input EIA Crude WTI'!B240</f>
        <v/>
      </c>
      <c r="C242">
        <f>'Input EIA Crude Europe Brent'!B224</f>
        <v/>
      </c>
    </row>
    <row r="243" spans="1:3">
      <c r="A243" s="1" t="n">
        <v>38671</v>
      </c>
      <c r="B243">
        <f>'Input EIA Crude WTI'!B241</f>
        <v/>
      </c>
      <c r="C243">
        <f>'Input EIA Crude Europe Brent'!B225</f>
        <v/>
      </c>
    </row>
    <row r="244" spans="1:3">
      <c r="A244" s="1" t="n">
        <v>38701</v>
      </c>
      <c r="B244">
        <f>'Input EIA Crude WTI'!B242</f>
        <v/>
      </c>
      <c r="C244">
        <f>'Input EIA Crude Europe Brent'!B226</f>
        <v/>
      </c>
    </row>
    <row r="245" spans="1:3">
      <c r="A245" s="1" t="n">
        <v>38732</v>
      </c>
      <c r="B245">
        <f>'Input EIA Crude WTI'!B243</f>
        <v/>
      </c>
      <c r="C245">
        <f>'Input EIA Crude Europe Brent'!B227</f>
        <v/>
      </c>
    </row>
    <row r="246" spans="1:3">
      <c r="A246" s="1" t="n">
        <v>38763</v>
      </c>
      <c r="B246">
        <f>'Input EIA Crude WTI'!B244</f>
        <v/>
      </c>
      <c r="C246">
        <f>'Input EIA Crude Europe Brent'!B228</f>
        <v/>
      </c>
    </row>
    <row r="247" spans="1:3">
      <c r="A247" s="1" t="n">
        <v>38791</v>
      </c>
      <c r="B247">
        <f>'Input EIA Crude WTI'!B245</f>
        <v/>
      </c>
      <c r="C247">
        <f>'Input EIA Crude Europe Brent'!B229</f>
        <v/>
      </c>
    </row>
    <row r="248" spans="1:3">
      <c r="A248" s="1" t="n">
        <v>38822</v>
      </c>
      <c r="B248">
        <f>'Input EIA Crude WTI'!B246</f>
        <v/>
      </c>
      <c r="C248">
        <f>'Input EIA Crude Europe Brent'!B230</f>
        <v/>
      </c>
    </row>
    <row r="249" spans="1:3">
      <c r="A249" s="1" t="n">
        <v>38852</v>
      </c>
      <c r="B249">
        <f>'Input EIA Crude WTI'!B247</f>
        <v/>
      </c>
      <c r="C249">
        <f>'Input EIA Crude Europe Brent'!B231</f>
        <v/>
      </c>
    </row>
    <row r="250" spans="1:3">
      <c r="A250" s="1" t="n">
        <v>38883</v>
      </c>
      <c r="B250">
        <f>'Input EIA Crude WTI'!B248</f>
        <v/>
      </c>
      <c r="C250">
        <f>'Input EIA Crude Europe Brent'!B232</f>
        <v/>
      </c>
    </row>
    <row r="251" spans="1:3">
      <c r="A251" s="1" t="n">
        <v>38913</v>
      </c>
      <c r="B251">
        <f>'Input EIA Crude WTI'!B249</f>
        <v/>
      </c>
      <c r="C251">
        <f>'Input EIA Crude Europe Brent'!B233</f>
        <v/>
      </c>
    </row>
    <row r="252" spans="1:3">
      <c r="A252" s="1" t="n">
        <v>38944</v>
      </c>
      <c r="B252">
        <f>'Input EIA Crude WTI'!B250</f>
        <v/>
      </c>
      <c r="C252">
        <f>'Input EIA Crude Europe Brent'!B234</f>
        <v/>
      </c>
    </row>
    <row r="253" spans="1:3">
      <c r="A253" s="1" t="n">
        <v>38975</v>
      </c>
      <c r="B253">
        <f>'Input EIA Crude WTI'!B251</f>
        <v/>
      </c>
      <c r="C253">
        <f>'Input EIA Crude Europe Brent'!B235</f>
        <v/>
      </c>
    </row>
    <row r="254" spans="1:3">
      <c r="A254" s="1" t="n">
        <v>39005</v>
      </c>
      <c r="B254">
        <f>'Input EIA Crude WTI'!B252</f>
        <v/>
      </c>
      <c r="C254">
        <f>'Input EIA Crude Europe Brent'!B236</f>
        <v/>
      </c>
    </row>
    <row r="255" spans="1:3">
      <c r="A255" s="1" t="n">
        <v>39036</v>
      </c>
      <c r="B255">
        <f>'Input EIA Crude WTI'!B253</f>
        <v/>
      </c>
      <c r="C255">
        <f>'Input EIA Crude Europe Brent'!B237</f>
        <v/>
      </c>
    </row>
    <row r="256" spans="1:3">
      <c r="A256" s="1" t="n">
        <v>39066</v>
      </c>
      <c r="B256">
        <f>'Input EIA Crude WTI'!B254</f>
        <v/>
      </c>
      <c r="C256">
        <f>'Input EIA Crude Europe Brent'!B238</f>
        <v/>
      </c>
    </row>
    <row r="257" spans="1:3">
      <c r="A257" s="1" t="n">
        <v>39097</v>
      </c>
      <c r="B257">
        <f>'Input EIA Crude WTI'!B255</f>
        <v/>
      </c>
      <c r="C257">
        <f>'Input EIA Crude Europe Brent'!B239</f>
        <v/>
      </c>
    </row>
    <row r="258" spans="1:3">
      <c r="A258" s="1" t="n">
        <v>39128</v>
      </c>
      <c r="B258">
        <f>'Input EIA Crude WTI'!B256</f>
        <v/>
      </c>
      <c r="C258">
        <f>'Input EIA Crude Europe Brent'!B240</f>
        <v/>
      </c>
    </row>
    <row r="259" spans="1:3">
      <c r="A259" s="1" t="n">
        <v>39156</v>
      </c>
      <c r="B259">
        <f>'Input EIA Crude WTI'!B257</f>
        <v/>
      </c>
      <c r="C259">
        <f>'Input EIA Crude Europe Brent'!B241</f>
        <v/>
      </c>
    </row>
    <row r="260" spans="1:3">
      <c r="A260" s="1" t="n">
        <v>39187</v>
      </c>
      <c r="B260">
        <f>'Input EIA Crude WTI'!B258</f>
        <v/>
      </c>
      <c r="C260">
        <f>'Input EIA Crude Europe Brent'!B242</f>
        <v/>
      </c>
    </row>
    <row r="261" spans="1:3">
      <c r="A261" s="1" t="n">
        <v>39217</v>
      </c>
      <c r="B261">
        <f>'Input EIA Crude WTI'!B259</f>
        <v/>
      </c>
      <c r="C261">
        <f>'Input EIA Crude Europe Brent'!B243</f>
        <v/>
      </c>
    </row>
    <row r="262" spans="1:3">
      <c r="A262" s="1" t="n">
        <v>39248</v>
      </c>
      <c r="B262">
        <f>'Input EIA Crude WTI'!B260</f>
        <v/>
      </c>
      <c r="C262">
        <f>'Input EIA Crude Europe Brent'!B244</f>
        <v/>
      </c>
    </row>
    <row r="263" spans="1:3">
      <c r="A263" s="1" t="n">
        <v>39278</v>
      </c>
      <c r="B263">
        <f>'Input EIA Crude WTI'!B261</f>
        <v/>
      </c>
      <c r="C263">
        <f>'Input EIA Crude Europe Brent'!B245</f>
        <v/>
      </c>
    </row>
    <row r="264" spans="1:3">
      <c r="A264" s="1" t="n">
        <v>39309</v>
      </c>
      <c r="B264">
        <f>'Input EIA Crude WTI'!B262</f>
        <v/>
      </c>
      <c r="C264">
        <f>'Input EIA Crude Europe Brent'!B246</f>
        <v/>
      </c>
    </row>
    <row r="265" spans="1:3">
      <c r="A265" s="1" t="n">
        <v>39340</v>
      </c>
      <c r="B265">
        <f>'Input EIA Crude WTI'!B263</f>
        <v/>
      </c>
      <c r="C265">
        <f>'Input EIA Crude Europe Brent'!B247</f>
        <v/>
      </c>
    </row>
    <row r="266" spans="1:3">
      <c r="A266" s="1" t="n">
        <v>39370</v>
      </c>
      <c r="B266">
        <f>'Input EIA Crude WTI'!B264</f>
        <v/>
      </c>
      <c r="C266">
        <f>'Input EIA Crude Europe Brent'!B248</f>
        <v/>
      </c>
    </row>
    <row r="267" spans="1:3">
      <c r="A267" s="1" t="n">
        <v>39401</v>
      </c>
      <c r="B267">
        <f>'Input EIA Crude WTI'!B265</f>
        <v/>
      </c>
      <c r="C267">
        <f>'Input EIA Crude Europe Brent'!B249</f>
        <v/>
      </c>
    </row>
    <row r="268" spans="1:3">
      <c r="A268" s="1" t="n">
        <v>39431</v>
      </c>
      <c r="B268">
        <f>'Input EIA Crude WTI'!B266</f>
        <v/>
      </c>
      <c r="C268">
        <f>'Input EIA Crude Europe Brent'!B250</f>
        <v/>
      </c>
    </row>
    <row r="269" spans="1:3">
      <c r="A269" s="1" t="n">
        <v>39462</v>
      </c>
      <c r="B269">
        <f>'Input EIA Crude WTI'!B267</f>
        <v/>
      </c>
      <c r="C269">
        <f>'Input EIA Crude Europe Brent'!B251</f>
        <v/>
      </c>
    </row>
    <row r="270" spans="1:3">
      <c r="A270" s="1" t="n">
        <v>39493</v>
      </c>
      <c r="B270">
        <f>'Input EIA Crude WTI'!B268</f>
        <v/>
      </c>
      <c r="C270">
        <f>'Input EIA Crude Europe Brent'!B252</f>
        <v/>
      </c>
    </row>
    <row r="271" spans="1:3">
      <c r="A271" s="1" t="n">
        <v>39522</v>
      </c>
      <c r="B271">
        <f>'Input EIA Crude WTI'!B269</f>
        <v/>
      </c>
      <c r="C271">
        <f>'Input EIA Crude Europe Brent'!B253</f>
        <v/>
      </c>
    </row>
    <row r="272" spans="1:3">
      <c r="A272" s="1" t="n">
        <v>39553</v>
      </c>
      <c r="B272">
        <f>'Input EIA Crude WTI'!B270</f>
        <v/>
      </c>
      <c r="C272">
        <f>'Input EIA Crude Europe Brent'!B254</f>
        <v/>
      </c>
    </row>
    <row r="273" spans="1:3">
      <c r="A273" s="1" t="n">
        <v>39583</v>
      </c>
      <c r="B273">
        <f>'Input EIA Crude WTI'!B271</f>
        <v/>
      </c>
      <c r="C273">
        <f>'Input EIA Crude Europe Brent'!B255</f>
        <v/>
      </c>
    </row>
    <row r="274" spans="1:3">
      <c r="A274" s="1" t="n">
        <v>39614</v>
      </c>
      <c r="B274">
        <f>'Input EIA Crude WTI'!B272</f>
        <v/>
      </c>
      <c r="C274">
        <f>'Input EIA Crude Europe Brent'!B256</f>
        <v/>
      </c>
    </row>
    <row r="275" spans="1:3">
      <c r="A275" s="1" t="n">
        <v>39644</v>
      </c>
      <c r="B275">
        <f>'Input EIA Crude WTI'!B273</f>
        <v/>
      </c>
      <c r="C275">
        <f>'Input EIA Crude Europe Brent'!B257</f>
        <v/>
      </c>
    </row>
    <row r="276" spans="1:3">
      <c r="A276" s="1" t="n">
        <v>39675</v>
      </c>
      <c r="B276">
        <f>'Input EIA Crude WTI'!B274</f>
        <v/>
      </c>
      <c r="C276">
        <f>'Input EIA Crude Europe Brent'!B258</f>
        <v/>
      </c>
    </row>
    <row r="277" spans="1:3">
      <c r="A277" s="1" t="n">
        <v>39706</v>
      </c>
      <c r="B277">
        <f>'Input EIA Crude WTI'!B275</f>
        <v/>
      </c>
      <c r="C277">
        <f>'Input EIA Crude Europe Brent'!B259</f>
        <v/>
      </c>
    </row>
    <row r="278" spans="1:3">
      <c r="A278" s="1" t="n">
        <v>39736</v>
      </c>
      <c r="B278">
        <f>'Input EIA Crude WTI'!B276</f>
        <v/>
      </c>
      <c r="C278">
        <f>'Input EIA Crude Europe Brent'!B260</f>
        <v/>
      </c>
    </row>
    <row r="279" spans="1:3">
      <c r="A279" s="1" t="n">
        <v>39767</v>
      </c>
      <c r="B279">
        <f>'Input EIA Crude WTI'!B277</f>
        <v/>
      </c>
      <c r="C279">
        <f>'Input EIA Crude Europe Brent'!B261</f>
        <v/>
      </c>
    </row>
    <row r="280" spans="1:3">
      <c r="A280" s="1" t="n">
        <v>39797</v>
      </c>
      <c r="B280">
        <f>'Input EIA Crude WTI'!B278</f>
        <v/>
      </c>
      <c r="C280">
        <f>'Input EIA Crude Europe Brent'!B262</f>
        <v/>
      </c>
    </row>
    <row r="281" spans="1:3">
      <c r="A281" s="1" t="n">
        <v>39828</v>
      </c>
      <c r="B281">
        <f>'Input EIA Crude WTI'!B279</f>
        <v/>
      </c>
      <c r="C281">
        <f>'Input EIA Crude Europe Brent'!B263</f>
        <v/>
      </c>
    </row>
    <row r="282" spans="1:3">
      <c r="A282" s="1" t="n">
        <v>39859</v>
      </c>
      <c r="B282">
        <f>'Input EIA Crude WTI'!B280</f>
        <v/>
      </c>
      <c r="C282">
        <f>'Input EIA Crude Europe Brent'!B264</f>
        <v/>
      </c>
    </row>
    <row r="283" spans="1:3">
      <c r="A283" s="1" t="n">
        <v>39887</v>
      </c>
      <c r="B283">
        <f>'Input EIA Crude WTI'!B281</f>
        <v/>
      </c>
      <c r="C283">
        <f>'Input EIA Crude Europe Brent'!B265</f>
        <v/>
      </c>
    </row>
    <row r="284" spans="1:3">
      <c r="A284" s="1" t="n">
        <v>39918</v>
      </c>
      <c r="B284">
        <f>'Input EIA Crude WTI'!B282</f>
        <v/>
      </c>
      <c r="C284">
        <f>'Input EIA Crude Europe Brent'!B266</f>
        <v/>
      </c>
    </row>
    <row r="285" spans="1:3">
      <c r="A285" s="1" t="n">
        <v>39948</v>
      </c>
      <c r="B285">
        <f>'Input EIA Crude WTI'!B283</f>
        <v/>
      </c>
      <c r="C285">
        <f>'Input EIA Crude Europe Brent'!B267</f>
        <v/>
      </c>
    </row>
    <row r="286" spans="1:3">
      <c r="A286" s="1" t="n">
        <v>39979</v>
      </c>
      <c r="B286">
        <f>'Input EIA Crude WTI'!B284</f>
        <v/>
      </c>
      <c r="C286">
        <f>'Input EIA Crude Europe Brent'!B268</f>
        <v/>
      </c>
    </row>
    <row r="287" spans="1:3">
      <c r="A287" s="1" t="n">
        <v>40009</v>
      </c>
      <c r="B287">
        <f>'Input EIA Crude WTI'!B285</f>
        <v/>
      </c>
      <c r="C287">
        <f>'Input EIA Crude Europe Brent'!B269</f>
        <v/>
      </c>
    </row>
    <row r="288" spans="1:3">
      <c r="A288" s="1" t="n">
        <v>40040</v>
      </c>
      <c r="B288">
        <f>'Input EIA Crude WTI'!B286</f>
        <v/>
      </c>
      <c r="C288">
        <f>'Input EIA Crude Europe Brent'!B270</f>
        <v/>
      </c>
    </row>
    <row r="289" spans="1:3">
      <c r="A289" s="1" t="n">
        <v>40071</v>
      </c>
      <c r="B289">
        <f>'Input EIA Crude WTI'!B287</f>
        <v/>
      </c>
      <c r="C289">
        <f>'Input EIA Crude Europe Brent'!B271</f>
        <v/>
      </c>
    </row>
    <row r="290" spans="1:3">
      <c r="A290" s="1" t="n">
        <v>40101</v>
      </c>
      <c r="B290">
        <f>'Input EIA Crude WTI'!B288</f>
        <v/>
      </c>
      <c r="C290">
        <f>'Input EIA Crude Europe Brent'!B272</f>
        <v/>
      </c>
    </row>
    <row r="291" spans="1:3">
      <c r="A291" s="1" t="n">
        <v>40132</v>
      </c>
      <c r="B291">
        <f>'Input EIA Crude WTI'!B289</f>
        <v/>
      </c>
      <c r="C291">
        <f>'Input EIA Crude Europe Brent'!B273</f>
        <v/>
      </c>
    </row>
    <row r="292" spans="1:3">
      <c r="A292" s="1" t="n">
        <v>40162</v>
      </c>
      <c r="B292">
        <f>'Input EIA Crude WTI'!B290</f>
        <v/>
      </c>
      <c r="C292">
        <f>'Input EIA Crude Europe Brent'!B274</f>
        <v/>
      </c>
    </row>
    <row r="293" spans="1:3">
      <c r="A293" s="1" t="n">
        <v>40193</v>
      </c>
      <c r="B293">
        <f>'Input EIA Crude WTI'!B291</f>
        <v/>
      </c>
      <c r="C293">
        <f>'Input EIA Crude Europe Brent'!B275</f>
        <v/>
      </c>
    </row>
    <row r="294" spans="1:3">
      <c r="A294" s="1" t="n">
        <v>40224</v>
      </c>
      <c r="B294">
        <f>'Input EIA Crude WTI'!B292</f>
        <v/>
      </c>
      <c r="C294">
        <f>'Input EIA Crude Europe Brent'!B276</f>
        <v/>
      </c>
    </row>
    <row r="295" spans="1:3">
      <c r="A295" s="1" t="n">
        <v>40252</v>
      </c>
      <c r="B295">
        <f>'Input EIA Crude WTI'!B293</f>
        <v/>
      </c>
      <c r="C295">
        <f>'Input EIA Crude Europe Brent'!B277</f>
        <v/>
      </c>
    </row>
    <row r="296" spans="1:3">
      <c r="A296" s="1" t="n">
        <v>40283</v>
      </c>
      <c r="B296">
        <f>'Input EIA Crude WTI'!B294</f>
        <v/>
      </c>
      <c r="C296">
        <f>'Input EIA Crude Europe Brent'!B278</f>
        <v/>
      </c>
    </row>
    <row r="297" spans="1:3">
      <c r="A297" s="1" t="n">
        <v>40313</v>
      </c>
      <c r="B297">
        <f>'Input EIA Crude WTI'!B295</f>
        <v/>
      </c>
      <c r="C297">
        <f>'Input EIA Crude Europe Brent'!B279</f>
        <v/>
      </c>
    </row>
    <row r="298" spans="1:3">
      <c r="A298" s="1" t="n">
        <v>40344</v>
      </c>
      <c r="B298">
        <f>'Input EIA Crude WTI'!B296</f>
        <v/>
      </c>
      <c r="C298">
        <f>'Input EIA Crude Europe Brent'!B280</f>
        <v/>
      </c>
    </row>
    <row r="299" spans="1:3">
      <c r="A299" s="1" t="n">
        <v>40374</v>
      </c>
      <c r="B299">
        <f>'Input EIA Crude WTI'!B297</f>
        <v/>
      </c>
      <c r="C299">
        <f>'Input EIA Crude Europe Brent'!B281</f>
        <v/>
      </c>
    </row>
    <row r="300" spans="1:3">
      <c r="A300" s="1" t="n">
        <v>40405</v>
      </c>
      <c r="B300">
        <f>'Input EIA Crude WTI'!B298</f>
        <v/>
      </c>
      <c r="C300">
        <f>'Input EIA Crude Europe Brent'!B282</f>
        <v/>
      </c>
    </row>
    <row r="301" spans="1:3">
      <c r="A301" s="1" t="n">
        <v>40436</v>
      </c>
      <c r="B301">
        <f>'Input EIA Crude WTI'!B299</f>
        <v/>
      </c>
      <c r="C301">
        <f>'Input EIA Crude Europe Brent'!B283</f>
        <v/>
      </c>
    </row>
    <row r="302" spans="1:3">
      <c r="A302" s="1" t="n">
        <v>40466</v>
      </c>
      <c r="B302">
        <f>'Input EIA Crude WTI'!B300</f>
        <v/>
      </c>
      <c r="C302">
        <f>'Input EIA Crude Europe Brent'!B284</f>
        <v/>
      </c>
    </row>
    <row r="303" spans="1:3">
      <c r="A303" s="1" t="n">
        <v>40497</v>
      </c>
      <c r="B303">
        <f>'Input EIA Crude WTI'!B301</f>
        <v/>
      </c>
      <c r="C303">
        <f>'Input EIA Crude Europe Brent'!B285</f>
        <v/>
      </c>
    </row>
    <row r="304" spans="1:3">
      <c r="A304" s="1" t="n">
        <v>40527</v>
      </c>
      <c r="B304">
        <f>'Input EIA Crude WTI'!B302</f>
        <v/>
      </c>
      <c r="C304">
        <f>'Input EIA Crude Europe Brent'!B286</f>
        <v/>
      </c>
    </row>
    <row r="305" spans="1:3">
      <c r="A305" s="1" t="n">
        <v>40558</v>
      </c>
      <c r="B305">
        <f>'Input EIA Crude WTI'!B303</f>
        <v/>
      </c>
      <c r="C305">
        <f>'Input EIA Crude Europe Brent'!B287</f>
        <v/>
      </c>
    </row>
    <row r="306" spans="1:3">
      <c r="A306" s="1" t="n">
        <v>40589</v>
      </c>
      <c r="B306">
        <f>'Input EIA Crude WTI'!B304</f>
        <v/>
      </c>
      <c r="C306">
        <f>'Input EIA Crude Europe Brent'!B288</f>
        <v/>
      </c>
    </row>
    <row r="307" spans="1:3">
      <c r="A307" s="1" t="n">
        <v>40617</v>
      </c>
      <c r="B307">
        <f>'Input EIA Crude WTI'!B305</f>
        <v/>
      </c>
      <c r="C307">
        <f>'Input EIA Crude Europe Brent'!B289</f>
        <v/>
      </c>
    </row>
    <row r="308" spans="1:3">
      <c r="A308" s="1" t="n">
        <v>40648</v>
      </c>
      <c r="B308">
        <f>'Input EIA Crude WTI'!B306</f>
        <v/>
      </c>
      <c r="C308">
        <f>'Input EIA Crude Europe Brent'!B290</f>
        <v/>
      </c>
    </row>
    <row r="309" spans="1:3">
      <c r="A309" s="1" t="n">
        <v>40678</v>
      </c>
      <c r="B309">
        <f>'Input EIA Crude WTI'!B307</f>
        <v/>
      </c>
      <c r="C309">
        <f>'Input EIA Crude Europe Brent'!B291</f>
        <v/>
      </c>
    </row>
    <row r="310" spans="1:3">
      <c r="A310" s="1" t="n">
        <v>40709</v>
      </c>
      <c r="B310">
        <f>'Input EIA Crude WTI'!B308</f>
        <v/>
      </c>
      <c r="C310">
        <f>'Input EIA Crude Europe Brent'!B292</f>
        <v/>
      </c>
    </row>
    <row r="311" spans="1:3">
      <c r="A311" s="1" t="n">
        <v>40739</v>
      </c>
      <c r="B311">
        <f>'Input EIA Crude WTI'!B309</f>
        <v/>
      </c>
      <c r="C311">
        <f>'Input EIA Crude Europe Brent'!B293</f>
        <v/>
      </c>
    </row>
    <row r="312" spans="1:3">
      <c r="A312" s="1" t="n">
        <v>40770</v>
      </c>
      <c r="B312">
        <f>'Input EIA Crude WTI'!B310</f>
        <v/>
      </c>
      <c r="C312">
        <f>'Input EIA Crude Europe Brent'!B294</f>
        <v/>
      </c>
    </row>
    <row r="313" spans="1:3">
      <c r="A313" s="1" t="n">
        <v>40801</v>
      </c>
      <c r="B313">
        <f>'Input EIA Crude WTI'!B311</f>
        <v/>
      </c>
      <c r="C313">
        <f>'Input EIA Crude Europe Brent'!B295</f>
        <v/>
      </c>
    </row>
    <row r="314" spans="1:3">
      <c r="A314" s="1" t="n">
        <v>40831</v>
      </c>
      <c r="B314">
        <f>'Input EIA Crude WTI'!B312</f>
        <v/>
      </c>
      <c r="C314">
        <f>'Input EIA Crude Europe Brent'!B296</f>
        <v/>
      </c>
    </row>
    <row r="315" spans="1:3">
      <c r="A315" s="1" t="n">
        <v>40862</v>
      </c>
      <c r="B315">
        <f>'Input EIA Crude WTI'!B313</f>
        <v/>
      </c>
      <c r="C315">
        <f>'Input EIA Crude Europe Brent'!B297</f>
        <v/>
      </c>
    </row>
    <row r="316" spans="1:3">
      <c r="A316" s="1" t="n">
        <v>40892</v>
      </c>
      <c r="B316">
        <f>'Input EIA Crude WTI'!B314</f>
        <v/>
      </c>
      <c r="C316">
        <f>'Input EIA Crude Europe Brent'!B298</f>
        <v/>
      </c>
    </row>
    <row r="317" spans="1:3">
      <c r="A317" s="1" t="n">
        <v>40923</v>
      </c>
      <c r="B317">
        <f>'Input EIA Crude WTI'!B315</f>
        <v/>
      </c>
      <c r="C317">
        <f>'Input EIA Crude Europe Brent'!B299</f>
        <v/>
      </c>
    </row>
    <row r="318" spans="1:3">
      <c r="A318" s="1" t="n">
        <v>40954</v>
      </c>
      <c r="B318">
        <f>'Input EIA Crude WTI'!B316</f>
        <v/>
      </c>
      <c r="C318">
        <f>'Input EIA Crude Europe Brent'!B300</f>
        <v/>
      </c>
    </row>
    <row r="319" spans="1:3">
      <c r="A319" s="1" t="n">
        <v>40983</v>
      </c>
      <c r="B319">
        <f>'Input EIA Crude WTI'!B317</f>
        <v/>
      </c>
      <c r="C319">
        <f>'Input EIA Crude Europe Brent'!B301</f>
        <v/>
      </c>
    </row>
    <row r="320" spans="1:3">
      <c r="A320" s="1" t="n">
        <v>41014</v>
      </c>
      <c r="B320">
        <f>'Input EIA Crude WTI'!B318</f>
        <v/>
      </c>
      <c r="C320">
        <f>'Input EIA Crude Europe Brent'!B302</f>
        <v/>
      </c>
    </row>
    <row r="321" spans="1:3">
      <c r="A321" s="1" t="n">
        <v>41044</v>
      </c>
      <c r="B321">
        <f>'Input EIA Crude WTI'!B319</f>
        <v/>
      </c>
      <c r="C321">
        <f>'Input EIA Crude Europe Brent'!B303</f>
        <v/>
      </c>
    </row>
    <row r="322" spans="1:3">
      <c r="A322" s="1" t="n">
        <v>41075</v>
      </c>
      <c r="B322">
        <f>'Input EIA Crude WTI'!B320</f>
        <v/>
      </c>
      <c r="C322">
        <f>'Input EIA Crude Europe Brent'!B304</f>
        <v/>
      </c>
    </row>
    <row r="323" spans="1:3">
      <c r="A323" s="1" t="n">
        <v>41105</v>
      </c>
      <c r="B323">
        <f>'Input EIA Crude WTI'!B321</f>
        <v/>
      </c>
      <c r="C323">
        <f>'Input EIA Crude Europe Brent'!B305</f>
        <v/>
      </c>
    </row>
    <row r="324" spans="1:3">
      <c r="A324" s="1" t="n">
        <v>41136</v>
      </c>
      <c r="B324">
        <f>'Input EIA Crude WTI'!B322</f>
        <v/>
      </c>
      <c r="C324">
        <f>'Input EIA Crude Europe Brent'!B306</f>
        <v/>
      </c>
    </row>
    <row r="325" spans="1:3">
      <c r="A325" s="1" t="n">
        <v>41167</v>
      </c>
      <c r="B325">
        <f>'Input EIA Crude WTI'!B323</f>
        <v/>
      </c>
      <c r="C325">
        <f>'Input EIA Crude Europe Brent'!B307</f>
        <v/>
      </c>
    </row>
    <row r="326" spans="1:3">
      <c r="A326" s="1" t="n">
        <v>41197</v>
      </c>
      <c r="B326">
        <f>'Input EIA Crude WTI'!B324</f>
        <v/>
      </c>
      <c r="C326">
        <f>'Input EIA Crude Europe Brent'!B308</f>
        <v/>
      </c>
    </row>
    <row r="327" spans="1:3">
      <c r="A327" s="1" t="n">
        <v>41228</v>
      </c>
      <c r="B327">
        <f>'Input EIA Crude WTI'!B325</f>
        <v/>
      </c>
      <c r="C327">
        <f>'Input EIA Crude Europe Brent'!B309</f>
        <v/>
      </c>
    </row>
    <row r="328" spans="1:3">
      <c r="A328" s="1" t="n">
        <v>41258</v>
      </c>
      <c r="B328">
        <f>'Input EIA Crude WTI'!B326</f>
        <v/>
      </c>
      <c r="C328">
        <f>'Input EIA Crude Europe Brent'!B310</f>
        <v/>
      </c>
    </row>
    <row r="329" spans="1:3">
      <c r="A329" s="1" t="n">
        <v>41289</v>
      </c>
      <c r="B329">
        <f>'Input EIA Crude WTI'!B327</f>
        <v/>
      </c>
      <c r="C329">
        <f>'Input EIA Crude Europe Brent'!B311</f>
        <v/>
      </c>
    </row>
    <row r="330" spans="1:3">
      <c r="A330" s="1" t="n">
        <v>41320</v>
      </c>
      <c r="B330">
        <f>'Input EIA Crude WTI'!B328</f>
        <v/>
      </c>
      <c r="C330">
        <f>'Input EIA Crude Europe Brent'!B312</f>
        <v/>
      </c>
    </row>
    <row r="331" spans="1:3">
      <c r="A331" s="1" t="n">
        <v>41348</v>
      </c>
      <c r="B331">
        <f>'Input EIA Crude WTI'!B329</f>
        <v/>
      </c>
      <c r="C331">
        <f>'Input EIA Crude Europe Brent'!B313</f>
        <v/>
      </c>
    </row>
    <row r="332" spans="1:3">
      <c r="A332" s="1" t="n">
        <v>41379</v>
      </c>
      <c r="B332">
        <f>'Input EIA Crude WTI'!B330</f>
        <v/>
      </c>
      <c r="C332">
        <f>'Input EIA Crude Europe Brent'!B314</f>
        <v/>
      </c>
    </row>
    <row r="333" spans="1:3">
      <c r="A333" s="1" t="n">
        <v>41409</v>
      </c>
      <c r="B333">
        <f>'Input EIA Crude WTI'!B331</f>
        <v/>
      </c>
      <c r="C333">
        <f>'Input EIA Crude Europe Brent'!B315</f>
        <v/>
      </c>
    </row>
    <row r="334" spans="1:3">
      <c r="A334" s="1" t="n">
        <v>41440</v>
      </c>
      <c r="B334">
        <f>'Input EIA Crude WTI'!B332</f>
        <v/>
      </c>
      <c r="C334">
        <f>'Input EIA Crude Europe Brent'!B316</f>
        <v/>
      </c>
    </row>
    <row r="335" spans="1:3">
      <c r="A335" s="1" t="n">
        <v>41470</v>
      </c>
      <c r="B335">
        <f>'Input EIA Crude WTI'!B333</f>
        <v/>
      </c>
      <c r="C335">
        <f>'Input EIA Crude Europe Brent'!B317</f>
        <v/>
      </c>
    </row>
    <row r="336" spans="1:3">
      <c r="A336" s="1" t="n">
        <v>41501</v>
      </c>
      <c r="B336">
        <f>'Input EIA Crude WTI'!B334</f>
        <v/>
      </c>
      <c r="C336">
        <f>'Input EIA Crude Europe Brent'!B318</f>
        <v/>
      </c>
    </row>
    <row r="337" spans="1:3">
      <c r="A337" s="1" t="n">
        <v>41532</v>
      </c>
      <c r="B337">
        <f>'Input EIA Crude WTI'!B335</f>
        <v/>
      </c>
      <c r="C337">
        <f>'Input EIA Crude Europe Brent'!B319</f>
        <v/>
      </c>
    </row>
    <row r="338" spans="1:3">
      <c r="A338" s="1" t="n">
        <v>41562</v>
      </c>
      <c r="B338">
        <f>'Input EIA Crude WTI'!B336</f>
        <v/>
      </c>
      <c r="C338">
        <f>'Input EIA Crude Europe Brent'!B320</f>
        <v/>
      </c>
    </row>
    <row r="339" spans="1:3">
      <c r="A339" s="1" t="n">
        <v>41593</v>
      </c>
      <c r="B339">
        <f>'Input EIA Crude WTI'!B337</f>
        <v/>
      </c>
      <c r="C339">
        <f>'Input EIA Crude Europe Brent'!B321</f>
        <v/>
      </c>
    </row>
    <row r="340" spans="1:3">
      <c r="A340" s="1" t="n">
        <v>41623</v>
      </c>
      <c r="B340">
        <f>'Input EIA Crude WTI'!B338</f>
        <v/>
      </c>
      <c r="C340">
        <f>'Input EIA Crude Europe Brent'!B322</f>
        <v/>
      </c>
    </row>
    <row r="341" spans="1:3">
      <c r="A341" s="1" t="n">
        <v>41654</v>
      </c>
      <c r="B341">
        <f>'Input EIA Crude WTI'!B339</f>
        <v/>
      </c>
      <c r="C341">
        <f>'Input EIA Crude Europe Brent'!B323</f>
        <v/>
      </c>
    </row>
    <row r="342" spans="1:3">
      <c r="A342" s="1" t="n">
        <v>41685</v>
      </c>
      <c r="B342">
        <f>'Input EIA Crude WTI'!B340</f>
        <v/>
      </c>
      <c r="C342">
        <f>'Input EIA Crude Europe Brent'!B324</f>
        <v/>
      </c>
    </row>
    <row r="343" spans="1:3">
      <c r="A343" s="1" t="n">
        <v>41713</v>
      </c>
      <c r="B343">
        <f>'Input EIA Crude WTI'!B341</f>
        <v/>
      </c>
      <c r="C343">
        <f>'Input EIA Crude Europe Brent'!B325</f>
        <v/>
      </c>
    </row>
    <row r="344" spans="1:3">
      <c r="A344" s="1" t="n">
        <v>41744</v>
      </c>
      <c r="B344">
        <f>'Input EIA Crude WTI'!B342</f>
        <v/>
      </c>
      <c r="C344">
        <f>'Input EIA Crude Europe Brent'!B326</f>
        <v/>
      </c>
    </row>
    <row r="345" spans="1:3">
      <c r="A345" s="1" t="n">
        <v>41774</v>
      </c>
      <c r="B345">
        <f>'Input EIA Crude WTI'!B343</f>
        <v/>
      </c>
      <c r="C345">
        <f>'Input EIA Crude Europe Brent'!B327</f>
        <v/>
      </c>
    </row>
    <row r="346" spans="1:3">
      <c r="A346" s="1" t="n">
        <v>41805</v>
      </c>
      <c r="B346">
        <f>'Input EIA Crude WTI'!B344</f>
        <v/>
      </c>
      <c r="C346">
        <f>'Input EIA Crude Europe Brent'!B328</f>
        <v/>
      </c>
    </row>
    <row r="347" spans="1:3">
      <c r="A347" s="1" t="n">
        <v>41835</v>
      </c>
      <c r="B347">
        <f>'Input EIA Crude WTI'!B345</f>
        <v/>
      </c>
      <c r="C347">
        <f>'Input EIA Crude Europe Brent'!B329</f>
        <v/>
      </c>
    </row>
    <row r="348" spans="1:3">
      <c r="A348" s="1" t="n">
        <v>41866</v>
      </c>
      <c r="B348">
        <f>'Input EIA Crude WTI'!B346</f>
        <v/>
      </c>
      <c r="C348">
        <f>'Input EIA Crude Europe Brent'!B330</f>
        <v/>
      </c>
    </row>
    <row r="349" spans="1:3">
      <c r="A349" s="1" t="n">
        <v>41897</v>
      </c>
      <c r="B349">
        <f>'Input EIA Crude WTI'!B347</f>
        <v/>
      </c>
      <c r="C349">
        <f>'Input EIA Crude Europe Brent'!B331</f>
        <v/>
      </c>
    </row>
    <row r="350" spans="1:3">
      <c r="A350" s="1" t="n">
        <v>41927</v>
      </c>
      <c r="B350">
        <f>'Input EIA Crude WTI'!B348</f>
        <v/>
      </c>
      <c r="C350">
        <f>'Input EIA Crude Europe Brent'!B332</f>
        <v/>
      </c>
    </row>
    <row r="351" spans="1:3">
      <c r="A351" s="1" t="n">
        <v>41958</v>
      </c>
      <c r="B351">
        <f>'Input EIA Crude WTI'!B349</f>
        <v/>
      </c>
      <c r="C351">
        <f>'Input EIA Crude Europe Brent'!B333</f>
        <v/>
      </c>
    </row>
    <row r="352" spans="1:3">
      <c r="A352" s="1" t="n">
        <v>41988</v>
      </c>
      <c r="B352">
        <f>'Input EIA Crude WTI'!B350</f>
        <v/>
      </c>
      <c r="C352">
        <f>'Input EIA Crude Europe Brent'!B334</f>
        <v/>
      </c>
    </row>
    <row r="353" spans="1:3">
      <c r="A353" s="1" t="n">
        <v>42019</v>
      </c>
      <c r="B353">
        <f>'Input EIA Crude WTI'!B351</f>
        <v/>
      </c>
      <c r="C353">
        <f>'Input EIA Crude Europe Brent'!B335</f>
        <v/>
      </c>
    </row>
    <row r="354" spans="1:3">
      <c r="A354" s="1" t="n">
        <v>42050</v>
      </c>
      <c r="B354">
        <f>'Input EIA Crude WTI'!B352</f>
        <v/>
      </c>
      <c r="C354">
        <f>'Input EIA Crude Europe Brent'!B336</f>
        <v/>
      </c>
    </row>
    <row r="355" spans="1:3">
      <c r="A355" s="1" t="n">
        <v>42078</v>
      </c>
      <c r="B355">
        <f>'Input EIA Crude WTI'!B353</f>
        <v/>
      </c>
      <c r="C355">
        <f>'Input EIA Crude Europe Brent'!B337</f>
        <v/>
      </c>
    </row>
    <row r="356" spans="1:3">
      <c r="A356" s="1" t="n">
        <v>42109</v>
      </c>
      <c r="B356">
        <f>'Input EIA Crude WTI'!B354</f>
        <v/>
      </c>
      <c r="C356">
        <f>'Input EIA Crude Europe Brent'!B338</f>
        <v/>
      </c>
    </row>
    <row r="357" spans="1:3">
      <c r="A357" s="1" t="n">
        <v>42139</v>
      </c>
      <c r="B357">
        <f>'Input EIA Crude WTI'!B355</f>
        <v/>
      </c>
      <c r="C357">
        <f>'Input EIA Crude Europe Brent'!B339</f>
        <v/>
      </c>
    </row>
    <row r="358" spans="1:3">
      <c r="A358" s="1" t="n">
        <v>42170</v>
      </c>
      <c r="B358">
        <f>'Input EIA Crude WTI'!B356</f>
        <v/>
      </c>
      <c r="C358">
        <f>'Input EIA Crude Europe Brent'!B340</f>
        <v/>
      </c>
    </row>
    <row r="359" spans="1:3">
      <c r="A359" s="1" t="n">
        <v>42200</v>
      </c>
      <c r="B359">
        <f>'Input EIA Crude WTI'!B357</f>
        <v/>
      </c>
      <c r="C359">
        <f>'Input EIA Crude Europe Brent'!B341</f>
        <v/>
      </c>
    </row>
    <row r="360" spans="1:3">
      <c r="A360" s="1" t="n">
        <v>42231</v>
      </c>
      <c r="B360">
        <f>'Input EIA Crude WTI'!B358</f>
        <v/>
      </c>
      <c r="C360">
        <f>'Input EIA Crude Europe Brent'!B342</f>
        <v/>
      </c>
    </row>
    <row r="361" spans="1:3">
      <c r="A361" s="1" t="n">
        <v>42262</v>
      </c>
      <c r="B361">
        <f>'Input EIA Crude WTI'!B359</f>
        <v/>
      </c>
      <c r="C361">
        <f>'Input EIA Crude Europe Brent'!B343</f>
        <v/>
      </c>
    </row>
    <row r="362" spans="1:3">
      <c r="A362" s="1" t="n">
        <v>42292</v>
      </c>
      <c r="B362">
        <f>'Input EIA Crude WTI'!B360</f>
        <v/>
      </c>
      <c r="C362">
        <f>'Input EIA Crude Europe Brent'!B344</f>
        <v/>
      </c>
    </row>
    <row r="363" spans="1:3">
      <c r="A363" s="1" t="n">
        <v>42323</v>
      </c>
      <c r="B363">
        <f>'Input EIA Crude WTI'!B361</f>
        <v/>
      </c>
      <c r="C363">
        <f>'Input EIA Crude Europe Brent'!B345</f>
        <v/>
      </c>
    </row>
    <row r="364" spans="1:3">
      <c r="A364" s="1" t="n">
        <v>42353</v>
      </c>
      <c r="B364">
        <f>'Input EIA Crude WTI'!B362</f>
        <v/>
      </c>
      <c r="C364">
        <f>'Input EIA Crude Europe Brent'!B346</f>
        <v/>
      </c>
    </row>
    <row r="365" spans="1:3">
      <c r="A365" s="1" t="n">
        <v>42384</v>
      </c>
      <c r="B365">
        <f>'Input EIA Crude WTI'!B363</f>
        <v/>
      </c>
      <c r="C365">
        <f>'Input EIA Crude Europe Brent'!B347</f>
        <v/>
      </c>
    </row>
    <row r="366" spans="1:3">
      <c r="A366" s="1" t="n">
        <v>42415</v>
      </c>
      <c r="B366">
        <f>'Input EIA Crude WTI'!B364</f>
        <v/>
      </c>
      <c r="C366">
        <f>'Input EIA Crude Europe Brent'!B348</f>
        <v/>
      </c>
    </row>
    <row r="367" spans="1:3">
      <c r="A367" s="1" t="n">
        <v>42444</v>
      </c>
      <c r="B367">
        <f>'Input EIA Crude WTI'!B365</f>
        <v/>
      </c>
      <c r="C367">
        <f>'Input EIA Crude Europe Brent'!B349</f>
        <v/>
      </c>
    </row>
    <row r="368" spans="1:3">
      <c r="A368" s="1" t="n">
        <v>42475</v>
      </c>
      <c r="B368">
        <f>'Input EIA Crude WTI'!B366</f>
        <v/>
      </c>
      <c r="C368">
        <f>'Input EIA Crude Europe Brent'!B350</f>
        <v/>
      </c>
    </row>
    <row r="369" spans="1:3">
      <c r="A369" s="1" t="n">
        <v>42505</v>
      </c>
      <c r="B369">
        <f>'Input EIA Crude WTI'!B367</f>
        <v/>
      </c>
      <c r="C369">
        <f>'Input EIA Crude Europe Brent'!B351</f>
        <v/>
      </c>
    </row>
    <row r="370" spans="1:3">
      <c r="A370" s="1" t="n">
        <v>42536</v>
      </c>
      <c r="B370">
        <f>'Input EIA Crude WTI'!B368</f>
        <v/>
      </c>
      <c r="C370">
        <f>'Input EIA Crude Europe Brent'!B352</f>
        <v/>
      </c>
    </row>
    <row r="371" spans="1:3">
      <c r="A371" s="1" t="n">
        <v>42566</v>
      </c>
      <c r="B371">
        <f>'Input EIA Crude WTI'!B369</f>
        <v/>
      </c>
      <c r="C371">
        <f>'Input EIA Crude Europe Brent'!B353</f>
        <v/>
      </c>
    </row>
    <row r="372" spans="1:3">
      <c r="A372" s="1" t="n">
        <v>42597</v>
      </c>
      <c r="B372">
        <f>'Input EIA Crude WTI'!B370</f>
        <v/>
      </c>
      <c r="C372">
        <f>'Input EIA Crude Europe Brent'!B354</f>
        <v/>
      </c>
    </row>
    <row r="373" spans="1:3">
      <c r="A373" s="1" t="n">
        <v>42628</v>
      </c>
      <c r="B373">
        <f>'Input EIA Crude WTI'!B371</f>
        <v/>
      </c>
      <c r="C373">
        <f>'Input EIA Crude Europe Brent'!B355</f>
        <v/>
      </c>
    </row>
    <row r="374" spans="1:3">
      <c r="A374" s="1" t="n">
        <v>42658</v>
      </c>
      <c r="B374">
        <f>'Input EIA Crude WTI'!B372</f>
        <v/>
      </c>
      <c r="C374">
        <f>'Input EIA Crude Europe Brent'!B356</f>
        <v/>
      </c>
    </row>
    <row r="375" spans="1:3">
      <c r="A375" s="1" t="n">
        <v>42689</v>
      </c>
      <c r="B375">
        <f>'Input EIA Crude WTI'!B373</f>
        <v/>
      </c>
      <c r="C375">
        <f>'Input EIA Crude Europe Brent'!B357</f>
        <v/>
      </c>
    </row>
    <row r="376" spans="1:3">
      <c r="A376" s="1" t="n">
        <v>42719</v>
      </c>
      <c r="B376">
        <f>'Input EIA Crude WTI'!B374</f>
        <v/>
      </c>
      <c r="C376">
        <f>'Input EIA Crude Europe Brent'!B358</f>
        <v/>
      </c>
    </row>
    <row r="377" spans="1:3">
      <c r="A377" s="1" t="n">
        <v>42750</v>
      </c>
      <c r="B377">
        <f>'Input EIA Crude WTI'!B375</f>
        <v/>
      </c>
      <c r="C377">
        <f>'Input EIA Crude Europe Brent'!B359</f>
        <v/>
      </c>
    </row>
    <row r="378" spans="1:3">
      <c r="A378" s="1" t="n">
        <v>42781</v>
      </c>
      <c r="B378">
        <f>'Input EIA Crude WTI'!B376</f>
        <v/>
      </c>
      <c r="C378">
        <f>'Input EIA Crude Europe Brent'!B360</f>
        <v/>
      </c>
    </row>
    <row r="379" spans="1:3">
      <c r="A379" s="1" t="n">
        <v>42809</v>
      </c>
      <c r="B379">
        <f>'Input EIA Crude WTI'!B377</f>
        <v/>
      </c>
      <c r="C379">
        <f>'Input EIA Crude Europe Brent'!B361</f>
        <v/>
      </c>
    </row>
    <row r="380" spans="1:3">
      <c r="A380" s="1" t="n">
        <v>42840</v>
      </c>
      <c r="B380">
        <f>'Input EIA Crude WTI'!B378</f>
        <v/>
      </c>
      <c r="C380">
        <f>'Input EIA Crude Europe Brent'!B362</f>
        <v/>
      </c>
    </row>
    <row r="381" spans="1:3">
      <c r="A381" s="1" t="n">
        <v>42870</v>
      </c>
      <c r="B381">
        <f>'Input EIA Crude WTI'!B379</f>
        <v/>
      </c>
      <c r="C381">
        <f>'Input EIA Crude Europe Brent'!B363</f>
        <v/>
      </c>
    </row>
    <row r="382" spans="1:3">
      <c r="A382" s="1" t="n">
        <v>42901</v>
      </c>
      <c r="B382">
        <f>'Input EIA Crude WTI'!B380</f>
        <v/>
      </c>
      <c r="C382">
        <f>'Input EIA Crude Europe Brent'!B364</f>
        <v/>
      </c>
    </row>
    <row r="383" spans="1:3">
      <c r="A383" s="1" t="n">
        <v>42931</v>
      </c>
      <c r="B383">
        <f>'Input EIA Crude WTI'!B381</f>
        <v/>
      </c>
      <c r="C383">
        <f>'Input EIA Crude Europe Brent'!B365</f>
        <v/>
      </c>
    </row>
    <row r="384" spans="1:3">
      <c r="A384" s="1" t="n">
        <v>42962</v>
      </c>
      <c r="B384">
        <f>'Input EIA Crude WTI'!B382</f>
        <v/>
      </c>
      <c r="C384">
        <f>'Input EIA Crude Europe Brent'!B366</f>
        <v/>
      </c>
    </row>
    <row r="385" spans="1:3">
      <c r="A385" s="1" t="n">
        <v>42993</v>
      </c>
      <c r="B385">
        <f>'Input EIA Crude WTI'!B383</f>
        <v/>
      </c>
      <c r="C385">
        <f>'Input EIA Crude Europe Brent'!B367</f>
        <v/>
      </c>
    </row>
    <row r="386" spans="1:3">
      <c r="A386" s="1" t="n">
        <v>43023</v>
      </c>
      <c r="B386">
        <f>'Input EIA Crude WTI'!B384</f>
        <v/>
      </c>
      <c r="C386">
        <f>'Input EIA Crude Europe Brent'!B368</f>
        <v/>
      </c>
    </row>
    <row r="387" spans="1:3">
      <c r="A387" s="1" t="n">
        <v>43054</v>
      </c>
      <c r="B387">
        <f>'Input EIA Crude WTI'!B385</f>
        <v/>
      </c>
      <c r="C387">
        <f>'Input EIA Crude Europe Brent'!B369</f>
        <v/>
      </c>
    </row>
    <row r="388" spans="1:3">
      <c r="A388" s="1" t="n">
        <v>43084</v>
      </c>
      <c r="B388">
        <f>'Input EIA Crude WTI'!B386</f>
        <v/>
      </c>
      <c r="C388">
        <f>'Input EIA Crude Europe Brent'!B370</f>
        <v/>
      </c>
    </row>
    <row r="389" spans="1:3">
      <c r="A389" s="1" t="n">
        <v>43115</v>
      </c>
      <c r="B389">
        <f>'Input EIA Crude WTI'!B387</f>
        <v/>
      </c>
      <c r="C389">
        <f>'Input EIA Crude Europe Brent'!B371</f>
        <v/>
      </c>
    </row>
    <row r="390" spans="1:3">
      <c r="A390" s="1" t="n">
        <v>43146</v>
      </c>
      <c r="B390">
        <f>'Input EIA Crude WTI'!B388</f>
        <v/>
      </c>
      <c r="C390">
        <f>'Input EIA Crude Europe Brent'!B372</f>
        <v/>
      </c>
    </row>
    <row r="391" spans="1:3">
      <c r="A391" s="1" t="n">
        <v>43174</v>
      </c>
      <c r="B391">
        <f>'Input EIA Crude WTI'!B389</f>
        <v/>
      </c>
      <c r="C391">
        <f>'Input EIA Crude Europe Brent'!B373</f>
        <v/>
      </c>
    </row>
    <row r="392" spans="1:3">
      <c r="A392" s="1" t="n">
        <v>43205</v>
      </c>
      <c r="B392">
        <f>'Input EIA Crude WTI'!B390</f>
        <v/>
      </c>
      <c r="C392">
        <f>'Input EIA Crude Europe Brent'!B374</f>
        <v/>
      </c>
    </row>
    <row r="393" spans="1:3">
      <c r="A393" s="1" t="n">
        <v>43235</v>
      </c>
      <c r="B393">
        <f>'Input EIA Crude WTI'!B391</f>
        <v/>
      </c>
      <c r="C393">
        <f>'Input EIA Crude Europe Brent'!B375</f>
        <v/>
      </c>
    </row>
    <row r="394" spans="1:3">
      <c r="A394" s="1" t="n">
        <v>43266</v>
      </c>
      <c r="B394">
        <f>'Input EIA Crude WTI'!B392</f>
        <v/>
      </c>
      <c r="C394">
        <f>'Input EIA Crude Europe Brent'!B376</f>
        <v/>
      </c>
    </row>
    <row r="395" spans="1:3">
      <c r="A395" s="1" t="n">
        <v>43296</v>
      </c>
      <c r="B395">
        <f>'Input EIA Crude WTI'!B393</f>
        <v/>
      </c>
      <c r="C395">
        <f>'Input EIA Crude Europe Brent'!B377</f>
        <v/>
      </c>
    </row>
    <row r="396" spans="1:3">
      <c r="A396" s="1" t="n">
        <v>43327</v>
      </c>
      <c r="B396">
        <f>'Input EIA Crude WTI'!B394</f>
        <v/>
      </c>
      <c r="C396">
        <f>'Input EIA Crude Europe Brent'!B378</f>
        <v/>
      </c>
    </row>
    <row r="397" spans="1:3">
      <c r="A397" s="1" t="n">
        <v>43358</v>
      </c>
      <c r="B397">
        <f>'Input EIA Crude WTI'!B395</f>
        <v/>
      </c>
      <c r="C397">
        <f>'Input EIA Crude Europe Brent'!B379</f>
        <v/>
      </c>
    </row>
    <row r="398" spans="1:3">
      <c r="A398" s="1" t="n">
        <v>43388</v>
      </c>
      <c r="B398">
        <f>'Input EIA Crude WTI'!B396</f>
        <v/>
      </c>
      <c r="C398">
        <f>'Input EIA Crude Europe Brent'!B380</f>
        <v/>
      </c>
    </row>
    <row r="399" spans="1:3">
      <c r="A399" s="1" t="n">
        <v>43419</v>
      </c>
      <c r="B399">
        <f>'Input EIA Crude WTI'!B397</f>
        <v/>
      </c>
      <c r="C399">
        <f>'Input EIA Crude Europe Brent'!B381</f>
        <v/>
      </c>
    </row>
    <row r="400" spans="1:3">
      <c r="A400" s="1" t="n">
        <v>43449</v>
      </c>
      <c r="B400">
        <f>'Input EIA Crude WTI'!B398</f>
        <v/>
      </c>
      <c r="C400">
        <f>'Input EIA Crude Europe Brent'!B382</f>
        <v/>
      </c>
    </row>
    <row r="401" spans="1:3">
      <c r="A401" s="1" t="n">
        <v>43480</v>
      </c>
      <c r="B401">
        <f>'Input EIA Crude WTI'!B399</f>
        <v/>
      </c>
      <c r="C401">
        <f>'Input EIA Crude Europe Brent'!B383</f>
        <v/>
      </c>
    </row>
    <row r="402" spans="1:3">
      <c r="A402" s="1" t="n">
        <v>43511</v>
      </c>
      <c r="B402">
        <f>'Input EIA Crude WTI'!B400</f>
        <v/>
      </c>
      <c r="C402">
        <f>'Input EIA Crude Europe Brent'!B384</f>
        <v/>
      </c>
    </row>
    <row r="403" spans="1:3">
      <c r="A403" s="1" t="n">
        <v>43539</v>
      </c>
      <c r="B403">
        <f>'Input EIA Crude WTI'!B401</f>
        <v/>
      </c>
      <c r="C403">
        <f>'Input EIA Crude Europe Brent'!B385</f>
        <v/>
      </c>
    </row>
    <row r="404" spans="1:3">
      <c r="A404" s="1" t="n">
        <v>43570</v>
      </c>
      <c r="B404">
        <f>'Input EIA Crude WTI'!B402</f>
        <v/>
      </c>
      <c r="C404">
        <f>'Input EIA Crude Europe Brent'!B386</f>
        <v/>
      </c>
    </row>
    <row r="405" spans="1:3">
      <c r="A405" s="1" t="n">
        <v>43600</v>
      </c>
      <c r="B405">
        <f>'Input EIA Crude WTI'!B403</f>
        <v/>
      </c>
      <c r="C405">
        <f>'Input EIA Crude Europe Brent'!B387</f>
        <v/>
      </c>
    </row>
    <row r="406" spans="1:3">
      <c r="A406" s="1" t="n">
        <v>43631</v>
      </c>
      <c r="B406">
        <f>'Input EIA Crude WTI'!B404</f>
        <v/>
      </c>
      <c r="C406">
        <f>'Input EIA Crude Europe Brent'!B388</f>
        <v/>
      </c>
    </row>
    <row r="407" spans="1:3">
      <c r="A407" s="1" t="n">
        <v>43661</v>
      </c>
      <c r="B407">
        <f>'Input EIA Crude WTI'!B405</f>
        <v/>
      </c>
      <c r="C407">
        <f>'Input EIA Crude Europe Brent'!B389</f>
        <v/>
      </c>
    </row>
    <row r="408" spans="1:3">
      <c r="A408" s="1" t="n">
        <v>43692</v>
      </c>
      <c r="B408">
        <f>'Input EIA Crude WTI'!B406</f>
        <v/>
      </c>
      <c r="C408">
        <f>'Input EIA Crude Europe Brent'!B390</f>
        <v/>
      </c>
    </row>
    <row r="409" spans="1:3">
      <c r="A409" s="1" t="n">
        <v>43723</v>
      </c>
      <c r="B409">
        <f>'Input EIA Crude WTI'!B407</f>
        <v/>
      </c>
      <c r="C409">
        <f>'Input EIA Crude Europe Brent'!B391</f>
        <v/>
      </c>
    </row>
    <row r="410" spans="1:3">
      <c r="A410" s="1" t="n">
        <v>43753</v>
      </c>
      <c r="B410">
        <f>'Input EIA Crude WTI'!B408</f>
        <v/>
      </c>
      <c r="C410">
        <f>'Input EIA Crude Europe Brent'!B392</f>
        <v/>
      </c>
    </row>
    <row r="411" spans="1:3">
      <c r="A411" s="1" t="n">
        <v>43784</v>
      </c>
      <c r="B411">
        <f>'Input EIA Crude WTI'!B409</f>
        <v/>
      </c>
      <c r="C411">
        <f>'Input EIA Crude Europe Brent'!B393</f>
        <v/>
      </c>
    </row>
    <row r="412" spans="1:3">
      <c r="A412" s="1" t="n">
        <v>43814</v>
      </c>
      <c r="B412">
        <f>'Input EIA Crude WTI'!B410</f>
        <v/>
      </c>
      <c r="C412">
        <f>'Input EIA Crude Europe Brent'!B394</f>
        <v/>
      </c>
    </row>
    <row r="413" spans="1:3">
      <c r="A413" s="1" t="n">
        <v>43845</v>
      </c>
      <c r="B413">
        <f>'Input EIA Crude WTI'!B411</f>
        <v/>
      </c>
      <c r="C413">
        <f>'Input EIA Crude Europe Brent'!B395</f>
        <v/>
      </c>
    </row>
    <row r="414" spans="1:3">
      <c r="A414" s="1" t="n">
        <v>43876</v>
      </c>
      <c r="B414">
        <f>'Input EIA Crude WTI'!B412</f>
        <v/>
      </c>
      <c r="C414">
        <f>'Input EIA Crude Europe Brent'!B396</f>
        <v/>
      </c>
    </row>
    <row r="415" spans="1:3">
      <c r="A415" s="1" t="n">
        <v>43905</v>
      </c>
      <c r="B415">
        <f>'Input EIA Crude WTI'!B413</f>
        <v/>
      </c>
      <c r="C415">
        <f>'Input EIA Crude Europe Brent'!B397</f>
        <v/>
      </c>
    </row>
    <row r="416" spans="1:3">
      <c r="A416" s="1" t="n">
        <v>43936</v>
      </c>
      <c r="B416">
        <f>'Input EIA Crude WTI'!B414</f>
        <v/>
      </c>
      <c r="C416">
        <f>'Input EIA Crude Europe Brent'!B398</f>
        <v/>
      </c>
    </row>
    <row r="417" spans="1:3">
      <c r="A417" s="1" t="n">
        <v>43966</v>
      </c>
      <c r="B417">
        <f>'Input EIA Crude WTI'!B415</f>
        <v/>
      </c>
      <c r="C417">
        <f>'Input EIA Crude Europe Brent'!B399</f>
        <v/>
      </c>
    </row>
    <row r="418" spans="1:3">
      <c r="A418" s="1" t="n">
        <v>43997</v>
      </c>
      <c r="B418">
        <f>'Input EIA Crude WTI'!B416</f>
        <v/>
      </c>
      <c r="C418">
        <f>'Input EIA Crude Europe Brent'!B400</f>
        <v/>
      </c>
    </row>
    <row r="419" spans="1:3">
      <c r="A419" s="1" t="n">
        <v>44027</v>
      </c>
      <c r="B419">
        <f>'Input EIA Crude WTI'!B417</f>
        <v/>
      </c>
      <c r="C419">
        <f>'Input EIA Crude Europe Brent'!B401</f>
        <v/>
      </c>
    </row>
    <row r="420" spans="1:3">
      <c r="A420" s="1" t="n">
        <v>44058</v>
      </c>
      <c r="B420">
        <f>'Input EIA Crude WTI'!B418</f>
        <v/>
      </c>
      <c r="C420">
        <f>'Input EIA Crude Europe Brent'!B402</f>
        <v/>
      </c>
    </row>
    <row r="421" spans="1:3">
      <c r="A421" s="1" t="n">
        <v>44089</v>
      </c>
      <c r="B421">
        <f>'Input EIA Crude WTI'!B419</f>
        <v/>
      </c>
      <c r="C421">
        <f>'Input EIA Crude Europe Brent'!B403</f>
        <v/>
      </c>
    </row>
    <row r="422" spans="1:3">
      <c r="A422" s="1" t="n">
        <v>44119</v>
      </c>
      <c r="B422">
        <f>'Input EIA Crude WTI'!B420</f>
        <v/>
      </c>
      <c r="C422">
        <f>'Input EIA Crude Europe Brent'!B404</f>
        <v/>
      </c>
    </row>
    <row r="423" spans="1:3">
      <c r="A423" s="1" t="n">
        <v>44150</v>
      </c>
      <c r="B423">
        <f>'Input EIA Crude WTI'!B421</f>
        <v/>
      </c>
      <c r="C423">
        <f>'Input EIA Crude Europe Brent'!B405</f>
        <v/>
      </c>
    </row>
    <row r="424" spans="1:3">
      <c r="A424" s="1" t="n">
        <v>44180</v>
      </c>
      <c r="B424">
        <f>'Input EIA Crude WTI'!B422</f>
        <v/>
      </c>
      <c r="C424">
        <f>'Input EIA Crude Europe Brent'!B406</f>
        <v/>
      </c>
    </row>
    <row r="425" spans="1:3">
      <c r="A425" s="1" t="n">
        <v>44211</v>
      </c>
      <c r="B425">
        <f>'Input EIA Crude WTI'!B423</f>
        <v/>
      </c>
      <c r="C425">
        <f>'Input EIA Crude Europe Brent'!B407</f>
        <v/>
      </c>
    </row>
    <row r="426" spans="1:3">
      <c r="A426" s="1" t="n">
        <v>44242</v>
      </c>
      <c r="B426">
        <f>'Input EIA Crude WTI'!B424</f>
        <v/>
      </c>
      <c r="C426">
        <f>'Input EIA Crude Europe Brent'!B408</f>
        <v/>
      </c>
    </row>
    <row r="427" spans="1:3">
      <c r="A427" s="1" t="n">
        <v>44270</v>
      </c>
      <c r="B427">
        <f>'Input EIA Crude WTI'!B425</f>
        <v/>
      </c>
      <c r="C427">
        <f>'Input EIA Crude Europe Brent'!B409</f>
        <v/>
      </c>
    </row>
    <row r="428" spans="1:3">
      <c r="A428" s="1" t="n">
        <v>44301</v>
      </c>
      <c r="B428">
        <f>'Input EIA Crude WTI'!B426</f>
        <v/>
      </c>
      <c r="C428">
        <f>'Input EIA Crude Europe Brent'!B410</f>
        <v/>
      </c>
    </row>
    <row r="429" spans="1:3">
      <c r="A429" s="1" t="n">
        <v>44331</v>
      </c>
      <c r="B429">
        <f>'Input EIA Crude WTI'!B427</f>
        <v/>
      </c>
      <c r="C429">
        <f>'Input EIA Crude Europe Brent'!B411</f>
        <v/>
      </c>
    </row>
    <row r="430" spans="1:3">
      <c r="A430" s="1" t="n">
        <v>44362</v>
      </c>
      <c r="B430">
        <f>'Input EIA Crude WTI'!B428</f>
        <v/>
      </c>
      <c r="C430">
        <f>'Input EIA Crude Europe Brent'!B412</f>
        <v/>
      </c>
    </row>
    <row r="431" spans="1:3">
      <c r="A431" s="1" t="n">
        <v>44392</v>
      </c>
      <c r="B431">
        <f>'Input EIA Crude WTI'!B429</f>
        <v/>
      </c>
      <c r="C431">
        <f>'Input EIA Crude Europe Brent'!B413</f>
        <v/>
      </c>
    </row>
    <row r="432" spans="1:3">
      <c r="A432" s="1" t="n">
        <v>44423</v>
      </c>
      <c r="B432">
        <f>'Input EIA Crude WTI'!B430</f>
        <v/>
      </c>
      <c r="C432">
        <f>'Input EIA Crude Europe Brent'!B414</f>
        <v/>
      </c>
    </row>
    <row r="433" spans="1:3">
      <c r="A433" s="1" t="n">
        <v>44454</v>
      </c>
      <c r="B433">
        <f>'Input EIA Crude WTI'!B431</f>
        <v/>
      </c>
      <c r="C433">
        <f>'Input EIA Crude Europe Brent'!B415</f>
        <v/>
      </c>
    </row>
    <row r="434" spans="1:3">
      <c r="A434" s="1" t="n">
        <v>44484</v>
      </c>
      <c r="B434">
        <f>'Input EIA Crude WTI'!B432</f>
        <v/>
      </c>
      <c r="C434">
        <f>'Input EIA Crude Europe Brent'!B416</f>
        <v/>
      </c>
    </row>
    <row r="435" spans="1:3">
      <c r="A435" s="1" t="n">
        <v>44515</v>
      </c>
      <c r="B435">
        <f>'Input EIA Crude WTI'!B433</f>
        <v/>
      </c>
      <c r="C435">
        <f>'Input EIA Crude Europe Brent'!B417</f>
        <v/>
      </c>
    </row>
    <row r="436" spans="1:3">
      <c r="A436" s="1" t="n">
        <v>44545</v>
      </c>
      <c r="B436">
        <f>'Input EIA Crude WTI'!B434</f>
        <v/>
      </c>
      <c r="C436">
        <f>'Input EIA Crude Europe Brent'!B418</f>
        <v/>
      </c>
    </row>
    <row r="437" spans="1:3">
      <c r="A437" s="1" t="n">
        <v>44576</v>
      </c>
      <c r="B437">
        <f>'Input EIA Crude WTI'!B435</f>
        <v/>
      </c>
      <c r="C437">
        <f>'Input EIA Crude Europe Brent'!B419</f>
        <v/>
      </c>
    </row>
    <row r="438" spans="1:3">
      <c r="A438" s="1" t="n">
        <v>44607</v>
      </c>
      <c r="B438">
        <f>'Input EIA Crude WTI'!B436</f>
        <v/>
      </c>
      <c r="C438">
        <f>'Input EIA Crude Europe Brent'!B420</f>
        <v/>
      </c>
    </row>
    <row r="439" spans="1:3">
      <c r="A439" s="1" t="n">
        <v>44635</v>
      </c>
      <c r="B439">
        <f>'Input EIA Crude WTI'!B437</f>
        <v/>
      </c>
      <c r="C439">
        <f>'Input EIA Crude Europe Brent'!B421</f>
        <v/>
      </c>
    </row>
    <row r="440" spans="1:3">
      <c r="A440" s="1" t="n">
        <v>44666</v>
      </c>
      <c r="B440">
        <f>'Input EIA Crude WTI'!B438</f>
        <v/>
      </c>
      <c r="C440">
        <f>'Input EIA Crude Europe Brent'!B422</f>
        <v/>
      </c>
    </row>
    <row r="441" spans="1:3">
      <c r="A441" s="1" t="n">
        <v>44696</v>
      </c>
      <c r="B441">
        <f>'Input EIA Crude WTI'!B439</f>
        <v/>
      </c>
      <c r="C441">
        <f>'Input EIA Crude Europe Brent'!B423</f>
        <v/>
      </c>
    </row>
    <row r="442" spans="1:3">
      <c r="A442" s="1" t="n">
        <v>44727</v>
      </c>
      <c r="B442">
        <f>'Input EIA Crude WTI'!B440</f>
        <v/>
      </c>
      <c r="C442">
        <f>'Input EIA Crude Europe Brent'!B424</f>
        <v/>
      </c>
    </row>
    <row r="443" spans="1:3">
      <c r="A443" s="1" t="n">
        <v>44757</v>
      </c>
      <c r="B443">
        <f>'Input EIA Crude WTI'!B441</f>
        <v/>
      </c>
      <c r="C443">
        <f>'Input EIA Crude Europe Brent'!B425</f>
        <v/>
      </c>
    </row>
    <row r="444" spans="1:3">
      <c r="A444" s="1" t="n">
        <v>44788</v>
      </c>
      <c r="B444">
        <f>'Input EIA Crude WTI'!B442</f>
        <v/>
      </c>
      <c r="C444">
        <f>'Input EIA Crude Europe Brent'!B426</f>
        <v/>
      </c>
    </row>
    <row r="445" spans="1:3">
      <c r="A445" s="1" t="n">
        <v>44819</v>
      </c>
      <c r="B445">
        <f>'Input EIA Crude WTI'!B443</f>
        <v/>
      </c>
      <c r="C445">
        <f>'Input EIA Crude Europe Brent'!B427</f>
        <v/>
      </c>
    </row>
    <row r="446" spans="1:3">
      <c r="A446" s="1" t="n">
        <v>44849</v>
      </c>
      <c r="B446">
        <f>'Input EIA Crude WTI'!B444</f>
        <v/>
      </c>
      <c r="C446">
        <f>'Input EIA Crude Europe Brent'!B428</f>
        <v/>
      </c>
    </row>
    <row r="447" spans="1:3">
      <c r="A447" s="1" t="n">
        <v>44880</v>
      </c>
      <c r="B447">
        <f>'Input EIA Crude WTI'!B445</f>
        <v/>
      </c>
      <c r="C447">
        <f>'Input EIA Crude Europe Brent'!B429</f>
        <v/>
      </c>
    </row>
    <row r="448" spans="1:3">
      <c r="A448" s="1" t="n">
        <v>44910</v>
      </c>
      <c r="B448">
        <f>'Input EIA Crude WTI'!B446</f>
        <v/>
      </c>
      <c r="C448">
        <f>'Input EIA Crude Europe Brent'!B430</f>
        <v/>
      </c>
    </row>
    <row r="449" spans="1:3">
      <c r="A449" s="1" t="n">
        <v>44941</v>
      </c>
      <c r="B449">
        <f>'Input EIA Crude WTI'!B447</f>
        <v/>
      </c>
      <c r="C449">
        <f>'Input EIA Crude Europe Brent'!B431</f>
        <v/>
      </c>
    </row>
    <row r="450" spans="1:3">
      <c r="A450" s="1" t="n">
        <v>44972</v>
      </c>
      <c r="B450">
        <f>'Input EIA Crude WTI'!B448</f>
        <v/>
      </c>
      <c r="C450">
        <f>'Input EIA Crude Europe Brent'!B432</f>
        <v/>
      </c>
    </row>
    <row r="451" spans="1:3">
      <c r="A451" s="1" t="n">
        <v>45000</v>
      </c>
      <c r="B451">
        <f>'Input EIA Crude WTI'!B449</f>
        <v/>
      </c>
      <c r="C451">
        <f>'Input EIA Crude Europe Brent'!B433</f>
        <v/>
      </c>
    </row>
    <row r="452" spans="1:3">
      <c r="A452" s="1" t="n">
        <v>45031</v>
      </c>
      <c r="B452">
        <f>'Input EIA Crude WTI'!B450</f>
        <v/>
      </c>
      <c r="C452">
        <f>'Input EIA Crude Europe Brent'!B434</f>
        <v/>
      </c>
    </row>
    <row r="453" spans="1:3">
      <c r="A453" s="1" t="n">
        <v>45061</v>
      </c>
      <c r="B453">
        <f>'Input EIA Crude WTI'!B451</f>
        <v/>
      </c>
      <c r="C453">
        <f>'Input EIA Crude Europe Brent'!B435</f>
        <v/>
      </c>
    </row>
    <row r="454" spans="1:3">
      <c r="A454" s="1" t="n">
        <v>45092</v>
      </c>
      <c r="B454">
        <f>'Input EIA Crude WTI'!B452</f>
        <v/>
      </c>
      <c r="C454">
        <f>'Input EIA Crude Europe Brent'!B436</f>
        <v/>
      </c>
    </row>
    <row r="455" spans="1:3">
      <c r="A455" s="1" t="n">
        <v>45122</v>
      </c>
      <c r="B455">
        <f>'Input EIA Crude WTI'!B453</f>
        <v/>
      </c>
      <c r="C455">
        <f>'Input EIA Crude Europe Brent'!B437</f>
        <v/>
      </c>
    </row>
    <row r="456" spans="1:3">
      <c r="A456" s="1" t="n">
        <v>45153</v>
      </c>
      <c r="B456">
        <f>'Input EIA Crude WTI'!B454</f>
        <v/>
      </c>
      <c r="C456">
        <f>'Input EIA Crude Europe Brent'!B438</f>
        <v/>
      </c>
    </row>
    <row r="457" spans="1:3">
      <c r="A457" s="1" t="n">
        <v>45184</v>
      </c>
      <c r="B457">
        <f>'Input EIA Crude WTI'!B455</f>
        <v/>
      </c>
      <c r="C457">
        <f>'Input EIA Crude Europe Brent'!B439</f>
        <v/>
      </c>
    </row>
    <row r="458" spans="1:3">
      <c r="A458" s="1" t="n">
        <v>45214</v>
      </c>
      <c r="B458">
        <f>'Input EIA Crude WTI'!B456</f>
        <v/>
      </c>
      <c r="C458">
        <f>'Input EIA Crude Europe Brent'!B440</f>
        <v/>
      </c>
    </row>
    <row r="459" spans="1:3">
      <c r="A459" s="1" t="n">
        <v>45245</v>
      </c>
      <c r="B459">
        <f>'Input EIA Crude WTI'!B457</f>
        <v/>
      </c>
      <c r="C459">
        <f>'Input EIA Crude Europe Brent'!B441</f>
        <v/>
      </c>
    </row>
    <row r="460" spans="1:3">
      <c r="A460" s="1" t="n">
        <v>45275</v>
      </c>
      <c r="B460">
        <f>'Input EIA Crude WTI'!B458</f>
        <v/>
      </c>
      <c r="C460">
        <f>'Input EIA Crude Europe Brent'!B442</f>
        <v/>
      </c>
    </row>
    <row r="461" spans="1:3">
      <c r="A461" s="1" t="n">
        <v>45306</v>
      </c>
      <c r="B461">
        <f>'Input EIA Crude WTI'!B459</f>
        <v/>
      </c>
      <c r="C461">
        <f>'Input EIA Crude Europe Brent'!B443</f>
        <v/>
      </c>
    </row>
    <row r="462" spans="1:3">
      <c r="A462" s="1" t="n">
        <v>45337</v>
      </c>
      <c r="B462">
        <f>'Input EIA Crude WTI'!B460</f>
        <v/>
      </c>
      <c r="C462">
        <f>'Input EIA Crude Europe Brent'!B444</f>
        <v/>
      </c>
    </row>
    <row r="463" spans="1:3">
      <c r="A463" s="1" t="n">
        <v>45366</v>
      </c>
      <c r="B463">
        <f>'Input EIA Crude WTI'!B461</f>
        <v/>
      </c>
      <c r="C463">
        <f>'Input EIA Crude Europe Brent'!B445</f>
        <v/>
      </c>
    </row>
    <row r="464" spans="1:3">
      <c r="A464" s="1" t="n">
        <v>45397</v>
      </c>
      <c r="B464">
        <f>'Input EIA Crude WTI'!B462</f>
        <v/>
      </c>
      <c r="C464">
        <f>'Input EIA Crude Europe Brent'!B446</f>
        <v/>
      </c>
    </row>
    <row r="465" spans="1:3">
      <c r="A465" s="1" t="n">
        <v>45427</v>
      </c>
      <c r="B465">
        <f>'Input EIA Crude WTI'!B463</f>
        <v/>
      </c>
      <c r="C465">
        <f>'Input EIA Crude Europe Brent'!B447</f>
        <v/>
      </c>
    </row>
    <row r="466" spans="1:3">
      <c r="A466" s="1" t="n">
        <v>45458</v>
      </c>
      <c r="B466">
        <f>'Input EIA Crude WTI'!B464</f>
        <v/>
      </c>
      <c r="C466">
        <f>'Input EIA Crude Europe Brent'!B448</f>
        <v/>
      </c>
    </row>
    <row r="467" spans="1:3">
      <c r="A467" s="1" t="n">
        <v>45488</v>
      </c>
      <c r="B467">
        <f>'Input EIA Crude WTI'!B465</f>
        <v/>
      </c>
      <c r="C467">
        <f>'Input EIA Crude Europe Brent'!B449</f>
        <v/>
      </c>
    </row>
    <row r="468" spans="1:3">
      <c r="A468" s="1" t="n">
        <v>45519</v>
      </c>
      <c r="B468">
        <f>'Input EIA Crude WTI'!B466</f>
        <v/>
      </c>
      <c r="C468">
        <f>'Input EIA Crude Europe Brent'!B450</f>
        <v/>
      </c>
    </row>
    <row r="469" spans="1:3">
      <c r="A469" s="1" t="n">
        <v>45550</v>
      </c>
      <c r="B469">
        <f>'Input EIA Crude WTI'!B467</f>
        <v/>
      </c>
      <c r="C469">
        <f>'Input EIA Crude Europe Brent'!B451</f>
        <v/>
      </c>
    </row>
    <row r="470" spans="1:3">
      <c r="A470" s="1" t="n">
        <v>45580</v>
      </c>
      <c r="B470">
        <f>'Input EIA Crude WTI'!B468</f>
        <v/>
      </c>
      <c r="C470">
        <f>'Input EIA Crude Europe Brent'!B452</f>
        <v/>
      </c>
    </row>
    <row r="471" spans="1:3">
      <c r="A471" s="1" t="n">
        <v>45611</v>
      </c>
      <c r="B471">
        <f>'Input EIA Crude WTI'!B469</f>
        <v/>
      </c>
      <c r="C471">
        <f>'Input EIA Crude Europe Brent'!B453</f>
        <v/>
      </c>
    </row>
    <row r="472" spans="1:3">
      <c r="A472" s="1" t="n">
        <v>45641</v>
      </c>
      <c r="B472">
        <f>'Input EIA Crude WTI'!B470</f>
        <v/>
      </c>
      <c r="C472">
        <f>'Input EIA Crude Europe Brent'!B454</f>
        <v/>
      </c>
    </row>
    <row r="473" spans="1:3">
      <c r="A473" s="1" t="n">
        <v>45672</v>
      </c>
      <c r="B473">
        <f>'Input EIA Crude WTI'!B471</f>
        <v/>
      </c>
      <c r="C473">
        <f>'Input EIA Crude Europe Brent'!B455</f>
        <v/>
      </c>
    </row>
    <row r="474" spans="1:3">
      <c r="A474" s="1" t="n">
        <v>45703</v>
      </c>
      <c r="B474">
        <f>'Input EIA Crude WTI'!B472</f>
        <v/>
      </c>
      <c r="C474">
        <f>'Input EIA Crude Europe Brent'!B456</f>
        <v/>
      </c>
    </row>
    <row r="475" spans="1:3">
      <c r="A475" s="1" t="n">
        <v>45731</v>
      </c>
      <c r="B475">
        <f>'Input EIA Crude WTI'!B473</f>
        <v/>
      </c>
      <c r="C475">
        <f>'Input EIA Crude Europe Brent'!B457</f>
        <v/>
      </c>
    </row>
    <row r="476" spans="1:3">
      <c r="A476" s="1" t="n">
        <v>45762</v>
      </c>
      <c r="B476">
        <f>'Input EIA Crude WTI'!B474</f>
        <v/>
      </c>
      <c r="C476">
        <f>'Input EIA Crude Europe Brent'!B458</f>
        <v/>
      </c>
    </row>
    <row r="477" spans="1:3">
      <c r="A477" s="1" t="n">
        <v>45792</v>
      </c>
      <c r="B477">
        <f>'Input EIA Crude WTI'!B475</f>
        <v/>
      </c>
      <c r="C477">
        <f>'Input EIA Crude Europe Brent'!B459</f>
        <v/>
      </c>
    </row>
    <row r="478" spans="1:3">
      <c r="A478" s="1" t="n">
        <v>45823</v>
      </c>
      <c r="B478">
        <f>'Input EIA Crude WTI'!B476</f>
        <v/>
      </c>
      <c r="C478">
        <f>'Input EIA Crude Europe Brent'!B460</f>
        <v/>
      </c>
    </row>
    <row r="479" spans="1:3">
      <c r="A479" s="1" t="n">
        <v>45853</v>
      </c>
      <c r="B479">
        <f>'Input EIA Crude WTI'!B477</f>
        <v/>
      </c>
      <c r="C479">
        <f>'Input EIA Crude Europe Brent'!B461</f>
        <v/>
      </c>
    </row>
    <row r="480" spans="1:3">
      <c r="A480" s="1" t="n">
        <v>45884</v>
      </c>
      <c r="B480">
        <f>'Input EIA Crude WTI'!B478</f>
        <v/>
      </c>
      <c r="C480">
        <f>'Input EIA Crude Europe Brent'!B462</f>
        <v/>
      </c>
    </row>
    <row r="481" spans="1:3">
      <c r="A481" s="1" t="n">
        <v>45915</v>
      </c>
      <c r="B481">
        <f>'Input EIA Crude WTI'!B479</f>
        <v/>
      </c>
      <c r="C481">
        <f>'Input EIA Crude Europe Brent'!B463</f>
        <v/>
      </c>
    </row>
    <row r="482" spans="1:3">
      <c r="A482" s="1" t="n">
        <v>45945</v>
      </c>
      <c r="B482">
        <f>'Input EIA Crude WTI'!B480</f>
        <v/>
      </c>
      <c r="C482">
        <f>'Input EIA Crude Europe Brent'!B464</f>
        <v/>
      </c>
    </row>
    <row r="483" spans="1:3">
      <c r="A483" s="1" t="n">
        <v>45976</v>
      </c>
      <c r="B483">
        <f>'Input EIA Crude WTI'!B481</f>
        <v/>
      </c>
      <c r="C483">
        <f>'Input EIA Crude Europe Brent'!B465</f>
        <v/>
      </c>
    </row>
    <row r="484" spans="1:3">
      <c r="A484" s="1" t="n">
        <v>46006</v>
      </c>
      <c r="B484">
        <f>'Input EIA Crude WTI'!B482</f>
        <v/>
      </c>
      <c r="C484">
        <f>'Input EIA Crude Europe Brent'!B466</f>
        <v/>
      </c>
    </row>
    <row r="485" spans="1:3">
      <c r="A485" s="1" t="n">
        <v>46037</v>
      </c>
      <c r="B485">
        <f>'Input EIA Crude WTI'!B483</f>
        <v/>
      </c>
      <c r="C485">
        <f>'Input EIA Crude Europe Brent'!B467</f>
        <v/>
      </c>
    </row>
    <row r="486" spans="1:3">
      <c r="A486" s="1" t="n">
        <v>46068</v>
      </c>
      <c r="B486">
        <f>'Input EIA Crude WTI'!B484</f>
        <v/>
      </c>
      <c r="C486">
        <f>'Input EIA Crude Europe Brent'!B468</f>
        <v/>
      </c>
    </row>
    <row r="487" spans="1:3">
      <c r="A487" s="1" t="n">
        <v>46096</v>
      </c>
      <c r="B487">
        <f>'Input EIA Crude WTI'!B485</f>
        <v/>
      </c>
      <c r="C487">
        <f>'Input EIA Crude Europe Brent'!B469</f>
        <v/>
      </c>
    </row>
    <row r="488" spans="1:3">
      <c r="A488" s="1" t="n">
        <v>46127</v>
      </c>
      <c r="B488">
        <f>'Input EIA Crude WTI'!B486</f>
        <v/>
      </c>
      <c r="C488">
        <f>'Input EIA Crude Europe Brent'!B470</f>
        <v/>
      </c>
    </row>
    <row r="489" spans="1:3">
      <c r="A489" s="1" t="n">
        <v>46157</v>
      </c>
      <c r="B489">
        <f>'Input EIA Crude WTI'!B487</f>
        <v/>
      </c>
      <c r="C489">
        <f>'Input EIA Crude Europe Brent'!B471</f>
        <v/>
      </c>
    </row>
    <row r="490" spans="1:3">
      <c r="A490" s="1" t="n">
        <v>46188</v>
      </c>
      <c r="B490">
        <f>'Input EIA Crude WTI'!B488</f>
        <v/>
      </c>
      <c r="C490">
        <f>'Input EIA Crude Europe Brent'!B472</f>
        <v/>
      </c>
    </row>
    <row r="491" spans="1:3">
      <c r="A491" s="1" t="n">
        <v>46218</v>
      </c>
      <c r="B491">
        <f>'Input EIA Crude WTI'!B489</f>
        <v/>
      </c>
      <c r="C491">
        <f>'Input EIA Crude Europe Brent'!B473</f>
        <v/>
      </c>
    </row>
    <row r="492" spans="1:3">
      <c r="A492" s="1" t="n">
        <v>46249</v>
      </c>
      <c r="B492">
        <f>'Input EIA Crude WTI'!B490</f>
        <v/>
      </c>
      <c r="C492">
        <f>'Input EIA Crude Europe Brent'!B474</f>
        <v/>
      </c>
    </row>
    <row r="493" spans="1:3">
      <c r="A493" s="1" t="n">
        <v>46280</v>
      </c>
      <c r="B493">
        <f>'Input EIA Crude WTI'!B491</f>
        <v/>
      </c>
      <c r="C493">
        <f>'Input EIA Crude Europe Brent'!B475</f>
        <v/>
      </c>
    </row>
    <row r="494" spans="1:3">
      <c r="A494" s="1" t="n">
        <v>46310</v>
      </c>
      <c r="B494">
        <f>'Input EIA Crude WTI'!B492</f>
        <v/>
      </c>
      <c r="C494">
        <f>'Input EIA Crude Europe Brent'!B476</f>
        <v/>
      </c>
    </row>
    <row r="495" spans="1:3">
      <c r="A495" s="1" t="n">
        <v>46341</v>
      </c>
      <c r="B495">
        <f>'Input EIA Crude WTI'!B493</f>
        <v/>
      </c>
      <c r="C495">
        <f>'Input EIA Crude Europe Brent'!B477</f>
        <v/>
      </c>
    </row>
    <row r="496" spans="1:3">
      <c r="A496" s="1" t="n">
        <v>46371</v>
      </c>
      <c r="B496">
        <f>'Input EIA Crude WTI'!B494</f>
        <v/>
      </c>
      <c r="C496">
        <f>'Input EIA Crude Europe Brent'!B478</f>
        <v/>
      </c>
    </row>
    <row r="497" spans="1:3">
      <c r="A497" s="1" t="n">
        <v>46402</v>
      </c>
      <c r="B497">
        <f>'Input EIA Crude WTI'!B495</f>
        <v/>
      </c>
      <c r="C497">
        <f>'Input EIA Crude Europe Brent'!B479</f>
        <v/>
      </c>
    </row>
    <row r="498" spans="1:3">
      <c r="A498" s="1" t="n">
        <v>46433</v>
      </c>
      <c r="B498">
        <f>'Input EIA Crude WTI'!B496</f>
        <v/>
      </c>
      <c r="C498">
        <f>'Input EIA Crude Europe Brent'!B480</f>
        <v/>
      </c>
    </row>
    <row r="499" spans="1:3">
      <c r="A499" s="1" t="n">
        <v>46461</v>
      </c>
      <c r="B499">
        <f>'Input EIA Crude WTI'!B497</f>
        <v/>
      </c>
      <c r="C499">
        <f>'Input EIA Crude Europe Brent'!B481</f>
        <v/>
      </c>
    </row>
    <row r="500" spans="1:3">
      <c r="A500" s="1" t="n">
        <v>46492</v>
      </c>
      <c r="B500">
        <f>'Input EIA Crude WTI'!B498</f>
        <v/>
      </c>
      <c r="C500">
        <f>'Input EIA Crude Europe Brent'!B482</f>
        <v/>
      </c>
    </row>
    <row r="501" spans="1:3">
      <c r="A501" s="1" t="n">
        <v>46522</v>
      </c>
      <c r="B501">
        <f>'Input EIA Crude WTI'!B499</f>
        <v/>
      </c>
      <c r="C501">
        <f>'Input EIA Crude Europe Brent'!B483</f>
        <v/>
      </c>
    </row>
    <row r="502" spans="1:3">
      <c r="A502" s="1" t="n">
        <v>46553</v>
      </c>
      <c r="B502">
        <f>'Input EIA Crude WTI'!B500</f>
        <v/>
      </c>
      <c r="C502">
        <f>'Input EIA Crude Europe Brent'!B484</f>
        <v/>
      </c>
    </row>
    <row r="503" spans="1:3">
      <c r="A503" s="1" t="n">
        <v>46583</v>
      </c>
      <c r="B503">
        <f>'Input EIA Crude WTI'!B501</f>
        <v/>
      </c>
      <c r="C503">
        <f>'Input EIA Crude Europe Brent'!B485</f>
        <v/>
      </c>
    </row>
    <row r="504" spans="1:3">
      <c r="A504" s="1" t="n">
        <v>46614</v>
      </c>
      <c r="B504">
        <f>'Input EIA Crude WTI'!B502</f>
        <v/>
      </c>
      <c r="C504">
        <f>'Input EIA Crude Europe Brent'!B486</f>
        <v/>
      </c>
    </row>
    <row r="505" spans="1:3">
      <c r="A505" s="1" t="n">
        <v>46645</v>
      </c>
      <c r="B505">
        <f>'Input EIA Crude WTI'!B503</f>
        <v/>
      </c>
      <c r="C505">
        <f>'Input EIA Crude Europe Brent'!B487</f>
        <v/>
      </c>
    </row>
    <row r="506" spans="1:3">
      <c r="A506" s="1" t="n">
        <v>46675</v>
      </c>
      <c r="B506">
        <f>'Input EIA Crude WTI'!B504</f>
        <v/>
      </c>
      <c r="C506">
        <f>'Input EIA Crude Europe Brent'!B488</f>
        <v/>
      </c>
    </row>
    <row r="507" spans="1:3">
      <c r="A507" s="1" t="n">
        <v>46706</v>
      </c>
      <c r="B507">
        <f>'Input EIA Crude WTI'!B505</f>
        <v/>
      </c>
      <c r="C507">
        <f>'Input EIA Crude Europe Brent'!B489</f>
        <v/>
      </c>
    </row>
    <row r="508" spans="1:3">
      <c r="A508" s="1" t="n">
        <v>46736</v>
      </c>
      <c r="B508">
        <f>'Input EIA Crude WTI'!B506</f>
        <v/>
      </c>
      <c r="C508">
        <f>'Input EIA Crude Europe Brent'!B490</f>
        <v/>
      </c>
    </row>
    <row r="509" spans="1:3">
      <c r="A509" s="1" t="n">
        <v>46767</v>
      </c>
      <c r="B509">
        <f>'Input EIA Crude WTI'!B507</f>
        <v/>
      </c>
      <c r="C509">
        <f>'Input EIA Crude Europe Brent'!B491</f>
        <v/>
      </c>
    </row>
    <row r="510" spans="1:3">
      <c r="A510" s="1" t="n">
        <v>46798</v>
      </c>
      <c r="B510">
        <f>'Input EIA Crude WTI'!B508</f>
        <v/>
      </c>
      <c r="C510">
        <f>'Input EIA Crude Europe Brent'!B492</f>
        <v/>
      </c>
    </row>
    <row r="511" spans="1:3">
      <c r="A511" s="1" t="n">
        <v>46827</v>
      </c>
      <c r="B511">
        <f>'Input EIA Crude WTI'!B509</f>
        <v/>
      </c>
      <c r="C511">
        <f>'Input EIA Crude Europe Brent'!B493</f>
        <v/>
      </c>
    </row>
    <row r="512" spans="1:3">
      <c r="A512" s="1" t="n">
        <v>46858</v>
      </c>
      <c r="B512">
        <f>'Input EIA Crude WTI'!B510</f>
        <v/>
      </c>
      <c r="C512">
        <f>'Input EIA Crude Europe Brent'!B494</f>
        <v/>
      </c>
    </row>
    <row r="513" spans="1:3">
      <c r="A513" s="1" t="n">
        <v>46888</v>
      </c>
      <c r="B513">
        <f>'Input EIA Crude WTI'!B511</f>
        <v/>
      </c>
      <c r="C513">
        <f>'Input EIA Crude Europe Brent'!B495</f>
        <v/>
      </c>
    </row>
    <row r="514" spans="1:3">
      <c r="A514" s="1" t="n">
        <v>46919</v>
      </c>
      <c r="B514">
        <f>'Input EIA Crude WTI'!B512</f>
        <v/>
      </c>
      <c r="C514">
        <f>'Input EIA Crude Europe Brent'!B496</f>
        <v/>
      </c>
    </row>
    <row r="515" spans="1:3">
      <c r="A515" s="1" t="n">
        <v>46949</v>
      </c>
      <c r="B515">
        <f>'Input EIA Crude WTI'!B513</f>
        <v/>
      </c>
      <c r="C515">
        <f>'Input EIA Crude Europe Brent'!B497</f>
        <v/>
      </c>
    </row>
    <row r="516" spans="1:3">
      <c r="A516" s="1" t="n">
        <v>46980</v>
      </c>
      <c r="B516">
        <f>'Input EIA Crude WTI'!B514</f>
        <v/>
      </c>
      <c r="C516">
        <f>'Input EIA Crude Europe Brent'!B498</f>
        <v/>
      </c>
    </row>
    <row r="517" spans="1:3">
      <c r="A517" s="1" t="n">
        <v>47011</v>
      </c>
      <c r="B517">
        <f>'Input EIA Crude WTI'!B515</f>
        <v/>
      </c>
      <c r="C517">
        <f>'Input EIA Crude Europe Brent'!B499</f>
        <v/>
      </c>
    </row>
    <row r="518" spans="1:3">
      <c r="A518" s="1" t="n">
        <v>47041</v>
      </c>
      <c r="B518">
        <f>'Input EIA Crude WTI'!B516</f>
        <v/>
      </c>
      <c r="C518">
        <f>'Input EIA Crude Europe Brent'!B500</f>
        <v/>
      </c>
    </row>
    <row r="519" spans="1:3">
      <c r="A519" s="1" t="n">
        <v>47072</v>
      </c>
      <c r="B519">
        <f>'Input EIA Crude WTI'!B517</f>
        <v/>
      </c>
      <c r="C519">
        <f>'Input EIA Crude Europe Brent'!B501</f>
        <v/>
      </c>
    </row>
    <row r="520" spans="1:3">
      <c r="A520" s="1" t="n">
        <v>47102</v>
      </c>
      <c r="B520">
        <f>'Input EIA Crude WTI'!B518</f>
        <v/>
      </c>
      <c r="C520">
        <f>'Input EIA Crude Europe Brent'!B502</f>
        <v/>
      </c>
    </row>
    <row r="521" spans="1:3">
      <c r="A521" s="1" t="n">
        <v>47133</v>
      </c>
      <c r="B521">
        <f>'Input EIA Crude WTI'!B519</f>
        <v/>
      </c>
      <c r="C521">
        <f>'Input EIA Crude Europe Brent'!B503</f>
        <v/>
      </c>
    </row>
    <row r="522" spans="1:3">
      <c r="A522" s="1" t="n">
        <v>47164</v>
      </c>
      <c r="B522">
        <f>'Input EIA Crude WTI'!B520</f>
        <v/>
      </c>
      <c r="C522">
        <f>'Input EIA Crude Europe Brent'!B504</f>
        <v/>
      </c>
    </row>
    <row r="523" spans="1:3">
      <c r="A523" s="1" t="n">
        <v>47192</v>
      </c>
      <c r="B523">
        <f>'Input EIA Crude WTI'!B521</f>
        <v/>
      </c>
      <c r="C523">
        <f>'Input EIA Crude Europe Brent'!B505</f>
        <v/>
      </c>
    </row>
    <row r="524" spans="1:3">
      <c r="A524" s="1" t="n">
        <v>47223</v>
      </c>
      <c r="B524">
        <f>'Input EIA Crude WTI'!B522</f>
        <v/>
      </c>
      <c r="C524">
        <f>'Input EIA Crude Europe Brent'!B506</f>
        <v/>
      </c>
    </row>
    <row r="525" spans="1:3">
      <c r="A525" s="1" t="n">
        <v>47253</v>
      </c>
      <c r="B525">
        <f>'Input EIA Crude WTI'!B523</f>
        <v/>
      </c>
      <c r="C525">
        <f>'Input EIA Crude Europe Brent'!B507</f>
        <v/>
      </c>
    </row>
    <row r="526" spans="1:3">
      <c r="A526" s="1" t="n">
        <v>47284</v>
      </c>
      <c r="B526">
        <f>'Input EIA Crude WTI'!B524</f>
        <v/>
      </c>
      <c r="C526">
        <f>'Input EIA Crude Europe Brent'!B508</f>
        <v/>
      </c>
    </row>
    <row r="527" spans="1:3">
      <c r="A527" s="1" t="n">
        <v>47314</v>
      </c>
      <c r="B527">
        <f>'Input EIA Crude WTI'!B525</f>
        <v/>
      </c>
      <c r="C527">
        <f>'Input EIA Crude Europe Brent'!B509</f>
        <v/>
      </c>
    </row>
    <row r="528" spans="1:3">
      <c r="A528" s="1" t="n">
        <v>47345</v>
      </c>
      <c r="B528">
        <f>'Input EIA Crude WTI'!B526</f>
        <v/>
      </c>
      <c r="C528">
        <f>'Input EIA Crude Europe Brent'!B510</f>
        <v/>
      </c>
    </row>
    <row r="529" spans="1:3">
      <c r="A529" s="1" t="n">
        <v>47376</v>
      </c>
      <c r="B529">
        <f>'Input EIA Crude WTI'!B527</f>
        <v/>
      </c>
      <c r="C529">
        <f>'Input EIA Crude Europe Brent'!B511</f>
        <v/>
      </c>
    </row>
    <row r="530" spans="1:3">
      <c r="A530" s="1" t="n">
        <v>47406</v>
      </c>
      <c r="B530">
        <f>'Input EIA Crude WTI'!B528</f>
        <v/>
      </c>
      <c r="C530">
        <f>'Input EIA Crude Europe Brent'!B512</f>
        <v/>
      </c>
    </row>
    <row r="531" spans="1:3">
      <c r="A531" s="1" t="n">
        <v>47437</v>
      </c>
      <c r="B531">
        <f>'Input EIA Crude WTI'!B529</f>
        <v/>
      </c>
      <c r="C531">
        <f>'Input EIA Crude Europe Brent'!B513</f>
        <v/>
      </c>
    </row>
    <row r="532" spans="1:3">
      <c r="A532" s="1" t="n">
        <v>47467</v>
      </c>
      <c r="B532">
        <f>'Input EIA Crude WTI'!B530</f>
        <v/>
      </c>
      <c r="C532">
        <f>'Input EIA Crude Europe Brent'!B514</f>
        <v/>
      </c>
    </row>
    <row r="533" spans="1:3">
      <c r="A533" s="1" t="n">
        <v>47498</v>
      </c>
      <c r="B533">
        <f>'Input EIA Crude WTI'!B531</f>
        <v/>
      </c>
      <c r="C533">
        <f>'Input EIA Crude Europe Brent'!B515</f>
        <v/>
      </c>
    </row>
    <row r="534" spans="1:3">
      <c r="A534" s="1" t="n">
        <v>47529</v>
      </c>
      <c r="B534">
        <f>'Input EIA Crude WTI'!B532</f>
        <v/>
      </c>
      <c r="C534">
        <f>'Input EIA Crude Europe Brent'!B516</f>
        <v/>
      </c>
    </row>
    <row r="535" spans="1:3">
      <c r="A535" s="1" t="n">
        <v>47557</v>
      </c>
      <c r="B535">
        <f>'Input EIA Crude WTI'!B533</f>
        <v/>
      </c>
      <c r="C535">
        <f>'Input EIA Crude Europe Brent'!B517</f>
        <v/>
      </c>
    </row>
    <row r="536" spans="1:3">
      <c r="A536" s="1" t="n">
        <v>47588</v>
      </c>
      <c r="B536">
        <f>'Input EIA Crude WTI'!B534</f>
        <v/>
      </c>
      <c r="C536">
        <f>'Input EIA Crude Europe Brent'!B518</f>
        <v/>
      </c>
    </row>
    <row r="537" spans="1:3">
      <c r="A537" s="1" t="n">
        <v>47618</v>
      </c>
      <c r="B537">
        <f>'Input EIA Crude WTI'!B535</f>
        <v/>
      </c>
      <c r="C537">
        <f>'Input EIA Crude Europe Brent'!B519</f>
        <v/>
      </c>
    </row>
    <row r="538" spans="1:3">
      <c r="A538" s="1" t="n">
        <v>47649</v>
      </c>
      <c r="B538">
        <f>'Input EIA Crude WTI'!B536</f>
        <v/>
      </c>
      <c r="C538">
        <f>'Input EIA Crude Europe Brent'!B520</f>
        <v/>
      </c>
    </row>
    <row r="539" spans="1:3">
      <c r="A539" s="1" t="n">
        <v>47679</v>
      </c>
      <c r="B539">
        <f>'Input EIA Crude WTI'!B537</f>
        <v/>
      </c>
      <c r="C539">
        <f>'Input EIA Crude Europe Brent'!B521</f>
        <v/>
      </c>
    </row>
    <row r="540" spans="1:3">
      <c r="A540" s="1" t="n">
        <v>47710</v>
      </c>
      <c r="B540">
        <f>'Input EIA Crude WTI'!B538</f>
        <v/>
      </c>
      <c r="C540">
        <f>'Input EIA Crude Europe Brent'!B522</f>
        <v/>
      </c>
    </row>
    <row r="541" spans="1:3">
      <c r="A541" s="1" t="n">
        <v>47741</v>
      </c>
      <c r="B541">
        <f>'Input EIA Crude WTI'!B539</f>
        <v/>
      </c>
      <c r="C541">
        <f>'Input EIA Crude Europe Brent'!B523</f>
        <v/>
      </c>
    </row>
    <row r="542" spans="1:3">
      <c r="A542" s="1" t="n">
        <v>47771</v>
      </c>
      <c r="B542">
        <f>'Input EIA Crude WTI'!B540</f>
        <v/>
      </c>
      <c r="C542">
        <f>'Input EIA Crude Europe Brent'!B524</f>
        <v/>
      </c>
    </row>
    <row r="543" spans="1:3">
      <c r="A543" s="1" t="n">
        <v>47802</v>
      </c>
      <c r="B543">
        <f>'Input EIA Crude WTI'!B541</f>
        <v/>
      </c>
      <c r="C543">
        <f>'Input EIA Crude Europe Brent'!B525</f>
        <v/>
      </c>
    </row>
    <row r="544" spans="1:3">
      <c r="A544" s="1" t="n">
        <v>47832</v>
      </c>
      <c r="B544">
        <f>'Input EIA Crude WTI'!B542</f>
        <v/>
      </c>
      <c r="C544">
        <f>'Input EIA Crude Europe Brent'!B526</f>
        <v/>
      </c>
    </row>
  </sheetData>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BW314"/>
  <sheetViews>
    <sheetView workbookViewId="0">
      <selection activeCell="A1" sqref="A1"/>
    </sheetView>
  </sheetViews>
  <sheetFormatPr baseColWidth="10" defaultRowHeight="15"/>
  <sheetData>
    <row r="1" spans="1:75">
      <c r="A1" t="s">
        <v>1804</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1805</v>
      </c>
      <c r="B2">
        <f>'Input EIA SEDS'!B1</f>
        <v/>
      </c>
      <c r="C2">
        <f>'Input EIA SEDS'!C1</f>
        <v/>
      </c>
      <c r="D2">
        <f>'Input EIA SEDS'!D1</f>
        <v/>
      </c>
      <c r="E2">
        <f>'Input EIA SEDS'!E1</f>
        <v/>
      </c>
      <c r="F2">
        <f>'Input EIA SEDS'!F1</f>
        <v/>
      </c>
      <c r="G2">
        <f>'Input EIA SEDS'!G1</f>
        <v/>
      </c>
      <c r="H2">
        <f>'Input EIA SEDS'!H1</f>
        <v/>
      </c>
      <c r="I2">
        <f>'Input EIA SEDS'!I1</f>
        <v/>
      </c>
      <c r="J2">
        <f>'Input EIA SEDS'!J1</f>
        <v/>
      </c>
      <c r="K2">
        <f>'Input EIA SEDS'!K1</f>
        <v/>
      </c>
      <c r="L2">
        <f>'Input EIA SEDS'!L1</f>
        <v/>
      </c>
      <c r="M2">
        <f>'Input EIA SEDS'!M1</f>
        <v/>
      </c>
      <c r="N2">
        <f>'Input EIA SEDS'!N1</f>
        <v/>
      </c>
      <c r="O2">
        <f>'Input EIA SEDS'!O1</f>
        <v/>
      </c>
      <c r="P2">
        <f>'Input EIA SEDS'!P1</f>
        <v/>
      </c>
      <c r="Q2">
        <f>'Input EIA SEDS'!Q1</f>
        <v/>
      </c>
      <c r="R2">
        <f>'Input EIA SEDS'!R1</f>
        <v/>
      </c>
      <c r="S2">
        <f>'Input EIA SEDS'!S1</f>
        <v/>
      </c>
      <c r="T2">
        <f>'Input EIA SEDS'!T1</f>
        <v/>
      </c>
      <c r="U2">
        <f>'Input EIA SEDS'!U1</f>
        <v/>
      </c>
      <c r="V2">
        <f>'Input EIA SEDS'!V1</f>
        <v/>
      </c>
      <c r="W2">
        <f>'Input EIA SEDS'!W1</f>
        <v/>
      </c>
      <c r="X2">
        <f>'Input EIA SEDS'!X1</f>
        <v/>
      </c>
      <c r="Y2">
        <f>'Input EIA SEDS'!Y1</f>
        <v/>
      </c>
      <c r="Z2">
        <f>'Input EIA SEDS'!Z1</f>
        <v/>
      </c>
      <c r="AA2">
        <f>'Input EIA SEDS'!AA1</f>
        <v/>
      </c>
      <c r="AB2">
        <f>'Input EIA SEDS'!AB1</f>
        <v/>
      </c>
      <c r="AC2">
        <f>'Input EIA SEDS'!AC1</f>
        <v/>
      </c>
      <c r="AD2">
        <f>'Input EIA SEDS'!AD1</f>
        <v/>
      </c>
      <c r="AE2">
        <f>'Input EIA SEDS'!AE1</f>
        <v/>
      </c>
      <c r="AF2">
        <f>'Input EIA SEDS'!AF1</f>
        <v/>
      </c>
      <c r="AG2">
        <f>'Input EIA SEDS'!AG1</f>
        <v/>
      </c>
      <c r="AH2">
        <f>'Input EIA SEDS'!AH1</f>
        <v/>
      </c>
      <c r="AI2">
        <f>'Input EIA SEDS'!AI1</f>
        <v/>
      </c>
      <c r="AJ2">
        <f>'Input EIA SEDS'!AJ1</f>
        <v/>
      </c>
      <c r="AK2">
        <f>'Input EIA SEDS'!AK1</f>
        <v/>
      </c>
      <c r="AL2">
        <f>'Input EIA SEDS'!AL1</f>
        <v/>
      </c>
      <c r="AM2">
        <f>'Input EIA SEDS'!AM1</f>
        <v/>
      </c>
      <c r="AN2">
        <f>'Input EIA SEDS'!AN1</f>
        <v/>
      </c>
      <c r="AO2">
        <f>'Input EIA SEDS'!AO1</f>
        <v/>
      </c>
      <c r="AP2">
        <f>'Input EIA SEDS'!AP1</f>
        <v/>
      </c>
      <c r="AQ2">
        <f>'Input EIA SEDS'!AQ1</f>
        <v/>
      </c>
      <c r="AR2">
        <f>'Input EIA SEDS'!AR1</f>
        <v/>
      </c>
      <c r="AS2">
        <f>'Input EIA SEDS'!AS1</f>
        <v/>
      </c>
      <c r="AT2">
        <f>'Input EIA SEDS'!AT1</f>
        <v/>
      </c>
      <c r="AU2">
        <f>'Input EIA SEDS'!AU1</f>
        <v/>
      </c>
      <c r="AV2">
        <f>'Input EIA SEDS'!AV1</f>
        <v/>
      </c>
      <c r="AW2">
        <f>'Input EIA SEDS'!AW1</f>
        <v/>
      </c>
      <c r="AX2">
        <f>'Input EIA SEDS'!AX1</f>
        <v/>
      </c>
      <c r="AY2">
        <f>'Input EIA SEDS'!AY1</f>
        <v/>
      </c>
      <c r="AZ2">
        <f>'Input EIA SEDS'!AZ1</f>
        <v/>
      </c>
      <c r="BA2">
        <f>'Input EIA SEDS'!BA1</f>
        <v/>
      </c>
      <c r="BB2">
        <f>'Input EIA SEDS'!BB1</f>
        <v/>
      </c>
      <c r="BC2">
        <f>'Input EIA SEDS'!BC1</f>
        <v/>
      </c>
      <c r="BD2">
        <f>'Input EIA SEDS'!BD1</f>
        <v/>
      </c>
      <c r="BE2">
        <f>'Input EIA SEDS'!BE1</f>
        <v/>
      </c>
      <c r="BF2">
        <f>'Input EIA SEDS'!BF1</f>
        <v/>
      </c>
      <c r="BG2">
        <f>'Input EIA SEDS'!BG1</f>
        <v/>
      </c>
      <c r="BH2">
        <f>'Input EIA SEDS'!BH1</f>
        <v/>
      </c>
      <c r="BI2">
        <f>'Input EIA SEDS'!BI1</f>
        <v/>
      </c>
      <c r="BJ2">
        <f>'Input EIA SEDS'!BJ1</f>
        <v/>
      </c>
      <c r="BK2">
        <f>'Input EIA SEDS'!BK1</f>
        <v/>
      </c>
      <c r="BL2">
        <f>'Input EIA SEDS'!BL1</f>
        <v/>
      </c>
      <c r="BM2">
        <f>'Input EIA SEDS'!BM1</f>
        <v/>
      </c>
      <c r="BN2">
        <f>'Input EIA SEDS'!BN1</f>
        <v/>
      </c>
      <c r="BO2">
        <f>'Input EIA SEDS'!BO1</f>
        <v/>
      </c>
      <c r="BP2">
        <f>'Input EIA SEDS'!BP1</f>
        <v/>
      </c>
      <c r="BQ2">
        <f>'Input EIA SEDS'!BQ1</f>
        <v/>
      </c>
      <c r="BR2">
        <f>'Input EIA SEDS'!BR1</f>
        <v/>
      </c>
      <c r="BS2">
        <f>'Input EIA SEDS'!BS1</f>
        <v/>
      </c>
      <c r="BT2">
        <f>'Input EIA SEDS'!BT1</f>
        <v/>
      </c>
      <c r="BU2">
        <f>'Input EIA SEDS'!BU1</f>
        <v/>
      </c>
      <c r="BV2">
        <f>'Input EIA SEDS'!BV1</f>
        <v/>
      </c>
      <c r="BW2">
        <f>'Input EIA SEDS'!BW1</f>
        <v/>
      </c>
    </row>
    <row r="3" spans="1:75">
      <c r="A3">
        <f>MATCH($C3,'Input EIA SEDS'!$C:$C,0)</f>
        <v/>
      </c>
      <c r="B3">
        <f>INDEX('Input EIA SEDS'!$A:$BZ, $A3, COLUMN(B3))</f>
        <v/>
      </c>
      <c r="C3" t="s">
        <v>446</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448</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451</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455</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460</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66</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466</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469</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473</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476</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480</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483</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487</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490</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494</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508</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514</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519</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522</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526</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531</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537</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540</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544</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549</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553</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558</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569</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572</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578</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92</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583</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586</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594</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67</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599</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602</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606</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609</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620</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623</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629</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632</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638</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68</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644</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647</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651</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654</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658</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661</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666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669</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673</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677</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678</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680</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684</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690</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694</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696</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700</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702</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704</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708</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716</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719</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723</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726</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730</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733</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739</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742</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748</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751</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755</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758</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768</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770</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774</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778</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781</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785</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788</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794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797</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799</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801</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803</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805</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807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809</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861</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863</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865</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867</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869</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871</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873</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875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877</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879</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893</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896</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900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71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906</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909</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913</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914</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916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917</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919</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920</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922</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923</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925</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928</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932</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935</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939</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942</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946</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949</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953</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956</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1806</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1807</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1808</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1809</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1810</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1811</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1812</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1813</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1814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73</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1815</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1816</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960</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962</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964</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966</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968</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970</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972</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975</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979</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982</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986</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989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992</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995</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999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1000</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1002</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1005</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1009</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1012</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1016</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1019</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1023</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70</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1031</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1034</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1038</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1040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1043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1047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1048</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1050</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1054</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1059</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1062</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1066</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1072</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1076</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1079</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1085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1086</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1094</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1095</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1097</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1100</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1106</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1111</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1115</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1120</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1124</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1125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1817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1818</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1819</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1820</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1821</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1127</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1129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1133</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1137</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1141</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1174</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1177</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1181</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1184</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1188</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1191</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1197</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1200</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1204</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1207</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1211</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1214</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1218</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1221</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1228</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1231</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1235</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91</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1241</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1244</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1248</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1251</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1255</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1258</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1262</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1265</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1273</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1276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1315</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1316</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1318</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1822</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1823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1824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1825</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1826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1827</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1320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1321</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1377</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1379</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1382</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1386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1389</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1393</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1396</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1400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1403</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1411</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A251">
        <f>MATCH($C251,'Input EIA SEDS'!$C:$C,0)</f>
        <v/>
      </c>
      <c r="B251">
        <f>INDEX('Input EIA SEDS'!$A:$BZ, $A251, COLUMN(B251))</f>
        <v/>
      </c>
      <c r="C251" t="s">
        <v>74</v>
      </c>
      <c r="D251">
        <f>INDEX('Input EIA SEDS'!$A:$BZ, $A251, COLUMN(D251))</f>
        <v/>
      </c>
      <c r="E251">
        <f>INDEX('Input EIA SEDS'!$A:$BZ, $A251, COLUMN(E251))</f>
        <v/>
      </c>
      <c r="F251">
        <f>INDEX('Input EIA SEDS'!$A:$BZ, $A251, COLUMN(F251))</f>
        <v/>
      </c>
      <c r="G251">
        <f>INDEX('Input EIA SEDS'!$A:$BZ, $A251, COLUMN(G251))</f>
        <v/>
      </c>
      <c r="H251">
        <f>INDEX('Input EIA SEDS'!$A:$BZ, $A251, COLUMN(H251))</f>
        <v/>
      </c>
      <c r="I251">
        <f>INDEX('Input EIA SEDS'!$A:$BZ, $A251, COLUMN(I251))</f>
        <v/>
      </c>
      <c r="J251">
        <f>INDEX('Input EIA SEDS'!$A:$BZ, $A251, COLUMN(J251))</f>
        <v/>
      </c>
      <c r="K251">
        <f>INDEX('Input EIA SEDS'!$A:$BZ, $A251, COLUMN(K251))</f>
        <v/>
      </c>
      <c r="L251">
        <f>INDEX('Input EIA SEDS'!$A:$BZ, $A251, COLUMN(L251))</f>
        <v/>
      </c>
      <c r="M251">
        <f>INDEX('Input EIA SEDS'!$A:$BZ, $A251, COLUMN(M251))</f>
        <v/>
      </c>
      <c r="N251">
        <f>INDEX('Input EIA SEDS'!$A:$BZ, $A251, COLUMN(N251))</f>
        <v/>
      </c>
      <c r="O251">
        <f>INDEX('Input EIA SEDS'!$A:$BZ, $A251, COLUMN(O251))</f>
        <v/>
      </c>
      <c r="P251">
        <f>INDEX('Input EIA SEDS'!$A:$BZ, $A251, COLUMN(P251))</f>
        <v/>
      </c>
      <c r="Q251">
        <f>INDEX('Input EIA SEDS'!$A:$BZ, $A251, COLUMN(Q251))</f>
        <v/>
      </c>
      <c r="R251">
        <f>INDEX('Input EIA SEDS'!$A:$BZ, $A251, COLUMN(R251))</f>
        <v/>
      </c>
      <c r="S251">
        <f>INDEX('Input EIA SEDS'!$A:$BZ, $A251, COLUMN(S251))</f>
        <v/>
      </c>
      <c r="T251">
        <f>INDEX('Input EIA SEDS'!$A:$BZ, $A251, COLUMN(T251))</f>
        <v/>
      </c>
      <c r="U251">
        <f>INDEX('Input EIA SEDS'!$A:$BZ, $A251, COLUMN(U251))</f>
        <v/>
      </c>
      <c r="V251">
        <f>INDEX('Input EIA SEDS'!$A:$BZ, $A251, COLUMN(V251))</f>
        <v/>
      </c>
      <c r="W251">
        <f>INDEX('Input EIA SEDS'!$A:$BZ, $A251, COLUMN(W251))</f>
        <v/>
      </c>
      <c r="X251">
        <f>INDEX('Input EIA SEDS'!$A:$BZ, $A251, COLUMN(X251))</f>
        <v/>
      </c>
      <c r="Y251">
        <f>INDEX('Input EIA SEDS'!$A:$BZ, $A251, COLUMN(Y251))</f>
        <v/>
      </c>
      <c r="Z251">
        <f>INDEX('Input EIA SEDS'!$A:$BZ, $A251, COLUMN(Z251))</f>
        <v/>
      </c>
      <c r="AA251">
        <f>INDEX('Input EIA SEDS'!$A:$BZ, $A251, COLUMN(AA251))</f>
        <v/>
      </c>
      <c r="AB251">
        <f>INDEX('Input EIA SEDS'!$A:$BZ, $A251, COLUMN(AB251))</f>
        <v/>
      </c>
      <c r="AC251">
        <f>INDEX('Input EIA SEDS'!$A:$BZ, $A251, COLUMN(AC251))</f>
        <v/>
      </c>
      <c r="AD251">
        <f>INDEX('Input EIA SEDS'!$A:$BZ, $A251, COLUMN(AD251))</f>
        <v/>
      </c>
      <c r="AE251">
        <f>INDEX('Input EIA SEDS'!$A:$BZ, $A251, COLUMN(AE251))</f>
        <v/>
      </c>
      <c r="AF251">
        <f>INDEX('Input EIA SEDS'!$A:$BZ, $A251, COLUMN(AF251))</f>
        <v/>
      </c>
      <c r="AG251">
        <f>INDEX('Input EIA SEDS'!$A:$BZ, $A251, COLUMN(AG251))</f>
        <v/>
      </c>
      <c r="AH251">
        <f>INDEX('Input EIA SEDS'!$A:$BZ, $A251, COLUMN(AH251))</f>
        <v/>
      </c>
      <c r="AI251">
        <f>INDEX('Input EIA SEDS'!$A:$BZ, $A251, COLUMN(AI251))</f>
        <v/>
      </c>
      <c r="AJ251">
        <f>INDEX('Input EIA SEDS'!$A:$BZ, $A251, COLUMN(AJ251))</f>
        <v/>
      </c>
      <c r="AK251">
        <f>INDEX('Input EIA SEDS'!$A:$BZ, $A251, COLUMN(AK251))</f>
        <v/>
      </c>
      <c r="AL251">
        <f>INDEX('Input EIA SEDS'!$A:$BZ, $A251, COLUMN(AL251))</f>
        <v/>
      </c>
      <c r="AM251">
        <f>INDEX('Input EIA SEDS'!$A:$BZ, $A251, COLUMN(AM251))</f>
        <v/>
      </c>
      <c r="AN251">
        <f>INDEX('Input EIA SEDS'!$A:$BZ, $A251, COLUMN(AN251))</f>
        <v/>
      </c>
      <c r="AO251">
        <f>INDEX('Input EIA SEDS'!$A:$BZ, $A251, COLUMN(AO251))</f>
        <v/>
      </c>
      <c r="AP251">
        <f>INDEX('Input EIA SEDS'!$A:$BZ, $A251, COLUMN(AP251))</f>
        <v/>
      </c>
      <c r="AQ251">
        <f>INDEX('Input EIA SEDS'!$A:$BZ, $A251, COLUMN(AQ251))</f>
        <v/>
      </c>
      <c r="AR251">
        <f>INDEX('Input EIA SEDS'!$A:$BZ, $A251, COLUMN(AR251))</f>
        <v/>
      </c>
      <c r="AS251">
        <f>INDEX('Input EIA SEDS'!$A:$BZ, $A251, COLUMN(AS251))</f>
        <v/>
      </c>
      <c r="AT251">
        <f>INDEX('Input EIA SEDS'!$A:$BZ, $A251, COLUMN(AT251))</f>
        <v/>
      </c>
      <c r="AU251">
        <f>INDEX('Input EIA SEDS'!$A:$BZ, $A251, COLUMN(AU251))</f>
        <v/>
      </c>
      <c r="AV251">
        <f>INDEX('Input EIA SEDS'!$A:$BZ, $A251, COLUMN(AV251))</f>
        <v/>
      </c>
      <c r="AW251">
        <f>INDEX('Input EIA SEDS'!$A:$BZ, $A251, COLUMN(AW251))</f>
        <v/>
      </c>
      <c r="AX251">
        <f>INDEX('Input EIA SEDS'!$A:$BZ, $A251, COLUMN(AX251))</f>
        <v/>
      </c>
      <c r="AY251">
        <f>INDEX('Input EIA SEDS'!$A:$BZ, $A251, COLUMN(AY251))</f>
        <v/>
      </c>
      <c r="AZ251">
        <f>INDEX('Input EIA SEDS'!$A:$BZ, $A251, COLUMN(AZ251))</f>
        <v/>
      </c>
      <c r="BA251">
        <f>INDEX('Input EIA SEDS'!$A:$BZ, $A251, COLUMN(BA251))</f>
        <v/>
      </c>
      <c r="BB251">
        <f>INDEX('Input EIA SEDS'!$A:$BZ, $A251, COLUMN(BB251))</f>
        <v/>
      </c>
      <c r="BC251">
        <f>INDEX('Input EIA SEDS'!$A:$BZ, $A251, COLUMN(BC251))</f>
        <v/>
      </c>
      <c r="BD251">
        <f>INDEX('Input EIA SEDS'!$A:$BZ, $A251, COLUMN(BD251))</f>
        <v/>
      </c>
      <c r="BE251">
        <f>INDEX('Input EIA SEDS'!$A:$BZ, $A251, COLUMN(BE251))</f>
        <v/>
      </c>
      <c r="BF251">
        <f>INDEX('Input EIA SEDS'!$A:$BZ, $A251, COLUMN(BF251))</f>
        <v/>
      </c>
      <c r="BG251">
        <f>INDEX('Input EIA SEDS'!$A:$BZ, $A251, COLUMN(BG251))</f>
        <v/>
      </c>
      <c r="BH251">
        <f>INDEX('Input EIA SEDS'!$A:$BZ, $A251, COLUMN(BH251))</f>
        <v/>
      </c>
      <c r="BI251">
        <f>INDEX('Input EIA SEDS'!$A:$BZ, $A251, COLUMN(BI251))</f>
        <v/>
      </c>
      <c r="BJ251">
        <f>INDEX('Input EIA SEDS'!$A:$BZ, $A251, COLUMN(BJ251))</f>
        <v/>
      </c>
      <c r="BK251">
        <f>INDEX('Input EIA SEDS'!$A:$BZ, $A251, COLUMN(BK251))</f>
        <v/>
      </c>
      <c r="BL251">
        <f>INDEX('Input EIA SEDS'!$A:$BZ, $A251, COLUMN(BL251))</f>
        <v/>
      </c>
      <c r="BM251">
        <f>INDEX('Input EIA SEDS'!$A:$BZ, $A251, COLUMN(BM251))</f>
        <v/>
      </c>
      <c r="BN251">
        <f>INDEX('Input EIA SEDS'!$A:$BZ, $A251, COLUMN(BN251))</f>
        <v/>
      </c>
      <c r="BO251">
        <f>INDEX('Input EIA SEDS'!$A:$BZ, $A251, COLUMN(BO251))</f>
        <v/>
      </c>
      <c r="BP251">
        <f>INDEX('Input EIA SEDS'!$A:$BZ, $A251, COLUMN(BP251))</f>
        <v/>
      </c>
      <c r="BQ251">
        <f>INDEX('Input EIA SEDS'!$A:$BZ, $A251, COLUMN(BQ251))</f>
        <v/>
      </c>
      <c r="BR251">
        <f>INDEX('Input EIA SEDS'!$A:$BZ, $A251, COLUMN(BR251))</f>
        <v/>
      </c>
      <c r="BS251">
        <f>INDEX('Input EIA SEDS'!$A:$BZ, $A251, COLUMN(BS251))</f>
        <v/>
      </c>
      <c r="BT251">
        <f>INDEX('Input EIA SEDS'!$A:$BZ, $A251, COLUMN(BT251))</f>
        <v/>
      </c>
      <c r="BU251">
        <f>INDEX('Input EIA SEDS'!$A:$BZ, $A251, COLUMN(BU251))</f>
        <v/>
      </c>
      <c r="BV251">
        <f>INDEX('Input EIA SEDS'!$A:$BZ, $A251, COLUMN(BV251))</f>
        <v/>
      </c>
      <c r="BW251">
        <f>INDEX('Input EIA SEDS'!$A:$BZ, $A251, COLUMN(BW251))</f>
        <v/>
      </c>
    </row>
    <row r="252" spans="1:75">
      <c r="A252">
        <f>MATCH($C252,'Input EIA SEDS'!$C:$C,0)</f>
        <v/>
      </c>
      <c r="B252">
        <f>INDEX('Input EIA SEDS'!$A:$BZ, $A252, COLUMN(B252))</f>
        <v/>
      </c>
      <c r="C252" t="s">
        <v>1417</v>
      </c>
      <c r="D252">
        <f>INDEX('Input EIA SEDS'!$A:$BZ, $A252, COLUMN(D252))</f>
        <v/>
      </c>
      <c r="E252">
        <f>INDEX('Input EIA SEDS'!$A:$BZ, $A252, COLUMN(E252))</f>
        <v/>
      </c>
      <c r="F252">
        <f>INDEX('Input EIA SEDS'!$A:$BZ, $A252, COLUMN(F252))</f>
        <v/>
      </c>
      <c r="G252">
        <f>INDEX('Input EIA SEDS'!$A:$BZ, $A252, COLUMN(G252))</f>
        <v/>
      </c>
      <c r="H252">
        <f>INDEX('Input EIA SEDS'!$A:$BZ, $A252, COLUMN(H252))</f>
        <v/>
      </c>
      <c r="I252">
        <f>INDEX('Input EIA SEDS'!$A:$BZ, $A252, COLUMN(I252))</f>
        <v/>
      </c>
      <c r="J252">
        <f>INDEX('Input EIA SEDS'!$A:$BZ, $A252, COLUMN(J252))</f>
        <v/>
      </c>
      <c r="K252">
        <f>INDEX('Input EIA SEDS'!$A:$BZ, $A252, COLUMN(K252))</f>
        <v/>
      </c>
      <c r="L252">
        <f>INDEX('Input EIA SEDS'!$A:$BZ, $A252, COLUMN(L252))</f>
        <v/>
      </c>
      <c r="M252">
        <f>INDEX('Input EIA SEDS'!$A:$BZ, $A252, COLUMN(M252))</f>
        <v/>
      </c>
      <c r="N252">
        <f>INDEX('Input EIA SEDS'!$A:$BZ, $A252, COLUMN(N252))</f>
        <v/>
      </c>
      <c r="O252">
        <f>INDEX('Input EIA SEDS'!$A:$BZ, $A252, COLUMN(O252))</f>
        <v/>
      </c>
      <c r="P252">
        <f>INDEX('Input EIA SEDS'!$A:$BZ, $A252, COLUMN(P252))</f>
        <v/>
      </c>
      <c r="Q252">
        <f>INDEX('Input EIA SEDS'!$A:$BZ, $A252, COLUMN(Q252))</f>
        <v/>
      </c>
      <c r="R252">
        <f>INDEX('Input EIA SEDS'!$A:$BZ, $A252, COLUMN(R252))</f>
        <v/>
      </c>
      <c r="S252">
        <f>INDEX('Input EIA SEDS'!$A:$BZ, $A252, COLUMN(S252))</f>
        <v/>
      </c>
      <c r="T252">
        <f>INDEX('Input EIA SEDS'!$A:$BZ, $A252, COLUMN(T252))</f>
        <v/>
      </c>
      <c r="U252">
        <f>INDEX('Input EIA SEDS'!$A:$BZ, $A252, COLUMN(U252))</f>
        <v/>
      </c>
      <c r="V252">
        <f>INDEX('Input EIA SEDS'!$A:$BZ, $A252, COLUMN(V252))</f>
        <v/>
      </c>
      <c r="W252">
        <f>INDEX('Input EIA SEDS'!$A:$BZ, $A252, COLUMN(W252))</f>
        <v/>
      </c>
      <c r="X252">
        <f>INDEX('Input EIA SEDS'!$A:$BZ, $A252, COLUMN(X252))</f>
        <v/>
      </c>
      <c r="Y252">
        <f>INDEX('Input EIA SEDS'!$A:$BZ, $A252, COLUMN(Y252))</f>
        <v/>
      </c>
      <c r="Z252">
        <f>INDEX('Input EIA SEDS'!$A:$BZ, $A252, COLUMN(Z252))</f>
        <v/>
      </c>
      <c r="AA252">
        <f>INDEX('Input EIA SEDS'!$A:$BZ, $A252, COLUMN(AA252))</f>
        <v/>
      </c>
      <c r="AB252">
        <f>INDEX('Input EIA SEDS'!$A:$BZ, $A252, COLUMN(AB252))</f>
        <v/>
      </c>
      <c r="AC252">
        <f>INDEX('Input EIA SEDS'!$A:$BZ, $A252, COLUMN(AC252))</f>
        <v/>
      </c>
      <c r="AD252">
        <f>INDEX('Input EIA SEDS'!$A:$BZ, $A252, COLUMN(AD252))</f>
        <v/>
      </c>
      <c r="AE252">
        <f>INDEX('Input EIA SEDS'!$A:$BZ, $A252, COLUMN(AE252))</f>
        <v/>
      </c>
      <c r="AF252">
        <f>INDEX('Input EIA SEDS'!$A:$BZ, $A252, COLUMN(AF252))</f>
        <v/>
      </c>
      <c r="AG252">
        <f>INDEX('Input EIA SEDS'!$A:$BZ, $A252, COLUMN(AG252))</f>
        <v/>
      </c>
      <c r="AH252">
        <f>INDEX('Input EIA SEDS'!$A:$BZ, $A252, COLUMN(AH252))</f>
        <v/>
      </c>
      <c r="AI252">
        <f>INDEX('Input EIA SEDS'!$A:$BZ, $A252, COLUMN(AI252))</f>
        <v/>
      </c>
      <c r="AJ252">
        <f>INDEX('Input EIA SEDS'!$A:$BZ, $A252, COLUMN(AJ252))</f>
        <v/>
      </c>
      <c r="AK252">
        <f>INDEX('Input EIA SEDS'!$A:$BZ, $A252, COLUMN(AK252))</f>
        <v/>
      </c>
      <c r="AL252">
        <f>INDEX('Input EIA SEDS'!$A:$BZ, $A252, COLUMN(AL252))</f>
        <v/>
      </c>
      <c r="AM252">
        <f>INDEX('Input EIA SEDS'!$A:$BZ, $A252, COLUMN(AM252))</f>
        <v/>
      </c>
      <c r="AN252">
        <f>INDEX('Input EIA SEDS'!$A:$BZ, $A252, COLUMN(AN252))</f>
        <v/>
      </c>
      <c r="AO252">
        <f>INDEX('Input EIA SEDS'!$A:$BZ, $A252, COLUMN(AO252))</f>
        <v/>
      </c>
      <c r="AP252">
        <f>INDEX('Input EIA SEDS'!$A:$BZ, $A252, COLUMN(AP252))</f>
        <v/>
      </c>
      <c r="AQ252">
        <f>INDEX('Input EIA SEDS'!$A:$BZ, $A252, COLUMN(AQ252))</f>
        <v/>
      </c>
      <c r="AR252">
        <f>INDEX('Input EIA SEDS'!$A:$BZ, $A252, COLUMN(AR252))</f>
        <v/>
      </c>
      <c r="AS252">
        <f>INDEX('Input EIA SEDS'!$A:$BZ, $A252, COLUMN(AS252))</f>
        <v/>
      </c>
      <c r="AT252">
        <f>INDEX('Input EIA SEDS'!$A:$BZ, $A252, COLUMN(AT252))</f>
        <v/>
      </c>
      <c r="AU252">
        <f>INDEX('Input EIA SEDS'!$A:$BZ, $A252, COLUMN(AU252))</f>
        <v/>
      </c>
      <c r="AV252">
        <f>INDEX('Input EIA SEDS'!$A:$BZ, $A252, COLUMN(AV252))</f>
        <v/>
      </c>
      <c r="AW252">
        <f>INDEX('Input EIA SEDS'!$A:$BZ, $A252, COLUMN(AW252))</f>
        <v/>
      </c>
      <c r="AX252">
        <f>INDEX('Input EIA SEDS'!$A:$BZ, $A252, COLUMN(AX252))</f>
        <v/>
      </c>
      <c r="AY252">
        <f>INDEX('Input EIA SEDS'!$A:$BZ, $A252, COLUMN(AY252))</f>
        <v/>
      </c>
      <c r="AZ252">
        <f>INDEX('Input EIA SEDS'!$A:$BZ, $A252, COLUMN(AZ252))</f>
        <v/>
      </c>
      <c r="BA252">
        <f>INDEX('Input EIA SEDS'!$A:$BZ, $A252, COLUMN(BA252))</f>
        <v/>
      </c>
      <c r="BB252">
        <f>INDEX('Input EIA SEDS'!$A:$BZ, $A252, COLUMN(BB252))</f>
        <v/>
      </c>
      <c r="BC252">
        <f>INDEX('Input EIA SEDS'!$A:$BZ, $A252, COLUMN(BC252))</f>
        <v/>
      </c>
      <c r="BD252">
        <f>INDEX('Input EIA SEDS'!$A:$BZ, $A252, COLUMN(BD252))</f>
        <v/>
      </c>
      <c r="BE252">
        <f>INDEX('Input EIA SEDS'!$A:$BZ, $A252, COLUMN(BE252))</f>
        <v/>
      </c>
      <c r="BF252">
        <f>INDEX('Input EIA SEDS'!$A:$BZ, $A252, COLUMN(BF252))</f>
        <v/>
      </c>
      <c r="BG252">
        <f>INDEX('Input EIA SEDS'!$A:$BZ, $A252, COLUMN(BG252))</f>
        <v/>
      </c>
      <c r="BH252">
        <f>INDEX('Input EIA SEDS'!$A:$BZ, $A252, COLUMN(BH252))</f>
        <v/>
      </c>
      <c r="BI252">
        <f>INDEX('Input EIA SEDS'!$A:$BZ, $A252, COLUMN(BI252))</f>
        <v/>
      </c>
      <c r="BJ252">
        <f>INDEX('Input EIA SEDS'!$A:$BZ, $A252, COLUMN(BJ252))</f>
        <v/>
      </c>
      <c r="BK252">
        <f>INDEX('Input EIA SEDS'!$A:$BZ, $A252, COLUMN(BK252))</f>
        <v/>
      </c>
      <c r="BL252">
        <f>INDEX('Input EIA SEDS'!$A:$BZ, $A252, COLUMN(BL252))</f>
        <v/>
      </c>
      <c r="BM252">
        <f>INDEX('Input EIA SEDS'!$A:$BZ, $A252, COLUMN(BM252))</f>
        <v/>
      </c>
      <c r="BN252">
        <f>INDEX('Input EIA SEDS'!$A:$BZ, $A252, COLUMN(BN252))</f>
        <v/>
      </c>
      <c r="BO252">
        <f>INDEX('Input EIA SEDS'!$A:$BZ, $A252, COLUMN(BO252))</f>
        <v/>
      </c>
      <c r="BP252">
        <f>INDEX('Input EIA SEDS'!$A:$BZ, $A252, COLUMN(BP252))</f>
        <v/>
      </c>
      <c r="BQ252">
        <f>INDEX('Input EIA SEDS'!$A:$BZ, $A252, COLUMN(BQ252))</f>
        <v/>
      </c>
      <c r="BR252">
        <f>INDEX('Input EIA SEDS'!$A:$BZ, $A252, COLUMN(BR252))</f>
        <v/>
      </c>
      <c r="BS252">
        <f>INDEX('Input EIA SEDS'!$A:$BZ, $A252, COLUMN(BS252))</f>
        <v/>
      </c>
      <c r="BT252">
        <f>INDEX('Input EIA SEDS'!$A:$BZ, $A252, COLUMN(BT252))</f>
        <v/>
      </c>
      <c r="BU252">
        <f>INDEX('Input EIA SEDS'!$A:$BZ, $A252, COLUMN(BU252))</f>
        <v/>
      </c>
      <c r="BV252">
        <f>INDEX('Input EIA SEDS'!$A:$BZ, $A252, COLUMN(BV252))</f>
        <v/>
      </c>
      <c r="BW252">
        <f>INDEX('Input EIA SEDS'!$A:$BZ, $A252, COLUMN(BW252))</f>
        <v/>
      </c>
    </row>
    <row r="253" spans="1:75">
      <c r="A253">
        <f>MATCH($C253,'Input EIA SEDS'!$C:$C,0)</f>
        <v/>
      </c>
      <c r="B253">
        <f>INDEX('Input EIA SEDS'!$A:$BZ, $A253, COLUMN(B253))</f>
        <v/>
      </c>
      <c r="C253" t="s">
        <v>1420</v>
      </c>
      <c r="D253">
        <f>INDEX('Input EIA SEDS'!$A:$BZ, $A253, COLUMN(D253))</f>
        <v/>
      </c>
      <c r="E253">
        <f>INDEX('Input EIA SEDS'!$A:$BZ, $A253, COLUMN(E253))</f>
        <v/>
      </c>
      <c r="F253">
        <f>INDEX('Input EIA SEDS'!$A:$BZ, $A253, COLUMN(F253))</f>
        <v/>
      </c>
      <c r="G253">
        <f>INDEX('Input EIA SEDS'!$A:$BZ, $A253, COLUMN(G253))</f>
        <v/>
      </c>
      <c r="H253">
        <f>INDEX('Input EIA SEDS'!$A:$BZ, $A253, COLUMN(H253))</f>
        <v/>
      </c>
      <c r="I253">
        <f>INDEX('Input EIA SEDS'!$A:$BZ, $A253, COLUMN(I253))</f>
        <v/>
      </c>
      <c r="J253">
        <f>INDEX('Input EIA SEDS'!$A:$BZ, $A253, COLUMN(J253))</f>
        <v/>
      </c>
      <c r="K253">
        <f>INDEX('Input EIA SEDS'!$A:$BZ, $A253, COLUMN(K253))</f>
        <v/>
      </c>
      <c r="L253">
        <f>INDEX('Input EIA SEDS'!$A:$BZ, $A253, COLUMN(L253))</f>
        <v/>
      </c>
      <c r="M253">
        <f>INDEX('Input EIA SEDS'!$A:$BZ, $A253, COLUMN(M253))</f>
        <v/>
      </c>
      <c r="N253">
        <f>INDEX('Input EIA SEDS'!$A:$BZ, $A253, COLUMN(N253))</f>
        <v/>
      </c>
      <c r="O253">
        <f>INDEX('Input EIA SEDS'!$A:$BZ, $A253, COLUMN(O253))</f>
        <v/>
      </c>
      <c r="P253">
        <f>INDEX('Input EIA SEDS'!$A:$BZ, $A253, COLUMN(P253))</f>
        <v/>
      </c>
      <c r="Q253">
        <f>INDEX('Input EIA SEDS'!$A:$BZ, $A253, COLUMN(Q253))</f>
        <v/>
      </c>
      <c r="R253">
        <f>INDEX('Input EIA SEDS'!$A:$BZ, $A253, COLUMN(R253))</f>
        <v/>
      </c>
      <c r="S253">
        <f>INDEX('Input EIA SEDS'!$A:$BZ, $A253, COLUMN(S253))</f>
        <v/>
      </c>
      <c r="T253">
        <f>INDEX('Input EIA SEDS'!$A:$BZ, $A253, COLUMN(T253))</f>
        <v/>
      </c>
      <c r="U253">
        <f>INDEX('Input EIA SEDS'!$A:$BZ, $A253, COLUMN(U253))</f>
        <v/>
      </c>
      <c r="V253">
        <f>INDEX('Input EIA SEDS'!$A:$BZ, $A253, COLUMN(V253))</f>
        <v/>
      </c>
      <c r="W253">
        <f>INDEX('Input EIA SEDS'!$A:$BZ, $A253, COLUMN(W253))</f>
        <v/>
      </c>
      <c r="X253">
        <f>INDEX('Input EIA SEDS'!$A:$BZ, $A253, COLUMN(X253))</f>
        <v/>
      </c>
      <c r="Y253">
        <f>INDEX('Input EIA SEDS'!$A:$BZ, $A253, COLUMN(Y253))</f>
        <v/>
      </c>
      <c r="Z253">
        <f>INDEX('Input EIA SEDS'!$A:$BZ, $A253, COLUMN(Z253))</f>
        <v/>
      </c>
      <c r="AA253">
        <f>INDEX('Input EIA SEDS'!$A:$BZ, $A253, COLUMN(AA253))</f>
        <v/>
      </c>
      <c r="AB253">
        <f>INDEX('Input EIA SEDS'!$A:$BZ, $A253, COLUMN(AB253))</f>
        <v/>
      </c>
      <c r="AC253">
        <f>INDEX('Input EIA SEDS'!$A:$BZ, $A253, COLUMN(AC253))</f>
        <v/>
      </c>
      <c r="AD253">
        <f>INDEX('Input EIA SEDS'!$A:$BZ, $A253, COLUMN(AD253))</f>
        <v/>
      </c>
      <c r="AE253">
        <f>INDEX('Input EIA SEDS'!$A:$BZ, $A253, COLUMN(AE253))</f>
        <v/>
      </c>
      <c r="AF253">
        <f>INDEX('Input EIA SEDS'!$A:$BZ, $A253, COLUMN(AF253))</f>
        <v/>
      </c>
      <c r="AG253">
        <f>INDEX('Input EIA SEDS'!$A:$BZ, $A253, COLUMN(AG253))</f>
        <v/>
      </c>
      <c r="AH253">
        <f>INDEX('Input EIA SEDS'!$A:$BZ, $A253, COLUMN(AH253))</f>
        <v/>
      </c>
      <c r="AI253">
        <f>INDEX('Input EIA SEDS'!$A:$BZ, $A253, COLUMN(AI253))</f>
        <v/>
      </c>
      <c r="AJ253">
        <f>INDEX('Input EIA SEDS'!$A:$BZ, $A253, COLUMN(AJ253))</f>
        <v/>
      </c>
      <c r="AK253">
        <f>INDEX('Input EIA SEDS'!$A:$BZ, $A253, COLUMN(AK253))</f>
        <v/>
      </c>
      <c r="AL253">
        <f>INDEX('Input EIA SEDS'!$A:$BZ, $A253, COLUMN(AL253))</f>
        <v/>
      </c>
      <c r="AM253">
        <f>INDEX('Input EIA SEDS'!$A:$BZ, $A253, COLUMN(AM253))</f>
        <v/>
      </c>
      <c r="AN253">
        <f>INDEX('Input EIA SEDS'!$A:$BZ, $A253, COLUMN(AN253))</f>
        <v/>
      </c>
      <c r="AO253">
        <f>INDEX('Input EIA SEDS'!$A:$BZ, $A253, COLUMN(AO253))</f>
        <v/>
      </c>
      <c r="AP253">
        <f>INDEX('Input EIA SEDS'!$A:$BZ, $A253, COLUMN(AP253))</f>
        <v/>
      </c>
      <c r="AQ253">
        <f>INDEX('Input EIA SEDS'!$A:$BZ, $A253, COLUMN(AQ253))</f>
        <v/>
      </c>
      <c r="AR253">
        <f>INDEX('Input EIA SEDS'!$A:$BZ, $A253, COLUMN(AR253))</f>
        <v/>
      </c>
      <c r="AS253">
        <f>INDEX('Input EIA SEDS'!$A:$BZ, $A253, COLUMN(AS253))</f>
        <v/>
      </c>
      <c r="AT253">
        <f>INDEX('Input EIA SEDS'!$A:$BZ, $A253, COLUMN(AT253))</f>
        <v/>
      </c>
      <c r="AU253">
        <f>INDEX('Input EIA SEDS'!$A:$BZ, $A253, COLUMN(AU253))</f>
        <v/>
      </c>
      <c r="AV253">
        <f>INDEX('Input EIA SEDS'!$A:$BZ, $A253, COLUMN(AV253))</f>
        <v/>
      </c>
      <c r="AW253">
        <f>INDEX('Input EIA SEDS'!$A:$BZ, $A253, COLUMN(AW253))</f>
        <v/>
      </c>
      <c r="AX253">
        <f>INDEX('Input EIA SEDS'!$A:$BZ, $A253, COLUMN(AX253))</f>
        <v/>
      </c>
      <c r="AY253">
        <f>INDEX('Input EIA SEDS'!$A:$BZ, $A253, COLUMN(AY253))</f>
        <v/>
      </c>
      <c r="AZ253">
        <f>INDEX('Input EIA SEDS'!$A:$BZ, $A253, COLUMN(AZ253))</f>
        <v/>
      </c>
      <c r="BA253">
        <f>INDEX('Input EIA SEDS'!$A:$BZ, $A253, COLUMN(BA253))</f>
        <v/>
      </c>
      <c r="BB253">
        <f>INDEX('Input EIA SEDS'!$A:$BZ, $A253, COLUMN(BB253))</f>
        <v/>
      </c>
      <c r="BC253">
        <f>INDEX('Input EIA SEDS'!$A:$BZ, $A253, COLUMN(BC253))</f>
        <v/>
      </c>
      <c r="BD253">
        <f>INDEX('Input EIA SEDS'!$A:$BZ, $A253, COLUMN(BD253))</f>
        <v/>
      </c>
      <c r="BE253">
        <f>INDEX('Input EIA SEDS'!$A:$BZ, $A253, COLUMN(BE253))</f>
        <v/>
      </c>
      <c r="BF253">
        <f>INDEX('Input EIA SEDS'!$A:$BZ, $A253, COLUMN(BF253))</f>
        <v/>
      </c>
      <c r="BG253">
        <f>INDEX('Input EIA SEDS'!$A:$BZ, $A253, COLUMN(BG253))</f>
        <v/>
      </c>
      <c r="BH253">
        <f>INDEX('Input EIA SEDS'!$A:$BZ, $A253, COLUMN(BH253))</f>
        <v/>
      </c>
      <c r="BI253">
        <f>INDEX('Input EIA SEDS'!$A:$BZ, $A253, COLUMN(BI253))</f>
        <v/>
      </c>
      <c r="BJ253">
        <f>INDEX('Input EIA SEDS'!$A:$BZ, $A253, COLUMN(BJ253))</f>
        <v/>
      </c>
      <c r="BK253">
        <f>INDEX('Input EIA SEDS'!$A:$BZ, $A253, COLUMN(BK253))</f>
        <v/>
      </c>
      <c r="BL253">
        <f>INDEX('Input EIA SEDS'!$A:$BZ, $A253, COLUMN(BL253))</f>
        <v/>
      </c>
      <c r="BM253">
        <f>INDEX('Input EIA SEDS'!$A:$BZ, $A253, COLUMN(BM253))</f>
        <v/>
      </c>
      <c r="BN253">
        <f>INDEX('Input EIA SEDS'!$A:$BZ, $A253, COLUMN(BN253))</f>
        <v/>
      </c>
      <c r="BO253">
        <f>INDEX('Input EIA SEDS'!$A:$BZ, $A253, COLUMN(BO253))</f>
        <v/>
      </c>
      <c r="BP253">
        <f>INDEX('Input EIA SEDS'!$A:$BZ, $A253, COLUMN(BP253))</f>
        <v/>
      </c>
      <c r="BQ253">
        <f>INDEX('Input EIA SEDS'!$A:$BZ, $A253, COLUMN(BQ253))</f>
        <v/>
      </c>
      <c r="BR253">
        <f>INDEX('Input EIA SEDS'!$A:$BZ, $A253, COLUMN(BR253))</f>
        <v/>
      </c>
      <c r="BS253">
        <f>INDEX('Input EIA SEDS'!$A:$BZ, $A253, COLUMN(BS253))</f>
        <v/>
      </c>
      <c r="BT253">
        <f>INDEX('Input EIA SEDS'!$A:$BZ, $A253, COLUMN(BT253))</f>
        <v/>
      </c>
      <c r="BU253">
        <f>INDEX('Input EIA SEDS'!$A:$BZ, $A253, COLUMN(BU253))</f>
        <v/>
      </c>
      <c r="BV253">
        <f>INDEX('Input EIA SEDS'!$A:$BZ, $A253, COLUMN(BV253))</f>
        <v/>
      </c>
      <c r="BW253">
        <f>INDEX('Input EIA SEDS'!$A:$BZ, $A253, COLUMN(BW253))</f>
        <v/>
      </c>
    </row>
    <row r="254" spans="1:75">
      <c r="A254">
        <f>MATCH($C254,'Input EIA SEDS'!$C:$C,0)</f>
        <v/>
      </c>
      <c r="B254">
        <f>INDEX('Input EIA SEDS'!$A:$BZ, $A254, COLUMN(B254))</f>
        <v/>
      </c>
      <c r="C254" t="s">
        <v>1426</v>
      </c>
      <c r="D254">
        <f>INDEX('Input EIA SEDS'!$A:$BZ, $A254, COLUMN(D254))</f>
        <v/>
      </c>
      <c r="E254">
        <f>INDEX('Input EIA SEDS'!$A:$BZ, $A254, COLUMN(E254))</f>
        <v/>
      </c>
      <c r="F254">
        <f>INDEX('Input EIA SEDS'!$A:$BZ, $A254, COLUMN(F254))</f>
        <v/>
      </c>
      <c r="G254">
        <f>INDEX('Input EIA SEDS'!$A:$BZ, $A254, COLUMN(G254))</f>
        <v/>
      </c>
      <c r="H254">
        <f>INDEX('Input EIA SEDS'!$A:$BZ, $A254, COLUMN(H254))</f>
        <v/>
      </c>
      <c r="I254">
        <f>INDEX('Input EIA SEDS'!$A:$BZ, $A254, COLUMN(I254))</f>
        <v/>
      </c>
      <c r="J254">
        <f>INDEX('Input EIA SEDS'!$A:$BZ, $A254, COLUMN(J254))</f>
        <v/>
      </c>
      <c r="K254">
        <f>INDEX('Input EIA SEDS'!$A:$BZ, $A254, COLUMN(K254))</f>
        <v/>
      </c>
      <c r="L254">
        <f>INDEX('Input EIA SEDS'!$A:$BZ, $A254, COLUMN(L254))</f>
        <v/>
      </c>
      <c r="M254">
        <f>INDEX('Input EIA SEDS'!$A:$BZ, $A254, COLUMN(M254))</f>
        <v/>
      </c>
      <c r="N254">
        <f>INDEX('Input EIA SEDS'!$A:$BZ, $A254, COLUMN(N254))</f>
        <v/>
      </c>
      <c r="O254">
        <f>INDEX('Input EIA SEDS'!$A:$BZ, $A254, COLUMN(O254))</f>
        <v/>
      </c>
      <c r="P254">
        <f>INDEX('Input EIA SEDS'!$A:$BZ, $A254, COLUMN(P254))</f>
        <v/>
      </c>
      <c r="Q254">
        <f>INDEX('Input EIA SEDS'!$A:$BZ, $A254, COLUMN(Q254))</f>
        <v/>
      </c>
      <c r="R254">
        <f>INDEX('Input EIA SEDS'!$A:$BZ, $A254, COLUMN(R254))</f>
        <v/>
      </c>
      <c r="S254">
        <f>INDEX('Input EIA SEDS'!$A:$BZ, $A254, COLUMN(S254))</f>
        <v/>
      </c>
      <c r="T254">
        <f>INDEX('Input EIA SEDS'!$A:$BZ, $A254, COLUMN(T254))</f>
        <v/>
      </c>
      <c r="U254">
        <f>INDEX('Input EIA SEDS'!$A:$BZ, $A254, COLUMN(U254))</f>
        <v/>
      </c>
      <c r="V254">
        <f>INDEX('Input EIA SEDS'!$A:$BZ, $A254, COLUMN(V254))</f>
        <v/>
      </c>
      <c r="W254">
        <f>INDEX('Input EIA SEDS'!$A:$BZ, $A254, COLUMN(W254))</f>
        <v/>
      </c>
      <c r="X254">
        <f>INDEX('Input EIA SEDS'!$A:$BZ, $A254, COLUMN(X254))</f>
        <v/>
      </c>
      <c r="Y254">
        <f>INDEX('Input EIA SEDS'!$A:$BZ, $A254, COLUMN(Y254))</f>
        <v/>
      </c>
      <c r="Z254">
        <f>INDEX('Input EIA SEDS'!$A:$BZ, $A254, COLUMN(Z254))</f>
        <v/>
      </c>
      <c r="AA254">
        <f>INDEX('Input EIA SEDS'!$A:$BZ, $A254, COLUMN(AA254))</f>
        <v/>
      </c>
      <c r="AB254">
        <f>INDEX('Input EIA SEDS'!$A:$BZ, $A254, COLUMN(AB254))</f>
        <v/>
      </c>
      <c r="AC254">
        <f>INDEX('Input EIA SEDS'!$A:$BZ, $A254, COLUMN(AC254))</f>
        <v/>
      </c>
      <c r="AD254">
        <f>INDEX('Input EIA SEDS'!$A:$BZ, $A254, COLUMN(AD254))</f>
        <v/>
      </c>
      <c r="AE254">
        <f>INDEX('Input EIA SEDS'!$A:$BZ, $A254, COLUMN(AE254))</f>
        <v/>
      </c>
      <c r="AF254">
        <f>INDEX('Input EIA SEDS'!$A:$BZ, $A254, COLUMN(AF254))</f>
        <v/>
      </c>
      <c r="AG254">
        <f>INDEX('Input EIA SEDS'!$A:$BZ, $A254, COLUMN(AG254))</f>
        <v/>
      </c>
      <c r="AH254">
        <f>INDEX('Input EIA SEDS'!$A:$BZ, $A254, COLUMN(AH254))</f>
        <v/>
      </c>
      <c r="AI254">
        <f>INDEX('Input EIA SEDS'!$A:$BZ, $A254, COLUMN(AI254))</f>
        <v/>
      </c>
      <c r="AJ254">
        <f>INDEX('Input EIA SEDS'!$A:$BZ, $A254, COLUMN(AJ254))</f>
        <v/>
      </c>
      <c r="AK254">
        <f>INDEX('Input EIA SEDS'!$A:$BZ, $A254, COLUMN(AK254))</f>
        <v/>
      </c>
      <c r="AL254">
        <f>INDEX('Input EIA SEDS'!$A:$BZ, $A254, COLUMN(AL254))</f>
        <v/>
      </c>
      <c r="AM254">
        <f>INDEX('Input EIA SEDS'!$A:$BZ, $A254, COLUMN(AM254))</f>
        <v/>
      </c>
      <c r="AN254">
        <f>INDEX('Input EIA SEDS'!$A:$BZ, $A254, COLUMN(AN254))</f>
        <v/>
      </c>
      <c r="AO254">
        <f>INDEX('Input EIA SEDS'!$A:$BZ, $A254, COLUMN(AO254))</f>
        <v/>
      </c>
      <c r="AP254">
        <f>INDEX('Input EIA SEDS'!$A:$BZ, $A254, COLUMN(AP254))</f>
        <v/>
      </c>
      <c r="AQ254">
        <f>INDEX('Input EIA SEDS'!$A:$BZ, $A254, COLUMN(AQ254))</f>
        <v/>
      </c>
      <c r="AR254">
        <f>INDEX('Input EIA SEDS'!$A:$BZ, $A254, COLUMN(AR254))</f>
        <v/>
      </c>
      <c r="AS254">
        <f>INDEX('Input EIA SEDS'!$A:$BZ, $A254, COLUMN(AS254))</f>
        <v/>
      </c>
      <c r="AT254">
        <f>INDEX('Input EIA SEDS'!$A:$BZ, $A254, COLUMN(AT254))</f>
        <v/>
      </c>
      <c r="AU254">
        <f>INDEX('Input EIA SEDS'!$A:$BZ, $A254, COLUMN(AU254))</f>
        <v/>
      </c>
      <c r="AV254">
        <f>INDEX('Input EIA SEDS'!$A:$BZ, $A254, COLUMN(AV254))</f>
        <v/>
      </c>
      <c r="AW254">
        <f>INDEX('Input EIA SEDS'!$A:$BZ, $A254, COLUMN(AW254))</f>
        <v/>
      </c>
      <c r="AX254">
        <f>INDEX('Input EIA SEDS'!$A:$BZ, $A254, COLUMN(AX254))</f>
        <v/>
      </c>
      <c r="AY254">
        <f>INDEX('Input EIA SEDS'!$A:$BZ, $A254, COLUMN(AY254))</f>
        <v/>
      </c>
      <c r="AZ254">
        <f>INDEX('Input EIA SEDS'!$A:$BZ, $A254, COLUMN(AZ254))</f>
        <v/>
      </c>
      <c r="BA254">
        <f>INDEX('Input EIA SEDS'!$A:$BZ, $A254, COLUMN(BA254))</f>
        <v/>
      </c>
      <c r="BB254">
        <f>INDEX('Input EIA SEDS'!$A:$BZ, $A254, COLUMN(BB254))</f>
        <v/>
      </c>
      <c r="BC254">
        <f>INDEX('Input EIA SEDS'!$A:$BZ, $A254, COLUMN(BC254))</f>
        <v/>
      </c>
      <c r="BD254">
        <f>INDEX('Input EIA SEDS'!$A:$BZ, $A254, COLUMN(BD254))</f>
        <v/>
      </c>
      <c r="BE254">
        <f>INDEX('Input EIA SEDS'!$A:$BZ, $A254, COLUMN(BE254))</f>
        <v/>
      </c>
      <c r="BF254">
        <f>INDEX('Input EIA SEDS'!$A:$BZ, $A254, COLUMN(BF254))</f>
        <v/>
      </c>
      <c r="BG254">
        <f>INDEX('Input EIA SEDS'!$A:$BZ, $A254, COLUMN(BG254))</f>
        <v/>
      </c>
      <c r="BH254">
        <f>INDEX('Input EIA SEDS'!$A:$BZ, $A254, COLUMN(BH254))</f>
        <v/>
      </c>
      <c r="BI254">
        <f>INDEX('Input EIA SEDS'!$A:$BZ, $A254, COLUMN(BI254))</f>
        <v/>
      </c>
      <c r="BJ254">
        <f>INDEX('Input EIA SEDS'!$A:$BZ, $A254, COLUMN(BJ254))</f>
        <v/>
      </c>
      <c r="BK254">
        <f>INDEX('Input EIA SEDS'!$A:$BZ, $A254, COLUMN(BK254))</f>
        <v/>
      </c>
      <c r="BL254">
        <f>INDEX('Input EIA SEDS'!$A:$BZ, $A254, COLUMN(BL254))</f>
        <v/>
      </c>
      <c r="BM254">
        <f>INDEX('Input EIA SEDS'!$A:$BZ, $A254, COLUMN(BM254))</f>
        <v/>
      </c>
      <c r="BN254">
        <f>INDEX('Input EIA SEDS'!$A:$BZ, $A254, COLUMN(BN254))</f>
        <v/>
      </c>
      <c r="BO254">
        <f>INDEX('Input EIA SEDS'!$A:$BZ, $A254, COLUMN(BO254))</f>
        <v/>
      </c>
      <c r="BP254">
        <f>INDEX('Input EIA SEDS'!$A:$BZ, $A254, COLUMN(BP254))</f>
        <v/>
      </c>
      <c r="BQ254">
        <f>INDEX('Input EIA SEDS'!$A:$BZ, $A254, COLUMN(BQ254))</f>
        <v/>
      </c>
      <c r="BR254">
        <f>INDEX('Input EIA SEDS'!$A:$BZ, $A254, COLUMN(BR254))</f>
        <v/>
      </c>
      <c r="BS254">
        <f>INDEX('Input EIA SEDS'!$A:$BZ, $A254, COLUMN(BS254))</f>
        <v/>
      </c>
      <c r="BT254">
        <f>INDEX('Input EIA SEDS'!$A:$BZ, $A254, COLUMN(BT254))</f>
        <v/>
      </c>
      <c r="BU254">
        <f>INDEX('Input EIA SEDS'!$A:$BZ, $A254, COLUMN(BU254))</f>
        <v/>
      </c>
      <c r="BV254">
        <f>INDEX('Input EIA SEDS'!$A:$BZ, $A254, COLUMN(BV254))</f>
        <v/>
      </c>
      <c r="BW254">
        <f>INDEX('Input EIA SEDS'!$A:$BZ, $A254, COLUMN(BW254))</f>
        <v/>
      </c>
    </row>
    <row r="255" spans="1:75">
      <c r="A255">
        <f>MATCH($C255,'Input EIA SEDS'!$C:$C,0)</f>
        <v/>
      </c>
      <c r="B255">
        <f>INDEX('Input EIA SEDS'!$A:$BZ, $A255, COLUMN(B255))</f>
        <v/>
      </c>
      <c r="C255" t="s">
        <v>1428</v>
      </c>
      <c r="D255">
        <f>INDEX('Input EIA SEDS'!$A:$BZ, $A255, COLUMN(D255))</f>
        <v/>
      </c>
      <c r="E255">
        <f>INDEX('Input EIA SEDS'!$A:$BZ, $A255, COLUMN(E255))</f>
        <v/>
      </c>
      <c r="F255">
        <f>INDEX('Input EIA SEDS'!$A:$BZ, $A255, COLUMN(F255))</f>
        <v/>
      </c>
      <c r="G255">
        <f>INDEX('Input EIA SEDS'!$A:$BZ, $A255, COLUMN(G255))</f>
        <v/>
      </c>
      <c r="H255">
        <f>INDEX('Input EIA SEDS'!$A:$BZ, $A255, COLUMN(H255))</f>
        <v/>
      </c>
      <c r="I255">
        <f>INDEX('Input EIA SEDS'!$A:$BZ, $A255, COLUMN(I255))</f>
        <v/>
      </c>
      <c r="J255">
        <f>INDEX('Input EIA SEDS'!$A:$BZ, $A255, COLUMN(J255))</f>
        <v/>
      </c>
      <c r="K255">
        <f>INDEX('Input EIA SEDS'!$A:$BZ, $A255, COLUMN(K255))</f>
        <v/>
      </c>
      <c r="L255">
        <f>INDEX('Input EIA SEDS'!$A:$BZ, $A255, COLUMN(L255))</f>
        <v/>
      </c>
      <c r="M255">
        <f>INDEX('Input EIA SEDS'!$A:$BZ, $A255, COLUMN(M255))</f>
        <v/>
      </c>
      <c r="N255">
        <f>INDEX('Input EIA SEDS'!$A:$BZ, $A255, COLUMN(N255))</f>
        <v/>
      </c>
      <c r="O255">
        <f>INDEX('Input EIA SEDS'!$A:$BZ, $A255, COLUMN(O255))</f>
        <v/>
      </c>
      <c r="P255">
        <f>INDEX('Input EIA SEDS'!$A:$BZ, $A255, COLUMN(P255))</f>
        <v/>
      </c>
      <c r="Q255">
        <f>INDEX('Input EIA SEDS'!$A:$BZ, $A255, COLUMN(Q255))</f>
        <v/>
      </c>
      <c r="R255">
        <f>INDEX('Input EIA SEDS'!$A:$BZ, $A255, COLUMN(R255))</f>
        <v/>
      </c>
      <c r="S255">
        <f>INDEX('Input EIA SEDS'!$A:$BZ, $A255, COLUMN(S255))</f>
        <v/>
      </c>
      <c r="T255">
        <f>INDEX('Input EIA SEDS'!$A:$BZ, $A255, COLUMN(T255))</f>
        <v/>
      </c>
      <c r="U255">
        <f>INDEX('Input EIA SEDS'!$A:$BZ, $A255, COLUMN(U255))</f>
        <v/>
      </c>
      <c r="V255">
        <f>INDEX('Input EIA SEDS'!$A:$BZ, $A255, COLUMN(V255))</f>
        <v/>
      </c>
      <c r="W255">
        <f>INDEX('Input EIA SEDS'!$A:$BZ, $A255, COLUMN(W255))</f>
        <v/>
      </c>
      <c r="X255">
        <f>INDEX('Input EIA SEDS'!$A:$BZ, $A255, COLUMN(X255))</f>
        <v/>
      </c>
      <c r="Y255">
        <f>INDEX('Input EIA SEDS'!$A:$BZ, $A255, COLUMN(Y255))</f>
        <v/>
      </c>
      <c r="Z255">
        <f>INDEX('Input EIA SEDS'!$A:$BZ, $A255, COLUMN(Z255))</f>
        <v/>
      </c>
      <c r="AA255">
        <f>INDEX('Input EIA SEDS'!$A:$BZ, $A255, COLUMN(AA255))</f>
        <v/>
      </c>
      <c r="AB255">
        <f>INDEX('Input EIA SEDS'!$A:$BZ, $A255, COLUMN(AB255))</f>
        <v/>
      </c>
      <c r="AC255">
        <f>INDEX('Input EIA SEDS'!$A:$BZ, $A255, COLUMN(AC255))</f>
        <v/>
      </c>
      <c r="AD255">
        <f>INDEX('Input EIA SEDS'!$A:$BZ, $A255, COLUMN(AD255))</f>
        <v/>
      </c>
      <c r="AE255">
        <f>INDEX('Input EIA SEDS'!$A:$BZ, $A255, COLUMN(AE255))</f>
        <v/>
      </c>
      <c r="AF255">
        <f>INDEX('Input EIA SEDS'!$A:$BZ, $A255, COLUMN(AF255))</f>
        <v/>
      </c>
      <c r="AG255">
        <f>INDEX('Input EIA SEDS'!$A:$BZ, $A255, COLUMN(AG255))</f>
        <v/>
      </c>
      <c r="AH255">
        <f>INDEX('Input EIA SEDS'!$A:$BZ, $A255, COLUMN(AH255))</f>
        <v/>
      </c>
      <c r="AI255">
        <f>INDEX('Input EIA SEDS'!$A:$BZ, $A255, COLUMN(AI255))</f>
        <v/>
      </c>
      <c r="AJ255">
        <f>INDEX('Input EIA SEDS'!$A:$BZ, $A255, COLUMN(AJ255))</f>
        <v/>
      </c>
      <c r="AK255">
        <f>INDEX('Input EIA SEDS'!$A:$BZ, $A255, COLUMN(AK255))</f>
        <v/>
      </c>
      <c r="AL255">
        <f>INDEX('Input EIA SEDS'!$A:$BZ, $A255, COLUMN(AL255))</f>
        <v/>
      </c>
      <c r="AM255">
        <f>INDEX('Input EIA SEDS'!$A:$BZ, $A255, COLUMN(AM255))</f>
        <v/>
      </c>
      <c r="AN255">
        <f>INDEX('Input EIA SEDS'!$A:$BZ, $A255, COLUMN(AN255))</f>
        <v/>
      </c>
      <c r="AO255">
        <f>INDEX('Input EIA SEDS'!$A:$BZ, $A255, COLUMN(AO255))</f>
        <v/>
      </c>
      <c r="AP255">
        <f>INDEX('Input EIA SEDS'!$A:$BZ, $A255, COLUMN(AP255))</f>
        <v/>
      </c>
      <c r="AQ255">
        <f>INDEX('Input EIA SEDS'!$A:$BZ, $A255, COLUMN(AQ255))</f>
        <v/>
      </c>
      <c r="AR255">
        <f>INDEX('Input EIA SEDS'!$A:$BZ, $A255, COLUMN(AR255))</f>
        <v/>
      </c>
      <c r="AS255">
        <f>INDEX('Input EIA SEDS'!$A:$BZ, $A255, COLUMN(AS255))</f>
        <v/>
      </c>
      <c r="AT255">
        <f>INDEX('Input EIA SEDS'!$A:$BZ, $A255, COLUMN(AT255))</f>
        <v/>
      </c>
      <c r="AU255">
        <f>INDEX('Input EIA SEDS'!$A:$BZ, $A255, COLUMN(AU255))</f>
        <v/>
      </c>
      <c r="AV255">
        <f>INDEX('Input EIA SEDS'!$A:$BZ, $A255, COLUMN(AV255))</f>
        <v/>
      </c>
      <c r="AW255">
        <f>INDEX('Input EIA SEDS'!$A:$BZ, $A255, COLUMN(AW255))</f>
        <v/>
      </c>
      <c r="AX255">
        <f>INDEX('Input EIA SEDS'!$A:$BZ, $A255, COLUMN(AX255))</f>
        <v/>
      </c>
      <c r="AY255">
        <f>INDEX('Input EIA SEDS'!$A:$BZ, $A255, COLUMN(AY255))</f>
        <v/>
      </c>
      <c r="AZ255">
        <f>INDEX('Input EIA SEDS'!$A:$BZ, $A255, COLUMN(AZ255))</f>
        <v/>
      </c>
      <c r="BA255">
        <f>INDEX('Input EIA SEDS'!$A:$BZ, $A255, COLUMN(BA255))</f>
        <v/>
      </c>
      <c r="BB255">
        <f>INDEX('Input EIA SEDS'!$A:$BZ, $A255, COLUMN(BB255))</f>
        <v/>
      </c>
      <c r="BC255">
        <f>INDEX('Input EIA SEDS'!$A:$BZ, $A255, COLUMN(BC255))</f>
        <v/>
      </c>
      <c r="BD255">
        <f>INDEX('Input EIA SEDS'!$A:$BZ, $A255, COLUMN(BD255))</f>
        <v/>
      </c>
      <c r="BE255">
        <f>INDEX('Input EIA SEDS'!$A:$BZ, $A255, COLUMN(BE255))</f>
        <v/>
      </c>
      <c r="BF255">
        <f>INDEX('Input EIA SEDS'!$A:$BZ, $A255, COLUMN(BF255))</f>
        <v/>
      </c>
      <c r="BG255">
        <f>INDEX('Input EIA SEDS'!$A:$BZ, $A255, COLUMN(BG255))</f>
        <v/>
      </c>
      <c r="BH255">
        <f>INDEX('Input EIA SEDS'!$A:$BZ, $A255, COLUMN(BH255))</f>
        <v/>
      </c>
      <c r="BI255">
        <f>INDEX('Input EIA SEDS'!$A:$BZ, $A255, COLUMN(BI255))</f>
        <v/>
      </c>
      <c r="BJ255">
        <f>INDEX('Input EIA SEDS'!$A:$BZ, $A255, COLUMN(BJ255))</f>
        <v/>
      </c>
      <c r="BK255">
        <f>INDEX('Input EIA SEDS'!$A:$BZ, $A255, COLUMN(BK255))</f>
        <v/>
      </c>
      <c r="BL255">
        <f>INDEX('Input EIA SEDS'!$A:$BZ, $A255, COLUMN(BL255))</f>
        <v/>
      </c>
      <c r="BM255">
        <f>INDEX('Input EIA SEDS'!$A:$BZ, $A255, COLUMN(BM255))</f>
        <v/>
      </c>
      <c r="BN255">
        <f>INDEX('Input EIA SEDS'!$A:$BZ, $A255, COLUMN(BN255))</f>
        <v/>
      </c>
      <c r="BO255">
        <f>INDEX('Input EIA SEDS'!$A:$BZ, $A255, COLUMN(BO255))</f>
        <v/>
      </c>
      <c r="BP255">
        <f>INDEX('Input EIA SEDS'!$A:$BZ, $A255, COLUMN(BP255))</f>
        <v/>
      </c>
      <c r="BQ255">
        <f>INDEX('Input EIA SEDS'!$A:$BZ, $A255, COLUMN(BQ255))</f>
        <v/>
      </c>
      <c r="BR255">
        <f>INDEX('Input EIA SEDS'!$A:$BZ, $A255, COLUMN(BR255))</f>
        <v/>
      </c>
      <c r="BS255">
        <f>INDEX('Input EIA SEDS'!$A:$BZ, $A255, COLUMN(BS255))</f>
        <v/>
      </c>
      <c r="BT255">
        <f>INDEX('Input EIA SEDS'!$A:$BZ, $A255, COLUMN(BT255))</f>
        <v/>
      </c>
      <c r="BU255">
        <f>INDEX('Input EIA SEDS'!$A:$BZ, $A255, COLUMN(BU255))</f>
        <v/>
      </c>
      <c r="BV255">
        <f>INDEX('Input EIA SEDS'!$A:$BZ, $A255, COLUMN(BV255))</f>
        <v/>
      </c>
      <c r="BW255">
        <f>INDEX('Input EIA SEDS'!$A:$BZ, $A255, COLUMN(BW255))</f>
        <v/>
      </c>
    </row>
    <row r="256" spans="1:75">
      <c r="A256">
        <f>MATCH($C256,'Input EIA SEDS'!$C:$C,0)</f>
        <v/>
      </c>
      <c r="B256">
        <f>INDEX('Input EIA SEDS'!$A:$BZ, $A256, COLUMN(B256))</f>
        <v/>
      </c>
      <c r="C256" t="s">
        <v>1430</v>
      </c>
      <c r="D256">
        <f>INDEX('Input EIA SEDS'!$A:$BZ, $A256, COLUMN(D256))</f>
        <v/>
      </c>
      <c r="E256">
        <f>INDEX('Input EIA SEDS'!$A:$BZ, $A256, COLUMN(E256))</f>
        <v/>
      </c>
      <c r="F256">
        <f>INDEX('Input EIA SEDS'!$A:$BZ, $A256, COLUMN(F256))</f>
        <v/>
      </c>
      <c r="G256">
        <f>INDEX('Input EIA SEDS'!$A:$BZ, $A256, COLUMN(G256))</f>
        <v/>
      </c>
      <c r="H256">
        <f>INDEX('Input EIA SEDS'!$A:$BZ, $A256, COLUMN(H256))</f>
        <v/>
      </c>
      <c r="I256">
        <f>INDEX('Input EIA SEDS'!$A:$BZ, $A256, COLUMN(I256))</f>
        <v/>
      </c>
      <c r="J256">
        <f>INDEX('Input EIA SEDS'!$A:$BZ, $A256, COLUMN(J256))</f>
        <v/>
      </c>
      <c r="K256">
        <f>INDEX('Input EIA SEDS'!$A:$BZ, $A256, COLUMN(K256))</f>
        <v/>
      </c>
      <c r="L256">
        <f>INDEX('Input EIA SEDS'!$A:$BZ, $A256, COLUMN(L256))</f>
        <v/>
      </c>
      <c r="M256">
        <f>INDEX('Input EIA SEDS'!$A:$BZ, $A256, COLUMN(M256))</f>
        <v/>
      </c>
      <c r="N256">
        <f>INDEX('Input EIA SEDS'!$A:$BZ, $A256, COLUMN(N256))</f>
        <v/>
      </c>
      <c r="O256">
        <f>INDEX('Input EIA SEDS'!$A:$BZ, $A256, COLUMN(O256))</f>
        <v/>
      </c>
      <c r="P256">
        <f>INDEX('Input EIA SEDS'!$A:$BZ, $A256, COLUMN(P256))</f>
        <v/>
      </c>
      <c r="Q256">
        <f>INDEX('Input EIA SEDS'!$A:$BZ, $A256, COLUMN(Q256))</f>
        <v/>
      </c>
      <c r="R256">
        <f>INDEX('Input EIA SEDS'!$A:$BZ, $A256, COLUMN(R256))</f>
        <v/>
      </c>
      <c r="S256">
        <f>INDEX('Input EIA SEDS'!$A:$BZ, $A256, COLUMN(S256))</f>
        <v/>
      </c>
      <c r="T256">
        <f>INDEX('Input EIA SEDS'!$A:$BZ, $A256, COLUMN(T256))</f>
        <v/>
      </c>
      <c r="U256">
        <f>INDEX('Input EIA SEDS'!$A:$BZ, $A256, COLUMN(U256))</f>
        <v/>
      </c>
      <c r="V256">
        <f>INDEX('Input EIA SEDS'!$A:$BZ, $A256, COLUMN(V256))</f>
        <v/>
      </c>
      <c r="W256">
        <f>INDEX('Input EIA SEDS'!$A:$BZ, $A256, COLUMN(W256))</f>
        <v/>
      </c>
      <c r="X256">
        <f>INDEX('Input EIA SEDS'!$A:$BZ, $A256, COLUMN(X256))</f>
        <v/>
      </c>
      <c r="Y256">
        <f>INDEX('Input EIA SEDS'!$A:$BZ, $A256, COLUMN(Y256))</f>
        <v/>
      </c>
      <c r="Z256">
        <f>INDEX('Input EIA SEDS'!$A:$BZ, $A256, COLUMN(Z256))</f>
        <v/>
      </c>
      <c r="AA256">
        <f>INDEX('Input EIA SEDS'!$A:$BZ, $A256, COLUMN(AA256))</f>
        <v/>
      </c>
      <c r="AB256">
        <f>INDEX('Input EIA SEDS'!$A:$BZ, $A256, COLUMN(AB256))</f>
        <v/>
      </c>
      <c r="AC256">
        <f>INDEX('Input EIA SEDS'!$A:$BZ, $A256, COLUMN(AC256))</f>
        <v/>
      </c>
      <c r="AD256">
        <f>INDEX('Input EIA SEDS'!$A:$BZ, $A256, COLUMN(AD256))</f>
        <v/>
      </c>
      <c r="AE256">
        <f>INDEX('Input EIA SEDS'!$A:$BZ, $A256, COLUMN(AE256))</f>
        <v/>
      </c>
      <c r="AF256">
        <f>INDEX('Input EIA SEDS'!$A:$BZ, $A256, COLUMN(AF256))</f>
        <v/>
      </c>
      <c r="AG256">
        <f>INDEX('Input EIA SEDS'!$A:$BZ, $A256, COLUMN(AG256))</f>
        <v/>
      </c>
      <c r="AH256">
        <f>INDEX('Input EIA SEDS'!$A:$BZ, $A256, COLUMN(AH256))</f>
        <v/>
      </c>
      <c r="AI256">
        <f>INDEX('Input EIA SEDS'!$A:$BZ, $A256, COLUMN(AI256))</f>
        <v/>
      </c>
      <c r="AJ256">
        <f>INDEX('Input EIA SEDS'!$A:$BZ, $A256, COLUMN(AJ256))</f>
        <v/>
      </c>
      <c r="AK256">
        <f>INDEX('Input EIA SEDS'!$A:$BZ, $A256, COLUMN(AK256))</f>
        <v/>
      </c>
      <c r="AL256">
        <f>INDEX('Input EIA SEDS'!$A:$BZ, $A256, COLUMN(AL256))</f>
        <v/>
      </c>
      <c r="AM256">
        <f>INDEX('Input EIA SEDS'!$A:$BZ, $A256, COLUMN(AM256))</f>
        <v/>
      </c>
      <c r="AN256">
        <f>INDEX('Input EIA SEDS'!$A:$BZ, $A256, COLUMN(AN256))</f>
        <v/>
      </c>
      <c r="AO256">
        <f>INDEX('Input EIA SEDS'!$A:$BZ, $A256, COLUMN(AO256))</f>
        <v/>
      </c>
      <c r="AP256">
        <f>INDEX('Input EIA SEDS'!$A:$BZ, $A256, COLUMN(AP256))</f>
        <v/>
      </c>
      <c r="AQ256">
        <f>INDEX('Input EIA SEDS'!$A:$BZ, $A256, COLUMN(AQ256))</f>
        <v/>
      </c>
      <c r="AR256">
        <f>INDEX('Input EIA SEDS'!$A:$BZ, $A256, COLUMN(AR256))</f>
        <v/>
      </c>
      <c r="AS256">
        <f>INDEX('Input EIA SEDS'!$A:$BZ, $A256, COLUMN(AS256))</f>
        <v/>
      </c>
      <c r="AT256">
        <f>INDEX('Input EIA SEDS'!$A:$BZ, $A256, COLUMN(AT256))</f>
        <v/>
      </c>
      <c r="AU256">
        <f>INDEX('Input EIA SEDS'!$A:$BZ, $A256, COLUMN(AU256))</f>
        <v/>
      </c>
      <c r="AV256">
        <f>INDEX('Input EIA SEDS'!$A:$BZ, $A256, COLUMN(AV256))</f>
        <v/>
      </c>
      <c r="AW256">
        <f>INDEX('Input EIA SEDS'!$A:$BZ, $A256, COLUMN(AW256))</f>
        <v/>
      </c>
      <c r="AX256">
        <f>INDEX('Input EIA SEDS'!$A:$BZ, $A256, COLUMN(AX256))</f>
        <v/>
      </c>
      <c r="AY256">
        <f>INDEX('Input EIA SEDS'!$A:$BZ, $A256, COLUMN(AY256))</f>
        <v/>
      </c>
      <c r="AZ256">
        <f>INDEX('Input EIA SEDS'!$A:$BZ, $A256, COLUMN(AZ256))</f>
        <v/>
      </c>
      <c r="BA256">
        <f>INDEX('Input EIA SEDS'!$A:$BZ, $A256, COLUMN(BA256))</f>
        <v/>
      </c>
      <c r="BB256">
        <f>INDEX('Input EIA SEDS'!$A:$BZ, $A256, COLUMN(BB256))</f>
        <v/>
      </c>
      <c r="BC256">
        <f>INDEX('Input EIA SEDS'!$A:$BZ, $A256, COLUMN(BC256))</f>
        <v/>
      </c>
      <c r="BD256">
        <f>INDEX('Input EIA SEDS'!$A:$BZ, $A256, COLUMN(BD256))</f>
        <v/>
      </c>
      <c r="BE256">
        <f>INDEX('Input EIA SEDS'!$A:$BZ, $A256, COLUMN(BE256))</f>
        <v/>
      </c>
      <c r="BF256">
        <f>INDEX('Input EIA SEDS'!$A:$BZ, $A256, COLUMN(BF256))</f>
        <v/>
      </c>
      <c r="BG256">
        <f>INDEX('Input EIA SEDS'!$A:$BZ, $A256, COLUMN(BG256))</f>
        <v/>
      </c>
      <c r="BH256">
        <f>INDEX('Input EIA SEDS'!$A:$BZ, $A256, COLUMN(BH256))</f>
        <v/>
      </c>
      <c r="BI256">
        <f>INDEX('Input EIA SEDS'!$A:$BZ, $A256, COLUMN(BI256))</f>
        <v/>
      </c>
      <c r="BJ256">
        <f>INDEX('Input EIA SEDS'!$A:$BZ, $A256, COLUMN(BJ256))</f>
        <v/>
      </c>
      <c r="BK256">
        <f>INDEX('Input EIA SEDS'!$A:$BZ, $A256, COLUMN(BK256))</f>
        <v/>
      </c>
      <c r="BL256">
        <f>INDEX('Input EIA SEDS'!$A:$BZ, $A256, COLUMN(BL256))</f>
        <v/>
      </c>
      <c r="BM256">
        <f>INDEX('Input EIA SEDS'!$A:$BZ, $A256, COLUMN(BM256))</f>
        <v/>
      </c>
      <c r="BN256">
        <f>INDEX('Input EIA SEDS'!$A:$BZ, $A256, COLUMN(BN256))</f>
        <v/>
      </c>
      <c r="BO256">
        <f>INDEX('Input EIA SEDS'!$A:$BZ, $A256, COLUMN(BO256))</f>
        <v/>
      </c>
      <c r="BP256">
        <f>INDEX('Input EIA SEDS'!$A:$BZ, $A256, COLUMN(BP256))</f>
        <v/>
      </c>
      <c r="BQ256">
        <f>INDEX('Input EIA SEDS'!$A:$BZ, $A256, COLUMN(BQ256))</f>
        <v/>
      </c>
      <c r="BR256">
        <f>INDEX('Input EIA SEDS'!$A:$BZ, $A256, COLUMN(BR256))</f>
        <v/>
      </c>
      <c r="BS256">
        <f>INDEX('Input EIA SEDS'!$A:$BZ, $A256, COLUMN(BS256))</f>
        <v/>
      </c>
      <c r="BT256">
        <f>INDEX('Input EIA SEDS'!$A:$BZ, $A256, COLUMN(BT256))</f>
        <v/>
      </c>
      <c r="BU256">
        <f>INDEX('Input EIA SEDS'!$A:$BZ, $A256, COLUMN(BU256))</f>
        <v/>
      </c>
      <c r="BV256">
        <f>INDEX('Input EIA SEDS'!$A:$BZ, $A256, COLUMN(BV256))</f>
        <v/>
      </c>
      <c r="BW256">
        <f>INDEX('Input EIA SEDS'!$A:$BZ, $A256, COLUMN(BW256))</f>
        <v/>
      </c>
    </row>
    <row r="257" spans="1:75">
      <c r="A257">
        <f>MATCH($C257,'Input EIA SEDS'!$C:$C,0)</f>
        <v/>
      </c>
      <c r="B257">
        <f>INDEX('Input EIA SEDS'!$A:$BZ, $A257, COLUMN(B257))</f>
        <v/>
      </c>
      <c r="C257" t="s">
        <v>1432</v>
      </c>
      <c r="D257">
        <f>INDEX('Input EIA SEDS'!$A:$BZ, $A257, COLUMN(D257))</f>
        <v/>
      </c>
      <c r="E257">
        <f>INDEX('Input EIA SEDS'!$A:$BZ, $A257, COLUMN(E257))</f>
        <v/>
      </c>
      <c r="F257">
        <f>INDEX('Input EIA SEDS'!$A:$BZ, $A257, COLUMN(F257))</f>
        <v/>
      </c>
      <c r="G257">
        <f>INDEX('Input EIA SEDS'!$A:$BZ, $A257, COLUMN(G257))</f>
        <v/>
      </c>
      <c r="H257">
        <f>INDEX('Input EIA SEDS'!$A:$BZ, $A257, COLUMN(H257))</f>
        <v/>
      </c>
      <c r="I257">
        <f>INDEX('Input EIA SEDS'!$A:$BZ, $A257, COLUMN(I257))</f>
        <v/>
      </c>
      <c r="J257">
        <f>INDEX('Input EIA SEDS'!$A:$BZ, $A257, COLUMN(J257))</f>
        <v/>
      </c>
      <c r="K257">
        <f>INDEX('Input EIA SEDS'!$A:$BZ, $A257, COLUMN(K257))</f>
        <v/>
      </c>
      <c r="L257">
        <f>INDEX('Input EIA SEDS'!$A:$BZ, $A257, COLUMN(L257))</f>
        <v/>
      </c>
      <c r="M257">
        <f>INDEX('Input EIA SEDS'!$A:$BZ, $A257, COLUMN(M257))</f>
        <v/>
      </c>
      <c r="N257">
        <f>INDEX('Input EIA SEDS'!$A:$BZ, $A257, COLUMN(N257))</f>
        <v/>
      </c>
      <c r="O257">
        <f>INDEX('Input EIA SEDS'!$A:$BZ, $A257, COLUMN(O257))</f>
        <v/>
      </c>
      <c r="P257">
        <f>INDEX('Input EIA SEDS'!$A:$BZ, $A257, COLUMN(P257))</f>
        <v/>
      </c>
      <c r="Q257">
        <f>INDEX('Input EIA SEDS'!$A:$BZ, $A257, COLUMN(Q257))</f>
        <v/>
      </c>
      <c r="R257">
        <f>INDEX('Input EIA SEDS'!$A:$BZ, $A257, COLUMN(R257))</f>
        <v/>
      </c>
      <c r="S257">
        <f>INDEX('Input EIA SEDS'!$A:$BZ, $A257, COLUMN(S257))</f>
        <v/>
      </c>
      <c r="T257">
        <f>INDEX('Input EIA SEDS'!$A:$BZ, $A257, COLUMN(T257))</f>
        <v/>
      </c>
      <c r="U257">
        <f>INDEX('Input EIA SEDS'!$A:$BZ, $A257, COLUMN(U257))</f>
        <v/>
      </c>
      <c r="V257">
        <f>INDEX('Input EIA SEDS'!$A:$BZ, $A257, COLUMN(V257))</f>
        <v/>
      </c>
      <c r="W257">
        <f>INDEX('Input EIA SEDS'!$A:$BZ, $A257, COLUMN(W257))</f>
        <v/>
      </c>
      <c r="X257">
        <f>INDEX('Input EIA SEDS'!$A:$BZ, $A257, COLUMN(X257))</f>
        <v/>
      </c>
      <c r="Y257">
        <f>INDEX('Input EIA SEDS'!$A:$BZ, $A257, COLUMN(Y257))</f>
        <v/>
      </c>
      <c r="Z257">
        <f>INDEX('Input EIA SEDS'!$A:$BZ, $A257, COLUMN(Z257))</f>
        <v/>
      </c>
      <c r="AA257">
        <f>INDEX('Input EIA SEDS'!$A:$BZ, $A257, COLUMN(AA257))</f>
        <v/>
      </c>
      <c r="AB257">
        <f>INDEX('Input EIA SEDS'!$A:$BZ, $A257, COLUMN(AB257))</f>
        <v/>
      </c>
      <c r="AC257">
        <f>INDEX('Input EIA SEDS'!$A:$BZ, $A257, COLUMN(AC257))</f>
        <v/>
      </c>
      <c r="AD257">
        <f>INDEX('Input EIA SEDS'!$A:$BZ, $A257, COLUMN(AD257))</f>
        <v/>
      </c>
      <c r="AE257">
        <f>INDEX('Input EIA SEDS'!$A:$BZ, $A257, COLUMN(AE257))</f>
        <v/>
      </c>
      <c r="AF257">
        <f>INDEX('Input EIA SEDS'!$A:$BZ, $A257, COLUMN(AF257))</f>
        <v/>
      </c>
      <c r="AG257">
        <f>INDEX('Input EIA SEDS'!$A:$BZ, $A257, COLUMN(AG257))</f>
        <v/>
      </c>
      <c r="AH257">
        <f>INDEX('Input EIA SEDS'!$A:$BZ, $A257, COLUMN(AH257))</f>
        <v/>
      </c>
      <c r="AI257">
        <f>INDEX('Input EIA SEDS'!$A:$BZ, $A257, COLUMN(AI257))</f>
        <v/>
      </c>
      <c r="AJ257">
        <f>INDEX('Input EIA SEDS'!$A:$BZ, $A257, COLUMN(AJ257))</f>
        <v/>
      </c>
      <c r="AK257">
        <f>INDEX('Input EIA SEDS'!$A:$BZ, $A257, COLUMN(AK257))</f>
        <v/>
      </c>
      <c r="AL257">
        <f>INDEX('Input EIA SEDS'!$A:$BZ, $A257, COLUMN(AL257))</f>
        <v/>
      </c>
      <c r="AM257">
        <f>INDEX('Input EIA SEDS'!$A:$BZ, $A257, COLUMN(AM257))</f>
        <v/>
      </c>
      <c r="AN257">
        <f>INDEX('Input EIA SEDS'!$A:$BZ, $A257, COLUMN(AN257))</f>
        <v/>
      </c>
      <c r="AO257">
        <f>INDEX('Input EIA SEDS'!$A:$BZ, $A257, COLUMN(AO257))</f>
        <v/>
      </c>
      <c r="AP257">
        <f>INDEX('Input EIA SEDS'!$A:$BZ, $A257, COLUMN(AP257))</f>
        <v/>
      </c>
      <c r="AQ257">
        <f>INDEX('Input EIA SEDS'!$A:$BZ, $A257, COLUMN(AQ257))</f>
        <v/>
      </c>
      <c r="AR257">
        <f>INDEX('Input EIA SEDS'!$A:$BZ, $A257, COLUMN(AR257))</f>
        <v/>
      </c>
      <c r="AS257">
        <f>INDEX('Input EIA SEDS'!$A:$BZ, $A257, COLUMN(AS257))</f>
        <v/>
      </c>
      <c r="AT257">
        <f>INDEX('Input EIA SEDS'!$A:$BZ, $A257, COLUMN(AT257))</f>
        <v/>
      </c>
      <c r="AU257">
        <f>INDEX('Input EIA SEDS'!$A:$BZ, $A257, COLUMN(AU257))</f>
        <v/>
      </c>
      <c r="AV257">
        <f>INDEX('Input EIA SEDS'!$A:$BZ, $A257, COLUMN(AV257))</f>
        <v/>
      </c>
      <c r="AW257">
        <f>INDEX('Input EIA SEDS'!$A:$BZ, $A257, COLUMN(AW257))</f>
        <v/>
      </c>
      <c r="AX257">
        <f>INDEX('Input EIA SEDS'!$A:$BZ, $A257, COLUMN(AX257))</f>
        <v/>
      </c>
      <c r="AY257">
        <f>INDEX('Input EIA SEDS'!$A:$BZ, $A257, COLUMN(AY257))</f>
        <v/>
      </c>
      <c r="AZ257">
        <f>INDEX('Input EIA SEDS'!$A:$BZ, $A257, COLUMN(AZ257))</f>
        <v/>
      </c>
      <c r="BA257">
        <f>INDEX('Input EIA SEDS'!$A:$BZ, $A257, COLUMN(BA257))</f>
        <v/>
      </c>
      <c r="BB257">
        <f>INDEX('Input EIA SEDS'!$A:$BZ, $A257, COLUMN(BB257))</f>
        <v/>
      </c>
      <c r="BC257">
        <f>INDEX('Input EIA SEDS'!$A:$BZ, $A257, COLUMN(BC257))</f>
        <v/>
      </c>
      <c r="BD257">
        <f>INDEX('Input EIA SEDS'!$A:$BZ, $A257, COLUMN(BD257))</f>
        <v/>
      </c>
      <c r="BE257">
        <f>INDEX('Input EIA SEDS'!$A:$BZ, $A257, COLUMN(BE257))</f>
        <v/>
      </c>
      <c r="BF257">
        <f>INDEX('Input EIA SEDS'!$A:$BZ, $A257, COLUMN(BF257))</f>
        <v/>
      </c>
      <c r="BG257">
        <f>INDEX('Input EIA SEDS'!$A:$BZ, $A257, COLUMN(BG257))</f>
        <v/>
      </c>
      <c r="BH257">
        <f>INDEX('Input EIA SEDS'!$A:$BZ, $A257, COLUMN(BH257))</f>
        <v/>
      </c>
      <c r="BI257">
        <f>INDEX('Input EIA SEDS'!$A:$BZ, $A257, COLUMN(BI257))</f>
        <v/>
      </c>
      <c r="BJ257">
        <f>INDEX('Input EIA SEDS'!$A:$BZ, $A257, COLUMN(BJ257))</f>
        <v/>
      </c>
      <c r="BK257">
        <f>INDEX('Input EIA SEDS'!$A:$BZ, $A257, COLUMN(BK257))</f>
        <v/>
      </c>
      <c r="BL257">
        <f>INDEX('Input EIA SEDS'!$A:$BZ, $A257, COLUMN(BL257))</f>
        <v/>
      </c>
      <c r="BM257">
        <f>INDEX('Input EIA SEDS'!$A:$BZ, $A257, COLUMN(BM257))</f>
        <v/>
      </c>
      <c r="BN257">
        <f>INDEX('Input EIA SEDS'!$A:$BZ, $A257, COLUMN(BN257))</f>
        <v/>
      </c>
      <c r="BO257">
        <f>INDEX('Input EIA SEDS'!$A:$BZ, $A257, COLUMN(BO257))</f>
        <v/>
      </c>
      <c r="BP257">
        <f>INDEX('Input EIA SEDS'!$A:$BZ, $A257, COLUMN(BP257))</f>
        <v/>
      </c>
      <c r="BQ257">
        <f>INDEX('Input EIA SEDS'!$A:$BZ, $A257, COLUMN(BQ257))</f>
        <v/>
      </c>
      <c r="BR257">
        <f>INDEX('Input EIA SEDS'!$A:$BZ, $A257, COLUMN(BR257))</f>
        <v/>
      </c>
      <c r="BS257">
        <f>INDEX('Input EIA SEDS'!$A:$BZ, $A257, COLUMN(BS257))</f>
        <v/>
      </c>
      <c r="BT257">
        <f>INDEX('Input EIA SEDS'!$A:$BZ, $A257, COLUMN(BT257))</f>
        <v/>
      </c>
      <c r="BU257">
        <f>INDEX('Input EIA SEDS'!$A:$BZ, $A257, COLUMN(BU257))</f>
        <v/>
      </c>
      <c r="BV257">
        <f>INDEX('Input EIA SEDS'!$A:$BZ, $A257, COLUMN(BV257))</f>
        <v/>
      </c>
      <c r="BW257">
        <f>INDEX('Input EIA SEDS'!$A:$BZ, $A257, COLUMN(BW257))</f>
        <v/>
      </c>
    </row>
    <row r="258" spans="1:75">
      <c r="A258">
        <f>MATCH($C258,'Input EIA SEDS'!$C:$C,0)</f>
        <v/>
      </c>
      <c r="B258">
        <f>INDEX('Input EIA SEDS'!$A:$BZ, $A258, COLUMN(B258))</f>
        <v/>
      </c>
      <c r="C258" t="s">
        <v>1434</v>
      </c>
      <c r="D258">
        <f>INDEX('Input EIA SEDS'!$A:$BZ, $A258, COLUMN(D258))</f>
        <v/>
      </c>
      <c r="E258">
        <f>INDEX('Input EIA SEDS'!$A:$BZ, $A258, COLUMN(E258))</f>
        <v/>
      </c>
      <c r="F258">
        <f>INDEX('Input EIA SEDS'!$A:$BZ, $A258, COLUMN(F258))</f>
        <v/>
      </c>
      <c r="G258">
        <f>INDEX('Input EIA SEDS'!$A:$BZ, $A258, COLUMN(G258))</f>
        <v/>
      </c>
      <c r="H258">
        <f>INDEX('Input EIA SEDS'!$A:$BZ, $A258, COLUMN(H258))</f>
        <v/>
      </c>
      <c r="I258">
        <f>INDEX('Input EIA SEDS'!$A:$BZ, $A258, COLUMN(I258))</f>
        <v/>
      </c>
      <c r="J258">
        <f>INDEX('Input EIA SEDS'!$A:$BZ, $A258, COLUMN(J258))</f>
        <v/>
      </c>
      <c r="K258">
        <f>INDEX('Input EIA SEDS'!$A:$BZ, $A258, COLUMN(K258))</f>
        <v/>
      </c>
      <c r="L258">
        <f>INDEX('Input EIA SEDS'!$A:$BZ, $A258, COLUMN(L258))</f>
        <v/>
      </c>
      <c r="M258">
        <f>INDEX('Input EIA SEDS'!$A:$BZ, $A258, COLUMN(M258))</f>
        <v/>
      </c>
      <c r="N258">
        <f>INDEX('Input EIA SEDS'!$A:$BZ, $A258, COLUMN(N258))</f>
        <v/>
      </c>
      <c r="O258">
        <f>INDEX('Input EIA SEDS'!$A:$BZ, $A258, COLUMN(O258))</f>
        <v/>
      </c>
      <c r="P258">
        <f>INDEX('Input EIA SEDS'!$A:$BZ, $A258, COLUMN(P258))</f>
        <v/>
      </c>
      <c r="Q258">
        <f>INDEX('Input EIA SEDS'!$A:$BZ, $A258, COLUMN(Q258))</f>
        <v/>
      </c>
      <c r="R258">
        <f>INDEX('Input EIA SEDS'!$A:$BZ, $A258, COLUMN(R258))</f>
        <v/>
      </c>
      <c r="S258">
        <f>INDEX('Input EIA SEDS'!$A:$BZ, $A258, COLUMN(S258))</f>
        <v/>
      </c>
      <c r="T258">
        <f>INDEX('Input EIA SEDS'!$A:$BZ, $A258, COLUMN(T258))</f>
        <v/>
      </c>
      <c r="U258">
        <f>INDEX('Input EIA SEDS'!$A:$BZ, $A258, COLUMN(U258))</f>
        <v/>
      </c>
      <c r="V258">
        <f>INDEX('Input EIA SEDS'!$A:$BZ, $A258, COLUMN(V258))</f>
        <v/>
      </c>
      <c r="W258">
        <f>INDEX('Input EIA SEDS'!$A:$BZ, $A258, COLUMN(W258))</f>
        <v/>
      </c>
      <c r="X258">
        <f>INDEX('Input EIA SEDS'!$A:$BZ, $A258, COLUMN(X258))</f>
        <v/>
      </c>
      <c r="Y258">
        <f>INDEX('Input EIA SEDS'!$A:$BZ, $A258, COLUMN(Y258))</f>
        <v/>
      </c>
      <c r="Z258">
        <f>INDEX('Input EIA SEDS'!$A:$BZ, $A258, COLUMN(Z258))</f>
        <v/>
      </c>
      <c r="AA258">
        <f>INDEX('Input EIA SEDS'!$A:$BZ, $A258, COLUMN(AA258))</f>
        <v/>
      </c>
      <c r="AB258">
        <f>INDEX('Input EIA SEDS'!$A:$BZ, $A258, COLUMN(AB258))</f>
        <v/>
      </c>
      <c r="AC258">
        <f>INDEX('Input EIA SEDS'!$A:$BZ, $A258, COLUMN(AC258))</f>
        <v/>
      </c>
      <c r="AD258">
        <f>INDEX('Input EIA SEDS'!$A:$BZ, $A258, COLUMN(AD258))</f>
        <v/>
      </c>
      <c r="AE258">
        <f>INDEX('Input EIA SEDS'!$A:$BZ, $A258, COLUMN(AE258))</f>
        <v/>
      </c>
      <c r="AF258">
        <f>INDEX('Input EIA SEDS'!$A:$BZ, $A258, COLUMN(AF258))</f>
        <v/>
      </c>
      <c r="AG258">
        <f>INDEX('Input EIA SEDS'!$A:$BZ, $A258, COLUMN(AG258))</f>
        <v/>
      </c>
      <c r="AH258">
        <f>INDEX('Input EIA SEDS'!$A:$BZ, $A258, COLUMN(AH258))</f>
        <v/>
      </c>
      <c r="AI258">
        <f>INDEX('Input EIA SEDS'!$A:$BZ, $A258, COLUMN(AI258))</f>
        <v/>
      </c>
      <c r="AJ258">
        <f>INDEX('Input EIA SEDS'!$A:$BZ, $A258, COLUMN(AJ258))</f>
        <v/>
      </c>
      <c r="AK258">
        <f>INDEX('Input EIA SEDS'!$A:$BZ, $A258, COLUMN(AK258))</f>
        <v/>
      </c>
      <c r="AL258">
        <f>INDEX('Input EIA SEDS'!$A:$BZ, $A258, COLUMN(AL258))</f>
        <v/>
      </c>
      <c r="AM258">
        <f>INDEX('Input EIA SEDS'!$A:$BZ, $A258, COLUMN(AM258))</f>
        <v/>
      </c>
      <c r="AN258">
        <f>INDEX('Input EIA SEDS'!$A:$BZ, $A258, COLUMN(AN258))</f>
        <v/>
      </c>
      <c r="AO258">
        <f>INDEX('Input EIA SEDS'!$A:$BZ, $A258, COLUMN(AO258))</f>
        <v/>
      </c>
      <c r="AP258">
        <f>INDEX('Input EIA SEDS'!$A:$BZ, $A258, COLUMN(AP258))</f>
        <v/>
      </c>
      <c r="AQ258">
        <f>INDEX('Input EIA SEDS'!$A:$BZ, $A258, COLUMN(AQ258))</f>
        <v/>
      </c>
      <c r="AR258">
        <f>INDEX('Input EIA SEDS'!$A:$BZ, $A258, COLUMN(AR258))</f>
        <v/>
      </c>
      <c r="AS258">
        <f>INDEX('Input EIA SEDS'!$A:$BZ, $A258, COLUMN(AS258))</f>
        <v/>
      </c>
      <c r="AT258">
        <f>INDEX('Input EIA SEDS'!$A:$BZ, $A258, COLUMN(AT258))</f>
        <v/>
      </c>
      <c r="AU258">
        <f>INDEX('Input EIA SEDS'!$A:$BZ, $A258, COLUMN(AU258))</f>
        <v/>
      </c>
      <c r="AV258">
        <f>INDEX('Input EIA SEDS'!$A:$BZ, $A258, COLUMN(AV258))</f>
        <v/>
      </c>
      <c r="AW258">
        <f>INDEX('Input EIA SEDS'!$A:$BZ, $A258, COLUMN(AW258))</f>
        <v/>
      </c>
      <c r="AX258">
        <f>INDEX('Input EIA SEDS'!$A:$BZ, $A258, COLUMN(AX258))</f>
        <v/>
      </c>
      <c r="AY258">
        <f>INDEX('Input EIA SEDS'!$A:$BZ, $A258, COLUMN(AY258))</f>
        <v/>
      </c>
      <c r="AZ258">
        <f>INDEX('Input EIA SEDS'!$A:$BZ, $A258, COLUMN(AZ258))</f>
        <v/>
      </c>
      <c r="BA258">
        <f>INDEX('Input EIA SEDS'!$A:$BZ, $A258, COLUMN(BA258))</f>
        <v/>
      </c>
      <c r="BB258">
        <f>INDEX('Input EIA SEDS'!$A:$BZ, $A258, COLUMN(BB258))</f>
        <v/>
      </c>
      <c r="BC258">
        <f>INDEX('Input EIA SEDS'!$A:$BZ, $A258, COLUMN(BC258))</f>
        <v/>
      </c>
      <c r="BD258">
        <f>INDEX('Input EIA SEDS'!$A:$BZ, $A258, COLUMN(BD258))</f>
        <v/>
      </c>
      <c r="BE258">
        <f>INDEX('Input EIA SEDS'!$A:$BZ, $A258, COLUMN(BE258))</f>
        <v/>
      </c>
      <c r="BF258">
        <f>INDEX('Input EIA SEDS'!$A:$BZ, $A258, COLUMN(BF258))</f>
        <v/>
      </c>
      <c r="BG258">
        <f>INDEX('Input EIA SEDS'!$A:$BZ, $A258, COLUMN(BG258))</f>
        <v/>
      </c>
      <c r="BH258">
        <f>INDEX('Input EIA SEDS'!$A:$BZ, $A258, COLUMN(BH258))</f>
        <v/>
      </c>
      <c r="BI258">
        <f>INDEX('Input EIA SEDS'!$A:$BZ, $A258, COLUMN(BI258))</f>
        <v/>
      </c>
      <c r="BJ258">
        <f>INDEX('Input EIA SEDS'!$A:$BZ, $A258, COLUMN(BJ258))</f>
        <v/>
      </c>
      <c r="BK258">
        <f>INDEX('Input EIA SEDS'!$A:$BZ, $A258, COLUMN(BK258))</f>
        <v/>
      </c>
      <c r="BL258">
        <f>INDEX('Input EIA SEDS'!$A:$BZ, $A258, COLUMN(BL258))</f>
        <v/>
      </c>
      <c r="BM258">
        <f>INDEX('Input EIA SEDS'!$A:$BZ, $A258, COLUMN(BM258))</f>
        <v/>
      </c>
      <c r="BN258">
        <f>INDEX('Input EIA SEDS'!$A:$BZ, $A258, COLUMN(BN258))</f>
        <v/>
      </c>
      <c r="BO258">
        <f>INDEX('Input EIA SEDS'!$A:$BZ, $A258, COLUMN(BO258))</f>
        <v/>
      </c>
      <c r="BP258">
        <f>INDEX('Input EIA SEDS'!$A:$BZ, $A258, COLUMN(BP258))</f>
        <v/>
      </c>
      <c r="BQ258">
        <f>INDEX('Input EIA SEDS'!$A:$BZ, $A258, COLUMN(BQ258))</f>
        <v/>
      </c>
      <c r="BR258">
        <f>INDEX('Input EIA SEDS'!$A:$BZ, $A258, COLUMN(BR258))</f>
        <v/>
      </c>
      <c r="BS258">
        <f>INDEX('Input EIA SEDS'!$A:$BZ, $A258, COLUMN(BS258))</f>
        <v/>
      </c>
      <c r="BT258">
        <f>INDEX('Input EIA SEDS'!$A:$BZ, $A258, COLUMN(BT258))</f>
        <v/>
      </c>
      <c r="BU258">
        <f>INDEX('Input EIA SEDS'!$A:$BZ, $A258, COLUMN(BU258))</f>
        <v/>
      </c>
      <c r="BV258">
        <f>INDEX('Input EIA SEDS'!$A:$BZ, $A258, COLUMN(BV258))</f>
        <v/>
      </c>
      <c r="BW258">
        <f>INDEX('Input EIA SEDS'!$A:$BZ, $A258, COLUMN(BW258))</f>
        <v/>
      </c>
    </row>
    <row r="259" spans="1:75">
      <c r="A259">
        <f>MATCH($C259,'Input EIA SEDS'!$C:$C,0)</f>
        <v/>
      </c>
      <c r="B259">
        <f>INDEX('Input EIA SEDS'!$A:$BZ, $A259, COLUMN(B259))</f>
        <v/>
      </c>
      <c r="C259" t="s">
        <v>1436</v>
      </c>
      <c r="D259">
        <f>INDEX('Input EIA SEDS'!$A:$BZ, $A259, COLUMN(D259))</f>
        <v/>
      </c>
      <c r="E259">
        <f>INDEX('Input EIA SEDS'!$A:$BZ, $A259, COLUMN(E259))</f>
        <v/>
      </c>
      <c r="F259">
        <f>INDEX('Input EIA SEDS'!$A:$BZ, $A259, COLUMN(F259))</f>
        <v/>
      </c>
      <c r="G259">
        <f>INDEX('Input EIA SEDS'!$A:$BZ, $A259, COLUMN(G259))</f>
        <v/>
      </c>
      <c r="H259">
        <f>INDEX('Input EIA SEDS'!$A:$BZ, $A259, COLUMN(H259))</f>
        <v/>
      </c>
      <c r="I259">
        <f>INDEX('Input EIA SEDS'!$A:$BZ, $A259, COLUMN(I259))</f>
        <v/>
      </c>
      <c r="J259">
        <f>INDEX('Input EIA SEDS'!$A:$BZ, $A259, COLUMN(J259))</f>
        <v/>
      </c>
      <c r="K259">
        <f>INDEX('Input EIA SEDS'!$A:$BZ, $A259, COLUMN(K259))</f>
        <v/>
      </c>
      <c r="L259">
        <f>INDEX('Input EIA SEDS'!$A:$BZ, $A259, COLUMN(L259))</f>
        <v/>
      </c>
      <c r="M259">
        <f>INDEX('Input EIA SEDS'!$A:$BZ, $A259, COLUMN(M259))</f>
        <v/>
      </c>
      <c r="N259">
        <f>INDEX('Input EIA SEDS'!$A:$BZ, $A259, COLUMN(N259))</f>
        <v/>
      </c>
      <c r="O259">
        <f>INDEX('Input EIA SEDS'!$A:$BZ, $A259, COLUMN(O259))</f>
        <v/>
      </c>
      <c r="P259">
        <f>INDEX('Input EIA SEDS'!$A:$BZ, $A259, COLUMN(P259))</f>
        <v/>
      </c>
      <c r="Q259">
        <f>INDEX('Input EIA SEDS'!$A:$BZ, $A259, COLUMN(Q259))</f>
        <v/>
      </c>
      <c r="R259">
        <f>INDEX('Input EIA SEDS'!$A:$BZ, $A259, COLUMN(R259))</f>
        <v/>
      </c>
      <c r="S259">
        <f>INDEX('Input EIA SEDS'!$A:$BZ, $A259, COLUMN(S259))</f>
        <v/>
      </c>
      <c r="T259">
        <f>INDEX('Input EIA SEDS'!$A:$BZ, $A259, COLUMN(T259))</f>
        <v/>
      </c>
      <c r="U259">
        <f>INDEX('Input EIA SEDS'!$A:$BZ, $A259, COLUMN(U259))</f>
        <v/>
      </c>
      <c r="V259">
        <f>INDEX('Input EIA SEDS'!$A:$BZ, $A259, COLUMN(V259))</f>
        <v/>
      </c>
      <c r="W259">
        <f>INDEX('Input EIA SEDS'!$A:$BZ, $A259, COLUMN(W259))</f>
        <v/>
      </c>
      <c r="X259">
        <f>INDEX('Input EIA SEDS'!$A:$BZ, $A259, COLUMN(X259))</f>
        <v/>
      </c>
      <c r="Y259">
        <f>INDEX('Input EIA SEDS'!$A:$BZ, $A259, COLUMN(Y259))</f>
        <v/>
      </c>
      <c r="Z259">
        <f>INDEX('Input EIA SEDS'!$A:$BZ, $A259, COLUMN(Z259))</f>
        <v/>
      </c>
      <c r="AA259">
        <f>INDEX('Input EIA SEDS'!$A:$BZ, $A259, COLUMN(AA259))</f>
        <v/>
      </c>
      <c r="AB259">
        <f>INDEX('Input EIA SEDS'!$A:$BZ, $A259, COLUMN(AB259))</f>
        <v/>
      </c>
      <c r="AC259">
        <f>INDEX('Input EIA SEDS'!$A:$BZ, $A259, COLUMN(AC259))</f>
        <v/>
      </c>
      <c r="AD259">
        <f>INDEX('Input EIA SEDS'!$A:$BZ, $A259, COLUMN(AD259))</f>
        <v/>
      </c>
      <c r="AE259">
        <f>INDEX('Input EIA SEDS'!$A:$BZ, $A259, COLUMN(AE259))</f>
        <v/>
      </c>
      <c r="AF259">
        <f>INDEX('Input EIA SEDS'!$A:$BZ, $A259, COLUMN(AF259))</f>
        <v/>
      </c>
      <c r="AG259">
        <f>INDEX('Input EIA SEDS'!$A:$BZ, $A259, COLUMN(AG259))</f>
        <v/>
      </c>
      <c r="AH259">
        <f>INDEX('Input EIA SEDS'!$A:$BZ, $A259, COLUMN(AH259))</f>
        <v/>
      </c>
      <c r="AI259">
        <f>INDEX('Input EIA SEDS'!$A:$BZ, $A259, COLUMN(AI259))</f>
        <v/>
      </c>
      <c r="AJ259">
        <f>INDEX('Input EIA SEDS'!$A:$BZ, $A259, COLUMN(AJ259))</f>
        <v/>
      </c>
      <c r="AK259">
        <f>INDEX('Input EIA SEDS'!$A:$BZ, $A259, COLUMN(AK259))</f>
        <v/>
      </c>
      <c r="AL259">
        <f>INDEX('Input EIA SEDS'!$A:$BZ, $A259, COLUMN(AL259))</f>
        <v/>
      </c>
      <c r="AM259">
        <f>INDEX('Input EIA SEDS'!$A:$BZ, $A259, COLUMN(AM259))</f>
        <v/>
      </c>
      <c r="AN259">
        <f>INDEX('Input EIA SEDS'!$A:$BZ, $A259, COLUMN(AN259))</f>
        <v/>
      </c>
      <c r="AO259">
        <f>INDEX('Input EIA SEDS'!$A:$BZ, $A259, COLUMN(AO259))</f>
        <v/>
      </c>
      <c r="AP259">
        <f>INDEX('Input EIA SEDS'!$A:$BZ, $A259, COLUMN(AP259))</f>
        <v/>
      </c>
      <c r="AQ259">
        <f>INDEX('Input EIA SEDS'!$A:$BZ, $A259, COLUMN(AQ259))</f>
        <v/>
      </c>
      <c r="AR259">
        <f>INDEX('Input EIA SEDS'!$A:$BZ, $A259, COLUMN(AR259))</f>
        <v/>
      </c>
      <c r="AS259">
        <f>INDEX('Input EIA SEDS'!$A:$BZ, $A259, COLUMN(AS259))</f>
        <v/>
      </c>
      <c r="AT259">
        <f>INDEX('Input EIA SEDS'!$A:$BZ, $A259, COLUMN(AT259))</f>
        <v/>
      </c>
      <c r="AU259">
        <f>INDEX('Input EIA SEDS'!$A:$BZ, $A259, COLUMN(AU259))</f>
        <v/>
      </c>
      <c r="AV259">
        <f>INDEX('Input EIA SEDS'!$A:$BZ, $A259, COLUMN(AV259))</f>
        <v/>
      </c>
      <c r="AW259">
        <f>INDEX('Input EIA SEDS'!$A:$BZ, $A259, COLUMN(AW259))</f>
        <v/>
      </c>
      <c r="AX259">
        <f>INDEX('Input EIA SEDS'!$A:$BZ, $A259, COLUMN(AX259))</f>
        <v/>
      </c>
      <c r="AY259">
        <f>INDEX('Input EIA SEDS'!$A:$BZ, $A259, COLUMN(AY259))</f>
        <v/>
      </c>
      <c r="AZ259">
        <f>INDEX('Input EIA SEDS'!$A:$BZ, $A259, COLUMN(AZ259))</f>
        <v/>
      </c>
      <c r="BA259">
        <f>INDEX('Input EIA SEDS'!$A:$BZ, $A259, COLUMN(BA259))</f>
        <v/>
      </c>
      <c r="BB259">
        <f>INDEX('Input EIA SEDS'!$A:$BZ, $A259, COLUMN(BB259))</f>
        <v/>
      </c>
      <c r="BC259">
        <f>INDEX('Input EIA SEDS'!$A:$BZ, $A259, COLUMN(BC259))</f>
        <v/>
      </c>
      <c r="BD259">
        <f>INDEX('Input EIA SEDS'!$A:$BZ, $A259, COLUMN(BD259))</f>
        <v/>
      </c>
      <c r="BE259">
        <f>INDEX('Input EIA SEDS'!$A:$BZ, $A259, COLUMN(BE259))</f>
        <v/>
      </c>
      <c r="BF259">
        <f>INDEX('Input EIA SEDS'!$A:$BZ, $A259, COLUMN(BF259))</f>
        <v/>
      </c>
      <c r="BG259">
        <f>INDEX('Input EIA SEDS'!$A:$BZ, $A259, COLUMN(BG259))</f>
        <v/>
      </c>
      <c r="BH259">
        <f>INDEX('Input EIA SEDS'!$A:$BZ, $A259, COLUMN(BH259))</f>
        <v/>
      </c>
      <c r="BI259">
        <f>INDEX('Input EIA SEDS'!$A:$BZ, $A259, COLUMN(BI259))</f>
        <v/>
      </c>
      <c r="BJ259">
        <f>INDEX('Input EIA SEDS'!$A:$BZ, $A259, COLUMN(BJ259))</f>
        <v/>
      </c>
      <c r="BK259">
        <f>INDEX('Input EIA SEDS'!$A:$BZ, $A259, COLUMN(BK259))</f>
        <v/>
      </c>
      <c r="BL259">
        <f>INDEX('Input EIA SEDS'!$A:$BZ, $A259, COLUMN(BL259))</f>
        <v/>
      </c>
      <c r="BM259">
        <f>INDEX('Input EIA SEDS'!$A:$BZ, $A259, COLUMN(BM259))</f>
        <v/>
      </c>
      <c r="BN259">
        <f>INDEX('Input EIA SEDS'!$A:$BZ, $A259, COLUMN(BN259))</f>
        <v/>
      </c>
      <c r="BO259">
        <f>INDEX('Input EIA SEDS'!$A:$BZ, $A259, COLUMN(BO259))</f>
        <v/>
      </c>
      <c r="BP259">
        <f>INDEX('Input EIA SEDS'!$A:$BZ, $A259, COLUMN(BP259))</f>
        <v/>
      </c>
      <c r="BQ259">
        <f>INDEX('Input EIA SEDS'!$A:$BZ, $A259, COLUMN(BQ259))</f>
        <v/>
      </c>
      <c r="BR259">
        <f>INDEX('Input EIA SEDS'!$A:$BZ, $A259, COLUMN(BR259))</f>
        <v/>
      </c>
      <c r="BS259">
        <f>INDEX('Input EIA SEDS'!$A:$BZ, $A259, COLUMN(BS259))</f>
        <v/>
      </c>
      <c r="BT259">
        <f>INDEX('Input EIA SEDS'!$A:$BZ, $A259, COLUMN(BT259))</f>
        <v/>
      </c>
      <c r="BU259">
        <f>INDEX('Input EIA SEDS'!$A:$BZ, $A259, COLUMN(BU259))</f>
        <v/>
      </c>
      <c r="BV259">
        <f>INDEX('Input EIA SEDS'!$A:$BZ, $A259, COLUMN(BV259))</f>
        <v/>
      </c>
      <c r="BW259">
        <f>INDEX('Input EIA SEDS'!$A:$BZ, $A259, COLUMN(BW259))</f>
        <v/>
      </c>
    </row>
    <row r="260" spans="1:75">
      <c r="A260">
        <f>MATCH($C260,'Input EIA SEDS'!$C:$C,0)</f>
        <v/>
      </c>
      <c r="B260">
        <f>INDEX('Input EIA SEDS'!$A:$BZ, $A260, COLUMN(B260))</f>
        <v/>
      </c>
      <c r="C260" t="s">
        <v>1437</v>
      </c>
      <c r="D260">
        <f>INDEX('Input EIA SEDS'!$A:$BZ, $A260, COLUMN(D260))</f>
        <v/>
      </c>
      <c r="E260">
        <f>INDEX('Input EIA SEDS'!$A:$BZ, $A260, COLUMN(E260))</f>
        <v/>
      </c>
      <c r="F260">
        <f>INDEX('Input EIA SEDS'!$A:$BZ, $A260, COLUMN(F260))</f>
        <v/>
      </c>
      <c r="G260">
        <f>INDEX('Input EIA SEDS'!$A:$BZ, $A260, COLUMN(G260))</f>
        <v/>
      </c>
      <c r="H260">
        <f>INDEX('Input EIA SEDS'!$A:$BZ, $A260, COLUMN(H260))</f>
        <v/>
      </c>
      <c r="I260">
        <f>INDEX('Input EIA SEDS'!$A:$BZ, $A260, COLUMN(I260))</f>
        <v/>
      </c>
      <c r="J260">
        <f>INDEX('Input EIA SEDS'!$A:$BZ, $A260, COLUMN(J260))</f>
        <v/>
      </c>
      <c r="K260">
        <f>INDEX('Input EIA SEDS'!$A:$BZ, $A260, COLUMN(K260))</f>
        <v/>
      </c>
      <c r="L260">
        <f>INDEX('Input EIA SEDS'!$A:$BZ, $A260, COLUMN(L260))</f>
        <v/>
      </c>
      <c r="M260">
        <f>INDEX('Input EIA SEDS'!$A:$BZ, $A260, COLUMN(M260))</f>
        <v/>
      </c>
      <c r="N260">
        <f>INDEX('Input EIA SEDS'!$A:$BZ, $A260, COLUMN(N260))</f>
        <v/>
      </c>
      <c r="O260">
        <f>INDEX('Input EIA SEDS'!$A:$BZ, $A260, COLUMN(O260))</f>
        <v/>
      </c>
      <c r="P260">
        <f>INDEX('Input EIA SEDS'!$A:$BZ, $A260, COLUMN(P260))</f>
        <v/>
      </c>
      <c r="Q260">
        <f>INDEX('Input EIA SEDS'!$A:$BZ, $A260, COLUMN(Q260))</f>
        <v/>
      </c>
      <c r="R260">
        <f>INDEX('Input EIA SEDS'!$A:$BZ, $A260, COLUMN(R260))</f>
        <v/>
      </c>
      <c r="S260">
        <f>INDEX('Input EIA SEDS'!$A:$BZ, $A260, COLUMN(S260))</f>
        <v/>
      </c>
      <c r="T260">
        <f>INDEX('Input EIA SEDS'!$A:$BZ, $A260, COLUMN(T260))</f>
        <v/>
      </c>
      <c r="U260">
        <f>INDEX('Input EIA SEDS'!$A:$BZ, $A260, COLUMN(U260))</f>
        <v/>
      </c>
      <c r="V260">
        <f>INDEX('Input EIA SEDS'!$A:$BZ, $A260, COLUMN(V260))</f>
        <v/>
      </c>
      <c r="W260">
        <f>INDEX('Input EIA SEDS'!$A:$BZ, $A260, COLUMN(W260))</f>
        <v/>
      </c>
      <c r="X260">
        <f>INDEX('Input EIA SEDS'!$A:$BZ, $A260, COLUMN(X260))</f>
        <v/>
      </c>
      <c r="Y260">
        <f>INDEX('Input EIA SEDS'!$A:$BZ, $A260, COLUMN(Y260))</f>
        <v/>
      </c>
      <c r="Z260">
        <f>INDEX('Input EIA SEDS'!$A:$BZ, $A260, COLUMN(Z260))</f>
        <v/>
      </c>
      <c r="AA260">
        <f>INDEX('Input EIA SEDS'!$A:$BZ, $A260, COLUMN(AA260))</f>
        <v/>
      </c>
      <c r="AB260">
        <f>INDEX('Input EIA SEDS'!$A:$BZ, $A260, COLUMN(AB260))</f>
        <v/>
      </c>
      <c r="AC260">
        <f>INDEX('Input EIA SEDS'!$A:$BZ, $A260, COLUMN(AC260))</f>
        <v/>
      </c>
      <c r="AD260">
        <f>INDEX('Input EIA SEDS'!$A:$BZ, $A260, COLUMN(AD260))</f>
        <v/>
      </c>
      <c r="AE260">
        <f>INDEX('Input EIA SEDS'!$A:$BZ, $A260, COLUMN(AE260))</f>
        <v/>
      </c>
      <c r="AF260">
        <f>INDEX('Input EIA SEDS'!$A:$BZ, $A260, COLUMN(AF260))</f>
        <v/>
      </c>
      <c r="AG260">
        <f>INDEX('Input EIA SEDS'!$A:$BZ, $A260, COLUMN(AG260))</f>
        <v/>
      </c>
      <c r="AH260">
        <f>INDEX('Input EIA SEDS'!$A:$BZ, $A260, COLUMN(AH260))</f>
        <v/>
      </c>
      <c r="AI260">
        <f>INDEX('Input EIA SEDS'!$A:$BZ, $A260, COLUMN(AI260))</f>
        <v/>
      </c>
      <c r="AJ260">
        <f>INDEX('Input EIA SEDS'!$A:$BZ, $A260, COLUMN(AJ260))</f>
        <v/>
      </c>
      <c r="AK260">
        <f>INDEX('Input EIA SEDS'!$A:$BZ, $A260, COLUMN(AK260))</f>
        <v/>
      </c>
      <c r="AL260">
        <f>INDEX('Input EIA SEDS'!$A:$BZ, $A260, COLUMN(AL260))</f>
        <v/>
      </c>
      <c r="AM260">
        <f>INDEX('Input EIA SEDS'!$A:$BZ, $A260, COLUMN(AM260))</f>
        <v/>
      </c>
      <c r="AN260">
        <f>INDEX('Input EIA SEDS'!$A:$BZ, $A260, COLUMN(AN260))</f>
        <v/>
      </c>
      <c r="AO260">
        <f>INDEX('Input EIA SEDS'!$A:$BZ, $A260, COLUMN(AO260))</f>
        <v/>
      </c>
      <c r="AP260">
        <f>INDEX('Input EIA SEDS'!$A:$BZ, $A260, COLUMN(AP260))</f>
        <v/>
      </c>
      <c r="AQ260">
        <f>INDEX('Input EIA SEDS'!$A:$BZ, $A260, COLUMN(AQ260))</f>
        <v/>
      </c>
      <c r="AR260">
        <f>INDEX('Input EIA SEDS'!$A:$BZ, $A260, COLUMN(AR260))</f>
        <v/>
      </c>
      <c r="AS260">
        <f>INDEX('Input EIA SEDS'!$A:$BZ, $A260, COLUMN(AS260))</f>
        <v/>
      </c>
      <c r="AT260">
        <f>INDEX('Input EIA SEDS'!$A:$BZ, $A260, COLUMN(AT260))</f>
        <v/>
      </c>
      <c r="AU260">
        <f>INDEX('Input EIA SEDS'!$A:$BZ, $A260, COLUMN(AU260))</f>
        <v/>
      </c>
      <c r="AV260">
        <f>INDEX('Input EIA SEDS'!$A:$BZ, $A260, COLUMN(AV260))</f>
        <v/>
      </c>
      <c r="AW260">
        <f>INDEX('Input EIA SEDS'!$A:$BZ, $A260, COLUMN(AW260))</f>
        <v/>
      </c>
      <c r="AX260">
        <f>INDEX('Input EIA SEDS'!$A:$BZ, $A260, COLUMN(AX260))</f>
        <v/>
      </c>
      <c r="AY260">
        <f>INDEX('Input EIA SEDS'!$A:$BZ, $A260, COLUMN(AY260))</f>
        <v/>
      </c>
      <c r="AZ260">
        <f>INDEX('Input EIA SEDS'!$A:$BZ, $A260, COLUMN(AZ260))</f>
        <v/>
      </c>
      <c r="BA260">
        <f>INDEX('Input EIA SEDS'!$A:$BZ, $A260, COLUMN(BA260))</f>
        <v/>
      </c>
      <c r="BB260">
        <f>INDEX('Input EIA SEDS'!$A:$BZ, $A260, COLUMN(BB260))</f>
        <v/>
      </c>
      <c r="BC260">
        <f>INDEX('Input EIA SEDS'!$A:$BZ, $A260, COLUMN(BC260))</f>
        <v/>
      </c>
      <c r="BD260">
        <f>INDEX('Input EIA SEDS'!$A:$BZ, $A260, COLUMN(BD260))</f>
        <v/>
      </c>
      <c r="BE260">
        <f>INDEX('Input EIA SEDS'!$A:$BZ, $A260, COLUMN(BE260))</f>
        <v/>
      </c>
      <c r="BF260">
        <f>INDEX('Input EIA SEDS'!$A:$BZ, $A260, COLUMN(BF260))</f>
        <v/>
      </c>
      <c r="BG260">
        <f>INDEX('Input EIA SEDS'!$A:$BZ, $A260, COLUMN(BG260))</f>
        <v/>
      </c>
      <c r="BH260">
        <f>INDEX('Input EIA SEDS'!$A:$BZ, $A260, COLUMN(BH260))</f>
        <v/>
      </c>
      <c r="BI260">
        <f>INDEX('Input EIA SEDS'!$A:$BZ, $A260, COLUMN(BI260))</f>
        <v/>
      </c>
      <c r="BJ260">
        <f>INDEX('Input EIA SEDS'!$A:$BZ, $A260, COLUMN(BJ260))</f>
        <v/>
      </c>
      <c r="BK260">
        <f>INDEX('Input EIA SEDS'!$A:$BZ, $A260, COLUMN(BK260))</f>
        <v/>
      </c>
      <c r="BL260">
        <f>INDEX('Input EIA SEDS'!$A:$BZ, $A260, COLUMN(BL260))</f>
        <v/>
      </c>
      <c r="BM260">
        <f>INDEX('Input EIA SEDS'!$A:$BZ, $A260, COLUMN(BM260))</f>
        <v/>
      </c>
      <c r="BN260">
        <f>INDEX('Input EIA SEDS'!$A:$BZ, $A260, COLUMN(BN260))</f>
        <v/>
      </c>
      <c r="BO260">
        <f>INDEX('Input EIA SEDS'!$A:$BZ, $A260, COLUMN(BO260))</f>
        <v/>
      </c>
      <c r="BP260">
        <f>INDEX('Input EIA SEDS'!$A:$BZ, $A260, COLUMN(BP260))</f>
        <v/>
      </c>
      <c r="BQ260">
        <f>INDEX('Input EIA SEDS'!$A:$BZ, $A260, COLUMN(BQ260))</f>
        <v/>
      </c>
      <c r="BR260">
        <f>INDEX('Input EIA SEDS'!$A:$BZ, $A260, COLUMN(BR260))</f>
        <v/>
      </c>
      <c r="BS260">
        <f>INDEX('Input EIA SEDS'!$A:$BZ, $A260, COLUMN(BS260))</f>
        <v/>
      </c>
      <c r="BT260">
        <f>INDEX('Input EIA SEDS'!$A:$BZ, $A260, COLUMN(BT260))</f>
        <v/>
      </c>
      <c r="BU260">
        <f>INDEX('Input EIA SEDS'!$A:$BZ, $A260, COLUMN(BU260))</f>
        <v/>
      </c>
      <c r="BV260">
        <f>INDEX('Input EIA SEDS'!$A:$BZ, $A260, COLUMN(BV260))</f>
        <v/>
      </c>
      <c r="BW260">
        <f>INDEX('Input EIA SEDS'!$A:$BZ, $A260, COLUMN(BW260))</f>
        <v/>
      </c>
    </row>
    <row r="261" spans="1:75">
      <c r="A261">
        <f>MATCH($C261,'Input EIA SEDS'!$C:$C,0)</f>
        <v/>
      </c>
      <c r="B261">
        <f>INDEX('Input EIA SEDS'!$A:$BZ, $A261, COLUMN(B261))</f>
        <v/>
      </c>
      <c r="C261" t="s">
        <v>1439</v>
      </c>
      <c r="D261">
        <f>INDEX('Input EIA SEDS'!$A:$BZ, $A261, COLUMN(D261))</f>
        <v/>
      </c>
      <c r="E261">
        <f>INDEX('Input EIA SEDS'!$A:$BZ, $A261, COLUMN(E261))</f>
        <v/>
      </c>
      <c r="F261">
        <f>INDEX('Input EIA SEDS'!$A:$BZ, $A261, COLUMN(F261))</f>
        <v/>
      </c>
      <c r="G261">
        <f>INDEX('Input EIA SEDS'!$A:$BZ, $A261, COLUMN(G261))</f>
        <v/>
      </c>
      <c r="H261">
        <f>INDEX('Input EIA SEDS'!$A:$BZ, $A261, COLUMN(H261))</f>
        <v/>
      </c>
      <c r="I261">
        <f>INDEX('Input EIA SEDS'!$A:$BZ, $A261, COLUMN(I261))</f>
        <v/>
      </c>
      <c r="J261">
        <f>INDEX('Input EIA SEDS'!$A:$BZ, $A261, COLUMN(J261))</f>
        <v/>
      </c>
      <c r="K261">
        <f>INDEX('Input EIA SEDS'!$A:$BZ, $A261, COLUMN(K261))</f>
        <v/>
      </c>
      <c r="L261">
        <f>INDEX('Input EIA SEDS'!$A:$BZ, $A261, COLUMN(L261))</f>
        <v/>
      </c>
      <c r="M261">
        <f>INDEX('Input EIA SEDS'!$A:$BZ, $A261, COLUMN(M261))</f>
        <v/>
      </c>
      <c r="N261">
        <f>INDEX('Input EIA SEDS'!$A:$BZ, $A261, COLUMN(N261))</f>
        <v/>
      </c>
      <c r="O261">
        <f>INDEX('Input EIA SEDS'!$A:$BZ, $A261, COLUMN(O261))</f>
        <v/>
      </c>
      <c r="P261">
        <f>INDEX('Input EIA SEDS'!$A:$BZ, $A261, COLUMN(P261))</f>
        <v/>
      </c>
      <c r="Q261">
        <f>INDEX('Input EIA SEDS'!$A:$BZ, $A261, COLUMN(Q261))</f>
        <v/>
      </c>
      <c r="R261">
        <f>INDEX('Input EIA SEDS'!$A:$BZ, $A261, COLUMN(R261))</f>
        <v/>
      </c>
      <c r="S261">
        <f>INDEX('Input EIA SEDS'!$A:$BZ, $A261, COLUMN(S261))</f>
        <v/>
      </c>
      <c r="T261">
        <f>INDEX('Input EIA SEDS'!$A:$BZ, $A261, COLUMN(T261))</f>
        <v/>
      </c>
      <c r="U261">
        <f>INDEX('Input EIA SEDS'!$A:$BZ, $A261, COLUMN(U261))</f>
        <v/>
      </c>
      <c r="V261">
        <f>INDEX('Input EIA SEDS'!$A:$BZ, $A261, COLUMN(V261))</f>
        <v/>
      </c>
      <c r="W261">
        <f>INDEX('Input EIA SEDS'!$A:$BZ, $A261, COLUMN(W261))</f>
        <v/>
      </c>
      <c r="X261">
        <f>INDEX('Input EIA SEDS'!$A:$BZ, $A261, COLUMN(X261))</f>
        <v/>
      </c>
      <c r="Y261">
        <f>INDEX('Input EIA SEDS'!$A:$BZ, $A261, COLUMN(Y261))</f>
        <v/>
      </c>
      <c r="Z261">
        <f>INDEX('Input EIA SEDS'!$A:$BZ, $A261, COLUMN(Z261))</f>
        <v/>
      </c>
      <c r="AA261">
        <f>INDEX('Input EIA SEDS'!$A:$BZ, $A261, COLUMN(AA261))</f>
        <v/>
      </c>
      <c r="AB261">
        <f>INDEX('Input EIA SEDS'!$A:$BZ, $A261, COLUMN(AB261))</f>
        <v/>
      </c>
      <c r="AC261">
        <f>INDEX('Input EIA SEDS'!$A:$BZ, $A261, COLUMN(AC261))</f>
        <v/>
      </c>
      <c r="AD261">
        <f>INDEX('Input EIA SEDS'!$A:$BZ, $A261, COLUMN(AD261))</f>
        <v/>
      </c>
      <c r="AE261">
        <f>INDEX('Input EIA SEDS'!$A:$BZ, $A261, COLUMN(AE261))</f>
        <v/>
      </c>
      <c r="AF261">
        <f>INDEX('Input EIA SEDS'!$A:$BZ, $A261, COLUMN(AF261))</f>
        <v/>
      </c>
      <c r="AG261">
        <f>INDEX('Input EIA SEDS'!$A:$BZ, $A261, COLUMN(AG261))</f>
        <v/>
      </c>
      <c r="AH261">
        <f>INDEX('Input EIA SEDS'!$A:$BZ, $A261, COLUMN(AH261))</f>
        <v/>
      </c>
      <c r="AI261">
        <f>INDEX('Input EIA SEDS'!$A:$BZ, $A261, COLUMN(AI261))</f>
        <v/>
      </c>
      <c r="AJ261">
        <f>INDEX('Input EIA SEDS'!$A:$BZ, $A261, COLUMN(AJ261))</f>
        <v/>
      </c>
      <c r="AK261">
        <f>INDEX('Input EIA SEDS'!$A:$BZ, $A261, COLUMN(AK261))</f>
        <v/>
      </c>
      <c r="AL261">
        <f>INDEX('Input EIA SEDS'!$A:$BZ, $A261, COLUMN(AL261))</f>
        <v/>
      </c>
      <c r="AM261">
        <f>INDEX('Input EIA SEDS'!$A:$BZ, $A261, COLUMN(AM261))</f>
        <v/>
      </c>
      <c r="AN261">
        <f>INDEX('Input EIA SEDS'!$A:$BZ, $A261, COLUMN(AN261))</f>
        <v/>
      </c>
      <c r="AO261">
        <f>INDEX('Input EIA SEDS'!$A:$BZ, $A261, COLUMN(AO261))</f>
        <v/>
      </c>
      <c r="AP261">
        <f>INDEX('Input EIA SEDS'!$A:$BZ, $A261, COLUMN(AP261))</f>
        <v/>
      </c>
      <c r="AQ261">
        <f>INDEX('Input EIA SEDS'!$A:$BZ, $A261, COLUMN(AQ261))</f>
        <v/>
      </c>
      <c r="AR261">
        <f>INDEX('Input EIA SEDS'!$A:$BZ, $A261, COLUMN(AR261))</f>
        <v/>
      </c>
      <c r="AS261">
        <f>INDEX('Input EIA SEDS'!$A:$BZ, $A261, COLUMN(AS261))</f>
        <v/>
      </c>
      <c r="AT261">
        <f>INDEX('Input EIA SEDS'!$A:$BZ, $A261, COLUMN(AT261))</f>
        <v/>
      </c>
      <c r="AU261">
        <f>INDEX('Input EIA SEDS'!$A:$BZ, $A261, COLUMN(AU261))</f>
        <v/>
      </c>
      <c r="AV261">
        <f>INDEX('Input EIA SEDS'!$A:$BZ, $A261, COLUMN(AV261))</f>
        <v/>
      </c>
      <c r="AW261">
        <f>INDEX('Input EIA SEDS'!$A:$BZ, $A261, COLUMN(AW261))</f>
        <v/>
      </c>
      <c r="AX261">
        <f>INDEX('Input EIA SEDS'!$A:$BZ, $A261, COLUMN(AX261))</f>
        <v/>
      </c>
      <c r="AY261">
        <f>INDEX('Input EIA SEDS'!$A:$BZ, $A261, COLUMN(AY261))</f>
        <v/>
      </c>
      <c r="AZ261">
        <f>INDEX('Input EIA SEDS'!$A:$BZ, $A261, COLUMN(AZ261))</f>
        <v/>
      </c>
      <c r="BA261">
        <f>INDEX('Input EIA SEDS'!$A:$BZ, $A261, COLUMN(BA261))</f>
        <v/>
      </c>
      <c r="BB261">
        <f>INDEX('Input EIA SEDS'!$A:$BZ, $A261, COLUMN(BB261))</f>
        <v/>
      </c>
      <c r="BC261">
        <f>INDEX('Input EIA SEDS'!$A:$BZ, $A261, COLUMN(BC261))</f>
        <v/>
      </c>
      <c r="BD261">
        <f>INDEX('Input EIA SEDS'!$A:$BZ, $A261, COLUMN(BD261))</f>
        <v/>
      </c>
      <c r="BE261">
        <f>INDEX('Input EIA SEDS'!$A:$BZ, $A261, COLUMN(BE261))</f>
        <v/>
      </c>
      <c r="BF261">
        <f>INDEX('Input EIA SEDS'!$A:$BZ, $A261, COLUMN(BF261))</f>
        <v/>
      </c>
      <c r="BG261">
        <f>INDEX('Input EIA SEDS'!$A:$BZ, $A261, COLUMN(BG261))</f>
        <v/>
      </c>
      <c r="BH261">
        <f>INDEX('Input EIA SEDS'!$A:$BZ, $A261, COLUMN(BH261))</f>
        <v/>
      </c>
      <c r="BI261">
        <f>INDEX('Input EIA SEDS'!$A:$BZ, $A261, COLUMN(BI261))</f>
        <v/>
      </c>
      <c r="BJ261">
        <f>INDEX('Input EIA SEDS'!$A:$BZ, $A261, COLUMN(BJ261))</f>
        <v/>
      </c>
      <c r="BK261">
        <f>INDEX('Input EIA SEDS'!$A:$BZ, $A261, COLUMN(BK261))</f>
        <v/>
      </c>
      <c r="BL261">
        <f>INDEX('Input EIA SEDS'!$A:$BZ, $A261, COLUMN(BL261))</f>
        <v/>
      </c>
      <c r="BM261">
        <f>INDEX('Input EIA SEDS'!$A:$BZ, $A261, COLUMN(BM261))</f>
        <v/>
      </c>
      <c r="BN261">
        <f>INDEX('Input EIA SEDS'!$A:$BZ, $A261, COLUMN(BN261))</f>
        <v/>
      </c>
      <c r="BO261">
        <f>INDEX('Input EIA SEDS'!$A:$BZ, $A261, COLUMN(BO261))</f>
        <v/>
      </c>
      <c r="BP261">
        <f>INDEX('Input EIA SEDS'!$A:$BZ, $A261, COLUMN(BP261))</f>
        <v/>
      </c>
      <c r="BQ261">
        <f>INDEX('Input EIA SEDS'!$A:$BZ, $A261, COLUMN(BQ261))</f>
        <v/>
      </c>
      <c r="BR261">
        <f>INDEX('Input EIA SEDS'!$A:$BZ, $A261, COLUMN(BR261))</f>
        <v/>
      </c>
      <c r="BS261">
        <f>INDEX('Input EIA SEDS'!$A:$BZ, $A261, COLUMN(BS261))</f>
        <v/>
      </c>
      <c r="BT261">
        <f>INDEX('Input EIA SEDS'!$A:$BZ, $A261, COLUMN(BT261))</f>
        <v/>
      </c>
      <c r="BU261">
        <f>INDEX('Input EIA SEDS'!$A:$BZ, $A261, COLUMN(BU261))</f>
        <v/>
      </c>
      <c r="BV261">
        <f>INDEX('Input EIA SEDS'!$A:$BZ, $A261, COLUMN(BV261))</f>
        <v/>
      </c>
      <c r="BW261">
        <f>INDEX('Input EIA SEDS'!$A:$BZ, $A261, COLUMN(BW261))</f>
        <v/>
      </c>
    </row>
    <row r="262" spans="1:75">
      <c r="A262">
        <f>MATCH($C262,'Input EIA SEDS'!$C:$C,0)</f>
        <v/>
      </c>
      <c r="B262">
        <f>INDEX('Input EIA SEDS'!$A:$BZ, $A262, COLUMN(B262))</f>
        <v/>
      </c>
      <c r="C262" t="s">
        <v>1442</v>
      </c>
      <c r="D262">
        <f>INDEX('Input EIA SEDS'!$A:$BZ, $A262, COLUMN(D262))</f>
        <v/>
      </c>
      <c r="E262">
        <f>INDEX('Input EIA SEDS'!$A:$BZ, $A262, COLUMN(E262))</f>
        <v/>
      </c>
      <c r="F262">
        <f>INDEX('Input EIA SEDS'!$A:$BZ, $A262, COLUMN(F262))</f>
        <v/>
      </c>
      <c r="G262">
        <f>INDEX('Input EIA SEDS'!$A:$BZ, $A262, COLUMN(G262))</f>
        <v/>
      </c>
      <c r="H262">
        <f>INDEX('Input EIA SEDS'!$A:$BZ, $A262, COLUMN(H262))</f>
        <v/>
      </c>
      <c r="I262">
        <f>INDEX('Input EIA SEDS'!$A:$BZ, $A262, COLUMN(I262))</f>
        <v/>
      </c>
      <c r="J262">
        <f>INDEX('Input EIA SEDS'!$A:$BZ, $A262, COLUMN(J262))</f>
        <v/>
      </c>
      <c r="K262">
        <f>INDEX('Input EIA SEDS'!$A:$BZ, $A262, COLUMN(K262))</f>
        <v/>
      </c>
      <c r="L262">
        <f>INDEX('Input EIA SEDS'!$A:$BZ, $A262, COLUMN(L262))</f>
        <v/>
      </c>
      <c r="M262">
        <f>INDEX('Input EIA SEDS'!$A:$BZ, $A262, COLUMN(M262))</f>
        <v/>
      </c>
      <c r="N262">
        <f>INDEX('Input EIA SEDS'!$A:$BZ, $A262, COLUMN(N262))</f>
        <v/>
      </c>
      <c r="O262">
        <f>INDEX('Input EIA SEDS'!$A:$BZ, $A262, COLUMN(O262))</f>
        <v/>
      </c>
      <c r="P262">
        <f>INDEX('Input EIA SEDS'!$A:$BZ, $A262, COLUMN(P262))</f>
        <v/>
      </c>
      <c r="Q262">
        <f>INDEX('Input EIA SEDS'!$A:$BZ, $A262, COLUMN(Q262))</f>
        <v/>
      </c>
      <c r="R262">
        <f>INDEX('Input EIA SEDS'!$A:$BZ, $A262, COLUMN(R262))</f>
        <v/>
      </c>
      <c r="S262">
        <f>INDEX('Input EIA SEDS'!$A:$BZ, $A262, COLUMN(S262))</f>
        <v/>
      </c>
      <c r="T262">
        <f>INDEX('Input EIA SEDS'!$A:$BZ, $A262, COLUMN(T262))</f>
        <v/>
      </c>
      <c r="U262">
        <f>INDEX('Input EIA SEDS'!$A:$BZ, $A262, COLUMN(U262))</f>
        <v/>
      </c>
      <c r="V262">
        <f>INDEX('Input EIA SEDS'!$A:$BZ, $A262, COLUMN(V262))</f>
        <v/>
      </c>
      <c r="W262">
        <f>INDEX('Input EIA SEDS'!$A:$BZ, $A262, COLUMN(W262))</f>
        <v/>
      </c>
      <c r="X262">
        <f>INDEX('Input EIA SEDS'!$A:$BZ, $A262, COLUMN(X262))</f>
        <v/>
      </c>
      <c r="Y262">
        <f>INDEX('Input EIA SEDS'!$A:$BZ, $A262, COLUMN(Y262))</f>
        <v/>
      </c>
      <c r="Z262">
        <f>INDEX('Input EIA SEDS'!$A:$BZ, $A262, COLUMN(Z262))</f>
        <v/>
      </c>
      <c r="AA262">
        <f>INDEX('Input EIA SEDS'!$A:$BZ, $A262, COLUMN(AA262))</f>
        <v/>
      </c>
      <c r="AB262">
        <f>INDEX('Input EIA SEDS'!$A:$BZ, $A262, COLUMN(AB262))</f>
        <v/>
      </c>
      <c r="AC262">
        <f>INDEX('Input EIA SEDS'!$A:$BZ, $A262, COLUMN(AC262))</f>
        <v/>
      </c>
      <c r="AD262">
        <f>INDEX('Input EIA SEDS'!$A:$BZ, $A262, COLUMN(AD262))</f>
        <v/>
      </c>
      <c r="AE262">
        <f>INDEX('Input EIA SEDS'!$A:$BZ, $A262, COLUMN(AE262))</f>
        <v/>
      </c>
      <c r="AF262">
        <f>INDEX('Input EIA SEDS'!$A:$BZ, $A262, COLUMN(AF262))</f>
        <v/>
      </c>
      <c r="AG262">
        <f>INDEX('Input EIA SEDS'!$A:$BZ, $A262, COLUMN(AG262))</f>
        <v/>
      </c>
      <c r="AH262">
        <f>INDEX('Input EIA SEDS'!$A:$BZ, $A262, COLUMN(AH262))</f>
        <v/>
      </c>
      <c r="AI262">
        <f>INDEX('Input EIA SEDS'!$A:$BZ, $A262, COLUMN(AI262))</f>
        <v/>
      </c>
      <c r="AJ262">
        <f>INDEX('Input EIA SEDS'!$A:$BZ, $A262, COLUMN(AJ262))</f>
        <v/>
      </c>
      <c r="AK262">
        <f>INDEX('Input EIA SEDS'!$A:$BZ, $A262, COLUMN(AK262))</f>
        <v/>
      </c>
      <c r="AL262">
        <f>INDEX('Input EIA SEDS'!$A:$BZ, $A262, COLUMN(AL262))</f>
        <v/>
      </c>
      <c r="AM262">
        <f>INDEX('Input EIA SEDS'!$A:$BZ, $A262, COLUMN(AM262))</f>
        <v/>
      </c>
      <c r="AN262">
        <f>INDEX('Input EIA SEDS'!$A:$BZ, $A262, COLUMN(AN262))</f>
        <v/>
      </c>
      <c r="AO262">
        <f>INDEX('Input EIA SEDS'!$A:$BZ, $A262, COLUMN(AO262))</f>
        <v/>
      </c>
      <c r="AP262">
        <f>INDEX('Input EIA SEDS'!$A:$BZ, $A262, COLUMN(AP262))</f>
        <v/>
      </c>
      <c r="AQ262">
        <f>INDEX('Input EIA SEDS'!$A:$BZ, $A262, COLUMN(AQ262))</f>
        <v/>
      </c>
      <c r="AR262">
        <f>INDEX('Input EIA SEDS'!$A:$BZ, $A262, COLUMN(AR262))</f>
        <v/>
      </c>
      <c r="AS262">
        <f>INDEX('Input EIA SEDS'!$A:$BZ, $A262, COLUMN(AS262))</f>
        <v/>
      </c>
      <c r="AT262">
        <f>INDEX('Input EIA SEDS'!$A:$BZ, $A262, COLUMN(AT262))</f>
        <v/>
      </c>
      <c r="AU262">
        <f>INDEX('Input EIA SEDS'!$A:$BZ, $A262, COLUMN(AU262))</f>
        <v/>
      </c>
      <c r="AV262">
        <f>INDEX('Input EIA SEDS'!$A:$BZ, $A262, COLUMN(AV262))</f>
        <v/>
      </c>
      <c r="AW262">
        <f>INDEX('Input EIA SEDS'!$A:$BZ, $A262, COLUMN(AW262))</f>
        <v/>
      </c>
      <c r="AX262">
        <f>INDEX('Input EIA SEDS'!$A:$BZ, $A262, COLUMN(AX262))</f>
        <v/>
      </c>
      <c r="AY262">
        <f>INDEX('Input EIA SEDS'!$A:$BZ, $A262, COLUMN(AY262))</f>
        <v/>
      </c>
      <c r="AZ262">
        <f>INDEX('Input EIA SEDS'!$A:$BZ, $A262, COLUMN(AZ262))</f>
        <v/>
      </c>
      <c r="BA262">
        <f>INDEX('Input EIA SEDS'!$A:$BZ, $A262, COLUMN(BA262))</f>
        <v/>
      </c>
      <c r="BB262">
        <f>INDEX('Input EIA SEDS'!$A:$BZ, $A262, COLUMN(BB262))</f>
        <v/>
      </c>
      <c r="BC262">
        <f>INDEX('Input EIA SEDS'!$A:$BZ, $A262, COLUMN(BC262))</f>
        <v/>
      </c>
      <c r="BD262">
        <f>INDEX('Input EIA SEDS'!$A:$BZ, $A262, COLUMN(BD262))</f>
        <v/>
      </c>
      <c r="BE262">
        <f>INDEX('Input EIA SEDS'!$A:$BZ, $A262, COLUMN(BE262))</f>
        <v/>
      </c>
      <c r="BF262">
        <f>INDEX('Input EIA SEDS'!$A:$BZ, $A262, COLUMN(BF262))</f>
        <v/>
      </c>
      <c r="BG262">
        <f>INDEX('Input EIA SEDS'!$A:$BZ, $A262, COLUMN(BG262))</f>
        <v/>
      </c>
      <c r="BH262">
        <f>INDEX('Input EIA SEDS'!$A:$BZ, $A262, COLUMN(BH262))</f>
        <v/>
      </c>
      <c r="BI262">
        <f>INDEX('Input EIA SEDS'!$A:$BZ, $A262, COLUMN(BI262))</f>
        <v/>
      </c>
      <c r="BJ262">
        <f>INDEX('Input EIA SEDS'!$A:$BZ, $A262, COLUMN(BJ262))</f>
        <v/>
      </c>
      <c r="BK262">
        <f>INDEX('Input EIA SEDS'!$A:$BZ, $A262, COLUMN(BK262))</f>
        <v/>
      </c>
      <c r="BL262">
        <f>INDEX('Input EIA SEDS'!$A:$BZ, $A262, COLUMN(BL262))</f>
        <v/>
      </c>
      <c r="BM262">
        <f>INDEX('Input EIA SEDS'!$A:$BZ, $A262, COLUMN(BM262))</f>
        <v/>
      </c>
      <c r="BN262">
        <f>INDEX('Input EIA SEDS'!$A:$BZ, $A262, COLUMN(BN262))</f>
        <v/>
      </c>
      <c r="BO262">
        <f>INDEX('Input EIA SEDS'!$A:$BZ, $A262, COLUMN(BO262))</f>
        <v/>
      </c>
      <c r="BP262">
        <f>INDEX('Input EIA SEDS'!$A:$BZ, $A262, COLUMN(BP262))</f>
        <v/>
      </c>
      <c r="BQ262">
        <f>INDEX('Input EIA SEDS'!$A:$BZ, $A262, COLUMN(BQ262))</f>
        <v/>
      </c>
      <c r="BR262">
        <f>INDEX('Input EIA SEDS'!$A:$BZ, $A262, COLUMN(BR262))</f>
        <v/>
      </c>
      <c r="BS262">
        <f>INDEX('Input EIA SEDS'!$A:$BZ, $A262, COLUMN(BS262))</f>
        <v/>
      </c>
      <c r="BT262">
        <f>INDEX('Input EIA SEDS'!$A:$BZ, $A262, COLUMN(BT262))</f>
        <v/>
      </c>
      <c r="BU262">
        <f>INDEX('Input EIA SEDS'!$A:$BZ, $A262, COLUMN(BU262))</f>
        <v/>
      </c>
      <c r="BV262">
        <f>INDEX('Input EIA SEDS'!$A:$BZ, $A262, COLUMN(BV262))</f>
        <v/>
      </c>
      <c r="BW262">
        <f>INDEX('Input EIA SEDS'!$A:$BZ, $A262, COLUMN(BW262))</f>
        <v/>
      </c>
    </row>
    <row r="263" spans="1:75">
      <c r="A263">
        <f>MATCH($C263,'Input EIA SEDS'!$C:$C,0)</f>
        <v/>
      </c>
      <c r="B263">
        <f>INDEX('Input EIA SEDS'!$A:$BZ, $A263, COLUMN(B263))</f>
        <v/>
      </c>
      <c r="C263" t="s">
        <v>1450</v>
      </c>
      <c r="D263">
        <f>INDEX('Input EIA SEDS'!$A:$BZ, $A263, COLUMN(D263))</f>
        <v/>
      </c>
      <c r="E263">
        <f>INDEX('Input EIA SEDS'!$A:$BZ, $A263, COLUMN(E263))</f>
        <v/>
      </c>
      <c r="F263">
        <f>INDEX('Input EIA SEDS'!$A:$BZ, $A263, COLUMN(F263))</f>
        <v/>
      </c>
      <c r="G263">
        <f>INDEX('Input EIA SEDS'!$A:$BZ, $A263, COLUMN(G263))</f>
        <v/>
      </c>
      <c r="H263">
        <f>INDEX('Input EIA SEDS'!$A:$BZ, $A263, COLUMN(H263))</f>
        <v/>
      </c>
      <c r="I263">
        <f>INDEX('Input EIA SEDS'!$A:$BZ, $A263, COLUMN(I263))</f>
        <v/>
      </c>
      <c r="J263">
        <f>INDEX('Input EIA SEDS'!$A:$BZ, $A263, COLUMN(J263))</f>
        <v/>
      </c>
      <c r="K263">
        <f>INDEX('Input EIA SEDS'!$A:$BZ, $A263, COLUMN(K263))</f>
        <v/>
      </c>
      <c r="L263">
        <f>INDEX('Input EIA SEDS'!$A:$BZ, $A263, COLUMN(L263))</f>
        <v/>
      </c>
      <c r="M263">
        <f>INDEX('Input EIA SEDS'!$A:$BZ, $A263, COLUMN(M263))</f>
        <v/>
      </c>
      <c r="N263">
        <f>INDEX('Input EIA SEDS'!$A:$BZ, $A263, COLUMN(N263))</f>
        <v/>
      </c>
      <c r="O263">
        <f>INDEX('Input EIA SEDS'!$A:$BZ, $A263, COLUMN(O263))</f>
        <v/>
      </c>
      <c r="P263">
        <f>INDEX('Input EIA SEDS'!$A:$BZ, $A263, COLUMN(P263))</f>
        <v/>
      </c>
      <c r="Q263">
        <f>INDEX('Input EIA SEDS'!$A:$BZ, $A263, COLUMN(Q263))</f>
        <v/>
      </c>
      <c r="R263">
        <f>INDEX('Input EIA SEDS'!$A:$BZ, $A263, COLUMN(R263))</f>
        <v/>
      </c>
      <c r="S263">
        <f>INDEX('Input EIA SEDS'!$A:$BZ, $A263, COLUMN(S263))</f>
        <v/>
      </c>
      <c r="T263">
        <f>INDEX('Input EIA SEDS'!$A:$BZ, $A263, COLUMN(T263))</f>
        <v/>
      </c>
      <c r="U263">
        <f>INDEX('Input EIA SEDS'!$A:$BZ, $A263, COLUMN(U263))</f>
        <v/>
      </c>
      <c r="V263">
        <f>INDEX('Input EIA SEDS'!$A:$BZ, $A263, COLUMN(V263))</f>
        <v/>
      </c>
      <c r="W263">
        <f>INDEX('Input EIA SEDS'!$A:$BZ, $A263, COLUMN(W263))</f>
        <v/>
      </c>
      <c r="X263">
        <f>INDEX('Input EIA SEDS'!$A:$BZ, $A263, COLUMN(X263))</f>
        <v/>
      </c>
      <c r="Y263">
        <f>INDEX('Input EIA SEDS'!$A:$BZ, $A263, COLUMN(Y263))</f>
        <v/>
      </c>
      <c r="Z263">
        <f>INDEX('Input EIA SEDS'!$A:$BZ, $A263, COLUMN(Z263))</f>
        <v/>
      </c>
      <c r="AA263">
        <f>INDEX('Input EIA SEDS'!$A:$BZ, $A263, COLUMN(AA263))</f>
        <v/>
      </c>
      <c r="AB263">
        <f>INDEX('Input EIA SEDS'!$A:$BZ, $A263, COLUMN(AB263))</f>
        <v/>
      </c>
      <c r="AC263">
        <f>INDEX('Input EIA SEDS'!$A:$BZ, $A263, COLUMN(AC263))</f>
        <v/>
      </c>
      <c r="AD263">
        <f>INDEX('Input EIA SEDS'!$A:$BZ, $A263, COLUMN(AD263))</f>
        <v/>
      </c>
      <c r="AE263">
        <f>INDEX('Input EIA SEDS'!$A:$BZ, $A263, COLUMN(AE263))</f>
        <v/>
      </c>
      <c r="AF263">
        <f>INDEX('Input EIA SEDS'!$A:$BZ, $A263, COLUMN(AF263))</f>
        <v/>
      </c>
      <c r="AG263">
        <f>INDEX('Input EIA SEDS'!$A:$BZ, $A263, COLUMN(AG263))</f>
        <v/>
      </c>
      <c r="AH263">
        <f>INDEX('Input EIA SEDS'!$A:$BZ, $A263, COLUMN(AH263))</f>
        <v/>
      </c>
      <c r="AI263">
        <f>INDEX('Input EIA SEDS'!$A:$BZ, $A263, COLUMN(AI263))</f>
        <v/>
      </c>
      <c r="AJ263">
        <f>INDEX('Input EIA SEDS'!$A:$BZ, $A263, COLUMN(AJ263))</f>
        <v/>
      </c>
      <c r="AK263">
        <f>INDEX('Input EIA SEDS'!$A:$BZ, $A263, COLUMN(AK263))</f>
        <v/>
      </c>
      <c r="AL263">
        <f>INDEX('Input EIA SEDS'!$A:$BZ, $A263, COLUMN(AL263))</f>
        <v/>
      </c>
      <c r="AM263">
        <f>INDEX('Input EIA SEDS'!$A:$BZ, $A263, COLUMN(AM263))</f>
        <v/>
      </c>
      <c r="AN263">
        <f>INDEX('Input EIA SEDS'!$A:$BZ, $A263, COLUMN(AN263))</f>
        <v/>
      </c>
      <c r="AO263">
        <f>INDEX('Input EIA SEDS'!$A:$BZ, $A263, COLUMN(AO263))</f>
        <v/>
      </c>
      <c r="AP263">
        <f>INDEX('Input EIA SEDS'!$A:$BZ, $A263, COLUMN(AP263))</f>
        <v/>
      </c>
      <c r="AQ263">
        <f>INDEX('Input EIA SEDS'!$A:$BZ, $A263, COLUMN(AQ263))</f>
        <v/>
      </c>
      <c r="AR263">
        <f>INDEX('Input EIA SEDS'!$A:$BZ, $A263, COLUMN(AR263))</f>
        <v/>
      </c>
      <c r="AS263">
        <f>INDEX('Input EIA SEDS'!$A:$BZ, $A263, COLUMN(AS263))</f>
        <v/>
      </c>
      <c r="AT263">
        <f>INDEX('Input EIA SEDS'!$A:$BZ, $A263, COLUMN(AT263))</f>
        <v/>
      </c>
      <c r="AU263">
        <f>INDEX('Input EIA SEDS'!$A:$BZ, $A263, COLUMN(AU263))</f>
        <v/>
      </c>
      <c r="AV263">
        <f>INDEX('Input EIA SEDS'!$A:$BZ, $A263, COLUMN(AV263))</f>
        <v/>
      </c>
      <c r="AW263">
        <f>INDEX('Input EIA SEDS'!$A:$BZ, $A263, COLUMN(AW263))</f>
        <v/>
      </c>
      <c r="AX263">
        <f>INDEX('Input EIA SEDS'!$A:$BZ, $A263, COLUMN(AX263))</f>
        <v/>
      </c>
      <c r="AY263">
        <f>INDEX('Input EIA SEDS'!$A:$BZ, $A263, COLUMN(AY263))</f>
        <v/>
      </c>
      <c r="AZ263">
        <f>INDEX('Input EIA SEDS'!$A:$BZ, $A263, COLUMN(AZ263))</f>
        <v/>
      </c>
      <c r="BA263">
        <f>INDEX('Input EIA SEDS'!$A:$BZ, $A263, COLUMN(BA263))</f>
        <v/>
      </c>
      <c r="BB263">
        <f>INDEX('Input EIA SEDS'!$A:$BZ, $A263, COLUMN(BB263))</f>
        <v/>
      </c>
      <c r="BC263">
        <f>INDEX('Input EIA SEDS'!$A:$BZ, $A263, COLUMN(BC263))</f>
        <v/>
      </c>
      <c r="BD263">
        <f>INDEX('Input EIA SEDS'!$A:$BZ, $A263, COLUMN(BD263))</f>
        <v/>
      </c>
      <c r="BE263">
        <f>INDEX('Input EIA SEDS'!$A:$BZ, $A263, COLUMN(BE263))</f>
        <v/>
      </c>
      <c r="BF263">
        <f>INDEX('Input EIA SEDS'!$A:$BZ, $A263, COLUMN(BF263))</f>
        <v/>
      </c>
      <c r="BG263">
        <f>INDEX('Input EIA SEDS'!$A:$BZ, $A263, COLUMN(BG263))</f>
        <v/>
      </c>
      <c r="BH263">
        <f>INDEX('Input EIA SEDS'!$A:$BZ, $A263, COLUMN(BH263))</f>
        <v/>
      </c>
      <c r="BI263">
        <f>INDEX('Input EIA SEDS'!$A:$BZ, $A263, COLUMN(BI263))</f>
        <v/>
      </c>
      <c r="BJ263">
        <f>INDEX('Input EIA SEDS'!$A:$BZ, $A263, COLUMN(BJ263))</f>
        <v/>
      </c>
      <c r="BK263">
        <f>INDEX('Input EIA SEDS'!$A:$BZ, $A263, COLUMN(BK263))</f>
        <v/>
      </c>
      <c r="BL263">
        <f>INDEX('Input EIA SEDS'!$A:$BZ, $A263, COLUMN(BL263))</f>
        <v/>
      </c>
      <c r="BM263">
        <f>INDEX('Input EIA SEDS'!$A:$BZ, $A263, COLUMN(BM263))</f>
        <v/>
      </c>
      <c r="BN263">
        <f>INDEX('Input EIA SEDS'!$A:$BZ, $A263, COLUMN(BN263))</f>
        <v/>
      </c>
      <c r="BO263">
        <f>INDEX('Input EIA SEDS'!$A:$BZ, $A263, COLUMN(BO263))</f>
        <v/>
      </c>
      <c r="BP263">
        <f>INDEX('Input EIA SEDS'!$A:$BZ, $A263, COLUMN(BP263))</f>
        <v/>
      </c>
      <c r="BQ263">
        <f>INDEX('Input EIA SEDS'!$A:$BZ, $A263, COLUMN(BQ263))</f>
        <v/>
      </c>
      <c r="BR263">
        <f>INDEX('Input EIA SEDS'!$A:$BZ, $A263, COLUMN(BR263))</f>
        <v/>
      </c>
      <c r="BS263">
        <f>INDEX('Input EIA SEDS'!$A:$BZ, $A263, COLUMN(BS263))</f>
        <v/>
      </c>
      <c r="BT263">
        <f>INDEX('Input EIA SEDS'!$A:$BZ, $A263, COLUMN(BT263))</f>
        <v/>
      </c>
      <c r="BU263">
        <f>INDEX('Input EIA SEDS'!$A:$BZ, $A263, COLUMN(BU263))</f>
        <v/>
      </c>
      <c r="BV263">
        <f>INDEX('Input EIA SEDS'!$A:$BZ, $A263, COLUMN(BV263))</f>
        <v/>
      </c>
      <c r="BW263">
        <f>INDEX('Input EIA SEDS'!$A:$BZ, $A263, COLUMN(BW263))</f>
        <v/>
      </c>
    </row>
    <row r="264" spans="1:75">
      <c r="A264">
        <f>MATCH($C264,'Input EIA SEDS'!$C:$C,0)</f>
        <v/>
      </c>
      <c r="B264">
        <f>INDEX('Input EIA SEDS'!$A:$BZ, $A264, COLUMN(B264))</f>
        <v/>
      </c>
      <c r="C264" t="s">
        <v>1452</v>
      </c>
      <c r="D264">
        <f>INDEX('Input EIA SEDS'!$A:$BZ, $A264, COLUMN(D264))</f>
        <v/>
      </c>
      <c r="E264">
        <f>INDEX('Input EIA SEDS'!$A:$BZ, $A264, COLUMN(E264))</f>
        <v/>
      </c>
      <c r="F264">
        <f>INDEX('Input EIA SEDS'!$A:$BZ, $A264, COLUMN(F264))</f>
        <v/>
      </c>
      <c r="G264">
        <f>INDEX('Input EIA SEDS'!$A:$BZ, $A264, COLUMN(G264))</f>
        <v/>
      </c>
      <c r="H264">
        <f>INDEX('Input EIA SEDS'!$A:$BZ, $A264, COLUMN(H264))</f>
        <v/>
      </c>
      <c r="I264">
        <f>INDEX('Input EIA SEDS'!$A:$BZ, $A264, COLUMN(I264))</f>
        <v/>
      </c>
      <c r="J264">
        <f>INDEX('Input EIA SEDS'!$A:$BZ, $A264, COLUMN(J264))</f>
        <v/>
      </c>
      <c r="K264">
        <f>INDEX('Input EIA SEDS'!$A:$BZ, $A264, COLUMN(K264))</f>
        <v/>
      </c>
      <c r="L264">
        <f>INDEX('Input EIA SEDS'!$A:$BZ, $A264, COLUMN(L264))</f>
        <v/>
      </c>
      <c r="M264">
        <f>INDEX('Input EIA SEDS'!$A:$BZ, $A264, COLUMN(M264))</f>
        <v/>
      </c>
      <c r="N264">
        <f>INDEX('Input EIA SEDS'!$A:$BZ, $A264, COLUMN(N264))</f>
        <v/>
      </c>
      <c r="O264">
        <f>INDEX('Input EIA SEDS'!$A:$BZ, $A264, COLUMN(O264))</f>
        <v/>
      </c>
      <c r="P264">
        <f>INDEX('Input EIA SEDS'!$A:$BZ, $A264, COLUMN(P264))</f>
        <v/>
      </c>
      <c r="Q264">
        <f>INDEX('Input EIA SEDS'!$A:$BZ, $A264, COLUMN(Q264))</f>
        <v/>
      </c>
      <c r="R264">
        <f>INDEX('Input EIA SEDS'!$A:$BZ, $A264, COLUMN(R264))</f>
        <v/>
      </c>
      <c r="S264">
        <f>INDEX('Input EIA SEDS'!$A:$BZ, $A264, COLUMN(S264))</f>
        <v/>
      </c>
      <c r="T264">
        <f>INDEX('Input EIA SEDS'!$A:$BZ, $A264, COLUMN(T264))</f>
        <v/>
      </c>
      <c r="U264">
        <f>INDEX('Input EIA SEDS'!$A:$BZ, $A264, COLUMN(U264))</f>
        <v/>
      </c>
      <c r="V264">
        <f>INDEX('Input EIA SEDS'!$A:$BZ, $A264, COLUMN(V264))</f>
        <v/>
      </c>
      <c r="W264">
        <f>INDEX('Input EIA SEDS'!$A:$BZ, $A264, COLUMN(W264))</f>
        <v/>
      </c>
      <c r="X264">
        <f>INDEX('Input EIA SEDS'!$A:$BZ, $A264, COLUMN(X264))</f>
        <v/>
      </c>
      <c r="Y264">
        <f>INDEX('Input EIA SEDS'!$A:$BZ, $A264, COLUMN(Y264))</f>
        <v/>
      </c>
      <c r="Z264">
        <f>INDEX('Input EIA SEDS'!$A:$BZ, $A264, COLUMN(Z264))</f>
        <v/>
      </c>
      <c r="AA264">
        <f>INDEX('Input EIA SEDS'!$A:$BZ, $A264, COLUMN(AA264))</f>
        <v/>
      </c>
      <c r="AB264">
        <f>INDEX('Input EIA SEDS'!$A:$BZ, $A264, COLUMN(AB264))</f>
        <v/>
      </c>
      <c r="AC264">
        <f>INDEX('Input EIA SEDS'!$A:$BZ, $A264, COLUMN(AC264))</f>
        <v/>
      </c>
      <c r="AD264">
        <f>INDEX('Input EIA SEDS'!$A:$BZ, $A264, COLUMN(AD264))</f>
        <v/>
      </c>
      <c r="AE264">
        <f>INDEX('Input EIA SEDS'!$A:$BZ, $A264, COLUMN(AE264))</f>
        <v/>
      </c>
      <c r="AF264">
        <f>INDEX('Input EIA SEDS'!$A:$BZ, $A264, COLUMN(AF264))</f>
        <v/>
      </c>
      <c r="AG264">
        <f>INDEX('Input EIA SEDS'!$A:$BZ, $A264, COLUMN(AG264))</f>
        <v/>
      </c>
      <c r="AH264">
        <f>INDEX('Input EIA SEDS'!$A:$BZ, $A264, COLUMN(AH264))</f>
        <v/>
      </c>
      <c r="AI264">
        <f>INDEX('Input EIA SEDS'!$A:$BZ, $A264, COLUMN(AI264))</f>
        <v/>
      </c>
      <c r="AJ264">
        <f>INDEX('Input EIA SEDS'!$A:$BZ, $A264, COLUMN(AJ264))</f>
        <v/>
      </c>
      <c r="AK264">
        <f>INDEX('Input EIA SEDS'!$A:$BZ, $A264, COLUMN(AK264))</f>
        <v/>
      </c>
      <c r="AL264">
        <f>INDEX('Input EIA SEDS'!$A:$BZ, $A264, COLUMN(AL264))</f>
        <v/>
      </c>
      <c r="AM264">
        <f>INDEX('Input EIA SEDS'!$A:$BZ, $A264, COLUMN(AM264))</f>
        <v/>
      </c>
      <c r="AN264">
        <f>INDEX('Input EIA SEDS'!$A:$BZ, $A264, COLUMN(AN264))</f>
        <v/>
      </c>
      <c r="AO264">
        <f>INDEX('Input EIA SEDS'!$A:$BZ, $A264, COLUMN(AO264))</f>
        <v/>
      </c>
      <c r="AP264">
        <f>INDEX('Input EIA SEDS'!$A:$BZ, $A264, COLUMN(AP264))</f>
        <v/>
      </c>
      <c r="AQ264">
        <f>INDEX('Input EIA SEDS'!$A:$BZ, $A264, COLUMN(AQ264))</f>
        <v/>
      </c>
      <c r="AR264">
        <f>INDEX('Input EIA SEDS'!$A:$BZ, $A264, COLUMN(AR264))</f>
        <v/>
      </c>
      <c r="AS264">
        <f>INDEX('Input EIA SEDS'!$A:$BZ, $A264, COLUMN(AS264))</f>
        <v/>
      </c>
      <c r="AT264">
        <f>INDEX('Input EIA SEDS'!$A:$BZ, $A264, COLUMN(AT264))</f>
        <v/>
      </c>
      <c r="AU264">
        <f>INDEX('Input EIA SEDS'!$A:$BZ, $A264, COLUMN(AU264))</f>
        <v/>
      </c>
      <c r="AV264">
        <f>INDEX('Input EIA SEDS'!$A:$BZ, $A264, COLUMN(AV264))</f>
        <v/>
      </c>
      <c r="AW264">
        <f>INDEX('Input EIA SEDS'!$A:$BZ, $A264, COLUMN(AW264))</f>
        <v/>
      </c>
      <c r="AX264">
        <f>INDEX('Input EIA SEDS'!$A:$BZ, $A264, COLUMN(AX264))</f>
        <v/>
      </c>
      <c r="AY264">
        <f>INDEX('Input EIA SEDS'!$A:$BZ, $A264, COLUMN(AY264))</f>
        <v/>
      </c>
      <c r="AZ264">
        <f>INDEX('Input EIA SEDS'!$A:$BZ, $A264, COLUMN(AZ264))</f>
        <v/>
      </c>
      <c r="BA264">
        <f>INDEX('Input EIA SEDS'!$A:$BZ, $A264, COLUMN(BA264))</f>
        <v/>
      </c>
      <c r="BB264">
        <f>INDEX('Input EIA SEDS'!$A:$BZ, $A264, COLUMN(BB264))</f>
        <v/>
      </c>
      <c r="BC264">
        <f>INDEX('Input EIA SEDS'!$A:$BZ, $A264, COLUMN(BC264))</f>
        <v/>
      </c>
      <c r="BD264">
        <f>INDEX('Input EIA SEDS'!$A:$BZ, $A264, COLUMN(BD264))</f>
        <v/>
      </c>
      <c r="BE264">
        <f>INDEX('Input EIA SEDS'!$A:$BZ, $A264, COLUMN(BE264))</f>
        <v/>
      </c>
      <c r="BF264">
        <f>INDEX('Input EIA SEDS'!$A:$BZ, $A264, COLUMN(BF264))</f>
        <v/>
      </c>
      <c r="BG264">
        <f>INDEX('Input EIA SEDS'!$A:$BZ, $A264, COLUMN(BG264))</f>
        <v/>
      </c>
      <c r="BH264">
        <f>INDEX('Input EIA SEDS'!$A:$BZ, $A264, COLUMN(BH264))</f>
        <v/>
      </c>
      <c r="BI264">
        <f>INDEX('Input EIA SEDS'!$A:$BZ, $A264, COLUMN(BI264))</f>
        <v/>
      </c>
      <c r="BJ264">
        <f>INDEX('Input EIA SEDS'!$A:$BZ, $A264, COLUMN(BJ264))</f>
        <v/>
      </c>
      <c r="BK264">
        <f>INDEX('Input EIA SEDS'!$A:$BZ, $A264, COLUMN(BK264))</f>
        <v/>
      </c>
      <c r="BL264">
        <f>INDEX('Input EIA SEDS'!$A:$BZ, $A264, COLUMN(BL264))</f>
        <v/>
      </c>
      <c r="BM264">
        <f>INDEX('Input EIA SEDS'!$A:$BZ, $A264, COLUMN(BM264))</f>
        <v/>
      </c>
      <c r="BN264">
        <f>INDEX('Input EIA SEDS'!$A:$BZ, $A264, COLUMN(BN264))</f>
        <v/>
      </c>
      <c r="BO264">
        <f>INDEX('Input EIA SEDS'!$A:$BZ, $A264, COLUMN(BO264))</f>
        <v/>
      </c>
      <c r="BP264">
        <f>INDEX('Input EIA SEDS'!$A:$BZ, $A264, COLUMN(BP264))</f>
        <v/>
      </c>
      <c r="BQ264">
        <f>INDEX('Input EIA SEDS'!$A:$BZ, $A264, COLUMN(BQ264))</f>
        <v/>
      </c>
      <c r="BR264">
        <f>INDEX('Input EIA SEDS'!$A:$BZ, $A264, COLUMN(BR264))</f>
        <v/>
      </c>
      <c r="BS264">
        <f>INDEX('Input EIA SEDS'!$A:$BZ, $A264, COLUMN(BS264))</f>
        <v/>
      </c>
      <c r="BT264">
        <f>INDEX('Input EIA SEDS'!$A:$BZ, $A264, COLUMN(BT264))</f>
        <v/>
      </c>
      <c r="BU264">
        <f>INDEX('Input EIA SEDS'!$A:$BZ, $A264, COLUMN(BU264))</f>
        <v/>
      </c>
      <c r="BV264">
        <f>INDEX('Input EIA SEDS'!$A:$BZ, $A264, COLUMN(BV264))</f>
        <v/>
      </c>
      <c r="BW264">
        <f>INDEX('Input EIA SEDS'!$A:$BZ, $A264, COLUMN(BW264))</f>
        <v/>
      </c>
    </row>
    <row r="265" spans="1:75">
      <c r="A265">
        <f>MATCH($C265,'Input EIA SEDS'!$C:$C,0)</f>
        <v/>
      </c>
      <c r="B265">
        <f>INDEX('Input EIA SEDS'!$A:$BZ, $A265, COLUMN(B265))</f>
        <v/>
      </c>
      <c r="C265" t="s">
        <v>1828</v>
      </c>
      <c r="D265">
        <f>INDEX('Input EIA SEDS'!$A:$BZ, $A265, COLUMN(D265))</f>
        <v/>
      </c>
      <c r="E265">
        <f>INDEX('Input EIA SEDS'!$A:$BZ, $A265, COLUMN(E265))</f>
        <v/>
      </c>
      <c r="F265">
        <f>INDEX('Input EIA SEDS'!$A:$BZ, $A265, COLUMN(F265))</f>
        <v/>
      </c>
      <c r="G265">
        <f>INDEX('Input EIA SEDS'!$A:$BZ, $A265, COLUMN(G265))</f>
        <v/>
      </c>
      <c r="H265">
        <f>INDEX('Input EIA SEDS'!$A:$BZ, $A265, COLUMN(H265))</f>
        <v/>
      </c>
      <c r="I265">
        <f>INDEX('Input EIA SEDS'!$A:$BZ, $A265, COLUMN(I265))</f>
        <v/>
      </c>
      <c r="J265">
        <f>INDEX('Input EIA SEDS'!$A:$BZ, $A265, COLUMN(J265))</f>
        <v/>
      </c>
      <c r="K265">
        <f>INDEX('Input EIA SEDS'!$A:$BZ, $A265, COLUMN(K265))</f>
        <v/>
      </c>
      <c r="L265">
        <f>INDEX('Input EIA SEDS'!$A:$BZ, $A265, COLUMN(L265))</f>
        <v/>
      </c>
      <c r="M265">
        <f>INDEX('Input EIA SEDS'!$A:$BZ, $A265, COLUMN(M265))</f>
        <v/>
      </c>
      <c r="N265">
        <f>INDEX('Input EIA SEDS'!$A:$BZ, $A265, COLUMN(N265))</f>
        <v/>
      </c>
      <c r="O265">
        <f>INDEX('Input EIA SEDS'!$A:$BZ, $A265, COLUMN(O265))</f>
        <v/>
      </c>
      <c r="P265">
        <f>INDEX('Input EIA SEDS'!$A:$BZ, $A265, COLUMN(P265))</f>
        <v/>
      </c>
      <c r="Q265">
        <f>INDEX('Input EIA SEDS'!$A:$BZ, $A265, COLUMN(Q265))</f>
        <v/>
      </c>
      <c r="R265">
        <f>INDEX('Input EIA SEDS'!$A:$BZ, $A265, COLUMN(R265))</f>
        <v/>
      </c>
      <c r="S265">
        <f>INDEX('Input EIA SEDS'!$A:$BZ, $A265, COLUMN(S265))</f>
        <v/>
      </c>
      <c r="T265">
        <f>INDEX('Input EIA SEDS'!$A:$BZ, $A265, COLUMN(T265))</f>
        <v/>
      </c>
      <c r="U265">
        <f>INDEX('Input EIA SEDS'!$A:$BZ, $A265, COLUMN(U265))</f>
        <v/>
      </c>
      <c r="V265">
        <f>INDEX('Input EIA SEDS'!$A:$BZ, $A265, COLUMN(V265))</f>
        <v/>
      </c>
      <c r="W265">
        <f>INDEX('Input EIA SEDS'!$A:$BZ, $A265, COLUMN(W265))</f>
        <v/>
      </c>
      <c r="X265">
        <f>INDEX('Input EIA SEDS'!$A:$BZ, $A265, COLUMN(X265))</f>
        <v/>
      </c>
      <c r="Y265">
        <f>INDEX('Input EIA SEDS'!$A:$BZ, $A265, COLUMN(Y265))</f>
        <v/>
      </c>
      <c r="Z265">
        <f>INDEX('Input EIA SEDS'!$A:$BZ, $A265, COLUMN(Z265))</f>
        <v/>
      </c>
      <c r="AA265">
        <f>INDEX('Input EIA SEDS'!$A:$BZ, $A265, COLUMN(AA265))</f>
        <v/>
      </c>
      <c r="AB265">
        <f>INDEX('Input EIA SEDS'!$A:$BZ, $A265, COLUMN(AB265))</f>
        <v/>
      </c>
      <c r="AC265">
        <f>INDEX('Input EIA SEDS'!$A:$BZ, $A265, COLUMN(AC265))</f>
        <v/>
      </c>
      <c r="AD265">
        <f>INDEX('Input EIA SEDS'!$A:$BZ, $A265, COLUMN(AD265))</f>
        <v/>
      </c>
      <c r="AE265">
        <f>INDEX('Input EIA SEDS'!$A:$BZ, $A265, COLUMN(AE265))</f>
        <v/>
      </c>
      <c r="AF265">
        <f>INDEX('Input EIA SEDS'!$A:$BZ, $A265, COLUMN(AF265))</f>
        <v/>
      </c>
      <c r="AG265">
        <f>INDEX('Input EIA SEDS'!$A:$BZ, $A265, COLUMN(AG265))</f>
        <v/>
      </c>
      <c r="AH265">
        <f>INDEX('Input EIA SEDS'!$A:$BZ, $A265, COLUMN(AH265))</f>
        <v/>
      </c>
      <c r="AI265">
        <f>INDEX('Input EIA SEDS'!$A:$BZ, $A265, COLUMN(AI265))</f>
        <v/>
      </c>
      <c r="AJ265">
        <f>INDEX('Input EIA SEDS'!$A:$BZ, $A265, COLUMN(AJ265))</f>
        <v/>
      </c>
      <c r="AK265">
        <f>INDEX('Input EIA SEDS'!$A:$BZ, $A265, COLUMN(AK265))</f>
        <v/>
      </c>
      <c r="AL265">
        <f>INDEX('Input EIA SEDS'!$A:$BZ, $A265, COLUMN(AL265))</f>
        <v/>
      </c>
      <c r="AM265">
        <f>INDEX('Input EIA SEDS'!$A:$BZ, $A265, COLUMN(AM265))</f>
        <v/>
      </c>
      <c r="AN265">
        <f>INDEX('Input EIA SEDS'!$A:$BZ, $A265, COLUMN(AN265))</f>
        <v/>
      </c>
      <c r="AO265">
        <f>INDEX('Input EIA SEDS'!$A:$BZ, $A265, COLUMN(AO265))</f>
        <v/>
      </c>
      <c r="AP265">
        <f>INDEX('Input EIA SEDS'!$A:$BZ, $A265, COLUMN(AP265))</f>
        <v/>
      </c>
      <c r="AQ265">
        <f>INDEX('Input EIA SEDS'!$A:$BZ, $A265, COLUMN(AQ265))</f>
        <v/>
      </c>
      <c r="AR265">
        <f>INDEX('Input EIA SEDS'!$A:$BZ, $A265, COLUMN(AR265))</f>
        <v/>
      </c>
      <c r="AS265">
        <f>INDEX('Input EIA SEDS'!$A:$BZ, $A265, COLUMN(AS265))</f>
        <v/>
      </c>
      <c r="AT265">
        <f>INDEX('Input EIA SEDS'!$A:$BZ, $A265, COLUMN(AT265))</f>
        <v/>
      </c>
      <c r="AU265">
        <f>INDEX('Input EIA SEDS'!$A:$BZ, $A265, COLUMN(AU265))</f>
        <v/>
      </c>
      <c r="AV265">
        <f>INDEX('Input EIA SEDS'!$A:$BZ, $A265, COLUMN(AV265))</f>
        <v/>
      </c>
      <c r="AW265">
        <f>INDEX('Input EIA SEDS'!$A:$BZ, $A265, COLUMN(AW265))</f>
        <v/>
      </c>
      <c r="AX265">
        <f>INDEX('Input EIA SEDS'!$A:$BZ, $A265, COLUMN(AX265))</f>
        <v/>
      </c>
      <c r="AY265">
        <f>INDEX('Input EIA SEDS'!$A:$BZ, $A265, COLUMN(AY265))</f>
        <v/>
      </c>
      <c r="AZ265">
        <f>INDEX('Input EIA SEDS'!$A:$BZ, $A265, COLUMN(AZ265))</f>
        <v/>
      </c>
      <c r="BA265">
        <f>INDEX('Input EIA SEDS'!$A:$BZ, $A265, COLUMN(BA265))</f>
        <v/>
      </c>
      <c r="BB265">
        <f>INDEX('Input EIA SEDS'!$A:$BZ, $A265, COLUMN(BB265))</f>
        <v/>
      </c>
      <c r="BC265">
        <f>INDEX('Input EIA SEDS'!$A:$BZ, $A265, COLUMN(BC265))</f>
        <v/>
      </c>
      <c r="BD265">
        <f>INDEX('Input EIA SEDS'!$A:$BZ, $A265, COLUMN(BD265))</f>
        <v/>
      </c>
      <c r="BE265">
        <f>INDEX('Input EIA SEDS'!$A:$BZ, $A265, COLUMN(BE265))</f>
        <v/>
      </c>
      <c r="BF265">
        <f>INDEX('Input EIA SEDS'!$A:$BZ, $A265, COLUMN(BF265))</f>
        <v/>
      </c>
      <c r="BG265">
        <f>INDEX('Input EIA SEDS'!$A:$BZ, $A265, COLUMN(BG265))</f>
        <v/>
      </c>
      <c r="BH265">
        <f>INDEX('Input EIA SEDS'!$A:$BZ, $A265, COLUMN(BH265))</f>
        <v/>
      </c>
      <c r="BI265">
        <f>INDEX('Input EIA SEDS'!$A:$BZ, $A265, COLUMN(BI265))</f>
        <v/>
      </c>
      <c r="BJ265">
        <f>INDEX('Input EIA SEDS'!$A:$BZ, $A265, COLUMN(BJ265))</f>
        <v/>
      </c>
      <c r="BK265">
        <f>INDEX('Input EIA SEDS'!$A:$BZ, $A265, COLUMN(BK265))</f>
        <v/>
      </c>
      <c r="BL265">
        <f>INDEX('Input EIA SEDS'!$A:$BZ, $A265, COLUMN(BL265))</f>
        <v/>
      </c>
      <c r="BM265">
        <f>INDEX('Input EIA SEDS'!$A:$BZ, $A265, COLUMN(BM265))</f>
        <v/>
      </c>
      <c r="BN265">
        <f>INDEX('Input EIA SEDS'!$A:$BZ, $A265, COLUMN(BN265))</f>
        <v/>
      </c>
      <c r="BO265">
        <f>INDEX('Input EIA SEDS'!$A:$BZ, $A265, COLUMN(BO265))</f>
        <v/>
      </c>
      <c r="BP265">
        <f>INDEX('Input EIA SEDS'!$A:$BZ, $A265, COLUMN(BP265))</f>
        <v/>
      </c>
      <c r="BQ265">
        <f>INDEX('Input EIA SEDS'!$A:$BZ, $A265, COLUMN(BQ265))</f>
        <v/>
      </c>
      <c r="BR265">
        <f>INDEX('Input EIA SEDS'!$A:$BZ, $A265, COLUMN(BR265))</f>
        <v/>
      </c>
      <c r="BS265">
        <f>INDEX('Input EIA SEDS'!$A:$BZ, $A265, COLUMN(BS265))</f>
        <v/>
      </c>
      <c r="BT265">
        <f>INDEX('Input EIA SEDS'!$A:$BZ, $A265, COLUMN(BT265))</f>
        <v/>
      </c>
      <c r="BU265">
        <f>INDEX('Input EIA SEDS'!$A:$BZ, $A265, COLUMN(BU265))</f>
        <v/>
      </c>
      <c r="BV265">
        <f>INDEX('Input EIA SEDS'!$A:$BZ, $A265, COLUMN(BV265))</f>
        <v/>
      </c>
      <c r="BW265">
        <f>INDEX('Input EIA SEDS'!$A:$BZ, $A265, COLUMN(BW265))</f>
        <v/>
      </c>
    </row>
    <row r="266" spans="1:75">
      <c r="A266">
        <f>MATCH($C266,'Input EIA SEDS'!$C:$C,0)</f>
        <v/>
      </c>
      <c r="B266">
        <f>INDEX('Input EIA SEDS'!$A:$BZ, $A266, COLUMN(B266))</f>
        <v/>
      </c>
      <c r="C266" t="s">
        <v>1462</v>
      </c>
      <c r="D266">
        <f>INDEX('Input EIA SEDS'!$A:$BZ, $A266, COLUMN(D266))</f>
        <v/>
      </c>
      <c r="E266">
        <f>INDEX('Input EIA SEDS'!$A:$BZ, $A266, COLUMN(E266))</f>
        <v/>
      </c>
      <c r="F266">
        <f>INDEX('Input EIA SEDS'!$A:$BZ, $A266, COLUMN(F266))</f>
        <v/>
      </c>
      <c r="G266">
        <f>INDEX('Input EIA SEDS'!$A:$BZ, $A266, COLUMN(G266))</f>
        <v/>
      </c>
      <c r="H266">
        <f>INDEX('Input EIA SEDS'!$A:$BZ, $A266, COLUMN(H266))</f>
        <v/>
      </c>
      <c r="I266">
        <f>INDEX('Input EIA SEDS'!$A:$BZ, $A266, COLUMN(I266))</f>
        <v/>
      </c>
      <c r="J266">
        <f>INDEX('Input EIA SEDS'!$A:$BZ, $A266, COLUMN(J266))</f>
        <v/>
      </c>
      <c r="K266">
        <f>INDEX('Input EIA SEDS'!$A:$BZ, $A266, COLUMN(K266))</f>
        <v/>
      </c>
      <c r="L266">
        <f>INDEX('Input EIA SEDS'!$A:$BZ, $A266, COLUMN(L266))</f>
        <v/>
      </c>
      <c r="M266">
        <f>INDEX('Input EIA SEDS'!$A:$BZ, $A266, COLUMN(M266))</f>
        <v/>
      </c>
      <c r="N266">
        <f>INDEX('Input EIA SEDS'!$A:$BZ, $A266, COLUMN(N266))</f>
        <v/>
      </c>
      <c r="O266">
        <f>INDEX('Input EIA SEDS'!$A:$BZ, $A266, COLUMN(O266))</f>
        <v/>
      </c>
      <c r="P266">
        <f>INDEX('Input EIA SEDS'!$A:$BZ, $A266, COLUMN(P266))</f>
        <v/>
      </c>
      <c r="Q266">
        <f>INDEX('Input EIA SEDS'!$A:$BZ, $A266, COLUMN(Q266))</f>
        <v/>
      </c>
      <c r="R266">
        <f>INDEX('Input EIA SEDS'!$A:$BZ, $A266, COLUMN(R266))</f>
        <v/>
      </c>
      <c r="S266">
        <f>INDEX('Input EIA SEDS'!$A:$BZ, $A266, COLUMN(S266))</f>
        <v/>
      </c>
      <c r="T266">
        <f>INDEX('Input EIA SEDS'!$A:$BZ, $A266, COLUMN(T266))</f>
        <v/>
      </c>
      <c r="U266">
        <f>INDEX('Input EIA SEDS'!$A:$BZ, $A266, COLUMN(U266))</f>
        <v/>
      </c>
      <c r="V266">
        <f>INDEX('Input EIA SEDS'!$A:$BZ, $A266, COLUMN(V266))</f>
        <v/>
      </c>
      <c r="W266">
        <f>INDEX('Input EIA SEDS'!$A:$BZ, $A266, COLUMN(W266))</f>
        <v/>
      </c>
      <c r="X266">
        <f>INDEX('Input EIA SEDS'!$A:$BZ, $A266, COLUMN(X266))</f>
        <v/>
      </c>
      <c r="Y266">
        <f>INDEX('Input EIA SEDS'!$A:$BZ, $A266, COLUMN(Y266))</f>
        <v/>
      </c>
      <c r="Z266">
        <f>INDEX('Input EIA SEDS'!$A:$BZ, $A266, COLUMN(Z266))</f>
        <v/>
      </c>
      <c r="AA266">
        <f>INDEX('Input EIA SEDS'!$A:$BZ, $A266, COLUMN(AA266))</f>
        <v/>
      </c>
      <c r="AB266">
        <f>INDEX('Input EIA SEDS'!$A:$BZ, $A266, COLUMN(AB266))</f>
        <v/>
      </c>
      <c r="AC266">
        <f>INDEX('Input EIA SEDS'!$A:$BZ, $A266, COLUMN(AC266))</f>
        <v/>
      </c>
      <c r="AD266">
        <f>INDEX('Input EIA SEDS'!$A:$BZ, $A266, COLUMN(AD266))</f>
        <v/>
      </c>
      <c r="AE266">
        <f>INDEX('Input EIA SEDS'!$A:$BZ, $A266, COLUMN(AE266))</f>
        <v/>
      </c>
      <c r="AF266">
        <f>INDEX('Input EIA SEDS'!$A:$BZ, $A266, COLUMN(AF266))</f>
        <v/>
      </c>
      <c r="AG266">
        <f>INDEX('Input EIA SEDS'!$A:$BZ, $A266, COLUMN(AG266))</f>
        <v/>
      </c>
      <c r="AH266">
        <f>INDEX('Input EIA SEDS'!$A:$BZ, $A266, COLUMN(AH266))</f>
        <v/>
      </c>
      <c r="AI266">
        <f>INDEX('Input EIA SEDS'!$A:$BZ, $A266, COLUMN(AI266))</f>
        <v/>
      </c>
      <c r="AJ266">
        <f>INDEX('Input EIA SEDS'!$A:$BZ, $A266, COLUMN(AJ266))</f>
        <v/>
      </c>
      <c r="AK266">
        <f>INDEX('Input EIA SEDS'!$A:$BZ, $A266, COLUMN(AK266))</f>
        <v/>
      </c>
      <c r="AL266">
        <f>INDEX('Input EIA SEDS'!$A:$BZ, $A266, COLUMN(AL266))</f>
        <v/>
      </c>
      <c r="AM266">
        <f>INDEX('Input EIA SEDS'!$A:$BZ, $A266, COLUMN(AM266))</f>
        <v/>
      </c>
      <c r="AN266">
        <f>INDEX('Input EIA SEDS'!$A:$BZ, $A266, COLUMN(AN266))</f>
        <v/>
      </c>
      <c r="AO266">
        <f>INDEX('Input EIA SEDS'!$A:$BZ, $A266, COLUMN(AO266))</f>
        <v/>
      </c>
      <c r="AP266">
        <f>INDEX('Input EIA SEDS'!$A:$BZ, $A266, COLUMN(AP266))</f>
        <v/>
      </c>
      <c r="AQ266">
        <f>INDEX('Input EIA SEDS'!$A:$BZ, $A266, COLUMN(AQ266))</f>
        <v/>
      </c>
      <c r="AR266">
        <f>INDEX('Input EIA SEDS'!$A:$BZ, $A266, COLUMN(AR266))</f>
        <v/>
      </c>
      <c r="AS266">
        <f>INDEX('Input EIA SEDS'!$A:$BZ, $A266, COLUMN(AS266))</f>
        <v/>
      </c>
      <c r="AT266">
        <f>INDEX('Input EIA SEDS'!$A:$BZ, $A266, COLUMN(AT266))</f>
        <v/>
      </c>
      <c r="AU266">
        <f>INDEX('Input EIA SEDS'!$A:$BZ, $A266, COLUMN(AU266))</f>
        <v/>
      </c>
      <c r="AV266">
        <f>INDEX('Input EIA SEDS'!$A:$BZ, $A266, COLUMN(AV266))</f>
        <v/>
      </c>
      <c r="AW266">
        <f>INDEX('Input EIA SEDS'!$A:$BZ, $A266, COLUMN(AW266))</f>
        <v/>
      </c>
      <c r="AX266">
        <f>INDEX('Input EIA SEDS'!$A:$BZ, $A266, COLUMN(AX266))</f>
        <v/>
      </c>
      <c r="AY266">
        <f>INDEX('Input EIA SEDS'!$A:$BZ, $A266, COLUMN(AY266))</f>
        <v/>
      </c>
      <c r="AZ266">
        <f>INDEX('Input EIA SEDS'!$A:$BZ, $A266, COLUMN(AZ266))</f>
        <v/>
      </c>
      <c r="BA266">
        <f>INDEX('Input EIA SEDS'!$A:$BZ, $A266, COLUMN(BA266))</f>
        <v/>
      </c>
      <c r="BB266">
        <f>INDEX('Input EIA SEDS'!$A:$BZ, $A266, COLUMN(BB266))</f>
        <v/>
      </c>
      <c r="BC266">
        <f>INDEX('Input EIA SEDS'!$A:$BZ, $A266, COLUMN(BC266))</f>
        <v/>
      </c>
      <c r="BD266">
        <f>INDEX('Input EIA SEDS'!$A:$BZ, $A266, COLUMN(BD266))</f>
        <v/>
      </c>
      <c r="BE266">
        <f>INDEX('Input EIA SEDS'!$A:$BZ, $A266, COLUMN(BE266))</f>
        <v/>
      </c>
      <c r="BF266">
        <f>INDEX('Input EIA SEDS'!$A:$BZ, $A266, COLUMN(BF266))</f>
        <v/>
      </c>
      <c r="BG266">
        <f>INDEX('Input EIA SEDS'!$A:$BZ, $A266, COLUMN(BG266))</f>
        <v/>
      </c>
      <c r="BH266">
        <f>INDEX('Input EIA SEDS'!$A:$BZ, $A266, COLUMN(BH266))</f>
        <v/>
      </c>
      <c r="BI266">
        <f>INDEX('Input EIA SEDS'!$A:$BZ, $A266, COLUMN(BI266))</f>
        <v/>
      </c>
      <c r="BJ266">
        <f>INDEX('Input EIA SEDS'!$A:$BZ, $A266, COLUMN(BJ266))</f>
        <v/>
      </c>
      <c r="BK266">
        <f>INDEX('Input EIA SEDS'!$A:$BZ, $A266, COLUMN(BK266))</f>
        <v/>
      </c>
      <c r="BL266">
        <f>INDEX('Input EIA SEDS'!$A:$BZ, $A266, COLUMN(BL266))</f>
        <v/>
      </c>
      <c r="BM266">
        <f>INDEX('Input EIA SEDS'!$A:$BZ, $A266, COLUMN(BM266))</f>
        <v/>
      </c>
      <c r="BN266">
        <f>INDEX('Input EIA SEDS'!$A:$BZ, $A266, COLUMN(BN266))</f>
        <v/>
      </c>
      <c r="BO266">
        <f>INDEX('Input EIA SEDS'!$A:$BZ, $A266, COLUMN(BO266))</f>
        <v/>
      </c>
      <c r="BP266">
        <f>INDEX('Input EIA SEDS'!$A:$BZ, $A266, COLUMN(BP266))</f>
        <v/>
      </c>
      <c r="BQ266">
        <f>INDEX('Input EIA SEDS'!$A:$BZ, $A266, COLUMN(BQ266))</f>
        <v/>
      </c>
      <c r="BR266">
        <f>INDEX('Input EIA SEDS'!$A:$BZ, $A266, COLUMN(BR266))</f>
        <v/>
      </c>
      <c r="BS266">
        <f>INDEX('Input EIA SEDS'!$A:$BZ, $A266, COLUMN(BS266))</f>
        <v/>
      </c>
      <c r="BT266">
        <f>INDEX('Input EIA SEDS'!$A:$BZ, $A266, COLUMN(BT266))</f>
        <v/>
      </c>
      <c r="BU266">
        <f>INDEX('Input EIA SEDS'!$A:$BZ, $A266, COLUMN(BU266))</f>
        <v/>
      </c>
      <c r="BV266">
        <f>INDEX('Input EIA SEDS'!$A:$BZ, $A266, COLUMN(BV266))</f>
        <v/>
      </c>
      <c r="BW266">
        <f>INDEX('Input EIA SEDS'!$A:$BZ, $A266, COLUMN(BW266))</f>
        <v/>
      </c>
    </row>
    <row r="267" spans="1:75">
      <c r="A267">
        <f>MATCH($C267,'Input EIA SEDS'!$C:$C,0)</f>
        <v/>
      </c>
      <c r="B267">
        <f>INDEX('Input EIA SEDS'!$A:$BZ, $A267, COLUMN(B267))</f>
        <v/>
      </c>
      <c r="C267" t="s">
        <v>1466</v>
      </c>
      <c r="D267">
        <f>INDEX('Input EIA SEDS'!$A:$BZ, $A267, COLUMN(D267))</f>
        <v/>
      </c>
      <c r="E267">
        <f>INDEX('Input EIA SEDS'!$A:$BZ, $A267, COLUMN(E267))</f>
        <v/>
      </c>
      <c r="F267">
        <f>INDEX('Input EIA SEDS'!$A:$BZ, $A267, COLUMN(F267))</f>
        <v/>
      </c>
      <c r="G267">
        <f>INDEX('Input EIA SEDS'!$A:$BZ, $A267, COLUMN(G267))</f>
        <v/>
      </c>
      <c r="H267">
        <f>INDEX('Input EIA SEDS'!$A:$BZ, $A267, COLUMN(H267))</f>
        <v/>
      </c>
      <c r="I267">
        <f>INDEX('Input EIA SEDS'!$A:$BZ, $A267, COLUMN(I267))</f>
        <v/>
      </c>
      <c r="J267">
        <f>INDEX('Input EIA SEDS'!$A:$BZ, $A267, COLUMN(J267))</f>
        <v/>
      </c>
      <c r="K267">
        <f>INDEX('Input EIA SEDS'!$A:$BZ, $A267, COLUMN(K267))</f>
        <v/>
      </c>
      <c r="L267">
        <f>INDEX('Input EIA SEDS'!$A:$BZ, $A267, COLUMN(L267))</f>
        <v/>
      </c>
      <c r="M267">
        <f>INDEX('Input EIA SEDS'!$A:$BZ, $A267, COLUMN(M267))</f>
        <v/>
      </c>
      <c r="N267">
        <f>INDEX('Input EIA SEDS'!$A:$BZ, $A267, COLUMN(N267))</f>
        <v/>
      </c>
      <c r="O267">
        <f>INDEX('Input EIA SEDS'!$A:$BZ, $A267, COLUMN(O267))</f>
        <v/>
      </c>
      <c r="P267">
        <f>INDEX('Input EIA SEDS'!$A:$BZ, $A267, COLUMN(P267))</f>
        <v/>
      </c>
      <c r="Q267">
        <f>INDEX('Input EIA SEDS'!$A:$BZ, $A267, COLUMN(Q267))</f>
        <v/>
      </c>
      <c r="R267">
        <f>INDEX('Input EIA SEDS'!$A:$BZ, $A267, COLUMN(R267))</f>
        <v/>
      </c>
      <c r="S267">
        <f>INDEX('Input EIA SEDS'!$A:$BZ, $A267, COLUMN(S267))</f>
        <v/>
      </c>
      <c r="T267">
        <f>INDEX('Input EIA SEDS'!$A:$BZ, $A267, COLUMN(T267))</f>
        <v/>
      </c>
      <c r="U267">
        <f>INDEX('Input EIA SEDS'!$A:$BZ, $A267, COLUMN(U267))</f>
        <v/>
      </c>
      <c r="V267">
        <f>INDEX('Input EIA SEDS'!$A:$BZ, $A267, COLUMN(V267))</f>
        <v/>
      </c>
      <c r="W267">
        <f>INDEX('Input EIA SEDS'!$A:$BZ, $A267, COLUMN(W267))</f>
        <v/>
      </c>
      <c r="X267">
        <f>INDEX('Input EIA SEDS'!$A:$BZ, $A267, COLUMN(X267))</f>
        <v/>
      </c>
      <c r="Y267">
        <f>INDEX('Input EIA SEDS'!$A:$BZ, $A267, COLUMN(Y267))</f>
        <v/>
      </c>
      <c r="Z267">
        <f>INDEX('Input EIA SEDS'!$A:$BZ, $A267, COLUMN(Z267))</f>
        <v/>
      </c>
      <c r="AA267">
        <f>INDEX('Input EIA SEDS'!$A:$BZ, $A267, COLUMN(AA267))</f>
        <v/>
      </c>
      <c r="AB267">
        <f>INDEX('Input EIA SEDS'!$A:$BZ, $A267, COLUMN(AB267))</f>
        <v/>
      </c>
      <c r="AC267">
        <f>INDEX('Input EIA SEDS'!$A:$BZ, $A267, COLUMN(AC267))</f>
        <v/>
      </c>
      <c r="AD267">
        <f>INDEX('Input EIA SEDS'!$A:$BZ, $A267, COLUMN(AD267))</f>
        <v/>
      </c>
      <c r="AE267">
        <f>INDEX('Input EIA SEDS'!$A:$BZ, $A267, COLUMN(AE267))</f>
        <v/>
      </c>
      <c r="AF267">
        <f>INDEX('Input EIA SEDS'!$A:$BZ, $A267, COLUMN(AF267))</f>
        <v/>
      </c>
      <c r="AG267">
        <f>INDEX('Input EIA SEDS'!$A:$BZ, $A267, COLUMN(AG267))</f>
        <v/>
      </c>
      <c r="AH267">
        <f>INDEX('Input EIA SEDS'!$A:$BZ, $A267, COLUMN(AH267))</f>
        <v/>
      </c>
      <c r="AI267">
        <f>INDEX('Input EIA SEDS'!$A:$BZ, $A267, COLUMN(AI267))</f>
        <v/>
      </c>
      <c r="AJ267">
        <f>INDEX('Input EIA SEDS'!$A:$BZ, $A267, COLUMN(AJ267))</f>
        <v/>
      </c>
      <c r="AK267">
        <f>INDEX('Input EIA SEDS'!$A:$BZ, $A267, COLUMN(AK267))</f>
        <v/>
      </c>
      <c r="AL267">
        <f>INDEX('Input EIA SEDS'!$A:$BZ, $A267, COLUMN(AL267))</f>
        <v/>
      </c>
      <c r="AM267">
        <f>INDEX('Input EIA SEDS'!$A:$BZ, $A267, COLUMN(AM267))</f>
        <v/>
      </c>
      <c r="AN267">
        <f>INDEX('Input EIA SEDS'!$A:$BZ, $A267, COLUMN(AN267))</f>
        <v/>
      </c>
      <c r="AO267">
        <f>INDEX('Input EIA SEDS'!$A:$BZ, $A267, COLUMN(AO267))</f>
        <v/>
      </c>
      <c r="AP267">
        <f>INDEX('Input EIA SEDS'!$A:$BZ, $A267, COLUMN(AP267))</f>
        <v/>
      </c>
      <c r="AQ267">
        <f>INDEX('Input EIA SEDS'!$A:$BZ, $A267, COLUMN(AQ267))</f>
        <v/>
      </c>
      <c r="AR267">
        <f>INDEX('Input EIA SEDS'!$A:$BZ, $A267, COLUMN(AR267))</f>
        <v/>
      </c>
      <c r="AS267">
        <f>INDEX('Input EIA SEDS'!$A:$BZ, $A267, COLUMN(AS267))</f>
        <v/>
      </c>
      <c r="AT267">
        <f>INDEX('Input EIA SEDS'!$A:$BZ, $A267, COLUMN(AT267))</f>
        <v/>
      </c>
      <c r="AU267">
        <f>INDEX('Input EIA SEDS'!$A:$BZ, $A267, COLUMN(AU267))</f>
        <v/>
      </c>
      <c r="AV267">
        <f>INDEX('Input EIA SEDS'!$A:$BZ, $A267, COLUMN(AV267))</f>
        <v/>
      </c>
      <c r="AW267">
        <f>INDEX('Input EIA SEDS'!$A:$BZ, $A267, COLUMN(AW267))</f>
        <v/>
      </c>
      <c r="AX267">
        <f>INDEX('Input EIA SEDS'!$A:$BZ, $A267, COLUMN(AX267))</f>
        <v/>
      </c>
      <c r="AY267">
        <f>INDEX('Input EIA SEDS'!$A:$BZ, $A267, COLUMN(AY267))</f>
        <v/>
      </c>
      <c r="AZ267">
        <f>INDEX('Input EIA SEDS'!$A:$BZ, $A267, COLUMN(AZ267))</f>
        <v/>
      </c>
      <c r="BA267">
        <f>INDEX('Input EIA SEDS'!$A:$BZ, $A267, COLUMN(BA267))</f>
        <v/>
      </c>
      <c r="BB267">
        <f>INDEX('Input EIA SEDS'!$A:$BZ, $A267, COLUMN(BB267))</f>
        <v/>
      </c>
      <c r="BC267">
        <f>INDEX('Input EIA SEDS'!$A:$BZ, $A267, COLUMN(BC267))</f>
        <v/>
      </c>
      <c r="BD267">
        <f>INDEX('Input EIA SEDS'!$A:$BZ, $A267, COLUMN(BD267))</f>
        <v/>
      </c>
      <c r="BE267">
        <f>INDEX('Input EIA SEDS'!$A:$BZ, $A267, COLUMN(BE267))</f>
        <v/>
      </c>
      <c r="BF267">
        <f>INDEX('Input EIA SEDS'!$A:$BZ, $A267, COLUMN(BF267))</f>
        <v/>
      </c>
      <c r="BG267">
        <f>INDEX('Input EIA SEDS'!$A:$BZ, $A267, COLUMN(BG267))</f>
        <v/>
      </c>
      <c r="BH267">
        <f>INDEX('Input EIA SEDS'!$A:$BZ, $A267, COLUMN(BH267))</f>
        <v/>
      </c>
      <c r="BI267">
        <f>INDEX('Input EIA SEDS'!$A:$BZ, $A267, COLUMN(BI267))</f>
        <v/>
      </c>
      <c r="BJ267">
        <f>INDEX('Input EIA SEDS'!$A:$BZ, $A267, COLUMN(BJ267))</f>
        <v/>
      </c>
      <c r="BK267">
        <f>INDEX('Input EIA SEDS'!$A:$BZ, $A267, COLUMN(BK267))</f>
        <v/>
      </c>
      <c r="BL267">
        <f>INDEX('Input EIA SEDS'!$A:$BZ, $A267, COLUMN(BL267))</f>
        <v/>
      </c>
      <c r="BM267">
        <f>INDEX('Input EIA SEDS'!$A:$BZ, $A267, COLUMN(BM267))</f>
        <v/>
      </c>
      <c r="BN267">
        <f>INDEX('Input EIA SEDS'!$A:$BZ, $A267, COLUMN(BN267))</f>
        <v/>
      </c>
      <c r="BO267">
        <f>INDEX('Input EIA SEDS'!$A:$BZ, $A267, COLUMN(BO267))</f>
        <v/>
      </c>
      <c r="BP267">
        <f>INDEX('Input EIA SEDS'!$A:$BZ, $A267, COLUMN(BP267))</f>
        <v/>
      </c>
      <c r="BQ267">
        <f>INDEX('Input EIA SEDS'!$A:$BZ, $A267, COLUMN(BQ267))</f>
        <v/>
      </c>
      <c r="BR267">
        <f>INDEX('Input EIA SEDS'!$A:$BZ, $A267, COLUMN(BR267))</f>
        <v/>
      </c>
      <c r="BS267">
        <f>INDEX('Input EIA SEDS'!$A:$BZ, $A267, COLUMN(BS267))</f>
        <v/>
      </c>
      <c r="BT267">
        <f>INDEX('Input EIA SEDS'!$A:$BZ, $A267, COLUMN(BT267))</f>
        <v/>
      </c>
      <c r="BU267">
        <f>INDEX('Input EIA SEDS'!$A:$BZ, $A267, COLUMN(BU267))</f>
        <v/>
      </c>
      <c r="BV267">
        <f>INDEX('Input EIA SEDS'!$A:$BZ, $A267, COLUMN(BV267))</f>
        <v/>
      </c>
      <c r="BW267">
        <f>INDEX('Input EIA SEDS'!$A:$BZ, $A267, COLUMN(BW267))</f>
        <v/>
      </c>
    </row>
    <row r="268" spans="1:75">
      <c r="A268">
        <f>MATCH($C268,'Input EIA SEDS'!$C:$C,0)</f>
        <v/>
      </c>
      <c r="B268">
        <f>INDEX('Input EIA SEDS'!$A:$BZ, $A268, COLUMN(B268))</f>
        <v/>
      </c>
      <c r="C268" t="s">
        <v>1468</v>
      </c>
      <c r="D268">
        <f>INDEX('Input EIA SEDS'!$A:$BZ, $A268, COLUMN(D268))</f>
        <v/>
      </c>
      <c r="E268">
        <f>INDEX('Input EIA SEDS'!$A:$BZ, $A268, COLUMN(E268))</f>
        <v/>
      </c>
      <c r="F268">
        <f>INDEX('Input EIA SEDS'!$A:$BZ, $A268, COLUMN(F268))</f>
        <v/>
      </c>
      <c r="G268">
        <f>INDEX('Input EIA SEDS'!$A:$BZ, $A268, COLUMN(G268))</f>
        <v/>
      </c>
      <c r="H268">
        <f>INDEX('Input EIA SEDS'!$A:$BZ, $A268, COLUMN(H268))</f>
        <v/>
      </c>
      <c r="I268">
        <f>INDEX('Input EIA SEDS'!$A:$BZ, $A268, COLUMN(I268))</f>
        <v/>
      </c>
      <c r="J268">
        <f>INDEX('Input EIA SEDS'!$A:$BZ, $A268, COLUMN(J268))</f>
        <v/>
      </c>
      <c r="K268">
        <f>INDEX('Input EIA SEDS'!$A:$BZ, $A268, COLUMN(K268))</f>
        <v/>
      </c>
      <c r="L268">
        <f>INDEX('Input EIA SEDS'!$A:$BZ, $A268, COLUMN(L268))</f>
        <v/>
      </c>
      <c r="M268">
        <f>INDEX('Input EIA SEDS'!$A:$BZ, $A268, COLUMN(M268))</f>
        <v/>
      </c>
      <c r="N268">
        <f>INDEX('Input EIA SEDS'!$A:$BZ, $A268, COLUMN(N268))</f>
        <v/>
      </c>
      <c r="O268">
        <f>INDEX('Input EIA SEDS'!$A:$BZ, $A268, COLUMN(O268))</f>
        <v/>
      </c>
      <c r="P268">
        <f>INDEX('Input EIA SEDS'!$A:$BZ, $A268, COLUMN(P268))</f>
        <v/>
      </c>
      <c r="Q268">
        <f>INDEX('Input EIA SEDS'!$A:$BZ, $A268, COLUMN(Q268))</f>
        <v/>
      </c>
      <c r="R268">
        <f>INDEX('Input EIA SEDS'!$A:$BZ, $A268, COLUMN(R268))</f>
        <v/>
      </c>
      <c r="S268">
        <f>INDEX('Input EIA SEDS'!$A:$BZ, $A268, COLUMN(S268))</f>
        <v/>
      </c>
      <c r="T268">
        <f>INDEX('Input EIA SEDS'!$A:$BZ, $A268, COLUMN(T268))</f>
        <v/>
      </c>
      <c r="U268">
        <f>INDEX('Input EIA SEDS'!$A:$BZ, $A268, COLUMN(U268))</f>
        <v/>
      </c>
      <c r="V268">
        <f>INDEX('Input EIA SEDS'!$A:$BZ, $A268, COLUMN(V268))</f>
        <v/>
      </c>
      <c r="W268">
        <f>INDEX('Input EIA SEDS'!$A:$BZ, $A268, COLUMN(W268))</f>
        <v/>
      </c>
      <c r="X268">
        <f>INDEX('Input EIA SEDS'!$A:$BZ, $A268, COLUMN(X268))</f>
        <v/>
      </c>
      <c r="Y268">
        <f>INDEX('Input EIA SEDS'!$A:$BZ, $A268, COLUMN(Y268))</f>
        <v/>
      </c>
      <c r="Z268">
        <f>INDEX('Input EIA SEDS'!$A:$BZ, $A268, COLUMN(Z268))</f>
        <v/>
      </c>
      <c r="AA268">
        <f>INDEX('Input EIA SEDS'!$A:$BZ, $A268, COLUMN(AA268))</f>
        <v/>
      </c>
      <c r="AB268">
        <f>INDEX('Input EIA SEDS'!$A:$BZ, $A268, COLUMN(AB268))</f>
        <v/>
      </c>
      <c r="AC268">
        <f>INDEX('Input EIA SEDS'!$A:$BZ, $A268, COLUMN(AC268))</f>
        <v/>
      </c>
      <c r="AD268">
        <f>INDEX('Input EIA SEDS'!$A:$BZ, $A268, COLUMN(AD268))</f>
        <v/>
      </c>
      <c r="AE268">
        <f>INDEX('Input EIA SEDS'!$A:$BZ, $A268, COLUMN(AE268))</f>
        <v/>
      </c>
      <c r="AF268">
        <f>INDEX('Input EIA SEDS'!$A:$BZ, $A268, COLUMN(AF268))</f>
        <v/>
      </c>
      <c r="AG268">
        <f>INDEX('Input EIA SEDS'!$A:$BZ, $A268, COLUMN(AG268))</f>
        <v/>
      </c>
      <c r="AH268">
        <f>INDEX('Input EIA SEDS'!$A:$BZ, $A268, COLUMN(AH268))</f>
        <v/>
      </c>
      <c r="AI268">
        <f>INDEX('Input EIA SEDS'!$A:$BZ, $A268, COLUMN(AI268))</f>
        <v/>
      </c>
      <c r="AJ268">
        <f>INDEX('Input EIA SEDS'!$A:$BZ, $A268, COLUMN(AJ268))</f>
        <v/>
      </c>
      <c r="AK268">
        <f>INDEX('Input EIA SEDS'!$A:$BZ, $A268, COLUMN(AK268))</f>
        <v/>
      </c>
      <c r="AL268">
        <f>INDEX('Input EIA SEDS'!$A:$BZ, $A268, COLUMN(AL268))</f>
        <v/>
      </c>
      <c r="AM268">
        <f>INDEX('Input EIA SEDS'!$A:$BZ, $A268, COLUMN(AM268))</f>
        <v/>
      </c>
      <c r="AN268">
        <f>INDEX('Input EIA SEDS'!$A:$BZ, $A268, COLUMN(AN268))</f>
        <v/>
      </c>
      <c r="AO268">
        <f>INDEX('Input EIA SEDS'!$A:$BZ, $A268, COLUMN(AO268))</f>
        <v/>
      </c>
      <c r="AP268">
        <f>INDEX('Input EIA SEDS'!$A:$BZ, $A268, COLUMN(AP268))</f>
        <v/>
      </c>
      <c r="AQ268">
        <f>INDEX('Input EIA SEDS'!$A:$BZ, $A268, COLUMN(AQ268))</f>
        <v/>
      </c>
      <c r="AR268">
        <f>INDEX('Input EIA SEDS'!$A:$BZ, $A268, COLUMN(AR268))</f>
        <v/>
      </c>
      <c r="AS268">
        <f>INDEX('Input EIA SEDS'!$A:$BZ, $A268, COLUMN(AS268))</f>
        <v/>
      </c>
      <c r="AT268">
        <f>INDEX('Input EIA SEDS'!$A:$BZ, $A268, COLUMN(AT268))</f>
        <v/>
      </c>
      <c r="AU268">
        <f>INDEX('Input EIA SEDS'!$A:$BZ, $A268, COLUMN(AU268))</f>
        <v/>
      </c>
      <c r="AV268">
        <f>INDEX('Input EIA SEDS'!$A:$BZ, $A268, COLUMN(AV268))</f>
        <v/>
      </c>
      <c r="AW268">
        <f>INDEX('Input EIA SEDS'!$A:$BZ, $A268, COLUMN(AW268))</f>
        <v/>
      </c>
      <c r="AX268">
        <f>INDEX('Input EIA SEDS'!$A:$BZ, $A268, COLUMN(AX268))</f>
        <v/>
      </c>
      <c r="AY268">
        <f>INDEX('Input EIA SEDS'!$A:$BZ, $A268, COLUMN(AY268))</f>
        <v/>
      </c>
      <c r="AZ268">
        <f>INDEX('Input EIA SEDS'!$A:$BZ, $A268, COLUMN(AZ268))</f>
        <v/>
      </c>
      <c r="BA268">
        <f>INDEX('Input EIA SEDS'!$A:$BZ, $A268, COLUMN(BA268))</f>
        <v/>
      </c>
      <c r="BB268">
        <f>INDEX('Input EIA SEDS'!$A:$BZ, $A268, COLUMN(BB268))</f>
        <v/>
      </c>
      <c r="BC268">
        <f>INDEX('Input EIA SEDS'!$A:$BZ, $A268, COLUMN(BC268))</f>
        <v/>
      </c>
      <c r="BD268">
        <f>INDEX('Input EIA SEDS'!$A:$BZ, $A268, COLUMN(BD268))</f>
        <v/>
      </c>
      <c r="BE268">
        <f>INDEX('Input EIA SEDS'!$A:$BZ, $A268, COLUMN(BE268))</f>
        <v/>
      </c>
      <c r="BF268">
        <f>INDEX('Input EIA SEDS'!$A:$BZ, $A268, COLUMN(BF268))</f>
        <v/>
      </c>
      <c r="BG268">
        <f>INDEX('Input EIA SEDS'!$A:$BZ, $A268, COLUMN(BG268))</f>
        <v/>
      </c>
      <c r="BH268">
        <f>INDEX('Input EIA SEDS'!$A:$BZ, $A268, COLUMN(BH268))</f>
        <v/>
      </c>
      <c r="BI268">
        <f>INDEX('Input EIA SEDS'!$A:$BZ, $A268, COLUMN(BI268))</f>
        <v/>
      </c>
      <c r="BJ268">
        <f>INDEX('Input EIA SEDS'!$A:$BZ, $A268, COLUMN(BJ268))</f>
        <v/>
      </c>
      <c r="BK268">
        <f>INDEX('Input EIA SEDS'!$A:$BZ, $A268, COLUMN(BK268))</f>
        <v/>
      </c>
      <c r="BL268">
        <f>INDEX('Input EIA SEDS'!$A:$BZ, $A268, COLUMN(BL268))</f>
        <v/>
      </c>
      <c r="BM268">
        <f>INDEX('Input EIA SEDS'!$A:$BZ, $A268, COLUMN(BM268))</f>
        <v/>
      </c>
      <c r="BN268">
        <f>INDEX('Input EIA SEDS'!$A:$BZ, $A268, COLUMN(BN268))</f>
        <v/>
      </c>
      <c r="BO268">
        <f>INDEX('Input EIA SEDS'!$A:$BZ, $A268, COLUMN(BO268))</f>
        <v/>
      </c>
      <c r="BP268">
        <f>INDEX('Input EIA SEDS'!$A:$BZ, $A268, COLUMN(BP268))</f>
        <v/>
      </c>
      <c r="BQ268">
        <f>INDEX('Input EIA SEDS'!$A:$BZ, $A268, COLUMN(BQ268))</f>
        <v/>
      </c>
      <c r="BR268">
        <f>INDEX('Input EIA SEDS'!$A:$BZ, $A268, COLUMN(BR268))</f>
        <v/>
      </c>
      <c r="BS268">
        <f>INDEX('Input EIA SEDS'!$A:$BZ, $A268, COLUMN(BS268))</f>
        <v/>
      </c>
      <c r="BT268">
        <f>INDEX('Input EIA SEDS'!$A:$BZ, $A268, COLUMN(BT268))</f>
        <v/>
      </c>
      <c r="BU268">
        <f>INDEX('Input EIA SEDS'!$A:$BZ, $A268, COLUMN(BU268))</f>
        <v/>
      </c>
      <c r="BV268">
        <f>INDEX('Input EIA SEDS'!$A:$BZ, $A268, COLUMN(BV268))</f>
        <v/>
      </c>
      <c r="BW268">
        <f>INDEX('Input EIA SEDS'!$A:$BZ, $A268, COLUMN(BW268))</f>
        <v/>
      </c>
    </row>
    <row r="269" spans="1:75">
      <c r="A269">
        <f>MATCH($C269,'Input EIA SEDS'!$C:$C,0)</f>
        <v/>
      </c>
      <c r="B269">
        <f>INDEX('Input EIA SEDS'!$A:$BZ, $A269, COLUMN(B269))</f>
        <v/>
      </c>
      <c r="C269" t="s">
        <v>1477</v>
      </c>
      <c r="D269">
        <f>INDEX('Input EIA SEDS'!$A:$BZ, $A269, COLUMN(D269))</f>
        <v/>
      </c>
      <c r="E269">
        <f>INDEX('Input EIA SEDS'!$A:$BZ, $A269, COLUMN(E269))</f>
        <v/>
      </c>
      <c r="F269">
        <f>INDEX('Input EIA SEDS'!$A:$BZ, $A269, COLUMN(F269))</f>
        <v/>
      </c>
      <c r="G269">
        <f>INDEX('Input EIA SEDS'!$A:$BZ, $A269, COLUMN(G269))</f>
        <v/>
      </c>
      <c r="H269">
        <f>INDEX('Input EIA SEDS'!$A:$BZ, $A269, COLUMN(H269))</f>
        <v/>
      </c>
      <c r="I269">
        <f>INDEX('Input EIA SEDS'!$A:$BZ, $A269, COLUMN(I269))</f>
        <v/>
      </c>
      <c r="J269">
        <f>INDEX('Input EIA SEDS'!$A:$BZ, $A269, COLUMN(J269))</f>
        <v/>
      </c>
      <c r="K269">
        <f>INDEX('Input EIA SEDS'!$A:$BZ, $A269, COLUMN(K269))</f>
        <v/>
      </c>
      <c r="L269">
        <f>INDEX('Input EIA SEDS'!$A:$BZ, $A269, COLUMN(L269))</f>
        <v/>
      </c>
      <c r="M269">
        <f>INDEX('Input EIA SEDS'!$A:$BZ, $A269, COLUMN(M269))</f>
        <v/>
      </c>
      <c r="N269">
        <f>INDEX('Input EIA SEDS'!$A:$BZ, $A269, COLUMN(N269))</f>
        <v/>
      </c>
      <c r="O269">
        <f>INDEX('Input EIA SEDS'!$A:$BZ, $A269, COLUMN(O269))</f>
        <v/>
      </c>
      <c r="P269">
        <f>INDEX('Input EIA SEDS'!$A:$BZ, $A269, COLUMN(P269))</f>
        <v/>
      </c>
      <c r="Q269">
        <f>INDEX('Input EIA SEDS'!$A:$BZ, $A269, COLUMN(Q269))</f>
        <v/>
      </c>
      <c r="R269">
        <f>INDEX('Input EIA SEDS'!$A:$BZ, $A269, COLUMN(R269))</f>
        <v/>
      </c>
      <c r="S269">
        <f>INDEX('Input EIA SEDS'!$A:$BZ, $A269, COLUMN(S269))</f>
        <v/>
      </c>
      <c r="T269">
        <f>INDEX('Input EIA SEDS'!$A:$BZ, $A269, COLUMN(T269))</f>
        <v/>
      </c>
      <c r="U269">
        <f>INDEX('Input EIA SEDS'!$A:$BZ, $A269, COLUMN(U269))</f>
        <v/>
      </c>
      <c r="V269">
        <f>INDEX('Input EIA SEDS'!$A:$BZ, $A269, COLUMN(V269))</f>
        <v/>
      </c>
      <c r="W269">
        <f>INDEX('Input EIA SEDS'!$A:$BZ, $A269, COLUMN(W269))</f>
        <v/>
      </c>
      <c r="X269">
        <f>INDEX('Input EIA SEDS'!$A:$BZ, $A269, COLUMN(X269))</f>
        <v/>
      </c>
      <c r="Y269">
        <f>INDEX('Input EIA SEDS'!$A:$BZ, $A269, COLUMN(Y269))</f>
        <v/>
      </c>
      <c r="Z269">
        <f>INDEX('Input EIA SEDS'!$A:$BZ, $A269, COLUMN(Z269))</f>
        <v/>
      </c>
      <c r="AA269">
        <f>INDEX('Input EIA SEDS'!$A:$BZ, $A269, COLUMN(AA269))</f>
        <v/>
      </c>
      <c r="AB269">
        <f>INDEX('Input EIA SEDS'!$A:$BZ, $A269, COLUMN(AB269))</f>
        <v/>
      </c>
      <c r="AC269">
        <f>INDEX('Input EIA SEDS'!$A:$BZ, $A269, COLUMN(AC269))</f>
        <v/>
      </c>
      <c r="AD269">
        <f>INDEX('Input EIA SEDS'!$A:$BZ, $A269, COLUMN(AD269))</f>
        <v/>
      </c>
      <c r="AE269">
        <f>INDEX('Input EIA SEDS'!$A:$BZ, $A269, COLUMN(AE269))</f>
        <v/>
      </c>
      <c r="AF269">
        <f>INDEX('Input EIA SEDS'!$A:$BZ, $A269, COLUMN(AF269))</f>
        <v/>
      </c>
      <c r="AG269">
        <f>INDEX('Input EIA SEDS'!$A:$BZ, $A269, COLUMN(AG269))</f>
        <v/>
      </c>
      <c r="AH269">
        <f>INDEX('Input EIA SEDS'!$A:$BZ, $A269, COLUMN(AH269))</f>
        <v/>
      </c>
      <c r="AI269">
        <f>INDEX('Input EIA SEDS'!$A:$BZ, $A269, COLUMN(AI269))</f>
        <v/>
      </c>
      <c r="AJ269">
        <f>INDEX('Input EIA SEDS'!$A:$BZ, $A269, COLUMN(AJ269))</f>
        <v/>
      </c>
      <c r="AK269">
        <f>INDEX('Input EIA SEDS'!$A:$BZ, $A269, COLUMN(AK269))</f>
        <v/>
      </c>
      <c r="AL269">
        <f>INDEX('Input EIA SEDS'!$A:$BZ, $A269, COLUMN(AL269))</f>
        <v/>
      </c>
      <c r="AM269">
        <f>INDEX('Input EIA SEDS'!$A:$BZ, $A269, COLUMN(AM269))</f>
        <v/>
      </c>
      <c r="AN269">
        <f>INDEX('Input EIA SEDS'!$A:$BZ, $A269, COLUMN(AN269))</f>
        <v/>
      </c>
      <c r="AO269">
        <f>INDEX('Input EIA SEDS'!$A:$BZ, $A269, COLUMN(AO269))</f>
        <v/>
      </c>
      <c r="AP269">
        <f>INDEX('Input EIA SEDS'!$A:$BZ, $A269, COLUMN(AP269))</f>
        <v/>
      </c>
      <c r="AQ269">
        <f>INDEX('Input EIA SEDS'!$A:$BZ, $A269, COLUMN(AQ269))</f>
        <v/>
      </c>
      <c r="AR269">
        <f>INDEX('Input EIA SEDS'!$A:$BZ, $A269, COLUMN(AR269))</f>
        <v/>
      </c>
      <c r="AS269">
        <f>INDEX('Input EIA SEDS'!$A:$BZ, $A269, COLUMN(AS269))</f>
        <v/>
      </c>
      <c r="AT269">
        <f>INDEX('Input EIA SEDS'!$A:$BZ, $A269, COLUMN(AT269))</f>
        <v/>
      </c>
      <c r="AU269">
        <f>INDEX('Input EIA SEDS'!$A:$BZ, $A269, COLUMN(AU269))</f>
        <v/>
      </c>
      <c r="AV269">
        <f>INDEX('Input EIA SEDS'!$A:$BZ, $A269, COLUMN(AV269))</f>
        <v/>
      </c>
      <c r="AW269">
        <f>INDEX('Input EIA SEDS'!$A:$BZ, $A269, COLUMN(AW269))</f>
        <v/>
      </c>
      <c r="AX269">
        <f>INDEX('Input EIA SEDS'!$A:$BZ, $A269, COLUMN(AX269))</f>
        <v/>
      </c>
      <c r="AY269">
        <f>INDEX('Input EIA SEDS'!$A:$BZ, $A269, COLUMN(AY269))</f>
        <v/>
      </c>
      <c r="AZ269">
        <f>INDEX('Input EIA SEDS'!$A:$BZ, $A269, COLUMN(AZ269))</f>
        <v/>
      </c>
      <c r="BA269">
        <f>INDEX('Input EIA SEDS'!$A:$BZ, $A269, COLUMN(BA269))</f>
        <v/>
      </c>
      <c r="BB269">
        <f>INDEX('Input EIA SEDS'!$A:$BZ, $A269, COLUMN(BB269))</f>
        <v/>
      </c>
      <c r="BC269">
        <f>INDEX('Input EIA SEDS'!$A:$BZ, $A269, COLUMN(BC269))</f>
        <v/>
      </c>
      <c r="BD269">
        <f>INDEX('Input EIA SEDS'!$A:$BZ, $A269, COLUMN(BD269))</f>
        <v/>
      </c>
      <c r="BE269">
        <f>INDEX('Input EIA SEDS'!$A:$BZ, $A269, COLUMN(BE269))</f>
        <v/>
      </c>
      <c r="BF269">
        <f>INDEX('Input EIA SEDS'!$A:$BZ, $A269, COLUMN(BF269))</f>
        <v/>
      </c>
      <c r="BG269">
        <f>INDEX('Input EIA SEDS'!$A:$BZ, $A269, COLUMN(BG269))</f>
        <v/>
      </c>
      <c r="BH269">
        <f>INDEX('Input EIA SEDS'!$A:$BZ, $A269, COLUMN(BH269))</f>
        <v/>
      </c>
      <c r="BI269">
        <f>INDEX('Input EIA SEDS'!$A:$BZ, $A269, COLUMN(BI269))</f>
        <v/>
      </c>
      <c r="BJ269">
        <f>INDEX('Input EIA SEDS'!$A:$BZ, $A269, COLUMN(BJ269))</f>
        <v/>
      </c>
      <c r="BK269">
        <f>INDEX('Input EIA SEDS'!$A:$BZ, $A269, COLUMN(BK269))</f>
        <v/>
      </c>
      <c r="BL269">
        <f>INDEX('Input EIA SEDS'!$A:$BZ, $A269, COLUMN(BL269))</f>
        <v/>
      </c>
      <c r="BM269">
        <f>INDEX('Input EIA SEDS'!$A:$BZ, $A269, COLUMN(BM269))</f>
        <v/>
      </c>
      <c r="BN269">
        <f>INDEX('Input EIA SEDS'!$A:$BZ, $A269, COLUMN(BN269))</f>
        <v/>
      </c>
      <c r="BO269">
        <f>INDEX('Input EIA SEDS'!$A:$BZ, $A269, COLUMN(BO269))</f>
        <v/>
      </c>
      <c r="BP269">
        <f>INDEX('Input EIA SEDS'!$A:$BZ, $A269, COLUMN(BP269))</f>
        <v/>
      </c>
      <c r="BQ269">
        <f>INDEX('Input EIA SEDS'!$A:$BZ, $A269, COLUMN(BQ269))</f>
        <v/>
      </c>
      <c r="BR269">
        <f>INDEX('Input EIA SEDS'!$A:$BZ, $A269, COLUMN(BR269))</f>
        <v/>
      </c>
      <c r="BS269">
        <f>INDEX('Input EIA SEDS'!$A:$BZ, $A269, COLUMN(BS269))</f>
        <v/>
      </c>
      <c r="BT269">
        <f>INDEX('Input EIA SEDS'!$A:$BZ, $A269, COLUMN(BT269))</f>
        <v/>
      </c>
      <c r="BU269">
        <f>INDEX('Input EIA SEDS'!$A:$BZ, $A269, COLUMN(BU269))</f>
        <v/>
      </c>
      <c r="BV269">
        <f>INDEX('Input EIA SEDS'!$A:$BZ, $A269, COLUMN(BV269))</f>
        <v/>
      </c>
      <c r="BW269">
        <f>INDEX('Input EIA SEDS'!$A:$BZ, $A269, COLUMN(BW269))</f>
        <v/>
      </c>
    </row>
    <row r="270" spans="1:75">
      <c r="A270">
        <f>MATCH($C270,'Input EIA SEDS'!$C:$C,0)</f>
        <v/>
      </c>
      <c r="B270">
        <f>INDEX('Input EIA SEDS'!$A:$BZ, $A270, COLUMN(B270))</f>
        <v/>
      </c>
      <c r="C270" t="s">
        <v>1485</v>
      </c>
      <c r="D270">
        <f>INDEX('Input EIA SEDS'!$A:$BZ, $A270, COLUMN(D270))</f>
        <v/>
      </c>
      <c r="E270">
        <f>INDEX('Input EIA SEDS'!$A:$BZ, $A270, COLUMN(E270))</f>
        <v/>
      </c>
      <c r="F270">
        <f>INDEX('Input EIA SEDS'!$A:$BZ, $A270, COLUMN(F270))</f>
        <v/>
      </c>
      <c r="G270">
        <f>INDEX('Input EIA SEDS'!$A:$BZ, $A270, COLUMN(G270))</f>
        <v/>
      </c>
      <c r="H270">
        <f>INDEX('Input EIA SEDS'!$A:$BZ, $A270, COLUMN(H270))</f>
        <v/>
      </c>
      <c r="I270">
        <f>INDEX('Input EIA SEDS'!$A:$BZ, $A270, COLUMN(I270))</f>
        <v/>
      </c>
      <c r="J270">
        <f>INDEX('Input EIA SEDS'!$A:$BZ, $A270, COLUMN(J270))</f>
        <v/>
      </c>
      <c r="K270">
        <f>INDEX('Input EIA SEDS'!$A:$BZ, $A270, COLUMN(K270))</f>
        <v/>
      </c>
      <c r="L270">
        <f>INDEX('Input EIA SEDS'!$A:$BZ, $A270, COLUMN(L270))</f>
        <v/>
      </c>
      <c r="M270">
        <f>INDEX('Input EIA SEDS'!$A:$BZ, $A270, COLUMN(M270))</f>
        <v/>
      </c>
      <c r="N270">
        <f>INDEX('Input EIA SEDS'!$A:$BZ, $A270, COLUMN(N270))</f>
        <v/>
      </c>
      <c r="O270">
        <f>INDEX('Input EIA SEDS'!$A:$BZ, $A270, COLUMN(O270))</f>
        <v/>
      </c>
      <c r="P270">
        <f>INDEX('Input EIA SEDS'!$A:$BZ, $A270, COLUMN(P270))</f>
        <v/>
      </c>
      <c r="Q270">
        <f>INDEX('Input EIA SEDS'!$A:$BZ, $A270, COLUMN(Q270))</f>
        <v/>
      </c>
      <c r="R270">
        <f>INDEX('Input EIA SEDS'!$A:$BZ, $A270, COLUMN(R270))</f>
        <v/>
      </c>
      <c r="S270">
        <f>INDEX('Input EIA SEDS'!$A:$BZ, $A270, COLUMN(S270))</f>
        <v/>
      </c>
      <c r="T270">
        <f>INDEX('Input EIA SEDS'!$A:$BZ, $A270, COLUMN(T270))</f>
        <v/>
      </c>
      <c r="U270">
        <f>INDEX('Input EIA SEDS'!$A:$BZ, $A270, COLUMN(U270))</f>
        <v/>
      </c>
      <c r="V270">
        <f>INDEX('Input EIA SEDS'!$A:$BZ, $A270, COLUMN(V270))</f>
        <v/>
      </c>
      <c r="W270">
        <f>INDEX('Input EIA SEDS'!$A:$BZ, $A270, COLUMN(W270))</f>
        <v/>
      </c>
      <c r="X270">
        <f>INDEX('Input EIA SEDS'!$A:$BZ, $A270, COLUMN(X270))</f>
        <v/>
      </c>
      <c r="Y270">
        <f>INDEX('Input EIA SEDS'!$A:$BZ, $A270, COLUMN(Y270))</f>
        <v/>
      </c>
      <c r="Z270">
        <f>INDEX('Input EIA SEDS'!$A:$BZ, $A270, COLUMN(Z270))</f>
        <v/>
      </c>
      <c r="AA270">
        <f>INDEX('Input EIA SEDS'!$A:$BZ, $A270, COLUMN(AA270))</f>
        <v/>
      </c>
      <c r="AB270">
        <f>INDEX('Input EIA SEDS'!$A:$BZ, $A270, COLUMN(AB270))</f>
        <v/>
      </c>
      <c r="AC270">
        <f>INDEX('Input EIA SEDS'!$A:$BZ, $A270, COLUMN(AC270))</f>
        <v/>
      </c>
      <c r="AD270">
        <f>INDEX('Input EIA SEDS'!$A:$BZ, $A270, COLUMN(AD270))</f>
        <v/>
      </c>
      <c r="AE270">
        <f>INDEX('Input EIA SEDS'!$A:$BZ, $A270, COLUMN(AE270))</f>
        <v/>
      </c>
      <c r="AF270">
        <f>INDEX('Input EIA SEDS'!$A:$BZ, $A270, COLUMN(AF270))</f>
        <v/>
      </c>
      <c r="AG270">
        <f>INDEX('Input EIA SEDS'!$A:$BZ, $A270, COLUMN(AG270))</f>
        <v/>
      </c>
      <c r="AH270">
        <f>INDEX('Input EIA SEDS'!$A:$BZ, $A270, COLUMN(AH270))</f>
        <v/>
      </c>
      <c r="AI270">
        <f>INDEX('Input EIA SEDS'!$A:$BZ, $A270, COLUMN(AI270))</f>
        <v/>
      </c>
      <c r="AJ270">
        <f>INDEX('Input EIA SEDS'!$A:$BZ, $A270, COLUMN(AJ270))</f>
        <v/>
      </c>
      <c r="AK270">
        <f>INDEX('Input EIA SEDS'!$A:$BZ, $A270, COLUMN(AK270))</f>
        <v/>
      </c>
      <c r="AL270">
        <f>INDEX('Input EIA SEDS'!$A:$BZ, $A270, COLUMN(AL270))</f>
        <v/>
      </c>
      <c r="AM270">
        <f>INDEX('Input EIA SEDS'!$A:$BZ, $A270, COLUMN(AM270))</f>
        <v/>
      </c>
      <c r="AN270">
        <f>INDEX('Input EIA SEDS'!$A:$BZ, $A270, COLUMN(AN270))</f>
        <v/>
      </c>
      <c r="AO270">
        <f>INDEX('Input EIA SEDS'!$A:$BZ, $A270, COLUMN(AO270))</f>
        <v/>
      </c>
      <c r="AP270">
        <f>INDEX('Input EIA SEDS'!$A:$BZ, $A270, COLUMN(AP270))</f>
        <v/>
      </c>
      <c r="AQ270">
        <f>INDEX('Input EIA SEDS'!$A:$BZ, $A270, COLUMN(AQ270))</f>
        <v/>
      </c>
      <c r="AR270">
        <f>INDEX('Input EIA SEDS'!$A:$BZ, $A270, COLUMN(AR270))</f>
        <v/>
      </c>
      <c r="AS270">
        <f>INDEX('Input EIA SEDS'!$A:$BZ, $A270, COLUMN(AS270))</f>
        <v/>
      </c>
      <c r="AT270">
        <f>INDEX('Input EIA SEDS'!$A:$BZ, $A270, COLUMN(AT270))</f>
        <v/>
      </c>
      <c r="AU270">
        <f>INDEX('Input EIA SEDS'!$A:$BZ, $A270, COLUMN(AU270))</f>
        <v/>
      </c>
      <c r="AV270">
        <f>INDEX('Input EIA SEDS'!$A:$BZ, $A270, COLUMN(AV270))</f>
        <v/>
      </c>
      <c r="AW270">
        <f>INDEX('Input EIA SEDS'!$A:$BZ, $A270, COLUMN(AW270))</f>
        <v/>
      </c>
      <c r="AX270">
        <f>INDEX('Input EIA SEDS'!$A:$BZ, $A270, COLUMN(AX270))</f>
        <v/>
      </c>
      <c r="AY270">
        <f>INDEX('Input EIA SEDS'!$A:$BZ, $A270, COLUMN(AY270))</f>
        <v/>
      </c>
      <c r="AZ270">
        <f>INDEX('Input EIA SEDS'!$A:$BZ, $A270, COLUMN(AZ270))</f>
        <v/>
      </c>
      <c r="BA270">
        <f>INDEX('Input EIA SEDS'!$A:$BZ, $A270, COLUMN(BA270))</f>
        <v/>
      </c>
      <c r="BB270">
        <f>INDEX('Input EIA SEDS'!$A:$BZ, $A270, COLUMN(BB270))</f>
        <v/>
      </c>
      <c r="BC270">
        <f>INDEX('Input EIA SEDS'!$A:$BZ, $A270, COLUMN(BC270))</f>
        <v/>
      </c>
      <c r="BD270">
        <f>INDEX('Input EIA SEDS'!$A:$BZ, $A270, COLUMN(BD270))</f>
        <v/>
      </c>
      <c r="BE270">
        <f>INDEX('Input EIA SEDS'!$A:$BZ, $A270, COLUMN(BE270))</f>
        <v/>
      </c>
      <c r="BF270">
        <f>INDEX('Input EIA SEDS'!$A:$BZ, $A270, COLUMN(BF270))</f>
        <v/>
      </c>
      <c r="BG270">
        <f>INDEX('Input EIA SEDS'!$A:$BZ, $A270, COLUMN(BG270))</f>
        <v/>
      </c>
      <c r="BH270">
        <f>INDEX('Input EIA SEDS'!$A:$BZ, $A270, COLUMN(BH270))</f>
        <v/>
      </c>
      <c r="BI270">
        <f>INDEX('Input EIA SEDS'!$A:$BZ, $A270, COLUMN(BI270))</f>
        <v/>
      </c>
      <c r="BJ270">
        <f>INDEX('Input EIA SEDS'!$A:$BZ, $A270, COLUMN(BJ270))</f>
        <v/>
      </c>
      <c r="BK270">
        <f>INDEX('Input EIA SEDS'!$A:$BZ, $A270, COLUMN(BK270))</f>
        <v/>
      </c>
      <c r="BL270">
        <f>INDEX('Input EIA SEDS'!$A:$BZ, $A270, COLUMN(BL270))</f>
        <v/>
      </c>
      <c r="BM270">
        <f>INDEX('Input EIA SEDS'!$A:$BZ, $A270, COLUMN(BM270))</f>
        <v/>
      </c>
      <c r="BN270">
        <f>INDEX('Input EIA SEDS'!$A:$BZ, $A270, COLUMN(BN270))</f>
        <v/>
      </c>
      <c r="BO270">
        <f>INDEX('Input EIA SEDS'!$A:$BZ, $A270, COLUMN(BO270))</f>
        <v/>
      </c>
      <c r="BP270">
        <f>INDEX('Input EIA SEDS'!$A:$BZ, $A270, COLUMN(BP270))</f>
        <v/>
      </c>
      <c r="BQ270">
        <f>INDEX('Input EIA SEDS'!$A:$BZ, $A270, COLUMN(BQ270))</f>
        <v/>
      </c>
      <c r="BR270">
        <f>INDEX('Input EIA SEDS'!$A:$BZ, $A270, COLUMN(BR270))</f>
        <v/>
      </c>
      <c r="BS270">
        <f>INDEX('Input EIA SEDS'!$A:$BZ, $A270, COLUMN(BS270))</f>
        <v/>
      </c>
      <c r="BT270">
        <f>INDEX('Input EIA SEDS'!$A:$BZ, $A270, COLUMN(BT270))</f>
        <v/>
      </c>
      <c r="BU270">
        <f>INDEX('Input EIA SEDS'!$A:$BZ, $A270, COLUMN(BU270))</f>
        <v/>
      </c>
      <c r="BV270">
        <f>INDEX('Input EIA SEDS'!$A:$BZ, $A270, COLUMN(BV270))</f>
        <v/>
      </c>
      <c r="BW270">
        <f>INDEX('Input EIA SEDS'!$A:$BZ, $A270, COLUMN(BW270))</f>
        <v/>
      </c>
    </row>
    <row r="271" spans="1:75">
      <c r="A271">
        <f>MATCH($C271,'Input EIA SEDS'!$C:$C,0)</f>
        <v/>
      </c>
      <c r="B271">
        <f>INDEX('Input EIA SEDS'!$A:$BZ, $A271, COLUMN(B271))</f>
        <v/>
      </c>
      <c r="C271" t="s">
        <v>1490</v>
      </c>
      <c r="D271">
        <f>INDEX('Input EIA SEDS'!$A:$BZ, $A271, COLUMN(D271))</f>
        <v/>
      </c>
      <c r="E271">
        <f>INDEX('Input EIA SEDS'!$A:$BZ, $A271, COLUMN(E271))</f>
        <v/>
      </c>
      <c r="F271">
        <f>INDEX('Input EIA SEDS'!$A:$BZ, $A271, COLUMN(F271))</f>
        <v/>
      </c>
      <c r="G271">
        <f>INDEX('Input EIA SEDS'!$A:$BZ, $A271, COLUMN(G271))</f>
        <v/>
      </c>
      <c r="H271">
        <f>INDEX('Input EIA SEDS'!$A:$BZ, $A271, COLUMN(H271))</f>
        <v/>
      </c>
      <c r="I271">
        <f>INDEX('Input EIA SEDS'!$A:$BZ, $A271, COLUMN(I271))</f>
        <v/>
      </c>
      <c r="J271">
        <f>INDEX('Input EIA SEDS'!$A:$BZ, $A271, COLUMN(J271))</f>
        <v/>
      </c>
      <c r="K271">
        <f>INDEX('Input EIA SEDS'!$A:$BZ, $A271, COLUMN(K271))</f>
        <v/>
      </c>
      <c r="L271">
        <f>INDEX('Input EIA SEDS'!$A:$BZ, $A271, COLUMN(L271))</f>
        <v/>
      </c>
      <c r="M271">
        <f>INDEX('Input EIA SEDS'!$A:$BZ, $A271, COLUMN(M271))</f>
        <v/>
      </c>
      <c r="N271">
        <f>INDEX('Input EIA SEDS'!$A:$BZ, $A271, COLUMN(N271))</f>
        <v/>
      </c>
      <c r="O271">
        <f>INDEX('Input EIA SEDS'!$A:$BZ, $A271, COLUMN(O271))</f>
        <v/>
      </c>
      <c r="P271">
        <f>INDEX('Input EIA SEDS'!$A:$BZ, $A271, COLUMN(P271))</f>
        <v/>
      </c>
      <c r="Q271">
        <f>INDEX('Input EIA SEDS'!$A:$BZ, $A271, COLUMN(Q271))</f>
        <v/>
      </c>
      <c r="R271">
        <f>INDEX('Input EIA SEDS'!$A:$BZ, $A271, COLUMN(R271))</f>
        <v/>
      </c>
      <c r="S271">
        <f>INDEX('Input EIA SEDS'!$A:$BZ, $A271, COLUMN(S271))</f>
        <v/>
      </c>
      <c r="T271">
        <f>INDEX('Input EIA SEDS'!$A:$BZ, $A271, COLUMN(T271))</f>
        <v/>
      </c>
      <c r="U271">
        <f>INDEX('Input EIA SEDS'!$A:$BZ, $A271, COLUMN(U271))</f>
        <v/>
      </c>
      <c r="V271">
        <f>INDEX('Input EIA SEDS'!$A:$BZ, $A271, COLUMN(V271))</f>
        <v/>
      </c>
      <c r="W271">
        <f>INDEX('Input EIA SEDS'!$A:$BZ, $A271, COLUMN(W271))</f>
        <v/>
      </c>
      <c r="X271">
        <f>INDEX('Input EIA SEDS'!$A:$BZ, $A271, COLUMN(X271))</f>
        <v/>
      </c>
      <c r="Y271">
        <f>INDEX('Input EIA SEDS'!$A:$BZ, $A271, COLUMN(Y271))</f>
        <v/>
      </c>
      <c r="Z271">
        <f>INDEX('Input EIA SEDS'!$A:$BZ, $A271, COLUMN(Z271))</f>
        <v/>
      </c>
      <c r="AA271">
        <f>INDEX('Input EIA SEDS'!$A:$BZ, $A271, COLUMN(AA271))</f>
        <v/>
      </c>
      <c r="AB271">
        <f>INDEX('Input EIA SEDS'!$A:$BZ, $A271, COLUMN(AB271))</f>
        <v/>
      </c>
      <c r="AC271">
        <f>INDEX('Input EIA SEDS'!$A:$BZ, $A271, COLUMN(AC271))</f>
        <v/>
      </c>
      <c r="AD271">
        <f>INDEX('Input EIA SEDS'!$A:$BZ, $A271, COLUMN(AD271))</f>
        <v/>
      </c>
      <c r="AE271">
        <f>INDEX('Input EIA SEDS'!$A:$BZ, $A271, COLUMN(AE271))</f>
        <v/>
      </c>
      <c r="AF271">
        <f>INDEX('Input EIA SEDS'!$A:$BZ, $A271, COLUMN(AF271))</f>
        <v/>
      </c>
      <c r="AG271">
        <f>INDEX('Input EIA SEDS'!$A:$BZ, $A271, COLUMN(AG271))</f>
        <v/>
      </c>
      <c r="AH271">
        <f>INDEX('Input EIA SEDS'!$A:$BZ, $A271, COLUMN(AH271))</f>
        <v/>
      </c>
      <c r="AI271">
        <f>INDEX('Input EIA SEDS'!$A:$BZ, $A271, COLUMN(AI271))</f>
        <v/>
      </c>
      <c r="AJ271">
        <f>INDEX('Input EIA SEDS'!$A:$BZ, $A271, COLUMN(AJ271))</f>
        <v/>
      </c>
      <c r="AK271">
        <f>INDEX('Input EIA SEDS'!$A:$BZ, $A271, COLUMN(AK271))</f>
        <v/>
      </c>
      <c r="AL271">
        <f>INDEX('Input EIA SEDS'!$A:$BZ, $A271, COLUMN(AL271))</f>
        <v/>
      </c>
      <c r="AM271">
        <f>INDEX('Input EIA SEDS'!$A:$BZ, $A271, COLUMN(AM271))</f>
        <v/>
      </c>
      <c r="AN271">
        <f>INDEX('Input EIA SEDS'!$A:$BZ, $A271, COLUMN(AN271))</f>
        <v/>
      </c>
      <c r="AO271">
        <f>INDEX('Input EIA SEDS'!$A:$BZ, $A271, COLUMN(AO271))</f>
        <v/>
      </c>
      <c r="AP271">
        <f>INDEX('Input EIA SEDS'!$A:$BZ, $A271, COLUMN(AP271))</f>
        <v/>
      </c>
      <c r="AQ271">
        <f>INDEX('Input EIA SEDS'!$A:$BZ, $A271, COLUMN(AQ271))</f>
        <v/>
      </c>
      <c r="AR271">
        <f>INDEX('Input EIA SEDS'!$A:$BZ, $A271, COLUMN(AR271))</f>
        <v/>
      </c>
      <c r="AS271">
        <f>INDEX('Input EIA SEDS'!$A:$BZ, $A271, COLUMN(AS271))</f>
        <v/>
      </c>
      <c r="AT271">
        <f>INDEX('Input EIA SEDS'!$A:$BZ, $A271, COLUMN(AT271))</f>
        <v/>
      </c>
      <c r="AU271">
        <f>INDEX('Input EIA SEDS'!$A:$BZ, $A271, COLUMN(AU271))</f>
        <v/>
      </c>
      <c r="AV271">
        <f>INDEX('Input EIA SEDS'!$A:$BZ, $A271, COLUMN(AV271))</f>
        <v/>
      </c>
      <c r="AW271">
        <f>INDEX('Input EIA SEDS'!$A:$BZ, $A271, COLUMN(AW271))</f>
        <v/>
      </c>
      <c r="AX271">
        <f>INDEX('Input EIA SEDS'!$A:$BZ, $A271, COLUMN(AX271))</f>
        <v/>
      </c>
      <c r="AY271">
        <f>INDEX('Input EIA SEDS'!$A:$BZ, $A271, COLUMN(AY271))</f>
        <v/>
      </c>
      <c r="AZ271">
        <f>INDEX('Input EIA SEDS'!$A:$BZ, $A271, COLUMN(AZ271))</f>
        <v/>
      </c>
      <c r="BA271">
        <f>INDEX('Input EIA SEDS'!$A:$BZ, $A271, COLUMN(BA271))</f>
        <v/>
      </c>
      <c r="BB271">
        <f>INDEX('Input EIA SEDS'!$A:$BZ, $A271, COLUMN(BB271))</f>
        <v/>
      </c>
      <c r="BC271">
        <f>INDEX('Input EIA SEDS'!$A:$BZ, $A271, COLUMN(BC271))</f>
        <v/>
      </c>
      <c r="BD271">
        <f>INDEX('Input EIA SEDS'!$A:$BZ, $A271, COLUMN(BD271))</f>
        <v/>
      </c>
      <c r="BE271">
        <f>INDEX('Input EIA SEDS'!$A:$BZ, $A271, COLUMN(BE271))</f>
        <v/>
      </c>
      <c r="BF271">
        <f>INDEX('Input EIA SEDS'!$A:$BZ, $A271, COLUMN(BF271))</f>
        <v/>
      </c>
      <c r="BG271">
        <f>INDEX('Input EIA SEDS'!$A:$BZ, $A271, COLUMN(BG271))</f>
        <v/>
      </c>
      <c r="BH271">
        <f>INDEX('Input EIA SEDS'!$A:$BZ, $A271, COLUMN(BH271))</f>
        <v/>
      </c>
      <c r="BI271">
        <f>INDEX('Input EIA SEDS'!$A:$BZ, $A271, COLUMN(BI271))</f>
        <v/>
      </c>
      <c r="BJ271">
        <f>INDEX('Input EIA SEDS'!$A:$BZ, $A271, COLUMN(BJ271))</f>
        <v/>
      </c>
      <c r="BK271">
        <f>INDEX('Input EIA SEDS'!$A:$BZ, $A271, COLUMN(BK271))</f>
        <v/>
      </c>
      <c r="BL271">
        <f>INDEX('Input EIA SEDS'!$A:$BZ, $A271, COLUMN(BL271))</f>
        <v/>
      </c>
      <c r="BM271">
        <f>INDEX('Input EIA SEDS'!$A:$BZ, $A271, COLUMN(BM271))</f>
        <v/>
      </c>
      <c r="BN271">
        <f>INDEX('Input EIA SEDS'!$A:$BZ, $A271, COLUMN(BN271))</f>
        <v/>
      </c>
      <c r="BO271">
        <f>INDEX('Input EIA SEDS'!$A:$BZ, $A271, COLUMN(BO271))</f>
        <v/>
      </c>
      <c r="BP271">
        <f>INDEX('Input EIA SEDS'!$A:$BZ, $A271, COLUMN(BP271))</f>
        <v/>
      </c>
      <c r="BQ271">
        <f>INDEX('Input EIA SEDS'!$A:$BZ, $A271, COLUMN(BQ271))</f>
        <v/>
      </c>
      <c r="BR271">
        <f>INDEX('Input EIA SEDS'!$A:$BZ, $A271, COLUMN(BR271))</f>
        <v/>
      </c>
      <c r="BS271">
        <f>INDEX('Input EIA SEDS'!$A:$BZ, $A271, COLUMN(BS271))</f>
        <v/>
      </c>
      <c r="BT271">
        <f>INDEX('Input EIA SEDS'!$A:$BZ, $A271, COLUMN(BT271))</f>
        <v/>
      </c>
      <c r="BU271">
        <f>INDEX('Input EIA SEDS'!$A:$BZ, $A271, COLUMN(BU271))</f>
        <v/>
      </c>
      <c r="BV271">
        <f>INDEX('Input EIA SEDS'!$A:$BZ, $A271, COLUMN(BV271))</f>
        <v/>
      </c>
      <c r="BW271">
        <f>INDEX('Input EIA SEDS'!$A:$BZ, $A271, COLUMN(BW271))</f>
        <v/>
      </c>
    </row>
    <row r="272" spans="1:75">
      <c r="A272">
        <f>MATCH($C272,'Input EIA SEDS'!$C:$C,0)</f>
        <v/>
      </c>
      <c r="B272">
        <f>INDEX('Input EIA SEDS'!$A:$BZ, $A272, COLUMN(B272))</f>
        <v/>
      </c>
      <c r="C272" t="s">
        <v>1502</v>
      </c>
      <c r="D272">
        <f>INDEX('Input EIA SEDS'!$A:$BZ, $A272, COLUMN(D272))</f>
        <v/>
      </c>
      <c r="E272">
        <f>INDEX('Input EIA SEDS'!$A:$BZ, $A272, COLUMN(E272))</f>
        <v/>
      </c>
      <c r="F272">
        <f>INDEX('Input EIA SEDS'!$A:$BZ, $A272, COLUMN(F272))</f>
        <v/>
      </c>
      <c r="G272">
        <f>INDEX('Input EIA SEDS'!$A:$BZ, $A272, COLUMN(G272))</f>
        <v/>
      </c>
      <c r="H272">
        <f>INDEX('Input EIA SEDS'!$A:$BZ, $A272, COLUMN(H272))</f>
        <v/>
      </c>
      <c r="I272">
        <f>INDEX('Input EIA SEDS'!$A:$BZ, $A272, COLUMN(I272))</f>
        <v/>
      </c>
      <c r="J272">
        <f>INDEX('Input EIA SEDS'!$A:$BZ, $A272, COLUMN(J272))</f>
        <v/>
      </c>
      <c r="K272">
        <f>INDEX('Input EIA SEDS'!$A:$BZ, $A272, COLUMN(K272))</f>
        <v/>
      </c>
      <c r="L272">
        <f>INDEX('Input EIA SEDS'!$A:$BZ, $A272, COLUMN(L272))</f>
        <v/>
      </c>
      <c r="M272">
        <f>INDEX('Input EIA SEDS'!$A:$BZ, $A272, COLUMN(M272))</f>
        <v/>
      </c>
      <c r="N272">
        <f>INDEX('Input EIA SEDS'!$A:$BZ, $A272, COLUMN(N272))</f>
        <v/>
      </c>
      <c r="O272">
        <f>INDEX('Input EIA SEDS'!$A:$BZ, $A272, COLUMN(O272))</f>
        <v/>
      </c>
      <c r="P272">
        <f>INDEX('Input EIA SEDS'!$A:$BZ, $A272, COLUMN(P272))</f>
        <v/>
      </c>
      <c r="Q272">
        <f>INDEX('Input EIA SEDS'!$A:$BZ, $A272, COLUMN(Q272))</f>
        <v/>
      </c>
      <c r="R272">
        <f>INDEX('Input EIA SEDS'!$A:$BZ, $A272, COLUMN(R272))</f>
        <v/>
      </c>
      <c r="S272">
        <f>INDEX('Input EIA SEDS'!$A:$BZ, $A272, COLUMN(S272))</f>
        <v/>
      </c>
      <c r="T272">
        <f>INDEX('Input EIA SEDS'!$A:$BZ, $A272, COLUMN(T272))</f>
        <v/>
      </c>
      <c r="U272">
        <f>INDEX('Input EIA SEDS'!$A:$BZ, $A272, COLUMN(U272))</f>
        <v/>
      </c>
      <c r="V272">
        <f>INDEX('Input EIA SEDS'!$A:$BZ, $A272, COLUMN(V272))</f>
        <v/>
      </c>
      <c r="W272">
        <f>INDEX('Input EIA SEDS'!$A:$BZ, $A272, COLUMN(W272))</f>
        <v/>
      </c>
      <c r="X272">
        <f>INDEX('Input EIA SEDS'!$A:$BZ, $A272, COLUMN(X272))</f>
        <v/>
      </c>
      <c r="Y272">
        <f>INDEX('Input EIA SEDS'!$A:$BZ, $A272, COLUMN(Y272))</f>
        <v/>
      </c>
      <c r="Z272">
        <f>INDEX('Input EIA SEDS'!$A:$BZ, $A272, COLUMN(Z272))</f>
        <v/>
      </c>
      <c r="AA272">
        <f>INDEX('Input EIA SEDS'!$A:$BZ, $A272, COLUMN(AA272))</f>
        <v/>
      </c>
      <c r="AB272">
        <f>INDEX('Input EIA SEDS'!$A:$BZ, $A272, COLUMN(AB272))</f>
        <v/>
      </c>
      <c r="AC272">
        <f>INDEX('Input EIA SEDS'!$A:$BZ, $A272, COLUMN(AC272))</f>
        <v/>
      </c>
      <c r="AD272">
        <f>INDEX('Input EIA SEDS'!$A:$BZ, $A272, COLUMN(AD272))</f>
        <v/>
      </c>
      <c r="AE272">
        <f>INDEX('Input EIA SEDS'!$A:$BZ, $A272, COLUMN(AE272))</f>
        <v/>
      </c>
      <c r="AF272">
        <f>INDEX('Input EIA SEDS'!$A:$BZ, $A272, COLUMN(AF272))</f>
        <v/>
      </c>
      <c r="AG272">
        <f>INDEX('Input EIA SEDS'!$A:$BZ, $A272, COLUMN(AG272))</f>
        <v/>
      </c>
      <c r="AH272">
        <f>INDEX('Input EIA SEDS'!$A:$BZ, $A272, COLUMN(AH272))</f>
        <v/>
      </c>
      <c r="AI272">
        <f>INDEX('Input EIA SEDS'!$A:$BZ, $A272, COLUMN(AI272))</f>
        <v/>
      </c>
      <c r="AJ272">
        <f>INDEX('Input EIA SEDS'!$A:$BZ, $A272, COLUMN(AJ272))</f>
        <v/>
      </c>
      <c r="AK272">
        <f>INDEX('Input EIA SEDS'!$A:$BZ, $A272, COLUMN(AK272))</f>
        <v/>
      </c>
      <c r="AL272">
        <f>INDEX('Input EIA SEDS'!$A:$BZ, $A272, COLUMN(AL272))</f>
        <v/>
      </c>
      <c r="AM272">
        <f>INDEX('Input EIA SEDS'!$A:$BZ, $A272, COLUMN(AM272))</f>
        <v/>
      </c>
      <c r="AN272">
        <f>INDEX('Input EIA SEDS'!$A:$BZ, $A272, COLUMN(AN272))</f>
        <v/>
      </c>
      <c r="AO272">
        <f>INDEX('Input EIA SEDS'!$A:$BZ, $A272, COLUMN(AO272))</f>
        <v/>
      </c>
      <c r="AP272">
        <f>INDEX('Input EIA SEDS'!$A:$BZ, $A272, COLUMN(AP272))</f>
        <v/>
      </c>
      <c r="AQ272">
        <f>INDEX('Input EIA SEDS'!$A:$BZ, $A272, COLUMN(AQ272))</f>
        <v/>
      </c>
      <c r="AR272">
        <f>INDEX('Input EIA SEDS'!$A:$BZ, $A272, COLUMN(AR272))</f>
        <v/>
      </c>
      <c r="AS272">
        <f>INDEX('Input EIA SEDS'!$A:$BZ, $A272, COLUMN(AS272))</f>
        <v/>
      </c>
      <c r="AT272">
        <f>INDEX('Input EIA SEDS'!$A:$BZ, $A272, COLUMN(AT272))</f>
        <v/>
      </c>
      <c r="AU272">
        <f>INDEX('Input EIA SEDS'!$A:$BZ, $A272, COLUMN(AU272))</f>
        <v/>
      </c>
      <c r="AV272">
        <f>INDEX('Input EIA SEDS'!$A:$BZ, $A272, COLUMN(AV272))</f>
        <v/>
      </c>
      <c r="AW272">
        <f>INDEX('Input EIA SEDS'!$A:$BZ, $A272, COLUMN(AW272))</f>
        <v/>
      </c>
      <c r="AX272">
        <f>INDEX('Input EIA SEDS'!$A:$BZ, $A272, COLUMN(AX272))</f>
        <v/>
      </c>
      <c r="AY272">
        <f>INDEX('Input EIA SEDS'!$A:$BZ, $A272, COLUMN(AY272))</f>
        <v/>
      </c>
      <c r="AZ272">
        <f>INDEX('Input EIA SEDS'!$A:$BZ, $A272, COLUMN(AZ272))</f>
        <v/>
      </c>
      <c r="BA272">
        <f>INDEX('Input EIA SEDS'!$A:$BZ, $A272, COLUMN(BA272))</f>
        <v/>
      </c>
      <c r="BB272">
        <f>INDEX('Input EIA SEDS'!$A:$BZ, $A272, COLUMN(BB272))</f>
        <v/>
      </c>
      <c r="BC272">
        <f>INDEX('Input EIA SEDS'!$A:$BZ, $A272, COLUMN(BC272))</f>
        <v/>
      </c>
      <c r="BD272">
        <f>INDEX('Input EIA SEDS'!$A:$BZ, $A272, COLUMN(BD272))</f>
        <v/>
      </c>
      <c r="BE272">
        <f>INDEX('Input EIA SEDS'!$A:$BZ, $A272, COLUMN(BE272))</f>
        <v/>
      </c>
      <c r="BF272">
        <f>INDEX('Input EIA SEDS'!$A:$BZ, $A272, COLUMN(BF272))</f>
        <v/>
      </c>
      <c r="BG272">
        <f>INDEX('Input EIA SEDS'!$A:$BZ, $A272, COLUMN(BG272))</f>
        <v/>
      </c>
      <c r="BH272">
        <f>INDEX('Input EIA SEDS'!$A:$BZ, $A272, COLUMN(BH272))</f>
        <v/>
      </c>
      <c r="BI272">
        <f>INDEX('Input EIA SEDS'!$A:$BZ, $A272, COLUMN(BI272))</f>
        <v/>
      </c>
      <c r="BJ272">
        <f>INDEX('Input EIA SEDS'!$A:$BZ, $A272, COLUMN(BJ272))</f>
        <v/>
      </c>
      <c r="BK272">
        <f>INDEX('Input EIA SEDS'!$A:$BZ, $A272, COLUMN(BK272))</f>
        <v/>
      </c>
      <c r="BL272">
        <f>INDEX('Input EIA SEDS'!$A:$BZ, $A272, COLUMN(BL272))</f>
        <v/>
      </c>
      <c r="BM272">
        <f>INDEX('Input EIA SEDS'!$A:$BZ, $A272, COLUMN(BM272))</f>
        <v/>
      </c>
      <c r="BN272">
        <f>INDEX('Input EIA SEDS'!$A:$BZ, $A272, COLUMN(BN272))</f>
        <v/>
      </c>
      <c r="BO272">
        <f>INDEX('Input EIA SEDS'!$A:$BZ, $A272, COLUMN(BO272))</f>
        <v/>
      </c>
      <c r="BP272">
        <f>INDEX('Input EIA SEDS'!$A:$BZ, $A272, COLUMN(BP272))</f>
        <v/>
      </c>
      <c r="BQ272">
        <f>INDEX('Input EIA SEDS'!$A:$BZ, $A272, COLUMN(BQ272))</f>
        <v/>
      </c>
      <c r="BR272">
        <f>INDEX('Input EIA SEDS'!$A:$BZ, $A272, COLUMN(BR272))</f>
        <v/>
      </c>
      <c r="BS272">
        <f>INDEX('Input EIA SEDS'!$A:$BZ, $A272, COLUMN(BS272))</f>
        <v/>
      </c>
      <c r="BT272">
        <f>INDEX('Input EIA SEDS'!$A:$BZ, $A272, COLUMN(BT272))</f>
        <v/>
      </c>
      <c r="BU272">
        <f>INDEX('Input EIA SEDS'!$A:$BZ, $A272, COLUMN(BU272))</f>
        <v/>
      </c>
      <c r="BV272">
        <f>INDEX('Input EIA SEDS'!$A:$BZ, $A272, COLUMN(BV272))</f>
        <v/>
      </c>
      <c r="BW272">
        <f>INDEX('Input EIA SEDS'!$A:$BZ, $A272, COLUMN(BW272))</f>
        <v/>
      </c>
    </row>
    <row r="273" spans="1:75">
      <c r="A273">
        <f>MATCH($C273,'Input EIA SEDS'!$C:$C,0)</f>
        <v/>
      </c>
      <c r="B273">
        <f>INDEX('Input EIA SEDS'!$A:$BZ, $A273, COLUMN(B273))</f>
        <v/>
      </c>
      <c r="C273" t="s">
        <v>1512</v>
      </c>
      <c r="D273">
        <f>INDEX('Input EIA SEDS'!$A:$BZ, $A273, COLUMN(D273))</f>
        <v/>
      </c>
      <c r="E273">
        <f>INDEX('Input EIA SEDS'!$A:$BZ, $A273, COLUMN(E273))</f>
        <v/>
      </c>
      <c r="F273">
        <f>INDEX('Input EIA SEDS'!$A:$BZ, $A273, COLUMN(F273))</f>
        <v/>
      </c>
      <c r="G273">
        <f>INDEX('Input EIA SEDS'!$A:$BZ, $A273, COLUMN(G273))</f>
        <v/>
      </c>
      <c r="H273">
        <f>INDEX('Input EIA SEDS'!$A:$BZ, $A273, COLUMN(H273))</f>
        <v/>
      </c>
      <c r="I273">
        <f>INDEX('Input EIA SEDS'!$A:$BZ, $A273, COLUMN(I273))</f>
        <v/>
      </c>
      <c r="J273">
        <f>INDEX('Input EIA SEDS'!$A:$BZ, $A273, COLUMN(J273))</f>
        <v/>
      </c>
      <c r="K273">
        <f>INDEX('Input EIA SEDS'!$A:$BZ, $A273, COLUMN(K273))</f>
        <v/>
      </c>
      <c r="L273">
        <f>INDEX('Input EIA SEDS'!$A:$BZ, $A273, COLUMN(L273))</f>
        <v/>
      </c>
      <c r="M273">
        <f>INDEX('Input EIA SEDS'!$A:$BZ, $A273, COLUMN(M273))</f>
        <v/>
      </c>
      <c r="N273">
        <f>INDEX('Input EIA SEDS'!$A:$BZ, $A273, COLUMN(N273))</f>
        <v/>
      </c>
      <c r="O273">
        <f>INDEX('Input EIA SEDS'!$A:$BZ, $A273, COLUMN(O273))</f>
        <v/>
      </c>
      <c r="P273">
        <f>INDEX('Input EIA SEDS'!$A:$BZ, $A273, COLUMN(P273))</f>
        <v/>
      </c>
      <c r="Q273">
        <f>INDEX('Input EIA SEDS'!$A:$BZ, $A273, COLUMN(Q273))</f>
        <v/>
      </c>
      <c r="R273">
        <f>INDEX('Input EIA SEDS'!$A:$BZ, $A273, COLUMN(R273))</f>
        <v/>
      </c>
      <c r="S273">
        <f>INDEX('Input EIA SEDS'!$A:$BZ, $A273, COLUMN(S273))</f>
        <v/>
      </c>
      <c r="T273">
        <f>INDEX('Input EIA SEDS'!$A:$BZ, $A273, COLUMN(T273))</f>
        <v/>
      </c>
      <c r="U273">
        <f>INDEX('Input EIA SEDS'!$A:$BZ, $A273, COLUMN(U273))</f>
        <v/>
      </c>
      <c r="V273">
        <f>INDEX('Input EIA SEDS'!$A:$BZ, $A273, COLUMN(V273))</f>
        <v/>
      </c>
      <c r="W273">
        <f>INDEX('Input EIA SEDS'!$A:$BZ, $A273, COLUMN(W273))</f>
        <v/>
      </c>
      <c r="X273">
        <f>INDEX('Input EIA SEDS'!$A:$BZ, $A273, COLUMN(X273))</f>
        <v/>
      </c>
      <c r="Y273">
        <f>INDEX('Input EIA SEDS'!$A:$BZ, $A273, COLUMN(Y273))</f>
        <v/>
      </c>
      <c r="Z273">
        <f>INDEX('Input EIA SEDS'!$A:$BZ, $A273, COLUMN(Z273))</f>
        <v/>
      </c>
      <c r="AA273">
        <f>INDEX('Input EIA SEDS'!$A:$BZ, $A273, COLUMN(AA273))</f>
        <v/>
      </c>
      <c r="AB273">
        <f>INDEX('Input EIA SEDS'!$A:$BZ, $A273, COLUMN(AB273))</f>
        <v/>
      </c>
      <c r="AC273">
        <f>INDEX('Input EIA SEDS'!$A:$BZ, $A273, COLUMN(AC273))</f>
        <v/>
      </c>
      <c r="AD273">
        <f>INDEX('Input EIA SEDS'!$A:$BZ, $A273, COLUMN(AD273))</f>
        <v/>
      </c>
      <c r="AE273">
        <f>INDEX('Input EIA SEDS'!$A:$BZ, $A273, COLUMN(AE273))</f>
        <v/>
      </c>
      <c r="AF273">
        <f>INDEX('Input EIA SEDS'!$A:$BZ, $A273, COLUMN(AF273))</f>
        <v/>
      </c>
      <c r="AG273">
        <f>INDEX('Input EIA SEDS'!$A:$BZ, $A273, COLUMN(AG273))</f>
        <v/>
      </c>
      <c r="AH273">
        <f>INDEX('Input EIA SEDS'!$A:$BZ, $A273, COLUMN(AH273))</f>
        <v/>
      </c>
      <c r="AI273">
        <f>INDEX('Input EIA SEDS'!$A:$BZ, $A273, COLUMN(AI273))</f>
        <v/>
      </c>
      <c r="AJ273">
        <f>INDEX('Input EIA SEDS'!$A:$BZ, $A273, COLUMN(AJ273))</f>
        <v/>
      </c>
      <c r="AK273">
        <f>INDEX('Input EIA SEDS'!$A:$BZ, $A273, COLUMN(AK273))</f>
        <v/>
      </c>
      <c r="AL273">
        <f>INDEX('Input EIA SEDS'!$A:$BZ, $A273, COLUMN(AL273))</f>
        <v/>
      </c>
      <c r="AM273">
        <f>INDEX('Input EIA SEDS'!$A:$BZ, $A273, COLUMN(AM273))</f>
        <v/>
      </c>
      <c r="AN273">
        <f>INDEX('Input EIA SEDS'!$A:$BZ, $A273, COLUMN(AN273))</f>
        <v/>
      </c>
      <c r="AO273">
        <f>INDEX('Input EIA SEDS'!$A:$BZ, $A273, COLUMN(AO273))</f>
        <v/>
      </c>
      <c r="AP273">
        <f>INDEX('Input EIA SEDS'!$A:$BZ, $A273, COLUMN(AP273))</f>
        <v/>
      </c>
      <c r="AQ273">
        <f>INDEX('Input EIA SEDS'!$A:$BZ, $A273, COLUMN(AQ273))</f>
        <v/>
      </c>
      <c r="AR273">
        <f>INDEX('Input EIA SEDS'!$A:$BZ, $A273, COLUMN(AR273))</f>
        <v/>
      </c>
      <c r="AS273">
        <f>INDEX('Input EIA SEDS'!$A:$BZ, $A273, COLUMN(AS273))</f>
        <v/>
      </c>
      <c r="AT273">
        <f>INDEX('Input EIA SEDS'!$A:$BZ, $A273, COLUMN(AT273))</f>
        <v/>
      </c>
      <c r="AU273">
        <f>INDEX('Input EIA SEDS'!$A:$BZ, $A273, COLUMN(AU273))</f>
        <v/>
      </c>
      <c r="AV273">
        <f>INDEX('Input EIA SEDS'!$A:$BZ, $A273, COLUMN(AV273))</f>
        <v/>
      </c>
      <c r="AW273">
        <f>INDEX('Input EIA SEDS'!$A:$BZ, $A273, COLUMN(AW273))</f>
        <v/>
      </c>
      <c r="AX273">
        <f>INDEX('Input EIA SEDS'!$A:$BZ, $A273, COLUMN(AX273))</f>
        <v/>
      </c>
      <c r="AY273">
        <f>INDEX('Input EIA SEDS'!$A:$BZ, $A273, COLUMN(AY273))</f>
        <v/>
      </c>
      <c r="AZ273">
        <f>INDEX('Input EIA SEDS'!$A:$BZ, $A273, COLUMN(AZ273))</f>
        <v/>
      </c>
      <c r="BA273">
        <f>INDEX('Input EIA SEDS'!$A:$BZ, $A273, COLUMN(BA273))</f>
        <v/>
      </c>
      <c r="BB273">
        <f>INDEX('Input EIA SEDS'!$A:$BZ, $A273, COLUMN(BB273))</f>
        <v/>
      </c>
      <c r="BC273">
        <f>INDEX('Input EIA SEDS'!$A:$BZ, $A273, COLUMN(BC273))</f>
        <v/>
      </c>
      <c r="BD273">
        <f>INDEX('Input EIA SEDS'!$A:$BZ, $A273, COLUMN(BD273))</f>
        <v/>
      </c>
      <c r="BE273">
        <f>INDEX('Input EIA SEDS'!$A:$BZ, $A273, COLUMN(BE273))</f>
        <v/>
      </c>
      <c r="BF273">
        <f>INDEX('Input EIA SEDS'!$A:$BZ, $A273, COLUMN(BF273))</f>
        <v/>
      </c>
      <c r="BG273">
        <f>INDEX('Input EIA SEDS'!$A:$BZ, $A273, COLUMN(BG273))</f>
        <v/>
      </c>
      <c r="BH273">
        <f>INDEX('Input EIA SEDS'!$A:$BZ, $A273, COLUMN(BH273))</f>
        <v/>
      </c>
      <c r="BI273">
        <f>INDEX('Input EIA SEDS'!$A:$BZ, $A273, COLUMN(BI273))</f>
        <v/>
      </c>
      <c r="BJ273">
        <f>INDEX('Input EIA SEDS'!$A:$BZ, $A273, COLUMN(BJ273))</f>
        <v/>
      </c>
      <c r="BK273">
        <f>INDEX('Input EIA SEDS'!$A:$BZ, $A273, COLUMN(BK273))</f>
        <v/>
      </c>
      <c r="BL273">
        <f>INDEX('Input EIA SEDS'!$A:$BZ, $A273, COLUMN(BL273))</f>
        <v/>
      </c>
      <c r="BM273">
        <f>INDEX('Input EIA SEDS'!$A:$BZ, $A273, COLUMN(BM273))</f>
        <v/>
      </c>
      <c r="BN273">
        <f>INDEX('Input EIA SEDS'!$A:$BZ, $A273, COLUMN(BN273))</f>
        <v/>
      </c>
      <c r="BO273">
        <f>INDEX('Input EIA SEDS'!$A:$BZ, $A273, COLUMN(BO273))</f>
        <v/>
      </c>
      <c r="BP273">
        <f>INDEX('Input EIA SEDS'!$A:$BZ, $A273, COLUMN(BP273))</f>
        <v/>
      </c>
      <c r="BQ273">
        <f>INDEX('Input EIA SEDS'!$A:$BZ, $A273, COLUMN(BQ273))</f>
        <v/>
      </c>
      <c r="BR273">
        <f>INDEX('Input EIA SEDS'!$A:$BZ, $A273, COLUMN(BR273))</f>
        <v/>
      </c>
      <c r="BS273">
        <f>INDEX('Input EIA SEDS'!$A:$BZ, $A273, COLUMN(BS273))</f>
        <v/>
      </c>
      <c r="BT273">
        <f>INDEX('Input EIA SEDS'!$A:$BZ, $A273, COLUMN(BT273))</f>
        <v/>
      </c>
      <c r="BU273">
        <f>INDEX('Input EIA SEDS'!$A:$BZ, $A273, COLUMN(BU273))</f>
        <v/>
      </c>
      <c r="BV273">
        <f>INDEX('Input EIA SEDS'!$A:$BZ, $A273, COLUMN(BV273))</f>
        <v/>
      </c>
      <c r="BW273">
        <f>INDEX('Input EIA SEDS'!$A:$BZ, $A273, COLUMN(BW273))</f>
        <v/>
      </c>
    </row>
    <row r="274" spans="1:75">
      <c r="A274">
        <f>MATCH($C274,'Input EIA SEDS'!$C:$C,0)</f>
        <v/>
      </c>
      <c r="B274">
        <f>INDEX('Input EIA SEDS'!$A:$BZ, $A274, COLUMN(B274))</f>
        <v/>
      </c>
      <c r="C274" t="s">
        <v>1518</v>
      </c>
      <c r="D274">
        <f>INDEX('Input EIA SEDS'!$A:$BZ, $A274, COLUMN(D274))</f>
        <v/>
      </c>
      <c r="E274">
        <f>INDEX('Input EIA SEDS'!$A:$BZ, $A274, COLUMN(E274))</f>
        <v/>
      </c>
      <c r="F274">
        <f>INDEX('Input EIA SEDS'!$A:$BZ, $A274, COLUMN(F274))</f>
        <v/>
      </c>
      <c r="G274">
        <f>INDEX('Input EIA SEDS'!$A:$BZ, $A274, COLUMN(G274))</f>
        <v/>
      </c>
      <c r="H274">
        <f>INDEX('Input EIA SEDS'!$A:$BZ, $A274, COLUMN(H274))</f>
        <v/>
      </c>
      <c r="I274">
        <f>INDEX('Input EIA SEDS'!$A:$BZ, $A274, COLUMN(I274))</f>
        <v/>
      </c>
      <c r="J274">
        <f>INDEX('Input EIA SEDS'!$A:$BZ, $A274, COLUMN(J274))</f>
        <v/>
      </c>
      <c r="K274">
        <f>INDEX('Input EIA SEDS'!$A:$BZ, $A274, COLUMN(K274))</f>
        <v/>
      </c>
      <c r="L274">
        <f>INDEX('Input EIA SEDS'!$A:$BZ, $A274, COLUMN(L274))</f>
        <v/>
      </c>
      <c r="M274">
        <f>INDEX('Input EIA SEDS'!$A:$BZ, $A274, COLUMN(M274))</f>
        <v/>
      </c>
      <c r="N274">
        <f>INDEX('Input EIA SEDS'!$A:$BZ, $A274, COLUMN(N274))</f>
        <v/>
      </c>
      <c r="O274">
        <f>INDEX('Input EIA SEDS'!$A:$BZ, $A274, COLUMN(O274))</f>
        <v/>
      </c>
      <c r="P274">
        <f>INDEX('Input EIA SEDS'!$A:$BZ, $A274, COLUMN(P274))</f>
        <v/>
      </c>
      <c r="Q274">
        <f>INDEX('Input EIA SEDS'!$A:$BZ, $A274, COLUMN(Q274))</f>
        <v/>
      </c>
      <c r="R274">
        <f>INDEX('Input EIA SEDS'!$A:$BZ, $A274, COLUMN(R274))</f>
        <v/>
      </c>
      <c r="S274">
        <f>INDEX('Input EIA SEDS'!$A:$BZ, $A274, COLUMN(S274))</f>
        <v/>
      </c>
      <c r="T274">
        <f>INDEX('Input EIA SEDS'!$A:$BZ, $A274, COLUMN(T274))</f>
        <v/>
      </c>
      <c r="U274">
        <f>INDEX('Input EIA SEDS'!$A:$BZ, $A274, COLUMN(U274))</f>
        <v/>
      </c>
      <c r="V274">
        <f>INDEX('Input EIA SEDS'!$A:$BZ, $A274, COLUMN(V274))</f>
        <v/>
      </c>
      <c r="W274">
        <f>INDEX('Input EIA SEDS'!$A:$BZ, $A274, COLUMN(W274))</f>
        <v/>
      </c>
      <c r="X274">
        <f>INDEX('Input EIA SEDS'!$A:$BZ, $A274, COLUMN(X274))</f>
        <v/>
      </c>
      <c r="Y274">
        <f>INDEX('Input EIA SEDS'!$A:$BZ, $A274, COLUMN(Y274))</f>
        <v/>
      </c>
      <c r="Z274">
        <f>INDEX('Input EIA SEDS'!$A:$BZ, $A274, COLUMN(Z274))</f>
        <v/>
      </c>
      <c r="AA274">
        <f>INDEX('Input EIA SEDS'!$A:$BZ, $A274, COLUMN(AA274))</f>
        <v/>
      </c>
      <c r="AB274">
        <f>INDEX('Input EIA SEDS'!$A:$BZ, $A274, COLUMN(AB274))</f>
        <v/>
      </c>
      <c r="AC274">
        <f>INDEX('Input EIA SEDS'!$A:$BZ, $A274, COLUMN(AC274))</f>
        <v/>
      </c>
      <c r="AD274">
        <f>INDEX('Input EIA SEDS'!$A:$BZ, $A274, COLUMN(AD274))</f>
        <v/>
      </c>
      <c r="AE274">
        <f>INDEX('Input EIA SEDS'!$A:$BZ, $A274, COLUMN(AE274))</f>
        <v/>
      </c>
      <c r="AF274">
        <f>INDEX('Input EIA SEDS'!$A:$BZ, $A274, COLUMN(AF274))</f>
        <v/>
      </c>
      <c r="AG274">
        <f>INDEX('Input EIA SEDS'!$A:$BZ, $A274, COLUMN(AG274))</f>
        <v/>
      </c>
      <c r="AH274">
        <f>INDEX('Input EIA SEDS'!$A:$BZ, $A274, COLUMN(AH274))</f>
        <v/>
      </c>
      <c r="AI274">
        <f>INDEX('Input EIA SEDS'!$A:$BZ, $A274, COLUMN(AI274))</f>
        <v/>
      </c>
      <c r="AJ274">
        <f>INDEX('Input EIA SEDS'!$A:$BZ, $A274, COLUMN(AJ274))</f>
        <v/>
      </c>
      <c r="AK274">
        <f>INDEX('Input EIA SEDS'!$A:$BZ, $A274, COLUMN(AK274))</f>
        <v/>
      </c>
      <c r="AL274">
        <f>INDEX('Input EIA SEDS'!$A:$BZ, $A274, COLUMN(AL274))</f>
        <v/>
      </c>
      <c r="AM274">
        <f>INDEX('Input EIA SEDS'!$A:$BZ, $A274, COLUMN(AM274))</f>
        <v/>
      </c>
      <c r="AN274">
        <f>INDEX('Input EIA SEDS'!$A:$BZ, $A274, COLUMN(AN274))</f>
        <v/>
      </c>
      <c r="AO274">
        <f>INDEX('Input EIA SEDS'!$A:$BZ, $A274, COLUMN(AO274))</f>
        <v/>
      </c>
      <c r="AP274">
        <f>INDEX('Input EIA SEDS'!$A:$BZ, $A274, COLUMN(AP274))</f>
        <v/>
      </c>
      <c r="AQ274">
        <f>INDEX('Input EIA SEDS'!$A:$BZ, $A274, COLUMN(AQ274))</f>
        <v/>
      </c>
      <c r="AR274">
        <f>INDEX('Input EIA SEDS'!$A:$BZ, $A274, COLUMN(AR274))</f>
        <v/>
      </c>
      <c r="AS274">
        <f>INDEX('Input EIA SEDS'!$A:$BZ, $A274, COLUMN(AS274))</f>
        <v/>
      </c>
      <c r="AT274">
        <f>INDEX('Input EIA SEDS'!$A:$BZ, $A274, COLUMN(AT274))</f>
        <v/>
      </c>
      <c r="AU274">
        <f>INDEX('Input EIA SEDS'!$A:$BZ, $A274, COLUMN(AU274))</f>
        <v/>
      </c>
      <c r="AV274">
        <f>INDEX('Input EIA SEDS'!$A:$BZ, $A274, COLUMN(AV274))</f>
        <v/>
      </c>
      <c r="AW274">
        <f>INDEX('Input EIA SEDS'!$A:$BZ, $A274, COLUMN(AW274))</f>
        <v/>
      </c>
      <c r="AX274">
        <f>INDEX('Input EIA SEDS'!$A:$BZ, $A274, COLUMN(AX274))</f>
        <v/>
      </c>
      <c r="AY274">
        <f>INDEX('Input EIA SEDS'!$A:$BZ, $A274, COLUMN(AY274))</f>
        <v/>
      </c>
      <c r="AZ274">
        <f>INDEX('Input EIA SEDS'!$A:$BZ, $A274, COLUMN(AZ274))</f>
        <v/>
      </c>
      <c r="BA274">
        <f>INDEX('Input EIA SEDS'!$A:$BZ, $A274, COLUMN(BA274))</f>
        <v/>
      </c>
      <c r="BB274">
        <f>INDEX('Input EIA SEDS'!$A:$BZ, $A274, COLUMN(BB274))</f>
        <v/>
      </c>
      <c r="BC274">
        <f>INDEX('Input EIA SEDS'!$A:$BZ, $A274, COLUMN(BC274))</f>
        <v/>
      </c>
      <c r="BD274">
        <f>INDEX('Input EIA SEDS'!$A:$BZ, $A274, COLUMN(BD274))</f>
        <v/>
      </c>
      <c r="BE274">
        <f>INDEX('Input EIA SEDS'!$A:$BZ, $A274, COLUMN(BE274))</f>
        <v/>
      </c>
      <c r="BF274">
        <f>INDEX('Input EIA SEDS'!$A:$BZ, $A274, COLUMN(BF274))</f>
        <v/>
      </c>
      <c r="BG274">
        <f>INDEX('Input EIA SEDS'!$A:$BZ, $A274, COLUMN(BG274))</f>
        <v/>
      </c>
      <c r="BH274">
        <f>INDEX('Input EIA SEDS'!$A:$BZ, $A274, COLUMN(BH274))</f>
        <v/>
      </c>
      <c r="BI274">
        <f>INDEX('Input EIA SEDS'!$A:$BZ, $A274, COLUMN(BI274))</f>
        <v/>
      </c>
      <c r="BJ274">
        <f>INDEX('Input EIA SEDS'!$A:$BZ, $A274, COLUMN(BJ274))</f>
        <v/>
      </c>
      <c r="BK274">
        <f>INDEX('Input EIA SEDS'!$A:$BZ, $A274, COLUMN(BK274))</f>
        <v/>
      </c>
      <c r="BL274">
        <f>INDEX('Input EIA SEDS'!$A:$BZ, $A274, COLUMN(BL274))</f>
        <v/>
      </c>
      <c r="BM274">
        <f>INDEX('Input EIA SEDS'!$A:$BZ, $A274, COLUMN(BM274))</f>
        <v/>
      </c>
      <c r="BN274">
        <f>INDEX('Input EIA SEDS'!$A:$BZ, $A274, COLUMN(BN274))</f>
        <v/>
      </c>
      <c r="BO274">
        <f>INDEX('Input EIA SEDS'!$A:$BZ, $A274, COLUMN(BO274))</f>
        <v/>
      </c>
      <c r="BP274">
        <f>INDEX('Input EIA SEDS'!$A:$BZ, $A274, COLUMN(BP274))</f>
        <v/>
      </c>
      <c r="BQ274">
        <f>INDEX('Input EIA SEDS'!$A:$BZ, $A274, COLUMN(BQ274))</f>
        <v/>
      </c>
      <c r="BR274">
        <f>INDEX('Input EIA SEDS'!$A:$BZ, $A274, COLUMN(BR274))</f>
        <v/>
      </c>
      <c r="BS274">
        <f>INDEX('Input EIA SEDS'!$A:$BZ, $A274, COLUMN(BS274))</f>
        <v/>
      </c>
      <c r="BT274">
        <f>INDEX('Input EIA SEDS'!$A:$BZ, $A274, COLUMN(BT274))</f>
        <v/>
      </c>
      <c r="BU274">
        <f>INDEX('Input EIA SEDS'!$A:$BZ, $A274, COLUMN(BU274))</f>
        <v/>
      </c>
      <c r="BV274">
        <f>INDEX('Input EIA SEDS'!$A:$BZ, $A274, COLUMN(BV274))</f>
        <v/>
      </c>
      <c r="BW274">
        <f>INDEX('Input EIA SEDS'!$A:$BZ, $A274, COLUMN(BW274))</f>
        <v/>
      </c>
    </row>
    <row r="275" spans="1:75">
      <c r="A275">
        <f>MATCH($C275,'Input EIA SEDS'!$C:$C,0)</f>
        <v/>
      </c>
      <c r="B275">
        <f>INDEX('Input EIA SEDS'!$A:$BZ, $A275, COLUMN(B275))</f>
        <v/>
      </c>
      <c r="C275" t="s">
        <v>1521</v>
      </c>
      <c r="D275">
        <f>INDEX('Input EIA SEDS'!$A:$BZ, $A275, COLUMN(D275))</f>
        <v/>
      </c>
      <c r="E275">
        <f>INDEX('Input EIA SEDS'!$A:$BZ, $A275, COLUMN(E275))</f>
        <v/>
      </c>
      <c r="F275">
        <f>INDEX('Input EIA SEDS'!$A:$BZ, $A275, COLUMN(F275))</f>
        <v/>
      </c>
      <c r="G275">
        <f>INDEX('Input EIA SEDS'!$A:$BZ, $A275, COLUMN(G275))</f>
        <v/>
      </c>
      <c r="H275">
        <f>INDEX('Input EIA SEDS'!$A:$BZ, $A275, COLUMN(H275))</f>
        <v/>
      </c>
      <c r="I275">
        <f>INDEX('Input EIA SEDS'!$A:$BZ, $A275, COLUMN(I275))</f>
        <v/>
      </c>
      <c r="J275">
        <f>INDEX('Input EIA SEDS'!$A:$BZ, $A275, COLUMN(J275))</f>
        <v/>
      </c>
      <c r="K275">
        <f>INDEX('Input EIA SEDS'!$A:$BZ, $A275, COLUMN(K275))</f>
        <v/>
      </c>
      <c r="L275">
        <f>INDEX('Input EIA SEDS'!$A:$BZ, $A275, COLUMN(L275))</f>
        <v/>
      </c>
      <c r="M275">
        <f>INDEX('Input EIA SEDS'!$A:$BZ, $A275, COLUMN(M275))</f>
        <v/>
      </c>
      <c r="N275">
        <f>INDEX('Input EIA SEDS'!$A:$BZ, $A275, COLUMN(N275))</f>
        <v/>
      </c>
      <c r="O275">
        <f>INDEX('Input EIA SEDS'!$A:$BZ, $A275, COLUMN(O275))</f>
        <v/>
      </c>
      <c r="P275">
        <f>INDEX('Input EIA SEDS'!$A:$BZ, $A275, COLUMN(P275))</f>
        <v/>
      </c>
      <c r="Q275">
        <f>INDEX('Input EIA SEDS'!$A:$BZ, $A275, COLUMN(Q275))</f>
        <v/>
      </c>
      <c r="R275">
        <f>INDEX('Input EIA SEDS'!$A:$BZ, $A275, COLUMN(R275))</f>
        <v/>
      </c>
      <c r="S275">
        <f>INDEX('Input EIA SEDS'!$A:$BZ, $A275, COLUMN(S275))</f>
        <v/>
      </c>
      <c r="T275">
        <f>INDEX('Input EIA SEDS'!$A:$BZ, $A275, COLUMN(T275))</f>
        <v/>
      </c>
      <c r="U275">
        <f>INDEX('Input EIA SEDS'!$A:$BZ, $A275, COLUMN(U275))</f>
        <v/>
      </c>
      <c r="V275">
        <f>INDEX('Input EIA SEDS'!$A:$BZ, $A275, COLUMN(V275))</f>
        <v/>
      </c>
      <c r="W275">
        <f>INDEX('Input EIA SEDS'!$A:$BZ, $A275, COLUMN(W275))</f>
        <v/>
      </c>
      <c r="X275">
        <f>INDEX('Input EIA SEDS'!$A:$BZ, $A275, COLUMN(X275))</f>
        <v/>
      </c>
      <c r="Y275">
        <f>INDEX('Input EIA SEDS'!$A:$BZ, $A275, COLUMN(Y275))</f>
        <v/>
      </c>
      <c r="Z275">
        <f>INDEX('Input EIA SEDS'!$A:$BZ, $A275, COLUMN(Z275))</f>
        <v/>
      </c>
      <c r="AA275">
        <f>INDEX('Input EIA SEDS'!$A:$BZ, $A275, COLUMN(AA275))</f>
        <v/>
      </c>
      <c r="AB275">
        <f>INDEX('Input EIA SEDS'!$A:$BZ, $A275, COLUMN(AB275))</f>
        <v/>
      </c>
      <c r="AC275">
        <f>INDEX('Input EIA SEDS'!$A:$BZ, $A275, COLUMN(AC275))</f>
        <v/>
      </c>
      <c r="AD275">
        <f>INDEX('Input EIA SEDS'!$A:$BZ, $A275, COLUMN(AD275))</f>
        <v/>
      </c>
      <c r="AE275">
        <f>INDEX('Input EIA SEDS'!$A:$BZ, $A275, COLUMN(AE275))</f>
        <v/>
      </c>
      <c r="AF275">
        <f>INDEX('Input EIA SEDS'!$A:$BZ, $A275, COLUMN(AF275))</f>
        <v/>
      </c>
      <c r="AG275">
        <f>INDEX('Input EIA SEDS'!$A:$BZ, $A275, COLUMN(AG275))</f>
        <v/>
      </c>
      <c r="AH275">
        <f>INDEX('Input EIA SEDS'!$A:$BZ, $A275, COLUMN(AH275))</f>
        <v/>
      </c>
      <c r="AI275">
        <f>INDEX('Input EIA SEDS'!$A:$BZ, $A275, COLUMN(AI275))</f>
        <v/>
      </c>
      <c r="AJ275">
        <f>INDEX('Input EIA SEDS'!$A:$BZ, $A275, COLUMN(AJ275))</f>
        <v/>
      </c>
      <c r="AK275">
        <f>INDEX('Input EIA SEDS'!$A:$BZ, $A275, COLUMN(AK275))</f>
        <v/>
      </c>
      <c r="AL275">
        <f>INDEX('Input EIA SEDS'!$A:$BZ, $A275, COLUMN(AL275))</f>
        <v/>
      </c>
      <c r="AM275">
        <f>INDEX('Input EIA SEDS'!$A:$BZ, $A275, COLUMN(AM275))</f>
        <v/>
      </c>
      <c r="AN275">
        <f>INDEX('Input EIA SEDS'!$A:$BZ, $A275, COLUMN(AN275))</f>
        <v/>
      </c>
      <c r="AO275">
        <f>INDEX('Input EIA SEDS'!$A:$BZ, $A275, COLUMN(AO275))</f>
        <v/>
      </c>
      <c r="AP275">
        <f>INDEX('Input EIA SEDS'!$A:$BZ, $A275, COLUMN(AP275))</f>
        <v/>
      </c>
      <c r="AQ275">
        <f>INDEX('Input EIA SEDS'!$A:$BZ, $A275, COLUMN(AQ275))</f>
        <v/>
      </c>
      <c r="AR275">
        <f>INDEX('Input EIA SEDS'!$A:$BZ, $A275, COLUMN(AR275))</f>
        <v/>
      </c>
      <c r="AS275">
        <f>INDEX('Input EIA SEDS'!$A:$BZ, $A275, COLUMN(AS275))</f>
        <v/>
      </c>
      <c r="AT275">
        <f>INDEX('Input EIA SEDS'!$A:$BZ, $A275, COLUMN(AT275))</f>
        <v/>
      </c>
      <c r="AU275">
        <f>INDEX('Input EIA SEDS'!$A:$BZ, $A275, COLUMN(AU275))</f>
        <v/>
      </c>
      <c r="AV275">
        <f>INDEX('Input EIA SEDS'!$A:$BZ, $A275, COLUMN(AV275))</f>
        <v/>
      </c>
      <c r="AW275">
        <f>INDEX('Input EIA SEDS'!$A:$BZ, $A275, COLUMN(AW275))</f>
        <v/>
      </c>
      <c r="AX275">
        <f>INDEX('Input EIA SEDS'!$A:$BZ, $A275, COLUMN(AX275))</f>
        <v/>
      </c>
      <c r="AY275">
        <f>INDEX('Input EIA SEDS'!$A:$BZ, $A275, COLUMN(AY275))</f>
        <v/>
      </c>
      <c r="AZ275">
        <f>INDEX('Input EIA SEDS'!$A:$BZ, $A275, COLUMN(AZ275))</f>
        <v/>
      </c>
      <c r="BA275">
        <f>INDEX('Input EIA SEDS'!$A:$BZ, $A275, COLUMN(BA275))</f>
        <v/>
      </c>
      <c r="BB275">
        <f>INDEX('Input EIA SEDS'!$A:$BZ, $A275, COLUMN(BB275))</f>
        <v/>
      </c>
      <c r="BC275">
        <f>INDEX('Input EIA SEDS'!$A:$BZ, $A275, COLUMN(BC275))</f>
        <v/>
      </c>
      <c r="BD275">
        <f>INDEX('Input EIA SEDS'!$A:$BZ, $A275, COLUMN(BD275))</f>
        <v/>
      </c>
      <c r="BE275">
        <f>INDEX('Input EIA SEDS'!$A:$BZ, $A275, COLUMN(BE275))</f>
        <v/>
      </c>
      <c r="BF275">
        <f>INDEX('Input EIA SEDS'!$A:$BZ, $A275, COLUMN(BF275))</f>
        <v/>
      </c>
      <c r="BG275">
        <f>INDEX('Input EIA SEDS'!$A:$BZ, $A275, COLUMN(BG275))</f>
        <v/>
      </c>
      <c r="BH275">
        <f>INDEX('Input EIA SEDS'!$A:$BZ, $A275, COLUMN(BH275))</f>
        <v/>
      </c>
      <c r="BI275">
        <f>INDEX('Input EIA SEDS'!$A:$BZ, $A275, COLUMN(BI275))</f>
        <v/>
      </c>
      <c r="BJ275">
        <f>INDEX('Input EIA SEDS'!$A:$BZ, $A275, COLUMN(BJ275))</f>
        <v/>
      </c>
      <c r="BK275">
        <f>INDEX('Input EIA SEDS'!$A:$BZ, $A275, COLUMN(BK275))</f>
        <v/>
      </c>
      <c r="BL275">
        <f>INDEX('Input EIA SEDS'!$A:$BZ, $A275, COLUMN(BL275))</f>
        <v/>
      </c>
      <c r="BM275">
        <f>INDEX('Input EIA SEDS'!$A:$BZ, $A275, COLUMN(BM275))</f>
        <v/>
      </c>
      <c r="BN275">
        <f>INDEX('Input EIA SEDS'!$A:$BZ, $A275, COLUMN(BN275))</f>
        <v/>
      </c>
      <c r="BO275">
        <f>INDEX('Input EIA SEDS'!$A:$BZ, $A275, COLUMN(BO275))</f>
        <v/>
      </c>
      <c r="BP275">
        <f>INDEX('Input EIA SEDS'!$A:$BZ, $A275, COLUMN(BP275))</f>
        <v/>
      </c>
      <c r="BQ275">
        <f>INDEX('Input EIA SEDS'!$A:$BZ, $A275, COLUMN(BQ275))</f>
        <v/>
      </c>
      <c r="BR275">
        <f>INDEX('Input EIA SEDS'!$A:$BZ, $A275, COLUMN(BR275))</f>
        <v/>
      </c>
      <c r="BS275">
        <f>INDEX('Input EIA SEDS'!$A:$BZ, $A275, COLUMN(BS275))</f>
        <v/>
      </c>
      <c r="BT275">
        <f>INDEX('Input EIA SEDS'!$A:$BZ, $A275, COLUMN(BT275))</f>
        <v/>
      </c>
      <c r="BU275">
        <f>INDEX('Input EIA SEDS'!$A:$BZ, $A275, COLUMN(BU275))</f>
        <v/>
      </c>
      <c r="BV275">
        <f>INDEX('Input EIA SEDS'!$A:$BZ, $A275, COLUMN(BV275))</f>
        <v/>
      </c>
      <c r="BW275">
        <f>INDEX('Input EIA SEDS'!$A:$BZ, $A275, COLUMN(BW275))</f>
        <v/>
      </c>
    </row>
    <row r="276" spans="1:75">
      <c r="A276">
        <f>MATCH($C276,'Input EIA SEDS'!$C:$C,0)</f>
        <v/>
      </c>
      <c r="B276">
        <f>INDEX('Input EIA SEDS'!$A:$BZ, $A276, COLUMN(B276))</f>
        <v/>
      </c>
      <c r="C276" t="s">
        <v>1525</v>
      </c>
      <c r="D276">
        <f>INDEX('Input EIA SEDS'!$A:$BZ, $A276, COLUMN(D276))</f>
        <v/>
      </c>
      <c r="E276">
        <f>INDEX('Input EIA SEDS'!$A:$BZ, $A276, COLUMN(E276))</f>
        <v/>
      </c>
      <c r="F276">
        <f>INDEX('Input EIA SEDS'!$A:$BZ, $A276, COLUMN(F276))</f>
        <v/>
      </c>
      <c r="G276">
        <f>INDEX('Input EIA SEDS'!$A:$BZ, $A276, COLUMN(G276))</f>
        <v/>
      </c>
      <c r="H276">
        <f>INDEX('Input EIA SEDS'!$A:$BZ, $A276, COLUMN(H276))</f>
        <v/>
      </c>
      <c r="I276">
        <f>INDEX('Input EIA SEDS'!$A:$BZ, $A276, COLUMN(I276))</f>
        <v/>
      </c>
      <c r="J276">
        <f>INDEX('Input EIA SEDS'!$A:$BZ, $A276, COLUMN(J276))</f>
        <v/>
      </c>
      <c r="K276">
        <f>INDEX('Input EIA SEDS'!$A:$BZ, $A276, COLUMN(K276))</f>
        <v/>
      </c>
      <c r="L276">
        <f>INDEX('Input EIA SEDS'!$A:$BZ, $A276, COLUMN(L276))</f>
        <v/>
      </c>
      <c r="M276">
        <f>INDEX('Input EIA SEDS'!$A:$BZ, $A276, COLUMN(M276))</f>
        <v/>
      </c>
      <c r="N276">
        <f>INDEX('Input EIA SEDS'!$A:$BZ, $A276, COLUMN(N276))</f>
        <v/>
      </c>
      <c r="O276">
        <f>INDEX('Input EIA SEDS'!$A:$BZ, $A276, COLUMN(O276))</f>
        <v/>
      </c>
      <c r="P276">
        <f>INDEX('Input EIA SEDS'!$A:$BZ, $A276, COLUMN(P276))</f>
        <v/>
      </c>
      <c r="Q276">
        <f>INDEX('Input EIA SEDS'!$A:$BZ, $A276, COLUMN(Q276))</f>
        <v/>
      </c>
      <c r="R276">
        <f>INDEX('Input EIA SEDS'!$A:$BZ, $A276, COLUMN(R276))</f>
        <v/>
      </c>
      <c r="S276">
        <f>INDEX('Input EIA SEDS'!$A:$BZ, $A276, COLUMN(S276))</f>
        <v/>
      </c>
      <c r="T276">
        <f>INDEX('Input EIA SEDS'!$A:$BZ, $A276, COLUMN(T276))</f>
        <v/>
      </c>
      <c r="U276">
        <f>INDEX('Input EIA SEDS'!$A:$BZ, $A276, COLUMN(U276))</f>
        <v/>
      </c>
      <c r="V276">
        <f>INDEX('Input EIA SEDS'!$A:$BZ, $A276, COLUMN(V276))</f>
        <v/>
      </c>
      <c r="W276">
        <f>INDEX('Input EIA SEDS'!$A:$BZ, $A276, COLUMN(W276))</f>
        <v/>
      </c>
      <c r="X276">
        <f>INDEX('Input EIA SEDS'!$A:$BZ, $A276, COLUMN(X276))</f>
        <v/>
      </c>
      <c r="Y276">
        <f>INDEX('Input EIA SEDS'!$A:$BZ, $A276, COLUMN(Y276))</f>
        <v/>
      </c>
      <c r="Z276">
        <f>INDEX('Input EIA SEDS'!$A:$BZ, $A276, COLUMN(Z276))</f>
        <v/>
      </c>
      <c r="AA276">
        <f>INDEX('Input EIA SEDS'!$A:$BZ, $A276, COLUMN(AA276))</f>
        <v/>
      </c>
      <c r="AB276">
        <f>INDEX('Input EIA SEDS'!$A:$BZ, $A276, COLUMN(AB276))</f>
        <v/>
      </c>
      <c r="AC276">
        <f>INDEX('Input EIA SEDS'!$A:$BZ, $A276, COLUMN(AC276))</f>
        <v/>
      </c>
      <c r="AD276">
        <f>INDEX('Input EIA SEDS'!$A:$BZ, $A276, COLUMN(AD276))</f>
        <v/>
      </c>
      <c r="AE276">
        <f>INDEX('Input EIA SEDS'!$A:$BZ, $A276, COLUMN(AE276))</f>
        <v/>
      </c>
      <c r="AF276">
        <f>INDEX('Input EIA SEDS'!$A:$BZ, $A276, COLUMN(AF276))</f>
        <v/>
      </c>
      <c r="AG276">
        <f>INDEX('Input EIA SEDS'!$A:$BZ, $A276, COLUMN(AG276))</f>
        <v/>
      </c>
      <c r="AH276">
        <f>INDEX('Input EIA SEDS'!$A:$BZ, $A276, COLUMN(AH276))</f>
        <v/>
      </c>
      <c r="AI276">
        <f>INDEX('Input EIA SEDS'!$A:$BZ, $A276, COLUMN(AI276))</f>
        <v/>
      </c>
      <c r="AJ276">
        <f>INDEX('Input EIA SEDS'!$A:$BZ, $A276, COLUMN(AJ276))</f>
        <v/>
      </c>
      <c r="AK276">
        <f>INDEX('Input EIA SEDS'!$A:$BZ, $A276, COLUMN(AK276))</f>
        <v/>
      </c>
      <c r="AL276">
        <f>INDEX('Input EIA SEDS'!$A:$BZ, $A276, COLUMN(AL276))</f>
        <v/>
      </c>
      <c r="AM276">
        <f>INDEX('Input EIA SEDS'!$A:$BZ, $A276, COLUMN(AM276))</f>
        <v/>
      </c>
      <c r="AN276">
        <f>INDEX('Input EIA SEDS'!$A:$BZ, $A276, COLUMN(AN276))</f>
        <v/>
      </c>
      <c r="AO276">
        <f>INDEX('Input EIA SEDS'!$A:$BZ, $A276, COLUMN(AO276))</f>
        <v/>
      </c>
      <c r="AP276">
        <f>INDEX('Input EIA SEDS'!$A:$BZ, $A276, COLUMN(AP276))</f>
        <v/>
      </c>
      <c r="AQ276">
        <f>INDEX('Input EIA SEDS'!$A:$BZ, $A276, COLUMN(AQ276))</f>
        <v/>
      </c>
      <c r="AR276">
        <f>INDEX('Input EIA SEDS'!$A:$BZ, $A276, COLUMN(AR276))</f>
        <v/>
      </c>
      <c r="AS276">
        <f>INDEX('Input EIA SEDS'!$A:$BZ, $A276, COLUMN(AS276))</f>
        <v/>
      </c>
      <c r="AT276">
        <f>INDEX('Input EIA SEDS'!$A:$BZ, $A276, COLUMN(AT276))</f>
        <v/>
      </c>
      <c r="AU276">
        <f>INDEX('Input EIA SEDS'!$A:$BZ, $A276, COLUMN(AU276))</f>
        <v/>
      </c>
      <c r="AV276">
        <f>INDEX('Input EIA SEDS'!$A:$BZ, $A276, COLUMN(AV276))</f>
        <v/>
      </c>
      <c r="AW276">
        <f>INDEX('Input EIA SEDS'!$A:$BZ, $A276, COLUMN(AW276))</f>
        <v/>
      </c>
      <c r="AX276">
        <f>INDEX('Input EIA SEDS'!$A:$BZ, $A276, COLUMN(AX276))</f>
        <v/>
      </c>
      <c r="AY276">
        <f>INDEX('Input EIA SEDS'!$A:$BZ, $A276, COLUMN(AY276))</f>
        <v/>
      </c>
      <c r="AZ276">
        <f>INDEX('Input EIA SEDS'!$A:$BZ, $A276, COLUMN(AZ276))</f>
        <v/>
      </c>
      <c r="BA276">
        <f>INDEX('Input EIA SEDS'!$A:$BZ, $A276, COLUMN(BA276))</f>
        <v/>
      </c>
      <c r="BB276">
        <f>INDEX('Input EIA SEDS'!$A:$BZ, $A276, COLUMN(BB276))</f>
        <v/>
      </c>
      <c r="BC276">
        <f>INDEX('Input EIA SEDS'!$A:$BZ, $A276, COLUMN(BC276))</f>
        <v/>
      </c>
      <c r="BD276">
        <f>INDEX('Input EIA SEDS'!$A:$BZ, $A276, COLUMN(BD276))</f>
        <v/>
      </c>
      <c r="BE276">
        <f>INDEX('Input EIA SEDS'!$A:$BZ, $A276, COLUMN(BE276))</f>
        <v/>
      </c>
      <c r="BF276">
        <f>INDEX('Input EIA SEDS'!$A:$BZ, $A276, COLUMN(BF276))</f>
        <v/>
      </c>
      <c r="BG276">
        <f>INDEX('Input EIA SEDS'!$A:$BZ, $A276, COLUMN(BG276))</f>
        <v/>
      </c>
      <c r="BH276">
        <f>INDEX('Input EIA SEDS'!$A:$BZ, $A276, COLUMN(BH276))</f>
        <v/>
      </c>
      <c r="BI276">
        <f>INDEX('Input EIA SEDS'!$A:$BZ, $A276, COLUMN(BI276))</f>
        <v/>
      </c>
      <c r="BJ276">
        <f>INDEX('Input EIA SEDS'!$A:$BZ, $A276, COLUMN(BJ276))</f>
        <v/>
      </c>
      <c r="BK276">
        <f>INDEX('Input EIA SEDS'!$A:$BZ, $A276, COLUMN(BK276))</f>
        <v/>
      </c>
      <c r="BL276">
        <f>INDEX('Input EIA SEDS'!$A:$BZ, $A276, COLUMN(BL276))</f>
        <v/>
      </c>
      <c r="BM276">
        <f>INDEX('Input EIA SEDS'!$A:$BZ, $A276, COLUMN(BM276))</f>
        <v/>
      </c>
      <c r="BN276">
        <f>INDEX('Input EIA SEDS'!$A:$BZ, $A276, COLUMN(BN276))</f>
        <v/>
      </c>
      <c r="BO276">
        <f>INDEX('Input EIA SEDS'!$A:$BZ, $A276, COLUMN(BO276))</f>
        <v/>
      </c>
      <c r="BP276">
        <f>INDEX('Input EIA SEDS'!$A:$BZ, $A276, COLUMN(BP276))</f>
        <v/>
      </c>
      <c r="BQ276">
        <f>INDEX('Input EIA SEDS'!$A:$BZ, $A276, COLUMN(BQ276))</f>
        <v/>
      </c>
      <c r="BR276">
        <f>INDEX('Input EIA SEDS'!$A:$BZ, $A276, COLUMN(BR276))</f>
        <v/>
      </c>
      <c r="BS276">
        <f>INDEX('Input EIA SEDS'!$A:$BZ, $A276, COLUMN(BS276))</f>
        <v/>
      </c>
      <c r="BT276">
        <f>INDEX('Input EIA SEDS'!$A:$BZ, $A276, COLUMN(BT276))</f>
        <v/>
      </c>
      <c r="BU276">
        <f>INDEX('Input EIA SEDS'!$A:$BZ, $A276, COLUMN(BU276))</f>
        <v/>
      </c>
      <c r="BV276">
        <f>INDEX('Input EIA SEDS'!$A:$BZ, $A276, COLUMN(BV276))</f>
        <v/>
      </c>
      <c r="BW276">
        <f>INDEX('Input EIA SEDS'!$A:$BZ, $A276, COLUMN(BW276))</f>
        <v/>
      </c>
    </row>
    <row r="277" spans="1:75">
      <c r="A277">
        <f>MATCH($C277,'Input EIA SEDS'!$C:$C,0)</f>
        <v/>
      </c>
      <c r="B277">
        <f>INDEX('Input EIA SEDS'!$A:$BZ, $A277, COLUMN(B277))</f>
        <v/>
      </c>
      <c r="C277" t="s">
        <v>1531</v>
      </c>
      <c r="D277">
        <f>INDEX('Input EIA SEDS'!$A:$BZ, $A277, COLUMN(D277))</f>
        <v/>
      </c>
      <c r="E277">
        <f>INDEX('Input EIA SEDS'!$A:$BZ, $A277, COLUMN(E277))</f>
        <v/>
      </c>
      <c r="F277">
        <f>INDEX('Input EIA SEDS'!$A:$BZ, $A277, COLUMN(F277))</f>
        <v/>
      </c>
      <c r="G277">
        <f>INDEX('Input EIA SEDS'!$A:$BZ, $A277, COLUMN(G277))</f>
        <v/>
      </c>
      <c r="H277">
        <f>INDEX('Input EIA SEDS'!$A:$BZ, $A277, COLUMN(H277))</f>
        <v/>
      </c>
      <c r="I277">
        <f>INDEX('Input EIA SEDS'!$A:$BZ, $A277, COLUMN(I277))</f>
        <v/>
      </c>
      <c r="J277">
        <f>INDEX('Input EIA SEDS'!$A:$BZ, $A277, COLUMN(J277))</f>
        <v/>
      </c>
      <c r="K277">
        <f>INDEX('Input EIA SEDS'!$A:$BZ, $A277, COLUMN(K277))</f>
        <v/>
      </c>
      <c r="L277">
        <f>INDEX('Input EIA SEDS'!$A:$BZ, $A277, COLUMN(L277))</f>
        <v/>
      </c>
      <c r="M277">
        <f>INDEX('Input EIA SEDS'!$A:$BZ, $A277, COLUMN(M277))</f>
        <v/>
      </c>
      <c r="N277">
        <f>INDEX('Input EIA SEDS'!$A:$BZ, $A277, COLUMN(N277))</f>
        <v/>
      </c>
      <c r="O277">
        <f>INDEX('Input EIA SEDS'!$A:$BZ, $A277, COLUMN(O277))</f>
        <v/>
      </c>
      <c r="P277">
        <f>INDEX('Input EIA SEDS'!$A:$BZ, $A277, COLUMN(P277))</f>
        <v/>
      </c>
      <c r="Q277">
        <f>INDEX('Input EIA SEDS'!$A:$BZ, $A277, COLUMN(Q277))</f>
        <v/>
      </c>
      <c r="R277">
        <f>INDEX('Input EIA SEDS'!$A:$BZ, $A277, COLUMN(R277))</f>
        <v/>
      </c>
      <c r="S277">
        <f>INDEX('Input EIA SEDS'!$A:$BZ, $A277, COLUMN(S277))</f>
        <v/>
      </c>
      <c r="T277">
        <f>INDEX('Input EIA SEDS'!$A:$BZ, $A277, COLUMN(T277))</f>
        <v/>
      </c>
      <c r="U277">
        <f>INDEX('Input EIA SEDS'!$A:$BZ, $A277, COLUMN(U277))</f>
        <v/>
      </c>
      <c r="V277">
        <f>INDEX('Input EIA SEDS'!$A:$BZ, $A277, COLUMN(V277))</f>
        <v/>
      </c>
      <c r="W277">
        <f>INDEX('Input EIA SEDS'!$A:$BZ, $A277, COLUMN(W277))</f>
        <v/>
      </c>
      <c r="X277">
        <f>INDEX('Input EIA SEDS'!$A:$BZ, $A277, COLUMN(X277))</f>
        <v/>
      </c>
      <c r="Y277">
        <f>INDEX('Input EIA SEDS'!$A:$BZ, $A277, COLUMN(Y277))</f>
        <v/>
      </c>
      <c r="Z277">
        <f>INDEX('Input EIA SEDS'!$A:$BZ, $A277, COLUMN(Z277))</f>
        <v/>
      </c>
      <c r="AA277">
        <f>INDEX('Input EIA SEDS'!$A:$BZ, $A277, COLUMN(AA277))</f>
        <v/>
      </c>
      <c r="AB277">
        <f>INDEX('Input EIA SEDS'!$A:$BZ, $A277, COLUMN(AB277))</f>
        <v/>
      </c>
      <c r="AC277">
        <f>INDEX('Input EIA SEDS'!$A:$BZ, $A277, COLUMN(AC277))</f>
        <v/>
      </c>
      <c r="AD277">
        <f>INDEX('Input EIA SEDS'!$A:$BZ, $A277, COLUMN(AD277))</f>
        <v/>
      </c>
      <c r="AE277">
        <f>INDEX('Input EIA SEDS'!$A:$BZ, $A277, COLUMN(AE277))</f>
        <v/>
      </c>
      <c r="AF277">
        <f>INDEX('Input EIA SEDS'!$A:$BZ, $A277, COLUMN(AF277))</f>
        <v/>
      </c>
      <c r="AG277">
        <f>INDEX('Input EIA SEDS'!$A:$BZ, $A277, COLUMN(AG277))</f>
        <v/>
      </c>
      <c r="AH277">
        <f>INDEX('Input EIA SEDS'!$A:$BZ, $A277, COLUMN(AH277))</f>
        <v/>
      </c>
      <c r="AI277">
        <f>INDEX('Input EIA SEDS'!$A:$BZ, $A277, COLUMN(AI277))</f>
        <v/>
      </c>
      <c r="AJ277">
        <f>INDEX('Input EIA SEDS'!$A:$BZ, $A277, COLUMN(AJ277))</f>
        <v/>
      </c>
      <c r="AK277">
        <f>INDEX('Input EIA SEDS'!$A:$BZ, $A277, COLUMN(AK277))</f>
        <v/>
      </c>
      <c r="AL277">
        <f>INDEX('Input EIA SEDS'!$A:$BZ, $A277, COLUMN(AL277))</f>
        <v/>
      </c>
      <c r="AM277">
        <f>INDEX('Input EIA SEDS'!$A:$BZ, $A277, COLUMN(AM277))</f>
        <v/>
      </c>
      <c r="AN277">
        <f>INDEX('Input EIA SEDS'!$A:$BZ, $A277, COLUMN(AN277))</f>
        <v/>
      </c>
      <c r="AO277">
        <f>INDEX('Input EIA SEDS'!$A:$BZ, $A277, COLUMN(AO277))</f>
        <v/>
      </c>
      <c r="AP277">
        <f>INDEX('Input EIA SEDS'!$A:$BZ, $A277, COLUMN(AP277))</f>
        <v/>
      </c>
      <c r="AQ277">
        <f>INDEX('Input EIA SEDS'!$A:$BZ, $A277, COLUMN(AQ277))</f>
        <v/>
      </c>
      <c r="AR277">
        <f>INDEX('Input EIA SEDS'!$A:$BZ, $A277, COLUMN(AR277))</f>
        <v/>
      </c>
      <c r="AS277">
        <f>INDEX('Input EIA SEDS'!$A:$BZ, $A277, COLUMN(AS277))</f>
        <v/>
      </c>
      <c r="AT277">
        <f>INDEX('Input EIA SEDS'!$A:$BZ, $A277, COLUMN(AT277))</f>
        <v/>
      </c>
      <c r="AU277">
        <f>INDEX('Input EIA SEDS'!$A:$BZ, $A277, COLUMN(AU277))</f>
        <v/>
      </c>
      <c r="AV277">
        <f>INDEX('Input EIA SEDS'!$A:$BZ, $A277, COLUMN(AV277))</f>
        <v/>
      </c>
      <c r="AW277">
        <f>INDEX('Input EIA SEDS'!$A:$BZ, $A277, COLUMN(AW277))</f>
        <v/>
      </c>
      <c r="AX277">
        <f>INDEX('Input EIA SEDS'!$A:$BZ, $A277, COLUMN(AX277))</f>
        <v/>
      </c>
      <c r="AY277">
        <f>INDEX('Input EIA SEDS'!$A:$BZ, $A277, COLUMN(AY277))</f>
        <v/>
      </c>
      <c r="AZ277">
        <f>INDEX('Input EIA SEDS'!$A:$BZ, $A277, COLUMN(AZ277))</f>
        <v/>
      </c>
      <c r="BA277">
        <f>INDEX('Input EIA SEDS'!$A:$BZ, $A277, COLUMN(BA277))</f>
        <v/>
      </c>
      <c r="BB277">
        <f>INDEX('Input EIA SEDS'!$A:$BZ, $A277, COLUMN(BB277))</f>
        <v/>
      </c>
      <c r="BC277">
        <f>INDEX('Input EIA SEDS'!$A:$BZ, $A277, COLUMN(BC277))</f>
        <v/>
      </c>
      <c r="BD277">
        <f>INDEX('Input EIA SEDS'!$A:$BZ, $A277, COLUMN(BD277))</f>
        <v/>
      </c>
      <c r="BE277">
        <f>INDEX('Input EIA SEDS'!$A:$BZ, $A277, COLUMN(BE277))</f>
        <v/>
      </c>
      <c r="BF277">
        <f>INDEX('Input EIA SEDS'!$A:$BZ, $A277, COLUMN(BF277))</f>
        <v/>
      </c>
      <c r="BG277">
        <f>INDEX('Input EIA SEDS'!$A:$BZ, $A277, COLUMN(BG277))</f>
        <v/>
      </c>
      <c r="BH277">
        <f>INDEX('Input EIA SEDS'!$A:$BZ, $A277, COLUMN(BH277))</f>
        <v/>
      </c>
      <c r="BI277">
        <f>INDEX('Input EIA SEDS'!$A:$BZ, $A277, COLUMN(BI277))</f>
        <v/>
      </c>
      <c r="BJ277">
        <f>INDEX('Input EIA SEDS'!$A:$BZ, $A277, COLUMN(BJ277))</f>
        <v/>
      </c>
      <c r="BK277">
        <f>INDEX('Input EIA SEDS'!$A:$BZ, $A277, COLUMN(BK277))</f>
        <v/>
      </c>
      <c r="BL277">
        <f>INDEX('Input EIA SEDS'!$A:$BZ, $A277, COLUMN(BL277))</f>
        <v/>
      </c>
      <c r="BM277">
        <f>INDEX('Input EIA SEDS'!$A:$BZ, $A277, COLUMN(BM277))</f>
        <v/>
      </c>
      <c r="BN277">
        <f>INDEX('Input EIA SEDS'!$A:$BZ, $A277, COLUMN(BN277))</f>
        <v/>
      </c>
      <c r="BO277">
        <f>INDEX('Input EIA SEDS'!$A:$BZ, $A277, COLUMN(BO277))</f>
        <v/>
      </c>
      <c r="BP277">
        <f>INDEX('Input EIA SEDS'!$A:$BZ, $A277, COLUMN(BP277))</f>
        <v/>
      </c>
      <c r="BQ277">
        <f>INDEX('Input EIA SEDS'!$A:$BZ, $A277, COLUMN(BQ277))</f>
        <v/>
      </c>
      <c r="BR277">
        <f>INDEX('Input EIA SEDS'!$A:$BZ, $A277, COLUMN(BR277))</f>
        <v/>
      </c>
      <c r="BS277">
        <f>INDEX('Input EIA SEDS'!$A:$BZ, $A277, COLUMN(BS277))</f>
        <v/>
      </c>
      <c r="BT277">
        <f>INDEX('Input EIA SEDS'!$A:$BZ, $A277, COLUMN(BT277))</f>
        <v/>
      </c>
      <c r="BU277">
        <f>INDEX('Input EIA SEDS'!$A:$BZ, $A277, COLUMN(BU277))</f>
        <v/>
      </c>
      <c r="BV277">
        <f>INDEX('Input EIA SEDS'!$A:$BZ, $A277, COLUMN(BV277))</f>
        <v/>
      </c>
      <c r="BW277">
        <f>INDEX('Input EIA SEDS'!$A:$BZ, $A277, COLUMN(BW277))</f>
        <v/>
      </c>
    </row>
    <row r="278" spans="1:75">
      <c r="A278">
        <f>MATCH($C278,'Input EIA SEDS'!$C:$C,0)</f>
        <v/>
      </c>
      <c r="B278">
        <f>INDEX('Input EIA SEDS'!$A:$BZ, $A278, COLUMN(B278))</f>
        <v/>
      </c>
      <c r="C278" t="s">
        <v>1533</v>
      </c>
      <c r="D278">
        <f>INDEX('Input EIA SEDS'!$A:$BZ, $A278, COLUMN(D278))</f>
        <v/>
      </c>
      <c r="E278">
        <f>INDEX('Input EIA SEDS'!$A:$BZ, $A278, COLUMN(E278))</f>
        <v/>
      </c>
      <c r="F278">
        <f>INDEX('Input EIA SEDS'!$A:$BZ, $A278, COLUMN(F278))</f>
        <v/>
      </c>
      <c r="G278">
        <f>INDEX('Input EIA SEDS'!$A:$BZ, $A278, COLUMN(G278))</f>
        <v/>
      </c>
      <c r="H278">
        <f>INDEX('Input EIA SEDS'!$A:$BZ, $A278, COLUMN(H278))</f>
        <v/>
      </c>
      <c r="I278">
        <f>INDEX('Input EIA SEDS'!$A:$BZ, $A278, COLUMN(I278))</f>
        <v/>
      </c>
      <c r="J278">
        <f>INDEX('Input EIA SEDS'!$A:$BZ, $A278, COLUMN(J278))</f>
        <v/>
      </c>
      <c r="K278">
        <f>INDEX('Input EIA SEDS'!$A:$BZ, $A278, COLUMN(K278))</f>
        <v/>
      </c>
      <c r="L278">
        <f>INDEX('Input EIA SEDS'!$A:$BZ, $A278, COLUMN(L278))</f>
        <v/>
      </c>
      <c r="M278">
        <f>INDEX('Input EIA SEDS'!$A:$BZ, $A278, COLUMN(M278))</f>
        <v/>
      </c>
      <c r="N278">
        <f>INDEX('Input EIA SEDS'!$A:$BZ, $A278, COLUMN(N278))</f>
        <v/>
      </c>
      <c r="O278">
        <f>INDEX('Input EIA SEDS'!$A:$BZ, $A278, COLUMN(O278))</f>
        <v/>
      </c>
      <c r="P278">
        <f>INDEX('Input EIA SEDS'!$A:$BZ, $A278, COLUMN(P278))</f>
        <v/>
      </c>
      <c r="Q278">
        <f>INDEX('Input EIA SEDS'!$A:$BZ, $A278, COLUMN(Q278))</f>
        <v/>
      </c>
      <c r="R278">
        <f>INDEX('Input EIA SEDS'!$A:$BZ, $A278, COLUMN(R278))</f>
        <v/>
      </c>
      <c r="S278">
        <f>INDEX('Input EIA SEDS'!$A:$BZ, $A278, COLUMN(S278))</f>
        <v/>
      </c>
      <c r="T278">
        <f>INDEX('Input EIA SEDS'!$A:$BZ, $A278, COLUMN(T278))</f>
        <v/>
      </c>
      <c r="U278">
        <f>INDEX('Input EIA SEDS'!$A:$BZ, $A278, COLUMN(U278))</f>
        <v/>
      </c>
      <c r="V278">
        <f>INDEX('Input EIA SEDS'!$A:$BZ, $A278, COLUMN(V278))</f>
        <v/>
      </c>
      <c r="W278">
        <f>INDEX('Input EIA SEDS'!$A:$BZ, $A278, COLUMN(W278))</f>
        <v/>
      </c>
      <c r="X278">
        <f>INDEX('Input EIA SEDS'!$A:$BZ, $A278, COLUMN(X278))</f>
        <v/>
      </c>
      <c r="Y278">
        <f>INDEX('Input EIA SEDS'!$A:$BZ, $A278, COLUMN(Y278))</f>
        <v/>
      </c>
      <c r="Z278">
        <f>INDEX('Input EIA SEDS'!$A:$BZ, $A278, COLUMN(Z278))</f>
        <v/>
      </c>
      <c r="AA278">
        <f>INDEX('Input EIA SEDS'!$A:$BZ, $A278, COLUMN(AA278))</f>
        <v/>
      </c>
      <c r="AB278">
        <f>INDEX('Input EIA SEDS'!$A:$BZ, $A278, COLUMN(AB278))</f>
        <v/>
      </c>
      <c r="AC278">
        <f>INDEX('Input EIA SEDS'!$A:$BZ, $A278, COLUMN(AC278))</f>
        <v/>
      </c>
      <c r="AD278">
        <f>INDEX('Input EIA SEDS'!$A:$BZ, $A278, COLUMN(AD278))</f>
        <v/>
      </c>
      <c r="AE278">
        <f>INDEX('Input EIA SEDS'!$A:$BZ, $A278, COLUMN(AE278))</f>
        <v/>
      </c>
      <c r="AF278">
        <f>INDEX('Input EIA SEDS'!$A:$BZ, $A278, COLUMN(AF278))</f>
        <v/>
      </c>
      <c r="AG278">
        <f>INDEX('Input EIA SEDS'!$A:$BZ, $A278, COLUMN(AG278))</f>
        <v/>
      </c>
      <c r="AH278">
        <f>INDEX('Input EIA SEDS'!$A:$BZ, $A278, COLUMN(AH278))</f>
        <v/>
      </c>
      <c r="AI278">
        <f>INDEX('Input EIA SEDS'!$A:$BZ, $A278, COLUMN(AI278))</f>
        <v/>
      </c>
      <c r="AJ278">
        <f>INDEX('Input EIA SEDS'!$A:$BZ, $A278, COLUMN(AJ278))</f>
        <v/>
      </c>
      <c r="AK278">
        <f>INDEX('Input EIA SEDS'!$A:$BZ, $A278, COLUMN(AK278))</f>
        <v/>
      </c>
      <c r="AL278">
        <f>INDEX('Input EIA SEDS'!$A:$BZ, $A278, COLUMN(AL278))</f>
        <v/>
      </c>
      <c r="AM278">
        <f>INDEX('Input EIA SEDS'!$A:$BZ, $A278, COLUMN(AM278))</f>
        <v/>
      </c>
      <c r="AN278">
        <f>INDEX('Input EIA SEDS'!$A:$BZ, $A278, COLUMN(AN278))</f>
        <v/>
      </c>
      <c r="AO278">
        <f>INDEX('Input EIA SEDS'!$A:$BZ, $A278, COLUMN(AO278))</f>
        <v/>
      </c>
      <c r="AP278">
        <f>INDEX('Input EIA SEDS'!$A:$BZ, $A278, COLUMN(AP278))</f>
        <v/>
      </c>
      <c r="AQ278">
        <f>INDEX('Input EIA SEDS'!$A:$BZ, $A278, COLUMN(AQ278))</f>
        <v/>
      </c>
      <c r="AR278">
        <f>INDEX('Input EIA SEDS'!$A:$BZ, $A278, COLUMN(AR278))</f>
        <v/>
      </c>
      <c r="AS278">
        <f>INDEX('Input EIA SEDS'!$A:$BZ, $A278, COLUMN(AS278))</f>
        <v/>
      </c>
      <c r="AT278">
        <f>INDEX('Input EIA SEDS'!$A:$BZ, $A278, COLUMN(AT278))</f>
        <v/>
      </c>
      <c r="AU278">
        <f>INDEX('Input EIA SEDS'!$A:$BZ, $A278, COLUMN(AU278))</f>
        <v/>
      </c>
      <c r="AV278">
        <f>INDEX('Input EIA SEDS'!$A:$BZ, $A278, COLUMN(AV278))</f>
        <v/>
      </c>
      <c r="AW278">
        <f>INDEX('Input EIA SEDS'!$A:$BZ, $A278, COLUMN(AW278))</f>
        <v/>
      </c>
      <c r="AX278">
        <f>INDEX('Input EIA SEDS'!$A:$BZ, $A278, COLUMN(AX278))</f>
        <v/>
      </c>
      <c r="AY278">
        <f>INDEX('Input EIA SEDS'!$A:$BZ, $A278, COLUMN(AY278))</f>
        <v/>
      </c>
      <c r="AZ278">
        <f>INDEX('Input EIA SEDS'!$A:$BZ, $A278, COLUMN(AZ278))</f>
        <v/>
      </c>
      <c r="BA278">
        <f>INDEX('Input EIA SEDS'!$A:$BZ, $A278, COLUMN(BA278))</f>
        <v/>
      </c>
      <c r="BB278">
        <f>INDEX('Input EIA SEDS'!$A:$BZ, $A278, COLUMN(BB278))</f>
        <v/>
      </c>
      <c r="BC278">
        <f>INDEX('Input EIA SEDS'!$A:$BZ, $A278, COLUMN(BC278))</f>
        <v/>
      </c>
      <c r="BD278">
        <f>INDEX('Input EIA SEDS'!$A:$BZ, $A278, COLUMN(BD278))</f>
        <v/>
      </c>
      <c r="BE278">
        <f>INDEX('Input EIA SEDS'!$A:$BZ, $A278, COLUMN(BE278))</f>
        <v/>
      </c>
      <c r="BF278">
        <f>INDEX('Input EIA SEDS'!$A:$BZ, $A278, COLUMN(BF278))</f>
        <v/>
      </c>
      <c r="BG278">
        <f>INDEX('Input EIA SEDS'!$A:$BZ, $A278, COLUMN(BG278))</f>
        <v/>
      </c>
      <c r="BH278">
        <f>INDEX('Input EIA SEDS'!$A:$BZ, $A278, COLUMN(BH278))</f>
        <v/>
      </c>
      <c r="BI278">
        <f>INDEX('Input EIA SEDS'!$A:$BZ, $A278, COLUMN(BI278))</f>
        <v/>
      </c>
      <c r="BJ278">
        <f>INDEX('Input EIA SEDS'!$A:$BZ, $A278, COLUMN(BJ278))</f>
        <v/>
      </c>
      <c r="BK278">
        <f>INDEX('Input EIA SEDS'!$A:$BZ, $A278, COLUMN(BK278))</f>
        <v/>
      </c>
      <c r="BL278">
        <f>INDEX('Input EIA SEDS'!$A:$BZ, $A278, COLUMN(BL278))</f>
        <v/>
      </c>
      <c r="BM278">
        <f>INDEX('Input EIA SEDS'!$A:$BZ, $A278, COLUMN(BM278))</f>
        <v/>
      </c>
      <c r="BN278">
        <f>INDEX('Input EIA SEDS'!$A:$BZ, $A278, COLUMN(BN278))</f>
        <v/>
      </c>
      <c r="BO278">
        <f>INDEX('Input EIA SEDS'!$A:$BZ, $A278, COLUMN(BO278))</f>
        <v/>
      </c>
      <c r="BP278">
        <f>INDEX('Input EIA SEDS'!$A:$BZ, $A278, COLUMN(BP278))</f>
        <v/>
      </c>
      <c r="BQ278">
        <f>INDEX('Input EIA SEDS'!$A:$BZ, $A278, COLUMN(BQ278))</f>
        <v/>
      </c>
      <c r="BR278">
        <f>INDEX('Input EIA SEDS'!$A:$BZ, $A278, COLUMN(BR278))</f>
        <v/>
      </c>
      <c r="BS278">
        <f>INDEX('Input EIA SEDS'!$A:$BZ, $A278, COLUMN(BS278))</f>
        <v/>
      </c>
      <c r="BT278">
        <f>INDEX('Input EIA SEDS'!$A:$BZ, $A278, COLUMN(BT278))</f>
        <v/>
      </c>
      <c r="BU278">
        <f>INDEX('Input EIA SEDS'!$A:$BZ, $A278, COLUMN(BU278))</f>
        <v/>
      </c>
      <c r="BV278">
        <f>INDEX('Input EIA SEDS'!$A:$BZ, $A278, COLUMN(BV278))</f>
        <v/>
      </c>
      <c r="BW278">
        <f>INDEX('Input EIA SEDS'!$A:$BZ, $A278, COLUMN(BW278))</f>
        <v/>
      </c>
    </row>
    <row r="279" spans="1:75">
      <c r="A279">
        <f>MATCH($C279,'Input EIA SEDS'!$C:$C,0)</f>
        <v/>
      </c>
      <c r="B279">
        <f>INDEX('Input EIA SEDS'!$A:$BZ, $A279, COLUMN(B279))</f>
        <v/>
      </c>
      <c r="C279" t="s">
        <v>1535</v>
      </c>
      <c r="D279">
        <f>INDEX('Input EIA SEDS'!$A:$BZ, $A279, COLUMN(D279))</f>
        <v/>
      </c>
      <c r="E279">
        <f>INDEX('Input EIA SEDS'!$A:$BZ, $A279, COLUMN(E279))</f>
        <v/>
      </c>
      <c r="F279">
        <f>INDEX('Input EIA SEDS'!$A:$BZ, $A279, COLUMN(F279))</f>
        <v/>
      </c>
      <c r="G279">
        <f>INDEX('Input EIA SEDS'!$A:$BZ, $A279, COLUMN(G279))</f>
        <v/>
      </c>
      <c r="H279">
        <f>INDEX('Input EIA SEDS'!$A:$BZ, $A279, COLUMN(H279))</f>
        <v/>
      </c>
      <c r="I279">
        <f>INDEX('Input EIA SEDS'!$A:$BZ, $A279, COLUMN(I279))</f>
        <v/>
      </c>
      <c r="J279">
        <f>INDEX('Input EIA SEDS'!$A:$BZ, $A279, COLUMN(J279))</f>
        <v/>
      </c>
      <c r="K279">
        <f>INDEX('Input EIA SEDS'!$A:$BZ, $A279, COLUMN(K279))</f>
        <v/>
      </c>
      <c r="L279">
        <f>INDEX('Input EIA SEDS'!$A:$BZ, $A279, COLUMN(L279))</f>
        <v/>
      </c>
      <c r="M279">
        <f>INDEX('Input EIA SEDS'!$A:$BZ, $A279, COLUMN(M279))</f>
        <v/>
      </c>
      <c r="N279">
        <f>INDEX('Input EIA SEDS'!$A:$BZ, $A279, COLUMN(N279))</f>
        <v/>
      </c>
      <c r="O279">
        <f>INDEX('Input EIA SEDS'!$A:$BZ, $A279, COLUMN(O279))</f>
        <v/>
      </c>
      <c r="P279">
        <f>INDEX('Input EIA SEDS'!$A:$BZ, $A279, COLUMN(P279))</f>
        <v/>
      </c>
      <c r="Q279">
        <f>INDEX('Input EIA SEDS'!$A:$BZ, $A279, COLUMN(Q279))</f>
        <v/>
      </c>
      <c r="R279">
        <f>INDEX('Input EIA SEDS'!$A:$BZ, $A279, COLUMN(R279))</f>
        <v/>
      </c>
      <c r="S279">
        <f>INDEX('Input EIA SEDS'!$A:$BZ, $A279, COLUMN(S279))</f>
        <v/>
      </c>
      <c r="T279">
        <f>INDEX('Input EIA SEDS'!$A:$BZ, $A279, COLUMN(T279))</f>
        <v/>
      </c>
      <c r="U279">
        <f>INDEX('Input EIA SEDS'!$A:$BZ, $A279, COLUMN(U279))</f>
        <v/>
      </c>
      <c r="V279">
        <f>INDEX('Input EIA SEDS'!$A:$BZ, $A279, COLUMN(V279))</f>
        <v/>
      </c>
      <c r="W279">
        <f>INDEX('Input EIA SEDS'!$A:$BZ, $A279, COLUMN(W279))</f>
        <v/>
      </c>
      <c r="X279">
        <f>INDEX('Input EIA SEDS'!$A:$BZ, $A279, COLUMN(X279))</f>
        <v/>
      </c>
      <c r="Y279">
        <f>INDEX('Input EIA SEDS'!$A:$BZ, $A279, COLUMN(Y279))</f>
        <v/>
      </c>
      <c r="Z279">
        <f>INDEX('Input EIA SEDS'!$A:$BZ, $A279, COLUMN(Z279))</f>
        <v/>
      </c>
      <c r="AA279">
        <f>INDEX('Input EIA SEDS'!$A:$BZ, $A279, COLUMN(AA279))</f>
        <v/>
      </c>
      <c r="AB279">
        <f>INDEX('Input EIA SEDS'!$A:$BZ, $A279, COLUMN(AB279))</f>
        <v/>
      </c>
      <c r="AC279">
        <f>INDEX('Input EIA SEDS'!$A:$BZ, $A279, COLUMN(AC279))</f>
        <v/>
      </c>
      <c r="AD279">
        <f>INDEX('Input EIA SEDS'!$A:$BZ, $A279, COLUMN(AD279))</f>
        <v/>
      </c>
      <c r="AE279">
        <f>INDEX('Input EIA SEDS'!$A:$BZ, $A279, COLUMN(AE279))</f>
        <v/>
      </c>
      <c r="AF279">
        <f>INDEX('Input EIA SEDS'!$A:$BZ, $A279, COLUMN(AF279))</f>
        <v/>
      </c>
      <c r="AG279">
        <f>INDEX('Input EIA SEDS'!$A:$BZ, $A279, COLUMN(AG279))</f>
        <v/>
      </c>
      <c r="AH279">
        <f>INDEX('Input EIA SEDS'!$A:$BZ, $A279, COLUMN(AH279))</f>
        <v/>
      </c>
      <c r="AI279">
        <f>INDEX('Input EIA SEDS'!$A:$BZ, $A279, COLUMN(AI279))</f>
        <v/>
      </c>
      <c r="AJ279">
        <f>INDEX('Input EIA SEDS'!$A:$BZ, $A279, COLUMN(AJ279))</f>
        <v/>
      </c>
      <c r="AK279">
        <f>INDEX('Input EIA SEDS'!$A:$BZ, $A279, COLUMN(AK279))</f>
        <v/>
      </c>
      <c r="AL279">
        <f>INDEX('Input EIA SEDS'!$A:$BZ, $A279, COLUMN(AL279))</f>
        <v/>
      </c>
      <c r="AM279">
        <f>INDEX('Input EIA SEDS'!$A:$BZ, $A279, COLUMN(AM279))</f>
        <v/>
      </c>
      <c r="AN279">
        <f>INDEX('Input EIA SEDS'!$A:$BZ, $A279, COLUMN(AN279))</f>
        <v/>
      </c>
      <c r="AO279">
        <f>INDEX('Input EIA SEDS'!$A:$BZ, $A279, COLUMN(AO279))</f>
        <v/>
      </c>
      <c r="AP279">
        <f>INDEX('Input EIA SEDS'!$A:$BZ, $A279, COLUMN(AP279))</f>
        <v/>
      </c>
      <c r="AQ279">
        <f>INDEX('Input EIA SEDS'!$A:$BZ, $A279, COLUMN(AQ279))</f>
        <v/>
      </c>
      <c r="AR279">
        <f>INDEX('Input EIA SEDS'!$A:$BZ, $A279, COLUMN(AR279))</f>
        <v/>
      </c>
      <c r="AS279">
        <f>INDEX('Input EIA SEDS'!$A:$BZ, $A279, COLUMN(AS279))</f>
        <v/>
      </c>
      <c r="AT279">
        <f>INDEX('Input EIA SEDS'!$A:$BZ, $A279, COLUMN(AT279))</f>
        <v/>
      </c>
      <c r="AU279">
        <f>INDEX('Input EIA SEDS'!$A:$BZ, $A279, COLUMN(AU279))</f>
        <v/>
      </c>
      <c r="AV279">
        <f>INDEX('Input EIA SEDS'!$A:$BZ, $A279, COLUMN(AV279))</f>
        <v/>
      </c>
      <c r="AW279">
        <f>INDEX('Input EIA SEDS'!$A:$BZ, $A279, COLUMN(AW279))</f>
        <v/>
      </c>
      <c r="AX279">
        <f>INDEX('Input EIA SEDS'!$A:$BZ, $A279, COLUMN(AX279))</f>
        <v/>
      </c>
      <c r="AY279">
        <f>INDEX('Input EIA SEDS'!$A:$BZ, $A279, COLUMN(AY279))</f>
        <v/>
      </c>
      <c r="AZ279">
        <f>INDEX('Input EIA SEDS'!$A:$BZ, $A279, COLUMN(AZ279))</f>
        <v/>
      </c>
      <c r="BA279">
        <f>INDEX('Input EIA SEDS'!$A:$BZ, $A279, COLUMN(BA279))</f>
        <v/>
      </c>
      <c r="BB279">
        <f>INDEX('Input EIA SEDS'!$A:$BZ, $A279, COLUMN(BB279))</f>
        <v/>
      </c>
      <c r="BC279">
        <f>INDEX('Input EIA SEDS'!$A:$BZ, $A279, COLUMN(BC279))</f>
        <v/>
      </c>
      <c r="BD279">
        <f>INDEX('Input EIA SEDS'!$A:$BZ, $A279, COLUMN(BD279))</f>
        <v/>
      </c>
      <c r="BE279">
        <f>INDEX('Input EIA SEDS'!$A:$BZ, $A279, COLUMN(BE279))</f>
        <v/>
      </c>
      <c r="BF279">
        <f>INDEX('Input EIA SEDS'!$A:$BZ, $A279, COLUMN(BF279))</f>
        <v/>
      </c>
      <c r="BG279">
        <f>INDEX('Input EIA SEDS'!$A:$BZ, $A279, COLUMN(BG279))</f>
        <v/>
      </c>
      <c r="BH279">
        <f>INDEX('Input EIA SEDS'!$A:$BZ, $A279, COLUMN(BH279))</f>
        <v/>
      </c>
      <c r="BI279">
        <f>INDEX('Input EIA SEDS'!$A:$BZ, $A279, COLUMN(BI279))</f>
        <v/>
      </c>
      <c r="BJ279">
        <f>INDEX('Input EIA SEDS'!$A:$BZ, $A279, COLUMN(BJ279))</f>
        <v/>
      </c>
      <c r="BK279">
        <f>INDEX('Input EIA SEDS'!$A:$BZ, $A279, COLUMN(BK279))</f>
        <v/>
      </c>
      <c r="BL279">
        <f>INDEX('Input EIA SEDS'!$A:$BZ, $A279, COLUMN(BL279))</f>
        <v/>
      </c>
      <c r="BM279">
        <f>INDEX('Input EIA SEDS'!$A:$BZ, $A279, COLUMN(BM279))</f>
        <v/>
      </c>
      <c r="BN279">
        <f>INDEX('Input EIA SEDS'!$A:$BZ, $A279, COLUMN(BN279))</f>
        <v/>
      </c>
      <c r="BO279">
        <f>INDEX('Input EIA SEDS'!$A:$BZ, $A279, COLUMN(BO279))</f>
        <v/>
      </c>
      <c r="BP279">
        <f>INDEX('Input EIA SEDS'!$A:$BZ, $A279, COLUMN(BP279))</f>
        <v/>
      </c>
      <c r="BQ279">
        <f>INDEX('Input EIA SEDS'!$A:$BZ, $A279, COLUMN(BQ279))</f>
        <v/>
      </c>
      <c r="BR279">
        <f>INDEX('Input EIA SEDS'!$A:$BZ, $A279, COLUMN(BR279))</f>
        <v/>
      </c>
      <c r="BS279">
        <f>INDEX('Input EIA SEDS'!$A:$BZ, $A279, COLUMN(BS279))</f>
        <v/>
      </c>
      <c r="BT279">
        <f>INDEX('Input EIA SEDS'!$A:$BZ, $A279, COLUMN(BT279))</f>
        <v/>
      </c>
      <c r="BU279">
        <f>INDEX('Input EIA SEDS'!$A:$BZ, $A279, COLUMN(BU279))</f>
        <v/>
      </c>
      <c r="BV279">
        <f>INDEX('Input EIA SEDS'!$A:$BZ, $A279, COLUMN(BV279))</f>
        <v/>
      </c>
      <c r="BW279">
        <f>INDEX('Input EIA SEDS'!$A:$BZ, $A279, COLUMN(BW279))</f>
        <v/>
      </c>
    </row>
    <row r="280" spans="1:75">
      <c r="A280">
        <f>MATCH($C280,'Input EIA SEDS'!$C:$C,0)</f>
        <v/>
      </c>
      <c r="B280">
        <f>INDEX('Input EIA SEDS'!$A:$BZ, $A280, COLUMN(B280))</f>
        <v/>
      </c>
      <c r="C280" t="s">
        <v>1537</v>
      </c>
      <c r="D280">
        <f>INDEX('Input EIA SEDS'!$A:$BZ, $A280, COLUMN(D280))</f>
        <v/>
      </c>
      <c r="E280">
        <f>INDEX('Input EIA SEDS'!$A:$BZ, $A280, COLUMN(E280))</f>
        <v/>
      </c>
      <c r="F280">
        <f>INDEX('Input EIA SEDS'!$A:$BZ, $A280, COLUMN(F280))</f>
        <v/>
      </c>
      <c r="G280">
        <f>INDEX('Input EIA SEDS'!$A:$BZ, $A280, COLUMN(G280))</f>
        <v/>
      </c>
      <c r="H280">
        <f>INDEX('Input EIA SEDS'!$A:$BZ, $A280, COLUMN(H280))</f>
        <v/>
      </c>
      <c r="I280">
        <f>INDEX('Input EIA SEDS'!$A:$BZ, $A280, COLUMN(I280))</f>
        <v/>
      </c>
      <c r="J280">
        <f>INDEX('Input EIA SEDS'!$A:$BZ, $A280, COLUMN(J280))</f>
        <v/>
      </c>
      <c r="K280">
        <f>INDEX('Input EIA SEDS'!$A:$BZ, $A280, COLUMN(K280))</f>
        <v/>
      </c>
      <c r="L280">
        <f>INDEX('Input EIA SEDS'!$A:$BZ, $A280, COLUMN(L280))</f>
        <v/>
      </c>
      <c r="M280">
        <f>INDEX('Input EIA SEDS'!$A:$BZ, $A280, COLUMN(M280))</f>
        <v/>
      </c>
      <c r="N280">
        <f>INDEX('Input EIA SEDS'!$A:$BZ, $A280, COLUMN(N280))</f>
        <v/>
      </c>
      <c r="O280">
        <f>INDEX('Input EIA SEDS'!$A:$BZ, $A280, COLUMN(O280))</f>
        <v/>
      </c>
      <c r="P280">
        <f>INDEX('Input EIA SEDS'!$A:$BZ, $A280, COLUMN(P280))</f>
        <v/>
      </c>
      <c r="Q280">
        <f>INDEX('Input EIA SEDS'!$A:$BZ, $A280, COLUMN(Q280))</f>
        <v/>
      </c>
      <c r="R280">
        <f>INDEX('Input EIA SEDS'!$A:$BZ, $A280, COLUMN(R280))</f>
        <v/>
      </c>
      <c r="S280">
        <f>INDEX('Input EIA SEDS'!$A:$BZ, $A280, COLUMN(S280))</f>
        <v/>
      </c>
      <c r="T280">
        <f>INDEX('Input EIA SEDS'!$A:$BZ, $A280, COLUMN(T280))</f>
        <v/>
      </c>
      <c r="U280">
        <f>INDEX('Input EIA SEDS'!$A:$BZ, $A280, COLUMN(U280))</f>
        <v/>
      </c>
      <c r="V280">
        <f>INDEX('Input EIA SEDS'!$A:$BZ, $A280, COLUMN(V280))</f>
        <v/>
      </c>
      <c r="W280">
        <f>INDEX('Input EIA SEDS'!$A:$BZ, $A280, COLUMN(W280))</f>
        <v/>
      </c>
      <c r="X280">
        <f>INDEX('Input EIA SEDS'!$A:$BZ, $A280, COLUMN(X280))</f>
        <v/>
      </c>
      <c r="Y280">
        <f>INDEX('Input EIA SEDS'!$A:$BZ, $A280, COLUMN(Y280))</f>
        <v/>
      </c>
      <c r="Z280">
        <f>INDEX('Input EIA SEDS'!$A:$BZ, $A280, COLUMN(Z280))</f>
        <v/>
      </c>
      <c r="AA280">
        <f>INDEX('Input EIA SEDS'!$A:$BZ, $A280, COLUMN(AA280))</f>
        <v/>
      </c>
      <c r="AB280">
        <f>INDEX('Input EIA SEDS'!$A:$BZ, $A280, COLUMN(AB280))</f>
        <v/>
      </c>
      <c r="AC280">
        <f>INDEX('Input EIA SEDS'!$A:$BZ, $A280, COLUMN(AC280))</f>
        <v/>
      </c>
      <c r="AD280">
        <f>INDEX('Input EIA SEDS'!$A:$BZ, $A280, COLUMN(AD280))</f>
        <v/>
      </c>
      <c r="AE280">
        <f>INDEX('Input EIA SEDS'!$A:$BZ, $A280, COLUMN(AE280))</f>
        <v/>
      </c>
      <c r="AF280">
        <f>INDEX('Input EIA SEDS'!$A:$BZ, $A280, COLUMN(AF280))</f>
        <v/>
      </c>
      <c r="AG280">
        <f>INDEX('Input EIA SEDS'!$A:$BZ, $A280, COLUMN(AG280))</f>
        <v/>
      </c>
      <c r="AH280">
        <f>INDEX('Input EIA SEDS'!$A:$BZ, $A280, COLUMN(AH280))</f>
        <v/>
      </c>
      <c r="AI280">
        <f>INDEX('Input EIA SEDS'!$A:$BZ, $A280, COLUMN(AI280))</f>
        <v/>
      </c>
      <c r="AJ280">
        <f>INDEX('Input EIA SEDS'!$A:$BZ, $A280, COLUMN(AJ280))</f>
        <v/>
      </c>
      <c r="AK280">
        <f>INDEX('Input EIA SEDS'!$A:$BZ, $A280, COLUMN(AK280))</f>
        <v/>
      </c>
      <c r="AL280">
        <f>INDEX('Input EIA SEDS'!$A:$BZ, $A280, COLUMN(AL280))</f>
        <v/>
      </c>
      <c r="AM280">
        <f>INDEX('Input EIA SEDS'!$A:$BZ, $A280, COLUMN(AM280))</f>
        <v/>
      </c>
      <c r="AN280">
        <f>INDEX('Input EIA SEDS'!$A:$BZ, $A280, COLUMN(AN280))</f>
        <v/>
      </c>
      <c r="AO280">
        <f>INDEX('Input EIA SEDS'!$A:$BZ, $A280, COLUMN(AO280))</f>
        <v/>
      </c>
      <c r="AP280">
        <f>INDEX('Input EIA SEDS'!$A:$BZ, $A280, COLUMN(AP280))</f>
        <v/>
      </c>
      <c r="AQ280">
        <f>INDEX('Input EIA SEDS'!$A:$BZ, $A280, COLUMN(AQ280))</f>
        <v/>
      </c>
      <c r="AR280">
        <f>INDEX('Input EIA SEDS'!$A:$BZ, $A280, COLUMN(AR280))</f>
        <v/>
      </c>
      <c r="AS280">
        <f>INDEX('Input EIA SEDS'!$A:$BZ, $A280, COLUMN(AS280))</f>
        <v/>
      </c>
      <c r="AT280">
        <f>INDEX('Input EIA SEDS'!$A:$BZ, $A280, COLUMN(AT280))</f>
        <v/>
      </c>
      <c r="AU280">
        <f>INDEX('Input EIA SEDS'!$A:$BZ, $A280, COLUMN(AU280))</f>
        <v/>
      </c>
      <c r="AV280">
        <f>INDEX('Input EIA SEDS'!$A:$BZ, $A280, COLUMN(AV280))</f>
        <v/>
      </c>
      <c r="AW280">
        <f>INDEX('Input EIA SEDS'!$A:$BZ, $A280, COLUMN(AW280))</f>
        <v/>
      </c>
      <c r="AX280">
        <f>INDEX('Input EIA SEDS'!$A:$BZ, $A280, COLUMN(AX280))</f>
        <v/>
      </c>
      <c r="AY280">
        <f>INDEX('Input EIA SEDS'!$A:$BZ, $A280, COLUMN(AY280))</f>
        <v/>
      </c>
      <c r="AZ280">
        <f>INDEX('Input EIA SEDS'!$A:$BZ, $A280, COLUMN(AZ280))</f>
        <v/>
      </c>
      <c r="BA280">
        <f>INDEX('Input EIA SEDS'!$A:$BZ, $A280, COLUMN(BA280))</f>
        <v/>
      </c>
      <c r="BB280">
        <f>INDEX('Input EIA SEDS'!$A:$BZ, $A280, COLUMN(BB280))</f>
        <v/>
      </c>
      <c r="BC280">
        <f>INDEX('Input EIA SEDS'!$A:$BZ, $A280, COLUMN(BC280))</f>
        <v/>
      </c>
      <c r="BD280">
        <f>INDEX('Input EIA SEDS'!$A:$BZ, $A280, COLUMN(BD280))</f>
        <v/>
      </c>
      <c r="BE280">
        <f>INDEX('Input EIA SEDS'!$A:$BZ, $A280, COLUMN(BE280))</f>
        <v/>
      </c>
      <c r="BF280">
        <f>INDEX('Input EIA SEDS'!$A:$BZ, $A280, COLUMN(BF280))</f>
        <v/>
      </c>
      <c r="BG280">
        <f>INDEX('Input EIA SEDS'!$A:$BZ, $A280, COLUMN(BG280))</f>
        <v/>
      </c>
      <c r="BH280">
        <f>INDEX('Input EIA SEDS'!$A:$BZ, $A280, COLUMN(BH280))</f>
        <v/>
      </c>
      <c r="BI280">
        <f>INDEX('Input EIA SEDS'!$A:$BZ, $A280, COLUMN(BI280))</f>
        <v/>
      </c>
      <c r="BJ280">
        <f>INDEX('Input EIA SEDS'!$A:$BZ, $A280, COLUMN(BJ280))</f>
        <v/>
      </c>
      <c r="BK280">
        <f>INDEX('Input EIA SEDS'!$A:$BZ, $A280, COLUMN(BK280))</f>
        <v/>
      </c>
      <c r="BL280">
        <f>INDEX('Input EIA SEDS'!$A:$BZ, $A280, COLUMN(BL280))</f>
        <v/>
      </c>
      <c r="BM280">
        <f>INDEX('Input EIA SEDS'!$A:$BZ, $A280, COLUMN(BM280))</f>
        <v/>
      </c>
      <c r="BN280">
        <f>INDEX('Input EIA SEDS'!$A:$BZ, $A280, COLUMN(BN280))</f>
        <v/>
      </c>
      <c r="BO280">
        <f>INDEX('Input EIA SEDS'!$A:$BZ, $A280, COLUMN(BO280))</f>
        <v/>
      </c>
      <c r="BP280">
        <f>INDEX('Input EIA SEDS'!$A:$BZ, $A280, COLUMN(BP280))</f>
        <v/>
      </c>
      <c r="BQ280">
        <f>INDEX('Input EIA SEDS'!$A:$BZ, $A280, COLUMN(BQ280))</f>
        <v/>
      </c>
      <c r="BR280">
        <f>INDEX('Input EIA SEDS'!$A:$BZ, $A280, COLUMN(BR280))</f>
        <v/>
      </c>
      <c r="BS280">
        <f>INDEX('Input EIA SEDS'!$A:$BZ, $A280, COLUMN(BS280))</f>
        <v/>
      </c>
      <c r="BT280">
        <f>INDEX('Input EIA SEDS'!$A:$BZ, $A280, COLUMN(BT280))</f>
        <v/>
      </c>
      <c r="BU280">
        <f>INDEX('Input EIA SEDS'!$A:$BZ, $A280, COLUMN(BU280))</f>
        <v/>
      </c>
      <c r="BV280">
        <f>INDEX('Input EIA SEDS'!$A:$BZ, $A280, COLUMN(BV280))</f>
        <v/>
      </c>
      <c r="BW280">
        <f>INDEX('Input EIA SEDS'!$A:$BZ, $A280, COLUMN(BW280))</f>
        <v/>
      </c>
    </row>
    <row r="281" spans="1:75">
      <c r="A281">
        <f>MATCH($C281,'Input EIA SEDS'!$C:$C,0)</f>
        <v/>
      </c>
      <c r="B281">
        <f>INDEX('Input EIA SEDS'!$A:$BZ, $A281, COLUMN(B281))</f>
        <v/>
      </c>
      <c r="C281" t="s">
        <v>1541</v>
      </c>
      <c r="D281">
        <f>INDEX('Input EIA SEDS'!$A:$BZ, $A281, COLUMN(D281))</f>
        <v/>
      </c>
      <c r="E281">
        <f>INDEX('Input EIA SEDS'!$A:$BZ, $A281, COLUMN(E281))</f>
        <v/>
      </c>
      <c r="F281">
        <f>INDEX('Input EIA SEDS'!$A:$BZ, $A281, COLUMN(F281))</f>
        <v/>
      </c>
      <c r="G281">
        <f>INDEX('Input EIA SEDS'!$A:$BZ, $A281, COLUMN(G281))</f>
        <v/>
      </c>
      <c r="H281">
        <f>INDEX('Input EIA SEDS'!$A:$BZ, $A281, COLUMN(H281))</f>
        <v/>
      </c>
      <c r="I281">
        <f>INDEX('Input EIA SEDS'!$A:$BZ, $A281, COLUMN(I281))</f>
        <v/>
      </c>
      <c r="J281">
        <f>INDEX('Input EIA SEDS'!$A:$BZ, $A281, COLUMN(J281))</f>
        <v/>
      </c>
      <c r="K281">
        <f>INDEX('Input EIA SEDS'!$A:$BZ, $A281, COLUMN(K281))</f>
        <v/>
      </c>
      <c r="L281">
        <f>INDEX('Input EIA SEDS'!$A:$BZ, $A281, COLUMN(L281))</f>
        <v/>
      </c>
      <c r="M281">
        <f>INDEX('Input EIA SEDS'!$A:$BZ, $A281, COLUMN(M281))</f>
        <v/>
      </c>
      <c r="N281">
        <f>INDEX('Input EIA SEDS'!$A:$BZ, $A281, COLUMN(N281))</f>
        <v/>
      </c>
      <c r="O281">
        <f>INDEX('Input EIA SEDS'!$A:$BZ, $A281, COLUMN(O281))</f>
        <v/>
      </c>
      <c r="P281">
        <f>INDEX('Input EIA SEDS'!$A:$BZ, $A281, COLUMN(P281))</f>
        <v/>
      </c>
      <c r="Q281">
        <f>INDEX('Input EIA SEDS'!$A:$BZ, $A281, COLUMN(Q281))</f>
        <v/>
      </c>
      <c r="R281">
        <f>INDEX('Input EIA SEDS'!$A:$BZ, $A281, COLUMN(R281))</f>
        <v/>
      </c>
      <c r="S281">
        <f>INDEX('Input EIA SEDS'!$A:$BZ, $A281, COLUMN(S281))</f>
        <v/>
      </c>
      <c r="T281">
        <f>INDEX('Input EIA SEDS'!$A:$BZ, $A281, COLUMN(T281))</f>
        <v/>
      </c>
      <c r="U281">
        <f>INDEX('Input EIA SEDS'!$A:$BZ, $A281, COLUMN(U281))</f>
        <v/>
      </c>
      <c r="V281">
        <f>INDEX('Input EIA SEDS'!$A:$BZ, $A281, COLUMN(V281))</f>
        <v/>
      </c>
      <c r="W281">
        <f>INDEX('Input EIA SEDS'!$A:$BZ, $A281, COLUMN(W281))</f>
        <v/>
      </c>
      <c r="X281">
        <f>INDEX('Input EIA SEDS'!$A:$BZ, $A281, COLUMN(X281))</f>
        <v/>
      </c>
      <c r="Y281">
        <f>INDEX('Input EIA SEDS'!$A:$BZ, $A281, COLUMN(Y281))</f>
        <v/>
      </c>
      <c r="Z281">
        <f>INDEX('Input EIA SEDS'!$A:$BZ, $A281, COLUMN(Z281))</f>
        <v/>
      </c>
      <c r="AA281">
        <f>INDEX('Input EIA SEDS'!$A:$BZ, $A281, COLUMN(AA281))</f>
        <v/>
      </c>
      <c r="AB281">
        <f>INDEX('Input EIA SEDS'!$A:$BZ, $A281, COLUMN(AB281))</f>
        <v/>
      </c>
      <c r="AC281">
        <f>INDEX('Input EIA SEDS'!$A:$BZ, $A281, COLUMN(AC281))</f>
        <v/>
      </c>
      <c r="AD281">
        <f>INDEX('Input EIA SEDS'!$A:$BZ, $A281, COLUMN(AD281))</f>
        <v/>
      </c>
      <c r="AE281">
        <f>INDEX('Input EIA SEDS'!$A:$BZ, $A281, COLUMN(AE281))</f>
        <v/>
      </c>
      <c r="AF281">
        <f>INDEX('Input EIA SEDS'!$A:$BZ, $A281, COLUMN(AF281))</f>
        <v/>
      </c>
      <c r="AG281">
        <f>INDEX('Input EIA SEDS'!$A:$BZ, $A281, COLUMN(AG281))</f>
        <v/>
      </c>
      <c r="AH281">
        <f>INDEX('Input EIA SEDS'!$A:$BZ, $A281, COLUMN(AH281))</f>
        <v/>
      </c>
      <c r="AI281">
        <f>INDEX('Input EIA SEDS'!$A:$BZ, $A281, COLUMN(AI281))</f>
        <v/>
      </c>
      <c r="AJ281">
        <f>INDEX('Input EIA SEDS'!$A:$BZ, $A281, COLUMN(AJ281))</f>
        <v/>
      </c>
      <c r="AK281">
        <f>INDEX('Input EIA SEDS'!$A:$BZ, $A281, COLUMN(AK281))</f>
        <v/>
      </c>
      <c r="AL281">
        <f>INDEX('Input EIA SEDS'!$A:$BZ, $A281, COLUMN(AL281))</f>
        <v/>
      </c>
      <c r="AM281">
        <f>INDEX('Input EIA SEDS'!$A:$BZ, $A281, COLUMN(AM281))</f>
        <v/>
      </c>
      <c r="AN281">
        <f>INDEX('Input EIA SEDS'!$A:$BZ, $A281, COLUMN(AN281))</f>
        <v/>
      </c>
      <c r="AO281">
        <f>INDEX('Input EIA SEDS'!$A:$BZ, $A281, COLUMN(AO281))</f>
        <v/>
      </c>
      <c r="AP281">
        <f>INDEX('Input EIA SEDS'!$A:$BZ, $A281, COLUMN(AP281))</f>
        <v/>
      </c>
      <c r="AQ281">
        <f>INDEX('Input EIA SEDS'!$A:$BZ, $A281, COLUMN(AQ281))</f>
        <v/>
      </c>
      <c r="AR281">
        <f>INDEX('Input EIA SEDS'!$A:$BZ, $A281, COLUMN(AR281))</f>
        <v/>
      </c>
      <c r="AS281">
        <f>INDEX('Input EIA SEDS'!$A:$BZ, $A281, COLUMN(AS281))</f>
        <v/>
      </c>
      <c r="AT281">
        <f>INDEX('Input EIA SEDS'!$A:$BZ, $A281, COLUMN(AT281))</f>
        <v/>
      </c>
      <c r="AU281">
        <f>INDEX('Input EIA SEDS'!$A:$BZ, $A281, COLUMN(AU281))</f>
        <v/>
      </c>
      <c r="AV281">
        <f>INDEX('Input EIA SEDS'!$A:$BZ, $A281, COLUMN(AV281))</f>
        <v/>
      </c>
      <c r="AW281">
        <f>INDEX('Input EIA SEDS'!$A:$BZ, $A281, COLUMN(AW281))</f>
        <v/>
      </c>
      <c r="AX281">
        <f>INDEX('Input EIA SEDS'!$A:$BZ, $A281, COLUMN(AX281))</f>
        <v/>
      </c>
      <c r="AY281">
        <f>INDEX('Input EIA SEDS'!$A:$BZ, $A281, COLUMN(AY281))</f>
        <v/>
      </c>
      <c r="AZ281">
        <f>INDEX('Input EIA SEDS'!$A:$BZ, $A281, COLUMN(AZ281))</f>
        <v/>
      </c>
      <c r="BA281">
        <f>INDEX('Input EIA SEDS'!$A:$BZ, $A281, COLUMN(BA281))</f>
        <v/>
      </c>
      <c r="BB281">
        <f>INDEX('Input EIA SEDS'!$A:$BZ, $A281, COLUMN(BB281))</f>
        <v/>
      </c>
      <c r="BC281">
        <f>INDEX('Input EIA SEDS'!$A:$BZ, $A281, COLUMN(BC281))</f>
        <v/>
      </c>
      <c r="BD281">
        <f>INDEX('Input EIA SEDS'!$A:$BZ, $A281, COLUMN(BD281))</f>
        <v/>
      </c>
      <c r="BE281">
        <f>INDEX('Input EIA SEDS'!$A:$BZ, $A281, COLUMN(BE281))</f>
        <v/>
      </c>
      <c r="BF281">
        <f>INDEX('Input EIA SEDS'!$A:$BZ, $A281, COLUMN(BF281))</f>
        <v/>
      </c>
      <c r="BG281">
        <f>INDEX('Input EIA SEDS'!$A:$BZ, $A281, COLUMN(BG281))</f>
        <v/>
      </c>
      <c r="BH281">
        <f>INDEX('Input EIA SEDS'!$A:$BZ, $A281, COLUMN(BH281))</f>
        <v/>
      </c>
      <c r="BI281">
        <f>INDEX('Input EIA SEDS'!$A:$BZ, $A281, COLUMN(BI281))</f>
        <v/>
      </c>
      <c r="BJ281">
        <f>INDEX('Input EIA SEDS'!$A:$BZ, $A281, COLUMN(BJ281))</f>
        <v/>
      </c>
      <c r="BK281">
        <f>INDEX('Input EIA SEDS'!$A:$BZ, $A281, COLUMN(BK281))</f>
        <v/>
      </c>
      <c r="BL281">
        <f>INDEX('Input EIA SEDS'!$A:$BZ, $A281, COLUMN(BL281))</f>
        <v/>
      </c>
      <c r="BM281">
        <f>INDEX('Input EIA SEDS'!$A:$BZ, $A281, COLUMN(BM281))</f>
        <v/>
      </c>
      <c r="BN281">
        <f>INDEX('Input EIA SEDS'!$A:$BZ, $A281, COLUMN(BN281))</f>
        <v/>
      </c>
      <c r="BO281">
        <f>INDEX('Input EIA SEDS'!$A:$BZ, $A281, COLUMN(BO281))</f>
        <v/>
      </c>
      <c r="BP281">
        <f>INDEX('Input EIA SEDS'!$A:$BZ, $A281, COLUMN(BP281))</f>
        <v/>
      </c>
      <c r="BQ281">
        <f>INDEX('Input EIA SEDS'!$A:$BZ, $A281, COLUMN(BQ281))</f>
        <v/>
      </c>
      <c r="BR281">
        <f>INDEX('Input EIA SEDS'!$A:$BZ, $A281, COLUMN(BR281))</f>
        <v/>
      </c>
      <c r="BS281">
        <f>INDEX('Input EIA SEDS'!$A:$BZ, $A281, COLUMN(BS281))</f>
        <v/>
      </c>
      <c r="BT281">
        <f>INDEX('Input EIA SEDS'!$A:$BZ, $A281, COLUMN(BT281))</f>
        <v/>
      </c>
      <c r="BU281">
        <f>INDEX('Input EIA SEDS'!$A:$BZ, $A281, COLUMN(BU281))</f>
        <v/>
      </c>
      <c r="BV281">
        <f>INDEX('Input EIA SEDS'!$A:$BZ, $A281, COLUMN(BV281))</f>
        <v/>
      </c>
      <c r="BW281">
        <f>INDEX('Input EIA SEDS'!$A:$BZ, $A281, COLUMN(BW281))</f>
        <v/>
      </c>
    </row>
    <row r="282" spans="1:75">
      <c r="A282">
        <f>MATCH($C282,'Input EIA SEDS'!$C:$C,0)</f>
        <v/>
      </c>
      <c r="B282">
        <f>INDEX('Input EIA SEDS'!$A:$BZ, $A282, COLUMN(B282))</f>
        <v/>
      </c>
      <c r="C282" t="s">
        <v>1543</v>
      </c>
      <c r="D282">
        <f>INDEX('Input EIA SEDS'!$A:$BZ, $A282, COLUMN(D282))</f>
        <v/>
      </c>
      <c r="E282">
        <f>INDEX('Input EIA SEDS'!$A:$BZ, $A282, COLUMN(E282))</f>
        <v/>
      </c>
      <c r="F282">
        <f>INDEX('Input EIA SEDS'!$A:$BZ, $A282, COLUMN(F282))</f>
        <v/>
      </c>
      <c r="G282">
        <f>INDEX('Input EIA SEDS'!$A:$BZ, $A282, COLUMN(G282))</f>
        <v/>
      </c>
      <c r="H282">
        <f>INDEX('Input EIA SEDS'!$A:$BZ, $A282, COLUMN(H282))</f>
        <v/>
      </c>
      <c r="I282">
        <f>INDEX('Input EIA SEDS'!$A:$BZ, $A282, COLUMN(I282))</f>
        <v/>
      </c>
      <c r="J282">
        <f>INDEX('Input EIA SEDS'!$A:$BZ, $A282, COLUMN(J282))</f>
        <v/>
      </c>
      <c r="K282">
        <f>INDEX('Input EIA SEDS'!$A:$BZ, $A282, COLUMN(K282))</f>
        <v/>
      </c>
      <c r="L282">
        <f>INDEX('Input EIA SEDS'!$A:$BZ, $A282, COLUMN(L282))</f>
        <v/>
      </c>
      <c r="M282">
        <f>INDEX('Input EIA SEDS'!$A:$BZ, $A282, COLUMN(M282))</f>
        <v/>
      </c>
      <c r="N282">
        <f>INDEX('Input EIA SEDS'!$A:$BZ, $A282, COLUMN(N282))</f>
        <v/>
      </c>
      <c r="O282">
        <f>INDEX('Input EIA SEDS'!$A:$BZ, $A282, COLUMN(O282))</f>
        <v/>
      </c>
      <c r="P282">
        <f>INDEX('Input EIA SEDS'!$A:$BZ, $A282, COLUMN(P282))</f>
        <v/>
      </c>
      <c r="Q282">
        <f>INDEX('Input EIA SEDS'!$A:$BZ, $A282, COLUMN(Q282))</f>
        <v/>
      </c>
      <c r="R282">
        <f>INDEX('Input EIA SEDS'!$A:$BZ, $A282, COLUMN(R282))</f>
        <v/>
      </c>
      <c r="S282">
        <f>INDEX('Input EIA SEDS'!$A:$BZ, $A282, COLUMN(S282))</f>
        <v/>
      </c>
      <c r="T282">
        <f>INDEX('Input EIA SEDS'!$A:$BZ, $A282, COLUMN(T282))</f>
        <v/>
      </c>
      <c r="U282">
        <f>INDEX('Input EIA SEDS'!$A:$BZ, $A282, COLUMN(U282))</f>
        <v/>
      </c>
      <c r="V282">
        <f>INDEX('Input EIA SEDS'!$A:$BZ, $A282, COLUMN(V282))</f>
        <v/>
      </c>
      <c r="W282">
        <f>INDEX('Input EIA SEDS'!$A:$BZ, $A282, COLUMN(W282))</f>
        <v/>
      </c>
      <c r="X282">
        <f>INDEX('Input EIA SEDS'!$A:$BZ, $A282, COLUMN(X282))</f>
        <v/>
      </c>
      <c r="Y282">
        <f>INDEX('Input EIA SEDS'!$A:$BZ, $A282, COLUMN(Y282))</f>
        <v/>
      </c>
      <c r="Z282">
        <f>INDEX('Input EIA SEDS'!$A:$BZ, $A282, COLUMN(Z282))</f>
        <v/>
      </c>
      <c r="AA282">
        <f>INDEX('Input EIA SEDS'!$A:$BZ, $A282, COLUMN(AA282))</f>
        <v/>
      </c>
      <c r="AB282">
        <f>INDEX('Input EIA SEDS'!$A:$BZ, $A282, COLUMN(AB282))</f>
        <v/>
      </c>
      <c r="AC282">
        <f>INDEX('Input EIA SEDS'!$A:$BZ, $A282, COLUMN(AC282))</f>
        <v/>
      </c>
      <c r="AD282">
        <f>INDEX('Input EIA SEDS'!$A:$BZ, $A282, COLUMN(AD282))</f>
        <v/>
      </c>
      <c r="AE282">
        <f>INDEX('Input EIA SEDS'!$A:$BZ, $A282, COLUMN(AE282))</f>
        <v/>
      </c>
      <c r="AF282">
        <f>INDEX('Input EIA SEDS'!$A:$BZ, $A282, COLUMN(AF282))</f>
        <v/>
      </c>
      <c r="AG282">
        <f>INDEX('Input EIA SEDS'!$A:$BZ, $A282, COLUMN(AG282))</f>
        <v/>
      </c>
      <c r="AH282">
        <f>INDEX('Input EIA SEDS'!$A:$BZ, $A282, COLUMN(AH282))</f>
        <v/>
      </c>
      <c r="AI282">
        <f>INDEX('Input EIA SEDS'!$A:$BZ, $A282, COLUMN(AI282))</f>
        <v/>
      </c>
      <c r="AJ282">
        <f>INDEX('Input EIA SEDS'!$A:$BZ, $A282, COLUMN(AJ282))</f>
        <v/>
      </c>
      <c r="AK282">
        <f>INDEX('Input EIA SEDS'!$A:$BZ, $A282, COLUMN(AK282))</f>
        <v/>
      </c>
      <c r="AL282">
        <f>INDEX('Input EIA SEDS'!$A:$BZ, $A282, COLUMN(AL282))</f>
        <v/>
      </c>
      <c r="AM282">
        <f>INDEX('Input EIA SEDS'!$A:$BZ, $A282, COLUMN(AM282))</f>
        <v/>
      </c>
      <c r="AN282">
        <f>INDEX('Input EIA SEDS'!$A:$BZ, $A282, COLUMN(AN282))</f>
        <v/>
      </c>
      <c r="AO282">
        <f>INDEX('Input EIA SEDS'!$A:$BZ, $A282, COLUMN(AO282))</f>
        <v/>
      </c>
      <c r="AP282">
        <f>INDEX('Input EIA SEDS'!$A:$BZ, $A282, COLUMN(AP282))</f>
        <v/>
      </c>
      <c r="AQ282">
        <f>INDEX('Input EIA SEDS'!$A:$BZ, $A282, COLUMN(AQ282))</f>
        <v/>
      </c>
      <c r="AR282">
        <f>INDEX('Input EIA SEDS'!$A:$BZ, $A282, COLUMN(AR282))</f>
        <v/>
      </c>
      <c r="AS282">
        <f>INDEX('Input EIA SEDS'!$A:$BZ, $A282, COLUMN(AS282))</f>
        <v/>
      </c>
      <c r="AT282">
        <f>INDEX('Input EIA SEDS'!$A:$BZ, $A282, COLUMN(AT282))</f>
        <v/>
      </c>
      <c r="AU282">
        <f>INDEX('Input EIA SEDS'!$A:$BZ, $A282, COLUMN(AU282))</f>
        <v/>
      </c>
      <c r="AV282">
        <f>INDEX('Input EIA SEDS'!$A:$BZ, $A282, COLUMN(AV282))</f>
        <v/>
      </c>
      <c r="AW282">
        <f>INDEX('Input EIA SEDS'!$A:$BZ, $A282, COLUMN(AW282))</f>
        <v/>
      </c>
      <c r="AX282">
        <f>INDEX('Input EIA SEDS'!$A:$BZ, $A282, COLUMN(AX282))</f>
        <v/>
      </c>
      <c r="AY282">
        <f>INDEX('Input EIA SEDS'!$A:$BZ, $A282, COLUMN(AY282))</f>
        <v/>
      </c>
      <c r="AZ282">
        <f>INDEX('Input EIA SEDS'!$A:$BZ, $A282, COLUMN(AZ282))</f>
        <v/>
      </c>
      <c r="BA282">
        <f>INDEX('Input EIA SEDS'!$A:$BZ, $A282, COLUMN(BA282))</f>
        <v/>
      </c>
      <c r="BB282">
        <f>INDEX('Input EIA SEDS'!$A:$BZ, $A282, COLUMN(BB282))</f>
        <v/>
      </c>
      <c r="BC282">
        <f>INDEX('Input EIA SEDS'!$A:$BZ, $A282, COLUMN(BC282))</f>
        <v/>
      </c>
      <c r="BD282">
        <f>INDEX('Input EIA SEDS'!$A:$BZ, $A282, COLUMN(BD282))</f>
        <v/>
      </c>
      <c r="BE282">
        <f>INDEX('Input EIA SEDS'!$A:$BZ, $A282, COLUMN(BE282))</f>
        <v/>
      </c>
      <c r="BF282">
        <f>INDEX('Input EIA SEDS'!$A:$BZ, $A282, COLUMN(BF282))</f>
        <v/>
      </c>
      <c r="BG282">
        <f>INDEX('Input EIA SEDS'!$A:$BZ, $A282, COLUMN(BG282))</f>
        <v/>
      </c>
      <c r="BH282">
        <f>INDEX('Input EIA SEDS'!$A:$BZ, $A282, COLUMN(BH282))</f>
        <v/>
      </c>
      <c r="BI282">
        <f>INDEX('Input EIA SEDS'!$A:$BZ, $A282, COLUMN(BI282))</f>
        <v/>
      </c>
      <c r="BJ282">
        <f>INDEX('Input EIA SEDS'!$A:$BZ, $A282, COLUMN(BJ282))</f>
        <v/>
      </c>
      <c r="BK282">
        <f>INDEX('Input EIA SEDS'!$A:$BZ, $A282, COLUMN(BK282))</f>
        <v/>
      </c>
      <c r="BL282">
        <f>INDEX('Input EIA SEDS'!$A:$BZ, $A282, COLUMN(BL282))</f>
        <v/>
      </c>
      <c r="BM282">
        <f>INDEX('Input EIA SEDS'!$A:$BZ, $A282, COLUMN(BM282))</f>
        <v/>
      </c>
      <c r="BN282">
        <f>INDEX('Input EIA SEDS'!$A:$BZ, $A282, COLUMN(BN282))</f>
        <v/>
      </c>
      <c r="BO282">
        <f>INDEX('Input EIA SEDS'!$A:$BZ, $A282, COLUMN(BO282))</f>
        <v/>
      </c>
      <c r="BP282">
        <f>INDEX('Input EIA SEDS'!$A:$BZ, $A282, COLUMN(BP282))</f>
        <v/>
      </c>
      <c r="BQ282">
        <f>INDEX('Input EIA SEDS'!$A:$BZ, $A282, COLUMN(BQ282))</f>
        <v/>
      </c>
      <c r="BR282">
        <f>INDEX('Input EIA SEDS'!$A:$BZ, $A282, COLUMN(BR282))</f>
        <v/>
      </c>
      <c r="BS282">
        <f>INDEX('Input EIA SEDS'!$A:$BZ, $A282, COLUMN(BS282))</f>
        <v/>
      </c>
      <c r="BT282">
        <f>INDEX('Input EIA SEDS'!$A:$BZ, $A282, COLUMN(BT282))</f>
        <v/>
      </c>
      <c r="BU282">
        <f>INDEX('Input EIA SEDS'!$A:$BZ, $A282, COLUMN(BU282))</f>
        <v/>
      </c>
      <c r="BV282">
        <f>INDEX('Input EIA SEDS'!$A:$BZ, $A282, COLUMN(BV282))</f>
        <v/>
      </c>
      <c r="BW282">
        <f>INDEX('Input EIA SEDS'!$A:$BZ, $A282, COLUMN(BW282))</f>
        <v/>
      </c>
    </row>
    <row r="283" spans="1:75">
      <c r="A283">
        <f>MATCH($C283,'Input EIA SEDS'!$C:$C,0)</f>
        <v/>
      </c>
      <c r="B283">
        <f>INDEX('Input EIA SEDS'!$A:$BZ, $A283, COLUMN(B283))</f>
        <v/>
      </c>
      <c r="C283" t="s">
        <v>1546</v>
      </c>
      <c r="D283">
        <f>INDEX('Input EIA SEDS'!$A:$BZ, $A283, COLUMN(D283))</f>
        <v/>
      </c>
      <c r="E283">
        <f>INDEX('Input EIA SEDS'!$A:$BZ, $A283, COLUMN(E283))</f>
        <v/>
      </c>
      <c r="F283">
        <f>INDEX('Input EIA SEDS'!$A:$BZ, $A283, COLUMN(F283))</f>
        <v/>
      </c>
      <c r="G283">
        <f>INDEX('Input EIA SEDS'!$A:$BZ, $A283, COLUMN(G283))</f>
        <v/>
      </c>
      <c r="H283">
        <f>INDEX('Input EIA SEDS'!$A:$BZ, $A283, COLUMN(H283))</f>
        <v/>
      </c>
      <c r="I283">
        <f>INDEX('Input EIA SEDS'!$A:$BZ, $A283, COLUMN(I283))</f>
        <v/>
      </c>
      <c r="J283">
        <f>INDEX('Input EIA SEDS'!$A:$BZ, $A283, COLUMN(J283))</f>
        <v/>
      </c>
      <c r="K283">
        <f>INDEX('Input EIA SEDS'!$A:$BZ, $A283, COLUMN(K283))</f>
        <v/>
      </c>
      <c r="L283">
        <f>INDEX('Input EIA SEDS'!$A:$BZ, $A283, COLUMN(L283))</f>
        <v/>
      </c>
      <c r="M283">
        <f>INDEX('Input EIA SEDS'!$A:$BZ, $A283, COLUMN(M283))</f>
        <v/>
      </c>
      <c r="N283">
        <f>INDEX('Input EIA SEDS'!$A:$BZ, $A283, COLUMN(N283))</f>
        <v/>
      </c>
      <c r="O283">
        <f>INDEX('Input EIA SEDS'!$A:$BZ, $A283, COLUMN(O283))</f>
        <v/>
      </c>
      <c r="P283">
        <f>INDEX('Input EIA SEDS'!$A:$BZ, $A283, COLUMN(P283))</f>
        <v/>
      </c>
      <c r="Q283">
        <f>INDEX('Input EIA SEDS'!$A:$BZ, $A283, COLUMN(Q283))</f>
        <v/>
      </c>
      <c r="R283">
        <f>INDEX('Input EIA SEDS'!$A:$BZ, $A283, COLUMN(R283))</f>
        <v/>
      </c>
      <c r="S283">
        <f>INDEX('Input EIA SEDS'!$A:$BZ, $A283, COLUMN(S283))</f>
        <v/>
      </c>
      <c r="T283">
        <f>INDEX('Input EIA SEDS'!$A:$BZ, $A283, COLUMN(T283))</f>
        <v/>
      </c>
      <c r="U283">
        <f>INDEX('Input EIA SEDS'!$A:$BZ, $A283, COLUMN(U283))</f>
        <v/>
      </c>
      <c r="V283">
        <f>INDEX('Input EIA SEDS'!$A:$BZ, $A283, COLUMN(V283))</f>
        <v/>
      </c>
      <c r="W283">
        <f>INDEX('Input EIA SEDS'!$A:$BZ, $A283, COLUMN(W283))</f>
        <v/>
      </c>
      <c r="X283">
        <f>INDEX('Input EIA SEDS'!$A:$BZ, $A283, COLUMN(X283))</f>
        <v/>
      </c>
      <c r="Y283">
        <f>INDEX('Input EIA SEDS'!$A:$BZ, $A283, COLUMN(Y283))</f>
        <v/>
      </c>
      <c r="Z283">
        <f>INDEX('Input EIA SEDS'!$A:$BZ, $A283, COLUMN(Z283))</f>
        <v/>
      </c>
      <c r="AA283">
        <f>INDEX('Input EIA SEDS'!$A:$BZ, $A283, COLUMN(AA283))</f>
        <v/>
      </c>
      <c r="AB283">
        <f>INDEX('Input EIA SEDS'!$A:$BZ, $A283, COLUMN(AB283))</f>
        <v/>
      </c>
      <c r="AC283">
        <f>INDEX('Input EIA SEDS'!$A:$BZ, $A283, COLUMN(AC283))</f>
        <v/>
      </c>
      <c r="AD283">
        <f>INDEX('Input EIA SEDS'!$A:$BZ, $A283, COLUMN(AD283))</f>
        <v/>
      </c>
      <c r="AE283">
        <f>INDEX('Input EIA SEDS'!$A:$BZ, $A283, COLUMN(AE283))</f>
        <v/>
      </c>
      <c r="AF283">
        <f>INDEX('Input EIA SEDS'!$A:$BZ, $A283, COLUMN(AF283))</f>
        <v/>
      </c>
      <c r="AG283">
        <f>INDEX('Input EIA SEDS'!$A:$BZ, $A283, COLUMN(AG283))</f>
        <v/>
      </c>
      <c r="AH283">
        <f>INDEX('Input EIA SEDS'!$A:$BZ, $A283, COLUMN(AH283))</f>
        <v/>
      </c>
      <c r="AI283">
        <f>INDEX('Input EIA SEDS'!$A:$BZ, $A283, COLUMN(AI283))</f>
        <v/>
      </c>
      <c r="AJ283">
        <f>INDEX('Input EIA SEDS'!$A:$BZ, $A283, COLUMN(AJ283))</f>
        <v/>
      </c>
      <c r="AK283">
        <f>INDEX('Input EIA SEDS'!$A:$BZ, $A283, COLUMN(AK283))</f>
        <v/>
      </c>
      <c r="AL283">
        <f>INDEX('Input EIA SEDS'!$A:$BZ, $A283, COLUMN(AL283))</f>
        <v/>
      </c>
      <c r="AM283">
        <f>INDEX('Input EIA SEDS'!$A:$BZ, $A283, COLUMN(AM283))</f>
        <v/>
      </c>
      <c r="AN283">
        <f>INDEX('Input EIA SEDS'!$A:$BZ, $A283, COLUMN(AN283))</f>
        <v/>
      </c>
      <c r="AO283">
        <f>INDEX('Input EIA SEDS'!$A:$BZ, $A283, COLUMN(AO283))</f>
        <v/>
      </c>
      <c r="AP283">
        <f>INDEX('Input EIA SEDS'!$A:$BZ, $A283, COLUMN(AP283))</f>
        <v/>
      </c>
      <c r="AQ283">
        <f>INDEX('Input EIA SEDS'!$A:$BZ, $A283, COLUMN(AQ283))</f>
        <v/>
      </c>
      <c r="AR283">
        <f>INDEX('Input EIA SEDS'!$A:$BZ, $A283, COLUMN(AR283))</f>
        <v/>
      </c>
      <c r="AS283">
        <f>INDEX('Input EIA SEDS'!$A:$BZ, $A283, COLUMN(AS283))</f>
        <v/>
      </c>
      <c r="AT283">
        <f>INDEX('Input EIA SEDS'!$A:$BZ, $A283, COLUMN(AT283))</f>
        <v/>
      </c>
      <c r="AU283">
        <f>INDEX('Input EIA SEDS'!$A:$BZ, $A283, COLUMN(AU283))</f>
        <v/>
      </c>
      <c r="AV283">
        <f>INDEX('Input EIA SEDS'!$A:$BZ, $A283, COLUMN(AV283))</f>
        <v/>
      </c>
      <c r="AW283">
        <f>INDEX('Input EIA SEDS'!$A:$BZ, $A283, COLUMN(AW283))</f>
        <v/>
      </c>
      <c r="AX283">
        <f>INDEX('Input EIA SEDS'!$A:$BZ, $A283, COLUMN(AX283))</f>
        <v/>
      </c>
      <c r="AY283">
        <f>INDEX('Input EIA SEDS'!$A:$BZ, $A283, COLUMN(AY283))</f>
        <v/>
      </c>
      <c r="AZ283">
        <f>INDEX('Input EIA SEDS'!$A:$BZ, $A283, COLUMN(AZ283))</f>
        <v/>
      </c>
      <c r="BA283">
        <f>INDEX('Input EIA SEDS'!$A:$BZ, $A283, COLUMN(BA283))</f>
        <v/>
      </c>
      <c r="BB283">
        <f>INDEX('Input EIA SEDS'!$A:$BZ, $A283, COLUMN(BB283))</f>
        <v/>
      </c>
      <c r="BC283">
        <f>INDEX('Input EIA SEDS'!$A:$BZ, $A283, COLUMN(BC283))</f>
        <v/>
      </c>
      <c r="BD283">
        <f>INDEX('Input EIA SEDS'!$A:$BZ, $A283, COLUMN(BD283))</f>
        <v/>
      </c>
      <c r="BE283">
        <f>INDEX('Input EIA SEDS'!$A:$BZ, $A283, COLUMN(BE283))</f>
        <v/>
      </c>
      <c r="BF283">
        <f>INDEX('Input EIA SEDS'!$A:$BZ, $A283, COLUMN(BF283))</f>
        <v/>
      </c>
      <c r="BG283">
        <f>INDEX('Input EIA SEDS'!$A:$BZ, $A283, COLUMN(BG283))</f>
        <v/>
      </c>
      <c r="BH283">
        <f>INDEX('Input EIA SEDS'!$A:$BZ, $A283, COLUMN(BH283))</f>
        <v/>
      </c>
      <c r="BI283">
        <f>INDEX('Input EIA SEDS'!$A:$BZ, $A283, COLUMN(BI283))</f>
        <v/>
      </c>
      <c r="BJ283">
        <f>INDEX('Input EIA SEDS'!$A:$BZ, $A283, COLUMN(BJ283))</f>
        <v/>
      </c>
      <c r="BK283">
        <f>INDEX('Input EIA SEDS'!$A:$BZ, $A283, COLUMN(BK283))</f>
        <v/>
      </c>
      <c r="BL283">
        <f>INDEX('Input EIA SEDS'!$A:$BZ, $A283, COLUMN(BL283))</f>
        <v/>
      </c>
      <c r="BM283">
        <f>INDEX('Input EIA SEDS'!$A:$BZ, $A283, COLUMN(BM283))</f>
        <v/>
      </c>
      <c r="BN283">
        <f>INDEX('Input EIA SEDS'!$A:$BZ, $A283, COLUMN(BN283))</f>
        <v/>
      </c>
      <c r="BO283">
        <f>INDEX('Input EIA SEDS'!$A:$BZ, $A283, COLUMN(BO283))</f>
        <v/>
      </c>
      <c r="BP283">
        <f>INDEX('Input EIA SEDS'!$A:$BZ, $A283, COLUMN(BP283))</f>
        <v/>
      </c>
      <c r="BQ283">
        <f>INDEX('Input EIA SEDS'!$A:$BZ, $A283, COLUMN(BQ283))</f>
        <v/>
      </c>
      <c r="BR283">
        <f>INDEX('Input EIA SEDS'!$A:$BZ, $A283, COLUMN(BR283))</f>
        <v/>
      </c>
      <c r="BS283">
        <f>INDEX('Input EIA SEDS'!$A:$BZ, $A283, COLUMN(BS283))</f>
        <v/>
      </c>
      <c r="BT283">
        <f>INDEX('Input EIA SEDS'!$A:$BZ, $A283, COLUMN(BT283))</f>
        <v/>
      </c>
      <c r="BU283">
        <f>INDEX('Input EIA SEDS'!$A:$BZ, $A283, COLUMN(BU283))</f>
        <v/>
      </c>
      <c r="BV283">
        <f>INDEX('Input EIA SEDS'!$A:$BZ, $A283, COLUMN(BV283))</f>
        <v/>
      </c>
      <c r="BW283">
        <f>INDEX('Input EIA SEDS'!$A:$BZ, $A283, COLUMN(BW283))</f>
        <v/>
      </c>
    </row>
    <row r="284" spans="1:75">
      <c r="A284">
        <f>MATCH($C284,'Input EIA SEDS'!$C:$C,0)</f>
        <v/>
      </c>
      <c r="B284">
        <f>INDEX('Input EIA SEDS'!$A:$BZ, $A284, COLUMN(B284))</f>
        <v/>
      </c>
      <c r="C284" t="s">
        <v>1547</v>
      </c>
      <c r="D284">
        <f>INDEX('Input EIA SEDS'!$A:$BZ, $A284, COLUMN(D284))</f>
        <v/>
      </c>
      <c r="E284">
        <f>INDEX('Input EIA SEDS'!$A:$BZ, $A284, COLUMN(E284))</f>
        <v/>
      </c>
      <c r="F284">
        <f>INDEX('Input EIA SEDS'!$A:$BZ, $A284, COLUMN(F284))</f>
        <v/>
      </c>
      <c r="G284">
        <f>INDEX('Input EIA SEDS'!$A:$BZ, $A284, COLUMN(G284))</f>
        <v/>
      </c>
      <c r="H284">
        <f>INDEX('Input EIA SEDS'!$A:$BZ, $A284, COLUMN(H284))</f>
        <v/>
      </c>
      <c r="I284">
        <f>INDEX('Input EIA SEDS'!$A:$BZ, $A284, COLUMN(I284))</f>
        <v/>
      </c>
      <c r="J284">
        <f>INDEX('Input EIA SEDS'!$A:$BZ, $A284, COLUMN(J284))</f>
        <v/>
      </c>
      <c r="K284">
        <f>INDEX('Input EIA SEDS'!$A:$BZ, $A284, COLUMN(K284))</f>
        <v/>
      </c>
      <c r="L284">
        <f>INDEX('Input EIA SEDS'!$A:$BZ, $A284, COLUMN(L284))</f>
        <v/>
      </c>
      <c r="M284">
        <f>INDEX('Input EIA SEDS'!$A:$BZ, $A284, COLUMN(M284))</f>
        <v/>
      </c>
      <c r="N284">
        <f>INDEX('Input EIA SEDS'!$A:$BZ, $A284, COLUMN(N284))</f>
        <v/>
      </c>
      <c r="O284">
        <f>INDEX('Input EIA SEDS'!$A:$BZ, $A284, COLUMN(O284))</f>
        <v/>
      </c>
      <c r="P284">
        <f>INDEX('Input EIA SEDS'!$A:$BZ, $A284, COLUMN(P284))</f>
        <v/>
      </c>
      <c r="Q284">
        <f>INDEX('Input EIA SEDS'!$A:$BZ, $A284, COLUMN(Q284))</f>
        <v/>
      </c>
      <c r="R284">
        <f>INDEX('Input EIA SEDS'!$A:$BZ, $A284, COLUMN(R284))</f>
        <v/>
      </c>
      <c r="S284">
        <f>INDEX('Input EIA SEDS'!$A:$BZ, $A284, COLUMN(S284))</f>
        <v/>
      </c>
      <c r="T284">
        <f>INDEX('Input EIA SEDS'!$A:$BZ, $A284, COLUMN(T284))</f>
        <v/>
      </c>
      <c r="U284">
        <f>INDEX('Input EIA SEDS'!$A:$BZ, $A284, COLUMN(U284))</f>
        <v/>
      </c>
      <c r="V284">
        <f>INDEX('Input EIA SEDS'!$A:$BZ, $A284, COLUMN(V284))</f>
        <v/>
      </c>
      <c r="W284">
        <f>INDEX('Input EIA SEDS'!$A:$BZ, $A284, COLUMN(W284))</f>
        <v/>
      </c>
      <c r="X284">
        <f>INDEX('Input EIA SEDS'!$A:$BZ, $A284, COLUMN(X284))</f>
        <v/>
      </c>
      <c r="Y284">
        <f>INDEX('Input EIA SEDS'!$A:$BZ, $A284, COLUMN(Y284))</f>
        <v/>
      </c>
      <c r="Z284">
        <f>INDEX('Input EIA SEDS'!$A:$BZ, $A284, COLUMN(Z284))</f>
        <v/>
      </c>
      <c r="AA284">
        <f>INDEX('Input EIA SEDS'!$A:$BZ, $A284, COLUMN(AA284))</f>
        <v/>
      </c>
      <c r="AB284">
        <f>INDEX('Input EIA SEDS'!$A:$BZ, $A284, COLUMN(AB284))</f>
        <v/>
      </c>
      <c r="AC284">
        <f>INDEX('Input EIA SEDS'!$A:$BZ, $A284, COLUMN(AC284))</f>
        <v/>
      </c>
      <c r="AD284">
        <f>INDEX('Input EIA SEDS'!$A:$BZ, $A284, COLUMN(AD284))</f>
        <v/>
      </c>
      <c r="AE284">
        <f>INDEX('Input EIA SEDS'!$A:$BZ, $A284, COLUMN(AE284))</f>
        <v/>
      </c>
      <c r="AF284">
        <f>INDEX('Input EIA SEDS'!$A:$BZ, $A284, COLUMN(AF284))</f>
        <v/>
      </c>
      <c r="AG284">
        <f>INDEX('Input EIA SEDS'!$A:$BZ, $A284, COLUMN(AG284))</f>
        <v/>
      </c>
      <c r="AH284">
        <f>INDEX('Input EIA SEDS'!$A:$BZ, $A284, COLUMN(AH284))</f>
        <v/>
      </c>
      <c r="AI284">
        <f>INDEX('Input EIA SEDS'!$A:$BZ, $A284, COLUMN(AI284))</f>
        <v/>
      </c>
      <c r="AJ284">
        <f>INDEX('Input EIA SEDS'!$A:$BZ, $A284, COLUMN(AJ284))</f>
        <v/>
      </c>
      <c r="AK284">
        <f>INDEX('Input EIA SEDS'!$A:$BZ, $A284, COLUMN(AK284))</f>
        <v/>
      </c>
      <c r="AL284">
        <f>INDEX('Input EIA SEDS'!$A:$BZ, $A284, COLUMN(AL284))</f>
        <v/>
      </c>
      <c r="AM284">
        <f>INDEX('Input EIA SEDS'!$A:$BZ, $A284, COLUMN(AM284))</f>
        <v/>
      </c>
      <c r="AN284">
        <f>INDEX('Input EIA SEDS'!$A:$BZ, $A284, COLUMN(AN284))</f>
        <v/>
      </c>
      <c r="AO284">
        <f>INDEX('Input EIA SEDS'!$A:$BZ, $A284, COLUMN(AO284))</f>
        <v/>
      </c>
      <c r="AP284">
        <f>INDEX('Input EIA SEDS'!$A:$BZ, $A284, COLUMN(AP284))</f>
        <v/>
      </c>
      <c r="AQ284">
        <f>INDEX('Input EIA SEDS'!$A:$BZ, $A284, COLUMN(AQ284))</f>
        <v/>
      </c>
      <c r="AR284">
        <f>INDEX('Input EIA SEDS'!$A:$BZ, $A284, COLUMN(AR284))</f>
        <v/>
      </c>
      <c r="AS284">
        <f>INDEX('Input EIA SEDS'!$A:$BZ, $A284, COLUMN(AS284))</f>
        <v/>
      </c>
      <c r="AT284">
        <f>INDEX('Input EIA SEDS'!$A:$BZ, $A284, COLUMN(AT284))</f>
        <v/>
      </c>
      <c r="AU284">
        <f>INDEX('Input EIA SEDS'!$A:$BZ, $A284, COLUMN(AU284))</f>
        <v/>
      </c>
      <c r="AV284">
        <f>INDEX('Input EIA SEDS'!$A:$BZ, $A284, COLUMN(AV284))</f>
        <v/>
      </c>
      <c r="AW284">
        <f>INDEX('Input EIA SEDS'!$A:$BZ, $A284, COLUMN(AW284))</f>
        <v/>
      </c>
      <c r="AX284">
        <f>INDEX('Input EIA SEDS'!$A:$BZ, $A284, COLUMN(AX284))</f>
        <v/>
      </c>
      <c r="AY284">
        <f>INDEX('Input EIA SEDS'!$A:$BZ, $A284, COLUMN(AY284))</f>
        <v/>
      </c>
      <c r="AZ284">
        <f>INDEX('Input EIA SEDS'!$A:$BZ, $A284, COLUMN(AZ284))</f>
        <v/>
      </c>
      <c r="BA284">
        <f>INDEX('Input EIA SEDS'!$A:$BZ, $A284, COLUMN(BA284))</f>
        <v/>
      </c>
      <c r="BB284">
        <f>INDEX('Input EIA SEDS'!$A:$BZ, $A284, COLUMN(BB284))</f>
        <v/>
      </c>
      <c r="BC284">
        <f>INDEX('Input EIA SEDS'!$A:$BZ, $A284, COLUMN(BC284))</f>
        <v/>
      </c>
      <c r="BD284">
        <f>INDEX('Input EIA SEDS'!$A:$BZ, $A284, COLUMN(BD284))</f>
        <v/>
      </c>
      <c r="BE284">
        <f>INDEX('Input EIA SEDS'!$A:$BZ, $A284, COLUMN(BE284))</f>
        <v/>
      </c>
      <c r="BF284">
        <f>INDEX('Input EIA SEDS'!$A:$BZ, $A284, COLUMN(BF284))</f>
        <v/>
      </c>
      <c r="BG284">
        <f>INDEX('Input EIA SEDS'!$A:$BZ, $A284, COLUMN(BG284))</f>
        <v/>
      </c>
      <c r="BH284">
        <f>INDEX('Input EIA SEDS'!$A:$BZ, $A284, COLUMN(BH284))</f>
        <v/>
      </c>
      <c r="BI284">
        <f>INDEX('Input EIA SEDS'!$A:$BZ, $A284, COLUMN(BI284))</f>
        <v/>
      </c>
      <c r="BJ284">
        <f>INDEX('Input EIA SEDS'!$A:$BZ, $A284, COLUMN(BJ284))</f>
        <v/>
      </c>
      <c r="BK284">
        <f>INDEX('Input EIA SEDS'!$A:$BZ, $A284, COLUMN(BK284))</f>
        <v/>
      </c>
      <c r="BL284">
        <f>INDEX('Input EIA SEDS'!$A:$BZ, $A284, COLUMN(BL284))</f>
        <v/>
      </c>
      <c r="BM284">
        <f>INDEX('Input EIA SEDS'!$A:$BZ, $A284, COLUMN(BM284))</f>
        <v/>
      </c>
      <c r="BN284">
        <f>INDEX('Input EIA SEDS'!$A:$BZ, $A284, COLUMN(BN284))</f>
        <v/>
      </c>
      <c r="BO284">
        <f>INDEX('Input EIA SEDS'!$A:$BZ, $A284, COLUMN(BO284))</f>
        <v/>
      </c>
      <c r="BP284">
        <f>INDEX('Input EIA SEDS'!$A:$BZ, $A284, COLUMN(BP284))</f>
        <v/>
      </c>
      <c r="BQ284">
        <f>INDEX('Input EIA SEDS'!$A:$BZ, $A284, COLUMN(BQ284))</f>
        <v/>
      </c>
      <c r="BR284">
        <f>INDEX('Input EIA SEDS'!$A:$BZ, $A284, COLUMN(BR284))</f>
        <v/>
      </c>
      <c r="BS284">
        <f>INDEX('Input EIA SEDS'!$A:$BZ, $A284, COLUMN(BS284))</f>
        <v/>
      </c>
      <c r="BT284">
        <f>INDEX('Input EIA SEDS'!$A:$BZ, $A284, COLUMN(BT284))</f>
        <v/>
      </c>
      <c r="BU284">
        <f>INDEX('Input EIA SEDS'!$A:$BZ, $A284, COLUMN(BU284))</f>
        <v/>
      </c>
      <c r="BV284">
        <f>INDEX('Input EIA SEDS'!$A:$BZ, $A284, COLUMN(BV284))</f>
        <v/>
      </c>
      <c r="BW284">
        <f>INDEX('Input EIA SEDS'!$A:$BZ, $A284, COLUMN(BW284))</f>
        <v/>
      </c>
    </row>
    <row r="285" spans="1:75">
      <c r="A285">
        <f>MATCH($C285,'Input EIA SEDS'!$C:$C,0)</f>
        <v/>
      </c>
      <c r="B285">
        <f>INDEX('Input EIA SEDS'!$A:$BZ, $A285, COLUMN(B285))</f>
        <v/>
      </c>
      <c r="C285" t="s">
        <v>1549</v>
      </c>
      <c r="D285">
        <f>INDEX('Input EIA SEDS'!$A:$BZ, $A285, COLUMN(D285))</f>
        <v/>
      </c>
      <c r="E285">
        <f>INDEX('Input EIA SEDS'!$A:$BZ, $A285, COLUMN(E285))</f>
        <v/>
      </c>
      <c r="F285">
        <f>INDEX('Input EIA SEDS'!$A:$BZ, $A285, COLUMN(F285))</f>
        <v/>
      </c>
      <c r="G285">
        <f>INDEX('Input EIA SEDS'!$A:$BZ, $A285, COLUMN(G285))</f>
        <v/>
      </c>
      <c r="H285">
        <f>INDEX('Input EIA SEDS'!$A:$BZ, $A285, COLUMN(H285))</f>
        <v/>
      </c>
      <c r="I285">
        <f>INDEX('Input EIA SEDS'!$A:$BZ, $A285, COLUMN(I285))</f>
        <v/>
      </c>
      <c r="J285">
        <f>INDEX('Input EIA SEDS'!$A:$BZ, $A285, COLUMN(J285))</f>
        <v/>
      </c>
      <c r="K285">
        <f>INDEX('Input EIA SEDS'!$A:$BZ, $A285, COLUMN(K285))</f>
        <v/>
      </c>
      <c r="L285">
        <f>INDEX('Input EIA SEDS'!$A:$BZ, $A285, COLUMN(L285))</f>
        <v/>
      </c>
      <c r="M285">
        <f>INDEX('Input EIA SEDS'!$A:$BZ, $A285, COLUMN(M285))</f>
        <v/>
      </c>
      <c r="N285">
        <f>INDEX('Input EIA SEDS'!$A:$BZ, $A285, COLUMN(N285))</f>
        <v/>
      </c>
      <c r="O285">
        <f>INDEX('Input EIA SEDS'!$A:$BZ, $A285, COLUMN(O285))</f>
        <v/>
      </c>
      <c r="P285">
        <f>INDEX('Input EIA SEDS'!$A:$BZ, $A285, COLUMN(P285))</f>
        <v/>
      </c>
      <c r="Q285">
        <f>INDEX('Input EIA SEDS'!$A:$BZ, $A285, COLUMN(Q285))</f>
        <v/>
      </c>
      <c r="R285">
        <f>INDEX('Input EIA SEDS'!$A:$BZ, $A285, COLUMN(R285))</f>
        <v/>
      </c>
      <c r="S285">
        <f>INDEX('Input EIA SEDS'!$A:$BZ, $A285, COLUMN(S285))</f>
        <v/>
      </c>
      <c r="T285">
        <f>INDEX('Input EIA SEDS'!$A:$BZ, $A285, COLUMN(T285))</f>
        <v/>
      </c>
      <c r="U285">
        <f>INDEX('Input EIA SEDS'!$A:$BZ, $A285, COLUMN(U285))</f>
        <v/>
      </c>
      <c r="V285">
        <f>INDEX('Input EIA SEDS'!$A:$BZ, $A285, COLUMN(V285))</f>
        <v/>
      </c>
      <c r="W285">
        <f>INDEX('Input EIA SEDS'!$A:$BZ, $A285, COLUMN(W285))</f>
        <v/>
      </c>
      <c r="X285">
        <f>INDEX('Input EIA SEDS'!$A:$BZ, $A285, COLUMN(X285))</f>
        <v/>
      </c>
      <c r="Y285">
        <f>INDEX('Input EIA SEDS'!$A:$BZ, $A285, COLUMN(Y285))</f>
        <v/>
      </c>
      <c r="Z285">
        <f>INDEX('Input EIA SEDS'!$A:$BZ, $A285, COLUMN(Z285))</f>
        <v/>
      </c>
      <c r="AA285">
        <f>INDEX('Input EIA SEDS'!$A:$BZ, $A285, COLUMN(AA285))</f>
        <v/>
      </c>
      <c r="AB285">
        <f>INDEX('Input EIA SEDS'!$A:$BZ, $A285, COLUMN(AB285))</f>
        <v/>
      </c>
      <c r="AC285">
        <f>INDEX('Input EIA SEDS'!$A:$BZ, $A285, COLUMN(AC285))</f>
        <v/>
      </c>
      <c r="AD285">
        <f>INDEX('Input EIA SEDS'!$A:$BZ, $A285, COLUMN(AD285))</f>
        <v/>
      </c>
      <c r="AE285">
        <f>INDEX('Input EIA SEDS'!$A:$BZ, $A285, COLUMN(AE285))</f>
        <v/>
      </c>
      <c r="AF285">
        <f>INDEX('Input EIA SEDS'!$A:$BZ, $A285, COLUMN(AF285))</f>
        <v/>
      </c>
      <c r="AG285">
        <f>INDEX('Input EIA SEDS'!$A:$BZ, $A285, COLUMN(AG285))</f>
        <v/>
      </c>
      <c r="AH285">
        <f>INDEX('Input EIA SEDS'!$A:$BZ, $A285, COLUMN(AH285))</f>
        <v/>
      </c>
      <c r="AI285">
        <f>INDEX('Input EIA SEDS'!$A:$BZ, $A285, COLUMN(AI285))</f>
        <v/>
      </c>
      <c r="AJ285">
        <f>INDEX('Input EIA SEDS'!$A:$BZ, $A285, COLUMN(AJ285))</f>
        <v/>
      </c>
      <c r="AK285">
        <f>INDEX('Input EIA SEDS'!$A:$BZ, $A285, COLUMN(AK285))</f>
        <v/>
      </c>
      <c r="AL285">
        <f>INDEX('Input EIA SEDS'!$A:$BZ, $A285, COLUMN(AL285))</f>
        <v/>
      </c>
      <c r="AM285">
        <f>INDEX('Input EIA SEDS'!$A:$BZ, $A285, COLUMN(AM285))</f>
        <v/>
      </c>
      <c r="AN285">
        <f>INDEX('Input EIA SEDS'!$A:$BZ, $A285, COLUMN(AN285))</f>
        <v/>
      </c>
      <c r="AO285">
        <f>INDEX('Input EIA SEDS'!$A:$BZ, $A285, COLUMN(AO285))</f>
        <v/>
      </c>
      <c r="AP285">
        <f>INDEX('Input EIA SEDS'!$A:$BZ, $A285, COLUMN(AP285))</f>
        <v/>
      </c>
      <c r="AQ285">
        <f>INDEX('Input EIA SEDS'!$A:$BZ, $A285, COLUMN(AQ285))</f>
        <v/>
      </c>
      <c r="AR285">
        <f>INDEX('Input EIA SEDS'!$A:$BZ, $A285, COLUMN(AR285))</f>
        <v/>
      </c>
      <c r="AS285">
        <f>INDEX('Input EIA SEDS'!$A:$BZ, $A285, COLUMN(AS285))</f>
        <v/>
      </c>
      <c r="AT285">
        <f>INDEX('Input EIA SEDS'!$A:$BZ, $A285, COLUMN(AT285))</f>
        <v/>
      </c>
      <c r="AU285">
        <f>INDEX('Input EIA SEDS'!$A:$BZ, $A285, COLUMN(AU285))</f>
        <v/>
      </c>
      <c r="AV285">
        <f>INDEX('Input EIA SEDS'!$A:$BZ, $A285, COLUMN(AV285))</f>
        <v/>
      </c>
      <c r="AW285">
        <f>INDEX('Input EIA SEDS'!$A:$BZ, $A285, COLUMN(AW285))</f>
        <v/>
      </c>
      <c r="AX285">
        <f>INDEX('Input EIA SEDS'!$A:$BZ, $A285, COLUMN(AX285))</f>
        <v/>
      </c>
      <c r="AY285">
        <f>INDEX('Input EIA SEDS'!$A:$BZ, $A285, COLUMN(AY285))</f>
        <v/>
      </c>
      <c r="AZ285">
        <f>INDEX('Input EIA SEDS'!$A:$BZ, $A285, COLUMN(AZ285))</f>
        <v/>
      </c>
      <c r="BA285">
        <f>INDEX('Input EIA SEDS'!$A:$BZ, $A285, COLUMN(BA285))</f>
        <v/>
      </c>
      <c r="BB285">
        <f>INDEX('Input EIA SEDS'!$A:$BZ, $A285, COLUMN(BB285))</f>
        <v/>
      </c>
      <c r="BC285">
        <f>INDEX('Input EIA SEDS'!$A:$BZ, $A285, COLUMN(BC285))</f>
        <v/>
      </c>
      <c r="BD285">
        <f>INDEX('Input EIA SEDS'!$A:$BZ, $A285, COLUMN(BD285))</f>
        <v/>
      </c>
      <c r="BE285">
        <f>INDEX('Input EIA SEDS'!$A:$BZ, $A285, COLUMN(BE285))</f>
        <v/>
      </c>
      <c r="BF285">
        <f>INDEX('Input EIA SEDS'!$A:$BZ, $A285, COLUMN(BF285))</f>
        <v/>
      </c>
      <c r="BG285">
        <f>INDEX('Input EIA SEDS'!$A:$BZ, $A285, COLUMN(BG285))</f>
        <v/>
      </c>
      <c r="BH285">
        <f>INDEX('Input EIA SEDS'!$A:$BZ, $A285, COLUMN(BH285))</f>
        <v/>
      </c>
      <c r="BI285">
        <f>INDEX('Input EIA SEDS'!$A:$BZ, $A285, COLUMN(BI285))</f>
        <v/>
      </c>
      <c r="BJ285">
        <f>INDEX('Input EIA SEDS'!$A:$BZ, $A285, COLUMN(BJ285))</f>
        <v/>
      </c>
      <c r="BK285">
        <f>INDEX('Input EIA SEDS'!$A:$BZ, $A285, COLUMN(BK285))</f>
        <v/>
      </c>
      <c r="BL285">
        <f>INDEX('Input EIA SEDS'!$A:$BZ, $A285, COLUMN(BL285))</f>
        <v/>
      </c>
      <c r="BM285">
        <f>INDEX('Input EIA SEDS'!$A:$BZ, $A285, COLUMN(BM285))</f>
        <v/>
      </c>
      <c r="BN285">
        <f>INDEX('Input EIA SEDS'!$A:$BZ, $A285, COLUMN(BN285))</f>
        <v/>
      </c>
      <c r="BO285">
        <f>INDEX('Input EIA SEDS'!$A:$BZ, $A285, COLUMN(BO285))</f>
        <v/>
      </c>
      <c r="BP285">
        <f>INDEX('Input EIA SEDS'!$A:$BZ, $A285, COLUMN(BP285))</f>
        <v/>
      </c>
      <c r="BQ285">
        <f>INDEX('Input EIA SEDS'!$A:$BZ, $A285, COLUMN(BQ285))</f>
        <v/>
      </c>
      <c r="BR285">
        <f>INDEX('Input EIA SEDS'!$A:$BZ, $A285, COLUMN(BR285))</f>
        <v/>
      </c>
      <c r="BS285">
        <f>INDEX('Input EIA SEDS'!$A:$BZ, $A285, COLUMN(BS285))</f>
        <v/>
      </c>
      <c r="BT285">
        <f>INDEX('Input EIA SEDS'!$A:$BZ, $A285, COLUMN(BT285))</f>
        <v/>
      </c>
      <c r="BU285">
        <f>INDEX('Input EIA SEDS'!$A:$BZ, $A285, COLUMN(BU285))</f>
        <v/>
      </c>
      <c r="BV285">
        <f>INDEX('Input EIA SEDS'!$A:$BZ, $A285, COLUMN(BV285))</f>
        <v/>
      </c>
      <c r="BW285">
        <f>INDEX('Input EIA SEDS'!$A:$BZ, $A285, COLUMN(BW285))</f>
        <v/>
      </c>
    </row>
    <row r="286" spans="1:75">
      <c r="A286">
        <f>MATCH($C286,'Input EIA SEDS'!$C:$C,0)</f>
        <v/>
      </c>
      <c r="B286">
        <f>INDEX('Input EIA SEDS'!$A:$BZ, $A286, COLUMN(B286))</f>
        <v/>
      </c>
      <c r="C286" t="s">
        <v>1550</v>
      </c>
      <c r="D286">
        <f>INDEX('Input EIA SEDS'!$A:$BZ, $A286, COLUMN(D286))</f>
        <v/>
      </c>
      <c r="E286">
        <f>INDEX('Input EIA SEDS'!$A:$BZ, $A286, COLUMN(E286))</f>
        <v/>
      </c>
      <c r="F286">
        <f>INDEX('Input EIA SEDS'!$A:$BZ, $A286, COLUMN(F286))</f>
        <v/>
      </c>
      <c r="G286">
        <f>INDEX('Input EIA SEDS'!$A:$BZ, $A286, COLUMN(G286))</f>
        <v/>
      </c>
      <c r="H286">
        <f>INDEX('Input EIA SEDS'!$A:$BZ, $A286, COLUMN(H286))</f>
        <v/>
      </c>
      <c r="I286">
        <f>INDEX('Input EIA SEDS'!$A:$BZ, $A286, COLUMN(I286))</f>
        <v/>
      </c>
      <c r="J286">
        <f>INDEX('Input EIA SEDS'!$A:$BZ, $A286, COLUMN(J286))</f>
        <v/>
      </c>
      <c r="K286">
        <f>INDEX('Input EIA SEDS'!$A:$BZ, $A286, COLUMN(K286))</f>
        <v/>
      </c>
      <c r="L286">
        <f>INDEX('Input EIA SEDS'!$A:$BZ, $A286, COLUMN(L286))</f>
        <v/>
      </c>
      <c r="M286">
        <f>INDEX('Input EIA SEDS'!$A:$BZ, $A286, COLUMN(M286))</f>
        <v/>
      </c>
      <c r="N286">
        <f>INDEX('Input EIA SEDS'!$A:$BZ, $A286, COLUMN(N286))</f>
        <v/>
      </c>
      <c r="O286">
        <f>INDEX('Input EIA SEDS'!$A:$BZ, $A286, COLUMN(O286))</f>
        <v/>
      </c>
      <c r="P286">
        <f>INDEX('Input EIA SEDS'!$A:$BZ, $A286, COLUMN(P286))</f>
        <v/>
      </c>
      <c r="Q286">
        <f>INDEX('Input EIA SEDS'!$A:$BZ, $A286, COLUMN(Q286))</f>
        <v/>
      </c>
      <c r="R286">
        <f>INDEX('Input EIA SEDS'!$A:$BZ, $A286, COLUMN(R286))</f>
        <v/>
      </c>
      <c r="S286">
        <f>INDEX('Input EIA SEDS'!$A:$BZ, $A286, COLUMN(S286))</f>
        <v/>
      </c>
      <c r="T286">
        <f>INDEX('Input EIA SEDS'!$A:$BZ, $A286, COLUMN(T286))</f>
        <v/>
      </c>
      <c r="U286">
        <f>INDEX('Input EIA SEDS'!$A:$BZ, $A286, COLUMN(U286))</f>
        <v/>
      </c>
      <c r="V286">
        <f>INDEX('Input EIA SEDS'!$A:$BZ, $A286, COLUMN(V286))</f>
        <v/>
      </c>
      <c r="W286">
        <f>INDEX('Input EIA SEDS'!$A:$BZ, $A286, COLUMN(W286))</f>
        <v/>
      </c>
      <c r="X286">
        <f>INDEX('Input EIA SEDS'!$A:$BZ, $A286, COLUMN(X286))</f>
        <v/>
      </c>
      <c r="Y286">
        <f>INDEX('Input EIA SEDS'!$A:$BZ, $A286, COLUMN(Y286))</f>
        <v/>
      </c>
      <c r="Z286">
        <f>INDEX('Input EIA SEDS'!$A:$BZ, $A286, COLUMN(Z286))</f>
        <v/>
      </c>
      <c r="AA286">
        <f>INDEX('Input EIA SEDS'!$A:$BZ, $A286, COLUMN(AA286))</f>
        <v/>
      </c>
      <c r="AB286">
        <f>INDEX('Input EIA SEDS'!$A:$BZ, $A286, COLUMN(AB286))</f>
        <v/>
      </c>
      <c r="AC286">
        <f>INDEX('Input EIA SEDS'!$A:$BZ, $A286, COLUMN(AC286))</f>
        <v/>
      </c>
      <c r="AD286">
        <f>INDEX('Input EIA SEDS'!$A:$BZ, $A286, COLUMN(AD286))</f>
        <v/>
      </c>
      <c r="AE286">
        <f>INDEX('Input EIA SEDS'!$A:$BZ, $A286, COLUMN(AE286))</f>
        <v/>
      </c>
      <c r="AF286">
        <f>INDEX('Input EIA SEDS'!$A:$BZ, $A286, COLUMN(AF286))</f>
        <v/>
      </c>
      <c r="AG286">
        <f>INDEX('Input EIA SEDS'!$A:$BZ, $A286, COLUMN(AG286))</f>
        <v/>
      </c>
      <c r="AH286">
        <f>INDEX('Input EIA SEDS'!$A:$BZ, $A286, COLUMN(AH286))</f>
        <v/>
      </c>
      <c r="AI286">
        <f>INDEX('Input EIA SEDS'!$A:$BZ, $A286, COLUMN(AI286))</f>
        <v/>
      </c>
      <c r="AJ286">
        <f>INDEX('Input EIA SEDS'!$A:$BZ, $A286, COLUMN(AJ286))</f>
        <v/>
      </c>
      <c r="AK286">
        <f>INDEX('Input EIA SEDS'!$A:$BZ, $A286, COLUMN(AK286))</f>
        <v/>
      </c>
      <c r="AL286">
        <f>INDEX('Input EIA SEDS'!$A:$BZ, $A286, COLUMN(AL286))</f>
        <v/>
      </c>
      <c r="AM286">
        <f>INDEX('Input EIA SEDS'!$A:$BZ, $A286, COLUMN(AM286))</f>
        <v/>
      </c>
      <c r="AN286">
        <f>INDEX('Input EIA SEDS'!$A:$BZ, $A286, COLUMN(AN286))</f>
        <v/>
      </c>
      <c r="AO286">
        <f>INDEX('Input EIA SEDS'!$A:$BZ, $A286, COLUMN(AO286))</f>
        <v/>
      </c>
      <c r="AP286">
        <f>INDEX('Input EIA SEDS'!$A:$BZ, $A286, COLUMN(AP286))</f>
        <v/>
      </c>
      <c r="AQ286">
        <f>INDEX('Input EIA SEDS'!$A:$BZ, $A286, COLUMN(AQ286))</f>
        <v/>
      </c>
      <c r="AR286">
        <f>INDEX('Input EIA SEDS'!$A:$BZ, $A286, COLUMN(AR286))</f>
        <v/>
      </c>
      <c r="AS286">
        <f>INDEX('Input EIA SEDS'!$A:$BZ, $A286, COLUMN(AS286))</f>
        <v/>
      </c>
      <c r="AT286">
        <f>INDEX('Input EIA SEDS'!$A:$BZ, $A286, COLUMN(AT286))</f>
        <v/>
      </c>
      <c r="AU286">
        <f>INDEX('Input EIA SEDS'!$A:$BZ, $A286, COLUMN(AU286))</f>
        <v/>
      </c>
      <c r="AV286">
        <f>INDEX('Input EIA SEDS'!$A:$BZ, $A286, COLUMN(AV286))</f>
        <v/>
      </c>
      <c r="AW286">
        <f>INDEX('Input EIA SEDS'!$A:$BZ, $A286, COLUMN(AW286))</f>
        <v/>
      </c>
      <c r="AX286">
        <f>INDEX('Input EIA SEDS'!$A:$BZ, $A286, COLUMN(AX286))</f>
        <v/>
      </c>
      <c r="AY286">
        <f>INDEX('Input EIA SEDS'!$A:$BZ, $A286, COLUMN(AY286))</f>
        <v/>
      </c>
      <c r="AZ286">
        <f>INDEX('Input EIA SEDS'!$A:$BZ, $A286, COLUMN(AZ286))</f>
        <v/>
      </c>
      <c r="BA286">
        <f>INDEX('Input EIA SEDS'!$A:$BZ, $A286, COLUMN(BA286))</f>
        <v/>
      </c>
      <c r="BB286">
        <f>INDEX('Input EIA SEDS'!$A:$BZ, $A286, COLUMN(BB286))</f>
        <v/>
      </c>
      <c r="BC286">
        <f>INDEX('Input EIA SEDS'!$A:$BZ, $A286, COLUMN(BC286))</f>
        <v/>
      </c>
      <c r="BD286">
        <f>INDEX('Input EIA SEDS'!$A:$BZ, $A286, COLUMN(BD286))</f>
        <v/>
      </c>
      <c r="BE286">
        <f>INDEX('Input EIA SEDS'!$A:$BZ, $A286, COLUMN(BE286))</f>
        <v/>
      </c>
      <c r="BF286">
        <f>INDEX('Input EIA SEDS'!$A:$BZ, $A286, COLUMN(BF286))</f>
        <v/>
      </c>
      <c r="BG286">
        <f>INDEX('Input EIA SEDS'!$A:$BZ, $A286, COLUMN(BG286))</f>
        <v/>
      </c>
      <c r="BH286">
        <f>INDEX('Input EIA SEDS'!$A:$BZ, $A286, COLUMN(BH286))</f>
        <v/>
      </c>
      <c r="BI286">
        <f>INDEX('Input EIA SEDS'!$A:$BZ, $A286, COLUMN(BI286))</f>
        <v/>
      </c>
      <c r="BJ286">
        <f>INDEX('Input EIA SEDS'!$A:$BZ, $A286, COLUMN(BJ286))</f>
        <v/>
      </c>
      <c r="BK286">
        <f>INDEX('Input EIA SEDS'!$A:$BZ, $A286, COLUMN(BK286))</f>
        <v/>
      </c>
      <c r="BL286">
        <f>INDEX('Input EIA SEDS'!$A:$BZ, $A286, COLUMN(BL286))</f>
        <v/>
      </c>
      <c r="BM286">
        <f>INDEX('Input EIA SEDS'!$A:$BZ, $A286, COLUMN(BM286))</f>
        <v/>
      </c>
      <c r="BN286">
        <f>INDEX('Input EIA SEDS'!$A:$BZ, $A286, COLUMN(BN286))</f>
        <v/>
      </c>
      <c r="BO286">
        <f>INDEX('Input EIA SEDS'!$A:$BZ, $A286, COLUMN(BO286))</f>
        <v/>
      </c>
      <c r="BP286">
        <f>INDEX('Input EIA SEDS'!$A:$BZ, $A286, COLUMN(BP286))</f>
        <v/>
      </c>
      <c r="BQ286">
        <f>INDEX('Input EIA SEDS'!$A:$BZ, $A286, COLUMN(BQ286))</f>
        <v/>
      </c>
      <c r="BR286">
        <f>INDEX('Input EIA SEDS'!$A:$BZ, $A286, COLUMN(BR286))</f>
        <v/>
      </c>
      <c r="BS286">
        <f>INDEX('Input EIA SEDS'!$A:$BZ, $A286, COLUMN(BS286))</f>
        <v/>
      </c>
      <c r="BT286">
        <f>INDEX('Input EIA SEDS'!$A:$BZ, $A286, COLUMN(BT286))</f>
        <v/>
      </c>
      <c r="BU286">
        <f>INDEX('Input EIA SEDS'!$A:$BZ, $A286, COLUMN(BU286))</f>
        <v/>
      </c>
      <c r="BV286">
        <f>INDEX('Input EIA SEDS'!$A:$BZ, $A286, COLUMN(BV286))</f>
        <v/>
      </c>
      <c r="BW286">
        <f>INDEX('Input EIA SEDS'!$A:$BZ, $A286, COLUMN(BW286))</f>
        <v/>
      </c>
    </row>
    <row r="287" spans="1:75">
      <c r="A287">
        <f>MATCH($C287,'Input EIA SEDS'!$C:$C,0)</f>
        <v/>
      </c>
      <c r="B287">
        <f>INDEX('Input EIA SEDS'!$A:$BZ, $A287, COLUMN(B287))</f>
        <v/>
      </c>
      <c r="C287" t="s">
        <v>1552</v>
      </c>
      <c r="D287">
        <f>INDEX('Input EIA SEDS'!$A:$BZ, $A287, COLUMN(D287))</f>
        <v/>
      </c>
      <c r="E287">
        <f>INDEX('Input EIA SEDS'!$A:$BZ, $A287, COLUMN(E287))</f>
        <v/>
      </c>
      <c r="F287">
        <f>INDEX('Input EIA SEDS'!$A:$BZ, $A287, COLUMN(F287))</f>
        <v/>
      </c>
      <c r="G287">
        <f>INDEX('Input EIA SEDS'!$A:$BZ, $A287, COLUMN(G287))</f>
        <v/>
      </c>
      <c r="H287">
        <f>INDEX('Input EIA SEDS'!$A:$BZ, $A287, COLUMN(H287))</f>
        <v/>
      </c>
      <c r="I287">
        <f>INDEX('Input EIA SEDS'!$A:$BZ, $A287, COLUMN(I287))</f>
        <v/>
      </c>
      <c r="J287">
        <f>INDEX('Input EIA SEDS'!$A:$BZ, $A287, COLUMN(J287))</f>
        <v/>
      </c>
      <c r="K287">
        <f>INDEX('Input EIA SEDS'!$A:$BZ, $A287, COLUMN(K287))</f>
        <v/>
      </c>
      <c r="L287">
        <f>INDEX('Input EIA SEDS'!$A:$BZ, $A287, COLUMN(L287))</f>
        <v/>
      </c>
      <c r="M287">
        <f>INDEX('Input EIA SEDS'!$A:$BZ, $A287, COLUMN(M287))</f>
        <v/>
      </c>
      <c r="N287">
        <f>INDEX('Input EIA SEDS'!$A:$BZ, $A287, COLUMN(N287))</f>
        <v/>
      </c>
      <c r="O287">
        <f>INDEX('Input EIA SEDS'!$A:$BZ, $A287, COLUMN(O287))</f>
        <v/>
      </c>
      <c r="P287">
        <f>INDEX('Input EIA SEDS'!$A:$BZ, $A287, COLUMN(P287))</f>
        <v/>
      </c>
      <c r="Q287">
        <f>INDEX('Input EIA SEDS'!$A:$BZ, $A287, COLUMN(Q287))</f>
        <v/>
      </c>
      <c r="R287">
        <f>INDEX('Input EIA SEDS'!$A:$BZ, $A287, COLUMN(R287))</f>
        <v/>
      </c>
      <c r="S287">
        <f>INDEX('Input EIA SEDS'!$A:$BZ, $A287, COLUMN(S287))</f>
        <v/>
      </c>
      <c r="T287">
        <f>INDEX('Input EIA SEDS'!$A:$BZ, $A287, COLUMN(T287))</f>
        <v/>
      </c>
      <c r="U287">
        <f>INDEX('Input EIA SEDS'!$A:$BZ, $A287, COLUMN(U287))</f>
        <v/>
      </c>
      <c r="V287">
        <f>INDEX('Input EIA SEDS'!$A:$BZ, $A287, COLUMN(V287))</f>
        <v/>
      </c>
      <c r="W287">
        <f>INDEX('Input EIA SEDS'!$A:$BZ, $A287, COLUMN(W287))</f>
        <v/>
      </c>
      <c r="X287">
        <f>INDEX('Input EIA SEDS'!$A:$BZ, $A287, COLUMN(X287))</f>
        <v/>
      </c>
      <c r="Y287">
        <f>INDEX('Input EIA SEDS'!$A:$BZ, $A287, COLUMN(Y287))</f>
        <v/>
      </c>
      <c r="Z287">
        <f>INDEX('Input EIA SEDS'!$A:$BZ, $A287, COLUMN(Z287))</f>
        <v/>
      </c>
      <c r="AA287">
        <f>INDEX('Input EIA SEDS'!$A:$BZ, $A287, COLUMN(AA287))</f>
        <v/>
      </c>
      <c r="AB287">
        <f>INDEX('Input EIA SEDS'!$A:$BZ, $A287, COLUMN(AB287))</f>
        <v/>
      </c>
      <c r="AC287">
        <f>INDEX('Input EIA SEDS'!$A:$BZ, $A287, COLUMN(AC287))</f>
        <v/>
      </c>
      <c r="AD287">
        <f>INDEX('Input EIA SEDS'!$A:$BZ, $A287, COLUMN(AD287))</f>
        <v/>
      </c>
      <c r="AE287">
        <f>INDEX('Input EIA SEDS'!$A:$BZ, $A287, COLUMN(AE287))</f>
        <v/>
      </c>
      <c r="AF287">
        <f>INDEX('Input EIA SEDS'!$A:$BZ, $A287, COLUMN(AF287))</f>
        <v/>
      </c>
      <c r="AG287">
        <f>INDEX('Input EIA SEDS'!$A:$BZ, $A287, COLUMN(AG287))</f>
        <v/>
      </c>
      <c r="AH287">
        <f>INDEX('Input EIA SEDS'!$A:$BZ, $A287, COLUMN(AH287))</f>
        <v/>
      </c>
      <c r="AI287">
        <f>INDEX('Input EIA SEDS'!$A:$BZ, $A287, COLUMN(AI287))</f>
        <v/>
      </c>
      <c r="AJ287">
        <f>INDEX('Input EIA SEDS'!$A:$BZ, $A287, COLUMN(AJ287))</f>
        <v/>
      </c>
      <c r="AK287">
        <f>INDEX('Input EIA SEDS'!$A:$BZ, $A287, COLUMN(AK287))</f>
        <v/>
      </c>
      <c r="AL287">
        <f>INDEX('Input EIA SEDS'!$A:$BZ, $A287, COLUMN(AL287))</f>
        <v/>
      </c>
      <c r="AM287">
        <f>INDEX('Input EIA SEDS'!$A:$BZ, $A287, COLUMN(AM287))</f>
        <v/>
      </c>
      <c r="AN287">
        <f>INDEX('Input EIA SEDS'!$A:$BZ, $A287, COLUMN(AN287))</f>
        <v/>
      </c>
      <c r="AO287">
        <f>INDEX('Input EIA SEDS'!$A:$BZ, $A287, COLUMN(AO287))</f>
        <v/>
      </c>
      <c r="AP287">
        <f>INDEX('Input EIA SEDS'!$A:$BZ, $A287, COLUMN(AP287))</f>
        <v/>
      </c>
      <c r="AQ287">
        <f>INDEX('Input EIA SEDS'!$A:$BZ, $A287, COLUMN(AQ287))</f>
        <v/>
      </c>
      <c r="AR287">
        <f>INDEX('Input EIA SEDS'!$A:$BZ, $A287, COLUMN(AR287))</f>
        <v/>
      </c>
      <c r="AS287">
        <f>INDEX('Input EIA SEDS'!$A:$BZ, $A287, COLUMN(AS287))</f>
        <v/>
      </c>
      <c r="AT287">
        <f>INDEX('Input EIA SEDS'!$A:$BZ, $A287, COLUMN(AT287))</f>
        <v/>
      </c>
      <c r="AU287">
        <f>INDEX('Input EIA SEDS'!$A:$BZ, $A287, COLUMN(AU287))</f>
        <v/>
      </c>
      <c r="AV287">
        <f>INDEX('Input EIA SEDS'!$A:$BZ, $A287, COLUMN(AV287))</f>
        <v/>
      </c>
      <c r="AW287">
        <f>INDEX('Input EIA SEDS'!$A:$BZ, $A287, COLUMN(AW287))</f>
        <v/>
      </c>
      <c r="AX287">
        <f>INDEX('Input EIA SEDS'!$A:$BZ, $A287, COLUMN(AX287))</f>
        <v/>
      </c>
      <c r="AY287">
        <f>INDEX('Input EIA SEDS'!$A:$BZ, $A287, COLUMN(AY287))</f>
        <v/>
      </c>
      <c r="AZ287">
        <f>INDEX('Input EIA SEDS'!$A:$BZ, $A287, COLUMN(AZ287))</f>
        <v/>
      </c>
      <c r="BA287">
        <f>INDEX('Input EIA SEDS'!$A:$BZ, $A287, COLUMN(BA287))</f>
        <v/>
      </c>
      <c r="BB287">
        <f>INDEX('Input EIA SEDS'!$A:$BZ, $A287, COLUMN(BB287))</f>
        <v/>
      </c>
      <c r="BC287">
        <f>INDEX('Input EIA SEDS'!$A:$BZ, $A287, COLUMN(BC287))</f>
        <v/>
      </c>
      <c r="BD287">
        <f>INDEX('Input EIA SEDS'!$A:$BZ, $A287, COLUMN(BD287))</f>
        <v/>
      </c>
      <c r="BE287">
        <f>INDEX('Input EIA SEDS'!$A:$BZ, $A287, COLUMN(BE287))</f>
        <v/>
      </c>
      <c r="BF287">
        <f>INDEX('Input EIA SEDS'!$A:$BZ, $A287, COLUMN(BF287))</f>
        <v/>
      </c>
      <c r="BG287">
        <f>INDEX('Input EIA SEDS'!$A:$BZ, $A287, COLUMN(BG287))</f>
        <v/>
      </c>
      <c r="BH287">
        <f>INDEX('Input EIA SEDS'!$A:$BZ, $A287, COLUMN(BH287))</f>
        <v/>
      </c>
      <c r="BI287">
        <f>INDEX('Input EIA SEDS'!$A:$BZ, $A287, COLUMN(BI287))</f>
        <v/>
      </c>
      <c r="BJ287">
        <f>INDEX('Input EIA SEDS'!$A:$BZ, $A287, COLUMN(BJ287))</f>
        <v/>
      </c>
      <c r="BK287">
        <f>INDEX('Input EIA SEDS'!$A:$BZ, $A287, COLUMN(BK287))</f>
        <v/>
      </c>
      <c r="BL287">
        <f>INDEX('Input EIA SEDS'!$A:$BZ, $A287, COLUMN(BL287))</f>
        <v/>
      </c>
      <c r="BM287">
        <f>INDEX('Input EIA SEDS'!$A:$BZ, $A287, COLUMN(BM287))</f>
        <v/>
      </c>
      <c r="BN287">
        <f>INDEX('Input EIA SEDS'!$A:$BZ, $A287, COLUMN(BN287))</f>
        <v/>
      </c>
      <c r="BO287">
        <f>INDEX('Input EIA SEDS'!$A:$BZ, $A287, COLUMN(BO287))</f>
        <v/>
      </c>
      <c r="BP287">
        <f>INDEX('Input EIA SEDS'!$A:$BZ, $A287, COLUMN(BP287))</f>
        <v/>
      </c>
      <c r="BQ287">
        <f>INDEX('Input EIA SEDS'!$A:$BZ, $A287, COLUMN(BQ287))</f>
        <v/>
      </c>
      <c r="BR287">
        <f>INDEX('Input EIA SEDS'!$A:$BZ, $A287, COLUMN(BR287))</f>
        <v/>
      </c>
      <c r="BS287">
        <f>INDEX('Input EIA SEDS'!$A:$BZ, $A287, COLUMN(BS287))</f>
        <v/>
      </c>
      <c r="BT287">
        <f>INDEX('Input EIA SEDS'!$A:$BZ, $A287, COLUMN(BT287))</f>
        <v/>
      </c>
      <c r="BU287">
        <f>INDEX('Input EIA SEDS'!$A:$BZ, $A287, COLUMN(BU287))</f>
        <v/>
      </c>
      <c r="BV287">
        <f>INDEX('Input EIA SEDS'!$A:$BZ, $A287, COLUMN(BV287))</f>
        <v/>
      </c>
      <c r="BW287">
        <f>INDEX('Input EIA SEDS'!$A:$BZ, $A287, COLUMN(BW287))</f>
        <v/>
      </c>
    </row>
    <row r="288" spans="1:75">
      <c r="A288">
        <f>MATCH($C288,'Input EIA SEDS'!$C:$C,0)</f>
        <v/>
      </c>
      <c r="B288">
        <f>INDEX('Input EIA SEDS'!$A:$BZ, $A288, COLUMN(B288))</f>
        <v/>
      </c>
      <c r="C288" t="s">
        <v>1554</v>
      </c>
      <c r="D288">
        <f>INDEX('Input EIA SEDS'!$A:$BZ, $A288, COLUMN(D288))</f>
        <v/>
      </c>
      <c r="E288">
        <f>INDEX('Input EIA SEDS'!$A:$BZ, $A288, COLUMN(E288))</f>
        <v/>
      </c>
      <c r="F288">
        <f>INDEX('Input EIA SEDS'!$A:$BZ, $A288, COLUMN(F288))</f>
        <v/>
      </c>
      <c r="G288">
        <f>INDEX('Input EIA SEDS'!$A:$BZ, $A288, COLUMN(G288))</f>
        <v/>
      </c>
      <c r="H288">
        <f>INDEX('Input EIA SEDS'!$A:$BZ, $A288, COLUMN(H288))</f>
        <v/>
      </c>
      <c r="I288">
        <f>INDEX('Input EIA SEDS'!$A:$BZ, $A288, COLUMN(I288))</f>
        <v/>
      </c>
      <c r="J288">
        <f>INDEX('Input EIA SEDS'!$A:$BZ, $A288, COLUMN(J288))</f>
        <v/>
      </c>
      <c r="K288">
        <f>INDEX('Input EIA SEDS'!$A:$BZ, $A288, COLUMN(K288))</f>
        <v/>
      </c>
      <c r="L288">
        <f>INDEX('Input EIA SEDS'!$A:$BZ, $A288, COLUMN(L288))</f>
        <v/>
      </c>
      <c r="M288">
        <f>INDEX('Input EIA SEDS'!$A:$BZ, $A288, COLUMN(M288))</f>
        <v/>
      </c>
      <c r="N288">
        <f>INDEX('Input EIA SEDS'!$A:$BZ, $A288, COLUMN(N288))</f>
        <v/>
      </c>
      <c r="O288">
        <f>INDEX('Input EIA SEDS'!$A:$BZ, $A288, COLUMN(O288))</f>
        <v/>
      </c>
      <c r="P288">
        <f>INDEX('Input EIA SEDS'!$A:$BZ, $A288, COLUMN(P288))</f>
        <v/>
      </c>
      <c r="Q288">
        <f>INDEX('Input EIA SEDS'!$A:$BZ, $A288, COLUMN(Q288))</f>
        <v/>
      </c>
      <c r="R288">
        <f>INDEX('Input EIA SEDS'!$A:$BZ, $A288, COLUMN(R288))</f>
        <v/>
      </c>
      <c r="S288">
        <f>INDEX('Input EIA SEDS'!$A:$BZ, $A288, COLUMN(S288))</f>
        <v/>
      </c>
      <c r="T288">
        <f>INDEX('Input EIA SEDS'!$A:$BZ, $A288, COLUMN(T288))</f>
        <v/>
      </c>
      <c r="U288">
        <f>INDEX('Input EIA SEDS'!$A:$BZ, $A288, COLUMN(U288))</f>
        <v/>
      </c>
      <c r="V288">
        <f>INDEX('Input EIA SEDS'!$A:$BZ, $A288, COLUMN(V288))</f>
        <v/>
      </c>
      <c r="W288">
        <f>INDEX('Input EIA SEDS'!$A:$BZ, $A288, COLUMN(W288))</f>
        <v/>
      </c>
      <c r="X288">
        <f>INDEX('Input EIA SEDS'!$A:$BZ, $A288, COLUMN(X288))</f>
        <v/>
      </c>
      <c r="Y288">
        <f>INDEX('Input EIA SEDS'!$A:$BZ, $A288, COLUMN(Y288))</f>
        <v/>
      </c>
      <c r="Z288">
        <f>INDEX('Input EIA SEDS'!$A:$BZ, $A288, COLUMN(Z288))</f>
        <v/>
      </c>
      <c r="AA288">
        <f>INDEX('Input EIA SEDS'!$A:$BZ, $A288, COLUMN(AA288))</f>
        <v/>
      </c>
      <c r="AB288">
        <f>INDEX('Input EIA SEDS'!$A:$BZ, $A288, COLUMN(AB288))</f>
        <v/>
      </c>
      <c r="AC288">
        <f>INDEX('Input EIA SEDS'!$A:$BZ, $A288, COLUMN(AC288))</f>
        <v/>
      </c>
      <c r="AD288">
        <f>INDEX('Input EIA SEDS'!$A:$BZ, $A288, COLUMN(AD288))</f>
        <v/>
      </c>
      <c r="AE288">
        <f>INDEX('Input EIA SEDS'!$A:$BZ, $A288, COLUMN(AE288))</f>
        <v/>
      </c>
      <c r="AF288">
        <f>INDEX('Input EIA SEDS'!$A:$BZ, $A288, COLUMN(AF288))</f>
        <v/>
      </c>
      <c r="AG288">
        <f>INDEX('Input EIA SEDS'!$A:$BZ, $A288, COLUMN(AG288))</f>
        <v/>
      </c>
      <c r="AH288">
        <f>INDEX('Input EIA SEDS'!$A:$BZ, $A288, COLUMN(AH288))</f>
        <v/>
      </c>
      <c r="AI288">
        <f>INDEX('Input EIA SEDS'!$A:$BZ, $A288, COLUMN(AI288))</f>
        <v/>
      </c>
      <c r="AJ288">
        <f>INDEX('Input EIA SEDS'!$A:$BZ, $A288, COLUMN(AJ288))</f>
        <v/>
      </c>
      <c r="AK288">
        <f>INDEX('Input EIA SEDS'!$A:$BZ, $A288, COLUMN(AK288))</f>
        <v/>
      </c>
      <c r="AL288">
        <f>INDEX('Input EIA SEDS'!$A:$BZ, $A288, COLUMN(AL288))</f>
        <v/>
      </c>
      <c r="AM288">
        <f>INDEX('Input EIA SEDS'!$A:$BZ, $A288, COLUMN(AM288))</f>
        <v/>
      </c>
      <c r="AN288">
        <f>INDEX('Input EIA SEDS'!$A:$BZ, $A288, COLUMN(AN288))</f>
        <v/>
      </c>
      <c r="AO288">
        <f>INDEX('Input EIA SEDS'!$A:$BZ, $A288, COLUMN(AO288))</f>
        <v/>
      </c>
      <c r="AP288">
        <f>INDEX('Input EIA SEDS'!$A:$BZ, $A288, COLUMN(AP288))</f>
        <v/>
      </c>
      <c r="AQ288">
        <f>INDEX('Input EIA SEDS'!$A:$BZ, $A288, COLUMN(AQ288))</f>
        <v/>
      </c>
      <c r="AR288">
        <f>INDEX('Input EIA SEDS'!$A:$BZ, $A288, COLUMN(AR288))</f>
        <v/>
      </c>
      <c r="AS288">
        <f>INDEX('Input EIA SEDS'!$A:$BZ, $A288, COLUMN(AS288))</f>
        <v/>
      </c>
      <c r="AT288">
        <f>INDEX('Input EIA SEDS'!$A:$BZ, $A288, COLUMN(AT288))</f>
        <v/>
      </c>
      <c r="AU288">
        <f>INDEX('Input EIA SEDS'!$A:$BZ, $A288, COLUMN(AU288))</f>
        <v/>
      </c>
      <c r="AV288">
        <f>INDEX('Input EIA SEDS'!$A:$BZ, $A288, COLUMN(AV288))</f>
        <v/>
      </c>
      <c r="AW288">
        <f>INDEX('Input EIA SEDS'!$A:$BZ, $A288, COLUMN(AW288))</f>
        <v/>
      </c>
      <c r="AX288">
        <f>INDEX('Input EIA SEDS'!$A:$BZ, $A288, COLUMN(AX288))</f>
        <v/>
      </c>
      <c r="AY288">
        <f>INDEX('Input EIA SEDS'!$A:$BZ, $A288, COLUMN(AY288))</f>
        <v/>
      </c>
      <c r="AZ288">
        <f>INDEX('Input EIA SEDS'!$A:$BZ, $A288, COLUMN(AZ288))</f>
        <v/>
      </c>
      <c r="BA288">
        <f>INDEX('Input EIA SEDS'!$A:$BZ, $A288, COLUMN(BA288))</f>
        <v/>
      </c>
      <c r="BB288">
        <f>INDEX('Input EIA SEDS'!$A:$BZ, $A288, COLUMN(BB288))</f>
        <v/>
      </c>
      <c r="BC288">
        <f>INDEX('Input EIA SEDS'!$A:$BZ, $A288, COLUMN(BC288))</f>
        <v/>
      </c>
      <c r="BD288">
        <f>INDEX('Input EIA SEDS'!$A:$BZ, $A288, COLUMN(BD288))</f>
        <v/>
      </c>
      <c r="BE288">
        <f>INDEX('Input EIA SEDS'!$A:$BZ, $A288, COLUMN(BE288))</f>
        <v/>
      </c>
      <c r="BF288">
        <f>INDEX('Input EIA SEDS'!$A:$BZ, $A288, COLUMN(BF288))</f>
        <v/>
      </c>
      <c r="BG288">
        <f>INDEX('Input EIA SEDS'!$A:$BZ, $A288, COLUMN(BG288))</f>
        <v/>
      </c>
      <c r="BH288">
        <f>INDEX('Input EIA SEDS'!$A:$BZ, $A288, COLUMN(BH288))</f>
        <v/>
      </c>
      <c r="BI288">
        <f>INDEX('Input EIA SEDS'!$A:$BZ, $A288, COLUMN(BI288))</f>
        <v/>
      </c>
      <c r="BJ288">
        <f>INDEX('Input EIA SEDS'!$A:$BZ, $A288, COLUMN(BJ288))</f>
        <v/>
      </c>
      <c r="BK288">
        <f>INDEX('Input EIA SEDS'!$A:$BZ, $A288, COLUMN(BK288))</f>
        <v/>
      </c>
      <c r="BL288">
        <f>INDEX('Input EIA SEDS'!$A:$BZ, $A288, COLUMN(BL288))</f>
        <v/>
      </c>
      <c r="BM288">
        <f>INDEX('Input EIA SEDS'!$A:$BZ, $A288, COLUMN(BM288))</f>
        <v/>
      </c>
      <c r="BN288">
        <f>INDEX('Input EIA SEDS'!$A:$BZ, $A288, COLUMN(BN288))</f>
        <v/>
      </c>
      <c r="BO288">
        <f>INDEX('Input EIA SEDS'!$A:$BZ, $A288, COLUMN(BO288))</f>
        <v/>
      </c>
      <c r="BP288">
        <f>INDEX('Input EIA SEDS'!$A:$BZ, $A288, COLUMN(BP288))</f>
        <v/>
      </c>
      <c r="BQ288">
        <f>INDEX('Input EIA SEDS'!$A:$BZ, $A288, COLUMN(BQ288))</f>
        <v/>
      </c>
      <c r="BR288">
        <f>INDEX('Input EIA SEDS'!$A:$BZ, $A288, COLUMN(BR288))</f>
        <v/>
      </c>
      <c r="BS288">
        <f>INDEX('Input EIA SEDS'!$A:$BZ, $A288, COLUMN(BS288))</f>
        <v/>
      </c>
      <c r="BT288">
        <f>INDEX('Input EIA SEDS'!$A:$BZ, $A288, COLUMN(BT288))</f>
        <v/>
      </c>
      <c r="BU288">
        <f>INDEX('Input EIA SEDS'!$A:$BZ, $A288, COLUMN(BU288))</f>
        <v/>
      </c>
      <c r="BV288">
        <f>INDEX('Input EIA SEDS'!$A:$BZ, $A288, COLUMN(BV288))</f>
        <v/>
      </c>
      <c r="BW288">
        <f>INDEX('Input EIA SEDS'!$A:$BZ, $A288, COLUMN(BW288))</f>
        <v/>
      </c>
    </row>
    <row r="289" spans="1:75">
      <c r="A289">
        <f>MATCH($C289,'Input EIA SEDS'!$C:$C,0)</f>
        <v/>
      </c>
      <c r="B289">
        <f>INDEX('Input EIA SEDS'!$A:$BZ, $A289, COLUMN(B289))</f>
        <v/>
      </c>
      <c r="C289" t="s">
        <v>1558</v>
      </c>
      <c r="D289">
        <f>INDEX('Input EIA SEDS'!$A:$BZ, $A289, COLUMN(D289))</f>
        <v/>
      </c>
      <c r="E289">
        <f>INDEX('Input EIA SEDS'!$A:$BZ, $A289, COLUMN(E289))</f>
        <v/>
      </c>
      <c r="F289">
        <f>INDEX('Input EIA SEDS'!$A:$BZ, $A289, COLUMN(F289))</f>
        <v/>
      </c>
      <c r="G289">
        <f>INDEX('Input EIA SEDS'!$A:$BZ, $A289, COLUMN(G289))</f>
        <v/>
      </c>
      <c r="H289">
        <f>INDEX('Input EIA SEDS'!$A:$BZ, $A289, COLUMN(H289))</f>
        <v/>
      </c>
      <c r="I289">
        <f>INDEX('Input EIA SEDS'!$A:$BZ, $A289, COLUMN(I289))</f>
        <v/>
      </c>
      <c r="J289">
        <f>INDEX('Input EIA SEDS'!$A:$BZ, $A289, COLUMN(J289))</f>
        <v/>
      </c>
      <c r="K289">
        <f>INDEX('Input EIA SEDS'!$A:$BZ, $A289, COLUMN(K289))</f>
        <v/>
      </c>
      <c r="L289">
        <f>INDEX('Input EIA SEDS'!$A:$BZ, $A289, COLUMN(L289))</f>
        <v/>
      </c>
      <c r="M289">
        <f>INDEX('Input EIA SEDS'!$A:$BZ, $A289, COLUMN(M289))</f>
        <v/>
      </c>
      <c r="N289">
        <f>INDEX('Input EIA SEDS'!$A:$BZ, $A289, COLUMN(N289))</f>
        <v/>
      </c>
      <c r="O289">
        <f>INDEX('Input EIA SEDS'!$A:$BZ, $A289, COLUMN(O289))</f>
        <v/>
      </c>
      <c r="P289">
        <f>INDEX('Input EIA SEDS'!$A:$BZ, $A289, COLUMN(P289))</f>
        <v/>
      </c>
      <c r="Q289">
        <f>INDEX('Input EIA SEDS'!$A:$BZ, $A289, COLUMN(Q289))</f>
        <v/>
      </c>
      <c r="R289">
        <f>INDEX('Input EIA SEDS'!$A:$BZ, $A289, COLUMN(R289))</f>
        <v/>
      </c>
      <c r="S289">
        <f>INDEX('Input EIA SEDS'!$A:$BZ, $A289, COLUMN(S289))</f>
        <v/>
      </c>
      <c r="T289">
        <f>INDEX('Input EIA SEDS'!$A:$BZ, $A289, COLUMN(T289))</f>
        <v/>
      </c>
      <c r="U289">
        <f>INDEX('Input EIA SEDS'!$A:$BZ, $A289, COLUMN(U289))</f>
        <v/>
      </c>
      <c r="V289">
        <f>INDEX('Input EIA SEDS'!$A:$BZ, $A289, COLUMN(V289))</f>
        <v/>
      </c>
      <c r="W289">
        <f>INDEX('Input EIA SEDS'!$A:$BZ, $A289, COLUMN(W289))</f>
        <v/>
      </c>
      <c r="X289">
        <f>INDEX('Input EIA SEDS'!$A:$BZ, $A289, COLUMN(X289))</f>
        <v/>
      </c>
      <c r="Y289">
        <f>INDEX('Input EIA SEDS'!$A:$BZ, $A289, COLUMN(Y289))</f>
        <v/>
      </c>
      <c r="Z289">
        <f>INDEX('Input EIA SEDS'!$A:$BZ, $A289, COLUMN(Z289))</f>
        <v/>
      </c>
      <c r="AA289">
        <f>INDEX('Input EIA SEDS'!$A:$BZ, $A289, COLUMN(AA289))</f>
        <v/>
      </c>
      <c r="AB289">
        <f>INDEX('Input EIA SEDS'!$A:$BZ, $A289, COLUMN(AB289))</f>
        <v/>
      </c>
      <c r="AC289">
        <f>INDEX('Input EIA SEDS'!$A:$BZ, $A289, COLUMN(AC289))</f>
        <v/>
      </c>
      <c r="AD289">
        <f>INDEX('Input EIA SEDS'!$A:$BZ, $A289, COLUMN(AD289))</f>
        <v/>
      </c>
      <c r="AE289">
        <f>INDEX('Input EIA SEDS'!$A:$BZ, $A289, COLUMN(AE289))</f>
        <v/>
      </c>
      <c r="AF289">
        <f>INDEX('Input EIA SEDS'!$A:$BZ, $A289, COLUMN(AF289))</f>
        <v/>
      </c>
      <c r="AG289">
        <f>INDEX('Input EIA SEDS'!$A:$BZ, $A289, COLUMN(AG289))</f>
        <v/>
      </c>
      <c r="AH289">
        <f>INDEX('Input EIA SEDS'!$A:$BZ, $A289, COLUMN(AH289))</f>
        <v/>
      </c>
      <c r="AI289">
        <f>INDEX('Input EIA SEDS'!$A:$BZ, $A289, COLUMN(AI289))</f>
        <v/>
      </c>
      <c r="AJ289">
        <f>INDEX('Input EIA SEDS'!$A:$BZ, $A289, COLUMN(AJ289))</f>
        <v/>
      </c>
      <c r="AK289">
        <f>INDEX('Input EIA SEDS'!$A:$BZ, $A289, COLUMN(AK289))</f>
        <v/>
      </c>
      <c r="AL289">
        <f>INDEX('Input EIA SEDS'!$A:$BZ, $A289, COLUMN(AL289))</f>
        <v/>
      </c>
      <c r="AM289">
        <f>INDEX('Input EIA SEDS'!$A:$BZ, $A289, COLUMN(AM289))</f>
        <v/>
      </c>
      <c r="AN289">
        <f>INDEX('Input EIA SEDS'!$A:$BZ, $A289, COLUMN(AN289))</f>
        <v/>
      </c>
      <c r="AO289">
        <f>INDEX('Input EIA SEDS'!$A:$BZ, $A289, COLUMN(AO289))</f>
        <v/>
      </c>
      <c r="AP289">
        <f>INDEX('Input EIA SEDS'!$A:$BZ, $A289, COLUMN(AP289))</f>
        <v/>
      </c>
      <c r="AQ289">
        <f>INDEX('Input EIA SEDS'!$A:$BZ, $A289, COLUMN(AQ289))</f>
        <v/>
      </c>
      <c r="AR289">
        <f>INDEX('Input EIA SEDS'!$A:$BZ, $A289, COLUMN(AR289))</f>
        <v/>
      </c>
      <c r="AS289">
        <f>INDEX('Input EIA SEDS'!$A:$BZ, $A289, COLUMN(AS289))</f>
        <v/>
      </c>
      <c r="AT289">
        <f>INDEX('Input EIA SEDS'!$A:$BZ, $A289, COLUMN(AT289))</f>
        <v/>
      </c>
      <c r="AU289">
        <f>INDEX('Input EIA SEDS'!$A:$BZ, $A289, COLUMN(AU289))</f>
        <v/>
      </c>
      <c r="AV289">
        <f>INDEX('Input EIA SEDS'!$A:$BZ, $A289, COLUMN(AV289))</f>
        <v/>
      </c>
      <c r="AW289">
        <f>INDEX('Input EIA SEDS'!$A:$BZ, $A289, COLUMN(AW289))</f>
        <v/>
      </c>
      <c r="AX289">
        <f>INDEX('Input EIA SEDS'!$A:$BZ, $A289, COLUMN(AX289))</f>
        <v/>
      </c>
      <c r="AY289">
        <f>INDEX('Input EIA SEDS'!$A:$BZ, $A289, COLUMN(AY289))</f>
        <v/>
      </c>
      <c r="AZ289">
        <f>INDEX('Input EIA SEDS'!$A:$BZ, $A289, COLUMN(AZ289))</f>
        <v/>
      </c>
      <c r="BA289">
        <f>INDEX('Input EIA SEDS'!$A:$BZ, $A289, COLUMN(BA289))</f>
        <v/>
      </c>
      <c r="BB289">
        <f>INDEX('Input EIA SEDS'!$A:$BZ, $A289, COLUMN(BB289))</f>
        <v/>
      </c>
      <c r="BC289">
        <f>INDEX('Input EIA SEDS'!$A:$BZ, $A289, COLUMN(BC289))</f>
        <v/>
      </c>
      <c r="BD289">
        <f>INDEX('Input EIA SEDS'!$A:$BZ, $A289, COLUMN(BD289))</f>
        <v/>
      </c>
      <c r="BE289">
        <f>INDEX('Input EIA SEDS'!$A:$BZ, $A289, COLUMN(BE289))</f>
        <v/>
      </c>
      <c r="BF289">
        <f>INDEX('Input EIA SEDS'!$A:$BZ, $A289, COLUMN(BF289))</f>
        <v/>
      </c>
      <c r="BG289">
        <f>INDEX('Input EIA SEDS'!$A:$BZ, $A289, COLUMN(BG289))</f>
        <v/>
      </c>
      <c r="BH289">
        <f>INDEX('Input EIA SEDS'!$A:$BZ, $A289, COLUMN(BH289))</f>
        <v/>
      </c>
      <c r="BI289">
        <f>INDEX('Input EIA SEDS'!$A:$BZ, $A289, COLUMN(BI289))</f>
        <v/>
      </c>
      <c r="BJ289">
        <f>INDEX('Input EIA SEDS'!$A:$BZ, $A289, COLUMN(BJ289))</f>
        <v/>
      </c>
      <c r="BK289">
        <f>INDEX('Input EIA SEDS'!$A:$BZ, $A289, COLUMN(BK289))</f>
        <v/>
      </c>
      <c r="BL289">
        <f>INDEX('Input EIA SEDS'!$A:$BZ, $A289, COLUMN(BL289))</f>
        <v/>
      </c>
      <c r="BM289">
        <f>INDEX('Input EIA SEDS'!$A:$BZ, $A289, COLUMN(BM289))</f>
        <v/>
      </c>
      <c r="BN289">
        <f>INDEX('Input EIA SEDS'!$A:$BZ, $A289, COLUMN(BN289))</f>
        <v/>
      </c>
      <c r="BO289">
        <f>INDEX('Input EIA SEDS'!$A:$BZ, $A289, COLUMN(BO289))</f>
        <v/>
      </c>
      <c r="BP289">
        <f>INDEX('Input EIA SEDS'!$A:$BZ, $A289, COLUMN(BP289))</f>
        <v/>
      </c>
      <c r="BQ289">
        <f>INDEX('Input EIA SEDS'!$A:$BZ, $A289, COLUMN(BQ289))</f>
        <v/>
      </c>
      <c r="BR289">
        <f>INDEX('Input EIA SEDS'!$A:$BZ, $A289, COLUMN(BR289))</f>
        <v/>
      </c>
      <c r="BS289">
        <f>INDEX('Input EIA SEDS'!$A:$BZ, $A289, COLUMN(BS289))</f>
        <v/>
      </c>
      <c r="BT289">
        <f>INDEX('Input EIA SEDS'!$A:$BZ, $A289, COLUMN(BT289))</f>
        <v/>
      </c>
      <c r="BU289">
        <f>INDEX('Input EIA SEDS'!$A:$BZ, $A289, COLUMN(BU289))</f>
        <v/>
      </c>
      <c r="BV289">
        <f>INDEX('Input EIA SEDS'!$A:$BZ, $A289, COLUMN(BV289))</f>
        <v/>
      </c>
      <c r="BW289">
        <f>INDEX('Input EIA SEDS'!$A:$BZ, $A289, COLUMN(BW289))</f>
        <v/>
      </c>
    </row>
    <row r="290" spans="1:75">
      <c r="A290">
        <f>MATCH($C290,'Input EIA SEDS'!$C:$C,0)</f>
        <v/>
      </c>
      <c r="B290">
        <f>INDEX('Input EIA SEDS'!$A:$BZ, $A290, COLUMN(B290))</f>
        <v/>
      </c>
      <c r="C290" t="s">
        <v>1562</v>
      </c>
      <c r="D290">
        <f>INDEX('Input EIA SEDS'!$A:$BZ, $A290, COLUMN(D290))</f>
        <v/>
      </c>
      <c r="E290">
        <f>INDEX('Input EIA SEDS'!$A:$BZ, $A290, COLUMN(E290))</f>
        <v/>
      </c>
      <c r="F290">
        <f>INDEX('Input EIA SEDS'!$A:$BZ, $A290, COLUMN(F290))</f>
        <v/>
      </c>
      <c r="G290">
        <f>INDEX('Input EIA SEDS'!$A:$BZ, $A290, COLUMN(G290))</f>
        <v/>
      </c>
      <c r="H290">
        <f>INDEX('Input EIA SEDS'!$A:$BZ, $A290, COLUMN(H290))</f>
        <v/>
      </c>
      <c r="I290">
        <f>INDEX('Input EIA SEDS'!$A:$BZ, $A290, COLUMN(I290))</f>
        <v/>
      </c>
      <c r="J290">
        <f>INDEX('Input EIA SEDS'!$A:$BZ, $A290, COLUMN(J290))</f>
        <v/>
      </c>
      <c r="K290">
        <f>INDEX('Input EIA SEDS'!$A:$BZ, $A290, COLUMN(K290))</f>
        <v/>
      </c>
      <c r="L290">
        <f>INDEX('Input EIA SEDS'!$A:$BZ, $A290, COLUMN(L290))</f>
        <v/>
      </c>
      <c r="M290">
        <f>INDEX('Input EIA SEDS'!$A:$BZ, $A290, COLUMN(M290))</f>
        <v/>
      </c>
      <c r="N290">
        <f>INDEX('Input EIA SEDS'!$A:$BZ, $A290, COLUMN(N290))</f>
        <v/>
      </c>
      <c r="O290">
        <f>INDEX('Input EIA SEDS'!$A:$BZ, $A290, COLUMN(O290))</f>
        <v/>
      </c>
      <c r="P290">
        <f>INDEX('Input EIA SEDS'!$A:$BZ, $A290, COLUMN(P290))</f>
        <v/>
      </c>
      <c r="Q290">
        <f>INDEX('Input EIA SEDS'!$A:$BZ, $A290, COLUMN(Q290))</f>
        <v/>
      </c>
      <c r="R290">
        <f>INDEX('Input EIA SEDS'!$A:$BZ, $A290, COLUMN(R290))</f>
        <v/>
      </c>
      <c r="S290">
        <f>INDEX('Input EIA SEDS'!$A:$BZ, $A290, COLUMN(S290))</f>
        <v/>
      </c>
      <c r="T290">
        <f>INDEX('Input EIA SEDS'!$A:$BZ, $A290, COLUMN(T290))</f>
        <v/>
      </c>
      <c r="U290">
        <f>INDEX('Input EIA SEDS'!$A:$BZ, $A290, COLUMN(U290))</f>
        <v/>
      </c>
      <c r="V290">
        <f>INDEX('Input EIA SEDS'!$A:$BZ, $A290, COLUMN(V290))</f>
        <v/>
      </c>
      <c r="W290">
        <f>INDEX('Input EIA SEDS'!$A:$BZ, $A290, COLUMN(W290))</f>
        <v/>
      </c>
      <c r="X290">
        <f>INDEX('Input EIA SEDS'!$A:$BZ, $A290, COLUMN(X290))</f>
        <v/>
      </c>
      <c r="Y290">
        <f>INDEX('Input EIA SEDS'!$A:$BZ, $A290, COLUMN(Y290))</f>
        <v/>
      </c>
      <c r="Z290">
        <f>INDEX('Input EIA SEDS'!$A:$BZ, $A290, COLUMN(Z290))</f>
        <v/>
      </c>
      <c r="AA290">
        <f>INDEX('Input EIA SEDS'!$A:$BZ, $A290, COLUMN(AA290))</f>
        <v/>
      </c>
      <c r="AB290">
        <f>INDEX('Input EIA SEDS'!$A:$BZ, $A290, COLUMN(AB290))</f>
        <v/>
      </c>
      <c r="AC290">
        <f>INDEX('Input EIA SEDS'!$A:$BZ, $A290, COLUMN(AC290))</f>
        <v/>
      </c>
      <c r="AD290">
        <f>INDEX('Input EIA SEDS'!$A:$BZ, $A290, COLUMN(AD290))</f>
        <v/>
      </c>
      <c r="AE290">
        <f>INDEX('Input EIA SEDS'!$A:$BZ, $A290, COLUMN(AE290))</f>
        <v/>
      </c>
      <c r="AF290">
        <f>INDEX('Input EIA SEDS'!$A:$BZ, $A290, COLUMN(AF290))</f>
        <v/>
      </c>
      <c r="AG290">
        <f>INDEX('Input EIA SEDS'!$A:$BZ, $A290, COLUMN(AG290))</f>
        <v/>
      </c>
      <c r="AH290">
        <f>INDEX('Input EIA SEDS'!$A:$BZ, $A290, COLUMN(AH290))</f>
        <v/>
      </c>
      <c r="AI290">
        <f>INDEX('Input EIA SEDS'!$A:$BZ, $A290, COLUMN(AI290))</f>
        <v/>
      </c>
      <c r="AJ290">
        <f>INDEX('Input EIA SEDS'!$A:$BZ, $A290, COLUMN(AJ290))</f>
        <v/>
      </c>
      <c r="AK290">
        <f>INDEX('Input EIA SEDS'!$A:$BZ, $A290, COLUMN(AK290))</f>
        <v/>
      </c>
      <c r="AL290">
        <f>INDEX('Input EIA SEDS'!$A:$BZ, $A290, COLUMN(AL290))</f>
        <v/>
      </c>
      <c r="AM290">
        <f>INDEX('Input EIA SEDS'!$A:$BZ, $A290, COLUMN(AM290))</f>
        <v/>
      </c>
      <c r="AN290">
        <f>INDEX('Input EIA SEDS'!$A:$BZ, $A290, COLUMN(AN290))</f>
        <v/>
      </c>
      <c r="AO290">
        <f>INDEX('Input EIA SEDS'!$A:$BZ, $A290, COLUMN(AO290))</f>
        <v/>
      </c>
      <c r="AP290">
        <f>INDEX('Input EIA SEDS'!$A:$BZ, $A290, COLUMN(AP290))</f>
        <v/>
      </c>
      <c r="AQ290">
        <f>INDEX('Input EIA SEDS'!$A:$BZ, $A290, COLUMN(AQ290))</f>
        <v/>
      </c>
      <c r="AR290">
        <f>INDEX('Input EIA SEDS'!$A:$BZ, $A290, COLUMN(AR290))</f>
        <v/>
      </c>
      <c r="AS290">
        <f>INDEX('Input EIA SEDS'!$A:$BZ, $A290, COLUMN(AS290))</f>
        <v/>
      </c>
      <c r="AT290">
        <f>INDEX('Input EIA SEDS'!$A:$BZ, $A290, COLUMN(AT290))</f>
        <v/>
      </c>
      <c r="AU290">
        <f>INDEX('Input EIA SEDS'!$A:$BZ, $A290, COLUMN(AU290))</f>
        <v/>
      </c>
      <c r="AV290">
        <f>INDEX('Input EIA SEDS'!$A:$BZ, $A290, COLUMN(AV290))</f>
        <v/>
      </c>
      <c r="AW290">
        <f>INDEX('Input EIA SEDS'!$A:$BZ, $A290, COLUMN(AW290))</f>
        <v/>
      </c>
      <c r="AX290">
        <f>INDEX('Input EIA SEDS'!$A:$BZ, $A290, COLUMN(AX290))</f>
        <v/>
      </c>
      <c r="AY290">
        <f>INDEX('Input EIA SEDS'!$A:$BZ, $A290, COLUMN(AY290))</f>
        <v/>
      </c>
      <c r="AZ290">
        <f>INDEX('Input EIA SEDS'!$A:$BZ, $A290, COLUMN(AZ290))</f>
        <v/>
      </c>
      <c r="BA290">
        <f>INDEX('Input EIA SEDS'!$A:$BZ, $A290, COLUMN(BA290))</f>
        <v/>
      </c>
      <c r="BB290">
        <f>INDEX('Input EIA SEDS'!$A:$BZ, $A290, COLUMN(BB290))</f>
        <v/>
      </c>
      <c r="BC290">
        <f>INDEX('Input EIA SEDS'!$A:$BZ, $A290, COLUMN(BC290))</f>
        <v/>
      </c>
      <c r="BD290">
        <f>INDEX('Input EIA SEDS'!$A:$BZ, $A290, COLUMN(BD290))</f>
        <v/>
      </c>
      <c r="BE290">
        <f>INDEX('Input EIA SEDS'!$A:$BZ, $A290, COLUMN(BE290))</f>
        <v/>
      </c>
      <c r="BF290">
        <f>INDEX('Input EIA SEDS'!$A:$BZ, $A290, COLUMN(BF290))</f>
        <v/>
      </c>
      <c r="BG290">
        <f>INDEX('Input EIA SEDS'!$A:$BZ, $A290, COLUMN(BG290))</f>
        <v/>
      </c>
      <c r="BH290">
        <f>INDEX('Input EIA SEDS'!$A:$BZ, $A290, COLUMN(BH290))</f>
        <v/>
      </c>
      <c r="BI290">
        <f>INDEX('Input EIA SEDS'!$A:$BZ, $A290, COLUMN(BI290))</f>
        <v/>
      </c>
      <c r="BJ290">
        <f>INDEX('Input EIA SEDS'!$A:$BZ, $A290, COLUMN(BJ290))</f>
        <v/>
      </c>
      <c r="BK290">
        <f>INDEX('Input EIA SEDS'!$A:$BZ, $A290, COLUMN(BK290))</f>
        <v/>
      </c>
      <c r="BL290">
        <f>INDEX('Input EIA SEDS'!$A:$BZ, $A290, COLUMN(BL290))</f>
        <v/>
      </c>
      <c r="BM290">
        <f>INDEX('Input EIA SEDS'!$A:$BZ, $A290, COLUMN(BM290))</f>
        <v/>
      </c>
      <c r="BN290">
        <f>INDEX('Input EIA SEDS'!$A:$BZ, $A290, COLUMN(BN290))</f>
        <v/>
      </c>
      <c r="BO290">
        <f>INDEX('Input EIA SEDS'!$A:$BZ, $A290, COLUMN(BO290))</f>
        <v/>
      </c>
      <c r="BP290">
        <f>INDEX('Input EIA SEDS'!$A:$BZ, $A290, COLUMN(BP290))</f>
        <v/>
      </c>
      <c r="BQ290">
        <f>INDEX('Input EIA SEDS'!$A:$BZ, $A290, COLUMN(BQ290))</f>
        <v/>
      </c>
      <c r="BR290">
        <f>INDEX('Input EIA SEDS'!$A:$BZ, $A290, COLUMN(BR290))</f>
        <v/>
      </c>
      <c r="BS290">
        <f>INDEX('Input EIA SEDS'!$A:$BZ, $A290, COLUMN(BS290))</f>
        <v/>
      </c>
      <c r="BT290">
        <f>INDEX('Input EIA SEDS'!$A:$BZ, $A290, COLUMN(BT290))</f>
        <v/>
      </c>
      <c r="BU290">
        <f>INDEX('Input EIA SEDS'!$A:$BZ, $A290, COLUMN(BU290))</f>
        <v/>
      </c>
      <c r="BV290">
        <f>INDEX('Input EIA SEDS'!$A:$BZ, $A290, COLUMN(BV290))</f>
        <v/>
      </c>
      <c r="BW290">
        <f>INDEX('Input EIA SEDS'!$A:$BZ, $A290, COLUMN(BW290))</f>
        <v/>
      </c>
    </row>
    <row r="291" spans="1:75">
      <c r="A291">
        <f>MATCH($C291,'Input EIA SEDS'!$C:$C,0)</f>
        <v/>
      </c>
      <c r="B291">
        <f>INDEX('Input EIA SEDS'!$A:$BZ, $A291, COLUMN(B291))</f>
        <v/>
      </c>
      <c r="C291" t="s">
        <v>1565</v>
      </c>
      <c r="D291">
        <f>INDEX('Input EIA SEDS'!$A:$BZ, $A291, COLUMN(D291))</f>
        <v/>
      </c>
      <c r="E291">
        <f>INDEX('Input EIA SEDS'!$A:$BZ, $A291, COLUMN(E291))</f>
        <v/>
      </c>
      <c r="F291">
        <f>INDEX('Input EIA SEDS'!$A:$BZ, $A291, COLUMN(F291))</f>
        <v/>
      </c>
      <c r="G291">
        <f>INDEX('Input EIA SEDS'!$A:$BZ, $A291, COLUMN(G291))</f>
        <v/>
      </c>
      <c r="H291">
        <f>INDEX('Input EIA SEDS'!$A:$BZ, $A291, COLUMN(H291))</f>
        <v/>
      </c>
      <c r="I291">
        <f>INDEX('Input EIA SEDS'!$A:$BZ, $A291, COLUMN(I291))</f>
        <v/>
      </c>
      <c r="J291">
        <f>INDEX('Input EIA SEDS'!$A:$BZ, $A291, COLUMN(J291))</f>
        <v/>
      </c>
      <c r="K291">
        <f>INDEX('Input EIA SEDS'!$A:$BZ, $A291, COLUMN(K291))</f>
        <v/>
      </c>
      <c r="L291">
        <f>INDEX('Input EIA SEDS'!$A:$BZ, $A291, COLUMN(L291))</f>
        <v/>
      </c>
      <c r="M291">
        <f>INDEX('Input EIA SEDS'!$A:$BZ, $A291, COLUMN(M291))</f>
        <v/>
      </c>
      <c r="N291">
        <f>INDEX('Input EIA SEDS'!$A:$BZ, $A291, COLUMN(N291))</f>
        <v/>
      </c>
      <c r="O291">
        <f>INDEX('Input EIA SEDS'!$A:$BZ, $A291, COLUMN(O291))</f>
        <v/>
      </c>
      <c r="P291">
        <f>INDEX('Input EIA SEDS'!$A:$BZ, $A291, COLUMN(P291))</f>
        <v/>
      </c>
      <c r="Q291">
        <f>INDEX('Input EIA SEDS'!$A:$BZ, $A291, COLUMN(Q291))</f>
        <v/>
      </c>
      <c r="R291">
        <f>INDEX('Input EIA SEDS'!$A:$BZ, $A291, COLUMN(R291))</f>
        <v/>
      </c>
      <c r="S291">
        <f>INDEX('Input EIA SEDS'!$A:$BZ, $A291, COLUMN(S291))</f>
        <v/>
      </c>
      <c r="T291">
        <f>INDEX('Input EIA SEDS'!$A:$BZ, $A291, COLUMN(T291))</f>
        <v/>
      </c>
      <c r="U291">
        <f>INDEX('Input EIA SEDS'!$A:$BZ, $A291, COLUMN(U291))</f>
        <v/>
      </c>
      <c r="V291">
        <f>INDEX('Input EIA SEDS'!$A:$BZ, $A291, COLUMN(V291))</f>
        <v/>
      </c>
      <c r="W291">
        <f>INDEX('Input EIA SEDS'!$A:$BZ, $A291, COLUMN(W291))</f>
        <v/>
      </c>
      <c r="X291">
        <f>INDEX('Input EIA SEDS'!$A:$BZ, $A291, COLUMN(X291))</f>
        <v/>
      </c>
      <c r="Y291">
        <f>INDEX('Input EIA SEDS'!$A:$BZ, $A291, COLUMN(Y291))</f>
        <v/>
      </c>
      <c r="Z291">
        <f>INDEX('Input EIA SEDS'!$A:$BZ, $A291, COLUMN(Z291))</f>
        <v/>
      </c>
      <c r="AA291">
        <f>INDEX('Input EIA SEDS'!$A:$BZ, $A291, COLUMN(AA291))</f>
        <v/>
      </c>
      <c r="AB291">
        <f>INDEX('Input EIA SEDS'!$A:$BZ, $A291, COLUMN(AB291))</f>
        <v/>
      </c>
      <c r="AC291">
        <f>INDEX('Input EIA SEDS'!$A:$BZ, $A291, COLUMN(AC291))</f>
        <v/>
      </c>
      <c r="AD291">
        <f>INDEX('Input EIA SEDS'!$A:$BZ, $A291, COLUMN(AD291))</f>
        <v/>
      </c>
      <c r="AE291">
        <f>INDEX('Input EIA SEDS'!$A:$BZ, $A291, COLUMN(AE291))</f>
        <v/>
      </c>
      <c r="AF291">
        <f>INDEX('Input EIA SEDS'!$A:$BZ, $A291, COLUMN(AF291))</f>
        <v/>
      </c>
      <c r="AG291">
        <f>INDEX('Input EIA SEDS'!$A:$BZ, $A291, COLUMN(AG291))</f>
        <v/>
      </c>
      <c r="AH291">
        <f>INDEX('Input EIA SEDS'!$A:$BZ, $A291, COLUMN(AH291))</f>
        <v/>
      </c>
      <c r="AI291">
        <f>INDEX('Input EIA SEDS'!$A:$BZ, $A291, COLUMN(AI291))</f>
        <v/>
      </c>
      <c r="AJ291">
        <f>INDEX('Input EIA SEDS'!$A:$BZ, $A291, COLUMN(AJ291))</f>
        <v/>
      </c>
      <c r="AK291">
        <f>INDEX('Input EIA SEDS'!$A:$BZ, $A291, COLUMN(AK291))</f>
        <v/>
      </c>
      <c r="AL291">
        <f>INDEX('Input EIA SEDS'!$A:$BZ, $A291, COLUMN(AL291))</f>
        <v/>
      </c>
      <c r="AM291">
        <f>INDEX('Input EIA SEDS'!$A:$BZ, $A291, COLUMN(AM291))</f>
        <v/>
      </c>
      <c r="AN291">
        <f>INDEX('Input EIA SEDS'!$A:$BZ, $A291, COLUMN(AN291))</f>
        <v/>
      </c>
      <c r="AO291">
        <f>INDEX('Input EIA SEDS'!$A:$BZ, $A291, COLUMN(AO291))</f>
        <v/>
      </c>
      <c r="AP291">
        <f>INDEX('Input EIA SEDS'!$A:$BZ, $A291, COLUMN(AP291))</f>
        <v/>
      </c>
      <c r="AQ291">
        <f>INDEX('Input EIA SEDS'!$A:$BZ, $A291, COLUMN(AQ291))</f>
        <v/>
      </c>
      <c r="AR291">
        <f>INDEX('Input EIA SEDS'!$A:$BZ, $A291, COLUMN(AR291))</f>
        <v/>
      </c>
      <c r="AS291">
        <f>INDEX('Input EIA SEDS'!$A:$BZ, $A291, COLUMN(AS291))</f>
        <v/>
      </c>
      <c r="AT291">
        <f>INDEX('Input EIA SEDS'!$A:$BZ, $A291, COLUMN(AT291))</f>
        <v/>
      </c>
      <c r="AU291">
        <f>INDEX('Input EIA SEDS'!$A:$BZ, $A291, COLUMN(AU291))</f>
        <v/>
      </c>
      <c r="AV291">
        <f>INDEX('Input EIA SEDS'!$A:$BZ, $A291, COLUMN(AV291))</f>
        <v/>
      </c>
      <c r="AW291">
        <f>INDEX('Input EIA SEDS'!$A:$BZ, $A291, COLUMN(AW291))</f>
        <v/>
      </c>
      <c r="AX291">
        <f>INDEX('Input EIA SEDS'!$A:$BZ, $A291, COLUMN(AX291))</f>
        <v/>
      </c>
      <c r="AY291">
        <f>INDEX('Input EIA SEDS'!$A:$BZ, $A291, COLUMN(AY291))</f>
        <v/>
      </c>
      <c r="AZ291">
        <f>INDEX('Input EIA SEDS'!$A:$BZ, $A291, COLUMN(AZ291))</f>
        <v/>
      </c>
      <c r="BA291">
        <f>INDEX('Input EIA SEDS'!$A:$BZ, $A291, COLUMN(BA291))</f>
        <v/>
      </c>
      <c r="BB291">
        <f>INDEX('Input EIA SEDS'!$A:$BZ, $A291, COLUMN(BB291))</f>
        <v/>
      </c>
      <c r="BC291">
        <f>INDEX('Input EIA SEDS'!$A:$BZ, $A291, COLUMN(BC291))</f>
        <v/>
      </c>
      <c r="BD291">
        <f>INDEX('Input EIA SEDS'!$A:$BZ, $A291, COLUMN(BD291))</f>
        <v/>
      </c>
      <c r="BE291">
        <f>INDEX('Input EIA SEDS'!$A:$BZ, $A291, COLUMN(BE291))</f>
        <v/>
      </c>
      <c r="BF291">
        <f>INDEX('Input EIA SEDS'!$A:$BZ, $A291, COLUMN(BF291))</f>
        <v/>
      </c>
      <c r="BG291">
        <f>INDEX('Input EIA SEDS'!$A:$BZ, $A291, COLUMN(BG291))</f>
        <v/>
      </c>
      <c r="BH291">
        <f>INDEX('Input EIA SEDS'!$A:$BZ, $A291, COLUMN(BH291))</f>
        <v/>
      </c>
      <c r="BI291">
        <f>INDEX('Input EIA SEDS'!$A:$BZ, $A291, COLUMN(BI291))</f>
        <v/>
      </c>
      <c r="BJ291">
        <f>INDEX('Input EIA SEDS'!$A:$BZ, $A291, COLUMN(BJ291))</f>
        <v/>
      </c>
      <c r="BK291">
        <f>INDEX('Input EIA SEDS'!$A:$BZ, $A291, COLUMN(BK291))</f>
        <v/>
      </c>
      <c r="BL291">
        <f>INDEX('Input EIA SEDS'!$A:$BZ, $A291, COLUMN(BL291))</f>
        <v/>
      </c>
      <c r="BM291">
        <f>INDEX('Input EIA SEDS'!$A:$BZ, $A291, COLUMN(BM291))</f>
        <v/>
      </c>
      <c r="BN291">
        <f>INDEX('Input EIA SEDS'!$A:$BZ, $A291, COLUMN(BN291))</f>
        <v/>
      </c>
      <c r="BO291">
        <f>INDEX('Input EIA SEDS'!$A:$BZ, $A291, COLUMN(BO291))</f>
        <v/>
      </c>
      <c r="BP291">
        <f>INDEX('Input EIA SEDS'!$A:$BZ, $A291, COLUMN(BP291))</f>
        <v/>
      </c>
      <c r="BQ291">
        <f>INDEX('Input EIA SEDS'!$A:$BZ, $A291, COLUMN(BQ291))</f>
        <v/>
      </c>
      <c r="BR291">
        <f>INDEX('Input EIA SEDS'!$A:$BZ, $A291, COLUMN(BR291))</f>
        <v/>
      </c>
      <c r="BS291">
        <f>INDEX('Input EIA SEDS'!$A:$BZ, $A291, COLUMN(BS291))</f>
        <v/>
      </c>
      <c r="BT291">
        <f>INDEX('Input EIA SEDS'!$A:$BZ, $A291, COLUMN(BT291))</f>
        <v/>
      </c>
      <c r="BU291">
        <f>INDEX('Input EIA SEDS'!$A:$BZ, $A291, COLUMN(BU291))</f>
        <v/>
      </c>
      <c r="BV291">
        <f>INDEX('Input EIA SEDS'!$A:$BZ, $A291, COLUMN(BV291))</f>
        <v/>
      </c>
      <c r="BW291">
        <f>INDEX('Input EIA SEDS'!$A:$BZ, $A291, COLUMN(BW291))</f>
        <v/>
      </c>
    </row>
    <row r="292" spans="1:75">
      <c r="A292">
        <f>MATCH($C292,'Input EIA SEDS'!$C:$C,0)</f>
        <v/>
      </c>
      <c r="B292">
        <f>INDEX('Input EIA SEDS'!$A:$BZ, $A292, COLUMN(B292))</f>
        <v/>
      </c>
      <c r="C292" t="s">
        <v>1576</v>
      </c>
      <c r="D292">
        <f>INDEX('Input EIA SEDS'!$A:$BZ, $A292, COLUMN(D292))</f>
        <v/>
      </c>
      <c r="E292">
        <f>INDEX('Input EIA SEDS'!$A:$BZ, $A292, COLUMN(E292))</f>
        <v/>
      </c>
      <c r="F292">
        <f>INDEX('Input EIA SEDS'!$A:$BZ, $A292, COLUMN(F292))</f>
        <v/>
      </c>
      <c r="G292">
        <f>INDEX('Input EIA SEDS'!$A:$BZ, $A292, COLUMN(G292))</f>
        <v/>
      </c>
      <c r="H292">
        <f>INDEX('Input EIA SEDS'!$A:$BZ, $A292, COLUMN(H292))</f>
        <v/>
      </c>
      <c r="I292">
        <f>INDEX('Input EIA SEDS'!$A:$BZ, $A292, COLUMN(I292))</f>
        <v/>
      </c>
      <c r="J292">
        <f>INDEX('Input EIA SEDS'!$A:$BZ, $A292, COLUMN(J292))</f>
        <v/>
      </c>
      <c r="K292">
        <f>INDEX('Input EIA SEDS'!$A:$BZ, $A292, COLUMN(K292))</f>
        <v/>
      </c>
      <c r="L292">
        <f>INDEX('Input EIA SEDS'!$A:$BZ, $A292, COLUMN(L292))</f>
        <v/>
      </c>
      <c r="M292">
        <f>INDEX('Input EIA SEDS'!$A:$BZ, $A292, COLUMN(M292))</f>
        <v/>
      </c>
      <c r="N292">
        <f>INDEX('Input EIA SEDS'!$A:$BZ, $A292, COLUMN(N292))</f>
        <v/>
      </c>
      <c r="O292">
        <f>INDEX('Input EIA SEDS'!$A:$BZ, $A292, COLUMN(O292))</f>
        <v/>
      </c>
      <c r="P292">
        <f>INDEX('Input EIA SEDS'!$A:$BZ, $A292, COLUMN(P292))</f>
        <v/>
      </c>
      <c r="Q292">
        <f>INDEX('Input EIA SEDS'!$A:$BZ, $A292, COLUMN(Q292))</f>
        <v/>
      </c>
      <c r="R292">
        <f>INDEX('Input EIA SEDS'!$A:$BZ, $A292, COLUMN(R292))</f>
        <v/>
      </c>
      <c r="S292">
        <f>INDEX('Input EIA SEDS'!$A:$BZ, $A292, COLUMN(S292))</f>
        <v/>
      </c>
      <c r="T292">
        <f>INDEX('Input EIA SEDS'!$A:$BZ, $A292, COLUMN(T292))</f>
        <v/>
      </c>
      <c r="U292">
        <f>INDEX('Input EIA SEDS'!$A:$BZ, $A292, COLUMN(U292))</f>
        <v/>
      </c>
      <c r="V292">
        <f>INDEX('Input EIA SEDS'!$A:$BZ, $A292, COLUMN(V292))</f>
        <v/>
      </c>
      <c r="W292">
        <f>INDEX('Input EIA SEDS'!$A:$BZ, $A292, COLUMN(W292))</f>
        <v/>
      </c>
      <c r="X292">
        <f>INDEX('Input EIA SEDS'!$A:$BZ, $A292, COLUMN(X292))</f>
        <v/>
      </c>
      <c r="Y292">
        <f>INDEX('Input EIA SEDS'!$A:$BZ, $A292, COLUMN(Y292))</f>
        <v/>
      </c>
      <c r="Z292">
        <f>INDEX('Input EIA SEDS'!$A:$BZ, $A292, COLUMN(Z292))</f>
        <v/>
      </c>
      <c r="AA292">
        <f>INDEX('Input EIA SEDS'!$A:$BZ, $A292, COLUMN(AA292))</f>
        <v/>
      </c>
      <c r="AB292">
        <f>INDEX('Input EIA SEDS'!$A:$BZ, $A292, COLUMN(AB292))</f>
        <v/>
      </c>
      <c r="AC292">
        <f>INDEX('Input EIA SEDS'!$A:$BZ, $A292, COLUMN(AC292))</f>
        <v/>
      </c>
      <c r="AD292">
        <f>INDEX('Input EIA SEDS'!$A:$BZ, $A292, COLUMN(AD292))</f>
        <v/>
      </c>
      <c r="AE292">
        <f>INDEX('Input EIA SEDS'!$A:$BZ, $A292, COLUMN(AE292))</f>
        <v/>
      </c>
      <c r="AF292">
        <f>INDEX('Input EIA SEDS'!$A:$BZ, $A292, COLUMN(AF292))</f>
        <v/>
      </c>
      <c r="AG292">
        <f>INDEX('Input EIA SEDS'!$A:$BZ, $A292, COLUMN(AG292))</f>
        <v/>
      </c>
      <c r="AH292">
        <f>INDEX('Input EIA SEDS'!$A:$BZ, $A292, COLUMN(AH292))</f>
        <v/>
      </c>
      <c r="AI292">
        <f>INDEX('Input EIA SEDS'!$A:$BZ, $A292, COLUMN(AI292))</f>
        <v/>
      </c>
      <c r="AJ292">
        <f>INDEX('Input EIA SEDS'!$A:$BZ, $A292, COLUMN(AJ292))</f>
        <v/>
      </c>
      <c r="AK292">
        <f>INDEX('Input EIA SEDS'!$A:$BZ, $A292, COLUMN(AK292))</f>
        <v/>
      </c>
      <c r="AL292">
        <f>INDEX('Input EIA SEDS'!$A:$BZ, $A292, COLUMN(AL292))</f>
        <v/>
      </c>
      <c r="AM292">
        <f>INDEX('Input EIA SEDS'!$A:$BZ, $A292, COLUMN(AM292))</f>
        <v/>
      </c>
      <c r="AN292">
        <f>INDEX('Input EIA SEDS'!$A:$BZ, $A292, COLUMN(AN292))</f>
        <v/>
      </c>
      <c r="AO292">
        <f>INDEX('Input EIA SEDS'!$A:$BZ, $A292, COLUMN(AO292))</f>
        <v/>
      </c>
      <c r="AP292">
        <f>INDEX('Input EIA SEDS'!$A:$BZ, $A292, COLUMN(AP292))</f>
        <v/>
      </c>
      <c r="AQ292">
        <f>INDEX('Input EIA SEDS'!$A:$BZ, $A292, COLUMN(AQ292))</f>
        <v/>
      </c>
      <c r="AR292">
        <f>INDEX('Input EIA SEDS'!$A:$BZ, $A292, COLUMN(AR292))</f>
        <v/>
      </c>
      <c r="AS292">
        <f>INDEX('Input EIA SEDS'!$A:$BZ, $A292, COLUMN(AS292))</f>
        <v/>
      </c>
      <c r="AT292">
        <f>INDEX('Input EIA SEDS'!$A:$BZ, $A292, COLUMN(AT292))</f>
        <v/>
      </c>
      <c r="AU292">
        <f>INDEX('Input EIA SEDS'!$A:$BZ, $A292, COLUMN(AU292))</f>
        <v/>
      </c>
      <c r="AV292">
        <f>INDEX('Input EIA SEDS'!$A:$BZ, $A292, COLUMN(AV292))</f>
        <v/>
      </c>
      <c r="AW292">
        <f>INDEX('Input EIA SEDS'!$A:$BZ, $A292, COLUMN(AW292))</f>
        <v/>
      </c>
      <c r="AX292">
        <f>INDEX('Input EIA SEDS'!$A:$BZ, $A292, COLUMN(AX292))</f>
        <v/>
      </c>
      <c r="AY292">
        <f>INDEX('Input EIA SEDS'!$A:$BZ, $A292, COLUMN(AY292))</f>
        <v/>
      </c>
      <c r="AZ292">
        <f>INDEX('Input EIA SEDS'!$A:$BZ, $A292, COLUMN(AZ292))</f>
        <v/>
      </c>
      <c r="BA292">
        <f>INDEX('Input EIA SEDS'!$A:$BZ, $A292, COLUMN(BA292))</f>
        <v/>
      </c>
      <c r="BB292">
        <f>INDEX('Input EIA SEDS'!$A:$BZ, $A292, COLUMN(BB292))</f>
        <v/>
      </c>
      <c r="BC292">
        <f>INDEX('Input EIA SEDS'!$A:$BZ, $A292, COLUMN(BC292))</f>
        <v/>
      </c>
      <c r="BD292">
        <f>INDEX('Input EIA SEDS'!$A:$BZ, $A292, COLUMN(BD292))</f>
        <v/>
      </c>
      <c r="BE292">
        <f>INDEX('Input EIA SEDS'!$A:$BZ, $A292, COLUMN(BE292))</f>
        <v/>
      </c>
      <c r="BF292">
        <f>INDEX('Input EIA SEDS'!$A:$BZ, $A292, COLUMN(BF292))</f>
        <v/>
      </c>
      <c r="BG292">
        <f>INDEX('Input EIA SEDS'!$A:$BZ, $A292, COLUMN(BG292))</f>
        <v/>
      </c>
      <c r="BH292">
        <f>INDEX('Input EIA SEDS'!$A:$BZ, $A292, COLUMN(BH292))</f>
        <v/>
      </c>
      <c r="BI292">
        <f>INDEX('Input EIA SEDS'!$A:$BZ, $A292, COLUMN(BI292))</f>
        <v/>
      </c>
      <c r="BJ292">
        <f>INDEX('Input EIA SEDS'!$A:$BZ, $A292, COLUMN(BJ292))</f>
        <v/>
      </c>
      <c r="BK292">
        <f>INDEX('Input EIA SEDS'!$A:$BZ, $A292, COLUMN(BK292))</f>
        <v/>
      </c>
      <c r="BL292">
        <f>INDEX('Input EIA SEDS'!$A:$BZ, $A292, COLUMN(BL292))</f>
        <v/>
      </c>
      <c r="BM292">
        <f>INDEX('Input EIA SEDS'!$A:$BZ, $A292, COLUMN(BM292))</f>
        <v/>
      </c>
      <c r="BN292">
        <f>INDEX('Input EIA SEDS'!$A:$BZ, $A292, COLUMN(BN292))</f>
        <v/>
      </c>
      <c r="BO292">
        <f>INDEX('Input EIA SEDS'!$A:$BZ, $A292, COLUMN(BO292))</f>
        <v/>
      </c>
      <c r="BP292">
        <f>INDEX('Input EIA SEDS'!$A:$BZ, $A292, COLUMN(BP292))</f>
        <v/>
      </c>
      <c r="BQ292">
        <f>INDEX('Input EIA SEDS'!$A:$BZ, $A292, COLUMN(BQ292))</f>
        <v/>
      </c>
      <c r="BR292">
        <f>INDEX('Input EIA SEDS'!$A:$BZ, $A292, COLUMN(BR292))</f>
        <v/>
      </c>
      <c r="BS292">
        <f>INDEX('Input EIA SEDS'!$A:$BZ, $A292, COLUMN(BS292))</f>
        <v/>
      </c>
      <c r="BT292">
        <f>INDEX('Input EIA SEDS'!$A:$BZ, $A292, COLUMN(BT292))</f>
        <v/>
      </c>
      <c r="BU292">
        <f>INDEX('Input EIA SEDS'!$A:$BZ, $A292, COLUMN(BU292))</f>
        <v/>
      </c>
      <c r="BV292">
        <f>INDEX('Input EIA SEDS'!$A:$BZ, $A292, COLUMN(BV292))</f>
        <v/>
      </c>
      <c r="BW292">
        <f>INDEX('Input EIA SEDS'!$A:$BZ, $A292, COLUMN(BW292))</f>
        <v/>
      </c>
    </row>
    <row r="293" spans="1:75">
      <c r="A293">
        <f>MATCH($C293,'Input EIA SEDS'!$C:$C,0)</f>
        <v/>
      </c>
      <c r="B293">
        <f>INDEX('Input EIA SEDS'!$A:$BZ, $A293, COLUMN(B293))</f>
        <v/>
      </c>
      <c r="C293" t="s">
        <v>1578</v>
      </c>
      <c r="D293">
        <f>INDEX('Input EIA SEDS'!$A:$BZ, $A293, COLUMN(D293))</f>
        <v/>
      </c>
      <c r="E293">
        <f>INDEX('Input EIA SEDS'!$A:$BZ, $A293, COLUMN(E293))</f>
        <v/>
      </c>
      <c r="F293">
        <f>INDEX('Input EIA SEDS'!$A:$BZ, $A293, COLUMN(F293))</f>
        <v/>
      </c>
      <c r="G293">
        <f>INDEX('Input EIA SEDS'!$A:$BZ, $A293, COLUMN(G293))</f>
        <v/>
      </c>
      <c r="H293">
        <f>INDEX('Input EIA SEDS'!$A:$BZ, $A293, COLUMN(H293))</f>
        <v/>
      </c>
      <c r="I293">
        <f>INDEX('Input EIA SEDS'!$A:$BZ, $A293, COLUMN(I293))</f>
        <v/>
      </c>
      <c r="J293">
        <f>INDEX('Input EIA SEDS'!$A:$BZ, $A293, COLUMN(J293))</f>
        <v/>
      </c>
      <c r="K293">
        <f>INDEX('Input EIA SEDS'!$A:$BZ, $A293, COLUMN(K293))</f>
        <v/>
      </c>
      <c r="L293">
        <f>INDEX('Input EIA SEDS'!$A:$BZ, $A293, COLUMN(L293))</f>
        <v/>
      </c>
      <c r="M293">
        <f>INDEX('Input EIA SEDS'!$A:$BZ, $A293, COLUMN(M293))</f>
        <v/>
      </c>
      <c r="N293">
        <f>INDEX('Input EIA SEDS'!$A:$BZ, $A293, COLUMN(N293))</f>
        <v/>
      </c>
      <c r="O293">
        <f>INDEX('Input EIA SEDS'!$A:$BZ, $A293, COLUMN(O293))</f>
        <v/>
      </c>
      <c r="P293">
        <f>INDEX('Input EIA SEDS'!$A:$BZ, $A293, COLUMN(P293))</f>
        <v/>
      </c>
      <c r="Q293">
        <f>INDEX('Input EIA SEDS'!$A:$BZ, $A293, COLUMN(Q293))</f>
        <v/>
      </c>
      <c r="R293">
        <f>INDEX('Input EIA SEDS'!$A:$BZ, $A293, COLUMN(R293))</f>
        <v/>
      </c>
      <c r="S293">
        <f>INDEX('Input EIA SEDS'!$A:$BZ, $A293, COLUMN(S293))</f>
        <v/>
      </c>
      <c r="T293">
        <f>INDEX('Input EIA SEDS'!$A:$BZ, $A293, COLUMN(T293))</f>
        <v/>
      </c>
      <c r="U293">
        <f>INDEX('Input EIA SEDS'!$A:$BZ, $A293, COLUMN(U293))</f>
        <v/>
      </c>
      <c r="V293">
        <f>INDEX('Input EIA SEDS'!$A:$BZ, $A293, COLUMN(V293))</f>
        <v/>
      </c>
      <c r="W293">
        <f>INDEX('Input EIA SEDS'!$A:$BZ, $A293, COLUMN(W293))</f>
        <v/>
      </c>
      <c r="X293">
        <f>INDEX('Input EIA SEDS'!$A:$BZ, $A293, COLUMN(X293))</f>
        <v/>
      </c>
      <c r="Y293">
        <f>INDEX('Input EIA SEDS'!$A:$BZ, $A293, COLUMN(Y293))</f>
        <v/>
      </c>
      <c r="Z293">
        <f>INDEX('Input EIA SEDS'!$A:$BZ, $A293, COLUMN(Z293))</f>
        <v/>
      </c>
      <c r="AA293">
        <f>INDEX('Input EIA SEDS'!$A:$BZ, $A293, COLUMN(AA293))</f>
        <v/>
      </c>
      <c r="AB293">
        <f>INDEX('Input EIA SEDS'!$A:$BZ, $A293, COLUMN(AB293))</f>
        <v/>
      </c>
      <c r="AC293">
        <f>INDEX('Input EIA SEDS'!$A:$BZ, $A293, COLUMN(AC293))</f>
        <v/>
      </c>
      <c r="AD293">
        <f>INDEX('Input EIA SEDS'!$A:$BZ, $A293, COLUMN(AD293))</f>
        <v/>
      </c>
      <c r="AE293">
        <f>INDEX('Input EIA SEDS'!$A:$BZ, $A293, COLUMN(AE293))</f>
        <v/>
      </c>
      <c r="AF293">
        <f>INDEX('Input EIA SEDS'!$A:$BZ, $A293, COLUMN(AF293))</f>
        <v/>
      </c>
      <c r="AG293">
        <f>INDEX('Input EIA SEDS'!$A:$BZ, $A293, COLUMN(AG293))</f>
        <v/>
      </c>
      <c r="AH293">
        <f>INDEX('Input EIA SEDS'!$A:$BZ, $A293, COLUMN(AH293))</f>
        <v/>
      </c>
      <c r="AI293">
        <f>INDEX('Input EIA SEDS'!$A:$BZ, $A293, COLUMN(AI293))</f>
        <v/>
      </c>
      <c r="AJ293">
        <f>INDEX('Input EIA SEDS'!$A:$BZ, $A293, COLUMN(AJ293))</f>
        <v/>
      </c>
      <c r="AK293">
        <f>INDEX('Input EIA SEDS'!$A:$BZ, $A293, COLUMN(AK293))</f>
        <v/>
      </c>
      <c r="AL293">
        <f>INDEX('Input EIA SEDS'!$A:$BZ, $A293, COLUMN(AL293))</f>
        <v/>
      </c>
      <c r="AM293">
        <f>INDEX('Input EIA SEDS'!$A:$BZ, $A293, COLUMN(AM293))</f>
        <v/>
      </c>
      <c r="AN293">
        <f>INDEX('Input EIA SEDS'!$A:$BZ, $A293, COLUMN(AN293))</f>
        <v/>
      </c>
      <c r="AO293">
        <f>INDEX('Input EIA SEDS'!$A:$BZ, $A293, COLUMN(AO293))</f>
        <v/>
      </c>
      <c r="AP293">
        <f>INDEX('Input EIA SEDS'!$A:$BZ, $A293, COLUMN(AP293))</f>
        <v/>
      </c>
      <c r="AQ293">
        <f>INDEX('Input EIA SEDS'!$A:$BZ, $A293, COLUMN(AQ293))</f>
        <v/>
      </c>
      <c r="AR293">
        <f>INDEX('Input EIA SEDS'!$A:$BZ, $A293, COLUMN(AR293))</f>
        <v/>
      </c>
      <c r="AS293">
        <f>INDEX('Input EIA SEDS'!$A:$BZ, $A293, COLUMN(AS293))</f>
        <v/>
      </c>
      <c r="AT293">
        <f>INDEX('Input EIA SEDS'!$A:$BZ, $A293, COLUMN(AT293))</f>
        <v/>
      </c>
      <c r="AU293">
        <f>INDEX('Input EIA SEDS'!$A:$BZ, $A293, COLUMN(AU293))</f>
        <v/>
      </c>
      <c r="AV293">
        <f>INDEX('Input EIA SEDS'!$A:$BZ, $A293, COLUMN(AV293))</f>
        <v/>
      </c>
      <c r="AW293">
        <f>INDEX('Input EIA SEDS'!$A:$BZ, $A293, COLUMN(AW293))</f>
        <v/>
      </c>
      <c r="AX293">
        <f>INDEX('Input EIA SEDS'!$A:$BZ, $A293, COLUMN(AX293))</f>
        <v/>
      </c>
      <c r="AY293">
        <f>INDEX('Input EIA SEDS'!$A:$BZ, $A293, COLUMN(AY293))</f>
        <v/>
      </c>
      <c r="AZ293">
        <f>INDEX('Input EIA SEDS'!$A:$BZ, $A293, COLUMN(AZ293))</f>
        <v/>
      </c>
      <c r="BA293">
        <f>INDEX('Input EIA SEDS'!$A:$BZ, $A293, COLUMN(BA293))</f>
        <v/>
      </c>
      <c r="BB293">
        <f>INDEX('Input EIA SEDS'!$A:$BZ, $A293, COLUMN(BB293))</f>
        <v/>
      </c>
      <c r="BC293">
        <f>INDEX('Input EIA SEDS'!$A:$BZ, $A293, COLUMN(BC293))</f>
        <v/>
      </c>
      <c r="BD293">
        <f>INDEX('Input EIA SEDS'!$A:$BZ, $A293, COLUMN(BD293))</f>
        <v/>
      </c>
      <c r="BE293">
        <f>INDEX('Input EIA SEDS'!$A:$BZ, $A293, COLUMN(BE293))</f>
        <v/>
      </c>
      <c r="BF293">
        <f>INDEX('Input EIA SEDS'!$A:$BZ, $A293, COLUMN(BF293))</f>
        <v/>
      </c>
      <c r="BG293">
        <f>INDEX('Input EIA SEDS'!$A:$BZ, $A293, COLUMN(BG293))</f>
        <v/>
      </c>
      <c r="BH293">
        <f>INDEX('Input EIA SEDS'!$A:$BZ, $A293, COLUMN(BH293))</f>
        <v/>
      </c>
      <c r="BI293">
        <f>INDEX('Input EIA SEDS'!$A:$BZ, $A293, COLUMN(BI293))</f>
        <v/>
      </c>
      <c r="BJ293">
        <f>INDEX('Input EIA SEDS'!$A:$BZ, $A293, COLUMN(BJ293))</f>
        <v/>
      </c>
      <c r="BK293">
        <f>INDEX('Input EIA SEDS'!$A:$BZ, $A293, COLUMN(BK293))</f>
        <v/>
      </c>
      <c r="BL293">
        <f>INDEX('Input EIA SEDS'!$A:$BZ, $A293, COLUMN(BL293))</f>
        <v/>
      </c>
      <c r="BM293">
        <f>INDEX('Input EIA SEDS'!$A:$BZ, $A293, COLUMN(BM293))</f>
        <v/>
      </c>
      <c r="BN293">
        <f>INDEX('Input EIA SEDS'!$A:$BZ, $A293, COLUMN(BN293))</f>
        <v/>
      </c>
      <c r="BO293">
        <f>INDEX('Input EIA SEDS'!$A:$BZ, $A293, COLUMN(BO293))</f>
        <v/>
      </c>
      <c r="BP293">
        <f>INDEX('Input EIA SEDS'!$A:$BZ, $A293, COLUMN(BP293))</f>
        <v/>
      </c>
      <c r="BQ293">
        <f>INDEX('Input EIA SEDS'!$A:$BZ, $A293, COLUMN(BQ293))</f>
        <v/>
      </c>
      <c r="BR293">
        <f>INDEX('Input EIA SEDS'!$A:$BZ, $A293, COLUMN(BR293))</f>
        <v/>
      </c>
      <c r="BS293">
        <f>INDEX('Input EIA SEDS'!$A:$BZ, $A293, COLUMN(BS293))</f>
        <v/>
      </c>
      <c r="BT293">
        <f>INDEX('Input EIA SEDS'!$A:$BZ, $A293, COLUMN(BT293))</f>
        <v/>
      </c>
      <c r="BU293">
        <f>INDEX('Input EIA SEDS'!$A:$BZ, $A293, COLUMN(BU293))</f>
        <v/>
      </c>
      <c r="BV293">
        <f>INDEX('Input EIA SEDS'!$A:$BZ, $A293, COLUMN(BV293))</f>
        <v/>
      </c>
      <c r="BW293">
        <f>INDEX('Input EIA SEDS'!$A:$BZ, $A293, COLUMN(BW293))</f>
        <v/>
      </c>
    </row>
    <row r="294" spans="1:75">
      <c r="A294">
        <f>MATCH($C294,'Input EIA SEDS'!$C:$C,0)</f>
        <v/>
      </c>
      <c r="B294">
        <f>INDEX('Input EIA SEDS'!$A:$BZ, $A294, COLUMN(B294))</f>
        <v/>
      </c>
      <c r="C294" t="s">
        <v>1580</v>
      </c>
      <c r="D294">
        <f>INDEX('Input EIA SEDS'!$A:$BZ, $A294, COLUMN(D294))</f>
        <v/>
      </c>
      <c r="E294">
        <f>INDEX('Input EIA SEDS'!$A:$BZ, $A294, COLUMN(E294))</f>
        <v/>
      </c>
      <c r="F294">
        <f>INDEX('Input EIA SEDS'!$A:$BZ, $A294, COLUMN(F294))</f>
        <v/>
      </c>
      <c r="G294">
        <f>INDEX('Input EIA SEDS'!$A:$BZ, $A294, COLUMN(G294))</f>
        <v/>
      </c>
      <c r="H294">
        <f>INDEX('Input EIA SEDS'!$A:$BZ, $A294, COLUMN(H294))</f>
        <v/>
      </c>
      <c r="I294">
        <f>INDEX('Input EIA SEDS'!$A:$BZ, $A294, COLUMN(I294))</f>
        <v/>
      </c>
      <c r="J294">
        <f>INDEX('Input EIA SEDS'!$A:$BZ, $A294, COLUMN(J294))</f>
        <v/>
      </c>
      <c r="K294">
        <f>INDEX('Input EIA SEDS'!$A:$BZ, $A294, COLUMN(K294))</f>
        <v/>
      </c>
      <c r="L294">
        <f>INDEX('Input EIA SEDS'!$A:$BZ, $A294, COLUMN(L294))</f>
        <v/>
      </c>
      <c r="M294">
        <f>INDEX('Input EIA SEDS'!$A:$BZ, $A294, COLUMN(M294))</f>
        <v/>
      </c>
      <c r="N294">
        <f>INDEX('Input EIA SEDS'!$A:$BZ, $A294, COLUMN(N294))</f>
        <v/>
      </c>
      <c r="O294">
        <f>INDEX('Input EIA SEDS'!$A:$BZ, $A294, COLUMN(O294))</f>
        <v/>
      </c>
      <c r="P294">
        <f>INDEX('Input EIA SEDS'!$A:$BZ, $A294, COLUMN(P294))</f>
        <v/>
      </c>
      <c r="Q294">
        <f>INDEX('Input EIA SEDS'!$A:$BZ, $A294, COLUMN(Q294))</f>
        <v/>
      </c>
      <c r="R294">
        <f>INDEX('Input EIA SEDS'!$A:$BZ, $A294, COLUMN(R294))</f>
        <v/>
      </c>
      <c r="S294">
        <f>INDEX('Input EIA SEDS'!$A:$BZ, $A294, COLUMN(S294))</f>
        <v/>
      </c>
      <c r="T294">
        <f>INDEX('Input EIA SEDS'!$A:$BZ, $A294, COLUMN(T294))</f>
        <v/>
      </c>
      <c r="U294">
        <f>INDEX('Input EIA SEDS'!$A:$BZ, $A294, COLUMN(U294))</f>
        <v/>
      </c>
      <c r="V294">
        <f>INDEX('Input EIA SEDS'!$A:$BZ, $A294, COLUMN(V294))</f>
        <v/>
      </c>
      <c r="W294">
        <f>INDEX('Input EIA SEDS'!$A:$BZ, $A294, COLUMN(W294))</f>
        <v/>
      </c>
      <c r="X294">
        <f>INDEX('Input EIA SEDS'!$A:$BZ, $A294, COLUMN(X294))</f>
        <v/>
      </c>
      <c r="Y294">
        <f>INDEX('Input EIA SEDS'!$A:$BZ, $A294, COLUMN(Y294))</f>
        <v/>
      </c>
      <c r="Z294">
        <f>INDEX('Input EIA SEDS'!$A:$BZ, $A294, COLUMN(Z294))</f>
        <v/>
      </c>
      <c r="AA294">
        <f>INDEX('Input EIA SEDS'!$A:$BZ, $A294, COLUMN(AA294))</f>
        <v/>
      </c>
      <c r="AB294">
        <f>INDEX('Input EIA SEDS'!$A:$BZ, $A294, COLUMN(AB294))</f>
        <v/>
      </c>
      <c r="AC294">
        <f>INDEX('Input EIA SEDS'!$A:$BZ, $A294, COLUMN(AC294))</f>
        <v/>
      </c>
      <c r="AD294">
        <f>INDEX('Input EIA SEDS'!$A:$BZ, $A294, COLUMN(AD294))</f>
        <v/>
      </c>
      <c r="AE294">
        <f>INDEX('Input EIA SEDS'!$A:$BZ, $A294, COLUMN(AE294))</f>
        <v/>
      </c>
      <c r="AF294">
        <f>INDEX('Input EIA SEDS'!$A:$BZ, $A294, COLUMN(AF294))</f>
        <v/>
      </c>
      <c r="AG294">
        <f>INDEX('Input EIA SEDS'!$A:$BZ, $A294, COLUMN(AG294))</f>
        <v/>
      </c>
      <c r="AH294">
        <f>INDEX('Input EIA SEDS'!$A:$BZ, $A294, COLUMN(AH294))</f>
        <v/>
      </c>
      <c r="AI294">
        <f>INDEX('Input EIA SEDS'!$A:$BZ, $A294, COLUMN(AI294))</f>
        <v/>
      </c>
      <c r="AJ294">
        <f>INDEX('Input EIA SEDS'!$A:$BZ, $A294, COLUMN(AJ294))</f>
        <v/>
      </c>
      <c r="AK294">
        <f>INDEX('Input EIA SEDS'!$A:$BZ, $A294, COLUMN(AK294))</f>
        <v/>
      </c>
      <c r="AL294">
        <f>INDEX('Input EIA SEDS'!$A:$BZ, $A294, COLUMN(AL294))</f>
        <v/>
      </c>
      <c r="AM294">
        <f>INDEX('Input EIA SEDS'!$A:$BZ, $A294, COLUMN(AM294))</f>
        <v/>
      </c>
      <c r="AN294">
        <f>INDEX('Input EIA SEDS'!$A:$BZ, $A294, COLUMN(AN294))</f>
        <v/>
      </c>
      <c r="AO294">
        <f>INDEX('Input EIA SEDS'!$A:$BZ, $A294, COLUMN(AO294))</f>
        <v/>
      </c>
      <c r="AP294">
        <f>INDEX('Input EIA SEDS'!$A:$BZ, $A294, COLUMN(AP294))</f>
        <v/>
      </c>
      <c r="AQ294">
        <f>INDEX('Input EIA SEDS'!$A:$BZ, $A294, COLUMN(AQ294))</f>
        <v/>
      </c>
      <c r="AR294">
        <f>INDEX('Input EIA SEDS'!$A:$BZ, $A294, COLUMN(AR294))</f>
        <v/>
      </c>
      <c r="AS294">
        <f>INDEX('Input EIA SEDS'!$A:$BZ, $A294, COLUMN(AS294))</f>
        <v/>
      </c>
      <c r="AT294">
        <f>INDEX('Input EIA SEDS'!$A:$BZ, $A294, COLUMN(AT294))</f>
        <v/>
      </c>
      <c r="AU294">
        <f>INDEX('Input EIA SEDS'!$A:$BZ, $A294, COLUMN(AU294))</f>
        <v/>
      </c>
      <c r="AV294">
        <f>INDEX('Input EIA SEDS'!$A:$BZ, $A294, COLUMN(AV294))</f>
        <v/>
      </c>
      <c r="AW294">
        <f>INDEX('Input EIA SEDS'!$A:$BZ, $A294, COLUMN(AW294))</f>
        <v/>
      </c>
      <c r="AX294">
        <f>INDEX('Input EIA SEDS'!$A:$BZ, $A294, COLUMN(AX294))</f>
        <v/>
      </c>
      <c r="AY294">
        <f>INDEX('Input EIA SEDS'!$A:$BZ, $A294, COLUMN(AY294))</f>
        <v/>
      </c>
      <c r="AZ294">
        <f>INDEX('Input EIA SEDS'!$A:$BZ, $A294, COLUMN(AZ294))</f>
        <v/>
      </c>
      <c r="BA294">
        <f>INDEX('Input EIA SEDS'!$A:$BZ, $A294, COLUMN(BA294))</f>
        <v/>
      </c>
      <c r="BB294">
        <f>INDEX('Input EIA SEDS'!$A:$BZ, $A294, COLUMN(BB294))</f>
        <v/>
      </c>
      <c r="BC294">
        <f>INDEX('Input EIA SEDS'!$A:$BZ, $A294, COLUMN(BC294))</f>
        <v/>
      </c>
      <c r="BD294">
        <f>INDEX('Input EIA SEDS'!$A:$BZ, $A294, COLUMN(BD294))</f>
        <v/>
      </c>
      <c r="BE294">
        <f>INDEX('Input EIA SEDS'!$A:$BZ, $A294, COLUMN(BE294))</f>
        <v/>
      </c>
      <c r="BF294">
        <f>INDEX('Input EIA SEDS'!$A:$BZ, $A294, COLUMN(BF294))</f>
        <v/>
      </c>
      <c r="BG294">
        <f>INDEX('Input EIA SEDS'!$A:$BZ, $A294, COLUMN(BG294))</f>
        <v/>
      </c>
      <c r="BH294">
        <f>INDEX('Input EIA SEDS'!$A:$BZ, $A294, COLUMN(BH294))</f>
        <v/>
      </c>
      <c r="BI294">
        <f>INDEX('Input EIA SEDS'!$A:$BZ, $A294, COLUMN(BI294))</f>
        <v/>
      </c>
      <c r="BJ294">
        <f>INDEX('Input EIA SEDS'!$A:$BZ, $A294, COLUMN(BJ294))</f>
        <v/>
      </c>
      <c r="BK294">
        <f>INDEX('Input EIA SEDS'!$A:$BZ, $A294, COLUMN(BK294))</f>
        <v/>
      </c>
      <c r="BL294">
        <f>INDEX('Input EIA SEDS'!$A:$BZ, $A294, COLUMN(BL294))</f>
        <v/>
      </c>
      <c r="BM294">
        <f>INDEX('Input EIA SEDS'!$A:$BZ, $A294, COLUMN(BM294))</f>
        <v/>
      </c>
      <c r="BN294">
        <f>INDEX('Input EIA SEDS'!$A:$BZ, $A294, COLUMN(BN294))</f>
        <v/>
      </c>
      <c r="BO294">
        <f>INDEX('Input EIA SEDS'!$A:$BZ, $A294, COLUMN(BO294))</f>
        <v/>
      </c>
      <c r="BP294">
        <f>INDEX('Input EIA SEDS'!$A:$BZ, $A294, COLUMN(BP294))</f>
        <v/>
      </c>
      <c r="BQ294">
        <f>INDEX('Input EIA SEDS'!$A:$BZ, $A294, COLUMN(BQ294))</f>
        <v/>
      </c>
      <c r="BR294">
        <f>INDEX('Input EIA SEDS'!$A:$BZ, $A294, COLUMN(BR294))</f>
        <v/>
      </c>
      <c r="BS294">
        <f>INDEX('Input EIA SEDS'!$A:$BZ, $A294, COLUMN(BS294))</f>
        <v/>
      </c>
      <c r="BT294">
        <f>INDEX('Input EIA SEDS'!$A:$BZ, $A294, COLUMN(BT294))</f>
        <v/>
      </c>
      <c r="BU294">
        <f>INDEX('Input EIA SEDS'!$A:$BZ, $A294, COLUMN(BU294))</f>
        <v/>
      </c>
      <c r="BV294">
        <f>INDEX('Input EIA SEDS'!$A:$BZ, $A294, COLUMN(BV294))</f>
        <v/>
      </c>
      <c r="BW294">
        <f>INDEX('Input EIA SEDS'!$A:$BZ, $A294, COLUMN(BW294))</f>
        <v/>
      </c>
    </row>
    <row r="295" spans="1:75">
      <c r="A295">
        <f>MATCH($C295,'Input EIA SEDS'!$C:$C,0)</f>
        <v/>
      </c>
      <c r="B295">
        <f>INDEX('Input EIA SEDS'!$A:$BZ, $A295, COLUMN(B295))</f>
        <v/>
      </c>
      <c r="C295" t="s">
        <v>1584</v>
      </c>
      <c r="D295">
        <f>INDEX('Input EIA SEDS'!$A:$BZ, $A295, COLUMN(D295))</f>
        <v/>
      </c>
      <c r="E295">
        <f>INDEX('Input EIA SEDS'!$A:$BZ, $A295, COLUMN(E295))</f>
        <v/>
      </c>
      <c r="F295">
        <f>INDEX('Input EIA SEDS'!$A:$BZ, $A295, COLUMN(F295))</f>
        <v/>
      </c>
      <c r="G295">
        <f>INDEX('Input EIA SEDS'!$A:$BZ, $A295, COLUMN(G295))</f>
        <v/>
      </c>
      <c r="H295">
        <f>INDEX('Input EIA SEDS'!$A:$BZ, $A295, COLUMN(H295))</f>
        <v/>
      </c>
      <c r="I295">
        <f>INDEX('Input EIA SEDS'!$A:$BZ, $A295, COLUMN(I295))</f>
        <v/>
      </c>
      <c r="J295">
        <f>INDEX('Input EIA SEDS'!$A:$BZ, $A295, COLUMN(J295))</f>
        <v/>
      </c>
      <c r="K295">
        <f>INDEX('Input EIA SEDS'!$A:$BZ, $A295, COLUMN(K295))</f>
        <v/>
      </c>
      <c r="L295">
        <f>INDEX('Input EIA SEDS'!$A:$BZ, $A295, COLUMN(L295))</f>
        <v/>
      </c>
      <c r="M295">
        <f>INDEX('Input EIA SEDS'!$A:$BZ, $A295, COLUMN(M295))</f>
        <v/>
      </c>
      <c r="N295">
        <f>INDEX('Input EIA SEDS'!$A:$BZ, $A295, COLUMN(N295))</f>
        <v/>
      </c>
      <c r="O295">
        <f>INDEX('Input EIA SEDS'!$A:$BZ, $A295, COLUMN(O295))</f>
        <v/>
      </c>
      <c r="P295">
        <f>INDEX('Input EIA SEDS'!$A:$BZ, $A295, COLUMN(P295))</f>
        <v/>
      </c>
      <c r="Q295">
        <f>INDEX('Input EIA SEDS'!$A:$BZ, $A295, COLUMN(Q295))</f>
        <v/>
      </c>
      <c r="R295">
        <f>INDEX('Input EIA SEDS'!$A:$BZ, $A295, COLUMN(R295))</f>
        <v/>
      </c>
      <c r="S295">
        <f>INDEX('Input EIA SEDS'!$A:$BZ, $A295, COLUMN(S295))</f>
        <v/>
      </c>
      <c r="T295">
        <f>INDEX('Input EIA SEDS'!$A:$BZ, $A295, COLUMN(T295))</f>
        <v/>
      </c>
      <c r="U295">
        <f>INDEX('Input EIA SEDS'!$A:$BZ, $A295, COLUMN(U295))</f>
        <v/>
      </c>
      <c r="V295">
        <f>INDEX('Input EIA SEDS'!$A:$BZ, $A295, COLUMN(V295))</f>
        <v/>
      </c>
      <c r="W295">
        <f>INDEX('Input EIA SEDS'!$A:$BZ, $A295, COLUMN(W295))</f>
        <v/>
      </c>
      <c r="X295">
        <f>INDEX('Input EIA SEDS'!$A:$BZ, $A295, COLUMN(X295))</f>
        <v/>
      </c>
      <c r="Y295">
        <f>INDEX('Input EIA SEDS'!$A:$BZ, $A295, COLUMN(Y295))</f>
        <v/>
      </c>
      <c r="Z295">
        <f>INDEX('Input EIA SEDS'!$A:$BZ, $A295, COLUMN(Z295))</f>
        <v/>
      </c>
      <c r="AA295">
        <f>INDEX('Input EIA SEDS'!$A:$BZ, $A295, COLUMN(AA295))</f>
        <v/>
      </c>
      <c r="AB295">
        <f>INDEX('Input EIA SEDS'!$A:$BZ, $A295, COLUMN(AB295))</f>
        <v/>
      </c>
      <c r="AC295">
        <f>INDEX('Input EIA SEDS'!$A:$BZ, $A295, COLUMN(AC295))</f>
        <v/>
      </c>
      <c r="AD295">
        <f>INDEX('Input EIA SEDS'!$A:$BZ, $A295, COLUMN(AD295))</f>
        <v/>
      </c>
      <c r="AE295">
        <f>INDEX('Input EIA SEDS'!$A:$BZ, $A295, COLUMN(AE295))</f>
        <v/>
      </c>
      <c r="AF295">
        <f>INDEX('Input EIA SEDS'!$A:$BZ, $A295, COLUMN(AF295))</f>
        <v/>
      </c>
      <c r="AG295">
        <f>INDEX('Input EIA SEDS'!$A:$BZ, $A295, COLUMN(AG295))</f>
        <v/>
      </c>
      <c r="AH295">
        <f>INDEX('Input EIA SEDS'!$A:$BZ, $A295, COLUMN(AH295))</f>
        <v/>
      </c>
      <c r="AI295">
        <f>INDEX('Input EIA SEDS'!$A:$BZ, $A295, COLUMN(AI295))</f>
        <v/>
      </c>
      <c r="AJ295">
        <f>INDEX('Input EIA SEDS'!$A:$BZ, $A295, COLUMN(AJ295))</f>
        <v/>
      </c>
      <c r="AK295">
        <f>INDEX('Input EIA SEDS'!$A:$BZ, $A295, COLUMN(AK295))</f>
        <v/>
      </c>
      <c r="AL295">
        <f>INDEX('Input EIA SEDS'!$A:$BZ, $A295, COLUMN(AL295))</f>
        <v/>
      </c>
      <c r="AM295">
        <f>INDEX('Input EIA SEDS'!$A:$BZ, $A295, COLUMN(AM295))</f>
        <v/>
      </c>
      <c r="AN295">
        <f>INDEX('Input EIA SEDS'!$A:$BZ, $A295, COLUMN(AN295))</f>
        <v/>
      </c>
      <c r="AO295">
        <f>INDEX('Input EIA SEDS'!$A:$BZ, $A295, COLUMN(AO295))</f>
        <v/>
      </c>
      <c r="AP295">
        <f>INDEX('Input EIA SEDS'!$A:$BZ, $A295, COLUMN(AP295))</f>
        <v/>
      </c>
      <c r="AQ295">
        <f>INDEX('Input EIA SEDS'!$A:$BZ, $A295, COLUMN(AQ295))</f>
        <v/>
      </c>
      <c r="AR295">
        <f>INDEX('Input EIA SEDS'!$A:$BZ, $A295, COLUMN(AR295))</f>
        <v/>
      </c>
      <c r="AS295">
        <f>INDEX('Input EIA SEDS'!$A:$BZ, $A295, COLUMN(AS295))</f>
        <v/>
      </c>
      <c r="AT295">
        <f>INDEX('Input EIA SEDS'!$A:$BZ, $A295, COLUMN(AT295))</f>
        <v/>
      </c>
      <c r="AU295">
        <f>INDEX('Input EIA SEDS'!$A:$BZ, $A295, COLUMN(AU295))</f>
        <v/>
      </c>
      <c r="AV295">
        <f>INDEX('Input EIA SEDS'!$A:$BZ, $A295, COLUMN(AV295))</f>
        <v/>
      </c>
      <c r="AW295">
        <f>INDEX('Input EIA SEDS'!$A:$BZ, $A295, COLUMN(AW295))</f>
        <v/>
      </c>
      <c r="AX295">
        <f>INDEX('Input EIA SEDS'!$A:$BZ, $A295, COLUMN(AX295))</f>
        <v/>
      </c>
      <c r="AY295">
        <f>INDEX('Input EIA SEDS'!$A:$BZ, $A295, COLUMN(AY295))</f>
        <v/>
      </c>
      <c r="AZ295">
        <f>INDEX('Input EIA SEDS'!$A:$BZ, $A295, COLUMN(AZ295))</f>
        <v/>
      </c>
      <c r="BA295">
        <f>INDEX('Input EIA SEDS'!$A:$BZ, $A295, COLUMN(BA295))</f>
        <v/>
      </c>
      <c r="BB295">
        <f>INDEX('Input EIA SEDS'!$A:$BZ, $A295, COLUMN(BB295))</f>
        <v/>
      </c>
      <c r="BC295">
        <f>INDEX('Input EIA SEDS'!$A:$BZ, $A295, COLUMN(BC295))</f>
        <v/>
      </c>
      <c r="BD295">
        <f>INDEX('Input EIA SEDS'!$A:$BZ, $A295, COLUMN(BD295))</f>
        <v/>
      </c>
      <c r="BE295">
        <f>INDEX('Input EIA SEDS'!$A:$BZ, $A295, COLUMN(BE295))</f>
        <v/>
      </c>
      <c r="BF295">
        <f>INDEX('Input EIA SEDS'!$A:$BZ, $A295, COLUMN(BF295))</f>
        <v/>
      </c>
      <c r="BG295">
        <f>INDEX('Input EIA SEDS'!$A:$BZ, $A295, COLUMN(BG295))</f>
        <v/>
      </c>
      <c r="BH295">
        <f>INDEX('Input EIA SEDS'!$A:$BZ, $A295, COLUMN(BH295))</f>
        <v/>
      </c>
      <c r="BI295">
        <f>INDEX('Input EIA SEDS'!$A:$BZ, $A295, COLUMN(BI295))</f>
        <v/>
      </c>
      <c r="BJ295">
        <f>INDEX('Input EIA SEDS'!$A:$BZ, $A295, COLUMN(BJ295))</f>
        <v/>
      </c>
      <c r="BK295">
        <f>INDEX('Input EIA SEDS'!$A:$BZ, $A295, COLUMN(BK295))</f>
        <v/>
      </c>
      <c r="BL295">
        <f>INDEX('Input EIA SEDS'!$A:$BZ, $A295, COLUMN(BL295))</f>
        <v/>
      </c>
      <c r="BM295">
        <f>INDEX('Input EIA SEDS'!$A:$BZ, $A295, COLUMN(BM295))</f>
        <v/>
      </c>
      <c r="BN295">
        <f>INDEX('Input EIA SEDS'!$A:$BZ, $A295, COLUMN(BN295))</f>
        <v/>
      </c>
      <c r="BO295">
        <f>INDEX('Input EIA SEDS'!$A:$BZ, $A295, COLUMN(BO295))</f>
        <v/>
      </c>
      <c r="BP295">
        <f>INDEX('Input EIA SEDS'!$A:$BZ, $A295, COLUMN(BP295))</f>
        <v/>
      </c>
      <c r="BQ295">
        <f>INDEX('Input EIA SEDS'!$A:$BZ, $A295, COLUMN(BQ295))</f>
        <v/>
      </c>
      <c r="BR295">
        <f>INDEX('Input EIA SEDS'!$A:$BZ, $A295, COLUMN(BR295))</f>
        <v/>
      </c>
      <c r="BS295">
        <f>INDEX('Input EIA SEDS'!$A:$BZ, $A295, COLUMN(BS295))</f>
        <v/>
      </c>
      <c r="BT295">
        <f>INDEX('Input EIA SEDS'!$A:$BZ, $A295, COLUMN(BT295))</f>
        <v/>
      </c>
      <c r="BU295">
        <f>INDEX('Input EIA SEDS'!$A:$BZ, $A295, COLUMN(BU295))</f>
        <v/>
      </c>
      <c r="BV295">
        <f>INDEX('Input EIA SEDS'!$A:$BZ, $A295, COLUMN(BV295))</f>
        <v/>
      </c>
      <c r="BW295">
        <f>INDEX('Input EIA SEDS'!$A:$BZ, $A295, COLUMN(BW295))</f>
        <v/>
      </c>
    </row>
    <row r="296" spans="1:75">
      <c r="A296">
        <f>MATCH($C296,'Input EIA SEDS'!$C:$C,0)</f>
        <v/>
      </c>
      <c r="B296">
        <f>INDEX('Input EIA SEDS'!$A:$BZ, $A296, COLUMN(B296))</f>
        <v/>
      </c>
      <c r="C296" t="s">
        <v>1594</v>
      </c>
      <c r="D296">
        <f>INDEX('Input EIA SEDS'!$A:$BZ, $A296, COLUMN(D296))</f>
        <v/>
      </c>
      <c r="E296">
        <f>INDEX('Input EIA SEDS'!$A:$BZ, $A296, COLUMN(E296))</f>
        <v/>
      </c>
      <c r="F296">
        <f>INDEX('Input EIA SEDS'!$A:$BZ, $A296, COLUMN(F296))</f>
        <v/>
      </c>
      <c r="G296">
        <f>INDEX('Input EIA SEDS'!$A:$BZ, $A296, COLUMN(G296))</f>
        <v/>
      </c>
      <c r="H296">
        <f>INDEX('Input EIA SEDS'!$A:$BZ, $A296, COLUMN(H296))</f>
        <v/>
      </c>
      <c r="I296">
        <f>INDEX('Input EIA SEDS'!$A:$BZ, $A296, COLUMN(I296))</f>
        <v/>
      </c>
      <c r="J296">
        <f>INDEX('Input EIA SEDS'!$A:$BZ, $A296, COLUMN(J296))</f>
        <v/>
      </c>
      <c r="K296">
        <f>INDEX('Input EIA SEDS'!$A:$BZ, $A296, COLUMN(K296))</f>
        <v/>
      </c>
      <c r="L296">
        <f>INDEX('Input EIA SEDS'!$A:$BZ, $A296, COLUMN(L296))</f>
        <v/>
      </c>
      <c r="M296">
        <f>INDEX('Input EIA SEDS'!$A:$BZ, $A296, COLUMN(M296))</f>
        <v/>
      </c>
      <c r="N296">
        <f>INDEX('Input EIA SEDS'!$A:$BZ, $A296, COLUMN(N296))</f>
        <v/>
      </c>
      <c r="O296">
        <f>INDEX('Input EIA SEDS'!$A:$BZ, $A296, COLUMN(O296))</f>
        <v/>
      </c>
      <c r="P296">
        <f>INDEX('Input EIA SEDS'!$A:$BZ, $A296, COLUMN(P296))</f>
        <v/>
      </c>
      <c r="Q296">
        <f>INDEX('Input EIA SEDS'!$A:$BZ, $A296, COLUMN(Q296))</f>
        <v/>
      </c>
      <c r="R296">
        <f>INDEX('Input EIA SEDS'!$A:$BZ, $A296, COLUMN(R296))</f>
        <v/>
      </c>
      <c r="S296">
        <f>INDEX('Input EIA SEDS'!$A:$BZ, $A296, COLUMN(S296))</f>
        <v/>
      </c>
      <c r="T296">
        <f>INDEX('Input EIA SEDS'!$A:$BZ, $A296, COLUMN(T296))</f>
        <v/>
      </c>
      <c r="U296">
        <f>INDEX('Input EIA SEDS'!$A:$BZ, $A296, COLUMN(U296))</f>
        <v/>
      </c>
      <c r="V296">
        <f>INDEX('Input EIA SEDS'!$A:$BZ, $A296, COLUMN(V296))</f>
        <v/>
      </c>
      <c r="W296">
        <f>INDEX('Input EIA SEDS'!$A:$BZ, $A296, COLUMN(W296))</f>
        <v/>
      </c>
      <c r="X296">
        <f>INDEX('Input EIA SEDS'!$A:$BZ, $A296, COLUMN(X296))</f>
        <v/>
      </c>
      <c r="Y296">
        <f>INDEX('Input EIA SEDS'!$A:$BZ, $A296, COLUMN(Y296))</f>
        <v/>
      </c>
      <c r="Z296">
        <f>INDEX('Input EIA SEDS'!$A:$BZ, $A296, COLUMN(Z296))</f>
        <v/>
      </c>
      <c r="AA296">
        <f>INDEX('Input EIA SEDS'!$A:$BZ, $A296, COLUMN(AA296))</f>
        <v/>
      </c>
      <c r="AB296">
        <f>INDEX('Input EIA SEDS'!$A:$BZ, $A296, COLUMN(AB296))</f>
        <v/>
      </c>
      <c r="AC296">
        <f>INDEX('Input EIA SEDS'!$A:$BZ, $A296, COLUMN(AC296))</f>
        <v/>
      </c>
      <c r="AD296">
        <f>INDEX('Input EIA SEDS'!$A:$BZ, $A296, COLUMN(AD296))</f>
        <v/>
      </c>
      <c r="AE296">
        <f>INDEX('Input EIA SEDS'!$A:$BZ, $A296, COLUMN(AE296))</f>
        <v/>
      </c>
      <c r="AF296">
        <f>INDEX('Input EIA SEDS'!$A:$BZ, $A296, COLUMN(AF296))</f>
        <v/>
      </c>
      <c r="AG296">
        <f>INDEX('Input EIA SEDS'!$A:$BZ, $A296, COLUMN(AG296))</f>
        <v/>
      </c>
      <c r="AH296">
        <f>INDEX('Input EIA SEDS'!$A:$BZ, $A296, COLUMN(AH296))</f>
        <v/>
      </c>
      <c r="AI296">
        <f>INDEX('Input EIA SEDS'!$A:$BZ, $A296, COLUMN(AI296))</f>
        <v/>
      </c>
      <c r="AJ296">
        <f>INDEX('Input EIA SEDS'!$A:$BZ, $A296, COLUMN(AJ296))</f>
        <v/>
      </c>
      <c r="AK296">
        <f>INDEX('Input EIA SEDS'!$A:$BZ, $A296, COLUMN(AK296))</f>
        <v/>
      </c>
      <c r="AL296">
        <f>INDEX('Input EIA SEDS'!$A:$BZ, $A296, COLUMN(AL296))</f>
        <v/>
      </c>
      <c r="AM296">
        <f>INDEX('Input EIA SEDS'!$A:$BZ, $A296, COLUMN(AM296))</f>
        <v/>
      </c>
      <c r="AN296">
        <f>INDEX('Input EIA SEDS'!$A:$BZ, $A296, COLUMN(AN296))</f>
        <v/>
      </c>
      <c r="AO296">
        <f>INDEX('Input EIA SEDS'!$A:$BZ, $A296, COLUMN(AO296))</f>
        <v/>
      </c>
      <c r="AP296">
        <f>INDEX('Input EIA SEDS'!$A:$BZ, $A296, COLUMN(AP296))</f>
        <v/>
      </c>
      <c r="AQ296">
        <f>INDEX('Input EIA SEDS'!$A:$BZ, $A296, COLUMN(AQ296))</f>
        <v/>
      </c>
      <c r="AR296">
        <f>INDEX('Input EIA SEDS'!$A:$BZ, $A296, COLUMN(AR296))</f>
        <v/>
      </c>
      <c r="AS296">
        <f>INDEX('Input EIA SEDS'!$A:$BZ, $A296, COLUMN(AS296))</f>
        <v/>
      </c>
      <c r="AT296">
        <f>INDEX('Input EIA SEDS'!$A:$BZ, $A296, COLUMN(AT296))</f>
        <v/>
      </c>
      <c r="AU296">
        <f>INDEX('Input EIA SEDS'!$A:$BZ, $A296, COLUMN(AU296))</f>
        <v/>
      </c>
      <c r="AV296">
        <f>INDEX('Input EIA SEDS'!$A:$BZ, $A296, COLUMN(AV296))</f>
        <v/>
      </c>
      <c r="AW296">
        <f>INDEX('Input EIA SEDS'!$A:$BZ, $A296, COLUMN(AW296))</f>
        <v/>
      </c>
      <c r="AX296">
        <f>INDEX('Input EIA SEDS'!$A:$BZ, $A296, COLUMN(AX296))</f>
        <v/>
      </c>
      <c r="AY296">
        <f>INDEX('Input EIA SEDS'!$A:$BZ, $A296, COLUMN(AY296))</f>
        <v/>
      </c>
      <c r="AZ296">
        <f>INDEX('Input EIA SEDS'!$A:$BZ, $A296, COLUMN(AZ296))</f>
        <v/>
      </c>
      <c r="BA296">
        <f>INDEX('Input EIA SEDS'!$A:$BZ, $A296, COLUMN(BA296))</f>
        <v/>
      </c>
      <c r="BB296">
        <f>INDEX('Input EIA SEDS'!$A:$BZ, $A296, COLUMN(BB296))</f>
        <v/>
      </c>
      <c r="BC296">
        <f>INDEX('Input EIA SEDS'!$A:$BZ, $A296, COLUMN(BC296))</f>
        <v/>
      </c>
      <c r="BD296">
        <f>INDEX('Input EIA SEDS'!$A:$BZ, $A296, COLUMN(BD296))</f>
        <v/>
      </c>
      <c r="BE296">
        <f>INDEX('Input EIA SEDS'!$A:$BZ, $A296, COLUMN(BE296))</f>
        <v/>
      </c>
      <c r="BF296">
        <f>INDEX('Input EIA SEDS'!$A:$BZ, $A296, COLUMN(BF296))</f>
        <v/>
      </c>
      <c r="BG296">
        <f>INDEX('Input EIA SEDS'!$A:$BZ, $A296, COLUMN(BG296))</f>
        <v/>
      </c>
      <c r="BH296">
        <f>INDEX('Input EIA SEDS'!$A:$BZ, $A296, COLUMN(BH296))</f>
        <v/>
      </c>
      <c r="BI296">
        <f>INDEX('Input EIA SEDS'!$A:$BZ, $A296, COLUMN(BI296))</f>
        <v/>
      </c>
      <c r="BJ296">
        <f>INDEX('Input EIA SEDS'!$A:$BZ, $A296, COLUMN(BJ296))</f>
        <v/>
      </c>
      <c r="BK296">
        <f>INDEX('Input EIA SEDS'!$A:$BZ, $A296, COLUMN(BK296))</f>
        <v/>
      </c>
      <c r="BL296">
        <f>INDEX('Input EIA SEDS'!$A:$BZ, $A296, COLUMN(BL296))</f>
        <v/>
      </c>
      <c r="BM296">
        <f>INDEX('Input EIA SEDS'!$A:$BZ, $A296, COLUMN(BM296))</f>
        <v/>
      </c>
      <c r="BN296">
        <f>INDEX('Input EIA SEDS'!$A:$BZ, $A296, COLUMN(BN296))</f>
        <v/>
      </c>
      <c r="BO296">
        <f>INDEX('Input EIA SEDS'!$A:$BZ, $A296, COLUMN(BO296))</f>
        <v/>
      </c>
      <c r="BP296">
        <f>INDEX('Input EIA SEDS'!$A:$BZ, $A296, COLUMN(BP296))</f>
        <v/>
      </c>
      <c r="BQ296">
        <f>INDEX('Input EIA SEDS'!$A:$BZ, $A296, COLUMN(BQ296))</f>
        <v/>
      </c>
      <c r="BR296">
        <f>INDEX('Input EIA SEDS'!$A:$BZ, $A296, COLUMN(BR296))</f>
        <v/>
      </c>
      <c r="BS296">
        <f>INDEX('Input EIA SEDS'!$A:$BZ, $A296, COLUMN(BS296))</f>
        <v/>
      </c>
      <c r="BT296">
        <f>INDEX('Input EIA SEDS'!$A:$BZ, $A296, COLUMN(BT296))</f>
        <v/>
      </c>
      <c r="BU296">
        <f>INDEX('Input EIA SEDS'!$A:$BZ, $A296, COLUMN(BU296))</f>
        <v/>
      </c>
      <c r="BV296">
        <f>INDEX('Input EIA SEDS'!$A:$BZ, $A296, COLUMN(BV296))</f>
        <v/>
      </c>
      <c r="BW296">
        <f>INDEX('Input EIA SEDS'!$A:$BZ, $A296, COLUMN(BW296))</f>
        <v/>
      </c>
    </row>
    <row r="297" spans="1:75">
      <c r="A297">
        <f>MATCH($C297,'Input EIA SEDS'!$C:$C,0)</f>
        <v/>
      </c>
      <c r="B297">
        <f>INDEX('Input EIA SEDS'!$A:$BZ, $A297, COLUMN(B297))</f>
        <v/>
      </c>
      <c r="C297" t="s">
        <v>1600</v>
      </c>
      <c r="D297">
        <f>INDEX('Input EIA SEDS'!$A:$BZ, $A297, COLUMN(D297))</f>
        <v/>
      </c>
      <c r="E297">
        <f>INDEX('Input EIA SEDS'!$A:$BZ, $A297, COLUMN(E297))</f>
        <v/>
      </c>
      <c r="F297">
        <f>INDEX('Input EIA SEDS'!$A:$BZ, $A297, COLUMN(F297))</f>
        <v/>
      </c>
      <c r="G297">
        <f>INDEX('Input EIA SEDS'!$A:$BZ, $A297, COLUMN(G297))</f>
        <v/>
      </c>
      <c r="H297">
        <f>INDEX('Input EIA SEDS'!$A:$BZ, $A297, COLUMN(H297))</f>
        <v/>
      </c>
      <c r="I297">
        <f>INDEX('Input EIA SEDS'!$A:$BZ, $A297, COLUMN(I297))</f>
        <v/>
      </c>
      <c r="J297">
        <f>INDEX('Input EIA SEDS'!$A:$BZ, $A297, COLUMN(J297))</f>
        <v/>
      </c>
      <c r="K297">
        <f>INDEX('Input EIA SEDS'!$A:$BZ, $A297, COLUMN(K297))</f>
        <v/>
      </c>
      <c r="L297">
        <f>INDEX('Input EIA SEDS'!$A:$BZ, $A297, COLUMN(L297))</f>
        <v/>
      </c>
      <c r="M297">
        <f>INDEX('Input EIA SEDS'!$A:$BZ, $A297, COLUMN(M297))</f>
        <v/>
      </c>
      <c r="N297">
        <f>INDEX('Input EIA SEDS'!$A:$BZ, $A297, COLUMN(N297))</f>
        <v/>
      </c>
      <c r="O297">
        <f>INDEX('Input EIA SEDS'!$A:$BZ, $A297, COLUMN(O297))</f>
        <v/>
      </c>
      <c r="P297">
        <f>INDEX('Input EIA SEDS'!$A:$BZ, $A297, COLUMN(P297))</f>
        <v/>
      </c>
      <c r="Q297">
        <f>INDEX('Input EIA SEDS'!$A:$BZ, $A297, COLUMN(Q297))</f>
        <v/>
      </c>
      <c r="R297">
        <f>INDEX('Input EIA SEDS'!$A:$BZ, $A297, COLUMN(R297))</f>
        <v/>
      </c>
      <c r="S297">
        <f>INDEX('Input EIA SEDS'!$A:$BZ, $A297, COLUMN(S297))</f>
        <v/>
      </c>
      <c r="T297">
        <f>INDEX('Input EIA SEDS'!$A:$BZ, $A297, COLUMN(T297))</f>
        <v/>
      </c>
      <c r="U297">
        <f>INDEX('Input EIA SEDS'!$A:$BZ, $A297, COLUMN(U297))</f>
        <v/>
      </c>
      <c r="V297">
        <f>INDEX('Input EIA SEDS'!$A:$BZ, $A297, COLUMN(V297))</f>
        <v/>
      </c>
      <c r="W297">
        <f>INDEX('Input EIA SEDS'!$A:$BZ, $A297, COLUMN(W297))</f>
        <v/>
      </c>
      <c r="X297">
        <f>INDEX('Input EIA SEDS'!$A:$BZ, $A297, COLUMN(X297))</f>
        <v/>
      </c>
      <c r="Y297">
        <f>INDEX('Input EIA SEDS'!$A:$BZ, $A297, COLUMN(Y297))</f>
        <v/>
      </c>
      <c r="Z297">
        <f>INDEX('Input EIA SEDS'!$A:$BZ, $A297, COLUMN(Z297))</f>
        <v/>
      </c>
      <c r="AA297">
        <f>INDEX('Input EIA SEDS'!$A:$BZ, $A297, COLUMN(AA297))</f>
        <v/>
      </c>
      <c r="AB297">
        <f>INDEX('Input EIA SEDS'!$A:$BZ, $A297, COLUMN(AB297))</f>
        <v/>
      </c>
      <c r="AC297">
        <f>INDEX('Input EIA SEDS'!$A:$BZ, $A297, COLUMN(AC297))</f>
        <v/>
      </c>
      <c r="AD297">
        <f>INDEX('Input EIA SEDS'!$A:$BZ, $A297, COLUMN(AD297))</f>
        <v/>
      </c>
      <c r="AE297">
        <f>INDEX('Input EIA SEDS'!$A:$BZ, $A297, COLUMN(AE297))</f>
        <v/>
      </c>
      <c r="AF297">
        <f>INDEX('Input EIA SEDS'!$A:$BZ, $A297, COLUMN(AF297))</f>
        <v/>
      </c>
      <c r="AG297">
        <f>INDEX('Input EIA SEDS'!$A:$BZ, $A297, COLUMN(AG297))</f>
        <v/>
      </c>
      <c r="AH297">
        <f>INDEX('Input EIA SEDS'!$A:$BZ, $A297, COLUMN(AH297))</f>
        <v/>
      </c>
      <c r="AI297">
        <f>INDEX('Input EIA SEDS'!$A:$BZ, $A297, COLUMN(AI297))</f>
        <v/>
      </c>
      <c r="AJ297">
        <f>INDEX('Input EIA SEDS'!$A:$BZ, $A297, COLUMN(AJ297))</f>
        <v/>
      </c>
      <c r="AK297">
        <f>INDEX('Input EIA SEDS'!$A:$BZ, $A297, COLUMN(AK297))</f>
        <v/>
      </c>
      <c r="AL297">
        <f>INDEX('Input EIA SEDS'!$A:$BZ, $A297, COLUMN(AL297))</f>
        <v/>
      </c>
      <c r="AM297">
        <f>INDEX('Input EIA SEDS'!$A:$BZ, $A297, COLUMN(AM297))</f>
        <v/>
      </c>
      <c r="AN297">
        <f>INDEX('Input EIA SEDS'!$A:$BZ, $A297, COLUMN(AN297))</f>
        <v/>
      </c>
      <c r="AO297">
        <f>INDEX('Input EIA SEDS'!$A:$BZ, $A297, COLUMN(AO297))</f>
        <v/>
      </c>
      <c r="AP297">
        <f>INDEX('Input EIA SEDS'!$A:$BZ, $A297, COLUMN(AP297))</f>
        <v/>
      </c>
      <c r="AQ297">
        <f>INDEX('Input EIA SEDS'!$A:$BZ, $A297, COLUMN(AQ297))</f>
        <v/>
      </c>
      <c r="AR297">
        <f>INDEX('Input EIA SEDS'!$A:$BZ, $A297, COLUMN(AR297))</f>
        <v/>
      </c>
      <c r="AS297">
        <f>INDEX('Input EIA SEDS'!$A:$BZ, $A297, COLUMN(AS297))</f>
        <v/>
      </c>
      <c r="AT297">
        <f>INDEX('Input EIA SEDS'!$A:$BZ, $A297, COLUMN(AT297))</f>
        <v/>
      </c>
      <c r="AU297">
        <f>INDEX('Input EIA SEDS'!$A:$BZ, $A297, COLUMN(AU297))</f>
        <v/>
      </c>
      <c r="AV297">
        <f>INDEX('Input EIA SEDS'!$A:$BZ, $A297, COLUMN(AV297))</f>
        <v/>
      </c>
      <c r="AW297">
        <f>INDEX('Input EIA SEDS'!$A:$BZ, $A297, COLUMN(AW297))</f>
        <v/>
      </c>
      <c r="AX297">
        <f>INDEX('Input EIA SEDS'!$A:$BZ, $A297, COLUMN(AX297))</f>
        <v/>
      </c>
      <c r="AY297">
        <f>INDEX('Input EIA SEDS'!$A:$BZ, $A297, COLUMN(AY297))</f>
        <v/>
      </c>
      <c r="AZ297">
        <f>INDEX('Input EIA SEDS'!$A:$BZ, $A297, COLUMN(AZ297))</f>
        <v/>
      </c>
      <c r="BA297">
        <f>INDEX('Input EIA SEDS'!$A:$BZ, $A297, COLUMN(BA297))</f>
        <v/>
      </c>
      <c r="BB297">
        <f>INDEX('Input EIA SEDS'!$A:$BZ, $A297, COLUMN(BB297))</f>
        <v/>
      </c>
      <c r="BC297">
        <f>INDEX('Input EIA SEDS'!$A:$BZ, $A297, COLUMN(BC297))</f>
        <v/>
      </c>
      <c r="BD297">
        <f>INDEX('Input EIA SEDS'!$A:$BZ, $A297, COLUMN(BD297))</f>
        <v/>
      </c>
      <c r="BE297">
        <f>INDEX('Input EIA SEDS'!$A:$BZ, $A297, COLUMN(BE297))</f>
        <v/>
      </c>
      <c r="BF297">
        <f>INDEX('Input EIA SEDS'!$A:$BZ, $A297, COLUMN(BF297))</f>
        <v/>
      </c>
      <c r="BG297">
        <f>INDEX('Input EIA SEDS'!$A:$BZ, $A297, COLUMN(BG297))</f>
        <v/>
      </c>
      <c r="BH297">
        <f>INDEX('Input EIA SEDS'!$A:$BZ, $A297, COLUMN(BH297))</f>
        <v/>
      </c>
      <c r="BI297">
        <f>INDEX('Input EIA SEDS'!$A:$BZ, $A297, COLUMN(BI297))</f>
        <v/>
      </c>
      <c r="BJ297">
        <f>INDEX('Input EIA SEDS'!$A:$BZ, $A297, COLUMN(BJ297))</f>
        <v/>
      </c>
      <c r="BK297">
        <f>INDEX('Input EIA SEDS'!$A:$BZ, $A297, COLUMN(BK297))</f>
        <v/>
      </c>
      <c r="BL297">
        <f>INDEX('Input EIA SEDS'!$A:$BZ, $A297, COLUMN(BL297))</f>
        <v/>
      </c>
      <c r="BM297">
        <f>INDEX('Input EIA SEDS'!$A:$BZ, $A297, COLUMN(BM297))</f>
        <v/>
      </c>
      <c r="BN297">
        <f>INDEX('Input EIA SEDS'!$A:$BZ, $A297, COLUMN(BN297))</f>
        <v/>
      </c>
      <c r="BO297">
        <f>INDEX('Input EIA SEDS'!$A:$BZ, $A297, COLUMN(BO297))</f>
        <v/>
      </c>
      <c r="BP297">
        <f>INDEX('Input EIA SEDS'!$A:$BZ, $A297, COLUMN(BP297))</f>
        <v/>
      </c>
      <c r="BQ297">
        <f>INDEX('Input EIA SEDS'!$A:$BZ, $A297, COLUMN(BQ297))</f>
        <v/>
      </c>
      <c r="BR297">
        <f>INDEX('Input EIA SEDS'!$A:$BZ, $A297, COLUMN(BR297))</f>
        <v/>
      </c>
      <c r="BS297">
        <f>INDEX('Input EIA SEDS'!$A:$BZ, $A297, COLUMN(BS297))</f>
        <v/>
      </c>
      <c r="BT297">
        <f>INDEX('Input EIA SEDS'!$A:$BZ, $A297, COLUMN(BT297))</f>
        <v/>
      </c>
      <c r="BU297">
        <f>INDEX('Input EIA SEDS'!$A:$BZ, $A297, COLUMN(BU297))</f>
        <v/>
      </c>
      <c r="BV297">
        <f>INDEX('Input EIA SEDS'!$A:$BZ, $A297, COLUMN(BV297))</f>
        <v/>
      </c>
      <c r="BW297">
        <f>INDEX('Input EIA SEDS'!$A:$BZ, $A297, COLUMN(BW297))</f>
        <v/>
      </c>
    </row>
    <row r="298" spans="1:75">
      <c r="A298">
        <f>MATCH($C298,'Input EIA SEDS'!$C:$C,0)</f>
        <v/>
      </c>
      <c r="B298">
        <f>INDEX('Input EIA SEDS'!$A:$BZ, $A298, COLUMN(B298))</f>
        <v/>
      </c>
      <c r="C298" t="s">
        <v>1610</v>
      </c>
      <c r="D298">
        <f>INDEX('Input EIA SEDS'!$A:$BZ, $A298, COLUMN(D298))</f>
        <v/>
      </c>
      <c r="E298">
        <f>INDEX('Input EIA SEDS'!$A:$BZ, $A298, COLUMN(E298))</f>
        <v/>
      </c>
      <c r="F298">
        <f>INDEX('Input EIA SEDS'!$A:$BZ, $A298, COLUMN(F298))</f>
        <v/>
      </c>
      <c r="G298">
        <f>INDEX('Input EIA SEDS'!$A:$BZ, $A298, COLUMN(G298))</f>
        <v/>
      </c>
      <c r="H298">
        <f>INDEX('Input EIA SEDS'!$A:$BZ, $A298, COLUMN(H298))</f>
        <v/>
      </c>
      <c r="I298">
        <f>INDEX('Input EIA SEDS'!$A:$BZ, $A298, COLUMN(I298))</f>
        <v/>
      </c>
      <c r="J298">
        <f>INDEX('Input EIA SEDS'!$A:$BZ, $A298, COLUMN(J298))</f>
        <v/>
      </c>
      <c r="K298">
        <f>INDEX('Input EIA SEDS'!$A:$BZ, $A298, COLUMN(K298))</f>
        <v/>
      </c>
      <c r="L298">
        <f>INDEX('Input EIA SEDS'!$A:$BZ, $A298, COLUMN(L298))</f>
        <v/>
      </c>
      <c r="M298">
        <f>INDEX('Input EIA SEDS'!$A:$BZ, $A298, COLUMN(M298))</f>
        <v/>
      </c>
      <c r="N298">
        <f>INDEX('Input EIA SEDS'!$A:$BZ, $A298, COLUMN(N298))</f>
        <v/>
      </c>
      <c r="O298">
        <f>INDEX('Input EIA SEDS'!$A:$BZ, $A298, COLUMN(O298))</f>
        <v/>
      </c>
      <c r="P298">
        <f>INDEX('Input EIA SEDS'!$A:$BZ, $A298, COLUMN(P298))</f>
        <v/>
      </c>
      <c r="Q298">
        <f>INDEX('Input EIA SEDS'!$A:$BZ, $A298, COLUMN(Q298))</f>
        <v/>
      </c>
      <c r="R298">
        <f>INDEX('Input EIA SEDS'!$A:$BZ, $A298, COLUMN(R298))</f>
        <v/>
      </c>
      <c r="S298">
        <f>INDEX('Input EIA SEDS'!$A:$BZ, $A298, COLUMN(S298))</f>
        <v/>
      </c>
      <c r="T298">
        <f>INDEX('Input EIA SEDS'!$A:$BZ, $A298, COLUMN(T298))</f>
        <v/>
      </c>
      <c r="U298">
        <f>INDEX('Input EIA SEDS'!$A:$BZ, $A298, COLUMN(U298))</f>
        <v/>
      </c>
      <c r="V298">
        <f>INDEX('Input EIA SEDS'!$A:$BZ, $A298, COLUMN(V298))</f>
        <v/>
      </c>
      <c r="W298">
        <f>INDEX('Input EIA SEDS'!$A:$BZ, $A298, COLUMN(W298))</f>
        <v/>
      </c>
      <c r="X298">
        <f>INDEX('Input EIA SEDS'!$A:$BZ, $A298, COLUMN(X298))</f>
        <v/>
      </c>
      <c r="Y298">
        <f>INDEX('Input EIA SEDS'!$A:$BZ, $A298, COLUMN(Y298))</f>
        <v/>
      </c>
      <c r="Z298">
        <f>INDEX('Input EIA SEDS'!$A:$BZ, $A298, COLUMN(Z298))</f>
        <v/>
      </c>
      <c r="AA298">
        <f>INDEX('Input EIA SEDS'!$A:$BZ, $A298, COLUMN(AA298))</f>
        <v/>
      </c>
      <c r="AB298">
        <f>INDEX('Input EIA SEDS'!$A:$BZ, $A298, COLUMN(AB298))</f>
        <v/>
      </c>
      <c r="AC298">
        <f>INDEX('Input EIA SEDS'!$A:$BZ, $A298, COLUMN(AC298))</f>
        <v/>
      </c>
      <c r="AD298">
        <f>INDEX('Input EIA SEDS'!$A:$BZ, $A298, COLUMN(AD298))</f>
        <v/>
      </c>
      <c r="AE298">
        <f>INDEX('Input EIA SEDS'!$A:$BZ, $A298, COLUMN(AE298))</f>
        <v/>
      </c>
      <c r="AF298">
        <f>INDEX('Input EIA SEDS'!$A:$BZ, $A298, COLUMN(AF298))</f>
        <v/>
      </c>
      <c r="AG298">
        <f>INDEX('Input EIA SEDS'!$A:$BZ, $A298, COLUMN(AG298))</f>
        <v/>
      </c>
      <c r="AH298">
        <f>INDEX('Input EIA SEDS'!$A:$BZ, $A298, COLUMN(AH298))</f>
        <v/>
      </c>
      <c r="AI298">
        <f>INDEX('Input EIA SEDS'!$A:$BZ, $A298, COLUMN(AI298))</f>
        <v/>
      </c>
      <c r="AJ298">
        <f>INDEX('Input EIA SEDS'!$A:$BZ, $A298, COLUMN(AJ298))</f>
        <v/>
      </c>
      <c r="AK298">
        <f>INDEX('Input EIA SEDS'!$A:$BZ, $A298, COLUMN(AK298))</f>
        <v/>
      </c>
      <c r="AL298">
        <f>INDEX('Input EIA SEDS'!$A:$BZ, $A298, COLUMN(AL298))</f>
        <v/>
      </c>
      <c r="AM298">
        <f>INDEX('Input EIA SEDS'!$A:$BZ, $A298, COLUMN(AM298))</f>
        <v/>
      </c>
      <c r="AN298">
        <f>INDEX('Input EIA SEDS'!$A:$BZ, $A298, COLUMN(AN298))</f>
        <v/>
      </c>
      <c r="AO298">
        <f>INDEX('Input EIA SEDS'!$A:$BZ, $A298, COLUMN(AO298))</f>
        <v/>
      </c>
      <c r="AP298">
        <f>INDEX('Input EIA SEDS'!$A:$BZ, $A298, COLUMN(AP298))</f>
        <v/>
      </c>
      <c r="AQ298">
        <f>INDEX('Input EIA SEDS'!$A:$BZ, $A298, COLUMN(AQ298))</f>
        <v/>
      </c>
      <c r="AR298">
        <f>INDEX('Input EIA SEDS'!$A:$BZ, $A298, COLUMN(AR298))</f>
        <v/>
      </c>
      <c r="AS298">
        <f>INDEX('Input EIA SEDS'!$A:$BZ, $A298, COLUMN(AS298))</f>
        <v/>
      </c>
      <c r="AT298">
        <f>INDEX('Input EIA SEDS'!$A:$BZ, $A298, COLUMN(AT298))</f>
        <v/>
      </c>
      <c r="AU298">
        <f>INDEX('Input EIA SEDS'!$A:$BZ, $A298, COLUMN(AU298))</f>
        <v/>
      </c>
      <c r="AV298">
        <f>INDEX('Input EIA SEDS'!$A:$BZ, $A298, COLUMN(AV298))</f>
        <v/>
      </c>
      <c r="AW298">
        <f>INDEX('Input EIA SEDS'!$A:$BZ, $A298, COLUMN(AW298))</f>
        <v/>
      </c>
      <c r="AX298">
        <f>INDEX('Input EIA SEDS'!$A:$BZ, $A298, COLUMN(AX298))</f>
        <v/>
      </c>
      <c r="AY298">
        <f>INDEX('Input EIA SEDS'!$A:$BZ, $A298, COLUMN(AY298))</f>
        <v/>
      </c>
      <c r="AZ298">
        <f>INDEX('Input EIA SEDS'!$A:$BZ, $A298, COLUMN(AZ298))</f>
        <v/>
      </c>
      <c r="BA298">
        <f>INDEX('Input EIA SEDS'!$A:$BZ, $A298, COLUMN(BA298))</f>
        <v/>
      </c>
      <c r="BB298">
        <f>INDEX('Input EIA SEDS'!$A:$BZ, $A298, COLUMN(BB298))</f>
        <v/>
      </c>
      <c r="BC298">
        <f>INDEX('Input EIA SEDS'!$A:$BZ, $A298, COLUMN(BC298))</f>
        <v/>
      </c>
      <c r="BD298">
        <f>INDEX('Input EIA SEDS'!$A:$BZ, $A298, COLUMN(BD298))</f>
        <v/>
      </c>
      <c r="BE298">
        <f>INDEX('Input EIA SEDS'!$A:$BZ, $A298, COLUMN(BE298))</f>
        <v/>
      </c>
      <c r="BF298">
        <f>INDEX('Input EIA SEDS'!$A:$BZ, $A298, COLUMN(BF298))</f>
        <v/>
      </c>
      <c r="BG298">
        <f>INDEX('Input EIA SEDS'!$A:$BZ, $A298, COLUMN(BG298))</f>
        <v/>
      </c>
      <c r="BH298">
        <f>INDEX('Input EIA SEDS'!$A:$BZ, $A298, COLUMN(BH298))</f>
        <v/>
      </c>
      <c r="BI298">
        <f>INDEX('Input EIA SEDS'!$A:$BZ, $A298, COLUMN(BI298))</f>
        <v/>
      </c>
      <c r="BJ298">
        <f>INDEX('Input EIA SEDS'!$A:$BZ, $A298, COLUMN(BJ298))</f>
        <v/>
      </c>
      <c r="BK298">
        <f>INDEX('Input EIA SEDS'!$A:$BZ, $A298, COLUMN(BK298))</f>
        <v/>
      </c>
      <c r="BL298">
        <f>INDEX('Input EIA SEDS'!$A:$BZ, $A298, COLUMN(BL298))</f>
        <v/>
      </c>
      <c r="BM298">
        <f>INDEX('Input EIA SEDS'!$A:$BZ, $A298, COLUMN(BM298))</f>
        <v/>
      </c>
      <c r="BN298">
        <f>INDEX('Input EIA SEDS'!$A:$BZ, $A298, COLUMN(BN298))</f>
        <v/>
      </c>
      <c r="BO298">
        <f>INDEX('Input EIA SEDS'!$A:$BZ, $A298, COLUMN(BO298))</f>
        <v/>
      </c>
      <c r="BP298">
        <f>INDEX('Input EIA SEDS'!$A:$BZ, $A298, COLUMN(BP298))</f>
        <v/>
      </c>
      <c r="BQ298">
        <f>INDEX('Input EIA SEDS'!$A:$BZ, $A298, COLUMN(BQ298))</f>
        <v/>
      </c>
      <c r="BR298">
        <f>INDEX('Input EIA SEDS'!$A:$BZ, $A298, COLUMN(BR298))</f>
        <v/>
      </c>
      <c r="BS298">
        <f>INDEX('Input EIA SEDS'!$A:$BZ, $A298, COLUMN(BS298))</f>
        <v/>
      </c>
      <c r="BT298">
        <f>INDEX('Input EIA SEDS'!$A:$BZ, $A298, COLUMN(BT298))</f>
        <v/>
      </c>
      <c r="BU298">
        <f>INDEX('Input EIA SEDS'!$A:$BZ, $A298, COLUMN(BU298))</f>
        <v/>
      </c>
      <c r="BV298">
        <f>INDEX('Input EIA SEDS'!$A:$BZ, $A298, COLUMN(BV298))</f>
        <v/>
      </c>
      <c r="BW298">
        <f>INDEX('Input EIA SEDS'!$A:$BZ, $A298, COLUMN(BW298))</f>
        <v/>
      </c>
    </row>
    <row r="299" spans="1:75">
      <c r="A299">
        <f>MATCH($C299,'Input EIA SEDS'!$C:$C,0)</f>
        <v/>
      </c>
      <c r="B299">
        <f>INDEX('Input EIA SEDS'!$A:$BZ, $A299, COLUMN(B299))</f>
        <v/>
      </c>
      <c r="C299" t="s">
        <v>1616</v>
      </c>
      <c r="D299">
        <f>INDEX('Input EIA SEDS'!$A:$BZ, $A299, COLUMN(D299))</f>
        <v/>
      </c>
      <c r="E299">
        <f>INDEX('Input EIA SEDS'!$A:$BZ, $A299, COLUMN(E299))</f>
        <v/>
      </c>
      <c r="F299">
        <f>INDEX('Input EIA SEDS'!$A:$BZ, $A299, COLUMN(F299))</f>
        <v/>
      </c>
      <c r="G299">
        <f>INDEX('Input EIA SEDS'!$A:$BZ, $A299, COLUMN(G299))</f>
        <v/>
      </c>
      <c r="H299">
        <f>INDEX('Input EIA SEDS'!$A:$BZ, $A299, COLUMN(H299))</f>
        <v/>
      </c>
      <c r="I299">
        <f>INDEX('Input EIA SEDS'!$A:$BZ, $A299, COLUMN(I299))</f>
        <v/>
      </c>
      <c r="J299">
        <f>INDEX('Input EIA SEDS'!$A:$BZ, $A299, COLUMN(J299))</f>
        <v/>
      </c>
      <c r="K299">
        <f>INDEX('Input EIA SEDS'!$A:$BZ, $A299, COLUMN(K299))</f>
        <v/>
      </c>
      <c r="L299">
        <f>INDEX('Input EIA SEDS'!$A:$BZ, $A299, COLUMN(L299))</f>
        <v/>
      </c>
      <c r="M299">
        <f>INDEX('Input EIA SEDS'!$A:$BZ, $A299, COLUMN(M299))</f>
        <v/>
      </c>
      <c r="N299">
        <f>INDEX('Input EIA SEDS'!$A:$BZ, $A299, COLUMN(N299))</f>
        <v/>
      </c>
      <c r="O299">
        <f>INDEX('Input EIA SEDS'!$A:$BZ, $A299, COLUMN(O299))</f>
        <v/>
      </c>
      <c r="P299">
        <f>INDEX('Input EIA SEDS'!$A:$BZ, $A299, COLUMN(P299))</f>
        <v/>
      </c>
      <c r="Q299">
        <f>INDEX('Input EIA SEDS'!$A:$BZ, $A299, COLUMN(Q299))</f>
        <v/>
      </c>
      <c r="R299">
        <f>INDEX('Input EIA SEDS'!$A:$BZ, $A299, COLUMN(R299))</f>
        <v/>
      </c>
      <c r="S299">
        <f>INDEX('Input EIA SEDS'!$A:$BZ, $A299, COLUMN(S299))</f>
        <v/>
      </c>
      <c r="T299">
        <f>INDEX('Input EIA SEDS'!$A:$BZ, $A299, COLUMN(T299))</f>
        <v/>
      </c>
      <c r="U299">
        <f>INDEX('Input EIA SEDS'!$A:$BZ, $A299, COLUMN(U299))</f>
        <v/>
      </c>
      <c r="V299">
        <f>INDEX('Input EIA SEDS'!$A:$BZ, $A299, COLUMN(V299))</f>
        <v/>
      </c>
      <c r="W299">
        <f>INDEX('Input EIA SEDS'!$A:$BZ, $A299, COLUMN(W299))</f>
        <v/>
      </c>
      <c r="X299">
        <f>INDEX('Input EIA SEDS'!$A:$BZ, $A299, COLUMN(X299))</f>
        <v/>
      </c>
      <c r="Y299">
        <f>INDEX('Input EIA SEDS'!$A:$BZ, $A299, COLUMN(Y299))</f>
        <v/>
      </c>
      <c r="Z299">
        <f>INDEX('Input EIA SEDS'!$A:$BZ, $A299, COLUMN(Z299))</f>
        <v/>
      </c>
      <c r="AA299">
        <f>INDEX('Input EIA SEDS'!$A:$BZ, $A299, COLUMN(AA299))</f>
        <v/>
      </c>
      <c r="AB299">
        <f>INDEX('Input EIA SEDS'!$A:$BZ, $A299, COLUMN(AB299))</f>
        <v/>
      </c>
      <c r="AC299">
        <f>INDEX('Input EIA SEDS'!$A:$BZ, $A299, COLUMN(AC299))</f>
        <v/>
      </c>
      <c r="AD299">
        <f>INDEX('Input EIA SEDS'!$A:$BZ, $A299, COLUMN(AD299))</f>
        <v/>
      </c>
      <c r="AE299">
        <f>INDEX('Input EIA SEDS'!$A:$BZ, $A299, COLUMN(AE299))</f>
        <v/>
      </c>
      <c r="AF299">
        <f>INDEX('Input EIA SEDS'!$A:$BZ, $A299, COLUMN(AF299))</f>
        <v/>
      </c>
      <c r="AG299">
        <f>INDEX('Input EIA SEDS'!$A:$BZ, $A299, COLUMN(AG299))</f>
        <v/>
      </c>
      <c r="AH299">
        <f>INDEX('Input EIA SEDS'!$A:$BZ, $A299, COLUMN(AH299))</f>
        <v/>
      </c>
      <c r="AI299">
        <f>INDEX('Input EIA SEDS'!$A:$BZ, $A299, COLUMN(AI299))</f>
        <v/>
      </c>
      <c r="AJ299">
        <f>INDEX('Input EIA SEDS'!$A:$BZ, $A299, COLUMN(AJ299))</f>
        <v/>
      </c>
      <c r="AK299">
        <f>INDEX('Input EIA SEDS'!$A:$BZ, $A299, COLUMN(AK299))</f>
        <v/>
      </c>
      <c r="AL299">
        <f>INDEX('Input EIA SEDS'!$A:$BZ, $A299, COLUMN(AL299))</f>
        <v/>
      </c>
      <c r="AM299">
        <f>INDEX('Input EIA SEDS'!$A:$BZ, $A299, COLUMN(AM299))</f>
        <v/>
      </c>
      <c r="AN299">
        <f>INDEX('Input EIA SEDS'!$A:$BZ, $A299, COLUMN(AN299))</f>
        <v/>
      </c>
      <c r="AO299">
        <f>INDEX('Input EIA SEDS'!$A:$BZ, $A299, COLUMN(AO299))</f>
        <v/>
      </c>
      <c r="AP299">
        <f>INDEX('Input EIA SEDS'!$A:$BZ, $A299, COLUMN(AP299))</f>
        <v/>
      </c>
      <c r="AQ299">
        <f>INDEX('Input EIA SEDS'!$A:$BZ, $A299, COLUMN(AQ299))</f>
        <v/>
      </c>
      <c r="AR299">
        <f>INDEX('Input EIA SEDS'!$A:$BZ, $A299, COLUMN(AR299))</f>
        <v/>
      </c>
      <c r="AS299">
        <f>INDEX('Input EIA SEDS'!$A:$BZ, $A299, COLUMN(AS299))</f>
        <v/>
      </c>
      <c r="AT299">
        <f>INDEX('Input EIA SEDS'!$A:$BZ, $A299, COLUMN(AT299))</f>
        <v/>
      </c>
      <c r="AU299">
        <f>INDEX('Input EIA SEDS'!$A:$BZ, $A299, COLUMN(AU299))</f>
        <v/>
      </c>
      <c r="AV299">
        <f>INDEX('Input EIA SEDS'!$A:$BZ, $A299, COLUMN(AV299))</f>
        <v/>
      </c>
      <c r="AW299">
        <f>INDEX('Input EIA SEDS'!$A:$BZ, $A299, COLUMN(AW299))</f>
        <v/>
      </c>
      <c r="AX299">
        <f>INDEX('Input EIA SEDS'!$A:$BZ, $A299, COLUMN(AX299))</f>
        <v/>
      </c>
      <c r="AY299">
        <f>INDEX('Input EIA SEDS'!$A:$BZ, $A299, COLUMN(AY299))</f>
        <v/>
      </c>
      <c r="AZ299">
        <f>INDEX('Input EIA SEDS'!$A:$BZ, $A299, COLUMN(AZ299))</f>
        <v/>
      </c>
      <c r="BA299">
        <f>INDEX('Input EIA SEDS'!$A:$BZ, $A299, COLUMN(BA299))</f>
        <v/>
      </c>
      <c r="BB299">
        <f>INDEX('Input EIA SEDS'!$A:$BZ, $A299, COLUMN(BB299))</f>
        <v/>
      </c>
      <c r="BC299">
        <f>INDEX('Input EIA SEDS'!$A:$BZ, $A299, COLUMN(BC299))</f>
        <v/>
      </c>
      <c r="BD299">
        <f>INDEX('Input EIA SEDS'!$A:$BZ, $A299, COLUMN(BD299))</f>
        <v/>
      </c>
      <c r="BE299">
        <f>INDEX('Input EIA SEDS'!$A:$BZ, $A299, COLUMN(BE299))</f>
        <v/>
      </c>
      <c r="BF299">
        <f>INDEX('Input EIA SEDS'!$A:$BZ, $A299, COLUMN(BF299))</f>
        <v/>
      </c>
      <c r="BG299">
        <f>INDEX('Input EIA SEDS'!$A:$BZ, $A299, COLUMN(BG299))</f>
        <v/>
      </c>
      <c r="BH299">
        <f>INDEX('Input EIA SEDS'!$A:$BZ, $A299, COLUMN(BH299))</f>
        <v/>
      </c>
      <c r="BI299">
        <f>INDEX('Input EIA SEDS'!$A:$BZ, $A299, COLUMN(BI299))</f>
        <v/>
      </c>
      <c r="BJ299">
        <f>INDEX('Input EIA SEDS'!$A:$BZ, $A299, COLUMN(BJ299))</f>
        <v/>
      </c>
      <c r="BK299">
        <f>INDEX('Input EIA SEDS'!$A:$BZ, $A299, COLUMN(BK299))</f>
        <v/>
      </c>
      <c r="BL299">
        <f>INDEX('Input EIA SEDS'!$A:$BZ, $A299, COLUMN(BL299))</f>
        <v/>
      </c>
      <c r="BM299">
        <f>INDEX('Input EIA SEDS'!$A:$BZ, $A299, COLUMN(BM299))</f>
        <v/>
      </c>
      <c r="BN299">
        <f>INDEX('Input EIA SEDS'!$A:$BZ, $A299, COLUMN(BN299))</f>
        <v/>
      </c>
      <c r="BO299">
        <f>INDEX('Input EIA SEDS'!$A:$BZ, $A299, COLUMN(BO299))</f>
        <v/>
      </c>
      <c r="BP299">
        <f>INDEX('Input EIA SEDS'!$A:$BZ, $A299, COLUMN(BP299))</f>
        <v/>
      </c>
      <c r="BQ299">
        <f>INDEX('Input EIA SEDS'!$A:$BZ, $A299, COLUMN(BQ299))</f>
        <v/>
      </c>
      <c r="BR299">
        <f>INDEX('Input EIA SEDS'!$A:$BZ, $A299, COLUMN(BR299))</f>
        <v/>
      </c>
      <c r="BS299">
        <f>INDEX('Input EIA SEDS'!$A:$BZ, $A299, COLUMN(BS299))</f>
        <v/>
      </c>
      <c r="BT299">
        <f>INDEX('Input EIA SEDS'!$A:$BZ, $A299, COLUMN(BT299))</f>
        <v/>
      </c>
      <c r="BU299">
        <f>INDEX('Input EIA SEDS'!$A:$BZ, $A299, COLUMN(BU299))</f>
        <v/>
      </c>
      <c r="BV299">
        <f>INDEX('Input EIA SEDS'!$A:$BZ, $A299, COLUMN(BV299))</f>
        <v/>
      </c>
      <c r="BW299">
        <f>INDEX('Input EIA SEDS'!$A:$BZ, $A299, COLUMN(BW299))</f>
        <v/>
      </c>
    </row>
    <row r="300" spans="1:75">
      <c r="A300">
        <f>MATCH($C300,'Input EIA SEDS'!$C:$C,0)</f>
        <v/>
      </c>
      <c r="B300">
        <f>INDEX('Input EIA SEDS'!$A:$BZ, $A300, COLUMN(B300))</f>
        <v/>
      </c>
      <c r="C300" t="s">
        <v>1622</v>
      </c>
      <c r="D300">
        <f>INDEX('Input EIA SEDS'!$A:$BZ, $A300, COLUMN(D300))</f>
        <v/>
      </c>
      <c r="E300">
        <f>INDEX('Input EIA SEDS'!$A:$BZ, $A300, COLUMN(E300))</f>
        <v/>
      </c>
      <c r="F300">
        <f>INDEX('Input EIA SEDS'!$A:$BZ, $A300, COLUMN(F300))</f>
        <v/>
      </c>
      <c r="G300">
        <f>INDEX('Input EIA SEDS'!$A:$BZ, $A300, COLUMN(G300))</f>
        <v/>
      </c>
      <c r="H300">
        <f>INDEX('Input EIA SEDS'!$A:$BZ, $A300, COLUMN(H300))</f>
        <v/>
      </c>
      <c r="I300">
        <f>INDEX('Input EIA SEDS'!$A:$BZ, $A300, COLUMN(I300))</f>
        <v/>
      </c>
      <c r="J300">
        <f>INDEX('Input EIA SEDS'!$A:$BZ, $A300, COLUMN(J300))</f>
        <v/>
      </c>
      <c r="K300">
        <f>INDEX('Input EIA SEDS'!$A:$BZ, $A300, COLUMN(K300))</f>
        <v/>
      </c>
      <c r="L300">
        <f>INDEX('Input EIA SEDS'!$A:$BZ, $A300, COLUMN(L300))</f>
        <v/>
      </c>
      <c r="M300">
        <f>INDEX('Input EIA SEDS'!$A:$BZ, $A300, COLUMN(M300))</f>
        <v/>
      </c>
      <c r="N300">
        <f>INDEX('Input EIA SEDS'!$A:$BZ, $A300, COLUMN(N300))</f>
        <v/>
      </c>
      <c r="O300">
        <f>INDEX('Input EIA SEDS'!$A:$BZ, $A300, COLUMN(O300))</f>
        <v/>
      </c>
      <c r="P300">
        <f>INDEX('Input EIA SEDS'!$A:$BZ, $A300, COLUMN(P300))</f>
        <v/>
      </c>
      <c r="Q300">
        <f>INDEX('Input EIA SEDS'!$A:$BZ, $A300, COLUMN(Q300))</f>
        <v/>
      </c>
      <c r="R300">
        <f>INDEX('Input EIA SEDS'!$A:$BZ, $A300, COLUMN(R300))</f>
        <v/>
      </c>
      <c r="S300">
        <f>INDEX('Input EIA SEDS'!$A:$BZ, $A300, COLUMN(S300))</f>
        <v/>
      </c>
      <c r="T300">
        <f>INDEX('Input EIA SEDS'!$A:$BZ, $A300, COLUMN(T300))</f>
        <v/>
      </c>
      <c r="U300">
        <f>INDEX('Input EIA SEDS'!$A:$BZ, $A300, COLUMN(U300))</f>
        <v/>
      </c>
      <c r="V300">
        <f>INDEX('Input EIA SEDS'!$A:$BZ, $A300, COLUMN(V300))</f>
        <v/>
      </c>
      <c r="W300">
        <f>INDEX('Input EIA SEDS'!$A:$BZ, $A300, COLUMN(W300))</f>
        <v/>
      </c>
      <c r="X300">
        <f>INDEX('Input EIA SEDS'!$A:$BZ, $A300, COLUMN(X300))</f>
        <v/>
      </c>
      <c r="Y300">
        <f>INDEX('Input EIA SEDS'!$A:$BZ, $A300, COLUMN(Y300))</f>
        <v/>
      </c>
      <c r="Z300">
        <f>INDEX('Input EIA SEDS'!$A:$BZ, $A300, COLUMN(Z300))</f>
        <v/>
      </c>
      <c r="AA300">
        <f>INDEX('Input EIA SEDS'!$A:$BZ, $A300, COLUMN(AA300))</f>
        <v/>
      </c>
      <c r="AB300">
        <f>INDEX('Input EIA SEDS'!$A:$BZ, $A300, COLUMN(AB300))</f>
        <v/>
      </c>
      <c r="AC300">
        <f>INDEX('Input EIA SEDS'!$A:$BZ, $A300, COLUMN(AC300))</f>
        <v/>
      </c>
      <c r="AD300">
        <f>INDEX('Input EIA SEDS'!$A:$BZ, $A300, COLUMN(AD300))</f>
        <v/>
      </c>
      <c r="AE300">
        <f>INDEX('Input EIA SEDS'!$A:$BZ, $A300, COLUMN(AE300))</f>
        <v/>
      </c>
      <c r="AF300">
        <f>INDEX('Input EIA SEDS'!$A:$BZ, $A300, COLUMN(AF300))</f>
        <v/>
      </c>
      <c r="AG300">
        <f>INDEX('Input EIA SEDS'!$A:$BZ, $A300, COLUMN(AG300))</f>
        <v/>
      </c>
      <c r="AH300">
        <f>INDEX('Input EIA SEDS'!$A:$BZ, $A300, COLUMN(AH300))</f>
        <v/>
      </c>
      <c r="AI300">
        <f>INDEX('Input EIA SEDS'!$A:$BZ, $A300, COLUMN(AI300))</f>
        <v/>
      </c>
      <c r="AJ300">
        <f>INDEX('Input EIA SEDS'!$A:$BZ, $A300, COLUMN(AJ300))</f>
        <v/>
      </c>
      <c r="AK300">
        <f>INDEX('Input EIA SEDS'!$A:$BZ, $A300, COLUMN(AK300))</f>
        <v/>
      </c>
      <c r="AL300">
        <f>INDEX('Input EIA SEDS'!$A:$BZ, $A300, COLUMN(AL300))</f>
        <v/>
      </c>
      <c r="AM300">
        <f>INDEX('Input EIA SEDS'!$A:$BZ, $A300, COLUMN(AM300))</f>
        <v/>
      </c>
      <c r="AN300">
        <f>INDEX('Input EIA SEDS'!$A:$BZ, $A300, COLUMN(AN300))</f>
        <v/>
      </c>
      <c r="AO300">
        <f>INDEX('Input EIA SEDS'!$A:$BZ, $A300, COLUMN(AO300))</f>
        <v/>
      </c>
      <c r="AP300">
        <f>INDEX('Input EIA SEDS'!$A:$BZ, $A300, COLUMN(AP300))</f>
        <v/>
      </c>
      <c r="AQ300">
        <f>INDEX('Input EIA SEDS'!$A:$BZ, $A300, COLUMN(AQ300))</f>
        <v/>
      </c>
      <c r="AR300">
        <f>INDEX('Input EIA SEDS'!$A:$BZ, $A300, COLUMN(AR300))</f>
        <v/>
      </c>
      <c r="AS300">
        <f>INDEX('Input EIA SEDS'!$A:$BZ, $A300, COLUMN(AS300))</f>
        <v/>
      </c>
      <c r="AT300">
        <f>INDEX('Input EIA SEDS'!$A:$BZ, $A300, COLUMN(AT300))</f>
        <v/>
      </c>
      <c r="AU300">
        <f>INDEX('Input EIA SEDS'!$A:$BZ, $A300, COLUMN(AU300))</f>
        <v/>
      </c>
      <c r="AV300">
        <f>INDEX('Input EIA SEDS'!$A:$BZ, $A300, COLUMN(AV300))</f>
        <v/>
      </c>
      <c r="AW300">
        <f>INDEX('Input EIA SEDS'!$A:$BZ, $A300, COLUMN(AW300))</f>
        <v/>
      </c>
      <c r="AX300">
        <f>INDEX('Input EIA SEDS'!$A:$BZ, $A300, COLUMN(AX300))</f>
        <v/>
      </c>
      <c r="AY300">
        <f>INDEX('Input EIA SEDS'!$A:$BZ, $A300, COLUMN(AY300))</f>
        <v/>
      </c>
      <c r="AZ300">
        <f>INDEX('Input EIA SEDS'!$A:$BZ, $A300, COLUMN(AZ300))</f>
        <v/>
      </c>
      <c r="BA300">
        <f>INDEX('Input EIA SEDS'!$A:$BZ, $A300, COLUMN(BA300))</f>
        <v/>
      </c>
      <c r="BB300">
        <f>INDEX('Input EIA SEDS'!$A:$BZ, $A300, COLUMN(BB300))</f>
        <v/>
      </c>
      <c r="BC300">
        <f>INDEX('Input EIA SEDS'!$A:$BZ, $A300, COLUMN(BC300))</f>
        <v/>
      </c>
      <c r="BD300">
        <f>INDEX('Input EIA SEDS'!$A:$BZ, $A300, COLUMN(BD300))</f>
        <v/>
      </c>
      <c r="BE300">
        <f>INDEX('Input EIA SEDS'!$A:$BZ, $A300, COLUMN(BE300))</f>
        <v/>
      </c>
      <c r="BF300">
        <f>INDEX('Input EIA SEDS'!$A:$BZ, $A300, COLUMN(BF300))</f>
        <v/>
      </c>
      <c r="BG300">
        <f>INDEX('Input EIA SEDS'!$A:$BZ, $A300, COLUMN(BG300))</f>
        <v/>
      </c>
      <c r="BH300">
        <f>INDEX('Input EIA SEDS'!$A:$BZ, $A300, COLUMN(BH300))</f>
        <v/>
      </c>
      <c r="BI300">
        <f>INDEX('Input EIA SEDS'!$A:$BZ, $A300, COLUMN(BI300))</f>
        <v/>
      </c>
      <c r="BJ300">
        <f>INDEX('Input EIA SEDS'!$A:$BZ, $A300, COLUMN(BJ300))</f>
        <v/>
      </c>
      <c r="BK300">
        <f>INDEX('Input EIA SEDS'!$A:$BZ, $A300, COLUMN(BK300))</f>
        <v/>
      </c>
      <c r="BL300">
        <f>INDEX('Input EIA SEDS'!$A:$BZ, $A300, COLUMN(BL300))</f>
        <v/>
      </c>
      <c r="BM300">
        <f>INDEX('Input EIA SEDS'!$A:$BZ, $A300, COLUMN(BM300))</f>
        <v/>
      </c>
      <c r="BN300">
        <f>INDEX('Input EIA SEDS'!$A:$BZ, $A300, COLUMN(BN300))</f>
        <v/>
      </c>
      <c r="BO300">
        <f>INDEX('Input EIA SEDS'!$A:$BZ, $A300, COLUMN(BO300))</f>
        <v/>
      </c>
      <c r="BP300">
        <f>INDEX('Input EIA SEDS'!$A:$BZ, $A300, COLUMN(BP300))</f>
        <v/>
      </c>
      <c r="BQ300">
        <f>INDEX('Input EIA SEDS'!$A:$BZ, $A300, COLUMN(BQ300))</f>
        <v/>
      </c>
      <c r="BR300">
        <f>INDEX('Input EIA SEDS'!$A:$BZ, $A300, COLUMN(BR300))</f>
        <v/>
      </c>
      <c r="BS300">
        <f>INDEX('Input EIA SEDS'!$A:$BZ, $A300, COLUMN(BS300))</f>
        <v/>
      </c>
      <c r="BT300">
        <f>INDEX('Input EIA SEDS'!$A:$BZ, $A300, COLUMN(BT300))</f>
        <v/>
      </c>
      <c r="BU300">
        <f>INDEX('Input EIA SEDS'!$A:$BZ, $A300, COLUMN(BU300))</f>
        <v/>
      </c>
      <c r="BV300">
        <f>INDEX('Input EIA SEDS'!$A:$BZ, $A300, COLUMN(BV300))</f>
        <v/>
      </c>
      <c r="BW300">
        <f>INDEX('Input EIA SEDS'!$A:$BZ, $A300, COLUMN(BW300))</f>
        <v/>
      </c>
    </row>
    <row r="301" spans="1:75">
      <c r="A301">
        <f>MATCH($C301,'Input EIA SEDS'!$C:$C,0)</f>
        <v/>
      </c>
      <c r="B301">
        <f>INDEX('Input EIA SEDS'!$A:$BZ, $A301, COLUMN(B301))</f>
        <v/>
      </c>
      <c r="C301" t="s">
        <v>1625</v>
      </c>
      <c r="D301">
        <f>INDEX('Input EIA SEDS'!$A:$BZ, $A301, COLUMN(D301))</f>
        <v/>
      </c>
      <c r="E301">
        <f>INDEX('Input EIA SEDS'!$A:$BZ, $A301, COLUMN(E301))</f>
        <v/>
      </c>
      <c r="F301">
        <f>INDEX('Input EIA SEDS'!$A:$BZ, $A301, COLUMN(F301))</f>
        <v/>
      </c>
      <c r="G301">
        <f>INDEX('Input EIA SEDS'!$A:$BZ, $A301, COLUMN(G301))</f>
        <v/>
      </c>
      <c r="H301">
        <f>INDEX('Input EIA SEDS'!$A:$BZ, $A301, COLUMN(H301))</f>
        <v/>
      </c>
      <c r="I301">
        <f>INDEX('Input EIA SEDS'!$A:$BZ, $A301, COLUMN(I301))</f>
        <v/>
      </c>
      <c r="J301">
        <f>INDEX('Input EIA SEDS'!$A:$BZ, $A301, COLUMN(J301))</f>
        <v/>
      </c>
      <c r="K301">
        <f>INDEX('Input EIA SEDS'!$A:$BZ, $A301, COLUMN(K301))</f>
        <v/>
      </c>
      <c r="L301">
        <f>INDEX('Input EIA SEDS'!$A:$BZ, $A301, COLUMN(L301))</f>
        <v/>
      </c>
      <c r="M301">
        <f>INDEX('Input EIA SEDS'!$A:$BZ, $A301, COLUMN(M301))</f>
        <v/>
      </c>
      <c r="N301">
        <f>INDEX('Input EIA SEDS'!$A:$BZ, $A301, COLUMN(N301))</f>
        <v/>
      </c>
      <c r="O301">
        <f>INDEX('Input EIA SEDS'!$A:$BZ, $A301, COLUMN(O301))</f>
        <v/>
      </c>
      <c r="P301">
        <f>INDEX('Input EIA SEDS'!$A:$BZ, $A301, COLUMN(P301))</f>
        <v/>
      </c>
      <c r="Q301">
        <f>INDEX('Input EIA SEDS'!$A:$BZ, $A301, COLUMN(Q301))</f>
        <v/>
      </c>
      <c r="R301">
        <f>INDEX('Input EIA SEDS'!$A:$BZ, $A301, COLUMN(R301))</f>
        <v/>
      </c>
      <c r="S301">
        <f>INDEX('Input EIA SEDS'!$A:$BZ, $A301, COLUMN(S301))</f>
        <v/>
      </c>
      <c r="T301">
        <f>INDEX('Input EIA SEDS'!$A:$BZ, $A301, COLUMN(T301))</f>
        <v/>
      </c>
      <c r="U301">
        <f>INDEX('Input EIA SEDS'!$A:$BZ, $A301, COLUMN(U301))</f>
        <v/>
      </c>
      <c r="V301">
        <f>INDEX('Input EIA SEDS'!$A:$BZ, $A301, COLUMN(V301))</f>
        <v/>
      </c>
      <c r="W301">
        <f>INDEX('Input EIA SEDS'!$A:$BZ, $A301, COLUMN(W301))</f>
        <v/>
      </c>
      <c r="X301">
        <f>INDEX('Input EIA SEDS'!$A:$BZ, $A301, COLUMN(X301))</f>
        <v/>
      </c>
      <c r="Y301">
        <f>INDEX('Input EIA SEDS'!$A:$BZ, $A301, COLUMN(Y301))</f>
        <v/>
      </c>
      <c r="Z301">
        <f>INDEX('Input EIA SEDS'!$A:$BZ, $A301, COLUMN(Z301))</f>
        <v/>
      </c>
      <c r="AA301">
        <f>INDEX('Input EIA SEDS'!$A:$BZ, $A301, COLUMN(AA301))</f>
        <v/>
      </c>
      <c r="AB301">
        <f>INDEX('Input EIA SEDS'!$A:$BZ, $A301, COLUMN(AB301))</f>
        <v/>
      </c>
      <c r="AC301">
        <f>INDEX('Input EIA SEDS'!$A:$BZ, $A301, COLUMN(AC301))</f>
        <v/>
      </c>
      <c r="AD301">
        <f>INDEX('Input EIA SEDS'!$A:$BZ, $A301, COLUMN(AD301))</f>
        <v/>
      </c>
      <c r="AE301">
        <f>INDEX('Input EIA SEDS'!$A:$BZ, $A301, COLUMN(AE301))</f>
        <v/>
      </c>
      <c r="AF301">
        <f>INDEX('Input EIA SEDS'!$A:$BZ, $A301, COLUMN(AF301))</f>
        <v/>
      </c>
      <c r="AG301">
        <f>INDEX('Input EIA SEDS'!$A:$BZ, $A301, COLUMN(AG301))</f>
        <v/>
      </c>
      <c r="AH301">
        <f>INDEX('Input EIA SEDS'!$A:$BZ, $A301, COLUMN(AH301))</f>
        <v/>
      </c>
      <c r="AI301">
        <f>INDEX('Input EIA SEDS'!$A:$BZ, $A301, COLUMN(AI301))</f>
        <v/>
      </c>
      <c r="AJ301">
        <f>INDEX('Input EIA SEDS'!$A:$BZ, $A301, COLUMN(AJ301))</f>
        <v/>
      </c>
      <c r="AK301">
        <f>INDEX('Input EIA SEDS'!$A:$BZ, $A301, COLUMN(AK301))</f>
        <v/>
      </c>
      <c r="AL301">
        <f>INDEX('Input EIA SEDS'!$A:$BZ, $A301, COLUMN(AL301))</f>
        <v/>
      </c>
      <c r="AM301">
        <f>INDEX('Input EIA SEDS'!$A:$BZ, $A301, COLUMN(AM301))</f>
        <v/>
      </c>
      <c r="AN301">
        <f>INDEX('Input EIA SEDS'!$A:$BZ, $A301, COLUMN(AN301))</f>
        <v/>
      </c>
      <c r="AO301">
        <f>INDEX('Input EIA SEDS'!$A:$BZ, $A301, COLUMN(AO301))</f>
        <v/>
      </c>
      <c r="AP301">
        <f>INDEX('Input EIA SEDS'!$A:$BZ, $A301, COLUMN(AP301))</f>
        <v/>
      </c>
      <c r="AQ301">
        <f>INDEX('Input EIA SEDS'!$A:$BZ, $A301, COLUMN(AQ301))</f>
        <v/>
      </c>
      <c r="AR301">
        <f>INDEX('Input EIA SEDS'!$A:$BZ, $A301, COLUMN(AR301))</f>
        <v/>
      </c>
      <c r="AS301">
        <f>INDEX('Input EIA SEDS'!$A:$BZ, $A301, COLUMN(AS301))</f>
        <v/>
      </c>
      <c r="AT301">
        <f>INDEX('Input EIA SEDS'!$A:$BZ, $A301, COLUMN(AT301))</f>
        <v/>
      </c>
      <c r="AU301">
        <f>INDEX('Input EIA SEDS'!$A:$BZ, $A301, COLUMN(AU301))</f>
        <v/>
      </c>
      <c r="AV301">
        <f>INDEX('Input EIA SEDS'!$A:$BZ, $A301, COLUMN(AV301))</f>
        <v/>
      </c>
      <c r="AW301">
        <f>INDEX('Input EIA SEDS'!$A:$BZ, $A301, COLUMN(AW301))</f>
        <v/>
      </c>
      <c r="AX301">
        <f>INDEX('Input EIA SEDS'!$A:$BZ, $A301, COLUMN(AX301))</f>
        <v/>
      </c>
      <c r="AY301">
        <f>INDEX('Input EIA SEDS'!$A:$BZ, $A301, COLUMN(AY301))</f>
        <v/>
      </c>
      <c r="AZ301">
        <f>INDEX('Input EIA SEDS'!$A:$BZ, $A301, COLUMN(AZ301))</f>
        <v/>
      </c>
      <c r="BA301">
        <f>INDEX('Input EIA SEDS'!$A:$BZ, $A301, COLUMN(BA301))</f>
        <v/>
      </c>
      <c r="BB301">
        <f>INDEX('Input EIA SEDS'!$A:$BZ, $A301, COLUMN(BB301))</f>
        <v/>
      </c>
      <c r="BC301">
        <f>INDEX('Input EIA SEDS'!$A:$BZ, $A301, COLUMN(BC301))</f>
        <v/>
      </c>
      <c r="BD301">
        <f>INDEX('Input EIA SEDS'!$A:$BZ, $A301, COLUMN(BD301))</f>
        <v/>
      </c>
      <c r="BE301">
        <f>INDEX('Input EIA SEDS'!$A:$BZ, $A301, COLUMN(BE301))</f>
        <v/>
      </c>
      <c r="BF301">
        <f>INDEX('Input EIA SEDS'!$A:$BZ, $A301, COLUMN(BF301))</f>
        <v/>
      </c>
      <c r="BG301">
        <f>INDEX('Input EIA SEDS'!$A:$BZ, $A301, COLUMN(BG301))</f>
        <v/>
      </c>
      <c r="BH301">
        <f>INDEX('Input EIA SEDS'!$A:$BZ, $A301, COLUMN(BH301))</f>
        <v/>
      </c>
      <c r="BI301">
        <f>INDEX('Input EIA SEDS'!$A:$BZ, $A301, COLUMN(BI301))</f>
        <v/>
      </c>
      <c r="BJ301">
        <f>INDEX('Input EIA SEDS'!$A:$BZ, $A301, COLUMN(BJ301))</f>
        <v/>
      </c>
      <c r="BK301">
        <f>INDEX('Input EIA SEDS'!$A:$BZ, $A301, COLUMN(BK301))</f>
        <v/>
      </c>
      <c r="BL301">
        <f>INDEX('Input EIA SEDS'!$A:$BZ, $A301, COLUMN(BL301))</f>
        <v/>
      </c>
      <c r="BM301">
        <f>INDEX('Input EIA SEDS'!$A:$BZ, $A301, COLUMN(BM301))</f>
        <v/>
      </c>
      <c r="BN301">
        <f>INDEX('Input EIA SEDS'!$A:$BZ, $A301, COLUMN(BN301))</f>
        <v/>
      </c>
      <c r="BO301">
        <f>INDEX('Input EIA SEDS'!$A:$BZ, $A301, COLUMN(BO301))</f>
        <v/>
      </c>
      <c r="BP301">
        <f>INDEX('Input EIA SEDS'!$A:$BZ, $A301, COLUMN(BP301))</f>
        <v/>
      </c>
      <c r="BQ301">
        <f>INDEX('Input EIA SEDS'!$A:$BZ, $A301, COLUMN(BQ301))</f>
        <v/>
      </c>
      <c r="BR301">
        <f>INDEX('Input EIA SEDS'!$A:$BZ, $A301, COLUMN(BR301))</f>
        <v/>
      </c>
      <c r="BS301">
        <f>INDEX('Input EIA SEDS'!$A:$BZ, $A301, COLUMN(BS301))</f>
        <v/>
      </c>
      <c r="BT301">
        <f>INDEX('Input EIA SEDS'!$A:$BZ, $A301, COLUMN(BT301))</f>
        <v/>
      </c>
      <c r="BU301">
        <f>INDEX('Input EIA SEDS'!$A:$BZ, $A301, COLUMN(BU301))</f>
        <v/>
      </c>
      <c r="BV301">
        <f>INDEX('Input EIA SEDS'!$A:$BZ, $A301, COLUMN(BV301))</f>
        <v/>
      </c>
      <c r="BW301">
        <f>INDEX('Input EIA SEDS'!$A:$BZ, $A301, COLUMN(BW301))</f>
        <v/>
      </c>
    </row>
    <row r="302" spans="1:75">
      <c r="A302">
        <f>MATCH($C302,'Input EIA SEDS'!$C:$C,0)</f>
        <v/>
      </c>
      <c r="B302">
        <f>INDEX('Input EIA SEDS'!$A:$BZ, $A302, COLUMN(B302))</f>
        <v/>
      </c>
      <c r="C302" t="s">
        <v>1633</v>
      </c>
      <c r="D302">
        <f>INDEX('Input EIA SEDS'!$A:$BZ, $A302, COLUMN(D302))</f>
        <v/>
      </c>
      <c r="E302">
        <f>INDEX('Input EIA SEDS'!$A:$BZ, $A302, COLUMN(E302))</f>
        <v/>
      </c>
      <c r="F302">
        <f>INDEX('Input EIA SEDS'!$A:$BZ, $A302, COLUMN(F302))</f>
        <v/>
      </c>
      <c r="G302">
        <f>INDEX('Input EIA SEDS'!$A:$BZ, $A302, COLUMN(G302))</f>
        <v/>
      </c>
      <c r="H302">
        <f>INDEX('Input EIA SEDS'!$A:$BZ, $A302, COLUMN(H302))</f>
        <v/>
      </c>
      <c r="I302">
        <f>INDEX('Input EIA SEDS'!$A:$BZ, $A302, COLUMN(I302))</f>
        <v/>
      </c>
      <c r="J302">
        <f>INDEX('Input EIA SEDS'!$A:$BZ, $A302, COLUMN(J302))</f>
        <v/>
      </c>
      <c r="K302">
        <f>INDEX('Input EIA SEDS'!$A:$BZ, $A302, COLUMN(K302))</f>
        <v/>
      </c>
      <c r="L302">
        <f>INDEX('Input EIA SEDS'!$A:$BZ, $A302, COLUMN(L302))</f>
        <v/>
      </c>
      <c r="M302">
        <f>INDEX('Input EIA SEDS'!$A:$BZ, $A302, COLUMN(M302))</f>
        <v/>
      </c>
      <c r="N302">
        <f>INDEX('Input EIA SEDS'!$A:$BZ, $A302, COLUMN(N302))</f>
        <v/>
      </c>
      <c r="O302">
        <f>INDEX('Input EIA SEDS'!$A:$BZ, $A302, COLUMN(O302))</f>
        <v/>
      </c>
      <c r="P302">
        <f>INDEX('Input EIA SEDS'!$A:$BZ, $A302, COLUMN(P302))</f>
        <v/>
      </c>
      <c r="Q302">
        <f>INDEX('Input EIA SEDS'!$A:$BZ, $A302, COLUMN(Q302))</f>
        <v/>
      </c>
      <c r="R302">
        <f>INDEX('Input EIA SEDS'!$A:$BZ, $A302, COLUMN(R302))</f>
        <v/>
      </c>
      <c r="S302">
        <f>INDEX('Input EIA SEDS'!$A:$BZ, $A302, COLUMN(S302))</f>
        <v/>
      </c>
      <c r="T302">
        <f>INDEX('Input EIA SEDS'!$A:$BZ, $A302, COLUMN(T302))</f>
        <v/>
      </c>
      <c r="U302">
        <f>INDEX('Input EIA SEDS'!$A:$BZ, $A302, COLUMN(U302))</f>
        <v/>
      </c>
      <c r="V302">
        <f>INDEX('Input EIA SEDS'!$A:$BZ, $A302, COLUMN(V302))</f>
        <v/>
      </c>
      <c r="W302">
        <f>INDEX('Input EIA SEDS'!$A:$BZ, $A302, COLUMN(W302))</f>
        <v/>
      </c>
      <c r="X302">
        <f>INDEX('Input EIA SEDS'!$A:$BZ, $A302, COLUMN(X302))</f>
        <v/>
      </c>
      <c r="Y302">
        <f>INDEX('Input EIA SEDS'!$A:$BZ, $A302, COLUMN(Y302))</f>
        <v/>
      </c>
      <c r="Z302">
        <f>INDEX('Input EIA SEDS'!$A:$BZ, $A302, COLUMN(Z302))</f>
        <v/>
      </c>
      <c r="AA302">
        <f>INDEX('Input EIA SEDS'!$A:$BZ, $A302, COLUMN(AA302))</f>
        <v/>
      </c>
      <c r="AB302">
        <f>INDEX('Input EIA SEDS'!$A:$BZ, $A302, COLUMN(AB302))</f>
        <v/>
      </c>
      <c r="AC302">
        <f>INDEX('Input EIA SEDS'!$A:$BZ, $A302, COLUMN(AC302))</f>
        <v/>
      </c>
      <c r="AD302">
        <f>INDEX('Input EIA SEDS'!$A:$BZ, $A302, COLUMN(AD302))</f>
        <v/>
      </c>
      <c r="AE302">
        <f>INDEX('Input EIA SEDS'!$A:$BZ, $A302, COLUMN(AE302))</f>
        <v/>
      </c>
      <c r="AF302">
        <f>INDEX('Input EIA SEDS'!$A:$BZ, $A302, COLUMN(AF302))</f>
        <v/>
      </c>
      <c r="AG302">
        <f>INDEX('Input EIA SEDS'!$A:$BZ, $A302, COLUMN(AG302))</f>
        <v/>
      </c>
      <c r="AH302">
        <f>INDEX('Input EIA SEDS'!$A:$BZ, $A302, COLUMN(AH302))</f>
        <v/>
      </c>
      <c r="AI302">
        <f>INDEX('Input EIA SEDS'!$A:$BZ, $A302, COLUMN(AI302))</f>
        <v/>
      </c>
      <c r="AJ302">
        <f>INDEX('Input EIA SEDS'!$A:$BZ, $A302, COLUMN(AJ302))</f>
        <v/>
      </c>
      <c r="AK302">
        <f>INDEX('Input EIA SEDS'!$A:$BZ, $A302, COLUMN(AK302))</f>
        <v/>
      </c>
      <c r="AL302">
        <f>INDEX('Input EIA SEDS'!$A:$BZ, $A302, COLUMN(AL302))</f>
        <v/>
      </c>
      <c r="AM302">
        <f>INDEX('Input EIA SEDS'!$A:$BZ, $A302, COLUMN(AM302))</f>
        <v/>
      </c>
      <c r="AN302">
        <f>INDEX('Input EIA SEDS'!$A:$BZ, $A302, COLUMN(AN302))</f>
        <v/>
      </c>
      <c r="AO302">
        <f>INDEX('Input EIA SEDS'!$A:$BZ, $A302, COLUMN(AO302))</f>
        <v/>
      </c>
      <c r="AP302">
        <f>INDEX('Input EIA SEDS'!$A:$BZ, $A302, COLUMN(AP302))</f>
        <v/>
      </c>
      <c r="AQ302">
        <f>INDEX('Input EIA SEDS'!$A:$BZ, $A302, COLUMN(AQ302))</f>
        <v/>
      </c>
      <c r="AR302">
        <f>INDEX('Input EIA SEDS'!$A:$BZ, $A302, COLUMN(AR302))</f>
        <v/>
      </c>
      <c r="AS302">
        <f>INDEX('Input EIA SEDS'!$A:$BZ, $A302, COLUMN(AS302))</f>
        <v/>
      </c>
      <c r="AT302">
        <f>INDEX('Input EIA SEDS'!$A:$BZ, $A302, COLUMN(AT302))</f>
        <v/>
      </c>
      <c r="AU302">
        <f>INDEX('Input EIA SEDS'!$A:$BZ, $A302, COLUMN(AU302))</f>
        <v/>
      </c>
      <c r="AV302">
        <f>INDEX('Input EIA SEDS'!$A:$BZ, $A302, COLUMN(AV302))</f>
        <v/>
      </c>
      <c r="AW302">
        <f>INDEX('Input EIA SEDS'!$A:$BZ, $A302, COLUMN(AW302))</f>
        <v/>
      </c>
      <c r="AX302">
        <f>INDEX('Input EIA SEDS'!$A:$BZ, $A302, COLUMN(AX302))</f>
        <v/>
      </c>
      <c r="AY302">
        <f>INDEX('Input EIA SEDS'!$A:$BZ, $A302, COLUMN(AY302))</f>
        <v/>
      </c>
      <c r="AZ302">
        <f>INDEX('Input EIA SEDS'!$A:$BZ, $A302, COLUMN(AZ302))</f>
        <v/>
      </c>
      <c r="BA302">
        <f>INDEX('Input EIA SEDS'!$A:$BZ, $A302, COLUMN(BA302))</f>
        <v/>
      </c>
      <c r="BB302">
        <f>INDEX('Input EIA SEDS'!$A:$BZ, $A302, COLUMN(BB302))</f>
        <v/>
      </c>
      <c r="BC302">
        <f>INDEX('Input EIA SEDS'!$A:$BZ, $A302, COLUMN(BC302))</f>
        <v/>
      </c>
      <c r="BD302">
        <f>INDEX('Input EIA SEDS'!$A:$BZ, $A302, COLUMN(BD302))</f>
        <v/>
      </c>
      <c r="BE302">
        <f>INDEX('Input EIA SEDS'!$A:$BZ, $A302, COLUMN(BE302))</f>
        <v/>
      </c>
      <c r="BF302">
        <f>INDEX('Input EIA SEDS'!$A:$BZ, $A302, COLUMN(BF302))</f>
        <v/>
      </c>
      <c r="BG302">
        <f>INDEX('Input EIA SEDS'!$A:$BZ, $A302, COLUMN(BG302))</f>
        <v/>
      </c>
      <c r="BH302">
        <f>INDEX('Input EIA SEDS'!$A:$BZ, $A302, COLUMN(BH302))</f>
        <v/>
      </c>
      <c r="BI302">
        <f>INDEX('Input EIA SEDS'!$A:$BZ, $A302, COLUMN(BI302))</f>
        <v/>
      </c>
      <c r="BJ302">
        <f>INDEX('Input EIA SEDS'!$A:$BZ, $A302, COLUMN(BJ302))</f>
        <v/>
      </c>
      <c r="BK302">
        <f>INDEX('Input EIA SEDS'!$A:$BZ, $A302, COLUMN(BK302))</f>
        <v/>
      </c>
      <c r="BL302">
        <f>INDEX('Input EIA SEDS'!$A:$BZ, $A302, COLUMN(BL302))</f>
        <v/>
      </c>
      <c r="BM302">
        <f>INDEX('Input EIA SEDS'!$A:$BZ, $A302, COLUMN(BM302))</f>
        <v/>
      </c>
      <c r="BN302">
        <f>INDEX('Input EIA SEDS'!$A:$BZ, $A302, COLUMN(BN302))</f>
        <v/>
      </c>
      <c r="BO302">
        <f>INDEX('Input EIA SEDS'!$A:$BZ, $A302, COLUMN(BO302))</f>
        <v/>
      </c>
      <c r="BP302">
        <f>INDEX('Input EIA SEDS'!$A:$BZ, $A302, COLUMN(BP302))</f>
        <v/>
      </c>
      <c r="BQ302">
        <f>INDEX('Input EIA SEDS'!$A:$BZ, $A302, COLUMN(BQ302))</f>
        <v/>
      </c>
      <c r="BR302">
        <f>INDEX('Input EIA SEDS'!$A:$BZ, $A302, COLUMN(BR302))</f>
        <v/>
      </c>
      <c r="BS302">
        <f>INDEX('Input EIA SEDS'!$A:$BZ, $A302, COLUMN(BS302))</f>
        <v/>
      </c>
      <c r="BT302">
        <f>INDEX('Input EIA SEDS'!$A:$BZ, $A302, COLUMN(BT302))</f>
        <v/>
      </c>
      <c r="BU302">
        <f>INDEX('Input EIA SEDS'!$A:$BZ, $A302, COLUMN(BU302))</f>
        <v/>
      </c>
      <c r="BV302">
        <f>INDEX('Input EIA SEDS'!$A:$BZ, $A302, COLUMN(BV302))</f>
        <v/>
      </c>
      <c r="BW302">
        <f>INDEX('Input EIA SEDS'!$A:$BZ, $A302, COLUMN(BW302))</f>
        <v/>
      </c>
    </row>
    <row r="303" spans="1:75">
      <c r="A303">
        <f>MATCH($C303,'Input EIA SEDS'!$C:$C,0)</f>
        <v/>
      </c>
      <c r="B303">
        <f>INDEX('Input EIA SEDS'!$A:$BZ, $A303, COLUMN(B303))</f>
        <v/>
      </c>
      <c r="C303" t="s">
        <v>1635</v>
      </c>
      <c r="D303">
        <f>INDEX('Input EIA SEDS'!$A:$BZ, $A303, COLUMN(D303))</f>
        <v/>
      </c>
      <c r="E303">
        <f>INDEX('Input EIA SEDS'!$A:$BZ, $A303, COLUMN(E303))</f>
        <v/>
      </c>
      <c r="F303">
        <f>INDEX('Input EIA SEDS'!$A:$BZ, $A303, COLUMN(F303))</f>
        <v/>
      </c>
      <c r="G303">
        <f>INDEX('Input EIA SEDS'!$A:$BZ, $A303, COLUMN(G303))</f>
        <v/>
      </c>
      <c r="H303">
        <f>INDEX('Input EIA SEDS'!$A:$BZ, $A303, COLUMN(H303))</f>
        <v/>
      </c>
      <c r="I303">
        <f>INDEX('Input EIA SEDS'!$A:$BZ, $A303, COLUMN(I303))</f>
        <v/>
      </c>
      <c r="J303">
        <f>INDEX('Input EIA SEDS'!$A:$BZ, $A303, COLUMN(J303))</f>
        <v/>
      </c>
      <c r="K303">
        <f>INDEX('Input EIA SEDS'!$A:$BZ, $A303, COLUMN(K303))</f>
        <v/>
      </c>
      <c r="L303">
        <f>INDEX('Input EIA SEDS'!$A:$BZ, $A303, COLUMN(L303))</f>
        <v/>
      </c>
      <c r="M303">
        <f>INDEX('Input EIA SEDS'!$A:$BZ, $A303, COLUMN(M303))</f>
        <v/>
      </c>
      <c r="N303">
        <f>INDEX('Input EIA SEDS'!$A:$BZ, $A303, COLUMN(N303))</f>
        <v/>
      </c>
      <c r="O303">
        <f>INDEX('Input EIA SEDS'!$A:$BZ, $A303, COLUMN(O303))</f>
        <v/>
      </c>
      <c r="P303">
        <f>INDEX('Input EIA SEDS'!$A:$BZ, $A303, COLUMN(P303))</f>
        <v/>
      </c>
      <c r="Q303">
        <f>INDEX('Input EIA SEDS'!$A:$BZ, $A303, COLUMN(Q303))</f>
        <v/>
      </c>
      <c r="R303">
        <f>INDEX('Input EIA SEDS'!$A:$BZ, $A303, COLUMN(R303))</f>
        <v/>
      </c>
      <c r="S303">
        <f>INDEX('Input EIA SEDS'!$A:$BZ, $A303, COLUMN(S303))</f>
        <v/>
      </c>
      <c r="T303">
        <f>INDEX('Input EIA SEDS'!$A:$BZ, $A303, COLUMN(T303))</f>
        <v/>
      </c>
      <c r="U303">
        <f>INDEX('Input EIA SEDS'!$A:$BZ, $A303, COLUMN(U303))</f>
        <v/>
      </c>
      <c r="V303">
        <f>INDEX('Input EIA SEDS'!$A:$BZ, $A303, COLUMN(V303))</f>
        <v/>
      </c>
      <c r="W303">
        <f>INDEX('Input EIA SEDS'!$A:$BZ, $A303, COLUMN(W303))</f>
        <v/>
      </c>
      <c r="X303">
        <f>INDEX('Input EIA SEDS'!$A:$BZ, $A303, COLUMN(X303))</f>
        <v/>
      </c>
      <c r="Y303">
        <f>INDEX('Input EIA SEDS'!$A:$BZ, $A303, COLUMN(Y303))</f>
        <v/>
      </c>
      <c r="Z303">
        <f>INDEX('Input EIA SEDS'!$A:$BZ, $A303, COLUMN(Z303))</f>
        <v/>
      </c>
      <c r="AA303">
        <f>INDEX('Input EIA SEDS'!$A:$BZ, $A303, COLUMN(AA303))</f>
        <v/>
      </c>
      <c r="AB303">
        <f>INDEX('Input EIA SEDS'!$A:$BZ, $A303, COLUMN(AB303))</f>
        <v/>
      </c>
      <c r="AC303">
        <f>INDEX('Input EIA SEDS'!$A:$BZ, $A303, COLUMN(AC303))</f>
        <v/>
      </c>
      <c r="AD303">
        <f>INDEX('Input EIA SEDS'!$A:$BZ, $A303, COLUMN(AD303))</f>
        <v/>
      </c>
      <c r="AE303">
        <f>INDEX('Input EIA SEDS'!$A:$BZ, $A303, COLUMN(AE303))</f>
        <v/>
      </c>
      <c r="AF303">
        <f>INDEX('Input EIA SEDS'!$A:$BZ, $A303, COLUMN(AF303))</f>
        <v/>
      </c>
      <c r="AG303">
        <f>INDEX('Input EIA SEDS'!$A:$BZ, $A303, COLUMN(AG303))</f>
        <v/>
      </c>
      <c r="AH303">
        <f>INDEX('Input EIA SEDS'!$A:$BZ, $A303, COLUMN(AH303))</f>
        <v/>
      </c>
      <c r="AI303">
        <f>INDEX('Input EIA SEDS'!$A:$BZ, $A303, COLUMN(AI303))</f>
        <v/>
      </c>
      <c r="AJ303">
        <f>INDEX('Input EIA SEDS'!$A:$BZ, $A303, COLUMN(AJ303))</f>
        <v/>
      </c>
      <c r="AK303">
        <f>INDEX('Input EIA SEDS'!$A:$BZ, $A303, COLUMN(AK303))</f>
        <v/>
      </c>
      <c r="AL303">
        <f>INDEX('Input EIA SEDS'!$A:$BZ, $A303, COLUMN(AL303))</f>
        <v/>
      </c>
      <c r="AM303">
        <f>INDEX('Input EIA SEDS'!$A:$BZ, $A303, COLUMN(AM303))</f>
        <v/>
      </c>
      <c r="AN303">
        <f>INDEX('Input EIA SEDS'!$A:$BZ, $A303, COLUMN(AN303))</f>
        <v/>
      </c>
      <c r="AO303">
        <f>INDEX('Input EIA SEDS'!$A:$BZ, $A303, COLUMN(AO303))</f>
        <v/>
      </c>
      <c r="AP303">
        <f>INDEX('Input EIA SEDS'!$A:$BZ, $A303, COLUMN(AP303))</f>
        <v/>
      </c>
      <c r="AQ303">
        <f>INDEX('Input EIA SEDS'!$A:$BZ, $A303, COLUMN(AQ303))</f>
        <v/>
      </c>
      <c r="AR303">
        <f>INDEX('Input EIA SEDS'!$A:$BZ, $A303, COLUMN(AR303))</f>
        <v/>
      </c>
      <c r="AS303">
        <f>INDEX('Input EIA SEDS'!$A:$BZ, $A303, COLUMN(AS303))</f>
        <v/>
      </c>
      <c r="AT303">
        <f>INDEX('Input EIA SEDS'!$A:$BZ, $A303, COLUMN(AT303))</f>
        <v/>
      </c>
      <c r="AU303">
        <f>INDEX('Input EIA SEDS'!$A:$BZ, $A303, COLUMN(AU303))</f>
        <v/>
      </c>
      <c r="AV303">
        <f>INDEX('Input EIA SEDS'!$A:$BZ, $A303, COLUMN(AV303))</f>
        <v/>
      </c>
      <c r="AW303">
        <f>INDEX('Input EIA SEDS'!$A:$BZ, $A303, COLUMN(AW303))</f>
        <v/>
      </c>
      <c r="AX303">
        <f>INDEX('Input EIA SEDS'!$A:$BZ, $A303, COLUMN(AX303))</f>
        <v/>
      </c>
      <c r="AY303">
        <f>INDEX('Input EIA SEDS'!$A:$BZ, $A303, COLUMN(AY303))</f>
        <v/>
      </c>
      <c r="AZ303">
        <f>INDEX('Input EIA SEDS'!$A:$BZ, $A303, COLUMN(AZ303))</f>
        <v/>
      </c>
      <c r="BA303">
        <f>INDEX('Input EIA SEDS'!$A:$BZ, $A303, COLUMN(BA303))</f>
        <v/>
      </c>
      <c r="BB303">
        <f>INDEX('Input EIA SEDS'!$A:$BZ, $A303, COLUMN(BB303))</f>
        <v/>
      </c>
      <c r="BC303">
        <f>INDEX('Input EIA SEDS'!$A:$BZ, $A303, COLUMN(BC303))</f>
        <v/>
      </c>
      <c r="BD303">
        <f>INDEX('Input EIA SEDS'!$A:$BZ, $A303, COLUMN(BD303))</f>
        <v/>
      </c>
      <c r="BE303">
        <f>INDEX('Input EIA SEDS'!$A:$BZ, $A303, COLUMN(BE303))</f>
        <v/>
      </c>
      <c r="BF303">
        <f>INDEX('Input EIA SEDS'!$A:$BZ, $A303, COLUMN(BF303))</f>
        <v/>
      </c>
      <c r="BG303">
        <f>INDEX('Input EIA SEDS'!$A:$BZ, $A303, COLUMN(BG303))</f>
        <v/>
      </c>
      <c r="BH303">
        <f>INDEX('Input EIA SEDS'!$A:$BZ, $A303, COLUMN(BH303))</f>
        <v/>
      </c>
      <c r="BI303">
        <f>INDEX('Input EIA SEDS'!$A:$BZ, $A303, COLUMN(BI303))</f>
        <v/>
      </c>
      <c r="BJ303">
        <f>INDEX('Input EIA SEDS'!$A:$BZ, $A303, COLUMN(BJ303))</f>
        <v/>
      </c>
      <c r="BK303">
        <f>INDEX('Input EIA SEDS'!$A:$BZ, $A303, COLUMN(BK303))</f>
        <v/>
      </c>
      <c r="BL303">
        <f>INDEX('Input EIA SEDS'!$A:$BZ, $A303, COLUMN(BL303))</f>
        <v/>
      </c>
      <c r="BM303">
        <f>INDEX('Input EIA SEDS'!$A:$BZ, $A303, COLUMN(BM303))</f>
        <v/>
      </c>
      <c r="BN303">
        <f>INDEX('Input EIA SEDS'!$A:$BZ, $A303, COLUMN(BN303))</f>
        <v/>
      </c>
      <c r="BO303">
        <f>INDEX('Input EIA SEDS'!$A:$BZ, $A303, COLUMN(BO303))</f>
        <v/>
      </c>
      <c r="BP303">
        <f>INDEX('Input EIA SEDS'!$A:$BZ, $A303, COLUMN(BP303))</f>
        <v/>
      </c>
      <c r="BQ303">
        <f>INDEX('Input EIA SEDS'!$A:$BZ, $A303, COLUMN(BQ303))</f>
        <v/>
      </c>
      <c r="BR303">
        <f>INDEX('Input EIA SEDS'!$A:$BZ, $A303, COLUMN(BR303))</f>
        <v/>
      </c>
      <c r="BS303">
        <f>INDEX('Input EIA SEDS'!$A:$BZ, $A303, COLUMN(BS303))</f>
        <v/>
      </c>
      <c r="BT303">
        <f>INDEX('Input EIA SEDS'!$A:$BZ, $A303, COLUMN(BT303))</f>
        <v/>
      </c>
      <c r="BU303">
        <f>INDEX('Input EIA SEDS'!$A:$BZ, $A303, COLUMN(BU303))</f>
        <v/>
      </c>
      <c r="BV303">
        <f>INDEX('Input EIA SEDS'!$A:$BZ, $A303, COLUMN(BV303))</f>
        <v/>
      </c>
      <c r="BW303">
        <f>INDEX('Input EIA SEDS'!$A:$BZ, $A303, COLUMN(BW303))</f>
        <v/>
      </c>
    </row>
    <row r="304" spans="1:75">
      <c r="A304">
        <f>MATCH($C304,'Input EIA SEDS'!$C:$C,0)</f>
        <v/>
      </c>
      <c r="B304">
        <f>INDEX('Input EIA SEDS'!$A:$BZ, $A304, COLUMN(B304))</f>
        <v/>
      </c>
      <c r="C304" t="s">
        <v>1641</v>
      </c>
      <c r="D304">
        <f>INDEX('Input EIA SEDS'!$A:$BZ, $A304, COLUMN(D304))</f>
        <v/>
      </c>
      <c r="E304">
        <f>INDEX('Input EIA SEDS'!$A:$BZ, $A304, COLUMN(E304))</f>
        <v/>
      </c>
      <c r="F304">
        <f>INDEX('Input EIA SEDS'!$A:$BZ, $A304, COLUMN(F304))</f>
        <v/>
      </c>
      <c r="G304">
        <f>INDEX('Input EIA SEDS'!$A:$BZ, $A304, COLUMN(G304))</f>
        <v/>
      </c>
      <c r="H304">
        <f>INDEX('Input EIA SEDS'!$A:$BZ, $A304, COLUMN(H304))</f>
        <v/>
      </c>
      <c r="I304">
        <f>INDEX('Input EIA SEDS'!$A:$BZ, $A304, COLUMN(I304))</f>
        <v/>
      </c>
      <c r="J304">
        <f>INDEX('Input EIA SEDS'!$A:$BZ, $A304, COLUMN(J304))</f>
        <v/>
      </c>
      <c r="K304">
        <f>INDEX('Input EIA SEDS'!$A:$BZ, $A304, COLUMN(K304))</f>
        <v/>
      </c>
      <c r="L304">
        <f>INDEX('Input EIA SEDS'!$A:$BZ, $A304, COLUMN(L304))</f>
        <v/>
      </c>
      <c r="M304">
        <f>INDEX('Input EIA SEDS'!$A:$BZ, $A304, COLUMN(M304))</f>
        <v/>
      </c>
      <c r="N304">
        <f>INDEX('Input EIA SEDS'!$A:$BZ, $A304, COLUMN(N304))</f>
        <v/>
      </c>
      <c r="O304">
        <f>INDEX('Input EIA SEDS'!$A:$BZ, $A304, COLUMN(O304))</f>
        <v/>
      </c>
      <c r="P304">
        <f>INDEX('Input EIA SEDS'!$A:$BZ, $A304, COLUMN(P304))</f>
        <v/>
      </c>
      <c r="Q304">
        <f>INDEX('Input EIA SEDS'!$A:$BZ, $A304, COLUMN(Q304))</f>
        <v/>
      </c>
      <c r="R304">
        <f>INDEX('Input EIA SEDS'!$A:$BZ, $A304, COLUMN(R304))</f>
        <v/>
      </c>
      <c r="S304">
        <f>INDEX('Input EIA SEDS'!$A:$BZ, $A304, COLUMN(S304))</f>
        <v/>
      </c>
      <c r="T304">
        <f>INDEX('Input EIA SEDS'!$A:$BZ, $A304, COLUMN(T304))</f>
        <v/>
      </c>
      <c r="U304">
        <f>INDEX('Input EIA SEDS'!$A:$BZ, $A304, COLUMN(U304))</f>
        <v/>
      </c>
      <c r="V304">
        <f>INDEX('Input EIA SEDS'!$A:$BZ, $A304, COLUMN(V304))</f>
        <v/>
      </c>
      <c r="W304">
        <f>INDEX('Input EIA SEDS'!$A:$BZ, $A304, COLUMN(W304))</f>
        <v/>
      </c>
      <c r="X304">
        <f>INDEX('Input EIA SEDS'!$A:$BZ, $A304, COLUMN(X304))</f>
        <v/>
      </c>
      <c r="Y304">
        <f>INDEX('Input EIA SEDS'!$A:$BZ, $A304, COLUMN(Y304))</f>
        <v/>
      </c>
      <c r="Z304">
        <f>INDEX('Input EIA SEDS'!$A:$BZ, $A304, COLUMN(Z304))</f>
        <v/>
      </c>
      <c r="AA304">
        <f>INDEX('Input EIA SEDS'!$A:$BZ, $A304, COLUMN(AA304))</f>
        <v/>
      </c>
      <c r="AB304">
        <f>INDEX('Input EIA SEDS'!$A:$BZ, $A304, COLUMN(AB304))</f>
        <v/>
      </c>
      <c r="AC304">
        <f>INDEX('Input EIA SEDS'!$A:$BZ, $A304, COLUMN(AC304))</f>
        <v/>
      </c>
      <c r="AD304">
        <f>INDEX('Input EIA SEDS'!$A:$BZ, $A304, COLUMN(AD304))</f>
        <v/>
      </c>
      <c r="AE304">
        <f>INDEX('Input EIA SEDS'!$A:$BZ, $A304, COLUMN(AE304))</f>
        <v/>
      </c>
      <c r="AF304">
        <f>INDEX('Input EIA SEDS'!$A:$BZ, $A304, COLUMN(AF304))</f>
        <v/>
      </c>
      <c r="AG304">
        <f>INDEX('Input EIA SEDS'!$A:$BZ, $A304, COLUMN(AG304))</f>
        <v/>
      </c>
      <c r="AH304">
        <f>INDEX('Input EIA SEDS'!$A:$BZ, $A304, COLUMN(AH304))</f>
        <v/>
      </c>
      <c r="AI304">
        <f>INDEX('Input EIA SEDS'!$A:$BZ, $A304, COLUMN(AI304))</f>
        <v/>
      </c>
      <c r="AJ304">
        <f>INDEX('Input EIA SEDS'!$A:$BZ, $A304, COLUMN(AJ304))</f>
        <v/>
      </c>
      <c r="AK304">
        <f>INDEX('Input EIA SEDS'!$A:$BZ, $A304, COLUMN(AK304))</f>
        <v/>
      </c>
      <c r="AL304">
        <f>INDEX('Input EIA SEDS'!$A:$BZ, $A304, COLUMN(AL304))</f>
        <v/>
      </c>
      <c r="AM304">
        <f>INDEX('Input EIA SEDS'!$A:$BZ, $A304, COLUMN(AM304))</f>
        <v/>
      </c>
      <c r="AN304">
        <f>INDEX('Input EIA SEDS'!$A:$BZ, $A304, COLUMN(AN304))</f>
        <v/>
      </c>
      <c r="AO304">
        <f>INDEX('Input EIA SEDS'!$A:$BZ, $A304, COLUMN(AO304))</f>
        <v/>
      </c>
      <c r="AP304">
        <f>INDEX('Input EIA SEDS'!$A:$BZ, $A304, COLUMN(AP304))</f>
        <v/>
      </c>
      <c r="AQ304">
        <f>INDEX('Input EIA SEDS'!$A:$BZ, $A304, COLUMN(AQ304))</f>
        <v/>
      </c>
      <c r="AR304">
        <f>INDEX('Input EIA SEDS'!$A:$BZ, $A304, COLUMN(AR304))</f>
        <v/>
      </c>
      <c r="AS304">
        <f>INDEX('Input EIA SEDS'!$A:$BZ, $A304, COLUMN(AS304))</f>
        <v/>
      </c>
      <c r="AT304">
        <f>INDEX('Input EIA SEDS'!$A:$BZ, $A304, COLUMN(AT304))</f>
        <v/>
      </c>
      <c r="AU304">
        <f>INDEX('Input EIA SEDS'!$A:$BZ, $A304, COLUMN(AU304))</f>
        <v/>
      </c>
      <c r="AV304">
        <f>INDEX('Input EIA SEDS'!$A:$BZ, $A304, COLUMN(AV304))</f>
        <v/>
      </c>
      <c r="AW304">
        <f>INDEX('Input EIA SEDS'!$A:$BZ, $A304, COLUMN(AW304))</f>
        <v/>
      </c>
      <c r="AX304">
        <f>INDEX('Input EIA SEDS'!$A:$BZ, $A304, COLUMN(AX304))</f>
        <v/>
      </c>
      <c r="AY304">
        <f>INDEX('Input EIA SEDS'!$A:$BZ, $A304, COLUMN(AY304))</f>
        <v/>
      </c>
      <c r="AZ304">
        <f>INDEX('Input EIA SEDS'!$A:$BZ, $A304, COLUMN(AZ304))</f>
        <v/>
      </c>
      <c r="BA304">
        <f>INDEX('Input EIA SEDS'!$A:$BZ, $A304, COLUMN(BA304))</f>
        <v/>
      </c>
      <c r="BB304">
        <f>INDEX('Input EIA SEDS'!$A:$BZ, $A304, COLUMN(BB304))</f>
        <v/>
      </c>
      <c r="BC304">
        <f>INDEX('Input EIA SEDS'!$A:$BZ, $A304, COLUMN(BC304))</f>
        <v/>
      </c>
      <c r="BD304">
        <f>INDEX('Input EIA SEDS'!$A:$BZ, $A304, COLUMN(BD304))</f>
        <v/>
      </c>
      <c r="BE304">
        <f>INDEX('Input EIA SEDS'!$A:$BZ, $A304, COLUMN(BE304))</f>
        <v/>
      </c>
      <c r="BF304">
        <f>INDEX('Input EIA SEDS'!$A:$BZ, $A304, COLUMN(BF304))</f>
        <v/>
      </c>
      <c r="BG304">
        <f>INDEX('Input EIA SEDS'!$A:$BZ, $A304, COLUMN(BG304))</f>
        <v/>
      </c>
      <c r="BH304">
        <f>INDEX('Input EIA SEDS'!$A:$BZ, $A304, COLUMN(BH304))</f>
        <v/>
      </c>
      <c r="BI304">
        <f>INDEX('Input EIA SEDS'!$A:$BZ, $A304, COLUMN(BI304))</f>
        <v/>
      </c>
      <c r="BJ304">
        <f>INDEX('Input EIA SEDS'!$A:$BZ, $A304, COLUMN(BJ304))</f>
        <v/>
      </c>
      <c r="BK304">
        <f>INDEX('Input EIA SEDS'!$A:$BZ, $A304, COLUMN(BK304))</f>
        <v/>
      </c>
      <c r="BL304">
        <f>INDEX('Input EIA SEDS'!$A:$BZ, $A304, COLUMN(BL304))</f>
        <v/>
      </c>
      <c r="BM304">
        <f>INDEX('Input EIA SEDS'!$A:$BZ, $A304, COLUMN(BM304))</f>
        <v/>
      </c>
      <c r="BN304">
        <f>INDEX('Input EIA SEDS'!$A:$BZ, $A304, COLUMN(BN304))</f>
        <v/>
      </c>
      <c r="BO304">
        <f>INDEX('Input EIA SEDS'!$A:$BZ, $A304, COLUMN(BO304))</f>
        <v/>
      </c>
      <c r="BP304">
        <f>INDEX('Input EIA SEDS'!$A:$BZ, $A304, COLUMN(BP304))</f>
        <v/>
      </c>
      <c r="BQ304">
        <f>INDEX('Input EIA SEDS'!$A:$BZ, $A304, COLUMN(BQ304))</f>
        <v/>
      </c>
      <c r="BR304">
        <f>INDEX('Input EIA SEDS'!$A:$BZ, $A304, COLUMN(BR304))</f>
        <v/>
      </c>
      <c r="BS304">
        <f>INDEX('Input EIA SEDS'!$A:$BZ, $A304, COLUMN(BS304))</f>
        <v/>
      </c>
      <c r="BT304">
        <f>INDEX('Input EIA SEDS'!$A:$BZ, $A304, COLUMN(BT304))</f>
        <v/>
      </c>
      <c r="BU304">
        <f>INDEX('Input EIA SEDS'!$A:$BZ, $A304, COLUMN(BU304))</f>
        <v/>
      </c>
      <c r="BV304">
        <f>INDEX('Input EIA SEDS'!$A:$BZ, $A304, COLUMN(BV304))</f>
        <v/>
      </c>
      <c r="BW304">
        <f>INDEX('Input EIA SEDS'!$A:$BZ, $A304, COLUMN(BW304))</f>
        <v/>
      </c>
    </row>
    <row r="305" spans="1:75">
      <c r="C305" t="s">
        <v>1829</v>
      </c>
      <c r="D305" t="s">
        <v>1829</v>
      </c>
      <c r="E305" t="n">
        <v>0</v>
      </c>
      <c r="F305" t="n">
        <v>0</v>
      </c>
      <c r="G305" t="n">
        <v>0</v>
      </c>
      <c r="H305" t="n">
        <v>0</v>
      </c>
      <c r="I305" t="n">
        <v>0</v>
      </c>
      <c r="J305" t="n">
        <v>0</v>
      </c>
      <c r="K305" t="n">
        <v>0</v>
      </c>
      <c r="L305" t="n">
        <v>0</v>
      </c>
      <c r="M305" t="n">
        <v>0</v>
      </c>
      <c r="N305" t="n">
        <v>0</v>
      </c>
      <c r="O305" t="n">
        <v>0</v>
      </c>
      <c r="P305" t="n">
        <v>0</v>
      </c>
      <c r="Q305" t="n">
        <v>0</v>
      </c>
      <c r="R305" t="n">
        <v>0</v>
      </c>
      <c r="S305" t="n">
        <v>0</v>
      </c>
      <c r="T305" t="n">
        <v>0</v>
      </c>
      <c r="U305" t="n">
        <v>0</v>
      </c>
      <c r="V305" t="n">
        <v>0</v>
      </c>
      <c r="W305" t="n">
        <v>0</v>
      </c>
      <c r="X305" t="n">
        <v>0</v>
      </c>
      <c r="Y305" t="n">
        <v>0</v>
      </c>
      <c r="Z305" t="n">
        <v>0</v>
      </c>
      <c r="AA305" t="n">
        <v>0</v>
      </c>
      <c r="AB305" t="n">
        <v>0</v>
      </c>
      <c r="AC305" t="n">
        <v>0</v>
      </c>
      <c r="AD305" t="n">
        <v>0</v>
      </c>
      <c r="AE305" t="n">
        <v>0</v>
      </c>
      <c r="AF305" t="n">
        <v>0</v>
      </c>
      <c r="AG305" t="n">
        <v>0</v>
      </c>
      <c r="AH305" t="n">
        <v>0</v>
      </c>
      <c r="AI305" t="n">
        <v>0</v>
      </c>
      <c r="AJ305" t="n">
        <v>0</v>
      </c>
      <c r="AK305" t="n">
        <v>0</v>
      </c>
      <c r="AL305" t="n">
        <v>0</v>
      </c>
      <c r="AM305" t="n">
        <v>0</v>
      </c>
      <c r="AN305" t="n">
        <v>0</v>
      </c>
      <c r="AO305" t="n">
        <v>0</v>
      </c>
      <c r="AP305" t="n">
        <v>0</v>
      </c>
      <c r="AQ305" t="n">
        <v>0</v>
      </c>
      <c r="AR305" t="n">
        <v>0</v>
      </c>
      <c r="AS305" t="n">
        <v>0</v>
      </c>
      <c r="AT305" t="n">
        <v>0</v>
      </c>
      <c r="AU305" t="n">
        <v>0</v>
      </c>
      <c r="AV305" t="n">
        <v>0</v>
      </c>
      <c r="AW305" t="n">
        <v>0</v>
      </c>
      <c r="AX305" t="n">
        <v>0</v>
      </c>
      <c r="AY305" t="n">
        <v>0</v>
      </c>
      <c r="AZ305" t="n">
        <v>0</v>
      </c>
      <c r="BA305" t="n">
        <v>0</v>
      </c>
      <c r="BB305" t="n">
        <v>0</v>
      </c>
      <c r="BC305" t="n">
        <v>0</v>
      </c>
      <c r="BD305" t="n">
        <v>0</v>
      </c>
      <c r="BE305" t="n">
        <v>0</v>
      </c>
      <c r="BF305" t="n">
        <v>0</v>
      </c>
      <c r="BG305" t="n">
        <v>0</v>
      </c>
      <c r="BH305" t="n">
        <v>0</v>
      </c>
      <c r="BI305" t="n">
        <v>0</v>
      </c>
      <c r="BJ305" t="n">
        <v>0</v>
      </c>
      <c r="BK305" t="n">
        <v>0</v>
      </c>
      <c r="BL305" t="n">
        <v>0</v>
      </c>
      <c r="BM305" t="n">
        <v>0</v>
      </c>
      <c r="BN305" t="n">
        <v>0</v>
      </c>
      <c r="BO305" t="n">
        <v>0</v>
      </c>
      <c r="BP305" t="n">
        <v>0</v>
      </c>
      <c r="BQ305" t="n">
        <v>0</v>
      </c>
      <c r="BR305" t="n">
        <v>0</v>
      </c>
      <c r="BS305" t="n">
        <v>0</v>
      </c>
      <c r="BT305" t="n">
        <v>0</v>
      </c>
      <c r="BU305" t="n">
        <v>0</v>
      </c>
      <c r="BV305" t="n">
        <v>0</v>
      </c>
      <c r="BW305" t="n">
        <v>0</v>
      </c>
    </row>
    <row r="307" spans="1:75">
      <c r="A307" t="s">
        <v>233</v>
      </c>
      <c r="B307" t="s">
        <v>1830</v>
      </c>
      <c r="C307" t="s">
        <v>1831</v>
      </c>
      <c r="D307" t="s">
        <v>447</v>
      </c>
      <c r="E307">
        <f>'EIA Consumption'!E157-'EIA Consumption'!E59</f>
        <v/>
      </c>
      <c r="F307">
        <f>'EIA Consumption'!F157-'EIA Consumption'!F59</f>
        <v/>
      </c>
      <c r="G307">
        <f>'EIA Consumption'!G157-'EIA Consumption'!G59</f>
        <v/>
      </c>
      <c r="H307">
        <f>'EIA Consumption'!H157-'EIA Consumption'!H59</f>
        <v/>
      </c>
      <c r="I307">
        <f>'EIA Consumption'!I157-'EIA Consumption'!I59</f>
        <v/>
      </c>
      <c r="J307">
        <f>'EIA Consumption'!J157-'EIA Consumption'!J59</f>
        <v/>
      </c>
      <c r="K307">
        <f>'EIA Consumption'!K157-'EIA Consumption'!K59</f>
        <v/>
      </c>
      <c r="L307">
        <f>'EIA Consumption'!L157-'EIA Consumption'!L59</f>
        <v/>
      </c>
      <c r="M307">
        <f>'EIA Consumption'!M157-'EIA Consumption'!M59</f>
        <v/>
      </c>
      <c r="N307">
        <f>'EIA Consumption'!N157-'EIA Consumption'!N59</f>
        <v/>
      </c>
      <c r="O307">
        <f>'EIA Consumption'!O157-'EIA Consumption'!O59</f>
        <v/>
      </c>
      <c r="P307">
        <f>'EIA Consumption'!P157-'EIA Consumption'!P59</f>
        <v/>
      </c>
      <c r="Q307">
        <f>'EIA Consumption'!Q157-'EIA Consumption'!Q59</f>
        <v/>
      </c>
      <c r="R307">
        <f>'EIA Consumption'!R157-'EIA Consumption'!R59</f>
        <v/>
      </c>
      <c r="S307">
        <f>'EIA Consumption'!S157-'EIA Consumption'!S59</f>
        <v/>
      </c>
      <c r="T307">
        <f>'EIA Consumption'!T157-'EIA Consumption'!T59</f>
        <v/>
      </c>
      <c r="U307">
        <f>'EIA Consumption'!U157-'EIA Consumption'!U59</f>
        <v/>
      </c>
      <c r="V307">
        <f>'EIA Consumption'!V157-'EIA Consumption'!V59</f>
        <v/>
      </c>
      <c r="W307">
        <f>'EIA Consumption'!W157-'EIA Consumption'!W59</f>
        <v/>
      </c>
      <c r="X307">
        <f>'EIA Consumption'!X157-'EIA Consumption'!X59</f>
        <v/>
      </c>
      <c r="Y307">
        <f>'EIA Consumption'!Y157-'EIA Consumption'!Y59</f>
        <v/>
      </c>
      <c r="Z307">
        <f>'EIA Consumption'!Z157-'EIA Consumption'!Z59</f>
        <v/>
      </c>
      <c r="AA307">
        <f>'EIA Consumption'!AA157-'EIA Consumption'!AA59</f>
        <v/>
      </c>
      <c r="AB307">
        <f>'EIA Consumption'!AB157-'EIA Consumption'!AB59</f>
        <v/>
      </c>
      <c r="AC307">
        <f>'EIA Consumption'!AC157-'EIA Consumption'!AC59</f>
        <v/>
      </c>
      <c r="AD307">
        <f>'EIA Consumption'!AD157-'EIA Consumption'!AD59</f>
        <v/>
      </c>
      <c r="AE307">
        <f>'EIA Consumption'!AE157-'EIA Consumption'!AE59</f>
        <v/>
      </c>
      <c r="AF307">
        <f>'EIA Consumption'!AF157-'EIA Consumption'!AF59</f>
        <v/>
      </c>
      <c r="AG307">
        <f>'EIA Consumption'!AG157-'EIA Consumption'!AG59</f>
        <v/>
      </c>
      <c r="AH307">
        <f>'EIA Consumption'!AH157-'EIA Consumption'!AH59</f>
        <v/>
      </c>
      <c r="AI307">
        <f>'EIA Consumption'!AI157-'EIA Consumption'!AI59</f>
        <v/>
      </c>
      <c r="AJ307">
        <f>'EIA Consumption'!AJ157-'EIA Consumption'!AJ59</f>
        <v/>
      </c>
      <c r="AK307">
        <f>'EIA Consumption'!AK157-'EIA Consumption'!AK59</f>
        <v/>
      </c>
      <c r="AL307">
        <f>'EIA Consumption'!AL157-'EIA Consumption'!AL59</f>
        <v/>
      </c>
      <c r="AM307">
        <f>'EIA Consumption'!AM157-'EIA Consumption'!AM59</f>
        <v/>
      </c>
      <c r="AN307">
        <f>'EIA Consumption'!AN157-'EIA Consumption'!AN59</f>
        <v/>
      </c>
      <c r="AO307">
        <f>'EIA Consumption'!AO157-'EIA Consumption'!AO59</f>
        <v/>
      </c>
      <c r="AP307">
        <f>'EIA Consumption'!AP157-'EIA Consumption'!AP59</f>
        <v/>
      </c>
      <c r="AQ307">
        <f>'EIA Consumption'!AQ157-'EIA Consumption'!AQ59</f>
        <v/>
      </c>
      <c r="AR307">
        <f>'EIA Consumption'!AR157-'EIA Consumption'!AR59</f>
        <v/>
      </c>
      <c r="AS307">
        <f>'EIA Consumption'!AS157-'EIA Consumption'!AS59</f>
        <v/>
      </c>
      <c r="AT307">
        <f>'EIA Consumption'!AT157-'EIA Consumption'!AT59</f>
        <v/>
      </c>
      <c r="AU307">
        <f>'EIA Consumption'!AU157-'EIA Consumption'!AU59</f>
        <v/>
      </c>
      <c r="AV307">
        <f>'EIA Consumption'!AV157-'EIA Consumption'!AV59</f>
        <v/>
      </c>
      <c r="AW307">
        <f>'EIA Consumption'!AW157-'EIA Consumption'!AW59</f>
        <v/>
      </c>
      <c r="AX307">
        <f>'EIA Consumption'!AX157-'EIA Consumption'!AX59</f>
        <v/>
      </c>
      <c r="AY307">
        <f>'EIA Consumption'!AY157-'EIA Consumption'!AY59</f>
        <v/>
      </c>
      <c r="AZ307">
        <f>'EIA Consumption'!AZ157-'EIA Consumption'!AZ59</f>
        <v/>
      </c>
      <c r="BA307">
        <f>'EIA Consumption'!BA157-'EIA Consumption'!BA59</f>
        <v/>
      </c>
      <c r="BB307">
        <f>'EIA Consumption'!BB157-'EIA Consumption'!BB59</f>
        <v/>
      </c>
      <c r="BC307">
        <f>'EIA Consumption'!BC157-'EIA Consumption'!BC59</f>
        <v/>
      </c>
      <c r="BD307">
        <f>'EIA Consumption'!BD157-'EIA Consumption'!BD59</f>
        <v/>
      </c>
      <c r="BE307">
        <f>'EIA Consumption'!BE157-'EIA Consumption'!BE59</f>
        <v/>
      </c>
      <c r="BF307">
        <f>'EIA Consumption'!BF157-'EIA Consumption'!BF59</f>
        <v/>
      </c>
    </row>
    <row r="308" spans="1:75">
      <c r="A308" t="s">
        <v>233</v>
      </c>
      <c r="B308" t="s">
        <v>1830</v>
      </c>
      <c r="C308" t="s">
        <v>1832</v>
      </c>
      <c r="D308" t="s">
        <v>449</v>
      </c>
      <c r="E308">
        <f>'EIA Consumption'!E158-'EIA Consumption'!E64</f>
        <v/>
      </c>
      <c r="F308">
        <f>'EIA Consumption'!F158-'EIA Consumption'!F64</f>
        <v/>
      </c>
      <c r="G308">
        <f>'EIA Consumption'!G158-'EIA Consumption'!G64</f>
        <v/>
      </c>
      <c r="H308">
        <f>'EIA Consumption'!H158-'EIA Consumption'!H64</f>
        <v/>
      </c>
      <c r="I308">
        <f>'EIA Consumption'!I158-'EIA Consumption'!I64</f>
        <v/>
      </c>
      <c r="J308">
        <f>'EIA Consumption'!J158-'EIA Consumption'!J64</f>
        <v/>
      </c>
      <c r="K308">
        <f>'EIA Consumption'!K158-'EIA Consumption'!K64</f>
        <v/>
      </c>
      <c r="L308">
        <f>'EIA Consumption'!L158-'EIA Consumption'!L64</f>
        <v/>
      </c>
      <c r="M308">
        <f>'EIA Consumption'!M158-'EIA Consumption'!M64</f>
        <v/>
      </c>
      <c r="N308">
        <f>'EIA Consumption'!N158-'EIA Consumption'!N64</f>
        <v/>
      </c>
      <c r="O308">
        <f>'EIA Consumption'!O158-'EIA Consumption'!O64</f>
        <v/>
      </c>
      <c r="P308">
        <f>'EIA Consumption'!P158-'EIA Consumption'!P64</f>
        <v/>
      </c>
      <c r="Q308">
        <f>'EIA Consumption'!Q158-'EIA Consumption'!Q64</f>
        <v/>
      </c>
      <c r="R308">
        <f>'EIA Consumption'!R158-'EIA Consumption'!R64</f>
        <v/>
      </c>
      <c r="S308">
        <f>'EIA Consumption'!S158-'EIA Consumption'!S64</f>
        <v/>
      </c>
      <c r="T308">
        <f>'EIA Consumption'!T158-'EIA Consumption'!T64</f>
        <v/>
      </c>
      <c r="U308">
        <f>'EIA Consumption'!U158-'EIA Consumption'!U64</f>
        <v/>
      </c>
      <c r="V308">
        <f>'EIA Consumption'!V158-'EIA Consumption'!V64</f>
        <v/>
      </c>
      <c r="W308">
        <f>'EIA Consumption'!W158-'EIA Consumption'!W64</f>
        <v/>
      </c>
      <c r="X308">
        <f>'EIA Consumption'!X158-'EIA Consumption'!X64</f>
        <v/>
      </c>
      <c r="Y308">
        <f>'EIA Consumption'!Y158-'EIA Consumption'!Y64</f>
        <v/>
      </c>
      <c r="Z308">
        <f>'EIA Consumption'!Z158-'EIA Consumption'!Z64</f>
        <v/>
      </c>
      <c r="AA308">
        <f>'EIA Consumption'!AA158-'EIA Consumption'!AA64</f>
        <v/>
      </c>
      <c r="AB308">
        <f>'EIA Consumption'!AB158-'EIA Consumption'!AB64</f>
        <v/>
      </c>
      <c r="AC308">
        <f>'EIA Consumption'!AC158-'EIA Consumption'!AC64</f>
        <v/>
      </c>
      <c r="AD308">
        <f>'EIA Consumption'!AD158-'EIA Consumption'!AD64</f>
        <v/>
      </c>
      <c r="AE308">
        <f>'EIA Consumption'!AE158-'EIA Consumption'!AE64</f>
        <v/>
      </c>
      <c r="AF308">
        <f>'EIA Consumption'!AF158-'EIA Consumption'!AF64</f>
        <v/>
      </c>
      <c r="AG308">
        <f>'EIA Consumption'!AG158-'EIA Consumption'!AG64</f>
        <v/>
      </c>
      <c r="AH308">
        <f>'EIA Consumption'!AH158-'EIA Consumption'!AH64</f>
        <v/>
      </c>
      <c r="AI308">
        <f>'EIA Consumption'!AI158-'EIA Consumption'!AI64</f>
        <v/>
      </c>
      <c r="AJ308">
        <f>'EIA Consumption'!AJ158-'EIA Consumption'!AJ64</f>
        <v/>
      </c>
      <c r="AK308">
        <f>'EIA Consumption'!AK158-'EIA Consumption'!AK64</f>
        <v/>
      </c>
      <c r="AL308">
        <f>'EIA Consumption'!AL158-'EIA Consumption'!AL64</f>
        <v/>
      </c>
      <c r="AM308">
        <f>'EIA Consumption'!AM158-'EIA Consumption'!AM64</f>
        <v/>
      </c>
      <c r="AN308">
        <f>'EIA Consumption'!AN158-'EIA Consumption'!AN64</f>
        <v/>
      </c>
      <c r="AO308">
        <f>'EIA Consumption'!AO158-'EIA Consumption'!AO64</f>
        <v/>
      </c>
      <c r="AP308">
        <f>'EIA Consumption'!AP158-'EIA Consumption'!AP64</f>
        <v/>
      </c>
      <c r="AQ308">
        <f>'EIA Consumption'!AQ158-'EIA Consumption'!AQ64</f>
        <v/>
      </c>
      <c r="AR308">
        <f>'EIA Consumption'!AR158-'EIA Consumption'!AR64</f>
        <v/>
      </c>
      <c r="AS308">
        <f>'EIA Consumption'!AS158-'EIA Consumption'!AS64</f>
        <v/>
      </c>
      <c r="AT308">
        <f>'EIA Consumption'!AT158-'EIA Consumption'!AT64</f>
        <v/>
      </c>
      <c r="AU308">
        <f>'EIA Consumption'!AU158-'EIA Consumption'!AU64</f>
        <v/>
      </c>
      <c r="AV308">
        <f>'EIA Consumption'!AV158-'EIA Consumption'!AV64</f>
        <v/>
      </c>
      <c r="AW308">
        <f>'EIA Consumption'!AW158-'EIA Consumption'!AW64</f>
        <v/>
      </c>
      <c r="AX308">
        <f>'EIA Consumption'!AX158-'EIA Consumption'!AX64</f>
        <v/>
      </c>
      <c r="AY308">
        <f>'EIA Consumption'!AY158-'EIA Consumption'!AY64</f>
        <v/>
      </c>
      <c r="AZ308">
        <f>'EIA Consumption'!AZ158-'EIA Consumption'!AZ64</f>
        <v/>
      </c>
      <c r="BA308">
        <f>'EIA Consumption'!BA158-'EIA Consumption'!BA64</f>
        <v/>
      </c>
      <c r="BB308">
        <f>'EIA Consumption'!BB158-'EIA Consumption'!BB64</f>
        <v/>
      </c>
      <c r="BC308">
        <f>'EIA Consumption'!BC158-'EIA Consumption'!BC64</f>
        <v/>
      </c>
      <c r="BD308">
        <f>'EIA Consumption'!BD158-'EIA Consumption'!BD64</f>
        <v/>
      </c>
      <c r="BE308">
        <f>'EIA Consumption'!BE158-'EIA Consumption'!BE64</f>
        <v/>
      </c>
      <c r="BF308">
        <f>'EIA Consumption'!BF158-'EIA Consumption'!BF64</f>
        <v/>
      </c>
    </row>
    <row r="309" spans="1:75">
      <c r="A309" t="s">
        <v>233</v>
      </c>
      <c r="B309" t="s">
        <v>1833</v>
      </c>
      <c r="C309" t="s">
        <v>1834</v>
      </c>
      <c r="D309" t="s">
        <v>447</v>
      </c>
      <c r="E309">
        <f>'EIA Consumption'!E159-'EIA Consumption'!E60</f>
        <v/>
      </c>
      <c r="F309">
        <f>'EIA Consumption'!F159-'EIA Consumption'!F60</f>
        <v/>
      </c>
      <c r="G309">
        <f>'EIA Consumption'!G159-'EIA Consumption'!G60</f>
        <v/>
      </c>
      <c r="H309">
        <f>'EIA Consumption'!H159-'EIA Consumption'!H60</f>
        <v/>
      </c>
      <c r="I309">
        <f>'EIA Consumption'!I159-'EIA Consumption'!I60</f>
        <v/>
      </c>
      <c r="J309">
        <f>'EIA Consumption'!J159-'EIA Consumption'!J60</f>
        <v/>
      </c>
      <c r="K309">
        <f>'EIA Consumption'!K159-'EIA Consumption'!K60</f>
        <v/>
      </c>
      <c r="L309">
        <f>'EIA Consumption'!L159-'EIA Consumption'!L60</f>
        <v/>
      </c>
      <c r="M309">
        <f>'EIA Consumption'!M159-'EIA Consumption'!M60</f>
        <v/>
      </c>
      <c r="N309">
        <f>'EIA Consumption'!N159-'EIA Consumption'!N60</f>
        <v/>
      </c>
      <c r="O309">
        <f>'EIA Consumption'!O159-'EIA Consumption'!O60</f>
        <v/>
      </c>
      <c r="P309">
        <f>'EIA Consumption'!P159-'EIA Consumption'!P60</f>
        <v/>
      </c>
      <c r="Q309">
        <f>'EIA Consumption'!Q159-'EIA Consumption'!Q60</f>
        <v/>
      </c>
      <c r="R309">
        <f>'EIA Consumption'!R159-'EIA Consumption'!R60</f>
        <v/>
      </c>
      <c r="S309">
        <f>'EIA Consumption'!S159-'EIA Consumption'!S60</f>
        <v/>
      </c>
      <c r="T309">
        <f>'EIA Consumption'!T159-'EIA Consumption'!T60</f>
        <v/>
      </c>
      <c r="U309">
        <f>'EIA Consumption'!U159-'EIA Consumption'!U60</f>
        <v/>
      </c>
      <c r="V309">
        <f>'EIA Consumption'!V159-'EIA Consumption'!V60</f>
        <v/>
      </c>
      <c r="W309">
        <f>'EIA Consumption'!W159-'EIA Consumption'!W60</f>
        <v/>
      </c>
      <c r="X309">
        <f>'EIA Consumption'!X159-'EIA Consumption'!X60</f>
        <v/>
      </c>
      <c r="Y309">
        <f>'EIA Consumption'!Y159-'EIA Consumption'!Y60</f>
        <v/>
      </c>
      <c r="Z309">
        <f>'EIA Consumption'!Z159-'EIA Consumption'!Z60</f>
        <v/>
      </c>
      <c r="AA309">
        <f>'EIA Consumption'!AA159-'EIA Consumption'!AA60</f>
        <v/>
      </c>
      <c r="AB309">
        <f>'EIA Consumption'!AB159-'EIA Consumption'!AB60</f>
        <v/>
      </c>
      <c r="AC309">
        <f>'EIA Consumption'!AC159-'EIA Consumption'!AC60</f>
        <v/>
      </c>
      <c r="AD309">
        <f>'EIA Consumption'!AD159-'EIA Consumption'!AD60</f>
        <v/>
      </c>
      <c r="AE309">
        <f>'EIA Consumption'!AE159-'EIA Consumption'!AE60</f>
        <v/>
      </c>
      <c r="AF309">
        <f>'EIA Consumption'!AF159-'EIA Consumption'!AF60</f>
        <v/>
      </c>
      <c r="AG309">
        <f>'EIA Consumption'!AG159-'EIA Consumption'!AG60</f>
        <v/>
      </c>
      <c r="AH309">
        <f>'EIA Consumption'!AH159-'EIA Consumption'!AH60</f>
        <v/>
      </c>
      <c r="AI309">
        <f>'EIA Consumption'!AI159-'EIA Consumption'!AI60</f>
        <v/>
      </c>
      <c r="AJ309">
        <f>'EIA Consumption'!AJ159-'EIA Consumption'!AJ60</f>
        <v/>
      </c>
      <c r="AK309">
        <f>'EIA Consumption'!AK159-'EIA Consumption'!AK60</f>
        <v/>
      </c>
      <c r="AL309">
        <f>'EIA Consumption'!AL159-'EIA Consumption'!AL60</f>
        <v/>
      </c>
      <c r="AM309">
        <f>'EIA Consumption'!AM159-'EIA Consumption'!AM60</f>
        <v/>
      </c>
      <c r="AN309">
        <f>'EIA Consumption'!AN159-'EIA Consumption'!AN60</f>
        <v/>
      </c>
      <c r="AO309">
        <f>'EIA Consumption'!AO159-'EIA Consumption'!AO60</f>
        <v/>
      </c>
      <c r="AP309">
        <f>'EIA Consumption'!AP159-'EIA Consumption'!AP60</f>
        <v/>
      </c>
      <c r="AQ309">
        <f>'EIA Consumption'!AQ159-'EIA Consumption'!AQ60</f>
        <v/>
      </c>
      <c r="AR309">
        <f>'EIA Consumption'!AR159-'EIA Consumption'!AR60</f>
        <v/>
      </c>
      <c r="AS309">
        <f>'EIA Consumption'!AS159-'EIA Consumption'!AS60</f>
        <v/>
      </c>
      <c r="AT309">
        <f>'EIA Consumption'!AT159-'EIA Consumption'!AT60</f>
        <v/>
      </c>
      <c r="AU309">
        <f>'EIA Consumption'!AU159-'EIA Consumption'!AU60</f>
        <v/>
      </c>
      <c r="AV309">
        <f>'EIA Consumption'!AV159-'EIA Consumption'!AV60</f>
        <v/>
      </c>
      <c r="AW309">
        <f>'EIA Consumption'!AW159-'EIA Consumption'!AW60</f>
        <v/>
      </c>
      <c r="AX309">
        <f>'EIA Consumption'!AX159-'EIA Consumption'!AX60</f>
        <v/>
      </c>
      <c r="AY309">
        <f>'EIA Consumption'!AY159-'EIA Consumption'!AY60</f>
        <v/>
      </c>
      <c r="AZ309">
        <f>'EIA Consumption'!AZ159-'EIA Consumption'!AZ60</f>
        <v/>
      </c>
      <c r="BA309">
        <f>'EIA Consumption'!BA159-'EIA Consumption'!BA60</f>
        <v/>
      </c>
      <c r="BB309">
        <f>'EIA Consumption'!BB159-'EIA Consumption'!BB60</f>
        <v/>
      </c>
      <c r="BC309">
        <f>'EIA Consumption'!BC159-'EIA Consumption'!BC60</f>
        <v/>
      </c>
      <c r="BD309">
        <f>'EIA Consumption'!BD159-'EIA Consumption'!BD60</f>
        <v/>
      </c>
      <c r="BE309">
        <f>'EIA Consumption'!BE159-'EIA Consumption'!BE60</f>
        <v/>
      </c>
      <c r="BF309">
        <f>'EIA Consumption'!BF159-'EIA Consumption'!BF60</f>
        <v/>
      </c>
    </row>
    <row r="310" spans="1:75">
      <c r="A310" t="s">
        <v>233</v>
      </c>
      <c r="B310" t="s">
        <v>1833</v>
      </c>
      <c r="C310" t="s">
        <v>1835</v>
      </c>
      <c r="D310" t="s">
        <v>449</v>
      </c>
      <c r="E310">
        <f>'EIA Consumption'!E160-'EIA Consumption'!E65</f>
        <v/>
      </c>
      <c r="F310">
        <f>'EIA Consumption'!F160-'EIA Consumption'!F65</f>
        <v/>
      </c>
      <c r="G310">
        <f>'EIA Consumption'!G160-'EIA Consumption'!G65</f>
        <v/>
      </c>
      <c r="H310">
        <f>'EIA Consumption'!H160-'EIA Consumption'!H65</f>
        <v/>
      </c>
      <c r="I310">
        <f>'EIA Consumption'!I160-'EIA Consumption'!I65</f>
        <v/>
      </c>
      <c r="J310">
        <f>'EIA Consumption'!J160-'EIA Consumption'!J65</f>
        <v/>
      </c>
      <c r="K310">
        <f>'EIA Consumption'!K160-'EIA Consumption'!K65</f>
        <v/>
      </c>
      <c r="L310">
        <f>'EIA Consumption'!L160-'EIA Consumption'!L65</f>
        <v/>
      </c>
      <c r="M310">
        <f>'EIA Consumption'!M160-'EIA Consumption'!M65</f>
        <v/>
      </c>
      <c r="N310">
        <f>'EIA Consumption'!N160-'EIA Consumption'!N65</f>
        <v/>
      </c>
      <c r="O310">
        <f>'EIA Consumption'!O160-'EIA Consumption'!O65</f>
        <v/>
      </c>
      <c r="P310">
        <f>'EIA Consumption'!P160-'EIA Consumption'!P65</f>
        <v/>
      </c>
      <c r="Q310">
        <f>'EIA Consumption'!Q160-'EIA Consumption'!Q65</f>
        <v/>
      </c>
      <c r="R310">
        <f>'EIA Consumption'!R160-'EIA Consumption'!R65</f>
        <v/>
      </c>
      <c r="S310">
        <f>'EIA Consumption'!S160-'EIA Consumption'!S65</f>
        <v/>
      </c>
      <c r="T310">
        <f>'EIA Consumption'!T160-'EIA Consumption'!T65</f>
        <v/>
      </c>
      <c r="U310">
        <f>'EIA Consumption'!U160-'EIA Consumption'!U65</f>
        <v/>
      </c>
      <c r="V310">
        <f>'EIA Consumption'!V160-'EIA Consumption'!V65</f>
        <v/>
      </c>
      <c r="W310">
        <f>'EIA Consumption'!W160-'EIA Consumption'!W65</f>
        <v/>
      </c>
      <c r="X310">
        <f>'EIA Consumption'!X160-'EIA Consumption'!X65</f>
        <v/>
      </c>
      <c r="Y310">
        <f>'EIA Consumption'!Y160-'EIA Consumption'!Y65</f>
        <v/>
      </c>
      <c r="Z310">
        <f>'EIA Consumption'!Z160-'EIA Consumption'!Z65</f>
        <v/>
      </c>
      <c r="AA310">
        <f>'EIA Consumption'!AA160-'EIA Consumption'!AA65</f>
        <v/>
      </c>
      <c r="AB310">
        <f>'EIA Consumption'!AB160-'EIA Consumption'!AB65</f>
        <v/>
      </c>
      <c r="AC310">
        <f>'EIA Consumption'!AC160-'EIA Consumption'!AC65</f>
        <v/>
      </c>
      <c r="AD310">
        <f>'EIA Consumption'!AD160-'EIA Consumption'!AD65</f>
        <v/>
      </c>
      <c r="AE310">
        <f>'EIA Consumption'!AE160-'EIA Consumption'!AE65</f>
        <v/>
      </c>
      <c r="AF310">
        <f>'EIA Consumption'!AF160-'EIA Consumption'!AF65</f>
        <v/>
      </c>
      <c r="AG310">
        <f>'EIA Consumption'!AG160-'EIA Consumption'!AG65</f>
        <v/>
      </c>
      <c r="AH310">
        <f>'EIA Consumption'!AH160-'EIA Consumption'!AH65</f>
        <v/>
      </c>
      <c r="AI310">
        <f>'EIA Consumption'!AI160-'EIA Consumption'!AI65</f>
        <v/>
      </c>
      <c r="AJ310">
        <f>'EIA Consumption'!AJ160-'EIA Consumption'!AJ65</f>
        <v/>
      </c>
      <c r="AK310">
        <f>'EIA Consumption'!AK160-'EIA Consumption'!AK65</f>
        <v/>
      </c>
      <c r="AL310">
        <f>'EIA Consumption'!AL160-'EIA Consumption'!AL65</f>
        <v/>
      </c>
      <c r="AM310">
        <f>'EIA Consumption'!AM160-'EIA Consumption'!AM65</f>
        <v/>
      </c>
      <c r="AN310">
        <f>'EIA Consumption'!AN160-'EIA Consumption'!AN65</f>
        <v/>
      </c>
      <c r="AO310">
        <f>'EIA Consumption'!AO160-'EIA Consumption'!AO65</f>
        <v/>
      </c>
      <c r="AP310">
        <f>'EIA Consumption'!AP160-'EIA Consumption'!AP65</f>
        <v/>
      </c>
      <c r="AQ310">
        <f>'EIA Consumption'!AQ160-'EIA Consumption'!AQ65</f>
        <v/>
      </c>
      <c r="AR310">
        <f>'EIA Consumption'!AR160-'EIA Consumption'!AR65</f>
        <v/>
      </c>
      <c r="AS310">
        <f>'EIA Consumption'!AS160-'EIA Consumption'!AS65</f>
        <v/>
      </c>
      <c r="AT310">
        <f>'EIA Consumption'!AT160-'EIA Consumption'!AT65</f>
        <v/>
      </c>
      <c r="AU310">
        <f>'EIA Consumption'!AU160-'EIA Consumption'!AU65</f>
        <v/>
      </c>
      <c r="AV310">
        <f>'EIA Consumption'!AV160-'EIA Consumption'!AV65</f>
        <v/>
      </c>
      <c r="AW310">
        <f>'EIA Consumption'!AW160-'EIA Consumption'!AW65</f>
        <v/>
      </c>
      <c r="AX310">
        <f>'EIA Consumption'!AX160-'EIA Consumption'!AX65</f>
        <v/>
      </c>
      <c r="AY310">
        <f>'EIA Consumption'!AY160-'EIA Consumption'!AY65</f>
        <v/>
      </c>
      <c r="AZ310">
        <f>'EIA Consumption'!AZ160-'EIA Consumption'!AZ65</f>
        <v/>
      </c>
      <c r="BA310">
        <f>'EIA Consumption'!BA160-'EIA Consumption'!BA65</f>
        <v/>
      </c>
      <c r="BB310">
        <f>'EIA Consumption'!BB160-'EIA Consumption'!BB65</f>
        <v/>
      </c>
      <c r="BC310">
        <f>'EIA Consumption'!BC160-'EIA Consumption'!BC65</f>
        <v/>
      </c>
      <c r="BD310">
        <f>'EIA Consumption'!BD160-'EIA Consumption'!BD65</f>
        <v/>
      </c>
      <c r="BE310">
        <f>'EIA Consumption'!BE160-'EIA Consumption'!BE65</f>
        <v/>
      </c>
      <c r="BF310">
        <f>'EIA Consumption'!BF160-'EIA Consumption'!BF65</f>
        <v/>
      </c>
    </row>
    <row r="311" spans="1:75">
      <c r="A311" t="s">
        <v>233</v>
      </c>
      <c r="B311" t="s">
        <v>1836</v>
      </c>
      <c r="C311" t="s">
        <v>1837</v>
      </c>
      <c r="D311" t="s">
        <v>447</v>
      </c>
      <c r="E311">
        <f>'EIA Consumption'!E161-'EIA Consumption'!E61</f>
        <v/>
      </c>
      <c r="F311">
        <f>'EIA Consumption'!F161-'EIA Consumption'!F61</f>
        <v/>
      </c>
      <c r="G311">
        <f>'EIA Consumption'!G161-'EIA Consumption'!G61</f>
        <v/>
      </c>
      <c r="H311">
        <f>'EIA Consumption'!H161-'EIA Consumption'!H61</f>
        <v/>
      </c>
      <c r="I311">
        <f>'EIA Consumption'!I161-'EIA Consumption'!I61</f>
        <v/>
      </c>
      <c r="J311">
        <f>'EIA Consumption'!J161-'EIA Consumption'!J61</f>
        <v/>
      </c>
      <c r="K311">
        <f>'EIA Consumption'!K161-'EIA Consumption'!K61</f>
        <v/>
      </c>
      <c r="L311">
        <f>'EIA Consumption'!L161-'EIA Consumption'!L61</f>
        <v/>
      </c>
      <c r="M311">
        <f>'EIA Consumption'!M161-'EIA Consumption'!M61</f>
        <v/>
      </c>
      <c r="N311">
        <f>'EIA Consumption'!N161-'EIA Consumption'!N61</f>
        <v/>
      </c>
      <c r="O311">
        <f>'EIA Consumption'!O161-'EIA Consumption'!O61</f>
        <v/>
      </c>
      <c r="P311">
        <f>'EIA Consumption'!P161-'EIA Consumption'!P61</f>
        <v/>
      </c>
      <c r="Q311">
        <f>'EIA Consumption'!Q161-'EIA Consumption'!Q61</f>
        <v/>
      </c>
      <c r="R311">
        <f>'EIA Consumption'!R161-'EIA Consumption'!R61</f>
        <v/>
      </c>
      <c r="S311">
        <f>'EIA Consumption'!S161-'EIA Consumption'!S61</f>
        <v/>
      </c>
      <c r="T311">
        <f>'EIA Consumption'!T161-'EIA Consumption'!T61</f>
        <v/>
      </c>
      <c r="U311">
        <f>'EIA Consumption'!U161-'EIA Consumption'!U61</f>
        <v/>
      </c>
      <c r="V311">
        <f>'EIA Consumption'!V161-'EIA Consumption'!V61</f>
        <v/>
      </c>
      <c r="W311">
        <f>'EIA Consumption'!W161-'EIA Consumption'!W61</f>
        <v/>
      </c>
      <c r="X311">
        <f>'EIA Consumption'!X161-'EIA Consumption'!X61</f>
        <v/>
      </c>
      <c r="Y311">
        <f>'EIA Consumption'!Y161-'EIA Consumption'!Y61</f>
        <v/>
      </c>
      <c r="Z311">
        <f>'EIA Consumption'!Z161-'EIA Consumption'!Z61</f>
        <v/>
      </c>
      <c r="AA311">
        <f>'EIA Consumption'!AA161-'EIA Consumption'!AA61</f>
        <v/>
      </c>
      <c r="AB311">
        <f>'EIA Consumption'!AB161-'EIA Consumption'!AB61</f>
        <v/>
      </c>
      <c r="AC311">
        <f>'EIA Consumption'!AC161-'EIA Consumption'!AC61</f>
        <v/>
      </c>
      <c r="AD311">
        <f>'EIA Consumption'!AD161-'EIA Consumption'!AD61</f>
        <v/>
      </c>
      <c r="AE311">
        <f>'EIA Consumption'!AE161-'EIA Consumption'!AE61</f>
        <v/>
      </c>
      <c r="AF311">
        <f>'EIA Consumption'!AF161-'EIA Consumption'!AF61</f>
        <v/>
      </c>
      <c r="AG311">
        <f>'EIA Consumption'!AG161-'EIA Consumption'!AG61</f>
        <v/>
      </c>
      <c r="AH311">
        <f>'EIA Consumption'!AH161-'EIA Consumption'!AH61</f>
        <v/>
      </c>
      <c r="AI311">
        <f>'EIA Consumption'!AI161-'EIA Consumption'!AI61</f>
        <v/>
      </c>
      <c r="AJ311">
        <f>'EIA Consumption'!AJ161-'EIA Consumption'!AJ61</f>
        <v/>
      </c>
      <c r="AK311">
        <f>'EIA Consumption'!AK161-'EIA Consumption'!AK61</f>
        <v/>
      </c>
      <c r="AL311">
        <f>'EIA Consumption'!AL161-'EIA Consumption'!AL61</f>
        <v/>
      </c>
      <c r="AM311">
        <f>'EIA Consumption'!AM161-'EIA Consumption'!AM61</f>
        <v/>
      </c>
      <c r="AN311">
        <f>'EIA Consumption'!AN161-'EIA Consumption'!AN61</f>
        <v/>
      </c>
      <c r="AO311">
        <f>'EIA Consumption'!AO161-'EIA Consumption'!AO61</f>
        <v/>
      </c>
      <c r="AP311">
        <f>'EIA Consumption'!AP161-'EIA Consumption'!AP61</f>
        <v/>
      </c>
      <c r="AQ311">
        <f>'EIA Consumption'!AQ161-'EIA Consumption'!AQ61</f>
        <v/>
      </c>
      <c r="AR311">
        <f>'EIA Consumption'!AR161-'EIA Consumption'!AR61</f>
        <v/>
      </c>
      <c r="AS311">
        <f>'EIA Consumption'!AS161-'EIA Consumption'!AS61</f>
        <v/>
      </c>
      <c r="AT311">
        <f>'EIA Consumption'!AT161-'EIA Consumption'!AT61</f>
        <v/>
      </c>
      <c r="AU311">
        <f>'EIA Consumption'!AU161-'EIA Consumption'!AU61</f>
        <v/>
      </c>
      <c r="AV311">
        <f>'EIA Consumption'!AV161-'EIA Consumption'!AV61</f>
        <v/>
      </c>
      <c r="AW311">
        <f>'EIA Consumption'!AW161-'EIA Consumption'!AW61</f>
        <v/>
      </c>
      <c r="AX311">
        <f>'EIA Consumption'!AX161-'EIA Consumption'!AX61</f>
        <v/>
      </c>
      <c r="AY311">
        <f>'EIA Consumption'!AY161-'EIA Consumption'!AY61</f>
        <v/>
      </c>
      <c r="AZ311">
        <f>'EIA Consumption'!AZ161-'EIA Consumption'!AZ61</f>
        <v/>
      </c>
      <c r="BA311">
        <f>'EIA Consumption'!BA161-'EIA Consumption'!BA61</f>
        <v/>
      </c>
      <c r="BB311">
        <f>'EIA Consumption'!BB161-'EIA Consumption'!BB61</f>
        <v/>
      </c>
      <c r="BC311">
        <f>'EIA Consumption'!BC161-'EIA Consumption'!BC61</f>
        <v/>
      </c>
      <c r="BD311">
        <f>'EIA Consumption'!BD161-'EIA Consumption'!BD61</f>
        <v/>
      </c>
      <c r="BE311">
        <f>'EIA Consumption'!BE161-'EIA Consumption'!BE61</f>
        <v/>
      </c>
      <c r="BF311">
        <f>'EIA Consumption'!BF161-'EIA Consumption'!BF61</f>
        <v/>
      </c>
    </row>
    <row r="312" spans="1:75">
      <c r="A312" t="s">
        <v>233</v>
      </c>
      <c r="B312" t="s">
        <v>1836</v>
      </c>
      <c r="C312" t="s">
        <v>1838</v>
      </c>
      <c r="D312" t="s">
        <v>449</v>
      </c>
      <c r="E312">
        <f>'EIA Consumption'!E162-'EIA Consumption'!E66</f>
        <v/>
      </c>
      <c r="F312">
        <f>'EIA Consumption'!F162-'EIA Consumption'!F66</f>
        <v/>
      </c>
      <c r="G312">
        <f>'EIA Consumption'!G162-'EIA Consumption'!G66</f>
        <v/>
      </c>
      <c r="H312">
        <f>'EIA Consumption'!H162-'EIA Consumption'!H66</f>
        <v/>
      </c>
      <c r="I312">
        <f>'EIA Consumption'!I162-'EIA Consumption'!I66</f>
        <v/>
      </c>
      <c r="J312">
        <f>'EIA Consumption'!J162-'EIA Consumption'!J66</f>
        <v/>
      </c>
      <c r="K312">
        <f>'EIA Consumption'!K162-'EIA Consumption'!K66</f>
        <v/>
      </c>
      <c r="L312">
        <f>'EIA Consumption'!L162-'EIA Consumption'!L66</f>
        <v/>
      </c>
      <c r="M312">
        <f>'EIA Consumption'!M162-'EIA Consumption'!M66</f>
        <v/>
      </c>
      <c r="N312">
        <f>'EIA Consumption'!N162-'EIA Consumption'!N66</f>
        <v/>
      </c>
      <c r="O312">
        <f>'EIA Consumption'!O162-'EIA Consumption'!O66</f>
        <v/>
      </c>
      <c r="P312">
        <f>'EIA Consumption'!P162-'EIA Consumption'!P66</f>
        <v/>
      </c>
      <c r="Q312">
        <f>'EIA Consumption'!Q162-'EIA Consumption'!Q66</f>
        <v/>
      </c>
      <c r="R312">
        <f>'EIA Consumption'!R162-'EIA Consumption'!R66</f>
        <v/>
      </c>
      <c r="S312">
        <f>'EIA Consumption'!S162-'EIA Consumption'!S66</f>
        <v/>
      </c>
      <c r="T312">
        <f>'EIA Consumption'!T162-'EIA Consumption'!T66</f>
        <v/>
      </c>
      <c r="U312">
        <f>'EIA Consumption'!U162-'EIA Consumption'!U66</f>
        <v/>
      </c>
      <c r="V312">
        <f>'EIA Consumption'!V162-'EIA Consumption'!V66</f>
        <v/>
      </c>
      <c r="W312">
        <f>'EIA Consumption'!W162-'EIA Consumption'!W66</f>
        <v/>
      </c>
      <c r="X312">
        <f>'EIA Consumption'!X162-'EIA Consumption'!X66</f>
        <v/>
      </c>
      <c r="Y312">
        <f>'EIA Consumption'!Y162-'EIA Consumption'!Y66</f>
        <v/>
      </c>
      <c r="Z312">
        <f>'EIA Consumption'!Z162-'EIA Consumption'!Z66</f>
        <v/>
      </c>
      <c r="AA312">
        <f>'EIA Consumption'!AA162-'EIA Consumption'!AA66</f>
        <v/>
      </c>
      <c r="AB312">
        <f>'EIA Consumption'!AB162-'EIA Consumption'!AB66</f>
        <v/>
      </c>
      <c r="AC312">
        <f>'EIA Consumption'!AC162-'EIA Consumption'!AC66</f>
        <v/>
      </c>
      <c r="AD312">
        <f>'EIA Consumption'!AD162-'EIA Consumption'!AD66</f>
        <v/>
      </c>
      <c r="AE312">
        <f>'EIA Consumption'!AE162-'EIA Consumption'!AE66</f>
        <v/>
      </c>
      <c r="AF312">
        <f>'EIA Consumption'!AF162-'EIA Consumption'!AF66</f>
        <v/>
      </c>
      <c r="AG312">
        <f>'EIA Consumption'!AG162-'EIA Consumption'!AG66</f>
        <v/>
      </c>
      <c r="AH312">
        <f>'EIA Consumption'!AH162-'EIA Consumption'!AH66</f>
        <v/>
      </c>
      <c r="AI312">
        <f>'EIA Consumption'!AI162-'EIA Consumption'!AI66</f>
        <v/>
      </c>
      <c r="AJ312">
        <f>'EIA Consumption'!AJ162-'EIA Consumption'!AJ66</f>
        <v/>
      </c>
      <c r="AK312">
        <f>'EIA Consumption'!AK162-'EIA Consumption'!AK66</f>
        <v/>
      </c>
      <c r="AL312">
        <f>'EIA Consumption'!AL162-'EIA Consumption'!AL66</f>
        <v/>
      </c>
      <c r="AM312">
        <f>'EIA Consumption'!AM162-'EIA Consumption'!AM66</f>
        <v/>
      </c>
      <c r="AN312">
        <f>'EIA Consumption'!AN162-'EIA Consumption'!AN66</f>
        <v/>
      </c>
      <c r="AO312">
        <f>'EIA Consumption'!AO162-'EIA Consumption'!AO66</f>
        <v/>
      </c>
      <c r="AP312">
        <f>'EIA Consumption'!AP162-'EIA Consumption'!AP66</f>
        <v/>
      </c>
      <c r="AQ312">
        <f>'EIA Consumption'!AQ162-'EIA Consumption'!AQ66</f>
        <v/>
      </c>
      <c r="AR312">
        <f>'EIA Consumption'!AR162-'EIA Consumption'!AR66</f>
        <v/>
      </c>
      <c r="AS312">
        <f>'EIA Consumption'!AS162-'EIA Consumption'!AS66</f>
        <v/>
      </c>
      <c r="AT312">
        <f>'EIA Consumption'!AT162-'EIA Consumption'!AT66</f>
        <v/>
      </c>
      <c r="AU312">
        <f>'EIA Consumption'!AU162-'EIA Consumption'!AU66</f>
        <v/>
      </c>
      <c r="AV312">
        <f>'EIA Consumption'!AV162-'EIA Consumption'!AV66</f>
        <v/>
      </c>
      <c r="AW312">
        <f>'EIA Consumption'!AW162-'EIA Consumption'!AW66</f>
        <v/>
      </c>
      <c r="AX312">
        <f>'EIA Consumption'!AX162-'EIA Consumption'!AX66</f>
        <v/>
      </c>
      <c r="AY312">
        <f>'EIA Consumption'!AY162-'EIA Consumption'!AY66</f>
        <v/>
      </c>
      <c r="AZ312">
        <f>'EIA Consumption'!AZ162-'EIA Consumption'!AZ66</f>
        <v/>
      </c>
      <c r="BA312">
        <f>'EIA Consumption'!BA162-'EIA Consumption'!BA66</f>
        <v/>
      </c>
      <c r="BB312">
        <f>'EIA Consumption'!BB162-'EIA Consumption'!BB66</f>
        <v/>
      </c>
      <c r="BC312">
        <f>'EIA Consumption'!BC162-'EIA Consumption'!BC66</f>
        <v/>
      </c>
      <c r="BD312">
        <f>'EIA Consumption'!BD162-'EIA Consumption'!BD66</f>
        <v/>
      </c>
      <c r="BE312">
        <f>'EIA Consumption'!BE162-'EIA Consumption'!BE66</f>
        <v/>
      </c>
      <c r="BF312">
        <f>'EIA Consumption'!BF162-'EIA Consumption'!BF66</f>
        <v/>
      </c>
    </row>
    <row r="313" spans="1:75">
      <c r="A313" t="s">
        <v>233</v>
      </c>
      <c r="B313" t="s">
        <v>1839</v>
      </c>
      <c r="C313" t="s">
        <v>1840</v>
      </c>
      <c r="D313" t="s">
        <v>447</v>
      </c>
      <c r="E313">
        <f>'EIA Consumption'!E163-'EIA Consumption'!E63</f>
        <v/>
      </c>
      <c r="F313">
        <f>'EIA Consumption'!F163-'EIA Consumption'!F63</f>
        <v/>
      </c>
      <c r="G313">
        <f>'EIA Consumption'!G163-'EIA Consumption'!G63</f>
        <v/>
      </c>
      <c r="H313">
        <f>'EIA Consumption'!H163-'EIA Consumption'!H63</f>
        <v/>
      </c>
      <c r="I313">
        <f>'EIA Consumption'!I163-'EIA Consumption'!I63</f>
        <v/>
      </c>
      <c r="J313">
        <f>'EIA Consumption'!J163-'EIA Consumption'!J63</f>
        <v/>
      </c>
      <c r="K313">
        <f>'EIA Consumption'!K163-'EIA Consumption'!K63</f>
        <v/>
      </c>
      <c r="L313">
        <f>'EIA Consumption'!L163-'EIA Consumption'!L63</f>
        <v/>
      </c>
      <c r="M313">
        <f>'EIA Consumption'!M163-'EIA Consumption'!M63</f>
        <v/>
      </c>
      <c r="N313">
        <f>'EIA Consumption'!N163-'EIA Consumption'!N63</f>
        <v/>
      </c>
      <c r="O313">
        <f>'EIA Consumption'!O163-'EIA Consumption'!O63</f>
        <v/>
      </c>
      <c r="P313">
        <f>'EIA Consumption'!P163-'EIA Consumption'!P63</f>
        <v/>
      </c>
      <c r="Q313">
        <f>'EIA Consumption'!Q163-'EIA Consumption'!Q63</f>
        <v/>
      </c>
      <c r="R313">
        <f>'EIA Consumption'!R163-'EIA Consumption'!R63</f>
        <v/>
      </c>
      <c r="S313">
        <f>'EIA Consumption'!S163-'EIA Consumption'!S63</f>
        <v/>
      </c>
      <c r="T313">
        <f>'EIA Consumption'!T163-'EIA Consumption'!T63</f>
        <v/>
      </c>
      <c r="U313">
        <f>'EIA Consumption'!U163-'EIA Consumption'!U63</f>
        <v/>
      </c>
      <c r="V313">
        <f>'EIA Consumption'!V163-'EIA Consumption'!V63</f>
        <v/>
      </c>
      <c r="W313">
        <f>'EIA Consumption'!W163-'EIA Consumption'!W63</f>
        <v/>
      </c>
      <c r="X313">
        <f>'EIA Consumption'!X163-'EIA Consumption'!X63</f>
        <v/>
      </c>
      <c r="Y313">
        <f>'EIA Consumption'!Y163-'EIA Consumption'!Y63</f>
        <v/>
      </c>
      <c r="Z313">
        <f>'EIA Consumption'!Z163-'EIA Consumption'!Z63</f>
        <v/>
      </c>
      <c r="AA313">
        <f>'EIA Consumption'!AA163-'EIA Consumption'!AA63</f>
        <v/>
      </c>
      <c r="AB313">
        <f>'EIA Consumption'!AB163-'EIA Consumption'!AB63</f>
        <v/>
      </c>
      <c r="AC313">
        <f>'EIA Consumption'!AC163-'EIA Consumption'!AC63</f>
        <v/>
      </c>
      <c r="AD313">
        <f>'EIA Consumption'!AD163-'EIA Consumption'!AD63</f>
        <v/>
      </c>
      <c r="AE313">
        <f>'EIA Consumption'!AE163-'EIA Consumption'!AE63</f>
        <v/>
      </c>
      <c r="AF313">
        <f>'EIA Consumption'!AF163-'EIA Consumption'!AF63</f>
        <v/>
      </c>
      <c r="AG313">
        <f>'EIA Consumption'!AG163-'EIA Consumption'!AG63</f>
        <v/>
      </c>
      <c r="AH313">
        <f>'EIA Consumption'!AH163-'EIA Consumption'!AH63</f>
        <v/>
      </c>
      <c r="AI313">
        <f>'EIA Consumption'!AI163-'EIA Consumption'!AI63</f>
        <v/>
      </c>
      <c r="AJ313">
        <f>'EIA Consumption'!AJ163-'EIA Consumption'!AJ63</f>
        <v/>
      </c>
      <c r="AK313">
        <f>'EIA Consumption'!AK163-'EIA Consumption'!AK63</f>
        <v/>
      </c>
      <c r="AL313">
        <f>'EIA Consumption'!AL163-'EIA Consumption'!AL63</f>
        <v/>
      </c>
      <c r="AM313">
        <f>'EIA Consumption'!AM163-'EIA Consumption'!AM63</f>
        <v/>
      </c>
      <c r="AN313">
        <f>'EIA Consumption'!AN163-'EIA Consumption'!AN63</f>
        <v/>
      </c>
      <c r="AO313">
        <f>'EIA Consumption'!AO163-'EIA Consumption'!AO63</f>
        <v/>
      </c>
      <c r="AP313">
        <f>'EIA Consumption'!AP163-'EIA Consumption'!AP63</f>
        <v/>
      </c>
      <c r="AQ313">
        <f>'EIA Consumption'!AQ163-'EIA Consumption'!AQ63</f>
        <v/>
      </c>
      <c r="AR313">
        <f>'EIA Consumption'!AR163-'EIA Consumption'!AR63</f>
        <v/>
      </c>
      <c r="AS313">
        <f>'EIA Consumption'!AS163-'EIA Consumption'!AS63</f>
        <v/>
      </c>
      <c r="AT313">
        <f>'EIA Consumption'!AT163-'EIA Consumption'!AT63</f>
        <v/>
      </c>
      <c r="AU313">
        <f>'EIA Consumption'!AU163-'EIA Consumption'!AU63</f>
        <v/>
      </c>
      <c r="AV313">
        <f>'EIA Consumption'!AV163-'EIA Consumption'!AV63</f>
        <v/>
      </c>
      <c r="AW313">
        <f>'EIA Consumption'!AW163-'EIA Consumption'!AW63</f>
        <v/>
      </c>
      <c r="AX313">
        <f>'EIA Consumption'!AX163-'EIA Consumption'!AX63</f>
        <v/>
      </c>
      <c r="AY313">
        <f>'EIA Consumption'!AY163-'EIA Consumption'!AY63</f>
        <v/>
      </c>
      <c r="AZ313">
        <f>'EIA Consumption'!AZ163-'EIA Consumption'!AZ63</f>
        <v/>
      </c>
      <c r="BA313">
        <f>'EIA Consumption'!BA163-'EIA Consumption'!BA63</f>
        <v/>
      </c>
      <c r="BB313">
        <f>'EIA Consumption'!BB163-'EIA Consumption'!BB63</f>
        <v/>
      </c>
      <c r="BC313">
        <f>'EIA Consumption'!BC163-'EIA Consumption'!BC63</f>
        <v/>
      </c>
      <c r="BD313">
        <f>'EIA Consumption'!BD163-'EIA Consumption'!BD63</f>
        <v/>
      </c>
      <c r="BE313">
        <f>'EIA Consumption'!BE163-'EIA Consumption'!BE63</f>
        <v/>
      </c>
      <c r="BF313">
        <f>'EIA Consumption'!BF163-'EIA Consumption'!BF63</f>
        <v/>
      </c>
    </row>
    <row r="314" spans="1:75">
      <c r="A314" t="s">
        <v>233</v>
      </c>
      <c r="B314" t="s">
        <v>1839</v>
      </c>
      <c r="C314" t="s">
        <v>1841</v>
      </c>
      <c r="D314" t="s">
        <v>449</v>
      </c>
      <c r="E314">
        <f>'EIA Consumption'!E164-'EIA Consumption'!E67</f>
        <v/>
      </c>
      <c r="F314">
        <f>'EIA Consumption'!F164-'EIA Consumption'!F67</f>
        <v/>
      </c>
      <c r="G314">
        <f>'EIA Consumption'!G164-'EIA Consumption'!G67</f>
        <v/>
      </c>
      <c r="H314">
        <f>'EIA Consumption'!H164-'EIA Consumption'!H67</f>
        <v/>
      </c>
      <c r="I314">
        <f>'EIA Consumption'!I164-'EIA Consumption'!I67</f>
        <v/>
      </c>
      <c r="J314">
        <f>'EIA Consumption'!J164-'EIA Consumption'!J67</f>
        <v/>
      </c>
      <c r="K314">
        <f>'EIA Consumption'!K164-'EIA Consumption'!K67</f>
        <v/>
      </c>
      <c r="L314">
        <f>'EIA Consumption'!L164-'EIA Consumption'!L67</f>
        <v/>
      </c>
      <c r="M314">
        <f>'EIA Consumption'!M164-'EIA Consumption'!M67</f>
        <v/>
      </c>
      <c r="N314">
        <f>'EIA Consumption'!N164-'EIA Consumption'!N67</f>
        <v/>
      </c>
      <c r="O314">
        <f>'EIA Consumption'!O164-'EIA Consumption'!O67</f>
        <v/>
      </c>
      <c r="P314">
        <f>'EIA Consumption'!P164-'EIA Consumption'!P67</f>
        <v/>
      </c>
      <c r="Q314">
        <f>'EIA Consumption'!Q164-'EIA Consumption'!Q67</f>
        <v/>
      </c>
      <c r="R314">
        <f>'EIA Consumption'!R164-'EIA Consumption'!R67</f>
        <v/>
      </c>
      <c r="S314">
        <f>'EIA Consumption'!S164-'EIA Consumption'!S67</f>
        <v/>
      </c>
      <c r="T314">
        <f>'EIA Consumption'!T164-'EIA Consumption'!T67</f>
        <v/>
      </c>
      <c r="U314">
        <f>'EIA Consumption'!U164-'EIA Consumption'!U67</f>
        <v/>
      </c>
      <c r="V314">
        <f>'EIA Consumption'!V164-'EIA Consumption'!V67</f>
        <v/>
      </c>
      <c r="W314">
        <f>'EIA Consumption'!W164-'EIA Consumption'!W67</f>
        <v/>
      </c>
      <c r="X314">
        <f>'EIA Consumption'!X164-'EIA Consumption'!X67</f>
        <v/>
      </c>
      <c r="Y314">
        <f>'EIA Consumption'!Y164-'EIA Consumption'!Y67</f>
        <v/>
      </c>
      <c r="Z314">
        <f>'EIA Consumption'!Z164-'EIA Consumption'!Z67</f>
        <v/>
      </c>
      <c r="AA314">
        <f>'EIA Consumption'!AA164-'EIA Consumption'!AA67</f>
        <v/>
      </c>
      <c r="AB314">
        <f>'EIA Consumption'!AB164-'EIA Consumption'!AB67</f>
        <v/>
      </c>
      <c r="AC314">
        <f>'EIA Consumption'!AC164-'EIA Consumption'!AC67</f>
        <v/>
      </c>
      <c r="AD314">
        <f>'EIA Consumption'!AD164-'EIA Consumption'!AD67</f>
        <v/>
      </c>
      <c r="AE314">
        <f>'EIA Consumption'!AE164-'EIA Consumption'!AE67</f>
        <v/>
      </c>
      <c r="AF314">
        <f>'EIA Consumption'!AF164-'EIA Consumption'!AF67</f>
        <v/>
      </c>
      <c r="AG314">
        <f>'EIA Consumption'!AG164-'EIA Consumption'!AG67</f>
        <v/>
      </c>
      <c r="AH314">
        <f>'EIA Consumption'!AH164-'EIA Consumption'!AH67</f>
        <v/>
      </c>
      <c r="AI314">
        <f>'EIA Consumption'!AI164-'EIA Consumption'!AI67</f>
        <v/>
      </c>
      <c r="AJ314">
        <f>'EIA Consumption'!AJ164-'EIA Consumption'!AJ67</f>
        <v/>
      </c>
      <c r="AK314">
        <f>'EIA Consumption'!AK164-'EIA Consumption'!AK67</f>
        <v/>
      </c>
      <c r="AL314">
        <f>'EIA Consumption'!AL164-'EIA Consumption'!AL67</f>
        <v/>
      </c>
      <c r="AM314">
        <f>'EIA Consumption'!AM164-'EIA Consumption'!AM67</f>
        <v/>
      </c>
      <c r="AN314">
        <f>'EIA Consumption'!AN164-'EIA Consumption'!AN67</f>
        <v/>
      </c>
      <c r="AO314">
        <f>'EIA Consumption'!AO164-'EIA Consumption'!AO67</f>
        <v/>
      </c>
      <c r="AP314">
        <f>'EIA Consumption'!AP164-'EIA Consumption'!AP67</f>
        <v/>
      </c>
      <c r="AQ314">
        <f>'EIA Consumption'!AQ164-'EIA Consumption'!AQ67</f>
        <v/>
      </c>
      <c r="AR314">
        <f>'EIA Consumption'!AR164-'EIA Consumption'!AR67</f>
        <v/>
      </c>
      <c r="AS314">
        <f>'EIA Consumption'!AS164-'EIA Consumption'!AS67</f>
        <v/>
      </c>
      <c r="AT314">
        <f>'EIA Consumption'!AT164-'EIA Consumption'!AT67</f>
        <v/>
      </c>
      <c r="AU314">
        <f>'EIA Consumption'!AU164-'EIA Consumption'!AU67</f>
        <v/>
      </c>
      <c r="AV314">
        <f>'EIA Consumption'!AV164-'EIA Consumption'!AV67</f>
        <v/>
      </c>
      <c r="AW314">
        <f>'EIA Consumption'!AW164-'EIA Consumption'!AW67</f>
        <v/>
      </c>
      <c r="AX314">
        <f>'EIA Consumption'!AX164-'EIA Consumption'!AX67</f>
        <v/>
      </c>
      <c r="AY314">
        <f>'EIA Consumption'!AY164-'EIA Consumption'!AY67</f>
        <v/>
      </c>
      <c r="AZ314">
        <f>'EIA Consumption'!AZ164-'EIA Consumption'!AZ67</f>
        <v/>
      </c>
      <c r="BA314">
        <f>'EIA Consumption'!BA164-'EIA Consumption'!BA67</f>
        <v/>
      </c>
      <c r="BB314">
        <f>'EIA Consumption'!BB164-'EIA Consumption'!BB67</f>
        <v/>
      </c>
      <c r="BC314">
        <f>'EIA Consumption'!BC164-'EIA Consumption'!BC67</f>
        <v/>
      </c>
      <c r="BD314">
        <f>'EIA Consumption'!BD164-'EIA Consumption'!BD67</f>
        <v/>
      </c>
      <c r="BE314">
        <f>'EIA Consumption'!BE164-'EIA Consumption'!BE67</f>
        <v/>
      </c>
      <c r="BF314">
        <f>'EIA Consumption'!BF164-'EIA Consumption'!BF67</f>
        <v/>
      </c>
    </row>
  </sheetData>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BW251"/>
  <sheetViews>
    <sheetView workbookViewId="0">
      <selection activeCell="A1" sqref="A1"/>
    </sheetView>
  </sheetViews>
  <sheetFormatPr baseColWidth="10" defaultRowHeight="15"/>
  <sheetData>
    <row r="1" spans="1:75">
      <c r="A1" t="s">
        <v>1842</v>
      </c>
      <c r="C1" t="n">
        <v>1</v>
      </c>
      <c r="D1" t="n">
        <v>2</v>
      </c>
      <c r="E1" t="n">
        <v>3</v>
      </c>
      <c r="F1" t="n">
        <v>4</v>
      </c>
      <c r="G1" t="n">
        <v>5</v>
      </c>
      <c r="H1" t="n">
        <v>6</v>
      </c>
      <c r="I1" t="n">
        <v>7</v>
      </c>
      <c r="J1" t="n">
        <v>8</v>
      </c>
      <c r="K1" t="n">
        <v>9</v>
      </c>
      <c r="L1" t="n">
        <v>10</v>
      </c>
      <c r="M1" t="n">
        <v>11</v>
      </c>
      <c r="N1" t="n">
        <v>12</v>
      </c>
      <c r="O1" t="n">
        <v>13</v>
      </c>
      <c r="P1" t="n">
        <v>14</v>
      </c>
      <c r="Q1" t="n">
        <v>15</v>
      </c>
      <c r="R1" t="n">
        <v>16</v>
      </c>
      <c r="S1" t="n">
        <v>17</v>
      </c>
      <c r="T1" t="n">
        <v>18</v>
      </c>
      <c r="U1" t="n">
        <v>19</v>
      </c>
      <c r="V1" t="n">
        <v>20</v>
      </c>
      <c r="W1" t="n">
        <v>21</v>
      </c>
      <c r="X1" t="n">
        <v>22</v>
      </c>
      <c r="Y1" t="n">
        <v>23</v>
      </c>
      <c r="Z1" t="n">
        <v>24</v>
      </c>
      <c r="AA1" t="n">
        <v>25</v>
      </c>
      <c r="AB1" t="n">
        <v>26</v>
      </c>
      <c r="AC1" t="n">
        <v>27</v>
      </c>
      <c r="AD1" t="n">
        <v>28</v>
      </c>
      <c r="AE1" t="n">
        <v>29</v>
      </c>
      <c r="AF1" t="n">
        <v>30</v>
      </c>
      <c r="AG1" t="n">
        <v>31</v>
      </c>
      <c r="AH1" t="n">
        <v>32</v>
      </c>
      <c r="AI1" t="n">
        <v>33</v>
      </c>
      <c r="AJ1" t="n">
        <v>34</v>
      </c>
      <c r="AK1" t="n">
        <v>35</v>
      </c>
      <c r="AL1" t="n">
        <v>36</v>
      </c>
      <c r="AM1" t="n">
        <v>37</v>
      </c>
      <c r="AN1" t="n">
        <v>38</v>
      </c>
      <c r="AO1" t="n">
        <v>39</v>
      </c>
      <c r="AP1" t="n">
        <v>40</v>
      </c>
      <c r="AQ1" t="n">
        <v>41</v>
      </c>
      <c r="AR1" t="n">
        <v>42</v>
      </c>
      <c r="AS1" t="n">
        <v>43</v>
      </c>
      <c r="AT1" t="n">
        <v>44</v>
      </c>
      <c r="AU1" t="n">
        <v>45</v>
      </c>
      <c r="AV1" t="n">
        <v>46</v>
      </c>
      <c r="AW1" t="n">
        <v>47</v>
      </c>
      <c r="AX1" t="n">
        <v>48</v>
      </c>
      <c r="AY1" t="n">
        <v>49</v>
      </c>
      <c r="AZ1" t="n">
        <v>50</v>
      </c>
      <c r="BA1" t="n">
        <v>51</v>
      </c>
      <c r="BB1" t="n">
        <v>52</v>
      </c>
      <c r="BC1" t="n">
        <v>53</v>
      </c>
      <c r="BD1" t="n">
        <v>54</v>
      </c>
      <c r="BE1" t="n">
        <v>55</v>
      </c>
      <c r="BF1" t="n">
        <v>56</v>
      </c>
      <c r="BG1" t="n">
        <v>57</v>
      </c>
      <c r="BH1" t="n">
        <v>58</v>
      </c>
      <c r="BI1" t="n">
        <v>59</v>
      </c>
      <c r="BJ1" t="n">
        <v>60</v>
      </c>
      <c r="BK1" t="n">
        <v>61</v>
      </c>
      <c r="BL1" t="n">
        <v>62</v>
      </c>
      <c r="BM1" t="n">
        <v>63</v>
      </c>
      <c r="BN1" t="n">
        <v>64</v>
      </c>
      <c r="BO1" t="n">
        <v>65</v>
      </c>
      <c r="BP1" t="n">
        <v>66</v>
      </c>
      <c r="BQ1" t="n">
        <v>67</v>
      </c>
      <c r="BR1" t="n">
        <v>68</v>
      </c>
      <c r="BS1" t="n">
        <v>69</v>
      </c>
      <c r="BT1" t="n">
        <v>70</v>
      </c>
      <c r="BU1" t="n">
        <v>71</v>
      </c>
      <c r="BV1" t="n">
        <v>72</v>
      </c>
      <c r="BW1" t="n">
        <v>73</v>
      </c>
    </row>
    <row r="2" spans="1:75">
      <c r="A2" t="s">
        <v>442</v>
      </c>
      <c r="B2" t="s">
        <v>443</v>
      </c>
      <c r="C2" t="s">
        <v>444</v>
      </c>
      <c r="D2" t="s">
        <v>1</v>
      </c>
      <c r="E2" t="n">
        <v>1960</v>
      </c>
      <c r="F2" t="n">
        <v>1961</v>
      </c>
      <c r="G2" t="n">
        <v>1962</v>
      </c>
      <c r="H2" t="n">
        <v>1963</v>
      </c>
      <c r="I2" t="n">
        <v>1964</v>
      </c>
      <c r="J2" t="n">
        <v>1965</v>
      </c>
      <c r="K2" t="n">
        <v>1966</v>
      </c>
      <c r="L2" t="n">
        <v>1967</v>
      </c>
      <c r="M2" t="n">
        <v>1968</v>
      </c>
      <c r="N2" t="n">
        <v>1969</v>
      </c>
      <c r="O2" t="n">
        <v>1970</v>
      </c>
      <c r="P2" t="n">
        <v>1971</v>
      </c>
      <c r="Q2" t="n">
        <v>1972</v>
      </c>
      <c r="R2" t="n">
        <v>1973</v>
      </c>
      <c r="S2" t="n">
        <v>1974</v>
      </c>
      <c r="T2" t="n">
        <v>1975</v>
      </c>
      <c r="U2" t="n">
        <v>1976</v>
      </c>
      <c r="V2" t="n">
        <v>1977</v>
      </c>
      <c r="W2" t="n">
        <v>1978</v>
      </c>
      <c r="X2" t="n">
        <v>1979</v>
      </c>
      <c r="Y2" t="n">
        <v>1980</v>
      </c>
      <c r="Z2" t="n">
        <v>1981</v>
      </c>
      <c r="AA2" t="n">
        <v>1982</v>
      </c>
      <c r="AB2" t="n">
        <v>1983</v>
      </c>
      <c r="AC2" t="n">
        <v>1984</v>
      </c>
      <c r="AD2" t="n">
        <v>1985</v>
      </c>
      <c r="AE2" t="n">
        <v>1986</v>
      </c>
      <c r="AF2" t="n">
        <v>1987</v>
      </c>
      <c r="AG2" t="n">
        <v>1988</v>
      </c>
      <c r="AH2" t="n">
        <v>1989</v>
      </c>
      <c r="AI2" t="n">
        <v>1990</v>
      </c>
      <c r="AJ2" t="n">
        <v>1991</v>
      </c>
      <c r="AK2" t="n">
        <v>1992</v>
      </c>
      <c r="AL2" t="n">
        <v>1993</v>
      </c>
      <c r="AM2" t="n">
        <v>1994</v>
      </c>
      <c r="AN2" t="n">
        <v>1995</v>
      </c>
      <c r="AO2" t="n">
        <v>1996</v>
      </c>
      <c r="AP2" t="n">
        <v>1997</v>
      </c>
      <c r="AQ2" t="n">
        <v>1998</v>
      </c>
      <c r="AR2" t="n">
        <v>1999</v>
      </c>
      <c r="AS2" t="n">
        <v>2000</v>
      </c>
      <c r="AT2" t="n">
        <v>2001</v>
      </c>
      <c r="AU2" t="n">
        <v>2002</v>
      </c>
      <c r="AV2" t="n">
        <v>2003</v>
      </c>
      <c r="AW2" t="n">
        <v>2004</v>
      </c>
      <c r="AX2" t="n">
        <v>2005</v>
      </c>
      <c r="AY2" t="n">
        <v>2006</v>
      </c>
      <c r="AZ2" t="n">
        <v>2007</v>
      </c>
      <c r="BA2" t="n">
        <v>2008</v>
      </c>
      <c r="BB2" t="n">
        <v>2009</v>
      </c>
      <c r="BC2" t="n">
        <v>2010</v>
      </c>
      <c r="BD2" t="n">
        <v>2011</v>
      </c>
      <c r="BE2" t="n">
        <v>2012</v>
      </c>
      <c r="BF2" t="n">
        <v>2013</v>
      </c>
      <c r="BG2" t="n">
        <v>2014</v>
      </c>
      <c r="BH2" t="n">
        <v>2015</v>
      </c>
      <c r="BI2" t="n">
        <v>2016</v>
      </c>
      <c r="BJ2" t="n">
        <v>2017</v>
      </c>
      <c r="BK2" t="n">
        <v>2018</v>
      </c>
      <c r="BL2" t="n">
        <v>2019</v>
      </c>
      <c r="BM2" t="n">
        <v>2020</v>
      </c>
      <c r="BN2" t="n">
        <v>2021</v>
      </c>
      <c r="BO2" t="n">
        <v>2022</v>
      </c>
      <c r="BP2" t="n">
        <v>2023</v>
      </c>
      <c r="BQ2" t="n">
        <v>2024</v>
      </c>
      <c r="BR2" t="n">
        <v>2025</v>
      </c>
      <c r="BS2" t="n">
        <v>2026</v>
      </c>
      <c r="BT2" t="n">
        <v>2027</v>
      </c>
      <c r="BU2" t="n">
        <v>2028</v>
      </c>
      <c r="BV2" t="n">
        <v>2029</v>
      </c>
      <c r="BW2" t="n">
        <v>2030</v>
      </c>
    </row>
    <row r="3" spans="1:75">
      <c r="A3">
        <f>MATCH($C3,'Input EIA SEDS'!$C:$C,0)</f>
        <v/>
      </c>
      <c r="B3">
        <f>INDEX('Input EIA SEDS'!$A:$BZ, $A3, COLUMN(B3))</f>
        <v/>
      </c>
      <c r="C3" t="s">
        <v>453</v>
      </c>
      <c r="D3">
        <f>INDEX('Input EIA SEDS'!$A:$BZ, $A3, COLUMN(D3))</f>
        <v/>
      </c>
      <c r="E3">
        <f>INDEX('Input EIA SEDS'!$A:$BZ, $A3, COLUMN(E3))</f>
        <v/>
      </c>
      <c r="F3">
        <f>INDEX('Input EIA SEDS'!$A:$BZ, $A3, COLUMN(F3))</f>
        <v/>
      </c>
      <c r="G3">
        <f>INDEX('Input EIA SEDS'!$A:$BZ, $A3, COLUMN(G3))</f>
        <v/>
      </c>
      <c r="H3">
        <f>INDEX('Input EIA SEDS'!$A:$BZ, $A3, COLUMN(H3))</f>
        <v/>
      </c>
      <c r="I3">
        <f>INDEX('Input EIA SEDS'!$A:$BZ, $A3, COLUMN(I3))</f>
        <v/>
      </c>
      <c r="J3">
        <f>INDEX('Input EIA SEDS'!$A:$BZ, $A3, COLUMN(J3))</f>
        <v/>
      </c>
      <c r="K3">
        <f>INDEX('Input EIA SEDS'!$A:$BZ, $A3, COLUMN(K3))</f>
        <v/>
      </c>
      <c r="L3">
        <f>INDEX('Input EIA SEDS'!$A:$BZ, $A3, COLUMN(L3))</f>
        <v/>
      </c>
      <c r="M3">
        <f>INDEX('Input EIA SEDS'!$A:$BZ, $A3, COLUMN(M3))</f>
        <v/>
      </c>
      <c r="N3">
        <f>INDEX('Input EIA SEDS'!$A:$BZ, $A3, COLUMN(N3))</f>
        <v/>
      </c>
      <c r="O3">
        <f>INDEX('Input EIA SEDS'!$A:$BZ, $A3, COLUMN(O3))</f>
        <v/>
      </c>
      <c r="P3">
        <f>INDEX('Input EIA SEDS'!$A:$BZ, $A3, COLUMN(P3))</f>
        <v/>
      </c>
      <c r="Q3">
        <f>INDEX('Input EIA SEDS'!$A:$BZ, $A3, COLUMN(Q3))</f>
        <v/>
      </c>
      <c r="R3">
        <f>INDEX('Input EIA SEDS'!$A:$BZ, $A3, COLUMN(R3))</f>
        <v/>
      </c>
      <c r="S3">
        <f>INDEX('Input EIA SEDS'!$A:$BZ, $A3, COLUMN(S3))</f>
        <v/>
      </c>
      <c r="T3">
        <f>INDEX('Input EIA SEDS'!$A:$BZ, $A3, COLUMN(T3))</f>
        <v/>
      </c>
      <c r="U3">
        <f>INDEX('Input EIA SEDS'!$A:$BZ, $A3, COLUMN(U3))</f>
        <v/>
      </c>
      <c r="V3">
        <f>INDEX('Input EIA SEDS'!$A:$BZ, $A3, COLUMN(V3))</f>
        <v/>
      </c>
      <c r="W3">
        <f>INDEX('Input EIA SEDS'!$A:$BZ, $A3, COLUMN(W3))</f>
        <v/>
      </c>
      <c r="X3">
        <f>INDEX('Input EIA SEDS'!$A:$BZ, $A3, COLUMN(X3))</f>
        <v/>
      </c>
      <c r="Y3">
        <f>INDEX('Input EIA SEDS'!$A:$BZ, $A3, COLUMN(Y3))</f>
        <v/>
      </c>
      <c r="Z3">
        <f>INDEX('Input EIA SEDS'!$A:$BZ, $A3, COLUMN(Z3))</f>
        <v/>
      </c>
      <c r="AA3">
        <f>INDEX('Input EIA SEDS'!$A:$BZ, $A3, COLUMN(AA3))</f>
        <v/>
      </c>
      <c r="AB3">
        <f>INDEX('Input EIA SEDS'!$A:$BZ, $A3, COLUMN(AB3))</f>
        <v/>
      </c>
      <c r="AC3">
        <f>INDEX('Input EIA SEDS'!$A:$BZ, $A3, COLUMN(AC3))</f>
        <v/>
      </c>
      <c r="AD3">
        <f>INDEX('Input EIA SEDS'!$A:$BZ, $A3, COLUMN(AD3))</f>
        <v/>
      </c>
      <c r="AE3">
        <f>INDEX('Input EIA SEDS'!$A:$BZ, $A3, COLUMN(AE3))</f>
        <v/>
      </c>
      <c r="AF3">
        <f>INDEX('Input EIA SEDS'!$A:$BZ, $A3, COLUMN(AF3))</f>
        <v/>
      </c>
      <c r="AG3">
        <f>INDEX('Input EIA SEDS'!$A:$BZ, $A3, COLUMN(AG3))</f>
        <v/>
      </c>
      <c r="AH3">
        <f>INDEX('Input EIA SEDS'!$A:$BZ, $A3, COLUMN(AH3))</f>
        <v/>
      </c>
      <c r="AI3">
        <f>INDEX('Input EIA SEDS'!$A:$BZ, $A3, COLUMN(AI3))</f>
        <v/>
      </c>
      <c r="AJ3">
        <f>INDEX('Input EIA SEDS'!$A:$BZ, $A3, COLUMN(AJ3))</f>
        <v/>
      </c>
      <c r="AK3">
        <f>INDEX('Input EIA SEDS'!$A:$BZ, $A3, COLUMN(AK3))</f>
        <v/>
      </c>
      <c r="AL3">
        <f>INDEX('Input EIA SEDS'!$A:$BZ, $A3, COLUMN(AL3))</f>
        <v/>
      </c>
      <c r="AM3">
        <f>INDEX('Input EIA SEDS'!$A:$BZ, $A3, COLUMN(AM3))</f>
        <v/>
      </c>
      <c r="AN3">
        <f>INDEX('Input EIA SEDS'!$A:$BZ, $A3, COLUMN(AN3))</f>
        <v/>
      </c>
      <c r="AO3">
        <f>INDEX('Input EIA SEDS'!$A:$BZ, $A3, COLUMN(AO3))</f>
        <v/>
      </c>
      <c r="AP3">
        <f>INDEX('Input EIA SEDS'!$A:$BZ, $A3, COLUMN(AP3))</f>
        <v/>
      </c>
      <c r="AQ3">
        <f>INDEX('Input EIA SEDS'!$A:$BZ, $A3, COLUMN(AQ3))</f>
        <v/>
      </c>
      <c r="AR3">
        <f>INDEX('Input EIA SEDS'!$A:$BZ, $A3, COLUMN(AR3))</f>
        <v/>
      </c>
      <c r="AS3">
        <f>INDEX('Input EIA SEDS'!$A:$BZ, $A3, COLUMN(AS3))</f>
        <v/>
      </c>
      <c r="AT3">
        <f>INDEX('Input EIA SEDS'!$A:$BZ, $A3, COLUMN(AT3))</f>
        <v/>
      </c>
      <c r="AU3">
        <f>INDEX('Input EIA SEDS'!$A:$BZ, $A3, COLUMN(AU3))</f>
        <v/>
      </c>
      <c r="AV3">
        <f>INDEX('Input EIA SEDS'!$A:$BZ, $A3, COLUMN(AV3))</f>
        <v/>
      </c>
      <c r="AW3">
        <f>INDEX('Input EIA SEDS'!$A:$BZ, $A3, COLUMN(AW3))</f>
        <v/>
      </c>
      <c r="AX3">
        <f>INDEX('Input EIA SEDS'!$A:$BZ, $A3, COLUMN(AX3))</f>
        <v/>
      </c>
      <c r="AY3">
        <f>INDEX('Input EIA SEDS'!$A:$BZ, $A3, COLUMN(AY3))</f>
        <v/>
      </c>
      <c r="AZ3">
        <f>INDEX('Input EIA SEDS'!$A:$BZ, $A3, COLUMN(AZ3))</f>
        <v/>
      </c>
      <c r="BA3">
        <f>INDEX('Input EIA SEDS'!$A:$BZ, $A3, COLUMN(BA3))</f>
        <v/>
      </c>
      <c r="BB3">
        <f>INDEX('Input EIA SEDS'!$A:$BZ, $A3, COLUMN(BB3))</f>
        <v/>
      </c>
      <c r="BC3">
        <f>INDEX('Input EIA SEDS'!$A:$BZ, $A3, COLUMN(BC3))</f>
        <v/>
      </c>
      <c r="BD3">
        <f>INDEX('Input EIA SEDS'!$A:$BZ, $A3, COLUMN(BD3))</f>
        <v/>
      </c>
      <c r="BE3">
        <f>INDEX('Input EIA SEDS'!$A:$BZ, $A3, COLUMN(BE3))</f>
        <v/>
      </c>
      <c r="BF3">
        <f>INDEX('Input EIA SEDS'!$A:$BZ, $A3, COLUMN(BF3))</f>
        <v/>
      </c>
      <c r="BG3">
        <f>INDEX('Input EIA SEDS'!$A:$BZ, $A3, COLUMN(BG3))</f>
        <v/>
      </c>
      <c r="BH3">
        <f>INDEX('Input EIA SEDS'!$A:$BZ, $A3, COLUMN(BH3))</f>
        <v/>
      </c>
      <c r="BI3">
        <f>INDEX('Input EIA SEDS'!$A:$BZ, $A3, COLUMN(BI3))</f>
        <v/>
      </c>
      <c r="BJ3">
        <f>INDEX('Input EIA SEDS'!$A:$BZ, $A3, COLUMN(BJ3))</f>
        <v/>
      </c>
      <c r="BK3">
        <f>INDEX('Input EIA SEDS'!$A:$BZ, $A3, COLUMN(BK3))</f>
        <v/>
      </c>
      <c r="BL3">
        <f>INDEX('Input EIA SEDS'!$A:$BZ, $A3, COLUMN(BL3))</f>
        <v/>
      </c>
      <c r="BM3">
        <f>INDEX('Input EIA SEDS'!$A:$BZ, $A3, COLUMN(BM3))</f>
        <v/>
      </c>
      <c r="BN3">
        <f>INDEX('Input EIA SEDS'!$A:$BZ, $A3, COLUMN(BN3))</f>
        <v/>
      </c>
      <c r="BO3">
        <f>INDEX('Input EIA SEDS'!$A:$BZ, $A3, COLUMN(BO3))</f>
        <v/>
      </c>
      <c r="BP3">
        <f>INDEX('Input EIA SEDS'!$A:$BZ, $A3, COLUMN(BP3))</f>
        <v/>
      </c>
      <c r="BQ3">
        <f>INDEX('Input EIA SEDS'!$A:$BZ, $A3, COLUMN(BQ3))</f>
        <v/>
      </c>
      <c r="BR3">
        <f>INDEX('Input EIA SEDS'!$A:$BZ, $A3, COLUMN(BR3))</f>
        <v/>
      </c>
      <c r="BS3">
        <f>INDEX('Input EIA SEDS'!$A:$BZ, $A3, COLUMN(BS3))</f>
        <v/>
      </c>
      <c r="BT3">
        <f>INDEX('Input EIA SEDS'!$A:$BZ, $A3, COLUMN(BT3))</f>
        <v/>
      </c>
      <c r="BU3">
        <f>INDEX('Input EIA SEDS'!$A:$BZ, $A3, COLUMN(BU3))</f>
        <v/>
      </c>
      <c r="BV3">
        <f>INDEX('Input EIA SEDS'!$A:$BZ, $A3, COLUMN(BV3))</f>
        <v/>
      </c>
      <c r="BW3">
        <f>INDEX('Input EIA SEDS'!$A:$BZ, $A3, COLUMN(BW3))</f>
        <v/>
      </c>
    </row>
    <row r="4" spans="1:75">
      <c r="A4">
        <f>MATCH($C4,'Input EIA SEDS'!$C:$C,0)</f>
        <v/>
      </c>
      <c r="B4">
        <f>INDEX('Input EIA SEDS'!$A:$BZ, $A4, COLUMN(B4))</f>
        <v/>
      </c>
      <c r="C4" t="s">
        <v>457</v>
      </c>
      <c r="D4">
        <f>INDEX('Input EIA SEDS'!$A:$BZ, $A4, COLUMN(D4))</f>
        <v/>
      </c>
      <c r="E4">
        <f>INDEX('Input EIA SEDS'!$A:$BZ, $A4, COLUMN(E4))</f>
        <v/>
      </c>
      <c r="F4">
        <f>INDEX('Input EIA SEDS'!$A:$BZ, $A4, COLUMN(F4))</f>
        <v/>
      </c>
      <c r="G4">
        <f>INDEX('Input EIA SEDS'!$A:$BZ, $A4, COLUMN(G4))</f>
        <v/>
      </c>
      <c r="H4">
        <f>INDEX('Input EIA SEDS'!$A:$BZ, $A4, COLUMN(H4))</f>
        <v/>
      </c>
      <c r="I4">
        <f>INDEX('Input EIA SEDS'!$A:$BZ, $A4, COLUMN(I4))</f>
        <v/>
      </c>
      <c r="J4">
        <f>INDEX('Input EIA SEDS'!$A:$BZ, $A4, COLUMN(J4))</f>
        <v/>
      </c>
      <c r="K4">
        <f>INDEX('Input EIA SEDS'!$A:$BZ, $A4, COLUMN(K4))</f>
        <v/>
      </c>
      <c r="L4">
        <f>INDEX('Input EIA SEDS'!$A:$BZ, $A4, COLUMN(L4))</f>
        <v/>
      </c>
      <c r="M4">
        <f>INDEX('Input EIA SEDS'!$A:$BZ, $A4, COLUMN(M4))</f>
        <v/>
      </c>
      <c r="N4">
        <f>INDEX('Input EIA SEDS'!$A:$BZ, $A4, COLUMN(N4))</f>
        <v/>
      </c>
      <c r="O4">
        <f>INDEX('Input EIA SEDS'!$A:$BZ, $A4, COLUMN(O4))</f>
        <v/>
      </c>
      <c r="P4">
        <f>INDEX('Input EIA SEDS'!$A:$BZ, $A4, COLUMN(P4))</f>
        <v/>
      </c>
      <c r="Q4">
        <f>INDEX('Input EIA SEDS'!$A:$BZ, $A4, COLUMN(Q4))</f>
        <v/>
      </c>
      <c r="R4">
        <f>INDEX('Input EIA SEDS'!$A:$BZ, $A4, COLUMN(R4))</f>
        <v/>
      </c>
      <c r="S4">
        <f>INDEX('Input EIA SEDS'!$A:$BZ, $A4, COLUMN(S4))</f>
        <v/>
      </c>
      <c r="T4">
        <f>INDEX('Input EIA SEDS'!$A:$BZ, $A4, COLUMN(T4))</f>
        <v/>
      </c>
      <c r="U4">
        <f>INDEX('Input EIA SEDS'!$A:$BZ, $A4, COLUMN(U4))</f>
        <v/>
      </c>
      <c r="V4">
        <f>INDEX('Input EIA SEDS'!$A:$BZ, $A4, COLUMN(V4))</f>
        <v/>
      </c>
      <c r="W4">
        <f>INDEX('Input EIA SEDS'!$A:$BZ, $A4, COLUMN(W4))</f>
        <v/>
      </c>
      <c r="X4">
        <f>INDEX('Input EIA SEDS'!$A:$BZ, $A4, COLUMN(X4))</f>
        <v/>
      </c>
      <c r="Y4">
        <f>INDEX('Input EIA SEDS'!$A:$BZ, $A4, COLUMN(Y4))</f>
        <v/>
      </c>
      <c r="Z4">
        <f>INDEX('Input EIA SEDS'!$A:$BZ, $A4, COLUMN(Z4))</f>
        <v/>
      </c>
      <c r="AA4">
        <f>INDEX('Input EIA SEDS'!$A:$BZ, $A4, COLUMN(AA4))</f>
        <v/>
      </c>
      <c r="AB4">
        <f>INDEX('Input EIA SEDS'!$A:$BZ, $A4, COLUMN(AB4))</f>
        <v/>
      </c>
      <c r="AC4">
        <f>INDEX('Input EIA SEDS'!$A:$BZ, $A4, COLUMN(AC4))</f>
        <v/>
      </c>
      <c r="AD4">
        <f>INDEX('Input EIA SEDS'!$A:$BZ, $A4, COLUMN(AD4))</f>
        <v/>
      </c>
      <c r="AE4">
        <f>INDEX('Input EIA SEDS'!$A:$BZ, $A4, COLUMN(AE4))</f>
        <v/>
      </c>
      <c r="AF4">
        <f>INDEX('Input EIA SEDS'!$A:$BZ, $A4, COLUMN(AF4))</f>
        <v/>
      </c>
      <c r="AG4">
        <f>INDEX('Input EIA SEDS'!$A:$BZ, $A4, COLUMN(AG4))</f>
        <v/>
      </c>
      <c r="AH4">
        <f>INDEX('Input EIA SEDS'!$A:$BZ, $A4, COLUMN(AH4))</f>
        <v/>
      </c>
      <c r="AI4">
        <f>INDEX('Input EIA SEDS'!$A:$BZ, $A4, COLUMN(AI4))</f>
        <v/>
      </c>
      <c r="AJ4">
        <f>INDEX('Input EIA SEDS'!$A:$BZ, $A4, COLUMN(AJ4))</f>
        <v/>
      </c>
      <c r="AK4">
        <f>INDEX('Input EIA SEDS'!$A:$BZ, $A4, COLUMN(AK4))</f>
        <v/>
      </c>
      <c r="AL4">
        <f>INDEX('Input EIA SEDS'!$A:$BZ, $A4, COLUMN(AL4))</f>
        <v/>
      </c>
      <c r="AM4">
        <f>INDEX('Input EIA SEDS'!$A:$BZ, $A4, COLUMN(AM4))</f>
        <v/>
      </c>
      <c r="AN4">
        <f>INDEX('Input EIA SEDS'!$A:$BZ, $A4, COLUMN(AN4))</f>
        <v/>
      </c>
      <c r="AO4">
        <f>INDEX('Input EIA SEDS'!$A:$BZ, $A4, COLUMN(AO4))</f>
        <v/>
      </c>
      <c r="AP4">
        <f>INDEX('Input EIA SEDS'!$A:$BZ, $A4, COLUMN(AP4))</f>
        <v/>
      </c>
      <c r="AQ4">
        <f>INDEX('Input EIA SEDS'!$A:$BZ, $A4, COLUMN(AQ4))</f>
        <v/>
      </c>
      <c r="AR4">
        <f>INDEX('Input EIA SEDS'!$A:$BZ, $A4, COLUMN(AR4))</f>
        <v/>
      </c>
      <c r="AS4">
        <f>INDEX('Input EIA SEDS'!$A:$BZ, $A4, COLUMN(AS4))</f>
        <v/>
      </c>
      <c r="AT4">
        <f>INDEX('Input EIA SEDS'!$A:$BZ, $A4, COLUMN(AT4))</f>
        <v/>
      </c>
      <c r="AU4">
        <f>INDEX('Input EIA SEDS'!$A:$BZ, $A4, COLUMN(AU4))</f>
        <v/>
      </c>
      <c r="AV4">
        <f>INDEX('Input EIA SEDS'!$A:$BZ, $A4, COLUMN(AV4))</f>
        <v/>
      </c>
      <c r="AW4">
        <f>INDEX('Input EIA SEDS'!$A:$BZ, $A4, COLUMN(AW4))</f>
        <v/>
      </c>
      <c r="AX4">
        <f>INDEX('Input EIA SEDS'!$A:$BZ, $A4, COLUMN(AX4))</f>
        <v/>
      </c>
      <c r="AY4">
        <f>INDEX('Input EIA SEDS'!$A:$BZ, $A4, COLUMN(AY4))</f>
        <v/>
      </c>
      <c r="AZ4">
        <f>INDEX('Input EIA SEDS'!$A:$BZ, $A4, COLUMN(AZ4))</f>
        <v/>
      </c>
      <c r="BA4">
        <f>INDEX('Input EIA SEDS'!$A:$BZ, $A4, COLUMN(BA4))</f>
        <v/>
      </c>
      <c r="BB4">
        <f>INDEX('Input EIA SEDS'!$A:$BZ, $A4, COLUMN(BB4))</f>
        <v/>
      </c>
      <c r="BC4">
        <f>INDEX('Input EIA SEDS'!$A:$BZ, $A4, COLUMN(BC4))</f>
        <v/>
      </c>
      <c r="BD4">
        <f>INDEX('Input EIA SEDS'!$A:$BZ, $A4, COLUMN(BD4))</f>
        <v/>
      </c>
      <c r="BE4">
        <f>INDEX('Input EIA SEDS'!$A:$BZ, $A4, COLUMN(BE4))</f>
        <v/>
      </c>
      <c r="BF4">
        <f>INDEX('Input EIA SEDS'!$A:$BZ, $A4, COLUMN(BF4))</f>
        <v/>
      </c>
      <c r="BG4">
        <f>INDEX('Input EIA SEDS'!$A:$BZ, $A4, COLUMN(BG4))</f>
        <v/>
      </c>
      <c r="BH4">
        <f>INDEX('Input EIA SEDS'!$A:$BZ, $A4, COLUMN(BH4))</f>
        <v/>
      </c>
      <c r="BI4">
        <f>INDEX('Input EIA SEDS'!$A:$BZ, $A4, COLUMN(BI4))</f>
        <v/>
      </c>
      <c r="BJ4">
        <f>INDEX('Input EIA SEDS'!$A:$BZ, $A4, COLUMN(BJ4))</f>
        <v/>
      </c>
      <c r="BK4">
        <f>INDEX('Input EIA SEDS'!$A:$BZ, $A4, COLUMN(BK4))</f>
        <v/>
      </c>
      <c r="BL4">
        <f>INDEX('Input EIA SEDS'!$A:$BZ, $A4, COLUMN(BL4))</f>
        <v/>
      </c>
      <c r="BM4">
        <f>INDEX('Input EIA SEDS'!$A:$BZ, $A4, COLUMN(BM4))</f>
        <v/>
      </c>
      <c r="BN4">
        <f>INDEX('Input EIA SEDS'!$A:$BZ, $A4, COLUMN(BN4))</f>
        <v/>
      </c>
      <c r="BO4">
        <f>INDEX('Input EIA SEDS'!$A:$BZ, $A4, COLUMN(BO4))</f>
        <v/>
      </c>
      <c r="BP4">
        <f>INDEX('Input EIA SEDS'!$A:$BZ, $A4, COLUMN(BP4))</f>
        <v/>
      </c>
      <c r="BQ4">
        <f>INDEX('Input EIA SEDS'!$A:$BZ, $A4, COLUMN(BQ4))</f>
        <v/>
      </c>
      <c r="BR4">
        <f>INDEX('Input EIA SEDS'!$A:$BZ, $A4, COLUMN(BR4))</f>
        <v/>
      </c>
      <c r="BS4">
        <f>INDEX('Input EIA SEDS'!$A:$BZ, $A4, COLUMN(BS4))</f>
        <v/>
      </c>
      <c r="BT4">
        <f>INDEX('Input EIA SEDS'!$A:$BZ, $A4, COLUMN(BT4))</f>
        <v/>
      </c>
      <c r="BU4">
        <f>INDEX('Input EIA SEDS'!$A:$BZ, $A4, COLUMN(BU4))</f>
        <v/>
      </c>
      <c r="BV4">
        <f>INDEX('Input EIA SEDS'!$A:$BZ, $A4, COLUMN(BV4))</f>
        <v/>
      </c>
      <c r="BW4">
        <f>INDEX('Input EIA SEDS'!$A:$BZ, $A4, COLUMN(BW4))</f>
        <v/>
      </c>
    </row>
    <row r="5" spans="1:75">
      <c r="A5">
        <f>MATCH($C5,'Input EIA SEDS'!$C:$C,0)</f>
        <v/>
      </c>
      <c r="B5">
        <f>INDEX('Input EIA SEDS'!$A:$BZ, $A5, COLUMN(B5))</f>
        <v/>
      </c>
      <c r="C5" t="s">
        <v>462</v>
      </c>
      <c r="D5">
        <f>INDEX('Input EIA SEDS'!$A:$BZ, $A5, COLUMN(D5))</f>
        <v/>
      </c>
      <c r="E5">
        <f>INDEX('Input EIA SEDS'!$A:$BZ, $A5, COLUMN(E5))</f>
        <v/>
      </c>
      <c r="F5">
        <f>INDEX('Input EIA SEDS'!$A:$BZ, $A5, COLUMN(F5))</f>
        <v/>
      </c>
      <c r="G5">
        <f>INDEX('Input EIA SEDS'!$A:$BZ, $A5, COLUMN(G5))</f>
        <v/>
      </c>
      <c r="H5">
        <f>INDEX('Input EIA SEDS'!$A:$BZ, $A5, COLUMN(H5))</f>
        <v/>
      </c>
      <c r="I5">
        <f>INDEX('Input EIA SEDS'!$A:$BZ, $A5, COLUMN(I5))</f>
        <v/>
      </c>
      <c r="J5">
        <f>INDEX('Input EIA SEDS'!$A:$BZ, $A5, COLUMN(J5))</f>
        <v/>
      </c>
      <c r="K5">
        <f>INDEX('Input EIA SEDS'!$A:$BZ, $A5, COLUMN(K5))</f>
        <v/>
      </c>
      <c r="L5">
        <f>INDEX('Input EIA SEDS'!$A:$BZ, $A5, COLUMN(L5))</f>
        <v/>
      </c>
      <c r="M5">
        <f>INDEX('Input EIA SEDS'!$A:$BZ, $A5, COLUMN(M5))</f>
        <v/>
      </c>
      <c r="N5">
        <f>INDEX('Input EIA SEDS'!$A:$BZ, $A5, COLUMN(N5))</f>
        <v/>
      </c>
      <c r="O5">
        <f>INDEX('Input EIA SEDS'!$A:$BZ, $A5, COLUMN(O5))</f>
        <v/>
      </c>
      <c r="P5">
        <f>INDEX('Input EIA SEDS'!$A:$BZ, $A5, COLUMN(P5))</f>
        <v/>
      </c>
      <c r="Q5">
        <f>INDEX('Input EIA SEDS'!$A:$BZ, $A5, COLUMN(Q5))</f>
        <v/>
      </c>
      <c r="R5">
        <f>INDEX('Input EIA SEDS'!$A:$BZ, $A5, COLUMN(R5))</f>
        <v/>
      </c>
      <c r="S5">
        <f>INDEX('Input EIA SEDS'!$A:$BZ, $A5, COLUMN(S5))</f>
        <v/>
      </c>
      <c r="T5">
        <f>INDEX('Input EIA SEDS'!$A:$BZ, $A5, COLUMN(T5))</f>
        <v/>
      </c>
      <c r="U5">
        <f>INDEX('Input EIA SEDS'!$A:$BZ, $A5, COLUMN(U5))</f>
        <v/>
      </c>
      <c r="V5">
        <f>INDEX('Input EIA SEDS'!$A:$BZ, $A5, COLUMN(V5))</f>
        <v/>
      </c>
      <c r="W5">
        <f>INDEX('Input EIA SEDS'!$A:$BZ, $A5, COLUMN(W5))</f>
        <v/>
      </c>
      <c r="X5">
        <f>INDEX('Input EIA SEDS'!$A:$BZ, $A5, COLUMN(X5))</f>
        <v/>
      </c>
      <c r="Y5">
        <f>INDEX('Input EIA SEDS'!$A:$BZ, $A5, COLUMN(Y5))</f>
        <v/>
      </c>
      <c r="Z5">
        <f>INDEX('Input EIA SEDS'!$A:$BZ, $A5, COLUMN(Z5))</f>
        <v/>
      </c>
      <c r="AA5">
        <f>INDEX('Input EIA SEDS'!$A:$BZ, $A5, COLUMN(AA5))</f>
        <v/>
      </c>
      <c r="AB5">
        <f>INDEX('Input EIA SEDS'!$A:$BZ, $A5, COLUMN(AB5))</f>
        <v/>
      </c>
      <c r="AC5">
        <f>INDEX('Input EIA SEDS'!$A:$BZ, $A5, COLUMN(AC5))</f>
        <v/>
      </c>
      <c r="AD5">
        <f>INDEX('Input EIA SEDS'!$A:$BZ, $A5, COLUMN(AD5))</f>
        <v/>
      </c>
      <c r="AE5">
        <f>INDEX('Input EIA SEDS'!$A:$BZ, $A5, COLUMN(AE5))</f>
        <v/>
      </c>
      <c r="AF5">
        <f>INDEX('Input EIA SEDS'!$A:$BZ, $A5, COLUMN(AF5))</f>
        <v/>
      </c>
      <c r="AG5">
        <f>INDEX('Input EIA SEDS'!$A:$BZ, $A5, COLUMN(AG5))</f>
        <v/>
      </c>
      <c r="AH5">
        <f>INDEX('Input EIA SEDS'!$A:$BZ, $A5, COLUMN(AH5))</f>
        <v/>
      </c>
      <c r="AI5">
        <f>INDEX('Input EIA SEDS'!$A:$BZ, $A5, COLUMN(AI5))</f>
        <v/>
      </c>
      <c r="AJ5">
        <f>INDEX('Input EIA SEDS'!$A:$BZ, $A5, COLUMN(AJ5))</f>
        <v/>
      </c>
      <c r="AK5">
        <f>INDEX('Input EIA SEDS'!$A:$BZ, $A5, COLUMN(AK5))</f>
        <v/>
      </c>
      <c r="AL5">
        <f>INDEX('Input EIA SEDS'!$A:$BZ, $A5, COLUMN(AL5))</f>
        <v/>
      </c>
      <c r="AM5">
        <f>INDEX('Input EIA SEDS'!$A:$BZ, $A5, COLUMN(AM5))</f>
        <v/>
      </c>
      <c r="AN5">
        <f>INDEX('Input EIA SEDS'!$A:$BZ, $A5, COLUMN(AN5))</f>
        <v/>
      </c>
      <c r="AO5">
        <f>INDEX('Input EIA SEDS'!$A:$BZ, $A5, COLUMN(AO5))</f>
        <v/>
      </c>
      <c r="AP5">
        <f>INDEX('Input EIA SEDS'!$A:$BZ, $A5, COLUMN(AP5))</f>
        <v/>
      </c>
      <c r="AQ5">
        <f>INDEX('Input EIA SEDS'!$A:$BZ, $A5, COLUMN(AQ5))</f>
        <v/>
      </c>
      <c r="AR5">
        <f>INDEX('Input EIA SEDS'!$A:$BZ, $A5, COLUMN(AR5))</f>
        <v/>
      </c>
      <c r="AS5">
        <f>INDEX('Input EIA SEDS'!$A:$BZ, $A5, COLUMN(AS5))</f>
        <v/>
      </c>
      <c r="AT5">
        <f>INDEX('Input EIA SEDS'!$A:$BZ, $A5, COLUMN(AT5))</f>
        <v/>
      </c>
      <c r="AU5">
        <f>INDEX('Input EIA SEDS'!$A:$BZ, $A5, COLUMN(AU5))</f>
        <v/>
      </c>
      <c r="AV5">
        <f>INDEX('Input EIA SEDS'!$A:$BZ, $A5, COLUMN(AV5))</f>
        <v/>
      </c>
      <c r="AW5">
        <f>INDEX('Input EIA SEDS'!$A:$BZ, $A5, COLUMN(AW5))</f>
        <v/>
      </c>
      <c r="AX5">
        <f>INDEX('Input EIA SEDS'!$A:$BZ, $A5, COLUMN(AX5))</f>
        <v/>
      </c>
      <c r="AY5">
        <f>INDEX('Input EIA SEDS'!$A:$BZ, $A5, COLUMN(AY5))</f>
        <v/>
      </c>
      <c r="AZ5">
        <f>INDEX('Input EIA SEDS'!$A:$BZ, $A5, COLUMN(AZ5))</f>
        <v/>
      </c>
      <c r="BA5">
        <f>INDEX('Input EIA SEDS'!$A:$BZ, $A5, COLUMN(BA5))</f>
        <v/>
      </c>
      <c r="BB5">
        <f>INDEX('Input EIA SEDS'!$A:$BZ, $A5, COLUMN(BB5))</f>
        <v/>
      </c>
      <c r="BC5">
        <f>INDEX('Input EIA SEDS'!$A:$BZ, $A5, COLUMN(BC5))</f>
        <v/>
      </c>
      <c r="BD5">
        <f>INDEX('Input EIA SEDS'!$A:$BZ, $A5, COLUMN(BD5))</f>
        <v/>
      </c>
      <c r="BE5">
        <f>INDEX('Input EIA SEDS'!$A:$BZ, $A5, COLUMN(BE5))</f>
        <v/>
      </c>
      <c r="BF5">
        <f>INDEX('Input EIA SEDS'!$A:$BZ, $A5, COLUMN(BF5))</f>
        <v/>
      </c>
      <c r="BG5">
        <f>INDEX('Input EIA SEDS'!$A:$BZ, $A5, COLUMN(BG5))</f>
        <v/>
      </c>
      <c r="BH5">
        <f>INDEX('Input EIA SEDS'!$A:$BZ, $A5, COLUMN(BH5))</f>
        <v/>
      </c>
      <c r="BI5">
        <f>INDEX('Input EIA SEDS'!$A:$BZ, $A5, COLUMN(BI5))</f>
        <v/>
      </c>
      <c r="BJ5">
        <f>INDEX('Input EIA SEDS'!$A:$BZ, $A5, COLUMN(BJ5))</f>
        <v/>
      </c>
      <c r="BK5">
        <f>INDEX('Input EIA SEDS'!$A:$BZ, $A5, COLUMN(BK5))</f>
        <v/>
      </c>
      <c r="BL5">
        <f>INDEX('Input EIA SEDS'!$A:$BZ, $A5, COLUMN(BL5))</f>
        <v/>
      </c>
      <c r="BM5">
        <f>INDEX('Input EIA SEDS'!$A:$BZ, $A5, COLUMN(BM5))</f>
        <v/>
      </c>
      <c r="BN5">
        <f>INDEX('Input EIA SEDS'!$A:$BZ, $A5, COLUMN(BN5))</f>
        <v/>
      </c>
      <c r="BO5">
        <f>INDEX('Input EIA SEDS'!$A:$BZ, $A5, COLUMN(BO5))</f>
        <v/>
      </c>
      <c r="BP5">
        <f>INDEX('Input EIA SEDS'!$A:$BZ, $A5, COLUMN(BP5))</f>
        <v/>
      </c>
      <c r="BQ5">
        <f>INDEX('Input EIA SEDS'!$A:$BZ, $A5, COLUMN(BQ5))</f>
        <v/>
      </c>
      <c r="BR5">
        <f>INDEX('Input EIA SEDS'!$A:$BZ, $A5, COLUMN(BR5))</f>
        <v/>
      </c>
      <c r="BS5">
        <f>INDEX('Input EIA SEDS'!$A:$BZ, $A5, COLUMN(BS5))</f>
        <v/>
      </c>
      <c r="BT5">
        <f>INDEX('Input EIA SEDS'!$A:$BZ, $A5, COLUMN(BT5))</f>
        <v/>
      </c>
      <c r="BU5">
        <f>INDEX('Input EIA SEDS'!$A:$BZ, $A5, COLUMN(BU5))</f>
        <v/>
      </c>
      <c r="BV5">
        <f>INDEX('Input EIA SEDS'!$A:$BZ, $A5, COLUMN(BV5))</f>
        <v/>
      </c>
      <c r="BW5">
        <f>INDEX('Input EIA SEDS'!$A:$BZ, $A5, COLUMN(BW5))</f>
        <v/>
      </c>
    </row>
    <row r="6" spans="1:75">
      <c r="A6">
        <f>MATCH($C6,'Input EIA SEDS'!$C:$C,0)</f>
        <v/>
      </c>
      <c r="B6">
        <f>INDEX('Input EIA SEDS'!$A:$BZ, $A6, COLUMN(B6))</f>
        <v/>
      </c>
      <c r="C6" t="s">
        <v>464</v>
      </c>
      <c r="D6">
        <f>INDEX('Input EIA SEDS'!$A:$BZ, $A6, COLUMN(D6))</f>
        <v/>
      </c>
      <c r="E6">
        <f>INDEX('Input EIA SEDS'!$A:$BZ, $A6, COLUMN(E6))</f>
        <v/>
      </c>
      <c r="F6">
        <f>INDEX('Input EIA SEDS'!$A:$BZ, $A6, COLUMN(F6))</f>
        <v/>
      </c>
      <c r="G6">
        <f>INDEX('Input EIA SEDS'!$A:$BZ, $A6, COLUMN(G6))</f>
        <v/>
      </c>
      <c r="H6">
        <f>INDEX('Input EIA SEDS'!$A:$BZ, $A6, COLUMN(H6))</f>
        <v/>
      </c>
      <c r="I6">
        <f>INDEX('Input EIA SEDS'!$A:$BZ, $A6, COLUMN(I6))</f>
        <v/>
      </c>
      <c r="J6">
        <f>INDEX('Input EIA SEDS'!$A:$BZ, $A6, COLUMN(J6))</f>
        <v/>
      </c>
      <c r="K6">
        <f>INDEX('Input EIA SEDS'!$A:$BZ, $A6, COLUMN(K6))</f>
        <v/>
      </c>
      <c r="L6">
        <f>INDEX('Input EIA SEDS'!$A:$BZ, $A6, COLUMN(L6))</f>
        <v/>
      </c>
      <c r="M6">
        <f>INDEX('Input EIA SEDS'!$A:$BZ, $A6, COLUMN(M6))</f>
        <v/>
      </c>
      <c r="N6">
        <f>INDEX('Input EIA SEDS'!$A:$BZ, $A6, COLUMN(N6))</f>
        <v/>
      </c>
      <c r="O6">
        <f>INDEX('Input EIA SEDS'!$A:$BZ, $A6, COLUMN(O6))</f>
        <v/>
      </c>
      <c r="P6">
        <f>INDEX('Input EIA SEDS'!$A:$BZ, $A6, COLUMN(P6))</f>
        <v/>
      </c>
      <c r="Q6">
        <f>INDEX('Input EIA SEDS'!$A:$BZ, $A6, COLUMN(Q6))</f>
        <v/>
      </c>
      <c r="R6">
        <f>INDEX('Input EIA SEDS'!$A:$BZ, $A6, COLUMN(R6))</f>
        <v/>
      </c>
      <c r="S6">
        <f>INDEX('Input EIA SEDS'!$A:$BZ, $A6, COLUMN(S6))</f>
        <v/>
      </c>
      <c r="T6">
        <f>INDEX('Input EIA SEDS'!$A:$BZ, $A6, COLUMN(T6))</f>
        <v/>
      </c>
      <c r="U6">
        <f>INDEX('Input EIA SEDS'!$A:$BZ, $A6, COLUMN(U6))</f>
        <v/>
      </c>
      <c r="V6">
        <f>INDEX('Input EIA SEDS'!$A:$BZ, $A6, COLUMN(V6))</f>
        <v/>
      </c>
      <c r="W6">
        <f>INDEX('Input EIA SEDS'!$A:$BZ, $A6, COLUMN(W6))</f>
        <v/>
      </c>
      <c r="X6">
        <f>INDEX('Input EIA SEDS'!$A:$BZ, $A6, COLUMN(X6))</f>
        <v/>
      </c>
      <c r="Y6">
        <f>INDEX('Input EIA SEDS'!$A:$BZ, $A6, COLUMN(Y6))</f>
        <v/>
      </c>
      <c r="Z6">
        <f>INDEX('Input EIA SEDS'!$A:$BZ, $A6, COLUMN(Z6))</f>
        <v/>
      </c>
      <c r="AA6">
        <f>INDEX('Input EIA SEDS'!$A:$BZ, $A6, COLUMN(AA6))</f>
        <v/>
      </c>
      <c r="AB6">
        <f>INDEX('Input EIA SEDS'!$A:$BZ, $A6, COLUMN(AB6))</f>
        <v/>
      </c>
      <c r="AC6">
        <f>INDEX('Input EIA SEDS'!$A:$BZ, $A6, COLUMN(AC6))</f>
        <v/>
      </c>
      <c r="AD6">
        <f>INDEX('Input EIA SEDS'!$A:$BZ, $A6, COLUMN(AD6))</f>
        <v/>
      </c>
      <c r="AE6">
        <f>INDEX('Input EIA SEDS'!$A:$BZ, $A6, COLUMN(AE6))</f>
        <v/>
      </c>
      <c r="AF6">
        <f>INDEX('Input EIA SEDS'!$A:$BZ, $A6, COLUMN(AF6))</f>
        <v/>
      </c>
      <c r="AG6">
        <f>INDEX('Input EIA SEDS'!$A:$BZ, $A6, COLUMN(AG6))</f>
        <v/>
      </c>
      <c r="AH6">
        <f>INDEX('Input EIA SEDS'!$A:$BZ, $A6, COLUMN(AH6))</f>
        <v/>
      </c>
      <c r="AI6">
        <f>INDEX('Input EIA SEDS'!$A:$BZ, $A6, COLUMN(AI6))</f>
        <v/>
      </c>
      <c r="AJ6">
        <f>INDEX('Input EIA SEDS'!$A:$BZ, $A6, COLUMN(AJ6))</f>
        <v/>
      </c>
      <c r="AK6">
        <f>INDEX('Input EIA SEDS'!$A:$BZ, $A6, COLUMN(AK6))</f>
        <v/>
      </c>
      <c r="AL6">
        <f>INDEX('Input EIA SEDS'!$A:$BZ, $A6, COLUMN(AL6))</f>
        <v/>
      </c>
      <c r="AM6">
        <f>INDEX('Input EIA SEDS'!$A:$BZ, $A6, COLUMN(AM6))</f>
        <v/>
      </c>
      <c r="AN6">
        <f>INDEX('Input EIA SEDS'!$A:$BZ, $A6, COLUMN(AN6))</f>
        <v/>
      </c>
      <c r="AO6">
        <f>INDEX('Input EIA SEDS'!$A:$BZ, $A6, COLUMN(AO6))</f>
        <v/>
      </c>
      <c r="AP6">
        <f>INDEX('Input EIA SEDS'!$A:$BZ, $A6, COLUMN(AP6))</f>
        <v/>
      </c>
      <c r="AQ6">
        <f>INDEX('Input EIA SEDS'!$A:$BZ, $A6, COLUMN(AQ6))</f>
        <v/>
      </c>
      <c r="AR6">
        <f>INDEX('Input EIA SEDS'!$A:$BZ, $A6, COLUMN(AR6))</f>
        <v/>
      </c>
      <c r="AS6">
        <f>INDEX('Input EIA SEDS'!$A:$BZ, $A6, COLUMN(AS6))</f>
        <v/>
      </c>
      <c r="AT6">
        <f>INDEX('Input EIA SEDS'!$A:$BZ, $A6, COLUMN(AT6))</f>
        <v/>
      </c>
      <c r="AU6">
        <f>INDEX('Input EIA SEDS'!$A:$BZ, $A6, COLUMN(AU6))</f>
        <v/>
      </c>
      <c r="AV6">
        <f>INDEX('Input EIA SEDS'!$A:$BZ, $A6, COLUMN(AV6))</f>
        <v/>
      </c>
      <c r="AW6">
        <f>INDEX('Input EIA SEDS'!$A:$BZ, $A6, COLUMN(AW6))</f>
        <v/>
      </c>
      <c r="AX6">
        <f>INDEX('Input EIA SEDS'!$A:$BZ, $A6, COLUMN(AX6))</f>
        <v/>
      </c>
      <c r="AY6">
        <f>INDEX('Input EIA SEDS'!$A:$BZ, $A6, COLUMN(AY6))</f>
        <v/>
      </c>
      <c r="AZ6">
        <f>INDEX('Input EIA SEDS'!$A:$BZ, $A6, COLUMN(AZ6))</f>
        <v/>
      </c>
      <c r="BA6">
        <f>INDEX('Input EIA SEDS'!$A:$BZ, $A6, COLUMN(BA6))</f>
        <v/>
      </c>
      <c r="BB6">
        <f>INDEX('Input EIA SEDS'!$A:$BZ, $A6, COLUMN(BB6))</f>
        <v/>
      </c>
      <c r="BC6">
        <f>INDEX('Input EIA SEDS'!$A:$BZ, $A6, COLUMN(BC6))</f>
        <v/>
      </c>
      <c r="BD6">
        <f>INDEX('Input EIA SEDS'!$A:$BZ, $A6, COLUMN(BD6))</f>
        <v/>
      </c>
      <c r="BE6">
        <f>INDEX('Input EIA SEDS'!$A:$BZ, $A6, COLUMN(BE6))</f>
        <v/>
      </c>
      <c r="BF6">
        <f>INDEX('Input EIA SEDS'!$A:$BZ, $A6, COLUMN(BF6))</f>
        <v/>
      </c>
      <c r="BG6">
        <f>INDEX('Input EIA SEDS'!$A:$BZ, $A6, COLUMN(BG6))</f>
        <v/>
      </c>
      <c r="BH6">
        <f>INDEX('Input EIA SEDS'!$A:$BZ, $A6, COLUMN(BH6))</f>
        <v/>
      </c>
      <c r="BI6">
        <f>INDEX('Input EIA SEDS'!$A:$BZ, $A6, COLUMN(BI6))</f>
        <v/>
      </c>
      <c r="BJ6">
        <f>INDEX('Input EIA SEDS'!$A:$BZ, $A6, COLUMN(BJ6))</f>
        <v/>
      </c>
      <c r="BK6">
        <f>INDEX('Input EIA SEDS'!$A:$BZ, $A6, COLUMN(BK6))</f>
        <v/>
      </c>
      <c r="BL6">
        <f>INDEX('Input EIA SEDS'!$A:$BZ, $A6, COLUMN(BL6))</f>
        <v/>
      </c>
      <c r="BM6">
        <f>INDEX('Input EIA SEDS'!$A:$BZ, $A6, COLUMN(BM6))</f>
        <v/>
      </c>
      <c r="BN6">
        <f>INDEX('Input EIA SEDS'!$A:$BZ, $A6, COLUMN(BN6))</f>
        <v/>
      </c>
      <c r="BO6">
        <f>INDEX('Input EIA SEDS'!$A:$BZ, $A6, COLUMN(BO6))</f>
        <v/>
      </c>
      <c r="BP6">
        <f>INDEX('Input EIA SEDS'!$A:$BZ, $A6, COLUMN(BP6))</f>
        <v/>
      </c>
      <c r="BQ6">
        <f>INDEX('Input EIA SEDS'!$A:$BZ, $A6, COLUMN(BQ6))</f>
        <v/>
      </c>
      <c r="BR6">
        <f>INDEX('Input EIA SEDS'!$A:$BZ, $A6, COLUMN(BR6))</f>
        <v/>
      </c>
      <c r="BS6">
        <f>INDEX('Input EIA SEDS'!$A:$BZ, $A6, COLUMN(BS6))</f>
        <v/>
      </c>
      <c r="BT6">
        <f>INDEX('Input EIA SEDS'!$A:$BZ, $A6, COLUMN(BT6))</f>
        <v/>
      </c>
      <c r="BU6">
        <f>INDEX('Input EIA SEDS'!$A:$BZ, $A6, COLUMN(BU6))</f>
        <v/>
      </c>
      <c r="BV6">
        <f>INDEX('Input EIA SEDS'!$A:$BZ, $A6, COLUMN(BV6))</f>
        <v/>
      </c>
      <c r="BW6">
        <f>INDEX('Input EIA SEDS'!$A:$BZ, $A6, COLUMN(BW6))</f>
        <v/>
      </c>
    </row>
    <row r="7" spans="1:75">
      <c r="A7">
        <f>MATCH($C7,'Input EIA SEDS'!$C:$C,0)</f>
        <v/>
      </c>
      <c r="B7">
        <f>INDEX('Input EIA SEDS'!$A:$BZ, $A7, COLUMN(B7))</f>
        <v/>
      </c>
      <c r="C7" t="s">
        <v>468</v>
      </c>
      <c r="D7">
        <f>INDEX('Input EIA SEDS'!$A:$BZ, $A7, COLUMN(D7))</f>
        <v/>
      </c>
      <c r="E7">
        <f>INDEX('Input EIA SEDS'!$A:$BZ, $A7, COLUMN(E7))</f>
        <v/>
      </c>
      <c r="F7">
        <f>INDEX('Input EIA SEDS'!$A:$BZ, $A7, COLUMN(F7))</f>
        <v/>
      </c>
      <c r="G7">
        <f>INDEX('Input EIA SEDS'!$A:$BZ, $A7, COLUMN(G7))</f>
        <v/>
      </c>
      <c r="H7">
        <f>INDEX('Input EIA SEDS'!$A:$BZ, $A7, COLUMN(H7))</f>
        <v/>
      </c>
      <c r="I7">
        <f>INDEX('Input EIA SEDS'!$A:$BZ, $A7, COLUMN(I7))</f>
        <v/>
      </c>
      <c r="J7">
        <f>INDEX('Input EIA SEDS'!$A:$BZ, $A7, COLUMN(J7))</f>
        <v/>
      </c>
      <c r="K7">
        <f>INDEX('Input EIA SEDS'!$A:$BZ, $A7, COLUMN(K7))</f>
        <v/>
      </c>
      <c r="L7">
        <f>INDEX('Input EIA SEDS'!$A:$BZ, $A7, COLUMN(L7))</f>
        <v/>
      </c>
      <c r="M7">
        <f>INDEX('Input EIA SEDS'!$A:$BZ, $A7, COLUMN(M7))</f>
        <v/>
      </c>
      <c r="N7">
        <f>INDEX('Input EIA SEDS'!$A:$BZ, $A7, COLUMN(N7))</f>
        <v/>
      </c>
      <c r="O7">
        <f>INDEX('Input EIA SEDS'!$A:$BZ, $A7, COLUMN(O7))</f>
        <v/>
      </c>
      <c r="P7">
        <f>INDEX('Input EIA SEDS'!$A:$BZ, $A7, COLUMN(P7))</f>
        <v/>
      </c>
      <c r="Q7">
        <f>INDEX('Input EIA SEDS'!$A:$BZ, $A7, COLUMN(Q7))</f>
        <v/>
      </c>
      <c r="R7">
        <f>INDEX('Input EIA SEDS'!$A:$BZ, $A7, COLUMN(R7))</f>
        <v/>
      </c>
      <c r="S7">
        <f>INDEX('Input EIA SEDS'!$A:$BZ, $A7, COLUMN(S7))</f>
        <v/>
      </c>
      <c r="T7">
        <f>INDEX('Input EIA SEDS'!$A:$BZ, $A7, COLUMN(T7))</f>
        <v/>
      </c>
      <c r="U7">
        <f>INDEX('Input EIA SEDS'!$A:$BZ, $A7, COLUMN(U7))</f>
        <v/>
      </c>
      <c r="V7">
        <f>INDEX('Input EIA SEDS'!$A:$BZ, $A7, COLUMN(V7))</f>
        <v/>
      </c>
      <c r="W7">
        <f>INDEX('Input EIA SEDS'!$A:$BZ, $A7, COLUMN(W7))</f>
        <v/>
      </c>
      <c r="X7">
        <f>INDEX('Input EIA SEDS'!$A:$BZ, $A7, COLUMN(X7))</f>
        <v/>
      </c>
      <c r="Y7">
        <f>INDEX('Input EIA SEDS'!$A:$BZ, $A7, COLUMN(Y7))</f>
        <v/>
      </c>
      <c r="Z7">
        <f>INDEX('Input EIA SEDS'!$A:$BZ, $A7, COLUMN(Z7))</f>
        <v/>
      </c>
      <c r="AA7">
        <f>INDEX('Input EIA SEDS'!$A:$BZ, $A7, COLUMN(AA7))</f>
        <v/>
      </c>
      <c r="AB7">
        <f>INDEX('Input EIA SEDS'!$A:$BZ, $A7, COLUMN(AB7))</f>
        <v/>
      </c>
      <c r="AC7">
        <f>INDEX('Input EIA SEDS'!$A:$BZ, $A7, COLUMN(AC7))</f>
        <v/>
      </c>
      <c r="AD7">
        <f>INDEX('Input EIA SEDS'!$A:$BZ, $A7, COLUMN(AD7))</f>
        <v/>
      </c>
      <c r="AE7">
        <f>INDEX('Input EIA SEDS'!$A:$BZ, $A7, COLUMN(AE7))</f>
        <v/>
      </c>
      <c r="AF7">
        <f>INDEX('Input EIA SEDS'!$A:$BZ, $A7, COLUMN(AF7))</f>
        <v/>
      </c>
      <c r="AG7">
        <f>INDEX('Input EIA SEDS'!$A:$BZ, $A7, COLUMN(AG7))</f>
        <v/>
      </c>
      <c r="AH7">
        <f>INDEX('Input EIA SEDS'!$A:$BZ, $A7, COLUMN(AH7))</f>
        <v/>
      </c>
      <c r="AI7">
        <f>INDEX('Input EIA SEDS'!$A:$BZ, $A7, COLUMN(AI7))</f>
        <v/>
      </c>
      <c r="AJ7">
        <f>INDEX('Input EIA SEDS'!$A:$BZ, $A7, COLUMN(AJ7))</f>
        <v/>
      </c>
      <c r="AK7">
        <f>INDEX('Input EIA SEDS'!$A:$BZ, $A7, COLUMN(AK7))</f>
        <v/>
      </c>
      <c r="AL7">
        <f>INDEX('Input EIA SEDS'!$A:$BZ, $A7, COLUMN(AL7))</f>
        <v/>
      </c>
      <c r="AM7">
        <f>INDEX('Input EIA SEDS'!$A:$BZ, $A7, COLUMN(AM7))</f>
        <v/>
      </c>
      <c r="AN7">
        <f>INDEX('Input EIA SEDS'!$A:$BZ, $A7, COLUMN(AN7))</f>
        <v/>
      </c>
      <c r="AO7">
        <f>INDEX('Input EIA SEDS'!$A:$BZ, $A7, COLUMN(AO7))</f>
        <v/>
      </c>
      <c r="AP7">
        <f>INDEX('Input EIA SEDS'!$A:$BZ, $A7, COLUMN(AP7))</f>
        <v/>
      </c>
      <c r="AQ7">
        <f>INDEX('Input EIA SEDS'!$A:$BZ, $A7, COLUMN(AQ7))</f>
        <v/>
      </c>
      <c r="AR7">
        <f>INDEX('Input EIA SEDS'!$A:$BZ, $A7, COLUMN(AR7))</f>
        <v/>
      </c>
      <c r="AS7">
        <f>INDEX('Input EIA SEDS'!$A:$BZ, $A7, COLUMN(AS7))</f>
        <v/>
      </c>
      <c r="AT7">
        <f>INDEX('Input EIA SEDS'!$A:$BZ, $A7, COLUMN(AT7))</f>
        <v/>
      </c>
      <c r="AU7">
        <f>INDEX('Input EIA SEDS'!$A:$BZ, $A7, COLUMN(AU7))</f>
        <v/>
      </c>
      <c r="AV7">
        <f>INDEX('Input EIA SEDS'!$A:$BZ, $A7, COLUMN(AV7))</f>
        <v/>
      </c>
      <c r="AW7">
        <f>INDEX('Input EIA SEDS'!$A:$BZ, $A7, COLUMN(AW7))</f>
        <v/>
      </c>
      <c r="AX7">
        <f>INDEX('Input EIA SEDS'!$A:$BZ, $A7, COLUMN(AX7))</f>
        <v/>
      </c>
      <c r="AY7">
        <f>INDEX('Input EIA SEDS'!$A:$BZ, $A7, COLUMN(AY7))</f>
        <v/>
      </c>
      <c r="AZ7">
        <f>INDEX('Input EIA SEDS'!$A:$BZ, $A7, COLUMN(AZ7))</f>
        <v/>
      </c>
      <c r="BA7">
        <f>INDEX('Input EIA SEDS'!$A:$BZ, $A7, COLUMN(BA7))</f>
        <v/>
      </c>
      <c r="BB7">
        <f>INDEX('Input EIA SEDS'!$A:$BZ, $A7, COLUMN(BB7))</f>
        <v/>
      </c>
      <c r="BC7">
        <f>INDEX('Input EIA SEDS'!$A:$BZ, $A7, COLUMN(BC7))</f>
        <v/>
      </c>
      <c r="BD7">
        <f>INDEX('Input EIA SEDS'!$A:$BZ, $A7, COLUMN(BD7))</f>
        <v/>
      </c>
      <c r="BE7">
        <f>INDEX('Input EIA SEDS'!$A:$BZ, $A7, COLUMN(BE7))</f>
        <v/>
      </c>
      <c r="BF7">
        <f>INDEX('Input EIA SEDS'!$A:$BZ, $A7, COLUMN(BF7))</f>
        <v/>
      </c>
      <c r="BG7">
        <f>INDEX('Input EIA SEDS'!$A:$BZ, $A7, COLUMN(BG7))</f>
        <v/>
      </c>
      <c r="BH7">
        <f>INDEX('Input EIA SEDS'!$A:$BZ, $A7, COLUMN(BH7))</f>
        <v/>
      </c>
      <c r="BI7">
        <f>INDEX('Input EIA SEDS'!$A:$BZ, $A7, COLUMN(BI7))</f>
        <v/>
      </c>
      <c r="BJ7">
        <f>INDEX('Input EIA SEDS'!$A:$BZ, $A7, COLUMN(BJ7))</f>
        <v/>
      </c>
      <c r="BK7">
        <f>INDEX('Input EIA SEDS'!$A:$BZ, $A7, COLUMN(BK7))</f>
        <v/>
      </c>
      <c r="BL7">
        <f>INDEX('Input EIA SEDS'!$A:$BZ, $A7, COLUMN(BL7))</f>
        <v/>
      </c>
      <c r="BM7">
        <f>INDEX('Input EIA SEDS'!$A:$BZ, $A7, COLUMN(BM7))</f>
        <v/>
      </c>
      <c r="BN7">
        <f>INDEX('Input EIA SEDS'!$A:$BZ, $A7, COLUMN(BN7))</f>
        <v/>
      </c>
      <c r="BO7">
        <f>INDEX('Input EIA SEDS'!$A:$BZ, $A7, COLUMN(BO7))</f>
        <v/>
      </c>
      <c r="BP7">
        <f>INDEX('Input EIA SEDS'!$A:$BZ, $A7, COLUMN(BP7))</f>
        <v/>
      </c>
      <c r="BQ7">
        <f>INDEX('Input EIA SEDS'!$A:$BZ, $A7, COLUMN(BQ7))</f>
        <v/>
      </c>
      <c r="BR7">
        <f>INDEX('Input EIA SEDS'!$A:$BZ, $A7, COLUMN(BR7))</f>
        <v/>
      </c>
      <c r="BS7">
        <f>INDEX('Input EIA SEDS'!$A:$BZ, $A7, COLUMN(BS7))</f>
        <v/>
      </c>
      <c r="BT7">
        <f>INDEX('Input EIA SEDS'!$A:$BZ, $A7, COLUMN(BT7))</f>
        <v/>
      </c>
      <c r="BU7">
        <f>INDEX('Input EIA SEDS'!$A:$BZ, $A7, COLUMN(BU7))</f>
        <v/>
      </c>
      <c r="BV7">
        <f>INDEX('Input EIA SEDS'!$A:$BZ, $A7, COLUMN(BV7))</f>
        <v/>
      </c>
      <c r="BW7">
        <f>INDEX('Input EIA SEDS'!$A:$BZ, $A7, COLUMN(BW7))</f>
        <v/>
      </c>
    </row>
    <row r="8" spans="1:75">
      <c r="A8">
        <f>MATCH($C8,'Input EIA SEDS'!$C:$C,0)</f>
        <v/>
      </c>
      <c r="B8">
        <f>INDEX('Input EIA SEDS'!$A:$BZ, $A8, COLUMN(B8))</f>
        <v/>
      </c>
      <c r="C8" t="s">
        <v>471</v>
      </c>
      <c r="D8">
        <f>INDEX('Input EIA SEDS'!$A:$BZ, $A8, COLUMN(D8))</f>
        <v/>
      </c>
      <c r="E8">
        <f>INDEX('Input EIA SEDS'!$A:$BZ, $A8, COLUMN(E8))</f>
        <v/>
      </c>
      <c r="F8">
        <f>INDEX('Input EIA SEDS'!$A:$BZ, $A8, COLUMN(F8))</f>
        <v/>
      </c>
      <c r="G8">
        <f>INDEX('Input EIA SEDS'!$A:$BZ, $A8, COLUMN(G8))</f>
        <v/>
      </c>
      <c r="H8">
        <f>INDEX('Input EIA SEDS'!$A:$BZ, $A8, COLUMN(H8))</f>
        <v/>
      </c>
      <c r="I8">
        <f>INDEX('Input EIA SEDS'!$A:$BZ, $A8, COLUMN(I8))</f>
        <v/>
      </c>
      <c r="J8">
        <f>INDEX('Input EIA SEDS'!$A:$BZ, $A8, COLUMN(J8))</f>
        <v/>
      </c>
      <c r="K8">
        <f>INDEX('Input EIA SEDS'!$A:$BZ, $A8, COLUMN(K8))</f>
        <v/>
      </c>
      <c r="L8">
        <f>INDEX('Input EIA SEDS'!$A:$BZ, $A8, COLUMN(L8))</f>
        <v/>
      </c>
      <c r="M8">
        <f>INDEX('Input EIA SEDS'!$A:$BZ, $A8, COLUMN(M8))</f>
        <v/>
      </c>
      <c r="N8">
        <f>INDEX('Input EIA SEDS'!$A:$BZ, $A8, COLUMN(N8))</f>
        <v/>
      </c>
      <c r="O8">
        <f>INDEX('Input EIA SEDS'!$A:$BZ, $A8, COLUMN(O8))</f>
        <v/>
      </c>
      <c r="P8">
        <f>INDEX('Input EIA SEDS'!$A:$BZ, $A8, COLUMN(P8))</f>
        <v/>
      </c>
      <c r="Q8">
        <f>INDEX('Input EIA SEDS'!$A:$BZ, $A8, COLUMN(Q8))</f>
        <v/>
      </c>
      <c r="R8">
        <f>INDEX('Input EIA SEDS'!$A:$BZ, $A8, COLUMN(R8))</f>
        <v/>
      </c>
      <c r="S8">
        <f>INDEX('Input EIA SEDS'!$A:$BZ, $A8, COLUMN(S8))</f>
        <v/>
      </c>
      <c r="T8">
        <f>INDEX('Input EIA SEDS'!$A:$BZ, $A8, COLUMN(T8))</f>
        <v/>
      </c>
      <c r="U8">
        <f>INDEX('Input EIA SEDS'!$A:$BZ, $A8, COLUMN(U8))</f>
        <v/>
      </c>
      <c r="V8">
        <f>INDEX('Input EIA SEDS'!$A:$BZ, $A8, COLUMN(V8))</f>
        <v/>
      </c>
      <c r="W8">
        <f>INDEX('Input EIA SEDS'!$A:$BZ, $A8, COLUMN(W8))</f>
        <v/>
      </c>
      <c r="X8">
        <f>INDEX('Input EIA SEDS'!$A:$BZ, $A8, COLUMN(X8))</f>
        <v/>
      </c>
      <c r="Y8">
        <f>INDEX('Input EIA SEDS'!$A:$BZ, $A8, COLUMN(Y8))</f>
        <v/>
      </c>
      <c r="Z8">
        <f>INDEX('Input EIA SEDS'!$A:$BZ, $A8, COLUMN(Z8))</f>
        <v/>
      </c>
      <c r="AA8">
        <f>INDEX('Input EIA SEDS'!$A:$BZ, $A8, COLUMN(AA8))</f>
        <v/>
      </c>
      <c r="AB8">
        <f>INDEX('Input EIA SEDS'!$A:$BZ, $A8, COLUMN(AB8))</f>
        <v/>
      </c>
      <c r="AC8">
        <f>INDEX('Input EIA SEDS'!$A:$BZ, $A8, COLUMN(AC8))</f>
        <v/>
      </c>
      <c r="AD8">
        <f>INDEX('Input EIA SEDS'!$A:$BZ, $A8, COLUMN(AD8))</f>
        <v/>
      </c>
      <c r="AE8">
        <f>INDEX('Input EIA SEDS'!$A:$BZ, $A8, COLUMN(AE8))</f>
        <v/>
      </c>
      <c r="AF8">
        <f>INDEX('Input EIA SEDS'!$A:$BZ, $A8, COLUMN(AF8))</f>
        <v/>
      </c>
      <c r="AG8">
        <f>INDEX('Input EIA SEDS'!$A:$BZ, $A8, COLUMN(AG8))</f>
        <v/>
      </c>
      <c r="AH8">
        <f>INDEX('Input EIA SEDS'!$A:$BZ, $A8, COLUMN(AH8))</f>
        <v/>
      </c>
      <c r="AI8">
        <f>INDEX('Input EIA SEDS'!$A:$BZ, $A8, COLUMN(AI8))</f>
        <v/>
      </c>
      <c r="AJ8">
        <f>INDEX('Input EIA SEDS'!$A:$BZ, $A8, COLUMN(AJ8))</f>
        <v/>
      </c>
      <c r="AK8">
        <f>INDEX('Input EIA SEDS'!$A:$BZ, $A8, COLUMN(AK8))</f>
        <v/>
      </c>
      <c r="AL8">
        <f>INDEX('Input EIA SEDS'!$A:$BZ, $A8, COLUMN(AL8))</f>
        <v/>
      </c>
      <c r="AM8">
        <f>INDEX('Input EIA SEDS'!$A:$BZ, $A8, COLUMN(AM8))</f>
        <v/>
      </c>
      <c r="AN8">
        <f>INDEX('Input EIA SEDS'!$A:$BZ, $A8, COLUMN(AN8))</f>
        <v/>
      </c>
      <c r="AO8">
        <f>INDEX('Input EIA SEDS'!$A:$BZ, $A8, COLUMN(AO8))</f>
        <v/>
      </c>
      <c r="AP8">
        <f>INDEX('Input EIA SEDS'!$A:$BZ, $A8, COLUMN(AP8))</f>
        <v/>
      </c>
      <c r="AQ8">
        <f>INDEX('Input EIA SEDS'!$A:$BZ, $A8, COLUMN(AQ8))</f>
        <v/>
      </c>
      <c r="AR8">
        <f>INDEX('Input EIA SEDS'!$A:$BZ, $A8, COLUMN(AR8))</f>
        <v/>
      </c>
      <c r="AS8">
        <f>INDEX('Input EIA SEDS'!$A:$BZ, $A8, COLUMN(AS8))</f>
        <v/>
      </c>
      <c r="AT8">
        <f>INDEX('Input EIA SEDS'!$A:$BZ, $A8, COLUMN(AT8))</f>
        <v/>
      </c>
      <c r="AU8">
        <f>INDEX('Input EIA SEDS'!$A:$BZ, $A8, COLUMN(AU8))</f>
        <v/>
      </c>
      <c r="AV8">
        <f>INDEX('Input EIA SEDS'!$A:$BZ, $A8, COLUMN(AV8))</f>
        <v/>
      </c>
      <c r="AW8">
        <f>INDEX('Input EIA SEDS'!$A:$BZ, $A8, COLUMN(AW8))</f>
        <v/>
      </c>
      <c r="AX8">
        <f>INDEX('Input EIA SEDS'!$A:$BZ, $A8, COLUMN(AX8))</f>
        <v/>
      </c>
      <c r="AY8">
        <f>INDEX('Input EIA SEDS'!$A:$BZ, $A8, COLUMN(AY8))</f>
        <v/>
      </c>
      <c r="AZ8">
        <f>INDEX('Input EIA SEDS'!$A:$BZ, $A8, COLUMN(AZ8))</f>
        <v/>
      </c>
      <c r="BA8">
        <f>INDEX('Input EIA SEDS'!$A:$BZ, $A8, COLUMN(BA8))</f>
        <v/>
      </c>
      <c r="BB8">
        <f>INDEX('Input EIA SEDS'!$A:$BZ, $A8, COLUMN(BB8))</f>
        <v/>
      </c>
      <c r="BC8">
        <f>INDEX('Input EIA SEDS'!$A:$BZ, $A8, COLUMN(BC8))</f>
        <v/>
      </c>
      <c r="BD8">
        <f>INDEX('Input EIA SEDS'!$A:$BZ, $A8, COLUMN(BD8))</f>
        <v/>
      </c>
      <c r="BE8">
        <f>INDEX('Input EIA SEDS'!$A:$BZ, $A8, COLUMN(BE8))</f>
        <v/>
      </c>
      <c r="BF8">
        <f>INDEX('Input EIA SEDS'!$A:$BZ, $A8, COLUMN(BF8))</f>
        <v/>
      </c>
      <c r="BG8">
        <f>INDEX('Input EIA SEDS'!$A:$BZ, $A8, COLUMN(BG8))</f>
        <v/>
      </c>
      <c r="BH8">
        <f>INDEX('Input EIA SEDS'!$A:$BZ, $A8, COLUMN(BH8))</f>
        <v/>
      </c>
      <c r="BI8">
        <f>INDEX('Input EIA SEDS'!$A:$BZ, $A8, COLUMN(BI8))</f>
        <v/>
      </c>
      <c r="BJ8">
        <f>INDEX('Input EIA SEDS'!$A:$BZ, $A8, COLUMN(BJ8))</f>
        <v/>
      </c>
      <c r="BK8">
        <f>INDEX('Input EIA SEDS'!$A:$BZ, $A8, COLUMN(BK8))</f>
        <v/>
      </c>
      <c r="BL8">
        <f>INDEX('Input EIA SEDS'!$A:$BZ, $A8, COLUMN(BL8))</f>
        <v/>
      </c>
      <c r="BM8">
        <f>INDEX('Input EIA SEDS'!$A:$BZ, $A8, COLUMN(BM8))</f>
        <v/>
      </c>
      <c r="BN8">
        <f>INDEX('Input EIA SEDS'!$A:$BZ, $A8, COLUMN(BN8))</f>
        <v/>
      </c>
      <c r="BO8">
        <f>INDEX('Input EIA SEDS'!$A:$BZ, $A8, COLUMN(BO8))</f>
        <v/>
      </c>
      <c r="BP8">
        <f>INDEX('Input EIA SEDS'!$A:$BZ, $A8, COLUMN(BP8))</f>
        <v/>
      </c>
      <c r="BQ8">
        <f>INDEX('Input EIA SEDS'!$A:$BZ, $A8, COLUMN(BQ8))</f>
        <v/>
      </c>
      <c r="BR8">
        <f>INDEX('Input EIA SEDS'!$A:$BZ, $A8, COLUMN(BR8))</f>
        <v/>
      </c>
      <c r="BS8">
        <f>INDEX('Input EIA SEDS'!$A:$BZ, $A8, COLUMN(BS8))</f>
        <v/>
      </c>
      <c r="BT8">
        <f>INDEX('Input EIA SEDS'!$A:$BZ, $A8, COLUMN(BT8))</f>
        <v/>
      </c>
      <c r="BU8">
        <f>INDEX('Input EIA SEDS'!$A:$BZ, $A8, COLUMN(BU8))</f>
        <v/>
      </c>
      <c r="BV8">
        <f>INDEX('Input EIA SEDS'!$A:$BZ, $A8, COLUMN(BV8))</f>
        <v/>
      </c>
      <c r="BW8">
        <f>INDEX('Input EIA SEDS'!$A:$BZ, $A8, COLUMN(BW8))</f>
        <v/>
      </c>
    </row>
    <row r="9" spans="1:75">
      <c r="A9">
        <f>MATCH($C9,'Input EIA SEDS'!$C:$C,0)</f>
        <v/>
      </c>
      <c r="B9">
        <f>INDEX('Input EIA SEDS'!$A:$BZ, $A9, COLUMN(B9))</f>
        <v/>
      </c>
      <c r="C9" t="s">
        <v>475</v>
      </c>
      <c r="D9">
        <f>INDEX('Input EIA SEDS'!$A:$BZ, $A9, COLUMN(D9))</f>
        <v/>
      </c>
      <c r="E9">
        <f>INDEX('Input EIA SEDS'!$A:$BZ, $A9, COLUMN(E9))</f>
        <v/>
      </c>
      <c r="F9">
        <f>INDEX('Input EIA SEDS'!$A:$BZ, $A9, COLUMN(F9))</f>
        <v/>
      </c>
      <c r="G9">
        <f>INDEX('Input EIA SEDS'!$A:$BZ, $A9, COLUMN(G9))</f>
        <v/>
      </c>
      <c r="H9">
        <f>INDEX('Input EIA SEDS'!$A:$BZ, $A9, COLUMN(H9))</f>
        <v/>
      </c>
      <c r="I9">
        <f>INDEX('Input EIA SEDS'!$A:$BZ, $A9, COLUMN(I9))</f>
        <v/>
      </c>
      <c r="J9">
        <f>INDEX('Input EIA SEDS'!$A:$BZ, $A9, COLUMN(J9))</f>
        <v/>
      </c>
      <c r="K9">
        <f>INDEX('Input EIA SEDS'!$A:$BZ, $A9, COLUMN(K9))</f>
        <v/>
      </c>
      <c r="L9">
        <f>INDEX('Input EIA SEDS'!$A:$BZ, $A9, COLUMN(L9))</f>
        <v/>
      </c>
      <c r="M9">
        <f>INDEX('Input EIA SEDS'!$A:$BZ, $A9, COLUMN(M9))</f>
        <v/>
      </c>
      <c r="N9">
        <f>INDEX('Input EIA SEDS'!$A:$BZ, $A9, COLUMN(N9))</f>
        <v/>
      </c>
      <c r="O9">
        <f>INDEX('Input EIA SEDS'!$A:$BZ, $A9, COLUMN(O9))</f>
        <v/>
      </c>
      <c r="P9">
        <f>INDEX('Input EIA SEDS'!$A:$BZ, $A9, COLUMN(P9))</f>
        <v/>
      </c>
      <c r="Q9">
        <f>INDEX('Input EIA SEDS'!$A:$BZ, $A9, COLUMN(Q9))</f>
        <v/>
      </c>
      <c r="R9">
        <f>INDEX('Input EIA SEDS'!$A:$BZ, $A9, COLUMN(R9))</f>
        <v/>
      </c>
      <c r="S9">
        <f>INDEX('Input EIA SEDS'!$A:$BZ, $A9, COLUMN(S9))</f>
        <v/>
      </c>
      <c r="T9">
        <f>INDEX('Input EIA SEDS'!$A:$BZ, $A9, COLUMN(T9))</f>
        <v/>
      </c>
      <c r="U9">
        <f>INDEX('Input EIA SEDS'!$A:$BZ, $A9, COLUMN(U9))</f>
        <v/>
      </c>
      <c r="V9">
        <f>INDEX('Input EIA SEDS'!$A:$BZ, $A9, COLUMN(V9))</f>
        <v/>
      </c>
      <c r="W9">
        <f>INDEX('Input EIA SEDS'!$A:$BZ, $A9, COLUMN(W9))</f>
        <v/>
      </c>
      <c r="X9">
        <f>INDEX('Input EIA SEDS'!$A:$BZ, $A9, COLUMN(X9))</f>
        <v/>
      </c>
      <c r="Y9">
        <f>INDEX('Input EIA SEDS'!$A:$BZ, $A9, COLUMN(Y9))</f>
        <v/>
      </c>
      <c r="Z9">
        <f>INDEX('Input EIA SEDS'!$A:$BZ, $A9, COLUMN(Z9))</f>
        <v/>
      </c>
      <c r="AA9">
        <f>INDEX('Input EIA SEDS'!$A:$BZ, $A9, COLUMN(AA9))</f>
        <v/>
      </c>
      <c r="AB9">
        <f>INDEX('Input EIA SEDS'!$A:$BZ, $A9, COLUMN(AB9))</f>
        <v/>
      </c>
      <c r="AC9">
        <f>INDEX('Input EIA SEDS'!$A:$BZ, $A9, COLUMN(AC9))</f>
        <v/>
      </c>
      <c r="AD9">
        <f>INDEX('Input EIA SEDS'!$A:$BZ, $A9, COLUMN(AD9))</f>
        <v/>
      </c>
      <c r="AE9">
        <f>INDEX('Input EIA SEDS'!$A:$BZ, $A9, COLUMN(AE9))</f>
        <v/>
      </c>
      <c r="AF9">
        <f>INDEX('Input EIA SEDS'!$A:$BZ, $A9, COLUMN(AF9))</f>
        <v/>
      </c>
      <c r="AG9">
        <f>INDEX('Input EIA SEDS'!$A:$BZ, $A9, COLUMN(AG9))</f>
        <v/>
      </c>
      <c r="AH9">
        <f>INDEX('Input EIA SEDS'!$A:$BZ, $A9, COLUMN(AH9))</f>
        <v/>
      </c>
      <c r="AI9">
        <f>INDEX('Input EIA SEDS'!$A:$BZ, $A9, COLUMN(AI9))</f>
        <v/>
      </c>
      <c r="AJ9">
        <f>INDEX('Input EIA SEDS'!$A:$BZ, $A9, COLUMN(AJ9))</f>
        <v/>
      </c>
      <c r="AK9">
        <f>INDEX('Input EIA SEDS'!$A:$BZ, $A9, COLUMN(AK9))</f>
        <v/>
      </c>
      <c r="AL9">
        <f>INDEX('Input EIA SEDS'!$A:$BZ, $A9, COLUMN(AL9))</f>
        <v/>
      </c>
      <c r="AM9">
        <f>INDEX('Input EIA SEDS'!$A:$BZ, $A9, COLUMN(AM9))</f>
        <v/>
      </c>
      <c r="AN9">
        <f>INDEX('Input EIA SEDS'!$A:$BZ, $A9, COLUMN(AN9))</f>
        <v/>
      </c>
      <c r="AO9">
        <f>INDEX('Input EIA SEDS'!$A:$BZ, $A9, COLUMN(AO9))</f>
        <v/>
      </c>
      <c r="AP9">
        <f>INDEX('Input EIA SEDS'!$A:$BZ, $A9, COLUMN(AP9))</f>
        <v/>
      </c>
      <c r="AQ9">
        <f>INDEX('Input EIA SEDS'!$A:$BZ, $A9, COLUMN(AQ9))</f>
        <v/>
      </c>
      <c r="AR9">
        <f>INDEX('Input EIA SEDS'!$A:$BZ, $A9, COLUMN(AR9))</f>
        <v/>
      </c>
      <c r="AS9">
        <f>INDEX('Input EIA SEDS'!$A:$BZ, $A9, COLUMN(AS9))</f>
        <v/>
      </c>
      <c r="AT9">
        <f>INDEX('Input EIA SEDS'!$A:$BZ, $A9, COLUMN(AT9))</f>
        <v/>
      </c>
      <c r="AU9">
        <f>INDEX('Input EIA SEDS'!$A:$BZ, $A9, COLUMN(AU9))</f>
        <v/>
      </c>
      <c r="AV9">
        <f>INDEX('Input EIA SEDS'!$A:$BZ, $A9, COLUMN(AV9))</f>
        <v/>
      </c>
      <c r="AW9">
        <f>INDEX('Input EIA SEDS'!$A:$BZ, $A9, COLUMN(AW9))</f>
        <v/>
      </c>
      <c r="AX9">
        <f>INDEX('Input EIA SEDS'!$A:$BZ, $A9, COLUMN(AX9))</f>
        <v/>
      </c>
      <c r="AY9">
        <f>INDEX('Input EIA SEDS'!$A:$BZ, $A9, COLUMN(AY9))</f>
        <v/>
      </c>
      <c r="AZ9">
        <f>INDEX('Input EIA SEDS'!$A:$BZ, $A9, COLUMN(AZ9))</f>
        <v/>
      </c>
      <c r="BA9">
        <f>INDEX('Input EIA SEDS'!$A:$BZ, $A9, COLUMN(BA9))</f>
        <v/>
      </c>
      <c r="BB9">
        <f>INDEX('Input EIA SEDS'!$A:$BZ, $A9, COLUMN(BB9))</f>
        <v/>
      </c>
      <c r="BC9">
        <f>INDEX('Input EIA SEDS'!$A:$BZ, $A9, COLUMN(BC9))</f>
        <v/>
      </c>
      <c r="BD9">
        <f>INDEX('Input EIA SEDS'!$A:$BZ, $A9, COLUMN(BD9))</f>
        <v/>
      </c>
      <c r="BE9">
        <f>INDEX('Input EIA SEDS'!$A:$BZ, $A9, COLUMN(BE9))</f>
        <v/>
      </c>
      <c r="BF9">
        <f>INDEX('Input EIA SEDS'!$A:$BZ, $A9, COLUMN(BF9))</f>
        <v/>
      </c>
      <c r="BG9">
        <f>INDEX('Input EIA SEDS'!$A:$BZ, $A9, COLUMN(BG9))</f>
        <v/>
      </c>
      <c r="BH9">
        <f>INDEX('Input EIA SEDS'!$A:$BZ, $A9, COLUMN(BH9))</f>
        <v/>
      </c>
      <c r="BI9">
        <f>INDEX('Input EIA SEDS'!$A:$BZ, $A9, COLUMN(BI9))</f>
        <v/>
      </c>
      <c r="BJ9">
        <f>INDEX('Input EIA SEDS'!$A:$BZ, $A9, COLUMN(BJ9))</f>
        <v/>
      </c>
      <c r="BK9">
        <f>INDEX('Input EIA SEDS'!$A:$BZ, $A9, COLUMN(BK9))</f>
        <v/>
      </c>
      <c r="BL9">
        <f>INDEX('Input EIA SEDS'!$A:$BZ, $A9, COLUMN(BL9))</f>
        <v/>
      </c>
      <c r="BM9">
        <f>INDEX('Input EIA SEDS'!$A:$BZ, $A9, COLUMN(BM9))</f>
        <v/>
      </c>
      <c r="BN9">
        <f>INDEX('Input EIA SEDS'!$A:$BZ, $A9, COLUMN(BN9))</f>
        <v/>
      </c>
      <c r="BO9">
        <f>INDEX('Input EIA SEDS'!$A:$BZ, $A9, COLUMN(BO9))</f>
        <v/>
      </c>
      <c r="BP9">
        <f>INDEX('Input EIA SEDS'!$A:$BZ, $A9, COLUMN(BP9))</f>
        <v/>
      </c>
      <c r="BQ9">
        <f>INDEX('Input EIA SEDS'!$A:$BZ, $A9, COLUMN(BQ9))</f>
        <v/>
      </c>
      <c r="BR9">
        <f>INDEX('Input EIA SEDS'!$A:$BZ, $A9, COLUMN(BR9))</f>
        <v/>
      </c>
      <c r="BS9">
        <f>INDEX('Input EIA SEDS'!$A:$BZ, $A9, COLUMN(BS9))</f>
        <v/>
      </c>
      <c r="BT9">
        <f>INDEX('Input EIA SEDS'!$A:$BZ, $A9, COLUMN(BT9))</f>
        <v/>
      </c>
      <c r="BU9">
        <f>INDEX('Input EIA SEDS'!$A:$BZ, $A9, COLUMN(BU9))</f>
        <v/>
      </c>
      <c r="BV9">
        <f>INDEX('Input EIA SEDS'!$A:$BZ, $A9, COLUMN(BV9))</f>
        <v/>
      </c>
      <c r="BW9">
        <f>INDEX('Input EIA SEDS'!$A:$BZ, $A9, COLUMN(BW9))</f>
        <v/>
      </c>
    </row>
    <row r="10" spans="1:75">
      <c r="A10">
        <f>MATCH($C10,'Input EIA SEDS'!$C:$C,0)</f>
        <v/>
      </c>
      <c r="B10">
        <f>INDEX('Input EIA SEDS'!$A:$BZ, $A10, COLUMN(B10))</f>
        <v/>
      </c>
      <c r="C10" t="s">
        <v>478</v>
      </c>
      <c r="D10">
        <f>INDEX('Input EIA SEDS'!$A:$BZ, $A10, COLUMN(D10))</f>
        <v/>
      </c>
      <c r="E10">
        <f>INDEX('Input EIA SEDS'!$A:$BZ, $A10, COLUMN(E10))</f>
        <v/>
      </c>
      <c r="F10">
        <f>INDEX('Input EIA SEDS'!$A:$BZ, $A10, COLUMN(F10))</f>
        <v/>
      </c>
      <c r="G10">
        <f>INDEX('Input EIA SEDS'!$A:$BZ, $A10, COLUMN(G10))</f>
        <v/>
      </c>
      <c r="H10">
        <f>INDEX('Input EIA SEDS'!$A:$BZ, $A10, COLUMN(H10))</f>
        <v/>
      </c>
      <c r="I10">
        <f>INDEX('Input EIA SEDS'!$A:$BZ, $A10, COLUMN(I10))</f>
        <v/>
      </c>
      <c r="J10">
        <f>INDEX('Input EIA SEDS'!$A:$BZ, $A10, COLUMN(J10))</f>
        <v/>
      </c>
      <c r="K10">
        <f>INDEX('Input EIA SEDS'!$A:$BZ, $A10, COLUMN(K10))</f>
        <v/>
      </c>
      <c r="L10">
        <f>INDEX('Input EIA SEDS'!$A:$BZ, $A10, COLUMN(L10))</f>
        <v/>
      </c>
      <c r="M10">
        <f>INDEX('Input EIA SEDS'!$A:$BZ, $A10, COLUMN(M10))</f>
        <v/>
      </c>
      <c r="N10">
        <f>INDEX('Input EIA SEDS'!$A:$BZ, $A10, COLUMN(N10))</f>
        <v/>
      </c>
      <c r="O10">
        <f>INDEX('Input EIA SEDS'!$A:$BZ, $A10, COLUMN(O10))</f>
        <v/>
      </c>
      <c r="P10">
        <f>INDEX('Input EIA SEDS'!$A:$BZ, $A10, COLUMN(P10))</f>
        <v/>
      </c>
      <c r="Q10">
        <f>INDEX('Input EIA SEDS'!$A:$BZ, $A10, COLUMN(Q10))</f>
        <v/>
      </c>
      <c r="R10">
        <f>INDEX('Input EIA SEDS'!$A:$BZ, $A10, COLUMN(R10))</f>
        <v/>
      </c>
      <c r="S10">
        <f>INDEX('Input EIA SEDS'!$A:$BZ, $A10, COLUMN(S10))</f>
        <v/>
      </c>
      <c r="T10">
        <f>INDEX('Input EIA SEDS'!$A:$BZ, $A10, COLUMN(T10))</f>
        <v/>
      </c>
      <c r="U10">
        <f>INDEX('Input EIA SEDS'!$A:$BZ, $A10, COLUMN(U10))</f>
        <v/>
      </c>
      <c r="V10">
        <f>INDEX('Input EIA SEDS'!$A:$BZ, $A10, COLUMN(V10))</f>
        <v/>
      </c>
      <c r="W10">
        <f>INDEX('Input EIA SEDS'!$A:$BZ, $A10, COLUMN(W10))</f>
        <v/>
      </c>
      <c r="X10">
        <f>INDEX('Input EIA SEDS'!$A:$BZ, $A10, COLUMN(X10))</f>
        <v/>
      </c>
      <c r="Y10">
        <f>INDEX('Input EIA SEDS'!$A:$BZ, $A10, COLUMN(Y10))</f>
        <v/>
      </c>
      <c r="Z10">
        <f>INDEX('Input EIA SEDS'!$A:$BZ, $A10, COLUMN(Z10))</f>
        <v/>
      </c>
      <c r="AA10">
        <f>INDEX('Input EIA SEDS'!$A:$BZ, $A10, COLUMN(AA10))</f>
        <v/>
      </c>
      <c r="AB10">
        <f>INDEX('Input EIA SEDS'!$A:$BZ, $A10, COLUMN(AB10))</f>
        <v/>
      </c>
      <c r="AC10">
        <f>INDEX('Input EIA SEDS'!$A:$BZ, $A10, COLUMN(AC10))</f>
        <v/>
      </c>
      <c r="AD10">
        <f>INDEX('Input EIA SEDS'!$A:$BZ, $A10, COLUMN(AD10))</f>
        <v/>
      </c>
      <c r="AE10">
        <f>INDEX('Input EIA SEDS'!$A:$BZ, $A10, COLUMN(AE10))</f>
        <v/>
      </c>
      <c r="AF10">
        <f>INDEX('Input EIA SEDS'!$A:$BZ, $A10, COLUMN(AF10))</f>
        <v/>
      </c>
      <c r="AG10">
        <f>INDEX('Input EIA SEDS'!$A:$BZ, $A10, COLUMN(AG10))</f>
        <v/>
      </c>
      <c r="AH10">
        <f>INDEX('Input EIA SEDS'!$A:$BZ, $A10, COLUMN(AH10))</f>
        <v/>
      </c>
      <c r="AI10">
        <f>INDEX('Input EIA SEDS'!$A:$BZ, $A10, COLUMN(AI10))</f>
        <v/>
      </c>
      <c r="AJ10">
        <f>INDEX('Input EIA SEDS'!$A:$BZ, $A10, COLUMN(AJ10))</f>
        <v/>
      </c>
      <c r="AK10">
        <f>INDEX('Input EIA SEDS'!$A:$BZ, $A10, COLUMN(AK10))</f>
        <v/>
      </c>
      <c r="AL10">
        <f>INDEX('Input EIA SEDS'!$A:$BZ, $A10, COLUMN(AL10))</f>
        <v/>
      </c>
      <c r="AM10">
        <f>INDEX('Input EIA SEDS'!$A:$BZ, $A10, COLUMN(AM10))</f>
        <v/>
      </c>
      <c r="AN10">
        <f>INDEX('Input EIA SEDS'!$A:$BZ, $A10, COLUMN(AN10))</f>
        <v/>
      </c>
      <c r="AO10">
        <f>INDEX('Input EIA SEDS'!$A:$BZ, $A10, COLUMN(AO10))</f>
        <v/>
      </c>
      <c r="AP10">
        <f>INDEX('Input EIA SEDS'!$A:$BZ, $A10, COLUMN(AP10))</f>
        <v/>
      </c>
      <c r="AQ10">
        <f>INDEX('Input EIA SEDS'!$A:$BZ, $A10, COLUMN(AQ10))</f>
        <v/>
      </c>
      <c r="AR10">
        <f>INDEX('Input EIA SEDS'!$A:$BZ, $A10, COLUMN(AR10))</f>
        <v/>
      </c>
      <c r="AS10">
        <f>INDEX('Input EIA SEDS'!$A:$BZ, $A10, COLUMN(AS10))</f>
        <v/>
      </c>
      <c r="AT10">
        <f>INDEX('Input EIA SEDS'!$A:$BZ, $A10, COLUMN(AT10))</f>
        <v/>
      </c>
      <c r="AU10">
        <f>INDEX('Input EIA SEDS'!$A:$BZ, $A10, COLUMN(AU10))</f>
        <v/>
      </c>
      <c r="AV10">
        <f>INDEX('Input EIA SEDS'!$A:$BZ, $A10, COLUMN(AV10))</f>
        <v/>
      </c>
      <c r="AW10">
        <f>INDEX('Input EIA SEDS'!$A:$BZ, $A10, COLUMN(AW10))</f>
        <v/>
      </c>
      <c r="AX10">
        <f>INDEX('Input EIA SEDS'!$A:$BZ, $A10, COLUMN(AX10))</f>
        <v/>
      </c>
      <c r="AY10">
        <f>INDEX('Input EIA SEDS'!$A:$BZ, $A10, COLUMN(AY10))</f>
        <v/>
      </c>
      <c r="AZ10">
        <f>INDEX('Input EIA SEDS'!$A:$BZ, $A10, COLUMN(AZ10))</f>
        <v/>
      </c>
      <c r="BA10">
        <f>INDEX('Input EIA SEDS'!$A:$BZ, $A10, COLUMN(BA10))</f>
        <v/>
      </c>
      <c r="BB10">
        <f>INDEX('Input EIA SEDS'!$A:$BZ, $A10, COLUMN(BB10))</f>
        <v/>
      </c>
      <c r="BC10">
        <f>INDEX('Input EIA SEDS'!$A:$BZ, $A10, COLUMN(BC10))</f>
        <v/>
      </c>
      <c r="BD10">
        <f>INDEX('Input EIA SEDS'!$A:$BZ, $A10, COLUMN(BD10))</f>
        <v/>
      </c>
      <c r="BE10">
        <f>INDEX('Input EIA SEDS'!$A:$BZ, $A10, COLUMN(BE10))</f>
        <v/>
      </c>
      <c r="BF10">
        <f>INDEX('Input EIA SEDS'!$A:$BZ, $A10, COLUMN(BF10))</f>
        <v/>
      </c>
      <c r="BG10">
        <f>INDEX('Input EIA SEDS'!$A:$BZ, $A10, COLUMN(BG10))</f>
        <v/>
      </c>
      <c r="BH10">
        <f>INDEX('Input EIA SEDS'!$A:$BZ, $A10, COLUMN(BH10))</f>
        <v/>
      </c>
      <c r="BI10">
        <f>INDEX('Input EIA SEDS'!$A:$BZ, $A10, COLUMN(BI10))</f>
        <v/>
      </c>
      <c r="BJ10">
        <f>INDEX('Input EIA SEDS'!$A:$BZ, $A10, COLUMN(BJ10))</f>
        <v/>
      </c>
      <c r="BK10">
        <f>INDEX('Input EIA SEDS'!$A:$BZ, $A10, COLUMN(BK10))</f>
        <v/>
      </c>
      <c r="BL10">
        <f>INDEX('Input EIA SEDS'!$A:$BZ, $A10, COLUMN(BL10))</f>
        <v/>
      </c>
      <c r="BM10">
        <f>INDEX('Input EIA SEDS'!$A:$BZ, $A10, COLUMN(BM10))</f>
        <v/>
      </c>
      <c r="BN10">
        <f>INDEX('Input EIA SEDS'!$A:$BZ, $A10, COLUMN(BN10))</f>
        <v/>
      </c>
      <c r="BO10">
        <f>INDEX('Input EIA SEDS'!$A:$BZ, $A10, COLUMN(BO10))</f>
        <v/>
      </c>
      <c r="BP10">
        <f>INDEX('Input EIA SEDS'!$A:$BZ, $A10, COLUMN(BP10))</f>
        <v/>
      </c>
      <c r="BQ10">
        <f>INDEX('Input EIA SEDS'!$A:$BZ, $A10, COLUMN(BQ10))</f>
        <v/>
      </c>
      <c r="BR10">
        <f>INDEX('Input EIA SEDS'!$A:$BZ, $A10, COLUMN(BR10))</f>
        <v/>
      </c>
      <c r="BS10">
        <f>INDEX('Input EIA SEDS'!$A:$BZ, $A10, COLUMN(BS10))</f>
        <v/>
      </c>
      <c r="BT10">
        <f>INDEX('Input EIA SEDS'!$A:$BZ, $A10, COLUMN(BT10))</f>
        <v/>
      </c>
      <c r="BU10">
        <f>INDEX('Input EIA SEDS'!$A:$BZ, $A10, COLUMN(BU10))</f>
        <v/>
      </c>
      <c r="BV10">
        <f>INDEX('Input EIA SEDS'!$A:$BZ, $A10, COLUMN(BV10))</f>
        <v/>
      </c>
      <c r="BW10">
        <f>INDEX('Input EIA SEDS'!$A:$BZ, $A10, COLUMN(BW10))</f>
        <v/>
      </c>
    </row>
    <row r="11" spans="1:75">
      <c r="A11">
        <f>MATCH($C11,'Input EIA SEDS'!$C:$C,0)</f>
        <v/>
      </c>
      <c r="B11">
        <f>INDEX('Input EIA SEDS'!$A:$BZ, $A11, COLUMN(B11))</f>
        <v/>
      </c>
      <c r="C11" t="s">
        <v>482</v>
      </c>
      <c r="D11">
        <f>INDEX('Input EIA SEDS'!$A:$BZ, $A11, COLUMN(D11))</f>
        <v/>
      </c>
      <c r="E11">
        <f>INDEX('Input EIA SEDS'!$A:$BZ, $A11, COLUMN(E11))</f>
        <v/>
      </c>
      <c r="F11">
        <f>INDEX('Input EIA SEDS'!$A:$BZ, $A11, COLUMN(F11))</f>
        <v/>
      </c>
      <c r="G11">
        <f>INDEX('Input EIA SEDS'!$A:$BZ, $A11, COLUMN(G11))</f>
        <v/>
      </c>
      <c r="H11">
        <f>INDEX('Input EIA SEDS'!$A:$BZ, $A11, COLUMN(H11))</f>
        <v/>
      </c>
      <c r="I11">
        <f>INDEX('Input EIA SEDS'!$A:$BZ, $A11, COLUMN(I11))</f>
        <v/>
      </c>
      <c r="J11">
        <f>INDEX('Input EIA SEDS'!$A:$BZ, $A11, COLUMN(J11))</f>
        <v/>
      </c>
      <c r="K11">
        <f>INDEX('Input EIA SEDS'!$A:$BZ, $A11, COLUMN(K11))</f>
        <v/>
      </c>
      <c r="L11">
        <f>INDEX('Input EIA SEDS'!$A:$BZ, $A11, COLUMN(L11))</f>
        <v/>
      </c>
      <c r="M11">
        <f>INDEX('Input EIA SEDS'!$A:$BZ, $A11, COLUMN(M11))</f>
        <v/>
      </c>
      <c r="N11">
        <f>INDEX('Input EIA SEDS'!$A:$BZ, $A11, COLUMN(N11))</f>
        <v/>
      </c>
      <c r="O11">
        <f>INDEX('Input EIA SEDS'!$A:$BZ, $A11, COLUMN(O11))</f>
        <v/>
      </c>
      <c r="P11">
        <f>INDEX('Input EIA SEDS'!$A:$BZ, $A11, COLUMN(P11))</f>
        <v/>
      </c>
      <c r="Q11">
        <f>INDEX('Input EIA SEDS'!$A:$BZ, $A11, COLUMN(Q11))</f>
        <v/>
      </c>
      <c r="R11">
        <f>INDEX('Input EIA SEDS'!$A:$BZ, $A11, COLUMN(R11))</f>
        <v/>
      </c>
      <c r="S11">
        <f>INDEX('Input EIA SEDS'!$A:$BZ, $A11, COLUMN(S11))</f>
        <v/>
      </c>
      <c r="T11">
        <f>INDEX('Input EIA SEDS'!$A:$BZ, $A11, COLUMN(T11))</f>
        <v/>
      </c>
      <c r="U11">
        <f>INDEX('Input EIA SEDS'!$A:$BZ, $A11, COLUMN(U11))</f>
        <v/>
      </c>
      <c r="V11">
        <f>INDEX('Input EIA SEDS'!$A:$BZ, $A11, COLUMN(V11))</f>
        <v/>
      </c>
      <c r="W11">
        <f>INDEX('Input EIA SEDS'!$A:$BZ, $A11, COLUMN(W11))</f>
        <v/>
      </c>
      <c r="X11">
        <f>INDEX('Input EIA SEDS'!$A:$BZ, $A11, COLUMN(X11))</f>
        <v/>
      </c>
      <c r="Y11">
        <f>INDEX('Input EIA SEDS'!$A:$BZ, $A11, COLUMN(Y11))</f>
        <v/>
      </c>
      <c r="Z11">
        <f>INDEX('Input EIA SEDS'!$A:$BZ, $A11, COLUMN(Z11))</f>
        <v/>
      </c>
      <c r="AA11">
        <f>INDEX('Input EIA SEDS'!$A:$BZ, $A11, COLUMN(AA11))</f>
        <v/>
      </c>
      <c r="AB11">
        <f>INDEX('Input EIA SEDS'!$A:$BZ, $A11, COLUMN(AB11))</f>
        <v/>
      </c>
      <c r="AC11">
        <f>INDEX('Input EIA SEDS'!$A:$BZ, $A11, COLUMN(AC11))</f>
        <v/>
      </c>
      <c r="AD11">
        <f>INDEX('Input EIA SEDS'!$A:$BZ, $A11, COLUMN(AD11))</f>
        <v/>
      </c>
      <c r="AE11">
        <f>INDEX('Input EIA SEDS'!$A:$BZ, $A11, COLUMN(AE11))</f>
        <v/>
      </c>
      <c r="AF11">
        <f>INDEX('Input EIA SEDS'!$A:$BZ, $A11, COLUMN(AF11))</f>
        <v/>
      </c>
      <c r="AG11">
        <f>INDEX('Input EIA SEDS'!$A:$BZ, $A11, COLUMN(AG11))</f>
        <v/>
      </c>
      <c r="AH11">
        <f>INDEX('Input EIA SEDS'!$A:$BZ, $A11, COLUMN(AH11))</f>
        <v/>
      </c>
      <c r="AI11">
        <f>INDEX('Input EIA SEDS'!$A:$BZ, $A11, COLUMN(AI11))</f>
        <v/>
      </c>
      <c r="AJ11">
        <f>INDEX('Input EIA SEDS'!$A:$BZ, $A11, COLUMN(AJ11))</f>
        <v/>
      </c>
      <c r="AK11">
        <f>INDEX('Input EIA SEDS'!$A:$BZ, $A11, COLUMN(AK11))</f>
        <v/>
      </c>
      <c r="AL11">
        <f>INDEX('Input EIA SEDS'!$A:$BZ, $A11, COLUMN(AL11))</f>
        <v/>
      </c>
      <c r="AM11">
        <f>INDEX('Input EIA SEDS'!$A:$BZ, $A11, COLUMN(AM11))</f>
        <v/>
      </c>
      <c r="AN11">
        <f>INDEX('Input EIA SEDS'!$A:$BZ, $A11, COLUMN(AN11))</f>
        <v/>
      </c>
      <c r="AO11">
        <f>INDEX('Input EIA SEDS'!$A:$BZ, $A11, COLUMN(AO11))</f>
        <v/>
      </c>
      <c r="AP11">
        <f>INDEX('Input EIA SEDS'!$A:$BZ, $A11, COLUMN(AP11))</f>
        <v/>
      </c>
      <c r="AQ11">
        <f>INDEX('Input EIA SEDS'!$A:$BZ, $A11, COLUMN(AQ11))</f>
        <v/>
      </c>
      <c r="AR11">
        <f>INDEX('Input EIA SEDS'!$A:$BZ, $A11, COLUMN(AR11))</f>
        <v/>
      </c>
      <c r="AS11">
        <f>INDEX('Input EIA SEDS'!$A:$BZ, $A11, COLUMN(AS11))</f>
        <v/>
      </c>
      <c r="AT11">
        <f>INDEX('Input EIA SEDS'!$A:$BZ, $A11, COLUMN(AT11))</f>
        <v/>
      </c>
      <c r="AU11">
        <f>INDEX('Input EIA SEDS'!$A:$BZ, $A11, COLUMN(AU11))</f>
        <v/>
      </c>
      <c r="AV11">
        <f>INDEX('Input EIA SEDS'!$A:$BZ, $A11, COLUMN(AV11))</f>
        <v/>
      </c>
      <c r="AW11">
        <f>INDEX('Input EIA SEDS'!$A:$BZ, $A11, COLUMN(AW11))</f>
        <v/>
      </c>
      <c r="AX11">
        <f>INDEX('Input EIA SEDS'!$A:$BZ, $A11, COLUMN(AX11))</f>
        <v/>
      </c>
      <c r="AY11">
        <f>INDEX('Input EIA SEDS'!$A:$BZ, $A11, COLUMN(AY11))</f>
        <v/>
      </c>
      <c r="AZ11">
        <f>INDEX('Input EIA SEDS'!$A:$BZ, $A11, COLUMN(AZ11))</f>
        <v/>
      </c>
      <c r="BA11">
        <f>INDEX('Input EIA SEDS'!$A:$BZ, $A11, COLUMN(BA11))</f>
        <v/>
      </c>
      <c r="BB11">
        <f>INDEX('Input EIA SEDS'!$A:$BZ, $A11, COLUMN(BB11))</f>
        <v/>
      </c>
      <c r="BC11">
        <f>INDEX('Input EIA SEDS'!$A:$BZ, $A11, COLUMN(BC11))</f>
        <v/>
      </c>
      <c r="BD11">
        <f>INDEX('Input EIA SEDS'!$A:$BZ, $A11, COLUMN(BD11))</f>
        <v/>
      </c>
      <c r="BE11">
        <f>INDEX('Input EIA SEDS'!$A:$BZ, $A11, COLUMN(BE11))</f>
        <v/>
      </c>
      <c r="BF11">
        <f>INDEX('Input EIA SEDS'!$A:$BZ, $A11, COLUMN(BF11))</f>
        <v/>
      </c>
      <c r="BG11">
        <f>INDEX('Input EIA SEDS'!$A:$BZ, $A11, COLUMN(BG11))</f>
        <v/>
      </c>
      <c r="BH11">
        <f>INDEX('Input EIA SEDS'!$A:$BZ, $A11, COLUMN(BH11))</f>
        <v/>
      </c>
      <c r="BI11">
        <f>INDEX('Input EIA SEDS'!$A:$BZ, $A11, COLUMN(BI11))</f>
        <v/>
      </c>
      <c r="BJ11">
        <f>INDEX('Input EIA SEDS'!$A:$BZ, $A11, COLUMN(BJ11))</f>
        <v/>
      </c>
      <c r="BK11">
        <f>INDEX('Input EIA SEDS'!$A:$BZ, $A11, COLUMN(BK11))</f>
        <v/>
      </c>
      <c r="BL11">
        <f>INDEX('Input EIA SEDS'!$A:$BZ, $A11, COLUMN(BL11))</f>
        <v/>
      </c>
      <c r="BM11">
        <f>INDEX('Input EIA SEDS'!$A:$BZ, $A11, COLUMN(BM11))</f>
        <v/>
      </c>
      <c r="BN11">
        <f>INDEX('Input EIA SEDS'!$A:$BZ, $A11, COLUMN(BN11))</f>
        <v/>
      </c>
      <c r="BO11">
        <f>INDEX('Input EIA SEDS'!$A:$BZ, $A11, COLUMN(BO11))</f>
        <v/>
      </c>
      <c r="BP11">
        <f>INDEX('Input EIA SEDS'!$A:$BZ, $A11, COLUMN(BP11))</f>
        <v/>
      </c>
      <c r="BQ11">
        <f>INDEX('Input EIA SEDS'!$A:$BZ, $A11, COLUMN(BQ11))</f>
        <v/>
      </c>
      <c r="BR11">
        <f>INDEX('Input EIA SEDS'!$A:$BZ, $A11, COLUMN(BR11))</f>
        <v/>
      </c>
      <c r="BS11">
        <f>INDEX('Input EIA SEDS'!$A:$BZ, $A11, COLUMN(BS11))</f>
        <v/>
      </c>
      <c r="BT11">
        <f>INDEX('Input EIA SEDS'!$A:$BZ, $A11, COLUMN(BT11))</f>
        <v/>
      </c>
      <c r="BU11">
        <f>INDEX('Input EIA SEDS'!$A:$BZ, $A11, COLUMN(BU11))</f>
        <v/>
      </c>
      <c r="BV11">
        <f>INDEX('Input EIA SEDS'!$A:$BZ, $A11, COLUMN(BV11))</f>
        <v/>
      </c>
      <c r="BW11">
        <f>INDEX('Input EIA SEDS'!$A:$BZ, $A11, COLUMN(BW11))</f>
        <v/>
      </c>
    </row>
    <row r="12" spans="1:75">
      <c r="A12">
        <f>MATCH($C12,'Input EIA SEDS'!$C:$C,0)</f>
        <v/>
      </c>
      <c r="B12">
        <f>INDEX('Input EIA SEDS'!$A:$BZ, $A12, COLUMN(B12))</f>
        <v/>
      </c>
      <c r="C12" t="s">
        <v>485</v>
      </c>
      <c r="D12">
        <f>INDEX('Input EIA SEDS'!$A:$BZ, $A12, COLUMN(D12))</f>
        <v/>
      </c>
      <c r="E12">
        <f>INDEX('Input EIA SEDS'!$A:$BZ, $A12, COLUMN(E12))</f>
        <v/>
      </c>
      <c r="F12">
        <f>INDEX('Input EIA SEDS'!$A:$BZ, $A12, COLUMN(F12))</f>
        <v/>
      </c>
      <c r="G12">
        <f>INDEX('Input EIA SEDS'!$A:$BZ, $A12, COLUMN(G12))</f>
        <v/>
      </c>
      <c r="H12">
        <f>INDEX('Input EIA SEDS'!$A:$BZ, $A12, COLUMN(H12))</f>
        <v/>
      </c>
      <c r="I12">
        <f>INDEX('Input EIA SEDS'!$A:$BZ, $A12, COLUMN(I12))</f>
        <v/>
      </c>
      <c r="J12">
        <f>INDEX('Input EIA SEDS'!$A:$BZ, $A12, COLUMN(J12))</f>
        <v/>
      </c>
      <c r="K12">
        <f>INDEX('Input EIA SEDS'!$A:$BZ, $A12, COLUMN(K12))</f>
        <v/>
      </c>
      <c r="L12">
        <f>INDEX('Input EIA SEDS'!$A:$BZ, $A12, COLUMN(L12))</f>
        <v/>
      </c>
      <c r="M12">
        <f>INDEX('Input EIA SEDS'!$A:$BZ, $A12, COLUMN(M12))</f>
        <v/>
      </c>
      <c r="N12">
        <f>INDEX('Input EIA SEDS'!$A:$BZ, $A12, COLUMN(N12))</f>
        <v/>
      </c>
      <c r="O12">
        <f>INDEX('Input EIA SEDS'!$A:$BZ, $A12, COLUMN(O12))</f>
        <v/>
      </c>
      <c r="P12">
        <f>INDEX('Input EIA SEDS'!$A:$BZ, $A12, COLUMN(P12))</f>
        <v/>
      </c>
      <c r="Q12">
        <f>INDEX('Input EIA SEDS'!$A:$BZ, $A12, COLUMN(Q12))</f>
        <v/>
      </c>
      <c r="R12">
        <f>INDEX('Input EIA SEDS'!$A:$BZ, $A12, COLUMN(R12))</f>
        <v/>
      </c>
      <c r="S12">
        <f>INDEX('Input EIA SEDS'!$A:$BZ, $A12, COLUMN(S12))</f>
        <v/>
      </c>
      <c r="T12">
        <f>INDEX('Input EIA SEDS'!$A:$BZ, $A12, COLUMN(T12))</f>
        <v/>
      </c>
      <c r="U12">
        <f>INDEX('Input EIA SEDS'!$A:$BZ, $A12, COLUMN(U12))</f>
        <v/>
      </c>
      <c r="V12">
        <f>INDEX('Input EIA SEDS'!$A:$BZ, $A12, COLUMN(V12))</f>
        <v/>
      </c>
      <c r="W12">
        <f>INDEX('Input EIA SEDS'!$A:$BZ, $A12, COLUMN(W12))</f>
        <v/>
      </c>
      <c r="X12">
        <f>INDEX('Input EIA SEDS'!$A:$BZ, $A12, COLUMN(X12))</f>
        <v/>
      </c>
      <c r="Y12">
        <f>INDEX('Input EIA SEDS'!$A:$BZ, $A12, COLUMN(Y12))</f>
        <v/>
      </c>
      <c r="Z12">
        <f>INDEX('Input EIA SEDS'!$A:$BZ, $A12, COLUMN(Z12))</f>
        <v/>
      </c>
      <c r="AA12">
        <f>INDEX('Input EIA SEDS'!$A:$BZ, $A12, COLUMN(AA12))</f>
        <v/>
      </c>
      <c r="AB12">
        <f>INDEX('Input EIA SEDS'!$A:$BZ, $A12, COLUMN(AB12))</f>
        <v/>
      </c>
      <c r="AC12">
        <f>INDEX('Input EIA SEDS'!$A:$BZ, $A12, COLUMN(AC12))</f>
        <v/>
      </c>
      <c r="AD12">
        <f>INDEX('Input EIA SEDS'!$A:$BZ, $A12, COLUMN(AD12))</f>
        <v/>
      </c>
      <c r="AE12">
        <f>INDEX('Input EIA SEDS'!$A:$BZ, $A12, COLUMN(AE12))</f>
        <v/>
      </c>
      <c r="AF12">
        <f>INDEX('Input EIA SEDS'!$A:$BZ, $A12, COLUMN(AF12))</f>
        <v/>
      </c>
      <c r="AG12">
        <f>INDEX('Input EIA SEDS'!$A:$BZ, $A12, COLUMN(AG12))</f>
        <v/>
      </c>
      <c r="AH12">
        <f>INDEX('Input EIA SEDS'!$A:$BZ, $A12, COLUMN(AH12))</f>
        <v/>
      </c>
      <c r="AI12">
        <f>INDEX('Input EIA SEDS'!$A:$BZ, $A12, COLUMN(AI12))</f>
        <v/>
      </c>
      <c r="AJ12">
        <f>INDEX('Input EIA SEDS'!$A:$BZ, $A12, COLUMN(AJ12))</f>
        <v/>
      </c>
      <c r="AK12">
        <f>INDEX('Input EIA SEDS'!$A:$BZ, $A12, COLUMN(AK12))</f>
        <v/>
      </c>
      <c r="AL12">
        <f>INDEX('Input EIA SEDS'!$A:$BZ, $A12, COLUMN(AL12))</f>
        <v/>
      </c>
      <c r="AM12">
        <f>INDEX('Input EIA SEDS'!$A:$BZ, $A12, COLUMN(AM12))</f>
        <v/>
      </c>
      <c r="AN12">
        <f>INDEX('Input EIA SEDS'!$A:$BZ, $A12, COLUMN(AN12))</f>
        <v/>
      </c>
      <c r="AO12">
        <f>INDEX('Input EIA SEDS'!$A:$BZ, $A12, COLUMN(AO12))</f>
        <v/>
      </c>
      <c r="AP12">
        <f>INDEX('Input EIA SEDS'!$A:$BZ, $A12, COLUMN(AP12))</f>
        <v/>
      </c>
      <c r="AQ12">
        <f>INDEX('Input EIA SEDS'!$A:$BZ, $A12, COLUMN(AQ12))</f>
        <v/>
      </c>
      <c r="AR12">
        <f>INDEX('Input EIA SEDS'!$A:$BZ, $A12, COLUMN(AR12))</f>
        <v/>
      </c>
      <c r="AS12">
        <f>INDEX('Input EIA SEDS'!$A:$BZ, $A12, COLUMN(AS12))</f>
        <v/>
      </c>
      <c r="AT12">
        <f>INDEX('Input EIA SEDS'!$A:$BZ, $A12, COLUMN(AT12))</f>
        <v/>
      </c>
      <c r="AU12">
        <f>INDEX('Input EIA SEDS'!$A:$BZ, $A12, COLUMN(AU12))</f>
        <v/>
      </c>
      <c r="AV12">
        <f>INDEX('Input EIA SEDS'!$A:$BZ, $A12, COLUMN(AV12))</f>
        <v/>
      </c>
      <c r="AW12">
        <f>INDEX('Input EIA SEDS'!$A:$BZ, $A12, COLUMN(AW12))</f>
        <v/>
      </c>
      <c r="AX12">
        <f>INDEX('Input EIA SEDS'!$A:$BZ, $A12, COLUMN(AX12))</f>
        <v/>
      </c>
      <c r="AY12">
        <f>INDEX('Input EIA SEDS'!$A:$BZ, $A12, COLUMN(AY12))</f>
        <v/>
      </c>
      <c r="AZ12">
        <f>INDEX('Input EIA SEDS'!$A:$BZ, $A12, COLUMN(AZ12))</f>
        <v/>
      </c>
      <c r="BA12">
        <f>INDEX('Input EIA SEDS'!$A:$BZ, $A12, COLUMN(BA12))</f>
        <v/>
      </c>
      <c r="BB12">
        <f>INDEX('Input EIA SEDS'!$A:$BZ, $A12, COLUMN(BB12))</f>
        <v/>
      </c>
      <c r="BC12">
        <f>INDEX('Input EIA SEDS'!$A:$BZ, $A12, COLUMN(BC12))</f>
        <v/>
      </c>
      <c r="BD12">
        <f>INDEX('Input EIA SEDS'!$A:$BZ, $A12, COLUMN(BD12))</f>
        <v/>
      </c>
      <c r="BE12">
        <f>INDEX('Input EIA SEDS'!$A:$BZ, $A12, COLUMN(BE12))</f>
        <v/>
      </c>
      <c r="BF12">
        <f>INDEX('Input EIA SEDS'!$A:$BZ, $A12, COLUMN(BF12))</f>
        <v/>
      </c>
      <c r="BG12">
        <f>INDEX('Input EIA SEDS'!$A:$BZ, $A12, COLUMN(BG12))</f>
        <v/>
      </c>
      <c r="BH12">
        <f>INDEX('Input EIA SEDS'!$A:$BZ, $A12, COLUMN(BH12))</f>
        <v/>
      </c>
      <c r="BI12">
        <f>INDEX('Input EIA SEDS'!$A:$BZ, $A12, COLUMN(BI12))</f>
        <v/>
      </c>
      <c r="BJ12">
        <f>INDEX('Input EIA SEDS'!$A:$BZ, $A12, COLUMN(BJ12))</f>
        <v/>
      </c>
      <c r="BK12">
        <f>INDEX('Input EIA SEDS'!$A:$BZ, $A12, COLUMN(BK12))</f>
        <v/>
      </c>
      <c r="BL12">
        <f>INDEX('Input EIA SEDS'!$A:$BZ, $A12, COLUMN(BL12))</f>
        <v/>
      </c>
      <c r="BM12">
        <f>INDEX('Input EIA SEDS'!$A:$BZ, $A12, COLUMN(BM12))</f>
        <v/>
      </c>
      <c r="BN12">
        <f>INDEX('Input EIA SEDS'!$A:$BZ, $A12, COLUMN(BN12))</f>
        <v/>
      </c>
      <c r="BO12">
        <f>INDEX('Input EIA SEDS'!$A:$BZ, $A12, COLUMN(BO12))</f>
        <v/>
      </c>
      <c r="BP12">
        <f>INDEX('Input EIA SEDS'!$A:$BZ, $A12, COLUMN(BP12))</f>
        <v/>
      </c>
      <c r="BQ12">
        <f>INDEX('Input EIA SEDS'!$A:$BZ, $A12, COLUMN(BQ12))</f>
        <v/>
      </c>
      <c r="BR12">
        <f>INDEX('Input EIA SEDS'!$A:$BZ, $A12, COLUMN(BR12))</f>
        <v/>
      </c>
      <c r="BS12">
        <f>INDEX('Input EIA SEDS'!$A:$BZ, $A12, COLUMN(BS12))</f>
        <v/>
      </c>
      <c r="BT12">
        <f>INDEX('Input EIA SEDS'!$A:$BZ, $A12, COLUMN(BT12))</f>
        <v/>
      </c>
      <c r="BU12">
        <f>INDEX('Input EIA SEDS'!$A:$BZ, $A12, COLUMN(BU12))</f>
        <v/>
      </c>
      <c r="BV12">
        <f>INDEX('Input EIA SEDS'!$A:$BZ, $A12, COLUMN(BV12))</f>
        <v/>
      </c>
      <c r="BW12">
        <f>INDEX('Input EIA SEDS'!$A:$BZ, $A12, COLUMN(BW12))</f>
        <v/>
      </c>
    </row>
    <row r="13" spans="1:75">
      <c r="A13">
        <f>MATCH($C13,'Input EIA SEDS'!$C:$C,0)</f>
        <v/>
      </c>
      <c r="B13">
        <f>INDEX('Input EIA SEDS'!$A:$BZ, $A13, COLUMN(B13))</f>
        <v/>
      </c>
      <c r="C13" t="s">
        <v>489</v>
      </c>
      <c r="D13">
        <f>INDEX('Input EIA SEDS'!$A:$BZ, $A13, COLUMN(D13))</f>
        <v/>
      </c>
      <c r="E13">
        <f>INDEX('Input EIA SEDS'!$A:$BZ, $A13, COLUMN(E13))</f>
        <v/>
      </c>
      <c r="F13">
        <f>INDEX('Input EIA SEDS'!$A:$BZ, $A13, COLUMN(F13))</f>
        <v/>
      </c>
      <c r="G13">
        <f>INDEX('Input EIA SEDS'!$A:$BZ, $A13, COLUMN(G13))</f>
        <v/>
      </c>
      <c r="H13">
        <f>INDEX('Input EIA SEDS'!$A:$BZ, $A13, COLUMN(H13))</f>
        <v/>
      </c>
      <c r="I13">
        <f>INDEX('Input EIA SEDS'!$A:$BZ, $A13, COLUMN(I13))</f>
        <v/>
      </c>
      <c r="J13">
        <f>INDEX('Input EIA SEDS'!$A:$BZ, $A13, COLUMN(J13))</f>
        <v/>
      </c>
      <c r="K13">
        <f>INDEX('Input EIA SEDS'!$A:$BZ, $A13, COLUMN(K13))</f>
        <v/>
      </c>
      <c r="L13">
        <f>INDEX('Input EIA SEDS'!$A:$BZ, $A13, COLUMN(L13))</f>
        <v/>
      </c>
      <c r="M13">
        <f>INDEX('Input EIA SEDS'!$A:$BZ, $A13, COLUMN(M13))</f>
        <v/>
      </c>
      <c r="N13">
        <f>INDEX('Input EIA SEDS'!$A:$BZ, $A13, COLUMN(N13))</f>
        <v/>
      </c>
      <c r="O13">
        <f>INDEX('Input EIA SEDS'!$A:$BZ, $A13, COLUMN(O13))</f>
        <v/>
      </c>
      <c r="P13">
        <f>INDEX('Input EIA SEDS'!$A:$BZ, $A13, COLUMN(P13))</f>
        <v/>
      </c>
      <c r="Q13">
        <f>INDEX('Input EIA SEDS'!$A:$BZ, $A13, COLUMN(Q13))</f>
        <v/>
      </c>
      <c r="R13">
        <f>INDEX('Input EIA SEDS'!$A:$BZ, $A13, COLUMN(R13))</f>
        <v/>
      </c>
      <c r="S13">
        <f>INDEX('Input EIA SEDS'!$A:$BZ, $A13, COLUMN(S13))</f>
        <v/>
      </c>
      <c r="T13">
        <f>INDEX('Input EIA SEDS'!$A:$BZ, $A13, COLUMN(T13))</f>
        <v/>
      </c>
      <c r="U13">
        <f>INDEX('Input EIA SEDS'!$A:$BZ, $A13, COLUMN(U13))</f>
        <v/>
      </c>
      <c r="V13">
        <f>INDEX('Input EIA SEDS'!$A:$BZ, $A13, COLUMN(V13))</f>
        <v/>
      </c>
      <c r="W13">
        <f>INDEX('Input EIA SEDS'!$A:$BZ, $A13, COLUMN(W13))</f>
        <v/>
      </c>
      <c r="X13">
        <f>INDEX('Input EIA SEDS'!$A:$BZ, $A13, COLUMN(X13))</f>
        <v/>
      </c>
      <c r="Y13">
        <f>INDEX('Input EIA SEDS'!$A:$BZ, $A13, COLUMN(Y13))</f>
        <v/>
      </c>
      <c r="Z13">
        <f>INDEX('Input EIA SEDS'!$A:$BZ, $A13, COLUMN(Z13))</f>
        <v/>
      </c>
      <c r="AA13">
        <f>INDEX('Input EIA SEDS'!$A:$BZ, $A13, COLUMN(AA13))</f>
        <v/>
      </c>
      <c r="AB13">
        <f>INDEX('Input EIA SEDS'!$A:$BZ, $A13, COLUMN(AB13))</f>
        <v/>
      </c>
      <c r="AC13">
        <f>INDEX('Input EIA SEDS'!$A:$BZ, $A13, COLUMN(AC13))</f>
        <v/>
      </c>
      <c r="AD13">
        <f>INDEX('Input EIA SEDS'!$A:$BZ, $A13, COLUMN(AD13))</f>
        <v/>
      </c>
      <c r="AE13">
        <f>INDEX('Input EIA SEDS'!$A:$BZ, $A13, COLUMN(AE13))</f>
        <v/>
      </c>
      <c r="AF13">
        <f>INDEX('Input EIA SEDS'!$A:$BZ, $A13, COLUMN(AF13))</f>
        <v/>
      </c>
      <c r="AG13">
        <f>INDEX('Input EIA SEDS'!$A:$BZ, $A13, COLUMN(AG13))</f>
        <v/>
      </c>
      <c r="AH13">
        <f>INDEX('Input EIA SEDS'!$A:$BZ, $A13, COLUMN(AH13))</f>
        <v/>
      </c>
      <c r="AI13">
        <f>INDEX('Input EIA SEDS'!$A:$BZ, $A13, COLUMN(AI13))</f>
        <v/>
      </c>
      <c r="AJ13">
        <f>INDEX('Input EIA SEDS'!$A:$BZ, $A13, COLUMN(AJ13))</f>
        <v/>
      </c>
      <c r="AK13">
        <f>INDEX('Input EIA SEDS'!$A:$BZ, $A13, COLUMN(AK13))</f>
        <v/>
      </c>
      <c r="AL13">
        <f>INDEX('Input EIA SEDS'!$A:$BZ, $A13, COLUMN(AL13))</f>
        <v/>
      </c>
      <c r="AM13">
        <f>INDEX('Input EIA SEDS'!$A:$BZ, $A13, COLUMN(AM13))</f>
        <v/>
      </c>
      <c r="AN13">
        <f>INDEX('Input EIA SEDS'!$A:$BZ, $A13, COLUMN(AN13))</f>
        <v/>
      </c>
      <c r="AO13">
        <f>INDEX('Input EIA SEDS'!$A:$BZ, $A13, COLUMN(AO13))</f>
        <v/>
      </c>
      <c r="AP13">
        <f>INDEX('Input EIA SEDS'!$A:$BZ, $A13, COLUMN(AP13))</f>
        <v/>
      </c>
      <c r="AQ13">
        <f>INDEX('Input EIA SEDS'!$A:$BZ, $A13, COLUMN(AQ13))</f>
        <v/>
      </c>
      <c r="AR13">
        <f>INDEX('Input EIA SEDS'!$A:$BZ, $A13, COLUMN(AR13))</f>
        <v/>
      </c>
      <c r="AS13">
        <f>INDEX('Input EIA SEDS'!$A:$BZ, $A13, COLUMN(AS13))</f>
        <v/>
      </c>
      <c r="AT13">
        <f>INDEX('Input EIA SEDS'!$A:$BZ, $A13, COLUMN(AT13))</f>
        <v/>
      </c>
      <c r="AU13">
        <f>INDEX('Input EIA SEDS'!$A:$BZ, $A13, COLUMN(AU13))</f>
        <v/>
      </c>
      <c r="AV13">
        <f>INDEX('Input EIA SEDS'!$A:$BZ, $A13, COLUMN(AV13))</f>
        <v/>
      </c>
      <c r="AW13">
        <f>INDEX('Input EIA SEDS'!$A:$BZ, $A13, COLUMN(AW13))</f>
        <v/>
      </c>
      <c r="AX13">
        <f>INDEX('Input EIA SEDS'!$A:$BZ, $A13, COLUMN(AX13))</f>
        <v/>
      </c>
      <c r="AY13">
        <f>INDEX('Input EIA SEDS'!$A:$BZ, $A13, COLUMN(AY13))</f>
        <v/>
      </c>
      <c r="AZ13">
        <f>INDEX('Input EIA SEDS'!$A:$BZ, $A13, COLUMN(AZ13))</f>
        <v/>
      </c>
      <c r="BA13">
        <f>INDEX('Input EIA SEDS'!$A:$BZ, $A13, COLUMN(BA13))</f>
        <v/>
      </c>
      <c r="BB13">
        <f>INDEX('Input EIA SEDS'!$A:$BZ, $A13, COLUMN(BB13))</f>
        <v/>
      </c>
      <c r="BC13">
        <f>INDEX('Input EIA SEDS'!$A:$BZ, $A13, COLUMN(BC13))</f>
        <v/>
      </c>
      <c r="BD13">
        <f>INDEX('Input EIA SEDS'!$A:$BZ, $A13, COLUMN(BD13))</f>
        <v/>
      </c>
      <c r="BE13">
        <f>INDEX('Input EIA SEDS'!$A:$BZ, $A13, COLUMN(BE13))</f>
        <v/>
      </c>
      <c r="BF13">
        <f>INDEX('Input EIA SEDS'!$A:$BZ, $A13, COLUMN(BF13))</f>
        <v/>
      </c>
      <c r="BG13">
        <f>INDEX('Input EIA SEDS'!$A:$BZ, $A13, COLUMN(BG13))</f>
        <v/>
      </c>
      <c r="BH13">
        <f>INDEX('Input EIA SEDS'!$A:$BZ, $A13, COLUMN(BH13))</f>
        <v/>
      </c>
      <c r="BI13">
        <f>INDEX('Input EIA SEDS'!$A:$BZ, $A13, COLUMN(BI13))</f>
        <v/>
      </c>
      <c r="BJ13">
        <f>INDEX('Input EIA SEDS'!$A:$BZ, $A13, COLUMN(BJ13))</f>
        <v/>
      </c>
      <c r="BK13">
        <f>INDEX('Input EIA SEDS'!$A:$BZ, $A13, COLUMN(BK13))</f>
        <v/>
      </c>
      <c r="BL13">
        <f>INDEX('Input EIA SEDS'!$A:$BZ, $A13, COLUMN(BL13))</f>
        <v/>
      </c>
      <c r="BM13">
        <f>INDEX('Input EIA SEDS'!$A:$BZ, $A13, COLUMN(BM13))</f>
        <v/>
      </c>
      <c r="BN13">
        <f>INDEX('Input EIA SEDS'!$A:$BZ, $A13, COLUMN(BN13))</f>
        <v/>
      </c>
      <c r="BO13">
        <f>INDEX('Input EIA SEDS'!$A:$BZ, $A13, COLUMN(BO13))</f>
        <v/>
      </c>
      <c r="BP13">
        <f>INDEX('Input EIA SEDS'!$A:$BZ, $A13, COLUMN(BP13))</f>
        <v/>
      </c>
      <c r="BQ13">
        <f>INDEX('Input EIA SEDS'!$A:$BZ, $A13, COLUMN(BQ13))</f>
        <v/>
      </c>
      <c r="BR13">
        <f>INDEX('Input EIA SEDS'!$A:$BZ, $A13, COLUMN(BR13))</f>
        <v/>
      </c>
      <c r="BS13">
        <f>INDEX('Input EIA SEDS'!$A:$BZ, $A13, COLUMN(BS13))</f>
        <v/>
      </c>
      <c r="BT13">
        <f>INDEX('Input EIA SEDS'!$A:$BZ, $A13, COLUMN(BT13))</f>
        <v/>
      </c>
      <c r="BU13">
        <f>INDEX('Input EIA SEDS'!$A:$BZ, $A13, COLUMN(BU13))</f>
        <v/>
      </c>
      <c r="BV13">
        <f>INDEX('Input EIA SEDS'!$A:$BZ, $A13, COLUMN(BV13))</f>
        <v/>
      </c>
      <c r="BW13">
        <f>INDEX('Input EIA SEDS'!$A:$BZ, $A13, COLUMN(BW13))</f>
        <v/>
      </c>
    </row>
    <row r="14" spans="1:75">
      <c r="A14">
        <f>MATCH($C14,'Input EIA SEDS'!$C:$C,0)</f>
        <v/>
      </c>
      <c r="B14">
        <f>INDEX('Input EIA SEDS'!$A:$BZ, $A14, COLUMN(B14))</f>
        <v/>
      </c>
      <c r="C14" t="s">
        <v>492</v>
      </c>
      <c r="D14">
        <f>INDEX('Input EIA SEDS'!$A:$BZ, $A14, COLUMN(D14))</f>
        <v/>
      </c>
      <c r="E14">
        <f>INDEX('Input EIA SEDS'!$A:$BZ, $A14, COLUMN(E14))</f>
        <v/>
      </c>
      <c r="F14">
        <f>INDEX('Input EIA SEDS'!$A:$BZ, $A14, COLUMN(F14))</f>
        <v/>
      </c>
      <c r="G14">
        <f>INDEX('Input EIA SEDS'!$A:$BZ, $A14, COLUMN(G14))</f>
        <v/>
      </c>
      <c r="H14">
        <f>INDEX('Input EIA SEDS'!$A:$BZ, $A14, COLUMN(H14))</f>
        <v/>
      </c>
      <c r="I14">
        <f>INDEX('Input EIA SEDS'!$A:$BZ, $A14, COLUMN(I14))</f>
        <v/>
      </c>
      <c r="J14">
        <f>INDEX('Input EIA SEDS'!$A:$BZ, $A14, COLUMN(J14))</f>
        <v/>
      </c>
      <c r="K14">
        <f>INDEX('Input EIA SEDS'!$A:$BZ, $A14, COLUMN(K14))</f>
        <v/>
      </c>
      <c r="L14">
        <f>INDEX('Input EIA SEDS'!$A:$BZ, $A14, COLUMN(L14))</f>
        <v/>
      </c>
      <c r="M14">
        <f>INDEX('Input EIA SEDS'!$A:$BZ, $A14, COLUMN(M14))</f>
        <v/>
      </c>
      <c r="N14">
        <f>INDEX('Input EIA SEDS'!$A:$BZ, $A14, COLUMN(N14))</f>
        <v/>
      </c>
      <c r="O14">
        <f>INDEX('Input EIA SEDS'!$A:$BZ, $A14, COLUMN(O14))</f>
        <v/>
      </c>
      <c r="P14">
        <f>INDEX('Input EIA SEDS'!$A:$BZ, $A14, COLUMN(P14))</f>
        <v/>
      </c>
      <c r="Q14">
        <f>INDEX('Input EIA SEDS'!$A:$BZ, $A14, COLUMN(Q14))</f>
        <v/>
      </c>
      <c r="R14">
        <f>INDEX('Input EIA SEDS'!$A:$BZ, $A14, COLUMN(R14))</f>
        <v/>
      </c>
      <c r="S14">
        <f>INDEX('Input EIA SEDS'!$A:$BZ, $A14, COLUMN(S14))</f>
        <v/>
      </c>
      <c r="T14">
        <f>INDEX('Input EIA SEDS'!$A:$BZ, $A14, COLUMN(T14))</f>
        <v/>
      </c>
      <c r="U14">
        <f>INDEX('Input EIA SEDS'!$A:$BZ, $A14, COLUMN(U14))</f>
        <v/>
      </c>
      <c r="V14">
        <f>INDEX('Input EIA SEDS'!$A:$BZ, $A14, COLUMN(V14))</f>
        <v/>
      </c>
      <c r="W14">
        <f>INDEX('Input EIA SEDS'!$A:$BZ, $A14, COLUMN(W14))</f>
        <v/>
      </c>
      <c r="X14">
        <f>INDEX('Input EIA SEDS'!$A:$BZ, $A14, COLUMN(X14))</f>
        <v/>
      </c>
      <c r="Y14">
        <f>INDEX('Input EIA SEDS'!$A:$BZ, $A14, COLUMN(Y14))</f>
        <v/>
      </c>
      <c r="Z14">
        <f>INDEX('Input EIA SEDS'!$A:$BZ, $A14, COLUMN(Z14))</f>
        <v/>
      </c>
      <c r="AA14">
        <f>INDEX('Input EIA SEDS'!$A:$BZ, $A14, COLUMN(AA14))</f>
        <v/>
      </c>
      <c r="AB14">
        <f>INDEX('Input EIA SEDS'!$A:$BZ, $A14, COLUMN(AB14))</f>
        <v/>
      </c>
      <c r="AC14">
        <f>INDEX('Input EIA SEDS'!$A:$BZ, $A14, COLUMN(AC14))</f>
        <v/>
      </c>
      <c r="AD14">
        <f>INDEX('Input EIA SEDS'!$A:$BZ, $A14, COLUMN(AD14))</f>
        <v/>
      </c>
      <c r="AE14">
        <f>INDEX('Input EIA SEDS'!$A:$BZ, $A14, COLUMN(AE14))</f>
        <v/>
      </c>
      <c r="AF14">
        <f>INDEX('Input EIA SEDS'!$A:$BZ, $A14, COLUMN(AF14))</f>
        <v/>
      </c>
      <c r="AG14">
        <f>INDEX('Input EIA SEDS'!$A:$BZ, $A14, COLUMN(AG14))</f>
        <v/>
      </c>
      <c r="AH14">
        <f>INDEX('Input EIA SEDS'!$A:$BZ, $A14, COLUMN(AH14))</f>
        <v/>
      </c>
      <c r="AI14">
        <f>INDEX('Input EIA SEDS'!$A:$BZ, $A14, COLUMN(AI14))</f>
        <v/>
      </c>
      <c r="AJ14">
        <f>INDEX('Input EIA SEDS'!$A:$BZ, $A14, COLUMN(AJ14))</f>
        <v/>
      </c>
      <c r="AK14">
        <f>INDEX('Input EIA SEDS'!$A:$BZ, $A14, COLUMN(AK14))</f>
        <v/>
      </c>
      <c r="AL14">
        <f>INDEX('Input EIA SEDS'!$A:$BZ, $A14, COLUMN(AL14))</f>
        <v/>
      </c>
      <c r="AM14">
        <f>INDEX('Input EIA SEDS'!$A:$BZ, $A14, COLUMN(AM14))</f>
        <v/>
      </c>
      <c r="AN14">
        <f>INDEX('Input EIA SEDS'!$A:$BZ, $A14, COLUMN(AN14))</f>
        <v/>
      </c>
      <c r="AO14">
        <f>INDEX('Input EIA SEDS'!$A:$BZ, $A14, COLUMN(AO14))</f>
        <v/>
      </c>
      <c r="AP14">
        <f>INDEX('Input EIA SEDS'!$A:$BZ, $A14, COLUMN(AP14))</f>
        <v/>
      </c>
      <c r="AQ14">
        <f>INDEX('Input EIA SEDS'!$A:$BZ, $A14, COLUMN(AQ14))</f>
        <v/>
      </c>
      <c r="AR14">
        <f>INDEX('Input EIA SEDS'!$A:$BZ, $A14, COLUMN(AR14))</f>
        <v/>
      </c>
      <c r="AS14">
        <f>INDEX('Input EIA SEDS'!$A:$BZ, $A14, COLUMN(AS14))</f>
        <v/>
      </c>
      <c r="AT14">
        <f>INDEX('Input EIA SEDS'!$A:$BZ, $A14, COLUMN(AT14))</f>
        <v/>
      </c>
      <c r="AU14">
        <f>INDEX('Input EIA SEDS'!$A:$BZ, $A14, COLUMN(AU14))</f>
        <v/>
      </c>
      <c r="AV14">
        <f>INDEX('Input EIA SEDS'!$A:$BZ, $A14, COLUMN(AV14))</f>
        <v/>
      </c>
      <c r="AW14">
        <f>INDEX('Input EIA SEDS'!$A:$BZ, $A14, COLUMN(AW14))</f>
        <v/>
      </c>
      <c r="AX14">
        <f>INDEX('Input EIA SEDS'!$A:$BZ, $A14, COLUMN(AX14))</f>
        <v/>
      </c>
      <c r="AY14">
        <f>INDEX('Input EIA SEDS'!$A:$BZ, $A14, COLUMN(AY14))</f>
        <v/>
      </c>
      <c r="AZ14">
        <f>INDEX('Input EIA SEDS'!$A:$BZ, $A14, COLUMN(AZ14))</f>
        <v/>
      </c>
      <c r="BA14">
        <f>INDEX('Input EIA SEDS'!$A:$BZ, $A14, COLUMN(BA14))</f>
        <v/>
      </c>
      <c r="BB14">
        <f>INDEX('Input EIA SEDS'!$A:$BZ, $A14, COLUMN(BB14))</f>
        <v/>
      </c>
      <c r="BC14">
        <f>INDEX('Input EIA SEDS'!$A:$BZ, $A14, COLUMN(BC14))</f>
        <v/>
      </c>
      <c r="BD14">
        <f>INDEX('Input EIA SEDS'!$A:$BZ, $A14, COLUMN(BD14))</f>
        <v/>
      </c>
      <c r="BE14">
        <f>INDEX('Input EIA SEDS'!$A:$BZ, $A14, COLUMN(BE14))</f>
        <v/>
      </c>
      <c r="BF14">
        <f>INDEX('Input EIA SEDS'!$A:$BZ, $A14, COLUMN(BF14))</f>
        <v/>
      </c>
      <c r="BG14">
        <f>INDEX('Input EIA SEDS'!$A:$BZ, $A14, COLUMN(BG14))</f>
        <v/>
      </c>
      <c r="BH14">
        <f>INDEX('Input EIA SEDS'!$A:$BZ, $A14, COLUMN(BH14))</f>
        <v/>
      </c>
      <c r="BI14">
        <f>INDEX('Input EIA SEDS'!$A:$BZ, $A14, COLUMN(BI14))</f>
        <v/>
      </c>
      <c r="BJ14">
        <f>INDEX('Input EIA SEDS'!$A:$BZ, $A14, COLUMN(BJ14))</f>
        <v/>
      </c>
      <c r="BK14">
        <f>INDEX('Input EIA SEDS'!$A:$BZ, $A14, COLUMN(BK14))</f>
        <v/>
      </c>
      <c r="BL14">
        <f>INDEX('Input EIA SEDS'!$A:$BZ, $A14, COLUMN(BL14))</f>
        <v/>
      </c>
      <c r="BM14">
        <f>INDEX('Input EIA SEDS'!$A:$BZ, $A14, COLUMN(BM14))</f>
        <v/>
      </c>
      <c r="BN14">
        <f>INDEX('Input EIA SEDS'!$A:$BZ, $A14, COLUMN(BN14))</f>
        <v/>
      </c>
      <c r="BO14">
        <f>INDEX('Input EIA SEDS'!$A:$BZ, $A14, COLUMN(BO14))</f>
        <v/>
      </c>
      <c r="BP14">
        <f>INDEX('Input EIA SEDS'!$A:$BZ, $A14, COLUMN(BP14))</f>
        <v/>
      </c>
      <c r="BQ14">
        <f>INDEX('Input EIA SEDS'!$A:$BZ, $A14, COLUMN(BQ14))</f>
        <v/>
      </c>
      <c r="BR14">
        <f>INDEX('Input EIA SEDS'!$A:$BZ, $A14, COLUMN(BR14))</f>
        <v/>
      </c>
      <c r="BS14">
        <f>INDEX('Input EIA SEDS'!$A:$BZ, $A14, COLUMN(BS14))</f>
        <v/>
      </c>
      <c r="BT14">
        <f>INDEX('Input EIA SEDS'!$A:$BZ, $A14, COLUMN(BT14))</f>
        <v/>
      </c>
      <c r="BU14">
        <f>INDEX('Input EIA SEDS'!$A:$BZ, $A14, COLUMN(BU14))</f>
        <v/>
      </c>
      <c r="BV14">
        <f>INDEX('Input EIA SEDS'!$A:$BZ, $A14, COLUMN(BV14))</f>
        <v/>
      </c>
      <c r="BW14">
        <f>INDEX('Input EIA SEDS'!$A:$BZ, $A14, COLUMN(BW14))</f>
        <v/>
      </c>
    </row>
    <row r="15" spans="1:75">
      <c r="A15">
        <f>MATCH($C15,'Input EIA SEDS'!$C:$C,0)</f>
        <v/>
      </c>
      <c r="B15">
        <f>INDEX('Input EIA SEDS'!$A:$BZ, $A15, COLUMN(B15))</f>
        <v/>
      </c>
      <c r="C15" t="s">
        <v>510</v>
      </c>
      <c r="D15">
        <f>INDEX('Input EIA SEDS'!$A:$BZ, $A15, COLUMN(D15))</f>
        <v/>
      </c>
      <c r="E15">
        <f>INDEX('Input EIA SEDS'!$A:$BZ, $A15, COLUMN(E15))</f>
        <v/>
      </c>
      <c r="F15">
        <f>INDEX('Input EIA SEDS'!$A:$BZ, $A15, COLUMN(F15))</f>
        <v/>
      </c>
      <c r="G15">
        <f>INDEX('Input EIA SEDS'!$A:$BZ, $A15, COLUMN(G15))</f>
        <v/>
      </c>
      <c r="H15">
        <f>INDEX('Input EIA SEDS'!$A:$BZ, $A15, COLUMN(H15))</f>
        <v/>
      </c>
      <c r="I15">
        <f>INDEX('Input EIA SEDS'!$A:$BZ, $A15, COLUMN(I15))</f>
        <v/>
      </c>
      <c r="J15">
        <f>INDEX('Input EIA SEDS'!$A:$BZ, $A15, COLUMN(J15))</f>
        <v/>
      </c>
      <c r="K15">
        <f>INDEX('Input EIA SEDS'!$A:$BZ, $A15, COLUMN(K15))</f>
        <v/>
      </c>
      <c r="L15">
        <f>INDEX('Input EIA SEDS'!$A:$BZ, $A15, COLUMN(L15))</f>
        <v/>
      </c>
      <c r="M15">
        <f>INDEX('Input EIA SEDS'!$A:$BZ, $A15, COLUMN(M15))</f>
        <v/>
      </c>
      <c r="N15">
        <f>INDEX('Input EIA SEDS'!$A:$BZ, $A15, COLUMN(N15))</f>
        <v/>
      </c>
      <c r="O15">
        <f>INDEX('Input EIA SEDS'!$A:$BZ, $A15, COLUMN(O15))</f>
        <v/>
      </c>
      <c r="P15">
        <f>INDEX('Input EIA SEDS'!$A:$BZ, $A15, COLUMN(P15))</f>
        <v/>
      </c>
      <c r="Q15">
        <f>INDEX('Input EIA SEDS'!$A:$BZ, $A15, COLUMN(Q15))</f>
        <v/>
      </c>
      <c r="R15">
        <f>INDEX('Input EIA SEDS'!$A:$BZ, $A15, COLUMN(R15))</f>
        <v/>
      </c>
      <c r="S15">
        <f>INDEX('Input EIA SEDS'!$A:$BZ, $A15, COLUMN(S15))</f>
        <v/>
      </c>
      <c r="T15">
        <f>INDEX('Input EIA SEDS'!$A:$BZ, $A15, COLUMN(T15))</f>
        <v/>
      </c>
      <c r="U15">
        <f>INDEX('Input EIA SEDS'!$A:$BZ, $A15, COLUMN(U15))</f>
        <v/>
      </c>
      <c r="V15">
        <f>INDEX('Input EIA SEDS'!$A:$BZ, $A15, COLUMN(V15))</f>
        <v/>
      </c>
      <c r="W15">
        <f>INDEX('Input EIA SEDS'!$A:$BZ, $A15, COLUMN(W15))</f>
        <v/>
      </c>
      <c r="X15">
        <f>INDEX('Input EIA SEDS'!$A:$BZ, $A15, COLUMN(X15))</f>
        <v/>
      </c>
      <c r="Y15">
        <f>INDEX('Input EIA SEDS'!$A:$BZ, $A15, COLUMN(Y15))</f>
        <v/>
      </c>
      <c r="Z15">
        <f>INDEX('Input EIA SEDS'!$A:$BZ, $A15, COLUMN(Z15))</f>
        <v/>
      </c>
      <c r="AA15">
        <f>INDEX('Input EIA SEDS'!$A:$BZ, $A15, COLUMN(AA15))</f>
        <v/>
      </c>
      <c r="AB15">
        <f>INDEX('Input EIA SEDS'!$A:$BZ, $A15, COLUMN(AB15))</f>
        <v/>
      </c>
      <c r="AC15">
        <f>INDEX('Input EIA SEDS'!$A:$BZ, $A15, COLUMN(AC15))</f>
        <v/>
      </c>
      <c r="AD15">
        <f>INDEX('Input EIA SEDS'!$A:$BZ, $A15, COLUMN(AD15))</f>
        <v/>
      </c>
      <c r="AE15">
        <f>INDEX('Input EIA SEDS'!$A:$BZ, $A15, COLUMN(AE15))</f>
        <v/>
      </c>
      <c r="AF15">
        <f>INDEX('Input EIA SEDS'!$A:$BZ, $A15, COLUMN(AF15))</f>
        <v/>
      </c>
      <c r="AG15">
        <f>INDEX('Input EIA SEDS'!$A:$BZ, $A15, COLUMN(AG15))</f>
        <v/>
      </c>
      <c r="AH15">
        <f>INDEX('Input EIA SEDS'!$A:$BZ, $A15, COLUMN(AH15))</f>
        <v/>
      </c>
      <c r="AI15">
        <f>INDEX('Input EIA SEDS'!$A:$BZ, $A15, COLUMN(AI15))</f>
        <v/>
      </c>
      <c r="AJ15">
        <f>INDEX('Input EIA SEDS'!$A:$BZ, $A15, COLUMN(AJ15))</f>
        <v/>
      </c>
      <c r="AK15">
        <f>INDEX('Input EIA SEDS'!$A:$BZ, $A15, COLUMN(AK15))</f>
        <v/>
      </c>
      <c r="AL15">
        <f>INDEX('Input EIA SEDS'!$A:$BZ, $A15, COLUMN(AL15))</f>
        <v/>
      </c>
      <c r="AM15">
        <f>INDEX('Input EIA SEDS'!$A:$BZ, $A15, COLUMN(AM15))</f>
        <v/>
      </c>
      <c r="AN15">
        <f>INDEX('Input EIA SEDS'!$A:$BZ, $A15, COLUMN(AN15))</f>
        <v/>
      </c>
      <c r="AO15">
        <f>INDEX('Input EIA SEDS'!$A:$BZ, $A15, COLUMN(AO15))</f>
        <v/>
      </c>
      <c r="AP15">
        <f>INDEX('Input EIA SEDS'!$A:$BZ, $A15, COLUMN(AP15))</f>
        <v/>
      </c>
      <c r="AQ15">
        <f>INDEX('Input EIA SEDS'!$A:$BZ, $A15, COLUMN(AQ15))</f>
        <v/>
      </c>
      <c r="AR15">
        <f>INDEX('Input EIA SEDS'!$A:$BZ, $A15, COLUMN(AR15))</f>
        <v/>
      </c>
      <c r="AS15">
        <f>INDEX('Input EIA SEDS'!$A:$BZ, $A15, COLUMN(AS15))</f>
        <v/>
      </c>
      <c r="AT15">
        <f>INDEX('Input EIA SEDS'!$A:$BZ, $A15, COLUMN(AT15))</f>
        <v/>
      </c>
      <c r="AU15">
        <f>INDEX('Input EIA SEDS'!$A:$BZ, $A15, COLUMN(AU15))</f>
        <v/>
      </c>
      <c r="AV15">
        <f>INDEX('Input EIA SEDS'!$A:$BZ, $A15, COLUMN(AV15))</f>
        <v/>
      </c>
      <c r="AW15">
        <f>INDEX('Input EIA SEDS'!$A:$BZ, $A15, COLUMN(AW15))</f>
        <v/>
      </c>
      <c r="AX15">
        <f>INDEX('Input EIA SEDS'!$A:$BZ, $A15, COLUMN(AX15))</f>
        <v/>
      </c>
      <c r="AY15">
        <f>INDEX('Input EIA SEDS'!$A:$BZ, $A15, COLUMN(AY15))</f>
        <v/>
      </c>
      <c r="AZ15">
        <f>INDEX('Input EIA SEDS'!$A:$BZ, $A15, COLUMN(AZ15))</f>
        <v/>
      </c>
      <c r="BA15">
        <f>INDEX('Input EIA SEDS'!$A:$BZ, $A15, COLUMN(BA15))</f>
        <v/>
      </c>
      <c r="BB15">
        <f>INDEX('Input EIA SEDS'!$A:$BZ, $A15, COLUMN(BB15))</f>
        <v/>
      </c>
      <c r="BC15">
        <f>INDEX('Input EIA SEDS'!$A:$BZ, $A15, COLUMN(BC15))</f>
        <v/>
      </c>
      <c r="BD15">
        <f>INDEX('Input EIA SEDS'!$A:$BZ, $A15, COLUMN(BD15))</f>
        <v/>
      </c>
      <c r="BE15">
        <f>INDEX('Input EIA SEDS'!$A:$BZ, $A15, COLUMN(BE15))</f>
        <v/>
      </c>
      <c r="BF15">
        <f>INDEX('Input EIA SEDS'!$A:$BZ, $A15, COLUMN(BF15))</f>
        <v/>
      </c>
      <c r="BG15">
        <f>INDEX('Input EIA SEDS'!$A:$BZ, $A15, COLUMN(BG15))</f>
        <v/>
      </c>
      <c r="BH15">
        <f>INDEX('Input EIA SEDS'!$A:$BZ, $A15, COLUMN(BH15))</f>
        <v/>
      </c>
      <c r="BI15">
        <f>INDEX('Input EIA SEDS'!$A:$BZ, $A15, COLUMN(BI15))</f>
        <v/>
      </c>
      <c r="BJ15">
        <f>INDEX('Input EIA SEDS'!$A:$BZ, $A15, COLUMN(BJ15))</f>
        <v/>
      </c>
      <c r="BK15">
        <f>INDEX('Input EIA SEDS'!$A:$BZ, $A15, COLUMN(BK15))</f>
        <v/>
      </c>
      <c r="BL15">
        <f>INDEX('Input EIA SEDS'!$A:$BZ, $A15, COLUMN(BL15))</f>
        <v/>
      </c>
      <c r="BM15">
        <f>INDEX('Input EIA SEDS'!$A:$BZ, $A15, COLUMN(BM15))</f>
        <v/>
      </c>
      <c r="BN15">
        <f>INDEX('Input EIA SEDS'!$A:$BZ, $A15, COLUMN(BN15))</f>
        <v/>
      </c>
      <c r="BO15">
        <f>INDEX('Input EIA SEDS'!$A:$BZ, $A15, COLUMN(BO15))</f>
        <v/>
      </c>
      <c r="BP15">
        <f>INDEX('Input EIA SEDS'!$A:$BZ, $A15, COLUMN(BP15))</f>
        <v/>
      </c>
      <c r="BQ15">
        <f>INDEX('Input EIA SEDS'!$A:$BZ, $A15, COLUMN(BQ15))</f>
        <v/>
      </c>
      <c r="BR15">
        <f>INDEX('Input EIA SEDS'!$A:$BZ, $A15, COLUMN(BR15))</f>
        <v/>
      </c>
      <c r="BS15">
        <f>INDEX('Input EIA SEDS'!$A:$BZ, $A15, COLUMN(BS15))</f>
        <v/>
      </c>
      <c r="BT15">
        <f>INDEX('Input EIA SEDS'!$A:$BZ, $A15, COLUMN(BT15))</f>
        <v/>
      </c>
      <c r="BU15">
        <f>INDEX('Input EIA SEDS'!$A:$BZ, $A15, COLUMN(BU15))</f>
        <v/>
      </c>
      <c r="BV15">
        <f>INDEX('Input EIA SEDS'!$A:$BZ, $A15, COLUMN(BV15))</f>
        <v/>
      </c>
      <c r="BW15">
        <f>INDEX('Input EIA SEDS'!$A:$BZ, $A15, COLUMN(BW15))</f>
        <v/>
      </c>
    </row>
    <row r="16" spans="1:75">
      <c r="A16">
        <f>MATCH($C16,'Input EIA SEDS'!$C:$C,0)</f>
        <v/>
      </c>
      <c r="B16">
        <f>INDEX('Input EIA SEDS'!$A:$BZ, $A16, COLUMN(B16))</f>
        <v/>
      </c>
      <c r="C16" t="s">
        <v>517</v>
      </c>
      <c r="D16">
        <f>INDEX('Input EIA SEDS'!$A:$BZ, $A16, COLUMN(D16))</f>
        <v/>
      </c>
      <c r="E16">
        <f>INDEX('Input EIA SEDS'!$A:$BZ, $A16, COLUMN(E16))</f>
        <v/>
      </c>
      <c r="F16">
        <f>INDEX('Input EIA SEDS'!$A:$BZ, $A16, COLUMN(F16))</f>
        <v/>
      </c>
      <c r="G16">
        <f>INDEX('Input EIA SEDS'!$A:$BZ, $A16, COLUMN(G16))</f>
        <v/>
      </c>
      <c r="H16">
        <f>INDEX('Input EIA SEDS'!$A:$BZ, $A16, COLUMN(H16))</f>
        <v/>
      </c>
      <c r="I16">
        <f>INDEX('Input EIA SEDS'!$A:$BZ, $A16, COLUMN(I16))</f>
        <v/>
      </c>
      <c r="J16">
        <f>INDEX('Input EIA SEDS'!$A:$BZ, $A16, COLUMN(J16))</f>
        <v/>
      </c>
      <c r="K16">
        <f>INDEX('Input EIA SEDS'!$A:$BZ, $A16, COLUMN(K16))</f>
        <v/>
      </c>
      <c r="L16">
        <f>INDEX('Input EIA SEDS'!$A:$BZ, $A16, COLUMN(L16))</f>
        <v/>
      </c>
      <c r="M16">
        <f>INDEX('Input EIA SEDS'!$A:$BZ, $A16, COLUMN(M16))</f>
        <v/>
      </c>
      <c r="N16">
        <f>INDEX('Input EIA SEDS'!$A:$BZ, $A16, COLUMN(N16))</f>
        <v/>
      </c>
      <c r="O16">
        <f>INDEX('Input EIA SEDS'!$A:$BZ, $A16, COLUMN(O16))</f>
        <v/>
      </c>
      <c r="P16">
        <f>INDEX('Input EIA SEDS'!$A:$BZ, $A16, COLUMN(P16))</f>
        <v/>
      </c>
      <c r="Q16">
        <f>INDEX('Input EIA SEDS'!$A:$BZ, $A16, COLUMN(Q16))</f>
        <v/>
      </c>
      <c r="R16">
        <f>INDEX('Input EIA SEDS'!$A:$BZ, $A16, COLUMN(R16))</f>
        <v/>
      </c>
      <c r="S16">
        <f>INDEX('Input EIA SEDS'!$A:$BZ, $A16, COLUMN(S16))</f>
        <v/>
      </c>
      <c r="T16">
        <f>INDEX('Input EIA SEDS'!$A:$BZ, $A16, COLUMN(T16))</f>
        <v/>
      </c>
      <c r="U16">
        <f>INDEX('Input EIA SEDS'!$A:$BZ, $A16, COLUMN(U16))</f>
        <v/>
      </c>
      <c r="V16">
        <f>INDEX('Input EIA SEDS'!$A:$BZ, $A16, COLUMN(V16))</f>
        <v/>
      </c>
      <c r="W16">
        <f>INDEX('Input EIA SEDS'!$A:$BZ, $A16, COLUMN(W16))</f>
        <v/>
      </c>
      <c r="X16">
        <f>INDEX('Input EIA SEDS'!$A:$BZ, $A16, COLUMN(X16))</f>
        <v/>
      </c>
      <c r="Y16">
        <f>INDEX('Input EIA SEDS'!$A:$BZ, $A16, COLUMN(Y16))</f>
        <v/>
      </c>
      <c r="Z16">
        <f>INDEX('Input EIA SEDS'!$A:$BZ, $A16, COLUMN(Z16))</f>
        <v/>
      </c>
      <c r="AA16">
        <f>INDEX('Input EIA SEDS'!$A:$BZ, $A16, COLUMN(AA16))</f>
        <v/>
      </c>
      <c r="AB16">
        <f>INDEX('Input EIA SEDS'!$A:$BZ, $A16, COLUMN(AB16))</f>
        <v/>
      </c>
      <c r="AC16">
        <f>INDEX('Input EIA SEDS'!$A:$BZ, $A16, COLUMN(AC16))</f>
        <v/>
      </c>
      <c r="AD16">
        <f>INDEX('Input EIA SEDS'!$A:$BZ, $A16, COLUMN(AD16))</f>
        <v/>
      </c>
      <c r="AE16">
        <f>INDEX('Input EIA SEDS'!$A:$BZ, $A16, COLUMN(AE16))</f>
        <v/>
      </c>
      <c r="AF16">
        <f>INDEX('Input EIA SEDS'!$A:$BZ, $A16, COLUMN(AF16))</f>
        <v/>
      </c>
      <c r="AG16">
        <f>INDEX('Input EIA SEDS'!$A:$BZ, $A16, COLUMN(AG16))</f>
        <v/>
      </c>
      <c r="AH16">
        <f>INDEX('Input EIA SEDS'!$A:$BZ, $A16, COLUMN(AH16))</f>
        <v/>
      </c>
      <c r="AI16">
        <f>INDEX('Input EIA SEDS'!$A:$BZ, $A16, COLUMN(AI16))</f>
        <v/>
      </c>
      <c r="AJ16">
        <f>INDEX('Input EIA SEDS'!$A:$BZ, $A16, COLUMN(AJ16))</f>
        <v/>
      </c>
      <c r="AK16">
        <f>INDEX('Input EIA SEDS'!$A:$BZ, $A16, COLUMN(AK16))</f>
        <v/>
      </c>
      <c r="AL16">
        <f>INDEX('Input EIA SEDS'!$A:$BZ, $A16, COLUMN(AL16))</f>
        <v/>
      </c>
      <c r="AM16">
        <f>INDEX('Input EIA SEDS'!$A:$BZ, $A16, COLUMN(AM16))</f>
        <v/>
      </c>
      <c r="AN16">
        <f>INDEX('Input EIA SEDS'!$A:$BZ, $A16, COLUMN(AN16))</f>
        <v/>
      </c>
      <c r="AO16">
        <f>INDEX('Input EIA SEDS'!$A:$BZ, $A16, COLUMN(AO16))</f>
        <v/>
      </c>
      <c r="AP16">
        <f>INDEX('Input EIA SEDS'!$A:$BZ, $A16, COLUMN(AP16))</f>
        <v/>
      </c>
      <c r="AQ16">
        <f>INDEX('Input EIA SEDS'!$A:$BZ, $A16, COLUMN(AQ16))</f>
        <v/>
      </c>
      <c r="AR16">
        <f>INDEX('Input EIA SEDS'!$A:$BZ, $A16, COLUMN(AR16))</f>
        <v/>
      </c>
      <c r="AS16">
        <f>INDEX('Input EIA SEDS'!$A:$BZ, $A16, COLUMN(AS16))</f>
        <v/>
      </c>
      <c r="AT16">
        <f>INDEX('Input EIA SEDS'!$A:$BZ, $A16, COLUMN(AT16))</f>
        <v/>
      </c>
      <c r="AU16">
        <f>INDEX('Input EIA SEDS'!$A:$BZ, $A16, COLUMN(AU16))</f>
        <v/>
      </c>
      <c r="AV16">
        <f>INDEX('Input EIA SEDS'!$A:$BZ, $A16, COLUMN(AV16))</f>
        <v/>
      </c>
      <c r="AW16">
        <f>INDEX('Input EIA SEDS'!$A:$BZ, $A16, COLUMN(AW16))</f>
        <v/>
      </c>
      <c r="AX16">
        <f>INDEX('Input EIA SEDS'!$A:$BZ, $A16, COLUMN(AX16))</f>
        <v/>
      </c>
      <c r="AY16">
        <f>INDEX('Input EIA SEDS'!$A:$BZ, $A16, COLUMN(AY16))</f>
        <v/>
      </c>
      <c r="AZ16">
        <f>INDEX('Input EIA SEDS'!$A:$BZ, $A16, COLUMN(AZ16))</f>
        <v/>
      </c>
      <c r="BA16">
        <f>INDEX('Input EIA SEDS'!$A:$BZ, $A16, COLUMN(BA16))</f>
        <v/>
      </c>
      <c r="BB16">
        <f>INDEX('Input EIA SEDS'!$A:$BZ, $A16, COLUMN(BB16))</f>
        <v/>
      </c>
      <c r="BC16">
        <f>INDEX('Input EIA SEDS'!$A:$BZ, $A16, COLUMN(BC16))</f>
        <v/>
      </c>
      <c r="BD16">
        <f>INDEX('Input EIA SEDS'!$A:$BZ, $A16, COLUMN(BD16))</f>
        <v/>
      </c>
      <c r="BE16">
        <f>INDEX('Input EIA SEDS'!$A:$BZ, $A16, COLUMN(BE16))</f>
        <v/>
      </c>
      <c r="BF16">
        <f>INDEX('Input EIA SEDS'!$A:$BZ, $A16, COLUMN(BF16))</f>
        <v/>
      </c>
      <c r="BG16">
        <f>INDEX('Input EIA SEDS'!$A:$BZ, $A16, COLUMN(BG16))</f>
        <v/>
      </c>
      <c r="BH16">
        <f>INDEX('Input EIA SEDS'!$A:$BZ, $A16, COLUMN(BH16))</f>
        <v/>
      </c>
      <c r="BI16">
        <f>INDEX('Input EIA SEDS'!$A:$BZ, $A16, COLUMN(BI16))</f>
        <v/>
      </c>
      <c r="BJ16">
        <f>INDEX('Input EIA SEDS'!$A:$BZ, $A16, COLUMN(BJ16))</f>
        <v/>
      </c>
      <c r="BK16">
        <f>INDEX('Input EIA SEDS'!$A:$BZ, $A16, COLUMN(BK16))</f>
        <v/>
      </c>
      <c r="BL16">
        <f>INDEX('Input EIA SEDS'!$A:$BZ, $A16, COLUMN(BL16))</f>
        <v/>
      </c>
      <c r="BM16">
        <f>INDEX('Input EIA SEDS'!$A:$BZ, $A16, COLUMN(BM16))</f>
        <v/>
      </c>
      <c r="BN16">
        <f>INDEX('Input EIA SEDS'!$A:$BZ, $A16, COLUMN(BN16))</f>
        <v/>
      </c>
      <c r="BO16">
        <f>INDEX('Input EIA SEDS'!$A:$BZ, $A16, COLUMN(BO16))</f>
        <v/>
      </c>
      <c r="BP16">
        <f>INDEX('Input EIA SEDS'!$A:$BZ, $A16, COLUMN(BP16))</f>
        <v/>
      </c>
      <c r="BQ16">
        <f>INDEX('Input EIA SEDS'!$A:$BZ, $A16, COLUMN(BQ16))</f>
        <v/>
      </c>
      <c r="BR16">
        <f>INDEX('Input EIA SEDS'!$A:$BZ, $A16, COLUMN(BR16))</f>
        <v/>
      </c>
      <c r="BS16">
        <f>INDEX('Input EIA SEDS'!$A:$BZ, $A16, COLUMN(BS16))</f>
        <v/>
      </c>
      <c r="BT16">
        <f>INDEX('Input EIA SEDS'!$A:$BZ, $A16, COLUMN(BT16))</f>
        <v/>
      </c>
      <c r="BU16">
        <f>INDEX('Input EIA SEDS'!$A:$BZ, $A16, COLUMN(BU16))</f>
        <v/>
      </c>
      <c r="BV16">
        <f>INDEX('Input EIA SEDS'!$A:$BZ, $A16, COLUMN(BV16))</f>
        <v/>
      </c>
      <c r="BW16">
        <f>INDEX('Input EIA SEDS'!$A:$BZ, $A16, COLUMN(BW16))</f>
        <v/>
      </c>
    </row>
    <row r="17" spans="1:75">
      <c r="A17">
        <f>MATCH($C17,'Input EIA SEDS'!$C:$C,0)</f>
        <v/>
      </c>
      <c r="B17">
        <f>INDEX('Input EIA SEDS'!$A:$BZ, $A17, COLUMN(B17))</f>
        <v/>
      </c>
      <c r="C17" t="s">
        <v>521</v>
      </c>
      <c r="D17">
        <f>INDEX('Input EIA SEDS'!$A:$BZ, $A17, COLUMN(D17))</f>
        <v/>
      </c>
      <c r="E17">
        <f>INDEX('Input EIA SEDS'!$A:$BZ, $A17, COLUMN(E17))</f>
        <v/>
      </c>
      <c r="F17">
        <f>INDEX('Input EIA SEDS'!$A:$BZ, $A17, COLUMN(F17))</f>
        <v/>
      </c>
      <c r="G17">
        <f>INDEX('Input EIA SEDS'!$A:$BZ, $A17, COLUMN(G17))</f>
        <v/>
      </c>
      <c r="H17">
        <f>INDEX('Input EIA SEDS'!$A:$BZ, $A17, COLUMN(H17))</f>
        <v/>
      </c>
      <c r="I17">
        <f>INDEX('Input EIA SEDS'!$A:$BZ, $A17, COLUMN(I17))</f>
        <v/>
      </c>
      <c r="J17">
        <f>INDEX('Input EIA SEDS'!$A:$BZ, $A17, COLUMN(J17))</f>
        <v/>
      </c>
      <c r="K17">
        <f>INDEX('Input EIA SEDS'!$A:$BZ, $A17, COLUMN(K17))</f>
        <v/>
      </c>
      <c r="L17">
        <f>INDEX('Input EIA SEDS'!$A:$BZ, $A17, COLUMN(L17))</f>
        <v/>
      </c>
      <c r="M17">
        <f>INDEX('Input EIA SEDS'!$A:$BZ, $A17, COLUMN(M17))</f>
        <v/>
      </c>
      <c r="N17">
        <f>INDEX('Input EIA SEDS'!$A:$BZ, $A17, COLUMN(N17))</f>
        <v/>
      </c>
      <c r="O17">
        <f>INDEX('Input EIA SEDS'!$A:$BZ, $A17, COLUMN(O17))</f>
        <v/>
      </c>
      <c r="P17">
        <f>INDEX('Input EIA SEDS'!$A:$BZ, $A17, COLUMN(P17))</f>
        <v/>
      </c>
      <c r="Q17">
        <f>INDEX('Input EIA SEDS'!$A:$BZ, $A17, COLUMN(Q17))</f>
        <v/>
      </c>
      <c r="R17">
        <f>INDEX('Input EIA SEDS'!$A:$BZ, $A17, COLUMN(R17))</f>
        <v/>
      </c>
      <c r="S17">
        <f>INDEX('Input EIA SEDS'!$A:$BZ, $A17, COLUMN(S17))</f>
        <v/>
      </c>
      <c r="T17">
        <f>INDEX('Input EIA SEDS'!$A:$BZ, $A17, COLUMN(T17))</f>
        <v/>
      </c>
      <c r="U17">
        <f>INDEX('Input EIA SEDS'!$A:$BZ, $A17, COLUMN(U17))</f>
        <v/>
      </c>
      <c r="V17">
        <f>INDEX('Input EIA SEDS'!$A:$BZ, $A17, COLUMN(V17))</f>
        <v/>
      </c>
      <c r="W17">
        <f>INDEX('Input EIA SEDS'!$A:$BZ, $A17, COLUMN(W17))</f>
        <v/>
      </c>
      <c r="X17">
        <f>INDEX('Input EIA SEDS'!$A:$BZ, $A17, COLUMN(X17))</f>
        <v/>
      </c>
      <c r="Y17">
        <f>INDEX('Input EIA SEDS'!$A:$BZ, $A17, COLUMN(Y17))</f>
        <v/>
      </c>
      <c r="Z17">
        <f>INDEX('Input EIA SEDS'!$A:$BZ, $A17, COLUMN(Z17))</f>
        <v/>
      </c>
      <c r="AA17">
        <f>INDEX('Input EIA SEDS'!$A:$BZ, $A17, COLUMN(AA17))</f>
        <v/>
      </c>
      <c r="AB17">
        <f>INDEX('Input EIA SEDS'!$A:$BZ, $A17, COLUMN(AB17))</f>
        <v/>
      </c>
      <c r="AC17">
        <f>INDEX('Input EIA SEDS'!$A:$BZ, $A17, COLUMN(AC17))</f>
        <v/>
      </c>
      <c r="AD17">
        <f>INDEX('Input EIA SEDS'!$A:$BZ, $A17, COLUMN(AD17))</f>
        <v/>
      </c>
      <c r="AE17">
        <f>INDEX('Input EIA SEDS'!$A:$BZ, $A17, COLUMN(AE17))</f>
        <v/>
      </c>
      <c r="AF17">
        <f>INDEX('Input EIA SEDS'!$A:$BZ, $A17, COLUMN(AF17))</f>
        <v/>
      </c>
      <c r="AG17">
        <f>INDEX('Input EIA SEDS'!$A:$BZ, $A17, COLUMN(AG17))</f>
        <v/>
      </c>
      <c r="AH17">
        <f>INDEX('Input EIA SEDS'!$A:$BZ, $A17, COLUMN(AH17))</f>
        <v/>
      </c>
      <c r="AI17">
        <f>INDEX('Input EIA SEDS'!$A:$BZ, $A17, COLUMN(AI17))</f>
        <v/>
      </c>
      <c r="AJ17">
        <f>INDEX('Input EIA SEDS'!$A:$BZ, $A17, COLUMN(AJ17))</f>
        <v/>
      </c>
      <c r="AK17">
        <f>INDEX('Input EIA SEDS'!$A:$BZ, $A17, COLUMN(AK17))</f>
        <v/>
      </c>
      <c r="AL17">
        <f>INDEX('Input EIA SEDS'!$A:$BZ, $A17, COLUMN(AL17))</f>
        <v/>
      </c>
      <c r="AM17">
        <f>INDEX('Input EIA SEDS'!$A:$BZ, $A17, COLUMN(AM17))</f>
        <v/>
      </c>
      <c r="AN17">
        <f>INDEX('Input EIA SEDS'!$A:$BZ, $A17, COLUMN(AN17))</f>
        <v/>
      </c>
      <c r="AO17">
        <f>INDEX('Input EIA SEDS'!$A:$BZ, $A17, COLUMN(AO17))</f>
        <v/>
      </c>
      <c r="AP17">
        <f>INDEX('Input EIA SEDS'!$A:$BZ, $A17, COLUMN(AP17))</f>
        <v/>
      </c>
      <c r="AQ17">
        <f>INDEX('Input EIA SEDS'!$A:$BZ, $A17, COLUMN(AQ17))</f>
        <v/>
      </c>
      <c r="AR17">
        <f>INDEX('Input EIA SEDS'!$A:$BZ, $A17, COLUMN(AR17))</f>
        <v/>
      </c>
      <c r="AS17">
        <f>INDEX('Input EIA SEDS'!$A:$BZ, $A17, COLUMN(AS17))</f>
        <v/>
      </c>
      <c r="AT17">
        <f>INDEX('Input EIA SEDS'!$A:$BZ, $A17, COLUMN(AT17))</f>
        <v/>
      </c>
      <c r="AU17">
        <f>INDEX('Input EIA SEDS'!$A:$BZ, $A17, COLUMN(AU17))</f>
        <v/>
      </c>
      <c r="AV17">
        <f>INDEX('Input EIA SEDS'!$A:$BZ, $A17, COLUMN(AV17))</f>
        <v/>
      </c>
      <c r="AW17">
        <f>INDEX('Input EIA SEDS'!$A:$BZ, $A17, COLUMN(AW17))</f>
        <v/>
      </c>
      <c r="AX17">
        <f>INDEX('Input EIA SEDS'!$A:$BZ, $A17, COLUMN(AX17))</f>
        <v/>
      </c>
      <c r="AY17">
        <f>INDEX('Input EIA SEDS'!$A:$BZ, $A17, COLUMN(AY17))</f>
        <v/>
      </c>
      <c r="AZ17">
        <f>INDEX('Input EIA SEDS'!$A:$BZ, $A17, COLUMN(AZ17))</f>
        <v/>
      </c>
      <c r="BA17">
        <f>INDEX('Input EIA SEDS'!$A:$BZ, $A17, COLUMN(BA17))</f>
        <v/>
      </c>
      <c r="BB17">
        <f>INDEX('Input EIA SEDS'!$A:$BZ, $A17, COLUMN(BB17))</f>
        <v/>
      </c>
      <c r="BC17">
        <f>INDEX('Input EIA SEDS'!$A:$BZ, $A17, COLUMN(BC17))</f>
        <v/>
      </c>
      <c r="BD17">
        <f>INDEX('Input EIA SEDS'!$A:$BZ, $A17, COLUMN(BD17))</f>
        <v/>
      </c>
      <c r="BE17">
        <f>INDEX('Input EIA SEDS'!$A:$BZ, $A17, COLUMN(BE17))</f>
        <v/>
      </c>
      <c r="BF17">
        <f>INDEX('Input EIA SEDS'!$A:$BZ, $A17, COLUMN(BF17))</f>
        <v/>
      </c>
      <c r="BG17">
        <f>INDEX('Input EIA SEDS'!$A:$BZ, $A17, COLUMN(BG17))</f>
        <v/>
      </c>
      <c r="BH17">
        <f>INDEX('Input EIA SEDS'!$A:$BZ, $A17, COLUMN(BH17))</f>
        <v/>
      </c>
      <c r="BI17">
        <f>INDEX('Input EIA SEDS'!$A:$BZ, $A17, COLUMN(BI17))</f>
        <v/>
      </c>
      <c r="BJ17">
        <f>INDEX('Input EIA SEDS'!$A:$BZ, $A17, COLUMN(BJ17))</f>
        <v/>
      </c>
      <c r="BK17">
        <f>INDEX('Input EIA SEDS'!$A:$BZ, $A17, COLUMN(BK17))</f>
        <v/>
      </c>
      <c r="BL17">
        <f>INDEX('Input EIA SEDS'!$A:$BZ, $A17, COLUMN(BL17))</f>
        <v/>
      </c>
      <c r="BM17">
        <f>INDEX('Input EIA SEDS'!$A:$BZ, $A17, COLUMN(BM17))</f>
        <v/>
      </c>
      <c r="BN17">
        <f>INDEX('Input EIA SEDS'!$A:$BZ, $A17, COLUMN(BN17))</f>
        <v/>
      </c>
      <c r="BO17">
        <f>INDEX('Input EIA SEDS'!$A:$BZ, $A17, COLUMN(BO17))</f>
        <v/>
      </c>
      <c r="BP17">
        <f>INDEX('Input EIA SEDS'!$A:$BZ, $A17, COLUMN(BP17))</f>
        <v/>
      </c>
      <c r="BQ17">
        <f>INDEX('Input EIA SEDS'!$A:$BZ, $A17, COLUMN(BQ17))</f>
        <v/>
      </c>
      <c r="BR17">
        <f>INDEX('Input EIA SEDS'!$A:$BZ, $A17, COLUMN(BR17))</f>
        <v/>
      </c>
      <c r="BS17">
        <f>INDEX('Input EIA SEDS'!$A:$BZ, $A17, COLUMN(BS17))</f>
        <v/>
      </c>
      <c r="BT17">
        <f>INDEX('Input EIA SEDS'!$A:$BZ, $A17, COLUMN(BT17))</f>
        <v/>
      </c>
      <c r="BU17">
        <f>INDEX('Input EIA SEDS'!$A:$BZ, $A17, COLUMN(BU17))</f>
        <v/>
      </c>
      <c r="BV17">
        <f>INDEX('Input EIA SEDS'!$A:$BZ, $A17, COLUMN(BV17))</f>
        <v/>
      </c>
      <c r="BW17">
        <f>INDEX('Input EIA SEDS'!$A:$BZ, $A17, COLUMN(BW17))</f>
        <v/>
      </c>
    </row>
    <row r="18" spans="1:75">
      <c r="A18">
        <f>MATCH($C18,'Input EIA SEDS'!$C:$C,0)</f>
        <v/>
      </c>
      <c r="B18">
        <f>INDEX('Input EIA SEDS'!$A:$BZ, $A18, COLUMN(B18))</f>
        <v/>
      </c>
      <c r="C18" t="s">
        <v>524</v>
      </c>
      <c r="D18">
        <f>INDEX('Input EIA SEDS'!$A:$BZ, $A18, COLUMN(D18))</f>
        <v/>
      </c>
      <c r="E18">
        <f>INDEX('Input EIA SEDS'!$A:$BZ, $A18, COLUMN(E18))</f>
        <v/>
      </c>
      <c r="F18">
        <f>INDEX('Input EIA SEDS'!$A:$BZ, $A18, COLUMN(F18))</f>
        <v/>
      </c>
      <c r="G18">
        <f>INDEX('Input EIA SEDS'!$A:$BZ, $A18, COLUMN(G18))</f>
        <v/>
      </c>
      <c r="H18">
        <f>INDEX('Input EIA SEDS'!$A:$BZ, $A18, COLUMN(H18))</f>
        <v/>
      </c>
      <c r="I18">
        <f>INDEX('Input EIA SEDS'!$A:$BZ, $A18, COLUMN(I18))</f>
        <v/>
      </c>
      <c r="J18">
        <f>INDEX('Input EIA SEDS'!$A:$BZ, $A18, COLUMN(J18))</f>
        <v/>
      </c>
      <c r="K18">
        <f>INDEX('Input EIA SEDS'!$A:$BZ, $A18, COLUMN(K18))</f>
        <v/>
      </c>
      <c r="L18">
        <f>INDEX('Input EIA SEDS'!$A:$BZ, $A18, COLUMN(L18))</f>
        <v/>
      </c>
      <c r="M18">
        <f>INDEX('Input EIA SEDS'!$A:$BZ, $A18, COLUMN(M18))</f>
        <v/>
      </c>
      <c r="N18">
        <f>INDEX('Input EIA SEDS'!$A:$BZ, $A18, COLUMN(N18))</f>
        <v/>
      </c>
      <c r="O18">
        <f>INDEX('Input EIA SEDS'!$A:$BZ, $A18, COLUMN(O18))</f>
        <v/>
      </c>
      <c r="P18">
        <f>INDEX('Input EIA SEDS'!$A:$BZ, $A18, COLUMN(P18))</f>
        <v/>
      </c>
      <c r="Q18">
        <f>INDEX('Input EIA SEDS'!$A:$BZ, $A18, COLUMN(Q18))</f>
        <v/>
      </c>
      <c r="R18">
        <f>INDEX('Input EIA SEDS'!$A:$BZ, $A18, COLUMN(R18))</f>
        <v/>
      </c>
      <c r="S18">
        <f>INDEX('Input EIA SEDS'!$A:$BZ, $A18, COLUMN(S18))</f>
        <v/>
      </c>
      <c r="T18">
        <f>INDEX('Input EIA SEDS'!$A:$BZ, $A18, COLUMN(T18))</f>
        <v/>
      </c>
      <c r="U18">
        <f>INDEX('Input EIA SEDS'!$A:$BZ, $A18, COLUMN(U18))</f>
        <v/>
      </c>
      <c r="V18">
        <f>INDEX('Input EIA SEDS'!$A:$BZ, $A18, COLUMN(V18))</f>
        <v/>
      </c>
      <c r="W18">
        <f>INDEX('Input EIA SEDS'!$A:$BZ, $A18, COLUMN(W18))</f>
        <v/>
      </c>
      <c r="X18">
        <f>INDEX('Input EIA SEDS'!$A:$BZ, $A18, COLUMN(X18))</f>
        <v/>
      </c>
      <c r="Y18">
        <f>INDEX('Input EIA SEDS'!$A:$BZ, $A18, COLUMN(Y18))</f>
        <v/>
      </c>
      <c r="Z18">
        <f>INDEX('Input EIA SEDS'!$A:$BZ, $A18, COLUMN(Z18))</f>
        <v/>
      </c>
      <c r="AA18">
        <f>INDEX('Input EIA SEDS'!$A:$BZ, $A18, COLUMN(AA18))</f>
        <v/>
      </c>
      <c r="AB18">
        <f>INDEX('Input EIA SEDS'!$A:$BZ, $A18, COLUMN(AB18))</f>
        <v/>
      </c>
      <c r="AC18">
        <f>INDEX('Input EIA SEDS'!$A:$BZ, $A18, COLUMN(AC18))</f>
        <v/>
      </c>
      <c r="AD18">
        <f>INDEX('Input EIA SEDS'!$A:$BZ, $A18, COLUMN(AD18))</f>
        <v/>
      </c>
      <c r="AE18">
        <f>INDEX('Input EIA SEDS'!$A:$BZ, $A18, COLUMN(AE18))</f>
        <v/>
      </c>
      <c r="AF18">
        <f>INDEX('Input EIA SEDS'!$A:$BZ, $A18, COLUMN(AF18))</f>
        <v/>
      </c>
      <c r="AG18">
        <f>INDEX('Input EIA SEDS'!$A:$BZ, $A18, COLUMN(AG18))</f>
        <v/>
      </c>
      <c r="AH18">
        <f>INDEX('Input EIA SEDS'!$A:$BZ, $A18, COLUMN(AH18))</f>
        <v/>
      </c>
      <c r="AI18">
        <f>INDEX('Input EIA SEDS'!$A:$BZ, $A18, COLUMN(AI18))</f>
        <v/>
      </c>
      <c r="AJ18">
        <f>INDEX('Input EIA SEDS'!$A:$BZ, $A18, COLUMN(AJ18))</f>
        <v/>
      </c>
      <c r="AK18">
        <f>INDEX('Input EIA SEDS'!$A:$BZ, $A18, COLUMN(AK18))</f>
        <v/>
      </c>
      <c r="AL18">
        <f>INDEX('Input EIA SEDS'!$A:$BZ, $A18, COLUMN(AL18))</f>
        <v/>
      </c>
      <c r="AM18">
        <f>INDEX('Input EIA SEDS'!$A:$BZ, $A18, COLUMN(AM18))</f>
        <v/>
      </c>
      <c r="AN18">
        <f>INDEX('Input EIA SEDS'!$A:$BZ, $A18, COLUMN(AN18))</f>
        <v/>
      </c>
      <c r="AO18">
        <f>INDEX('Input EIA SEDS'!$A:$BZ, $A18, COLUMN(AO18))</f>
        <v/>
      </c>
      <c r="AP18">
        <f>INDEX('Input EIA SEDS'!$A:$BZ, $A18, COLUMN(AP18))</f>
        <v/>
      </c>
      <c r="AQ18">
        <f>INDEX('Input EIA SEDS'!$A:$BZ, $A18, COLUMN(AQ18))</f>
        <v/>
      </c>
      <c r="AR18">
        <f>INDEX('Input EIA SEDS'!$A:$BZ, $A18, COLUMN(AR18))</f>
        <v/>
      </c>
      <c r="AS18">
        <f>INDEX('Input EIA SEDS'!$A:$BZ, $A18, COLUMN(AS18))</f>
        <v/>
      </c>
      <c r="AT18">
        <f>INDEX('Input EIA SEDS'!$A:$BZ, $A18, COLUMN(AT18))</f>
        <v/>
      </c>
      <c r="AU18">
        <f>INDEX('Input EIA SEDS'!$A:$BZ, $A18, COLUMN(AU18))</f>
        <v/>
      </c>
      <c r="AV18">
        <f>INDEX('Input EIA SEDS'!$A:$BZ, $A18, COLUMN(AV18))</f>
        <v/>
      </c>
      <c r="AW18">
        <f>INDEX('Input EIA SEDS'!$A:$BZ, $A18, COLUMN(AW18))</f>
        <v/>
      </c>
      <c r="AX18">
        <f>INDEX('Input EIA SEDS'!$A:$BZ, $A18, COLUMN(AX18))</f>
        <v/>
      </c>
      <c r="AY18">
        <f>INDEX('Input EIA SEDS'!$A:$BZ, $A18, COLUMN(AY18))</f>
        <v/>
      </c>
      <c r="AZ18">
        <f>INDEX('Input EIA SEDS'!$A:$BZ, $A18, COLUMN(AZ18))</f>
        <v/>
      </c>
      <c r="BA18">
        <f>INDEX('Input EIA SEDS'!$A:$BZ, $A18, COLUMN(BA18))</f>
        <v/>
      </c>
      <c r="BB18">
        <f>INDEX('Input EIA SEDS'!$A:$BZ, $A18, COLUMN(BB18))</f>
        <v/>
      </c>
      <c r="BC18">
        <f>INDEX('Input EIA SEDS'!$A:$BZ, $A18, COLUMN(BC18))</f>
        <v/>
      </c>
      <c r="BD18">
        <f>INDEX('Input EIA SEDS'!$A:$BZ, $A18, COLUMN(BD18))</f>
        <v/>
      </c>
      <c r="BE18">
        <f>INDEX('Input EIA SEDS'!$A:$BZ, $A18, COLUMN(BE18))</f>
        <v/>
      </c>
      <c r="BF18">
        <f>INDEX('Input EIA SEDS'!$A:$BZ, $A18, COLUMN(BF18))</f>
        <v/>
      </c>
      <c r="BG18">
        <f>INDEX('Input EIA SEDS'!$A:$BZ, $A18, COLUMN(BG18))</f>
        <v/>
      </c>
      <c r="BH18">
        <f>INDEX('Input EIA SEDS'!$A:$BZ, $A18, COLUMN(BH18))</f>
        <v/>
      </c>
      <c r="BI18">
        <f>INDEX('Input EIA SEDS'!$A:$BZ, $A18, COLUMN(BI18))</f>
        <v/>
      </c>
      <c r="BJ18">
        <f>INDEX('Input EIA SEDS'!$A:$BZ, $A18, COLUMN(BJ18))</f>
        <v/>
      </c>
      <c r="BK18">
        <f>INDEX('Input EIA SEDS'!$A:$BZ, $A18, COLUMN(BK18))</f>
        <v/>
      </c>
      <c r="BL18">
        <f>INDEX('Input EIA SEDS'!$A:$BZ, $A18, COLUMN(BL18))</f>
        <v/>
      </c>
      <c r="BM18">
        <f>INDEX('Input EIA SEDS'!$A:$BZ, $A18, COLUMN(BM18))</f>
        <v/>
      </c>
      <c r="BN18">
        <f>INDEX('Input EIA SEDS'!$A:$BZ, $A18, COLUMN(BN18))</f>
        <v/>
      </c>
      <c r="BO18">
        <f>INDEX('Input EIA SEDS'!$A:$BZ, $A18, COLUMN(BO18))</f>
        <v/>
      </c>
      <c r="BP18">
        <f>INDEX('Input EIA SEDS'!$A:$BZ, $A18, COLUMN(BP18))</f>
        <v/>
      </c>
      <c r="BQ18">
        <f>INDEX('Input EIA SEDS'!$A:$BZ, $A18, COLUMN(BQ18))</f>
        <v/>
      </c>
      <c r="BR18">
        <f>INDEX('Input EIA SEDS'!$A:$BZ, $A18, COLUMN(BR18))</f>
        <v/>
      </c>
      <c r="BS18">
        <f>INDEX('Input EIA SEDS'!$A:$BZ, $A18, COLUMN(BS18))</f>
        <v/>
      </c>
      <c r="BT18">
        <f>INDEX('Input EIA SEDS'!$A:$BZ, $A18, COLUMN(BT18))</f>
        <v/>
      </c>
      <c r="BU18">
        <f>INDEX('Input EIA SEDS'!$A:$BZ, $A18, COLUMN(BU18))</f>
        <v/>
      </c>
      <c r="BV18">
        <f>INDEX('Input EIA SEDS'!$A:$BZ, $A18, COLUMN(BV18))</f>
        <v/>
      </c>
      <c r="BW18">
        <f>INDEX('Input EIA SEDS'!$A:$BZ, $A18, COLUMN(BW18))</f>
        <v/>
      </c>
    </row>
    <row r="19" spans="1:75">
      <c r="A19">
        <f>MATCH($C19,'Input EIA SEDS'!$C:$C,0)</f>
        <v/>
      </c>
      <c r="B19">
        <f>INDEX('Input EIA SEDS'!$A:$BZ, $A19, COLUMN(B19))</f>
        <v/>
      </c>
      <c r="C19" t="s">
        <v>528</v>
      </c>
      <c r="D19">
        <f>INDEX('Input EIA SEDS'!$A:$BZ, $A19, COLUMN(D19))</f>
        <v/>
      </c>
      <c r="E19">
        <f>INDEX('Input EIA SEDS'!$A:$BZ, $A19, COLUMN(E19))</f>
        <v/>
      </c>
      <c r="F19">
        <f>INDEX('Input EIA SEDS'!$A:$BZ, $A19, COLUMN(F19))</f>
        <v/>
      </c>
      <c r="G19">
        <f>INDEX('Input EIA SEDS'!$A:$BZ, $A19, COLUMN(G19))</f>
        <v/>
      </c>
      <c r="H19">
        <f>INDEX('Input EIA SEDS'!$A:$BZ, $A19, COLUMN(H19))</f>
        <v/>
      </c>
      <c r="I19">
        <f>INDEX('Input EIA SEDS'!$A:$BZ, $A19, COLUMN(I19))</f>
        <v/>
      </c>
      <c r="J19">
        <f>INDEX('Input EIA SEDS'!$A:$BZ, $A19, COLUMN(J19))</f>
        <v/>
      </c>
      <c r="K19">
        <f>INDEX('Input EIA SEDS'!$A:$BZ, $A19, COLUMN(K19))</f>
        <v/>
      </c>
      <c r="L19">
        <f>INDEX('Input EIA SEDS'!$A:$BZ, $A19, COLUMN(L19))</f>
        <v/>
      </c>
      <c r="M19">
        <f>INDEX('Input EIA SEDS'!$A:$BZ, $A19, COLUMN(M19))</f>
        <v/>
      </c>
      <c r="N19">
        <f>INDEX('Input EIA SEDS'!$A:$BZ, $A19, COLUMN(N19))</f>
        <v/>
      </c>
      <c r="O19">
        <f>INDEX('Input EIA SEDS'!$A:$BZ, $A19, COLUMN(O19))</f>
        <v/>
      </c>
      <c r="P19">
        <f>INDEX('Input EIA SEDS'!$A:$BZ, $A19, COLUMN(P19))</f>
        <v/>
      </c>
      <c r="Q19">
        <f>INDEX('Input EIA SEDS'!$A:$BZ, $A19, COLUMN(Q19))</f>
        <v/>
      </c>
      <c r="R19">
        <f>INDEX('Input EIA SEDS'!$A:$BZ, $A19, COLUMN(R19))</f>
        <v/>
      </c>
      <c r="S19">
        <f>INDEX('Input EIA SEDS'!$A:$BZ, $A19, COLUMN(S19))</f>
        <v/>
      </c>
      <c r="T19">
        <f>INDEX('Input EIA SEDS'!$A:$BZ, $A19, COLUMN(T19))</f>
        <v/>
      </c>
      <c r="U19">
        <f>INDEX('Input EIA SEDS'!$A:$BZ, $A19, COLUMN(U19))</f>
        <v/>
      </c>
      <c r="V19">
        <f>INDEX('Input EIA SEDS'!$A:$BZ, $A19, COLUMN(V19))</f>
        <v/>
      </c>
      <c r="W19">
        <f>INDEX('Input EIA SEDS'!$A:$BZ, $A19, COLUMN(W19))</f>
        <v/>
      </c>
      <c r="X19">
        <f>INDEX('Input EIA SEDS'!$A:$BZ, $A19, COLUMN(X19))</f>
        <v/>
      </c>
      <c r="Y19">
        <f>INDEX('Input EIA SEDS'!$A:$BZ, $A19, COLUMN(Y19))</f>
        <v/>
      </c>
      <c r="Z19">
        <f>INDEX('Input EIA SEDS'!$A:$BZ, $A19, COLUMN(Z19))</f>
        <v/>
      </c>
      <c r="AA19">
        <f>INDEX('Input EIA SEDS'!$A:$BZ, $A19, COLUMN(AA19))</f>
        <v/>
      </c>
      <c r="AB19">
        <f>INDEX('Input EIA SEDS'!$A:$BZ, $A19, COLUMN(AB19))</f>
        <v/>
      </c>
      <c r="AC19">
        <f>INDEX('Input EIA SEDS'!$A:$BZ, $A19, COLUMN(AC19))</f>
        <v/>
      </c>
      <c r="AD19">
        <f>INDEX('Input EIA SEDS'!$A:$BZ, $A19, COLUMN(AD19))</f>
        <v/>
      </c>
      <c r="AE19">
        <f>INDEX('Input EIA SEDS'!$A:$BZ, $A19, COLUMN(AE19))</f>
        <v/>
      </c>
      <c r="AF19">
        <f>INDEX('Input EIA SEDS'!$A:$BZ, $A19, COLUMN(AF19))</f>
        <v/>
      </c>
      <c r="AG19">
        <f>INDEX('Input EIA SEDS'!$A:$BZ, $A19, COLUMN(AG19))</f>
        <v/>
      </c>
      <c r="AH19">
        <f>INDEX('Input EIA SEDS'!$A:$BZ, $A19, COLUMN(AH19))</f>
        <v/>
      </c>
      <c r="AI19">
        <f>INDEX('Input EIA SEDS'!$A:$BZ, $A19, COLUMN(AI19))</f>
        <v/>
      </c>
      <c r="AJ19">
        <f>INDEX('Input EIA SEDS'!$A:$BZ, $A19, COLUMN(AJ19))</f>
        <v/>
      </c>
      <c r="AK19">
        <f>INDEX('Input EIA SEDS'!$A:$BZ, $A19, COLUMN(AK19))</f>
        <v/>
      </c>
      <c r="AL19">
        <f>INDEX('Input EIA SEDS'!$A:$BZ, $A19, COLUMN(AL19))</f>
        <v/>
      </c>
      <c r="AM19">
        <f>INDEX('Input EIA SEDS'!$A:$BZ, $A19, COLUMN(AM19))</f>
        <v/>
      </c>
      <c r="AN19">
        <f>INDEX('Input EIA SEDS'!$A:$BZ, $A19, COLUMN(AN19))</f>
        <v/>
      </c>
      <c r="AO19">
        <f>INDEX('Input EIA SEDS'!$A:$BZ, $A19, COLUMN(AO19))</f>
        <v/>
      </c>
      <c r="AP19">
        <f>INDEX('Input EIA SEDS'!$A:$BZ, $A19, COLUMN(AP19))</f>
        <v/>
      </c>
      <c r="AQ19">
        <f>INDEX('Input EIA SEDS'!$A:$BZ, $A19, COLUMN(AQ19))</f>
        <v/>
      </c>
      <c r="AR19">
        <f>INDEX('Input EIA SEDS'!$A:$BZ, $A19, COLUMN(AR19))</f>
        <v/>
      </c>
      <c r="AS19">
        <f>INDEX('Input EIA SEDS'!$A:$BZ, $A19, COLUMN(AS19))</f>
        <v/>
      </c>
      <c r="AT19">
        <f>INDEX('Input EIA SEDS'!$A:$BZ, $A19, COLUMN(AT19))</f>
        <v/>
      </c>
      <c r="AU19">
        <f>INDEX('Input EIA SEDS'!$A:$BZ, $A19, COLUMN(AU19))</f>
        <v/>
      </c>
      <c r="AV19">
        <f>INDEX('Input EIA SEDS'!$A:$BZ, $A19, COLUMN(AV19))</f>
        <v/>
      </c>
      <c r="AW19">
        <f>INDEX('Input EIA SEDS'!$A:$BZ, $A19, COLUMN(AW19))</f>
        <v/>
      </c>
      <c r="AX19">
        <f>INDEX('Input EIA SEDS'!$A:$BZ, $A19, COLUMN(AX19))</f>
        <v/>
      </c>
      <c r="AY19">
        <f>INDEX('Input EIA SEDS'!$A:$BZ, $A19, COLUMN(AY19))</f>
        <v/>
      </c>
      <c r="AZ19">
        <f>INDEX('Input EIA SEDS'!$A:$BZ, $A19, COLUMN(AZ19))</f>
        <v/>
      </c>
      <c r="BA19">
        <f>INDEX('Input EIA SEDS'!$A:$BZ, $A19, COLUMN(BA19))</f>
        <v/>
      </c>
      <c r="BB19">
        <f>INDEX('Input EIA SEDS'!$A:$BZ, $A19, COLUMN(BB19))</f>
        <v/>
      </c>
      <c r="BC19">
        <f>INDEX('Input EIA SEDS'!$A:$BZ, $A19, COLUMN(BC19))</f>
        <v/>
      </c>
      <c r="BD19">
        <f>INDEX('Input EIA SEDS'!$A:$BZ, $A19, COLUMN(BD19))</f>
        <v/>
      </c>
      <c r="BE19">
        <f>INDEX('Input EIA SEDS'!$A:$BZ, $A19, COLUMN(BE19))</f>
        <v/>
      </c>
      <c r="BF19">
        <f>INDEX('Input EIA SEDS'!$A:$BZ, $A19, COLUMN(BF19))</f>
        <v/>
      </c>
      <c r="BG19">
        <f>INDEX('Input EIA SEDS'!$A:$BZ, $A19, COLUMN(BG19))</f>
        <v/>
      </c>
      <c r="BH19">
        <f>INDEX('Input EIA SEDS'!$A:$BZ, $A19, COLUMN(BH19))</f>
        <v/>
      </c>
      <c r="BI19">
        <f>INDEX('Input EIA SEDS'!$A:$BZ, $A19, COLUMN(BI19))</f>
        <v/>
      </c>
      <c r="BJ19">
        <f>INDEX('Input EIA SEDS'!$A:$BZ, $A19, COLUMN(BJ19))</f>
        <v/>
      </c>
      <c r="BK19">
        <f>INDEX('Input EIA SEDS'!$A:$BZ, $A19, COLUMN(BK19))</f>
        <v/>
      </c>
      <c r="BL19">
        <f>INDEX('Input EIA SEDS'!$A:$BZ, $A19, COLUMN(BL19))</f>
        <v/>
      </c>
      <c r="BM19">
        <f>INDEX('Input EIA SEDS'!$A:$BZ, $A19, COLUMN(BM19))</f>
        <v/>
      </c>
      <c r="BN19">
        <f>INDEX('Input EIA SEDS'!$A:$BZ, $A19, COLUMN(BN19))</f>
        <v/>
      </c>
      <c r="BO19">
        <f>INDEX('Input EIA SEDS'!$A:$BZ, $A19, COLUMN(BO19))</f>
        <v/>
      </c>
      <c r="BP19">
        <f>INDEX('Input EIA SEDS'!$A:$BZ, $A19, COLUMN(BP19))</f>
        <v/>
      </c>
      <c r="BQ19">
        <f>INDEX('Input EIA SEDS'!$A:$BZ, $A19, COLUMN(BQ19))</f>
        <v/>
      </c>
      <c r="BR19">
        <f>INDEX('Input EIA SEDS'!$A:$BZ, $A19, COLUMN(BR19))</f>
        <v/>
      </c>
      <c r="BS19">
        <f>INDEX('Input EIA SEDS'!$A:$BZ, $A19, COLUMN(BS19))</f>
        <v/>
      </c>
      <c r="BT19">
        <f>INDEX('Input EIA SEDS'!$A:$BZ, $A19, COLUMN(BT19))</f>
        <v/>
      </c>
      <c r="BU19">
        <f>INDEX('Input EIA SEDS'!$A:$BZ, $A19, COLUMN(BU19))</f>
        <v/>
      </c>
      <c r="BV19">
        <f>INDEX('Input EIA SEDS'!$A:$BZ, $A19, COLUMN(BV19))</f>
        <v/>
      </c>
      <c r="BW19">
        <f>INDEX('Input EIA SEDS'!$A:$BZ, $A19, COLUMN(BW19))</f>
        <v/>
      </c>
    </row>
    <row r="20" spans="1:75">
      <c r="A20">
        <f>MATCH($C20,'Input EIA SEDS'!$C:$C,0)</f>
        <v/>
      </c>
      <c r="B20">
        <f>INDEX('Input EIA SEDS'!$A:$BZ, $A20, COLUMN(B20))</f>
        <v/>
      </c>
      <c r="C20" t="s">
        <v>533</v>
      </c>
      <c r="D20">
        <f>INDEX('Input EIA SEDS'!$A:$BZ, $A20, COLUMN(D20))</f>
        <v/>
      </c>
      <c r="E20">
        <f>INDEX('Input EIA SEDS'!$A:$BZ, $A20, COLUMN(E20))</f>
        <v/>
      </c>
      <c r="F20">
        <f>INDEX('Input EIA SEDS'!$A:$BZ, $A20, COLUMN(F20))</f>
        <v/>
      </c>
      <c r="G20">
        <f>INDEX('Input EIA SEDS'!$A:$BZ, $A20, COLUMN(G20))</f>
        <v/>
      </c>
      <c r="H20">
        <f>INDEX('Input EIA SEDS'!$A:$BZ, $A20, COLUMN(H20))</f>
        <v/>
      </c>
      <c r="I20">
        <f>INDEX('Input EIA SEDS'!$A:$BZ, $A20, COLUMN(I20))</f>
        <v/>
      </c>
      <c r="J20">
        <f>INDEX('Input EIA SEDS'!$A:$BZ, $A20, COLUMN(J20))</f>
        <v/>
      </c>
      <c r="K20">
        <f>INDEX('Input EIA SEDS'!$A:$BZ, $A20, COLUMN(K20))</f>
        <v/>
      </c>
      <c r="L20">
        <f>INDEX('Input EIA SEDS'!$A:$BZ, $A20, COLUMN(L20))</f>
        <v/>
      </c>
      <c r="M20">
        <f>INDEX('Input EIA SEDS'!$A:$BZ, $A20, COLUMN(M20))</f>
        <v/>
      </c>
      <c r="N20">
        <f>INDEX('Input EIA SEDS'!$A:$BZ, $A20, COLUMN(N20))</f>
        <v/>
      </c>
      <c r="O20">
        <f>INDEX('Input EIA SEDS'!$A:$BZ, $A20, COLUMN(O20))</f>
        <v/>
      </c>
      <c r="P20">
        <f>INDEX('Input EIA SEDS'!$A:$BZ, $A20, COLUMN(P20))</f>
        <v/>
      </c>
      <c r="Q20">
        <f>INDEX('Input EIA SEDS'!$A:$BZ, $A20, COLUMN(Q20))</f>
        <v/>
      </c>
      <c r="R20">
        <f>INDEX('Input EIA SEDS'!$A:$BZ, $A20, COLUMN(R20))</f>
        <v/>
      </c>
      <c r="S20">
        <f>INDEX('Input EIA SEDS'!$A:$BZ, $A20, COLUMN(S20))</f>
        <v/>
      </c>
      <c r="T20">
        <f>INDEX('Input EIA SEDS'!$A:$BZ, $A20, COLUMN(T20))</f>
        <v/>
      </c>
      <c r="U20">
        <f>INDEX('Input EIA SEDS'!$A:$BZ, $A20, COLUMN(U20))</f>
        <v/>
      </c>
      <c r="V20">
        <f>INDEX('Input EIA SEDS'!$A:$BZ, $A20, COLUMN(V20))</f>
        <v/>
      </c>
      <c r="W20">
        <f>INDEX('Input EIA SEDS'!$A:$BZ, $A20, COLUMN(W20))</f>
        <v/>
      </c>
      <c r="X20">
        <f>INDEX('Input EIA SEDS'!$A:$BZ, $A20, COLUMN(X20))</f>
        <v/>
      </c>
      <c r="Y20">
        <f>INDEX('Input EIA SEDS'!$A:$BZ, $A20, COLUMN(Y20))</f>
        <v/>
      </c>
      <c r="Z20">
        <f>INDEX('Input EIA SEDS'!$A:$BZ, $A20, COLUMN(Z20))</f>
        <v/>
      </c>
      <c r="AA20">
        <f>INDEX('Input EIA SEDS'!$A:$BZ, $A20, COLUMN(AA20))</f>
        <v/>
      </c>
      <c r="AB20">
        <f>INDEX('Input EIA SEDS'!$A:$BZ, $A20, COLUMN(AB20))</f>
        <v/>
      </c>
      <c r="AC20">
        <f>INDEX('Input EIA SEDS'!$A:$BZ, $A20, COLUMN(AC20))</f>
        <v/>
      </c>
      <c r="AD20">
        <f>INDEX('Input EIA SEDS'!$A:$BZ, $A20, COLUMN(AD20))</f>
        <v/>
      </c>
      <c r="AE20">
        <f>INDEX('Input EIA SEDS'!$A:$BZ, $A20, COLUMN(AE20))</f>
        <v/>
      </c>
      <c r="AF20">
        <f>INDEX('Input EIA SEDS'!$A:$BZ, $A20, COLUMN(AF20))</f>
        <v/>
      </c>
      <c r="AG20">
        <f>INDEX('Input EIA SEDS'!$A:$BZ, $A20, COLUMN(AG20))</f>
        <v/>
      </c>
      <c r="AH20">
        <f>INDEX('Input EIA SEDS'!$A:$BZ, $A20, COLUMN(AH20))</f>
        <v/>
      </c>
      <c r="AI20">
        <f>INDEX('Input EIA SEDS'!$A:$BZ, $A20, COLUMN(AI20))</f>
        <v/>
      </c>
      <c r="AJ20">
        <f>INDEX('Input EIA SEDS'!$A:$BZ, $A20, COLUMN(AJ20))</f>
        <v/>
      </c>
      <c r="AK20">
        <f>INDEX('Input EIA SEDS'!$A:$BZ, $A20, COLUMN(AK20))</f>
        <v/>
      </c>
      <c r="AL20">
        <f>INDEX('Input EIA SEDS'!$A:$BZ, $A20, COLUMN(AL20))</f>
        <v/>
      </c>
      <c r="AM20">
        <f>INDEX('Input EIA SEDS'!$A:$BZ, $A20, COLUMN(AM20))</f>
        <v/>
      </c>
      <c r="AN20">
        <f>INDEX('Input EIA SEDS'!$A:$BZ, $A20, COLUMN(AN20))</f>
        <v/>
      </c>
      <c r="AO20">
        <f>INDEX('Input EIA SEDS'!$A:$BZ, $A20, COLUMN(AO20))</f>
        <v/>
      </c>
      <c r="AP20">
        <f>INDEX('Input EIA SEDS'!$A:$BZ, $A20, COLUMN(AP20))</f>
        <v/>
      </c>
      <c r="AQ20">
        <f>INDEX('Input EIA SEDS'!$A:$BZ, $A20, COLUMN(AQ20))</f>
        <v/>
      </c>
      <c r="AR20">
        <f>INDEX('Input EIA SEDS'!$A:$BZ, $A20, COLUMN(AR20))</f>
        <v/>
      </c>
      <c r="AS20">
        <f>INDEX('Input EIA SEDS'!$A:$BZ, $A20, COLUMN(AS20))</f>
        <v/>
      </c>
      <c r="AT20">
        <f>INDEX('Input EIA SEDS'!$A:$BZ, $A20, COLUMN(AT20))</f>
        <v/>
      </c>
      <c r="AU20">
        <f>INDEX('Input EIA SEDS'!$A:$BZ, $A20, COLUMN(AU20))</f>
        <v/>
      </c>
      <c r="AV20">
        <f>INDEX('Input EIA SEDS'!$A:$BZ, $A20, COLUMN(AV20))</f>
        <v/>
      </c>
      <c r="AW20">
        <f>INDEX('Input EIA SEDS'!$A:$BZ, $A20, COLUMN(AW20))</f>
        <v/>
      </c>
      <c r="AX20">
        <f>INDEX('Input EIA SEDS'!$A:$BZ, $A20, COLUMN(AX20))</f>
        <v/>
      </c>
      <c r="AY20">
        <f>INDEX('Input EIA SEDS'!$A:$BZ, $A20, COLUMN(AY20))</f>
        <v/>
      </c>
      <c r="AZ20">
        <f>INDEX('Input EIA SEDS'!$A:$BZ, $A20, COLUMN(AZ20))</f>
        <v/>
      </c>
      <c r="BA20">
        <f>INDEX('Input EIA SEDS'!$A:$BZ, $A20, COLUMN(BA20))</f>
        <v/>
      </c>
      <c r="BB20">
        <f>INDEX('Input EIA SEDS'!$A:$BZ, $A20, COLUMN(BB20))</f>
        <v/>
      </c>
      <c r="BC20">
        <f>INDEX('Input EIA SEDS'!$A:$BZ, $A20, COLUMN(BC20))</f>
        <v/>
      </c>
      <c r="BD20">
        <f>INDEX('Input EIA SEDS'!$A:$BZ, $A20, COLUMN(BD20))</f>
        <v/>
      </c>
      <c r="BE20">
        <f>INDEX('Input EIA SEDS'!$A:$BZ, $A20, COLUMN(BE20))</f>
        <v/>
      </c>
      <c r="BF20">
        <f>INDEX('Input EIA SEDS'!$A:$BZ, $A20, COLUMN(BF20))</f>
        <v/>
      </c>
      <c r="BG20">
        <f>INDEX('Input EIA SEDS'!$A:$BZ, $A20, COLUMN(BG20))</f>
        <v/>
      </c>
      <c r="BH20">
        <f>INDEX('Input EIA SEDS'!$A:$BZ, $A20, COLUMN(BH20))</f>
        <v/>
      </c>
      <c r="BI20">
        <f>INDEX('Input EIA SEDS'!$A:$BZ, $A20, COLUMN(BI20))</f>
        <v/>
      </c>
      <c r="BJ20">
        <f>INDEX('Input EIA SEDS'!$A:$BZ, $A20, COLUMN(BJ20))</f>
        <v/>
      </c>
      <c r="BK20">
        <f>INDEX('Input EIA SEDS'!$A:$BZ, $A20, COLUMN(BK20))</f>
        <v/>
      </c>
      <c r="BL20">
        <f>INDEX('Input EIA SEDS'!$A:$BZ, $A20, COLUMN(BL20))</f>
        <v/>
      </c>
      <c r="BM20">
        <f>INDEX('Input EIA SEDS'!$A:$BZ, $A20, COLUMN(BM20))</f>
        <v/>
      </c>
      <c r="BN20">
        <f>INDEX('Input EIA SEDS'!$A:$BZ, $A20, COLUMN(BN20))</f>
        <v/>
      </c>
      <c r="BO20">
        <f>INDEX('Input EIA SEDS'!$A:$BZ, $A20, COLUMN(BO20))</f>
        <v/>
      </c>
      <c r="BP20">
        <f>INDEX('Input EIA SEDS'!$A:$BZ, $A20, COLUMN(BP20))</f>
        <v/>
      </c>
      <c r="BQ20">
        <f>INDEX('Input EIA SEDS'!$A:$BZ, $A20, COLUMN(BQ20))</f>
        <v/>
      </c>
      <c r="BR20">
        <f>INDEX('Input EIA SEDS'!$A:$BZ, $A20, COLUMN(BR20))</f>
        <v/>
      </c>
      <c r="BS20">
        <f>INDEX('Input EIA SEDS'!$A:$BZ, $A20, COLUMN(BS20))</f>
        <v/>
      </c>
      <c r="BT20">
        <f>INDEX('Input EIA SEDS'!$A:$BZ, $A20, COLUMN(BT20))</f>
        <v/>
      </c>
      <c r="BU20">
        <f>INDEX('Input EIA SEDS'!$A:$BZ, $A20, COLUMN(BU20))</f>
        <v/>
      </c>
      <c r="BV20">
        <f>INDEX('Input EIA SEDS'!$A:$BZ, $A20, COLUMN(BV20))</f>
        <v/>
      </c>
      <c r="BW20">
        <f>INDEX('Input EIA SEDS'!$A:$BZ, $A20, COLUMN(BW20))</f>
        <v/>
      </c>
    </row>
    <row r="21" spans="1:75">
      <c r="A21">
        <f>MATCH($C21,'Input EIA SEDS'!$C:$C,0)</f>
        <v/>
      </c>
      <c r="B21">
        <f>INDEX('Input EIA SEDS'!$A:$BZ, $A21, COLUMN(B21))</f>
        <v/>
      </c>
      <c r="C21" t="s">
        <v>539</v>
      </c>
      <c r="D21">
        <f>INDEX('Input EIA SEDS'!$A:$BZ, $A21, COLUMN(D21))</f>
        <v/>
      </c>
      <c r="E21">
        <f>INDEX('Input EIA SEDS'!$A:$BZ, $A21, COLUMN(E21))</f>
        <v/>
      </c>
      <c r="F21">
        <f>INDEX('Input EIA SEDS'!$A:$BZ, $A21, COLUMN(F21))</f>
        <v/>
      </c>
      <c r="G21">
        <f>INDEX('Input EIA SEDS'!$A:$BZ, $A21, COLUMN(G21))</f>
        <v/>
      </c>
      <c r="H21">
        <f>INDEX('Input EIA SEDS'!$A:$BZ, $A21, COLUMN(H21))</f>
        <v/>
      </c>
      <c r="I21">
        <f>INDEX('Input EIA SEDS'!$A:$BZ, $A21, COLUMN(I21))</f>
        <v/>
      </c>
      <c r="J21">
        <f>INDEX('Input EIA SEDS'!$A:$BZ, $A21, COLUMN(J21))</f>
        <v/>
      </c>
      <c r="K21">
        <f>INDEX('Input EIA SEDS'!$A:$BZ, $A21, COLUMN(K21))</f>
        <v/>
      </c>
      <c r="L21">
        <f>INDEX('Input EIA SEDS'!$A:$BZ, $A21, COLUMN(L21))</f>
        <v/>
      </c>
      <c r="M21">
        <f>INDEX('Input EIA SEDS'!$A:$BZ, $A21, COLUMN(M21))</f>
        <v/>
      </c>
      <c r="N21">
        <f>INDEX('Input EIA SEDS'!$A:$BZ, $A21, COLUMN(N21))</f>
        <v/>
      </c>
      <c r="O21">
        <f>INDEX('Input EIA SEDS'!$A:$BZ, $A21, COLUMN(O21))</f>
        <v/>
      </c>
      <c r="P21">
        <f>INDEX('Input EIA SEDS'!$A:$BZ, $A21, COLUMN(P21))</f>
        <v/>
      </c>
      <c r="Q21">
        <f>INDEX('Input EIA SEDS'!$A:$BZ, $A21, COLUMN(Q21))</f>
        <v/>
      </c>
      <c r="R21">
        <f>INDEX('Input EIA SEDS'!$A:$BZ, $A21, COLUMN(R21))</f>
        <v/>
      </c>
      <c r="S21">
        <f>INDEX('Input EIA SEDS'!$A:$BZ, $A21, COLUMN(S21))</f>
        <v/>
      </c>
      <c r="T21">
        <f>INDEX('Input EIA SEDS'!$A:$BZ, $A21, COLUMN(T21))</f>
        <v/>
      </c>
      <c r="U21">
        <f>INDEX('Input EIA SEDS'!$A:$BZ, $A21, COLUMN(U21))</f>
        <v/>
      </c>
      <c r="V21">
        <f>INDEX('Input EIA SEDS'!$A:$BZ, $A21, COLUMN(V21))</f>
        <v/>
      </c>
      <c r="W21">
        <f>INDEX('Input EIA SEDS'!$A:$BZ, $A21, COLUMN(W21))</f>
        <v/>
      </c>
      <c r="X21">
        <f>INDEX('Input EIA SEDS'!$A:$BZ, $A21, COLUMN(X21))</f>
        <v/>
      </c>
      <c r="Y21">
        <f>INDEX('Input EIA SEDS'!$A:$BZ, $A21, COLUMN(Y21))</f>
        <v/>
      </c>
      <c r="Z21">
        <f>INDEX('Input EIA SEDS'!$A:$BZ, $A21, COLUMN(Z21))</f>
        <v/>
      </c>
      <c r="AA21">
        <f>INDEX('Input EIA SEDS'!$A:$BZ, $A21, COLUMN(AA21))</f>
        <v/>
      </c>
      <c r="AB21">
        <f>INDEX('Input EIA SEDS'!$A:$BZ, $A21, COLUMN(AB21))</f>
        <v/>
      </c>
      <c r="AC21">
        <f>INDEX('Input EIA SEDS'!$A:$BZ, $A21, COLUMN(AC21))</f>
        <v/>
      </c>
      <c r="AD21">
        <f>INDEX('Input EIA SEDS'!$A:$BZ, $A21, COLUMN(AD21))</f>
        <v/>
      </c>
      <c r="AE21">
        <f>INDEX('Input EIA SEDS'!$A:$BZ, $A21, COLUMN(AE21))</f>
        <v/>
      </c>
      <c r="AF21">
        <f>INDEX('Input EIA SEDS'!$A:$BZ, $A21, COLUMN(AF21))</f>
        <v/>
      </c>
      <c r="AG21">
        <f>INDEX('Input EIA SEDS'!$A:$BZ, $A21, COLUMN(AG21))</f>
        <v/>
      </c>
      <c r="AH21">
        <f>INDEX('Input EIA SEDS'!$A:$BZ, $A21, COLUMN(AH21))</f>
        <v/>
      </c>
      <c r="AI21">
        <f>INDEX('Input EIA SEDS'!$A:$BZ, $A21, COLUMN(AI21))</f>
        <v/>
      </c>
      <c r="AJ21">
        <f>INDEX('Input EIA SEDS'!$A:$BZ, $A21, COLUMN(AJ21))</f>
        <v/>
      </c>
      <c r="AK21">
        <f>INDEX('Input EIA SEDS'!$A:$BZ, $A21, COLUMN(AK21))</f>
        <v/>
      </c>
      <c r="AL21">
        <f>INDEX('Input EIA SEDS'!$A:$BZ, $A21, COLUMN(AL21))</f>
        <v/>
      </c>
      <c r="AM21">
        <f>INDEX('Input EIA SEDS'!$A:$BZ, $A21, COLUMN(AM21))</f>
        <v/>
      </c>
      <c r="AN21">
        <f>INDEX('Input EIA SEDS'!$A:$BZ, $A21, COLUMN(AN21))</f>
        <v/>
      </c>
      <c r="AO21">
        <f>INDEX('Input EIA SEDS'!$A:$BZ, $A21, COLUMN(AO21))</f>
        <v/>
      </c>
      <c r="AP21">
        <f>INDEX('Input EIA SEDS'!$A:$BZ, $A21, COLUMN(AP21))</f>
        <v/>
      </c>
      <c r="AQ21">
        <f>INDEX('Input EIA SEDS'!$A:$BZ, $A21, COLUMN(AQ21))</f>
        <v/>
      </c>
      <c r="AR21">
        <f>INDEX('Input EIA SEDS'!$A:$BZ, $A21, COLUMN(AR21))</f>
        <v/>
      </c>
      <c r="AS21">
        <f>INDEX('Input EIA SEDS'!$A:$BZ, $A21, COLUMN(AS21))</f>
        <v/>
      </c>
      <c r="AT21">
        <f>INDEX('Input EIA SEDS'!$A:$BZ, $A21, COLUMN(AT21))</f>
        <v/>
      </c>
      <c r="AU21">
        <f>INDEX('Input EIA SEDS'!$A:$BZ, $A21, COLUMN(AU21))</f>
        <v/>
      </c>
      <c r="AV21">
        <f>INDEX('Input EIA SEDS'!$A:$BZ, $A21, COLUMN(AV21))</f>
        <v/>
      </c>
      <c r="AW21">
        <f>INDEX('Input EIA SEDS'!$A:$BZ, $A21, COLUMN(AW21))</f>
        <v/>
      </c>
      <c r="AX21">
        <f>INDEX('Input EIA SEDS'!$A:$BZ, $A21, COLUMN(AX21))</f>
        <v/>
      </c>
      <c r="AY21">
        <f>INDEX('Input EIA SEDS'!$A:$BZ, $A21, COLUMN(AY21))</f>
        <v/>
      </c>
      <c r="AZ21">
        <f>INDEX('Input EIA SEDS'!$A:$BZ, $A21, COLUMN(AZ21))</f>
        <v/>
      </c>
      <c r="BA21">
        <f>INDEX('Input EIA SEDS'!$A:$BZ, $A21, COLUMN(BA21))</f>
        <v/>
      </c>
      <c r="BB21">
        <f>INDEX('Input EIA SEDS'!$A:$BZ, $A21, COLUMN(BB21))</f>
        <v/>
      </c>
      <c r="BC21">
        <f>INDEX('Input EIA SEDS'!$A:$BZ, $A21, COLUMN(BC21))</f>
        <v/>
      </c>
      <c r="BD21">
        <f>INDEX('Input EIA SEDS'!$A:$BZ, $A21, COLUMN(BD21))</f>
        <v/>
      </c>
      <c r="BE21">
        <f>INDEX('Input EIA SEDS'!$A:$BZ, $A21, COLUMN(BE21))</f>
        <v/>
      </c>
      <c r="BF21">
        <f>INDEX('Input EIA SEDS'!$A:$BZ, $A21, COLUMN(BF21))</f>
        <v/>
      </c>
      <c r="BG21">
        <f>INDEX('Input EIA SEDS'!$A:$BZ, $A21, COLUMN(BG21))</f>
        <v/>
      </c>
      <c r="BH21">
        <f>INDEX('Input EIA SEDS'!$A:$BZ, $A21, COLUMN(BH21))</f>
        <v/>
      </c>
      <c r="BI21">
        <f>INDEX('Input EIA SEDS'!$A:$BZ, $A21, COLUMN(BI21))</f>
        <v/>
      </c>
      <c r="BJ21">
        <f>INDEX('Input EIA SEDS'!$A:$BZ, $A21, COLUMN(BJ21))</f>
        <v/>
      </c>
      <c r="BK21">
        <f>INDEX('Input EIA SEDS'!$A:$BZ, $A21, COLUMN(BK21))</f>
        <v/>
      </c>
      <c r="BL21">
        <f>INDEX('Input EIA SEDS'!$A:$BZ, $A21, COLUMN(BL21))</f>
        <v/>
      </c>
      <c r="BM21">
        <f>INDEX('Input EIA SEDS'!$A:$BZ, $A21, COLUMN(BM21))</f>
        <v/>
      </c>
      <c r="BN21">
        <f>INDEX('Input EIA SEDS'!$A:$BZ, $A21, COLUMN(BN21))</f>
        <v/>
      </c>
      <c r="BO21">
        <f>INDEX('Input EIA SEDS'!$A:$BZ, $A21, COLUMN(BO21))</f>
        <v/>
      </c>
      <c r="BP21">
        <f>INDEX('Input EIA SEDS'!$A:$BZ, $A21, COLUMN(BP21))</f>
        <v/>
      </c>
      <c r="BQ21">
        <f>INDEX('Input EIA SEDS'!$A:$BZ, $A21, COLUMN(BQ21))</f>
        <v/>
      </c>
      <c r="BR21">
        <f>INDEX('Input EIA SEDS'!$A:$BZ, $A21, COLUMN(BR21))</f>
        <v/>
      </c>
      <c r="BS21">
        <f>INDEX('Input EIA SEDS'!$A:$BZ, $A21, COLUMN(BS21))</f>
        <v/>
      </c>
      <c r="BT21">
        <f>INDEX('Input EIA SEDS'!$A:$BZ, $A21, COLUMN(BT21))</f>
        <v/>
      </c>
      <c r="BU21">
        <f>INDEX('Input EIA SEDS'!$A:$BZ, $A21, COLUMN(BU21))</f>
        <v/>
      </c>
      <c r="BV21">
        <f>INDEX('Input EIA SEDS'!$A:$BZ, $A21, COLUMN(BV21))</f>
        <v/>
      </c>
      <c r="BW21">
        <f>INDEX('Input EIA SEDS'!$A:$BZ, $A21, COLUMN(BW21))</f>
        <v/>
      </c>
    </row>
    <row r="22" spans="1:75">
      <c r="A22">
        <f>MATCH($C22,'Input EIA SEDS'!$C:$C,0)</f>
        <v/>
      </c>
      <c r="B22">
        <f>INDEX('Input EIA SEDS'!$A:$BZ, $A22, COLUMN(B22))</f>
        <v/>
      </c>
      <c r="C22" t="s">
        <v>542</v>
      </c>
      <c r="D22">
        <f>INDEX('Input EIA SEDS'!$A:$BZ, $A22, COLUMN(D22))</f>
        <v/>
      </c>
      <c r="E22">
        <f>INDEX('Input EIA SEDS'!$A:$BZ, $A22, COLUMN(E22))</f>
        <v/>
      </c>
      <c r="F22">
        <f>INDEX('Input EIA SEDS'!$A:$BZ, $A22, COLUMN(F22))</f>
        <v/>
      </c>
      <c r="G22">
        <f>INDEX('Input EIA SEDS'!$A:$BZ, $A22, COLUMN(G22))</f>
        <v/>
      </c>
      <c r="H22">
        <f>INDEX('Input EIA SEDS'!$A:$BZ, $A22, COLUMN(H22))</f>
        <v/>
      </c>
      <c r="I22">
        <f>INDEX('Input EIA SEDS'!$A:$BZ, $A22, COLUMN(I22))</f>
        <v/>
      </c>
      <c r="J22">
        <f>INDEX('Input EIA SEDS'!$A:$BZ, $A22, COLUMN(J22))</f>
        <v/>
      </c>
      <c r="K22">
        <f>INDEX('Input EIA SEDS'!$A:$BZ, $A22, COLUMN(K22))</f>
        <v/>
      </c>
      <c r="L22">
        <f>INDEX('Input EIA SEDS'!$A:$BZ, $A22, COLUMN(L22))</f>
        <v/>
      </c>
      <c r="M22">
        <f>INDEX('Input EIA SEDS'!$A:$BZ, $A22, COLUMN(M22))</f>
        <v/>
      </c>
      <c r="N22">
        <f>INDEX('Input EIA SEDS'!$A:$BZ, $A22, COLUMN(N22))</f>
        <v/>
      </c>
      <c r="O22">
        <f>INDEX('Input EIA SEDS'!$A:$BZ, $A22, COLUMN(O22))</f>
        <v/>
      </c>
      <c r="P22">
        <f>INDEX('Input EIA SEDS'!$A:$BZ, $A22, COLUMN(P22))</f>
        <v/>
      </c>
      <c r="Q22">
        <f>INDEX('Input EIA SEDS'!$A:$BZ, $A22, COLUMN(Q22))</f>
        <v/>
      </c>
      <c r="R22">
        <f>INDEX('Input EIA SEDS'!$A:$BZ, $A22, COLUMN(R22))</f>
        <v/>
      </c>
      <c r="S22">
        <f>INDEX('Input EIA SEDS'!$A:$BZ, $A22, COLUMN(S22))</f>
        <v/>
      </c>
      <c r="T22">
        <f>INDEX('Input EIA SEDS'!$A:$BZ, $A22, COLUMN(T22))</f>
        <v/>
      </c>
      <c r="U22">
        <f>INDEX('Input EIA SEDS'!$A:$BZ, $A22, COLUMN(U22))</f>
        <v/>
      </c>
      <c r="V22">
        <f>INDEX('Input EIA SEDS'!$A:$BZ, $A22, COLUMN(V22))</f>
        <v/>
      </c>
      <c r="W22">
        <f>INDEX('Input EIA SEDS'!$A:$BZ, $A22, COLUMN(W22))</f>
        <v/>
      </c>
      <c r="X22">
        <f>INDEX('Input EIA SEDS'!$A:$BZ, $A22, COLUMN(X22))</f>
        <v/>
      </c>
      <c r="Y22">
        <f>INDEX('Input EIA SEDS'!$A:$BZ, $A22, COLUMN(Y22))</f>
        <v/>
      </c>
      <c r="Z22">
        <f>INDEX('Input EIA SEDS'!$A:$BZ, $A22, COLUMN(Z22))</f>
        <v/>
      </c>
      <c r="AA22">
        <f>INDEX('Input EIA SEDS'!$A:$BZ, $A22, COLUMN(AA22))</f>
        <v/>
      </c>
      <c r="AB22">
        <f>INDEX('Input EIA SEDS'!$A:$BZ, $A22, COLUMN(AB22))</f>
        <v/>
      </c>
      <c r="AC22">
        <f>INDEX('Input EIA SEDS'!$A:$BZ, $A22, COLUMN(AC22))</f>
        <v/>
      </c>
      <c r="AD22">
        <f>INDEX('Input EIA SEDS'!$A:$BZ, $A22, COLUMN(AD22))</f>
        <v/>
      </c>
      <c r="AE22">
        <f>INDEX('Input EIA SEDS'!$A:$BZ, $A22, COLUMN(AE22))</f>
        <v/>
      </c>
      <c r="AF22">
        <f>INDEX('Input EIA SEDS'!$A:$BZ, $A22, COLUMN(AF22))</f>
        <v/>
      </c>
      <c r="AG22">
        <f>INDEX('Input EIA SEDS'!$A:$BZ, $A22, COLUMN(AG22))</f>
        <v/>
      </c>
      <c r="AH22">
        <f>INDEX('Input EIA SEDS'!$A:$BZ, $A22, COLUMN(AH22))</f>
        <v/>
      </c>
      <c r="AI22">
        <f>INDEX('Input EIA SEDS'!$A:$BZ, $A22, COLUMN(AI22))</f>
        <v/>
      </c>
      <c r="AJ22">
        <f>INDEX('Input EIA SEDS'!$A:$BZ, $A22, COLUMN(AJ22))</f>
        <v/>
      </c>
      <c r="AK22">
        <f>INDEX('Input EIA SEDS'!$A:$BZ, $A22, COLUMN(AK22))</f>
        <v/>
      </c>
      <c r="AL22">
        <f>INDEX('Input EIA SEDS'!$A:$BZ, $A22, COLUMN(AL22))</f>
        <v/>
      </c>
      <c r="AM22">
        <f>INDEX('Input EIA SEDS'!$A:$BZ, $A22, COLUMN(AM22))</f>
        <v/>
      </c>
      <c r="AN22">
        <f>INDEX('Input EIA SEDS'!$A:$BZ, $A22, COLUMN(AN22))</f>
        <v/>
      </c>
      <c r="AO22">
        <f>INDEX('Input EIA SEDS'!$A:$BZ, $A22, COLUMN(AO22))</f>
        <v/>
      </c>
      <c r="AP22">
        <f>INDEX('Input EIA SEDS'!$A:$BZ, $A22, COLUMN(AP22))</f>
        <v/>
      </c>
      <c r="AQ22">
        <f>INDEX('Input EIA SEDS'!$A:$BZ, $A22, COLUMN(AQ22))</f>
        <v/>
      </c>
      <c r="AR22">
        <f>INDEX('Input EIA SEDS'!$A:$BZ, $A22, COLUMN(AR22))</f>
        <v/>
      </c>
      <c r="AS22">
        <f>INDEX('Input EIA SEDS'!$A:$BZ, $A22, COLUMN(AS22))</f>
        <v/>
      </c>
      <c r="AT22">
        <f>INDEX('Input EIA SEDS'!$A:$BZ, $A22, COLUMN(AT22))</f>
        <v/>
      </c>
      <c r="AU22">
        <f>INDEX('Input EIA SEDS'!$A:$BZ, $A22, COLUMN(AU22))</f>
        <v/>
      </c>
      <c r="AV22">
        <f>INDEX('Input EIA SEDS'!$A:$BZ, $A22, COLUMN(AV22))</f>
        <v/>
      </c>
      <c r="AW22">
        <f>INDEX('Input EIA SEDS'!$A:$BZ, $A22, COLUMN(AW22))</f>
        <v/>
      </c>
      <c r="AX22">
        <f>INDEX('Input EIA SEDS'!$A:$BZ, $A22, COLUMN(AX22))</f>
        <v/>
      </c>
      <c r="AY22">
        <f>INDEX('Input EIA SEDS'!$A:$BZ, $A22, COLUMN(AY22))</f>
        <v/>
      </c>
      <c r="AZ22">
        <f>INDEX('Input EIA SEDS'!$A:$BZ, $A22, COLUMN(AZ22))</f>
        <v/>
      </c>
      <c r="BA22">
        <f>INDEX('Input EIA SEDS'!$A:$BZ, $A22, COLUMN(BA22))</f>
        <v/>
      </c>
      <c r="BB22">
        <f>INDEX('Input EIA SEDS'!$A:$BZ, $A22, COLUMN(BB22))</f>
        <v/>
      </c>
      <c r="BC22">
        <f>INDEX('Input EIA SEDS'!$A:$BZ, $A22, COLUMN(BC22))</f>
        <v/>
      </c>
      <c r="BD22">
        <f>INDEX('Input EIA SEDS'!$A:$BZ, $A22, COLUMN(BD22))</f>
        <v/>
      </c>
      <c r="BE22">
        <f>INDEX('Input EIA SEDS'!$A:$BZ, $A22, COLUMN(BE22))</f>
        <v/>
      </c>
      <c r="BF22">
        <f>INDEX('Input EIA SEDS'!$A:$BZ, $A22, COLUMN(BF22))</f>
        <v/>
      </c>
      <c r="BG22">
        <f>INDEX('Input EIA SEDS'!$A:$BZ, $A22, COLUMN(BG22))</f>
        <v/>
      </c>
      <c r="BH22">
        <f>INDEX('Input EIA SEDS'!$A:$BZ, $A22, COLUMN(BH22))</f>
        <v/>
      </c>
      <c r="BI22">
        <f>INDEX('Input EIA SEDS'!$A:$BZ, $A22, COLUMN(BI22))</f>
        <v/>
      </c>
      <c r="BJ22">
        <f>INDEX('Input EIA SEDS'!$A:$BZ, $A22, COLUMN(BJ22))</f>
        <v/>
      </c>
      <c r="BK22">
        <f>INDEX('Input EIA SEDS'!$A:$BZ, $A22, COLUMN(BK22))</f>
        <v/>
      </c>
      <c r="BL22">
        <f>INDEX('Input EIA SEDS'!$A:$BZ, $A22, COLUMN(BL22))</f>
        <v/>
      </c>
      <c r="BM22">
        <f>INDEX('Input EIA SEDS'!$A:$BZ, $A22, COLUMN(BM22))</f>
        <v/>
      </c>
      <c r="BN22">
        <f>INDEX('Input EIA SEDS'!$A:$BZ, $A22, COLUMN(BN22))</f>
        <v/>
      </c>
      <c r="BO22">
        <f>INDEX('Input EIA SEDS'!$A:$BZ, $A22, COLUMN(BO22))</f>
        <v/>
      </c>
      <c r="BP22">
        <f>INDEX('Input EIA SEDS'!$A:$BZ, $A22, COLUMN(BP22))</f>
        <v/>
      </c>
      <c r="BQ22">
        <f>INDEX('Input EIA SEDS'!$A:$BZ, $A22, COLUMN(BQ22))</f>
        <v/>
      </c>
      <c r="BR22">
        <f>INDEX('Input EIA SEDS'!$A:$BZ, $A22, COLUMN(BR22))</f>
        <v/>
      </c>
      <c r="BS22">
        <f>INDEX('Input EIA SEDS'!$A:$BZ, $A22, COLUMN(BS22))</f>
        <v/>
      </c>
      <c r="BT22">
        <f>INDEX('Input EIA SEDS'!$A:$BZ, $A22, COLUMN(BT22))</f>
        <v/>
      </c>
      <c r="BU22">
        <f>INDEX('Input EIA SEDS'!$A:$BZ, $A22, COLUMN(BU22))</f>
        <v/>
      </c>
      <c r="BV22">
        <f>INDEX('Input EIA SEDS'!$A:$BZ, $A22, COLUMN(BV22))</f>
        <v/>
      </c>
      <c r="BW22">
        <f>INDEX('Input EIA SEDS'!$A:$BZ, $A22, COLUMN(BW22))</f>
        <v/>
      </c>
    </row>
    <row r="23" spans="1:75">
      <c r="A23">
        <f>MATCH($C23,'Input EIA SEDS'!$C:$C,0)</f>
        <v/>
      </c>
      <c r="B23">
        <f>INDEX('Input EIA SEDS'!$A:$BZ, $A23, COLUMN(B23))</f>
        <v/>
      </c>
      <c r="C23" t="s">
        <v>546</v>
      </c>
      <c r="D23">
        <f>INDEX('Input EIA SEDS'!$A:$BZ, $A23, COLUMN(D23))</f>
        <v/>
      </c>
      <c r="E23">
        <f>INDEX('Input EIA SEDS'!$A:$BZ, $A23, COLUMN(E23))</f>
        <v/>
      </c>
      <c r="F23">
        <f>INDEX('Input EIA SEDS'!$A:$BZ, $A23, COLUMN(F23))</f>
        <v/>
      </c>
      <c r="G23">
        <f>INDEX('Input EIA SEDS'!$A:$BZ, $A23, COLUMN(G23))</f>
        <v/>
      </c>
      <c r="H23">
        <f>INDEX('Input EIA SEDS'!$A:$BZ, $A23, COLUMN(H23))</f>
        <v/>
      </c>
      <c r="I23">
        <f>INDEX('Input EIA SEDS'!$A:$BZ, $A23, COLUMN(I23))</f>
        <v/>
      </c>
      <c r="J23">
        <f>INDEX('Input EIA SEDS'!$A:$BZ, $A23, COLUMN(J23))</f>
        <v/>
      </c>
      <c r="K23">
        <f>INDEX('Input EIA SEDS'!$A:$BZ, $A23, COLUMN(K23))</f>
        <v/>
      </c>
      <c r="L23">
        <f>INDEX('Input EIA SEDS'!$A:$BZ, $A23, COLUMN(L23))</f>
        <v/>
      </c>
      <c r="M23">
        <f>INDEX('Input EIA SEDS'!$A:$BZ, $A23, COLUMN(M23))</f>
        <v/>
      </c>
      <c r="N23">
        <f>INDEX('Input EIA SEDS'!$A:$BZ, $A23, COLUMN(N23))</f>
        <v/>
      </c>
      <c r="O23">
        <f>INDEX('Input EIA SEDS'!$A:$BZ, $A23, COLUMN(O23))</f>
        <v/>
      </c>
      <c r="P23">
        <f>INDEX('Input EIA SEDS'!$A:$BZ, $A23, COLUMN(P23))</f>
        <v/>
      </c>
      <c r="Q23">
        <f>INDEX('Input EIA SEDS'!$A:$BZ, $A23, COLUMN(Q23))</f>
        <v/>
      </c>
      <c r="R23">
        <f>INDEX('Input EIA SEDS'!$A:$BZ, $A23, COLUMN(R23))</f>
        <v/>
      </c>
      <c r="S23">
        <f>INDEX('Input EIA SEDS'!$A:$BZ, $A23, COLUMN(S23))</f>
        <v/>
      </c>
      <c r="T23">
        <f>INDEX('Input EIA SEDS'!$A:$BZ, $A23, COLUMN(T23))</f>
        <v/>
      </c>
      <c r="U23">
        <f>INDEX('Input EIA SEDS'!$A:$BZ, $A23, COLUMN(U23))</f>
        <v/>
      </c>
      <c r="V23">
        <f>INDEX('Input EIA SEDS'!$A:$BZ, $A23, COLUMN(V23))</f>
        <v/>
      </c>
      <c r="W23">
        <f>INDEX('Input EIA SEDS'!$A:$BZ, $A23, COLUMN(W23))</f>
        <v/>
      </c>
      <c r="X23">
        <f>INDEX('Input EIA SEDS'!$A:$BZ, $A23, COLUMN(X23))</f>
        <v/>
      </c>
      <c r="Y23">
        <f>INDEX('Input EIA SEDS'!$A:$BZ, $A23, COLUMN(Y23))</f>
        <v/>
      </c>
      <c r="Z23">
        <f>INDEX('Input EIA SEDS'!$A:$BZ, $A23, COLUMN(Z23))</f>
        <v/>
      </c>
      <c r="AA23">
        <f>INDEX('Input EIA SEDS'!$A:$BZ, $A23, COLUMN(AA23))</f>
        <v/>
      </c>
      <c r="AB23">
        <f>INDEX('Input EIA SEDS'!$A:$BZ, $A23, COLUMN(AB23))</f>
        <v/>
      </c>
      <c r="AC23">
        <f>INDEX('Input EIA SEDS'!$A:$BZ, $A23, COLUMN(AC23))</f>
        <v/>
      </c>
      <c r="AD23">
        <f>INDEX('Input EIA SEDS'!$A:$BZ, $A23, COLUMN(AD23))</f>
        <v/>
      </c>
      <c r="AE23">
        <f>INDEX('Input EIA SEDS'!$A:$BZ, $A23, COLUMN(AE23))</f>
        <v/>
      </c>
      <c r="AF23">
        <f>INDEX('Input EIA SEDS'!$A:$BZ, $A23, COLUMN(AF23))</f>
        <v/>
      </c>
      <c r="AG23">
        <f>INDEX('Input EIA SEDS'!$A:$BZ, $A23, COLUMN(AG23))</f>
        <v/>
      </c>
      <c r="AH23">
        <f>INDEX('Input EIA SEDS'!$A:$BZ, $A23, COLUMN(AH23))</f>
        <v/>
      </c>
      <c r="AI23">
        <f>INDEX('Input EIA SEDS'!$A:$BZ, $A23, COLUMN(AI23))</f>
        <v/>
      </c>
      <c r="AJ23">
        <f>INDEX('Input EIA SEDS'!$A:$BZ, $A23, COLUMN(AJ23))</f>
        <v/>
      </c>
      <c r="AK23">
        <f>INDEX('Input EIA SEDS'!$A:$BZ, $A23, COLUMN(AK23))</f>
        <v/>
      </c>
      <c r="AL23">
        <f>INDEX('Input EIA SEDS'!$A:$BZ, $A23, COLUMN(AL23))</f>
        <v/>
      </c>
      <c r="AM23">
        <f>INDEX('Input EIA SEDS'!$A:$BZ, $A23, COLUMN(AM23))</f>
        <v/>
      </c>
      <c r="AN23">
        <f>INDEX('Input EIA SEDS'!$A:$BZ, $A23, COLUMN(AN23))</f>
        <v/>
      </c>
      <c r="AO23">
        <f>INDEX('Input EIA SEDS'!$A:$BZ, $A23, COLUMN(AO23))</f>
        <v/>
      </c>
      <c r="AP23">
        <f>INDEX('Input EIA SEDS'!$A:$BZ, $A23, COLUMN(AP23))</f>
        <v/>
      </c>
      <c r="AQ23">
        <f>INDEX('Input EIA SEDS'!$A:$BZ, $A23, COLUMN(AQ23))</f>
        <v/>
      </c>
      <c r="AR23">
        <f>INDEX('Input EIA SEDS'!$A:$BZ, $A23, COLUMN(AR23))</f>
        <v/>
      </c>
      <c r="AS23">
        <f>INDEX('Input EIA SEDS'!$A:$BZ, $A23, COLUMN(AS23))</f>
        <v/>
      </c>
      <c r="AT23">
        <f>INDEX('Input EIA SEDS'!$A:$BZ, $A23, COLUMN(AT23))</f>
        <v/>
      </c>
      <c r="AU23">
        <f>INDEX('Input EIA SEDS'!$A:$BZ, $A23, COLUMN(AU23))</f>
        <v/>
      </c>
      <c r="AV23">
        <f>INDEX('Input EIA SEDS'!$A:$BZ, $A23, COLUMN(AV23))</f>
        <v/>
      </c>
      <c r="AW23">
        <f>INDEX('Input EIA SEDS'!$A:$BZ, $A23, COLUMN(AW23))</f>
        <v/>
      </c>
      <c r="AX23">
        <f>INDEX('Input EIA SEDS'!$A:$BZ, $A23, COLUMN(AX23))</f>
        <v/>
      </c>
      <c r="AY23">
        <f>INDEX('Input EIA SEDS'!$A:$BZ, $A23, COLUMN(AY23))</f>
        <v/>
      </c>
      <c r="AZ23">
        <f>INDEX('Input EIA SEDS'!$A:$BZ, $A23, COLUMN(AZ23))</f>
        <v/>
      </c>
      <c r="BA23">
        <f>INDEX('Input EIA SEDS'!$A:$BZ, $A23, COLUMN(BA23))</f>
        <v/>
      </c>
      <c r="BB23">
        <f>INDEX('Input EIA SEDS'!$A:$BZ, $A23, COLUMN(BB23))</f>
        <v/>
      </c>
      <c r="BC23">
        <f>INDEX('Input EIA SEDS'!$A:$BZ, $A23, COLUMN(BC23))</f>
        <v/>
      </c>
      <c r="BD23">
        <f>INDEX('Input EIA SEDS'!$A:$BZ, $A23, COLUMN(BD23))</f>
        <v/>
      </c>
      <c r="BE23">
        <f>INDEX('Input EIA SEDS'!$A:$BZ, $A23, COLUMN(BE23))</f>
        <v/>
      </c>
      <c r="BF23">
        <f>INDEX('Input EIA SEDS'!$A:$BZ, $A23, COLUMN(BF23))</f>
        <v/>
      </c>
      <c r="BG23">
        <f>INDEX('Input EIA SEDS'!$A:$BZ, $A23, COLUMN(BG23))</f>
        <v/>
      </c>
      <c r="BH23">
        <f>INDEX('Input EIA SEDS'!$A:$BZ, $A23, COLUMN(BH23))</f>
        <v/>
      </c>
      <c r="BI23">
        <f>INDEX('Input EIA SEDS'!$A:$BZ, $A23, COLUMN(BI23))</f>
        <v/>
      </c>
      <c r="BJ23">
        <f>INDEX('Input EIA SEDS'!$A:$BZ, $A23, COLUMN(BJ23))</f>
        <v/>
      </c>
      <c r="BK23">
        <f>INDEX('Input EIA SEDS'!$A:$BZ, $A23, COLUMN(BK23))</f>
        <v/>
      </c>
      <c r="BL23">
        <f>INDEX('Input EIA SEDS'!$A:$BZ, $A23, COLUMN(BL23))</f>
        <v/>
      </c>
      <c r="BM23">
        <f>INDEX('Input EIA SEDS'!$A:$BZ, $A23, COLUMN(BM23))</f>
        <v/>
      </c>
      <c r="BN23">
        <f>INDEX('Input EIA SEDS'!$A:$BZ, $A23, COLUMN(BN23))</f>
        <v/>
      </c>
      <c r="BO23">
        <f>INDEX('Input EIA SEDS'!$A:$BZ, $A23, COLUMN(BO23))</f>
        <v/>
      </c>
      <c r="BP23">
        <f>INDEX('Input EIA SEDS'!$A:$BZ, $A23, COLUMN(BP23))</f>
        <v/>
      </c>
      <c r="BQ23">
        <f>INDEX('Input EIA SEDS'!$A:$BZ, $A23, COLUMN(BQ23))</f>
        <v/>
      </c>
      <c r="BR23">
        <f>INDEX('Input EIA SEDS'!$A:$BZ, $A23, COLUMN(BR23))</f>
        <v/>
      </c>
      <c r="BS23">
        <f>INDEX('Input EIA SEDS'!$A:$BZ, $A23, COLUMN(BS23))</f>
        <v/>
      </c>
      <c r="BT23">
        <f>INDEX('Input EIA SEDS'!$A:$BZ, $A23, COLUMN(BT23))</f>
        <v/>
      </c>
      <c r="BU23">
        <f>INDEX('Input EIA SEDS'!$A:$BZ, $A23, COLUMN(BU23))</f>
        <v/>
      </c>
      <c r="BV23">
        <f>INDEX('Input EIA SEDS'!$A:$BZ, $A23, COLUMN(BV23))</f>
        <v/>
      </c>
      <c r="BW23">
        <f>INDEX('Input EIA SEDS'!$A:$BZ, $A23, COLUMN(BW23))</f>
        <v/>
      </c>
    </row>
    <row r="24" spans="1:75">
      <c r="A24">
        <f>MATCH($C24,'Input EIA SEDS'!$C:$C,0)</f>
        <v/>
      </c>
      <c r="B24">
        <f>INDEX('Input EIA SEDS'!$A:$BZ, $A24, COLUMN(B24))</f>
        <v/>
      </c>
      <c r="C24" t="s">
        <v>551</v>
      </c>
      <c r="D24">
        <f>INDEX('Input EIA SEDS'!$A:$BZ, $A24, COLUMN(D24))</f>
        <v/>
      </c>
      <c r="E24">
        <f>INDEX('Input EIA SEDS'!$A:$BZ, $A24, COLUMN(E24))</f>
        <v/>
      </c>
      <c r="F24">
        <f>INDEX('Input EIA SEDS'!$A:$BZ, $A24, COLUMN(F24))</f>
        <v/>
      </c>
      <c r="G24">
        <f>INDEX('Input EIA SEDS'!$A:$BZ, $A24, COLUMN(G24))</f>
        <v/>
      </c>
      <c r="H24">
        <f>INDEX('Input EIA SEDS'!$A:$BZ, $A24, COLUMN(H24))</f>
        <v/>
      </c>
      <c r="I24">
        <f>INDEX('Input EIA SEDS'!$A:$BZ, $A24, COLUMN(I24))</f>
        <v/>
      </c>
      <c r="J24">
        <f>INDEX('Input EIA SEDS'!$A:$BZ, $A24, COLUMN(J24))</f>
        <v/>
      </c>
      <c r="K24">
        <f>INDEX('Input EIA SEDS'!$A:$BZ, $A24, COLUMN(K24))</f>
        <v/>
      </c>
      <c r="L24">
        <f>INDEX('Input EIA SEDS'!$A:$BZ, $A24, COLUMN(L24))</f>
        <v/>
      </c>
      <c r="M24">
        <f>INDEX('Input EIA SEDS'!$A:$BZ, $A24, COLUMN(M24))</f>
        <v/>
      </c>
      <c r="N24">
        <f>INDEX('Input EIA SEDS'!$A:$BZ, $A24, COLUMN(N24))</f>
        <v/>
      </c>
      <c r="O24">
        <f>INDEX('Input EIA SEDS'!$A:$BZ, $A24, COLUMN(O24))</f>
        <v/>
      </c>
      <c r="P24">
        <f>INDEX('Input EIA SEDS'!$A:$BZ, $A24, COLUMN(P24))</f>
        <v/>
      </c>
      <c r="Q24">
        <f>INDEX('Input EIA SEDS'!$A:$BZ, $A24, COLUMN(Q24))</f>
        <v/>
      </c>
      <c r="R24">
        <f>INDEX('Input EIA SEDS'!$A:$BZ, $A24, COLUMN(R24))</f>
        <v/>
      </c>
      <c r="S24">
        <f>INDEX('Input EIA SEDS'!$A:$BZ, $A24, COLUMN(S24))</f>
        <v/>
      </c>
      <c r="T24">
        <f>INDEX('Input EIA SEDS'!$A:$BZ, $A24, COLUMN(T24))</f>
        <v/>
      </c>
      <c r="U24">
        <f>INDEX('Input EIA SEDS'!$A:$BZ, $A24, COLUMN(U24))</f>
        <v/>
      </c>
      <c r="V24">
        <f>INDEX('Input EIA SEDS'!$A:$BZ, $A24, COLUMN(V24))</f>
        <v/>
      </c>
      <c r="W24">
        <f>INDEX('Input EIA SEDS'!$A:$BZ, $A24, COLUMN(W24))</f>
        <v/>
      </c>
      <c r="X24">
        <f>INDEX('Input EIA SEDS'!$A:$BZ, $A24, COLUMN(X24))</f>
        <v/>
      </c>
      <c r="Y24">
        <f>INDEX('Input EIA SEDS'!$A:$BZ, $A24, COLUMN(Y24))</f>
        <v/>
      </c>
      <c r="Z24">
        <f>INDEX('Input EIA SEDS'!$A:$BZ, $A24, COLUMN(Z24))</f>
        <v/>
      </c>
      <c r="AA24">
        <f>INDEX('Input EIA SEDS'!$A:$BZ, $A24, COLUMN(AA24))</f>
        <v/>
      </c>
      <c r="AB24">
        <f>INDEX('Input EIA SEDS'!$A:$BZ, $A24, COLUMN(AB24))</f>
        <v/>
      </c>
      <c r="AC24">
        <f>INDEX('Input EIA SEDS'!$A:$BZ, $A24, COLUMN(AC24))</f>
        <v/>
      </c>
      <c r="AD24">
        <f>INDEX('Input EIA SEDS'!$A:$BZ, $A24, COLUMN(AD24))</f>
        <v/>
      </c>
      <c r="AE24">
        <f>INDEX('Input EIA SEDS'!$A:$BZ, $A24, COLUMN(AE24))</f>
        <v/>
      </c>
      <c r="AF24">
        <f>INDEX('Input EIA SEDS'!$A:$BZ, $A24, COLUMN(AF24))</f>
        <v/>
      </c>
      <c r="AG24">
        <f>INDEX('Input EIA SEDS'!$A:$BZ, $A24, COLUMN(AG24))</f>
        <v/>
      </c>
      <c r="AH24">
        <f>INDEX('Input EIA SEDS'!$A:$BZ, $A24, COLUMN(AH24))</f>
        <v/>
      </c>
      <c r="AI24">
        <f>INDEX('Input EIA SEDS'!$A:$BZ, $A24, COLUMN(AI24))</f>
        <v/>
      </c>
      <c r="AJ24">
        <f>INDEX('Input EIA SEDS'!$A:$BZ, $A24, COLUMN(AJ24))</f>
        <v/>
      </c>
      <c r="AK24">
        <f>INDEX('Input EIA SEDS'!$A:$BZ, $A24, COLUMN(AK24))</f>
        <v/>
      </c>
      <c r="AL24">
        <f>INDEX('Input EIA SEDS'!$A:$BZ, $A24, COLUMN(AL24))</f>
        <v/>
      </c>
      <c r="AM24">
        <f>INDEX('Input EIA SEDS'!$A:$BZ, $A24, COLUMN(AM24))</f>
        <v/>
      </c>
      <c r="AN24">
        <f>INDEX('Input EIA SEDS'!$A:$BZ, $A24, COLUMN(AN24))</f>
        <v/>
      </c>
      <c r="AO24">
        <f>INDEX('Input EIA SEDS'!$A:$BZ, $A24, COLUMN(AO24))</f>
        <v/>
      </c>
      <c r="AP24">
        <f>INDEX('Input EIA SEDS'!$A:$BZ, $A24, COLUMN(AP24))</f>
        <v/>
      </c>
      <c r="AQ24">
        <f>INDEX('Input EIA SEDS'!$A:$BZ, $A24, COLUMN(AQ24))</f>
        <v/>
      </c>
      <c r="AR24">
        <f>INDEX('Input EIA SEDS'!$A:$BZ, $A24, COLUMN(AR24))</f>
        <v/>
      </c>
      <c r="AS24">
        <f>INDEX('Input EIA SEDS'!$A:$BZ, $A24, COLUMN(AS24))</f>
        <v/>
      </c>
      <c r="AT24">
        <f>INDEX('Input EIA SEDS'!$A:$BZ, $A24, COLUMN(AT24))</f>
        <v/>
      </c>
      <c r="AU24">
        <f>INDEX('Input EIA SEDS'!$A:$BZ, $A24, COLUMN(AU24))</f>
        <v/>
      </c>
      <c r="AV24">
        <f>INDEX('Input EIA SEDS'!$A:$BZ, $A24, COLUMN(AV24))</f>
        <v/>
      </c>
      <c r="AW24">
        <f>INDEX('Input EIA SEDS'!$A:$BZ, $A24, COLUMN(AW24))</f>
        <v/>
      </c>
      <c r="AX24">
        <f>INDEX('Input EIA SEDS'!$A:$BZ, $A24, COLUMN(AX24))</f>
        <v/>
      </c>
      <c r="AY24">
        <f>INDEX('Input EIA SEDS'!$A:$BZ, $A24, COLUMN(AY24))</f>
        <v/>
      </c>
      <c r="AZ24">
        <f>INDEX('Input EIA SEDS'!$A:$BZ, $A24, COLUMN(AZ24))</f>
        <v/>
      </c>
      <c r="BA24">
        <f>INDEX('Input EIA SEDS'!$A:$BZ, $A24, COLUMN(BA24))</f>
        <v/>
      </c>
      <c r="BB24">
        <f>INDEX('Input EIA SEDS'!$A:$BZ, $A24, COLUMN(BB24))</f>
        <v/>
      </c>
      <c r="BC24">
        <f>INDEX('Input EIA SEDS'!$A:$BZ, $A24, COLUMN(BC24))</f>
        <v/>
      </c>
      <c r="BD24">
        <f>INDEX('Input EIA SEDS'!$A:$BZ, $A24, COLUMN(BD24))</f>
        <v/>
      </c>
      <c r="BE24">
        <f>INDEX('Input EIA SEDS'!$A:$BZ, $A24, COLUMN(BE24))</f>
        <v/>
      </c>
      <c r="BF24">
        <f>INDEX('Input EIA SEDS'!$A:$BZ, $A24, COLUMN(BF24))</f>
        <v/>
      </c>
      <c r="BG24">
        <f>INDEX('Input EIA SEDS'!$A:$BZ, $A24, COLUMN(BG24))</f>
        <v/>
      </c>
      <c r="BH24">
        <f>INDEX('Input EIA SEDS'!$A:$BZ, $A24, COLUMN(BH24))</f>
        <v/>
      </c>
      <c r="BI24">
        <f>INDEX('Input EIA SEDS'!$A:$BZ, $A24, COLUMN(BI24))</f>
        <v/>
      </c>
      <c r="BJ24">
        <f>INDEX('Input EIA SEDS'!$A:$BZ, $A24, COLUMN(BJ24))</f>
        <v/>
      </c>
      <c r="BK24">
        <f>INDEX('Input EIA SEDS'!$A:$BZ, $A24, COLUMN(BK24))</f>
        <v/>
      </c>
      <c r="BL24">
        <f>INDEX('Input EIA SEDS'!$A:$BZ, $A24, COLUMN(BL24))</f>
        <v/>
      </c>
      <c r="BM24">
        <f>INDEX('Input EIA SEDS'!$A:$BZ, $A24, COLUMN(BM24))</f>
        <v/>
      </c>
      <c r="BN24">
        <f>INDEX('Input EIA SEDS'!$A:$BZ, $A24, COLUMN(BN24))</f>
        <v/>
      </c>
      <c r="BO24">
        <f>INDEX('Input EIA SEDS'!$A:$BZ, $A24, COLUMN(BO24))</f>
        <v/>
      </c>
      <c r="BP24">
        <f>INDEX('Input EIA SEDS'!$A:$BZ, $A24, COLUMN(BP24))</f>
        <v/>
      </c>
      <c r="BQ24">
        <f>INDEX('Input EIA SEDS'!$A:$BZ, $A24, COLUMN(BQ24))</f>
        <v/>
      </c>
      <c r="BR24">
        <f>INDEX('Input EIA SEDS'!$A:$BZ, $A24, COLUMN(BR24))</f>
        <v/>
      </c>
      <c r="BS24">
        <f>INDEX('Input EIA SEDS'!$A:$BZ, $A24, COLUMN(BS24))</f>
        <v/>
      </c>
      <c r="BT24">
        <f>INDEX('Input EIA SEDS'!$A:$BZ, $A24, COLUMN(BT24))</f>
        <v/>
      </c>
      <c r="BU24">
        <f>INDEX('Input EIA SEDS'!$A:$BZ, $A24, COLUMN(BU24))</f>
        <v/>
      </c>
      <c r="BV24">
        <f>INDEX('Input EIA SEDS'!$A:$BZ, $A24, COLUMN(BV24))</f>
        <v/>
      </c>
      <c r="BW24">
        <f>INDEX('Input EIA SEDS'!$A:$BZ, $A24, COLUMN(BW24))</f>
        <v/>
      </c>
    </row>
    <row r="25" spans="1:75">
      <c r="A25">
        <f>MATCH($C25,'Input EIA SEDS'!$C:$C,0)</f>
        <v/>
      </c>
      <c r="B25">
        <f>INDEX('Input EIA SEDS'!$A:$BZ, $A25, COLUMN(B25))</f>
        <v/>
      </c>
      <c r="C25" t="s">
        <v>555</v>
      </c>
      <c r="D25">
        <f>INDEX('Input EIA SEDS'!$A:$BZ, $A25, COLUMN(D25))</f>
        <v/>
      </c>
      <c r="E25">
        <f>INDEX('Input EIA SEDS'!$A:$BZ, $A25, COLUMN(E25))</f>
        <v/>
      </c>
      <c r="F25">
        <f>INDEX('Input EIA SEDS'!$A:$BZ, $A25, COLUMN(F25))</f>
        <v/>
      </c>
      <c r="G25">
        <f>INDEX('Input EIA SEDS'!$A:$BZ, $A25, COLUMN(G25))</f>
        <v/>
      </c>
      <c r="H25">
        <f>INDEX('Input EIA SEDS'!$A:$BZ, $A25, COLUMN(H25))</f>
        <v/>
      </c>
      <c r="I25">
        <f>INDEX('Input EIA SEDS'!$A:$BZ, $A25, COLUMN(I25))</f>
        <v/>
      </c>
      <c r="J25">
        <f>INDEX('Input EIA SEDS'!$A:$BZ, $A25, COLUMN(J25))</f>
        <v/>
      </c>
      <c r="K25">
        <f>INDEX('Input EIA SEDS'!$A:$BZ, $A25, COLUMN(K25))</f>
        <v/>
      </c>
      <c r="L25">
        <f>INDEX('Input EIA SEDS'!$A:$BZ, $A25, COLUMN(L25))</f>
        <v/>
      </c>
      <c r="M25">
        <f>INDEX('Input EIA SEDS'!$A:$BZ, $A25, COLUMN(M25))</f>
        <v/>
      </c>
      <c r="N25">
        <f>INDEX('Input EIA SEDS'!$A:$BZ, $A25, COLUMN(N25))</f>
        <v/>
      </c>
      <c r="O25">
        <f>INDEX('Input EIA SEDS'!$A:$BZ, $A25, COLUMN(O25))</f>
        <v/>
      </c>
      <c r="P25">
        <f>INDEX('Input EIA SEDS'!$A:$BZ, $A25, COLUMN(P25))</f>
        <v/>
      </c>
      <c r="Q25">
        <f>INDEX('Input EIA SEDS'!$A:$BZ, $A25, COLUMN(Q25))</f>
        <v/>
      </c>
      <c r="R25">
        <f>INDEX('Input EIA SEDS'!$A:$BZ, $A25, COLUMN(R25))</f>
        <v/>
      </c>
      <c r="S25">
        <f>INDEX('Input EIA SEDS'!$A:$BZ, $A25, COLUMN(S25))</f>
        <v/>
      </c>
      <c r="T25">
        <f>INDEX('Input EIA SEDS'!$A:$BZ, $A25, COLUMN(T25))</f>
        <v/>
      </c>
      <c r="U25">
        <f>INDEX('Input EIA SEDS'!$A:$BZ, $A25, COLUMN(U25))</f>
        <v/>
      </c>
      <c r="V25">
        <f>INDEX('Input EIA SEDS'!$A:$BZ, $A25, COLUMN(V25))</f>
        <v/>
      </c>
      <c r="W25">
        <f>INDEX('Input EIA SEDS'!$A:$BZ, $A25, COLUMN(W25))</f>
        <v/>
      </c>
      <c r="X25">
        <f>INDEX('Input EIA SEDS'!$A:$BZ, $A25, COLUMN(X25))</f>
        <v/>
      </c>
      <c r="Y25">
        <f>INDEX('Input EIA SEDS'!$A:$BZ, $A25, COLUMN(Y25))</f>
        <v/>
      </c>
      <c r="Z25">
        <f>INDEX('Input EIA SEDS'!$A:$BZ, $A25, COLUMN(Z25))</f>
        <v/>
      </c>
      <c r="AA25">
        <f>INDEX('Input EIA SEDS'!$A:$BZ, $A25, COLUMN(AA25))</f>
        <v/>
      </c>
      <c r="AB25">
        <f>INDEX('Input EIA SEDS'!$A:$BZ, $A25, COLUMN(AB25))</f>
        <v/>
      </c>
      <c r="AC25">
        <f>INDEX('Input EIA SEDS'!$A:$BZ, $A25, COLUMN(AC25))</f>
        <v/>
      </c>
      <c r="AD25">
        <f>INDEX('Input EIA SEDS'!$A:$BZ, $A25, COLUMN(AD25))</f>
        <v/>
      </c>
      <c r="AE25">
        <f>INDEX('Input EIA SEDS'!$A:$BZ, $A25, COLUMN(AE25))</f>
        <v/>
      </c>
      <c r="AF25">
        <f>INDEX('Input EIA SEDS'!$A:$BZ, $A25, COLUMN(AF25))</f>
        <v/>
      </c>
      <c r="AG25">
        <f>INDEX('Input EIA SEDS'!$A:$BZ, $A25, COLUMN(AG25))</f>
        <v/>
      </c>
      <c r="AH25">
        <f>INDEX('Input EIA SEDS'!$A:$BZ, $A25, COLUMN(AH25))</f>
        <v/>
      </c>
      <c r="AI25">
        <f>INDEX('Input EIA SEDS'!$A:$BZ, $A25, COLUMN(AI25))</f>
        <v/>
      </c>
      <c r="AJ25">
        <f>INDEX('Input EIA SEDS'!$A:$BZ, $A25, COLUMN(AJ25))</f>
        <v/>
      </c>
      <c r="AK25">
        <f>INDEX('Input EIA SEDS'!$A:$BZ, $A25, COLUMN(AK25))</f>
        <v/>
      </c>
      <c r="AL25">
        <f>INDEX('Input EIA SEDS'!$A:$BZ, $A25, COLUMN(AL25))</f>
        <v/>
      </c>
      <c r="AM25">
        <f>INDEX('Input EIA SEDS'!$A:$BZ, $A25, COLUMN(AM25))</f>
        <v/>
      </c>
      <c r="AN25">
        <f>INDEX('Input EIA SEDS'!$A:$BZ, $A25, COLUMN(AN25))</f>
        <v/>
      </c>
      <c r="AO25">
        <f>INDEX('Input EIA SEDS'!$A:$BZ, $A25, COLUMN(AO25))</f>
        <v/>
      </c>
      <c r="AP25">
        <f>INDEX('Input EIA SEDS'!$A:$BZ, $A25, COLUMN(AP25))</f>
        <v/>
      </c>
      <c r="AQ25">
        <f>INDEX('Input EIA SEDS'!$A:$BZ, $A25, COLUMN(AQ25))</f>
        <v/>
      </c>
      <c r="AR25">
        <f>INDEX('Input EIA SEDS'!$A:$BZ, $A25, COLUMN(AR25))</f>
        <v/>
      </c>
      <c r="AS25">
        <f>INDEX('Input EIA SEDS'!$A:$BZ, $A25, COLUMN(AS25))</f>
        <v/>
      </c>
      <c r="AT25">
        <f>INDEX('Input EIA SEDS'!$A:$BZ, $A25, COLUMN(AT25))</f>
        <v/>
      </c>
      <c r="AU25">
        <f>INDEX('Input EIA SEDS'!$A:$BZ, $A25, COLUMN(AU25))</f>
        <v/>
      </c>
      <c r="AV25">
        <f>INDEX('Input EIA SEDS'!$A:$BZ, $A25, COLUMN(AV25))</f>
        <v/>
      </c>
      <c r="AW25">
        <f>INDEX('Input EIA SEDS'!$A:$BZ, $A25, COLUMN(AW25))</f>
        <v/>
      </c>
      <c r="AX25">
        <f>INDEX('Input EIA SEDS'!$A:$BZ, $A25, COLUMN(AX25))</f>
        <v/>
      </c>
      <c r="AY25">
        <f>INDEX('Input EIA SEDS'!$A:$BZ, $A25, COLUMN(AY25))</f>
        <v/>
      </c>
      <c r="AZ25">
        <f>INDEX('Input EIA SEDS'!$A:$BZ, $A25, COLUMN(AZ25))</f>
        <v/>
      </c>
      <c r="BA25">
        <f>INDEX('Input EIA SEDS'!$A:$BZ, $A25, COLUMN(BA25))</f>
        <v/>
      </c>
      <c r="BB25">
        <f>INDEX('Input EIA SEDS'!$A:$BZ, $A25, COLUMN(BB25))</f>
        <v/>
      </c>
      <c r="BC25">
        <f>INDEX('Input EIA SEDS'!$A:$BZ, $A25, COLUMN(BC25))</f>
        <v/>
      </c>
      <c r="BD25">
        <f>INDEX('Input EIA SEDS'!$A:$BZ, $A25, COLUMN(BD25))</f>
        <v/>
      </c>
      <c r="BE25">
        <f>INDEX('Input EIA SEDS'!$A:$BZ, $A25, COLUMN(BE25))</f>
        <v/>
      </c>
      <c r="BF25">
        <f>INDEX('Input EIA SEDS'!$A:$BZ, $A25, COLUMN(BF25))</f>
        <v/>
      </c>
      <c r="BG25">
        <f>INDEX('Input EIA SEDS'!$A:$BZ, $A25, COLUMN(BG25))</f>
        <v/>
      </c>
      <c r="BH25">
        <f>INDEX('Input EIA SEDS'!$A:$BZ, $A25, COLUMN(BH25))</f>
        <v/>
      </c>
      <c r="BI25">
        <f>INDEX('Input EIA SEDS'!$A:$BZ, $A25, COLUMN(BI25))</f>
        <v/>
      </c>
      <c r="BJ25">
        <f>INDEX('Input EIA SEDS'!$A:$BZ, $A25, COLUMN(BJ25))</f>
        <v/>
      </c>
      <c r="BK25">
        <f>INDEX('Input EIA SEDS'!$A:$BZ, $A25, COLUMN(BK25))</f>
        <v/>
      </c>
      <c r="BL25">
        <f>INDEX('Input EIA SEDS'!$A:$BZ, $A25, COLUMN(BL25))</f>
        <v/>
      </c>
      <c r="BM25">
        <f>INDEX('Input EIA SEDS'!$A:$BZ, $A25, COLUMN(BM25))</f>
        <v/>
      </c>
      <c r="BN25">
        <f>INDEX('Input EIA SEDS'!$A:$BZ, $A25, COLUMN(BN25))</f>
        <v/>
      </c>
      <c r="BO25">
        <f>INDEX('Input EIA SEDS'!$A:$BZ, $A25, COLUMN(BO25))</f>
        <v/>
      </c>
      <c r="BP25">
        <f>INDEX('Input EIA SEDS'!$A:$BZ, $A25, COLUMN(BP25))</f>
        <v/>
      </c>
      <c r="BQ25">
        <f>INDEX('Input EIA SEDS'!$A:$BZ, $A25, COLUMN(BQ25))</f>
        <v/>
      </c>
      <c r="BR25">
        <f>INDEX('Input EIA SEDS'!$A:$BZ, $A25, COLUMN(BR25))</f>
        <v/>
      </c>
      <c r="BS25">
        <f>INDEX('Input EIA SEDS'!$A:$BZ, $A25, COLUMN(BS25))</f>
        <v/>
      </c>
      <c r="BT25">
        <f>INDEX('Input EIA SEDS'!$A:$BZ, $A25, COLUMN(BT25))</f>
        <v/>
      </c>
      <c r="BU25">
        <f>INDEX('Input EIA SEDS'!$A:$BZ, $A25, COLUMN(BU25))</f>
        <v/>
      </c>
      <c r="BV25">
        <f>INDEX('Input EIA SEDS'!$A:$BZ, $A25, COLUMN(BV25))</f>
        <v/>
      </c>
      <c r="BW25">
        <f>INDEX('Input EIA SEDS'!$A:$BZ, $A25, COLUMN(BW25))</f>
        <v/>
      </c>
    </row>
    <row r="26" spans="1:75">
      <c r="A26">
        <f>MATCH($C26,'Input EIA SEDS'!$C:$C,0)</f>
        <v/>
      </c>
      <c r="B26">
        <f>INDEX('Input EIA SEDS'!$A:$BZ, $A26, COLUMN(B26))</f>
        <v/>
      </c>
      <c r="C26" t="s">
        <v>560</v>
      </c>
      <c r="D26">
        <f>INDEX('Input EIA SEDS'!$A:$BZ, $A26, COLUMN(D26))</f>
        <v/>
      </c>
      <c r="E26">
        <f>INDEX('Input EIA SEDS'!$A:$BZ, $A26, COLUMN(E26))</f>
        <v/>
      </c>
      <c r="F26">
        <f>INDEX('Input EIA SEDS'!$A:$BZ, $A26, COLUMN(F26))</f>
        <v/>
      </c>
      <c r="G26">
        <f>INDEX('Input EIA SEDS'!$A:$BZ, $A26, COLUMN(G26))</f>
        <v/>
      </c>
      <c r="H26">
        <f>INDEX('Input EIA SEDS'!$A:$BZ, $A26, COLUMN(H26))</f>
        <v/>
      </c>
      <c r="I26">
        <f>INDEX('Input EIA SEDS'!$A:$BZ, $A26, COLUMN(I26))</f>
        <v/>
      </c>
      <c r="J26">
        <f>INDEX('Input EIA SEDS'!$A:$BZ, $A26, COLUMN(J26))</f>
        <v/>
      </c>
      <c r="K26">
        <f>INDEX('Input EIA SEDS'!$A:$BZ, $A26, COLUMN(K26))</f>
        <v/>
      </c>
      <c r="L26">
        <f>INDEX('Input EIA SEDS'!$A:$BZ, $A26, COLUMN(L26))</f>
        <v/>
      </c>
      <c r="M26">
        <f>INDEX('Input EIA SEDS'!$A:$BZ, $A26, COLUMN(M26))</f>
        <v/>
      </c>
      <c r="N26">
        <f>INDEX('Input EIA SEDS'!$A:$BZ, $A26, COLUMN(N26))</f>
        <v/>
      </c>
      <c r="O26">
        <f>INDEX('Input EIA SEDS'!$A:$BZ, $A26, COLUMN(O26))</f>
        <v/>
      </c>
      <c r="P26">
        <f>INDEX('Input EIA SEDS'!$A:$BZ, $A26, COLUMN(P26))</f>
        <v/>
      </c>
      <c r="Q26">
        <f>INDEX('Input EIA SEDS'!$A:$BZ, $A26, COLUMN(Q26))</f>
        <v/>
      </c>
      <c r="R26">
        <f>INDEX('Input EIA SEDS'!$A:$BZ, $A26, COLUMN(R26))</f>
        <v/>
      </c>
      <c r="S26">
        <f>INDEX('Input EIA SEDS'!$A:$BZ, $A26, COLUMN(S26))</f>
        <v/>
      </c>
      <c r="T26">
        <f>INDEX('Input EIA SEDS'!$A:$BZ, $A26, COLUMN(T26))</f>
        <v/>
      </c>
      <c r="U26">
        <f>INDEX('Input EIA SEDS'!$A:$BZ, $A26, COLUMN(U26))</f>
        <v/>
      </c>
      <c r="V26">
        <f>INDEX('Input EIA SEDS'!$A:$BZ, $A26, COLUMN(V26))</f>
        <v/>
      </c>
      <c r="W26">
        <f>INDEX('Input EIA SEDS'!$A:$BZ, $A26, COLUMN(W26))</f>
        <v/>
      </c>
      <c r="X26">
        <f>INDEX('Input EIA SEDS'!$A:$BZ, $A26, COLUMN(X26))</f>
        <v/>
      </c>
      <c r="Y26">
        <f>INDEX('Input EIA SEDS'!$A:$BZ, $A26, COLUMN(Y26))</f>
        <v/>
      </c>
      <c r="Z26">
        <f>INDEX('Input EIA SEDS'!$A:$BZ, $A26, COLUMN(Z26))</f>
        <v/>
      </c>
      <c r="AA26">
        <f>INDEX('Input EIA SEDS'!$A:$BZ, $A26, COLUMN(AA26))</f>
        <v/>
      </c>
      <c r="AB26">
        <f>INDEX('Input EIA SEDS'!$A:$BZ, $A26, COLUMN(AB26))</f>
        <v/>
      </c>
      <c r="AC26">
        <f>INDEX('Input EIA SEDS'!$A:$BZ, $A26, COLUMN(AC26))</f>
        <v/>
      </c>
      <c r="AD26">
        <f>INDEX('Input EIA SEDS'!$A:$BZ, $A26, COLUMN(AD26))</f>
        <v/>
      </c>
      <c r="AE26">
        <f>INDEX('Input EIA SEDS'!$A:$BZ, $A26, COLUMN(AE26))</f>
        <v/>
      </c>
      <c r="AF26">
        <f>INDEX('Input EIA SEDS'!$A:$BZ, $A26, COLUMN(AF26))</f>
        <v/>
      </c>
      <c r="AG26">
        <f>INDEX('Input EIA SEDS'!$A:$BZ, $A26, COLUMN(AG26))</f>
        <v/>
      </c>
      <c r="AH26">
        <f>INDEX('Input EIA SEDS'!$A:$BZ, $A26, COLUMN(AH26))</f>
        <v/>
      </c>
      <c r="AI26">
        <f>INDEX('Input EIA SEDS'!$A:$BZ, $A26, COLUMN(AI26))</f>
        <v/>
      </c>
      <c r="AJ26">
        <f>INDEX('Input EIA SEDS'!$A:$BZ, $A26, COLUMN(AJ26))</f>
        <v/>
      </c>
      <c r="AK26">
        <f>INDEX('Input EIA SEDS'!$A:$BZ, $A26, COLUMN(AK26))</f>
        <v/>
      </c>
      <c r="AL26">
        <f>INDEX('Input EIA SEDS'!$A:$BZ, $A26, COLUMN(AL26))</f>
        <v/>
      </c>
      <c r="AM26">
        <f>INDEX('Input EIA SEDS'!$A:$BZ, $A26, COLUMN(AM26))</f>
        <v/>
      </c>
      <c r="AN26">
        <f>INDEX('Input EIA SEDS'!$A:$BZ, $A26, COLUMN(AN26))</f>
        <v/>
      </c>
      <c r="AO26">
        <f>INDEX('Input EIA SEDS'!$A:$BZ, $A26, COLUMN(AO26))</f>
        <v/>
      </c>
      <c r="AP26">
        <f>INDEX('Input EIA SEDS'!$A:$BZ, $A26, COLUMN(AP26))</f>
        <v/>
      </c>
      <c r="AQ26">
        <f>INDEX('Input EIA SEDS'!$A:$BZ, $A26, COLUMN(AQ26))</f>
        <v/>
      </c>
      <c r="AR26">
        <f>INDEX('Input EIA SEDS'!$A:$BZ, $A26, COLUMN(AR26))</f>
        <v/>
      </c>
      <c r="AS26">
        <f>INDEX('Input EIA SEDS'!$A:$BZ, $A26, COLUMN(AS26))</f>
        <v/>
      </c>
      <c r="AT26">
        <f>INDEX('Input EIA SEDS'!$A:$BZ, $A26, COLUMN(AT26))</f>
        <v/>
      </c>
      <c r="AU26">
        <f>INDEX('Input EIA SEDS'!$A:$BZ, $A26, COLUMN(AU26))</f>
        <v/>
      </c>
      <c r="AV26">
        <f>INDEX('Input EIA SEDS'!$A:$BZ, $A26, COLUMN(AV26))</f>
        <v/>
      </c>
      <c r="AW26">
        <f>INDEX('Input EIA SEDS'!$A:$BZ, $A26, COLUMN(AW26))</f>
        <v/>
      </c>
      <c r="AX26">
        <f>INDEX('Input EIA SEDS'!$A:$BZ, $A26, COLUMN(AX26))</f>
        <v/>
      </c>
      <c r="AY26">
        <f>INDEX('Input EIA SEDS'!$A:$BZ, $A26, COLUMN(AY26))</f>
        <v/>
      </c>
      <c r="AZ26">
        <f>INDEX('Input EIA SEDS'!$A:$BZ, $A26, COLUMN(AZ26))</f>
        <v/>
      </c>
      <c r="BA26">
        <f>INDEX('Input EIA SEDS'!$A:$BZ, $A26, COLUMN(BA26))</f>
        <v/>
      </c>
      <c r="BB26">
        <f>INDEX('Input EIA SEDS'!$A:$BZ, $A26, COLUMN(BB26))</f>
        <v/>
      </c>
      <c r="BC26">
        <f>INDEX('Input EIA SEDS'!$A:$BZ, $A26, COLUMN(BC26))</f>
        <v/>
      </c>
      <c r="BD26">
        <f>INDEX('Input EIA SEDS'!$A:$BZ, $A26, COLUMN(BD26))</f>
        <v/>
      </c>
      <c r="BE26">
        <f>INDEX('Input EIA SEDS'!$A:$BZ, $A26, COLUMN(BE26))</f>
        <v/>
      </c>
      <c r="BF26">
        <f>INDEX('Input EIA SEDS'!$A:$BZ, $A26, COLUMN(BF26))</f>
        <v/>
      </c>
      <c r="BG26">
        <f>INDEX('Input EIA SEDS'!$A:$BZ, $A26, COLUMN(BG26))</f>
        <v/>
      </c>
      <c r="BH26">
        <f>INDEX('Input EIA SEDS'!$A:$BZ, $A26, COLUMN(BH26))</f>
        <v/>
      </c>
      <c r="BI26">
        <f>INDEX('Input EIA SEDS'!$A:$BZ, $A26, COLUMN(BI26))</f>
        <v/>
      </c>
      <c r="BJ26">
        <f>INDEX('Input EIA SEDS'!$A:$BZ, $A26, COLUMN(BJ26))</f>
        <v/>
      </c>
      <c r="BK26">
        <f>INDEX('Input EIA SEDS'!$A:$BZ, $A26, COLUMN(BK26))</f>
        <v/>
      </c>
      <c r="BL26">
        <f>INDEX('Input EIA SEDS'!$A:$BZ, $A26, COLUMN(BL26))</f>
        <v/>
      </c>
      <c r="BM26">
        <f>INDEX('Input EIA SEDS'!$A:$BZ, $A26, COLUMN(BM26))</f>
        <v/>
      </c>
      <c r="BN26">
        <f>INDEX('Input EIA SEDS'!$A:$BZ, $A26, COLUMN(BN26))</f>
        <v/>
      </c>
      <c r="BO26">
        <f>INDEX('Input EIA SEDS'!$A:$BZ, $A26, COLUMN(BO26))</f>
        <v/>
      </c>
      <c r="BP26">
        <f>INDEX('Input EIA SEDS'!$A:$BZ, $A26, COLUMN(BP26))</f>
        <v/>
      </c>
      <c r="BQ26">
        <f>INDEX('Input EIA SEDS'!$A:$BZ, $A26, COLUMN(BQ26))</f>
        <v/>
      </c>
      <c r="BR26">
        <f>INDEX('Input EIA SEDS'!$A:$BZ, $A26, COLUMN(BR26))</f>
        <v/>
      </c>
      <c r="BS26">
        <f>INDEX('Input EIA SEDS'!$A:$BZ, $A26, COLUMN(BS26))</f>
        <v/>
      </c>
      <c r="BT26">
        <f>INDEX('Input EIA SEDS'!$A:$BZ, $A26, COLUMN(BT26))</f>
        <v/>
      </c>
      <c r="BU26">
        <f>INDEX('Input EIA SEDS'!$A:$BZ, $A26, COLUMN(BU26))</f>
        <v/>
      </c>
      <c r="BV26">
        <f>INDEX('Input EIA SEDS'!$A:$BZ, $A26, COLUMN(BV26))</f>
        <v/>
      </c>
      <c r="BW26">
        <f>INDEX('Input EIA SEDS'!$A:$BZ, $A26, COLUMN(BW26))</f>
        <v/>
      </c>
    </row>
    <row r="27" spans="1:75">
      <c r="A27">
        <f>MATCH($C27,'Input EIA SEDS'!$C:$C,0)</f>
        <v/>
      </c>
      <c r="B27">
        <f>INDEX('Input EIA SEDS'!$A:$BZ, $A27, COLUMN(B27))</f>
        <v/>
      </c>
      <c r="C27" t="s">
        <v>562</v>
      </c>
      <c r="D27">
        <f>INDEX('Input EIA SEDS'!$A:$BZ, $A27, COLUMN(D27))</f>
        <v/>
      </c>
      <c r="E27">
        <f>INDEX('Input EIA SEDS'!$A:$BZ, $A27, COLUMN(E27))</f>
        <v/>
      </c>
      <c r="F27">
        <f>INDEX('Input EIA SEDS'!$A:$BZ, $A27, COLUMN(F27))</f>
        <v/>
      </c>
      <c r="G27">
        <f>INDEX('Input EIA SEDS'!$A:$BZ, $A27, COLUMN(G27))</f>
        <v/>
      </c>
      <c r="H27">
        <f>INDEX('Input EIA SEDS'!$A:$BZ, $A27, COLUMN(H27))</f>
        <v/>
      </c>
      <c r="I27">
        <f>INDEX('Input EIA SEDS'!$A:$BZ, $A27, COLUMN(I27))</f>
        <v/>
      </c>
      <c r="J27">
        <f>INDEX('Input EIA SEDS'!$A:$BZ, $A27, COLUMN(J27))</f>
        <v/>
      </c>
      <c r="K27">
        <f>INDEX('Input EIA SEDS'!$A:$BZ, $A27, COLUMN(K27))</f>
        <v/>
      </c>
      <c r="L27">
        <f>INDEX('Input EIA SEDS'!$A:$BZ, $A27, COLUMN(L27))</f>
        <v/>
      </c>
      <c r="M27">
        <f>INDEX('Input EIA SEDS'!$A:$BZ, $A27, COLUMN(M27))</f>
        <v/>
      </c>
      <c r="N27">
        <f>INDEX('Input EIA SEDS'!$A:$BZ, $A27, COLUMN(N27))</f>
        <v/>
      </c>
      <c r="O27">
        <f>INDEX('Input EIA SEDS'!$A:$BZ, $A27, COLUMN(O27))</f>
        <v/>
      </c>
      <c r="P27">
        <f>INDEX('Input EIA SEDS'!$A:$BZ, $A27, COLUMN(P27))</f>
        <v/>
      </c>
      <c r="Q27">
        <f>INDEX('Input EIA SEDS'!$A:$BZ, $A27, COLUMN(Q27))</f>
        <v/>
      </c>
      <c r="R27">
        <f>INDEX('Input EIA SEDS'!$A:$BZ, $A27, COLUMN(R27))</f>
        <v/>
      </c>
      <c r="S27">
        <f>INDEX('Input EIA SEDS'!$A:$BZ, $A27, COLUMN(S27))</f>
        <v/>
      </c>
      <c r="T27">
        <f>INDEX('Input EIA SEDS'!$A:$BZ, $A27, COLUMN(T27))</f>
        <v/>
      </c>
      <c r="U27">
        <f>INDEX('Input EIA SEDS'!$A:$BZ, $A27, COLUMN(U27))</f>
        <v/>
      </c>
      <c r="V27">
        <f>INDEX('Input EIA SEDS'!$A:$BZ, $A27, COLUMN(V27))</f>
        <v/>
      </c>
      <c r="W27">
        <f>INDEX('Input EIA SEDS'!$A:$BZ, $A27, COLUMN(W27))</f>
        <v/>
      </c>
      <c r="X27">
        <f>INDEX('Input EIA SEDS'!$A:$BZ, $A27, COLUMN(X27))</f>
        <v/>
      </c>
      <c r="Y27">
        <f>INDEX('Input EIA SEDS'!$A:$BZ, $A27, COLUMN(Y27))</f>
        <v/>
      </c>
      <c r="Z27">
        <f>INDEX('Input EIA SEDS'!$A:$BZ, $A27, COLUMN(Z27))</f>
        <v/>
      </c>
      <c r="AA27">
        <f>INDEX('Input EIA SEDS'!$A:$BZ, $A27, COLUMN(AA27))</f>
        <v/>
      </c>
      <c r="AB27">
        <f>INDEX('Input EIA SEDS'!$A:$BZ, $A27, COLUMN(AB27))</f>
        <v/>
      </c>
      <c r="AC27">
        <f>INDEX('Input EIA SEDS'!$A:$BZ, $A27, COLUMN(AC27))</f>
        <v/>
      </c>
      <c r="AD27">
        <f>INDEX('Input EIA SEDS'!$A:$BZ, $A27, COLUMN(AD27))</f>
        <v/>
      </c>
      <c r="AE27">
        <f>INDEX('Input EIA SEDS'!$A:$BZ, $A27, COLUMN(AE27))</f>
        <v/>
      </c>
      <c r="AF27">
        <f>INDEX('Input EIA SEDS'!$A:$BZ, $A27, COLUMN(AF27))</f>
        <v/>
      </c>
      <c r="AG27">
        <f>INDEX('Input EIA SEDS'!$A:$BZ, $A27, COLUMN(AG27))</f>
        <v/>
      </c>
      <c r="AH27">
        <f>INDEX('Input EIA SEDS'!$A:$BZ, $A27, COLUMN(AH27))</f>
        <v/>
      </c>
      <c r="AI27">
        <f>INDEX('Input EIA SEDS'!$A:$BZ, $A27, COLUMN(AI27))</f>
        <v/>
      </c>
      <c r="AJ27">
        <f>INDEX('Input EIA SEDS'!$A:$BZ, $A27, COLUMN(AJ27))</f>
        <v/>
      </c>
      <c r="AK27">
        <f>INDEX('Input EIA SEDS'!$A:$BZ, $A27, COLUMN(AK27))</f>
        <v/>
      </c>
      <c r="AL27">
        <f>INDEX('Input EIA SEDS'!$A:$BZ, $A27, COLUMN(AL27))</f>
        <v/>
      </c>
      <c r="AM27">
        <f>INDEX('Input EIA SEDS'!$A:$BZ, $A27, COLUMN(AM27))</f>
        <v/>
      </c>
      <c r="AN27">
        <f>INDEX('Input EIA SEDS'!$A:$BZ, $A27, COLUMN(AN27))</f>
        <v/>
      </c>
      <c r="AO27">
        <f>INDEX('Input EIA SEDS'!$A:$BZ, $A27, COLUMN(AO27))</f>
        <v/>
      </c>
      <c r="AP27">
        <f>INDEX('Input EIA SEDS'!$A:$BZ, $A27, COLUMN(AP27))</f>
        <v/>
      </c>
      <c r="AQ27">
        <f>INDEX('Input EIA SEDS'!$A:$BZ, $A27, COLUMN(AQ27))</f>
        <v/>
      </c>
      <c r="AR27">
        <f>INDEX('Input EIA SEDS'!$A:$BZ, $A27, COLUMN(AR27))</f>
        <v/>
      </c>
      <c r="AS27">
        <f>INDEX('Input EIA SEDS'!$A:$BZ, $A27, COLUMN(AS27))</f>
        <v/>
      </c>
      <c r="AT27">
        <f>INDEX('Input EIA SEDS'!$A:$BZ, $A27, COLUMN(AT27))</f>
        <v/>
      </c>
      <c r="AU27">
        <f>INDEX('Input EIA SEDS'!$A:$BZ, $A27, COLUMN(AU27))</f>
        <v/>
      </c>
      <c r="AV27">
        <f>INDEX('Input EIA SEDS'!$A:$BZ, $A27, COLUMN(AV27))</f>
        <v/>
      </c>
      <c r="AW27">
        <f>INDEX('Input EIA SEDS'!$A:$BZ, $A27, COLUMN(AW27))</f>
        <v/>
      </c>
      <c r="AX27">
        <f>INDEX('Input EIA SEDS'!$A:$BZ, $A27, COLUMN(AX27))</f>
        <v/>
      </c>
      <c r="AY27">
        <f>INDEX('Input EIA SEDS'!$A:$BZ, $A27, COLUMN(AY27))</f>
        <v/>
      </c>
      <c r="AZ27">
        <f>INDEX('Input EIA SEDS'!$A:$BZ, $A27, COLUMN(AZ27))</f>
        <v/>
      </c>
      <c r="BA27">
        <f>INDEX('Input EIA SEDS'!$A:$BZ, $A27, COLUMN(BA27))</f>
        <v/>
      </c>
      <c r="BB27">
        <f>INDEX('Input EIA SEDS'!$A:$BZ, $A27, COLUMN(BB27))</f>
        <v/>
      </c>
      <c r="BC27">
        <f>INDEX('Input EIA SEDS'!$A:$BZ, $A27, COLUMN(BC27))</f>
        <v/>
      </c>
      <c r="BD27">
        <f>INDEX('Input EIA SEDS'!$A:$BZ, $A27, COLUMN(BD27))</f>
        <v/>
      </c>
      <c r="BE27">
        <f>INDEX('Input EIA SEDS'!$A:$BZ, $A27, COLUMN(BE27))</f>
        <v/>
      </c>
      <c r="BF27">
        <f>INDEX('Input EIA SEDS'!$A:$BZ, $A27, COLUMN(BF27))</f>
        <v/>
      </c>
      <c r="BG27">
        <f>INDEX('Input EIA SEDS'!$A:$BZ, $A27, COLUMN(BG27))</f>
        <v/>
      </c>
      <c r="BH27">
        <f>INDEX('Input EIA SEDS'!$A:$BZ, $A27, COLUMN(BH27))</f>
        <v/>
      </c>
      <c r="BI27">
        <f>INDEX('Input EIA SEDS'!$A:$BZ, $A27, COLUMN(BI27))</f>
        <v/>
      </c>
      <c r="BJ27">
        <f>INDEX('Input EIA SEDS'!$A:$BZ, $A27, COLUMN(BJ27))</f>
        <v/>
      </c>
      <c r="BK27">
        <f>INDEX('Input EIA SEDS'!$A:$BZ, $A27, COLUMN(BK27))</f>
        <v/>
      </c>
      <c r="BL27">
        <f>INDEX('Input EIA SEDS'!$A:$BZ, $A27, COLUMN(BL27))</f>
        <v/>
      </c>
      <c r="BM27">
        <f>INDEX('Input EIA SEDS'!$A:$BZ, $A27, COLUMN(BM27))</f>
        <v/>
      </c>
      <c r="BN27">
        <f>INDEX('Input EIA SEDS'!$A:$BZ, $A27, COLUMN(BN27))</f>
        <v/>
      </c>
      <c r="BO27">
        <f>INDEX('Input EIA SEDS'!$A:$BZ, $A27, COLUMN(BO27))</f>
        <v/>
      </c>
      <c r="BP27">
        <f>INDEX('Input EIA SEDS'!$A:$BZ, $A27, COLUMN(BP27))</f>
        <v/>
      </c>
      <c r="BQ27">
        <f>INDEX('Input EIA SEDS'!$A:$BZ, $A27, COLUMN(BQ27))</f>
        <v/>
      </c>
      <c r="BR27">
        <f>INDEX('Input EIA SEDS'!$A:$BZ, $A27, COLUMN(BR27))</f>
        <v/>
      </c>
      <c r="BS27">
        <f>INDEX('Input EIA SEDS'!$A:$BZ, $A27, COLUMN(BS27))</f>
        <v/>
      </c>
      <c r="BT27">
        <f>INDEX('Input EIA SEDS'!$A:$BZ, $A27, COLUMN(BT27))</f>
        <v/>
      </c>
      <c r="BU27">
        <f>INDEX('Input EIA SEDS'!$A:$BZ, $A27, COLUMN(BU27))</f>
        <v/>
      </c>
      <c r="BV27">
        <f>INDEX('Input EIA SEDS'!$A:$BZ, $A27, COLUMN(BV27))</f>
        <v/>
      </c>
      <c r="BW27">
        <f>INDEX('Input EIA SEDS'!$A:$BZ, $A27, COLUMN(BW27))</f>
        <v/>
      </c>
    </row>
    <row r="28" spans="1:75">
      <c r="A28">
        <f>MATCH($C28,'Input EIA SEDS'!$C:$C,0)</f>
        <v/>
      </c>
      <c r="B28">
        <f>INDEX('Input EIA SEDS'!$A:$BZ, $A28, COLUMN(B28))</f>
        <v/>
      </c>
      <c r="C28" t="s">
        <v>571</v>
      </c>
      <c r="D28">
        <f>INDEX('Input EIA SEDS'!$A:$BZ, $A28, COLUMN(D28))</f>
        <v/>
      </c>
      <c r="E28">
        <f>INDEX('Input EIA SEDS'!$A:$BZ, $A28, COLUMN(E28))</f>
        <v/>
      </c>
      <c r="F28">
        <f>INDEX('Input EIA SEDS'!$A:$BZ, $A28, COLUMN(F28))</f>
        <v/>
      </c>
      <c r="G28">
        <f>INDEX('Input EIA SEDS'!$A:$BZ, $A28, COLUMN(G28))</f>
        <v/>
      </c>
      <c r="H28">
        <f>INDEX('Input EIA SEDS'!$A:$BZ, $A28, COLUMN(H28))</f>
        <v/>
      </c>
      <c r="I28">
        <f>INDEX('Input EIA SEDS'!$A:$BZ, $A28, COLUMN(I28))</f>
        <v/>
      </c>
      <c r="J28">
        <f>INDEX('Input EIA SEDS'!$A:$BZ, $A28, COLUMN(J28))</f>
        <v/>
      </c>
      <c r="K28">
        <f>INDEX('Input EIA SEDS'!$A:$BZ, $A28, COLUMN(K28))</f>
        <v/>
      </c>
      <c r="L28">
        <f>INDEX('Input EIA SEDS'!$A:$BZ, $A28, COLUMN(L28))</f>
        <v/>
      </c>
      <c r="M28">
        <f>INDEX('Input EIA SEDS'!$A:$BZ, $A28, COLUMN(M28))</f>
        <v/>
      </c>
      <c r="N28">
        <f>INDEX('Input EIA SEDS'!$A:$BZ, $A28, COLUMN(N28))</f>
        <v/>
      </c>
      <c r="O28">
        <f>INDEX('Input EIA SEDS'!$A:$BZ, $A28, COLUMN(O28))</f>
        <v/>
      </c>
      <c r="P28">
        <f>INDEX('Input EIA SEDS'!$A:$BZ, $A28, COLUMN(P28))</f>
        <v/>
      </c>
      <c r="Q28">
        <f>INDEX('Input EIA SEDS'!$A:$BZ, $A28, COLUMN(Q28))</f>
        <v/>
      </c>
      <c r="R28">
        <f>INDEX('Input EIA SEDS'!$A:$BZ, $A28, COLUMN(R28))</f>
        <v/>
      </c>
      <c r="S28">
        <f>INDEX('Input EIA SEDS'!$A:$BZ, $A28, COLUMN(S28))</f>
        <v/>
      </c>
      <c r="T28">
        <f>INDEX('Input EIA SEDS'!$A:$BZ, $A28, COLUMN(T28))</f>
        <v/>
      </c>
      <c r="U28">
        <f>INDEX('Input EIA SEDS'!$A:$BZ, $A28, COLUMN(U28))</f>
        <v/>
      </c>
      <c r="V28">
        <f>INDEX('Input EIA SEDS'!$A:$BZ, $A28, COLUMN(V28))</f>
        <v/>
      </c>
      <c r="W28">
        <f>INDEX('Input EIA SEDS'!$A:$BZ, $A28, COLUMN(W28))</f>
        <v/>
      </c>
      <c r="X28">
        <f>INDEX('Input EIA SEDS'!$A:$BZ, $A28, COLUMN(X28))</f>
        <v/>
      </c>
      <c r="Y28">
        <f>INDEX('Input EIA SEDS'!$A:$BZ, $A28, COLUMN(Y28))</f>
        <v/>
      </c>
      <c r="Z28">
        <f>INDEX('Input EIA SEDS'!$A:$BZ, $A28, COLUMN(Z28))</f>
        <v/>
      </c>
      <c r="AA28">
        <f>INDEX('Input EIA SEDS'!$A:$BZ, $A28, COLUMN(AA28))</f>
        <v/>
      </c>
      <c r="AB28">
        <f>INDEX('Input EIA SEDS'!$A:$BZ, $A28, COLUMN(AB28))</f>
        <v/>
      </c>
      <c r="AC28">
        <f>INDEX('Input EIA SEDS'!$A:$BZ, $A28, COLUMN(AC28))</f>
        <v/>
      </c>
      <c r="AD28">
        <f>INDEX('Input EIA SEDS'!$A:$BZ, $A28, COLUMN(AD28))</f>
        <v/>
      </c>
      <c r="AE28">
        <f>INDEX('Input EIA SEDS'!$A:$BZ, $A28, COLUMN(AE28))</f>
        <v/>
      </c>
      <c r="AF28">
        <f>INDEX('Input EIA SEDS'!$A:$BZ, $A28, COLUMN(AF28))</f>
        <v/>
      </c>
      <c r="AG28">
        <f>INDEX('Input EIA SEDS'!$A:$BZ, $A28, COLUMN(AG28))</f>
        <v/>
      </c>
      <c r="AH28">
        <f>INDEX('Input EIA SEDS'!$A:$BZ, $A28, COLUMN(AH28))</f>
        <v/>
      </c>
      <c r="AI28">
        <f>INDEX('Input EIA SEDS'!$A:$BZ, $A28, COLUMN(AI28))</f>
        <v/>
      </c>
      <c r="AJ28">
        <f>INDEX('Input EIA SEDS'!$A:$BZ, $A28, COLUMN(AJ28))</f>
        <v/>
      </c>
      <c r="AK28">
        <f>INDEX('Input EIA SEDS'!$A:$BZ, $A28, COLUMN(AK28))</f>
        <v/>
      </c>
      <c r="AL28">
        <f>INDEX('Input EIA SEDS'!$A:$BZ, $A28, COLUMN(AL28))</f>
        <v/>
      </c>
      <c r="AM28">
        <f>INDEX('Input EIA SEDS'!$A:$BZ, $A28, COLUMN(AM28))</f>
        <v/>
      </c>
      <c r="AN28">
        <f>INDEX('Input EIA SEDS'!$A:$BZ, $A28, COLUMN(AN28))</f>
        <v/>
      </c>
      <c r="AO28">
        <f>INDEX('Input EIA SEDS'!$A:$BZ, $A28, COLUMN(AO28))</f>
        <v/>
      </c>
      <c r="AP28">
        <f>INDEX('Input EIA SEDS'!$A:$BZ, $A28, COLUMN(AP28))</f>
        <v/>
      </c>
      <c r="AQ28">
        <f>INDEX('Input EIA SEDS'!$A:$BZ, $A28, COLUMN(AQ28))</f>
        <v/>
      </c>
      <c r="AR28">
        <f>INDEX('Input EIA SEDS'!$A:$BZ, $A28, COLUMN(AR28))</f>
        <v/>
      </c>
      <c r="AS28">
        <f>INDEX('Input EIA SEDS'!$A:$BZ, $A28, COLUMN(AS28))</f>
        <v/>
      </c>
      <c r="AT28">
        <f>INDEX('Input EIA SEDS'!$A:$BZ, $A28, COLUMN(AT28))</f>
        <v/>
      </c>
      <c r="AU28">
        <f>INDEX('Input EIA SEDS'!$A:$BZ, $A28, COLUMN(AU28))</f>
        <v/>
      </c>
      <c r="AV28">
        <f>INDEX('Input EIA SEDS'!$A:$BZ, $A28, COLUMN(AV28))</f>
        <v/>
      </c>
      <c r="AW28">
        <f>INDEX('Input EIA SEDS'!$A:$BZ, $A28, COLUMN(AW28))</f>
        <v/>
      </c>
      <c r="AX28">
        <f>INDEX('Input EIA SEDS'!$A:$BZ, $A28, COLUMN(AX28))</f>
        <v/>
      </c>
      <c r="AY28">
        <f>INDEX('Input EIA SEDS'!$A:$BZ, $A28, COLUMN(AY28))</f>
        <v/>
      </c>
      <c r="AZ28">
        <f>INDEX('Input EIA SEDS'!$A:$BZ, $A28, COLUMN(AZ28))</f>
        <v/>
      </c>
      <c r="BA28">
        <f>INDEX('Input EIA SEDS'!$A:$BZ, $A28, COLUMN(BA28))</f>
        <v/>
      </c>
      <c r="BB28">
        <f>INDEX('Input EIA SEDS'!$A:$BZ, $A28, COLUMN(BB28))</f>
        <v/>
      </c>
      <c r="BC28">
        <f>INDEX('Input EIA SEDS'!$A:$BZ, $A28, COLUMN(BC28))</f>
        <v/>
      </c>
      <c r="BD28">
        <f>INDEX('Input EIA SEDS'!$A:$BZ, $A28, COLUMN(BD28))</f>
        <v/>
      </c>
      <c r="BE28">
        <f>INDEX('Input EIA SEDS'!$A:$BZ, $A28, COLUMN(BE28))</f>
        <v/>
      </c>
      <c r="BF28">
        <f>INDEX('Input EIA SEDS'!$A:$BZ, $A28, COLUMN(BF28))</f>
        <v/>
      </c>
      <c r="BG28">
        <f>INDEX('Input EIA SEDS'!$A:$BZ, $A28, COLUMN(BG28))</f>
        <v/>
      </c>
      <c r="BH28">
        <f>INDEX('Input EIA SEDS'!$A:$BZ, $A28, COLUMN(BH28))</f>
        <v/>
      </c>
      <c r="BI28">
        <f>INDEX('Input EIA SEDS'!$A:$BZ, $A28, COLUMN(BI28))</f>
        <v/>
      </c>
      <c r="BJ28">
        <f>INDEX('Input EIA SEDS'!$A:$BZ, $A28, COLUMN(BJ28))</f>
        <v/>
      </c>
      <c r="BK28">
        <f>INDEX('Input EIA SEDS'!$A:$BZ, $A28, COLUMN(BK28))</f>
        <v/>
      </c>
      <c r="BL28">
        <f>INDEX('Input EIA SEDS'!$A:$BZ, $A28, COLUMN(BL28))</f>
        <v/>
      </c>
      <c r="BM28">
        <f>INDEX('Input EIA SEDS'!$A:$BZ, $A28, COLUMN(BM28))</f>
        <v/>
      </c>
      <c r="BN28">
        <f>INDEX('Input EIA SEDS'!$A:$BZ, $A28, COLUMN(BN28))</f>
        <v/>
      </c>
      <c r="BO28">
        <f>INDEX('Input EIA SEDS'!$A:$BZ, $A28, COLUMN(BO28))</f>
        <v/>
      </c>
      <c r="BP28">
        <f>INDEX('Input EIA SEDS'!$A:$BZ, $A28, COLUMN(BP28))</f>
        <v/>
      </c>
      <c r="BQ28">
        <f>INDEX('Input EIA SEDS'!$A:$BZ, $A28, COLUMN(BQ28))</f>
        <v/>
      </c>
      <c r="BR28">
        <f>INDEX('Input EIA SEDS'!$A:$BZ, $A28, COLUMN(BR28))</f>
        <v/>
      </c>
      <c r="BS28">
        <f>INDEX('Input EIA SEDS'!$A:$BZ, $A28, COLUMN(BS28))</f>
        <v/>
      </c>
      <c r="BT28">
        <f>INDEX('Input EIA SEDS'!$A:$BZ, $A28, COLUMN(BT28))</f>
        <v/>
      </c>
      <c r="BU28">
        <f>INDEX('Input EIA SEDS'!$A:$BZ, $A28, COLUMN(BU28))</f>
        <v/>
      </c>
      <c r="BV28">
        <f>INDEX('Input EIA SEDS'!$A:$BZ, $A28, COLUMN(BV28))</f>
        <v/>
      </c>
      <c r="BW28">
        <f>INDEX('Input EIA SEDS'!$A:$BZ, $A28, COLUMN(BW28))</f>
        <v/>
      </c>
    </row>
    <row r="29" spans="1:75">
      <c r="A29">
        <f>MATCH($C29,'Input EIA SEDS'!$C:$C,0)</f>
        <v/>
      </c>
      <c r="B29">
        <f>INDEX('Input EIA SEDS'!$A:$BZ, $A29, COLUMN(B29))</f>
        <v/>
      </c>
      <c r="C29" t="s">
        <v>574</v>
      </c>
      <c r="D29">
        <f>INDEX('Input EIA SEDS'!$A:$BZ, $A29, COLUMN(D29))</f>
        <v/>
      </c>
      <c r="E29">
        <f>INDEX('Input EIA SEDS'!$A:$BZ, $A29, COLUMN(E29))</f>
        <v/>
      </c>
      <c r="F29">
        <f>INDEX('Input EIA SEDS'!$A:$BZ, $A29, COLUMN(F29))</f>
        <v/>
      </c>
      <c r="G29">
        <f>INDEX('Input EIA SEDS'!$A:$BZ, $A29, COLUMN(G29))</f>
        <v/>
      </c>
      <c r="H29">
        <f>INDEX('Input EIA SEDS'!$A:$BZ, $A29, COLUMN(H29))</f>
        <v/>
      </c>
      <c r="I29">
        <f>INDEX('Input EIA SEDS'!$A:$BZ, $A29, COLUMN(I29))</f>
        <v/>
      </c>
      <c r="J29">
        <f>INDEX('Input EIA SEDS'!$A:$BZ, $A29, COLUMN(J29))</f>
        <v/>
      </c>
      <c r="K29">
        <f>INDEX('Input EIA SEDS'!$A:$BZ, $A29, COLUMN(K29))</f>
        <v/>
      </c>
      <c r="L29">
        <f>INDEX('Input EIA SEDS'!$A:$BZ, $A29, COLUMN(L29))</f>
        <v/>
      </c>
      <c r="M29">
        <f>INDEX('Input EIA SEDS'!$A:$BZ, $A29, COLUMN(M29))</f>
        <v/>
      </c>
      <c r="N29">
        <f>INDEX('Input EIA SEDS'!$A:$BZ, $A29, COLUMN(N29))</f>
        <v/>
      </c>
      <c r="O29">
        <f>INDEX('Input EIA SEDS'!$A:$BZ, $A29, COLUMN(O29))</f>
        <v/>
      </c>
      <c r="P29">
        <f>INDEX('Input EIA SEDS'!$A:$BZ, $A29, COLUMN(P29))</f>
        <v/>
      </c>
      <c r="Q29">
        <f>INDEX('Input EIA SEDS'!$A:$BZ, $A29, COLUMN(Q29))</f>
        <v/>
      </c>
      <c r="R29">
        <f>INDEX('Input EIA SEDS'!$A:$BZ, $A29, COLUMN(R29))</f>
        <v/>
      </c>
      <c r="S29">
        <f>INDEX('Input EIA SEDS'!$A:$BZ, $A29, COLUMN(S29))</f>
        <v/>
      </c>
      <c r="T29">
        <f>INDEX('Input EIA SEDS'!$A:$BZ, $A29, COLUMN(T29))</f>
        <v/>
      </c>
      <c r="U29">
        <f>INDEX('Input EIA SEDS'!$A:$BZ, $A29, COLUMN(U29))</f>
        <v/>
      </c>
      <c r="V29">
        <f>INDEX('Input EIA SEDS'!$A:$BZ, $A29, COLUMN(V29))</f>
        <v/>
      </c>
      <c r="W29">
        <f>INDEX('Input EIA SEDS'!$A:$BZ, $A29, COLUMN(W29))</f>
        <v/>
      </c>
      <c r="X29">
        <f>INDEX('Input EIA SEDS'!$A:$BZ, $A29, COLUMN(X29))</f>
        <v/>
      </c>
      <c r="Y29">
        <f>INDEX('Input EIA SEDS'!$A:$BZ, $A29, COLUMN(Y29))</f>
        <v/>
      </c>
      <c r="Z29">
        <f>INDEX('Input EIA SEDS'!$A:$BZ, $A29, COLUMN(Z29))</f>
        <v/>
      </c>
      <c r="AA29">
        <f>INDEX('Input EIA SEDS'!$A:$BZ, $A29, COLUMN(AA29))</f>
        <v/>
      </c>
      <c r="AB29">
        <f>INDEX('Input EIA SEDS'!$A:$BZ, $A29, COLUMN(AB29))</f>
        <v/>
      </c>
      <c r="AC29">
        <f>INDEX('Input EIA SEDS'!$A:$BZ, $A29, COLUMN(AC29))</f>
        <v/>
      </c>
      <c r="AD29">
        <f>INDEX('Input EIA SEDS'!$A:$BZ, $A29, COLUMN(AD29))</f>
        <v/>
      </c>
      <c r="AE29">
        <f>INDEX('Input EIA SEDS'!$A:$BZ, $A29, COLUMN(AE29))</f>
        <v/>
      </c>
      <c r="AF29">
        <f>INDEX('Input EIA SEDS'!$A:$BZ, $A29, COLUMN(AF29))</f>
        <v/>
      </c>
      <c r="AG29">
        <f>INDEX('Input EIA SEDS'!$A:$BZ, $A29, COLUMN(AG29))</f>
        <v/>
      </c>
      <c r="AH29">
        <f>INDEX('Input EIA SEDS'!$A:$BZ, $A29, COLUMN(AH29))</f>
        <v/>
      </c>
      <c r="AI29">
        <f>INDEX('Input EIA SEDS'!$A:$BZ, $A29, COLUMN(AI29))</f>
        <v/>
      </c>
      <c r="AJ29">
        <f>INDEX('Input EIA SEDS'!$A:$BZ, $A29, COLUMN(AJ29))</f>
        <v/>
      </c>
      <c r="AK29">
        <f>INDEX('Input EIA SEDS'!$A:$BZ, $A29, COLUMN(AK29))</f>
        <v/>
      </c>
      <c r="AL29">
        <f>INDEX('Input EIA SEDS'!$A:$BZ, $A29, COLUMN(AL29))</f>
        <v/>
      </c>
      <c r="AM29">
        <f>INDEX('Input EIA SEDS'!$A:$BZ, $A29, COLUMN(AM29))</f>
        <v/>
      </c>
      <c r="AN29">
        <f>INDEX('Input EIA SEDS'!$A:$BZ, $A29, COLUMN(AN29))</f>
        <v/>
      </c>
      <c r="AO29">
        <f>INDEX('Input EIA SEDS'!$A:$BZ, $A29, COLUMN(AO29))</f>
        <v/>
      </c>
      <c r="AP29">
        <f>INDEX('Input EIA SEDS'!$A:$BZ, $A29, COLUMN(AP29))</f>
        <v/>
      </c>
      <c r="AQ29">
        <f>INDEX('Input EIA SEDS'!$A:$BZ, $A29, COLUMN(AQ29))</f>
        <v/>
      </c>
      <c r="AR29">
        <f>INDEX('Input EIA SEDS'!$A:$BZ, $A29, COLUMN(AR29))</f>
        <v/>
      </c>
      <c r="AS29">
        <f>INDEX('Input EIA SEDS'!$A:$BZ, $A29, COLUMN(AS29))</f>
        <v/>
      </c>
      <c r="AT29">
        <f>INDEX('Input EIA SEDS'!$A:$BZ, $A29, COLUMN(AT29))</f>
        <v/>
      </c>
      <c r="AU29">
        <f>INDEX('Input EIA SEDS'!$A:$BZ, $A29, COLUMN(AU29))</f>
        <v/>
      </c>
      <c r="AV29">
        <f>INDEX('Input EIA SEDS'!$A:$BZ, $A29, COLUMN(AV29))</f>
        <v/>
      </c>
      <c r="AW29">
        <f>INDEX('Input EIA SEDS'!$A:$BZ, $A29, COLUMN(AW29))</f>
        <v/>
      </c>
      <c r="AX29">
        <f>INDEX('Input EIA SEDS'!$A:$BZ, $A29, COLUMN(AX29))</f>
        <v/>
      </c>
      <c r="AY29">
        <f>INDEX('Input EIA SEDS'!$A:$BZ, $A29, COLUMN(AY29))</f>
        <v/>
      </c>
      <c r="AZ29">
        <f>INDEX('Input EIA SEDS'!$A:$BZ, $A29, COLUMN(AZ29))</f>
        <v/>
      </c>
      <c r="BA29">
        <f>INDEX('Input EIA SEDS'!$A:$BZ, $A29, COLUMN(BA29))</f>
        <v/>
      </c>
      <c r="BB29">
        <f>INDEX('Input EIA SEDS'!$A:$BZ, $A29, COLUMN(BB29))</f>
        <v/>
      </c>
      <c r="BC29">
        <f>INDEX('Input EIA SEDS'!$A:$BZ, $A29, COLUMN(BC29))</f>
        <v/>
      </c>
      <c r="BD29">
        <f>INDEX('Input EIA SEDS'!$A:$BZ, $A29, COLUMN(BD29))</f>
        <v/>
      </c>
      <c r="BE29">
        <f>INDEX('Input EIA SEDS'!$A:$BZ, $A29, COLUMN(BE29))</f>
        <v/>
      </c>
      <c r="BF29">
        <f>INDEX('Input EIA SEDS'!$A:$BZ, $A29, COLUMN(BF29))</f>
        <v/>
      </c>
      <c r="BG29">
        <f>INDEX('Input EIA SEDS'!$A:$BZ, $A29, COLUMN(BG29))</f>
        <v/>
      </c>
      <c r="BH29">
        <f>INDEX('Input EIA SEDS'!$A:$BZ, $A29, COLUMN(BH29))</f>
        <v/>
      </c>
      <c r="BI29">
        <f>INDEX('Input EIA SEDS'!$A:$BZ, $A29, COLUMN(BI29))</f>
        <v/>
      </c>
      <c r="BJ29">
        <f>INDEX('Input EIA SEDS'!$A:$BZ, $A29, COLUMN(BJ29))</f>
        <v/>
      </c>
      <c r="BK29">
        <f>INDEX('Input EIA SEDS'!$A:$BZ, $A29, COLUMN(BK29))</f>
        <v/>
      </c>
      <c r="BL29">
        <f>INDEX('Input EIA SEDS'!$A:$BZ, $A29, COLUMN(BL29))</f>
        <v/>
      </c>
      <c r="BM29">
        <f>INDEX('Input EIA SEDS'!$A:$BZ, $A29, COLUMN(BM29))</f>
        <v/>
      </c>
      <c r="BN29">
        <f>INDEX('Input EIA SEDS'!$A:$BZ, $A29, COLUMN(BN29))</f>
        <v/>
      </c>
      <c r="BO29">
        <f>INDEX('Input EIA SEDS'!$A:$BZ, $A29, COLUMN(BO29))</f>
        <v/>
      </c>
      <c r="BP29">
        <f>INDEX('Input EIA SEDS'!$A:$BZ, $A29, COLUMN(BP29))</f>
        <v/>
      </c>
      <c r="BQ29">
        <f>INDEX('Input EIA SEDS'!$A:$BZ, $A29, COLUMN(BQ29))</f>
        <v/>
      </c>
      <c r="BR29">
        <f>INDEX('Input EIA SEDS'!$A:$BZ, $A29, COLUMN(BR29))</f>
        <v/>
      </c>
      <c r="BS29">
        <f>INDEX('Input EIA SEDS'!$A:$BZ, $A29, COLUMN(BS29))</f>
        <v/>
      </c>
      <c r="BT29">
        <f>INDEX('Input EIA SEDS'!$A:$BZ, $A29, COLUMN(BT29))</f>
        <v/>
      </c>
      <c r="BU29">
        <f>INDEX('Input EIA SEDS'!$A:$BZ, $A29, COLUMN(BU29))</f>
        <v/>
      </c>
      <c r="BV29">
        <f>INDEX('Input EIA SEDS'!$A:$BZ, $A29, COLUMN(BV29))</f>
        <v/>
      </c>
      <c r="BW29">
        <f>INDEX('Input EIA SEDS'!$A:$BZ, $A29, COLUMN(BW29))</f>
        <v/>
      </c>
    </row>
    <row r="30" spans="1:75">
      <c r="A30">
        <f>MATCH($C30,'Input EIA SEDS'!$C:$C,0)</f>
        <v/>
      </c>
      <c r="B30">
        <f>INDEX('Input EIA SEDS'!$A:$BZ, $A30, COLUMN(B30))</f>
        <v/>
      </c>
      <c r="C30" t="s">
        <v>576</v>
      </c>
      <c r="D30">
        <f>INDEX('Input EIA SEDS'!$A:$BZ, $A30, COLUMN(D30))</f>
        <v/>
      </c>
      <c r="E30">
        <f>INDEX('Input EIA SEDS'!$A:$BZ, $A30, COLUMN(E30))</f>
        <v/>
      </c>
      <c r="F30">
        <f>INDEX('Input EIA SEDS'!$A:$BZ, $A30, COLUMN(F30))</f>
        <v/>
      </c>
      <c r="G30">
        <f>INDEX('Input EIA SEDS'!$A:$BZ, $A30, COLUMN(G30))</f>
        <v/>
      </c>
      <c r="H30">
        <f>INDEX('Input EIA SEDS'!$A:$BZ, $A30, COLUMN(H30))</f>
        <v/>
      </c>
      <c r="I30">
        <f>INDEX('Input EIA SEDS'!$A:$BZ, $A30, COLUMN(I30))</f>
        <v/>
      </c>
      <c r="J30">
        <f>INDEX('Input EIA SEDS'!$A:$BZ, $A30, COLUMN(J30))</f>
        <v/>
      </c>
      <c r="K30">
        <f>INDEX('Input EIA SEDS'!$A:$BZ, $A30, COLUMN(K30))</f>
        <v/>
      </c>
      <c r="L30">
        <f>INDEX('Input EIA SEDS'!$A:$BZ, $A30, COLUMN(L30))</f>
        <v/>
      </c>
      <c r="M30">
        <f>INDEX('Input EIA SEDS'!$A:$BZ, $A30, COLUMN(M30))</f>
        <v/>
      </c>
      <c r="N30">
        <f>INDEX('Input EIA SEDS'!$A:$BZ, $A30, COLUMN(N30))</f>
        <v/>
      </c>
      <c r="O30">
        <f>INDEX('Input EIA SEDS'!$A:$BZ, $A30, COLUMN(O30))</f>
        <v/>
      </c>
      <c r="P30">
        <f>INDEX('Input EIA SEDS'!$A:$BZ, $A30, COLUMN(P30))</f>
        <v/>
      </c>
      <c r="Q30">
        <f>INDEX('Input EIA SEDS'!$A:$BZ, $A30, COLUMN(Q30))</f>
        <v/>
      </c>
      <c r="R30">
        <f>INDEX('Input EIA SEDS'!$A:$BZ, $A30, COLUMN(R30))</f>
        <v/>
      </c>
      <c r="S30">
        <f>INDEX('Input EIA SEDS'!$A:$BZ, $A30, COLUMN(S30))</f>
        <v/>
      </c>
      <c r="T30">
        <f>INDEX('Input EIA SEDS'!$A:$BZ, $A30, COLUMN(T30))</f>
        <v/>
      </c>
      <c r="U30">
        <f>INDEX('Input EIA SEDS'!$A:$BZ, $A30, COLUMN(U30))</f>
        <v/>
      </c>
      <c r="V30">
        <f>INDEX('Input EIA SEDS'!$A:$BZ, $A30, COLUMN(V30))</f>
        <v/>
      </c>
      <c r="W30">
        <f>INDEX('Input EIA SEDS'!$A:$BZ, $A30, COLUMN(W30))</f>
        <v/>
      </c>
      <c r="X30">
        <f>INDEX('Input EIA SEDS'!$A:$BZ, $A30, COLUMN(X30))</f>
        <v/>
      </c>
      <c r="Y30">
        <f>INDEX('Input EIA SEDS'!$A:$BZ, $A30, COLUMN(Y30))</f>
        <v/>
      </c>
      <c r="Z30">
        <f>INDEX('Input EIA SEDS'!$A:$BZ, $A30, COLUMN(Z30))</f>
        <v/>
      </c>
      <c r="AA30">
        <f>INDEX('Input EIA SEDS'!$A:$BZ, $A30, COLUMN(AA30))</f>
        <v/>
      </c>
      <c r="AB30">
        <f>INDEX('Input EIA SEDS'!$A:$BZ, $A30, COLUMN(AB30))</f>
        <v/>
      </c>
      <c r="AC30">
        <f>INDEX('Input EIA SEDS'!$A:$BZ, $A30, COLUMN(AC30))</f>
        <v/>
      </c>
      <c r="AD30">
        <f>INDEX('Input EIA SEDS'!$A:$BZ, $A30, COLUMN(AD30))</f>
        <v/>
      </c>
      <c r="AE30">
        <f>INDEX('Input EIA SEDS'!$A:$BZ, $A30, COLUMN(AE30))</f>
        <v/>
      </c>
      <c r="AF30">
        <f>INDEX('Input EIA SEDS'!$A:$BZ, $A30, COLUMN(AF30))</f>
        <v/>
      </c>
      <c r="AG30">
        <f>INDEX('Input EIA SEDS'!$A:$BZ, $A30, COLUMN(AG30))</f>
        <v/>
      </c>
      <c r="AH30">
        <f>INDEX('Input EIA SEDS'!$A:$BZ, $A30, COLUMN(AH30))</f>
        <v/>
      </c>
      <c r="AI30">
        <f>INDEX('Input EIA SEDS'!$A:$BZ, $A30, COLUMN(AI30))</f>
        <v/>
      </c>
      <c r="AJ30">
        <f>INDEX('Input EIA SEDS'!$A:$BZ, $A30, COLUMN(AJ30))</f>
        <v/>
      </c>
      <c r="AK30">
        <f>INDEX('Input EIA SEDS'!$A:$BZ, $A30, COLUMN(AK30))</f>
        <v/>
      </c>
      <c r="AL30">
        <f>INDEX('Input EIA SEDS'!$A:$BZ, $A30, COLUMN(AL30))</f>
        <v/>
      </c>
      <c r="AM30">
        <f>INDEX('Input EIA SEDS'!$A:$BZ, $A30, COLUMN(AM30))</f>
        <v/>
      </c>
      <c r="AN30">
        <f>INDEX('Input EIA SEDS'!$A:$BZ, $A30, COLUMN(AN30))</f>
        <v/>
      </c>
      <c r="AO30">
        <f>INDEX('Input EIA SEDS'!$A:$BZ, $A30, COLUMN(AO30))</f>
        <v/>
      </c>
      <c r="AP30">
        <f>INDEX('Input EIA SEDS'!$A:$BZ, $A30, COLUMN(AP30))</f>
        <v/>
      </c>
      <c r="AQ30">
        <f>INDEX('Input EIA SEDS'!$A:$BZ, $A30, COLUMN(AQ30))</f>
        <v/>
      </c>
      <c r="AR30">
        <f>INDEX('Input EIA SEDS'!$A:$BZ, $A30, COLUMN(AR30))</f>
        <v/>
      </c>
      <c r="AS30">
        <f>INDEX('Input EIA SEDS'!$A:$BZ, $A30, COLUMN(AS30))</f>
        <v/>
      </c>
      <c r="AT30">
        <f>INDEX('Input EIA SEDS'!$A:$BZ, $A30, COLUMN(AT30))</f>
        <v/>
      </c>
      <c r="AU30">
        <f>INDEX('Input EIA SEDS'!$A:$BZ, $A30, COLUMN(AU30))</f>
        <v/>
      </c>
      <c r="AV30">
        <f>INDEX('Input EIA SEDS'!$A:$BZ, $A30, COLUMN(AV30))</f>
        <v/>
      </c>
      <c r="AW30">
        <f>INDEX('Input EIA SEDS'!$A:$BZ, $A30, COLUMN(AW30))</f>
        <v/>
      </c>
      <c r="AX30">
        <f>INDEX('Input EIA SEDS'!$A:$BZ, $A30, COLUMN(AX30))</f>
        <v/>
      </c>
      <c r="AY30">
        <f>INDEX('Input EIA SEDS'!$A:$BZ, $A30, COLUMN(AY30))</f>
        <v/>
      </c>
      <c r="AZ30">
        <f>INDEX('Input EIA SEDS'!$A:$BZ, $A30, COLUMN(AZ30))</f>
        <v/>
      </c>
      <c r="BA30">
        <f>INDEX('Input EIA SEDS'!$A:$BZ, $A30, COLUMN(BA30))</f>
        <v/>
      </c>
      <c r="BB30">
        <f>INDEX('Input EIA SEDS'!$A:$BZ, $A30, COLUMN(BB30))</f>
        <v/>
      </c>
      <c r="BC30">
        <f>INDEX('Input EIA SEDS'!$A:$BZ, $A30, COLUMN(BC30))</f>
        <v/>
      </c>
      <c r="BD30">
        <f>INDEX('Input EIA SEDS'!$A:$BZ, $A30, COLUMN(BD30))</f>
        <v/>
      </c>
      <c r="BE30">
        <f>INDEX('Input EIA SEDS'!$A:$BZ, $A30, COLUMN(BE30))</f>
        <v/>
      </c>
      <c r="BF30">
        <f>INDEX('Input EIA SEDS'!$A:$BZ, $A30, COLUMN(BF30))</f>
        <v/>
      </c>
      <c r="BG30">
        <f>INDEX('Input EIA SEDS'!$A:$BZ, $A30, COLUMN(BG30))</f>
        <v/>
      </c>
      <c r="BH30">
        <f>INDEX('Input EIA SEDS'!$A:$BZ, $A30, COLUMN(BH30))</f>
        <v/>
      </c>
      <c r="BI30">
        <f>INDEX('Input EIA SEDS'!$A:$BZ, $A30, COLUMN(BI30))</f>
        <v/>
      </c>
      <c r="BJ30">
        <f>INDEX('Input EIA SEDS'!$A:$BZ, $A30, COLUMN(BJ30))</f>
        <v/>
      </c>
      <c r="BK30">
        <f>INDEX('Input EIA SEDS'!$A:$BZ, $A30, COLUMN(BK30))</f>
        <v/>
      </c>
      <c r="BL30">
        <f>INDEX('Input EIA SEDS'!$A:$BZ, $A30, COLUMN(BL30))</f>
        <v/>
      </c>
      <c r="BM30">
        <f>INDEX('Input EIA SEDS'!$A:$BZ, $A30, COLUMN(BM30))</f>
        <v/>
      </c>
      <c r="BN30">
        <f>INDEX('Input EIA SEDS'!$A:$BZ, $A30, COLUMN(BN30))</f>
        <v/>
      </c>
      <c r="BO30">
        <f>INDEX('Input EIA SEDS'!$A:$BZ, $A30, COLUMN(BO30))</f>
        <v/>
      </c>
      <c r="BP30">
        <f>INDEX('Input EIA SEDS'!$A:$BZ, $A30, COLUMN(BP30))</f>
        <v/>
      </c>
      <c r="BQ30">
        <f>INDEX('Input EIA SEDS'!$A:$BZ, $A30, COLUMN(BQ30))</f>
        <v/>
      </c>
      <c r="BR30">
        <f>INDEX('Input EIA SEDS'!$A:$BZ, $A30, COLUMN(BR30))</f>
        <v/>
      </c>
      <c r="BS30">
        <f>INDEX('Input EIA SEDS'!$A:$BZ, $A30, COLUMN(BS30))</f>
        <v/>
      </c>
      <c r="BT30">
        <f>INDEX('Input EIA SEDS'!$A:$BZ, $A30, COLUMN(BT30))</f>
        <v/>
      </c>
      <c r="BU30">
        <f>INDEX('Input EIA SEDS'!$A:$BZ, $A30, COLUMN(BU30))</f>
        <v/>
      </c>
      <c r="BV30">
        <f>INDEX('Input EIA SEDS'!$A:$BZ, $A30, COLUMN(BV30))</f>
        <v/>
      </c>
      <c r="BW30">
        <f>INDEX('Input EIA SEDS'!$A:$BZ, $A30, COLUMN(BW30))</f>
        <v/>
      </c>
    </row>
    <row r="31" spans="1:75">
      <c r="A31">
        <f>MATCH($C31,'Input EIA SEDS'!$C:$C,0)</f>
        <v/>
      </c>
      <c r="B31">
        <f>INDEX('Input EIA SEDS'!$A:$BZ, $A31, COLUMN(B31))</f>
        <v/>
      </c>
      <c r="C31" t="s">
        <v>580</v>
      </c>
      <c r="D31">
        <f>INDEX('Input EIA SEDS'!$A:$BZ, $A31, COLUMN(D31))</f>
        <v/>
      </c>
      <c r="E31">
        <f>INDEX('Input EIA SEDS'!$A:$BZ, $A31, COLUMN(E31))</f>
        <v/>
      </c>
      <c r="F31">
        <f>INDEX('Input EIA SEDS'!$A:$BZ, $A31, COLUMN(F31))</f>
        <v/>
      </c>
      <c r="G31">
        <f>INDEX('Input EIA SEDS'!$A:$BZ, $A31, COLUMN(G31))</f>
        <v/>
      </c>
      <c r="H31">
        <f>INDEX('Input EIA SEDS'!$A:$BZ, $A31, COLUMN(H31))</f>
        <v/>
      </c>
      <c r="I31">
        <f>INDEX('Input EIA SEDS'!$A:$BZ, $A31, COLUMN(I31))</f>
        <v/>
      </c>
      <c r="J31">
        <f>INDEX('Input EIA SEDS'!$A:$BZ, $A31, COLUMN(J31))</f>
        <v/>
      </c>
      <c r="K31">
        <f>INDEX('Input EIA SEDS'!$A:$BZ, $A31, COLUMN(K31))</f>
        <v/>
      </c>
      <c r="L31">
        <f>INDEX('Input EIA SEDS'!$A:$BZ, $A31, COLUMN(L31))</f>
        <v/>
      </c>
      <c r="M31">
        <f>INDEX('Input EIA SEDS'!$A:$BZ, $A31, COLUMN(M31))</f>
        <v/>
      </c>
      <c r="N31">
        <f>INDEX('Input EIA SEDS'!$A:$BZ, $A31, COLUMN(N31))</f>
        <v/>
      </c>
      <c r="O31">
        <f>INDEX('Input EIA SEDS'!$A:$BZ, $A31, COLUMN(O31))</f>
        <v/>
      </c>
      <c r="P31">
        <f>INDEX('Input EIA SEDS'!$A:$BZ, $A31, COLUMN(P31))</f>
        <v/>
      </c>
      <c r="Q31">
        <f>INDEX('Input EIA SEDS'!$A:$BZ, $A31, COLUMN(Q31))</f>
        <v/>
      </c>
      <c r="R31">
        <f>INDEX('Input EIA SEDS'!$A:$BZ, $A31, COLUMN(R31))</f>
        <v/>
      </c>
      <c r="S31">
        <f>INDEX('Input EIA SEDS'!$A:$BZ, $A31, COLUMN(S31))</f>
        <v/>
      </c>
      <c r="T31">
        <f>INDEX('Input EIA SEDS'!$A:$BZ, $A31, COLUMN(T31))</f>
        <v/>
      </c>
      <c r="U31">
        <f>INDEX('Input EIA SEDS'!$A:$BZ, $A31, COLUMN(U31))</f>
        <v/>
      </c>
      <c r="V31">
        <f>INDEX('Input EIA SEDS'!$A:$BZ, $A31, COLUMN(V31))</f>
        <v/>
      </c>
      <c r="W31">
        <f>INDEX('Input EIA SEDS'!$A:$BZ, $A31, COLUMN(W31))</f>
        <v/>
      </c>
      <c r="X31">
        <f>INDEX('Input EIA SEDS'!$A:$BZ, $A31, COLUMN(X31))</f>
        <v/>
      </c>
      <c r="Y31">
        <f>INDEX('Input EIA SEDS'!$A:$BZ, $A31, COLUMN(Y31))</f>
        <v/>
      </c>
      <c r="Z31">
        <f>INDEX('Input EIA SEDS'!$A:$BZ, $A31, COLUMN(Z31))</f>
        <v/>
      </c>
      <c r="AA31">
        <f>INDEX('Input EIA SEDS'!$A:$BZ, $A31, COLUMN(AA31))</f>
        <v/>
      </c>
      <c r="AB31">
        <f>INDEX('Input EIA SEDS'!$A:$BZ, $A31, COLUMN(AB31))</f>
        <v/>
      </c>
      <c r="AC31">
        <f>INDEX('Input EIA SEDS'!$A:$BZ, $A31, COLUMN(AC31))</f>
        <v/>
      </c>
      <c r="AD31">
        <f>INDEX('Input EIA SEDS'!$A:$BZ, $A31, COLUMN(AD31))</f>
        <v/>
      </c>
      <c r="AE31">
        <f>INDEX('Input EIA SEDS'!$A:$BZ, $A31, COLUMN(AE31))</f>
        <v/>
      </c>
      <c r="AF31">
        <f>INDEX('Input EIA SEDS'!$A:$BZ, $A31, COLUMN(AF31))</f>
        <v/>
      </c>
      <c r="AG31">
        <f>INDEX('Input EIA SEDS'!$A:$BZ, $A31, COLUMN(AG31))</f>
        <v/>
      </c>
      <c r="AH31">
        <f>INDEX('Input EIA SEDS'!$A:$BZ, $A31, COLUMN(AH31))</f>
        <v/>
      </c>
      <c r="AI31">
        <f>INDEX('Input EIA SEDS'!$A:$BZ, $A31, COLUMN(AI31))</f>
        <v/>
      </c>
      <c r="AJ31">
        <f>INDEX('Input EIA SEDS'!$A:$BZ, $A31, COLUMN(AJ31))</f>
        <v/>
      </c>
      <c r="AK31">
        <f>INDEX('Input EIA SEDS'!$A:$BZ, $A31, COLUMN(AK31))</f>
        <v/>
      </c>
      <c r="AL31">
        <f>INDEX('Input EIA SEDS'!$A:$BZ, $A31, COLUMN(AL31))</f>
        <v/>
      </c>
      <c r="AM31">
        <f>INDEX('Input EIA SEDS'!$A:$BZ, $A31, COLUMN(AM31))</f>
        <v/>
      </c>
      <c r="AN31">
        <f>INDEX('Input EIA SEDS'!$A:$BZ, $A31, COLUMN(AN31))</f>
        <v/>
      </c>
      <c r="AO31">
        <f>INDEX('Input EIA SEDS'!$A:$BZ, $A31, COLUMN(AO31))</f>
        <v/>
      </c>
      <c r="AP31">
        <f>INDEX('Input EIA SEDS'!$A:$BZ, $A31, COLUMN(AP31))</f>
        <v/>
      </c>
      <c r="AQ31">
        <f>INDEX('Input EIA SEDS'!$A:$BZ, $A31, COLUMN(AQ31))</f>
        <v/>
      </c>
      <c r="AR31">
        <f>INDEX('Input EIA SEDS'!$A:$BZ, $A31, COLUMN(AR31))</f>
        <v/>
      </c>
      <c r="AS31">
        <f>INDEX('Input EIA SEDS'!$A:$BZ, $A31, COLUMN(AS31))</f>
        <v/>
      </c>
      <c r="AT31">
        <f>INDEX('Input EIA SEDS'!$A:$BZ, $A31, COLUMN(AT31))</f>
        <v/>
      </c>
      <c r="AU31">
        <f>INDEX('Input EIA SEDS'!$A:$BZ, $A31, COLUMN(AU31))</f>
        <v/>
      </c>
      <c r="AV31">
        <f>INDEX('Input EIA SEDS'!$A:$BZ, $A31, COLUMN(AV31))</f>
        <v/>
      </c>
      <c r="AW31">
        <f>INDEX('Input EIA SEDS'!$A:$BZ, $A31, COLUMN(AW31))</f>
        <v/>
      </c>
      <c r="AX31">
        <f>INDEX('Input EIA SEDS'!$A:$BZ, $A31, COLUMN(AX31))</f>
        <v/>
      </c>
      <c r="AY31">
        <f>INDEX('Input EIA SEDS'!$A:$BZ, $A31, COLUMN(AY31))</f>
        <v/>
      </c>
      <c r="AZ31">
        <f>INDEX('Input EIA SEDS'!$A:$BZ, $A31, COLUMN(AZ31))</f>
        <v/>
      </c>
      <c r="BA31">
        <f>INDEX('Input EIA SEDS'!$A:$BZ, $A31, COLUMN(BA31))</f>
        <v/>
      </c>
      <c r="BB31">
        <f>INDEX('Input EIA SEDS'!$A:$BZ, $A31, COLUMN(BB31))</f>
        <v/>
      </c>
      <c r="BC31">
        <f>INDEX('Input EIA SEDS'!$A:$BZ, $A31, COLUMN(BC31))</f>
        <v/>
      </c>
      <c r="BD31">
        <f>INDEX('Input EIA SEDS'!$A:$BZ, $A31, COLUMN(BD31))</f>
        <v/>
      </c>
      <c r="BE31">
        <f>INDEX('Input EIA SEDS'!$A:$BZ, $A31, COLUMN(BE31))</f>
        <v/>
      </c>
      <c r="BF31">
        <f>INDEX('Input EIA SEDS'!$A:$BZ, $A31, COLUMN(BF31))</f>
        <v/>
      </c>
      <c r="BG31">
        <f>INDEX('Input EIA SEDS'!$A:$BZ, $A31, COLUMN(BG31))</f>
        <v/>
      </c>
      <c r="BH31">
        <f>INDEX('Input EIA SEDS'!$A:$BZ, $A31, COLUMN(BH31))</f>
        <v/>
      </c>
      <c r="BI31">
        <f>INDEX('Input EIA SEDS'!$A:$BZ, $A31, COLUMN(BI31))</f>
        <v/>
      </c>
      <c r="BJ31">
        <f>INDEX('Input EIA SEDS'!$A:$BZ, $A31, COLUMN(BJ31))</f>
        <v/>
      </c>
      <c r="BK31">
        <f>INDEX('Input EIA SEDS'!$A:$BZ, $A31, COLUMN(BK31))</f>
        <v/>
      </c>
      <c r="BL31">
        <f>INDEX('Input EIA SEDS'!$A:$BZ, $A31, COLUMN(BL31))</f>
        <v/>
      </c>
      <c r="BM31">
        <f>INDEX('Input EIA SEDS'!$A:$BZ, $A31, COLUMN(BM31))</f>
        <v/>
      </c>
      <c r="BN31">
        <f>INDEX('Input EIA SEDS'!$A:$BZ, $A31, COLUMN(BN31))</f>
        <v/>
      </c>
      <c r="BO31">
        <f>INDEX('Input EIA SEDS'!$A:$BZ, $A31, COLUMN(BO31))</f>
        <v/>
      </c>
      <c r="BP31">
        <f>INDEX('Input EIA SEDS'!$A:$BZ, $A31, COLUMN(BP31))</f>
        <v/>
      </c>
      <c r="BQ31">
        <f>INDEX('Input EIA SEDS'!$A:$BZ, $A31, COLUMN(BQ31))</f>
        <v/>
      </c>
      <c r="BR31">
        <f>INDEX('Input EIA SEDS'!$A:$BZ, $A31, COLUMN(BR31))</f>
        <v/>
      </c>
      <c r="BS31">
        <f>INDEX('Input EIA SEDS'!$A:$BZ, $A31, COLUMN(BS31))</f>
        <v/>
      </c>
      <c r="BT31">
        <f>INDEX('Input EIA SEDS'!$A:$BZ, $A31, COLUMN(BT31))</f>
        <v/>
      </c>
      <c r="BU31">
        <f>INDEX('Input EIA SEDS'!$A:$BZ, $A31, COLUMN(BU31))</f>
        <v/>
      </c>
      <c r="BV31">
        <f>INDEX('Input EIA SEDS'!$A:$BZ, $A31, COLUMN(BV31))</f>
        <v/>
      </c>
      <c r="BW31">
        <f>INDEX('Input EIA SEDS'!$A:$BZ, $A31, COLUMN(BW31))</f>
        <v/>
      </c>
    </row>
    <row r="32" spans="1:75">
      <c r="A32">
        <f>MATCH($C32,'Input EIA SEDS'!$C:$C,0)</f>
        <v/>
      </c>
      <c r="B32">
        <f>INDEX('Input EIA SEDS'!$A:$BZ, $A32, COLUMN(B32))</f>
        <v/>
      </c>
      <c r="C32" t="s">
        <v>93</v>
      </c>
      <c r="D32">
        <f>INDEX('Input EIA SEDS'!$A:$BZ, $A32, COLUMN(D32))</f>
        <v/>
      </c>
      <c r="E32">
        <f>INDEX('Input EIA SEDS'!$A:$BZ, $A32, COLUMN(E32))</f>
        <v/>
      </c>
      <c r="F32">
        <f>INDEX('Input EIA SEDS'!$A:$BZ, $A32, COLUMN(F32))</f>
        <v/>
      </c>
      <c r="G32">
        <f>INDEX('Input EIA SEDS'!$A:$BZ, $A32, COLUMN(G32))</f>
        <v/>
      </c>
      <c r="H32">
        <f>INDEX('Input EIA SEDS'!$A:$BZ, $A32, COLUMN(H32))</f>
        <v/>
      </c>
      <c r="I32">
        <f>INDEX('Input EIA SEDS'!$A:$BZ, $A32, COLUMN(I32))</f>
        <v/>
      </c>
      <c r="J32">
        <f>INDEX('Input EIA SEDS'!$A:$BZ, $A32, COLUMN(J32))</f>
        <v/>
      </c>
      <c r="K32">
        <f>INDEX('Input EIA SEDS'!$A:$BZ, $A32, COLUMN(K32))</f>
        <v/>
      </c>
      <c r="L32">
        <f>INDEX('Input EIA SEDS'!$A:$BZ, $A32, COLUMN(L32))</f>
        <v/>
      </c>
      <c r="M32">
        <f>INDEX('Input EIA SEDS'!$A:$BZ, $A32, COLUMN(M32))</f>
        <v/>
      </c>
      <c r="N32">
        <f>INDEX('Input EIA SEDS'!$A:$BZ, $A32, COLUMN(N32))</f>
        <v/>
      </c>
      <c r="O32">
        <f>INDEX('Input EIA SEDS'!$A:$BZ, $A32, COLUMN(O32))</f>
        <v/>
      </c>
      <c r="P32">
        <f>INDEX('Input EIA SEDS'!$A:$BZ, $A32, COLUMN(P32))</f>
        <v/>
      </c>
      <c r="Q32">
        <f>INDEX('Input EIA SEDS'!$A:$BZ, $A32, COLUMN(Q32))</f>
        <v/>
      </c>
      <c r="R32">
        <f>INDEX('Input EIA SEDS'!$A:$BZ, $A32, COLUMN(R32))</f>
        <v/>
      </c>
      <c r="S32">
        <f>INDEX('Input EIA SEDS'!$A:$BZ, $A32, COLUMN(S32))</f>
        <v/>
      </c>
      <c r="T32">
        <f>INDEX('Input EIA SEDS'!$A:$BZ, $A32, COLUMN(T32))</f>
        <v/>
      </c>
      <c r="U32">
        <f>INDEX('Input EIA SEDS'!$A:$BZ, $A32, COLUMN(U32))</f>
        <v/>
      </c>
      <c r="V32">
        <f>INDEX('Input EIA SEDS'!$A:$BZ, $A32, COLUMN(V32))</f>
        <v/>
      </c>
      <c r="W32">
        <f>INDEX('Input EIA SEDS'!$A:$BZ, $A32, COLUMN(W32))</f>
        <v/>
      </c>
      <c r="X32">
        <f>INDEX('Input EIA SEDS'!$A:$BZ, $A32, COLUMN(X32))</f>
        <v/>
      </c>
      <c r="Y32">
        <f>INDEX('Input EIA SEDS'!$A:$BZ, $A32, COLUMN(Y32))</f>
        <v/>
      </c>
      <c r="Z32">
        <f>INDEX('Input EIA SEDS'!$A:$BZ, $A32, COLUMN(Z32))</f>
        <v/>
      </c>
      <c r="AA32">
        <f>INDEX('Input EIA SEDS'!$A:$BZ, $A32, COLUMN(AA32))</f>
        <v/>
      </c>
      <c r="AB32">
        <f>INDEX('Input EIA SEDS'!$A:$BZ, $A32, COLUMN(AB32))</f>
        <v/>
      </c>
      <c r="AC32">
        <f>INDEX('Input EIA SEDS'!$A:$BZ, $A32, COLUMN(AC32))</f>
        <v/>
      </c>
      <c r="AD32">
        <f>INDEX('Input EIA SEDS'!$A:$BZ, $A32, COLUMN(AD32))</f>
        <v/>
      </c>
      <c r="AE32">
        <f>INDEX('Input EIA SEDS'!$A:$BZ, $A32, COLUMN(AE32))</f>
        <v/>
      </c>
      <c r="AF32">
        <f>INDEX('Input EIA SEDS'!$A:$BZ, $A32, COLUMN(AF32))</f>
        <v/>
      </c>
      <c r="AG32">
        <f>INDEX('Input EIA SEDS'!$A:$BZ, $A32, COLUMN(AG32))</f>
        <v/>
      </c>
      <c r="AH32">
        <f>INDEX('Input EIA SEDS'!$A:$BZ, $A32, COLUMN(AH32))</f>
        <v/>
      </c>
      <c r="AI32">
        <f>INDEX('Input EIA SEDS'!$A:$BZ, $A32, COLUMN(AI32))</f>
        <v/>
      </c>
      <c r="AJ32">
        <f>INDEX('Input EIA SEDS'!$A:$BZ, $A32, COLUMN(AJ32))</f>
        <v/>
      </c>
      <c r="AK32">
        <f>INDEX('Input EIA SEDS'!$A:$BZ, $A32, COLUMN(AK32))</f>
        <v/>
      </c>
      <c r="AL32">
        <f>INDEX('Input EIA SEDS'!$A:$BZ, $A32, COLUMN(AL32))</f>
        <v/>
      </c>
      <c r="AM32">
        <f>INDEX('Input EIA SEDS'!$A:$BZ, $A32, COLUMN(AM32))</f>
        <v/>
      </c>
      <c r="AN32">
        <f>INDEX('Input EIA SEDS'!$A:$BZ, $A32, COLUMN(AN32))</f>
        <v/>
      </c>
      <c r="AO32">
        <f>INDEX('Input EIA SEDS'!$A:$BZ, $A32, COLUMN(AO32))</f>
        <v/>
      </c>
      <c r="AP32">
        <f>INDEX('Input EIA SEDS'!$A:$BZ, $A32, COLUMN(AP32))</f>
        <v/>
      </c>
      <c r="AQ32">
        <f>INDEX('Input EIA SEDS'!$A:$BZ, $A32, COLUMN(AQ32))</f>
        <v/>
      </c>
      <c r="AR32">
        <f>INDEX('Input EIA SEDS'!$A:$BZ, $A32, COLUMN(AR32))</f>
        <v/>
      </c>
      <c r="AS32">
        <f>INDEX('Input EIA SEDS'!$A:$BZ, $A32, COLUMN(AS32))</f>
        <v/>
      </c>
      <c r="AT32">
        <f>INDEX('Input EIA SEDS'!$A:$BZ, $A32, COLUMN(AT32))</f>
        <v/>
      </c>
      <c r="AU32">
        <f>INDEX('Input EIA SEDS'!$A:$BZ, $A32, COLUMN(AU32))</f>
        <v/>
      </c>
      <c r="AV32">
        <f>INDEX('Input EIA SEDS'!$A:$BZ, $A32, COLUMN(AV32))</f>
        <v/>
      </c>
      <c r="AW32">
        <f>INDEX('Input EIA SEDS'!$A:$BZ, $A32, COLUMN(AW32))</f>
        <v/>
      </c>
      <c r="AX32">
        <f>INDEX('Input EIA SEDS'!$A:$BZ, $A32, COLUMN(AX32))</f>
        <v/>
      </c>
      <c r="AY32">
        <f>INDEX('Input EIA SEDS'!$A:$BZ, $A32, COLUMN(AY32))</f>
        <v/>
      </c>
      <c r="AZ32">
        <f>INDEX('Input EIA SEDS'!$A:$BZ, $A32, COLUMN(AZ32))</f>
        <v/>
      </c>
      <c r="BA32">
        <f>INDEX('Input EIA SEDS'!$A:$BZ, $A32, COLUMN(BA32))</f>
        <v/>
      </c>
      <c r="BB32">
        <f>INDEX('Input EIA SEDS'!$A:$BZ, $A32, COLUMN(BB32))</f>
        <v/>
      </c>
      <c r="BC32">
        <f>INDEX('Input EIA SEDS'!$A:$BZ, $A32, COLUMN(BC32))</f>
        <v/>
      </c>
      <c r="BD32">
        <f>INDEX('Input EIA SEDS'!$A:$BZ, $A32, COLUMN(BD32))</f>
        <v/>
      </c>
      <c r="BE32">
        <f>INDEX('Input EIA SEDS'!$A:$BZ, $A32, COLUMN(BE32))</f>
        <v/>
      </c>
      <c r="BF32">
        <f>INDEX('Input EIA SEDS'!$A:$BZ, $A32, COLUMN(BF32))</f>
        <v/>
      </c>
      <c r="BG32">
        <f>INDEX('Input EIA SEDS'!$A:$BZ, $A32, COLUMN(BG32))</f>
        <v/>
      </c>
      <c r="BH32">
        <f>INDEX('Input EIA SEDS'!$A:$BZ, $A32, COLUMN(BH32))</f>
        <v/>
      </c>
      <c r="BI32">
        <f>INDEX('Input EIA SEDS'!$A:$BZ, $A32, COLUMN(BI32))</f>
        <v/>
      </c>
      <c r="BJ32">
        <f>INDEX('Input EIA SEDS'!$A:$BZ, $A32, COLUMN(BJ32))</f>
        <v/>
      </c>
      <c r="BK32">
        <f>INDEX('Input EIA SEDS'!$A:$BZ, $A32, COLUMN(BK32))</f>
        <v/>
      </c>
      <c r="BL32">
        <f>INDEX('Input EIA SEDS'!$A:$BZ, $A32, COLUMN(BL32))</f>
        <v/>
      </c>
      <c r="BM32">
        <f>INDEX('Input EIA SEDS'!$A:$BZ, $A32, COLUMN(BM32))</f>
        <v/>
      </c>
      <c r="BN32">
        <f>INDEX('Input EIA SEDS'!$A:$BZ, $A32, COLUMN(BN32))</f>
        <v/>
      </c>
      <c r="BO32">
        <f>INDEX('Input EIA SEDS'!$A:$BZ, $A32, COLUMN(BO32))</f>
        <v/>
      </c>
      <c r="BP32">
        <f>INDEX('Input EIA SEDS'!$A:$BZ, $A32, COLUMN(BP32))</f>
        <v/>
      </c>
      <c r="BQ32">
        <f>INDEX('Input EIA SEDS'!$A:$BZ, $A32, COLUMN(BQ32))</f>
        <v/>
      </c>
      <c r="BR32">
        <f>INDEX('Input EIA SEDS'!$A:$BZ, $A32, COLUMN(BR32))</f>
        <v/>
      </c>
      <c r="BS32">
        <f>INDEX('Input EIA SEDS'!$A:$BZ, $A32, COLUMN(BS32))</f>
        <v/>
      </c>
      <c r="BT32">
        <f>INDEX('Input EIA SEDS'!$A:$BZ, $A32, COLUMN(BT32))</f>
        <v/>
      </c>
      <c r="BU32">
        <f>INDEX('Input EIA SEDS'!$A:$BZ, $A32, COLUMN(BU32))</f>
        <v/>
      </c>
      <c r="BV32">
        <f>INDEX('Input EIA SEDS'!$A:$BZ, $A32, COLUMN(BV32))</f>
        <v/>
      </c>
      <c r="BW32">
        <f>INDEX('Input EIA SEDS'!$A:$BZ, $A32, COLUMN(BW32))</f>
        <v/>
      </c>
    </row>
    <row r="33" spans="1:75">
      <c r="A33">
        <f>MATCH($C33,'Input EIA SEDS'!$C:$C,0)</f>
        <v/>
      </c>
      <c r="B33">
        <f>INDEX('Input EIA SEDS'!$A:$BZ, $A33, COLUMN(B33))</f>
        <v/>
      </c>
      <c r="C33" t="s">
        <v>585</v>
      </c>
      <c r="D33">
        <f>INDEX('Input EIA SEDS'!$A:$BZ, $A33, COLUMN(D33))</f>
        <v/>
      </c>
      <c r="E33">
        <f>INDEX('Input EIA SEDS'!$A:$BZ, $A33, COLUMN(E33))</f>
        <v/>
      </c>
      <c r="F33">
        <f>INDEX('Input EIA SEDS'!$A:$BZ, $A33, COLUMN(F33))</f>
        <v/>
      </c>
      <c r="G33">
        <f>INDEX('Input EIA SEDS'!$A:$BZ, $A33, COLUMN(G33))</f>
        <v/>
      </c>
      <c r="H33">
        <f>INDEX('Input EIA SEDS'!$A:$BZ, $A33, COLUMN(H33))</f>
        <v/>
      </c>
      <c r="I33">
        <f>INDEX('Input EIA SEDS'!$A:$BZ, $A33, COLUMN(I33))</f>
        <v/>
      </c>
      <c r="J33">
        <f>INDEX('Input EIA SEDS'!$A:$BZ, $A33, COLUMN(J33))</f>
        <v/>
      </c>
      <c r="K33">
        <f>INDEX('Input EIA SEDS'!$A:$BZ, $A33, COLUMN(K33))</f>
        <v/>
      </c>
      <c r="L33">
        <f>INDEX('Input EIA SEDS'!$A:$BZ, $A33, COLUMN(L33))</f>
        <v/>
      </c>
      <c r="M33">
        <f>INDEX('Input EIA SEDS'!$A:$BZ, $A33, COLUMN(M33))</f>
        <v/>
      </c>
      <c r="N33">
        <f>INDEX('Input EIA SEDS'!$A:$BZ, $A33, COLUMN(N33))</f>
        <v/>
      </c>
      <c r="O33">
        <f>INDEX('Input EIA SEDS'!$A:$BZ, $A33, COLUMN(O33))</f>
        <v/>
      </c>
      <c r="P33">
        <f>INDEX('Input EIA SEDS'!$A:$BZ, $A33, COLUMN(P33))</f>
        <v/>
      </c>
      <c r="Q33">
        <f>INDEX('Input EIA SEDS'!$A:$BZ, $A33, COLUMN(Q33))</f>
        <v/>
      </c>
      <c r="R33">
        <f>INDEX('Input EIA SEDS'!$A:$BZ, $A33, COLUMN(R33))</f>
        <v/>
      </c>
      <c r="S33">
        <f>INDEX('Input EIA SEDS'!$A:$BZ, $A33, COLUMN(S33))</f>
        <v/>
      </c>
      <c r="T33">
        <f>INDEX('Input EIA SEDS'!$A:$BZ, $A33, COLUMN(T33))</f>
        <v/>
      </c>
      <c r="U33">
        <f>INDEX('Input EIA SEDS'!$A:$BZ, $A33, COLUMN(U33))</f>
        <v/>
      </c>
      <c r="V33">
        <f>INDEX('Input EIA SEDS'!$A:$BZ, $A33, COLUMN(V33))</f>
        <v/>
      </c>
      <c r="W33">
        <f>INDEX('Input EIA SEDS'!$A:$BZ, $A33, COLUMN(W33))</f>
        <v/>
      </c>
      <c r="X33">
        <f>INDEX('Input EIA SEDS'!$A:$BZ, $A33, COLUMN(X33))</f>
        <v/>
      </c>
      <c r="Y33">
        <f>INDEX('Input EIA SEDS'!$A:$BZ, $A33, COLUMN(Y33))</f>
        <v/>
      </c>
      <c r="Z33">
        <f>INDEX('Input EIA SEDS'!$A:$BZ, $A33, COLUMN(Z33))</f>
        <v/>
      </c>
      <c r="AA33">
        <f>INDEX('Input EIA SEDS'!$A:$BZ, $A33, COLUMN(AA33))</f>
        <v/>
      </c>
      <c r="AB33">
        <f>INDEX('Input EIA SEDS'!$A:$BZ, $A33, COLUMN(AB33))</f>
        <v/>
      </c>
      <c r="AC33">
        <f>INDEX('Input EIA SEDS'!$A:$BZ, $A33, COLUMN(AC33))</f>
        <v/>
      </c>
      <c r="AD33">
        <f>INDEX('Input EIA SEDS'!$A:$BZ, $A33, COLUMN(AD33))</f>
        <v/>
      </c>
      <c r="AE33">
        <f>INDEX('Input EIA SEDS'!$A:$BZ, $A33, COLUMN(AE33))</f>
        <v/>
      </c>
      <c r="AF33">
        <f>INDEX('Input EIA SEDS'!$A:$BZ, $A33, COLUMN(AF33))</f>
        <v/>
      </c>
      <c r="AG33">
        <f>INDEX('Input EIA SEDS'!$A:$BZ, $A33, COLUMN(AG33))</f>
        <v/>
      </c>
      <c r="AH33">
        <f>INDEX('Input EIA SEDS'!$A:$BZ, $A33, COLUMN(AH33))</f>
        <v/>
      </c>
      <c r="AI33">
        <f>INDEX('Input EIA SEDS'!$A:$BZ, $A33, COLUMN(AI33))</f>
        <v/>
      </c>
      <c r="AJ33">
        <f>INDEX('Input EIA SEDS'!$A:$BZ, $A33, COLUMN(AJ33))</f>
        <v/>
      </c>
      <c r="AK33">
        <f>INDEX('Input EIA SEDS'!$A:$BZ, $A33, COLUMN(AK33))</f>
        <v/>
      </c>
      <c r="AL33">
        <f>INDEX('Input EIA SEDS'!$A:$BZ, $A33, COLUMN(AL33))</f>
        <v/>
      </c>
      <c r="AM33">
        <f>INDEX('Input EIA SEDS'!$A:$BZ, $A33, COLUMN(AM33))</f>
        <v/>
      </c>
      <c r="AN33">
        <f>INDEX('Input EIA SEDS'!$A:$BZ, $A33, COLUMN(AN33))</f>
        <v/>
      </c>
      <c r="AO33">
        <f>INDEX('Input EIA SEDS'!$A:$BZ, $A33, COLUMN(AO33))</f>
        <v/>
      </c>
      <c r="AP33">
        <f>INDEX('Input EIA SEDS'!$A:$BZ, $A33, COLUMN(AP33))</f>
        <v/>
      </c>
      <c r="AQ33">
        <f>INDEX('Input EIA SEDS'!$A:$BZ, $A33, COLUMN(AQ33))</f>
        <v/>
      </c>
      <c r="AR33">
        <f>INDEX('Input EIA SEDS'!$A:$BZ, $A33, COLUMN(AR33))</f>
        <v/>
      </c>
      <c r="AS33">
        <f>INDEX('Input EIA SEDS'!$A:$BZ, $A33, COLUMN(AS33))</f>
        <v/>
      </c>
      <c r="AT33">
        <f>INDEX('Input EIA SEDS'!$A:$BZ, $A33, COLUMN(AT33))</f>
        <v/>
      </c>
      <c r="AU33">
        <f>INDEX('Input EIA SEDS'!$A:$BZ, $A33, COLUMN(AU33))</f>
        <v/>
      </c>
      <c r="AV33">
        <f>INDEX('Input EIA SEDS'!$A:$BZ, $A33, COLUMN(AV33))</f>
        <v/>
      </c>
      <c r="AW33">
        <f>INDEX('Input EIA SEDS'!$A:$BZ, $A33, COLUMN(AW33))</f>
        <v/>
      </c>
      <c r="AX33">
        <f>INDEX('Input EIA SEDS'!$A:$BZ, $A33, COLUMN(AX33))</f>
        <v/>
      </c>
      <c r="AY33">
        <f>INDEX('Input EIA SEDS'!$A:$BZ, $A33, COLUMN(AY33))</f>
        <v/>
      </c>
      <c r="AZ33">
        <f>INDEX('Input EIA SEDS'!$A:$BZ, $A33, COLUMN(AZ33))</f>
        <v/>
      </c>
      <c r="BA33">
        <f>INDEX('Input EIA SEDS'!$A:$BZ, $A33, COLUMN(BA33))</f>
        <v/>
      </c>
      <c r="BB33">
        <f>INDEX('Input EIA SEDS'!$A:$BZ, $A33, COLUMN(BB33))</f>
        <v/>
      </c>
      <c r="BC33">
        <f>INDEX('Input EIA SEDS'!$A:$BZ, $A33, COLUMN(BC33))</f>
        <v/>
      </c>
      <c r="BD33">
        <f>INDEX('Input EIA SEDS'!$A:$BZ, $A33, COLUMN(BD33))</f>
        <v/>
      </c>
      <c r="BE33">
        <f>INDEX('Input EIA SEDS'!$A:$BZ, $A33, COLUMN(BE33))</f>
        <v/>
      </c>
      <c r="BF33">
        <f>INDEX('Input EIA SEDS'!$A:$BZ, $A33, COLUMN(BF33))</f>
        <v/>
      </c>
      <c r="BG33">
        <f>INDEX('Input EIA SEDS'!$A:$BZ, $A33, COLUMN(BG33))</f>
        <v/>
      </c>
      <c r="BH33">
        <f>INDEX('Input EIA SEDS'!$A:$BZ, $A33, COLUMN(BH33))</f>
        <v/>
      </c>
      <c r="BI33">
        <f>INDEX('Input EIA SEDS'!$A:$BZ, $A33, COLUMN(BI33))</f>
        <v/>
      </c>
      <c r="BJ33">
        <f>INDEX('Input EIA SEDS'!$A:$BZ, $A33, COLUMN(BJ33))</f>
        <v/>
      </c>
      <c r="BK33">
        <f>INDEX('Input EIA SEDS'!$A:$BZ, $A33, COLUMN(BK33))</f>
        <v/>
      </c>
      <c r="BL33">
        <f>INDEX('Input EIA SEDS'!$A:$BZ, $A33, COLUMN(BL33))</f>
        <v/>
      </c>
      <c r="BM33">
        <f>INDEX('Input EIA SEDS'!$A:$BZ, $A33, COLUMN(BM33))</f>
        <v/>
      </c>
      <c r="BN33">
        <f>INDEX('Input EIA SEDS'!$A:$BZ, $A33, COLUMN(BN33))</f>
        <v/>
      </c>
      <c r="BO33">
        <f>INDEX('Input EIA SEDS'!$A:$BZ, $A33, COLUMN(BO33))</f>
        <v/>
      </c>
      <c r="BP33">
        <f>INDEX('Input EIA SEDS'!$A:$BZ, $A33, COLUMN(BP33))</f>
        <v/>
      </c>
      <c r="BQ33">
        <f>INDEX('Input EIA SEDS'!$A:$BZ, $A33, COLUMN(BQ33))</f>
        <v/>
      </c>
      <c r="BR33">
        <f>INDEX('Input EIA SEDS'!$A:$BZ, $A33, COLUMN(BR33))</f>
        <v/>
      </c>
      <c r="BS33">
        <f>INDEX('Input EIA SEDS'!$A:$BZ, $A33, COLUMN(BS33))</f>
        <v/>
      </c>
      <c r="BT33">
        <f>INDEX('Input EIA SEDS'!$A:$BZ, $A33, COLUMN(BT33))</f>
        <v/>
      </c>
      <c r="BU33">
        <f>INDEX('Input EIA SEDS'!$A:$BZ, $A33, COLUMN(BU33))</f>
        <v/>
      </c>
      <c r="BV33">
        <f>INDEX('Input EIA SEDS'!$A:$BZ, $A33, COLUMN(BV33))</f>
        <v/>
      </c>
      <c r="BW33">
        <f>INDEX('Input EIA SEDS'!$A:$BZ, $A33, COLUMN(BW33))</f>
        <v/>
      </c>
    </row>
    <row r="34" spans="1:75">
      <c r="A34">
        <f>MATCH($C34,'Input EIA SEDS'!$C:$C,0)</f>
        <v/>
      </c>
      <c r="B34">
        <f>INDEX('Input EIA SEDS'!$A:$BZ, $A34, COLUMN(B34))</f>
        <v/>
      </c>
      <c r="C34" t="s">
        <v>588</v>
      </c>
      <c r="D34">
        <f>INDEX('Input EIA SEDS'!$A:$BZ, $A34, COLUMN(D34))</f>
        <v/>
      </c>
      <c r="E34">
        <f>INDEX('Input EIA SEDS'!$A:$BZ, $A34, COLUMN(E34))</f>
        <v/>
      </c>
      <c r="F34">
        <f>INDEX('Input EIA SEDS'!$A:$BZ, $A34, COLUMN(F34))</f>
        <v/>
      </c>
      <c r="G34">
        <f>INDEX('Input EIA SEDS'!$A:$BZ, $A34, COLUMN(G34))</f>
        <v/>
      </c>
      <c r="H34">
        <f>INDEX('Input EIA SEDS'!$A:$BZ, $A34, COLUMN(H34))</f>
        <v/>
      </c>
      <c r="I34">
        <f>INDEX('Input EIA SEDS'!$A:$BZ, $A34, COLUMN(I34))</f>
        <v/>
      </c>
      <c r="J34">
        <f>INDEX('Input EIA SEDS'!$A:$BZ, $A34, COLUMN(J34))</f>
        <v/>
      </c>
      <c r="K34">
        <f>INDEX('Input EIA SEDS'!$A:$BZ, $A34, COLUMN(K34))</f>
        <v/>
      </c>
      <c r="L34">
        <f>INDEX('Input EIA SEDS'!$A:$BZ, $A34, COLUMN(L34))</f>
        <v/>
      </c>
      <c r="M34">
        <f>INDEX('Input EIA SEDS'!$A:$BZ, $A34, COLUMN(M34))</f>
        <v/>
      </c>
      <c r="N34">
        <f>INDEX('Input EIA SEDS'!$A:$BZ, $A34, COLUMN(N34))</f>
        <v/>
      </c>
      <c r="O34">
        <f>INDEX('Input EIA SEDS'!$A:$BZ, $A34, COLUMN(O34))</f>
        <v/>
      </c>
      <c r="P34">
        <f>INDEX('Input EIA SEDS'!$A:$BZ, $A34, COLUMN(P34))</f>
        <v/>
      </c>
      <c r="Q34">
        <f>INDEX('Input EIA SEDS'!$A:$BZ, $A34, COLUMN(Q34))</f>
        <v/>
      </c>
      <c r="R34">
        <f>INDEX('Input EIA SEDS'!$A:$BZ, $A34, COLUMN(R34))</f>
        <v/>
      </c>
      <c r="S34">
        <f>INDEX('Input EIA SEDS'!$A:$BZ, $A34, COLUMN(S34))</f>
        <v/>
      </c>
      <c r="T34">
        <f>INDEX('Input EIA SEDS'!$A:$BZ, $A34, COLUMN(T34))</f>
        <v/>
      </c>
      <c r="U34">
        <f>INDEX('Input EIA SEDS'!$A:$BZ, $A34, COLUMN(U34))</f>
        <v/>
      </c>
      <c r="V34">
        <f>INDEX('Input EIA SEDS'!$A:$BZ, $A34, COLUMN(V34))</f>
        <v/>
      </c>
      <c r="W34">
        <f>INDEX('Input EIA SEDS'!$A:$BZ, $A34, COLUMN(W34))</f>
        <v/>
      </c>
      <c r="X34">
        <f>INDEX('Input EIA SEDS'!$A:$BZ, $A34, COLUMN(X34))</f>
        <v/>
      </c>
      <c r="Y34">
        <f>INDEX('Input EIA SEDS'!$A:$BZ, $A34, COLUMN(Y34))</f>
        <v/>
      </c>
      <c r="Z34">
        <f>INDEX('Input EIA SEDS'!$A:$BZ, $A34, COLUMN(Z34))</f>
        <v/>
      </c>
      <c r="AA34">
        <f>INDEX('Input EIA SEDS'!$A:$BZ, $A34, COLUMN(AA34))</f>
        <v/>
      </c>
      <c r="AB34">
        <f>INDEX('Input EIA SEDS'!$A:$BZ, $A34, COLUMN(AB34))</f>
        <v/>
      </c>
      <c r="AC34">
        <f>INDEX('Input EIA SEDS'!$A:$BZ, $A34, COLUMN(AC34))</f>
        <v/>
      </c>
      <c r="AD34">
        <f>INDEX('Input EIA SEDS'!$A:$BZ, $A34, COLUMN(AD34))</f>
        <v/>
      </c>
      <c r="AE34">
        <f>INDEX('Input EIA SEDS'!$A:$BZ, $A34, COLUMN(AE34))</f>
        <v/>
      </c>
      <c r="AF34">
        <f>INDEX('Input EIA SEDS'!$A:$BZ, $A34, COLUMN(AF34))</f>
        <v/>
      </c>
      <c r="AG34">
        <f>INDEX('Input EIA SEDS'!$A:$BZ, $A34, COLUMN(AG34))</f>
        <v/>
      </c>
      <c r="AH34">
        <f>INDEX('Input EIA SEDS'!$A:$BZ, $A34, COLUMN(AH34))</f>
        <v/>
      </c>
      <c r="AI34">
        <f>INDEX('Input EIA SEDS'!$A:$BZ, $A34, COLUMN(AI34))</f>
        <v/>
      </c>
      <c r="AJ34">
        <f>INDEX('Input EIA SEDS'!$A:$BZ, $A34, COLUMN(AJ34))</f>
        <v/>
      </c>
      <c r="AK34">
        <f>INDEX('Input EIA SEDS'!$A:$BZ, $A34, COLUMN(AK34))</f>
        <v/>
      </c>
      <c r="AL34">
        <f>INDEX('Input EIA SEDS'!$A:$BZ, $A34, COLUMN(AL34))</f>
        <v/>
      </c>
      <c r="AM34">
        <f>INDEX('Input EIA SEDS'!$A:$BZ, $A34, COLUMN(AM34))</f>
        <v/>
      </c>
      <c r="AN34">
        <f>INDEX('Input EIA SEDS'!$A:$BZ, $A34, COLUMN(AN34))</f>
        <v/>
      </c>
      <c r="AO34">
        <f>INDEX('Input EIA SEDS'!$A:$BZ, $A34, COLUMN(AO34))</f>
        <v/>
      </c>
      <c r="AP34">
        <f>INDEX('Input EIA SEDS'!$A:$BZ, $A34, COLUMN(AP34))</f>
        <v/>
      </c>
      <c r="AQ34">
        <f>INDEX('Input EIA SEDS'!$A:$BZ, $A34, COLUMN(AQ34))</f>
        <v/>
      </c>
      <c r="AR34">
        <f>INDEX('Input EIA SEDS'!$A:$BZ, $A34, COLUMN(AR34))</f>
        <v/>
      </c>
      <c r="AS34">
        <f>INDEX('Input EIA SEDS'!$A:$BZ, $A34, COLUMN(AS34))</f>
        <v/>
      </c>
      <c r="AT34">
        <f>INDEX('Input EIA SEDS'!$A:$BZ, $A34, COLUMN(AT34))</f>
        <v/>
      </c>
      <c r="AU34">
        <f>INDEX('Input EIA SEDS'!$A:$BZ, $A34, COLUMN(AU34))</f>
        <v/>
      </c>
      <c r="AV34">
        <f>INDEX('Input EIA SEDS'!$A:$BZ, $A34, COLUMN(AV34))</f>
        <v/>
      </c>
      <c r="AW34">
        <f>INDEX('Input EIA SEDS'!$A:$BZ, $A34, COLUMN(AW34))</f>
        <v/>
      </c>
      <c r="AX34">
        <f>INDEX('Input EIA SEDS'!$A:$BZ, $A34, COLUMN(AX34))</f>
        <v/>
      </c>
      <c r="AY34">
        <f>INDEX('Input EIA SEDS'!$A:$BZ, $A34, COLUMN(AY34))</f>
        <v/>
      </c>
      <c r="AZ34">
        <f>INDEX('Input EIA SEDS'!$A:$BZ, $A34, COLUMN(AZ34))</f>
        <v/>
      </c>
      <c r="BA34">
        <f>INDEX('Input EIA SEDS'!$A:$BZ, $A34, COLUMN(BA34))</f>
        <v/>
      </c>
      <c r="BB34">
        <f>INDEX('Input EIA SEDS'!$A:$BZ, $A34, COLUMN(BB34))</f>
        <v/>
      </c>
      <c r="BC34">
        <f>INDEX('Input EIA SEDS'!$A:$BZ, $A34, COLUMN(BC34))</f>
        <v/>
      </c>
      <c r="BD34">
        <f>INDEX('Input EIA SEDS'!$A:$BZ, $A34, COLUMN(BD34))</f>
        <v/>
      </c>
      <c r="BE34">
        <f>INDEX('Input EIA SEDS'!$A:$BZ, $A34, COLUMN(BE34))</f>
        <v/>
      </c>
      <c r="BF34">
        <f>INDEX('Input EIA SEDS'!$A:$BZ, $A34, COLUMN(BF34))</f>
        <v/>
      </c>
      <c r="BG34">
        <f>INDEX('Input EIA SEDS'!$A:$BZ, $A34, COLUMN(BG34))</f>
        <v/>
      </c>
      <c r="BH34">
        <f>INDEX('Input EIA SEDS'!$A:$BZ, $A34, COLUMN(BH34))</f>
        <v/>
      </c>
      <c r="BI34">
        <f>INDEX('Input EIA SEDS'!$A:$BZ, $A34, COLUMN(BI34))</f>
        <v/>
      </c>
      <c r="BJ34">
        <f>INDEX('Input EIA SEDS'!$A:$BZ, $A34, COLUMN(BJ34))</f>
        <v/>
      </c>
      <c r="BK34">
        <f>INDEX('Input EIA SEDS'!$A:$BZ, $A34, COLUMN(BK34))</f>
        <v/>
      </c>
      <c r="BL34">
        <f>INDEX('Input EIA SEDS'!$A:$BZ, $A34, COLUMN(BL34))</f>
        <v/>
      </c>
      <c r="BM34">
        <f>INDEX('Input EIA SEDS'!$A:$BZ, $A34, COLUMN(BM34))</f>
        <v/>
      </c>
      <c r="BN34">
        <f>INDEX('Input EIA SEDS'!$A:$BZ, $A34, COLUMN(BN34))</f>
        <v/>
      </c>
      <c r="BO34">
        <f>INDEX('Input EIA SEDS'!$A:$BZ, $A34, COLUMN(BO34))</f>
        <v/>
      </c>
      <c r="BP34">
        <f>INDEX('Input EIA SEDS'!$A:$BZ, $A34, COLUMN(BP34))</f>
        <v/>
      </c>
      <c r="BQ34">
        <f>INDEX('Input EIA SEDS'!$A:$BZ, $A34, COLUMN(BQ34))</f>
        <v/>
      </c>
      <c r="BR34">
        <f>INDEX('Input EIA SEDS'!$A:$BZ, $A34, COLUMN(BR34))</f>
        <v/>
      </c>
      <c r="BS34">
        <f>INDEX('Input EIA SEDS'!$A:$BZ, $A34, COLUMN(BS34))</f>
        <v/>
      </c>
      <c r="BT34">
        <f>INDEX('Input EIA SEDS'!$A:$BZ, $A34, COLUMN(BT34))</f>
        <v/>
      </c>
      <c r="BU34">
        <f>INDEX('Input EIA SEDS'!$A:$BZ, $A34, COLUMN(BU34))</f>
        <v/>
      </c>
      <c r="BV34">
        <f>INDEX('Input EIA SEDS'!$A:$BZ, $A34, COLUMN(BV34))</f>
        <v/>
      </c>
      <c r="BW34">
        <f>INDEX('Input EIA SEDS'!$A:$BZ, $A34, COLUMN(BW34))</f>
        <v/>
      </c>
    </row>
    <row r="35" spans="1:75">
      <c r="A35">
        <f>MATCH($C35,'Input EIA SEDS'!$C:$C,0)</f>
        <v/>
      </c>
      <c r="B35">
        <f>INDEX('Input EIA SEDS'!$A:$BZ, $A35, COLUMN(B35))</f>
        <v/>
      </c>
      <c r="C35" t="s">
        <v>590</v>
      </c>
      <c r="D35">
        <f>INDEX('Input EIA SEDS'!$A:$BZ, $A35, COLUMN(D35))</f>
        <v/>
      </c>
      <c r="E35">
        <f>INDEX('Input EIA SEDS'!$A:$BZ, $A35, COLUMN(E35))</f>
        <v/>
      </c>
      <c r="F35">
        <f>INDEX('Input EIA SEDS'!$A:$BZ, $A35, COLUMN(F35))</f>
        <v/>
      </c>
      <c r="G35">
        <f>INDEX('Input EIA SEDS'!$A:$BZ, $A35, COLUMN(G35))</f>
        <v/>
      </c>
      <c r="H35">
        <f>INDEX('Input EIA SEDS'!$A:$BZ, $A35, COLUMN(H35))</f>
        <v/>
      </c>
      <c r="I35">
        <f>INDEX('Input EIA SEDS'!$A:$BZ, $A35, COLUMN(I35))</f>
        <v/>
      </c>
      <c r="J35">
        <f>INDEX('Input EIA SEDS'!$A:$BZ, $A35, COLUMN(J35))</f>
        <v/>
      </c>
      <c r="K35">
        <f>INDEX('Input EIA SEDS'!$A:$BZ, $A35, COLUMN(K35))</f>
        <v/>
      </c>
      <c r="L35">
        <f>INDEX('Input EIA SEDS'!$A:$BZ, $A35, COLUMN(L35))</f>
        <v/>
      </c>
      <c r="M35">
        <f>INDEX('Input EIA SEDS'!$A:$BZ, $A35, COLUMN(M35))</f>
        <v/>
      </c>
      <c r="N35">
        <f>INDEX('Input EIA SEDS'!$A:$BZ, $A35, COLUMN(N35))</f>
        <v/>
      </c>
      <c r="O35">
        <f>INDEX('Input EIA SEDS'!$A:$BZ, $A35, COLUMN(O35))</f>
        <v/>
      </c>
      <c r="P35">
        <f>INDEX('Input EIA SEDS'!$A:$BZ, $A35, COLUMN(P35))</f>
        <v/>
      </c>
      <c r="Q35">
        <f>INDEX('Input EIA SEDS'!$A:$BZ, $A35, COLUMN(Q35))</f>
        <v/>
      </c>
      <c r="R35">
        <f>INDEX('Input EIA SEDS'!$A:$BZ, $A35, COLUMN(R35))</f>
        <v/>
      </c>
      <c r="S35">
        <f>INDEX('Input EIA SEDS'!$A:$BZ, $A35, COLUMN(S35))</f>
        <v/>
      </c>
      <c r="T35">
        <f>INDEX('Input EIA SEDS'!$A:$BZ, $A35, COLUMN(T35))</f>
        <v/>
      </c>
      <c r="U35">
        <f>INDEX('Input EIA SEDS'!$A:$BZ, $A35, COLUMN(U35))</f>
        <v/>
      </c>
      <c r="V35">
        <f>INDEX('Input EIA SEDS'!$A:$BZ, $A35, COLUMN(V35))</f>
        <v/>
      </c>
      <c r="W35">
        <f>INDEX('Input EIA SEDS'!$A:$BZ, $A35, COLUMN(W35))</f>
        <v/>
      </c>
      <c r="X35">
        <f>INDEX('Input EIA SEDS'!$A:$BZ, $A35, COLUMN(X35))</f>
        <v/>
      </c>
      <c r="Y35">
        <f>INDEX('Input EIA SEDS'!$A:$BZ, $A35, COLUMN(Y35))</f>
        <v/>
      </c>
      <c r="Z35">
        <f>INDEX('Input EIA SEDS'!$A:$BZ, $A35, COLUMN(Z35))</f>
        <v/>
      </c>
      <c r="AA35">
        <f>INDEX('Input EIA SEDS'!$A:$BZ, $A35, COLUMN(AA35))</f>
        <v/>
      </c>
      <c r="AB35">
        <f>INDEX('Input EIA SEDS'!$A:$BZ, $A35, COLUMN(AB35))</f>
        <v/>
      </c>
      <c r="AC35">
        <f>INDEX('Input EIA SEDS'!$A:$BZ, $A35, COLUMN(AC35))</f>
        <v/>
      </c>
      <c r="AD35">
        <f>INDEX('Input EIA SEDS'!$A:$BZ, $A35, COLUMN(AD35))</f>
        <v/>
      </c>
      <c r="AE35">
        <f>INDEX('Input EIA SEDS'!$A:$BZ, $A35, COLUMN(AE35))</f>
        <v/>
      </c>
      <c r="AF35">
        <f>INDEX('Input EIA SEDS'!$A:$BZ, $A35, COLUMN(AF35))</f>
        <v/>
      </c>
      <c r="AG35">
        <f>INDEX('Input EIA SEDS'!$A:$BZ, $A35, COLUMN(AG35))</f>
        <v/>
      </c>
      <c r="AH35">
        <f>INDEX('Input EIA SEDS'!$A:$BZ, $A35, COLUMN(AH35))</f>
        <v/>
      </c>
      <c r="AI35">
        <f>INDEX('Input EIA SEDS'!$A:$BZ, $A35, COLUMN(AI35))</f>
        <v/>
      </c>
      <c r="AJ35">
        <f>INDEX('Input EIA SEDS'!$A:$BZ, $A35, COLUMN(AJ35))</f>
        <v/>
      </c>
      <c r="AK35">
        <f>INDEX('Input EIA SEDS'!$A:$BZ, $A35, COLUMN(AK35))</f>
        <v/>
      </c>
      <c r="AL35">
        <f>INDEX('Input EIA SEDS'!$A:$BZ, $A35, COLUMN(AL35))</f>
        <v/>
      </c>
      <c r="AM35">
        <f>INDEX('Input EIA SEDS'!$A:$BZ, $A35, COLUMN(AM35))</f>
        <v/>
      </c>
      <c r="AN35">
        <f>INDEX('Input EIA SEDS'!$A:$BZ, $A35, COLUMN(AN35))</f>
        <v/>
      </c>
      <c r="AO35">
        <f>INDEX('Input EIA SEDS'!$A:$BZ, $A35, COLUMN(AO35))</f>
        <v/>
      </c>
      <c r="AP35">
        <f>INDEX('Input EIA SEDS'!$A:$BZ, $A35, COLUMN(AP35))</f>
        <v/>
      </c>
      <c r="AQ35">
        <f>INDEX('Input EIA SEDS'!$A:$BZ, $A35, COLUMN(AQ35))</f>
        <v/>
      </c>
      <c r="AR35">
        <f>INDEX('Input EIA SEDS'!$A:$BZ, $A35, COLUMN(AR35))</f>
        <v/>
      </c>
      <c r="AS35">
        <f>INDEX('Input EIA SEDS'!$A:$BZ, $A35, COLUMN(AS35))</f>
        <v/>
      </c>
      <c r="AT35">
        <f>INDEX('Input EIA SEDS'!$A:$BZ, $A35, COLUMN(AT35))</f>
        <v/>
      </c>
      <c r="AU35">
        <f>INDEX('Input EIA SEDS'!$A:$BZ, $A35, COLUMN(AU35))</f>
        <v/>
      </c>
      <c r="AV35">
        <f>INDEX('Input EIA SEDS'!$A:$BZ, $A35, COLUMN(AV35))</f>
        <v/>
      </c>
      <c r="AW35">
        <f>INDEX('Input EIA SEDS'!$A:$BZ, $A35, COLUMN(AW35))</f>
        <v/>
      </c>
      <c r="AX35">
        <f>INDEX('Input EIA SEDS'!$A:$BZ, $A35, COLUMN(AX35))</f>
        <v/>
      </c>
      <c r="AY35">
        <f>INDEX('Input EIA SEDS'!$A:$BZ, $A35, COLUMN(AY35))</f>
        <v/>
      </c>
      <c r="AZ35">
        <f>INDEX('Input EIA SEDS'!$A:$BZ, $A35, COLUMN(AZ35))</f>
        <v/>
      </c>
      <c r="BA35">
        <f>INDEX('Input EIA SEDS'!$A:$BZ, $A35, COLUMN(BA35))</f>
        <v/>
      </c>
      <c r="BB35">
        <f>INDEX('Input EIA SEDS'!$A:$BZ, $A35, COLUMN(BB35))</f>
        <v/>
      </c>
      <c r="BC35">
        <f>INDEX('Input EIA SEDS'!$A:$BZ, $A35, COLUMN(BC35))</f>
        <v/>
      </c>
      <c r="BD35">
        <f>INDEX('Input EIA SEDS'!$A:$BZ, $A35, COLUMN(BD35))</f>
        <v/>
      </c>
      <c r="BE35">
        <f>INDEX('Input EIA SEDS'!$A:$BZ, $A35, COLUMN(BE35))</f>
        <v/>
      </c>
      <c r="BF35">
        <f>INDEX('Input EIA SEDS'!$A:$BZ, $A35, COLUMN(BF35))</f>
        <v/>
      </c>
      <c r="BG35">
        <f>INDEX('Input EIA SEDS'!$A:$BZ, $A35, COLUMN(BG35))</f>
        <v/>
      </c>
      <c r="BH35">
        <f>INDEX('Input EIA SEDS'!$A:$BZ, $A35, COLUMN(BH35))</f>
        <v/>
      </c>
      <c r="BI35">
        <f>INDEX('Input EIA SEDS'!$A:$BZ, $A35, COLUMN(BI35))</f>
        <v/>
      </c>
      <c r="BJ35">
        <f>INDEX('Input EIA SEDS'!$A:$BZ, $A35, COLUMN(BJ35))</f>
        <v/>
      </c>
      <c r="BK35">
        <f>INDEX('Input EIA SEDS'!$A:$BZ, $A35, COLUMN(BK35))</f>
        <v/>
      </c>
      <c r="BL35">
        <f>INDEX('Input EIA SEDS'!$A:$BZ, $A35, COLUMN(BL35))</f>
        <v/>
      </c>
      <c r="BM35">
        <f>INDEX('Input EIA SEDS'!$A:$BZ, $A35, COLUMN(BM35))</f>
        <v/>
      </c>
      <c r="BN35">
        <f>INDEX('Input EIA SEDS'!$A:$BZ, $A35, COLUMN(BN35))</f>
        <v/>
      </c>
      <c r="BO35">
        <f>INDEX('Input EIA SEDS'!$A:$BZ, $A35, COLUMN(BO35))</f>
        <v/>
      </c>
      <c r="BP35">
        <f>INDEX('Input EIA SEDS'!$A:$BZ, $A35, COLUMN(BP35))</f>
        <v/>
      </c>
      <c r="BQ35">
        <f>INDEX('Input EIA SEDS'!$A:$BZ, $A35, COLUMN(BQ35))</f>
        <v/>
      </c>
      <c r="BR35">
        <f>INDEX('Input EIA SEDS'!$A:$BZ, $A35, COLUMN(BR35))</f>
        <v/>
      </c>
      <c r="BS35">
        <f>INDEX('Input EIA SEDS'!$A:$BZ, $A35, COLUMN(BS35))</f>
        <v/>
      </c>
      <c r="BT35">
        <f>INDEX('Input EIA SEDS'!$A:$BZ, $A35, COLUMN(BT35))</f>
        <v/>
      </c>
      <c r="BU35">
        <f>INDEX('Input EIA SEDS'!$A:$BZ, $A35, COLUMN(BU35))</f>
        <v/>
      </c>
      <c r="BV35">
        <f>INDEX('Input EIA SEDS'!$A:$BZ, $A35, COLUMN(BV35))</f>
        <v/>
      </c>
      <c r="BW35">
        <f>INDEX('Input EIA SEDS'!$A:$BZ, $A35, COLUMN(BW35))</f>
        <v/>
      </c>
    </row>
    <row r="36" spans="1:75">
      <c r="A36">
        <f>MATCH($C36,'Input EIA SEDS'!$C:$C,0)</f>
        <v/>
      </c>
      <c r="B36">
        <f>INDEX('Input EIA SEDS'!$A:$BZ, $A36, COLUMN(B36))</f>
        <v/>
      </c>
      <c r="C36" t="s">
        <v>592</v>
      </c>
      <c r="D36">
        <f>INDEX('Input EIA SEDS'!$A:$BZ, $A36, COLUMN(D36))</f>
        <v/>
      </c>
      <c r="E36">
        <f>INDEX('Input EIA SEDS'!$A:$BZ, $A36, COLUMN(E36))</f>
        <v/>
      </c>
      <c r="F36">
        <f>INDEX('Input EIA SEDS'!$A:$BZ, $A36, COLUMN(F36))</f>
        <v/>
      </c>
      <c r="G36">
        <f>INDEX('Input EIA SEDS'!$A:$BZ, $A36, COLUMN(G36))</f>
        <v/>
      </c>
      <c r="H36">
        <f>INDEX('Input EIA SEDS'!$A:$BZ, $A36, COLUMN(H36))</f>
        <v/>
      </c>
      <c r="I36">
        <f>INDEX('Input EIA SEDS'!$A:$BZ, $A36, COLUMN(I36))</f>
        <v/>
      </c>
      <c r="J36">
        <f>INDEX('Input EIA SEDS'!$A:$BZ, $A36, COLUMN(J36))</f>
        <v/>
      </c>
      <c r="K36">
        <f>INDEX('Input EIA SEDS'!$A:$BZ, $A36, COLUMN(K36))</f>
        <v/>
      </c>
      <c r="L36">
        <f>INDEX('Input EIA SEDS'!$A:$BZ, $A36, COLUMN(L36))</f>
        <v/>
      </c>
      <c r="M36">
        <f>INDEX('Input EIA SEDS'!$A:$BZ, $A36, COLUMN(M36))</f>
        <v/>
      </c>
      <c r="N36">
        <f>INDEX('Input EIA SEDS'!$A:$BZ, $A36, COLUMN(N36))</f>
        <v/>
      </c>
      <c r="O36">
        <f>INDEX('Input EIA SEDS'!$A:$BZ, $A36, COLUMN(O36))</f>
        <v/>
      </c>
      <c r="P36">
        <f>INDEX('Input EIA SEDS'!$A:$BZ, $A36, COLUMN(P36))</f>
        <v/>
      </c>
      <c r="Q36">
        <f>INDEX('Input EIA SEDS'!$A:$BZ, $A36, COLUMN(Q36))</f>
        <v/>
      </c>
      <c r="R36">
        <f>INDEX('Input EIA SEDS'!$A:$BZ, $A36, COLUMN(R36))</f>
        <v/>
      </c>
      <c r="S36">
        <f>INDEX('Input EIA SEDS'!$A:$BZ, $A36, COLUMN(S36))</f>
        <v/>
      </c>
      <c r="T36">
        <f>INDEX('Input EIA SEDS'!$A:$BZ, $A36, COLUMN(T36))</f>
        <v/>
      </c>
      <c r="U36">
        <f>INDEX('Input EIA SEDS'!$A:$BZ, $A36, COLUMN(U36))</f>
        <v/>
      </c>
      <c r="V36">
        <f>INDEX('Input EIA SEDS'!$A:$BZ, $A36, COLUMN(V36))</f>
        <v/>
      </c>
      <c r="W36">
        <f>INDEX('Input EIA SEDS'!$A:$BZ, $A36, COLUMN(W36))</f>
        <v/>
      </c>
      <c r="X36">
        <f>INDEX('Input EIA SEDS'!$A:$BZ, $A36, COLUMN(X36))</f>
        <v/>
      </c>
      <c r="Y36">
        <f>INDEX('Input EIA SEDS'!$A:$BZ, $A36, COLUMN(Y36))</f>
        <v/>
      </c>
      <c r="Z36">
        <f>INDEX('Input EIA SEDS'!$A:$BZ, $A36, COLUMN(Z36))</f>
        <v/>
      </c>
      <c r="AA36">
        <f>INDEX('Input EIA SEDS'!$A:$BZ, $A36, COLUMN(AA36))</f>
        <v/>
      </c>
      <c r="AB36">
        <f>INDEX('Input EIA SEDS'!$A:$BZ, $A36, COLUMN(AB36))</f>
        <v/>
      </c>
      <c r="AC36">
        <f>INDEX('Input EIA SEDS'!$A:$BZ, $A36, COLUMN(AC36))</f>
        <v/>
      </c>
      <c r="AD36">
        <f>INDEX('Input EIA SEDS'!$A:$BZ, $A36, COLUMN(AD36))</f>
        <v/>
      </c>
      <c r="AE36">
        <f>INDEX('Input EIA SEDS'!$A:$BZ, $A36, COLUMN(AE36))</f>
        <v/>
      </c>
      <c r="AF36">
        <f>INDEX('Input EIA SEDS'!$A:$BZ, $A36, COLUMN(AF36))</f>
        <v/>
      </c>
      <c r="AG36">
        <f>INDEX('Input EIA SEDS'!$A:$BZ, $A36, COLUMN(AG36))</f>
        <v/>
      </c>
      <c r="AH36">
        <f>INDEX('Input EIA SEDS'!$A:$BZ, $A36, COLUMN(AH36))</f>
        <v/>
      </c>
      <c r="AI36">
        <f>INDEX('Input EIA SEDS'!$A:$BZ, $A36, COLUMN(AI36))</f>
        <v/>
      </c>
      <c r="AJ36">
        <f>INDEX('Input EIA SEDS'!$A:$BZ, $A36, COLUMN(AJ36))</f>
        <v/>
      </c>
      <c r="AK36">
        <f>INDEX('Input EIA SEDS'!$A:$BZ, $A36, COLUMN(AK36))</f>
        <v/>
      </c>
      <c r="AL36">
        <f>INDEX('Input EIA SEDS'!$A:$BZ, $A36, COLUMN(AL36))</f>
        <v/>
      </c>
      <c r="AM36">
        <f>INDEX('Input EIA SEDS'!$A:$BZ, $A36, COLUMN(AM36))</f>
        <v/>
      </c>
      <c r="AN36">
        <f>INDEX('Input EIA SEDS'!$A:$BZ, $A36, COLUMN(AN36))</f>
        <v/>
      </c>
      <c r="AO36">
        <f>INDEX('Input EIA SEDS'!$A:$BZ, $A36, COLUMN(AO36))</f>
        <v/>
      </c>
      <c r="AP36">
        <f>INDEX('Input EIA SEDS'!$A:$BZ, $A36, COLUMN(AP36))</f>
        <v/>
      </c>
      <c r="AQ36">
        <f>INDEX('Input EIA SEDS'!$A:$BZ, $A36, COLUMN(AQ36))</f>
        <v/>
      </c>
      <c r="AR36">
        <f>INDEX('Input EIA SEDS'!$A:$BZ, $A36, COLUMN(AR36))</f>
        <v/>
      </c>
      <c r="AS36">
        <f>INDEX('Input EIA SEDS'!$A:$BZ, $A36, COLUMN(AS36))</f>
        <v/>
      </c>
      <c r="AT36">
        <f>INDEX('Input EIA SEDS'!$A:$BZ, $A36, COLUMN(AT36))</f>
        <v/>
      </c>
      <c r="AU36">
        <f>INDEX('Input EIA SEDS'!$A:$BZ, $A36, COLUMN(AU36))</f>
        <v/>
      </c>
      <c r="AV36">
        <f>INDEX('Input EIA SEDS'!$A:$BZ, $A36, COLUMN(AV36))</f>
        <v/>
      </c>
      <c r="AW36">
        <f>INDEX('Input EIA SEDS'!$A:$BZ, $A36, COLUMN(AW36))</f>
        <v/>
      </c>
      <c r="AX36">
        <f>INDEX('Input EIA SEDS'!$A:$BZ, $A36, COLUMN(AX36))</f>
        <v/>
      </c>
      <c r="AY36">
        <f>INDEX('Input EIA SEDS'!$A:$BZ, $A36, COLUMN(AY36))</f>
        <v/>
      </c>
      <c r="AZ36">
        <f>INDEX('Input EIA SEDS'!$A:$BZ, $A36, COLUMN(AZ36))</f>
        <v/>
      </c>
      <c r="BA36">
        <f>INDEX('Input EIA SEDS'!$A:$BZ, $A36, COLUMN(BA36))</f>
        <v/>
      </c>
      <c r="BB36">
        <f>INDEX('Input EIA SEDS'!$A:$BZ, $A36, COLUMN(BB36))</f>
        <v/>
      </c>
      <c r="BC36">
        <f>INDEX('Input EIA SEDS'!$A:$BZ, $A36, COLUMN(BC36))</f>
        <v/>
      </c>
      <c r="BD36">
        <f>INDEX('Input EIA SEDS'!$A:$BZ, $A36, COLUMN(BD36))</f>
        <v/>
      </c>
      <c r="BE36">
        <f>INDEX('Input EIA SEDS'!$A:$BZ, $A36, COLUMN(BE36))</f>
        <v/>
      </c>
      <c r="BF36">
        <f>INDEX('Input EIA SEDS'!$A:$BZ, $A36, COLUMN(BF36))</f>
        <v/>
      </c>
      <c r="BG36">
        <f>INDEX('Input EIA SEDS'!$A:$BZ, $A36, COLUMN(BG36))</f>
        <v/>
      </c>
      <c r="BH36">
        <f>INDEX('Input EIA SEDS'!$A:$BZ, $A36, COLUMN(BH36))</f>
        <v/>
      </c>
      <c r="BI36">
        <f>INDEX('Input EIA SEDS'!$A:$BZ, $A36, COLUMN(BI36))</f>
        <v/>
      </c>
      <c r="BJ36">
        <f>INDEX('Input EIA SEDS'!$A:$BZ, $A36, COLUMN(BJ36))</f>
        <v/>
      </c>
      <c r="BK36">
        <f>INDEX('Input EIA SEDS'!$A:$BZ, $A36, COLUMN(BK36))</f>
        <v/>
      </c>
      <c r="BL36">
        <f>INDEX('Input EIA SEDS'!$A:$BZ, $A36, COLUMN(BL36))</f>
        <v/>
      </c>
      <c r="BM36">
        <f>INDEX('Input EIA SEDS'!$A:$BZ, $A36, COLUMN(BM36))</f>
        <v/>
      </c>
      <c r="BN36">
        <f>INDEX('Input EIA SEDS'!$A:$BZ, $A36, COLUMN(BN36))</f>
        <v/>
      </c>
      <c r="BO36">
        <f>INDEX('Input EIA SEDS'!$A:$BZ, $A36, COLUMN(BO36))</f>
        <v/>
      </c>
      <c r="BP36">
        <f>INDEX('Input EIA SEDS'!$A:$BZ, $A36, COLUMN(BP36))</f>
        <v/>
      </c>
      <c r="BQ36">
        <f>INDEX('Input EIA SEDS'!$A:$BZ, $A36, COLUMN(BQ36))</f>
        <v/>
      </c>
      <c r="BR36">
        <f>INDEX('Input EIA SEDS'!$A:$BZ, $A36, COLUMN(BR36))</f>
        <v/>
      </c>
      <c r="BS36">
        <f>INDEX('Input EIA SEDS'!$A:$BZ, $A36, COLUMN(BS36))</f>
        <v/>
      </c>
      <c r="BT36">
        <f>INDEX('Input EIA SEDS'!$A:$BZ, $A36, COLUMN(BT36))</f>
        <v/>
      </c>
      <c r="BU36">
        <f>INDEX('Input EIA SEDS'!$A:$BZ, $A36, COLUMN(BU36))</f>
        <v/>
      </c>
      <c r="BV36">
        <f>INDEX('Input EIA SEDS'!$A:$BZ, $A36, COLUMN(BV36))</f>
        <v/>
      </c>
      <c r="BW36">
        <f>INDEX('Input EIA SEDS'!$A:$BZ, $A36, COLUMN(BW36))</f>
        <v/>
      </c>
    </row>
    <row r="37" spans="1:75">
      <c r="A37">
        <f>MATCH($C37,'Input EIA SEDS'!$C:$C,0)</f>
        <v/>
      </c>
      <c r="B37">
        <f>INDEX('Input EIA SEDS'!$A:$BZ, $A37, COLUMN(B37))</f>
        <v/>
      </c>
      <c r="C37" t="s">
        <v>601</v>
      </c>
      <c r="D37">
        <f>INDEX('Input EIA SEDS'!$A:$BZ, $A37, COLUMN(D37))</f>
        <v/>
      </c>
      <c r="E37">
        <f>INDEX('Input EIA SEDS'!$A:$BZ, $A37, COLUMN(E37))</f>
        <v/>
      </c>
      <c r="F37">
        <f>INDEX('Input EIA SEDS'!$A:$BZ, $A37, COLUMN(F37))</f>
        <v/>
      </c>
      <c r="G37">
        <f>INDEX('Input EIA SEDS'!$A:$BZ, $A37, COLUMN(G37))</f>
        <v/>
      </c>
      <c r="H37">
        <f>INDEX('Input EIA SEDS'!$A:$BZ, $A37, COLUMN(H37))</f>
        <v/>
      </c>
      <c r="I37">
        <f>INDEX('Input EIA SEDS'!$A:$BZ, $A37, COLUMN(I37))</f>
        <v/>
      </c>
      <c r="J37">
        <f>INDEX('Input EIA SEDS'!$A:$BZ, $A37, COLUMN(J37))</f>
        <v/>
      </c>
      <c r="K37">
        <f>INDEX('Input EIA SEDS'!$A:$BZ, $A37, COLUMN(K37))</f>
        <v/>
      </c>
      <c r="L37">
        <f>INDEX('Input EIA SEDS'!$A:$BZ, $A37, COLUMN(L37))</f>
        <v/>
      </c>
      <c r="M37">
        <f>INDEX('Input EIA SEDS'!$A:$BZ, $A37, COLUMN(M37))</f>
        <v/>
      </c>
      <c r="N37">
        <f>INDEX('Input EIA SEDS'!$A:$BZ, $A37, COLUMN(N37))</f>
        <v/>
      </c>
      <c r="O37">
        <f>INDEX('Input EIA SEDS'!$A:$BZ, $A37, COLUMN(O37))</f>
        <v/>
      </c>
      <c r="P37">
        <f>INDEX('Input EIA SEDS'!$A:$BZ, $A37, COLUMN(P37))</f>
        <v/>
      </c>
      <c r="Q37">
        <f>INDEX('Input EIA SEDS'!$A:$BZ, $A37, COLUMN(Q37))</f>
        <v/>
      </c>
      <c r="R37">
        <f>INDEX('Input EIA SEDS'!$A:$BZ, $A37, COLUMN(R37))</f>
        <v/>
      </c>
      <c r="S37">
        <f>INDEX('Input EIA SEDS'!$A:$BZ, $A37, COLUMN(S37))</f>
        <v/>
      </c>
      <c r="T37">
        <f>INDEX('Input EIA SEDS'!$A:$BZ, $A37, COLUMN(T37))</f>
        <v/>
      </c>
      <c r="U37">
        <f>INDEX('Input EIA SEDS'!$A:$BZ, $A37, COLUMN(U37))</f>
        <v/>
      </c>
      <c r="V37">
        <f>INDEX('Input EIA SEDS'!$A:$BZ, $A37, COLUMN(V37))</f>
        <v/>
      </c>
      <c r="W37">
        <f>INDEX('Input EIA SEDS'!$A:$BZ, $A37, COLUMN(W37))</f>
        <v/>
      </c>
      <c r="X37">
        <f>INDEX('Input EIA SEDS'!$A:$BZ, $A37, COLUMN(X37))</f>
        <v/>
      </c>
      <c r="Y37">
        <f>INDEX('Input EIA SEDS'!$A:$BZ, $A37, COLUMN(Y37))</f>
        <v/>
      </c>
      <c r="Z37">
        <f>INDEX('Input EIA SEDS'!$A:$BZ, $A37, COLUMN(Z37))</f>
        <v/>
      </c>
      <c r="AA37">
        <f>INDEX('Input EIA SEDS'!$A:$BZ, $A37, COLUMN(AA37))</f>
        <v/>
      </c>
      <c r="AB37">
        <f>INDEX('Input EIA SEDS'!$A:$BZ, $A37, COLUMN(AB37))</f>
        <v/>
      </c>
      <c r="AC37">
        <f>INDEX('Input EIA SEDS'!$A:$BZ, $A37, COLUMN(AC37))</f>
        <v/>
      </c>
      <c r="AD37">
        <f>INDEX('Input EIA SEDS'!$A:$BZ, $A37, COLUMN(AD37))</f>
        <v/>
      </c>
      <c r="AE37">
        <f>INDEX('Input EIA SEDS'!$A:$BZ, $A37, COLUMN(AE37))</f>
        <v/>
      </c>
      <c r="AF37">
        <f>INDEX('Input EIA SEDS'!$A:$BZ, $A37, COLUMN(AF37))</f>
        <v/>
      </c>
      <c r="AG37">
        <f>INDEX('Input EIA SEDS'!$A:$BZ, $A37, COLUMN(AG37))</f>
        <v/>
      </c>
      <c r="AH37">
        <f>INDEX('Input EIA SEDS'!$A:$BZ, $A37, COLUMN(AH37))</f>
        <v/>
      </c>
      <c r="AI37">
        <f>INDEX('Input EIA SEDS'!$A:$BZ, $A37, COLUMN(AI37))</f>
        <v/>
      </c>
      <c r="AJ37">
        <f>INDEX('Input EIA SEDS'!$A:$BZ, $A37, COLUMN(AJ37))</f>
        <v/>
      </c>
      <c r="AK37">
        <f>INDEX('Input EIA SEDS'!$A:$BZ, $A37, COLUMN(AK37))</f>
        <v/>
      </c>
      <c r="AL37">
        <f>INDEX('Input EIA SEDS'!$A:$BZ, $A37, COLUMN(AL37))</f>
        <v/>
      </c>
      <c r="AM37">
        <f>INDEX('Input EIA SEDS'!$A:$BZ, $A37, COLUMN(AM37))</f>
        <v/>
      </c>
      <c r="AN37">
        <f>INDEX('Input EIA SEDS'!$A:$BZ, $A37, COLUMN(AN37))</f>
        <v/>
      </c>
      <c r="AO37">
        <f>INDEX('Input EIA SEDS'!$A:$BZ, $A37, COLUMN(AO37))</f>
        <v/>
      </c>
      <c r="AP37">
        <f>INDEX('Input EIA SEDS'!$A:$BZ, $A37, COLUMN(AP37))</f>
        <v/>
      </c>
      <c r="AQ37">
        <f>INDEX('Input EIA SEDS'!$A:$BZ, $A37, COLUMN(AQ37))</f>
        <v/>
      </c>
      <c r="AR37">
        <f>INDEX('Input EIA SEDS'!$A:$BZ, $A37, COLUMN(AR37))</f>
        <v/>
      </c>
      <c r="AS37">
        <f>INDEX('Input EIA SEDS'!$A:$BZ, $A37, COLUMN(AS37))</f>
        <v/>
      </c>
      <c r="AT37">
        <f>INDEX('Input EIA SEDS'!$A:$BZ, $A37, COLUMN(AT37))</f>
        <v/>
      </c>
      <c r="AU37">
        <f>INDEX('Input EIA SEDS'!$A:$BZ, $A37, COLUMN(AU37))</f>
        <v/>
      </c>
      <c r="AV37">
        <f>INDEX('Input EIA SEDS'!$A:$BZ, $A37, COLUMN(AV37))</f>
        <v/>
      </c>
      <c r="AW37">
        <f>INDEX('Input EIA SEDS'!$A:$BZ, $A37, COLUMN(AW37))</f>
        <v/>
      </c>
      <c r="AX37">
        <f>INDEX('Input EIA SEDS'!$A:$BZ, $A37, COLUMN(AX37))</f>
        <v/>
      </c>
      <c r="AY37">
        <f>INDEX('Input EIA SEDS'!$A:$BZ, $A37, COLUMN(AY37))</f>
        <v/>
      </c>
      <c r="AZ37">
        <f>INDEX('Input EIA SEDS'!$A:$BZ, $A37, COLUMN(AZ37))</f>
        <v/>
      </c>
      <c r="BA37">
        <f>INDEX('Input EIA SEDS'!$A:$BZ, $A37, COLUMN(BA37))</f>
        <v/>
      </c>
      <c r="BB37">
        <f>INDEX('Input EIA SEDS'!$A:$BZ, $A37, COLUMN(BB37))</f>
        <v/>
      </c>
      <c r="BC37">
        <f>INDEX('Input EIA SEDS'!$A:$BZ, $A37, COLUMN(BC37))</f>
        <v/>
      </c>
      <c r="BD37">
        <f>INDEX('Input EIA SEDS'!$A:$BZ, $A37, COLUMN(BD37))</f>
        <v/>
      </c>
      <c r="BE37">
        <f>INDEX('Input EIA SEDS'!$A:$BZ, $A37, COLUMN(BE37))</f>
        <v/>
      </c>
      <c r="BF37">
        <f>INDEX('Input EIA SEDS'!$A:$BZ, $A37, COLUMN(BF37))</f>
        <v/>
      </c>
      <c r="BG37">
        <f>INDEX('Input EIA SEDS'!$A:$BZ, $A37, COLUMN(BG37))</f>
        <v/>
      </c>
      <c r="BH37">
        <f>INDEX('Input EIA SEDS'!$A:$BZ, $A37, COLUMN(BH37))</f>
        <v/>
      </c>
      <c r="BI37">
        <f>INDEX('Input EIA SEDS'!$A:$BZ, $A37, COLUMN(BI37))</f>
        <v/>
      </c>
      <c r="BJ37">
        <f>INDEX('Input EIA SEDS'!$A:$BZ, $A37, COLUMN(BJ37))</f>
        <v/>
      </c>
      <c r="BK37">
        <f>INDEX('Input EIA SEDS'!$A:$BZ, $A37, COLUMN(BK37))</f>
        <v/>
      </c>
      <c r="BL37">
        <f>INDEX('Input EIA SEDS'!$A:$BZ, $A37, COLUMN(BL37))</f>
        <v/>
      </c>
      <c r="BM37">
        <f>INDEX('Input EIA SEDS'!$A:$BZ, $A37, COLUMN(BM37))</f>
        <v/>
      </c>
      <c r="BN37">
        <f>INDEX('Input EIA SEDS'!$A:$BZ, $A37, COLUMN(BN37))</f>
        <v/>
      </c>
      <c r="BO37">
        <f>INDEX('Input EIA SEDS'!$A:$BZ, $A37, COLUMN(BO37))</f>
        <v/>
      </c>
      <c r="BP37">
        <f>INDEX('Input EIA SEDS'!$A:$BZ, $A37, COLUMN(BP37))</f>
        <v/>
      </c>
      <c r="BQ37">
        <f>INDEX('Input EIA SEDS'!$A:$BZ, $A37, COLUMN(BQ37))</f>
        <v/>
      </c>
      <c r="BR37">
        <f>INDEX('Input EIA SEDS'!$A:$BZ, $A37, COLUMN(BR37))</f>
        <v/>
      </c>
      <c r="BS37">
        <f>INDEX('Input EIA SEDS'!$A:$BZ, $A37, COLUMN(BS37))</f>
        <v/>
      </c>
      <c r="BT37">
        <f>INDEX('Input EIA SEDS'!$A:$BZ, $A37, COLUMN(BT37))</f>
        <v/>
      </c>
      <c r="BU37">
        <f>INDEX('Input EIA SEDS'!$A:$BZ, $A37, COLUMN(BU37))</f>
        <v/>
      </c>
      <c r="BV37">
        <f>INDEX('Input EIA SEDS'!$A:$BZ, $A37, COLUMN(BV37))</f>
        <v/>
      </c>
      <c r="BW37">
        <f>INDEX('Input EIA SEDS'!$A:$BZ, $A37, COLUMN(BW37))</f>
        <v/>
      </c>
    </row>
    <row r="38" spans="1:75">
      <c r="A38">
        <f>MATCH($C38,'Input EIA SEDS'!$C:$C,0)</f>
        <v/>
      </c>
      <c r="B38">
        <f>INDEX('Input EIA SEDS'!$A:$BZ, $A38, COLUMN(B38))</f>
        <v/>
      </c>
      <c r="C38" t="s">
        <v>604</v>
      </c>
      <c r="D38">
        <f>INDEX('Input EIA SEDS'!$A:$BZ, $A38, COLUMN(D38))</f>
        <v/>
      </c>
      <c r="E38">
        <f>INDEX('Input EIA SEDS'!$A:$BZ, $A38, COLUMN(E38))</f>
        <v/>
      </c>
      <c r="F38">
        <f>INDEX('Input EIA SEDS'!$A:$BZ, $A38, COLUMN(F38))</f>
        <v/>
      </c>
      <c r="G38">
        <f>INDEX('Input EIA SEDS'!$A:$BZ, $A38, COLUMN(G38))</f>
        <v/>
      </c>
      <c r="H38">
        <f>INDEX('Input EIA SEDS'!$A:$BZ, $A38, COLUMN(H38))</f>
        <v/>
      </c>
      <c r="I38">
        <f>INDEX('Input EIA SEDS'!$A:$BZ, $A38, COLUMN(I38))</f>
        <v/>
      </c>
      <c r="J38">
        <f>INDEX('Input EIA SEDS'!$A:$BZ, $A38, COLUMN(J38))</f>
        <v/>
      </c>
      <c r="K38">
        <f>INDEX('Input EIA SEDS'!$A:$BZ, $A38, COLUMN(K38))</f>
        <v/>
      </c>
      <c r="L38">
        <f>INDEX('Input EIA SEDS'!$A:$BZ, $A38, COLUMN(L38))</f>
        <v/>
      </c>
      <c r="M38">
        <f>INDEX('Input EIA SEDS'!$A:$BZ, $A38, COLUMN(M38))</f>
        <v/>
      </c>
      <c r="N38">
        <f>INDEX('Input EIA SEDS'!$A:$BZ, $A38, COLUMN(N38))</f>
        <v/>
      </c>
      <c r="O38">
        <f>INDEX('Input EIA SEDS'!$A:$BZ, $A38, COLUMN(O38))</f>
        <v/>
      </c>
      <c r="P38">
        <f>INDEX('Input EIA SEDS'!$A:$BZ, $A38, COLUMN(P38))</f>
        <v/>
      </c>
      <c r="Q38">
        <f>INDEX('Input EIA SEDS'!$A:$BZ, $A38, COLUMN(Q38))</f>
        <v/>
      </c>
      <c r="R38">
        <f>INDEX('Input EIA SEDS'!$A:$BZ, $A38, COLUMN(R38))</f>
        <v/>
      </c>
      <c r="S38">
        <f>INDEX('Input EIA SEDS'!$A:$BZ, $A38, COLUMN(S38))</f>
        <v/>
      </c>
      <c r="T38">
        <f>INDEX('Input EIA SEDS'!$A:$BZ, $A38, COLUMN(T38))</f>
        <v/>
      </c>
      <c r="U38">
        <f>INDEX('Input EIA SEDS'!$A:$BZ, $A38, COLUMN(U38))</f>
        <v/>
      </c>
      <c r="V38">
        <f>INDEX('Input EIA SEDS'!$A:$BZ, $A38, COLUMN(V38))</f>
        <v/>
      </c>
      <c r="W38">
        <f>INDEX('Input EIA SEDS'!$A:$BZ, $A38, COLUMN(W38))</f>
        <v/>
      </c>
      <c r="X38">
        <f>INDEX('Input EIA SEDS'!$A:$BZ, $A38, COLUMN(X38))</f>
        <v/>
      </c>
      <c r="Y38">
        <f>INDEX('Input EIA SEDS'!$A:$BZ, $A38, COLUMN(Y38))</f>
        <v/>
      </c>
      <c r="Z38">
        <f>INDEX('Input EIA SEDS'!$A:$BZ, $A38, COLUMN(Z38))</f>
        <v/>
      </c>
      <c r="AA38">
        <f>INDEX('Input EIA SEDS'!$A:$BZ, $A38, COLUMN(AA38))</f>
        <v/>
      </c>
      <c r="AB38">
        <f>INDEX('Input EIA SEDS'!$A:$BZ, $A38, COLUMN(AB38))</f>
        <v/>
      </c>
      <c r="AC38">
        <f>INDEX('Input EIA SEDS'!$A:$BZ, $A38, COLUMN(AC38))</f>
        <v/>
      </c>
      <c r="AD38">
        <f>INDEX('Input EIA SEDS'!$A:$BZ, $A38, COLUMN(AD38))</f>
        <v/>
      </c>
      <c r="AE38">
        <f>INDEX('Input EIA SEDS'!$A:$BZ, $A38, COLUMN(AE38))</f>
        <v/>
      </c>
      <c r="AF38">
        <f>INDEX('Input EIA SEDS'!$A:$BZ, $A38, COLUMN(AF38))</f>
        <v/>
      </c>
      <c r="AG38">
        <f>INDEX('Input EIA SEDS'!$A:$BZ, $A38, COLUMN(AG38))</f>
        <v/>
      </c>
      <c r="AH38">
        <f>INDEX('Input EIA SEDS'!$A:$BZ, $A38, COLUMN(AH38))</f>
        <v/>
      </c>
      <c r="AI38">
        <f>INDEX('Input EIA SEDS'!$A:$BZ, $A38, COLUMN(AI38))</f>
        <v/>
      </c>
      <c r="AJ38">
        <f>INDEX('Input EIA SEDS'!$A:$BZ, $A38, COLUMN(AJ38))</f>
        <v/>
      </c>
      <c r="AK38">
        <f>INDEX('Input EIA SEDS'!$A:$BZ, $A38, COLUMN(AK38))</f>
        <v/>
      </c>
      <c r="AL38">
        <f>INDEX('Input EIA SEDS'!$A:$BZ, $A38, COLUMN(AL38))</f>
        <v/>
      </c>
      <c r="AM38">
        <f>INDEX('Input EIA SEDS'!$A:$BZ, $A38, COLUMN(AM38))</f>
        <v/>
      </c>
      <c r="AN38">
        <f>INDEX('Input EIA SEDS'!$A:$BZ, $A38, COLUMN(AN38))</f>
        <v/>
      </c>
      <c r="AO38">
        <f>INDEX('Input EIA SEDS'!$A:$BZ, $A38, COLUMN(AO38))</f>
        <v/>
      </c>
      <c r="AP38">
        <f>INDEX('Input EIA SEDS'!$A:$BZ, $A38, COLUMN(AP38))</f>
        <v/>
      </c>
      <c r="AQ38">
        <f>INDEX('Input EIA SEDS'!$A:$BZ, $A38, COLUMN(AQ38))</f>
        <v/>
      </c>
      <c r="AR38">
        <f>INDEX('Input EIA SEDS'!$A:$BZ, $A38, COLUMN(AR38))</f>
        <v/>
      </c>
      <c r="AS38">
        <f>INDEX('Input EIA SEDS'!$A:$BZ, $A38, COLUMN(AS38))</f>
        <v/>
      </c>
      <c r="AT38">
        <f>INDEX('Input EIA SEDS'!$A:$BZ, $A38, COLUMN(AT38))</f>
        <v/>
      </c>
      <c r="AU38">
        <f>INDEX('Input EIA SEDS'!$A:$BZ, $A38, COLUMN(AU38))</f>
        <v/>
      </c>
      <c r="AV38">
        <f>INDEX('Input EIA SEDS'!$A:$BZ, $A38, COLUMN(AV38))</f>
        <v/>
      </c>
      <c r="AW38">
        <f>INDEX('Input EIA SEDS'!$A:$BZ, $A38, COLUMN(AW38))</f>
        <v/>
      </c>
      <c r="AX38">
        <f>INDEX('Input EIA SEDS'!$A:$BZ, $A38, COLUMN(AX38))</f>
        <v/>
      </c>
      <c r="AY38">
        <f>INDEX('Input EIA SEDS'!$A:$BZ, $A38, COLUMN(AY38))</f>
        <v/>
      </c>
      <c r="AZ38">
        <f>INDEX('Input EIA SEDS'!$A:$BZ, $A38, COLUMN(AZ38))</f>
        <v/>
      </c>
      <c r="BA38">
        <f>INDEX('Input EIA SEDS'!$A:$BZ, $A38, COLUMN(BA38))</f>
        <v/>
      </c>
      <c r="BB38">
        <f>INDEX('Input EIA SEDS'!$A:$BZ, $A38, COLUMN(BB38))</f>
        <v/>
      </c>
      <c r="BC38">
        <f>INDEX('Input EIA SEDS'!$A:$BZ, $A38, COLUMN(BC38))</f>
        <v/>
      </c>
      <c r="BD38">
        <f>INDEX('Input EIA SEDS'!$A:$BZ, $A38, COLUMN(BD38))</f>
        <v/>
      </c>
      <c r="BE38">
        <f>INDEX('Input EIA SEDS'!$A:$BZ, $A38, COLUMN(BE38))</f>
        <v/>
      </c>
      <c r="BF38">
        <f>INDEX('Input EIA SEDS'!$A:$BZ, $A38, COLUMN(BF38))</f>
        <v/>
      </c>
      <c r="BG38">
        <f>INDEX('Input EIA SEDS'!$A:$BZ, $A38, COLUMN(BG38))</f>
        <v/>
      </c>
      <c r="BH38">
        <f>INDEX('Input EIA SEDS'!$A:$BZ, $A38, COLUMN(BH38))</f>
        <v/>
      </c>
      <c r="BI38">
        <f>INDEX('Input EIA SEDS'!$A:$BZ, $A38, COLUMN(BI38))</f>
        <v/>
      </c>
      <c r="BJ38">
        <f>INDEX('Input EIA SEDS'!$A:$BZ, $A38, COLUMN(BJ38))</f>
        <v/>
      </c>
      <c r="BK38">
        <f>INDEX('Input EIA SEDS'!$A:$BZ, $A38, COLUMN(BK38))</f>
        <v/>
      </c>
      <c r="BL38">
        <f>INDEX('Input EIA SEDS'!$A:$BZ, $A38, COLUMN(BL38))</f>
        <v/>
      </c>
      <c r="BM38">
        <f>INDEX('Input EIA SEDS'!$A:$BZ, $A38, COLUMN(BM38))</f>
        <v/>
      </c>
      <c r="BN38">
        <f>INDEX('Input EIA SEDS'!$A:$BZ, $A38, COLUMN(BN38))</f>
        <v/>
      </c>
      <c r="BO38">
        <f>INDEX('Input EIA SEDS'!$A:$BZ, $A38, COLUMN(BO38))</f>
        <v/>
      </c>
      <c r="BP38">
        <f>INDEX('Input EIA SEDS'!$A:$BZ, $A38, COLUMN(BP38))</f>
        <v/>
      </c>
      <c r="BQ38">
        <f>INDEX('Input EIA SEDS'!$A:$BZ, $A38, COLUMN(BQ38))</f>
        <v/>
      </c>
      <c r="BR38">
        <f>INDEX('Input EIA SEDS'!$A:$BZ, $A38, COLUMN(BR38))</f>
        <v/>
      </c>
      <c r="BS38">
        <f>INDEX('Input EIA SEDS'!$A:$BZ, $A38, COLUMN(BS38))</f>
        <v/>
      </c>
      <c r="BT38">
        <f>INDEX('Input EIA SEDS'!$A:$BZ, $A38, COLUMN(BT38))</f>
        <v/>
      </c>
      <c r="BU38">
        <f>INDEX('Input EIA SEDS'!$A:$BZ, $A38, COLUMN(BU38))</f>
        <v/>
      </c>
      <c r="BV38">
        <f>INDEX('Input EIA SEDS'!$A:$BZ, $A38, COLUMN(BV38))</f>
        <v/>
      </c>
      <c r="BW38">
        <f>INDEX('Input EIA SEDS'!$A:$BZ, $A38, COLUMN(BW38))</f>
        <v/>
      </c>
    </row>
    <row r="39" spans="1:75">
      <c r="A39">
        <f>MATCH($C39,'Input EIA SEDS'!$C:$C,0)</f>
        <v/>
      </c>
      <c r="B39">
        <f>INDEX('Input EIA SEDS'!$A:$BZ, $A39, COLUMN(B39))</f>
        <v/>
      </c>
      <c r="C39" t="s">
        <v>608</v>
      </c>
      <c r="D39">
        <f>INDEX('Input EIA SEDS'!$A:$BZ, $A39, COLUMN(D39))</f>
        <v/>
      </c>
      <c r="E39">
        <f>INDEX('Input EIA SEDS'!$A:$BZ, $A39, COLUMN(E39))</f>
        <v/>
      </c>
      <c r="F39">
        <f>INDEX('Input EIA SEDS'!$A:$BZ, $A39, COLUMN(F39))</f>
        <v/>
      </c>
      <c r="G39">
        <f>INDEX('Input EIA SEDS'!$A:$BZ, $A39, COLUMN(G39))</f>
        <v/>
      </c>
      <c r="H39">
        <f>INDEX('Input EIA SEDS'!$A:$BZ, $A39, COLUMN(H39))</f>
        <v/>
      </c>
      <c r="I39">
        <f>INDEX('Input EIA SEDS'!$A:$BZ, $A39, COLUMN(I39))</f>
        <v/>
      </c>
      <c r="J39">
        <f>INDEX('Input EIA SEDS'!$A:$BZ, $A39, COLUMN(J39))</f>
        <v/>
      </c>
      <c r="K39">
        <f>INDEX('Input EIA SEDS'!$A:$BZ, $A39, COLUMN(K39))</f>
        <v/>
      </c>
      <c r="L39">
        <f>INDEX('Input EIA SEDS'!$A:$BZ, $A39, COLUMN(L39))</f>
        <v/>
      </c>
      <c r="M39">
        <f>INDEX('Input EIA SEDS'!$A:$BZ, $A39, COLUMN(M39))</f>
        <v/>
      </c>
      <c r="N39">
        <f>INDEX('Input EIA SEDS'!$A:$BZ, $A39, COLUMN(N39))</f>
        <v/>
      </c>
      <c r="O39">
        <f>INDEX('Input EIA SEDS'!$A:$BZ, $A39, COLUMN(O39))</f>
        <v/>
      </c>
      <c r="P39">
        <f>INDEX('Input EIA SEDS'!$A:$BZ, $A39, COLUMN(P39))</f>
        <v/>
      </c>
      <c r="Q39">
        <f>INDEX('Input EIA SEDS'!$A:$BZ, $A39, COLUMN(Q39))</f>
        <v/>
      </c>
      <c r="R39">
        <f>INDEX('Input EIA SEDS'!$A:$BZ, $A39, COLUMN(R39))</f>
        <v/>
      </c>
      <c r="S39">
        <f>INDEX('Input EIA SEDS'!$A:$BZ, $A39, COLUMN(S39))</f>
        <v/>
      </c>
      <c r="T39">
        <f>INDEX('Input EIA SEDS'!$A:$BZ, $A39, COLUMN(T39))</f>
        <v/>
      </c>
      <c r="U39">
        <f>INDEX('Input EIA SEDS'!$A:$BZ, $A39, COLUMN(U39))</f>
        <v/>
      </c>
      <c r="V39">
        <f>INDEX('Input EIA SEDS'!$A:$BZ, $A39, COLUMN(V39))</f>
        <v/>
      </c>
      <c r="W39">
        <f>INDEX('Input EIA SEDS'!$A:$BZ, $A39, COLUMN(W39))</f>
        <v/>
      </c>
      <c r="X39">
        <f>INDEX('Input EIA SEDS'!$A:$BZ, $A39, COLUMN(X39))</f>
        <v/>
      </c>
      <c r="Y39">
        <f>INDEX('Input EIA SEDS'!$A:$BZ, $A39, COLUMN(Y39))</f>
        <v/>
      </c>
      <c r="Z39">
        <f>INDEX('Input EIA SEDS'!$A:$BZ, $A39, COLUMN(Z39))</f>
        <v/>
      </c>
      <c r="AA39">
        <f>INDEX('Input EIA SEDS'!$A:$BZ, $A39, COLUMN(AA39))</f>
        <v/>
      </c>
      <c r="AB39">
        <f>INDEX('Input EIA SEDS'!$A:$BZ, $A39, COLUMN(AB39))</f>
        <v/>
      </c>
      <c r="AC39">
        <f>INDEX('Input EIA SEDS'!$A:$BZ, $A39, COLUMN(AC39))</f>
        <v/>
      </c>
      <c r="AD39">
        <f>INDEX('Input EIA SEDS'!$A:$BZ, $A39, COLUMN(AD39))</f>
        <v/>
      </c>
      <c r="AE39">
        <f>INDEX('Input EIA SEDS'!$A:$BZ, $A39, COLUMN(AE39))</f>
        <v/>
      </c>
      <c r="AF39">
        <f>INDEX('Input EIA SEDS'!$A:$BZ, $A39, COLUMN(AF39))</f>
        <v/>
      </c>
      <c r="AG39">
        <f>INDEX('Input EIA SEDS'!$A:$BZ, $A39, COLUMN(AG39))</f>
        <v/>
      </c>
      <c r="AH39">
        <f>INDEX('Input EIA SEDS'!$A:$BZ, $A39, COLUMN(AH39))</f>
        <v/>
      </c>
      <c r="AI39">
        <f>INDEX('Input EIA SEDS'!$A:$BZ, $A39, COLUMN(AI39))</f>
        <v/>
      </c>
      <c r="AJ39">
        <f>INDEX('Input EIA SEDS'!$A:$BZ, $A39, COLUMN(AJ39))</f>
        <v/>
      </c>
      <c r="AK39">
        <f>INDEX('Input EIA SEDS'!$A:$BZ, $A39, COLUMN(AK39))</f>
        <v/>
      </c>
      <c r="AL39">
        <f>INDEX('Input EIA SEDS'!$A:$BZ, $A39, COLUMN(AL39))</f>
        <v/>
      </c>
      <c r="AM39">
        <f>INDEX('Input EIA SEDS'!$A:$BZ, $A39, COLUMN(AM39))</f>
        <v/>
      </c>
      <c r="AN39">
        <f>INDEX('Input EIA SEDS'!$A:$BZ, $A39, COLUMN(AN39))</f>
        <v/>
      </c>
      <c r="AO39">
        <f>INDEX('Input EIA SEDS'!$A:$BZ, $A39, COLUMN(AO39))</f>
        <v/>
      </c>
      <c r="AP39">
        <f>INDEX('Input EIA SEDS'!$A:$BZ, $A39, COLUMN(AP39))</f>
        <v/>
      </c>
      <c r="AQ39">
        <f>INDEX('Input EIA SEDS'!$A:$BZ, $A39, COLUMN(AQ39))</f>
        <v/>
      </c>
      <c r="AR39">
        <f>INDEX('Input EIA SEDS'!$A:$BZ, $A39, COLUMN(AR39))</f>
        <v/>
      </c>
      <c r="AS39">
        <f>INDEX('Input EIA SEDS'!$A:$BZ, $A39, COLUMN(AS39))</f>
        <v/>
      </c>
      <c r="AT39">
        <f>INDEX('Input EIA SEDS'!$A:$BZ, $A39, COLUMN(AT39))</f>
        <v/>
      </c>
      <c r="AU39">
        <f>INDEX('Input EIA SEDS'!$A:$BZ, $A39, COLUMN(AU39))</f>
        <v/>
      </c>
      <c r="AV39">
        <f>INDEX('Input EIA SEDS'!$A:$BZ, $A39, COLUMN(AV39))</f>
        <v/>
      </c>
      <c r="AW39">
        <f>INDEX('Input EIA SEDS'!$A:$BZ, $A39, COLUMN(AW39))</f>
        <v/>
      </c>
      <c r="AX39">
        <f>INDEX('Input EIA SEDS'!$A:$BZ, $A39, COLUMN(AX39))</f>
        <v/>
      </c>
      <c r="AY39">
        <f>INDEX('Input EIA SEDS'!$A:$BZ, $A39, COLUMN(AY39))</f>
        <v/>
      </c>
      <c r="AZ39">
        <f>INDEX('Input EIA SEDS'!$A:$BZ, $A39, COLUMN(AZ39))</f>
        <v/>
      </c>
      <c r="BA39">
        <f>INDEX('Input EIA SEDS'!$A:$BZ, $A39, COLUMN(BA39))</f>
        <v/>
      </c>
      <c r="BB39">
        <f>INDEX('Input EIA SEDS'!$A:$BZ, $A39, COLUMN(BB39))</f>
        <v/>
      </c>
      <c r="BC39">
        <f>INDEX('Input EIA SEDS'!$A:$BZ, $A39, COLUMN(BC39))</f>
        <v/>
      </c>
      <c r="BD39">
        <f>INDEX('Input EIA SEDS'!$A:$BZ, $A39, COLUMN(BD39))</f>
        <v/>
      </c>
      <c r="BE39">
        <f>INDEX('Input EIA SEDS'!$A:$BZ, $A39, COLUMN(BE39))</f>
        <v/>
      </c>
      <c r="BF39">
        <f>INDEX('Input EIA SEDS'!$A:$BZ, $A39, COLUMN(BF39))</f>
        <v/>
      </c>
      <c r="BG39">
        <f>INDEX('Input EIA SEDS'!$A:$BZ, $A39, COLUMN(BG39))</f>
        <v/>
      </c>
      <c r="BH39">
        <f>INDEX('Input EIA SEDS'!$A:$BZ, $A39, COLUMN(BH39))</f>
        <v/>
      </c>
      <c r="BI39">
        <f>INDEX('Input EIA SEDS'!$A:$BZ, $A39, COLUMN(BI39))</f>
        <v/>
      </c>
      <c r="BJ39">
        <f>INDEX('Input EIA SEDS'!$A:$BZ, $A39, COLUMN(BJ39))</f>
        <v/>
      </c>
      <c r="BK39">
        <f>INDEX('Input EIA SEDS'!$A:$BZ, $A39, COLUMN(BK39))</f>
        <v/>
      </c>
      <c r="BL39">
        <f>INDEX('Input EIA SEDS'!$A:$BZ, $A39, COLUMN(BL39))</f>
        <v/>
      </c>
      <c r="BM39">
        <f>INDEX('Input EIA SEDS'!$A:$BZ, $A39, COLUMN(BM39))</f>
        <v/>
      </c>
      <c r="BN39">
        <f>INDEX('Input EIA SEDS'!$A:$BZ, $A39, COLUMN(BN39))</f>
        <v/>
      </c>
      <c r="BO39">
        <f>INDEX('Input EIA SEDS'!$A:$BZ, $A39, COLUMN(BO39))</f>
        <v/>
      </c>
      <c r="BP39">
        <f>INDEX('Input EIA SEDS'!$A:$BZ, $A39, COLUMN(BP39))</f>
        <v/>
      </c>
      <c r="BQ39">
        <f>INDEX('Input EIA SEDS'!$A:$BZ, $A39, COLUMN(BQ39))</f>
        <v/>
      </c>
      <c r="BR39">
        <f>INDEX('Input EIA SEDS'!$A:$BZ, $A39, COLUMN(BR39))</f>
        <v/>
      </c>
      <c r="BS39">
        <f>INDEX('Input EIA SEDS'!$A:$BZ, $A39, COLUMN(BS39))</f>
        <v/>
      </c>
      <c r="BT39">
        <f>INDEX('Input EIA SEDS'!$A:$BZ, $A39, COLUMN(BT39))</f>
        <v/>
      </c>
      <c r="BU39">
        <f>INDEX('Input EIA SEDS'!$A:$BZ, $A39, COLUMN(BU39))</f>
        <v/>
      </c>
      <c r="BV39">
        <f>INDEX('Input EIA SEDS'!$A:$BZ, $A39, COLUMN(BV39))</f>
        <v/>
      </c>
      <c r="BW39">
        <f>INDEX('Input EIA SEDS'!$A:$BZ, $A39, COLUMN(BW39))</f>
        <v/>
      </c>
    </row>
    <row r="40" spans="1:75">
      <c r="A40">
        <f>MATCH($C40,'Input EIA SEDS'!$C:$C,0)</f>
        <v/>
      </c>
      <c r="B40">
        <f>INDEX('Input EIA SEDS'!$A:$BZ, $A40, COLUMN(B40))</f>
        <v/>
      </c>
      <c r="C40" t="s">
        <v>611</v>
      </c>
      <c r="D40">
        <f>INDEX('Input EIA SEDS'!$A:$BZ, $A40, COLUMN(D40))</f>
        <v/>
      </c>
      <c r="E40">
        <f>INDEX('Input EIA SEDS'!$A:$BZ, $A40, COLUMN(E40))</f>
        <v/>
      </c>
      <c r="F40">
        <f>INDEX('Input EIA SEDS'!$A:$BZ, $A40, COLUMN(F40))</f>
        <v/>
      </c>
      <c r="G40">
        <f>INDEX('Input EIA SEDS'!$A:$BZ, $A40, COLUMN(G40))</f>
        <v/>
      </c>
      <c r="H40">
        <f>INDEX('Input EIA SEDS'!$A:$BZ, $A40, COLUMN(H40))</f>
        <v/>
      </c>
      <c r="I40">
        <f>INDEX('Input EIA SEDS'!$A:$BZ, $A40, COLUMN(I40))</f>
        <v/>
      </c>
      <c r="J40">
        <f>INDEX('Input EIA SEDS'!$A:$BZ, $A40, COLUMN(J40))</f>
        <v/>
      </c>
      <c r="K40">
        <f>INDEX('Input EIA SEDS'!$A:$BZ, $A40, COLUMN(K40))</f>
        <v/>
      </c>
      <c r="L40">
        <f>INDEX('Input EIA SEDS'!$A:$BZ, $A40, COLUMN(L40))</f>
        <v/>
      </c>
      <c r="M40">
        <f>INDEX('Input EIA SEDS'!$A:$BZ, $A40, COLUMN(M40))</f>
        <v/>
      </c>
      <c r="N40">
        <f>INDEX('Input EIA SEDS'!$A:$BZ, $A40, COLUMN(N40))</f>
        <v/>
      </c>
      <c r="O40">
        <f>INDEX('Input EIA SEDS'!$A:$BZ, $A40, COLUMN(O40))</f>
        <v/>
      </c>
      <c r="P40">
        <f>INDEX('Input EIA SEDS'!$A:$BZ, $A40, COLUMN(P40))</f>
        <v/>
      </c>
      <c r="Q40">
        <f>INDEX('Input EIA SEDS'!$A:$BZ, $A40, COLUMN(Q40))</f>
        <v/>
      </c>
      <c r="R40">
        <f>INDEX('Input EIA SEDS'!$A:$BZ, $A40, COLUMN(R40))</f>
        <v/>
      </c>
      <c r="S40">
        <f>INDEX('Input EIA SEDS'!$A:$BZ, $A40, COLUMN(S40))</f>
        <v/>
      </c>
      <c r="T40">
        <f>INDEX('Input EIA SEDS'!$A:$BZ, $A40, COLUMN(T40))</f>
        <v/>
      </c>
      <c r="U40">
        <f>INDEX('Input EIA SEDS'!$A:$BZ, $A40, COLUMN(U40))</f>
        <v/>
      </c>
      <c r="V40">
        <f>INDEX('Input EIA SEDS'!$A:$BZ, $A40, COLUMN(V40))</f>
        <v/>
      </c>
      <c r="W40">
        <f>INDEX('Input EIA SEDS'!$A:$BZ, $A40, COLUMN(W40))</f>
        <v/>
      </c>
      <c r="X40">
        <f>INDEX('Input EIA SEDS'!$A:$BZ, $A40, COLUMN(X40))</f>
        <v/>
      </c>
      <c r="Y40">
        <f>INDEX('Input EIA SEDS'!$A:$BZ, $A40, COLUMN(Y40))</f>
        <v/>
      </c>
      <c r="Z40">
        <f>INDEX('Input EIA SEDS'!$A:$BZ, $A40, COLUMN(Z40))</f>
        <v/>
      </c>
      <c r="AA40">
        <f>INDEX('Input EIA SEDS'!$A:$BZ, $A40, COLUMN(AA40))</f>
        <v/>
      </c>
      <c r="AB40">
        <f>INDEX('Input EIA SEDS'!$A:$BZ, $A40, COLUMN(AB40))</f>
        <v/>
      </c>
      <c r="AC40">
        <f>INDEX('Input EIA SEDS'!$A:$BZ, $A40, COLUMN(AC40))</f>
        <v/>
      </c>
      <c r="AD40">
        <f>INDEX('Input EIA SEDS'!$A:$BZ, $A40, COLUMN(AD40))</f>
        <v/>
      </c>
      <c r="AE40">
        <f>INDEX('Input EIA SEDS'!$A:$BZ, $A40, COLUMN(AE40))</f>
        <v/>
      </c>
      <c r="AF40">
        <f>INDEX('Input EIA SEDS'!$A:$BZ, $A40, COLUMN(AF40))</f>
        <v/>
      </c>
      <c r="AG40">
        <f>INDEX('Input EIA SEDS'!$A:$BZ, $A40, COLUMN(AG40))</f>
        <v/>
      </c>
      <c r="AH40">
        <f>INDEX('Input EIA SEDS'!$A:$BZ, $A40, COLUMN(AH40))</f>
        <v/>
      </c>
      <c r="AI40">
        <f>INDEX('Input EIA SEDS'!$A:$BZ, $A40, COLUMN(AI40))</f>
        <v/>
      </c>
      <c r="AJ40">
        <f>INDEX('Input EIA SEDS'!$A:$BZ, $A40, COLUMN(AJ40))</f>
        <v/>
      </c>
      <c r="AK40">
        <f>INDEX('Input EIA SEDS'!$A:$BZ, $A40, COLUMN(AK40))</f>
        <v/>
      </c>
      <c r="AL40">
        <f>INDEX('Input EIA SEDS'!$A:$BZ, $A40, COLUMN(AL40))</f>
        <v/>
      </c>
      <c r="AM40">
        <f>INDEX('Input EIA SEDS'!$A:$BZ, $A40, COLUMN(AM40))</f>
        <v/>
      </c>
      <c r="AN40">
        <f>INDEX('Input EIA SEDS'!$A:$BZ, $A40, COLUMN(AN40))</f>
        <v/>
      </c>
      <c r="AO40">
        <f>INDEX('Input EIA SEDS'!$A:$BZ, $A40, COLUMN(AO40))</f>
        <v/>
      </c>
      <c r="AP40">
        <f>INDEX('Input EIA SEDS'!$A:$BZ, $A40, COLUMN(AP40))</f>
        <v/>
      </c>
      <c r="AQ40">
        <f>INDEX('Input EIA SEDS'!$A:$BZ, $A40, COLUMN(AQ40))</f>
        <v/>
      </c>
      <c r="AR40">
        <f>INDEX('Input EIA SEDS'!$A:$BZ, $A40, COLUMN(AR40))</f>
        <v/>
      </c>
      <c r="AS40">
        <f>INDEX('Input EIA SEDS'!$A:$BZ, $A40, COLUMN(AS40))</f>
        <v/>
      </c>
      <c r="AT40">
        <f>INDEX('Input EIA SEDS'!$A:$BZ, $A40, COLUMN(AT40))</f>
        <v/>
      </c>
      <c r="AU40">
        <f>INDEX('Input EIA SEDS'!$A:$BZ, $A40, COLUMN(AU40))</f>
        <v/>
      </c>
      <c r="AV40">
        <f>INDEX('Input EIA SEDS'!$A:$BZ, $A40, COLUMN(AV40))</f>
        <v/>
      </c>
      <c r="AW40">
        <f>INDEX('Input EIA SEDS'!$A:$BZ, $A40, COLUMN(AW40))</f>
        <v/>
      </c>
      <c r="AX40">
        <f>INDEX('Input EIA SEDS'!$A:$BZ, $A40, COLUMN(AX40))</f>
        <v/>
      </c>
      <c r="AY40">
        <f>INDEX('Input EIA SEDS'!$A:$BZ, $A40, COLUMN(AY40))</f>
        <v/>
      </c>
      <c r="AZ40">
        <f>INDEX('Input EIA SEDS'!$A:$BZ, $A40, COLUMN(AZ40))</f>
        <v/>
      </c>
      <c r="BA40">
        <f>INDEX('Input EIA SEDS'!$A:$BZ, $A40, COLUMN(BA40))</f>
        <v/>
      </c>
      <c r="BB40">
        <f>INDEX('Input EIA SEDS'!$A:$BZ, $A40, COLUMN(BB40))</f>
        <v/>
      </c>
      <c r="BC40">
        <f>INDEX('Input EIA SEDS'!$A:$BZ, $A40, COLUMN(BC40))</f>
        <v/>
      </c>
      <c r="BD40">
        <f>INDEX('Input EIA SEDS'!$A:$BZ, $A40, COLUMN(BD40))</f>
        <v/>
      </c>
      <c r="BE40">
        <f>INDEX('Input EIA SEDS'!$A:$BZ, $A40, COLUMN(BE40))</f>
        <v/>
      </c>
      <c r="BF40">
        <f>INDEX('Input EIA SEDS'!$A:$BZ, $A40, COLUMN(BF40))</f>
        <v/>
      </c>
      <c r="BG40">
        <f>INDEX('Input EIA SEDS'!$A:$BZ, $A40, COLUMN(BG40))</f>
        <v/>
      </c>
      <c r="BH40">
        <f>INDEX('Input EIA SEDS'!$A:$BZ, $A40, COLUMN(BH40))</f>
        <v/>
      </c>
      <c r="BI40">
        <f>INDEX('Input EIA SEDS'!$A:$BZ, $A40, COLUMN(BI40))</f>
        <v/>
      </c>
      <c r="BJ40">
        <f>INDEX('Input EIA SEDS'!$A:$BZ, $A40, COLUMN(BJ40))</f>
        <v/>
      </c>
      <c r="BK40">
        <f>INDEX('Input EIA SEDS'!$A:$BZ, $A40, COLUMN(BK40))</f>
        <v/>
      </c>
      <c r="BL40">
        <f>INDEX('Input EIA SEDS'!$A:$BZ, $A40, COLUMN(BL40))</f>
        <v/>
      </c>
      <c r="BM40">
        <f>INDEX('Input EIA SEDS'!$A:$BZ, $A40, COLUMN(BM40))</f>
        <v/>
      </c>
      <c r="BN40">
        <f>INDEX('Input EIA SEDS'!$A:$BZ, $A40, COLUMN(BN40))</f>
        <v/>
      </c>
      <c r="BO40">
        <f>INDEX('Input EIA SEDS'!$A:$BZ, $A40, COLUMN(BO40))</f>
        <v/>
      </c>
      <c r="BP40">
        <f>INDEX('Input EIA SEDS'!$A:$BZ, $A40, COLUMN(BP40))</f>
        <v/>
      </c>
      <c r="BQ40">
        <f>INDEX('Input EIA SEDS'!$A:$BZ, $A40, COLUMN(BQ40))</f>
        <v/>
      </c>
      <c r="BR40">
        <f>INDEX('Input EIA SEDS'!$A:$BZ, $A40, COLUMN(BR40))</f>
        <v/>
      </c>
      <c r="BS40">
        <f>INDEX('Input EIA SEDS'!$A:$BZ, $A40, COLUMN(BS40))</f>
        <v/>
      </c>
      <c r="BT40">
        <f>INDEX('Input EIA SEDS'!$A:$BZ, $A40, COLUMN(BT40))</f>
        <v/>
      </c>
      <c r="BU40">
        <f>INDEX('Input EIA SEDS'!$A:$BZ, $A40, COLUMN(BU40))</f>
        <v/>
      </c>
      <c r="BV40">
        <f>INDEX('Input EIA SEDS'!$A:$BZ, $A40, COLUMN(BV40))</f>
        <v/>
      </c>
      <c r="BW40">
        <f>INDEX('Input EIA SEDS'!$A:$BZ, $A40, COLUMN(BW40))</f>
        <v/>
      </c>
    </row>
    <row r="41" spans="1:75">
      <c r="A41">
        <f>MATCH($C41,'Input EIA SEDS'!$C:$C,0)</f>
        <v/>
      </c>
      <c r="B41">
        <f>INDEX('Input EIA SEDS'!$A:$BZ, $A41, COLUMN(B41))</f>
        <v/>
      </c>
      <c r="C41" t="s">
        <v>615</v>
      </c>
      <c r="D41">
        <f>INDEX('Input EIA SEDS'!$A:$BZ, $A41, COLUMN(D41))</f>
        <v/>
      </c>
      <c r="E41">
        <f>INDEX('Input EIA SEDS'!$A:$BZ, $A41, COLUMN(E41))</f>
        <v/>
      </c>
      <c r="F41">
        <f>INDEX('Input EIA SEDS'!$A:$BZ, $A41, COLUMN(F41))</f>
        <v/>
      </c>
      <c r="G41">
        <f>INDEX('Input EIA SEDS'!$A:$BZ, $A41, COLUMN(G41))</f>
        <v/>
      </c>
      <c r="H41">
        <f>INDEX('Input EIA SEDS'!$A:$BZ, $A41, COLUMN(H41))</f>
        <v/>
      </c>
      <c r="I41">
        <f>INDEX('Input EIA SEDS'!$A:$BZ, $A41, COLUMN(I41))</f>
        <v/>
      </c>
      <c r="J41">
        <f>INDEX('Input EIA SEDS'!$A:$BZ, $A41, COLUMN(J41))</f>
        <v/>
      </c>
      <c r="K41">
        <f>INDEX('Input EIA SEDS'!$A:$BZ, $A41, COLUMN(K41))</f>
        <v/>
      </c>
      <c r="L41">
        <f>INDEX('Input EIA SEDS'!$A:$BZ, $A41, COLUMN(L41))</f>
        <v/>
      </c>
      <c r="M41">
        <f>INDEX('Input EIA SEDS'!$A:$BZ, $A41, COLUMN(M41))</f>
        <v/>
      </c>
      <c r="N41">
        <f>INDEX('Input EIA SEDS'!$A:$BZ, $A41, COLUMN(N41))</f>
        <v/>
      </c>
      <c r="O41">
        <f>INDEX('Input EIA SEDS'!$A:$BZ, $A41, COLUMN(O41))</f>
        <v/>
      </c>
      <c r="P41">
        <f>INDEX('Input EIA SEDS'!$A:$BZ, $A41, COLUMN(P41))</f>
        <v/>
      </c>
      <c r="Q41">
        <f>INDEX('Input EIA SEDS'!$A:$BZ, $A41, COLUMN(Q41))</f>
        <v/>
      </c>
      <c r="R41">
        <f>INDEX('Input EIA SEDS'!$A:$BZ, $A41, COLUMN(R41))</f>
        <v/>
      </c>
      <c r="S41">
        <f>INDEX('Input EIA SEDS'!$A:$BZ, $A41, COLUMN(S41))</f>
        <v/>
      </c>
      <c r="T41">
        <f>INDEX('Input EIA SEDS'!$A:$BZ, $A41, COLUMN(T41))</f>
        <v/>
      </c>
      <c r="U41">
        <f>INDEX('Input EIA SEDS'!$A:$BZ, $A41, COLUMN(U41))</f>
        <v/>
      </c>
      <c r="V41">
        <f>INDEX('Input EIA SEDS'!$A:$BZ, $A41, COLUMN(V41))</f>
        <v/>
      </c>
      <c r="W41">
        <f>INDEX('Input EIA SEDS'!$A:$BZ, $A41, COLUMN(W41))</f>
        <v/>
      </c>
      <c r="X41">
        <f>INDEX('Input EIA SEDS'!$A:$BZ, $A41, COLUMN(X41))</f>
        <v/>
      </c>
      <c r="Y41">
        <f>INDEX('Input EIA SEDS'!$A:$BZ, $A41, COLUMN(Y41))</f>
        <v/>
      </c>
      <c r="Z41">
        <f>INDEX('Input EIA SEDS'!$A:$BZ, $A41, COLUMN(Z41))</f>
        <v/>
      </c>
      <c r="AA41">
        <f>INDEX('Input EIA SEDS'!$A:$BZ, $A41, COLUMN(AA41))</f>
        <v/>
      </c>
      <c r="AB41">
        <f>INDEX('Input EIA SEDS'!$A:$BZ, $A41, COLUMN(AB41))</f>
        <v/>
      </c>
      <c r="AC41">
        <f>INDEX('Input EIA SEDS'!$A:$BZ, $A41, COLUMN(AC41))</f>
        <v/>
      </c>
      <c r="AD41">
        <f>INDEX('Input EIA SEDS'!$A:$BZ, $A41, COLUMN(AD41))</f>
        <v/>
      </c>
      <c r="AE41">
        <f>INDEX('Input EIA SEDS'!$A:$BZ, $A41, COLUMN(AE41))</f>
        <v/>
      </c>
      <c r="AF41">
        <f>INDEX('Input EIA SEDS'!$A:$BZ, $A41, COLUMN(AF41))</f>
        <v/>
      </c>
      <c r="AG41">
        <f>INDEX('Input EIA SEDS'!$A:$BZ, $A41, COLUMN(AG41))</f>
        <v/>
      </c>
      <c r="AH41">
        <f>INDEX('Input EIA SEDS'!$A:$BZ, $A41, COLUMN(AH41))</f>
        <v/>
      </c>
      <c r="AI41">
        <f>INDEX('Input EIA SEDS'!$A:$BZ, $A41, COLUMN(AI41))</f>
        <v/>
      </c>
      <c r="AJ41">
        <f>INDEX('Input EIA SEDS'!$A:$BZ, $A41, COLUMN(AJ41))</f>
        <v/>
      </c>
      <c r="AK41">
        <f>INDEX('Input EIA SEDS'!$A:$BZ, $A41, COLUMN(AK41))</f>
        <v/>
      </c>
      <c r="AL41">
        <f>INDEX('Input EIA SEDS'!$A:$BZ, $A41, COLUMN(AL41))</f>
        <v/>
      </c>
      <c r="AM41">
        <f>INDEX('Input EIA SEDS'!$A:$BZ, $A41, COLUMN(AM41))</f>
        <v/>
      </c>
      <c r="AN41">
        <f>INDEX('Input EIA SEDS'!$A:$BZ, $A41, COLUMN(AN41))</f>
        <v/>
      </c>
      <c r="AO41">
        <f>INDEX('Input EIA SEDS'!$A:$BZ, $A41, COLUMN(AO41))</f>
        <v/>
      </c>
      <c r="AP41">
        <f>INDEX('Input EIA SEDS'!$A:$BZ, $A41, COLUMN(AP41))</f>
        <v/>
      </c>
      <c r="AQ41">
        <f>INDEX('Input EIA SEDS'!$A:$BZ, $A41, COLUMN(AQ41))</f>
        <v/>
      </c>
      <c r="AR41">
        <f>INDEX('Input EIA SEDS'!$A:$BZ, $A41, COLUMN(AR41))</f>
        <v/>
      </c>
      <c r="AS41">
        <f>INDEX('Input EIA SEDS'!$A:$BZ, $A41, COLUMN(AS41))</f>
        <v/>
      </c>
      <c r="AT41">
        <f>INDEX('Input EIA SEDS'!$A:$BZ, $A41, COLUMN(AT41))</f>
        <v/>
      </c>
      <c r="AU41">
        <f>INDEX('Input EIA SEDS'!$A:$BZ, $A41, COLUMN(AU41))</f>
        <v/>
      </c>
      <c r="AV41">
        <f>INDEX('Input EIA SEDS'!$A:$BZ, $A41, COLUMN(AV41))</f>
        <v/>
      </c>
      <c r="AW41">
        <f>INDEX('Input EIA SEDS'!$A:$BZ, $A41, COLUMN(AW41))</f>
        <v/>
      </c>
      <c r="AX41">
        <f>INDEX('Input EIA SEDS'!$A:$BZ, $A41, COLUMN(AX41))</f>
        <v/>
      </c>
      <c r="AY41">
        <f>INDEX('Input EIA SEDS'!$A:$BZ, $A41, COLUMN(AY41))</f>
        <v/>
      </c>
      <c r="AZ41">
        <f>INDEX('Input EIA SEDS'!$A:$BZ, $A41, COLUMN(AZ41))</f>
        <v/>
      </c>
      <c r="BA41">
        <f>INDEX('Input EIA SEDS'!$A:$BZ, $A41, COLUMN(BA41))</f>
        <v/>
      </c>
      <c r="BB41">
        <f>INDEX('Input EIA SEDS'!$A:$BZ, $A41, COLUMN(BB41))</f>
        <v/>
      </c>
      <c r="BC41">
        <f>INDEX('Input EIA SEDS'!$A:$BZ, $A41, COLUMN(BC41))</f>
        <v/>
      </c>
      <c r="BD41">
        <f>INDEX('Input EIA SEDS'!$A:$BZ, $A41, COLUMN(BD41))</f>
        <v/>
      </c>
      <c r="BE41">
        <f>INDEX('Input EIA SEDS'!$A:$BZ, $A41, COLUMN(BE41))</f>
        <v/>
      </c>
      <c r="BF41">
        <f>INDEX('Input EIA SEDS'!$A:$BZ, $A41, COLUMN(BF41))</f>
        <v/>
      </c>
      <c r="BG41">
        <f>INDEX('Input EIA SEDS'!$A:$BZ, $A41, COLUMN(BG41))</f>
        <v/>
      </c>
      <c r="BH41">
        <f>INDEX('Input EIA SEDS'!$A:$BZ, $A41, COLUMN(BH41))</f>
        <v/>
      </c>
      <c r="BI41">
        <f>INDEX('Input EIA SEDS'!$A:$BZ, $A41, COLUMN(BI41))</f>
        <v/>
      </c>
      <c r="BJ41">
        <f>INDEX('Input EIA SEDS'!$A:$BZ, $A41, COLUMN(BJ41))</f>
        <v/>
      </c>
      <c r="BK41">
        <f>INDEX('Input EIA SEDS'!$A:$BZ, $A41, COLUMN(BK41))</f>
        <v/>
      </c>
      <c r="BL41">
        <f>INDEX('Input EIA SEDS'!$A:$BZ, $A41, COLUMN(BL41))</f>
        <v/>
      </c>
      <c r="BM41">
        <f>INDEX('Input EIA SEDS'!$A:$BZ, $A41, COLUMN(BM41))</f>
        <v/>
      </c>
      <c r="BN41">
        <f>INDEX('Input EIA SEDS'!$A:$BZ, $A41, COLUMN(BN41))</f>
        <v/>
      </c>
      <c r="BO41">
        <f>INDEX('Input EIA SEDS'!$A:$BZ, $A41, COLUMN(BO41))</f>
        <v/>
      </c>
      <c r="BP41">
        <f>INDEX('Input EIA SEDS'!$A:$BZ, $A41, COLUMN(BP41))</f>
        <v/>
      </c>
      <c r="BQ41">
        <f>INDEX('Input EIA SEDS'!$A:$BZ, $A41, COLUMN(BQ41))</f>
        <v/>
      </c>
      <c r="BR41">
        <f>INDEX('Input EIA SEDS'!$A:$BZ, $A41, COLUMN(BR41))</f>
        <v/>
      </c>
      <c r="BS41">
        <f>INDEX('Input EIA SEDS'!$A:$BZ, $A41, COLUMN(BS41))</f>
        <v/>
      </c>
      <c r="BT41">
        <f>INDEX('Input EIA SEDS'!$A:$BZ, $A41, COLUMN(BT41))</f>
        <v/>
      </c>
      <c r="BU41">
        <f>INDEX('Input EIA SEDS'!$A:$BZ, $A41, COLUMN(BU41))</f>
        <v/>
      </c>
      <c r="BV41">
        <f>INDEX('Input EIA SEDS'!$A:$BZ, $A41, COLUMN(BV41))</f>
        <v/>
      </c>
      <c r="BW41">
        <f>INDEX('Input EIA SEDS'!$A:$BZ, $A41, COLUMN(BW41))</f>
        <v/>
      </c>
    </row>
    <row r="42" spans="1:75">
      <c r="A42">
        <f>MATCH($C42,'Input EIA SEDS'!$C:$C,0)</f>
        <v/>
      </c>
      <c r="B42">
        <f>INDEX('Input EIA SEDS'!$A:$BZ, $A42, COLUMN(B42))</f>
        <v/>
      </c>
      <c r="C42" t="s">
        <v>618</v>
      </c>
      <c r="D42">
        <f>INDEX('Input EIA SEDS'!$A:$BZ, $A42, COLUMN(D42))</f>
        <v/>
      </c>
      <c r="E42">
        <f>INDEX('Input EIA SEDS'!$A:$BZ, $A42, COLUMN(E42))</f>
        <v/>
      </c>
      <c r="F42">
        <f>INDEX('Input EIA SEDS'!$A:$BZ, $A42, COLUMN(F42))</f>
        <v/>
      </c>
      <c r="G42">
        <f>INDEX('Input EIA SEDS'!$A:$BZ, $A42, COLUMN(G42))</f>
        <v/>
      </c>
      <c r="H42">
        <f>INDEX('Input EIA SEDS'!$A:$BZ, $A42, COLUMN(H42))</f>
        <v/>
      </c>
      <c r="I42">
        <f>INDEX('Input EIA SEDS'!$A:$BZ, $A42, COLUMN(I42))</f>
        <v/>
      </c>
      <c r="J42">
        <f>INDEX('Input EIA SEDS'!$A:$BZ, $A42, COLUMN(J42))</f>
        <v/>
      </c>
      <c r="K42">
        <f>INDEX('Input EIA SEDS'!$A:$BZ, $A42, COLUMN(K42))</f>
        <v/>
      </c>
      <c r="L42">
        <f>INDEX('Input EIA SEDS'!$A:$BZ, $A42, COLUMN(L42))</f>
        <v/>
      </c>
      <c r="M42">
        <f>INDEX('Input EIA SEDS'!$A:$BZ, $A42, COLUMN(M42))</f>
        <v/>
      </c>
      <c r="N42">
        <f>INDEX('Input EIA SEDS'!$A:$BZ, $A42, COLUMN(N42))</f>
        <v/>
      </c>
      <c r="O42">
        <f>INDEX('Input EIA SEDS'!$A:$BZ, $A42, COLUMN(O42))</f>
        <v/>
      </c>
      <c r="P42">
        <f>INDEX('Input EIA SEDS'!$A:$BZ, $A42, COLUMN(P42))</f>
        <v/>
      </c>
      <c r="Q42">
        <f>INDEX('Input EIA SEDS'!$A:$BZ, $A42, COLUMN(Q42))</f>
        <v/>
      </c>
      <c r="R42">
        <f>INDEX('Input EIA SEDS'!$A:$BZ, $A42, COLUMN(R42))</f>
        <v/>
      </c>
      <c r="S42">
        <f>INDEX('Input EIA SEDS'!$A:$BZ, $A42, COLUMN(S42))</f>
        <v/>
      </c>
      <c r="T42">
        <f>INDEX('Input EIA SEDS'!$A:$BZ, $A42, COLUMN(T42))</f>
        <v/>
      </c>
      <c r="U42">
        <f>INDEX('Input EIA SEDS'!$A:$BZ, $A42, COLUMN(U42))</f>
        <v/>
      </c>
      <c r="V42">
        <f>INDEX('Input EIA SEDS'!$A:$BZ, $A42, COLUMN(V42))</f>
        <v/>
      </c>
      <c r="W42">
        <f>INDEX('Input EIA SEDS'!$A:$BZ, $A42, COLUMN(W42))</f>
        <v/>
      </c>
      <c r="X42">
        <f>INDEX('Input EIA SEDS'!$A:$BZ, $A42, COLUMN(X42))</f>
        <v/>
      </c>
      <c r="Y42">
        <f>INDEX('Input EIA SEDS'!$A:$BZ, $A42, COLUMN(Y42))</f>
        <v/>
      </c>
      <c r="Z42">
        <f>INDEX('Input EIA SEDS'!$A:$BZ, $A42, COLUMN(Z42))</f>
        <v/>
      </c>
      <c r="AA42">
        <f>INDEX('Input EIA SEDS'!$A:$BZ, $A42, COLUMN(AA42))</f>
        <v/>
      </c>
      <c r="AB42">
        <f>INDEX('Input EIA SEDS'!$A:$BZ, $A42, COLUMN(AB42))</f>
        <v/>
      </c>
      <c r="AC42">
        <f>INDEX('Input EIA SEDS'!$A:$BZ, $A42, COLUMN(AC42))</f>
        <v/>
      </c>
      <c r="AD42">
        <f>INDEX('Input EIA SEDS'!$A:$BZ, $A42, COLUMN(AD42))</f>
        <v/>
      </c>
      <c r="AE42">
        <f>INDEX('Input EIA SEDS'!$A:$BZ, $A42, COLUMN(AE42))</f>
        <v/>
      </c>
      <c r="AF42">
        <f>INDEX('Input EIA SEDS'!$A:$BZ, $A42, COLUMN(AF42))</f>
        <v/>
      </c>
      <c r="AG42">
        <f>INDEX('Input EIA SEDS'!$A:$BZ, $A42, COLUMN(AG42))</f>
        <v/>
      </c>
      <c r="AH42">
        <f>INDEX('Input EIA SEDS'!$A:$BZ, $A42, COLUMN(AH42))</f>
        <v/>
      </c>
      <c r="AI42">
        <f>INDEX('Input EIA SEDS'!$A:$BZ, $A42, COLUMN(AI42))</f>
        <v/>
      </c>
      <c r="AJ42">
        <f>INDEX('Input EIA SEDS'!$A:$BZ, $A42, COLUMN(AJ42))</f>
        <v/>
      </c>
      <c r="AK42">
        <f>INDEX('Input EIA SEDS'!$A:$BZ, $A42, COLUMN(AK42))</f>
        <v/>
      </c>
      <c r="AL42">
        <f>INDEX('Input EIA SEDS'!$A:$BZ, $A42, COLUMN(AL42))</f>
        <v/>
      </c>
      <c r="AM42">
        <f>INDEX('Input EIA SEDS'!$A:$BZ, $A42, COLUMN(AM42))</f>
        <v/>
      </c>
      <c r="AN42">
        <f>INDEX('Input EIA SEDS'!$A:$BZ, $A42, COLUMN(AN42))</f>
        <v/>
      </c>
      <c r="AO42">
        <f>INDEX('Input EIA SEDS'!$A:$BZ, $A42, COLUMN(AO42))</f>
        <v/>
      </c>
      <c r="AP42">
        <f>INDEX('Input EIA SEDS'!$A:$BZ, $A42, COLUMN(AP42))</f>
        <v/>
      </c>
      <c r="AQ42">
        <f>INDEX('Input EIA SEDS'!$A:$BZ, $A42, COLUMN(AQ42))</f>
        <v/>
      </c>
      <c r="AR42">
        <f>INDEX('Input EIA SEDS'!$A:$BZ, $A42, COLUMN(AR42))</f>
        <v/>
      </c>
      <c r="AS42">
        <f>INDEX('Input EIA SEDS'!$A:$BZ, $A42, COLUMN(AS42))</f>
        <v/>
      </c>
      <c r="AT42">
        <f>INDEX('Input EIA SEDS'!$A:$BZ, $A42, COLUMN(AT42))</f>
        <v/>
      </c>
      <c r="AU42">
        <f>INDEX('Input EIA SEDS'!$A:$BZ, $A42, COLUMN(AU42))</f>
        <v/>
      </c>
      <c r="AV42">
        <f>INDEX('Input EIA SEDS'!$A:$BZ, $A42, COLUMN(AV42))</f>
        <v/>
      </c>
      <c r="AW42">
        <f>INDEX('Input EIA SEDS'!$A:$BZ, $A42, COLUMN(AW42))</f>
        <v/>
      </c>
      <c r="AX42">
        <f>INDEX('Input EIA SEDS'!$A:$BZ, $A42, COLUMN(AX42))</f>
        <v/>
      </c>
      <c r="AY42">
        <f>INDEX('Input EIA SEDS'!$A:$BZ, $A42, COLUMN(AY42))</f>
        <v/>
      </c>
      <c r="AZ42">
        <f>INDEX('Input EIA SEDS'!$A:$BZ, $A42, COLUMN(AZ42))</f>
        <v/>
      </c>
      <c r="BA42">
        <f>INDEX('Input EIA SEDS'!$A:$BZ, $A42, COLUMN(BA42))</f>
        <v/>
      </c>
      <c r="BB42">
        <f>INDEX('Input EIA SEDS'!$A:$BZ, $A42, COLUMN(BB42))</f>
        <v/>
      </c>
      <c r="BC42">
        <f>INDEX('Input EIA SEDS'!$A:$BZ, $A42, COLUMN(BC42))</f>
        <v/>
      </c>
      <c r="BD42">
        <f>INDEX('Input EIA SEDS'!$A:$BZ, $A42, COLUMN(BD42))</f>
        <v/>
      </c>
      <c r="BE42">
        <f>INDEX('Input EIA SEDS'!$A:$BZ, $A42, COLUMN(BE42))</f>
        <v/>
      </c>
      <c r="BF42">
        <f>INDEX('Input EIA SEDS'!$A:$BZ, $A42, COLUMN(BF42))</f>
        <v/>
      </c>
      <c r="BG42">
        <f>INDEX('Input EIA SEDS'!$A:$BZ, $A42, COLUMN(BG42))</f>
        <v/>
      </c>
      <c r="BH42">
        <f>INDEX('Input EIA SEDS'!$A:$BZ, $A42, COLUMN(BH42))</f>
        <v/>
      </c>
      <c r="BI42">
        <f>INDEX('Input EIA SEDS'!$A:$BZ, $A42, COLUMN(BI42))</f>
        <v/>
      </c>
      <c r="BJ42">
        <f>INDEX('Input EIA SEDS'!$A:$BZ, $A42, COLUMN(BJ42))</f>
        <v/>
      </c>
      <c r="BK42">
        <f>INDEX('Input EIA SEDS'!$A:$BZ, $A42, COLUMN(BK42))</f>
        <v/>
      </c>
      <c r="BL42">
        <f>INDEX('Input EIA SEDS'!$A:$BZ, $A42, COLUMN(BL42))</f>
        <v/>
      </c>
      <c r="BM42">
        <f>INDEX('Input EIA SEDS'!$A:$BZ, $A42, COLUMN(BM42))</f>
        <v/>
      </c>
      <c r="BN42">
        <f>INDEX('Input EIA SEDS'!$A:$BZ, $A42, COLUMN(BN42))</f>
        <v/>
      </c>
      <c r="BO42">
        <f>INDEX('Input EIA SEDS'!$A:$BZ, $A42, COLUMN(BO42))</f>
        <v/>
      </c>
      <c r="BP42">
        <f>INDEX('Input EIA SEDS'!$A:$BZ, $A42, COLUMN(BP42))</f>
        <v/>
      </c>
      <c r="BQ42">
        <f>INDEX('Input EIA SEDS'!$A:$BZ, $A42, COLUMN(BQ42))</f>
        <v/>
      </c>
      <c r="BR42">
        <f>INDEX('Input EIA SEDS'!$A:$BZ, $A42, COLUMN(BR42))</f>
        <v/>
      </c>
      <c r="BS42">
        <f>INDEX('Input EIA SEDS'!$A:$BZ, $A42, COLUMN(BS42))</f>
        <v/>
      </c>
      <c r="BT42">
        <f>INDEX('Input EIA SEDS'!$A:$BZ, $A42, COLUMN(BT42))</f>
        <v/>
      </c>
      <c r="BU42">
        <f>INDEX('Input EIA SEDS'!$A:$BZ, $A42, COLUMN(BU42))</f>
        <v/>
      </c>
      <c r="BV42">
        <f>INDEX('Input EIA SEDS'!$A:$BZ, $A42, COLUMN(BV42))</f>
        <v/>
      </c>
      <c r="BW42">
        <f>INDEX('Input EIA SEDS'!$A:$BZ, $A42, COLUMN(BW42))</f>
        <v/>
      </c>
    </row>
    <row r="43" spans="1:75">
      <c r="A43">
        <f>MATCH($C43,'Input EIA SEDS'!$C:$C,0)</f>
        <v/>
      </c>
      <c r="B43">
        <f>INDEX('Input EIA SEDS'!$A:$BZ, $A43, COLUMN(B43))</f>
        <v/>
      </c>
      <c r="C43" t="s">
        <v>622</v>
      </c>
      <c r="D43">
        <f>INDEX('Input EIA SEDS'!$A:$BZ, $A43, COLUMN(D43))</f>
        <v/>
      </c>
      <c r="E43">
        <f>INDEX('Input EIA SEDS'!$A:$BZ, $A43, COLUMN(E43))</f>
        <v/>
      </c>
      <c r="F43">
        <f>INDEX('Input EIA SEDS'!$A:$BZ, $A43, COLUMN(F43))</f>
        <v/>
      </c>
      <c r="G43">
        <f>INDEX('Input EIA SEDS'!$A:$BZ, $A43, COLUMN(G43))</f>
        <v/>
      </c>
      <c r="H43">
        <f>INDEX('Input EIA SEDS'!$A:$BZ, $A43, COLUMN(H43))</f>
        <v/>
      </c>
      <c r="I43">
        <f>INDEX('Input EIA SEDS'!$A:$BZ, $A43, COLUMN(I43))</f>
        <v/>
      </c>
      <c r="J43">
        <f>INDEX('Input EIA SEDS'!$A:$BZ, $A43, COLUMN(J43))</f>
        <v/>
      </c>
      <c r="K43">
        <f>INDEX('Input EIA SEDS'!$A:$BZ, $A43, COLUMN(K43))</f>
        <v/>
      </c>
      <c r="L43">
        <f>INDEX('Input EIA SEDS'!$A:$BZ, $A43, COLUMN(L43))</f>
        <v/>
      </c>
      <c r="M43">
        <f>INDEX('Input EIA SEDS'!$A:$BZ, $A43, COLUMN(M43))</f>
        <v/>
      </c>
      <c r="N43">
        <f>INDEX('Input EIA SEDS'!$A:$BZ, $A43, COLUMN(N43))</f>
        <v/>
      </c>
      <c r="O43">
        <f>INDEX('Input EIA SEDS'!$A:$BZ, $A43, COLUMN(O43))</f>
        <v/>
      </c>
      <c r="P43">
        <f>INDEX('Input EIA SEDS'!$A:$BZ, $A43, COLUMN(P43))</f>
        <v/>
      </c>
      <c r="Q43">
        <f>INDEX('Input EIA SEDS'!$A:$BZ, $A43, COLUMN(Q43))</f>
        <v/>
      </c>
      <c r="R43">
        <f>INDEX('Input EIA SEDS'!$A:$BZ, $A43, COLUMN(R43))</f>
        <v/>
      </c>
      <c r="S43">
        <f>INDEX('Input EIA SEDS'!$A:$BZ, $A43, COLUMN(S43))</f>
        <v/>
      </c>
      <c r="T43">
        <f>INDEX('Input EIA SEDS'!$A:$BZ, $A43, COLUMN(T43))</f>
        <v/>
      </c>
      <c r="U43">
        <f>INDEX('Input EIA SEDS'!$A:$BZ, $A43, COLUMN(U43))</f>
        <v/>
      </c>
      <c r="V43">
        <f>INDEX('Input EIA SEDS'!$A:$BZ, $A43, COLUMN(V43))</f>
        <v/>
      </c>
      <c r="W43">
        <f>INDEX('Input EIA SEDS'!$A:$BZ, $A43, COLUMN(W43))</f>
        <v/>
      </c>
      <c r="X43">
        <f>INDEX('Input EIA SEDS'!$A:$BZ, $A43, COLUMN(X43))</f>
        <v/>
      </c>
      <c r="Y43">
        <f>INDEX('Input EIA SEDS'!$A:$BZ, $A43, COLUMN(Y43))</f>
        <v/>
      </c>
      <c r="Z43">
        <f>INDEX('Input EIA SEDS'!$A:$BZ, $A43, COLUMN(Z43))</f>
        <v/>
      </c>
      <c r="AA43">
        <f>INDEX('Input EIA SEDS'!$A:$BZ, $A43, COLUMN(AA43))</f>
        <v/>
      </c>
      <c r="AB43">
        <f>INDEX('Input EIA SEDS'!$A:$BZ, $A43, COLUMN(AB43))</f>
        <v/>
      </c>
      <c r="AC43">
        <f>INDEX('Input EIA SEDS'!$A:$BZ, $A43, COLUMN(AC43))</f>
        <v/>
      </c>
      <c r="AD43">
        <f>INDEX('Input EIA SEDS'!$A:$BZ, $A43, COLUMN(AD43))</f>
        <v/>
      </c>
      <c r="AE43">
        <f>INDEX('Input EIA SEDS'!$A:$BZ, $A43, COLUMN(AE43))</f>
        <v/>
      </c>
      <c r="AF43">
        <f>INDEX('Input EIA SEDS'!$A:$BZ, $A43, COLUMN(AF43))</f>
        <v/>
      </c>
      <c r="AG43">
        <f>INDEX('Input EIA SEDS'!$A:$BZ, $A43, COLUMN(AG43))</f>
        <v/>
      </c>
      <c r="AH43">
        <f>INDEX('Input EIA SEDS'!$A:$BZ, $A43, COLUMN(AH43))</f>
        <v/>
      </c>
      <c r="AI43">
        <f>INDEX('Input EIA SEDS'!$A:$BZ, $A43, COLUMN(AI43))</f>
        <v/>
      </c>
      <c r="AJ43">
        <f>INDEX('Input EIA SEDS'!$A:$BZ, $A43, COLUMN(AJ43))</f>
        <v/>
      </c>
      <c r="AK43">
        <f>INDEX('Input EIA SEDS'!$A:$BZ, $A43, COLUMN(AK43))</f>
        <v/>
      </c>
      <c r="AL43">
        <f>INDEX('Input EIA SEDS'!$A:$BZ, $A43, COLUMN(AL43))</f>
        <v/>
      </c>
      <c r="AM43">
        <f>INDEX('Input EIA SEDS'!$A:$BZ, $A43, COLUMN(AM43))</f>
        <v/>
      </c>
      <c r="AN43">
        <f>INDEX('Input EIA SEDS'!$A:$BZ, $A43, COLUMN(AN43))</f>
        <v/>
      </c>
      <c r="AO43">
        <f>INDEX('Input EIA SEDS'!$A:$BZ, $A43, COLUMN(AO43))</f>
        <v/>
      </c>
      <c r="AP43">
        <f>INDEX('Input EIA SEDS'!$A:$BZ, $A43, COLUMN(AP43))</f>
        <v/>
      </c>
      <c r="AQ43">
        <f>INDEX('Input EIA SEDS'!$A:$BZ, $A43, COLUMN(AQ43))</f>
        <v/>
      </c>
      <c r="AR43">
        <f>INDEX('Input EIA SEDS'!$A:$BZ, $A43, COLUMN(AR43))</f>
        <v/>
      </c>
      <c r="AS43">
        <f>INDEX('Input EIA SEDS'!$A:$BZ, $A43, COLUMN(AS43))</f>
        <v/>
      </c>
      <c r="AT43">
        <f>INDEX('Input EIA SEDS'!$A:$BZ, $A43, COLUMN(AT43))</f>
        <v/>
      </c>
      <c r="AU43">
        <f>INDEX('Input EIA SEDS'!$A:$BZ, $A43, COLUMN(AU43))</f>
        <v/>
      </c>
      <c r="AV43">
        <f>INDEX('Input EIA SEDS'!$A:$BZ, $A43, COLUMN(AV43))</f>
        <v/>
      </c>
      <c r="AW43">
        <f>INDEX('Input EIA SEDS'!$A:$BZ, $A43, COLUMN(AW43))</f>
        <v/>
      </c>
      <c r="AX43">
        <f>INDEX('Input EIA SEDS'!$A:$BZ, $A43, COLUMN(AX43))</f>
        <v/>
      </c>
      <c r="AY43">
        <f>INDEX('Input EIA SEDS'!$A:$BZ, $A43, COLUMN(AY43))</f>
        <v/>
      </c>
      <c r="AZ43">
        <f>INDEX('Input EIA SEDS'!$A:$BZ, $A43, COLUMN(AZ43))</f>
        <v/>
      </c>
      <c r="BA43">
        <f>INDEX('Input EIA SEDS'!$A:$BZ, $A43, COLUMN(BA43))</f>
        <v/>
      </c>
      <c r="BB43">
        <f>INDEX('Input EIA SEDS'!$A:$BZ, $A43, COLUMN(BB43))</f>
        <v/>
      </c>
      <c r="BC43">
        <f>INDEX('Input EIA SEDS'!$A:$BZ, $A43, COLUMN(BC43))</f>
        <v/>
      </c>
      <c r="BD43">
        <f>INDEX('Input EIA SEDS'!$A:$BZ, $A43, COLUMN(BD43))</f>
        <v/>
      </c>
      <c r="BE43">
        <f>INDEX('Input EIA SEDS'!$A:$BZ, $A43, COLUMN(BE43))</f>
        <v/>
      </c>
      <c r="BF43">
        <f>INDEX('Input EIA SEDS'!$A:$BZ, $A43, COLUMN(BF43))</f>
        <v/>
      </c>
      <c r="BG43">
        <f>INDEX('Input EIA SEDS'!$A:$BZ, $A43, COLUMN(BG43))</f>
        <v/>
      </c>
      <c r="BH43">
        <f>INDEX('Input EIA SEDS'!$A:$BZ, $A43, COLUMN(BH43))</f>
        <v/>
      </c>
      <c r="BI43">
        <f>INDEX('Input EIA SEDS'!$A:$BZ, $A43, COLUMN(BI43))</f>
        <v/>
      </c>
      <c r="BJ43">
        <f>INDEX('Input EIA SEDS'!$A:$BZ, $A43, COLUMN(BJ43))</f>
        <v/>
      </c>
      <c r="BK43">
        <f>INDEX('Input EIA SEDS'!$A:$BZ, $A43, COLUMN(BK43))</f>
        <v/>
      </c>
      <c r="BL43">
        <f>INDEX('Input EIA SEDS'!$A:$BZ, $A43, COLUMN(BL43))</f>
        <v/>
      </c>
      <c r="BM43">
        <f>INDEX('Input EIA SEDS'!$A:$BZ, $A43, COLUMN(BM43))</f>
        <v/>
      </c>
      <c r="BN43">
        <f>INDEX('Input EIA SEDS'!$A:$BZ, $A43, COLUMN(BN43))</f>
        <v/>
      </c>
      <c r="BO43">
        <f>INDEX('Input EIA SEDS'!$A:$BZ, $A43, COLUMN(BO43))</f>
        <v/>
      </c>
      <c r="BP43">
        <f>INDEX('Input EIA SEDS'!$A:$BZ, $A43, COLUMN(BP43))</f>
        <v/>
      </c>
      <c r="BQ43">
        <f>INDEX('Input EIA SEDS'!$A:$BZ, $A43, COLUMN(BQ43))</f>
        <v/>
      </c>
      <c r="BR43">
        <f>INDEX('Input EIA SEDS'!$A:$BZ, $A43, COLUMN(BR43))</f>
        <v/>
      </c>
      <c r="BS43">
        <f>INDEX('Input EIA SEDS'!$A:$BZ, $A43, COLUMN(BS43))</f>
        <v/>
      </c>
      <c r="BT43">
        <f>INDEX('Input EIA SEDS'!$A:$BZ, $A43, COLUMN(BT43))</f>
        <v/>
      </c>
      <c r="BU43">
        <f>INDEX('Input EIA SEDS'!$A:$BZ, $A43, COLUMN(BU43))</f>
        <v/>
      </c>
      <c r="BV43">
        <f>INDEX('Input EIA SEDS'!$A:$BZ, $A43, COLUMN(BV43))</f>
        <v/>
      </c>
      <c r="BW43">
        <f>INDEX('Input EIA SEDS'!$A:$BZ, $A43, COLUMN(BW43))</f>
        <v/>
      </c>
    </row>
    <row r="44" spans="1:75">
      <c r="A44">
        <f>MATCH($C44,'Input EIA SEDS'!$C:$C,0)</f>
        <v/>
      </c>
      <c r="B44">
        <f>INDEX('Input EIA SEDS'!$A:$BZ, $A44, COLUMN(B44))</f>
        <v/>
      </c>
      <c r="C44" t="s">
        <v>625</v>
      </c>
      <c r="D44">
        <f>INDEX('Input EIA SEDS'!$A:$BZ, $A44, COLUMN(D44))</f>
        <v/>
      </c>
      <c r="E44">
        <f>INDEX('Input EIA SEDS'!$A:$BZ, $A44, COLUMN(E44))</f>
        <v/>
      </c>
      <c r="F44">
        <f>INDEX('Input EIA SEDS'!$A:$BZ, $A44, COLUMN(F44))</f>
        <v/>
      </c>
      <c r="G44">
        <f>INDEX('Input EIA SEDS'!$A:$BZ, $A44, COLUMN(G44))</f>
        <v/>
      </c>
      <c r="H44">
        <f>INDEX('Input EIA SEDS'!$A:$BZ, $A44, COLUMN(H44))</f>
        <v/>
      </c>
      <c r="I44">
        <f>INDEX('Input EIA SEDS'!$A:$BZ, $A44, COLUMN(I44))</f>
        <v/>
      </c>
      <c r="J44">
        <f>INDEX('Input EIA SEDS'!$A:$BZ, $A44, COLUMN(J44))</f>
        <v/>
      </c>
      <c r="K44">
        <f>INDEX('Input EIA SEDS'!$A:$BZ, $A44, COLUMN(K44))</f>
        <v/>
      </c>
      <c r="L44">
        <f>INDEX('Input EIA SEDS'!$A:$BZ, $A44, COLUMN(L44))</f>
        <v/>
      </c>
      <c r="M44">
        <f>INDEX('Input EIA SEDS'!$A:$BZ, $A44, COLUMN(M44))</f>
        <v/>
      </c>
      <c r="N44">
        <f>INDEX('Input EIA SEDS'!$A:$BZ, $A44, COLUMN(N44))</f>
        <v/>
      </c>
      <c r="O44">
        <f>INDEX('Input EIA SEDS'!$A:$BZ, $A44, COLUMN(O44))</f>
        <v/>
      </c>
      <c r="P44">
        <f>INDEX('Input EIA SEDS'!$A:$BZ, $A44, COLUMN(P44))</f>
        <v/>
      </c>
      <c r="Q44">
        <f>INDEX('Input EIA SEDS'!$A:$BZ, $A44, COLUMN(Q44))</f>
        <v/>
      </c>
      <c r="R44">
        <f>INDEX('Input EIA SEDS'!$A:$BZ, $A44, COLUMN(R44))</f>
        <v/>
      </c>
      <c r="S44">
        <f>INDEX('Input EIA SEDS'!$A:$BZ, $A44, COLUMN(S44))</f>
        <v/>
      </c>
      <c r="T44">
        <f>INDEX('Input EIA SEDS'!$A:$BZ, $A44, COLUMN(T44))</f>
        <v/>
      </c>
      <c r="U44">
        <f>INDEX('Input EIA SEDS'!$A:$BZ, $A44, COLUMN(U44))</f>
        <v/>
      </c>
      <c r="V44">
        <f>INDEX('Input EIA SEDS'!$A:$BZ, $A44, COLUMN(V44))</f>
        <v/>
      </c>
      <c r="W44">
        <f>INDEX('Input EIA SEDS'!$A:$BZ, $A44, COLUMN(W44))</f>
        <v/>
      </c>
      <c r="X44">
        <f>INDEX('Input EIA SEDS'!$A:$BZ, $A44, COLUMN(X44))</f>
        <v/>
      </c>
      <c r="Y44">
        <f>INDEX('Input EIA SEDS'!$A:$BZ, $A44, COLUMN(Y44))</f>
        <v/>
      </c>
      <c r="Z44">
        <f>INDEX('Input EIA SEDS'!$A:$BZ, $A44, COLUMN(Z44))</f>
        <v/>
      </c>
      <c r="AA44">
        <f>INDEX('Input EIA SEDS'!$A:$BZ, $A44, COLUMN(AA44))</f>
        <v/>
      </c>
      <c r="AB44">
        <f>INDEX('Input EIA SEDS'!$A:$BZ, $A44, COLUMN(AB44))</f>
        <v/>
      </c>
      <c r="AC44">
        <f>INDEX('Input EIA SEDS'!$A:$BZ, $A44, COLUMN(AC44))</f>
        <v/>
      </c>
      <c r="AD44">
        <f>INDEX('Input EIA SEDS'!$A:$BZ, $A44, COLUMN(AD44))</f>
        <v/>
      </c>
      <c r="AE44">
        <f>INDEX('Input EIA SEDS'!$A:$BZ, $A44, COLUMN(AE44))</f>
        <v/>
      </c>
      <c r="AF44">
        <f>INDEX('Input EIA SEDS'!$A:$BZ, $A44, COLUMN(AF44))</f>
        <v/>
      </c>
      <c r="AG44">
        <f>INDEX('Input EIA SEDS'!$A:$BZ, $A44, COLUMN(AG44))</f>
        <v/>
      </c>
      <c r="AH44">
        <f>INDEX('Input EIA SEDS'!$A:$BZ, $A44, COLUMN(AH44))</f>
        <v/>
      </c>
      <c r="AI44">
        <f>INDEX('Input EIA SEDS'!$A:$BZ, $A44, COLUMN(AI44))</f>
        <v/>
      </c>
      <c r="AJ44">
        <f>INDEX('Input EIA SEDS'!$A:$BZ, $A44, COLUMN(AJ44))</f>
        <v/>
      </c>
      <c r="AK44">
        <f>INDEX('Input EIA SEDS'!$A:$BZ, $A44, COLUMN(AK44))</f>
        <v/>
      </c>
      <c r="AL44">
        <f>INDEX('Input EIA SEDS'!$A:$BZ, $A44, COLUMN(AL44))</f>
        <v/>
      </c>
      <c r="AM44">
        <f>INDEX('Input EIA SEDS'!$A:$BZ, $A44, COLUMN(AM44))</f>
        <v/>
      </c>
      <c r="AN44">
        <f>INDEX('Input EIA SEDS'!$A:$BZ, $A44, COLUMN(AN44))</f>
        <v/>
      </c>
      <c r="AO44">
        <f>INDEX('Input EIA SEDS'!$A:$BZ, $A44, COLUMN(AO44))</f>
        <v/>
      </c>
      <c r="AP44">
        <f>INDEX('Input EIA SEDS'!$A:$BZ, $A44, COLUMN(AP44))</f>
        <v/>
      </c>
      <c r="AQ44">
        <f>INDEX('Input EIA SEDS'!$A:$BZ, $A44, COLUMN(AQ44))</f>
        <v/>
      </c>
      <c r="AR44">
        <f>INDEX('Input EIA SEDS'!$A:$BZ, $A44, COLUMN(AR44))</f>
        <v/>
      </c>
      <c r="AS44">
        <f>INDEX('Input EIA SEDS'!$A:$BZ, $A44, COLUMN(AS44))</f>
        <v/>
      </c>
      <c r="AT44">
        <f>INDEX('Input EIA SEDS'!$A:$BZ, $A44, COLUMN(AT44))</f>
        <v/>
      </c>
      <c r="AU44">
        <f>INDEX('Input EIA SEDS'!$A:$BZ, $A44, COLUMN(AU44))</f>
        <v/>
      </c>
      <c r="AV44">
        <f>INDEX('Input EIA SEDS'!$A:$BZ, $A44, COLUMN(AV44))</f>
        <v/>
      </c>
      <c r="AW44">
        <f>INDEX('Input EIA SEDS'!$A:$BZ, $A44, COLUMN(AW44))</f>
        <v/>
      </c>
      <c r="AX44">
        <f>INDEX('Input EIA SEDS'!$A:$BZ, $A44, COLUMN(AX44))</f>
        <v/>
      </c>
      <c r="AY44">
        <f>INDEX('Input EIA SEDS'!$A:$BZ, $A44, COLUMN(AY44))</f>
        <v/>
      </c>
      <c r="AZ44">
        <f>INDEX('Input EIA SEDS'!$A:$BZ, $A44, COLUMN(AZ44))</f>
        <v/>
      </c>
      <c r="BA44">
        <f>INDEX('Input EIA SEDS'!$A:$BZ, $A44, COLUMN(BA44))</f>
        <v/>
      </c>
      <c r="BB44">
        <f>INDEX('Input EIA SEDS'!$A:$BZ, $A44, COLUMN(BB44))</f>
        <v/>
      </c>
      <c r="BC44">
        <f>INDEX('Input EIA SEDS'!$A:$BZ, $A44, COLUMN(BC44))</f>
        <v/>
      </c>
      <c r="BD44">
        <f>INDEX('Input EIA SEDS'!$A:$BZ, $A44, COLUMN(BD44))</f>
        <v/>
      </c>
      <c r="BE44">
        <f>INDEX('Input EIA SEDS'!$A:$BZ, $A44, COLUMN(BE44))</f>
        <v/>
      </c>
      <c r="BF44">
        <f>INDEX('Input EIA SEDS'!$A:$BZ, $A44, COLUMN(BF44))</f>
        <v/>
      </c>
      <c r="BG44">
        <f>INDEX('Input EIA SEDS'!$A:$BZ, $A44, COLUMN(BG44))</f>
        <v/>
      </c>
      <c r="BH44">
        <f>INDEX('Input EIA SEDS'!$A:$BZ, $A44, COLUMN(BH44))</f>
        <v/>
      </c>
      <c r="BI44">
        <f>INDEX('Input EIA SEDS'!$A:$BZ, $A44, COLUMN(BI44))</f>
        <v/>
      </c>
      <c r="BJ44">
        <f>INDEX('Input EIA SEDS'!$A:$BZ, $A44, COLUMN(BJ44))</f>
        <v/>
      </c>
      <c r="BK44">
        <f>INDEX('Input EIA SEDS'!$A:$BZ, $A44, COLUMN(BK44))</f>
        <v/>
      </c>
      <c r="BL44">
        <f>INDEX('Input EIA SEDS'!$A:$BZ, $A44, COLUMN(BL44))</f>
        <v/>
      </c>
      <c r="BM44">
        <f>INDEX('Input EIA SEDS'!$A:$BZ, $A44, COLUMN(BM44))</f>
        <v/>
      </c>
      <c r="BN44">
        <f>INDEX('Input EIA SEDS'!$A:$BZ, $A44, COLUMN(BN44))</f>
        <v/>
      </c>
      <c r="BO44">
        <f>INDEX('Input EIA SEDS'!$A:$BZ, $A44, COLUMN(BO44))</f>
        <v/>
      </c>
      <c r="BP44">
        <f>INDEX('Input EIA SEDS'!$A:$BZ, $A44, COLUMN(BP44))</f>
        <v/>
      </c>
      <c r="BQ44">
        <f>INDEX('Input EIA SEDS'!$A:$BZ, $A44, COLUMN(BQ44))</f>
        <v/>
      </c>
      <c r="BR44">
        <f>INDEX('Input EIA SEDS'!$A:$BZ, $A44, COLUMN(BR44))</f>
        <v/>
      </c>
      <c r="BS44">
        <f>INDEX('Input EIA SEDS'!$A:$BZ, $A44, COLUMN(BS44))</f>
        <v/>
      </c>
      <c r="BT44">
        <f>INDEX('Input EIA SEDS'!$A:$BZ, $A44, COLUMN(BT44))</f>
        <v/>
      </c>
      <c r="BU44">
        <f>INDEX('Input EIA SEDS'!$A:$BZ, $A44, COLUMN(BU44))</f>
        <v/>
      </c>
      <c r="BV44">
        <f>INDEX('Input EIA SEDS'!$A:$BZ, $A44, COLUMN(BV44))</f>
        <v/>
      </c>
      <c r="BW44">
        <f>INDEX('Input EIA SEDS'!$A:$BZ, $A44, COLUMN(BW44))</f>
        <v/>
      </c>
    </row>
    <row r="45" spans="1:75">
      <c r="A45">
        <f>MATCH($C45,'Input EIA SEDS'!$C:$C,0)</f>
        <v/>
      </c>
      <c r="B45">
        <f>INDEX('Input EIA SEDS'!$A:$BZ, $A45, COLUMN(B45))</f>
        <v/>
      </c>
      <c r="C45" t="s">
        <v>627</v>
      </c>
      <c r="D45">
        <f>INDEX('Input EIA SEDS'!$A:$BZ, $A45, COLUMN(D45))</f>
        <v/>
      </c>
      <c r="E45">
        <f>INDEX('Input EIA SEDS'!$A:$BZ, $A45, COLUMN(E45))</f>
        <v/>
      </c>
      <c r="F45">
        <f>INDEX('Input EIA SEDS'!$A:$BZ, $A45, COLUMN(F45))</f>
        <v/>
      </c>
      <c r="G45">
        <f>INDEX('Input EIA SEDS'!$A:$BZ, $A45, COLUMN(G45))</f>
        <v/>
      </c>
      <c r="H45">
        <f>INDEX('Input EIA SEDS'!$A:$BZ, $A45, COLUMN(H45))</f>
        <v/>
      </c>
      <c r="I45">
        <f>INDEX('Input EIA SEDS'!$A:$BZ, $A45, COLUMN(I45))</f>
        <v/>
      </c>
      <c r="J45">
        <f>INDEX('Input EIA SEDS'!$A:$BZ, $A45, COLUMN(J45))</f>
        <v/>
      </c>
      <c r="K45">
        <f>INDEX('Input EIA SEDS'!$A:$BZ, $A45, COLUMN(K45))</f>
        <v/>
      </c>
      <c r="L45">
        <f>INDEX('Input EIA SEDS'!$A:$BZ, $A45, COLUMN(L45))</f>
        <v/>
      </c>
      <c r="M45">
        <f>INDEX('Input EIA SEDS'!$A:$BZ, $A45, COLUMN(M45))</f>
        <v/>
      </c>
      <c r="N45">
        <f>INDEX('Input EIA SEDS'!$A:$BZ, $A45, COLUMN(N45))</f>
        <v/>
      </c>
      <c r="O45">
        <f>INDEX('Input EIA SEDS'!$A:$BZ, $A45, COLUMN(O45))</f>
        <v/>
      </c>
      <c r="P45">
        <f>INDEX('Input EIA SEDS'!$A:$BZ, $A45, COLUMN(P45))</f>
        <v/>
      </c>
      <c r="Q45">
        <f>INDEX('Input EIA SEDS'!$A:$BZ, $A45, COLUMN(Q45))</f>
        <v/>
      </c>
      <c r="R45">
        <f>INDEX('Input EIA SEDS'!$A:$BZ, $A45, COLUMN(R45))</f>
        <v/>
      </c>
      <c r="S45">
        <f>INDEX('Input EIA SEDS'!$A:$BZ, $A45, COLUMN(S45))</f>
        <v/>
      </c>
      <c r="T45">
        <f>INDEX('Input EIA SEDS'!$A:$BZ, $A45, COLUMN(T45))</f>
        <v/>
      </c>
      <c r="U45">
        <f>INDEX('Input EIA SEDS'!$A:$BZ, $A45, COLUMN(U45))</f>
        <v/>
      </c>
      <c r="V45">
        <f>INDEX('Input EIA SEDS'!$A:$BZ, $A45, COLUMN(V45))</f>
        <v/>
      </c>
      <c r="W45">
        <f>INDEX('Input EIA SEDS'!$A:$BZ, $A45, COLUMN(W45))</f>
        <v/>
      </c>
      <c r="X45">
        <f>INDEX('Input EIA SEDS'!$A:$BZ, $A45, COLUMN(X45))</f>
        <v/>
      </c>
      <c r="Y45">
        <f>INDEX('Input EIA SEDS'!$A:$BZ, $A45, COLUMN(Y45))</f>
        <v/>
      </c>
      <c r="Z45">
        <f>INDEX('Input EIA SEDS'!$A:$BZ, $A45, COLUMN(Z45))</f>
        <v/>
      </c>
      <c r="AA45">
        <f>INDEX('Input EIA SEDS'!$A:$BZ, $A45, COLUMN(AA45))</f>
        <v/>
      </c>
      <c r="AB45">
        <f>INDEX('Input EIA SEDS'!$A:$BZ, $A45, COLUMN(AB45))</f>
        <v/>
      </c>
      <c r="AC45">
        <f>INDEX('Input EIA SEDS'!$A:$BZ, $A45, COLUMN(AC45))</f>
        <v/>
      </c>
      <c r="AD45">
        <f>INDEX('Input EIA SEDS'!$A:$BZ, $A45, COLUMN(AD45))</f>
        <v/>
      </c>
      <c r="AE45">
        <f>INDEX('Input EIA SEDS'!$A:$BZ, $A45, COLUMN(AE45))</f>
        <v/>
      </c>
      <c r="AF45">
        <f>INDEX('Input EIA SEDS'!$A:$BZ, $A45, COLUMN(AF45))</f>
        <v/>
      </c>
      <c r="AG45">
        <f>INDEX('Input EIA SEDS'!$A:$BZ, $A45, COLUMN(AG45))</f>
        <v/>
      </c>
      <c r="AH45">
        <f>INDEX('Input EIA SEDS'!$A:$BZ, $A45, COLUMN(AH45))</f>
        <v/>
      </c>
      <c r="AI45">
        <f>INDEX('Input EIA SEDS'!$A:$BZ, $A45, COLUMN(AI45))</f>
        <v/>
      </c>
      <c r="AJ45">
        <f>INDEX('Input EIA SEDS'!$A:$BZ, $A45, COLUMN(AJ45))</f>
        <v/>
      </c>
      <c r="AK45">
        <f>INDEX('Input EIA SEDS'!$A:$BZ, $A45, COLUMN(AK45))</f>
        <v/>
      </c>
      <c r="AL45">
        <f>INDEX('Input EIA SEDS'!$A:$BZ, $A45, COLUMN(AL45))</f>
        <v/>
      </c>
      <c r="AM45">
        <f>INDEX('Input EIA SEDS'!$A:$BZ, $A45, COLUMN(AM45))</f>
        <v/>
      </c>
      <c r="AN45">
        <f>INDEX('Input EIA SEDS'!$A:$BZ, $A45, COLUMN(AN45))</f>
        <v/>
      </c>
      <c r="AO45">
        <f>INDEX('Input EIA SEDS'!$A:$BZ, $A45, COLUMN(AO45))</f>
        <v/>
      </c>
      <c r="AP45">
        <f>INDEX('Input EIA SEDS'!$A:$BZ, $A45, COLUMN(AP45))</f>
        <v/>
      </c>
      <c r="AQ45">
        <f>INDEX('Input EIA SEDS'!$A:$BZ, $A45, COLUMN(AQ45))</f>
        <v/>
      </c>
      <c r="AR45">
        <f>INDEX('Input EIA SEDS'!$A:$BZ, $A45, COLUMN(AR45))</f>
        <v/>
      </c>
      <c r="AS45">
        <f>INDEX('Input EIA SEDS'!$A:$BZ, $A45, COLUMN(AS45))</f>
        <v/>
      </c>
      <c r="AT45">
        <f>INDEX('Input EIA SEDS'!$A:$BZ, $A45, COLUMN(AT45))</f>
        <v/>
      </c>
      <c r="AU45">
        <f>INDEX('Input EIA SEDS'!$A:$BZ, $A45, COLUMN(AU45))</f>
        <v/>
      </c>
      <c r="AV45">
        <f>INDEX('Input EIA SEDS'!$A:$BZ, $A45, COLUMN(AV45))</f>
        <v/>
      </c>
      <c r="AW45">
        <f>INDEX('Input EIA SEDS'!$A:$BZ, $A45, COLUMN(AW45))</f>
        <v/>
      </c>
      <c r="AX45">
        <f>INDEX('Input EIA SEDS'!$A:$BZ, $A45, COLUMN(AX45))</f>
        <v/>
      </c>
      <c r="AY45">
        <f>INDEX('Input EIA SEDS'!$A:$BZ, $A45, COLUMN(AY45))</f>
        <v/>
      </c>
      <c r="AZ45">
        <f>INDEX('Input EIA SEDS'!$A:$BZ, $A45, COLUMN(AZ45))</f>
        <v/>
      </c>
      <c r="BA45">
        <f>INDEX('Input EIA SEDS'!$A:$BZ, $A45, COLUMN(BA45))</f>
        <v/>
      </c>
      <c r="BB45">
        <f>INDEX('Input EIA SEDS'!$A:$BZ, $A45, COLUMN(BB45))</f>
        <v/>
      </c>
      <c r="BC45">
        <f>INDEX('Input EIA SEDS'!$A:$BZ, $A45, COLUMN(BC45))</f>
        <v/>
      </c>
      <c r="BD45">
        <f>INDEX('Input EIA SEDS'!$A:$BZ, $A45, COLUMN(BD45))</f>
        <v/>
      </c>
      <c r="BE45">
        <f>INDEX('Input EIA SEDS'!$A:$BZ, $A45, COLUMN(BE45))</f>
        <v/>
      </c>
      <c r="BF45">
        <f>INDEX('Input EIA SEDS'!$A:$BZ, $A45, COLUMN(BF45))</f>
        <v/>
      </c>
      <c r="BG45">
        <f>INDEX('Input EIA SEDS'!$A:$BZ, $A45, COLUMN(BG45))</f>
        <v/>
      </c>
      <c r="BH45">
        <f>INDEX('Input EIA SEDS'!$A:$BZ, $A45, COLUMN(BH45))</f>
        <v/>
      </c>
      <c r="BI45">
        <f>INDEX('Input EIA SEDS'!$A:$BZ, $A45, COLUMN(BI45))</f>
        <v/>
      </c>
      <c r="BJ45">
        <f>INDEX('Input EIA SEDS'!$A:$BZ, $A45, COLUMN(BJ45))</f>
        <v/>
      </c>
      <c r="BK45">
        <f>INDEX('Input EIA SEDS'!$A:$BZ, $A45, COLUMN(BK45))</f>
        <v/>
      </c>
      <c r="BL45">
        <f>INDEX('Input EIA SEDS'!$A:$BZ, $A45, COLUMN(BL45))</f>
        <v/>
      </c>
      <c r="BM45">
        <f>INDEX('Input EIA SEDS'!$A:$BZ, $A45, COLUMN(BM45))</f>
        <v/>
      </c>
      <c r="BN45">
        <f>INDEX('Input EIA SEDS'!$A:$BZ, $A45, COLUMN(BN45))</f>
        <v/>
      </c>
      <c r="BO45">
        <f>INDEX('Input EIA SEDS'!$A:$BZ, $A45, COLUMN(BO45))</f>
        <v/>
      </c>
      <c r="BP45">
        <f>INDEX('Input EIA SEDS'!$A:$BZ, $A45, COLUMN(BP45))</f>
        <v/>
      </c>
      <c r="BQ45">
        <f>INDEX('Input EIA SEDS'!$A:$BZ, $A45, COLUMN(BQ45))</f>
        <v/>
      </c>
      <c r="BR45">
        <f>INDEX('Input EIA SEDS'!$A:$BZ, $A45, COLUMN(BR45))</f>
        <v/>
      </c>
      <c r="BS45">
        <f>INDEX('Input EIA SEDS'!$A:$BZ, $A45, COLUMN(BS45))</f>
        <v/>
      </c>
      <c r="BT45">
        <f>INDEX('Input EIA SEDS'!$A:$BZ, $A45, COLUMN(BT45))</f>
        <v/>
      </c>
      <c r="BU45">
        <f>INDEX('Input EIA SEDS'!$A:$BZ, $A45, COLUMN(BU45))</f>
        <v/>
      </c>
      <c r="BV45">
        <f>INDEX('Input EIA SEDS'!$A:$BZ, $A45, COLUMN(BV45))</f>
        <v/>
      </c>
      <c r="BW45">
        <f>INDEX('Input EIA SEDS'!$A:$BZ, $A45, COLUMN(BW45))</f>
        <v/>
      </c>
    </row>
    <row r="46" spans="1:75">
      <c r="A46">
        <f>MATCH($C46,'Input EIA SEDS'!$C:$C,0)</f>
        <v/>
      </c>
      <c r="B46">
        <f>INDEX('Input EIA SEDS'!$A:$BZ, $A46, COLUMN(B46))</f>
        <v/>
      </c>
      <c r="C46" t="s">
        <v>631</v>
      </c>
      <c r="D46">
        <f>INDEX('Input EIA SEDS'!$A:$BZ, $A46, COLUMN(D46))</f>
        <v/>
      </c>
      <c r="E46">
        <f>INDEX('Input EIA SEDS'!$A:$BZ, $A46, COLUMN(E46))</f>
        <v/>
      </c>
      <c r="F46">
        <f>INDEX('Input EIA SEDS'!$A:$BZ, $A46, COLUMN(F46))</f>
        <v/>
      </c>
      <c r="G46">
        <f>INDEX('Input EIA SEDS'!$A:$BZ, $A46, COLUMN(G46))</f>
        <v/>
      </c>
      <c r="H46">
        <f>INDEX('Input EIA SEDS'!$A:$BZ, $A46, COLUMN(H46))</f>
        <v/>
      </c>
      <c r="I46">
        <f>INDEX('Input EIA SEDS'!$A:$BZ, $A46, COLUMN(I46))</f>
        <v/>
      </c>
      <c r="J46">
        <f>INDEX('Input EIA SEDS'!$A:$BZ, $A46, COLUMN(J46))</f>
        <v/>
      </c>
      <c r="K46">
        <f>INDEX('Input EIA SEDS'!$A:$BZ, $A46, COLUMN(K46))</f>
        <v/>
      </c>
      <c r="L46">
        <f>INDEX('Input EIA SEDS'!$A:$BZ, $A46, COLUMN(L46))</f>
        <v/>
      </c>
      <c r="M46">
        <f>INDEX('Input EIA SEDS'!$A:$BZ, $A46, COLUMN(M46))</f>
        <v/>
      </c>
      <c r="N46">
        <f>INDEX('Input EIA SEDS'!$A:$BZ, $A46, COLUMN(N46))</f>
        <v/>
      </c>
      <c r="O46">
        <f>INDEX('Input EIA SEDS'!$A:$BZ, $A46, COLUMN(O46))</f>
        <v/>
      </c>
      <c r="P46">
        <f>INDEX('Input EIA SEDS'!$A:$BZ, $A46, COLUMN(P46))</f>
        <v/>
      </c>
      <c r="Q46">
        <f>INDEX('Input EIA SEDS'!$A:$BZ, $A46, COLUMN(Q46))</f>
        <v/>
      </c>
      <c r="R46">
        <f>INDEX('Input EIA SEDS'!$A:$BZ, $A46, COLUMN(R46))</f>
        <v/>
      </c>
      <c r="S46">
        <f>INDEX('Input EIA SEDS'!$A:$BZ, $A46, COLUMN(S46))</f>
        <v/>
      </c>
      <c r="T46">
        <f>INDEX('Input EIA SEDS'!$A:$BZ, $A46, COLUMN(T46))</f>
        <v/>
      </c>
      <c r="U46">
        <f>INDEX('Input EIA SEDS'!$A:$BZ, $A46, COLUMN(U46))</f>
        <v/>
      </c>
      <c r="V46">
        <f>INDEX('Input EIA SEDS'!$A:$BZ, $A46, COLUMN(V46))</f>
        <v/>
      </c>
      <c r="W46">
        <f>INDEX('Input EIA SEDS'!$A:$BZ, $A46, COLUMN(W46))</f>
        <v/>
      </c>
      <c r="X46">
        <f>INDEX('Input EIA SEDS'!$A:$BZ, $A46, COLUMN(X46))</f>
        <v/>
      </c>
      <c r="Y46">
        <f>INDEX('Input EIA SEDS'!$A:$BZ, $A46, COLUMN(Y46))</f>
        <v/>
      </c>
      <c r="Z46">
        <f>INDEX('Input EIA SEDS'!$A:$BZ, $A46, COLUMN(Z46))</f>
        <v/>
      </c>
      <c r="AA46">
        <f>INDEX('Input EIA SEDS'!$A:$BZ, $A46, COLUMN(AA46))</f>
        <v/>
      </c>
      <c r="AB46">
        <f>INDEX('Input EIA SEDS'!$A:$BZ, $A46, COLUMN(AB46))</f>
        <v/>
      </c>
      <c r="AC46">
        <f>INDEX('Input EIA SEDS'!$A:$BZ, $A46, COLUMN(AC46))</f>
        <v/>
      </c>
      <c r="AD46">
        <f>INDEX('Input EIA SEDS'!$A:$BZ, $A46, COLUMN(AD46))</f>
        <v/>
      </c>
      <c r="AE46">
        <f>INDEX('Input EIA SEDS'!$A:$BZ, $A46, COLUMN(AE46))</f>
        <v/>
      </c>
      <c r="AF46">
        <f>INDEX('Input EIA SEDS'!$A:$BZ, $A46, COLUMN(AF46))</f>
        <v/>
      </c>
      <c r="AG46">
        <f>INDEX('Input EIA SEDS'!$A:$BZ, $A46, COLUMN(AG46))</f>
        <v/>
      </c>
      <c r="AH46">
        <f>INDEX('Input EIA SEDS'!$A:$BZ, $A46, COLUMN(AH46))</f>
        <v/>
      </c>
      <c r="AI46">
        <f>INDEX('Input EIA SEDS'!$A:$BZ, $A46, COLUMN(AI46))</f>
        <v/>
      </c>
      <c r="AJ46">
        <f>INDEX('Input EIA SEDS'!$A:$BZ, $A46, COLUMN(AJ46))</f>
        <v/>
      </c>
      <c r="AK46">
        <f>INDEX('Input EIA SEDS'!$A:$BZ, $A46, COLUMN(AK46))</f>
        <v/>
      </c>
      <c r="AL46">
        <f>INDEX('Input EIA SEDS'!$A:$BZ, $A46, COLUMN(AL46))</f>
        <v/>
      </c>
      <c r="AM46">
        <f>INDEX('Input EIA SEDS'!$A:$BZ, $A46, COLUMN(AM46))</f>
        <v/>
      </c>
      <c r="AN46">
        <f>INDEX('Input EIA SEDS'!$A:$BZ, $A46, COLUMN(AN46))</f>
        <v/>
      </c>
      <c r="AO46">
        <f>INDEX('Input EIA SEDS'!$A:$BZ, $A46, COLUMN(AO46))</f>
        <v/>
      </c>
      <c r="AP46">
        <f>INDEX('Input EIA SEDS'!$A:$BZ, $A46, COLUMN(AP46))</f>
        <v/>
      </c>
      <c r="AQ46">
        <f>INDEX('Input EIA SEDS'!$A:$BZ, $A46, COLUMN(AQ46))</f>
        <v/>
      </c>
      <c r="AR46">
        <f>INDEX('Input EIA SEDS'!$A:$BZ, $A46, COLUMN(AR46))</f>
        <v/>
      </c>
      <c r="AS46">
        <f>INDEX('Input EIA SEDS'!$A:$BZ, $A46, COLUMN(AS46))</f>
        <v/>
      </c>
      <c r="AT46">
        <f>INDEX('Input EIA SEDS'!$A:$BZ, $A46, COLUMN(AT46))</f>
        <v/>
      </c>
      <c r="AU46">
        <f>INDEX('Input EIA SEDS'!$A:$BZ, $A46, COLUMN(AU46))</f>
        <v/>
      </c>
      <c r="AV46">
        <f>INDEX('Input EIA SEDS'!$A:$BZ, $A46, COLUMN(AV46))</f>
        <v/>
      </c>
      <c r="AW46">
        <f>INDEX('Input EIA SEDS'!$A:$BZ, $A46, COLUMN(AW46))</f>
        <v/>
      </c>
      <c r="AX46">
        <f>INDEX('Input EIA SEDS'!$A:$BZ, $A46, COLUMN(AX46))</f>
        <v/>
      </c>
      <c r="AY46">
        <f>INDEX('Input EIA SEDS'!$A:$BZ, $A46, COLUMN(AY46))</f>
        <v/>
      </c>
      <c r="AZ46">
        <f>INDEX('Input EIA SEDS'!$A:$BZ, $A46, COLUMN(AZ46))</f>
        <v/>
      </c>
      <c r="BA46">
        <f>INDEX('Input EIA SEDS'!$A:$BZ, $A46, COLUMN(BA46))</f>
        <v/>
      </c>
      <c r="BB46">
        <f>INDEX('Input EIA SEDS'!$A:$BZ, $A46, COLUMN(BB46))</f>
        <v/>
      </c>
      <c r="BC46">
        <f>INDEX('Input EIA SEDS'!$A:$BZ, $A46, COLUMN(BC46))</f>
        <v/>
      </c>
      <c r="BD46">
        <f>INDEX('Input EIA SEDS'!$A:$BZ, $A46, COLUMN(BD46))</f>
        <v/>
      </c>
      <c r="BE46">
        <f>INDEX('Input EIA SEDS'!$A:$BZ, $A46, COLUMN(BE46))</f>
        <v/>
      </c>
      <c r="BF46">
        <f>INDEX('Input EIA SEDS'!$A:$BZ, $A46, COLUMN(BF46))</f>
        <v/>
      </c>
      <c r="BG46">
        <f>INDEX('Input EIA SEDS'!$A:$BZ, $A46, COLUMN(BG46))</f>
        <v/>
      </c>
      <c r="BH46">
        <f>INDEX('Input EIA SEDS'!$A:$BZ, $A46, COLUMN(BH46))</f>
        <v/>
      </c>
      <c r="BI46">
        <f>INDEX('Input EIA SEDS'!$A:$BZ, $A46, COLUMN(BI46))</f>
        <v/>
      </c>
      <c r="BJ46">
        <f>INDEX('Input EIA SEDS'!$A:$BZ, $A46, COLUMN(BJ46))</f>
        <v/>
      </c>
      <c r="BK46">
        <f>INDEX('Input EIA SEDS'!$A:$BZ, $A46, COLUMN(BK46))</f>
        <v/>
      </c>
      <c r="BL46">
        <f>INDEX('Input EIA SEDS'!$A:$BZ, $A46, COLUMN(BL46))</f>
        <v/>
      </c>
      <c r="BM46">
        <f>INDEX('Input EIA SEDS'!$A:$BZ, $A46, COLUMN(BM46))</f>
        <v/>
      </c>
      <c r="BN46">
        <f>INDEX('Input EIA SEDS'!$A:$BZ, $A46, COLUMN(BN46))</f>
        <v/>
      </c>
      <c r="BO46">
        <f>INDEX('Input EIA SEDS'!$A:$BZ, $A46, COLUMN(BO46))</f>
        <v/>
      </c>
      <c r="BP46">
        <f>INDEX('Input EIA SEDS'!$A:$BZ, $A46, COLUMN(BP46))</f>
        <v/>
      </c>
      <c r="BQ46">
        <f>INDEX('Input EIA SEDS'!$A:$BZ, $A46, COLUMN(BQ46))</f>
        <v/>
      </c>
      <c r="BR46">
        <f>INDEX('Input EIA SEDS'!$A:$BZ, $A46, COLUMN(BR46))</f>
        <v/>
      </c>
      <c r="BS46">
        <f>INDEX('Input EIA SEDS'!$A:$BZ, $A46, COLUMN(BS46))</f>
        <v/>
      </c>
      <c r="BT46">
        <f>INDEX('Input EIA SEDS'!$A:$BZ, $A46, COLUMN(BT46))</f>
        <v/>
      </c>
      <c r="BU46">
        <f>INDEX('Input EIA SEDS'!$A:$BZ, $A46, COLUMN(BU46))</f>
        <v/>
      </c>
      <c r="BV46">
        <f>INDEX('Input EIA SEDS'!$A:$BZ, $A46, COLUMN(BV46))</f>
        <v/>
      </c>
      <c r="BW46">
        <f>INDEX('Input EIA SEDS'!$A:$BZ, $A46, COLUMN(BW46))</f>
        <v/>
      </c>
    </row>
    <row r="47" spans="1:75">
      <c r="A47">
        <f>MATCH($C47,'Input EIA SEDS'!$C:$C,0)</f>
        <v/>
      </c>
      <c r="B47">
        <f>INDEX('Input EIA SEDS'!$A:$BZ, $A47, COLUMN(B47))</f>
        <v/>
      </c>
      <c r="C47" t="s">
        <v>634</v>
      </c>
      <c r="D47">
        <f>INDEX('Input EIA SEDS'!$A:$BZ, $A47, COLUMN(D47))</f>
        <v/>
      </c>
      <c r="E47">
        <f>INDEX('Input EIA SEDS'!$A:$BZ, $A47, COLUMN(E47))</f>
        <v/>
      </c>
      <c r="F47">
        <f>INDEX('Input EIA SEDS'!$A:$BZ, $A47, COLUMN(F47))</f>
        <v/>
      </c>
      <c r="G47">
        <f>INDEX('Input EIA SEDS'!$A:$BZ, $A47, COLUMN(G47))</f>
        <v/>
      </c>
      <c r="H47">
        <f>INDEX('Input EIA SEDS'!$A:$BZ, $A47, COLUMN(H47))</f>
        <v/>
      </c>
      <c r="I47">
        <f>INDEX('Input EIA SEDS'!$A:$BZ, $A47, COLUMN(I47))</f>
        <v/>
      </c>
      <c r="J47">
        <f>INDEX('Input EIA SEDS'!$A:$BZ, $A47, COLUMN(J47))</f>
        <v/>
      </c>
      <c r="K47">
        <f>INDEX('Input EIA SEDS'!$A:$BZ, $A47, COLUMN(K47))</f>
        <v/>
      </c>
      <c r="L47">
        <f>INDEX('Input EIA SEDS'!$A:$BZ, $A47, COLUMN(L47))</f>
        <v/>
      </c>
      <c r="M47">
        <f>INDEX('Input EIA SEDS'!$A:$BZ, $A47, COLUMN(M47))</f>
        <v/>
      </c>
      <c r="N47">
        <f>INDEX('Input EIA SEDS'!$A:$BZ, $A47, COLUMN(N47))</f>
        <v/>
      </c>
      <c r="O47">
        <f>INDEX('Input EIA SEDS'!$A:$BZ, $A47, COLUMN(O47))</f>
        <v/>
      </c>
      <c r="P47">
        <f>INDEX('Input EIA SEDS'!$A:$BZ, $A47, COLUMN(P47))</f>
        <v/>
      </c>
      <c r="Q47">
        <f>INDEX('Input EIA SEDS'!$A:$BZ, $A47, COLUMN(Q47))</f>
        <v/>
      </c>
      <c r="R47">
        <f>INDEX('Input EIA SEDS'!$A:$BZ, $A47, COLUMN(R47))</f>
        <v/>
      </c>
      <c r="S47">
        <f>INDEX('Input EIA SEDS'!$A:$BZ, $A47, COLUMN(S47))</f>
        <v/>
      </c>
      <c r="T47">
        <f>INDEX('Input EIA SEDS'!$A:$BZ, $A47, COLUMN(T47))</f>
        <v/>
      </c>
      <c r="U47">
        <f>INDEX('Input EIA SEDS'!$A:$BZ, $A47, COLUMN(U47))</f>
        <v/>
      </c>
      <c r="V47">
        <f>INDEX('Input EIA SEDS'!$A:$BZ, $A47, COLUMN(V47))</f>
        <v/>
      </c>
      <c r="W47">
        <f>INDEX('Input EIA SEDS'!$A:$BZ, $A47, COLUMN(W47))</f>
        <v/>
      </c>
      <c r="X47">
        <f>INDEX('Input EIA SEDS'!$A:$BZ, $A47, COLUMN(X47))</f>
        <v/>
      </c>
      <c r="Y47">
        <f>INDEX('Input EIA SEDS'!$A:$BZ, $A47, COLUMN(Y47))</f>
        <v/>
      </c>
      <c r="Z47">
        <f>INDEX('Input EIA SEDS'!$A:$BZ, $A47, COLUMN(Z47))</f>
        <v/>
      </c>
      <c r="AA47">
        <f>INDEX('Input EIA SEDS'!$A:$BZ, $A47, COLUMN(AA47))</f>
        <v/>
      </c>
      <c r="AB47">
        <f>INDEX('Input EIA SEDS'!$A:$BZ, $A47, COLUMN(AB47))</f>
        <v/>
      </c>
      <c r="AC47">
        <f>INDEX('Input EIA SEDS'!$A:$BZ, $A47, COLUMN(AC47))</f>
        <v/>
      </c>
      <c r="AD47">
        <f>INDEX('Input EIA SEDS'!$A:$BZ, $A47, COLUMN(AD47))</f>
        <v/>
      </c>
      <c r="AE47">
        <f>INDEX('Input EIA SEDS'!$A:$BZ, $A47, COLUMN(AE47))</f>
        <v/>
      </c>
      <c r="AF47">
        <f>INDEX('Input EIA SEDS'!$A:$BZ, $A47, COLUMN(AF47))</f>
        <v/>
      </c>
      <c r="AG47">
        <f>INDEX('Input EIA SEDS'!$A:$BZ, $A47, COLUMN(AG47))</f>
        <v/>
      </c>
      <c r="AH47">
        <f>INDEX('Input EIA SEDS'!$A:$BZ, $A47, COLUMN(AH47))</f>
        <v/>
      </c>
      <c r="AI47">
        <f>INDEX('Input EIA SEDS'!$A:$BZ, $A47, COLUMN(AI47))</f>
        <v/>
      </c>
      <c r="AJ47">
        <f>INDEX('Input EIA SEDS'!$A:$BZ, $A47, COLUMN(AJ47))</f>
        <v/>
      </c>
      <c r="AK47">
        <f>INDEX('Input EIA SEDS'!$A:$BZ, $A47, COLUMN(AK47))</f>
        <v/>
      </c>
      <c r="AL47">
        <f>INDEX('Input EIA SEDS'!$A:$BZ, $A47, COLUMN(AL47))</f>
        <v/>
      </c>
      <c r="AM47">
        <f>INDEX('Input EIA SEDS'!$A:$BZ, $A47, COLUMN(AM47))</f>
        <v/>
      </c>
      <c r="AN47">
        <f>INDEX('Input EIA SEDS'!$A:$BZ, $A47, COLUMN(AN47))</f>
        <v/>
      </c>
      <c r="AO47">
        <f>INDEX('Input EIA SEDS'!$A:$BZ, $A47, COLUMN(AO47))</f>
        <v/>
      </c>
      <c r="AP47">
        <f>INDEX('Input EIA SEDS'!$A:$BZ, $A47, COLUMN(AP47))</f>
        <v/>
      </c>
      <c r="AQ47">
        <f>INDEX('Input EIA SEDS'!$A:$BZ, $A47, COLUMN(AQ47))</f>
        <v/>
      </c>
      <c r="AR47">
        <f>INDEX('Input EIA SEDS'!$A:$BZ, $A47, COLUMN(AR47))</f>
        <v/>
      </c>
      <c r="AS47">
        <f>INDEX('Input EIA SEDS'!$A:$BZ, $A47, COLUMN(AS47))</f>
        <v/>
      </c>
      <c r="AT47">
        <f>INDEX('Input EIA SEDS'!$A:$BZ, $A47, COLUMN(AT47))</f>
        <v/>
      </c>
      <c r="AU47">
        <f>INDEX('Input EIA SEDS'!$A:$BZ, $A47, COLUMN(AU47))</f>
        <v/>
      </c>
      <c r="AV47">
        <f>INDEX('Input EIA SEDS'!$A:$BZ, $A47, COLUMN(AV47))</f>
        <v/>
      </c>
      <c r="AW47">
        <f>INDEX('Input EIA SEDS'!$A:$BZ, $A47, COLUMN(AW47))</f>
        <v/>
      </c>
      <c r="AX47">
        <f>INDEX('Input EIA SEDS'!$A:$BZ, $A47, COLUMN(AX47))</f>
        <v/>
      </c>
      <c r="AY47">
        <f>INDEX('Input EIA SEDS'!$A:$BZ, $A47, COLUMN(AY47))</f>
        <v/>
      </c>
      <c r="AZ47">
        <f>INDEX('Input EIA SEDS'!$A:$BZ, $A47, COLUMN(AZ47))</f>
        <v/>
      </c>
      <c r="BA47">
        <f>INDEX('Input EIA SEDS'!$A:$BZ, $A47, COLUMN(BA47))</f>
        <v/>
      </c>
      <c r="BB47">
        <f>INDEX('Input EIA SEDS'!$A:$BZ, $A47, COLUMN(BB47))</f>
        <v/>
      </c>
      <c r="BC47">
        <f>INDEX('Input EIA SEDS'!$A:$BZ, $A47, COLUMN(BC47))</f>
        <v/>
      </c>
      <c r="BD47">
        <f>INDEX('Input EIA SEDS'!$A:$BZ, $A47, COLUMN(BD47))</f>
        <v/>
      </c>
      <c r="BE47">
        <f>INDEX('Input EIA SEDS'!$A:$BZ, $A47, COLUMN(BE47))</f>
        <v/>
      </c>
      <c r="BF47">
        <f>INDEX('Input EIA SEDS'!$A:$BZ, $A47, COLUMN(BF47))</f>
        <v/>
      </c>
      <c r="BG47">
        <f>INDEX('Input EIA SEDS'!$A:$BZ, $A47, COLUMN(BG47))</f>
        <v/>
      </c>
      <c r="BH47">
        <f>INDEX('Input EIA SEDS'!$A:$BZ, $A47, COLUMN(BH47))</f>
        <v/>
      </c>
      <c r="BI47">
        <f>INDEX('Input EIA SEDS'!$A:$BZ, $A47, COLUMN(BI47))</f>
        <v/>
      </c>
      <c r="BJ47">
        <f>INDEX('Input EIA SEDS'!$A:$BZ, $A47, COLUMN(BJ47))</f>
        <v/>
      </c>
      <c r="BK47">
        <f>INDEX('Input EIA SEDS'!$A:$BZ, $A47, COLUMN(BK47))</f>
        <v/>
      </c>
      <c r="BL47">
        <f>INDEX('Input EIA SEDS'!$A:$BZ, $A47, COLUMN(BL47))</f>
        <v/>
      </c>
      <c r="BM47">
        <f>INDEX('Input EIA SEDS'!$A:$BZ, $A47, COLUMN(BM47))</f>
        <v/>
      </c>
      <c r="BN47">
        <f>INDEX('Input EIA SEDS'!$A:$BZ, $A47, COLUMN(BN47))</f>
        <v/>
      </c>
      <c r="BO47">
        <f>INDEX('Input EIA SEDS'!$A:$BZ, $A47, COLUMN(BO47))</f>
        <v/>
      </c>
      <c r="BP47">
        <f>INDEX('Input EIA SEDS'!$A:$BZ, $A47, COLUMN(BP47))</f>
        <v/>
      </c>
      <c r="BQ47">
        <f>INDEX('Input EIA SEDS'!$A:$BZ, $A47, COLUMN(BQ47))</f>
        <v/>
      </c>
      <c r="BR47">
        <f>INDEX('Input EIA SEDS'!$A:$BZ, $A47, COLUMN(BR47))</f>
        <v/>
      </c>
      <c r="BS47">
        <f>INDEX('Input EIA SEDS'!$A:$BZ, $A47, COLUMN(BS47))</f>
        <v/>
      </c>
      <c r="BT47">
        <f>INDEX('Input EIA SEDS'!$A:$BZ, $A47, COLUMN(BT47))</f>
        <v/>
      </c>
      <c r="BU47">
        <f>INDEX('Input EIA SEDS'!$A:$BZ, $A47, COLUMN(BU47))</f>
        <v/>
      </c>
      <c r="BV47">
        <f>INDEX('Input EIA SEDS'!$A:$BZ, $A47, COLUMN(BV47))</f>
        <v/>
      </c>
      <c r="BW47">
        <f>INDEX('Input EIA SEDS'!$A:$BZ, $A47, COLUMN(BW47))</f>
        <v/>
      </c>
    </row>
    <row r="48" spans="1:75">
      <c r="A48">
        <f>MATCH($C48,'Input EIA SEDS'!$C:$C,0)</f>
        <v/>
      </c>
      <c r="B48">
        <f>INDEX('Input EIA SEDS'!$A:$BZ, $A48, COLUMN(B48))</f>
        <v/>
      </c>
      <c r="C48" t="s">
        <v>636</v>
      </c>
      <c r="D48">
        <f>INDEX('Input EIA SEDS'!$A:$BZ, $A48, COLUMN(D48))</f>
        <v/>
      </c>
      <c r="E48">
        <f>INDEX('Input EIA SEDS'!$A:$BZ, $A48, COLUMN(E48))</f>
        <v/>
      </c>
      <c r="F48">
        <f>INDEX('Input EIA SEDS'!$A:$BZ, $A48, COLUMN(F48))</f>
        <v/>
      </c>
      <c r="G48">
        <f>INDEX('Input EIA SEDS'!$A:$BZ, $A48, COLUMN(G48))</f>
        <v/>
      </c>
      <c r="H48">
        <f>INDEX('Input EIA SEDS'!$A:$BZ, $A48, COLUMN(H48))</f>
        <v/>
      </c>
      <c r="I48">
        <f>INDEX('Input EIA SEDS'!$A:$BZ, $A48, COLUMN(I48))</f>
        <v/>
      </c>
      <c r="J48">
        <f>INDEX('Input EIA SEDS'!$A:$BZ, $A48, COLUMN(J48))</f>
        <v/>
      </c>
      <c r="K48">
        <f>INDEX('Input EIA SEDS'!$A:$BZ, $A48, COLUMN(K48))</f>
        <v/>
      </c>
      <c r="L48">
        <f>INDEX('Input EIA SEDS'!$A:$BZ, $A48, COLUMN(L48))</f>
        <v/>
      </c>
      <c r="M48">
        <f>INDEX('Input EIA SEDS'!$A:$BZ, $A48, COLUMN(M48))</f>
        <v/>
      </c>
      <c r="N48">
        <f>INDEX('Input EIA SEDS'!$A:$BZ, $A48, COLUMN(N48))</f>
        <v/>
      </c>
      <c r="O48">
        <f>INDEX('Input EIA SEDS'!$A:$BZ, $A48, COLUMN(O48))</f>
        <v/>
      </c>
      <c r="P48">
        <f>INDEX('Input EIA SEDS'!$A:$BZ, $A48, COLUMN(P48))</f>
        <v/>
      </c>
      <c r="Q48">
        <f>INDEX('Input EIA SEDS'!$A:$BZ, $A48, COLUMN(Q48))</f>
        <v/>
      </c>
      <c r="R48">
        <f>INDEX('Input EIA SEDS'!$A:$BZ, $A48, COLUMN(R48))</f>
        <v/>
      </c>
      <c r="S48">
        <f>INDEX('Input EIA SEDS'!$A:$BZ, $A48, COLUMN(S48))</f>
        <v/>
      </c>
      <c r="T48">
        <f>INDEX('Input EIA SEDS'!$A:$BZ, $A48, COLUMN(T48))</f>
        <v/>
      </c>
      <c r="U48">
        <f>INDEX('Input EIA SEDS'!$A:$BZ, $A48, COLUMN(U48))</f>
        <v/>
      </c>
      <c r="V48">
        <f>INDEX('Input EIA SEDS'!$A:$BZ, $A48, COLUMN(V48))</f>
        <v/>
      </c>
      <c r="W48">
        <f>INDEX('Input EIA SEDS'!$A:$BZ, $A48, COLUMN(W48))</f>
        <v/>
      </c>
      <c r="X48">
        <f>INDEX('Input EIA SEDS'!$A:$BZ, $A48, COLUMN(X48))</f>
        <v/>
      </c>
      <c r="Y48">
        <f>INDEX('Input EIA SEDS'!$A:$BZ, $A48, COLUMN(Y48))</f>
        <v/>
      </c>
      <c r="Z48">
        <f>INDEX('Input EIA SEDS'!$A:$BZ, $A48, COLUMN(Z48))</f>
        <v/>
      </c>
      <c r="AA48">
        <f>INDEX('Input EIA SEDS'!$A:$BZ, $A48, COLUMN(AA48))</f>
        <v/>
      </c>
      <c r="AB48">
        <f>INDEX('Input EIA SEDS'!$A:$BZ, $A48, COLUMN(AB48))</f>
        <v/>
      </c>
      <c r="AC48">
        <f>INDEX('Input EIA SEDS'!$A:$BZ, $A48, COLUMN(AC48))</f>
        <v/>
      </c>
      <c r="AD48">
        <f>INDEX('Input EIA SEDS'!$A:$BZ, $A48, COLUMN(AD48))</f>
        <v/>
      </c>
      <c r="AE48">
        <f>INDEX('Input EIA SEDS'!$A:$BZ, $A48, COLUMN(AE48))</f>
        <v/>
      </c>
      <c r="AF48">
        <f>INDEX('Input EIA SEDS'!$A:$BZ, $A48, COLUMN(AF48))</f>
        <v/>
      </c>
      <c r="AG48">
        <f>INDEX('Input EIA SEDS'!$A:$BZ, $A48, COLUMN(AG48))</f>
        <v/>
      </c>
      <c r="AH48">
        <f>INDEX('Input EIA SEDS'!$A:$BZ, $A48, COLUMN(AH48))</f>
        <v/>
      </c>
      <c r="AI48">
        <f>INDEX('Input EIA SEDS'!$A:$BZ, $A48, COLUMN(AI48))</f>
        <v/>
      </c>
      <c r="AJ48">
        <f>INDEX('Input EIA SEDS'!$A:$BZ, $A48, COLUMN(AJ48))</f>
        <v/>
      </c>
      <c r="AK48">
        <f>INDEX('Input EIA SEDS'!$A:$BZ, $A48, COLUMN(AK48))</f>
        <v/>
      </c>
      <c r="AL48">
        <f>INDEX('Input EIA SEDS'!$A:$BZ, $A48, COLUMN(AL48))</f>
        <v/>
      </c>
      <c r="AM48">
        <f>INDEX('Input EIA SEDS'!$A:$BZ, $A48, COLUMN(AM48))</f>
        <v/>
      </c>
      <c r="AN48">
        <f>INDEX('Input EIA SEDS'!$A:$BZ, $A48, COLUMN(AN48))</f>
        <v/>
      </c>
      <c r="AO48">
        <f>INDEX('Input EIA SEDS'!$A:$BZ, $A48, COLUMN(AO48))</f>
        <v/>
      </c>
      <c r="AP48">
        <f>INDEX('Input EIA SEDS'!$A:$BZ, $A48, COLUMN(AP48))</f>
        <v/>
      </c>
      <c r="AQ48">
        <f>INDEX('Input EIA SEDS'!$A:$BZ, $A48, COLUMN(AQ48))</f>
        <v/>
      </c>
      <c r="AR48">
        <f>INDEX('Input EIA SEDS'!$A:$BZ, $A48, COLUMN(AR48))</f>
        <v/>
      </c>
      <c r="AS48">
        <f>INDEX('Input EIA SEDS'!$A:$BZ, $A48, COLUMN(AS48))</f>
        <v/>
      </c>
      <c r="AT48">
        <f>INDEX('Input EIA SEDS'!$A:$BZ, $A48, COLUMN(AT48))</f>
        <v/>
      </c>
      <c r="AU48">
        <f>INDEX('Input EIA SEDS'!$A:$BZ, $A48, COLUMN(AU48))</f>
        <v/>
      </c>
      <c r="AV48">
        <f>INDEX('Input EIA SEDS'!$A:$BZ, $A48, COLUMN(AV48))</f>
        <v/>
      </c>
      <c r="AW48">
        <f>INDEX('Input EIA SEDS'!$A:$BZ, $A48, COLUMN(AW48))</f>
        <v/>
      </c>
      <c r="AX48">
        <f>INDEX('Input EIA SEDS'!$A:$BZ, $A48, COLUMN(AX48))</f>
        <v/>
      </c>
      <c r="AY48">
        <f>INDEX('Input EIA SEDS'!$A:$BZ, $A48, COLUMN(AY48))</f>
        <v/>
      </c>
      <c r="AZ48">
        <f>INDEX('Input EIA SEDS'!$A:$BZ, $A48, COLUMN(AZ48))</f>
        <v/>
      </c>
      <c r="BA48">
        <f>INDEX('Input EIA SEDS'!$A:$BZ, $A48, COLUMN(BA48))</f>
        <v/>
      </c>
      <c r="BB48">
        <f>INDEX('Input EIA SEDS'!$A:$BZ, $A48, COLUMN(BB48))</f>
        <v/>
      </c>
      <c r="BC48">
        <f>INDEX('Input EIA SEDS'!$A:$BZ, $A48, COLUMN(BC48))</f>
        <v/>
      </c>
      <c r="BD48">
        <f>INDEX('Input EIA SEDS'!$A:$BZ, $A48, COLUMN(BD48))</f>
        <v/>
      </c>
      <c r="BE48">
        <f>INDEX('Input EIA SEDS'!$A:$BZ, $A48, COLUMN(BE48))</f>
        <v/>
      </c>
      <c r="BF48">
        <f>INDEX('Input EIA SEDS'!$A:$BZ, $A48, COLUMN(BF48))</f>
        <v/>
      </c>
      <c r="BG48">
        <f>INDEX('Input EIA SEDS'!$A:$BZ, $A48, COLUMN(BG48))</f>
        <v/>
      </c>
      <c r="BH48">
        <f>INDEX('Input EIA SEDS'!$A:$BZ, $A48, COLUMN(BH48))</f>
        <v/>
      </c>
      <c r="BI48">
        <f>INDEX('Input EIA SEDS'!$A:$BZ, $A48, COLUMN(BI48))</f>
        <v/>
      </c>
      <c r="BJ48">
        <f>INDEX('Input EIA SEDS'!$A:$BZ, $A48, COLUMN(BJ48))</f>
        <v/>
      </c>
      <c r="BK48">
        <f>INDEX('Input EIA SEDS'!$A:$BZ, $A48, COLUMN(BK48))</f>
        <v/>
      </c>
      <c r="BL48">
        <f>INDEX('Input EIA SEDS'!$A:$BZ, $A48, COLUMN(BL48))</f>
        <v/>
      </c>
      <c r="BM48">
        <f>INDEX('Input EIA SEDS'!$A:$BZ, $A48, COLUMN(BM48))</f>
        <v/>
      </c>
      <c r="BN48">
        <f>INDEX('Input EIA SEDS'!$A:$BZ, $A48, COLUMN(BN48))</f>
        <v/>
      </c>
      <c r="BO48">
        <f>INDEX('Input EIA SEDS'!$A:$BZ, $A48, COLUMN(BO48))</f>
        <v/>
      </c>
      <c r="BP48">
        <f>INDEX('Input EIA SEDS'!$A:$BZ, $A48, COLUMN(BP48))</f>
        <v/>
      </c>
      <c r="BQ48">
        <f>INDEX('Input EIA SEDS'!$A:$BZ, $A48, COLUMN(BQ48))</f>
        <v/>
      </c>
      <c r="BR48">
        <f>INDEX('Input EIA SEDS'!$A:$BZ, $A48, COLUMN(BR48))</f>
        <v/>
      </c>
      <c r="BS48">
        <f>INDEX('Input EIA SEDS'!$A:$BZ, $A48, COLUMN(BS48))</f>
        <v/>
      </c>
      <c r="BT48">
        <f>INDEX('Input EIA SEDS'!$A:$BZ, $A48, COLUMN(BT48))</f>
        <v/>
      </c>
      <c r="BU48">
        <f>INDEX('Input EIA SEDS'!$A:$BZ, $A48, COLUMN(BU48))</f>
        <v/>
      </c>
      <c r="BV48">
        <f>INDEX('Input EIA SEDS'!$A:$BZ, $A48, COLUMN(BV48))</f>
        <v/>
      </c>
      <c r="BW48">
        <f>INDEX('Input EIA SEDS'!$A:$BZ, $A48, COLUMN(BW48))</f>
        <v/>
      </c>
    </row>
    <row r="49" spans="1:75">
      <c r="A49">
        <f>MATCH($C49,'Input EIA SEDS'!$C:$C,0)</f>
        <v/>
      </c>
      <c r="B49">
        <f>INDEX('Input EIA SEDS'!$A:$BZ, $A49, COLUMN(B49))</f>
        <v/>
      </c>
      <c r="C49" t="s">
        <v>640</v>
      </c>
      <c r="D49">
        <f>INDEX('Input EIA SEDS'!$A:$BZ, $A49, COLUMN(D49))</f>
        <v/>
      </c>
      <c r="E49">
        <f>INDEX('Input EIA SEDS'!$A:$BZ, $A49, COLUMN(E49))</f>
        <v/>
      </c>
      <c r="F49">
        <f>INDEX('Input EIA SEDS'!$A:$BZ, $A49, COLUMN(F49))</f>
        <v/>
      </c>
      <c r="G49">
        <f>INDEX('Input EIA SEDS'!$A:$BZ, $A49, COLUMN(G49))</f>
        <v/>
      </c>
      <c r="H49">
        <f>INDEX('Input EIA SEDS'!$A:$BZ, $A49, COLUMN(H49))</f>
        <v/>
      </c>
      <c r="I49">
        <f>INDEX('Input EIA SEDS'!$A:$BZ, $A49, COLUMN(I49))</f>
        <v/>
      </c>
      <c r="J49">
        <f>INDEX('Input EIA SEDS'!$A:$BZ, $A49, COLUMN(J49))</f>
        <v/>
      </c>
      <c r="K49">
        <f>INDEX('Input EIA SEDS'!$A:$BZ, $A49, COLUMN(K49))</f>
        <v/>
      </c>
      <c r="L49">
        <f>INDEX('Input EIA SEDS'!$A:$BZ, $A49, COLUMN(L49))</f>
        <v/>
      </c>
      <c r="M49">
        <f>INDEX('Input EIA SEDS'!$A:$BZ, $A49, COLUMN(M49))</f>
        <v/>
      </c>
      <c r="N49">
        <f>INDEX('Input EIA SEDS'!$A:$BZ, $A49, COLUMN(N49))</f>
        <v/>
      </c>
      <c r="O49">
        <f>INDEX('Input EIA SEDS'!$A:$BZ, $A49, COLUMN(O49))</f>
        <v/>
      </c>
      <c r="P49">
        <f>INDEX('Input EIA SEDS'!$A:$BZ, $A49, COLUMN(P49))</f>
        <v/>
      </c>
      <c r="Q49">
        <f>INDEX('Input EIA SEDS'!$A:$BZ, $A49, COLUMN(Q49))</f>
        <v/>
      </c>
      <c r="R49">
        <f>INDEX('Input EIA SEDS'!$A:$BZ, $A49, COLUMN(R49))</f>
        <v/>
      </c>
      <c r="S49">
        <f>INDEX('Input EIA SEDS'!$A:$BZ, $A49, COLUMN(S49))</f>
        <v/>
      </c>
      <c r="T49">
        <f>INDEX('Input EIA SEDS'!$A:$BZ, $A49, COLUMN(T49))</f>
        <v/>
      </c>
      <c r="U49">
        <f>INDEX('Input EIA SEDS'!$A:$BZ, $A49, COLUMN(U49))</f>
        <v/>
      </c>
      <c r="V49">
        <f>INDEX('Input EIA SEDS'!$A:$BZ, $A49, COLUMN(V49))</f>
        <v/>
      </c>
      <c r="W49">
        <f>INDEX('Input EIA SEDS'!$A:$BZ, $A49, COLUMN(W49))</f>
        <v/>
      </c>
      <c r="X49">
        <f>INDEX('Input EIA SEDS'!$A:$BZ, $A49, COLUMN(X49))</f>
        <v/>
      </c>
      <c r="Y49">
        <f>INDEX('Input EIA SEDS'!$A:$BZ, $A49, COLUMN(Y49))</f>
        <v/>
      </c>
      <c r="Z49">
        <f>INDEX('Input EIA SEDS'!$A:$BZ, $A49, COLUMN(Z49))</f>
        <v/>
      </c>
      <c r="AA49">
        <f>INDEX('Input EIA SEDS'!$A:$BZ, $A49, COLUMN(AA49))</f>
        <v/>
      </c>
      <c r="AB49">
        <f>INDEX('Input EIA SEDS'!$A:$BZ, $A49, COLUMN(AB49))</f>
        <v/>
      </c>
      <c r="AC49">
        <f>INDEX('Input EIA SEDS'!$A:$BZ, $A49, COLUMN(AC49))</f>
        <v/>
      </c>
      <c r="AD49">
        <f>INDEX('Input EIA SEDS'!$A:$BZ, $A49, COLUMN(AD49))</f>
        <v/>
      </c>
      <c r="AE49">
        <f>INDEX('Input EIA SEDS'!$A:$BZ, $A49, COLUMN(AE49))</f>
        <v/>
      </c>
      <c r="AF49">
        <f>INDEX('Input EIA SEDS'!$A:$BZ, $A49, COLUMN(AF49))</f>
        <v/>
      </c>
      <c r="AG49">
        <f>INDEX('Input EIA SEDS'!$A:$BZ, $A49, COLUMN(AG49))</f>
        <v/>
      </c>
      <c r="AH49">
        <f>INDEX('Input EIA SEDS'!$A:$BZ, $A49, COLUMN(AH49))</f>
        <v/>
      </c>
      <c r="AI49">
        <f>INDEX('Input EIA SEDS'!$A:$BZ, $A49, COLUMN(AI49))</f>
        <v/>
      </c>
      <c r="AJ49">
        <f>INDEX('Input EIA SEDS'!$A:$BZ, $A49, COLUMN(AJ49))</f>
        <v/>
      </c>
      <c r="AK49">
        <f>INDEX('Input EIA SEDS'!$A:$BZ, $A49, COLUMN(AK49))</f>
        <v/>
      </c>
      <c r="AL49">
        <f>INDEX('Input EIA SEDS'!$A:$BZ, $A49, COLUMN(AL49))</f>
        <v/>
      </c>
      <c r="AM49">
        <f>INDEX('Input EIA SEDS'!$A:$BZ, $A49, COLUMN(AM49))</f>
        <v/>
      </c>
      <c r="AN49">
        <f>INDEX('Input EIA SEDS'!$A:$BZ, $A49, COLUMN(AN49))</f>
        <v/>
      </c>
      <c r="AO49">
        <f>INDEX('Input EIA SEDS'!$A:$BZ, $A49, COLUMN(AO49))</f>
        <v/>
      </c>
      <c r="AP49">
        <f>INDEX('Input EIA SEDS'!$A:$BZ, $A49, COLUMN(AP49))</f>
        <v/>
      </c>
      <c r="AQ49">
        <f>INDEX('Input EIA SEDS'!$A:$BZ, $A49, COLUMN(AQ49))</f>
        <v/>
      </c>
      <c r="AR49">
        <f>INDEX('Input EIA SEDS'!$A:$BZ, $A49, COLUMN(AR49))</f>
        <v/>
      </c>
      <c r="AS49">
        <f>INDEX('Input EIA SEDS'!$A:$BZ, $A49, COLUMN(AS49))</f>
        <v/>
      </c>
      <c r="AT49">
        <f>INDEX('Input EIA SEDS'!$A:$BZ, $A49, COLUMN(AT49))</f>
        <v/>
      </c>
      <c r="AU49">
        <f>INDEX('Input EIA SEDS'!$A:$BZ, $A49, COLUMN(AU49))</f>
        <v/>
      </c>
      <c r="AV49">
        <f>INDEX('Input EIA SEDS'!$A:$BZ, $A49, COLUMN(AV49))</f>
        <v/>
      </c>
      <c r="AW49">
        <f>INDEX('Input EIA SEDS'!$A:$BZ, $A49, COLUMN(AW49))</f>
        <v/>
      </c>
      <c r="AX49">
        <f>INDEX('Input EIA SEDS'!$A:$BZ, $A49, COLUMN(AX49))</f>
        <v/>
      </c>
      <c r="AY49">
        <f>INDEX('Input EIA SEDS'!$A:$BZ, $A49, COLUMN(AY49))</f>
        <v/>
      </c>
      <c r="AZ49">
        <f>INDEX('Input EIA SEDS'!$A:$BZ, $A49, COLUMN(AZ49))</f>
        <v/>
      </c>
      <c r="BA49">
        <f>INDEX('Input EIA SEDS'!$A:$BZ, $A49, COLUMN(BA49))</f>
        <v/>
      </c>
      <c r="BB49">
        <f>INDEX('Input EIA SEDS'!$A:$BZ, $A49, COLUMN(BB49))</f>
        <v/>
      </c>
      <c r="BC49">
        <f>INDEX('Input EIA SEDS'!$A:$BZ, $A49, COLUMN(BC49))</f>
        <v/>
      </c>
      <c r="BD49">
        <f>INDEX('Input EIA SEDS'!$A:$BZ, $A49, COLUMN(BD49))</f>
        <v/>
      </c>
      <c r="BE49">
        <f>INDEX('Input EIA SEDS'!$A:$BZ, $A49, COLUMN(BE49))</f>
        <v/>
      </c>
      <c r="BF49">
        <f>INDEX('Input EIA SEDS'!$A:$BZ, $A49, COLUMN(BF49))</f>
        <v/>
      </c>
      <c r="BG49">
        <f>INDEX('Input EIA SEDS'!$A:$BZ, $A49, COLUMN(BG49))</f>
        <v/>
      </c>
      <c r="BH49">
        <f>INDEX('Input EIA SEDS'!$A:$BZ, $A49, COLUMN(BH49))</f>
        <v/>
      </c>
      <c r="BI49">
        <f>INDEX('Input EIA SEDS'!$A:$BZ, $A49, COLUMN(BI49))</f>
        <v/>
      </c>
      <c r="BJ49">
        <f>INDEX('Input EIA SEDS'!$A:$BZ, $A49, COLUMN(BJ49))</f>
        <v/>
      </c>
      <c r="BK49">
        <f>INDEX('Input EIA SEDS'!$A:$BZ, $A49, COLUMN(BK49))</f>
        <v/>
      </c>
      <c r="BL49">
        <f>INDEX('Input EIA SEDS'!$A:$BZ, $A49, COLUMN(BL49))</f>
        <v/>
      </c>
      <c r="BM49">
        <f>INDEX('Input EIA SEDS'!$A:$BZ, $A49, COLUMN(BM49))</f>
        <v/>
      </c>
      <c r="BN49">
        <f>INDEX('Input EIA SEDS'!$A:$BZ, $A49, COLUMN(BN49))</f>
        <v/>
      </c>
      <c r="BO49">
        <f>INDEX('Input EIA SEDS'!$A:$BZ, $A49, COLUMN(BO49))</f>
        <v/>
      </c>
      <c r="BP49">
        <f>INDEX('Input EIA SEDS'!$A:$BZ, $A49, COLUMN(BP49))</f>
        <v/>
      </c>
      <c r="BQ49">
        <f>INDEX('Input EIA SEDS'!$A:$BZ, $A49, COLUMN(BQ49))</f>
        <v/>
      </c>
      <c r="BR49">
        <f>INDEX('Input EIA SEDS'!$A:$BZ, $A49, COLUMN(BR49))</f>
        <v/>
      </c>
      <c r="BS49">
        <f>INDEX('Input EIA SEDS'!$A:$BZ, $A49, COLUMN(BS49))</f>
        <v/>
      </c>
      <c r="BT49">
        <f>INDEX('Input EIA SEDS'!$A:$BZ, $A49, COLUMN(BT49))</f>
        <v/>
      </c>
      <c r="BU49">
        <f>INDEX('Input EIA SEDS'!$A:$BZ, $A49, COLUMN(BU49))</f>
        <v/>
      </c>
      <c r="BV49">
        <f>INDEX('Input EIA SEDS'!$A:$BZ, $A49, COLUMN(BV49))</f>
        <v/>
      </c>
      <c r="BW49">
        <f>INDEX('Input EIA SEDS'!$A:$BZ, $A49, COLUMN(BW49))</f>
        <v/>
      </c>
    </row>
    <row r="50" spans="1:75">
      <c r="A50">
        <f>MATCH($C50,'Input EIA SEDS'!$C:$C,0)</f>
        <v/>
      </c>
      <c r="B50">
        <f>INDEX('Input EIA SEDS'!$A:$BZ, $A50, COLUMN(B50))</f>
        <v/>
      </c>
      <c r="C50" t="s">
        <v>642</v>
      </c>
      <c r="D50">
        <f>INDEX('Input EIA SEDS'!$A:$BZ, $A50, COLUMN(D50))</f>
        <v/>
      </c>
      <c r="E50">
        <f>INDEX('Input EIA SEDS'!$A:$BZ, $A50, COLUMN(E50))</f>
        <v/>
      </c>
      <c r="F50">
        <f>INDEX('Input EIA SEDS'!$A:$BZ, $A50, COLUMN(F50))</f>
        <v/>
      </c>
      <c r="G50">
        <f>INDEX('Input EIA SEDS'!$A:$BZ, $A50, COLUMN(G50))</f>
        <v/>
      </c>
      <c r="H50">
        <f>INDEX('Input EIA SEDS'!$A:$BZ, $A50, COLUMN(H50))</f>
        <v/>
      </c>
      <c r="I50">
        <f>INDEX('Input EIA SEDS'!$A:$BZ, $A50, COLUMN(I50))</f>
        <v/>
      </c>
      <c r="J50">
        <f>INDEX('Input EIA SEDS'!$A:$BZ, $A50, COLUMN(J50))</f>
        <v/>
      </c>
      <c r="K50">
        <f>INDEX('Input EIA SEDS'!$A:$BZ, $A50, COLUMN(K50))</f>
        <v/>
      </c>
      <c r="L50">
        <f>INDEX('Input EIA SEDS'!$A:$BZ, $A50, COLUMN(L50))</f>
        <v/>
      </c>
      <c r="M50">
        <f>INDEX('Input EIA SEDS'!$A:$BZ, $A50, COLUMN(M50))</f>
        <v/>
      </c>
      <c r="N50">
        <f>INDEX('Input EIA SEDS'!$A:$BZ, $A50, COLUMN(N50))</f>
        <v/>
      </c>
      <c r="O50">
        <f>INDEX('Input EIA SEDS'!$A:$BZ, $A50, COLUMN(O50))</f>
        <v/>
      </c>
      <c r="P50">
        <f>INDEX('Input EIA SEDS'!$A:$BZ, $A50, COLUMN(P50))</f>
        <v/>
      </c>
      <c r="Q50">
        <f>INDEX('Input EIA SEDS'!$A:$BZ, $A50, COLUMN(Q50))</f>
        <v/>
      </c>
      <c r="R50">
        <f>INDEX('Input EIA SEDS'!$A:$BZ, $A50, COLUMN(R50))</f>
        <v/>
      </c>
      <c r="S50">
        <f>INDEX('Input EIA SEDS'!$A:$BZ, $A50, COLUMN(S50))</f>
        <v/>
      </c>
      <c r="T50">
        <f>INDEX('Input EIA SEDS'!$A:$BZ, $A50, COLUMN(T50))</f>
        <v/>
      </c>
      <c r="U50">
        <f>INDEX('Input EIA SEDS'!$A:$BZ, $A50, COLUMN(U50))</f>
        <v/>
      </c>
      <c r="V50">
        <f>INDEX('Input EIA SEDS'!$A:$BZ, $A50, COLUMN(V50))</f>
        <v/>
      </c>
      <c r="W50">
        <f>INDEX('Input EIA SEDS'!$A:$BZ, $A50, COLUMN(W50))</f>
        <v/>
      </c>
      <c r="X50">
        <f>INDEX('Input EIA SEDS'!$A:$BZ, $A50, COLUMN(X50))</f>
        <v/>
      </c>
      <c r="Y50">
        <f>INDEX('Input EIA SEDS'!$A:$BZ, $A50, COLUMN(Y50))</f>
        <v/>
      </c>
      <c r="Z50">
        <f>INDEX('Input EIA SEDS'!$A:$BZ, $A50, COLUMN(Z50))</f>
        <v/>
      </c>
      <c r="AA50">
        <f>INDEX('Input EIA SEDS'!$A:$BZ, $A50, COLUMN(AA50))</f>
        <v/>
      </c>
      <c r="AB50">
        <f>INDEX('Input EIA SEDS'!$A:$BZ, $A50, COLUMN(AB50))</f>
        <v/>
      </c>
      <c r="AC50">
        <f>INDEX('Input EIA SEDS'!$A:$BZ, $A50, COLUMN(AC50))</f>
        <v/>
      </c>
      <c r="AD50">
        <f>INDEX('Input EIA SEDS'!$A:$BZ, $A50, COLUMN(AD50))</f>
        <v/>
      </c>
      <c r="AE50">
        <f>INDEX('Input EIA SEDS'!$A:$BZ, $A50, COLUMN(AE50))</f>
        <v/>
      </c>
      <c r="AF50">
        <f>INDEX('Input EIA SEDS'!$A:$BZ, $A50, COLUMN(AF50))</f>
        <v/>
      </c>
      <c r="AG50">
        <f>INDEX('Input EIA SEDS'!$A:$BZ, $A50, COLUMN(AG50))</f>
        <v/>
      </c>
      <c r="AH50">
        <f>INDEX('Input EIA SEDS'!$A:$BZ, $A50, COLUMN(AH50))</f>
        <v/>
      </c>
      <c r="AI50">
        <f>INDEX('Input EIA SEDS'!$A:$BZ, $A50, COLUMN(AI50))</f>
        <v/>
      </c>
      <c r="AJ50">
        <f>INDEX('Input EIA SEDS'!$A:$BZ, $A50, COLUMN(AJ50))</f>
        <v/>
      </c>
      <c r="AK50">
        <f>INDEX('Input EIA SEDS'!$A:$BZ, $A50, COLUMN(AK50))</f>
        <v/>
      </c>
      <c r="AL50">
        <f>INDEX('Input EIA SEDS'!$A:$BZ, $A50, COLUMN(AL50))</f>
        <v/>
      </c>
      <c r="AM50">
        <f>INDEX('Input EIA SEDS'!$A:$BZ, $A50, COLUMN(AM50))</f>
        <v/>
      </c>
      <c r="AN50">
        <f>INDEX('Input EIA SEDS'!$A:$BZ, $A50, COLUMN(AN50))</f>
        <v/>
      </c>
      <c r="AO50">
        <f>INDEX('Input EIA SEDS'!$A:$BZ, $A50, COLUMN(AO50))</f>
        <v/>
      </c>
      <c r="AP50">
        <f>INDEX('Input EIA SEDS'!$A:$BZ, $A50, COLUMN(AP50))</f>
        <v/>
      </c>
      <c r="AQ50">
        <f>INDEX('Input EIA SEDS'!$A:$BZ, $A50, COLUMN(AQ50))</f>
        <v/>
      </c>
      <c r="AR50">
        <f>INDEX('Input EIA SEDS'!$A:$BZ, $A50, COLUMN(AR50))</f>
        <v/>
      </c>
      <c r="AS50">
        <f>INDEX('Input EIA SEDS'!$A:$BZ, $A50, COLUMN(AS50))</f>
        <v/>
      </c>
      <c r="AT50">
        <f>INDEX('Input EIA SEDS'!$A:$BZ, $A50, COLUMN(AT50))</f>
        <v/>
      </c>
      <c r="AU50">
        <f>INDEX('Input EIA SEDS'!$A:$BZ, $A50, COLUMN(AU50))</f>
        <v/>
      </c>
      <c r="AV50">
        <f>INDEX('Input EIA SEDS'!$A:$BZ, $A50, COLUMN(AV50))</f>
        <v/>
      </c>
      <c r="AW50">
        <f>INDEX('Input EIA SEDS'!$A:$BZ, $A50, COLUMN(AW50))</f>
        <v/>
      </c>
      <c r="AX50">
        <f>INDEX('Input EIA SEDS'!$A:$BZ, $A50, COLUMN(AX50))</f>
        <v/>
      </c>
      <c r="AY50">
        <f>INDEX('Input EIA SEDS'!$A:$BZ, $A50, COLUMN(AY50))</f>
        <v/>
      </c>
      <c r="AZ50">
        <f>INDEX('Input EIA SEDS'!$A:$BZ, $A50, COLUMN(AZ50))</f>
        <v/>
      </c>
      <c r="BA50">
        <f>INDEX('Input EIA SEDS'!$A:$BZ, $A50, COLUMN(BA50))</f>
        <v/>
      </c>
      <c r="BB50">
        <f>INDEX('Input EIA SEDS'!$A:$BZ, $A50, COLUMN(BB50))</f>
        <v/>
      </c>
      <c r="BC50">
        <f>INDEX('Input EIA SEDS'!$A:$BZ, $A50, COLUMN(BC50))</f>
        <v/>
      </c>
      <c r="BD50">
        <f>INDEX('Input EIA SEDS'!$A:$BZ, $A50, COLUMN(BD50))</f>
        <v/>
      </c>
      <c r="BE50">
        <f>INDEX('Input EIA SEDS'!$A:$BZ, $A50, COLUMN(BE50))</f>
        <v/>
      </c>
      <c r="BF50">
        <f>INDEX('Input EIA SEDS'!$A:$BZ, $A50, COLUMN(BF50))</f>
        <v/>
      </c>
      <c r="BG50">
        <f>INDEX('Input EIA SEDS'!$A:$BZ, $A50, COLUMN(BG50))</f>
        <v/>
      </c>
      <c r="BH50">
        <f>INDEX('Input EIA SEDS'!$A:$BZ, $A50, COLUMN(BH50))</f>
        <v/>
      </c>
      <c r="BI50">
        <f>INDEX('Input EIA SEDS'!$A:$BZ, $A50, COLUMN(BI50))</f>
        <v/>
      </c>
      <c r="BJ50">
        <f>INDEX('Input EIA SEDS'!$A:$BZ, $A50, COLUMN(BJ50))</f>
        <v/>
      </c>
      <c r="BK50">
        <f>INDEX('Input EIA SEDS'!$A:$BZ, $A50, COLUMN(BK50))</f>
        <v/>
      </c>
      <c r="BL50">
        <f>INDEX('Input EIA SEDS'!$A:$BZ, $A50, COLUMN(BL50))</f>
        <v/>
      </c>
      <c r="BM50">
        <f>INDEX('Input EIA SEDS'!$A:$BZ, $A50, COLUMN(BM50))</f>
        <v/>
      </c>
      <c r="BN50">
        <f>INDEX('Input EIA SEDS'!$A:$BZ, $A50, COLUMN(BN50))</f>
        <v/>
      </c>
      <c r="BO50">
        <f>INDEX('Input EIA SEDS'!$A:$BZ, $A50, COLUMN(BO50))</f>
        <v/>
      </c>
      <c r="BP50">
        <f>INDEX('Input EIA SEDS'!$A:$BZ, $A50, COLUMN(BP50))</f>
        <v/>
      </c>
      <c r="BQ50">
        <f>INDEX('Input EIA SEDS'!$A:$BZ, $A50, COLUMN(BQ50))</f>
        <v/>
      </c>
      <c r="BR50">
        <f>INDEX('Input EIA SEDS'!$A:$BZ, $A50, COLUMN(BR50))</f>
        <v/>
      </c>
      <c r="BS50">
        <f>INDEX('Input EIA SEDS'!$A:$BZ, $A50, COLUMN(BS50))</f>
        <v/>
      </c>
      <c r="BT50">
        <f>INDEX('Input EIA SEDS'!$A:$BZ, $A50, COLUMN(BT50))</f>
        <v/>
      </c>
      <c r="BU50">
        <f>INDEX('Input EIA SEDS'!$A:$BZ, $A50, COLUMN(BU50))</f>
        <v/>
      </c>
      <c r="BV50">
        <f>INDEX('Input EIA SEDS'!$A:$BZ, $A50, COLUMN(BV50))</f>
        <v/>
      </c>
      <c r="BW50">
        <f>INDEX('Input EIA SEDS'!$A:$BZ, $A50, COLUMN(BW50))</f>
        <v/>
      </c>
    </row>
    <row r="51" spans="1:75">
      <c r="A51">
        <f>MATCH($C51,'Input EIA SEDS'!$C:$C,0)</f>
        <v/>
      </c>
      <c r="B51">
        <f>INDEX('Input EIA SEDS'!$A:$BZ, $A51, COLUMN(B51))</f>
        <v/>
      </c>
      <c r="C51" t="s">
        <v>646</v>
      </c>
      <c r="D51">
        <f>INDEX('Input EIA SEDS'!$A:$BZ, $A51, COLUMN(D51))</f>
        <v/>
      </c>
      <c r="E51">
        <f>INDEX('Input EIA SEDS'!$A:$BZ, $A51, COLUMN(E51))</f>
        <v/>
      </c>
      <c r="F51">
        <f>INDEX('Input EIA SEDS'!$A:$BZ, $A51, COLUMN(F51))</f>
        <v/>
      </c>
      <c r="G51">
        <f>INDEX('Input EIA SEDS'!$A:$BZ, $A51, COLUMN(G51))</f>
        <v/>
      </c>
      <c r="H51">
        <f>INDEX('Input EIA SEDS'!$A:$BZ, $A51, COLUMN(H51))</f>
        <v/>
      </c>
      <c r="I51">
        <f>INDEX('Input EIA SEDS'!$A:$BZ, $A51, COLUMN(I51))</f>
        <v/>
      </c>
      <c r="J51">
        <f>INDEX('Input EIA SEDS'!$A:$BZ, $A51, COLUMN(J51))</f>
        <v/>
      </c>
      <c r="K51">
        <f>INDEX('Input EIA SEDS'!$A:$BZ, $A51, COLUMN(K51))</f>
        <v/>
      </c>
      <c r="L51">
        <f>INDEX('Input EIA SEDS'!$A:$BZ, $A51, COLUMN(L51))</f>
        <v/>
      </c>
      <c r="M51">
        <f>INDEX('Input EIA SEDS'!$A:$BZ, $A51, COLUMN(M51))</f>
        <v/>
      </c>
      <c r="N51">
        <f>INDEX('Input EIA SEDS'!$A:$BZ, $A51, COLUMN(N51))</f>
        <v/>
      </c>
      <c r="O51">
        <f>INDEX('Input EIA SEDS'!$A:$BZ, $A51, COLUMN(O51))</f>
        <v/>
      </c>
      <c r="P51">
        <f>INDEX('Input EIA SEDS'!$A:$BZ, $A51, COLUMN(P51))</f>
        <v/>
      </c>
      <c r="Q51">
        <f>INDEX('Input EIA SEDS'!$A:$BZ, $A51, COLUMN(Q51))</f>
        <v/>
      </c>
      <c r="R51">
        <f>INDEX('Input EIA SEDS'!$A:$BZ, $A51, COLUMN(R51))</f>
        <v/>
      </c>
      <c r="S51">
        <f>INDEX('Input EIA SEDS'!$A:$BZ, $A51, COLUMN(S51))</f>
        <v/>
      </c>
      <c r="T51">
        <f>INDEX('Input EIA SEDS'!$A:$BZ, $A51, COLUMN(T51))</f>
        <v/>
      </c>
      <c r="U51">
        <f>INDEX('Input EIA SEDS'!$A:$BZ, $A51, COLUMN(U51))</f>
        <v/>
      </c>
      <c r="V51">
        <f>INDEX('Input EIA SEDS'!$A:$BZ, $A51, COLUMN(V51))</f>
        <v/>
      </c>
      <c r="W51">
        <f>INDEX('Input EIA SEDS'!$A:$BZ, $A51, COLUMN(W51))</f>
        <v/>
      </c>
      <c r="X51">
        <f>INDEX('Input EIA SEDS'!$A:$BZ, $A51, COLUMN(X51))</f>
        <v/>
      </c>
      <c r="Y51">
        <f>INDEX('Input EIA SEDS'!$A:$BZ, $A51, COLUMN(Y51))</f>
        <v/>
      </c>
      <c r="Z51">
        <f>INDEX('Input EIA SEDS'!$A:$BZ, $A51, COLUMN(Z51))</f>
        <v/>
      </c>
      <c r="AA51">
        <f>INDEX('Input EIA SEDS'!$A:$BZ, $A51, COLUMN(AA51))</f>
        <v/>
      </c>
      <c r="AB51">
        <f>INDEX('Input EIA SEDS'!$A:$BZ, $A51, COLUMN(AB51))</f>
        <v/>
      </c>
      <c r="AC51">
        <f>INDEX('Input EIA SEDS'!$A:$BZ, $A51, COLUMN(AC51))</f>
        <v/>
      </c>
      <c r="AD51">
        <f>INDEX('Input EIA SEDS'!$A:$BZ, $A51, COLUMN(AD51))</f>
        <v/>
      </c>
      <c r="AE51">
        <f>INDEX('Input EIA SEDS'!$A:$BZ, $A51, COLUMN(AE51))</f>
        <v/>
      </c>
      <c r="AF51">
        <f>INDEX('Input EIA SEDS'!$A:$BZ, $A51, COLUMN(AF51))</f>
        <v/>
      </c>
      <c r="AG51">
        <f>INDEX('Input EIA SEDS'!$A:$BZ, $A51, COLUMN(AG51))</f>
        <v/>
      </c>
      <c r="AH51">
        <f>INDEX('Input EIA SEDS'!$A:$BZ, $A51, COLUMN(AH51))</f>
        <v/>
      </c>
      <c r="AI51">
        <f>INDEX('Input EIA SEDS'!$A:$BZ, $A51, COLUMN(AI51))</f>
        <v/>
      </c>
      <c r="AJ51">
        <f>INDEX('Input EIA SEDS'!$A:$BZ, $A51, COLUMN(AJ51))</f>
        <v/>
      </c>
      <c r="AK51">
        <f>INDEX('Input EIA SEDS'!$A:$BZ, $A51, COLUMN(AK51))</f>
        <v/>
      </c>
      <c r="AL51">
        <f>INDEX('Input EIA SEDS'!$A:$BZ, $A51, COLUMN(AL51))</f>
        <v/>
      </c>
      <c r="AM51">
        <f>INDEX('Input EIA SEDS'!$A:$BZ, $A51, COLUMN(AM51))</f>
        <v/>
      </c>
      <c r="AN51">
        <f>INDEX('Input EIA SEDS'!$A:$BZ, $A51, COLUMN(AN51))</f>
        <v/>
      </c>
      <c r="AO51">
        <f>INDEX('Input EIA SEDS'!$A:$BZ, $A51, COLUMN(AO51))</f>
        <v/>
      </c>
      <c r="AP51">
        <f>INDEX('Input EIA SEDS'!$A:$BZ, $A51, COLUMN(AP51))</f>
        <v/>
      </c>
      <c r="AQ51">
        <f>INDEX('Input EIA SEDS'!$A:$BZ, $A51, COLUMN(AQ51))</f>
        <v/>
      </c>
      <c r="AR51">
        <f>INDEX('Input EIA SEDS'!$A:$BZ, $A51, COLUMN(AR51))</f>
        <v/>
      </c>
      <c r="AS51">
        <f>INDEX('Input EIA SEDS'!$A:$BZ, $A51, COLUMN(AS51))</f>
        <v/>
      </c>
      <c r="AT51">
        <f>INDEX('Input EIA SEDS'!$A:$BZ, $A51, COLUMN(AT51))</f>
        <v/>
      </c>
      <c r="AU51">
        <f>INDEX('Input EIA SEDS'!$A:$BZ, $A51, COLUMN(AU51))</f>
        <v/>
      </c>
      <c r="AV51">
        <f>INDEX('Input EIA SEDS'!$A:$BZ, $A51, COLUMN(AV51))</f>
        <v/>
      </c>
      <c r="AW51">
        <f>INDEX('Input EIA SEDS'!$A:$BZ, $A51, COLUMN(AW51))</f>
        <v/>
      </c>
      <c r="AX51">
        <f>INDEX('Input EIA SEDS'!$A:$BZ, $A51, COLUMN(AX51))</f>
        <v/>
      </c>
      <c r="AY51">
        <f>INDEX('Input EIA SEDS'!$A:$BZ, $A51, COLUMN(AY51))</f>
        <v/>
      </c>
      <c r="AZ51">
        <f>INDEX('Input EIA SEDS'!$A:$BZ, $A51, COLUMN(AZ51))</f>
        <v/>
      </c>
      <c r="BA51">
        <f>INDEX('Input EIA SEDS'!$A:$BZ, $A51, COLUMN(BA51))</f>
        <v/>
      </c>
      <c r="BB51">
        <f>INDEX('Input EIA SEDS'!$A:$BZ, $A51, COLUMN(BB51))</f>
        <v/>
      </c>
      <c r="BC51">
        <f>INDEX('Input EIA SEDS'!$A:$BZ, $A51, COLUMN(BC51))</f>
        <v/>
      </c>
      <c r="BD51">
        <f>INDEX('Input EIA SEDS'!$A:$BZ, $A51, COLUMN(BD51))</f>
        <v/>
      </c>
      <c r="BE51">
        <f>INDEX('Input EIA SEDS'!$A:$BZ, $A51, COLUMN(BE51))</f>
        <v/>
      </c>
      <c r="BF51">
        <f>INDEX('Input EIA SEDS'!$A:$BZ, $A51, COLUMN(BF51))</f>
        <v/>
      </c>
      <c r="BG51">
        <f>INDEX('Input EIA SEDS'!$A:$BZ, $A51, COLUMN(BG51))</f>
        <v/>
      </c>
      <c r="BH51">
        <f>INDEX('Input EIA SEDS'!$A:$BZ, $A51, COLUMN(BH51))</f>
        <v/>
      </c>
      <c r="BI51">
        <f>INDEX('Input EIA SEDS'!$A:$BZ, $A51, COLUMN(BI51))</f>
        <v/>
      </c>
      <c r="BJ51">
        <f>INDEX('Input EIA SEDS'!$A:$BZ, $A51, COLUMN(BJ51))</f>
        <v/>
      </c>
      <c r="BK51">
        <f>INDEX('Input EIA SEDS'!$A:$BZ, $A51, COLUMN(BK51))</f>
        <v/>
      </c>
      <c r="BL51">
        <f>INDEX('Input EIA SEDS'!$A:$BZ, $A51, COLUMN(BL51))</f>
        <v/>
      </c>
      <c r="BM51">
        <f>INDEX('Input EIA SEDS'!$A:$BZ, $A51, COLUMN(BM51))</f>
        <v/>
      </c>
      <c r="BN51">
        <f>INDEX('Input EIA SEDS'!$A:$BZ, $A51, COLUMN(BN51))</f>
        <v/>
      </c>
      <c r="BO51">
        <f>INDEX('Input EIA SEDS'!$A:$BZ, $A51, COLUMN(BO51))</f>
        <v/>
      </c>
      <c r="BP51">
        <f>INDEX('Input EIA SEDS'!$A:$BZ, $A51, COLUMN(BP51))</f>
        <v/>
      </c>
      <c r="BQ51">
        <f>INDEX('Input EIA SEDS'!$A:$BZ, $A51, COLUMN(BQ51))</f>
        <v/>
      </c>
      <c r="BR51">
        <f>INDEX('Input EIA SEDS'!$A:$BZ, $A51, COLUMN(BR51))</f>
        <v/>
      </c>
      <c r="BS51">
        <f>INDEX('Input EIA SEDS'!$A:$BZ, $A51, COLUMN(BS51))</f>
        <v/>
      </c>
      <c r="BT51">
        <f>INDEX('Input EIA SEDS'!$A:$BZ, $A51, COLUMN(BT51))</f>
        <v/>
      </c>
      <c r="BU51">
        <f>INDEX('Input EIA SEDS'!$A:$BZ, $A51, COLUMN(BU51))</f>
        <v/>
      </c>
      <c r="BV51">
        <f>INDEX('Input EIA SEDS'!$A:$BZ, $A51, COLUMN(BV51))</f>
        <v/>
      </c>
      <c r="BW51">
        <f>INDEX('Input EIA SEDS'!$A:$BZ, $A51, COLUMN(BW51))</f>
        <v/>
      </c>
    </row>
    <row r="52" spans="1:75">
      <c r="A52">
        <f>MATCH($C52,'Input EIA SEDS'!$C:$C,0)</f>
        <v/>
      </c>
      <c r="B52">
        <f>INDEX('Input EIA SEDS'!$A:$BZ, $A52, COLUMN(B52))</f>
        <v/>
      </c>
      <c r="C52" t="s">
        <v>649</v>
      </c>
      <c r="D52">
        <f>INDEX('Input EIA SEDS'!$A:$BZ, $A52, COLUMN(D52))</f>
        <v/>
      </c>
      <c r="E52">
        <f>INDEX('Input EIA SEDS'!$A:$BZ, $A52, COLUMN(E52))</f>
        <v/>
      </c>
      <c r="F52">
        <f>INDEX('Input EIA SEDS'!$A:$BZ, $A52, COLUMN(F52))</f>
        <v/>
      </c>
      <c r="G52">
        <f>INDEX('Input EIA SEDS'!$A:$BZ, $A52, COLUMN(G52))</f>
        <v/>
      </c>
      <c r="H52">
        <f>INDEX('Input EIA SEDS'!$A:$BZ, $A52, COLUMN(H52))</f>
        <v/>
      </c>
      <c r="I52">
        <f>INDEX('Input EIA SEDS'!$A:$BZ, $A52, COLUMN(I52))</f>
        <v/>
      </c>
      <c r="J52">
        <f>INDEX('Input EIA SEDS'!$A:$BZ, $A52, COLUMN(J52))</f>
        <v/>
      </c>
      <c r="K52">
        <f>INDEX('Input EIA SEDS'!$A:$BZ, $A52, COLUMN(K52))</f>
        <v/>
      </c>
      <c r="L52">
        <f>INDEX('Input EIA SEDS'!$A:$BZ, $A52, COLUMN(L52))</f>
        <v/>
      </c>
      <c r="M52">
        <f>INDEX('Input EIA SEDS'!$A:$BZ, $A52, COLUMN(M52))</f>
        <v/>
      </c>
      <c r="N52">
        <f>INDEX('Input EIA SEDS'!$A:$BZ, $A52, COLUMN(N52))</f>
        <v/>
      </c>
      <c r="O52">
        <f>INDEX('Input EIA SEDS'!$A:$BZ, $A52, COLUMN(O52))</f>
        <v/>
      </c>
      <c r="P52">
        <f>INDEX('Input EIA SEDS'!$A:$BZ, $A52, COLUMN(P52))</f>
        <v/>
      </c>
      <c r="Q52">
        <f>INDEX('Input EIA SEDS'!$A:$BZ, $A52, COLUMN(Q52))</f>
        <v/>
      </c>
      <c r="R52">
        <f>INDEX('Input EIA SEDS'!$A:$BZ, $A52, COLUMN(R52))</f>
        <v/>
      </c>
      <c r="S52">
        <f>INDEX('Input EIA SEDS'!$A:$BZ, $A52, COLUMN(S52))</f>
        <v/>
      </c>
      <c r="T52">
        <f>INDEX('Input EIA SEDS'!$A:$BZ, $A52, COLUMN(T52))</f>
        <v/>
      </c>
      <c r="U52">
        <f>INDEX('Input EIA SEDS'!$A:$BZ, $A52, COLUMN(U52))</f>
        <v/>
      </c>
      <c r="V52">
        <f>INDEX('Input EIA SEDS'!$A:$BZ, $A52, COLUMN(V52))</f>
        <v/>
      </c>
      <c r="W52">
        <f>INDEX('Input EIA SEDS'!$A:$BZ, $A52, COLUMN(W52))</f>
        <v/>
      </c>
      <c r="X52">
        <f>INDEX('Input EIA SEDS'!$A:$BZ, $A52, COLUMN(X52))</f>
        <v/>
      </c>
      <c r="Y52">
        <f>INDEX('Input EIA SEDS'!$A:$BZ, $A52, COLUMN(Y52))</f>
        <v/>
      </c>
      <c r="Z52">
        <f>INDEX('Input EIA SEDS'!$A:$BZ, $A52, COLUMN(Z52))</f>
        <v/>
      </c>
      <c r="AA52">
        <f>INDEX('Input EIA SEDS'!$A:$BZ, $A52, COLUMN(AA52))</f>
        <v/>
      </c>
      <c r="AB52">
        <f>INDEX('Input EIA SEDS'!$A:$BZ, $A52, COLUMN(AB52))</f>
        <v/>
      </c>
      <c r="AC52">
        <f>INDEX('Input EIA SEDS'!$A:$BZ, $A52, COLUMN(AC52))</f>
        <v/>
      </c>
      <c r="AD52">
        <f>INDEX('Input EIA SEDS'!$A:$BZ, $A52, COLUMN(AD52))</f>
        <v/>
      </c>
      <c r="AE52">
        <f>INDEX('Input EIA SEDS'!$A:$BZ, $A52, COLUMN(AE52))</f>
        <v/>
      </c>
      <c r="AF52">
        <f>INDEX('Input EIA SEDS'!$A:$BZ, $A52, COLUMN(AF52))</f>
        <v/>
      </c>
      <c r="AG52">
        <f>INDEX('Input EIA SEDS'!$A:$BZ, $A52, COLUMN(AG52))</f>
        <v/>
      </c>
      <c r="AH52">
        <f>INDEX('Input EIA SEDS'!$A:$BZ, $A52, COLUMN(AH52))</f>
        <v/>
      </c>
      <c r="AI52">
        <f>INDEX('Input EIA SEDS'!$A:$BZ, $A52, COLUMN(AI52))</f>
        <v/>
      </c>
      <c r="AJ52">
        <f>INDEX('Input EIA SEDS'!$A:$BZ, $A52, COLUMN(AJ52))</f>
        <v/>
      </c>
      <c r="AK52">
        <f>INDEX('Input EIA SEDS'!$A:$BZ, $A52, COLUMN(AK52))</f>
        <v/>
      </c>
      <c r="AL52">
        <f>INDEX('Input EIA SEDS'!$A:$BZ, $A52, COLUMN(AL52))</f>
        <v/>
      </c>
      <c r="AM52">
        <f>INDEX('Input EIA SEDS'!$A:$BZ, $A52, COLUMN(AM52))</f>
        <v/>
      </c>
      <c r="AN52">
        <f>INDEX('Input EIA SEDS'!$A:$BZ, $A52, COLUMN(AN52))</f>
        <v/>
      </c>
      <c r="AO52">
        <f>INDEX('Input EIA SEDS'!$A:$BZ, $A52, COLUMN(AO52))</f>
        <v/>
      </c>
      <c r="AP52">
        <f>INDEX('Input EIA SEDS'!$A:$BZ, $A52, COLUMN(AP52))</f>
        <v/>
      </c>
      <c r="AQ52">
        <f>INDEX('Input EIA SEDS'!$A:$BZ, $A52, COLUMN(AQ52))</f>
        <v/>
      </c>
      <c r="AR52">
        <f>INDEX('Input EIA SEDS'!$A:$BZ, $A52, COLUMN(AR52))</f>
        <v/>
      </c>
      <c r="AS52">
        <f>INDEX('Input EIA SEDS'!$A:$BZ, $A52, COLUMN(AS52))</f>
        <v/>
      </c>
      <c r="AT52">
        <f>INDEX('Input EIA SEDS'!$A:$BZ, $A52, COLUMN(AT52))</f>
        <v/>
      </c>
      <c r="AU52">
        <f>INDEX('Input EIA SEDS'!$A:$BZ, $A52, COLUMN(AU52))</f>
        <v/>
      </c>
      <c r="AV52">
        <f>INDEX('Input EIA SEDS'!$A:$BZ, $A52, COLUMN(AV52))</f>
        <v/>
      </c>
      <c r="AW52">
        <f>INDEX('Input EIA SEDS'!$A:$BZ, $A52, COLUMN(AW52))</f>
        <v/>
      </c>
      <c r="AX52">
        <f>INDEX('Input EIA SEDS'!$A:$BZ, $A52, COLUMN(AX52))</f>
        <v/>
      </c>
      <c r="AY52">
        <f>INDEX('Input EIA SEDS'!$A:$BZ, $A52, COLUMN(AY52))</f>
        <v/>
      </c>
      <c r="AZ52">
        <f>INDEX('Input EIA SEDS'!$A:$BZ, $A52, COLUMN(AZ52))</f>
        <v/>
      </c>
      <c r="BA52">
        <f>INDEX('Input EIA SEDS'!$A:$BZ, $A52, COLUMN(BA52))</f>
        <v/>
      </c>
      <c r="BB52">
        <f>INDEX('Input EIA SEDS'!$A:$BZ, $A52, COLUMN(BB52))</f>
        <v/>
      </c>
      <c r="BC52">
        <f>INDEX('Input EIA SEDS'!$A:$BZ, $A52, COLUMN(BC52))</f>
        <v/>
      </c>
      <c r="BD52">
        <f>INDEX('Input EIA SEDS'!$A:$BZ, $A52, COLUMN(BD52))</f>
        <v/>
      </c>
      <c r="BE52">
        <f>INDEX('Input EIA SEDS'!$A:$BZ, $A52, COLUMN(BE52))</f>
        <v/>
      </c>
      <c r="BF52">
        <f>INDEX('Input EIA SEDS'!$A:$BZ, $A52, COLUMN(BF52))</f>
        <v/>
      </c>
      <c r="BG52">
        <f>INDEX('Input EIA SEDS'!$A:$BZ, $A52, COLUMN(BG52))</f>
        <v/>
      </c>
      <c r="BH52">
        <f>INDEX('Input EIA SEDS'!$A:$BZ, $A52, COLUMN(BH52))</f>
        <v/>
      </c>
      <c r="BI52">
        <f>INDEX('Input EIA SEDS'!$A:$BZ, $A52, COLUMN(BI52))</f>
        <v/>
      </c>
      <c r="BJ52">
        <f>INDEX('Input EIA SEDS'!$A:$BZ, $A52, COLUMN(BJ52))</f>
        <v/>
      </c>
      <c r="BK52">
        <f>INDEX('Input EIA SEDS'!$A:$BZ, $A52, COLUMN(BK52))</f>
        <v/>
      </c>
      <c r="BL52">
        <f>INDEX('Input EIA SEDS'!$A:$BZ, $A52, COLUMN(BL52))</f>
        <v/>
      </c>
      <c r="BM52">
        <f>INDEX('Input EIA SEDS'!$A:$BZ, $A52, COLUMN(BM52))</f>
        <v/>
      </c>
      <c r="BN52">
        <f>INDEX('Input EIA SEDS'!$A:$BZ, $A52, COLUMN(BN52))</f>
        <v/>
      </c>
      <c r="BO52">
        <f>INDEX('Input EIA SEDS'!$A:$BZ, $A52, COLUMN(BO52))</f>
        <v/>
      </c>
      <c r="BP52">
        <f>INDEX('Input EIA SEDS'!$A:$BZ, $A52, COLUMN(BP52))</f>
        <v/>
      </c>
      <c r="BQ52">
        <f>INDEX('Input EIA SEDS'!$A:$BZ, $A52, COLUMN(BQ52))</f>
        <v/>
      </c>
      <c r="BR52">
        <f>INDEX('Input EIA SEDS'!$A:$BZ, $A52, COLUMN(BR52))</f>
        <v/>
      </c>
      <c r="BS52">
        <f>INDEX('Input EIA SEDS'!$A:$BZ, $A52, COLUMN(BS52))</f>
        <v/>
      </c>
      <c r="BT52">
        <f>INDEX('Input EIA SEDS'!$A:$BZ, $A52, COLUMN(BT52))</f>
        <v/>
      </c>
      <c r="BU52">
        <f>INDEX('Input EIA SEDS'!$A:$BZ, $A52, COLUMN(BU52))</f>
        <v/>
      </c>
      <c r="BV52">
        <f>INDEX('Input EIA SEDS'!$A:$BZ, $A52, COLUMN(BV52))</f>
        <v/>
      </c>
      <c r="BW52">
        <f>INDEX('Input EIA SEDS'!$A:$BZ, $A52, COLUMN(BW52))</f>
        <v/>
      </c>
    </row>
    <row r="53" spans="1:75">
      <c r="A53">
        <f>MATCH($C53,'Input EIA SEDS'!$C:$C,0)</f>
        <v/>
      </c>
      <c r="B53">
        <f>INDEX('Input EIA SEDS'!$A:$BZ, $A53, COLUMN(B53))</f>
        <v/>
      </c>
      <c r="C53" t="s">
        <v>653</v>
      </c>
      <c r="D53">
        <f>INDEX('Input EIA SEDS'!$A:$BZ, $A53, COLUMN(D53))</f>
        <v/>
      </c>
      <c r="E53">
        <f>INDEX('Input EIA SEDS'!$A:$BZ, $A53, COLUMN(E53))</f>
        <v/>
      </c>
      <c r="F53">
        <f>INDEX('Input EIA SEDS'!$A:$BZ, $A53, COLUMN(F53))</f>
        <v/>
      </c>
      <c r="G53">
        <f>INDEX('Input EIA SEDS'!$A:$BZ, $A53, COLUMN(G53))</f>
        <v/>
      </c>
      <c r="H53">
        <f>INDEX('Input EIA SEDS'!$A:$BZ, $A53, COLUMN(H53))</f>
        <v/>
      </c>
      <c r="I53">
        <f>INDEX('Input EIA SEDS'!$A:$BZ, $A53, COLUMN(I53))</f>
        <v/>
      </c>
      <c r="J53">
        <f>INDEX('Input EIA SEDS'!$A:$BZ, $A53, COLUMN(J53))</f>
        <v/>
      </c>
      <c r="K53">
        <f>INDEX('Input EIA SEDS'!$A:$BZ, $A53, COLUMN(K53))</f>
        <v/>
      </c>
      <c r="L53">
        <f>INDEX('Input EIA SEDS'!$A:$BZ, $A53, COLUMN(L53))</f>
        <v/>
      </c>
      <c r="M53">
        <f>INDEX('Input EIA SEDS'!$A:$BZ, $A53, COLUMN(M53))</f>
        <v/>
      </c>
      <c r="N53">
        <f>INDEX('Input EIA SEDS'!$A:$BZ, $A53, COLUMN(N53))</f>
        <v/>
      </c>
      <c r="O53">
        <f>INDEX('Input EIA SEDS'!$A:$BZ, $A53, COLUMN(O53))</f>
        <v/>
      </c>
      <c r="P53">
        <f>INDEX('Input EIA SEDS'!$A:$BZ, $A53, COLUMN(P53))</f>
        <v/>
      </c>
      <c r="Q53">
        <f>INDEX('Input EIA SEDS'!$A:$BZ, $A53, COLUMN(Q53))</f>
        <v/>
      </c>
      <c r="R53">
        <f>INDEX('Input EIA SEDS'!$A:$BZ, $A53, COLUMN(R53))</f>
        <v/>
      </c>
      <c r="S53">
        <f>INDEX('Input EIA SEDS'!$A:$BZ, $A53, COLUMN(S53))</f>
        <v/>
      </c>
      <c r="T53">
        <f>INDEX('Input EIA SEDS'!$A:$BZ, $A53, COLUMN(T53))</f>
        <v/>
      </c>
      <c r="U53">
        <f>INDEX('Input EIA SEDS'!$A:$BZ, $A53, COLUMN(U53))</f>
        <v/>
      </c>
      <c r="V53">
        <f>INDEX('Input EIA SEDS'!$A:$BZ, $A53, COLUMN(V53))</f>
        <v/>
      </c>
      <c r="W53">
        <f>INDEX('Input EIA SEDS'!$A:$BZ, $A53, COLUMN(W53))</f>
        <v/>
      </c>
      <c r="X53">
        <f>INDEX('Input EIA SEDS'!$A:$BZ, $A53, COLUMN(X53))</f>
        <v/>
      </c>
      <c r="Y53">
        <f>INDEX('Input EIA SEDS'!$A:$BZ, $A53, COLUMN(Y53))</f>
        <v/>
      </c>
      <c r="Z53">
        <f>INDEX('Input EIA SEDS'!$A:$BZ, $A53, COLUMN(Z53))</f>
        <v/>
      </c>
      <c r="AA53">
        <f>INDEX('Input EIA SEDS'!$A:$BZ, $A53, COLUMN(AA53))</f>
        <v/>
      </c>
      <c r="AB53">
        <f>INDEX('Input EIA SEDS'!$A:$BZ, $A53, COLUMN(AB53))</f>
        <v/>
      </c>
      <c r="AC53">
        <f>INDEX('Input EIA SEDS'!$A:$BZ, $A53, COLUMN(AC53))</f>
        <v/>
      </c>
      <c r="AD53">
        <f>INDEX('Input EIA SEDS'!$A:$BZ, $A53, COLUMN(AD53))</f>
        <v/>
      </c>
      <c r="AE53">
        <f>INDEX('Input EIA SEDS'!$A:$BZ, $A53, COLUMN(AE53))</f>
        <v/>
      </c>
      <c r="AF53">
        <f>INDEX('Input EIA SEDS'!$A:$BZ, $A53, COLUMN(AF53))</f>
        <v/>
      </c>
      <c r="AG53">
        <f>INDEX('Input EIA SEDS'!$A:$BZ, $A53, COLUMN(AG53))</f>
        <v/>
      </c>
      <c r="AH53">
        <f>INDEX('Input EIA SEDS'!$A:$BZ, $A53, COLUMN(AH53))</f>
        <v/>
      </c>
      <c r="AI53">
        <f>INDEX('Input EIA SEDS'!$A:$BZ, $A53, COLUMN(AI53))</f>
        <v/>
      </c>
      <c r="AJ53">
        <f>INDEX('Input EIA SEDS'!$A:$BZ, $A53, COLUMN(AJ53))</f>
        <v/>
      </c>
      <c r="AK53">
        <f>INDEX('Input EIA SEDS'!$A:$BZ, $A53, COLUMN(AK53))</f>
        <v/>
      </c>
      <c r="AL53">
        <f>INDEX('Input EIA SEDS'!$A:$BZ, $A53, COLUMN(AL53))</f>
        <v/>
      </c>
      <c r="AM53">
        <f>INDEX('Input EIA SEDS'!$A:$BZ, $A53, COLUMN(AM53))</f>
        <v/>
      </c>
      <c r="AN53">
        <f>INDEX('Input EIA SEDS'!$A:$BZ, $A53, COLUMN(AN53))</f>
        <v/>
      </c>
      <c r="AO53">
        <f>INDEX('Input EIA SEDS'!$A:$BZ, $A53, COLUMN(AO53))</f>
        <v/>
      </c>
      <c r="AP53">
        <f>INDEX('Input EIA SEDS'!$A:$BZ, $A53, COLUMN(AP53))</f>
        <v/>
      </c>
      <c r="AQ53">
        <f>INDEX('Input EIA SEDS'!$A:$BZ, $A53, COLUMN(AQ53))</f>
        <v/>
      </c>
      <c r="AR53">
        <f>INDEX('Input EIA SEDS'!$A:$BZ, $A53, COLUMN(AR53))</f>
        <v/>
      </c>
      <c r="AS53">
        <f>INDEX('Input EIA SEDS'!$A:$BZ, $A53, COLUMN(AS53))</f>
        <v/>
      </c>
      <c r="AT53">
        <f>INDEX('Input EIA SEDS'!$A:$BZ, $A53, COLUMN(AT53))</f>
        <v/>
      </c>
      <c r="AU53">
        <f>INDEX('Input EIA SEDS'!$A:$BZ, $A53, COLUMN(AU53))</f>
        <v/>
      </c>
      <c r="AV53">
        <f>INDEX('Input EIA SEDS'!$A:$BZ, $A53, COLUMN(AV53))</f>
        <v/>
      </c>
      <c r="AW53">
        <f>INDEX('Input EIA SEDS'!$A:$BZ, $A53, COLUMN(AW53))</f>
        <v/>
      </c>
      <c r="AX53">
        <f>INDEX('Input EIA SEDS'!$A:$BZ, $A53, COLUMN(AX53))</f>
        <v/>
      </c>
      <c r="AY53">
        <f>INDEX('Input EIA SEDS'!$A:$BZ, $A53, COLUMN(AY53))</f>
        <v/>
      </c>
      <c r="AZ53">
        <f>INDEX('Input EIA SEDS'!$A:$BZ, $A53, COLUMN(AZ53))</f>
        <v/>
      </c>
      <c r="BA53">
        <f>INDEX('Input EIA SEDS'!$A:$BZ, $A53, COLUMN(BA53))</f>
        <v/>
      </c>
      <c r="BB53">
        <f>INDEX('Input EIA SEDS'!$A:$BZ, $A53, COLUMN(BB53))</f>
        <v/>
      </c>
      <c r="BC53">
        <f>INDEX('Input EIA SEDS'!$A:$BZ, $A53, COLUMN(BC53))</f>
        <v/>
      </c>
      <c r="BD53">
        <f>INDEX('Input EIA SEDS'!$A:$BZ, $A53, COLUMN(BD53))</f>
        <v/>
      </c>
      <c r="BE53">
        <f>INDEX('Input EIA SEDS'!$A:$BZ, $A53, COLUMN(BE53))</f>
        <v/>
      </c>
      <c r="BF53">
        <f>INDEX('Input EIA SEDS'!$A:$BZ, $A53, COLUMN(BF53))</f>
        <v/>
      </c>
      <c r="BG53">
        <f>INDEX('Input EIA SEDS'!$A:$BZ, $A53, COLUMN(BG53))</f>
        <v/>
      </c>
      <c r="BH53">
        <f>INDEX('Input EIA SEDS'!$A:$BZ, $A53, COLUMN(BH53))</f>
        <v/>
      </c>
      <c r="BI53">
        <f>INDEX('Input EIA SEDS'!$A:$BZ, $A53, COLUMN(BI53))</f>
        <v/>
      </c>
      <c r="BJ53">
        <f>INDEX('Input EIA SEDS'!$A:$BZ, $A53, COLUMN(BJ53))</f>
        <v/>
      </c>
      <c r="BK53">
        <f>INDEX('Input EIA SEDS'!$A:$BZ, $A53, COLUMN(BK53))</f>
        <v/>
      </c>
      <c r="BL53">
        <f>INDEX('Input EIA SEDS'!$A:$BZ, $A53, COLUMN(BL53))</f>
        <v/>
      </c>
      <c r="BM53">
        <f>INDEX('Input EIA SEDS'!$A:$BZ, $A53, COLUMN(BM53))</f>
        <v/>
      </c>
      <c r="BN53">
        <f>INDEX('Input EIA SEDS'!$A:$BZ, $A53, COLUMN(BN53))</f>
        <v/>
      </c>
      <c r="BO53">
        <f>INDEX('Input EIA SEDS'!$A:$BZ, $A53, COLUMN(BO53))</f>
        <v/>
      </c>
      <c r="BP53">
        <f>INDEX('Input EIA SEDS'!$A:$BZ, $A53, COLUMN(BP53))</f>
        <v/>
      </c>
      <c r="BQ53">
        <f>INDEX('Input EIA SEDS'!$A:$BZ, $A53, COLUMN(BQ53))</f>
        <v/>
      </c>
      <c r="BR53">
        <f>INDEX('Input EIA SEDS'!$A:$BZ, $A53, COLUMN(BR53))</f>
        <v/>
      </c>
      <c r="BS53">
        <f>INDEX('Input EIA SEDS'!$A:$BZ, $A53, COLUMN(BS53))</f>
        <v/>
      </c>
      <c r="BT53">
        <f>INDEX('Input EIA SEDS'!$A:$BZ, $A53, COLUMN(BT53))</f>
        <v/>
      </c>
      <c r="BU53">
        <f>INDEX('Input EIA SEDS'!$A:$BZ, $A53, COLUMN(BU53))</f>
        <v/>
      </c>
      <c r="BV53">
        <f>INDEX('Input EIA SEDS'!$A:$BZ, $A53, COLUMN(BV53))</f>
        <v/>
      </c>
      <c r="BW53">
        <f>INDEX('Input EIA SEDS'!$A:$BZ, $A53, COLUMN(BW53))</f>
        <v/>
      </c>
    </row>
    <row r="54" spans="1:75">
      <c r="A54">
        <f>MATCH($C54,'Input EIA SEDS'!$C:$C,0)</f>
        <v/>
      </c>
      <c r="B54">
        <f>INDEX('Input EIA SEDS'!$A:$BZ, $A54, COLUMN(B54))</f>
        <v/>
      </c>
      <c r="C54" t="s">
        <v>656</v>
      </c>
      <c r="D54">
        <f>INDEX('Input EIA SEDS'!$A:$BZ, $A54, COLUMN(D54))</f>
        <v/>
      </c>
      <c r="E54">
        <f>INDEX('Input EIA SEDS'!$A:$BZ, $A54, COLUMN(E54))</f>
        <v/>
      </c>
      <c r="F54">
        <f>INDEX('Input EIA SEDS'!$A:$BZ, $A54, COLUMN(F54))</f>
        <v/>
      </c>
      <c r="G54">
        <f>INDEX('Input EIA SEDS'!$A:$BZ, $A54, COLUMN(G54))</f>
        <v/>
      </c>
      <c r="H54">
        <f>INDEX('Input EIA SEDS'!$A:$BZ, $A54, COLUMN(H54))</f>
        <v/>
      </c>
      <c r="I54">
        <f>INDEX('Input EIA SEDS'!$A:$BZ, $A54, COLUMN(I54))</f>
        <v/>
      </c>
      <c r="J54">
        <f>INDEX('Input EIA SEDS'!$A:$BZ, $A54, COLUMN(J54))</f>
        <v/>
      </c>
      <c r="K54">
        <f>INDEX('Input EIA SEDS'!$A:$BZ, $A54, COLUMN(K54))</f>
        <v/>
      </c>
      <c r="L54">
        <f>INDEX('Input EIA SEDS'!$A:$BZ, $A54, COLUMN(L54))</f>
        <v/>
      </c>
      <c r="M54">
        <f>INDEX('Input EIA SEDS'!$A:$BZ, $A54, COLUMN(M54))</f>
        <v/>
      </c>
      <c r="N54">
        <f>INDEX('Input EIA SEDS'!$A:$BZ, $A54, COLUMN(N54))</f>
        <v/>
      </c>
      <c r="O54">
        <f>INDEX('Input EIA SEDS'!$A:$BZ, $A54, COLUMN(O54))</f>
        <v/>
      </c>
      <c r="P54">
        <f>INDEX('Input EIA SEDS'!$A:$BZ, $A54, COLUMN(P54))</f>
        <v/>
      </c>
      <c r="Q54">
        <f>INDEX('Input EIA SEDS'!$A:$BZ, $A54, COLUMN(Q54))</f>
        <v/>
      </c>
      <c r="R54">
        <f>INDEX('Input EIA SEDS'!$A:$BZ, $A54, COLUMN(R54))</f>
        <v/>
      </c>
      <c r="S54">
        <f>INDEX('Input EIA SEDS'!$A:$BZ, $A54, COLUMN(S54))</f>
        <v/>
      </c>
      <c r="T54">
        <f>INDEX('Input EIA SEDS'!$A:$BZ, $A54, COLUMN(T54))</f>
        <v/>
      </c>
      <c r="U54">
        <f>INDEX('Input EIA SEDS'!$A:$BZ, $A54, COLUMN(U54))</f>
        <v/>
      </c>
      <c r="V54">
        <f>INDEX('Input EIA SEDS'!$A:$BZ, $A54, COLUMN(V54))</f>
        <v/>
      </c>
      <c r="W54">
        <f>INDEX('Input EIA SEDS'!$A:$BZ, $A54, COLUMN(W54))</f>
        <v/>
      </c>
      <c r="X54">
        <f>INDEX('Input EIA SEDS'!$A:$BZ, $A54, COLUMN(X54))</f>
        <v/>
      </c>
      <c r="Y54">
        <f>INDEX('Input EIA SEDS'!$A:$BZ, $A54, COLUMN(Y54))</f>
        <v/>
      </c>
      <c r="Z54">
        <f>INDEX('Input EIA SEDS'!$A:$BZ, $A54, COLUMN(Z54))</f>
        <v/>
      </c>
      <c r="AA54">
        <f>INDEX('Input EIA SEDS'!$A:$BZ, $A54, COLUMN(AA54))</f>
        <v/>
      </c>
      <c r="AB54">
        <f>INDEX('Input EIA SEDS'!$A:$BZ, $A54, COLUMN(AB54))</f>
        <v/>
      </c>
      <c r="AC54">
        <f>INDEX('Input EIA SEDS'!$A:$BZ, $A54, COLUMN(AC54))</f>
        <v/>
      </c>
      <c r="AD54">
        <f>INDEX('Input EIA SEDS'!$A:$BZ, $A54, COLUMN(AD54))</f>
        <v/>
      </c>
      <c r="AE54">
        <f>INDEX('Input EIA SEDS'!$A:$BZ, $A54, COLUMN(AE54))</f>
        <v/>
      </c>
      <c r="AF54">
        <f>INDEX('Input EIA SEDS'!$A:$BZ, $A54, COLUMN(AF54))</f>
        <v/>
      </c>
      <c r="AG54">
        <f>INDEX('Input EIA SEDS'!$A:$BZ, $A54, COLUMN(AG54))</f>
        <v/>
      </c>
      <c r="AH54">
        <f>INDEX('Input EIA SEDS'!$A:$BZ, $A54, COLUMN(AH54))</f>
        <v/>
      </c>
      <c r="AI54">
        <f>INDEX('Input EIA SEDS'!$A:$BZ, $A54, COLUMN(AI54))</f>
        <v/>
      </c>
      <c r="AJ54">
        <f>INDEX('Input EIA SEDS'!$A:$BZ, $A54, COLUMN(AJ54))</f>
        <v/>
      </c>
      <c r="AK54">
        <f>INDEX('Input EIA SEDS'!$A:$BZ, $A54, COLUMN(AK54))</f>
        <v/>
      </c>
      <c r="AL54">
        <f>INDEX('Input EIA SEDS'!$A:$BZ, $A54, COLUMN(AL54))</f>
        <v/>
      </c>
      <c r="AM54">
        <f>INDEX('Input EIA SEDS'!$A:$BZ, $A54, COLUMN(AM54))</f>
        <v/>
      </c>
      <c r="AN54">
        <f>INDEX('Input EIA SEDS'!$A:$BZ, $A54, COLUMN(AN54))</f>
        <v/>
      </c>
      <c r="AO54">
        <f>INDEX('Input EIA SEDS'!$A:$BZ, $A54, COLUMN(AO54))</f>
        <v/>
      </c>
      <c r="AP54">
        <f>INDEX('Input EIA SEDS'!$A:$BZ, $A54, COLUMN(AP54))</f>
        <v/>
      </c>
      <c r="AQ54">
        <f>INDEX('Input EIA SEDS'!$A:$BZ, $A54, COLUMN(AQ54))</f>
        <v/>
      </c>
      <c r="AR54">
        <f>INDEX('Input EIA SEDS'!$A:$BZ, $A54, COLUMN(AR54))</f>
        <v/>
      </c>
      <c r="AS54">
        <f>INDEX('Input EIA SEDS'!$A:$BZ, $A54, COLUMN(AS54))</f>
        <v/>
      </c>
      <c r="AT54">
        <f>INDEX('Input EIA SEDS'!$A:$BZ, $A54, COLUMN(AT54))</f>
        <v/>
      </c>
      <c r="AU54">
        <f>INDEX('Input EIA SEDS'!$A:$BZ, $A54, COLUMN(AU54))</f>
        <v/>
      </c>
      <c r="AV54">
        <f>INDEX('Input EIA SEDS'!$A:$BZ, $A54, COLUMN(AV54))</f>
        <v/>
      </c>
      <c r="AW54">
        <f>INDEX('Input EIA SEDS'!$A:$BZ, $A54, COLUMN(AW54))</f>
        <v/>
      </c>
      <c r="AX54">
        <f>INDEX('Input EIA SEDS'!$A:$BZ, $A54, COLUMN(AX54))</f>
        <v/>
      </c>
      <c r="AY54">
        <f>INDEX('Input EIA SEDS'!$A:$BZ, $A54, COLUMN(AY54))</f>
        <v/>
      </c>
      <c r="AZ54">
        <f>INDEX('Input EIA SEDS'!$A:$BZ, $A54, COLUMN(AZ54))</f>
        <v/>
      </c>
      <c r="BA54">
        <f>INDEX('Input EIA SEDS'!$A:$BZ, $A54, COLUMN(BA54))</f>
        <v/>
      </c>
      <c r="BB54">
        <f>INDEX('Input EIA SEDS'!$A:$BZ, $A54, COLUMN(BB54))</f>
        <v/>
      </c>
      <c r="BC54">
        <f>INDEX('Input EIA SEDS'!$A:$BZ, $A54, COLUMN(BC54))</f>
        <v/>
      </c>
      <c r="BD54">
        <f>INDEX('Input EIA SEDS'!$A:$BZ, $A54, COLUMN(BD54))</f>
        <v/>
      </c>
      <c r="BE54">
        <f>INDEX('Input EIA SEDS'!$A:$BZ, $A54, COLUMN(BE54))</f>
        <v/>
      </c>
      <c r="BF54">
        <f>INDEX('Input EIA SEDS'!$A:$BZ, $A54, COLUMN(BF54))</f>
        <v/>
      </c>
      <c r="BG54">
        <f>INDEX('Input EIA SEDS'!$A:$BZ, $A54, COLUMN(BG54))</f>
        <v/>
      </c>
      <c r="BH54">
        <f>INDEX('Input EIA SEDS'!$A:$BZ, $A54, COLUMN(BH54))</f>
        <v/>
      </c>
      <c r="BI54">
        <f>INDEX('Input EIA SEDS'!$A:$BZ, $A54, COLUMN(BI54))</f>
        <v/>
      </c>
      <c r="BJ54">
        <f>INDEX('Input EIA SEDS'!$A:$BZ, $A54, COLUMN(BJ54))</f>
        <v/>
      </c>
      <c r="BK54">
        <f>INDEX('Input EIA SEDS'!$A:$BZ, $A54, COLUMN(BK54))</f>
        <v/>
      </c>
      <c r="BL54">
        <f>INDEX('Input EIA SEDS'!$A:$BZ, $A54, COLUMN(BL54))</f>
        <v/>
      </c>
      <c r="BM54">
        <f>INDEX('Input EIA SEDS'!$A:$BZ, $A54, COLUMN(BM54))</f>
        <v/>
      </c>
      <c r="BN54">
        <f>INDEX('Input EIA SEDS'!$A:$BZ, $A54, COLUMN(BN54))</f>
        <v/>
      </c>
      <c r="BO54">
        <f>INDEX('Input EIA SEDS'!$A:$BZ, $A54, COLUMN(BO54))</f>
        <v/>
      </c>
      <c r="BP54">
        <f>INDEX('Input EIA SEDS'!$A:$BZ, $A54, COLUMN(BP54))</f>
        <v/>
      </c>
      <c r="BQ54">
        <f>INDEX('Input EIA SEDS'!$A:$BZ, $A54, COLUMN(BQ54))</f>
        <v/>
      </c>
      <c r="BR54">
        <f>INDEX('Input EIA SEDS'!$A:$BZ, $A54, COLUMN(BR54))</f>
        <v/>
      </c>
      <c r="BS54">
        <f>INDEX('Input EIA SEDS'!$A:$BZ, $A54, COLUMN(BS54))</f>
        <v/>
      </c>
      <c r="BT54">
        <f>INDEX('Input EIA SEDS'!$A:$BZ, $A54, COLUMN(BT54))</f>
        <v/>
      </c>
      <c r="BU54">
        <f>INDEX('Input EIA SEDS'!$A:$BZ, $A54, COLUMN(BU54))</f>
        <v/>
      </c>
      <c r="BV54">
        <f>INDEX('Input EIA SEDS'!$A:$BZ, $A54, COLUMN(BV54))</f>
        <v/>
      </c>
      <c r="BW54">
        <f>INDEX('Input EIA SEDS'!$A:$BZ, $A54, COLUMN(BW54))</f>
        <v/>
      </c>
    </row>
    <row r="55" spans="1:75">
      <c r="A55">
        <f>MATCH($C55,'Input EIA SEDS'!$C:$C,0)</f>
        <v/>
      </c>
      <c r="B55">
        <f>INDEX('Input EIA SEDS'!$A:$BZ, $A55, COLUMN(B55))</f>
        <v/>
      </c>
      <c r="C55" t="s">
        <v>660</v>
      </c>
      <c r="D55">
        <f>INDEX('Input EIA SEDS'!$A:$BZ, $A55, COLUMN(D55))</f>
        <v/>
      </c>
      <c r="E55">
        <f>INDEX('Input EIA SEDS'!$A:$BZ, $A55, COLUMN(E55))</f>
        <v/>
      </c>
      <c r="F55">
        <f>INDEX('Input EIA SEDS'!$A:$BZ, $A55, COLUMN(F55))</f>
        <v/>
      </c>
      <c r="G55">
        <f>INDEX('Input EIA SEDS'!$A:$BZ, $A55, COLUMN(G55))</f>
        <v/>
      </c>
      <c r="H55">
        <f>INDEX('Input EIA SEDS'!$A:$BZ, $A55, COLUMN(H55))</f>
        <v/>
      </c>
      <c r="I55">
        <f>INDEX('Input EIA SEDS'!$A:$BZ, $A55, COLUMN(I55))</f>
        <v/>
      </c>
      <c r="J55">
        <f>INDEX('Input EIA SEDS'!$A:$BZ, $A55, COLUMN(J55))</f>
        <v/>
      </c>
      <c r="K55">
        <f>INDEX('Input EIA SEDS'!$A:$BZ, $A55, COLUMN(K55))</f>
        <v/>
      </c>
      <c r="L55">
        <f>INDEX('Input EIA SEDS'!$A:$BZ, $A55, COLUMN(L55))</f>
        <v/>
      </c>
      <c r="M55">
        <f>INDEX('Input EIA SEDS'!$A:$BZ, $A55, COLUMN(M55))</f>
        <v/>
      </c>
      <c r="N55">
        <f>INDEX('Input EIA SEDS'!$A:$BZ, $A55, COLUMN(N55))</f>
        <v/>
      </c>
      <c r="O55">
        <f>INDEX('Input EIA SEDS'!$A:$BZ, $A55, COLUMN(O55))</f>
        <v/>
      </c>
      <c r="P55">
        <f>INDEX('Input EIA SEDS'!$A:$BZ, $A55, COLUMN(P55))</f>
        <v/>
      </c>
      <c r="Q55">
        <f>INDEX('Input EIA SEDS'!$A:$BZ, $A55, COLUMN(Q55))</f>
        <v/>
      </c>
      <c r="R55">
        <f>INDEX('Input EIA SEDS'!$A:$BZ, $A55, COLUMN(R55))</f>
        <v/>
      </c>
      <c r="S55">
        <f>INDEX('Input EIA SEDS'!$A:$BZ, $A55, COLUMN(S55))</f>
        <v/>
      </c>
      <c r="T55">
        <f>INDEX('Input EIA SEDS'!$A:$BZ, $A55, COLUMN(T55))</f>
        <v/>
      </c>
      <c r="U55">
        <f>INDEX('Input EIA SEDS'!$A:$BZ, $A55, COLUMN(U55))</f>
        <v/>
      </c>
      <c r="V55">
        <f>INDEX('Input EIA SEDS'!$A:$BZ, $A55, COLUMN(V55))</f>
        <v/>
      </c>
      <c r="W55">
        <f>INDEX('Input EIA SEDS'!$A:$BZ, $A55, COLUMN(W55))</f>
        <v/>
      </c>
      <c r="X55">
        <f>INDEX('Input EIA SEDS'!$A:$BZ, $A55, COLUMN(X55))</f>
        <v/>
      </c>
      <c r="Y55">
        <f>INDEX('Input EIA SEDS'!$A:$BZ, $A55, COLUMN(Y55))</f>
        <v/>
      </c>
      <c r="Z55">
        <f>INDEX('Input EIA SEDS'!$A:$BZ, $A55, COLUMN(Z55))</f>
        <v/>
      </c>
      <c r="AA55">
        <f>INDEX('Input EIA SEDS'!$A:$BZ, $A55, COLUMN(AA55))</f>
        <v/>
      </c>
      <c r="AB55">
        <f>INDEX('Input EIA SEDS'!$A:$BZ, $A55, COLUMN(AB55))</f>
        <v/>
      </c>
      <c r="AC55">
        <f>INDEX('Input EIA SEDS'!$A:$BZ, $A55, COLUMN(AC55))</f>
        <v/>
      </c>
      <c r="AD55">
        <f>INDEX('Input EIA SEDS'!$A:$BZ, $A55, COLUMN(AD55))</f>
        <v/>
      </c>
      <c r="AE55">
        <f>INDEX('Input EIA SEDS'!$A:$BZ, $A55, COLUMN(AE55))</f>
        <v/>
      </c>
      <c r="AF55">
        <f>INDEX('Input EIA SEDS'!$A:$BZ, $A55, COLUMN(AF55))</f>
        <v/>
      </c>
      <c r="AG55">
        <f>INDEX('Input EIA SEDS'!$A:$BZ, $A55, COLUMN(AG55))</f>
        <v/>
      </c>
      <c r="AH55">
        <f>INDEX('Input EIA SEDS'!$A:$BZ, $A55, COLUMN(AH55))</f>
        <v/>
      </c>
      <c r="AI55">
        <f>INDEX('Input EIA SEDS'!$A:$BZ, $A55, COLUMN(AI55))</f>
        <v/>
      </c>
      <c r="AJ55">
        <f>INDEX('Input EIA SEDS'!$A:$BZ, $A55, COLUMN(AJ55))</f>
        <v/>
      </c>
      <c r="AK55">
        <f>INDEX('Input EIA SEDS'!$A:$BZ, $A55, COLUMN(AK55))</f>
        <v/>
      </c>
      <c r="AL55">
        <f>INDEX('Input EIA SEDS'!$A:$BZ, $A55, COLUMN(AL55))</f>
        <v/>
      </c>
      <c r="AM55">
        <f>INDEX('Input EIA SEDS'!$A:$BZ, $A55, COLUMN(AM55))</f>
        <v/>
      </c>
      <c r="AN55">
        <f>INDEX('Input EIA SEDS'!$A:$BZ, $A55, COLUMN(AN55))</f>
        <v/>
      </c>
      <c r="AO55">
        <f>INDEX('Input EIA SEDS'!$A:$BZ, $A55, COLUMN(AO55))</f>
        <v/>
      </c>
      <c r="AP55">
        <f>INDEX('Input EIA SEDS'!$A:$BZ, $A55, COLUMN(AP55))</f>
        <v/>
      </c>
      <c r="AQ55">
        <f>INDEX('Input EIA SEDS'!$A:$BZ, $A55, COLUMN(AQ55))</f>
        <v/>
      </c>
      <c r="AR55">
        <f>INDEX('Input EIA SEDS'!$A:$BZ, $A55, COLUMN(AR55))</f>
        <v/>
      </c>
      <c r="AS55">
        <f>INDEX('Input EIA SEDS'!$A:$BZ, $A55, COLUMN(AS55))</f>
        <v/>
      </c>
      <c r="AT55">
        <f>INDEX('Input EIA SEDS'!$A:$BZ, $A55, COLUMN(AT55))</f>
        <v/>
      </c>
      <c r="AU55">
        <f>INDEX('Input EIA SEDS'!$A:$BZ, $A55, COLUMN(AU55))</f>
        <v/>
      </c>
      <c r="AV55">
        <f>INDEX('Input EIA SEDS'!$A:$BZ, $A55, COLUMN(AV55))</f>
        <v/>
      </c>
      <c r="AW55">
        <f>INDEX('Input EIA SEDS'!$A:$BZ, $A55, COLUMN(AW55))</f>
        <v/>
      </c>
      <c r="AX55">
        <f>INDEX('Input EIA SEDS'!$A:$BZ, $A55, COLUMN(AX55))</f>
        <v/>
      </c>
      <c r="AY55">
        <f>INDEX('Input EIA SEDS'!$A:$BZ, $A55, COLUMN(AY55))</f>
        <v/>
      </c>
      <c r="AZ55">
        <f>INDEX('Input EIA SEDS'!$A:$BZ, $A55, COLUMN(AZ55))</f>
        <v/>
      </c>
      <c r="BA55">
        <f>INDEX('Input EIA SEDS'!$A:$BZ, $A55, COLUMN(BA55))</f>
        <v/>
      </c>
      <c r="BB55">
        <f>INDEX('Input EIA SEDS'!$A:$BZ, $A55, COLUMN(BB55))</f>
        <v/>
      </c>
      <c r="BC55">
        <f>INDEX('Input EIA SEDS'!$A:$BZ, $A55, COLUMN(BC55))</f>
        <v/>
      </c>
      <c r="BD55">
        <f>INDEX('Input EIA SEDS'!$A:$BZ, $A55, COLUMN(BD55))</f>
        <v/>
      </c>
      <c r="BE55">
        <f>INDEX('Input EIA SEDS'!$A:$BZ, $A55, COLUMN(BE55))</f>
        <v/>
      </c>
      <c r="BF55">
        <f>INDEX('Input EIA SEDS'!$A:$BZ, $A55, COLUMN(BF55))</f>
        <v/>
      </c>
      <c r="BG55">
        <f>INDEX('Input EIA SEDS'!$A:$BZ, $A55, COLUMN(BG55))</f>
        <v/>
      </c>
      <c r="BH55">
        <f>INDEX('Input EIA SEDS'!$A:$BZ, $A55, COLUMN(BH55))</f>
        <v/>
      </c>
      <c r="BI55">
        <f>INDEX('Input EIA SEDS'!$A:$BZ, $A55, COLUMN(BI55))</f>
        <v/>
      </c>
      <c r="BJ55">
        <f>INDEX('Input EIA SEDS'!$A:$BZ, $A55, COLUMN(BJ55))</f>
        <v/>
      </c>
      <c r="BK55">
        <f>INDEX('Input EIA SEDS'!$A:$BZ, $A55, COLUMN(BK55))</f>
        <v/>
      </c>
      <c r="BL55">
        <f>INDEX('Input EIA SEDS'!$A:$BZ, $A55, COLUMN(BL55))</f>
        <v/>
      </c>
      <c r="BM55">
        <f>INDEX('Input EIA SEDS'!$A:$BZ, $A55, COLUMN(BM55))</f>
        <v/>
      </c>
      <c r="BN55">
        <f>INDEX('Input EIA SEDS'!$A:$BZ, $A55, COLUMN(BN55))</f>
        <v/>
      </c>
      <c r="BO55">
        <f>INDEX('Input EIA SEDS'!$A:$BZ, $A55, COLUMN(BO55))</f>
        <v/>
      </c>
      <c r="BP55">
        <f>INDEX('Input EIA SEDS'!$A:$BZ, $A55, COLUMN(BP55))</f>
        <v/>
      </c>
      <c r="BQ55">
        <f>INDEX('Input EIA SEDS'!$A:$BZ, $A55, COLUMN(BQ55))</f>
        <v/>
      </c>
      <c r="BR55">
        <f>INDEX('Input EIA SEDS'!$A:$BZ, $A55, COLUMN(BR55))</f>
        <v/>
      </c>
      <c r="BS55">
        <f>INDEX('Input EIA SEDS'!$A:$BZ, $A55, COLUMN(BS55))</f>
        <v/>
      </c>
      <c r="BT55">
        <f>INDEX('Input EIA SEDS'!$A:$BZ, $A55, COLUMN(BT55))</f>
        <v/>
      </c>
      <c r="BU55">
        <f>INDEX('Input EIA SEDS'!$A:$BZ, $A55, COLUMN(BU55))</f>
        <v/>
      </c>
      <c r="BV55">
        <f>INDEX('Input EIA SEDS'!$A:$BZ, $A55, COLUMN(BV55))</f>
        <v/>
      </c>
      <c r="BW55">
        <f>INDEX('Input EIA SEDS'!$A:$BZ, $A55, COLUMN(BW55))</f>
        <v/>
      </c>
    </row>
    <row r="56" spans="1:75">
      <c r="A56">
        <f>MATCH($C56,'Input EIA SEDS'!$C:$C,0)</f>
        <v/>
      </c>
      <c r="B56">
        <f>INDEX('Input EIA SEDS'!$A:$BZ, $A56, COLUMN(B56))</f>
        <v/>
      </c>
      <c r="C56" t="s">
        <v>664</v>
      </c>
      <c r="D56">
        <f>INDEX('Input EIA SEDS'!$A:$BZ, $A56, COLUMN(D56))</f>
        <v/>
      </c>
      <c r="E56">
        <f>INDEX('Input EIA SEDS'!$A:$BZ, $A56, COLUMN(E56))</f>
        <v/>
      </c>
      <c r="F56">
        <f>INDEX('Input EIA SEDS'!$A:$BZ, $A56, COLUMN(F56))</f>
        <v/>
      </c>
      <c r="G56">
        <f>INDEX('Input EIA SEDS'!$A:$BZ, $A56, COLUMN(G56))</f>
        <v/>
      </c>
      <c r="H56">
        <f>INDEX('Input EIA SEDS'!$A:$BZ, $A56, COLUMN(H56))</f>
        <v/>
      </c>
      <c r="I56">
        <f>INDEX('Input EIA SEDS'!$A:$BZ, $A56, COLUMN(I56))</f>
        <v/>
      </c>
      <c r="J56">
        <f>INDEX('Input EIA SEDS'!$A:$BZ, $A56, COLUMN(J56))</f>
        <v/>
      </c>
      <c r="K56">
        <f>INDEX('Input EIA SEDS'!$A:$BZ, $A56, COLUMN(K56))</f>
        <v/>
      </c>
      <c r="L56">
        <f>INDEX('Input EIA SEDS'!$A:$BZ, $A56, COLUMN(L56))</f>
        <v/>
      </c>
      <c r="M56">
        <f>INDEX('Input EIA SEDS'!$A:$BZ, $A56, COLUMN(M56))</f>
        <v/>
      </c>
      <c r="N56">
        <f>INDEX('Input EIA SEDS'!$A:$BZ, $A56, COLUMN(N56))</f>
        <v/>
      </c>
      <c r="O56">
        <f>INDEX('Input EIA SEDS'!$A:$BZ, $A56, COLUMN(O56))</f>
        <v/>
      </c>
      <c r="P56">
        <f>INDEX('Input EIA SEDS'!$A:$BZ, $A56, COLUMN(P56))</f>
        <v/>
      </c>
      <c r="Q56">
        <f>INDEX('Input EIA SEDS'!$A:$BZ, $A56, COLUMN(Q56))</f>
        <v/>
      </c>
      <c r="R56">
        <f>INDEX('Input EIA SEDS'!$A:$BZ, $A56, COLUMN(R56))</f>
        <v/>
      </c>
      <c r="S56">
        <f>INDEX('Input EIA SEDS'!$A:$BZ, $A56, COLUMN(S56))</f>
        <v/>
      </c>
      <c r="T56">
        <f>INDEX('Input EIA SEDS'!$A:$BZ, $A56, COLUMN(T56))</f>
        <v/>
      </c>
      <c r="U56">
        <f>INDEX('Input EIA SEDS'!$A:$BZ, $A56, COLUMN(U56))</f>
        <v/>
      </c>
      <c r="V56">
        <f>INDEX('Input EIA SEDS'!$A:$BZ, $A56, COLUMN(V56))</f>
        <v/>
      </c>
      <c r="W56">
        <f>INDEX('Input EIA SEDS'!$A:$BZ, $A56, COLUMN(W56))</f>
        <v/>
      </c>
      <c r="X56">
        <f>INDEX('Input EIA SEDS'!$A:$BZ, $A56, COLUMN(X56))</f>
        <v/>
      </c>
      <c r="Y56">
        <f>INDEX('Input EIA SEDS'!$A:$BZ, $A56, COLUMN(Y56))</f>
        <v/>
      </c>
      <c r="Z56">
        <f>INDEX('Input EIA SEDS'!$A:$BZ, $A56, COLUMN(Z56))</f>
        <v/>
      </c>
      <c r="AA56">
        <f>INDEX('Input EIA SEDS'!$A:$BZ, $A56, COLUMN(AA56))</f>
        <v/>
      </c>
      <c r="AB56">
        <f>INDEX('Input EIA SEDS'!$A:$BZ, $A56, COLUMN(AB56))</f>
        <v/>
      </c>
      <c r="AC56">
        <f>INDEX('Input EIA SEDS'!$A:$BZ, $A56, COLUMN(AC56))</f>
        <v/>
      </c>
      <c r="AD56">
        <f>INDEX('Input EIA SEDS'!$A:$BZ, $A56, COLUMN(AD56))</f>
        <v/>
      </c>
      <c r="AE56">
        <f>INDEX('Input EIA SEDS'!$A:$BZ, $A56, COLUMN(AE56))</f>
        <v/>
      </c>
      <c r="AF56">
        <f>INDEX('Input EIA SEDS'!$A:$BZ, $A56, COLUMN(AF56))</f>
        <v/>
      </c>
      <c r="AG56">
        <f>INDEX('Input EIA SEDS'!$A:$BZ, $A56, COLUMN(AG56))</f>
        <v/>
      </c>
      <c r="AH56">
        <f>INDEX('Input EIA SEDS'!$A:$BZ, $A56, COLUMN(AH56))</f>
        <v/>
      </c>
      <c r="AI56">
        <f>INDEX('Input EIA SEDS'!$A:$BZ, $A56, COLUMN(AI56))</f>
        <v/>
      </c>
      <c r="AJ56">
        <f>INDEX('Input EIA SEDS'!$A:$BZ, $A56, COLUMN(AJ56))</f>
        <v/>
      </c>
      <c r="AK56">
        <f>INDEX('Input EIA SEDS'!$A:$BZ, $A56, COLUMN(AK56))</f>
        <v/>
      </c>
      <c r="AL56">
        <f>INDEX('Input EIA SEDS'!$A:$BZ, $A56, COLUMN(AL56))</f>
        <v/>
      </c>
      <c r="AM56">
        <f>INDEX('Input EIA SEDS'!$A:$BZ, $A56, COLUMN(AM56))</f>
        <v/>
      </c>
      <c r="AN56">
        <f>INDEX('Input EIA SEDS'!$A:$BZ, $A56, COLUMN(AN56))</f>
        <v/>
      </c>
      <c r="AO56">
        <f>INDEX('Input EIA SEDS'!$A:$BZ, $A56, COLUMN(AO56))</f>
        <v/>
      </c>
      <c r="AP56">
        <f>INDEX('Input EIA SEDS'!$A:$BZ, $A56, COLUMN(AP56))</f>
        <v/>
      </c>
      <c r="AQ56">
        <f>INDEX('Input EIA SEDS'!$A:$BZ, $A56, COLUMN(AQ56))</f>
        <v/>
      </c>
      <c r="AR56">
        <f>INDEX('Input EIA SEDS'!$A:$BZ, $A56, COLUMN(AR56))</f>
        <v/>
      </c>
      <c r="AS56">
        <f>INDEX('Input EIA SEDS'!$A:$BZ, $A56, COLUMN(AS56))</f>
        <v/>
      </c>
      <c r="AT56">
        <f>INDEX('Input EIA SEDS'!$A:$BZ, $A56, COLUMN(AT56))</f>
        <v/>
      </c>
      <c r="AU56">
        <f>INDEX('Input EIA SEDS'!$A:$BZ, $A56, COLUMN(AU56))</f>
        <v/>
      </c>
      <c r="AV56">
        <f>INDEX('Input EIA SEDS'!$A:$BZ, $A56, COLUMN(AV56))</f>
        <v/>
      </c>
      <c r="AW56">
        <f>INDEX('Input EIA SEDS'!$A:$BZ, $A56, COLUMN(AW56))</f>
        <v/>
      </c>
      <c r="AX56">
        <f>INDEX('Input EIA SEDS'!$A:$BZ, $A56, COLUMN(AX56))</f>
        <v/>
      </c>
      <c r="AY56">
        <f>INDEX('Input EIA SEDS'!$A:$BZ, $A56, COLUMN(AY56))</f>
        <v/>
      </c>
      <c r="AZ56">
        <f>INDEX('Input EIA SEDS'!$A:$BZ, $A56, COLUMN(AZ56))</f>
        <v/>
      </c>
      <c r="BA56">
        <f>INDEX('Input EIA SEDS'!$A:$BZ, $A56, COLUMN(BA56))</f>
        <v/>
      </c>
      <c r="BB56">
        <f>INDEX('Input EIA SEDS'!$A:$BZ, $A56, COLUMN(BB56))</f>
        <v/>
      </c>
      <c r="BC56">
        <f>INDEX('Input EIA SEDS'!$A:$BZ, $A56, COLUMN(BC56))</f>
        <v/>
      </c>
      <c r="BD56">
        <f>INDEX('Input EIA SEDS'!$A:$BZ, $A56, COLUMN(BD56))</f>
        <v/>
      </c>
      <c r="BE56">
        <f>INDEX('Input EIA SEDS'!$A:$BZ, $A56, COLUMN(BE56))</f>
        <v/>
      </c>
      <c r="BF56">
        <f>INDEX('Input EIA SEDS'!$A:$BZ, $A56, COLUMN(BF56))</f>
        <v/>
      </c>
      <c r="BG56">
        <f>INDEX('Input EIA SEDS'!$A:$BZ, $A56, COLUMN(BG56))</f>
        <v/>
      </c>
      <c r="BH56">
        <f>INDEX('Input EIA SEDS'!$A:$BZ, $A56, COLUMN(BH56))</f>
        <v/>
      </c>
      <c r="BI56">
        <f>INDEX('Input EIA SEDS'!$A:$BZ, $A56, COLUMN(BI56))</f>
        <v/>
      </c>
      <c r="BJ56">
        <f>INDEX('Input EIA SEDS'!$A:$BZ, $A56, COLUMN(BJ56))</f>
        <v/>
      </c>
      <c r="BK56">
        <f>INDEX('Input EIA SEDS'!$A:$BZ, $A56, COLUMN(BK56))</f>
        <v/>
      </c>
      <c r="BL56">
        <f>INDEX('Input EIA SEDS'!$A:$BZ, $A56, COLUMN(BL56))</f>
        <v/>
      </c>
      <c r="BM56">
        <f>INDEX('Input EIA SEDS'!$A:$BZ, $A56, COLUMN(BM56))</f>
        <v/>
      </c>
      <c r="BN56">
        <f>INDEX('Input EIA SEDS'!$A:$BZ, $A56, COLUMN(BN56))</f>
        <v/>
      </c>
      <c r="BO56">
        <f>INDEX('Input EIA SEDS'!$A:$BZ, $A56, COLUMN(BO56))</f>
        <v/>
      </c>
      <c r="BP56">
        <f>INDEX('Input EIA SEDS'!$A:$BZ, $A56, COLUMN(BP56))</f>
        <v/>
      </c>
      <c r="BQ56">
        <f>INDEX('Input EIA SEDS'!$A:$BZ, $A56, COLUMN(BQ56))</f>
        <v/>
      </c>
      <c r="BR56">
        <f>INDEX('Input EIA SEDS'!$A:$BZ, $A56, COLUMN(BR56))</f>
        <v/>
      </c>
      <c r="BS56">
        <f>INDEX('Input EIA SEDS'!$A:$BZ, $A56, COLUMN(BS56))</f>
        <v/>
      </c>
      <c r="BT56">
        <f>INDEX('Input EIA SEDS'!$A:$BZ, $A56, COLUMN(BT56))</f>
        <v/>
      </c>
      <c r="BU56">
        <f>INDEX('Input EIA SEDS'!$A:$BZ, $A56, COLUMN(BU56))</f>
        <v/>
      </c>
      <c r="BV56">
        <f>INDEX('Input EIA SEDS'!$A:$BZ, $A56, COLUMN(BV56))</f>
        <v/>
      </c>
      <c r="BW56">
        <f>INDEX('Input EIA SEDS'!$A:$BZ, $A56, COLUMN(BW56))</f>
        <v/>
      </c>
    </row>
    <row r="57" spans="1:75">
      <c r="A57">
        <f>MATCH($C57,'Input EIA SEDS'!$C:$C,0)</f>
        <v/>
      </c>
      <c r="B57">
        <f>INDEX('Input EIA SEDS'!$A:$BZ, $A57, COLUMN(B57))</f>
        <v/>
      </c>
      <c r="C57" t="s">
        <v>668</v>
      </c>
      <c r="D57">
        <f>INDEX('Input EIA SEDS'!$A:$BZ, $A57, COLUMN(D57))</f>
        <v/>
      </c>
      <c r="E57">
        <f>INDEX('Input EIA SEDS'!$A:$BZ, $A57, COLUMN(E57))</f>
        <v/>
      </c>
      <c r="F57">
        <f>INDEX('Input EIA SEDS'!$A:$BZ, $A57, COLUMN(F57))</f>
        <v/>
      </c>
      <c r="G57">
        <f>INDEX('Input EIA SEDS'!$A:$BZ, $A57, COLUMN(G57))</f>
        <v/>
      </c>
      <c r="H57">
        <f>INDEX('Input EIA SEDS'!$A:$BZ, $A57, COLUMN(H57))</f>
        <v/>
      </c>
      <c r="I57">
        <f>INDEX('Input EIA SEDS'!$A:$BZ, $A57, COLUMN(I57))</f>
        <v/>
      </c>
      <c r="J57">
        <f>INDEX('Input EIA SEDS'!$A:$BZ, $A57, COLUMN(J57))</f>
        <v/>
      </c>
      <c r="K57">
        <f>INDEX('Input EIA SEDS'!$A:$BZ, $A57, COLUMN(K57))</f>
        <v/>
      </c>
      <c r="L57">
        <f>INDEX('Input EIA SEDS'!$A:$BZ, $A57, COLUMN(L57))</f>
        <v/>
      </c>
      <c r="M57">
        <f>INDEX('Input EIA SEDS'!$A:$BZ, $A57, COLUMN(M57))</f>
        <v/>
      </c>
      <c r="N57">
        <f>INDEX('Input EIA SEDS'!$A:$BZ, $A57, COLUMN(N57))</f>
        <v/>
      </c>
      <c r="O57">
        <f>INDEX('Input EIA SEDS'!$A:$BZ, $A57, COLUMN(O57))</f>
        <v/>
      </c>
      <c r="P57">
        <f>INDEX('Input EIA SEDS'!$A:$BZ, $A57, COLUMN(P57))</f>
        <v/>
      </c>
      <c r="Q57">
        <f>INDEX('Input EIA SEDS'!$A:$BZ, $A57, COLUMN(Q57))</f>
        <v/>
      </c>
      <c r="R57">
        <f>INDEX('Input EIA SEDS'!$A:$BZ, $A57, COLUMN(R57))</f>
        <v/>
      </c>
      <c r="S57">
        <f>INDEX('Input EIA SEDS'!$A:$BZ, $A57, COLUMN(S57))</f>
        <v/>
      </c>
      <c r="T57">
        <f>INDEX('Input EIA SEDS'!$A:$BZ, $A57, COLUMN(T57))</f>
        <v/>
      </c>
      <c r="U57">
        <f>INDEX('Input EIA SEDS'!$A:$BZ, $A57, COLUMN(U57))</f>
        <v/>
      </c>
      <c r="V57">
        <f>INDEX('Input EIA SEDS'!$A:$BZ, $A57, COLUMN(V57))</f>
        <v/>
      </c>
      <c r="W57">
        <f>INDEX('Input EIA SEDS'!$A:$BZ, $A57, COLUMN(W57))</f>
        <v/>
      </c>
      <c r="X57">
        <f>INDEX('Input EIA SEDS'!$A:$BZ, $A57, COLUMN(X57))</f>
        <v/>
      </c>
      <c r="Y57">
        <f>INDEX('Input EIA SEDS'!$A:$BZ, $A57, COLUMN(Y57))</f>
        <v/>
      </c>
      <c r="Z57">
        <f>INDEX('Input EIA SEDS'!$A:$BZ, $A57, COLUMN(Z57))</f>
        <v/>
      </c>
      <c r="AA57">
        <f>INDEX('Input EIA SEDS'!$A:$BZ, $A57, COLUMN(AA57))</f>
        <v/>
      </c>
      <c r="AB57">
        <f>INDEX('Input EIA SEDS'!$A:$BZ, $A57, COLUMN(AB57))</f>
        <v/>
      </c>
      <c r="AC57">
        <f>INDEX('Input EIA SEDS'!$A:$BZ, $A57, COLUMN(AC57))</f>
        <v/>
      </c>
      <c r="AD57">
        <f>INDEX('Input EIA SEDS'!$A:$BZ, $A57, COLUMN(AD57))</f>
        <v/>
      </c>
      <c r="AE57">
        <f>INDEX('Input EIA SEDS'!$A:$BZ, $A57, COLUMN(AE57))</f>
        <v/>
      </c>
      <c r="AF57">
        <f>INDEX('Input EIA SEDS'!$A:$BZ, $A57, COLUMN(AF57))</f>
        <v/>
      </c>
      <c r="AG57">
        <f>INDEX('Input EIA SEDS'!$A:$BZ, $A57, COLUMN(AG57))</f>
        <v/>
      </c>
      <c r="AH57">
        <f>INDEX('Input EIA SEDS'!$A:$BZ, $A57, COLUMN(AH57))</f>
        <v/>
      </c>
      <c r="AI57">
        <f>INDEX('Input EIA SEDS'!$A:$BZ, $A57, COLUMN(AI57))</f>
        <v/>
      </c>
      <c r="AJ57">
        <f>INDEX('Input EIA SEDS'!$A:$BZ, $A57, COLUMN(AJ57))</f>
        <v/>
      </c>
      <c r="AK57">
        <f>INDEX('Input EIA SEDS'!$A:$BZ, $A57, COLUMN(AK57))</f>
        <v/>
      </c>
      <c r="AL57">
        <f>INDEX('Input EIA SEDS'!$A:$BZ, $A57, COLUMN(AL57))</f>
        <v/>
      </c>
      <c r="AM57">
        <f>INDEX('Input EIA SEDS'!$A:$BZ, $A57, COLUMN(AM57))</f>
        <v/>
      </c>
      <c r="AN57">
        <f>INDEX('Input EIA SEDS'!$A:$BZ, $A57, COLUMN(AN57))</f>
        <v/>
      </c>
      <c r="AO57">
        <f>INDEX('Input EIA SEDS'!$A:$BZ, $A57, COLUMN(AO57))</f>
        <v/>
      </c>
      <c r="AP57">
        <f>INDEX('Input EIA SEDS'!$A:$BZ, $A57, COLUMN(AP57))</f>
        <v/>
      </c>
      <c r="AQ57">
        <f>INDEX('Input EIA SEDS'!$A:$BZ, $A57, COLUMN(AQ57))</f>
        <v/>
      </c>
      <c r="AR57">
        <f>INDEX('Input EIA SEDS'!$A:$BZ, $A57, COLUMN(AR57))</f>
        <v/>
      </c>
      <c r="AS57">
        <f>INDEX('Input EIA SEDS'!$A:$BZ, $A57, COLUMN(AS57))</f>
        <v/>
      </c>
      <c r="AT57">
        <f>INDEX('Input EIA SEDS'!$A:$BZ, $A57, COLUMN(AT57))</f>
        <v/>
      </c>
      <c r="AU57">
        <f>INDEX('Input EIA SEDS'!$A:$BZ, $A57, COLUMN(AU57))</f>
        <v/>
      </c>
      <c r="AV57">
        <f>INDEX('Input EIA SEDS'!$A:$BZ, $A57, COLUMN(AV57))</f>
        <v/>
      </c>
      <c r="AW57">
        <f>INDEX('Input EIA SEDS'!$A:$BZ, $A57, COLUMN(AW57))</f>
        <v/>
      </c>
      <c r="AX57">
        <f>INDEX('Input EIA SEDS'!$A:$BZ, $A57, COLUMN(AX57))</f>
        <v/>
      </c>
      <c r="AY57">
        <f>INDEX('Input EIA SEDS'!$A:$BZ, $A57, COLUMN(AY57))</f>
        <v/>
      </c>
      <c r="AZ57">
        <f>INDEX('Input EIA SEDS'!$A:$BZ, $A57, COLUMN(AZ57))</f>
        <v/>
      </c>
      <c r="BA57">
        <f>INDEX('Input EIA SEDS'!$A:$BZ, $A57, COLUMN(BA57))</f>
        <v/>
      </c>
      <c r="BB57">
        <f>INDEX('Input EIA SEDS'!$A:$BZ, $A57, COLUMN(BB57))</f>
        <v/>
      </c>
      <c r="BC57">
        <f>INDEX('Input EIA SEDS'!$A:$BZ, $A57, COLUMN(BC57))</f>
        <v/>
      </c>
      <c r="BD57">
        <f>INDEX('Input EIA SEDS'!$A:$BZ, $A57, COLUMN(BD57))</f>
        <v/>
      </c>
      <c r="BE57">
        <f>INDEX('Input EIA SEDS'!$A:$BZ, $A57, COLUMN(BE57))</f>
        <v/>
      </c>
      <c r="BF57">
        <f>INDEX('Input EIA SEDS'!$A:$BZ, $A57, COLUMN(BF57))</f>
        <v/>
      </c>
      <c r="BG57">
        <f>INDEX('Input EIA SEDS'!$A:$BZ, $A57, COLUMN(BG57))</f>
        <v/>
      </c>
      <c r="BH57">
        <f>INDEX('Input EIA SEDS'!$A:$BZ, $A57, COLUMN(BH57))</f>
        <v/>
      </c>
      <c r="BI57">
        <f>INDEX('Input EIA SEDS'!$A:$BZ, $A57, COLUMN(BI57))</f>
        <v/>
      </c>
      <c r="BJ57">
        <f>INDEX('Input EIA SEDS'!$A:$BZ, $A57, COLUMN(BJ57))</f>
        <v/>
      </c>
      <c r="BK57">
        <f>INDEX('Input EIA SEDS'!$A:$BZ, $A57, COLUMN(BK57))</f>
        <v/>
      </c>
      <c r="BL57">
        <f>INDEX('Input EIA SEDS'!$A:$BZ, $A57, COLUMN(BL57))</f>
        <v/>
      </c>
      <c r="BM57">
        <f>INDEX('Input EIA SEDS'!$A:$BZ, $A57, COLUMN(BM57))</f>
        <v/>
      </c>
      <c r="BN57">
        <f>INDEX('Input EIA SEDS'!$A:$BZ, $A57, COLUMN(BN57))</f>
        <v/>
      </c>
      <c r="BO57">
        <f>INDEX('Input EIA SEDS'!$A:$BZ, $A57, COLUMN(BO57))</f>
        <v/>
      </c>
      <c r="BP57">
        <f>INDEX('Input EIA SEDS'!$A:$BZ, $A57, COLUMN(BP57))</f>
        <v/>
      </c>
      <c r="BQ57">
        <f>INDEX('Input EIA SEDS'!$A:$BZ, $A57, COLUMN(BQ57))</f>
        <v/>
      </c>
      <c r="BR57">
        <f>INDEX('Input EIA SEDS'!$A:$BZ, $A57, COLUMN(BR57))</f>
        <v/>
      </c>
      <c r="BS57">
        <f>INDEX('Input EIA SEDS'!$A:$BZ, $A57, COLUMN(BS57))</f>
        <v/>
      </c>
      <c r="BT57">
        <f>INDEX('Input EIA SEDS'!$A:$BZ, $A57, COLUMN(BT57))</f>
        <v/>
      </c>
      <c r="BU57">
        <f>INDEX('Input EIA SEDS'!$A:$BZ, $A57, COLUMN(BU57))</f>
        <v/>
      </c>
      <c r="BV57">
        <f>INDEX('Input EIA SEDS'!$A:$BZ, $A57, COLUMN(BV57))</f>
        <v/>
      </c>
      <c r="BW57">
        <f>INDEX('Input EIA SEDS'!$A:$BZ, $A57, COLUMN(BW57))</f>
        <v/>
      </c>
    </row>
    <row r="58" spans="1:75">
      <c r="A58">
        <f>MATCH($C58,'Input EIA SEDS'!$C:$C,0)</f>
        <v/>
      </c>
      <c r="B58">
        <f>INDEX('Input EIA SEDS'!$A:$BZ, $A58, COLUMN(B58))</f>
        <v/>
      </c>
      <c r="C58" t="s">
        <v>671</v>
      </c>
      <c r="D58">
        <f>INDEX('Input EIA SEDS'!$A:$BZ, $A58, COLUMN(D58))</f>
        <v/>
      </c>
      <c r="E58">
        <f>INDEX('Input EIA SEDS'!$A:$BZ, $A58, COLUMN(E58))</f>
        <v/>
      </c>
      <c r="F58">
        <f>INDEX('Input EIA SEDS'!$A:$BZ, $A58, COLUMN(F58))</f>
        <v/>
      </c>
      <c r="G58">
        <f>INDEX('Input EIA SEDS'!$A:$BZ, $A58, COLUMN(G58))</f>
        <v/>
      </c>
      <c r="H58">
        <f>INDEX('Input EIA SEDS'!$A:$BZ, $A58, COLUMN(H58))</f>
        <v/>
      </c>
      <c r="I58">
        <f>INDEX('Input EIA SEDS'!$A:$BZ, $A58, COLUMN(I58))</f>
        <v/>
      </c>
      <c r="J58">
        <f>INDEX('Input EIA SEDS'!$A:$BZ, $A58, COLUMN(J58))</f>
        <v/>
      </c>
      <c r="K58">
        <f>INDEX('Input EIA SEDS'!$A:$BZ, $A58, COLUMN(K58))</f>
        <v/>
      </c>
      <c r="L58">
        <f>INDEX('Input EIA SEDS'!$A:$BZ, $A58, COLUMN(L58))</f>
        <v/>
      </c>
      <c r="M58">
        <f>INDEX('Input EIA SEDS'!$A:$BZ, $A58, COLUMN(M58))</f>
        <v/>
      </c>
      <c r="N58">
        <f>INDEX('Input EIA SEDS'!$A:$BZ, $A58, COLUMN(N58))</f>
        <v/>
      </c>
      <c r="O58">
        <f>INDEX('Input EIA SEDS'!$A:$BZ, $A58, COLUMN(O58))</f>
        <v/>
      </c>
      <c r="P58">
        <f>INDEX('Input EIA SEDS'!$A:$BZ, $A58, COLUMN(P58))</f>
        <v/>
      </c>
      <c r="Q58">
        <f>INDEX('Input EIA SEDS'!$A:$BZ, $A58, COLUMN(Q58))</f>
        <v/>
      </c>
      <c r="R58">
        <f>INDEX('Input EIA SEDS'!$A:$BZ, $A58, COLUMN(R58))</f>
        <v/>
      </c>
      <c r="S58">
        <f>INDEX('Input EIA SEDS'!$A:$BZ, $A58, COLUMN(S58))</f>
        <v/>
      </c>
      <c r="T58">
        <f>INDEX('Input EIA SEDS'!$A:$BZ, $A58, COLUMN(T58))</f>
        <v/>
      </c>
      <c r="U58">
        <f>INDEX('Input EIA SEDS'!$A:$BZ, $A58, COLUMN(U58))</f>
        <v/>
      </c>
      <c r="V58">
        <f>INDEX('Input EIA SEDS'!$A:$BZ, $A58, COLUMN(V58))</f>
        <v/>
      </c>
      <c r="W58">
        <f>INDEX('Input EIA SEDS'!$A:$BZ, $A58, COLUMN(W58))</f>
        <v/>
      </c>
      <c r="X58">
        <f>INDEX('Input EIA SEDS'!$A:$BZ, $A58, COLUMN(X58))</f>
        <v/>
      </c>
      <c r="Y58">
        <f>INDEX('Input EIA SEDS'!$A:$BZ, $A58, COLUMN(Y58))</f>
        <v/>
      </c>
      <c r="Z58">
        <f>INDEX('Input EIA SEDS'!$A:$BZ, $A58, COLUMN(Z58))</f>
        <v/>
      </c>
      <c r="AA58">
        <f>INDEX('Input EIA SEDS'!$A:$BZ, $A58, COLUMN(AA58))</f>
        <v/>
      </c>
      <c r="AB58">
        <f>INDEX('Input EIA SEDS'!$A:$BZ, $A58, COLUMN(AB58))</f>
        <v/>
      </c>
      <c r="AC58">
        <f>INDEX('Input EIA SEDS'!$A:$BZ, $A58, COLUMN(AC58))</f>
        <v/>
      </c>
      <c r="AD58">
        <f>INDEX('Input EIA SEDS'!$A:$BZ, $A58, COLUMN(AD58))</f>
        <v/>
      </c>
      <c r="AE58">
        <f>INDEX('Input EIA SEDS'!$A:$BZ, $A58, COLUMN(AE58))</f>
        <v/>
      </c>
      <c r="AF58">
        <f>INDEX('Input EIA SEDS'!$A:$BZ, $A58, COLUMN(AF58))</f>
        <v/>
      </c>
      <c r="AG58">
        <f>INDEX('Input EIA SEDS'!$A:$BZ, $A58, COLUMN(AG58))</f>
        <v/>
      </c>
      <c r="AH58">
        <f>INDEX('Input EIA SEDS'!$A:$BZ, $A58, COLUMN(AH58))</f>
        <v/>
      </c>
      <c r="AI58">
        <f>INDEX('Input EIA SEDS'!$A:$BZ, $A58, COLUMN(AI58))</f>
        <v/>
      </c>
      <c r="AJ58">
        <f>INDEX('Input EIA SEDS'!$A:$BZ, $A58, COLUMN(AJ58))</f>
        <v/>
      </c>
      <c r="AK58">
        <f>INDEX('Input EIA SEDS'!$A:$BZ, $A58, COLUMN(AK58))</f>
        <v/>
      </c>
      <c r="AL58">
        <f>INDEX('Input EIA SEDS'!$A:$BZ, $A58, COLUMN(AL58))</f>
        <v/>
      </c>
      <c r="AM58">
        <f>INDEX('Input EIA SEDS'!$A:$BZ, $A58, COLUMN(AM58))</f>
        <v/>
      </c>
      <c r="AN58">
        <f>INDEX('Input EIA SEDS'!$A:$BZ, $A58, COLUMN(AN58))</f>
        <v/>
      </c>
      <c r="AO58">
        <f>INDEX('Input EIA SEDS'!$A:$BZ, $A58, COLUMN(AO58))</f>
        <v/>
      </c>
      <c r="AP58">
        <f>INDEX('Input EIA SEDS'!$A:$BZ, $A58, COLUMN(AP58))</f>
        <v/>
      </c>
      <c r="AQ58">
        <f>INDEX('Input EIA SEDS'!$A:$BZ, $A58, COLUMN(AQ58))</f>
        <v/>
      </c>
      <c r="AR58">
        <f>INDEX('Input EIA SEDS'!$A:$BZ, $A58, COLUMN(AR58))</f>
        <v/>
      </c>
      <c r="AS58">
        <f>INDEX('Input EIA SEDS'!$A:$BZ, $A58, COLUMN(AS58))</f>
        <v/>
      </c>
      <c r="AT58">
        <f>INDEX('Input EIA SEDS'!$A:$BZ, $A58, COLUMN(AT58))</f>
        <v/>
      </c>
      <c r="AU58">
        <f>INDEX('Input EIA SEDS'!$A:$BZ, $A58, COLUMN(AU58))</f>
        <v/>
      </c>
      <c r="AV58">
        <f>INDEX('Input EIA SEDS'!$A:$BZ, $A58, COLUMN(AV58))</f>
        <v/>
      </c>
      <c r="AW58">
        <f>INDEX('Input EIA SEDS'!$A:$BZ, $A58, COLUMN(AW58))</f>
        <v/>
      </c>
      <c r="AX58">
        <f>INDEX('Input EIA SEDS'!$A:$BZ, $A58, COLUMN(AX58))</f>
        <v/>
      </c>
      <c r="AY58">
        <f>INDEX('Input EIA SEDS'!$A:$BZ, $A58, COLUMN(AY58))</f>
        <v/>
      </c>
      <c r="AZ58">
        <f>INDEX('Input EIA SEDS'!$A:$BZ, $A58, COLUMN(AZ58))</f>
        <v/>
      </c>
      <c r="BA58">
        <f>INDEX('Input EIA SEDS'!$A:$BZ, $A58, COLUMN(BA58))</f>
        <v/>
      </c>
      <c r="BB58">
        <f>INDEX('Input EIA SEDS'!$A:$BZ, $A58, COLUMN(BB58))</f>
        <v/>
      </c>
      <c r="BC58">
        <f>INDEX('Input EIA SEDS'!$A:$BZ, $A58, COLUMN(BC58))</f>
        <v/>
      </c>
      <c r="BD58">
        <f>INDEX('Input EIA SEDS'!$A:$BZ, $A58, COLUMN(BD58))</f>
        <v/>
      </c>
      <c r="BE58">
        <f>INDEX('Input EIA SEDS'!$A:$BZ, $A58, COLUMN(BE58))</f>
        <v/>
      </c>
      <c r="BF58">
        <f>INDEX('Input EIA SEDS'!$A:$BZ, $A58, COLUMN(BF58))</f>
        <v/>
      </c>
      <c r="BG58">
        <f>INDEX('Input EIA SEDS'!$A:$BZ, $A58, COLUMN(BG58))</f>
        <v/>
      </c>
      <c r="BH58">
        <f>INDEX('Input EIA SEDS'!$A:$BZ, $A58, COLUMN(BH58))</f>
        <v/>
      </c>
      <c r="BI58">
        <f>INDEX('Input EIA SEDS'!$A:$BZ, $A58, COLUMN(BI58))</f>
        <v/>
      </c>
      <c r="BJ58">
        <f>INDEX('Input EIA SEDS'!$A:$BZ, $A58, COLUMN(BJ58))</f>
        <v/>
      </c>
      <c r="BK58">
        <f>INDEX('Input EIA SEDS'!$A:$BZ, $A58, COLUMN(BK58))</f>
        <v/>
      </c>
      <c r="BL58">
        <f>INDEX('Input EIA SEDS'!$A:$BZ, $A58, COLUMN(BL58))</f>
        <v/>
      </c>
      <c r="BM58">
        <f>INDEX('Input EIA SEDS'!$A:$BZ, $A58, COLUMN(BM58))</f>
        <v/>
      </c>
      <c r="BN58">
        <f>INDEX('Input EIA SEDS'!$A:$BZ, $A58, COLUMN(BN58))</f>
        <v/>
      </c>
      <c r="BO58">
        <f>INDEX('Input EIA SEDS'!$A:$BZ, $A58, COLUMN(BO58))</f>
        <v/>
      </c>
      <c r="BP58">
        <f>INDEX('Input EIA SEDS'!$A:$BZ, $A58, COLUMN(BP58))</f>
        <v/>
      </c>
      <c r="BQ58">
        <f>INDEX('Input EIA SEDS'!$A:$BZ, $A58, COLUMN(BQ58))</f>
        <v/>
      </c>
      <c r="BR58">
        <f>INDEX('Input EIA SEDS'!$A:$BZ, $A58, COLUMN(BR58))</f>
        <v/>
      </c>
      <c r="BS58">
        <f>INDEX('Input EIA SEDS'!$A:$BZ, $A58, COLUMN(BS58))</f>
        <v/>
      </c>
      <c r="BT58">
        <f>INDEX('Input EIA SEDS'!$A:$BZ, $A58, COLUMN(BT58))</f>
        <v/>
      </c>
      <c r="BU58">
        <f>INDEX('Input EIA SEDS'!$A:$BZ, $A58, COLUMN(BU58))</f>
        <v/>
      </c>
      <c r="BV58">
        <f>INDEX('Input EIA SEDS'!$A:$BZ, $A58, COLUMN(BV58))</f>
        <v/>
      </c>
      <c r="BW58">
        <f>INDEX('Input EIA SEDS'!$A:$BZ, $A58, COLUMN(BW58))</f>
        <v/>
      </c>
    </row>
    <row r="59" spans="1:75">
      <c r="A59">
        <f>MATCH($C59,'Input EIA SEDS'!$C:$C,0)</f>
        <v/>
      </c>
      <c r="B59">
        <f>INDEX('Input EIA SEDS'!$A:$BZ, $A59, COLUMN(B59))</f>
        <v/>
      </c>
      <c r="C59" t="s">
        <v>682</v>
      </c>
      <c r="D59">
        <f>INDEX('Input EIA SEDS'!$A:$BZ, $A59, COLUMN(D59))</f>
        <v/>
      </c>
      <c r="E59">
        <f>INDEX('Input EIA SEDS'!$A:$BZ, $A59, COLUMN(E59))</f>
        <v/>
      </c>
      <c r="F59">
        <f>INDEX('Input EIA SEDS'!$A:$BZ, $A59, COLUMN(F59))</f>
        <v/>
      </c>
      <c r="G59">
        <f>INDEX('Input EIA SEDS'!$A:$BZ, $A59, COLUMN(G59))</f>
        <v/>
      </c>
      <c r="H59">
        <f>INDEX('Input EIA SEDS'!$A:$BZ, $A59, COLUMN(H59))</f>
        <v/>
      </c>
      <c r="I59">
        <f>INDEX('Input EIA SEDS'!$A:$BZ, $A59, COLUMN(I59))</f>
        <v/>
      </c>
      <c r="J59">
        <f>INDEX('Input EIA SEDS'!$A:$BZ, $A59, COLUMN(J59))</f>
        <v/>
      </c>
      <c r="K59">
        <f>INDEX('Input EIA SEDS'!$A:$BZ, $A59, COLUMN(K59))</f>
        <v/>
      </c>
      <c r="L59">
        <f>INDEX('Input EIA SEDS'!$A:$BZ, $A59, COLUMN(L59))</f>
        <v/>
      </c>
      <c r="M59">
        <f>INDEX('Input EIA SEDS'!$A:$BZ, $A59, COLUMN(M59))</f>
        <v/>
      </c>
      <c r="N59">
        <f>INDEX('Input EIA SEDS'!$A:$BZ, $A59, COLUMN(N59))</f>
        <v/>
      </c>
      <c r="O59">
        <f>INDEX('Input EIA SEDS'!$A:$BZ, $A59, COLUMN(O59))</f>
        <v/>
      </c>
      <c r="P59">
        <f>INDEX('Input EIA SEDS'!$A:$BZ, $A59, COLUMN(P59))</f>
        <v/>
      </c>
      <c r="Q59">
        <f>INDEX('Input EIA SEDS'!$A:$BZ, $A59, COLUMN(Q59))</f>
        <v/>
      </c>
      <c r="R59">
        <f>INDEX('Input EIA SEDS'!$A:$BZ, $A59, COLUMN(R59))</f>
        <v/>
      </c>
      <c r="S59">
        <f>INDEX('Input EIA SEDS'!$A:$BZ, $A59, COLUMN(S59))</f>
        <v/>
      </c>
      <c r="T59">
        <f>INDEX('Input EIA SEDS'!$A:$BZ, $A59, COLUMN(T59))</f>
        <v/>
      </c>
      <c r="U59">
        <f>INDEX('Input EIA SEDS'!$A:$BZ, $A59, COLUMN(U59))</f>
        <v/>
      </c>
      <c r="V59">
        <f>INDEX('Input EIA SEDS'!$A:$BZ, $A59, COLUMN(V59))</f>
        <v/>
      </c>
      <c r="W59">
        <f>INDEX('Input EIA SEDS'!$A:$BZ, $A59, COLUMN(W59))</f>
        <v/>
      </c>
      <c r="X59">
        <f>INDEX('Input EIA SEDS'!$A:$BZ, $A59, COLUMN(X59))</f>
        <v/>
      </c>
      <c r="Y59">
        <f>INDEX('Input EIA SEDS'!$A:$BZ, $A59, COLUMN(Y59))</f>
        <v/>
      </c>
      <c r="Z59">
        <f>INDEX('Input EIA SEDS'!$A:$BZ, $A59, COLUMN(Z59))</f>
        <v/>
      </c>
      <c r="AA59">
        <f>INDEX('Input EIA SEDS'!$A:$BZ, $A59, COLUMN(AA59))</f>
        <v/>
      </c>
      <c r="AB59">
        <f>INDEX('Input EIA SEDS'!$A:$BZ, $A59, COLUMN(AB59))</f>
        <v/>
      </c>
      <c r="AC59">
        <f>INDEX('Input EIA SEDS'!$A:$BZ, $A59, COLUMN(AC59))</f>
        <v/>
      </c>
      <c r="AD59">
        <f>INDEX('Input EIA SEDS'!$A:$BZ, $A59, COLUMN(AD59))</f>
        <v/>
      </c>
      <c r="AE59">
        <f>INDEX('Input EIA SEDS'!$A:$BZ, $A59, COLUMN(AE59))</f>
        <v/>
      </c>
      <c r="AF59">
        <f>INDEX('Input EIA SEDS'!$A:$BZ, $A59, COLUMN(AF59))</f>
        <v/>
      </c>
      <c r="AG59">
        <f>INDEX('Input EIA SEDS'!$A:$BZ, $A59, COLUMN(AG59))</f>
        <v/>
      </c>
      <c r="AH59">
        <f>INDEX('Input EIA SEDS'!$A:$BZ, $A59, COLUMN(AH59))</f>
        <v/>
      </c>
      <c r="AI59">
        <f>INDEX('Input EIA SEDS'!$A:$BZ, $A59, COLUMN(AI59))</f>
        <v/>
      </c>
      <c r="AJ59">
        <f>INDEX('Input EIA SEDS'!$A:$BZ, $A59, COLUMN(AJ59))</f>
        <v/>
      </c>
      <c r="AK59">
        <f>INDEX('Input EIA SEDS'!$A:$BZ, $A59, COLUMN(AK59))</f>
        <v/>
      </c>
      <c r="AL59">
        <f>INDEX('Input EIA SEDS'!$A:$BZ, $A59, COLUMN(AL59))</f>
        <v/>
      </c>
      <c r="AM59">
        <f>INDEX('Input EIA SEDS'!$A:$BZ, $A59, COLUMN(AM59))</f>
        <v/>
      </c>
      <c r="AN59">
        <f>INDEX('Input EIA SEDS'!$A:$BZ, $A59, COLUMN(AN59))</f>
        <v/>
      </c>
      <c r="AO59">
        <f>INDEX('Input EIA SEDS'!$A:$BZ, $A59, COLUMN(AO59))</f>
        <v/>
      </c>
      <c r="AP59">
        <f>INDEX('Input EIA SEDS'!$A:$BZ, $A59, COLUMN(AP59))</f>
        <v/>
      </c>
      <c r="AQ59">
        <f>INDEX('Input EIA SEDS'!$A:$BZ, $A59, COLUMN(AQ59))</f>
        <v/>
      </c>
      <c r="AR59">
        <f>INDEX('Input EIA SEDS'!$A:$BZ, $A59, COLUMN(AR59))</f>
        <v/>
      </c>
      <c r="AS59">
        <f>INDEX('Input EIA SEDS'!$A:$BZ, $A59, COLUMN(AS59))</f>
        <v/>
      </c>
      <c r="AT59">
        <f>INDEX('Input EIA SEDS'!$A:$BZ, $A59, COLUMN(AT59))</f>
        <v/>
      </c>
      <c r="AU59">
        <f>INDEX('Input EIA SEDS'!$A:$BZ, $A59, COLUMN(AU59))</f>
        <v/>
      </c>
      <c r="AV59">
        <f>INDEX('Input EIA SEDS'!$A:$BZ, $A59, COLUMN(AV59))</f>
        <v/>
      </c>
      <c r="AW59">
        <f>INDEX('Input EIA SEDS'!$A:$BZ, $A59, COLUMN(AW59))</f>
        <v/>
      </c>
      <c r="AX59">
        <f>INDEX('Input EIA SEDS'!$A:$BZ, $A59, COLUMN(AX59))</f>
        <v/>
      </c>
      <c r="AY59">
        <f>INDEX('Input EIA SEDS'!$A:$BZ, $A59, COLUMN(AY59))</f>
        <v/>
      </c>
      <c r="AZ59">
        <f>INDEX('Input EIA SEDS'!$A:$BZ, $A59, COLUMN(AZ59))</f>
        <v/>
      </c>
      <c r="BA59">
        <f>INDEX('Input EIA SEDS'!$A:$BZ, $A59, COLUMN(BA59))</f>
        <v/>
      </c>
      <c r="BB59">
        <f>INDEX('Input EIA SEDS'!$A:$BZ, $A59, COLUMN(BB59))</f>
        <v/>
      </c>
      <c r="BC59">
        <f>INDEX('Input EIA SEDS'!$A:$BZ, $A59, COLUMN(BC59))</f>
        <v/>
      </c>
      <c r="BD59">
        <f>INDEX('Input EIA SEDS'!$A:$BZ, $A59, COLUMN(BD59))</f>
        <v/>
      </c>
      <c r="BE59">
        <f>INDEX('Input EIA SEDS'!$A:$BZ, $A59, COLUMN(BE59))</f>
        <v/>
      </c>
      <c r="BF59">
        <f>INDEX('Input EIA SEDS'!$A:$BZ, $A59, COLUMN(BF59))</f>
        <v/>
      </c>
      <c r="BG59">
        <f>INDEX('Input EIA SEDS'!$A:$BZ, $A59, COLUMN(BG59))</f>
        <v/>
      </c>
      <c r="BH59">
        <f>INDEX('Input EIA SEDS'!$A:$BZ, $A59, COLUMN(BH59))</f>
        <v/>
      </c>
      <c r="BI59">
        <f>INDEX('Input EIA SEDS'!$A:$BZ, $A59, COLUMN(BI59))</f>
        <v/>
      </c>
      <c r="BJ59">
        <f>INDEX('Input EIA SEDS'!$A:$BZ, $A59, COLUMN(BJ59))</f>
        <v/>
      </c>
      <c r="BK59">
        <f>INDEX('Input EIA SEDS'!$A:$BZ, $A59, COLUMN(BK59))</f>
        <v/>
      </c>
      <c r="BL59">
        <f>INDEX('Input EIA SEDS'!$A:$BZ, $A59, COLUMN(BL59))</f>
        <v/>
      </c>
      <c r="BM59">
        <f>INDEX('Input EIA SEDS'!$A:$BZ, $A59, COLUMN(BM59))</f>
        <v/>
      </c>
      <c r="BN59">
        <f>INDEX('Input EIA SEDS'!$A:$BZ, $A59, COLUMN(BN59))</f>
        <v/>
      </c>
      <c r="BO59">
        <f>INDEX('Input EIA SEDS'!$A:$BZ, $A59, COLUMN(BO59))</f>
        <v/>
      </c>
      <c r="BP59">
        <f>INDEX('Input EIA SEDS'!$A:$BZ, $A59, COLUMN(BP59))</f>
        <v/>
      </c>
      <c r="BQ59">
        <f>INDEX('Input EIA SEDS'!$A:$BZ, $A59, COLUMN(BQ59))</f>
        <v/>
      </c>
      <c r="BR59">
        <f>INDEX('Input EIA SEDS'!$A:$BZ, $A59, COLUMN(BR59))</f>
        <v/>
      </c>
      <c r="BS59">
        <f>INDEX('Input EIA SEDS'!$A:$BZ, $A59, COLUMN(BS59))</f>
        <v/>
      </c>
      <c r="BT59">
        <f>INDEX('Input EIA SEDS'!$A:$BZ, $A59, COLUMN(BT59))</f>
        <v/>
      </c>
      <c r="BU59">
        <f>INDEX('Input EIA SEDS'!$A:$BZ, $A59, COLUMN(BU59))</f>
        <v/>
      </c>
      <c r="BV59">
        <f>INDEX('Input EIA SEDS'!$A:$BZ, $A59, COLUMN(BV59))</f>
        <v/>
      </c>
      <c r="BW59">
        <f>INDEX('Input EIA SEDS'!$A:$BZ, $A59, COLUMN(BW59))</f>
        <v/>
      </c>
    </row>
    <row r="60" spans="1:75">
      <c r="A60">
        <f>MATCH($C60,'Input EIA SEDS'!$C:$C,0)</f>
        <v/>
      </c>
      <c r="B60">
        <f>INDEX('Input EIA SEDS'!$A:$BZ, $A60, COLUMN(B60))</f>
        <v/>
      </c>
      <c r="C60" t="s">
        <v>686</v>
      </c>
      <c r="D60">
        <f>INDEX('Input EIA SEDS'!$A:$BZ, $A60, COLUMN(D60))</f>
        <v/>
      </c>
      <c r="E60">
        <f>INDEX('Input EIA SEDS'!$A:$BZ, $A60, COLUMN(E60))</f>
        <v/>
      </c>
      <c r="F60">
        <f>INDEX('Input EIA SEDS'!$A:$BZ, $A60, COLUMN(F60))</f>
        <v/>
      </c>
      <c r="G60">
        <f>INDEX('Input EIA SEDS'!$A:$BZ, $A60, COLUMN(G60))</f>
        <v/>
      </c>
      <c r="H60">
        <f>INDEX('Input EIA SEDS'!$A:$BZ, $A60, COLUMN(H60))</f>
        <v/>
      </c>
      <c r="I60">
        <f>INDEX('Input EIA SEDS'!$A:$BZ, $A60, COLUMN(I60))</f>
        <v/>
      </c>
      <c r="J60">
        <f>INDEX('Input EIA SEDS'!$A:$BZ, $A60, COLUMN(J60))</f>
        <v/>
      </c>
      <c r="K60">
        <f>INDEX('Input EIA SEDS'!$A:$BZ, $A60, COLUMN(K60))</f>
        <v/>
      </c>
      <c r="L60">
        <f>INDEX('Input EIA SEDS'!$A:$BZ, $A60, COLUMN(L60))</f>
        <v/>
      </c>
      <c r="M60">
        <f>INDEX('Input EIA SEDS'!$A:$BZ, $A60, COLUMN(M60))</f>
        <v/>
      </c>
      <c r="N60">
        <f>INDEX('Input EIA SEDS'!$A:$BZ, $A60, COLUMN(N60))</f>
        <v/>
      </c>
      <c r="O60">
        <f>INDEX('Input EIA SEDS'!$A:$BZ, $A60, COLUMN(O60))</f>
        <v/>
      </c>
      <c r="P60">
        <f>INDEX('Input EIA SEDS'!$A:$BZ, $A60, COLUMN(P60))</f>
        <v/>
      </c>
      <c r="Q60">
        <f>INDEX('Input EIA SEDS'!$A:$BZ, $A60, COLUMN(Q60))</f>
        <v/>
      </c>
      <c r="R60">
        <f>INDEX('Input EIA SEDS'!$A:$BZ, $A60, COLUMN(R60))</f>
        <v/>
      </c>
      <c r="S60">
        <f>INDEX('Input EIA SEDS'!$A:$BZ, $A60, COLUMN(S60))</f>
        <v/>
      </c>
      <c r="T60">
        <f>INDEX('Input EIA SEDS'!$A:$BZ, $A60, COLUMN(T60))</f>
        <v/>
      </c>
      <c r="U60">
        <f>INDEX('Input EIA SEDS'!$A:$BZ, $A60, COLUMN(U60))</f>
        <v/>
      </c>
      <c r="V60">
        <f>INDEX('Input EIA SEDS'!$A:$BZ, $A60, COLUMN(V60))</f>
        <v/>
      </c>
      <c r="W60">
        <f>INDEX('Input EIA SEDS'!$A:$BZ, $A60, COLUMN(W60))</f>
        <v/>
      </c>
      <c r="X60">
        <f>INDEX('Input EIA SEDS'!$A:$BZ, $A60, COLUMN(X60))</f>
        <v/>
      </c>
      <c r="Y60">
        <f>INDEX('Input EIA SEDS'!$A:$BZ, $A60, COLUMN(Y60))</f>
        <v/>
      </c>
      <c r="Z60">
        <f>INDEX('Input EIA SEDS'!$A:$BZ, $A60, COLUMN(Z60))</f>
        <v/>
      </c>
      <c r="AA60">
        <f>INDEX('Input EIA SEDS'!$A:$BZ, $A60, COLUMN(AA60))</f>
        <v/>
      </c>
      <c r="AB60">
        <f>INDEX('Input EIA SEDS'!$A:$BZ, $A60, COLUMN(AB60))</f>
        <v/>
      </c>
      <c r="AC60">
        <f>INDEX('Input EIA SEDS'!$A:$BZ, $A60, COLUMN(AC60))</f>
        <v/>
      </c>
      <c r="AD60">
        <f>INDEX('Input EIA SEDS'!$A:$BZ, $A60, COLUMN(AD60))</f>
        <v/>
      </c>
      <c r="AE60">
        <f>INDEX('Input EIA SEDS'!$A:$BZ, $A60, COLUMN(AE60))</f>
        <v/>
      </c>
      <c r="AF60">
        <f>INDEX('Input EIA SEDS'!$A:$BZ, $A60, COLUMN(AF60))</f>
        <v/>
      </c>
      <c r="AG60">
        <f>INDEX('Input EIA SEDS'!$A:$BZ, $A60, COLUMN(AG60))</f>
        <v/>
      </c>
      <c r="AH60">
        <f>INDEX('Input EIA SEDS'!$A:$BZ, $A60, COLUMN(AH60))</f>
        <v/>
      </c>
      <c r="AI60">
        <f>INDEX('Input EIA SEDS'!$A:$BZ, $A60, COLUMN(AI60))</f>
        <v/>
      </c>
      <c r="AJ60">
        <f>INDEX('Input EIA SEDS'!$A:$BZ, $A60, COLUMN(AJ60))</f>
        <v/>
      </c>
      <c r="AK60">
        <f>INDEX('Input EIA SEDS'!$A:$BZ, $A60, COLUMN(AK60))</f>
        <v/>
      </c>
      <c r="AL60">
        <f>INDEX('Input EIA SEDS'!$A:$BZ, $A60, COLUMN(AL60))</f>
        <v/>
      </c>
      <c r="AM60">
        <f>INDEX('Input EIA SEDS'!$A:$BZ, $A60, COLUMN(AM60))</f>
        <v/>
      </c>
      <c r="AN60">
        <f>INDEX('Input EIA SEDS'!$A:$BZ, $A60, COLUMN(AN60))</f>
        <v/>
      </c>
      <c r="AO60">
        <f>INDEX('Input EIA SEDS'!$A:$BZ, $A60, COLUMN(AO60))</f>
        <v/>
      </c>
      <c r="AP60">
        <f>INDEX('Input EIA SEDS'!$A:$BZ, $A60, COLUMN(AP60))</f>
        <v/>
      </c>
      <c r="AQ60">
        <f>INDEX('Input EIA SEDS'!$A:$BZ, $A60, COLUMN(AQ60))</f>
        <v/>
      </c>
      <c r="AR60">
        <f>INDEX('Input EIA SEDS'!$A:$BZ, $A60, COLUMN(AR60))</f>
        <v/>
      </c>
      <c r="AS60">
        <f>INDEX('Input EIA SEDS'!$A:$BZ, $A60, COLUMN(AS60))</f>
        <v/>
      </c>
      <c r="AT60">
        <f>INDEX('Input EIA SEDS'!$A:$BZ, $A60, COLUMN(AT60))</f>
        <v/>
      </c>
      <c r="AU60">
        <f>INDEX('Input EIA SEDS'!$A:$BZ, $A60, COLUMN(AU60))</f>
        <v/>
      </c>
      <c r="AV60">
        <f>INDEX('Input EIA SEDS'!$A:$BZ, $A60, COLUMN(AV60))</f>
        <v/>
      </c>
      <c r="AW60">
        <f>INDEX('Input EIA SEDS'!$A:$BZ, $A60, COLUMN(AW60))</f>
        <v/>
      </c>
      <c r="AX60">
        <f>INDEX('Input EIA SEDS'!$A:$BZ, $A60, COLUMN(AX60))</f>
        <v/>
      </c>
      <c r="AY60">
        <f>INDEX('Input EIA SEDS'!$A:$BZ, $A60, COLUMN(AY60))</f>
        <v/>
      </c>
      <c r="AZ60">
        <f>INDEX('Input EIA SEDS'!$A:$BZ, $A60, COLUMN(AZ60))</f>
        <v/>
      </c>
      <c r="BA60">
        <f>INDEX('Input EIA SEDS'!$A:$BZ, $A60, COLUMN(BA60))</f>
        <v/>
      </c>
      <c r="BB60">
        <f>INDEX('Input EIA SEDS'!$A:$BZ, $A60, COLUMN(BB60))</f>
        <v/>
      </c>
      <c r="BC60">
        <f>INDEX('Input EIA SEDS'!$A:$BZ, $A60, COLUMN(BC60))</f>
        <v/>
      </c>
      <c r="BD60">
        <f>INDEX('Input EIA SEDS'!$A:$BZ, $A60, COLUMN(BD60))</f>
        <v/>
      </c>
      <c r="BE60">
        <f>INDEX('Input EIA SEDS'!$A:$BZ, $A60, COLUMN(BE60))</f>
        <v/>
      </c>
      <c r="BF60">
        <f>INDEX('Input EIA SEDS'!$A:$BZ, $A60, COLUMN(BF60))</f>
        <v/>
      </c>
      <c r="BG60">
        <f>INDEX('Input EIA SEDS'!$A:$BZ, $A60, COLUMN(BG60))</f>
        <v/>
      </c>
      <c r="BH60">
        <f>INDEX('Input EIA SEDS'!$A:$BZ, $A60, COLUMN(BH60))</f>
        <v/>
      </c>
      <c r="BI60">
        <f>INDEX('Input EIA SEDS'!$A:$BZ, $A60, COLUMN(BI60))</f>
        <v/>
      </c>
      <c r="BJ60">
        <f>INDEX('Input EIA SEDS'!$A:$BZ, $A60, COLUMN(BJ60))</f>
        <v/>
      </c>
      <c r="BK60">
        <f>INDEX('Input EIA SEDS'!$A:$BZ, $A60, COLUMN(BK60))</f>
        <v/>
      </c>
      <c r="BL60">
        <f>INDEX('Input EIA SEDS'!$A:$BZ, $A60, COLUMN(BL60))</f>
        <v/>
      </c>
      <c r="BM60">
        <f>INDEX('Input EIA SEDS'!$A:$BZ, $A60, COLUMN(BM60))</f>
        <v/>
      </c>
      <c r="BN60">
        <f>INDEX('Input EIA SEDS'!$A:$BZ, $A60, COLUMN(BN60))</f>
        <v/>
      </c>
      <c r="BO60">
        <f>INDEX('Input EIA SEDS'!$A:$BZ, $A60, COLUMN(BO60))</f>
        <v/>
      </c>
      <c r="BP60">
        <f>INDEX('Input EIA SEDS'!$A:$BZ, $A60, COLUMN(BP60))</f>
        <v/>
      </c>
      <c r="BQ60">
        <f>INDEX('Input EIA SEDS'!$A:$BZ, $A60, COLUMN(BQ60))</f>
        <v/>
      </c>
      <c r="BR60">
        <f>INDEX('Input EIA SEDS'!$A:$BZ, $A60, COLUMN(BR60))</f>
        <v/>
      </c>
      <c r="BS60">
        <f>INDEX('Input EIA SEDS'!$A:$BZ, $A60, COLUMN(BS60))</f>
        <v/>
      </c>
      <c r="BT60">
        <f>INDEX('Input EIA SEDS'!$A:$BZ, $A60, COLUMN(BT60))</f>
        <v/>
      </c>
      <c r="BU60">
        <f>INDEX('Input EIA SEDS'!$A:$BZ, $A60, COLUMN(BU60))</f>
        <v/>
      </c>
      <c r="BV60">
        <f>INDEX('Input EIA SEDS'!$A:$BZ, $A60, COLUMN(BV60))</f>
        <v/>
      </c>
      <c r="BW60">
        <f>INDEX('Input EIA SEDS'!$A:$BZ, $A60, COLUMN(BW60))</f>
        <v/>
      </c>
    </row>
    <row r="61" spans="1:75">
      <c r="A61">
        <f>MATCH($C61,'Input EIA SEDS'!$C:$C,0)</f>
        <v/>
      </c>
      <c r="B61">
        <f>INDEX('Input EIA SEDS'!$A:$BZ, $A61, COLUMN(B61))</f>
        <v/>
      </c>
      <c r="C61" t="s">
        <v>692</v>
      </c>
      <c r="D61">
        <f>INDEX('Input EIA SEDS'!$A:$BZ, $A61, COLUMN(D61))</f>
        <v/>
      </c>
      <c r="E61">
        <f>INDEX('Input EIA SEDS'!$A:$BZ, $A61, COLUMN(E61))</f>
        <v/>
      </c>
      <c r="F61">
        <f>INDEX('Input EIA SEDS'!$A:$BZ, $A61, COLUMN(F61))</f>
        <v/>
      </c>
      <c r="G61">
        <f>INDEX('Input EIA SEDS'!$A:$BZ, $A61, COLUMN(G61))</f>
        <v/>
      </c>
      <c r="H61">
        <f>INDEX('Input EIA SEDS'!$A:$BZ, $A61, COLUMN(H61))</f>
        <v/>
      </c>
      <c r="I61">
        <f>INDEX('Input EIA SEDS'!$A:$BZ, $A61, COLUMN(I61))</f>
        <v/>
      </c>
      <c r="J61">
        <f>INDEX('Input EIA SEDS'!$A:$BZ, $A61, COLUMN(J61))</f>
        <v/>
      </c>
      <c r="K61">
        <f>INDEX('Input EIA SEDS'!$A:$BZ, $A61, COLUMN(K61))</f>
        <v/>
      </c>
      <c r="L61">
        <f>INDEX('Input EIA SEDS'!$A:$BZ, $A61, COLUMN(L61))</f>
        <v/>
      </c>
      <c r="M61">
        <f>INDEX('Input EIA SEDS'!$A:$BZ, $A61, COLUMN(M61))</f>
        <v/>
      </c>
      <c r="N61">
        <f>INDEX('Input EIA SEDS'!$A:$BZ, $A61, COLUMN(N61))</f>
        <v/>
      </c>
      <c r="O61">
        <f>INDEX('Input EIA SEDS'!$A:$BZ, $A61, COLUMN(O61))</f>
        <v/>
      </c>
      <c r="P61">
        <f>INDEX('Input EIA SEDS'!$A:$BZ, $A61, COLUMN(P61))</f>
        <v/>
      </c>
      <c r="Q61">
        <f>INDEX('Input EIA SEDS'!$A:$BZ, $A61, COLUMN(Q61))</f>
        <v/>
      </c>
      <c r="R61">
        <f>INDEX('Input EIA SEDS'!$A:$BZ, $A61, COLUMN(R61))</f>
        <v/>
      </c>
      <c r="S61">
        <f>INDEX('Input EIA SEDS'!$A:$BZ, $A61, COLUMN(S61))</f>
        <v/>
      </c>
      <c r="T61">
        <f>INDEX('Input EIA SEDS'!$A:$BZ, $A61, COLUMN(T61))</f>
        <v/>
      </c>
      <c r="U61">
        <f>INDEX('Input EIA SEDS'!$A:$BZ, $A61, COLUMN(U61))</f>
        <v/>
      </c>
      <c r="V61">
        <f>INDEX('Input EIA SEDS'!$A:$BZ, $A61, COLUMN(V61))</f>
        <v/>
      </c>
      <c r="W61">
        <f>INDEX('Input EIA SEDS'!$A:$BZ, $A61, COLUMN(W61))</f>
        <v/>
      </c>
      <c r="X61">
        <f>INDEX('Input EIA SEDS'!$A:$BZ, $A61, COLUMN(X61))</f>
        <v/>
      </c>
      <c r="Y61">
        <f>INDEX('Input EIA SEDS'!$A:$BZ, $A61, COLUMN(Y61))</f>
        <v/>
      </c>
      <c r="Z61">
        <f>INDEX('Input EIA SEDS'!$A:$BZ, $A61, COLUMN(Z61))</f>
        <v/>
      </c>
      <c r="AA61">
        <f>INDEX('Input EIA SEDS'!$A:$BZ, $A61, COLUMN(AA61))</f>
        <v/>
      </c>
      <c r="AB61">
        <f>INDEX('Input EIA SEDS'!$A:$BZ, $A61, COLUMN(AB61))</f>
        <v/>
      </c>
      <c r="AC61">
        <f>INDEX('Input EIA SEDS'!$A:$BZ, $A61, COLUMN(AC61))</f>
        <v/>
      </c>
      <c r="AD61">
        <f>INDEX('Input EIA SEDS'!$A:$BZ, $A61, COLUMN(AD61))</f>
        <v/>
      </c>
      <c r="AE61">
        <f>INDEX('Input EIA SEDS'!$A:$BZ, $A61, COLUMN(AE61))</f>
        <v/>
      </c>
      <c r="AF61">
        <f>INDEX('Input EIA SEDS'!$A:$BZ, $A61, COLUMN(AF61))</f>
        <v/>
      </c>
      <c r="AG61">
        <f>INDEX('Input EIA SEDS'!$A:$BZ, $A61, COLUMN(AG61))</f>
        <v/>
      </c>
      <c r="AH61">
        <f>INDEX('Input EIA SEDS'!$A:$BZ, $A61, COLUMN(AH61))</f>
        <v/>
      </c>
      <c r="AI61">
        <f>INDEX('Input EIA SEDS'!$A:$BZ, $A61, COLUMN(AI61))</f>
        <v/>
      </c>
      <c r="AJ61">
        <f>INDEX('Input EIA SEDS'!$A:$BZ, $A61, COLUMN(AJ61))</f>
        <v/>
      </c>
      <c r="AK61">
        <f>INDEX('Input EIA SEDS'!$A:$BZ, $A61, COLUMN(AK61))</f>
        <v/>
      </c>
      <c r="AL61">
        <f>INDEX('Input EIA SEDS'!$A:$BZ, $A61, COLUMN(AL61))</f>
        <v/>
      </c>
      <c r="AM61">
        <f>INDEX('Input EIA SEDS'!$A:$BZ, $A61, COLUMN(AM61))</f>
        <v/>
      </c>
      <c r="AN61">
        <f>INDEX('Input EIA SEDS'!$A:$BZ, $A61, COLUMN(AN61))</f>
        <v/>
      </c>
      <c r="AO61">
        <f>INDEX('Input EIA SEDS'!$A:$BZ, $A61, COLUMN(AO61))</f>
        <v/>
      </c>
      <c r="AP61">
        <f>INDEX('Input EIA SEDS'!$A:$BZ, $A61, COLUMN(AP61))</f>
        <v/>
      </c>
      <c r="AQ61">
        <f>INDEX('Input EIA SEDS'!$A:$BZ, $A61, COLUMN(AQ61))</f>
        <v/>
      </c>
      <c r="AR61">
        <f>INDEX('Input EIA SEDS'!$A:$BZ, $A61, COLUMN(AR61))</f>
        <v/>
      </c>
      <c r="AS61">
        <f>INDEX('Input EIA SEDS'!$A:$BZ, $A61, COLUMN(AS61))</f>
        <v/>
      </c>
      <c r="AT61">
        <f>INDEX('Input EIA SEDS'!$A:$BZ, $A61, COLUMN(AT61))</f>
        <v/>
      </c>
      <c r="AU61">
        <f>INDEX('Input EIA SEDS'!$A:$BZ, $A61, COLUMN(AU61))</f>
        <v/>
      </c>
      <c r="AV61">
        <f>INDEX('Input EIA SEDS'!$A:$BZ, $A61, COLUMN(AV61))</f>
        <v/>
      </c>
      <c r="AW61">
        <f>INDEX('Input EIA SEDS'!$A:$BZ, $A61, COLUMN(AW61))</f>
        <v/>
      </c>
      <c r="AX61">
        <f>INDEX('Input EIA SEDS'!$A:$BZ, $A61, COLUMN(AX61))</f>
        <v/>
      </c>
      <c r="AY61">
        <f>INDEX('Input EIA SEDS'!$A:$BZ, $A61, COLUMN(AY61))</f>
        <v/>
      </c>
      <c r="AZ61">
        <f>INDEX('Input EIA SEDS'!$A:$BZ, $A61, COLUMN(AZ61))</f>
        <v/>
      </c>
      <c r="BA61">
        <f>INDEX('Input EIA SEDS'!$A:$BZ, $A61, COLUMN(BA61))</f>
        <v/>
      </c>
      <c r="BB61">
        <f>INDEX('Input EIA SEDS'!$A:$BZ, $A61, COLUMN(BB61))</f>
        <v/>
      </c>
      <c r="BC61">
        <f>INDEX('Input EIA SEDS'!$A:$BZ, $A61, COLUMN(BC61))</f>
        <v/>
      </c>
      <c r="BD61">
        <f>INDEX('Input EIA SEDS'!$A:$BZ, $A61, COLUMN(BD61))</f>
        <v/>
      </c>
      <c r="BE61">
        <f>INDEX('Input EIA SEDS'!$A:$BZ, $A61, COLUMN(BE61))</f>
        <v/>
      </c>
      <c r="BF61">
        <f>INDEX('Input EIA SEDS'!$A:$BZ, $A61, COLUMN(BF61))</f>
        <v/>
      </c>
      <c r="BG61">
        <f>INDEX('Input EIA SEDS'!$A:$BZ, $A61, COLUMN(BG61))</f>
        <v/>
      </c>
      <c r="BH61">
        <f>INDEX('Input EIA SEDS'!$A:$BZ, $A61, COLUMN(BH61))</f>
        <v/>
      </c>
      <c r="BI61">
        <f>INDEX('Input EIA SEDS'!$A:$BZ, $A61, COLUMN(BI61))</f>
        <v/>
      </c>
      <c r="BJ61">
        <f>INDEX('Input EIA SEDS'!$A:$BZ, $A61, COLUMN(BJ61))</f>
        <v/>
      </c>
      <c r="BK61">
        <f>INDEX('Input EIA SEDS'!$A:$BZ, $A61, COLUMN(BK61))</f>
        <v/>
      </c>
      <c r="BL61">
        <f>INDEX('Input EIA SEDS'!$A:$BZ, $A61, COLUMN(BL61))</f>
        <v/>
      </c>
      <c r="BM61">
        <f>INDEX('Input EIA SEDS'!$A:$BZ, $A61, COLUMN(BM61))</f>
        <v/>
      </c>
      <c r="BN61">
        <f>INDEX('Input EIA SEDS'!$A:$BZ, $A61, COLUMN(BN61))</f>
        <v/>
      </c>
      <c r="BO61">
        <f>INDEX('Input EIA SEDS'!$A:$BZ, $A61, COLUMN(BO61))</f>
        <v/>
      </c>
      <c r="BP61">
        <f>INDEX('Input EIA SEDS'!$A:$BZ, $A61, COLUMN(BP61))</f>
        <v/>
      </c>
      <c r="BQ61">
        <f>INDEX('Input EIA SEDS'!$A:$BZ, $A61, COLUMN(BQ61))</f>
        <v/>
      </c>
      <c r="BR61">
        <f>INDEX('Input EIA SEDS'!$A:$BZ, $A61, COLUMN(BR61))</f>
        <v/>
      </c>
      <c r="BS61">
        <f>INDEX('Input EIA SEDS'!$A:$BZ, $A61, COLUMN(BS61))</f>
        <v/>
      </c>
      <c r="BT61">
        <f>INDEX('Input EIA SEDS'!$A:$BZ, $A61, COLUMN(BT61))</f>
        <v/>
      </c>
      <c r="BU61">
        <f>INDEX('Input EIA SEDS'!$A:$BZ, $A61, COLUMN(BU61))</f>
        <v/>
      </c>
      <c r="BV61">
        <f>INDEX('Input EIA SEDS'!$A:$BZ, $A61, COLUMN(BV61))</f>
        <v/>
      </c>
      <c r="BW61">
        <f>INDEX('Input EIA SEDS'!$A:$BZ, $A61, COLUMN(BW61))</f>
        <v/>
      </c>
    </row>
    <row r="62" spans="1:75">
      <c r="A62">
        <f>MATCH($C62,'Input EIA SEDS'!$C:$C,0)</f>
        <v/>
      </c>
      <c r="B62">
        <f>INDEX('Input EIA SEDS'!$A:$BZ, $A62, COLUMN(B62))</f>
        <v/>
      </c>
      <c r="C62" t="s">
        <v>698</v>
      </c>
      <c r="D62">
        <f>INDEX('Input EIA SEDS'!$A:$BZ, $A62, COLUMN(D62))</f>
        <v/>
      </c>
      <c r="E62">
        <f>INDEX('Input EIA SEDS'!$A:$BZ, $A62, COLUMN(E62))</f>
        <v/>
      </c>
      <c r="F62">
        <f>INDEX('Input EIA SEDS'!$A:$BZ, $A62, COLUMN(F62))</f>
        <v/>
      </c>
      <c r="G62">
        <f>INDEX('Input EIA SEDS'!$A:$BZ, $A62, COLUMN(G62))</f>
        <v/>
      </c>
      <c r="H62">
        <f>INDEX('Input EIA SEDS'!$A:$BZ, $A62, COLUMN(H62))</f>
        <v/>
      </c>
      <c r="I62">
        <f>INDEX('Input EIA SEDS'!$A:$BZ, $A62, COLUMN(I62))</f>
        <v/>
      </c>
      <c r="J62">
        <f>INDEX('Input EIA SEDS'!$A:$BZ, $A62, COLUMN(J62))</f>
        <v/>
      </c>
      <c r="K62">
        <f>INDEX('Input EIA SEDS'!$A:$BZ, $A62, COLUMN(K62))</f>
        <v/>
      </c>
      <c r="L62">
        <f>INDEX('Input EIA SEDS'!$A:$BZ, $A62, COLUMN(L62))</f>
        <v/>
      </c>
      <c r="M62">
        <f>INDEX('Input EIA SEDS'!$A:$BZ, $A62, COLUMN(M62))</f>
        <v/>
      </c>
      <c r="N62">
        <f>INDEX('Input EIA SEDS'!$A:$BZ, $A62, COLUMN(N62))</f>
        <v/>
      </c>
      <c r="O62">
        <f>INDEX('Input EIA SEDS'!$A:$BZ, $A62, COLUMN(O62))</f>
        <v/>
      </c>
      <c r="P62">
        <f>INDEX('Input EIA SEDS'!$A:$BZ, $A62, COLUMN(P62))</f>
        <v/>
      </c>
      <c r="Q62">
        <f>INDEX('Input EIA SEDS'!$A:$BZ, $A62, COLUMN(Q62))</f>
        <v/>
      </c>
      <c r="R62">
        <f>INDEX('Input EIA SEDS'!$A:$BZ, $A62, COLUMN(R62))</f>
        <v/>
      </c>
      <c r="S62">
        <f>INDEX('Input EIA SEDS'!$A:$BZ, $A62, COLUMN(S62))</f>
        <v/>
      </c>
      <c r="T62">
        <f>INDEX('Input EIA SEDS'!$A:$BZ, $A62, COLUMN(T62))</f>
        <v/>
      </c>
      <c r="U62">
        <f>INDEX('Input EIA SEDS'!$A:$BZ, $A62, COLUMN(U62))</f>
        <v/>
      </c>
      <c r="V62">
        <f>INDEX('Input EIA SEDS'!$A:$BZ, $A62, COLUMN(V62))</f>
        <v/>
      </c>
      <c r="W62">
        <f>INDEX('Input EIA SEDS'!$A:$BZ, $A62, COLUMN(W62))</f>
        <v/>
      </c>
      <c r="X62">
        <f>INDEX('Input EIA SEDS'!$A:$BZ, $A62, COLUMN(X62))</f>
        <v/>
      </c>
      <c r="Y62">
        <f>INDEX('Input EIA SEDS'!$A:$BZ, $A62, COLUMN(Y62))</f>
        <v/>
      </c>
      <c r="Z62">
        <f>INDEX('Input EIA SEDS'!$A:$BZ, $A62, COLUMN(Z62))</f>
        <v/>
      </c>
      <c r="AA62">
        <f>INDEX('Input EIA SEDS'!$A:$BZ, $A62, COLUMN(AA62))</f>
        <v/>
      </c>
      <c r="AB62">
        <f>INDEX('Input EIA SEDS'!$A:$BZ, $A62, COLUMN(AB62))</f>
        <v/>
      </c>
      <c r="AC62">
        <f>INDEX('Input EIA SEDS'!$A:$BZ, $A62, COLUMN(AC62))</f>
        <v/>
      </c>
      <c r="AD62">
        <f>INDEX('Input EIA SEDS'!$A:$BZ, $A62, COLUMN(AD62))</f>
        <v/>
      </c>
      <c r="AE62">
        <f>INDEX('Input EIA SEDS'!$A:$BZ, $A62, COLUMN(AE62))</f>
        <v/>
      </c>
      <c r="AF62">
        <f>INDEX('Input EIA SEDS'!$A:$BZ, $A62, COLUMN(AF62))</f>
        <v/>
      </c>
      <c r="AG62">
        <f>INDEX('Input EIA SEDS'!$A:$BZ, $A62, COLUMN(AG62))</f>
        <v/>
      </c>
      <c r="AH62">
        <f>INDEX('Input EIA SEDS'!$A:$BZ, $A62, COLUMN(AH62))</f>
        <v/>
      </c>
      <c r="AI62">
        <f>INDEX('Input EIA SEDS'!$A:$BZ, $A62, COLUMN(AI62))</f>
        <v/>
      </c>
      <c r="AJ62">
        <f>INDEX('Input EIA SEDS'!$A:$BZ, $A62, COLUMN(AJ62))</f>
        <v/>
      </c>
      <c r="AK62">
        <f>INDEX('Input EIA SEDS'!$A:$BZ, $A62, COLUMN(AK62))</f>
        <v/>
      </c>
      <c r="AL62">
        <f>INDEX('Input EIA SEDS'!$A:$BZ, $A62, COLUMN(AL62))</f>
        <v/>
      </c>
      <c r="AM62">
        <f>INDEX('Input EIA SEDS'!$A:$BZ, $A62, COLUMN(AM62))</f>
        <v/>
      </c>
      <c r="AN62">
        <f>INDEX('Input EIA SEDS'!$A:$BZ, $A62, COLUMN(AN62))</f>
        <v/>
      </c>
      <c r="AO62">
        <f>INDEX('Input EIA SEDS'!$A:$BZ, $A62, COLUMN(AO62))</f>
        <v/>
      </c>
      <c r="AP62">
        <f>INDEX('Input EIA SEDS'!$A:$BZ, $A62, COLUMN(AP62))</f>
        <v/>
      </c>
      <c r="AQ62">
        <f>INDEX('Input EIA SEDS'!$A:$BZ, $A62, COLUMN(AQ62))</f>
        <v/>
      </c>
      <c r="AR62">
        <f>INDEX('Input EIA SEDS'!$A:$BZ, $A62, COLUMN(AR62))</f>
        <v/>
      </c>
      <c r="AS62">
        <f>INDEX('Input EIA SEDS'!$A:$BZ, $A62, COLUMN(AS62))</f>
        <v/>
      </c>
      <c r="AT62">
        <f>INDEX('Input EIA SEDS'!$A:$BZ, $A62, COLUMN(AT62))</f>
        <v/>
      </c>
      <c r="AU62">
        <f>INDEX('Input EIA SEDS'!$A:$BZ, $A62, COLUMN(AU62))</f>
        <v/>
      </c>
      <c r="AV62">
        <f>INDEX('Input EIA SEDS'!$A:$BZ, $A62, COLUMN(AV62))</f>
        <v/>
      </c>
      <c r="AW62">
        <f>INDEX('Input EIA SEDS'!$A:$BZ, $A62, COLUMN(AW62))</f>
        <v/>
      </c>
      <c r="AX62">
        <f>INDEX('Input EIA SEDS'!$A:$BZ, $A62, COLUMN(AX62))</f>
        <v/>
      </c>
      <c r="AY62">
        <f>INDEX('Input EIA SEDS'!$A:$BZ, $A62, COLUMN(AY62))</f>
        <v/>
      </c>
      <c r="AZ62">
        <f>INDEX('Input EIA SEDS'!$A:$BZ, $A62, COLUMN(AZ62))</f>
        <v/>
      </c>
      <c r="BA62">
        <f>INDEX('Input EIA SEDS'!$A:$BZ, $A62, COLUMN(BA62))</f>
        <v/>
      </c>
      <c r="BB62">
        <f>INDEX('Input EIA SEDS'!$A:$BZ, $A62, COLUMN(BB62))</f>
        <v/>
      </c>
      <c r="BC62">
        <f>INDEX('Input EIA SEDS'!$A:$BZ, $A62, COLUMN(BC62))</f>
        <v/>
      </c>
      <c r="BD62">
        <f>INDEX('Input EIA SEDS'!$A:$BZ, $A62, COLUMN(BD62))</f>
        <v/>
      </c>
      <c r="BE62">
        <f>INDEX('Input EIA SEDS'!$A:$BZ, $A62, COLUMN(BE62))</f>
        <v/>
      </c>
      <c r="BF62">
        <f>INDEX('Input EIA SEDS'!$A:$BZ, $A62, COLUMN(BF62))</f>
        <v/>
      </c>
      <c r="BG62">
        <f>INDEX('Input EIA SEDS'!$A:$BZ, $A62, COLUMN(BG62))</f>
        <v/>
      </c>
      <c r="BH62">
        <f>INDEX('Input EIA SEDS'!$A:$BZ, $A62, COLUMN(BH62))</f>
        <v/>
      </c>
      <c r="BI62">
        <f>INDEX('Input EIA SEDS'!$A:$BZ, $A62, COLUMN(BI62))</f>
        <v/>
      </c>
      <c r="BJ62">
        <f>INDEX('Input EIA SEDS'!$A:$BZ, $A62, COLUMN(BJ62))</f>
        <v/>
      </c>
      <c r="BK62">
        <f>INDEX('Input EIA SEDS'!$A:$BZ, $A62, COLUMN(BK62))</f>
        <v/>
      </c>
      <c r="BL62">
        <f>INDEX('Input EIA SEDS'!$A:$BZ, $A62, COLUMN(BL62))</f>
        <v/>
      </c>
      <c r="BM62">
        <f>INDEX('Input EIA SEDS'!$A:$BZ, $A62, COLUMN(BM62))</f>
        <v/>
      </c>
      <c r="BN62">
        <f>INDEX('Input EIA SEDS'!$A:$BZ, $A62, COLUMN(BN62))</f>
        <v/>
      </c>
      <c r="BO62">
        <f>INDEX('Input EIA SEDS'!$A:$BZ, $A62, COLUMN(BO62))</f>
        <v/>
      </c>
      <c r="BP62">
        <f>INDEX('Input EIA SEDS'!$A:$BZ, $A62, COLUMN(BP62))</f>
        <v/>
      </c>
      <c r="BQ62">
        <f>INDEX('Input EIA SEDS'!$A:$BZ, $A62, COLUMN(BQ62))</f>
        <v/>
      </c>
      <c r="BR62">
        <f>INDEX('Input EIA SEDS'!$A:$BZ, $A62, COLUMN(BR62))</f>
        <v/>
      </c>
      <c r="BS62">
        <f>INDEX('Input EIA SEDS'!$A:$BZ, $A62, COLUMN(BS62))</f>
        <v/>
      </c>
      <c r="BT62">
        <f>INDEX('Input EIA SEDS'!$A:$BZ, $A62, COLUMN(BT62))</f>
        <v/>
      </c>
      <c r="BU62">
        <f>INDEX('Input EIA SEDS'!$A:$BZ, $A62, COLUMN(BU62))</f>
        <v/>
      </c>
      <c r="BV62">
        <f>INDEX('Input EIA SEDS'!$A:$BZ, $A62, COLUMN(BV62))</f>
        <v/>
      </c>
      <c r="BW62">
        <f>INDEX('Input EIA SEDS'!$A:$BZ, $A62, COLUMN(BW62))</f>
        <v/>
      </c>
    </row>
    <row r="63" spans="1:75">
      <c r="A63">
        <f>MATCH($C63,'Input EIA SEDS'!$C:$C,0)</f>
        <v/>
      </c>
      <c r="B63">
        <f>INDEX('Input EIA SEDS'!$A:$BZ, $A63, COLUMN(B63))</f>
        <v/>
      </c>
      <c r="C63" t="s">
        <v>718</v>
      </c>
      <c r="D63">
        <f>INDEX('Input EIA SEDS'!$A:$BZ, $A63, COLUMN(D63))</f>
        <v/>
      </c>
      <c r="E63">
        <f>INDEX('Input EIA SEDS'!$A:$BZ, $A63, COLUMN(E63))</f>
        <v/>
      </c>
      <c r="F63">
        <f>INDEX('Input EIA SEDS'!$A:$BZ, $A63, COLUMN(F63))</f>
        <v/>
      </c>
      <c r="G63">
        <f>INDEX('Input EIA SEDS'!$A:$BZ, $A63, COLUMN(G63))</f>
        <v/>
      </c>
      <c r="H63">
        <f>INDEX('Input EIA SEDS'!$A:$BZ, $A63, COLUMN(H63))</f>
        <v/>
      </c>
      <c r="I63">
        <f>INDEX('Input EIA SEDS'!$A:$BZ, $A63, COLUMN(I63))</f>
        <v/>
      </c>
      <c r="J63">
        <f>INDEX('Input EIA SEDS'!$A:$BZ, $A63, COLUMN(J63))</f>
        <v/>
      </c>
      <c r="K63">
        <f>INDEX('Input EIA SEDS'!$A:$BZ, $A63, COLUMN(K63))</f>
        <v/>
      </c>
      <c r="L63">
        <f>INDEX('Input EIA SEDS'!$A:$BZ, $A63, COLUMN(L63))</f>
        <v/>
      </c>
      <c r="M63">
        <f>INDEX('Input EIA SEDS'!$A:$BZ, $A63, COLUMN(M63))</f>
        <v/>
      </c>
      <c r="N63">
        <f>INDEX('Input EIA SEDS'!$A:$BZ, $A63, COLUMN(N63))</f>
        <v/>
      </c>
      <c r="O63">
        <f>INDEX('Input EIA SEDS'!$A:$BZ, $A63, COLUMN(O63))</f>
        <v/>
      </c>
      <c r="P63">
        <f>INDEX('Input EIA SEDS'!$A:$BZ, $A63, COLUMN(P63))</f>
        <v/>
      </c>
      <c r="Q63">
        <f>INDEX('Input EIA SEDS'!$A:$BZ, $A63, COLUMN(Q63))</f>
        <v/>
      </c>
      <c r="R63">
        <f>INDEX('Input EIA SEDS'!$A:$BZ, $A63, COLUMN(R63))</f>
        <v/>
      </c>
      <c r="S63">
        <f>INDEX('Input EIA SEDS'!$A:$BZ, $A63, COLUMN(S63))</f>
        <v/>
      </c>
      <c r="T63">
        <f>INDEX('Input EIA SEDS'!$A:$BZ, $A63, COLUMN(T63))</f>
        <v/>
      </c>
      <c r="U63">
        <f>INDEX('Input EIA SEDS'!$A:$BZ, $A63, COLUMN(U63))</f>
        <v/>
      </c>
      <c r="V63">
        <f>INDEX('Input EIA SEDS'!$A:$BZ, $A63, COLUMN(V63))</f>
        <v/>
      </c>
      <c r="W63">
        <f>INDEX('Input EIA SEDS'!$A:$BZ, $A63, COLUMN(W63))</f>
        <v/>
      </c>
      <c r="X63">
        <f>INDEX('Input EIA SEDS'!$A:$BZ, $A63, COLUMN(X63))</f>
        <v/>
      </c>
      <c r="Y63">
        <f>INDEX('Input EIA SEDS'!$A:$BZ, $A63, COLUMN(Y63))</f>
        <v/>
      </c>
      <c r="Z63">
        <f>INDEX('Input EIA SEDS'!$A:$BZ, $A63, COLUMN(Z63))</f>
        <v/>
      </c>
      <c r="AA63">
        <f>INDEX('Input EIA SEDS'!$A:$BZ, $A63, COLUMN(AA63))</f>
        <v/>
      </c>
      <c r="AB63">
        <f>INDEX('Input EIA SEDS'!$A:$BZ, $A63, COLUMN(AB63))</f>
        <v/>
      </c>
      <c r="AC63">
        <f>INDEX('Input EIA SEDS'!$A:$BZ, $A63, COLUMN(AC63))</f>
        <v/>
      </c>
      <c r="AD63">
        <f>INDEX('Input EIA SEDS'!$A:$BZ, $A63, COLUMN(AD63))</f>
        <v/>
      </c>
      <c r="AE63">
        <f>INDEX('Input EIA SEDS'!$A:$BZ, $A63, COLUMN(AE63))</f>
        <v/>
      </c>
      <c r="AF63">
        <f>INDEX('Input EIA SEDS'!$A:$BZ, $A63, COLUMN(AF63))</f>
        <v/>
      </c>
      <c r="AG63">
        <f>INDEX('Input EIA SEDS'!$A:$BZ, $A63, COLUMN(AG63))</f>
        <v/>
      </c>
      <c r="AH63">
        <f>INDEX('Input EIA SEDS'!$A:$BZ, $A63, COLUMN(AH63))</f>
        <v/>
      </c>
      <c r="AI63">
        <f>INDEX('Input EIA SEDS'!$A:$BZ, $A63, COLUMN(AI63))</f>
        <v/>
      </c>
      <c r="AJ63">
        <f>INDEX('Input EIA SEDS'!$A:$BZ, $A63, COLUMN(AJ63))</f>
        <v/>
      </c>
      <c r="AK63">
        <f>INDEX('Input EIA SEDS'!$A:$BZ, $A63, COLUMN(AK63))</f>
        <v/>
      </c>
      <c r="AL63">
        <f>INDEX('Input EIA SEDS'!$A:$BZ, $A63, COLUMN(AL63))</f>
        <v/>
      </c>
      <c r="AM63">
        <f>INDEX('Input EIA SEDS'!$A:$BZ, $A63, COLUMN(AM63))</f>
        <v/>
      </c>
      <c r="AN63">
        <f>INDEX('Input EIA SEDS'!$A:$BZ, $A63, COLUMN(AN63))</f>
        <v/>
      </c>
      <c r="AO63">
        <f>INDEX('Input EIA SEDS'!$A:$BZ, $A63, COLUMN(AO63))</f>
        <v/>
      </c>
      <c r="AP63">
        <f>INDEX('Input EIA SEDS'!$A:$BZ, $A63, COLUMN(AP63))</f>
        <v/>
      </c>
      <c r="AQ63">
        <f>INDEX('Input EIA SEDS'!$A:$BZ, $A63, COLUMN(AQ63))</f>
        <v/>
      </c>
      <c r="AR63">
        <f>INDEX('Input EIA SEDS'!$A:$BZ, $A63, COLUMN(AR63))</f>
        <v/>
      </c>
      <c r="AS63">
        <f>INDEX('Input EIA SEDS'!$A:$BZ, $A63, COLUMN(AS63))</f>
        <v/>
      </c>
      <c r="AT63">
        <f>INDEX('Input EIA SEDS'!$A:$BZ, $A63, COLUMN(AT63))</f>
        <v/>
      </c>
      <c r="AU63">
        <f>INDEX('Input EIA SEDS'!$A:$BZ, $A63, COLUMN(AU63))</f>
        <v/>
      </c>
      <c r="AV63">
        <f>INDEX('Input EIA SEDS'!$A:$BZ, $A63, COLUMN(AV63))</f>
        <v/>
      </c>
      <c r="AW63">
        <f>INDEX('Input EIA SEDS'!$A:$BZ, $A63, COLUMN(AW63))</f>
        <v/>
      </c>
      <c r="AX63">
        <f>INDEX('Input EIA SEDS'!$A:$BZ, $A63, COLUMN(AX63))</f>
        <v/>
      </c>
      <c r="AY63">
        <f>INDEX('Input EIA SEDS'!$A:$BZ, $A63, COLUMN(AY63))</f>
        <v/>
      </c>
      <c r="AZ63">
        <f>INDEX('Input EIA SEDS'!$A:$BZ, $A63, COLUMN(AZ63))</f>
        <v/>
      </c>
      <c r="BA63">
        <f>INDEX('Input EIA SEDS'!$A:$BZ, $A63, COLUMN(BA63))</f>
        <v/>
      </c>
      <c r="BB63">
        <f>INDEX('Input EIA SEDS'!$A:$BZ, $A63, COLUMN(BB63))</f>
        <v/>
      </c>
      <c r="BC63">
        <f>INDEX('Input EIA SEDS'!$A:$BZ, $A63, COLUMN(BC63))</f>
        <v/>
      </c>
      <c r="BD63">
        <f>INDEX('Input EIA SEDS'!$A:$BZ, $A63, COLUMN(BD63))</f>
        <v/>
      </c>
      <c r="BE63">
        <f>INDEX('Input EIA SEDS'!$A:$BZ, $A63, COLUMN(BE63))</f>
        <v/>
      </c>
      <c r="BF63">
        <f>INDEX('Input EIA SEDS'!$A:$BZ, $A63, COLUMN(BF63))</f>
        <v/>
      </c>
      <c r="BG63">
        <f>INDEX('Input EIA SEDS'!$A:$BZ, $A63, COLUMN(BG63))</f>
        <v/>
      </c>
      <c r="BH63">
        <f>INDEX('Input EIA SEDS'!$A:$BZ, $A63, COLUMN(BH63))</f>
        <v/>
      </c>
      <c r="BI63">
        <f>INDEX('Input EIA SEDS'!$A:$BZ, $A63, COLUMN(BI63))</f>
        <v/>
      </c>
      <c r="BJ63">
        <f>INDEX('Input EIA SEDS'!$A:$BZ, $A63, COLUMN(BJ63))</f>
        <v/>
      </c>
      <c r="BK63">
        <f>INDEX('Input EIA SEDS'!$A:$BZ, $A63, COLUMN(BK63))</f>
        <v/>
      </c>
      <c r="BL63">
        <f>INDEX('Input EIA SEDS'!$A:$BZ, $A63, COLUMN(BL63))</f>
        <v/>
      </c>
      <c r="BM63">
        <f>INDEX('Input EIA SEDS'!$A:$BZ, $A63, COLUMN(BM63))</f>
        <v/>
      </c>
      <c r="BN63">
        <f>INDEX('Input EIA SEDS'!$A:$BZ, $A63, COLUMN(BN63))</f>
        <v/>
      </c>
      <c r="BO63">
        <f>INDEX('Input EIA SEDS'!$A:$BZ, $A63, COLUMN(BO63))</f>
        <v/>
      </c>
      <c r="BP63">
        <f>INDEX('Input EIA SEDS'!$A:$BZ, $A63, COLUMN(BP63))</f>
        <v/>
      </c>
      <c r="BQ63">
        <f>INDEX('Input EIA SEDS'!$A:$BZ, $A63, COLUMN(BQ63))</f>
        <v/>
      </c>
      <c r="BR63">
        <f>INDEX('Input EIA SEDS'!$A:$BZ, $A63, COLUMN(BR63))</f>
        <v/>
      </c>
      <c r="BS63">
        <f>INDEX('Input EIA SEDS'!$A:$BZ, $A63, COLUMN(BS63))</f>
        <v/>
      </c>
      <c r="BT63">
        <f>INDEX('Input EIA SEDS'!$A:$BZ, $A63, COLUMN(BT63))</f>
        <v/>
      </c>
      <c r="BU63">
        <f>INDEX('Input EIA SEDS'!$A:$BZ, $A63, COLUMN(BU63))</f>
        <v/>
      </c>
      <c r="BV63">
        <f>INDEX('Input EIA SEDS'!$A:$BZ, $A63, COLUMN(BV63))</f>
        <v/>
      </c>
      <c r="BW63">
        <f>INDEX('Input EIA SEDS'!$A:$BZ, $A63, COLUMN(BW63))</f>
        <v/>
      </c>
    </row>
    <row r="64" spans="1:75">
      <c r="A64">
        <f>MATCH($C64,'Input EIA SEDS'!$C:$C,0)</f>
        <v/>
      </c>
      <c r="B64">
        <f>INDEX('Input EIA SEDS'!$A:$BZ, $A64, COLUMN(B64))</f>
        <v/>
      </c>
      <c r="C64" t="s">
        <v>721</v>
      </c>
      <c r="D64">
        <f>INDEX('Input EIA SEDS'!$A:$BZ, $A64, COLUMN(D64))</f>
        <v/>
      </c>
      <c r="E64">
        <f>INDEX('Input EIA SEDS'!$A:$BZ, $A64, COLUMN(E64))</f>
        <v/>
      </c>
      <c r="F64">
        <f>INDEX('Input EIA SEDS'!$A:$BZ, $A64, COLUMN(F64))</f>
        <v/>
      </c>
      <c r="G64">
        <f>INDEX('Input EIA SEDS'!$A:$BZ, $A64, COLUMN(G64))</f>
        <v/>
      </c>
      <c r="H64">
        <f>INDEX('Input EIA SEDS'!$A:$BZ, $A64, COLUMN(H64))</f>
        <v/>
      </c>
      <c r="I64">
        <f>INDEX('Input EIA SEDS'!$A:$BZ, $A64, COLUMN(I64))</f>
        <v/>
      </c>
      <c r="J64">
        <f>INDEX('Input EIA SEDS'!$A:$BZ, $A64, COLUMN(J64))</f>
        <v/>
      </c>
      <c r="K64">
        <f>INDEX('Input EIA SEDS'!$A:$BZ, $A64, COLUMN(K64))</f>
        <v/>
      </c>
      <c r="L64">
        <f>INDEX('Input EIA SEDS'!$A:$BZ, $A64, COLUMN(L64))</f>
        <v/>
      </c>
      <c r="M64">
        <f>INDEX('Input EIA SEDS'!$A:$BZ, $A64, COLUMN(M64))</f>
        <v/>
      </c>
      <c r="N64">
        <f>INDEX('Input EIA SEDS'!$A:$BZ, $A64, COLUMN(N64))</f>
        <v/>
      </c>
      <c r="O64">
        <f>INDEX('Input EIA SEDS'!$A:$BZ, $A64, COLUMN(O64))</f>
        <v/>
      </c>
      <c r="P64">
        <f>INDEX('Input EIA SEDS'!$A:$BZ, $A64, COLUMN(P64))</f>
        <v/>
      </c>
      <c r="Q64">
        <f>INDEX('Input EIA SEDS'!$A:$BZ, $A64, COLUMN(Q64))</f>
        <v/>
      </c>
      <c r="R64">
        <f>INDEX('Input EIA SEDS'!$A:$BZ, $A64, COLUMN(R64))</f>
        <v/>
      </c>
      <c r="S64">
        <f>INDEX('Input EIA SEDS'!$A:$BZ, $A64, COLUMN(S64))</f>
        <v/>
      </c>
      <c r="T64">
        <f>INDEX('Input EIA SEDS'!$A:$BZ, $A64, COLUMN(T64))</f>
        <v/>
      </c>
      <c r="U64">
        <f>INDEX('Input EIA SEDS'!$A:$BZ, $A64, COLUMN(U64))</f>
        <v/>
      </c>
      <c r="V64">
        <f>INDEX('Input EIA SEDS'!$A:$BZ, $A64, COLUMN(V64))</f>
        <v/>
      </c>
      <c r="W64">
        <f>INDEX('Input EIA SEDS'!$A:$BZ, $A64, COLUMN(W64))</f>
        <v/>
      </c>
      <c r="X64">
        <f>INDEX('Input EIA SEDS'!$A:$BZ, $A64, COLUMN(X64))</f>
        <v/>
      </c>
      <c r="Y64">
        <f>INDEX('Input EIA SEDS'!$A:$BZ, $A64, COLUMN(Y64))</f>
        <v/>
      </c>
      <c r="Z64">
        <f>INDEX('Input EIA SEDS'!$A:$BZ, $A64, COLUMN(Z64))</f>
        <v/>
      </c>
      <c r="AA64">
        <f>INDEX('Input EIA SEDS'!$A:$BZ, $A64, COLUMN(AA64))</f>
        <v/>
      </c>
      <c r="AB64">
        <f>INDEX('Input EIA SEDS'!$A:$BZ, $A64, COLUMN(AB64))</f>
        <v/>
      </c>
      <c r="AC64">
        <f>INDEX('Input EIA SEDS'!$A:$BZ, $A64, COLUMN(AC64))</f>
        <v/>
      </c>
      <c r="AD64">
        <f>INDEX('Input EIA SEDS'!$A:$BZ, $A64, COLUMN(AD64))</f>
        <v/>
      </c>
      <c r="AE64">
        <f>INDEX('Input EIA SEDS'!$A:$BZ, $A64, COLUMN(AE64))</f>
        <v/>
      </c>
      <c r="AF64">
        <f>INDEX('Input EIA SEDS'!$A:$BZ, $A64, COLUMN(AF64))</f>
        <v/>
      </c>
      <c r="AG64">
        <f>INDEX('Input EIA SEDS'!$A:$BZ, $A64, COLUMN(AG64))</f>
        <v/>
      </c>
      <c r="AH64">
        <f>INDEX('Input EIA SEDS'!$A:$BZ, $A64, COLUMN(AH64))</f>
        <v/>
      </c>
      <c r="AI64">
        <f>INDEX('Input EIA SEDS'!$A:$BZ, $A64, COLUMN(AI64))</f>
        <v/>
      </c>
      <c r="AJ64">
        <f>INDEX('Input EIA SEDS'!$A:$BZ, $A64, COLUMN(AJ64))</f>
        <v/>
      </c>
      <c r="AK64">
        <f>INDEX('Input EIA SEDS'!$A:$BZ, $A64, COLUMN(AK64))</f>
        <v/>
      </c>
      <c r="AL64">
        <f>INDEX('Input EIA SEDS'!$A:$BZ, $A64, COLUMN(AL64))</f>
        <v/>
      </c>
      <c r="AM64">
        <f>INDEX('Input EIA SEDS'!$A:$BZ, $A64, COLUMN(AM64))</f>
        <v/>
      </c>
      <c r="AN64">
        <f>INDEX('Input EIA SEDS'!$A:$BZ, $A64, COLUMN(AN64))</f>
        <v/>
      </c>
      <c r="AO64">
        <f>INDEX('Input EIA SEDS'!$A:$BZ, $A64, COLUMN(AO64))</f>
        <v/>
      </c>
      <c r="AP64">
        <f>INDEX('Input EIA SEDS'!$A:$BZ, $A64, COLUMN(AP64))</f>
        <v/>
      </c>
      <c r="AQ64">
        <f>INDEX('Input EIA SEDS'!$A:$BZ, $A64, COLUMN(AQ64))</f>
        <v/>
      </c>
      <c r="AR64">
        <f>INDEX('Input EIA SEDS'!$A:$BZ, $A64, COLUMN(AR64))</f>
        <v/>
      </c>
      <c r="AS64">
        <f>INDEX('Input EIA SEDS'!$A:$BZ, $A64, COLUMN(AS64))</f>
        <v/>
      </c>
      <c r="AT64">
        <f>INDEX('Input EIA SEDS'!$A:$BZ, $A64, COLUMN(AT64))</f>
        <v/>
      </c>
      <c r="AU64">
        <f>INDEX('Input EIA SEDS'!$A:$BZ, $A64, COLUMN(AU64))</f>
        <v/>
      </c>
      <c r="AV64">
        <f>INDEX('Input EIA SEDS'!$A:$BZ, $A64, COLUMN(AV64))</f>
        <v/>
      </c>
      <c r="AW64">
        <f>INDEX('Input EIA SEDS'!$A:$BZ, $A64, COLUMN(AW64))</f>
        <v/>
      </c>
      <c r="AX64">
        <f>INDEX('Input EIA SEDS'!$A:$BZ, $A64, COLUMN(AX64))</f>
        <v/>
      </c>
      <c r="AY64">
        <f>INDEX('Input EIA SEDS'!$A:$BZ, $A64, COLUMN(AY64))</f>
        <v/>
      </c>
      <c r="AZ64">
        <f>INDEX('Input EIA SEDS'!$A:$BZ, $A64, COLUMN(AZ64))</f>
        <v/>
      </c>
      <c r="BA64">
        <f>INDEX('Input EIA SEDS'!$A:$BZ, $A64, COLUMN(BA64))</f>
        <v/>
      </c>
      <c r="BB64">
        <f>INDEX('Input EIA SEDS'!$A:$BZ, $A64, COLUMN(BB64))</f>
        <v/>
      </c>
      <c r="BC64">
        <f>INDEX('Input EIA SEDS'!$A:$BZ, $A64, COLUMN(BC64))</f>
        <v/>
      </c>
      <c r="BD64">
        <f>INDEX('Input EIA SEDS'!$A:$BZ, $A64, COLUMN(BD64))</f>
        <v/>
      </c>
      <c r="BE64">
        <f>INDEX('Input EIA SEDS'!$A:$BZ, $A64, COLUMN(BE64))</f>
        <v/>
      </c>
      <c r="BF64">
        <f>INDEX('Input EIA SEDS'!$A:$BZ, $A64, COLUMN(BF64))</f>
        <v/>
      </c>
      <c r="BG64">
        <f>INDEX('Input EIA SEDS'!$A:$BZ, $A64, COLUMN(BG64))</f>
        <v/>
      </c>
      <c r="BH64">
        <f>INDEX('Input EIA SEDS'!$A:$BZ, $A64, COLUMN(BH64))</f>
        <v/>
      </c>
      <c r="BI64">
        <f>INDEX('Input EIA SEDS'!$A:$BZ, $A64, COLUMN(BI64))</f>
        <v/>
      </c>
      <c r="BJ64">
        <f>INDEX('Input EIA SEDS'!$A:$BZ, $A64, COLUMN(BJ64))</f>
        <v/>
      </c>
      <c r="BK64">
        <f>INDEX('Input EIA SEDS'!$A:$BZ, $A64, COLUMN(BK64))</f>
        <v/>
      </c>
      <c r="BL64">
        <f>INDEX('Input EIA SEDS'!$A:$BZ, $A64, COLUMN(BL64))</f>
        <v/>
      </c>
      <c r="BM64">
        <f>INDEX('Input EIA SEDS'!$A:$BZ, $A64, COLUMN(BM64))</f>
        <v/>
      </c>
      <c r="BN64">
        <f>INDEX('Input EIA SEDS'!$A:$BZ, $A64, COLUMN(BN64))</f>
        <v/>
      </c>
      <c r="BO64">
        <f>INDEX('Input EIA SEDS'!$A:$BZ, $A64, COLUMN(BO64))</f>
        <v/>
      </c>
      <c r="BP64">
        <f>INDEX('Input EIA SEDS'!$A:$BZ, $A64, COLUMN(BP64))</f>
        <v/>
      </c>
      <c r="BQ64">
        <f>INDEX('Input EIA SEDS'!$A:$BZ, $A64, COLUMN(BQ64))</f>
        <v/>
      </c>
      <c r="BR64">
        <f>INDEX('Input EIA SEDS'!$A:$BZ, $A64, COLUMN(BR64))</f>
        <v/>
      </c>
      <c r="BS64">
        <f>INDEX('Input EIA SEDS'!$A:$BZ, $A64, COLUMN(BS64))</f>
        <v/>
      </c>
      <c r="BT64">
        <f>INDEX('Input EIA SEDS'!$A:$BZ, $A64, COLUMN(BT64))</f>
        <v/>
      </c>
      <c r="BU64">
        <f>INDEX('Input EIA SEDS'!$A:$BZ, $A64, COLUMN(BU64))</f>
        <v/>
      </c>
      <c r="BV64">
        <f>INDEX('Input EIA SEDS'!$A:$BZ, $A64, COLUMN(BV64))</f>
        <v/>
      </c>
      <c r="BW64">
        <f>INDEX('Input EIA SEDS'!$A:$BZ, $A64, COLUMN(BW64))</f>
        <v/>
      </c>
    </row>
    <row r="65" spans="1:75">
      <c r="A65">
        <f>MATCH($C65,'Input EIA SEDS'!$C:$C,0)</f>
        <v/>
      </c>
      <c r="B65">
        <f>INDEX('Input EIA SEDS'!$A:$BZ, $A65, COLUMN(B65))</f>
        <v/>
      </c>
      <c r="C65" t="s">
        <v>725</v>
      </c>
      <c r="D65">
        <f>INDEX('Input EIA SEDS'!$A:$BZ, $A65, COLUMN(D65))</f>
        <v/>
      </c>
      <c r="E65">
        <f>INDEX('Input EIA SEDS'!$A:$BZ, $A65, COLUMN(E65))</f>
        <v/>
      </c>
      <c r="F65">
        <f>INDEX('Input EIA SEDS'!$A:$BZ, $A65, COLUMN(F65))</f>
        <v/>
      </c>
      <c r="G65">
        <f>INDEX('Input EIA SEDS'!$A:$BZ, $A65, COLUMN(G65))</f>
        <v/>
      </c>
      <c r="H65">
        <f>INDEX('Input EIA SEDS'!$A:$BZ, $A65, COLUMN(H65))</f>
        <v/>
      </c>
      <c r="I65">
        <f>INDEX('Input EIA SEDS'!$A:$BZ, $A65, COLUMN(I65))</f>
        <v/>
      </c>
      <c r="J65">
        <f>INDEX('Input EIA SEDS'!$A:$BZ, $A65, COLUMN(J65))</f>
        <v/>
      </c>
      <c r="K65">
        <f>INDEX('Input EIA SEDS'!$A:$BZ, $A65, COLUMN(K65))</f>
        <v/>
      </c>
      <c r="L65">
        <f>INDEX('Input EIA SEDS'!$A:$BZ, $A65, COLUMN(L65))</f>
        <v/>
      </c>
      <c r="M65">
        <f>INDEX('Input EIA SEDS'!$A:$BZ, $A65, COLUMN(M65))</f>
        <v/>
      </c>
      <c r="N65">
        <f>INDEX('Input EIA SEDS'!$A:$BZ, $A65, COLUMN(N65))</f>
        <v/>
      </c>
      <c r="O65">
        <f>INDEX('Input EIA SEDS'!$A:$BZ, $A65, COLUMN(O65))</f>
        <v/>
      </c>
      <c r="P65">
        <f>INDEX('Input EIA SEDS'!$A:$BZ, $A65, COLUMN(P65))</f>
        <v/>
      </c>
      <c r="Q65">
        <f>INDEX('Input EIA SEDS'!$A:$BZ, $A65, COLUMN(Q65))</f>
        <v/>
      </c>
      <c r="R65">
        <f>INDEX('Input EIA SEDS'!$A:$BZ, $A65, COLUMN(R65))</f>
        <v/>
      </c>
      <c r="S65">
        <f>INDEX('Input EIA SEDS'!$A:$BZ, $A65, COLUMN(S65))</f>
        <v/>
      </c>
      <c r="T65">
        <f>INDEX('Input EIA SEDS'!$A:$BZ, $A65, COLUMN(T65))</f>
        <v/>
      </c>
      <c r="U65">
        <f>INDEX('Input EIA SEDS'!$A:$BZ, $A65, COLUMN(U65))</f>
        <v/>
      </c>
      <c r="V65">
        <f>INDEX('Input EIA SEDS'!$A:$BZ, $A65, COLUMN(V65))</f>
        <v/>
      </c>
      <c r="W65">
        <f>INDEX('Input EIA SEDS'!$A:$BZ, $A65, COLUMN(W65))</f>
        <v/>
      </c>
      <c r="X65">
        <f>INDEX('Input EIA SEDS'!$A:$BZ, $A65, COLUMN(X65))</f>
        <v/>
      </c>
      <c r="Y65">
        <f>INDEX('Input EIA SEDS'!$A:$BZ, $A65, COLUMN(Y65))</f>
        <v/>
      </c>
      <c r="Z65">
        <f>INDEX('Input EIA SEDS'!$A:$BZ, $A65, COLUMN(Z65))</f>
        <v/>
      </c>
      <c r="AA65">
        <f>INDEX('Input EIA SEDS'!$A:$BZ, $A65, COLUMN(AA65))</f>
        <v/>
      </c>
      <c r="AB65">
        <f>INDEX('Input EIA SEDS'!$A:$BZ, $A65, COLUMN(AB65))</f>
        <v/>
      </c>
      <c r="AC65">
        <f>INDEX('Input EIA SEDS'!$A:$BZ, $A65, COLUMN(AC65))</f>
        <v/>
      </c>
      <c r="AD65">
        <f>INDEX('Input EIA SEDS'!$A:$BZ, $A65, COLUMN(AD65))</f>
        <v/>
      </c>
      <c r="AE65">
        <f>INDEX('Input EIA SEDS'!$A:$BZ, $A65, COLUMN(AE65))</f>
        <v/>
      </c>
      <c r="AF65">
        <f>INDEX('Input EIA SEDS'!$A:$BZ, $A65, COLUMN(AF65))</f>
        <v/>
      </c>
      <c r="AG65">
        <f>INDEX('Input EIA SEDS'!$A:$BZ, $A65, COLUMN(AG65))</f>
        <v/>
      </c>
      <c r="AH65">
        <f>INDEX('Input EIA SEDS'!$A:$BZ, $A65, COLUMN(AH65))</f>
        <v/>
      </c>
      <c r="AI65">
        <f>INDEX('Input EIA SEDS'!$A:$BZ, $A65, COLUMN(AI65))</f>
        <v/>
      </c>
      <c r="AJ65">
        <f>INDEX('Input EIA SEDS'!$A:$BZ, $A65, COLUMN(AJ65))</f>
        <v/>
      </c>
      <c r="AK65">
        <f>INDEX('Input EIA SEDS'!$A:$BZ, $A65, COLUMN(AK65))</f>
        <v/>
      </c>
      <c r="AL65">
        <f>INDEX('Input EIA SEDS'!$A:$BZ, $A65, COLUMN(AL65))</f>
        <v/>
      </c>
      <c r="AM65">
        <f>INDEX('Input EIA SEDS'!$A:$BZ, $A65, COLUMN(AM65))</f>
        <v/>
      </c>
      <c r="AN65">
        <f>INDEX('Input EIA SEDS'!$A:$BZ, $A65, COLUMN(AN65))</f>
        <v/>
      </c>
      <c r="AO65">
        <f>INDEX('Input EIA SEDS'!$A:$BZ, $A65, COLUMN(AO65))</f>
        <v/>
      </c>
      <c r="AP65">
        <f>INDEX('Input EIA SEDS'!$A:$BZ, $A65, COLUMN(AP65))</f>
        <v/>
      </c>
      <c r="AQ65">
        <f>INDEX('Input EIA SEDS'!$A:$BZ, $A65, COLUMN(AQ65))</f>
        <v/>
      </c>
      <c r="AR65">
        <f>INDEX('Input EIA SEDS'!$A:$BZ, $A65, COLUMN(AR65))</f>
        <v/>
      </c>
      <c r="AS65">
        <f>INDEX('Input EIA SEDS'!$A:$BZ, $A65, COLUMN(AS65))</f>
        <v/>
      </c>
      <c r="AT65">
        <f>INDEX('Input EIA SEDS'!$A:$BZ, $A65, COLUMN(AT65))</f>
        <v/>
      </c>
      <c r="AU65">
        <f>INDEX('Input EIA SEDS'!$A:$BZ, $A65, COLUMN(AU65))</f>
        <v/>
      </c>
      <c r="AV65">
        <f>INDEX('Input EIA SEDS'!$A:$BZ, $A65, COLUMN(AV65))</f>
        <v/>
      </c>
      <c r="AW65">
        <f>INDEX('Input EIA SEDS'!$A:$BZ, $A65, COLUMN(AW65))</f>
        <v/>
      </c>
      <c r="AX65">
        <f>INDEX('Input EIA SEDS'!$A:$BZ, $A65, COLUMN(AX65))</f>
        <v/>
      </c>
      <c r="AY65">
        <f>INDEX('Input EIA SEDS'!$A:$BZ, $A65, COLUMN(AY65))</f>
        <v/>
      </c>
      <c r="AZ65">
        <f>INDEX('Input EIA SEDS'!$A:$BZ, $A65, COLUMN(AZ65))</f>
        <v/>
      </c>
      <c r="BA65">
        <f>INDEX('Input EIA SEDS'!$A:$BZ, $A65, COLUMN(BA65))</f>
        <v/>
      </c>
      <c r="BB65">
        <f>INDEX('Input EIA SEDS'!$A:$BZ, $A65, COLUMN(BB65))</f>
        <v/>
      </c>
      <c r="BC65">
        <f>INDEX('Input EIA SEDS'!$A:$BZ, $A65, COLUMN(BC65))</f>
        <v/>
      </c>
      <c r="BD65">
        <f>INDEX('Input EIA SEDS'!$A:$BZ, $A65, COLUMN(BD65))</f>
        <v/>
      </c>
      <c r="BE65">
        <f>INDEX('Input EIA SEDS'!$A:$BZ, $A65, COLUMN(BE65))</f>
        <v/>
      </c>
      <c r="BF65">
        <f>INDEX('Input EIA SEDS'!$A:$BZ, $A65, COLUMN(BF65))</f>
        <v/>
      </c>
      <c r="BG65">
        <f>INDEX('Input EIA SEDS'!$A:$BZ, $A65, COLUMN(BG65))</f>
        <v/>
      </c>
      <c r="BH65">
        <f>INDEX('Input EIA SEDS'!$A:$BZ, $A65, COLUMN(BH65))</f>
        <v/>
      </c>
      <c r="BI65">
        <f>INDEX('Input EIA SEDS'!$A:$BZ, $A65, COLUMN(BI65))</f>
        <v/>
      </c>
      <c r="BJ65">
        <f>INDEX('Input EIA SEDS'!$A:$BZ, $A65, COLUMN(BJ65))</f>
        <v/>
      </c>
      <c r="BK65">
        <f>INDEX('Input EIA SEDS'!$A:$BZ, $A65, COLUMN(BK65))</f>
        <v/>
      </c>
      <c r="BL65">
        <f>INDEX('Input EIA SEDS'!$A:$BZ, $A65, COLUMN(BL65))</f>
        <v/>
      </c>
      <c r="BM65">
        <f>INDEX('Input EIA SEDS'!$A:$BZ, $A65, COLUMN(BM65))</f>
        <v/>
      </c>
      <c r="BN65">
        <f>INDEX('Input EIA SEDS'!$A:$BZ, $A65, COLUMN(BN65))</f>
        <v/>
      </c>
      <c r="BO65">
        <f>INDEX('Input EIA SEDS'!$A:$BZ, $A65, COLUMN(BO65))</f>
        <v/>
      </c>
      <c r="BP65">
        <f>INDEX('Input EIA SEDS'!$A:$BZ, $A65, COLUMN(BP65))</f>
        <v/>
      </c>
      <c r="BQ65">
        <f>INDEX('Input EIA SEDS'!$A:$BZ, $A65, COLUMN(BQ65))</f>
        <v/>
      </c>
      <c r="BR65">
        <f>INDEX('Input EIA SEDS'!$A:$BZ, $A65, COLUMN(BR65))</f>
        <v/>
      </c>
      <c r="BS65">
        <f>INDEX('Input EIA SEDS'!$A:$BZ, $A65, COLUMN(BS65))</f>
        <v/>
      </c>
      <c r="BT65">
        <f>INDEX('Input EIA SEDS'!$A:$BZ, $A65, COLUMN(BT65))</f>
        <v/>
      </c>
      <c r="BU65">
        <f>INDEX('Input EIA SEDS'!$A:$BZ, $A65, COLUMN(BU65))</f>
        <v/>
      </c>
      <c r="BV65">
        <f>INDEX('Input EIA SEDS'!$A:$BZ, $A65, COLUMN(BV65))</f>
        <v/>
      </c>
      <c r="BW65">
        <f>INDEX('Input EIA SEDS'!$A:$BZ, $A65, COLUMN(BW65))</f>
        <v/>
      </c>
    </row>
    <row r="66" spans="1:75">
      <c r="A66">
        <f>MATCH($C66,'Input EIA SEDS'!$C:$C,0)</f>
        <v/>
      </c>
      <c r="B66">
        <f>INDEX('Input EIA SEDS'!$A:$BZ, $A66, COLUMN(B66))</f>
        <v/>
      </c>
      <c r="C66" t="s">
        <v>728</v>
      </c>
      <c r="D66">
        <f>INDEX('Input EIA SEDS'!$A:$BZ, $A66, COLUMN(D66))</f>
        <v/>
      </c>
      <c r="E66">
        <f>INDEX('Input EIA SEDS'!$A:$BZ, $A66, COLUMN(E66))</f>
        <v/>
      </c>
      <c r="F66">
        <f>INDEX('Input EIA SEDS'!$A:$BZ, $A66, COLUMN(F66))</f>
        <v/>
      </c>
      <c r="G66">
        <f>INDEX('Input EIA SEDS'!$A:$BZ, $A66, COLUMN(G66))</f>
        <v/>
      </c>
      <c r="H66">
        <f>INDEX('Input EIA SEDS'!$A:$BZ, $A66, COLUMN(H66))</f>
        <v/>
      </c>
      <c r="I66">
        <f>INDEX('Input EIA SEDS'!$A:$BZ, $A66, COLUMN(I66))</f>
        <v/>
      </c>
      <c r="J66">
        <f>INDEX('Input EIA SEDS'!$A:$BZ, $A66, COLUMN(J66))</f>
        <v/>
      </c>
      <c r="K66">
        <f>INDEX('Input EIA SEDS'!$A:$BZ, $A66, COLUMN(K66))</f>
        <v/>
      </c>
      <c r="L66">
        <f>INDEX('Input EIA SEDS'!$A:$BZ, $A66, COLUMN(L66))</f>
        <v/>
      </c>
      <c r="M66">
        <f>INDEX('Input EIA SEDS'!$A:$BZ, $A66, COLUMN(M66))</f>
        <v/>
      </c>
      <c r="N66">
        <f>INDEX('Input EIA SEDS'!$A:$BZ, $A66, COLUMN(N66))</f>
        <v/>
      </c>
      <c r="O66">
        <f>INDEX('Input EIA SEDS'!$A:$BZ, $A66, COLUMN(O66))</f>
        <v/>
      </c>
      <c r="P66">
        <f>INDEX('Input EIA SEDS'!$A:$BZ, $A66, COLUMN(P66))</f>
        <v/>
      </c>
      <c r="Q66">
        <f>INDEX('Input EIA SEDS'!$A:$BZ, $A66, COLUMN(Q66))</f>
        <v/>
      </c>
      <c r="R66">
        <f>INDEX('Input EIA SEDS'!$A:$BZ, $A66, COLUMN(R66))</f>
        <v/>
      </c>
      <c r="S66">
        <f>INDEX('Input EIA SEDS'!$A:$BZ, $A66, COLUMN(S66))</f>
        <v/>
      </c>
      <c r="T66">
        <f>INDEX('Input EIA SEDS'!$A:$BZ, $A66, COLUMN(T66))</f>
        <v/>
      </c>
      <c r="U66">
        <f>INDEX('Input EIA SEDS'!$A:$BZ, $A66, COLUMN(U66))</f>
        <v/>
      </c>
      <c r="V66">
        <f>INDEX('Input EIA SEDS'!$A:$BZ, $A66, COLUMN(V66))</f>
        <v/>
      </c>
      <c r="W66">
        <f>INDEX('Input EIA SEDS'!$A:$BZ, $A66, COLUMN(W66))</f>
        <v/>
      </c>
      <c r="X66">
        <f>INDEX('Input EIA SEDS'!$A:$BZ, $A66, COLUMN(X66))</f>
        <v/>
      </c>
      <c r="Y66">
        <f>INDEX('Input EIA SEDS'!$A:$BZ, $A66, COLUMN(Y66))</f>
        <v/>
      </c>
      <c r="Z66">
        <f>INDEX('Input EIA SEDS'!$A:$BZ, $A66, COLUMN(Z66))</f>
        <v/>
      </c>
      <c r="AA66">
        <f>INDEX('Input EIA SEDS'!$A:$BZ, $A66, COLUMN(AA66))</f>
        <v/>
      </c>
      <c r="AB66">
        <f>INDEX('Input EIA SEDS'!$A:$BZ, $A66, COLUMN(AB66))</f>
        <v/>
      </c>
      <c r="AC66">
        <f>INDEX('Input EIA SEDS'!$A:$BZ, $A66, COLUMN(AC66))</f>
        <v/>
      </c>
      <c r="AD66">
        <f>INDEX('Input EIA SEDS'!$A:$BZ, $A66, COLUMN(AD66))</f>
        <v/>
      </c>
      <c r="AE66">
        <f>INDEX('Input EIA SEDS'!$A:$BZ, $A66, COLUMN(AE66))</f>
        <v/>
      </c>
      <c r="AF66">
        <f>INDEX('Input EIA SEDS'!$A:$BZ, $A66, COLUMN(AF66))</f>
        <v/>
      </c>
      <c r="AG66">
        <f>INDEX('Input EIA SEDS'!$A:$BZ, $A66, COLUMN(AG66))</f>
        <v/>
      </c>
      <c r="AH66">
        <f>INDEX('Input EIA SEDS'!$A:$BZ, $A66, COLUMN(AH66))</f>
        <v/>
      </c>
      <c r="AI66">
        <f>INDEX('Input EIA SEDS'!$A:$BZ, $A66, COLUMN(AI66))</f>
        <v/>
      </c>
      <c r="AJ66">
        <f>INDEX('Input EIA SEDS'!$A:$BZ, $A66, COLUMN(AJ66))</f>
        <v/>
      </c>
      <c r="AK66">
        <f>INDEX('Input EIA SEDS'!$A:$BZ, $A66, COLUMN(AK66))</f>
        <v/>
      </c>
      <c r="AL66">
        <f>INDEX('Input EIA SEDS'!$A:$BZ, $A66, COLUMN(AL66))</f>
        <v/>
      </c>
      <c r="AM66">
        <f>INDEX('Input EIA SEDS'!$A:$BZ, $A66, COLUMN(AM66))</f>
        <v/>
      </c>
      <c r="AN66">
        <f>INDEX('Input EIA SEDS'!$A:$BZ, $A66, COLUMN(AN66))</f>
        <v/>
      </c>
      <c r="AO66">
        <f>INDEX('Input EIA SEDS'!$A:$BZ, $A66, COLUMN(AO66))</f>
        <v/>
      </c>
      <c r="AP66">
        <f>INDEX('Input EIA SEDS'!$A:$BZ, $A66, COLUMN(AP66))</f>
        <v/>
      </c>
      <c r="AQ66">
        <f>INDEX('Input EIA SEDS'!$A:$BZ, $A66, COLUMN(AQ66))</f>
        <v/>
      </c>
      <c r="AR66">
        <f>INDEX('Input EIA SEDS'!$A:$BZ, $A66, COLUMN(AR66))</f>
        <v/>
      </c>
      <c r="AS66">
        <f>INDEX('Input EIA SEDS'!$A:$BZ, $A66, COLUMN(AS66))</f>
        <v/>
      </c>
      <c r="AT66">
        <f>INDEX('Input EIA SEDS'!$A:$BZ, $A66, COLUMN(AT66))</f>
        <v/>
      </c>
      <c r="AU66">
        <f>INDEX('Input EIA SEDS'!$A:$BZ, $A66, COLUMN(AU66))</f>
        <v/>
      </c>
      <c r="AV66">
        <f>INDEX('Input EIA SEDS'!$A:$BZ, $A66, COLUMN(AV66))</f>
        <v/>
      </c>
      <c r="AW66">
        <f>INDEX('Input EIA SEDS'!$A:$BZ, $A66, COLUMN(AW66))</f>
        <v/>
      </c>
      <c r="AX66">
        <f>INDEX('Input EIA SEDS'!$A:$BZ, $A66, COLUMN(AX66))</f>
        <v/>
      </c>
      <c r="AY66">
        <f>INDEX('Input EIA SEDS'!$A:$BZ, $A66, COLUMN(AY66))</f>
        <v/>
      </c>
      <c r="AZ66">
        <f>INDEX('Input EIA SEDS'!$A:$BZ, $A66, COLUMN(AZ66))</f>
        <v/>
      </c>
      <c r="BA66">
        <f>INDEX('Input EIA SEDS'!$A:$BZ, $A66, COLUMN(BA66))</f>
        <v/>
      </c>
      <c r="BB66">
        <f>INDEX('Input EIA SEDS'!$A:$BZ, $A66, COLUMN(BB66))</f>
        <v/>
      </c>
      <c r="BC66">
        <f>INDEX('Input EIA SEDS'!$A:$BZ, $A66, COLUMN(BC66))</f>
        <v/>
      </c>
      <c r="BD66">
        <f>INDEX('Input EIA SEDS'!$A:$BZ, $A66, COLUMN(BD66))</f>
        <v/>
      </c>
      <c r="BE66">
        <f>INDEX('Input EIA SEDS'!$A:$BZ, $A66, COLUMN(BE66))</f>
        <v/>
      </c>
      <c r="BF66">
        <f>INDEX('Input EIA SEDS'!$A:$BZ, $A66, COLUMN(BF66))</f>
        <v/>
      </c>
      <c r="BG66">
        <f>INDEX('Input EIA SEDS'!$A:$BZ, $A66, COLUMN(BG66))</f>
        <v/>
      </c>
      <c r="BH66">
        <f>INDEX('Input EIA SEDS'!$A:$BZ, $A66, COLUMN(BH66))</f>
        <v/>
      </c>
      <c r="BI66">
        <f>INDEX('Input EIA SEDS'!$A:$BZ, $A66, COLUMN(BI66))</f>
        <v/>
      </c>
      <c r="BJ66">
        <f>INDEX('Input EIA SEDS'!$A:$BZ, $A66, COLUMN(BJ66))</f>
        <v/>
      </c>
      <c r="BK66">
        <f>INDEX('Input EIA SEDS'!$A:$BZ, $A66, COLUMN(BK66))</f>
        <v/>
      </c>
      <c r="BL66">
        <f>INDEX('Input EIA SEDS'!$A:$BZ, $A66, COLUMN(BL66))</f>
        <v/>
      </c>
      <c r="BM66">
        <f>INDEX('Input EIA SEDS'!$A:$BZ, $A66, COLUMN(BM66))</f>
        <v/>
      </c>
      <c r="BN66">
        <f>INDEX('Input EIA SEDS'!$A:$BZ, $A66, COLUMN(BN66))</f>
        <v/>
      </c>
      <c r="BO66">
        <f>INDEX('Input EIA SEDS'!$A:$BZ, $A66, COLUMN(BO66))</f>
        <v/>
      </c>
      <c r="BP66">
        <f>INDEX('Input EIA SEDS'!$A:$BZ, $A66, COLUMN(BP66))</f>
        <v/>
      </c>
      <c r="BQ66">
        <f>INDEX('Input EIA SEDS'!$A:$BZ, $A66, COLUMN(BQ66))</f>
        <v/>
      </c>
      <c r="BR66">
        <f>INDEX('Input EIA SEDS'!$A:$BZ, $A66, COLUMN(BR66))</f>
        <v/>
      </c>
      <c r="BS66">
        <f>INDEX('Input EIA SEDS'!$A:$BZ, $A66, COLUMN(BS66))</f>
        <v/>
      </c>
      <c r="BT66">
        <f>INDEX('Input EIA SEDS'!$A:$BZ, $A66, COLUMN(BT66))</f>
        <v/>
      </c>
      <c r="BU66">
        <f>INDEX('Input EIA SEDS'!$A:$BZ, $A66, COLUMN(BU66))</f>
        <v/>
      </c>
      <c r="BV66">
        <f>INDEX('Input EIA SEDS'!$A:$BZ, $A66, COLUMN(BV66))</f>
        <v/>
      </c>
      <c r="BW66">
        <f>INDEX('Input EIA SEDS'!$A:$BZ, $A66, COLUMN(BW66))</f>
        <v/>
      </c>
    </row>
    <row r="67" spans="1:75">
      <c r="A67">
        <f>MATCH($C67,'Input EIA SEDS'!$C:$C,0)</f>
        <v/>
      </c>
      <c r="B67">
        <f>INDEX('Input EIA SEDS'!$A:$BZ, $A67, COLUMN(B67))</f>
        <v/>
      </c>
      <c r="C67" t="s">
        <v>732</v>
      </c>
      <c r="D67">
        <f>INDEX('Input EIA SEDS'!$A:$BZ, $A67, COLUMN(D67))</f>
        <v/>
      </c>
      <c r="E67">
        <f>INDEX('Input EIA SEDS'!$A:$BZ, $A67, COLUMN(E67))</f>
        <v/>
      </c>
      <c r="F67">
        <f>INDEX('Input EIA SEDS'!$A:$BZ, $A67, COLUMN(F67))</f>
        <v/>
      </c>
      <c r="G67">
        <f>INDEX('Input EIA SEDS'!$A:$BZ, $A67, COLUMN(G67))</f>
        <v/>
      </c>
      <c r="H67">
        <f>INDEX('Input EIA SEDS'!$A:$BZ, $A67, COLUMN(H67))</f>
        <v/>
      </c>
      <c r="I67">
        <f>INDEX('Input EIA SEDS'!$A:$BZ, $A67, COLUMN(I67))</f>
        <v/>
      </c>
      <c r="J67">
        <f>INDEX('Input EIA SEDS'!$A:$BZ, $A67, COLUMN(J67))</f>
        <v/>
      </c>
      <c r="K67">
        <f>INDEX('Input EIA SEDS'!$A:$BZ, $A67, COLUMN(K67))</f>
        <v/>
      </c>
      <c r="L67">
        <f>INDEX('Input EIA SEDS'!$A:$BZ, $A67, COLUMN(L67))</f>
        <v/>
      </c>
      <c r="M67">
        <f>INDEX('Input EIA SEDS'!$A:$BZ, $A67, COLUMN(M67))</f>
        <v/>
      </c>
      <c r="N67">
        <f>INDEX('Input EIA SEDS'!$A:$BZ, $A67, COLUMN(N67))</f>
        <v/>
      </c>
      <c r="O67">
        <f>INDEX('Input EIA SEDS'!$A:$BZ, $A67, COLUMN(O67))</f>
        <v/>
      </c>
      <c r="P67">
        <f>INDEX('Input EIA SEDS'!$A:$BZ, $A67, COLUMN(P67))</f>
        <v/>
      </c>
      <c r="Q67">
        <f>INDEX('Input EIA SEDS'!$A:$BZ, $A67, COLUMN(Q67))</f>
        <v/>
      </c>
      <c r="R67">
        <f>INDEX('Input EIA SEDS'!$A:$BZ, $A67, COLUMN(R67))</f>
        <v/>
      </c>
      <c r="S67">
        <f>INDEX('Input EIA SEDS'!$A:$BZ, $A67, COLUMN(S67))</f>
        <v/>
      </c>
      <c r="T67">
        <f>INDEX('Input EIA SEDS'!$A:$BZ, $A67, COLUMN(T67))</f>
        <v/>
      </c>
      <c r="U67">
        <f>INDEX('Input EIA SEDS'!$A:$BZ, $A67, COLUMN(U67))</f>
        <v/>
      </c>
      <c r="V67">
        <f>INDEX('Input EIA SEDS'!$A:$BZ, $A67, COLUMN(V67))</f>
        <v/>
      </c>
      <c r="W67">
        <f>INDEX('Input EIA SEDS'!$A:$BZ, $A67, COLUMN(W67))</f>
        <v/>
      </c>
      <c r="X67">
        <f>INDEX('Input EIA SEDS'!$A:$BZ, $A67, COLUMN(X67))</f>
        <v/>
      </c>
      <c r="Y67">
        <f>INDEX('Input EIA SEDS'!$A:$BZ, $A67, COLUMN(Y67))</f>
        <v/>
      </c>
      <c r="Z67">
        <f>INDEX('Input EIA SEDS'!$A:$BZ, $A67, COLUMN(Z67))</f>
        <v/>
      </c>
      <c r="AA67">
        <f>INDEX('Input EIA SEDS'!$A:$BZ, $A67, COLUMN(AA67))</f>
        <v/>
      </c>
      <c r="AB67">
        <f>INDEX('Input EIA SEDS'!$A:$BZ, $A67, COLUMN(AB67))</f>
        <v/>
      </c>
      <c r="AC67">
        <f>INDEX('Input EIA SEDS'!$A:$BZ, $A67, COLUMN(AC67))</f>
        <v/>
      </c>
      <c r="AD67">
        <f>INDEX('Input EIA SEDS'!$A:$BZ, $A67, COLUMN(AD67))</f>
        <v/>
      </c>
      <c r="AE67">
        <f>INDEX('Input EIA SEDS'!$A:$BZ, $A67, COLUMN(AE67))</f>
        <v/>
      </c>
      <c r="AF67">
        <f>INDEX('Input EIA SEDS'!$A:$BZ, $A67, COLUMN(AF67))</f>
        <v/>
      </c>
      <c r="AG67">
        <f>INDEX('Input EIA SEDS'!$A:$BZ, $A67, COLUMN(AG67))</f>
        <v/>
      </c>
      <c r="AH67">
        <f>INDEX('Input EIA SEDS'!$A:$BZ, $A67, COLUMN(AH67))</f>
        <v/>
      </c>
      <c r="AI67">
        <f>INDEX('Input EIA SEDS'!$A:$BZ, $A67, COLUMN(AI67))</f>
        <v/>
      </c>
      <c r="AJ67">
        <f>INDEX('Input EIA SEDS'!$A:$BZ, $A67, COLUMN(AJ67))</f>
        <v/>
      </c>
      <c r="AK67">
        <f>INDEX('Input EIA SEDS'!$A:$BZ, $A67, COLUMN(AK67))</f>
        <v/>
      </c>
      <c r="AL67">
        <f>INDEX('Input EIA SEDS'!$A:$BZ, $A67, COLUMN(AL67))</f>
        <v/>
      </c>
      <c r="AM67">
        <f>INDEX('Input EIA SEDS'!$A:$BZ, $A67, COLUMN(AM67))</f>
        <v/>
      </c>
      <c r="AN67">
        <f>INDEX('Input EIA SEDS'!$A:$BZ, $A67, COLUMN(AN67))</f>
        <v/>
      </c>
      <c r="AO67">
        <f>INDEX('Input EIA SEDS'!$A:$BZ, $A67, COLUMN(AO67))</f>
        <v/>
      </c>
      <c r="AP67">
        <f>INDEX('Input EIA SEDS'!$A:$BZ, $A67, COLUMN(AP67))</f>
        <v/>
      </c>
      <c r="AQ67">
        <f>INDEX('Input EIA SEDS'!$A:$BZ, $A67, COLUMN(AQ67))</f>
        <v/>
      </c>
      <c r="AR67">
        <f>INDEX('Input EIA SEDS'!$A:$BZ, $A67, COLUMN(AR67))</f>
        <v/>
      </c>
      <c r="AS67">
        <f>INDEX('Input EIA SEDS'!$A:$BZ, $A67, COLUMN(AS67))</f>
        <v/>
      </c>
      <c r="AT67">
        <f>INDEX('Input EIA SEDS'!$A:$BZ, $A67, COLUMN(AT67))</f>
        <v/>
      </c>
      <c r="AU67">
        <f>INDEX('Input EIA SEDS'!$A:$BZ, $A67, COLUMN(AU67))</f>
        <v/>
      </c>
      <c r="AV67">
        <f>INDEX('Input EIA SEDS'!$A:$BZ, $A67, COLUMN(AV67))</f>
        <v/>
      </c>
      <c r="AW67">
        <f>INDEX('Input EIA SEDS'!$A:$BZ, $A67, COLUMN(AW67))</f>
        <v/>
      </c>
      <c r="AX67">
        <f>INDEX('Input EIA SEDS'!$A:$BZ, $A67, COLUMN(AX67))</f>
        <v/>
      </c>
      <c r="AY67">
        <f>INDEX('Input EIA SEDS'!$A:$BZ, $A67, COLUMN(AY67))</f>
        <v/>
      </c>
      <c r="AZ67">
        <f>INDEX('Input EIA SEDS'!$A:$BZ, $A67, COLUMN(AZ67))</f>
        <v/>
      </c>
      <c r="BA67">
        <f>INDEX('Input EIA SEDS'!$A:$BZ, $A67, COLUMN(BA67))</f>
        <v/>
      </c>
      <c r="BB67">
        <f>INDEX('Input EIA SEDS'!$A:$BZ, $A67, COLUMN(BB67))</f>
        <v/>
      </c>
      <c r="BC67">
        <f>INDEX('Input EIA SEDS'!$A:$BZ, $A67, COLUMN(BC67))</f>
        <v/>
      </c>
      <c r="BD67">
        <f>INDEX('Input EIA SEDS'!$A:$BZ, $A67, COLUMN(BD67))</f>
        <v/>
      </c>
      <c r="BE67">
        <f>INDEX('Input EIA SEDS'!$A:$BZ, $A67, COLUMN(BE67))</f>
        <v/>
      </c>
      <c r="BF67">
        <f>INDEX('Input EIA SEDS'!$A:$BZ, $A67, COLUMN(BF67))</f>
        <v/>
      </c>
      <c r="BG67">
        <f>INDEX('Input EIA SEDS'!$A:$BZ, $A67, COLUMN(BG67))</f>
        <v/>
      </c>
      <c r="BH67">
        <f>INDEX('Input EIA SEDS'!$A:$BZ, $A67, COLUMN(BH67))</f>
        <v/>
      </c>
      <c r="BI67">
        <f>INDEX('Input EIA SEDS'!$A:$BZ, $A67, COLUMN(BI67))</f>
        <v/>
      </c>
      <c r="BJ67">
        <f>INDEX('Input EIA SEDS'!$A:$BZ, $A67, COLUMN(BJ67))</f>
        <v/>
      </c>
      <c r="BK67">
        <f>INDEX('Input EIA SEDS'!$A:$BZ, $A67, COLUMN(BK67))</f>
        <v/>
      </c>
      <c r="BL67">
        <f>INDEX('Input EIA SEDS'!$A:$BZ, $A67, COLUMN(BL67))</f>
        <v/>
      </c>
      <c r="BM67">
        <f>INDEX('Input EIA SEDS'!$A:$BZ, $A67, COLUMN(BM67))</f>
        <v/>
      </c>
      <c r="BN67">
        <f>INDEX('Input EIA SEDS'!$A:$BZ, $A67, COLUMN(BN67))</f>
        <v/>
      </c>
      <c r="BO67">
        <f>INDEX('Input EIA SEDS'!$A:$BZ, $A67, COLUMN(BO67))</f>
        <v/>
      </c>
      <c r="BP67">
        <f>INDEX('Input EIA SEDS'!$A:$BZ, $A67, COLUMN(BP67))</f>
        <v/>
      </c>
      <c r="BQ67">
        <f>INDEX('Input EIA SEDS'!$A:$BZ, $A67, COLUMN(BQ67))</f>
        <v/>
      </c>
      <c r="BR67">
        <f>INDEX('Input EIA SEDS'!$A:$BZ, $A67, COLUMN(BR67))</f>
        <v/>
      </c>
      <c r="BS67">
        <f>INDEX('Input EIA SEDS'!$A:$BZ, $A67, COLUMN(BS67))</f>
        <v/>
      </c>
      <c r="BT67">
        <f>INDEX('Input EIA SEDS'!$A:$BZ, $A67, COLUMN(BT67))</f>
        <v/>
      </c>
      <c r="BU67">
        <f>INDEX('Input EIA SEDS'!$A:$BZ, $A67, COLUMN(BU67))</f>
        <v/>
      </c>
      <c r="BV67">
        <f>INDEX('Input EIA SEDS'!$A:$BZ, $A67, COLUMN(BV67))</f>
        <v/>
      </c>
      <c r="BW67">
        <f>INDEX('Input EIA SEDS'!$A:$BZ, $A67, COLUMN(BW67))</f>
        <v/>
      </c>
    </row>
    <row r="68" spans="1:75">
      <c r="A68">
        <f>MATCH($C68,'Input EIA SEDS'!$C:$C,0)</f>
        <v/>
      </c>
      <c r="B68">
        <f>INDEX('Input EIA SEDS'!$A:$BZ, $A68, COLUMN(B68))</f>
        <v/>
      </c>
      <c r="C68" t="s">
        <v>735</v>
      </c>
      <c r="D68">
        <f>INDEX('Input EIA SEDS'!$A:$BZ, $A68, COLUMN(D68))</f>
        <v/>
      </c>
      <c r="E68">
        <f>INDEX('Input EIA SEDS'!$A:$BZ, $A68, COLUMN(E68))</f>
        <v/>
      </c>
      <c r="F68">
        <f>INDEX('Input EIA SEDS'!$A:$BZ, $A68, COLUMN(F68))</f>
        <v/>
      </c>
      <c r="G68">
        <f>INDEX('Input EIA SEDS'!$A:$BZ, $A68, COLUMN(G68))</f>
        <v/>
      </c>
      <c r="H68">
        <f>INDEX('Input EIA SEDS'!$A:$BZ, $A68, COLUMN(H68))</f>
        <v/>
      </c>
      <c r="I68">
        <f>INDEX('Input EIA SEDS'!$A:$BZ, $A68, COLUMN(I68))</f>
        <v/>
      </c>
      <c r="J68">
        <f>INDEX('Input EIA SEDS'!$A:$BZ, $A68, COLUMN(J68))</f>
        <v/>
      </c>
      <c r="K68">
        <f>INDEX('Input EIA SEDS'!$A:$BZ, $A68, COLUMN(K68))</f>
        <v/>
      </c>
      <c r="L68">
        <f>INDEX('Input EIA SEDS'!$A:$BZ, $A68, COLUMN(L68))</f>
        <v/>
      </c>
      <c r="M68">
        <f>INDEX('Input EIA SEDS'!$A:$BZ, $A68, COLUMN(M68))</f>
        <v/>
      </c>
      <c r="N68">
        <f>INDEX('Input EIA SEDS'!$A:$BZ, $A68, COLUMN(N68))</f>
        <v/>
      </c>
      <c r="O68">
        <f>INDEX('Input EIA SEDS'!$A:$BZ, $A68, COLUMN(O68))</f>
        <v/>
      </c>
      <c r="P68">
        <f>INDEX('Input EIA SEDS'!$A:$BZ, $A68, COLUMN(P68))</f>
        <v/>
      </c>
      <c r="Q68">
        <f>INDEX('Input EIA SEDS'!$A:$BZ, $A68, COLUMN(Q68))</f>
        <v/>
      </c>
      <c r="R68">
        <f>INDEX('Input EIA SEDS'!$A:$BZ, $A68, COLUMN(R68))</f>
        <v/>
      </c>
      <c r="S68">
        <f>INDEX('Input EIA SEDS'!$A:$BZ, $A68, COLUMN(S68))</f>
        <v/>
      </c>
      <c r="T68">
        <f>INDEX('Input EIA SEDS'!$A:$BZ, $A68, COLUMN(T68))</f>
        <v/>
      </c>
      <c r="U68">
        <f>INDEX('Input EIA SEDS'!$A:$BZ, $A68, COLUMN(U68))</f>
        <v/>
      </c>
      <c r="V68">
        <f>INDEX('Input EIA SEDS'!$A:$BZ, $A68, COLUMN(V68))</f>
        <v/>
      </c>
      <c r="W68">
        <f>INDEX('Input EIA SEDS'!$A:$BZ, $A68, COLUMN(W68))</f>
        <v/>
      </c>
      <c r="X68">
        <f>INDEX('Input EIA SEDS'!$A:$BZ, $A68, COLUMN(X68))</f>
        <v/>
      </c>
      <c r="Y68">
        <f>INDEX('Input EIA SEDS'!$A:$BZ, $A68, COLUMN(Y68))</f>
        <v/>
      </c>
      <c r="Z68">
        <f>INDEX('Input EIA SEDS'!$A:$BZ, $A68, COLUMN(Z68))</f>
        <v/>
      </c>
      <c r="AA68">
        <f>INDEX('Input EIA SEDS'!$A:$BZ, $A68, COLUMN(AA68))</f>
        <v/>
      </c>
      <c r="AB68">
        <f>INDEX('Input EIA SEDS'!$A:$BZ, $A68, COLUMN(AB68))</f>
        <v/>
      </c>
      <c r="AC68">
        <f>INDEX('Input EIA SEDS'!$A:$BZ, $A68, COLUMN(AC68))</f>
        <v/>
      </c>
      <c r="AD68">
        <f>INDEX('Input EIA SEDS'!$A:$BZ, $A68, COLUMN(AD68))</f>
        <v/>
      </c>
      <c r="AE68">
        <f>INDEX('Input EIA SEDS'!$A:$BZ, $A68, COLUMN(AE68))</f>
        <v/>
      </c>
      <c r="AF68">
        <f>INDEX('Input EIA SEDS'!$A:$BZ, $A68, COLUMN(AF68))</f>
        <v/>
      </c>
      <c r="AG68">
        <f>INDEX('Input EIA SEDS'!$A:$BZ, $A68, COLUMN(AG68))</f>
        <v/>
      </c>
      <c r="AH68">
        <f>INDEX('Input EIA SEDS'!$A:$BZ, $A68, COLUMN(AH68))</f>
        <v/>
      </c>
      <c r="AI68">
        <f>INDEX('Input EIA SEDS'!$A:$BZ, $A68, COLUMN(AI68))</f>
        <v/>
      </c>
      <c r="AJ68">
        <f>INDEX('Input EIA SEDS'!$A:$BZ, $A68, COLUMN(AJ68))</f>
        <v/>
      </c>
      <c r="AK68">
        <f>INDEX('Input EIA SEDS'!$A:$BZ, $A68, COLUMN(AK68))</f>
        <v/>
      </c>
      <c r="AL68">
        <f>INDEX('Input EIA SEDS'!$A:$BZ, $A68, COLUMN(AL68))</f>
        <v/>
      </c>
      <c r="AM68">
        <f>INDEX('Input EIA SEDS'!$A:$BZ, $A68, COLUMN(AM68))</f>
        <v/>
      </c>
      <c r="AN68">
        <f>INDEX('Input EIA SEDS'!$A:$BZ, $A68, COLUMN(AN68))</f>
        <v/>
      </c>
      <c r="AO68">
        <f>INDEX('Input EIA SEDS'!$A:$BZ, $A68, COLUMN(AO68))</f>
        <v/>
      </c>
      <c r="AP68">
        <f>INDEX('Input EIA SEDS'!$A:$BZ, $A68, COLUMN(AP68))</f>
        <v/>
      </c>
      <c r="AQ68">
        <f>INDEX('Input EIA SEDS'!$A:$BZ, $A68, COLUMN(AQ68))</f>
        <v/>
      </c>
      <c r="AR68">
        <f>INDEX('Input EIA SEDS'!$A:$BZ, $A68, COLUMN(AR68))</f>
        <v/>
      </c>
      <c r="AS68">
        <f>INDEX('Input EIA SEDS'!$A:$BZ, $A68, COLUMN(AS68))</f>
        <v/>
      </c>
      <c r="AT68">
        <f>INDEX('Input EIA SEDS'!$A:$BZ, $A68, COLUMN(AT68))</f>
        <v/>
      </c>
      <c r="AU68">
        <f>INDEX('Input EIA SEDS'!$A:$BZ, $A68, COLUMN(AU68))</f>
        <v/>
      </c>
      <c r="AV68">
        <f>INDEX('Input EIA SEDS'!$A:$BZ, $A68, COLUMN(AV68))</f>
        <v/>
      </c>
      <c r="AW68">
        <f>INDEX('Input EIA SEDS'!$A:$BZ, $A68, COLUMN(AW68))</f>
        <v/>
      </c>
      <c r="AX68">
        <f>INDEX('Input EIA SEDS'!$A:$BZ, $A68, COLUMN(AX68))</f>
        <v/>
      </c>
      <c r="AY68">
        <f>INDEX('Input EIA SEDS'!$A:$BZ, $A68, COLUMN(AY68))</f>
        <v/>
      </c>
      <c r="AZ68">
        <f>INDEX('Input EIA SEDS'!$A:$BZ, $A68, COLUMN(AZ68))</f>
        <v/>
      </c>
      <c r="BA68">
        <f>INDEX('Input EIA SEDS'!$A:$BZ, $A68, COLUMN(BA68))</f>
        <v/>
      </c>
      <c r="BB68">
        <f>INDEX('Input EIA SEDS'!$A:$BZ, $A68, COLUMN(BB68))</f>
        <v/>
      </c>
      <c r="BC68">
        <f>INDEX('Input EIA SEDS'!$A:$BZ, $A68, COLUMN(BC68))</f>
        <v/>
      </c>
      <c r="BD68">
        <f>INDEX('Input EIA SEDS'!$A:$BZ, $A68, COLUMN(BD68))</f>
        <v/>
      </c>
      <c r="BE68">
        <f>INDEX('Input EIA SEDS'!$A:$BZ, $A68, COLUMN(BE68))</f>
        <v/>
      </c>
      <c r="BF68">
        <f>INDEX('Input EIA SEDS'!$A:$BZ, $A68, COLUMN(BF68))</f>
        <v/>
      </c>
      <c r="BG68">
        <f>INDEX('Input EIA SEDS'!$A:$BZ, $A68, COLUMN(BG68))</f>
        <v/>
      </c>
      <c r="BH68">
        <f>INDEX('Input EIA SEDS'!$A:$BZ, $A68, COLUMN(BH68))</f>
        <v/>
      </c>
      <c r="BI68">
        <f>INDEX('Input EIA SEDS'!$A:$BZ, $A68, COLUMN(BI68))</f>
        <v/>
      </c>
      <c r="BJ68">
        <f>INDEX('Input EIA SEDS'!$A:$BZ, $A68, COLUMN(BJ68))</f>
        <v/>
      </c>
      <c r="BK68">
        <f>INDEX('Input EIA SEDS'!$A:$BZ, $A68, COLUMN(BK68))</f>
        <v/>
      </c>
      <c r="BL68">
        <f>INDEX('Input EIA SEDS'!$A:$BZ, $A68, COLUMN(BL68))</f>
        <v/>
      </c>
      <c r="BM68">
        <f>INDEX('Input EIA SEDS'!$A:$BZ, $A68, COLUMN(BM68))</f>
        <v/>
      </c>
      <c r="BN68">
        <f>INDEX('Input EIA SEDS'!$A:$BZ, $A68, COLUMN(BN68))</f>
        <v/>
      </c>
      <c r="BO68">
        <f>INDEX('Input EIA SEDS'!$A:$BZ, $A68, COLUMN(BO68))</f>
        <v/>
      </c>
      <c r="BP68">
        <f>INDEX('Input EIA SEDS'!$A:$BZ, $A68, COLUMN(BP68))</f>
        <v/>
      </c>
      <c r="BQ68">
        <f>INDEX('Input EIA SEDS'!$A:$BZ, $A68, COLUMN(BQ68))</f>
        <v/>
      </c>
      <c r="BR68">
        <f>INDEX('Input EIA SEDS'!$A:$BZ, $A68, COLUMN(BR68))</f>
        <v/>
      </c>
      <c r="BS68">
        <f>INDEX('Input EIA SEDS'!$A:$BZ, $A68, COLUMN(BS68))</f>
        <v/>
      </c>
      <c r="BT68">
        <f>INDEX('Input EIA SEDS'!$A:$BZ, $A68, COLUMN(BT68))</f>
        <v/>
      </c>
      <c r="BU68">
        <f>INDEX('Input EIA SEDS'!$A:$BZ, $A68, COLUMN(BU68))</f>
        <v/>
      </c>
      <c r="BV68">
        <f>INDEX('Input EIA SEDS'!$A:$BZ, $A68, COLUMN(BV68))</f>
        <v/>
      </c>
      <c r="BW68">
        <f>INDEX('Input EIA SEDS'!$A:$BZ, $A68, COLUMN(BW68))</f>
        <v/>
      </c>
    </row>
    <row r="69" spans="1:75">
      <c r="A69">
        <f>MATCH($C69,'Input EIA SEDS'!$C:$C,0)</f>
        <v/>
      </c>
      <c r="B69">
        <f>INDEX('Input EIA SEDS'!$A:$BZ, $A69, COLUMN(B69))</f>
        <v/>
      </c>
      <c r="C69" t="s">
        <v>737</v>
      </c>
      <c r="D69">
        <f>INDEX('Input EIA SEDS'!$A:$BZ, $A69, COLUMN(D69))</f>
        <v/>
      </c>
      <c r="E69">
        <f>INDEX('Input EIA SEDS'!$A:$BZ, $A69, COLUMN(E69))</f>
        <v/>
      </c>
      <c r="F69">
        <f>INDEX('Input EIA SEDS'!$A:$BZ, $A69, COLUMN(F69))</f>
        <v/>
      </c>
      <c r="G69">
        <f>INDEX('Input EIA SEDS'!$A:$BZ, $A69, COLUMN(G69))</f>
        <v/>
      </c>
      <c r="H69">
        <f>INDEX('Input EIA SEDS'!$A:$BZ, $A69, COLUMN(H69))</f>
        <v/>
      </c>
      <c r="I69">
        <f>INDEX('Input EIA SEDS'!$A:$BZ, $A69, COLUMN(I69))</f>
        <v/>
      </c>
      <c r="J69">
        <f>INDEX('Input EIA SEDS'!$A:$BZ, $A69, COLUMN(J69))</f>
        <v/>
      </c>
      <c r="K69">
        <f>INDEX('Input EIA SEDS'!$A:$BZ, $A69, COLUMN(K69))</f>
        <v/>
      </c>
      <c r="L69">
        <f>INDEX('Input EIA SEDS'!$A:$BZ, $A69, COLUMN(L69))</f>
        <v/>
      </c>
      <c r="M69">
        <f>INDEX('Input EIA SEDS'!$A:$BZ, $A69, COLUMN(M69))</f>
        <v/>
      </c>
      <c r="N69">
        <f>INDEX('Input EIA SEDS'!$A:$BZ, $A69, COLUMN(N69))</f>
        <v/>
      </c>
      <c r="O69">
        <f>INDEX('Input EIA SEDS'!$A:$BZ, $A69, COLUMN(O69))</f>
        <v/>
      </c>
      <c r="P69">
        <f>INDEX('Input EIA SEDS'!$A:$BZ, $A69, COLUMN(P69))</f>
        <v/>
      </c>
      <c r="Q69">
        <f>INDEX('Input EIA SEDS'!$A:$BZ, $A69, COLUMN(Q69))</f>
        <v/>
      </c>
      <c r="R69">
        <f>INDEX('Input EIA SEDS'!$A:$BZ, $A69, COLUMN(R69))</f>
        <v/>
      </c>
      <c r="S69">
        <f>INDEX('Input EIA SEDS'!$A:$BZ, $A69, COLUMN(S69))</f>
        <v/>
      </c>
      <c r="T69">
        <f>INDEX('Input EIA SEDS'!$A:$BZ, $A69, COLUMN(T69))</f>
        <v/>
      </c>
      <c r="U69">
        <f>INDEX('Input EIA SEDS'!$A:$BZ, $A69, COLUMN(U69))</f>
        <v/>
      </c>
      <c r="V69">
        <f>INDEX('Input EIA SEDS'!$A:$BZ, $A69, COLUMN(V69))</f>
        <v/>
      </c>
      <c r="W69">
        <f>INDEX('Input EIA SEDS'!$A:$BZ, $A69, COLUMN(W69))</f>
        <v/>
      </c>
      <c r="X69">
        <f>INDEX('Input EIA SEDS'!$A:$BZ, $A69, COLUMN(X69))</f>
        <v/>
      </c>
      <c r="Y69">
        <f>INDEX('Input EIA SEDS'!$A:$BZ, $A69, COLUMN(Y69))</f>
        <v/>
      </c>
      <c r="Z69">
        <f>INDEX('Input EIA SEDS'!$A:$BZ, $A69, COLUMN(Z69))</f>
        <v/>
      </c>
      <c r="AA69">
        <f>INDEX('Input EIA SEDS'!$A:$BZ, $A69, COLUMN(AA69))</f>
        <v/>
      </c>
      <c r="AB69">
        <f>INDEX('Input EIA SEDS'!$A:$BZ, $A69, COLUMN(AB69))</f>
        <v/>
      </c>
      <c r="AC69">
        <f>INDEX('Input EIA SEDS'!$A:$BZ, $A69, COLUMN(AC69))</f>
        <v/>
      </c>
      <c r="AD69">
        <f>INDEX('Input EIA SEDS'!$A:$BZ, $A69, COLUMN(AD69))</f>
        <v/>
      </c>
      <c r="AE69">
        <f>INDEX('Input EIA SEDS'!$A:$BZ, $A69, COLUMN(AE69))</f>
        <v/>
      </c>
      <c r="AF69">
        <f>INDEX('Input EIA SEDS'!$A:$BZ, $A69, COLUMN(AF69))</f>
        <v/>
      </c>
      <c r="AG69">
        <f>INDEX('Input EIA SEDS'!$A:$BZ, $A69, COLUMN(AG69))</f>
        <v/>
      </c>
      <c r="AH69">
        <f>INDEX('Input EIA SEDS'!$A:$BZ, $A69, COLUMN(AH69))</f>
        <v/>
      </c>
      <c r="AI69">
        <f>INDEX('Input EIA SEDS'!$A:$BZ, $A69, COLUMN(AI69))</f>
        <v/>
      </c>
      <c r="AJ69">
        <f>INDEX('Input EIA SEDS'!$A:$BZ, $A69, COLUMN(AJ69))</f>
        <v/>
      </c>
      <c r="AK69">
        <f>INDEX('Input EIA SEDS'!$A:$BZ, $A69, COLUMN(AK69))</f>
        <v/>
      </c>
      <c r="AL69">
        <f>INDEX('Input EIA SEDS'!$A:$BZ, $A69, COLUMN(AL69))</f>
        <v/>
      </c>
      <c r="AM69">
        <f>INDEX('Input EIA SEDS'!$A:$BZ, $A69, COLUMN(AM69))</f>
        <v/>
      </c>
      <c r="AN69">
        <f>INDEX('Input EIA SEDS'!$A:$BZ, $A69, COLUMN(AN69))</f>
        <v/>
      </c>
      <c r="AO69">
        <f>INDEX('Input EIA SEDS'!$A:$BZ, $A69, COLUMN(AO69))</f>
        <v/>
      </c>
      <c r="AP69">
        <f>INDEX('Input EIA SEDS'!$A:$BZ, $A69, COLUMN(AP69))</f>
        <v/>
      </c>
      <c r="AQ69">
        <f>INDEX('Input EIA SEDS'!$A:$BZ, $A69, COLUMN(AQ69))</f>
        <v/>
      </c>
      <c r="AR69">
        <f>INDEX('Input EIA SEDS'!$A:$BZ, $A69, COLUMN(AR69))</f>
        <v/>
      </c>
      <c r="AS69">
        <f>INDEX('Input EIA SEDS'!$A:$BZ, $A69, COLUMN(AS69))</f>
        <v/>
      </c>
      <c r="AT69">
        <f>INDEX('Input EIA SEDS'!$A:$BZ, $A69, COLUMN(AT69))</f>
        <v/>
      </c>
      <c r="AU69">
        <f>INDEX('Input EIA SEDS'!$A:$BZ, $A69, COLUMN(AU69))</f>
        <v/>
      </c>
      <c r="AV69">
        <f>INDEX('Input EIA SEDS'!$A:$BZ, $A69, COLUMN(AV69))</f>
        <v/>
      </c>
      <c r="AW69">
        <f>INDEX('Input EIA SEDS'!$A:$BZ, $A69, COLUMN(AW69))</f>
        <v/>
      </c>
      <c r="AX69">
        <f>INDEX('Input EIA SEDS'!$A:$BZ, $A69, COLUMN(AX69))</f>
        <v/>
      </c>
      <c r="AY69">
        <f>INDEX('Input EIA SEDS'!$A:$BZ, $A69, COLUMN(AY69))</f>
        <v/>
      </c>
      <c r="AZ69">
        <f>INDEX('Input EIA SEDS'!$A:$BZ, $A69, COLUMN(AZ69))</f>
        <v/>
      </c>
      <c r="BA69">
        <f>INDEX('Input EIA SEDS'!$A:$BZ, $A69, COLUMN(BA69))</f>
        <v/>
      </c>
      <c r="BB69">
        <f>INDEX('Input EIA SEDS'!$A:$BZ, $A69, COLUMN(BB69))</f>
        <v/>
      </c>
      <c r="BC69">
        <f>INDEX('Input EIA SEDS'!$A:$BZ, $A69, COLUMN(BC69))</f>
        <v/>
      </c>
      <c r="BD69">
        <f>INDEX('Input EIA SEDS'!$A:$BZ, $A69, COLUMN(BD69))</f>
        <v/>
      </c>
      <c r="BE69">
        <f>INDEX('Input EIA SEDS'!$A:$BZ, $A69, COLUMN(BE69))</f>
        <v/>
      </c>
      <c r="BF69">
        <f>INDEX('Input EIA SEDS'!$A:$BZ, $A69, COLUMN(BF69))</f>
        <v/>
      </c>
      <c r="BG69">
        <f>INDEX('Input EIA SEDS'!$A:$BZ, $A69, COLUMN(BG69))</f>
        <v/>
      </c>
      <c r="BH69">
        <f>INDEX('Input EIA SEDS'!$A:$BZ, $A69, COLUMN(BH69))</f>
        <v/>
      </c>
      <c r="BI69">
        <f>INDEX('Input EIA SEDS'!$A:$BZ, $A69, COLUMN(BI69))</f>
        <v/>
      </c>
      <c r="BJ69">
        <f>INDEX('Input EIA SEDS'!$A:$BZ, $A69, COLUMN(BJ69))</f>
        <v/>
      </c>
      <c r="BK69">
        <f>INDEX('Input EIA SEDS'!$A:$BZ, $A69, COLUMN(BK69))</f>
        <v/>
      </c>
      <c r="BL69">
        <f>INDEX('Input EIA SEDS'!$A:$BZ, $A69, COLUMN(BL69))</f>
        <v/>
      </c>
      <c r="BM69">
        <f>INDEX('Input EIA SEDS'!$A:$BZ, $A69, COLUMN(BM69))</f>
        <v/>
      </c>
      <c r="BN69">
        <f>INDEX('Input EIA SEDS'!$A:$BZ, $A69, COLUMN(BN69))</f>
        <v/>
      </c>
      <c r="BO69">
        <f>INDEX('Input EIA SEDS'!$A:$BZ, $A69, COLUMN(BO69))</f>
        <v/>
      </c>
      <c r="BP69">
        <f>INDEX('Input EIA SEDS'!$A:$BZ, $A69, COLUMN(BP69))</f>
        <v/>
      </c>
      <c r="BQ69">
        <f>INDEX('Input EIA SEDS'!$A:$BZ, $A69, COLUMN(BQ69))</f>
        <v/>
      </c>
      <c r="BR69">
        <f>INDEX('Input EIA SEDS'!$A:$BZ, $A69, COLUMN(BR69))</f>
        <v/>
      </c>
      <c r="BS69">
        <f>INDEX('Input EIA SEDS'!$A:$BZ, $A69, COLUMN(BS69))</f>
        <v/>
      </c>
      <c r="BT69">
        <f>INDEX('Input EIA SEDS'!$A:$BZ, $A69, COLUMN(BT69))</f>
        <v/>
      </c>
      <c r="BU69">
        <f>INDEX('Input EIA SEDS'!$A:$BZ, $A69, COLUMN(BU69))</f>
        <v/>
      </c>
      <c r="BV69">
        <f>INDEX('Input EIA SEDS'!$A:$BZ, $A69, COLUMN(BV69))</f>
        <v/>
      </c>
      <c r="BW69">
        <f>INDEX('Input EIA SEDS'!$A:$BZ, $A69, COLUMN(BW69))</f>
        <v/>
      </c>
    </row>
    <row r="70" spans="1:75">
      <c r="A70">
        <f>MATCH($C70,'Input EIA SEDS'!$C:$C,0)</f>
        <v/>
      </c>
      <c r="B70">
        <f>INDEX('Input EIA SEDS'!$A:$BZ, $A70, COLUMN(B70))</f>
        <v/>
      </c>
      <c r="C70" t="s">
        <v>741</v>
      </c>
      <c r="D70">
        <f>INDEX('Input EIA SEDS'!$A:$BZ, $A70, COLUMN(D70))</f>
        <v/>
      </c>
      <c r="E70">
        <f>INDEX('Input EIA SEDS'!$A:$BZ, $A70, COLUMN(E70))</f>
        <v/>
      </c>
      <c r="F70">
        <f>INDEX('Input EIA SEDS'!$A:$BZ, $A70, COLUMN(F70))</f>
        <v/>
      </c>
      <c r="G70">
        <f>INDEX('Input EIA SEDS'!$A:$BZ, $A70, COLUMN(G70))</f>
        <v/>
      </c>
      <c r="H70">
        <f>INDEX('Input EIA SEDS'!$A:$BZ, $A70, COLUMN(H70))</f>
        <v/>
      </c>
      <c r="I70">
        <f>INDEX('Input EIA SEDS'!$A:$BZ, $A70, COLUMN(I70))</f>
        <v/>
      </c>
      <c r="J70">
        <f>INDEX('Input EIA SEDS'!$A:$BZ, $A70, COLUMN(J70))</f>
        <v/>
      </c>
      <c r="K70">
        <f>INDEX('Input EIA SEDS'!$A:$BZ, $A70, COLUMN(K70))</f>
        <v/>
      </c>
      <c r="L70">
        <f>INDEX('Input EIA SEDS'!$A:$BZ, $A70, COLUMN(L70))</f>
        <v/>
      </c>
      <c r="M70">
        <f>INDEX('Input EIA SEDS'!$A:$BZ, $A70, COLUMN(M70))</f>
        <v/>
      </c>
      <c r="N70">
        <f>INDEX('Input EIA SEDS'!$A:$BZ, $A70, COLUMN(N70))</f>
        <v/>
      </c>
      <c r="O70">
        <f>INDEX('Input EIA SEDS'!$A:$BZ, $A70, COLUMN(O70))</f>
        <v/>
      </c>
      <c r="P70">
        <f>INDEX('Input EIA SEDS'!$A:$BZ, $A70, COLUMN(P70))</f>
        <v/>
      </c>
      <c r="Q70">
        <f>INDEX('Input EIA SEDS'!$A:$BZ, $A70, COLUMN(Q70))</f>
        <v/>
      </c>
      <c r="R70">
        <f>INDEX('Input EIA SEDS'!$A:$BZ, $A70, COLUMN(R70))</f>
        <v/>
      </c>
      <c r="S70">
        <f>INDEX('Input EIA SEDS'!$A:$BZ, $A70, COLUMN(S70))</f>
        <v/>
      </c>
      <c r="T70">
        <f>INDEX('Input EIA SEDS'!$A:$BZ, $A70, COLUMN(T70))</f>
        <v/>
      </c>
      <c r="U70">
        <f>INDEX('Input EIA SEDS'!$A:$BZ, $A70, COLUMN(U70))</f>
        <v/>
      </c>
      <c r="V70">
        <f>INDEX('Input EIA SEDS'!$A:$BZ, $A70, COLUMN(V70))</f>
        <v/>
      </c>
      <c r="W70">
        <f>INDEX('Input EIA SEDS'!$A:$BZ, $A70, COLUMN(W70))</f>
        <v/>
      </c>
      <c r="X70">
        <f>INDEX('Input EIA SEDS'!$A:$BZ, $A70, COLUMN(X70))</f>
        <v/>
      </c>
      <c r="Y70">
        <f>INDEX('Input EIA SEDS'!$A:$BZ, $A70, COLUMN(Y70))</f>
        <v/>
      </c>
      <c r="Z70">
        <f>INDEX('Input EIA SEDS'!$A:$BZ, $A70, COLUMN(Z70))</f>
        <v/>
      </c>
      <c r="AA70">
        <f>INDEX('Input EIA SEDS'!$A:$BZ, $A70, COLUMN(AA70))</f>
        <v/>
      </c>
      <c r="AB70">
        <f>INDEX('Input EIA SEDS'!$A:$BZ, $A70, COLUMN(AB70))</f>
        <v/>
      </c>
      <c r="AC70">
        <f>INDEX('Input EIA SEDS'!$A:$BZ, $A70, COLUMN(AC70))</f>
        <v/>
      </c>
      <c r="AD70">
        <f>INDEX('Input EIA SEDS'!$A:$BZ, $A70, COLUMN(AD70))</f>
        <v/>
      </c>
      <c r="AE70">
        <f>INDEX('Input EIA SEDS'!$A:$BZ, $A70, COLUMN(AE70))</f>
        <v/>
      </c>
      <c r="AF70">
        <f>INDEX('Input EIA SEDS'!$A:$BZ, $A70, COLUMN(AF70))</f>
        <v/>
      </c>
      <c r="AG70">
        <f>INDEX('Input EIA SEDS'!$A:$BZ, $A70, COLUMN(AG70))</f>
        <v/>
      </c>
      <c r="AH70">
        <f>INDEX('Input EIA SEDS'!$A:$BZ, $A70, COLUMN(AH70))</f>
        <v/>
      </c>
      <c r="AI70">
        <f>INDEX('Input EIA SEDS'!$A:$BZ, $A70, COLUMN(AI70))</f>
        <v/>
      </c>
      <c r="AJ70">
        <f>INDEX('Input EIA SEDS'!$A:$BZ, $A70, COLUMN(AJ70))</f>
        <v/>
      </c>
      <c r="AK70">
        <f>INDEX('Input EIA SEDS'!$A:$BZ, $A70, COLUMN(AK70))</f>
        <v/>
      </c>
      <c r="AL70">
        <f>INDEX('Input EIA SEDS'!$A:$BZ, $A70, COLUMN(AL70))</f>
        <v/>
      </c>
      <c r="AM70">
        <f>INDEX('Input EIA SEDS'!$A:$BZ, $A70, COLUMN(AM70))</f>
        <v/>
      </c>
      <c r="AN70">
        <f>INDEX('Input EIA SEDS'!$A:$BZ, $A70, COLUMN(AN70))</f>
        <v/>
      </c>
      <c r="AO70">
        <f>INDEX('Input EIA SEDS'!$A:$BZ, $A70, COLUMN(AO70))</f>
        <v/>
      </c>
      <c r="AP70">
        <f>INDEX('Input EIA SEDS'!$A:$BZ, $A70, COLUMN(AP70))</f>
        <v/>
      </c>
      <c r="AQ70">
        <f>INDEX('Input EIA SEDS'!$A:$BZ, $A70, COLUMN(AQ70))</f>
        <v/>
      </c>
      <c r="AR70">
        <f>INDEX('Input EIA SEDS'!$A:$BZ, $A70, COLUMN(AR70))</f>
        <v/>
      </c>
      <c r="AS70">
        <f>INDEX('Input EIA SEDS'!$A:$BZ, $A70, COLUMN(AS70))</f>
        <v/>
      </c>
      <c r="AT70">
        <f>INDEX('Input EIA SEDS'!$A:$BZ, $A70, COLUMN(AT70))</f>
        <v/>
      </c>
      <c r="AU70">
        <f>INDEX('Input EIA SEDS'!$A:$BZ, $A70, COLUMN(AU70))</f>
        <v/>
      </c>
      <c r="AV70">
        <f>INDEX('Input EIA SEDS'!$A:$BZ, $A70, COLUMN(AV70))</f>
        <v/>
      </c>
      <c r="AW70">
        <f>INDEX('Input EIA SEDS'!$A:$BZ, $A70, COLUMN(AW70))</f>
        <v/>
      </c>
      <c r="AX70">
        <f>INDEX('Input EIA SEDS'!$A:$BZ, $A70, COLUMN(AX70))</f>
        <v/>
      </c>
      <c r="AY70">
        <f>INDEX('Input EIA SEDS'!$A:$BZ, $A70, COLUMN(AY70))</f>
        <v/>
      </c>
      <c r="AZ70">
        <f>INDEX('Input EIA SEDS'!$A:$BZ, $A70, COLUMN(AZ70))</f>
        <v/>
      </c>
      <c r="BA70">
        <f>INDEX('Input EIA SEDS'!$A:$BZ, $A70, COLUMN(BA70))</f>
        <v/>
      </c>
      <c r="BB70">
        <f>INDEX('Input EIA SEDS'!$A:$BZ, $A70, COLUMN(BB70))</f>
        <v/>
      </c>
      <c r="BC70">
        <f>INDEX('Input EIA SEDS'!$A:$BZ, $A70, COLUMN(BC70))</f>
        <v/>
      </c>
      <c r="BD70">
        <f>INDEX('Input EIA SEDS'!$A:$BZ, $A70, COLUMN(BD70))</f>
        <v/>
      </c>
      <c r="BE70">
        <f>INDEX('Input EIA SEDS'!$A:$BZ, $A70, COLUMN(BE70))</f>
        <v/>
      </c>
      <c r="BF70">
        <f>INDEX('Input EIA SEDS'!$A:$BZ, $A70, COLUMN(BF70))</f>
        <v/>
      </c>
      <c r="BG70">
        <f>INDEX('Input EIA SEDS'!$A:$BZ, $A70, COLUMN(BG70))</f>
        <v/>
      </c>
      <c r="BH70">
        <f>INDEX('Input EIA SEDS'!$A:$BZ, $A70, COLUMN(BH70))</f>
        <v/>
      </c>
      <c r="BI70">
        <f>INDEX('Input EIA SEDS'!$A:$BZ, $A70, COLUMN(BI70))</f>
        <v/>
      </c>
      <c r="BJ70">
        <f>INDEX('Input EIA SEDS'!$A:$BZ, $A70, COLUMN(BJ70))</f>
        <v/>
      </c>
      <c r="BK70">
        <f>INDEX('Input EIA SEDS'!$A:$BZ, $A70, COLUMN(BK70))</f>
        <v/>
      </c>
      <c r="BL70">
        <f>INDEX('Input EIA SEDS'!$A:$BZ, $A70, COLUMN(BL70))</f>
        <v/>
      </c>
      <c r="BM70">
        <f>INDEX('Input EIA SEDS'!$A:$BZ, $A70, COLUMN(BM70))</f>
        <v/>
      </c>
      <c r="BN70">
        <f>INDEX('Input EIA SEDS'!$A:$BZ, $A70, COLUMN(BN70))</f>
        <v/>
      </c>
      <c r="BO70">
        <f>INDEX('Input EIA SEDS'!$A:$BZ, $A70, COLUMN(BO70))</f>
        <v/>
      </c>
      <c r="BP70">
        <f>INDEX('Input EIA SEDS'!$A:$BZ, $A70, COLUMN(BP70))</f>
        <v/>
      </c>
      <c r="BQ70">
        <f>INDEX('Input EIA SEDS'!$A:$BZ, $A70, COLUMN(BQ70))</f>
        <v/>
      </c>
      <c r="BR70">
        <f>INDEX('Input EIA SEDS'!$A:$BZ, $A70, COLUMN(BR70))</f>
        <v/>
      </c>
      <c r="BS70">
        <f>INDEX('Input EIA SEDS'!$A:$BZ, $A70, COLUMN(BS70))</f>
        <v/>
      </c>
      <c r="BT70">
        <f>INDEX('Input EIA SEDS'!$A:$BZ, $A70, COLUMN(BT70))</f>
        <v/>
      </c>
      <c r="BU70">
        <f>INDEX('Input EIA SEDS'!$A:$BZ, $A70, COLUMN(BU70))</f>
        <v/>
      </c>
      <c r="BV70">
        <f>INDEX('Input EIA SEDS'!$A:$BZ, $A70, COLUMN(BV70))</f>
        <v/>
      </c>
      <c r="BW70">
        <f>INDEX('Input EIA SEDS'!$A:$BZ, $A70, COLUMN(BW70))</f>
        <v/>
      </c>
    </row>
    <row r="71" spans="1:75">
      <c r="A71">
        <f>MATCH($C71,'Input EIA SEDS'!$C:$C,0)</f>
        <v/>
      </c>
      <c r="B71">
        <f>INDEX('Input EIA SEDS'!$A:$BZ, $A71, COLUMN(B71))</f>
        <v/>
      </c>
      <c r="C71" t="s">
        <v>744</v>
      </c>
      <c r="D71">
        <f>INDEX('Input EIA SEDS'!$A:$BZ, $A71, COLUMN(D71))</f>
        <v/>
      </c>
      <c r="E71">
        <f>INDEX('Input EIA SEDS'!$A:$BZ, $A71, COLUMN(E71))</f>
        <v/>
      </c>
      <c r="F71">
        <f>INDEX('Input EIA SEDS'!$A:$BZ, $A71, COLUMN(F71))</f>
        <v/>
      </c>
      <c r="G71">
        <f>INDEX('Input EIA SEDS'!$A:$BZ, $A71, COLUMN(G71))</f>
        <v/>
      </c>
      <c r="H71">
        <f>INDEX('Input EIA SEDS'!$A:$BZ, $A71, COLUMN(H71))</f>
        <v/>
      </c>
      <c r="I71">
        <f>INDEX('Input EIA SEDS'!$A:$BZ, $A71, COLUMN(I71))</f>
        <v/>
      </c>
      <c r="J71">
        <f>INDEX('Input EIA SEDS'!$A:$BZ, $A71, COLUMN(J71))</f>
        <v/>
      </c>
      <c r="K71">
        <f>INDEX('Input EIA SEDS'!$A:$BZ, $A71, COLUMN(K71))</f>
        <v/>
      </c>
      <c r="L71">
        <f>INDEX('Input EIA SEDS'!$A:$BZ, $A71, COLUMN(L71))</f>
        <v/>
      </c>
      <c r="M71">
        <f>INDEX('Input EIA SEDS'!$A:$BZ, $A71, COLUMN(M71))</f>
        <v/>
      </c>
      <c r="N71">
        <f>INDEX('Input EIA SEDS'!$A:$BZ, $A71, COLUMN(N71))</f>
        <v/>
      </c>
      <c r="O71">
        <f>INDEX('Input EIA SEDS'!$A:$BZ, $A71, COLUMN(O71))</f>
        <v/>
      </c>
      <c r="P71">
        <f>INDEX('Input EIA SEDS'!$A:$BZ, $A71, COLUMN(P71))</f>
        <v/>
      </c>
      <c r="Q71">
        <f>INDEX('Input EIA SEDS'!$A:$BZ, $A71, COLUMN(Q71))</f>
        <v/>
      </c>
      <c r="R71">
        <f>INDEX('Input EIA SEDS'!$A:$BZ, $A71, COLUMN(R71))</f>
        <v/>
      </c>
      <c r="S71">
        <f>INDEX('Input EIA SEDS'!$A:$BZ, $A71, COLUMN(S71))</f>
        <v/>
      </c>
      <c r="T71">
        <f>INDEX('Input EIA SEDS'!$A:$BZ, $A71, COLUMN(T71))</f>
        <v/>
      </c>
      <c r="U71">
        <f>INDEX('Input EIA SEDS'!$A:$BZ, $A71, COLUMN(U71))</f>
        <v/>
      </c>
      <c r="V71">
        <f>INDEX('Input EIA SEDS'!$A:$BZ, $A71, COLUMN(V71))</f>
        <v/>
      </c>
      <c r="W71">
        <f>INDEX('Input EIA SEDS'!$A:$BZ, $A71, COLUMN(W71))</f>
        <v/>
      </c>
      <c r="X71">
        <f>INDEX('Input EIA SEDS'!$A:$BZ, $A71, COLUMN(X71))</f>
        <v/>
      </c>
      <c r="Y71">
        <f>INDEX('Input EIA SEDS'!$A:$BZ, $A71, COLUMN(Y71))</f>
        <v/>
      </c>
      <c r="Z71">
        <f>INDEX('Input EIA SEDS'!$A:$BZ, $A71, COLUMN(Z71))</f>
        <v/>
      </c>
      <c r="AA71">
        <f>INDEX('Input EIA SEDS'!$A:$BZ, $A71, COLUMN(AA71))</f>
        <v/>
      </c>
      <c r="AB71">
        <f>INDEX('Input EIA SEDS'!$A:$BZ, $A71, COLUMN(AB71))</f>
        <v/>
      </c>
      <c r="AC71">
        <f>INDEX('Input EIA SEDS'!$A:$BZ, $A71, COLUMN(AC71))</f>
        <v/>
      </c>
      <c r="AD71">
        <f>INDEX('Input EIA SEDS'!$A:$BZ, $A71, COLUMN(AD71))</f>
        <v/>
      </c>
      <c r="AE71">
        <f>INDEX('Input EIA SEDS'!$A:$BZ, $A71, COLUMN(AE71))</f>
        <v/>
      </c>
      <c r="AF71">
        <f>INDEX('Input EIA SEDS'!$A:$BZ, $A71, COLUMN(AF71))</f>
        <v/>
      </c>
      <c r="AG71">
        <f>INDEX('Input EIA SEDS'!$A:$BZ, $A71, COLUMN(AG71))</f>
        <v/>
      </c>
      <c r="AH71">
        <f>INDEX('Input EIA SEDS'!$A:$BZ, $A71, COLUMN(AH71))</f>
        <v/>
      </c>
      <c r="AI71">
        <f>INDEX('Input EIA SEDS'!$A:$BZ, $A71, COLUMN(AI71))</f>
        <v/>
      </c>
      <c r="AJ71">
        <f>INDEX('Input EIA SEDS'!$A:$BZ, $A71, COLUMN(AJ71))</f>
        <v/>
      </c>
      <c r="AK71">
        <f>INDEX('Input EIA SEDS'!$A:$BZ, $A71, COLUMN(AK71))</f>
        <v/>
      </c>
      <c r="AL71">
        <f>INDEX('Input EIA SEDS'!$A:$BZ, $A71, COLUMN(AL71))</f>
        <v/>
      </c>
      <c r="AM71">
        <f>INDEX('Input EIA SEDS'!$A:$BZ, $A71, COLUMN(AM71))</f>
        <v/>
      </c>
      <c r="AN71">
        <f>INDEX('Input EIA SEDS'!$A:$BZ, $A71, COLUMN(AN71))</f>
        <v/>
      </c>
      <c r="AO71">
        <f>INDEX('Input EIA SEDS'!$A:$BZ, $A71, COLUMN(AO71))</f>
        <v/>
      </c>
      <c r="AP71">
        <f>INDEX('Input EIA SEDS'!$A:$BZ, $A71, COLUMN(AP71))</f>
        <v/>
      </c>
      <c r="AQ71">
        <f>INDEX('Input EIA SEDS'!$A:$BZ, $A71, COLUMN(AQ71))</f>
        <v/>
      </c>
      <c r="AR71">
        <f>INDEX('Input EIA SEDS'!$A:$BZ, $A71, COLUMN(AR71))</f>
        <v/>
      </c>
      <c r="AS71">
        <f>INDEX('Input EIA SEDS'!$A:$BZ, $A71, COLUMN(AS71))</f>
        <v/>
      </c>
      <c r="AT71">
        <f>INDEX('Input EIA SEDS'!$A:$BZ, $A71, COLUMN(AT71))</f>
        <v/>
      </c>
      <c r="AU71">
        <f>INDEX('Input EIA SEDS'!$A:$BZ, $A71, COLUMN(AU71))</f>
        <v/>
      </c>
      <c r="AV71">
        <f>INDEX('Input EIA SEDS'!$A:$BZ, $A71, COLUMN(AV71))</f>
        <v/>
      </c>
      <c r="AW71">
        <f>INDEX('Input EIA SEDS'!$A:$BZ, $A71, COLUMN(AW71))</f>
        <v/>
      </c>
      <c r="AX71">
        <f>INDEX('Input EIA SEDS'!$A:$BZ, $A71, COLUMN(AX71))</f>
        <v/>
      </c>
      <c r="AY71">
        <f>INDEX('Input EIA SEDS'!$A:$BZ, $A71, COLUMN(AY71))</f>
        <v/>
      </c>
      <c r="AZ71">
        <f>INDEX('Input EIA SEDS'!$A:$BZ, $A71, COLUMN(AZ71))</f>
        <v/>
      </c>
      <c r="BA71">
        <f>INDEX('Input EIA SEDS'!$A:$BZ, $A71, COLUMN(BA71))</f>
        <v/>
      </c>
      <c r="BB71">
        <f>INDEX('Input EIA SEDS'!$A:$BZ, $A71, COLUMN(BB71))</f>
        <v/>
      </c>
      <c r="BC71">
        <f>INDEX('Input EIA SEDS'!$A:$BZ, $A71, COLUMN(BC71))</f>
        <v/>
      </c>
      <c r="BD71">
        <f>INDEX('Input EIA SEDS'!$A:$BZ, $A71, COLUMN(BD71))</f>
        <v/>
      </c>
      <c r="BE71">
        <f>INDEX('Input EIA SEDS'!$A:$BZ, $A71, COLUMN(BE71))</f>
        <v/>
      </c>
      <c r="BF71">
        <f>INDEX('Input EIA SEDS'!$A:$BZ, $A71, COLUMN(BF71))</f>
        <v/>
      </c>
      <c r="BG71">
        <f>INDEX('Input EIA SEDS'!$A:$BZ, $A71, COLUMN(BG71))</f>
        <v/>
      </c>
      <c r="BH71">
        <f>INDEX('Input EIA SEDS'!$A:$BZ, $A71, COLUMN(BH71))</f>
        <v/>
      </c>
      <c r="BI71">
        <f>INDEX('Input EIA SEDS'!$A:$BZ, $A71, COLUMN(BI71))</f>
        <v/>
      </c>
      <c r="BJ71">
        <f>INDEX('Input EIA SEDS'!$A:$BZ, $A71, COLUMN(BJ71))</f>
        <v/>
      </c>
      <c r="BK71">
        <f>INDEX('Input EIA SEDS'!$A:$BZ, $A71, COLUMN(BK71))</f>
        <v/>
      </c>
      <c r="BL71">
        <f>INDEX('Input EIA SEDS'!$A:$BZ, $A71, COLUMN(BL71))</f>
        <v/>
      </c>
      <c r="BM71">
        <f>INDEX('Input EIA SEDS'!$A:$BZ, $A71, COLUMN(BM71))</f>
        <v/>
      </c>
      <c r="BN71">
        <f>INDEX('Input EIA SEDS'!$A:$BZ, $A71, COLUMN(BN71))</f>
        <v/>
      </c>
      <c r="BO71">
        <f>INDEX('Input EIA SEDS'!$A:$BZ, $A71, COLUMN(BO71))</f>
        <v/>
      </c>
      <c r="BP71">
        <f>INDEX('Input EIA SEDS'!$A:$BZ, $A71, COLUMN(BP71))</f>
        <v/>
      </c>
      <c r="BQ71">
        <f>INDEX('Input EIA SEDS'!$A:$BZ, $A71, COLUMN(BQ71))</f>
        <v/>
      </c>
      <c r="BR71">
        <f>INDEX('Input EIA SEDS'!$A:$BZ, $A71, COLUMN(BR71))</f>
        <v/>
      </c>
      <c r="BS71">
        <f>INDEX('Input EIA SEDS'!$A:$BZ, $A71, COLUMN(BS71))</f>
        <v/>
      </c>
      <c r="BT71">
        <f>INDEX('Input EIA SEDS'!$A:$BZ, $A71, COLUMN(BT71))</f>
        <v/>
      </c>
      <c r="BU71">
        <f>INDEX('Input EIA SEDS'!$A:$BZ, $A71, COLUMN(BU71))</f>
        <v/>
      </c>
      <c r="BV71">
        <f>INDEX('Input EIA SEDS'!$A:$BZ, $A71, COLUMN(BV71))</f>
        <v/>
      </c>
      <c r="BW71">
        <f>INDEX('Input EIA SEDS'!$A:$BZ, $A71, COLUMN(BW71))</f>
        <v/>
      </c>
    </row>
    <row r="72" spans="1:75">
      <c r="A72">
        <f>MATCH($C72,'Input EIA SEDS'!$C:$C,0)</f>
        <v/>
      </c>
      <c r="B72">
        <f>INDEX('Input EIA SEDS'!$A:$BZ, $A72, COLUMN(B72))</f>
        <v/>
      </c>
      <c r="C72" t="s">
        <v>746</v>
      </c>
      <c r="D72">
        <f>INDEX('Input EIA SEDS'!$A:$BZ, $A72, COLUMN(D72))</f>
        <v/>
      </c>
      <c r="E72">
        <f>INDEX('Input EIA SEDS'!$A:$BZ, $A72, COLUMN(E72))</f>
        <v/>
      </c>
      <c r="F72">
        <f>INDEX('Input EIA SEDS'!$A:$BZ, $A72, COLUMN(F72))</f>
        <v/>
      </c>
      <c r="G72">
        <f>INDEX('Input EIA SEDS'!$A:$BZ, $A72, COLUMN(G72))</f>
        <v/>
      </c>
      <c r="H72">
        <f>INDEX('Input EIA SEDS'!$A:$BZ, $A72, COLUMN(H72))</f>
        <v/>
      </c>
      <c r="I72">
        <f>INDEX('Input EIA SEDS'!$A:$BZ, $A72, COLUMN(I72))</f>
        <v/>
      </c>
      <c r="J72">
        <f>INDEX('Input EIA SEDS'!$A:$BZ, $A72, COLUMN(J72))</f>
        <v/>
      </c>
      <c r="K72">
        <f>INDEX('Input EIA SEDS'!$A:$BZ, $A72, COLUMN(K72))</f>
        <v/>
      </c>
      <c r="L72">
        <f>INDEX('Input EIA SEDS'!$A:$BZ, $A72, COLUMN(L72))</f>
        <v/>
      </c>
      <c r="M72">
        <f>INDEX('Input EIA SEDS'!$A:$BZ, $A72, COLUMN(M72))</f>
        <v/>
      </c>
      <c r="N72">
        <f>INDEX('Input EIA SEDS'!$A:$BZ, $A72, COLUMN(N72))</f>
        <v/>
      </c>
      <c r="O72">
        <f>INDEX('Input EIA SEDS'!$A:$BZ, $A72, COLUMN(O72))</f>
        <v/>
      </c>
      <c r="P72">
        <f>INDEX('Input EIA SEDS'!$A:$BZ, $A72, COLUMN(P72))</f>
        <v/>
      </c>
      <c r="Q72">
        <f>INDEX('Input EIA SEDS'!$A:$BZ, $A72, COLUMN(Q72))</f>
        <v/>
      </c>
      <c r="R72">
        <f>INDEX('Input EIA SEDS'!$A:$BZ, $A72, COLUMN(R72))</f>
        <v/>
      </c>
      <c r="S72">
        <f>INDEX('Input EIA SEDS'!$A:$BZ, $A72, COLUMN(S72))</f>
        <v/>
      </c>
      <c r="T72">
        <f>INDEX('Input EIA SEDS'!$A:$BZ, $A72, COLUMN(T72))</f>
        <v/>
      </c>
      <c r="U72">
        <f>INDEX('Input EIA SEDS'!$A:$BZ, $A72, COLUMN(U72))</f>
        <v/>
      </c>
      <c r="V72">
        <f>INDEX('Input EIA SEDS'!$A:$BZ, $A72, COLUMN(V72))</f>
        <v/>
      </c>
      <c r="W72">
        <f>INDEX('Input EIA SEDS'!$A:$BZ, $A72, COLUMN(W72))</f>
        <v/>
      </c>
      <c r="X72">
        <f>INDEX('Input EIA SEDS'!$A:$BZ, $A72, COLUMN(X72))</f>
        <v/>
      </c>
      <c r="Y72">
        <f>INDEX('Input EIA SEDS'!$A:$BZ, $A72, COLUMN(Y72))</f>
        <v/>
      </c>
      <c r="Z72">
        <f>INDEX('Input EIA SEDS'!$A:$BZ, $A72, COLUMN(Z72))</f>
        <v/>
      </c>
      <c r="AA72">
        <f>INDEX('Input EIA SEDS'!$A:$BZ, $A72, COLUMN(AA72))</f>
        <v/>
      </c>
      <c r="AB72">
        <f>INDEX('Input EIA SEDS'!$A:$BZ, $A72, COLUMN(AB72))</f>
        <v/>
      </c>
      <c r="AC72">
        <f>INDEX('Input EIA SEDS'!$A:$BZ, $A72, COLUMN(AC72))</f>
        <v/>
      </c>
      <c r="AD72">
        <f>INDEX('Input EIA SEDS'!$A:$BZ, $A72, COLUMN(AD72))</f>
        <v/>
      </c>
      <c r="AE72">
        <f>INDEX('Input EIA SEDS'!$A:$BZ, $A72, COLUMN(AE72))</f>
        <v/>
      </c>
      <c r="AF72">
        <f>INDEX('Input EIA SEDS'!$A:$BZ, $A72, COLUMN(AF72))</f>
        <v/>
      </c>
      <c r="AG72">
        <f>INDEX('Input EIA SEDS'!$A:$BZ, $A72, COLUMN(AG72))</f>
        <v/>
      </c>
      <c r="AH72">
        <f>INDEX('Input EIA SEDS'!$A:$BZ, $A72, COLUMN(AH72))</f>
        <v/>
      </c>
      <c r="AI72">
        <f>INDEX('Input EIA SEDS'!$A:$BZ, $A72, COLUMN(AI72))</f>
        <v/>
      </c>
      <c r="AJ72">
        <f>INDEX('Input EIA SEDS'!$A:$BZ, $A72, COLUMN(AJ72))</f>
        <v/>
      </c>
      <c r="AK72">
        <f>INDEX('Input EIA SEDS'!$A:$BZ, $A72, COLUMN(AK72))</f>
        <v/>
      </c>
      <c r="AL72">
        <f>INDEX('Input EIA SEDS'!$A:$BZ, $A72, COLUMN(AL72))</f>
        <v/>
      </c>
      <c r="AM72">
        <f>INDEX('Input EIA SEDS'!$A:$BZ, $A72, COLUMN(AM72))</f>
        <v/>
      </c>
      <c r="AN72">
        <f>INDEX('Input EIA SEDS'!$A:$BZ, $A72, COLUMN(AN72))</f>
        <v/>
      </c>
      <c r="AO72">
        <f>INDEX('Input EIA SEDS'!$A:$BZ, $A72, COLUMN(AO72))</f>
        <v/>
      </c>
      <c r="AP72">
        <f>INDEX('Input EIA SEDS'!$A:$BZ, $A72, COLUMN(AP72))</f>
        <v/>
      </c>
      <c r="AQ72">
        <f>INDEX('Input EIA SEDS'!$A:$BZ, $A72, COLUMN(AQ72))</f>
        <v/>
      </c>
      <c r="AR72">
        <f>INDEX('Input EIA SEDS'!$A:$BZ, $A72, COLUMN(AR72))</f>
        <v/>
      </c>
      <c r="AS72">
        <f>INDEX('Input EIA SEDS'!$A:$BZ, $A72, COLUMN(AS72))</f>
        <v/>
      </c>
      <c r="AT72">
        <f>INDEX('Input EIA SEDS'!$A:$BZ, $A72, COLUMN(AT72))</f>
        <v/>
      </c>
      <c r="AU72">
        <f>INDEX('Input EIA SEDS'!$A:$BZ, $A72, COLUMN(AU72))</f>
        <v/>
      </c>
      <c r="AV72">
        <f>INDEX('Input EIA SEDS'!$A:$BZ, $A72, COLUMN(AV72))</f>
        <v/>
      </c>
      <c r="AW72">
        <f>INDEX('Input EIA SEDS'!$A:$BZ, $A72, COLUMN(AW72))</f>
        <v/>
      </c>
      <c r="AX72">
        <f>INDEX('Input EIA SEDS'!$A:$BZ, $A72, COLUMN(AX72))</f>
        <v/>
      </c>
      <c r="AY72">
        <f>INDEX('Input EIA SEDS'!$A:$BZ, $A72, COLUMN(AY72))</f>
        <v/>
      </c>
      <c r="AZ72">
        <f>INDEX('Input EIA SEDS'!$A:$BZ, $A72, COLUMN(AZ72))</f>
        <v/>
      </c>
      <c r="BA72">
        <f>INDEX('Input EIA SEDS'!$A:$BZ, $A72, COLUMN(BA72))</f>
        <v/>
      </c>
      <c r="BB72">
        <f>INDEX('Input EIA SEDS'!$A:$BZ, $A72, COLUMN(BB72))</f>
        <v/>
      </c>
      <c r="BC72">
        <f>INDEX('Input EIA SEDS'!$A:$BZ, $A72, COLUMN(BC72))</f>
        <v/>
      </c>
      <c r="BD72">
        <f>INDEX('Input EIA SEDS'!$A:$BZ, $A72, COLUMN(BD72))</f>
        <v/>
      </c>
      <c r="BE72">
        <f>INDEX('Input EIA SEDS'!$A:$BZ, $A72, COLUMN(BE72))</f>
        <v/>
      </c>
      <c r="BF72">
        <f>INDEX('Input EIA SEDS'!$A:$BZ, $A72, COLUMN(BF72))</f>
        <v/>
      </c>
      <c r="BG72">
        <f>INDEX('Input EIA SEDS'!$A:$BZ, $A72, COLUMN(BG72))</f>
        <v/>
      </c>
      <c r="BH72">
        <f>INDEX('Input EIA SEDS'!$A:$BZ, $A72, COLUMN(BH72))</f>
        <v/>
      </c>
      <c r="BI72">
        <f>INDEX('Input EIA SEDS'!$A:$BZ, $A72, COLUMN(BI72))</f>
        <v/>
      </c>
      <c r="BJ72">
        <f>INDEX('Input EIA SEDS'!$A:$BZ, $A72, COLUMN(BJ72))</f>
        <v/>
      </c>
      <c r="BK72">
        <f>INDEX('Input EIA SEDS'!$A:$BZ, $A72, COLUMN(BK72))</f>
        <v/>
      </c>
      <c r="BL72">
        <f>INDEX('Input EIA SEDS'!$A:$BZ, $A72, COLUMN(BL72))</f>
        <v/>
      </c>
      <c r="BM72">
        <f>INDEX('Input EIA SEDS'!$A:$BZ, $A72, COLUMN(BM72))</f>
        <v/>
      </c>
      <c r="BN72">
        <f>INDEX('Input EIA SEDS'!$A:$BZ, $A72, COLUMN(BN72))</f>
        <v/>
      </c>
      <c r="BO72">
        <f>INDEX('Input EIA SEDS'!$A:$BZ, $A72, COLUMN(BO72))</f>
        <v/>
      </c>
      <c r="BP72">
        <f>INDEX('Input EIA SEDS'!$A:$BZ, $A72, COLUMN(BP72))</f>
        <v/>
      </c>
      <c r="BQ72">
        <f>INDEX('Input EIA SEDS'!$A:$BZ, $A72, COLUMN(BQ72))</f>
        <v/>
      </c>
      <c r="BR72">
        <f>INDEX('Input EIA SEDS'!$A:$BZ, $A72, COLUMN(BR72))</f>
        <v/>
      </c>
      <c r="BS72">
        <f>INDEX('Input EIA SEDS'!$A:$BZ, $A72, COLUMN(BS72))</f>
        <v/>
      </c>
      <c r="BT72">
        <f>INDEX('Input EIA SEDS'!$A:$BZ, $A72, COLUMN(BT72))</f>
        <v/>
      </c>
      <c r="BU72">
        <f>INDEX('Input EIA SEDS'!$A:$BZ, $A72, COLUMN(BU72))</f>
        <v/>
      </c>
      <c r="BV72">
        <f>INDEX('Input EIA SEDS'!$A:$BZ, $A72, COLUMN(BV72))</f>
        <v/>
      </c>
      <c r="BW72">
        <f>INDEX('Input EIA SEDS'!$A:$BZ, $A72, COLUMN(BW72))</f>
        <v/>
      </c>
    </row>
    <row r="73" spans="1:75">
      <c r="A73">
        <f>MATCH($C73,'Input EIA SEDS'!$C:$C,0)</f>
        <v/>
      </c>
      <c r="B73">
        <f>INDEX('Input EIA SEDS'!$A:$BZ, $A73, COLUMN(B73))</f>
        <v/>
      </c>
      <c r="C73" t="s">
        <v>750</v>
      </c>
      <c r="D73">
        <f>INDEX('Input EIA SEDS'!$A:$BZ, $A73, COLUMN(D73))</f>
        <v/>
      </c>
      <c r="E73">
        <f>INDEX('Input EIA SEDS'!$A:$BZ, $A73, COLUMN(E73))</f>
        <v/>
      </c>
      <c r="F73">
        <f>INDEX('Input EIA SEDS'!$A:$BZ, $A73, COLUMN(F73))</f>
        <v/>
      </c>
      <c r="G73">
        <f>INDEX('Input EIA SEDS'!$A:$BZ, $A73, COLUMN(G73))</f>
        <v/>
      </c>
      <c r="H73">
        <f>INDEX('Input EIA SEDS'!$A:$BZ, $A73, COLUMN(H73))</f>
        <v/>
      </c>
      <c r="I73">
        <f>INDEX('Input EIA SEDS'!$A:$BZ, $A73, COLUMN(I73))</f>
        <v/>
      </c>
      <c r="J73">
        <f>INDEX('Input EIA SEDS'!$A:$BZ, $A73, COLUMN(J73))</f>
        <v/>
      </c>
      <c r="K73">
        <f>INDEX('Input EIA SEDS'!$A:$BZ, $A73, COLUMN(K73))</f>
        <v/>
      </c>
      <c r="L73">
        <f>INDEX('Input EIA SEDS'!$A:$BZ, $A73, COLUMN(L73))</f>
        <v/>
      </c>
      <c r="M73">
        <f>INDEX('Input EIA SEDS'!$A:$BZ, $A73, COLUMN(M73))</f>
        <v/>
      </c>
      <c r="N73">
        <f>INDEX('Input EIA SEDS'!$A:$BZ, $A73, COLUMN(N73))</f>
        <v/>
      </c>
      <c r="O73">
        <f>INDEX('Input EIA SEDS'!$A:$BZ, $A73, COLUMN(O73))</f>
        <v/>
      </c>
      <c r="P73">
        <f>INDEX('Input EIA SEDS'!$A:$BZ, $A73, COLUMN(P73))</f>
        <v/>
      </c>
      <c r="Q73">
        <f>INDEX('Input EIA SEDS'!$A:$BZ, $A73, COLUMN(Q73))</f>
        <v/>
      </c>
      <c r="R73">
        <f>INDEX('Input EIA SEDS'!$A:$BZ, $A73, COLUMN(R73))</f>
        <v/>
      </c>
      <c r="S73">
        <f>INDEX('Input EIA SEDS'!$A:$BZ, $A73, COLUMN(S73))</f>
        <v/>
      </c>
      <c r="T73">
        <f>INDEX('Input EIA SEDS'!$A:$BZ, $A73, COLUMN(T73))</f>
        <v/>
      </c>
      <c r="U73">
        <f>INDEX('Input EIA SEDS'!$A:$BZ, $A73, COLUMN(U73))</f>
        <v/>
      </c>
      <c r="V73">
        <f>INDEX('Input EIA SEDS'!$A:$BZ, $A73, COLUMN(V73))</f>
        <v/>
      </c>
      <c r="W73">
        <f>INDEX('Input EIA SEDS'!$A:$BZ, $A73, COLUMN(W73))</f>
        <v/>
      </c>
      <c r="X73">
        <f>INDEX('Input EIA SEDS'!$A:$BZ, $A73, COLUMN(X73))</f>
        <v/>
      </c>
      <c r="Y73">
        <f>INDEX('Input EIA SEDS'!$A:$BZ, $A73, COLUMN(Y73))</f>
        <v/>
      </c>
      <c r="Z73">
        <f>INDEX('Input EIA SEDS'!$A:$BZ, $A73, COLUMN(Z73))</f>
        <v/>
      </c>
      <c r="AA73">
        <f>INDEX('Input EIA SEDS'!$A:$BZ, $A73, COLUMN(AA73))</f>
        <v/>
      </c>
      <c r="AB73">
        <f>INDEX('Input EIA SEDS'!$A:$BZ, $A73, COLUMN(AB73))</f>
        <v/>
      </c>
      <c r="AC73">
        <f>INDEX('Input EIA SEDS'!$A:$BZ, $A73, COLUMN(AC73))</f>
        <v/>
      </c>
      <c r="AD73">
        <f>INDEX('Input EIA SEDS'!$A:$BZ, $A73, COLUMN(AD73))</f>
        <v/>
      </c>
      <c r="AE73">
        <f>INDEX('Input EIA SEDS'!$A:$BZ, $A73, COLUMN(AE73))</f>
        <v/>
      </c>
      <c r="AF73">
        <f>INDEX('Input EIA SEDS'!$A:$BZ, $A73, COLUMN(AF73))</f>
        <v/>
      </c>
      <c r="AG73">
        <f>INDEX('Input EIA SEDS'!$A:$BZ, $A73, COLUMN(AG73))</f>
        <v/>
      </c>
      <c r="AH73">
        <f>INDEX('Input EIA SEDS'!$A:$BZ, $A73, COLUMN(AH73))</f>
        <v/>
      </c>
      <c r="AI73">
        <f>INDEX('Input EIA SEDS'!$A:$BZ, $A73, COLUMN(AI73))</f>
        <v/>
      </c>
      <c r="AJ73">
        <f>INDEX('Input EIA SEDS'!$A:$BZ, $A73, COLUMN(AJ73))</f>
        <v/>
      </c>
      <c r="AK73">
        <f>INDEX('Input EIA SEDS'!$A:$BZ, $A73, COLUMN(AK73))</f>
        <v/>
      </c>
      <c r="AL73">
        <f>INDEX('Input EIA SEDS'!$A:$BZ, $A73, COLUMN(AL73))</f>
        <v/>
      </c>
      <c r="AM73">
        <f>INDEX('Input EIA SEDS'!$A:$BZ, $A73, COLUMN(AM73))</f>
        <v/>
      </c>
      <c r="AN73">
        <f>INDEX('Input EIA SEDS'!$A:$BZ, $A73, COLUMN(AN73))</f>
        <v/>
      </c>
      <c r="AO73">
        <f>INDEX('Input EIA SEDS'!$A:$BZ, $A73, COLUMN(AO73))</f>
        <v/>
      </c>
      <c r="AP73">
        <f>INDEX('Input EIA SEDS'!$A:$BZ, $A73, COLUMN(AP73))</f>
        <v/>
      </c>
      <c r="AQ73">
        <f>INDEX('Input EIA SEDS'!$A:$BZ, $A73, COLUMN(AQ73))</f>
        <v/>
      </c>
      <c r="AR73">
        <f>INDEX('Input EIA SEDS'!$A:$BZ, $A73, COLUMN(AR73))</f>
        <v/>
      </c>
      <c r="AS73">
        <f>INDEX('Input EIA SEDS'!$A:$BZ, $A73, COLUMN(AS73))</f>
        <v/>
      </c>
      <c r="AT73">
        <f>INDEX('Input EIA SEDS'!$A:$BZ, $A73, COLUMN(AT73))</f>
        <v/>
      </c>
      <c r="AU73">
        <f>INDEX('Input EIA SEDS'!$A:$BZ, $A73, COLUMN(AU73))</f>
        <v/>
      </c>
      <c r="AV73">
        <f>INDEX('Input EIA SEDS'!$A:$BZ, $A73, COLUMN(AV73))</f>
        <v/>
      </c>
      <c r="AW73">
        <f>INDEX('Input EIA SEDS'!$A:$BZ, $A73, COLUMN(AW73))</f>
        <v/>
      </c>
      <c r="AX73">
        <f>INDEX('Input EIA SEDS'!$A:$BZ, $A73, COLUMN(AX73))</f>
        <v/>
      </c>
      <c r="AY73">
        <f>INDEX('Input EIA SEDS'!$A:$BZ, $A73, COLUMN(AY73))</f>
        <v/>
      </c>
      <c r="AZ73">
        <f>INDEX('Input EIA SEDS'!$A:$BZ, $A73, COLUMN(AZ73))</f>
        <v/>
      </c>
      <c r="BA73">
        <f>INDEX('Input EIA SEDS'!$A:$BZ, $A73, COLUMN(BA73))</f>
        <v/>
      </c>
      <c r="BB73">
        <f>INDEX('Input EIA SEDS'!$A:$BZ, $A73, COLUMN(BB73))</f>
        <v/>
      </c>
      <c r="BC73">
        <f>INDEX('Input EIA SEDS'!$A:$BZ, $A73, COLUMN(BC73))</f>
        <v/>
      </c>
      <c r="BD73">
        <f>INDEX('Input EIA SEDS'!$A:$BZ, $A73, COLUMN(BD73))</f>
        <v/>
      </c>
      <c r="BE73">
        <f>INDEX('Input EIA SEDS'!$A:$BZ, $A73, COLUMN(BE73))</f>
        <v/>
      </c>
      <c r="BF73">
        <f>INDEX('Input EIA SEDS'!$A:$BZ, $A73, COLUMN(BF73))</f>
        <v/>
      </c>
      <c r="BG73">
        <f>INDEX('Input EIA SEDS'!$A:$BZ, $A73, COLUMN(BG73))</f>
        <v/>
      </c>
      <c r="BH73">
        <f>INDEX('Input EIA SEDS'!$A:$BZ, $A73, COLUMN(BH73))</f>
        <v/>
      </c>
      <c r="BI73">
        <f>INDEX('Input EIA SEDS'!$A:$BZ, $A73, COLUMN(BI73))</f>
        <v/>
      </c>
      <c r="BJ73">
        <f>INDEX('Input EIA SEDS'!$A:$BZ, $A73, COLUMN(BJ73))</f>
        <v/>
      </c>
      <c r="BK73">
        <f>INDEX('Input EIA SEDS'!$A:$BZ, $A73, COLUMN(BK73))</f>
        <v/>
      </c>
      <c r="BL73">
        <f>INDEX('Input EIA SEDS'!$A:$BZ, $A73, COLUMN(BL73))</f>
        <v/>
      </c>
      <c r="BM73">
        <f>INDEX('Input EIA SEDS'!$A:$BZ, $A73, COLUMN(BM73))</f>
        <v/>
      </c>
      <c r="BN73">
        <f>INDEX('Input EIA SEDS'!$A:$BZ, $A73, COLUMN(BN73))</f>
        <v/>
      </c>
      <c r="BO73">
        <f>INDEX('Input EIA SEDS'!$A:$BZ, $A73, COLUMN(BO73))</f>
        <v/>
      </c>
      <c r="BP73">
        <f>INDEX('Input EIA SEDS'!$A:$BZ, $A73, COLUMN(BP73))</f>
        <v/>
      </c>
      <c r="BQ73">
        <f>INDEX('Input EIA SEDS'!$A:$BZ, $A73, COLUMN(BQ73))</f>
        <v/>
      </c>
      <c r="BR73">
        <f>INDEX('Input EIA SEDS'!$A:$BZ, $A73, COLUMN(BR73))</f>
        <v/>
      </c>
      <c r="BS73">
        <f>INDEX('Input EIA SEDS'!$A:$BZ, $A73, COLUMN(BS73))</f>
        <v/>
      </c>
      <c r="BT73">
        <f>INDEX('Input EIA SEDS'!$A:$BZ, $A73, COLUMN(BT73))</f>
        <v/>
      </c>
      <c r="BU73">
        <f>INDEX('Input EIA SEDS'!$A:$BZ, $A73, COLUMN(BU73))</f>
        <v/>
      </c>
      <c r="BV73">
        <f>INDEX('Input EIA SEDS'!$A:$BZ, $A73, COLUMN(BV73))</f>
        <v/>
      </c>
      <c r="BW73">
        <f>INDEX('Input EIA SEDS'!$A:$BZ, $A73, COLUMN(BW73))</f>
        <v/>
      </c>
    </row>
    <row r="74" spans="1:75">
      <c r="A74">
        <f>MATCH($C74,'Input EIA SEDS'!$C:$C,0)</f>
        <v/>
      </c>
      <c r="B74">
        <f>INDEX('Input EIA SEDS'!$A:$BZ, $A74, COLUMN(B74))</f>
        <v/>
      </c>
      <c r="C74" t="s">
        <v>753</v>
      </c>
      <c r="D74">
        <f>INDEX('Input EIA SEDS'!$A:$BZ, $A74, COLUMN(D74))</f>
        <v/>
      </c>
      <c r="E74">
        <f>INDEX('Input EIA SEDS'!$A:$BZ, $A74, COLUMN(E74))</f>
        <v/>
      </c>
      <c r="F74">
        <f>INDEX('Input EIA SEDS'!$A:$BZ, $A74, COLUMN(F74))</f>
        <v/>
      </c>
      <c r="G74">
        <f>INDEX('Input EIA SEDS'!$A:$BZ, $A74, COLUMN(G74))</f>
        <v/>
      </c>
      <c r="H74">
        <f>INDEX('Input EIA SEDS'!$A:$BZ, $A74, COLUMN(H74))</f>
        <v/>
      </c>
      <c r="I74">
        <f>INDEX('Input EIA SEDS'!$A:$BZ, $A74, COLUMN(I74))</f>
        <v/>
      </c>
      <c r="J74">
        <f>INDEX('Input EIA SEDS'!$A:$BZ, $A74, COLUMN(J74))</f>
        <v/>
      </c>
      <c r="K74">
        <f>INDEX('Input EIA SEDS'!$A:$BZ, $A74, COLUMN(K74))</f>
        <v/>
      </c>
      <c r="L74">
        <f>INDEX('Input EIA SEDS'!$A:$BZ, $A74, COLUMN(L74))</f>
        <v/>
      </c>
      <c r="M74">
        <f>INDEX('Input EIA SEDS'!$A:$BZ, $A74, COLUMN(M74))</f>
        <v/>
      </c>
      <c r="N74">
        <f>INDEX('Input EIA SEDS'!$A:$BZ, $A74, COLUMN(N74))</f>
        <v/>
      </c>
      <c r="O74">
        <f>INDEX('Input EIA SEDS'!$A:$BZ, $A74, COLUMN(O74))</f>
        <v/>
      </c>
      <c r="P74">
        <f>INDEX('Input EIA SEDS'!$A:$BZ, $A74, COLUMN(P74))</f>
        <v/>
      </c>
      <c r="Q74">
        <f>INDEX('Input EIA SEDS'!$A:$BZ, $A74, COLUMN(Q74))</f>
        <v/>
      </c>
      <c r="R74">
        <f>INDEX('Input EIA SEDS'!$A:$BZ, $A74, COLUMN(R74))</f>
        <v/>
      </c>
      <c r="S74">
        <f>INDEX('Input EIA SEDS'!$A:$BZ, $A74, COLUMN(S74))</f>
        <v/>
      </c>
      <c r="T74">
        <f>INDEX('Input EIA SEDS'!$A:$BZ, $A74, COLUMN(T74))</f>
        <v/>
      </c>
      <c r="U74">
        <f>INDEX('Input EIA SEDS'!$A:$BZ, $A74, COLUMN(U74))</f>
        <v/>
      </c>
      <c r="V74">
        <f>INDEX('Input EIA SEDS'!$A:$BZ, $A74, COLUMN(V74))</f>
        <v/>
      </c>
      <c r="W74">
        <f>INDEX('Input EIA SEDS'!$A:$BZ, $A74, COLUMN(W74))</f>
        <v/>
      </c>
      <c r="X74">
        <f>INDEX('Input EIA SEDS'!$A:$BZ, $A74, COLUMN(X74))</f>
        <v/>
      </c>
      <c r="Y74">
        <f>INDEX('Input EIA SEDS'!$A:$BZ, $A74, COLUMN(Y74))</f>
        <v/>
      </c>
      <c r="Z74">
        <f>INDEX('Input EIA SEDS'!$A:$BZ, $A74, COLUMN(Z74))</f>
        <v/>
      </c>
      <c r="AA74">
        <f>INDEX('Input EIA SEDS'!$A:$BZ, $A74, COLUMN(AA74))</f>
        <v/>
      </c>
      <c r="AB74">
        <f>INDEX('Input EIA SEDS'!$A:$BZ, $A74, COLUMN(AB74))</f>
        <v/>
      </c>
      <c r="AC74">
        <f>INDEX('Input EIA SEDS'!$A:$BZ, $A74, COLUMN(AC74))</f>
        <v/>
      </c>
      <c r="AD74">
        <f>INDEX('Input EIA SEDS'!$A:$BZ, $A74, COLUMN(AD74))</f>
        <v/>
      </c>
      <c r="AE74">
        <f>INDEX('Input EIA SEDS'!$A:$BZ, $A74, COLUMN(AE74))</f>
        <v/>
      </c>
      <c r="AF74">
        <f>INDEX('Input EIA SEDS'!$A:$BZ, $A74, COLUMN(AF74))</f>
        <v/>
      </c>
      <c r="AG74">
        <f>INDEX('Input EIA SEDS'!$A:$BZ, $A74, COLUMN(AG74))</f>
        <v/>
      </c>
      <c r="AH74">
        <f>INDEX('Input EIA SEDS'!$A:$BZ, $A74, COLUMN(AH74))</f>
        <v/>
      </c>
      <c r="AI74">
        <f>INDEX('Input EIA SEDS'!$A:$BZ, $A74, COLUMN(AI74))</f>
        <v/>
      </c>
      <c r="AJ74">
        <f>INDEX('Input EIA SEDS'!$A:$BZ, $A74, COLUMN(AJ74))</f>
        <v/>
      </c>
      <c r="AK74">
        <f>INDEX('Input EIA SEDS'!$A:$BZ, $A74, COLUMN(AK74))</f>
        <v/>
      </c>
      <c r="AL74">
        <f>INDEX('Input EIA SEDS'!$A:$BZ, $A74, COLUMN(AL74))</f>
        <v/>
      </c>
      <c r="AM74">
        <f>INDEX('Input EIA SEDS'!$A:$BZ, $A74, COLUMN(AM74))</f>
        <v/>
      </c>
      <c r="AN74">
        <f>INDEX('Input EIA SEDS'!$A:$BZ, $A74, COLUMN(AN74))</f>
        <v/>
      </c>
      <c r="AO74">
        <f>INDEX('Input EIA SEDS'!$A:$BZ, $A74, COLUMN(AO74))</f>
        <v/>
      </c>
      <c r="AP74">
        <f>INDEX('Input EIA SEDS'!$A:$BZ, $A74, COLUMN(AP74))</f>
        <v/>
      </c>
      <c r="AQ74">
        <f>INDEX('Input EIA SEDS'!$A:$BZ, $A74, COLUMN(AQ74))</f>
        <v/>
      </c>
      <c r="AR74">
        <f>INDEX('Input EIA SEDS'!$A:$BZ, $A74, COLUMN(AR74))</f>
        <v/>
      </c>
      <c r="AS74">
        <f>INDEX('Input EIA SEDS'!$A:$BZ, $A74, COLUMN(AS74))</f>
        <v/>
      </c>
      <c r="AT74">
        <f>INDEX('Input EIA SEDS'!$A:$BZ, $A74, COLUMN(AT74))</f>
        <v/>
      </c>
      <c r="AU74">
        <f>INDEX('Input EIA SEDS'!$A:$BZ, $A74, COLUMN(AU74))</f>
        <v/>
      </c>
      <c r="AV74">
        <f>INDEX('Input EIA SEDS'!$A:$BZ, $A74, COLUMN(AV74))</f>
        <v/>
      </c>
      <c r="AW74">
        <f>INDEX('Input EIA SEDS'!$A:$BZ, $A74, COLUMN(AW74))</f>
        <v/>
      </c>
      <c r="AX74">
        <f>INDEX('Input EIA SEDS'!$A:$BZ, $A74, COLUMN(AX74))</f>
        <v/>
      </c>
      <c r="AY74">
        <f>INDEX('Input EIA SEDS'!$A:$BZ, $A74, COLUMN(AY74))</f>
        <v/>
      </c>
      <c r="AZ74">
        <f>INDEX('Input EIA SEDS'!$A:$BZ, $A74, COLUMN(AZ74))</f>
        <v/>
      </c>
      <c r="BA74">
        <f>INDEX('Input EIA SEDS'!$A:$BZ, $A74, COLUMN(BA74))</f>
        <v/>
      </c>
      <c r="BB74">
        <f>INDEX('Input EIA SEDS'!$A:$BZ, $A74, COLUMN(BB74))</f>
        <v/>
      </c>
      <c r="BC74">
        <f>INDEX('Input EIA SEDS'!$A:$BZ, $A74, COLUMN(BC74))</f>
        <v/>
      </c>
      <c r="BD74">
        <f>INDEX('Input EIA SEDS'!$A:$BZ, $A74, COLUMN(BD74))</f>
        <v/>
      </c>
      <c r="BE74">
        <f>INDEX('Input EIA SEDS'!$A:$BZ, $A74, COLUMN(BE74))</f>
        <v/>
      </c>
      <c r="BF74">
        <f>INDEX('Input EIA SEDS'!$A:$BZ, $A74, COLUMN(BF74))</f>
        <v/>
      </c>
      <c r="BG74">
        <f>INDEX('Input EIA SEDS'!$A:$BZ, $A74, COLUMN(BG74))</f>
        <v/>
      </c>
      <c r="BH74">
        <f>INDEX('Input EIA SEDS'!$A:$BZ, $A74, COLUMN(BH74))</f>
        <v/>
      </c>
      <c r="BI74">
        <f>INDEX('Input EIA SEDS'!$A:$BZ, $A74, COLUMN(BI74))</f>
        <v/>
      </c>
      <c r="BJ74">
        <f>INDEX('Input EIA SEDS'!$A:$BZ, $A74, COLUMN(BJ74))</f>
        <v/>
      </c>
      <c r="BK74">
        <f>INDEX('Input EIA SEDS'!$A:$BZ, $A74, COLUMN(BK74))</f>
        <v/>
      </c>
      <c r="BL74">
        <f>INDEX('Input EIA SEDS'!$A:$BZ, $A74, COLUMN(BL74))</f>
        <v/>
      </c>
      <c r="BM74">
        <f>INDEX('Input EIA SEDS'!$A:$BZ, $A74, COLUMN(BM74))</f>
        <v/>
      </c>
      <c r="BN74">
        <f>INDEX('Input EIA SEDS'!$A:$BZ, $A74, COLUMN(BN74))</f>
        <v/>
      </c>
      <c r="BO74">
        <f>INDEX('Input EIA SEDS'!$A:$BZ, $A74, COLUMN(BO74))</f>
        <v/>
      </c>
      <c r="BP74">
        <f>INDEX('Input EIA SEDS'!$A:$BZ, $A74, COLUMN(BP74))</f>
        <v/>
      </c>
      <c r="BQ74">
        <f>INDEX('Input EIA SEDS'!$A:$BZ, $A74, COLUMN(BQ74))</f>
        <v/>
      </c>
      <c r="BR74">
        <f>INDEX('Input EIA SEDS'!$A:$BZ, $A74, COLUMN(BR74))</f>
        <v/>
      </c>
      <c r="BS74">
        <f>INDEX('Input EIA SEDS'!$A:$BZ, $A74, COLUMN(BS74))</f>
        <v/>
      </c>
      <c r="BT74">
        <f>INDEX('Input EIA SEDS'!$A:$BZ, $A74, COLUMN(BT74))</f>
        <v/>
      </c>
      <c r="BU74">
        <f>INDEX('Input EIA SEDS'!$A:$BZ, $A74, COLUMN(BU74))</f>
        <v/>
      </c>
      <c r="BV74">
        <f>INDEX('Input EIA SEDS'!$A:$BZ, $A74, COLUMN(BV74))</f>
        <v/>
      </c>
      <c r="BW74">
        <f>INDEX('Input EIA SEDS'!$A:$BZ, $A74, COLUMN(BW74))</f>
        <v/>
      </c>
    </row>
    <row r="75" spans="1:75">
      <c r="A75">
        <f>MATCH($C75,'Input EIA SEDS'!$C:$C,0)</f>
        <v/>
      </c>
      <c r="B75">
        <f>INDEX('Input EIA SEDS'!$A:$BZ, $A75, COLUMN(B75))</f>
        <v/>
      </c>
      <c r="C75" t="s">
        <v>757</v>
      </c>
      <c r="D75">
        <f>INDEX('Input EIA SEDS'!$A:$BZ, $A75, COLUMN(D75))</f>
        <v/>
      </c>
      <c r="E75">
        <f>INDEX('Input EIA SEDS'!$A:$BZ, $A75, COLUMN(E75))</f>
        <v/>
      </c>
      <c r="F75">
        <f>INDEX('Input EIA SEDS'!$A:$BZ, $A75, COLUMN(F75))</f>
        <v/>
      </c>
      <c r="G75">
        <f>INDEX('Input EIA SEDS'!$A:$BZ, $A75, COLUMN(G75))</f>
        <v/>
      </c>
      <c r="H75">
        <f>INDEX('Input EIA SEDS'!$A:$BZ, $A75, COLUMN(H75))</f>
        <v/>
      </c>
      <c r="I75">
        <f>INDEX('Input EIA SEDS'!$A:$BZ, $A75, COLUMN(I75))</f>
        <v/>
      </c>
      <c r="J75">
        <f>INDEX('Input EIA SEDS'!$A:$BZ, $A75, COLUMN(J75))</f>
        <v/>
      </c>
      <c r="K75">
        <f>INDEX('Input EIA SEDS'!$A:$BZ, $A75, COLUMN(K75))</f>
        <v/>
      </c>
      <c r="L75">
        <f>INDEX('Input EIA SEDS'!$A:$BZ, $A75, COLUMN(L75))</f>
        <v/>
      </c>
      <c r="M75">
        <f>INDEX('Input EIA SEDS'!$A:$BZ, $A75, COLUMN(M75))</f>
        <v/>
      </c>
      <c r="N75">
        <f>INDEX('Input EIA SEDS'!$A:$BZ, $A75, COLUMN(N75))</f>
        <v/>
      </c>
      <c r="O75">
        <f>INDEX('Input EIA SEDS'!$A:$BZ, $A75, COLUMN(O75))</f>
        <v/>
      </c>
      <c r="P75">
        <f>INDEX('Input EIA SEDS'!$A:$BZ, $A75, COLUMN(P75))</f>
        <v/>
      </c>
      <c r="Q75">
        <f>INDEX('Input EIA SEDS'!$A:$BZ, $A75, COLUMN(Q75))</f>
        <v/>
      </c>
      <c r="R75">
        <f>INDEX('Input EIA SEDS'!$A:$BZ, $A75, COLUMN(R75))</f>
        <v/>
      </c>
      <c r="S75">
        <f>INDEX('Input EIA SEDS'!$A:$BZ, $A75, COLUMN(S75))</f>
        <v/>
      </c>
      <c r="T75">
        <f>INDEX('Input EIA SEDS'!$A:$BZ, $A75, COLUMN(T75))</f>
        <v/>
      </c>
      <c r="U75">
        <f>INDEX('Input EIA SEDS'!$A:$BZ, $A75, COLUMN(U75))</f>
        <v/>
      </c>
      <c r="V75">
        <f>INDEX('Input EIA SEDS'!$A:$BZ, $A75, COLUMN(V75))</f>
        <v/>
      </c>
      <c r="W75">
        <f>INDEX('Input EIA SEDS'!$A:$BZ, $A75, COLUMN(W75))</f>
        <v/>
      </c>
      <c r="X75">
        <f>INDEX('Input EIA SEDS'!$A:$BZ, $A75, COLUMN(X75))</f>
        <v/>
      </c>
      <c r="Y75">
        <f>INDEX('Input EIA SEDS'!$A:$BZ, $A75, COLUMN(Y75))</f>
        <v/>
      </c>
      <c r="Z75">
        <f>INDEX('Input EIA SEDS'!$A:$BZ, $A75, COLUMN(Z75))</f>
        <v/>
      </c>
      <c r="AA75">
        <f>INDEX('Input EIA SEDS'!$A:$BZ, $A75, COLUMN(AA75))</f>
        <v/>
      </c>
      <c r="AB75">
        <f>INDEX('Input EIA SEDS'!$A:$BZ, $A75, COLUMN(AB75))</f>
        <v/>
      </c>
      <c r="AC75">
        <f>INDEX('Input EIA SEDS'!$A:$BZ, $A75, COLUMN(AC75))</f>
        <v/>
      </c>
      <c r="AD75">
        <f>INDEX('Input EIA SEDS'!$A:$BZ, $A75, COLUMN(AD75))</f>
        <v/>
      </c>
      <c r="AE75">
        <f>INDEX('Input EIA SEDS'!$A:$BZ, $A75, COLUMN(AE75))</f>
        <v/>
      </c>
      <c r="AF75">
        <f>INDEX('Input EIA SEDS'!$A:$BZ, $A75, COLUMN(AF75))</f>
        <v/>
      </c>
      <c r="AG75">
        <f>INDEX('Input EIA SEDS'!$A:$BZ, $A75, COLUMN(AG75))</f>
        <v/>
      </c>
      <c r="AH75">
        <f>INDEX('Input EIA SEDS'!$A:$BZ, $A75, COLUMN(AH75))</f>
        <v/>
      </c>
      <c r="AI75">
        <f>INDEX('Input EIA SEDS'!$A:$BZ, $A75, COLUMN(AI75))</f>
        <v/>
      </c>
      <c r="AJ75">
        <f>INDEX('Input EIA SEDS'!$A:$BZ, $A75, COLUMN(AJ75))</f>
        <v/>
      </c>
      <c r="AK75">
        <f>INDEX('Input EIA SEDS'!$A:$BZ, $A75, COLUMN(AK75))</f>
        <v/>
      </c>
      <c r="AL75">
        <f>INDEX('Input EIA SEDS'!$A:$BZ, $A75, COLUMN(AL75))</f>
        <v/>
      </c>
      <c r="AM75">
        <f>INDEX('Input EIA SEDS'!$A:$BZ, $A75, COLUMN(AM75))</f>
        <v/>
      </c>
      <c r="AN75">
        <f>INDEX('Input EIA SEDS'!$A:$BZ, $A75, COLUMN(AN75))</f>
        <v/>
      </c>
      <c r="AO75">
        <f>INDEX('Input EIA SEDS'!$A:$BZ, $A75, COLUMN(AO75))</f>
        <v/>
      </c>
      <c r="AP75">
        <f>INDEX('Input EIA SEDS'!$A:$BZ, $A75, COLUMN(AP75))</f>
        <v/>
      </c>
      <c r="AQ75">
        <f>INDEX('Input EIA SEDS'!$A:$BZ, $A75, COLUMN(AQ75))</f>
        <v/>
      </c>
      <c r="AR75">
        <f>INDEX('Input EIA SEDS'!$A:$BZ, $A75, COLUMN(AR75))</f>
        <v/>
      </c>
      <c r="AS75">
        <f>INDEX('Input EIA SEDS'!$A:$BZ, $A75, COLUMN(AS75))</f>
        <v/>
      </c>
      <c r="AT75">
        <f>INDEX('Input EIA SEDS'!$A:$BZ, $A75, COLUMN(AT75))</f>
        <v/>
      </c>
      <c r="AU75">
        <f>INDEX('Input EIA SEDS'!$A:$BZ, $A75, COLUMN(AU75))</f>
        <v/>
      </c>
      <c r="AV75">
        <f>INDEX('Input EIA SEDS'!$A:$BZ, $A75, COLUMN(AV75))</f>
        <v/>
      </c>
      <c r="AW75">
        <f>INDEX('Input EIA SEDS'!$A:$BZ, $A75, COLUMN(AW75))</f>
        <v/>
      </c>
      <c r="AX75">
        <f>INDEX('Input EIA SEDS'!$A:$BZ, $A75, COLUMN(AX75))</f>
        <v/>
      </c>
      <c r="AY75">
        <f>INDEX('Input EIA SEDS'!$A:$BZ, $A75, COLUMN(AY75))</f>
        <v/>
      </c>
      <c r="AZ75">
        <f>INDEX('Input EIA SEDS'!$A:$BZ, $A75, COLUMN(AZ75))</f>
        <v/>
      </c>
      <c r="BA75">
        <f>INDEX('Input EIA SEDS'!$A:$BZ, $A75, COLUMN(BA75))</f>
        <v/>
      </c>
      <c r="BB75">
        <f>INDEX('Input EIA SEDS'!$A:$BZ, $A75, COLUMN(BB75))</f>
        <v/>
      </c>
      <c r="BC75">
        <f>INDEX('Input EIA SEDS'!$A:$BZ, $A75, COLUMN(BC75))</f>
        <v/>
      </c>
      <c r="BD75">
        <f>INDEX('Input EIA SEDS'!$A:$BZ, $A75, COLUMN(BD75))</f>
        <v/>
      </c>
      <c r="BE75">
        <f>INDEX('Input EIA SEDS'!$A:$BZ, $A75, COLUMN(BE75))</f>
        <v/>
      </c>
      <c r="BF75">
        <f>INDEX('Input EIA SEDS'!$A:$BZ, $A75, COLUMN(BF75))</f>
        <v/>
      </c>
      <c r="BG75">
        <f>INDEX('Input EIA SEDS'!$A:$BZ, $A75, COLUMN(BG75))</f>
        <v/>
      </c>
      <c r="BH75">
        <f>INDEX('Input EIA SEDS'!$A:$BZ, $A75, COLUMN(BH75))</f>
        <v/>
      </c>
      <c r="BI75">
        <f>INDEX('Input EIA SEDS'!$A:$BZ, $A75, COLUMN(BI75))</f>
        <v/>
      </c>
      <c r="BJ75">
        <f>INDEX('Input EIA SEDS'!$A:$BZ, $A75, COLUMN(BJ75))</f>
        <v/>
      </c>
      <c r="BK75">
        <f>INDEX('Input EIA SEDS'!$A:$BZ, $A75, COLUMN(BK75))</f>
        <v/>
      </c>
      <c r="BL75">
        <f>INDEX('Input EIA SEDS'!$A:$BZ, $A75, COLUMN(BL75))</f>
        <v/>
      </c>
      <c r="BM75">
        <f>INDEX('Input EIA SEDS'!$A:$BZ, $A75, COLUMN(BM75))</f>
        <v/>
      </c>
      <c r="BN75">
        <f>INDEX('Input EIA SEDS'!$A:$BZ, $A75, COLUMN(BN75))</f>
        <v/>
      </c>
      <c r="BO75">
        <f>INDEX('Input EIA SEDS'!$A:$BZ, $A75, COLUMN(BO75))</f>
        <v/>
      </c>
      <c r="BP75">
        <f>INDEX('Input EIA SEDS'!$A:$BZ, $A75, COLUMN(BP75))</f>
        <v/>
      </c>
      <c r="BQ75">
        <f>INDEX('Input EIA SEDS'!$A:$BZ, $A75, COLUMN(BQ75))</f>
        <v/>
      </c>
      <c r="BR75">
        <f>INDEX('Input EIA SEDS'!$A:$BZ, $A75, COLUMN(BR75))</f>
        <v/>
      </c>
      <c r="BS75">
        <f>INDEX('Input EIA SEDS'!$A:$BZ, $A75, COLUMN(BS75))</f>
        <v/>
      </c>
      <c r="BT75">
        <f>INDEX('Input EIA SEDS'!$A:$BZ, $A75, COLUMN(BT75))</f>
        <v/>
      </c>
      <c r="BU75">
        <f>INDEX('Input EIA SEDS'!$A:$BZ, $A75, COLUMN(BU75))</f>
        <v/>
      </c>
      <c r="BV75">
        <f>INDEX('Input EIA SEDS'!$A:$BZ, $A75, COLUMN(BV75))</f>
        <v/>
      </c>
      <c r="BW75">
        <f>INDEX('Input EIA SEDS'!$A:$BZ, $A75, COLUMN(BW75))</f>
        <v/>
      </c>
    </row>
    <row r="76" spans="1:75">
      <c r="A76">
        <f>MATCH($C76,'Input EIA SEDS'!$C:$C,0)</f>
        <v/>
      </c>
      <c r="B76">
        <f>INDEX('Input EIA SEDS'!$A:$BZ, $A76, COLUMN(B76))</f>
        <v/>
      </c>
      <c r="C76" t="s">
        <v>760</v>
      </c>
      <c r="D76">
        <f>INDEX('Input EIA SEDS'!$A:$BZ, $A76, COLUMN(D76))</f>
        <v/>
      </c>
      <c r="E76">
        <f>INDEX('Input EIA SEDS'!$A:$BZ, $A76, COLUMN(E76))</f>
        <v/>
      </c>
      <c r="F76">
        <f>INDEX('Input EIA SEDS'!$A:$BZ, $A76, COLUMN(F76))</f>
        <v/>
      </c>
      <c r="G76">
        <f>INDEX('Input EIA SEDS'!$A:$BZ, $A76, COLUMN(G76))</f>
        <v/>
      </c>
      <c r="H76">
        <f>INDEX('Input EIA SEDS'!$A:$BZ, $A76, COLUMN(H76))</f>
        <v/>
      </c>
      <c r="I76">
        <f>INDEX('Input EIA SEDS'!$A:$BZ, $A76, COLUMN(I76))</f>
        <v/>
      </c>
      <c r="J76">
        <f>INDEX('Input EIA SEDS'!$A:$BZ, $A76, COLUMN(J76))</f>
        <v/>
      </c>
      <c r="K76">
        <f>INDEX('Input EIA SEDS'!$A:$BZ, $A76, COLUMN(K76))</f>
        <v/>
      </c>
      <c r="L76">
        <f>INDEX('Input EIA SEDS'!$A:$BZ, $A76, COLUMN(L76))</f>
        <v/>
      </c>
      <c r="M76">
        <f>INDEX('Input EIA SEDS'!$A:$BZ, $A76, COLUMN(M76))</f>
        <v/>
      </c>
      <c r="N76">
        <f>INDEX('Input EIA SEDS'!$A:$BZ, $A76, COLUMN(N76))</f>
        <v/>
      </c>
      <c r="O76">
        <f>INDEX('Input EIA SEDS'!$A:$BZ, $A76, COLUMN(O76))</f>
        <v/>
      </c>
      <c r="P76">
        <f>INDEX('Input EIA SEDS'!$A:$BZ, $A76, COLUMN(P76))</f>
        <v/>
      </c>
      <c r="Q76">
        <f>INDEX('Input EIA SEDS'!$A:$BZ, $A76, COLUMN(Q76))</f>
        <v/>
      </c>
      <c r="R76">
        <f>INDEX('Input EIA SEDS'!$A:$BZ, $A76, COLUMN(R76))</f>
        <v/>
      </c>
      <c r="S76">
        <f>INDEX('Input EIA SEDS'!$A:$BZ, $A76, COLUMN(S76))</f>
        <v/>
      </c>
      <c r="T76">
        <f>INDEX('Input EIA SEDS'!$A:$BZ, $A76, COLUMN(T76))</f>
        <v/>
      </c>
      <c r="U76">
        <f>INDEX('Input EIA SEDS'!$A:$BZ, $A76, COLUMN(U76))</f>
        <v/>
      </c>
      <c r="V76">
        <f>INDEX('Input EIA SEDS'!$A:$BZ, $A76, COLUMN(V76))</f>
        <v/>
      </c>
      <c r="W76">
        <f>INDEX('Input EIA SEDS'!$A:$BZ, $A76, COLUMN(W76))</f>
        <v/>
      </c>
      <c r="X76">
        <f>INDEX('Input EIA SEDS'!$A:$BZ, $A76, COLUMN(X76))</f>
        <v/>
      </c>
      <c r="Y76">
        <f>INDEX('Input EIA SEDS'!$A:$BZ, $A76, COLUMN(Y76))</f>
        <v/>
      </c>
      <c r="Z76">
        <f>INDEX('Input EIA SEDS'!$A:$BZ, $A76, COLUMN(Z76))</f>
        <v/>
      </c>
      <c r="AA76">
        <f>INDEX('Input EIA SEDS'!$A:$BZ, $A76, COLUMN(AA76))</f>
        <v/>
      </c>
      <c r="AB76">
        <f>INDEX('Input EIA SEDS'!$A:$BZ, $A76, COLUMN(AB76))</f>
        <v/>
      </c>
      <c r="AC76">
        <f>INDEX('Input EIA SEDS'!$A:$BZ, $A76, COLUMN(AC76))</f>
        <v/>
      </c>
      <c r="AD76">
        <f>INDEX('Input EIA SEDS'!$A:$BZ, $A76, COLUMN(AD76))</f>
        <v/>
      </c>
      <c r="AE76">
        <f>INDEX('Input EIA SEDS'!$A:$BZ, $A76, COLUMN(AE76))</f>
        <v/>
      </c>
      <c r="AF76">
        <f>INDEX('Input EIA SEDS'!$A:$BZ, $A76, COLUMN(AF76))</f>
        <v/>
      </c>
      <c r="AG76">
        <f>INDEX('Input EIA SEDS'!$A:$BZ, $A76, COLUMN(AG76))</f>
        <v/>
      </c>
      <c r="AH76">
        <f>INDEX('Input EIA SEDS'!$A:$BZ, $A76, COLUMN(AH76))</f>
        <v/>
      </c>
      <c r="AI76">
        <f>INDEX('Input EIA SEDS'!$A:$BZ, $A76, COLUMN(AI76))</f>
        <v/>
      </c>
      <c r="AJ76">
        <f>INDEX('Input EIA SEDS'!$A:$BZ, $A76, COLUMN(AJ76))</f>
        <v/>
      </c>
      <c r="AK76">
        <f>INDEX('Input EIA SEDS'!$A:$BZ, $A76, COLUMN(AK76))</f>
        <v/>
      </c>
      <c r="AL76">
        <f>INDEX('Input EIA SEDS'!$A:$BZ, $A76, COLUMN(AL76))</f>
        <v/>
      </c>
      <c r="AM76">
        <f>INDEX('Input EIA SEDS'!$A:$BZ, $A76, COLUMN(AM76))</f>
        <v/>
      </c>
      <c r="AN76">
        <f>INDEX('Input EIA SEDS'!$A:$BZ, $A76, COLUMN(AN76))</f>
        <v/>
      </c>
      <c r="AO76">
        <f>INDEX('Input EIA SEDS'!$A:$BZ, $A76, COLUMN(AO76))</f>
        <v/>
      </c>
      <c r="AP76">
        <f>INDEX('Input EIA SEDS'!$A:$BZ, $A76, COLUMN(AP76))</f>
        <v/>
      </c>
      <c r="AQ76">
        <f>INDEX('Input EIA SEDS'!$A:$BZ, $A76, COLUMN(AQ76))</f>
        <v/>
      </c>
      <c r="AR76">
        <f>INDEX('Input EIA SEDS'!$A:$BZ, $A76, COLUMN(AR76))</f>
        <v/>
      </c>
      <c r="AS76">
        <f>INDEX('Input EIA SEDS'!$A:$BZ, $A76, COLUMN(AS76))</f>
        <v/>
      </c>
      <c r="AT76">
        <f>INDEX('Input EIA SEDS'!$A:$BZ, $A76, COLUMN(AT76))</f>
        <v/>
      </c>
      <c r="AU76">
        <f>INDEX('Input EIA SEDS'!$A:$BZ, $A76, COLUMN(AU76))</f>
        <v/>
      </c>
      <c r="AV76">
        <f>INDEX('Input EIA SEDS'!$A:$BZ, $A76, COLUMN(AV76))</f>
        <v/>
      </c>
      <c r="AW76">
        <f>INDEX('Input EIA SEDS'!$A:$BZ, $A76, COLUMN(AW76))</f>
        <v/>
      </c>
      <c r="AX76">
        <f>INDEX('Input EIA SEDS'!$A:$BZ, $A76, COLUMN(AX76))</f>
        <v/>
      </c>
      <c r="AY76">
        <f>INDEX('Input EIA SEDS'!$A:$BZ, $A76, COLUMN(AY76))</f>
        <v/>
      </c>
      <c r="AZ76">
        <f>INDEX('Input EIA SEDS'!$A:$BZ, $A76, COLUMN(AZ76))</f>
        <v/>
      </c>
      <c r="BA76">
        <f>INDEX('Input EIA SEDS'!$A:$BZ, $A76, COLUMN(BA76))</f>
        <v/>
      </c>
      <c r="BB76">
        <f>INDEX('Input EIA SEDS'!$A:$BZ, $A76, COLUMN(BB76))</f>
        <v/>
      </c>
      <c r="BC76">
        <f>INDEX('Input EIA SEDS'!$A:$BZ, $A76, COLUMN(BC76))</f>
        <v/>
      </c>
      <c r="BD76">
        <f>INDEX('Input EIA SEDS'!$A:$BZ, $A76, COLUMN(BD76))</f>
        <v/>
      </c>
      <c r="BE76">
        <f>INDEX('Input EIA SEDS'!$A:$BZ, $A76, COLUMN(BE76))</f>
        <v/>
      </c>
      <c r="BF76">
        <f>INDEX('Input EIA SEDS'!$A:$BZ, $A76, COLUMN(BF76))</f>
        <v/>
      </c>
      <c r="BG76">
        <f>INDEX('Input EIA SEDS'!$A:$BZ, $A76, COLUMN(BG76))</f>
        <v/>
      </c>
      <c r="BH76">
        <f>INDEX('Input EIA SEDS'!$A:$BZ, $A76, COLUMN(BH76))</f>
        <v/>
      </c>
      <c r="BI76">
        <f>INDEX('Input EIA SEDS'!$A:$BZ, $A76, COLUMN(BI76))</f>
        <v/>
      </c>
      <c r="BJ76">
        <f>INDEX('Input EIA SEDS'!$A:$BZ, $A76, COLUMN(BJ76))</f>
        <v/>
      </c>
      <c r="BK76">
        <f>INDEX('Input EIA SEDS'!$A:$BZ, $A76, COLUMN(BK76))</f>
        <v/>
      </c>
      <c r="BL76">
        <f>INDEX('Input EIA SEDS'!$A:$BZ, $A76, COLUMN(BL76))</f>
        <v/>
      </c>
      <c r="BM76">
        <f>INDEX('Input EIA SEDS'!$A:$BZ, $A76, COLUMN(BM76))</f>
        <v/>
      </c>
      <c r="BN76">
        <f>INDEX('Input EIA SEDS'!$A:$BZ, $A76, COLUMN(BN76))</f>
        <v/>
      </c>
      <c r="BO76">
        <f>INDEX('Input EIA SEDS'!$A:$BZ, $A76, COLUMN(BO76))</f>
        <v/>
      </c>
      <c r="BP76">
        <f>INDEX('Input EIA SEDS'!$A:$BZ, $A76, COLUMN(BP76))</f>
        <v/>
      </c>
      <c r="BQ76">
        <f>INDEX('Input EIA SEDS'!$A:$BZ, $A76, COLUMN(BQ76))</f>
        <v/>
      </c>
      <c r="BR76">
        <f>INDEX('Input EIA SEDS'!$A:$BZ, $A76, COLUMN(BR76))</f>
        <v/>
      </c>
      <c r="BS76">
        <f>INDEX('Input EIA SEDS'!$A:$BZ, $A76, COLUMN(BS76))</f>
        <v/>
      </c>
      <c r="BT76">
        <f>INDEX('Input EIA SEDS'!$A:$BZ, $A76, COLUMN(BT76))</f>
        <v/>
      </c>
      <c r="BU76">
        <f>INDEX('Input EIA SEDS'!$A:$BZ, $A76, COLUMN(BU76))</f>
        <v/>
      </c>
      <c r="BV76">
        <f>INDEX('Input EIA SEDS'!$A:$BZ, $A76, COLUMN(BV76))</f>
        <v/>
      </c>
      <c r="BW76">
        <f>INDEX('Input EIA SEDS'!$A:$BZ, $A76, COLUMN(BW76))</f>
        <v/>
      </c>
    </row>
    <row r="77" spans="1:75">
      <c r="A77">
        <f>MATCH($C77,'Input EIA SEDS'!$C:$C,0)</f>
        <v/>
      </c>
      <c r="B77">
        <f>INDEX('Input EIA SEDS'!$A:$BZ, $A77, COLUMN(B77))</f>
        <v/>
      </c>
      <c r="C77" t="s">
        <v>772</v>
      </c>
      <c r="D77">
        <f>INDEX('Input EIA SEDS'!$A:$BZ, $A77, COLUMN(D77))</f>
        <v/>
      </c>
      <c r="E77">
        <f>INDEX('Input EIA SEDS'!$A:$BZ, $A77, COLUMN(E77))</f>
        <v/>
      </c>
      <c r="F77">
        <f>INDEX('Input EIA SEDS'!$A:$BZ, $A77, COLUMN(F77))</f>
        <v/>
      </c>
      <c r="G77">
        <f>INDEX('Input EIA SEDS'!$A:$BZ, $A77, COLUMN(G77))</f>
        <v/>
      </c>
      <c r="H77">
        <f>INDEX('Input EIA SEDS'!$A:$BZ, $A77, COLUMN(H77))</f>
        <v/>
      </c>
      <c r="I77">
        <f>INDEX('Input EIA SEDS'!$A:$BZ, $A77, COLUMN(I77))</f>
        <v/>
      </c>
      <c r="J77">
        <f>INDEX('Input EIA SEDS'!$A:$BZ, $A77, COLUMN(J77))</f>
        <v/>
      </c>
      <c r="K77">
        <f>INDEX('Input EIA SEDS'!$A:$BZ, $A77, COLUMN(K77))</f>
        <v/>
      </c>
      <c r="L77">
        <f>INDEX('Input EIA SEDS'!$A:$BZ, $A77, COLUMN(L77))</f>
        <v/>
      </c>
      <c r="M77">
        <f>INDEX('Input EIA SEDS'!$A:$BZ, $A77, COLUMN(M77))</f>
        <v/>
      </c>
      <c r="N77">
        <f>INDEX('Input EIA SEDS'!$A:$BZ, $A77, COLUMN(N77))</f>
        <v/>
      </c>
      <c r="O77">
        <f>INDEX('Input EIA SEDS'!$A:$BZ, $A77, COLUMN(O77))</f>
        <v/>
      </c>
      <c r="P77">
        <f>INDEX('Input EIA SEDS'!$A:$BZ, $A77, COLUMN(P77))</f>
        <v/>
      </c>
      <c r="Q77">
        <f>INDEX('Input EIA SEDS'!$A:$BZ, $A77, COLUMN(Q77))</f>
        <v/>
      </c>
      <c r="R77">
        <f>INDEX('Input EIA SEDS'!$A:$BZ, $A77, COLUMN(R77))</f>
        <v/>
      </c>
      <c r="S77">
        <f>INDEX('Input EIA SEDS'!$A:$BZ, $A77, COLUMN(S77))</f>
        <v/>
      </c>
      <c r="T77">
        <f>INDEX('Input EIA SEDS'!$A:$BZ, $A77, COLUMN(T77))</f>
        <v/>
      </c>
      <c r="U77">
        <f>INDEX('Input EIA SEDS'!$A:$BZ, $A77, COLUMN(U77))</f>
        <v/>
      </c>
      <c r="V77">
        <f>INDEX('Input EIA SEDS'!$A:$BZ, $A77, COLUMN(V77))</f>
        <v/>
      </c>
      <c r="W77">
        <f>INDEX('Input EIA SEDS'!$A:$BZ, $A77, COLUMN(W77))</f>
        <v/>
      </c>
      <c r="X77">
        <f>INDEX('Input EIA SEDS'!$A:$BZ, $A77, COLUMN(X77))</f>
        <v/>
      </c>
      <c r="Y77">
        <f>INDEX('Input EIA SEDS'!$A:$BZ, $A77, COLUMN(Y77))</f>
        <v/>
      </c>
      <c r="Z77">
        <f>INDEX('Input EIA SEDS'!$A:$BZ, $A77, COLUMN(Z77))</f>
        <v/>
      </c>
      <c r="AA77">
        <f>INDEX('Input EIA SEDS'!$A:$BZ, $A77, COLUMN(AA77))</f>
        <v/>
      </c>
      <c r="AB77">
        <f>INDEX('Input EIA SEDS'!$A:$BZ, $A77, COLUMN(AB77))</f>
        <v/>
      </c>
      <c r="AC77">
        <f>INDEX('Input EIA SEDS'!$A:$BZ, $A77, COLUMN(AC77))</f>
        <v/>
      </c>
      <c r="AD77">
        <f>INDEX('Input EIA SEDS'!$A:$BZ, $A77, COLUMN(AD77))</f>
        <v/>
      </c>
      <c r="AE77">
        <f>INDEX('Input EIA SEDS'!$A:$BZ, $A77, COLUMN(AE77))</f>
        <v/>
      </c>
      <c r="AF77">
        <f>INDEX('Input EIA SEDS'!$A:$BZ, $A77, COLUMN(AF77))</f>
        <v/>
      </c>
      <c r="AG77">
        <f>INDEX('Input EIA SEDS'!$A:$BZ, $A77, COLUMN(AG77))</f>
        <v/>
      </c>
      <c r="AH77">
        <f>INDEX('Input EIA SEDS'!$A:$BZ, $A77, COLUMN(AH77))</f>
        <v/>
      </c>
      <c r="AI77">
        <f>INDEX('Input EIA SEDS'!$A:$BZ, $A77, COLUMN(AI77))</f>
        <v/>
      </c>
      <c r="AJ77">
        <f>INDEX('Input EIA SEDS'!$A:$BZ, $A77, COLUMN(AJ77))</f>
        <v/>
      </c>
      <c r="AK77">
        <f>INDEX('Input EIA SEDS'!$A:$BZ, $A77, COLUMN(AK77))</f>
        <v/>
      </c>
      <c r="AL77">
        <f>INDEX('Input EIA SEDS'!$A:$BZ, $A77, COLUMN(AL77))</f>
        <v/>
      </c>
      <c r="AM77">
        <f>INDEX('Input EIA SEDS'!$A:$BZ, $A77, COLUMN(AM77))</f>
        <v/>
      </c>
      <c r="AN77">
        <f>INDEX('Input EIA SEDS'!$A:$BZ, $A77, COLUMN(AN77))</f>
        <v/>
      </c>
      <c r="AO77">
        <f>INDEX('Input EIA SEDS'!$A:$BZ, $A77, COLUMN(AO77))</f>
        <v/>
      </c>
      <c r="AP77">
        <f>INDEX('Input EIA SEDS'!$A:$BZ, $A77, COLUMN(AP77))</f>
        <v/>
      </c>
      <c r="AQ77">
        <f>INDEX('Input EIA SEDS'!$A:$BZ, $A77, COLUMN(AQ77))</f>
        <v/>
      </c>
      <c r="AR77">
        <f>INDEX('Input EIA SEDS'!$A:$BZ, $A77, COLUMN(AR77))</f>
        <v/>
      </c>
      <c r="AS77">
        <f>INDEX('Input EIA SEDS'!$A:$BZ, $A77, COLUMN(AS77))</f>
        <v/>
      </c>
      <c r="AT77">
        <f>INDEX('Input EIA SEDS'!$A:$BZ, $A77, COLUMN(AT77))</f>
        <v/>
      </c>
      <c r="AU77">
        <f>INDEX('Input EIA SEDS'!$A:$BZ, $A77, COLUMN(AU77))</f>
        <v/>
      </c>
      <c r="AV77">
        <f>INDEX('Input EIA SEDS'!$A:$BZ, $A77, COLUMN(AV77))</f>
        <v/>
      </c>
      <c r="AW77">
        <f>INDEX('Input EIA SEDS'!$A:$BZ, $A77, COLUMN(AW77))</f>
        <v/>
      </c>
      <c r="AX77">
        <f>INDEX('Input EIA SEDS'!$A:$BZ, $A77, COLUMN(AX77))</f>
        <v/>
      </c>
      <c r="AY77">
        <f>INDEX('Input EIA SEDS'!$A:$BZ, $A77, COLUMN(AY77))</f>
        <v/>
      </c>
      <c r="AZ77">
        <f>INDEX('Input EIA SEDS'!$A:$BZ, $A77, COLUMN(AZ77))</f>
        <v/>
      </c>
      <c r="BA77">
        <f>INDEX('Input EIA SEDS'!$A:$BZ, $A77, COLUMN(BA77))</f>
        <v/>
      </c>
      <c r="BB77">
        <f>INDEX('Input EIA SEDS'!$A:$BZ, $A77, COLUMN(BB77))</f>
        <v/>
      </c>
      <c r="BC77">
        <f>INDEX('Input EIA SEDS'!$A:$BZ, $A77, COLUMN(BC77))</f>
        <v/>
      </c>
      <c r="BD77">
        <f>INDEX('Input EIA SEDS'!$A:$BZ, $A77, COLUMN(BD77))</f>
        <v/>
      </c>
      <c r="BE77">
        <f>INDEX('Input EIA SEDS'!$A:$BZ, $A77, COLUMN(BE77))</f>
        <v/>
      </c>
      <c r="BF77">
        <f>INDEX('Input EIA SEDS'!$A:$BZ, $A77, COLUMN(BF77))</f>
        <v/>
      </c>
      <c r="BG77">
        <f>INDEX('Input EIA SEDS'!$A:$BZ, $A77, COLUMN(BG77))</f>
        <v/>
      </c>
      <c r="BH77">
        <f>INDEX('Input EIA SEDS'!$A:$BZ, $A77, COLUMN(BH77))</f>
        <v/>
      </c>
      <c r="BI77">
        <f>INDEX('Input EIA SEDS'!$A:$BZ, $A77, COLUMN(BI77))</f>
        <v/>
      </c>
      <c r="BJ77">
        <f>INDEX('Input EIA SEDS'!$A:$BZ, $A77, COLUMN(BJ77))</f>
        <v/>
      </c>
      <c r="BK77">
        <f>INDEX('Input EIA SEDS'!$A:$BZ, $A77, COLUMN(BK77))</f>
        <v/>
      </c>
      <c r="BL77">
        <f>INDEX('Input EIA SEDS'!$A:$BZ, $A77, COLUMN(BL77))</f>
        <v/>
      </c>
      <c r="BM77">
        <f>INDEX('Input EIA SEDS'!$A:$BZ, $A77, COLUMN(BM77))</f>
        <v/>
      </c>
      <c r="BN77">
        <f>INDEX('Input EIA SEDS'!$A:$BZ, $A77, COLUMN(BN77))</f>
        <v/>
      </c>
      <c r="BO77">
        <f>INDEX('Input EIA SEDS'!$A:$BZ, $A77, COLUMN(BO77))</f>
        <v/>
      </c>
      <c r="BP77">
        <f>INDEX('Input EIA SEDS'!$A:$BZ, $A77, COLUMN(BP77))</f>
        <v/>
      </c>
      <c r="BQ77">
        <f>INDEX('Input EIA SEDS'!$A:$BZ, $A77, COLUMN(BQ77))</f>
        <v/>
      </c>
      <c r="BR77">
        <f>INDEX('Input EIA SEDS'!$A:$BZ, $A77, COLUMN(BR77))</f>
        <v/>
      </c>
      <c r="BS77">
        <f>INDEX('Input EIA SEDS'!$A:$BZ, $A77, COLUMN(BS77))</f>
        <v/>
      </c>
      <c r="BT77">
        <f>INDEX('Input EIA SEDS'!$A:$BZ, $A77, COLUMN(BT77))</f>
        <v/>
      </c>
      <c r="BU77">
        <f>INDEX('Input EIA SEDS'!$A:$BZ, $A77, COLUMN(BU77))</f>
        <v/>
      </c>
      <c r="BV77">
        <f>INDEX('Input EIA SEDS'!$A:$BZ, $A77, COLUMN(BV77))</f>
        <v/>
      </c>
      <c r="BW77">
        <f>INDEX('Input EIA SEDS'!$A:$BZ, $A77, COLUMN(BW77))</f>
        <v/>
      </c>
    </row>
    <row r="78" spans="1:75">
      <c r="A78">
        <f>MATCH($C78,'Input EIA SEDS'!$C:$C,0)</f>
        <v/>
      </c>
      <c r="B78">
        <f>INDEX('Input EIA SEDS'!$A:$BZ, $A78, COLUMN(B78))</f>
        <v/>
      </c>
      <c r="C78" t="s">
        <v>776</v>
      </c>
      <c r="D78">
        <f>INDEX('Input EIA SEDS'!$A:$BZ, $A78, COLUMN(D78))</f>
        <v/>
      </c>
      <c r="E78">
        <f>INDEX('Input EIA SEDS'!$A:$BZ, $A78, COLUMN(E78))</f>
        <v/>
      </c>
      <c r="F78">
        <f>INDEX('Input EIA SEDS'!$A:$BZ, $A78, COLUMN(F78))</f>
        <v/>
      </c>
      <c r="G78">
        <f>INDEX('Input EIA SEDS'!$A:$BZ, $A78, COLUMN(G78))</f>
        <v/>
      </c>
      <c r="H78">
        <f>INDEX('Input EIA SEDS'!$A:$BZ, $A78, COLUMN(H78))</f>
        <v/>
      </c>
      <c r="I78">
        <f>INDEX('Input EIA SEDS'!$A:$BZ, $A78, COLUMN(I78))</f>
        <v/>
      </c>
      <c r="J78">
        <f>INDEX('Input EIA SEDS'!$A:$BZ, $A78, COLUMN(J78))</f>
        <v/>
      </c>
      <c r="K78">
        <f>INDEX('Input EIA SEDS'!$A:$BZ, $A78, COLUMN(K78))</f>
        <v/>
      </c>
      <c r="L78">
        <f>INDEX('Input EIA SEDS'!$A:$BZ, $A78, COLUMN(L78))</f>
        <v/>
      </c>
      <c r="M78">
        <f>INDEX('Input EIA SEDS'!$A:$BZ, $A78, COLUMN(M78))</f>
        <v/>
      </c>
      <c r="N78">
        <f>INDEX('Input EIA SEDS'!$A:$BZ, $A78, COLUMN(N78))</f>
        <v/>
      </c>
      <c r="O78">
        <f>INDEX('Input EIA SEDS'!$A:$BZ, $A78, COLUMN(O78))</f>
        <v/>
      </c>
      <c r="P78">
        <f>INDEX('Input EIA SEDS'!$A:$BZ, $A78, COLUMN(P78))</f>
        <v/>
      </c>
      <c r="Q78">
        <f>INDEX('Input EIA SEDS'!$A:$BZ, $A78, COLUMN(Q78))</f>
        <v/>
      </c>
      <c r="R78">
        <f>INDEX('Input EIA SEDS'!$A:$BZ, $A78, COLUMN(R78))</f>
        <v/>
      </c>
      <c r="S78">
        <f>INDEX('Input EIA SEDS'!$A:$BZ, $A78, COLUMN(S78))</f>
        <v/>
      </c>
      <c r="T78">
        <f>INDEX('Input EIA SEDS'!$A:$BZ, $A78, COLUMN(T78))</f>
        <v/>
      </c>
      <c r="U78">
        <f>INDEX('Input EIA SEDS'!$A:$BZ, $A78, COLUMN(U78))</f>
        <v/>
      </c>
      <c r="V78">
        <f>INDEX('Input EIA SEDS'!$A:$BZ, $A78, COLUMN(V78))</f>
        <v/>
      </c>
      <c r="W78">
        <f>INDEX('Input EIA SEDS'!$A:$BZ, $A78, COLUMN(W78))</f>
        <v/>
      </c>
      <c r="X78">
        <f>INDEX('Input EIA SEDS'!$A:$BZ, $A78, COLUMN(X78))</f>
        <v/>
      </c>
      <c r="Y78">
        <f>INDEX('Input EIA SEDS'!$A:$BZ, $A78, COLUMN(Y78))</f>
        <v/>
      </c>
      <c r="Z78">
        <f>INDEX('Input EIA SEDS'!$A:$BZ, $A78, COLUMN(Z78))</f>
        <v/>
      </c>
      <c r="AA78">
        <f>INDEX('Input EIA SEDS'!$A:$BZ, $A78, COLUMN(AA78))</f>
        <v/>
      </c>
      <c r="AB78">
        <f>INDEX('Input EIA SEDS'!$A:$BZ, $A78, COLUMN(AB78))</f>
        <v/>
      </c>
      <c r="AC78">
        <f>INDEX('Input EIA SEDS'!$A:$BZ, $A78, COLUMN(AC78))</f>
        <v/>
      </c>
      <c r="AD78">
        <f>INDEX('Input EIA SEDS'!$A:$BZ, $A78, COLUMN(AD78))</f>
        <v/>
      </c>
      <c r="AE78">
        <f>INDEX('Input EIA SEDS'!$A:$BZ, $A78, COLUMN(AE78))</f>
        <v/>
      </c>
      <c r="AF78">
        <f>INDEX('Input EIA SEDS'!$A:$BZ, $A78, COLUMN(AF78))</f>
        <v/>
      </c>
      <c r="AG78">
        <f>INDEX('Input EIA SEDS'!$A:$BZ, $A78, COLUMN(AG78))</f>
        <v/>
      </c>
      <c r="AH78">
        <f>INDEX('Input EIA SEDS'!$A:$BZ, $A78, COLUMN(AH78))</f>
        <v/>
      </c>
      <c r="AI78">
        <f>INDEX('Input EIA SEDS'!$A:$BZ, $A78, COLUMN(AI78))</f>
        <v/>
      </c>
      <c r="AJ78">
        <f>INDEX('Input EIA SEDS'!$A:$BZ, $A78, COLUMN(AJ78))</f>
        <v/>
      </c>
      <c r="AK78">
        <f>INDEX('Input EIA SEDS'!$A:$BZ, $A78, COLUMN(AK78))</f>
        <v/>
      </c>
      <c r="AL78">
        <f>INDEX('Input EIA SEDS'!$A:$BZ, $A78, COLUMN(AL78))</f>
        <v/>
      </c>
      <c r="AM78">
        <f>INDEX('Input EIA SEDS'!$A:$BZ, $A78, COLUMN(AM78))</f>
        <v/>
      </c>
      <c r="AN78">
        <f>INDEX('Input EIA SEDS'!$A:$BZ, $A78, COLUMN(AN78))</f>
        <v/>
      </c>
      <c r="AO78">
        <f>INDEX('Input EIA SEDS'!$A:$BZ, $A78, COLUMN(AO78))</f>
        <v/>
      </c>
      <c r="AP78">
        <f>INDEX('Input EIA SEDS'!$A:$BZ, $A78, COLUMN(AP78))</f>
        <v/>
      </c>
      <c r="AQ78">
        <f>INDEX('Input EIA SEDS'!$A:$BZ, $A78, COLUMN(AQ78))</f>
        <v/>
      </c>
      <c r="AR78">
        <f>INDEX('Input EIA SEDS'!$A:$BZ, $A78, COLUMN(AR78))</f>
        <v/>
      </c>
      <c r="AS78">
        <f>INDEX('Input EIA SEDS'!$A:$BZ, $A78, COLUMN(AS78))</f>
        <v/>
      </c>
      <c r="AT78">
        <f>INDEX('Input EIA SEDS'!$A:$BZ, $A78, COLUMN(AT78))</f>
        <v/>
      </c>
      <c r="AU78">
        <f>INDEX('Input EIA SEDS'!$A:$BZ, $A78, COLUMN(AU78))</f>
        <v/>
      </c>
      <c r="AV78">
        <f>INDEX('Input EIA SEDS'!$A:$BZ, $A78, COLUMN(AV78))</f>
        <v/>
      </c>
      <c r="AW78">
        <f>INDEX('Input EIA SEDS'!$A:$BZ, $A78, COLUMN(AW78))</f>
        <v/>
      </c>
      <c r="AX78">
        <f>INDEX('Input EIA SEDS'!$A:$BZ, $A78, COLUMN(AX78))</f>
        <v/>
      </c>
      <c r="AY78">
        <f>INDEX('Input EIA SEDS'!$A:$BZ, $A78, COLUMN(AY78))</f>
        <v/>
      </c>
      <c r="AZ78">
        <f>INDEX('Input EIA SEDS'!$A:$BZ, $A78, COLUMN(AZ78))</f>
        <v/>
      </c>
      <c r="BA78">
        <f>INDEX('Input EIA SEDS'!$A:$BZ, $A78, COLUMN(BA78))</f>
        <v/>
      </c>
      <c r="BB78">
        <f>INDEX('Input EIA SEDS'!$A:$BZ, $A78, COLUMN(BB78))</f>
        <v/>
      </c>
      <c r="BC78">
        <f>INDEX('Input EIA SEDS'!$A:$BZ, $A78, COLUMN(BC78))</f>
        <v/>
      </c>
      <c r="BD78">
        <f>INDEX('Input EIA SEDS'!$A:$BZ, $A78, COLUMN(BD78))</f>
        <v/>
      </c>
      <c r="BE78">
        <f>INDEX('Input EIA SEDS'!$A:$BZ, $A78, COLUMN(BE78))</f>
        <v/>
      </c>
      <c r="BF78">
        <f>INDEX('Input EIA SEDS'!$A:$BZ, $A78, COLUMN(BF78))</f>
        <v/>
      </c>
      <c r="BG78">
        <f>INDEX('Input EIA SEDS'!$A:$BZ, $A78, COLUMN(BG78))</f>
        <v/>
      </c>
      <c r="BH78">
        <f>INDEX('Input EIA SEDS'!$A:$BZ, $A78, COLUMN(BH78))</f>
        <v/>
      </c>
      <c r="BI78">
        <f>INDEX('Input EIA SEDS'!$A:$BZ, $A78, COLUMN(BI78))</f>
        <v/>
      </c>
      <c r="BJ78">
        <f>INDEX('Input EIA SEDS'!$A:$BZ, $A78, COLUMN(BJ78))</f>
        <v/>
      </c>
      <c r="BK78">
        <f>INDEX('Input EIA SEDS'!$A:$BZ, $A78, COLUMN(BK78))</f>
        <v/>
      </c>
      <c r="BL78">
        <f>INDEX('Input EIA SEDS'!$A:$BZ, $A78, COLUMN(BL78))</f>
        <v/>
      </c>
      <c r="BM78">
        <f>INDEX('Input EIA SEDS'!$A:$BZ, $A78, COLUMN(BM78))</f>
        <v/>
      </c>
      <c r="BN78">
        <f>INDEX('Input EIA SEDS'!$A:$BZ, $A78, COLUMN(BN78))</f>
        <v/>
      </c>
      <c r="BO78">
        <f>INDEX('Input EIA SEDS'!$A:$BZ, $A78, COLUMN(BO78))</f>
        <v/>
      </c>
      <c r="BP78">
        <f>INDEX('Input EIA SEDS'!$A:$BZ, $A78, COLUMN(BP78))</f>
        <v/>
      </c>
      <c r="BQ78">
        <f>INDEX('Input EIA SEDS'!$A:$BZ, $A78, COLUMN(BQ78))</f>
        <v/>
      </c>
      <c r="BR78">
        <f>INDEX('Input EIA SEDS'!$A:$BZ, $A78, COLUMN(BR78))</f>
        <v/>
      </c>
      <c r="BS78">
        <f>INDEX('Input EIA SEDS'!$A:$BZ, $A78, COLUMN(BS78))</f>
        <v/>
      </c>
      <c r="BT78">
        <f>INDEX('Input EIA SEDS'!$A:$BZ, $A78, COLUMN(BT78))</f>
        <v/>
      </c>
      <c r="BU78">
        <f>INDEX('Input EIA SEDS'!$A:$BZ, $A78, COLUMN(BU78))</f>
        <v/>
      </c>
      <c r="BV78">
        <f>INDEX('Input EIA SEDS'!$A:$BZ, $A78, COLUMN(BV78))</f>
        <v/>
      </c>
      <c r="BW78">
        <f>INDEX('Input EIA SEDS'!$A:$BZ, $A78, COLUMN(BW78))</f>
        <v/>
      </c>
    </row>
    <row r="79" spans="1:75">
      <c r="A79">
        <f>MATCH($C79,'Input EIA SEDS'!$C:$C,0)</f>
        <v/>
      </c>
      <c r="B79">
        <f>INDEX('Input EIA SEDS'!$A:$BZ, $A79, COLUMN(B79))</f>
        <v/>
      </c>
      <c r="C79" t="s">
        <v>780</v>
      </c>
      <c r="D79">
        <f>INDEX('Input EIA SEDS'!$A:$BZ, $A79, COLUMN(D79))</f>
        <v/>
      </c>
      <c r="E79">
        <f>INDEX('Input EIA SEDS'!$A:$BZ, $A79, COLUMN(E79))</f>
        <v/>
      </c>
      <c r="F79">
        <f>INDEX('Input EIA SEDS'!$A:$BZ, $A79, COLUMN(F79))</f>
        <v/>
      </c>
      <c r="G79">
        <f>INDEX('Input EIA SEDS'!$A:$BZ, $A79, COLUMN(G79))</f>
        <v/>
      </c>
      <c r="H79">
        <f>INDEX('Input EIA SEDS'!$A:$BZ, $A79, COLUMN(H79))</f>
        <v/>
      </c>
      <c r="I79">
        <f>INDEX('Input EIA SEDS'!$A:$BZ, $A79, COLUMN(I79))</f>
        <v/>
      </c>
      <c r="J79">
        <f>INDEX('Input EIA SEDS'!$A:$BZ, $A79, COLUMN(J79))</f>
        <v/>
      </c>
      <c r="K79">
        <f>INDEX('Input EIA SEDS'!$A:$BZ, $A79, COLUMN(K79))</f>
        <v/>
      </c>
      <c r="L79">
        <f>INDEX('Input EIA SEDS'!$A:$BZ, $A79, COLUMN(L79))</f>
        <v/>
      </c>
      <c r="M79">
        <f>INDEX('Input EIA SEDS'!$A:$BZ, $A79, COLUMN(M79))</f>
        <v/>
      </c>
      <c r="N79">
        <f>INDEX('Input EIA SEDS'!$A:$BZ, $A79, COLUMN(N79))</f>
        <v/>
      </c>
      <c r="O79">
        <f>INDEX('Input EIA SEDS'!$A:$BZ, $A79, COLUMN(O79))</f>
        <v/>
      </c>
      <c r="P79">
        <f>INDEX('Input EIA SEDS'!$A:$BZ, $A79, COLUMN(P79))</f>
        <v/>
      </c>
      <c r="Q79">
        <f>INDEX('Input EIA SEDS'!$A:$BZ, $A79, COLUMN(Q79))</f>
        <v/>
      </c>
      <c r="R79">
        <f>INDEX('Input EIA SEDS'!$A:$BZ, $A79, COLUMN(R79))</f>
        <v/>
      </c>
      <c r="S79">
        <f>INDEX('Input EIA SEDS'!$A:$BZ, $A79, COLUMN(S79))</f>
        <v/>
      </c>
      <c r="T79">
        <f>INDEX('Input EIA SEDS'!$A:$BZ, $A79, COLUMN(T79))</f>
        <v/>
      </c>
      <c r="U79">
        <f>INDEX('Input EIA SEDS'!$A:$BZ, $A79, COLUMN(U79))</f>
        <v/>
      </c>
      <c r="V79">
        <f>INDEX('Input EIA SEDS'!$A:$BZ, $A79, COLUMN(V79))</f>
        <v/>
      </c>
      <c r="W79">
        <f>INDEX('Input EIA SEDS'!$A:$BZ, $A79, COLUMN(W79))</f>
        <v/>
      </c>
      <c r="X79">
        <f>INDEX('Input EIA SEDS'!$A:$BZ, $A79, COLUMN(X79))</f>
        <v/>
      </c>
      <c r="Y79">
        <f>INDEX('Input EIA SEDS'!$A:$BZ, $A79, COLUMN(Y79))</f>
        <v/>
      </c>
      <c r="Z79">
        <f>INDEX('Input EIA SEDS'!$A:$BZ, $A79, COLUMN(Z79))</f>
        <v/>
      </c>
      <c r="AA79">
        <f>INDEX('Input EIA SEDS'!$A:$BZ, $A79, COLUMN(AA79))</f>
        <v/>
      </c>
      <c r="AB79">
        <f>INDEX('Input EIA SEDS'!$A:$BZ, $A79, COLUMN(AB79))</f>
        <v/>
      </c>
      <c r="AC79">
        <f>INDEX('Input EIA SEDS'!$A:$BZ, $A79, COLUMN(AC79))</f>
        <v/>
      </c>
      <c r="AD79">
        <f>INDEX('Input EIA SEDS'!$A:$BZ, $A79, COLUMN(AD79))</f>
        <v/>
      </c>
      <c r="AE79">
        <f>INDEX('Input EIA SEDS'!$A:$BZ, $A79, COLUMN(AE79))</f>
        <v/>
      </c>
      <c r="AF79">
        <f>INDEX('Input EIA SEDS'!$A:$BZ, $A79, COLUMN(AF79))</f>
        <v/>
      </c>
      <c r="AG79">
        <f>INDEX('Input EIA SEDS'!$A:$BZ, $A79, COLUMN(AG79))</f>
        <v/>
      </c>
      <c r="AH79">
        <f>INDEX('Input EIA SEDS'!$A:$BZ, $A79, COLUMN(AH79))</f>
        <v/>
      </c>
      <c r="AI79">
        <f>INDEX('Input EIA SEDS'!$A:$BZ, $A79, COLUMN(AI79))</f>
        <v/>
      </c>
      <c r="AJ79">
        <f>INDEX('Input EIA SEDS'!$A:$BZ, $A79, COLUMN(AJ79))</f>
        <v/>
      </c>
      <c r="AK79">
        <f>INDEX('Input EIA SEDS'!$A:$BZ, $A79, COLUMN(AK79))</f>
        <v/>
      </c>
      <c r="AL79">
        <f>INDEX('Input EIA SEDS'!$A:$BZ, $A79, COLUMN(AL79))</f>
        <v/>
      </c>
      <c r="AM79">
        <f>INDEX('Input EIA SEDS'!$A:$BZ, $A79, COLUMN(AM79))</f>
        <v/>
      </c>
      <c r="AN79">
        <f>INDEX('Input EIA SEDS'!$A:$BZ, $A79, COLUMN(AN79))</f>
        <v/>
      </c>
      <c r="AO79">
        <f>INDEX('Input EIA SEDS'!$A:$BZ, $A79, COLUMN(AO79))</f>
        <v/>
      </c>
      <c r="AP79">
        <f>INDEX('Input EIA SEDS'!$A:$BZ, $A79, COLUMN(AP79))</f>
        <v/>
      </c>
      <c r="AQ79">
        <f>INDEX('Input EIA SEDS'!$A:$BZ, $A79, COLUMN(AQ79))</f>
        <v/>
      </c>
      <c r="AR79">
        <f>INDEX('Input EIA SEDS'!$A:$BZ, $A79, COLUMN(AR79))</f>
        <v/>
      </c>
      <c r="AS79">
        <f>INDEX('Input EIA SEDS'!$A:$BZ, $A79, COLUMN(AS79))</f>
        <v/>
      </c>
      <c r="AT79">
        <f>INDEX('Input EIA SEDS'!$A:$BZ, $A79, COLUMN(AT79))</f>
        <v/>
      </c>
      <c r="AU79">
        <f>INDEX('Input EIA SEDS'!$A:$BZ, $A79, COLUMN(AU79))</f>
        <v/>
      </c>
      <c r="AV79">
        <f>INDEX('Input EIA SEDS'!$A:$BZ, $A79, COLUMN(AV79))</f>
        <v/>
      </c>
      <c r="AW79">
        <f>INDEX('Input EIA SEDS'!$A:$BZ, $A79, COLUMN(AW79))</f>
        <v/>
      </c>
      <c r="AX79">
        <f>INDEX('Input EIA SEDS'!$A:$BZ, $A79, COLUMN(AX79))</f>
        <v/>
      </c>
      <c r="AY79">
        <f>INDEX('Input EIA SEDS'!$A:$BZ, $A79, COLUMN(AY79))</f>
        <v/>
      </c>
      <c r="AZ79">
        <f>INDEX('Input EIA SEDS'!$A:$BZ, $A79, COLUMN(AZ79))</f>
        <v/>
      </c>
      <c r="BA79">
        <f>INDEX('Input EIA SEDS'!$A:$BZ, $A79, COLUMN(BA79))</f>
        <v/>
      </c>
      <c r="BB79">
        <f>INDEX('Input EIA SEDS'!$A:$BZ, $A79, COLUMN(BB79))</f>
        <v/>
      </c>
      <c r="BC79">
        <f>INDEX('Input EIA SEDS'!$A:$BZ, $A79, COLUMN(BC79))</f>
        <v/>
      </c>
      <c r="BD79">
        <f>INDEX('Input EIA SEDS'!$A:$BZ, $A79, COLUMN(BD79))</f>
        <v/>
      </c>
      <c r="BE79">
        <f>INDEX('Input EIA SEDS'!$A:$BZ, $A79, COLUMN(BE79))</f>
        <v/>
      </c>
      <c r="BF79">
        <f>INDEX('Input EIA SEDS'!$A:$BZ, $A79, COLUMN(BF79))</f>
        <v/>
      </c>
      <c r="BG79">
        <f>INDEX('Input EIA SEDS'!$A:$BZ, $A79, COLUMN(BG79))</f>
        <v/>
      </c>
      <c r="BH79">
        <f>INDEX('Input EIA SEDS'!$A:$BZ, $A79, COLUMN(BH79))</f>
        <v/>
      </c>
      <c r="BI79">
        <f>INDEX('Input EIA SEDS'!$A:$BZ, $A79, COLUMN(BI79))</f>
        <v/>
      </c>
      <c r="BJ79">
        <f>INDEX('Input EIA SEDS'!$A:$BZ, $A79, COLUMN(BJ79))</f>
        <v/>
      </c>
      <c r="BK79">
        <f>INDEX('Input EIA SEDS'!$A:$BZ, $A79, COLUMN(BK79))</f>
        <v/>
      </c>
      <c r="BL79">
        <f>INDEX('Input EIA SEDS'!$A:$BZ, $A79, COLUMN(BL79))</f>
        <v/>
      </c>
      <c r="BM79">
        <f>INDEX('Input EIA SEDS'!$A:$BZ, $A79, COLUMN(BM79))</f>
        <v/>
      </c>
      <c r="BN79">
        <f>INDEX('Input EIA SEDS'!$A:$BZ, $A79, COLUMN(BN79))</f>
        <v/>
      </c>
      <c r="BO79">
        <f>INDEX('Input EIA SEDS'!$A:$BZ, $A79, COLUMN(BO79))</f>
        <v/>
      </c>
      <c r="BP79">
        <f>INDEX('Input EIA SEDS'!$A:$BZ, $A79, COLUMN(BP79))</f>
        <v/>
      </c>
      <c r="BQ79">
        <f>INDEX('Input EIA SEDS'!$A:$BZ, $A79, COLUMN(BQ79))</f>
        <v/>
      </c>
      <c r="BR79">
        <f>INDEX('Input EIA SEDS'!$A:$BZ, $A79, COLUMN(BR79))</f>
        <v/>
      </c>
      <c r="BS79">
        <f>INDEX('Input EIA SEDS'!$A:$BZ, $A79, COLUMN(BS79))</f>
        <v/>
      </c>
      <c r="BT79">
        <f>INDEX('Input EIA SEDS'!$A:$BZ, $A79, COLUMN(BT79))</f>
        <v/>
      </c>
      <c r="BU79">
        <f>INDEX('Input EIA SEDS'!$A:$BZ, $A79, COLUMN(BU79))</f>
        <v/>
      </c>
      <c r="BV79">
        <f>INDEX('Input EIA SEDS'!$A:$BZ, $A79, COLUMN(BV79))</f>
        <v/>
      </c>
      <c r="BW79">
        <f>INDEX('Input EIA SEDS'!$A:$BZ, $A79, COLUMN(BW79))</f>
        <v/>
      </c>
    </row>
    <row r="80" spans="1:75">
      <c r="A80">
        <f>MATCH($C80,'Input EIA SEDS'!$C:$C,0)</f>
        <v/>
      </c>
      <c r="B80">
        <f>INDEX('Input EIA SEDS'!$A:$BZ, $A80, COLUMN(B80))</f>
        <v/>
      </c>
      <c r="C80" t="s">
        <v>783</v>
      </c>
      <c r="D80">
        <f>INDEX('Input EIA SEDS'!$A:$BZ, $A80, COLUMN(D80))</f>
        <v/>
      </c>
      <c r="E80">
        <f>INDEX('Input EIA SEDS'!$A:$BZ, $A80, COLUMN(E80))</f>
        <v/>
      </c>
      <c r="F80">
        <f>INDEX('Input EIA SEDS'!$A:$BZ, $A80, COLUMN(F80))</f>
        <v/>
      </c>
      <c r="G80">
        <f>INDEX('Input EIA SEDS'!$A:$BZ, $A80, COLUMN(G80))</f>
        <v/>
      </c>
      <c r="H80">
        <f>INDEX('Input EIA SEDS'!$A:$BZ, $A80, COLUMN(H80))</f>
        <v/>
      </c>
      <c r="I80">
        <f>INDEX('Input EIA SEDS'!$A:$BZ, $A80, COLUMN(I80))</f>
        <v/>
      </c>
      <c r="J80">
        <f>INDEX('Input EIA SEDS'!$A:$BZ, $A80, COLUMN(J80))</f>
        <v/>
      </c>
      <c r="K80">
        <f>INDEX('Input EIA SEDS'!$A:$BZ, $A80, COLUMN(K80))</f>
        <v/>
      </c>
      <c r="L80">
        <f>INDEX('Input EIA SEDS'!$A:$BZ, $A80, COLUMN(L80))</f>
        <v/>
      </c>
      <c r="M80">
        <f>INDEX('Input EIA SEDS'!$A:$BZ, $A80, COLUMN(M80))</f>
        <v/>
      </c>
      <c r="N80">
        <f>INDEX('Input EIA SEDS'!$A:$BZ, $A80, COLUMN(N80))</f>
        <v/>
      </c>
      <c r="O80">
        <f>INDEX('Input EIA SEDS'!$A:$BZ, $A80, COLUMN(O80))</f>
        <v/>
      </c>
      <c r="P80">
        <f>INDEX('Input EIA SEDS'!$A:$BZ, $A80, COLUMN(P80))</f>
        <v/>
      </c>
      <c r="Q80">
        <f>INDEX('Input EIA SEDS'!$A:$BZ, $A80, COLUMN(Q80))</f>
        <v/>
      </c>
      <c r="R80">
        <f>INDEX('Input EIA SEDS'!$A:$BZ, $A80, COLUMN(R80))</f>
        <v/>
      </c>
      <c r="S80">
        <f>INDEX('Input EIA SEDS'!$A:$BZ, $A80, COLUMN(S80))</f>
        <v/>
      </c>
      <c r="T80">
        <f>INDEX('Input EIA SEDS'!$A:$BZ, $A80, COLUMN(T80))</f>
        <v/>
      </c>
      <c r="U80">
        <f>INDEX('Input EIA SEDS'!$A:$BZ, $A80, COLUMN(U80))</f>
        <v/>
      </c>
      <c r="V80">
        <f>INDEX('Input EIA SEDS'!$A:$BZ, $A80, COLUMN(V80))</f>
        <v/>
      </c>
      <c r="W80">
        <f>INDEX('Input EIA SEDS'!$A:$BZ, $A80, COLUMN(W80))</f>
        <v/>
      </c>
      <c r="X80">
        <f>INDEX('Input EIA SEDS'!$A:$BZ, $A80, COLUMN(X80))</f>
        <v/>
      </c>
      <c r="Y80">
        <f>INDEX('Input EIA SEDS'!$A:$BZ, $A80, COLUMN(Y80))</f>
        <v/>
      </c>
      <c r="Z80">
        <f>INDEX('Input EIA SEDS'!$A:$BZ, $A80, COLUMN(Z80))</f>
        <v/>
      </c>
      <c r="AA80">
        <f>INDEX('Input EIA SEDS'!$A:$BZ, $A80, COLUMN(AA80))</f>
        <v/>
      </c>
      <c r="AB80">
        <f>INDEX('Input EIA SEDS'!$A:$BZ, $A80, COLUMN(AB80))</f>
        <v/>
      </c>
      <c r="AC80">
        <f>INDEX('Input EIA SEDS'!$A:$BZ, $A80, COLUMN(AC80))</f>
        <v/>
      </c>
      <c r="AD80">
        <f>INDEX('Input EIA SEDS'!$A:$BZ, $A80, COLUMN(AD80))</f>
        <v/>
      </c>
      <c r="AE80">
        <f>INDEX('Input EIA SEDS'!$A:$BZ, $A80, COLUMN(AE80))</f>
        <v/>
      </c>
      <c r="AF80">
        <f>INDEX('Input EIA SEDS'!$A:$BZ, $A80, COLUMN(AF80))</f>
        <v/>
      </c>
      <c r="AG80">
        <f>INDEX('Input EIA SEDS'!$A:$BZ, $A80, COLUMN(AG80))</f>
        <v/>
      </c>
      <c r="AH80">
        <f>INDEX('Input EIA SEDS'!$A:$BZ, $A80, COLUMN(AH80))</f>
        <v/>
      </c>
      <c r="AI80">
        <f>INDEX('Input EIA SEDS'!$A:$BZ, $A80, COLUMN(AI80))</f>
        <v/>
      </c>
      <c r="AJ80">
        <f>INDEX('Input EIA SEDS'!$A:$BZ, $A80, COLUMN(AJ80))</f>
        <v/>
      </c>
      <c r="AK80">
        <f>INDEX('Input EIA SEDS'!$A:$BZ, $A80, COLUMN(AK80))</f>
        <v/>
      </c>
      <c r="AL80">
        <f>INDEX('Input EIA SEDS'!$A:$BZ, $A80, COLUMN(AL80))</f>
        <v/>
      </c>
      <c r="AM80">
        <f>INDEX('Input EIA SEDS'!$A:$BZ, $A80, COLUMN(AM80))</f>
        <v/>
      </c>
      <c r="AN80">
        <f>INDEX('Input EIA SEDS'!$A:$BZ, $A80, COLUMN(AN80))</f>
        <v/>
      </c>
      <c r="AO80">
        <f>INDEX('Input EIA SEDS'!$A:$BZ, $A80, COLUMN(AO80))</f>
        <v/>
      </c>
      <c r="AP80">
        <f>INDEX('Input EIA SEDS'!$A:$BZ, $A80, COLUMN(AP80))</f>
        <v/>
      </c>
      <c r="AQ80">
        <f>INDEX('Input EIA SEDS'!$A:$BZ, $A80, COLUMN(AQ80))</f>
        <v/>
      </c>
      <c r="AR80">
        <f>INDEX('Input EIA SEDS'!$A:$BZ, $A80, COLUMN(AR80))</f>
        <v/>
      </c>
      <c r="AS80">
        <f>INDEX('Input EIA SEDS'!$A:$BZ, $A80, COLUMN(AS80))</f>
        <v/>
      </c>
      <c r="AT80">
        <f>INDEX('Input EIA SEDS'!$A:$BZ, $A80, COLUMN(AT80))</f>
        <v/>
      </c>
      <c r="AU80">
        <f>INDEX('Input EIA SEDS'!$A:$BZ, $A80, COLUMN(AU80))</f>
        <v/>
      </c>
      <c r="AV80">
        <f>INDEX('Input EIA SEDS'!$A:$BZ, $A80, COLUMN(AV80))</f>
        <v/>
      </c>
      <c r="AW80">
        <f>INDEX('Input EIA SEDS'!$A:$BZ, $A80, COLUMN(AW80))</f>
        <v/>
      </c>
      <c r="AX80">
        <f>INDEX('Input EIA SEDS'!$A:$BZ, $A80, COLUMN(AX80))</f>
        <v/>
      </c>
      <c r="AY80">
        <f>INDEX('Input EIA SEDS'!$A:$BZ, $A80, COLUMN(AY80))</f>
        <v/>
      </c>
      <c r="AZ80">
        <f>INDEX('Input EIA SEDS'!$A:$BZ, $A80, COLUMN(AZ80))</f>
        <v/>
      </c>
      <c r="BA80">
        <f>INDEX('Input EIA SEDS'!$A:$BZ, $A80, COLUMN(BA80))</f>
        <v/>
      </c>
      <c r="BB80">
        <f>INDEX('Input EIA SEDS'!$A:$BZ, $A80, COLUMN(BB80))</f>
        <v/>
      </c>
      <c r="BC80">
        <f>INDEX('Input EIA SEDS'!$A:$BZ, $A80, COLUMN(BC80))</f>
        <v/>
      </c>
      <c r="BD80">
        <f>INDEX('Input EIA SEDS'!$A:$BZ, $A80, COLUMN(BD80))</f>
        <v/>
      </c>
      <c r="BE80">
        <f>INDEX('Input EIA SEDS'!$A:$BZ, $A80, COLUMN(BE80))</f>
        <v/>
      </c>
      <c r="BF80">
        <f>INDEX('Input EIA SEDS'!$A:$BZ, $A80, COLUMN(BF80))</f>
        <v/>
      </c>
      <c r="BG80">
        <f>INDEX('Input EIA SEDS'!$A:$BZ, $A80, COLUMN(BG80))</f>
        <v/>
      </c>
      <c r="BH80">
        <f>INDEX('Input EIA SEDS'!$A:$BZ, $A80, COLUMN(BH80))</f>
        <v/>
      </c>
      <c r="BI80">
        <f>INDEX('Input EIA SEDS'!$A:$BZ, $A80, COLUMN(BI80))</f>
        <v/>
      </c>
      <c r="BJ80">
        <f>INDEX('Input EIA SEDS'!$A:$BZ, $A80, COLUMN(BJ80))</f>
        <v/>
      </c>
      <c r="BK80">
        <f>INDEX('Input EIA SEDS'!$A:$BZ, $A80, COLUMN(BK80))</f>
        <v/>
      </c>
      <c r="BL80">
        <f>INDEX('Input EIA SEDS'!$A:$BZ, $A80, COLUMN(BL80))</f>
        <v/>
      </c>
      <c r="BM80">
        <f>INDEX('Input EIA SEDS'!$A:$BZ, $A80, COLUMN(BM80))</f>
        <v/>
      </c>
      <c r="BN80">
        <f>INDEX('Input EIA SEDS'!$A:$BZ, $A80, COLUMN(BN80))</f>
        <v/>
      </c>
      <c r="BO80">
        <f>INDEX('Input EIA SEDS'!$A:$BZ, $A80, COLUMN(BO80))</f>
        <v/>
      </c>
      <c r="BP80">
        <f>INDEX('Input EIA SEDS'!$A:$BZ, $A80, COLUMN(BP80))</f>
        <v/>
      </c>
      <c r="BQ80">
        <f>INDEX('Input EIA SEDS'!$A:$BZ, $A80, COLUMN(BQ80))</f>
        <v/>
      </c>
      <c r="BR80">
        <f>INDEX('Input EIA SEDS'!$A:$BZ, $A80, COLUMN(BR80))</f>
        <v/>
      </c>
      <c r="BS80">
        <f>INDEX('Input EIA SEDS'!$A:$BZ, $A80, COLUMN(BS80))</f>
        <v/>
      </c>
      <c r="BT80">
        <f>INDEX('Input EIA SEDS'!$A:$BZ, $A80, COLUMN(BT80))</f>
        <v/>
      </c>
      <c r="BU80">
        <f>INDEX('Input EIA SEDS'!$A:$BZ, $A80, COLUMN(BU80))</f>
        <v/>
      </c>
      <c r="BV80">
        <f>INDEX('Input EIA SEDS'!$A:$BZ, $A80, COLUMN(BV80))</f>
        <v/>
      </c>
      <c r="BW80">
        <f>INDEX('Input EIA SEDS'!$A:$BZ, $A80, COLUMN(BW80))</f>
        <v/>
      </c>
    </row>
    <row r="81" spans="1:75">
      <c r="A81">
        <f>MATCH($C81,'Input EIA SEDS'!$C:$C,0)</f>
        <v/>
      </c>
      <c r="B81">
        <f>INDEX('Input EIA SEDS'!$A:$BZ, $A81, COLUMN(B81))</f>
        <v/>
      </c>
      <c r="C81" t="s">
        <v>787</v>
      </c>
      <c r="D81">
        <f>INDEX('Input EIA SEDS'!$A:$BZ, $A81, COLUMN(D81))</f>
        <v/>
      </c>
      <c r="E81">
        <f>INDEX('Input EIA SEDS'!$A:$BZ, $A81, COLUMN(E81))</f>
        <v/>
      </c>
      <c r="F81">
        <f>INDEX('Input EIA SEDS'!$A:$BZ, $A81, COLUMN(F81))</f>
        <v/>
      </c>
      <c r="G81">
        <f>INDEX('Input EIA SEDS'!$A:$BZ, $A81, COLUMN(G81))</f>
        <v/>
      </c>
      <c r="H81">
        <f>INDEX('Input EIA SEDS'!$A:$BZ, $A81, COLUMN(H81))</f>
        <v/>
      </c>
      <c r="I81">
        <f>INDEX('Input EIA SEDS'!$A:$BZ, $A81, COLUMN(I81))</f>
        <v/>
      </c>
      <c r="J81">
        <f>INDEX('Input EIA SEDS'!$A:$BZ, $A81, COLUMN(J81))</f>
        <v/>
      </c>
      <c r="K81">
        <f>INDEX('Input EIA SEDS'!$A:$BZ, $A81, COLUMN(K81))</f>
        <v/>
      </c>
      <c r="L81">
        <f>INDEX('Input EIA SEDS'!$A:$BZ, $A81, COLUMN(L81))</f>
        <v/>
      </c>
      <c r="M81">
        <f>INDEX('Input EIA SEDS'!$A:$BZ, $A81, COLUMN(M81))</f>
        <v/>
      </c>
      <c r="N81">
        <f>INDEX('Input EIA SEDS'!$A:$BZ, $A81, COLUMN(N81))</f>
        <v/>
      </c>
      <c r="O81">
        <f>INDEX('Input EIA SEDS'!$A:$BZ, $A81, COLUMN(O81))</f>
        <v/>
      </c>
      <c r="P81">
        <f>INDEX('Input EIA SEDS'!$A:$BZ, $A81, COLUMN(P81))</f>
        <v/>
      </c>
      <c r="Q81">
        <f>INDEX('Input EIA SEDS'!$A:$BZ, $A81, COLUMN(Q81))</f>
        <v/>
      </c>
      <c r="R81">
        <f>INDEX('Input EIA SEDS'!$A:$BZ, $A81, COLUMN(R81))</f>
        <v/>
      </c>
      <c r="S81">
        <f>INDEX('Input EIA SEDS'!$A:$BZ, $A81, COLUMN(S81))</f>
        <v/>
      </c>
      <c r="T81">
        <f>INDEX('Input EIA SEDS'!$A:$BZ, $A81, COLUMN(T81))</f>
        <v/>
      </c>
      <c r="U81">
        <f>INDEX('Input EIA SEDS'!$A:$BZ, $A81, COLUMN(U81))</f>
        <v/>
      </c>
      <c r="V81">
        <f>INDEX('Input EIA SEDS'!$A:$BZ, $A81, COLUMN(V81))</f>
        <v/>
      </c>
      <c r="W81">
        <f>INDEX('Input EIA SEDS'!$A:$BZ, $A81, COLUMN(W81))</f>
        <v/>
      </c>
      <c r="X81">
        <f>INDEX('Input EIA SEDS'!$A:$BZ, $A81, COLUMN(X81))</f>
        <v/>
      </c>
      <c r="Y81">
        <f>INDEX('Input EIA SEDS'!$A:$BZ, $A81, COLUMN(Y81))</f>
        <v/>
      </c>
      <c r="Z81">
        <f>INDEX('Input EIA SEDS'!$A:$BZ, $A81, COLUMN(Z81))</f>
        <v/>
      </c>
      <c r="AA81">
        <f>INDEX('Input EIA SEDS'!$A:$BZ, $A81, COLUMN(AA81))</f>
        <v/>
      </c>
      <c r="AB81">
        <f>INDEX('Input EIA SEDS'!$A:$BZ, $A81, COLUMN(AB81))</f>
        <v/>
      </c>
      <c r="AC81">
        <f>INDEX('Input EIA SEDS'!$A:$BZ, $A81, COLUMN(AC81))</f>
        <v/>
      </c>
      <c r="AD81">
        <f>INDEX('Input EIA SEDS'!$A:$BZ, $A81, COLUMN(AD81))</f>
        <v/>
      </c>
      <c r="AE81">
        <f>INDEX('Input EIA SEDS'!$A:$BZ, $A81, COLUMN(AE81))</f>
        <v/>
      </c>
      <c r="AF81">
        <f>INDEX('Input EIA SEDS'!$A:$BZ, $A81, COLUMN(AF81))</f>
        <v/>
      </c>
      <c r="AG81">
        <f>INDEX('Input EIA SEDS'!$A:$BZ, $A81, COLUMN(AG81))</f>
        <v/>
      </c>
      <c r="AH81">
        <f>INDEX('Input EIA SEDS'!$A:$BZ, $A81, COLUMN(AH81))</f>
        <v/>
      </c>
      <c r="AI81">
        <f>INDEX('Input EIA SEDS'!$A:$BZ, $A81, COLUMN(AI81))</f>
        <v/>
      </c>
      <c r="AJ81">
        <f>INDEX('Input EIA SEDS'!$A:$BZ, $A81, COLUMN(AJ81))</f>
        <v/>
      </c>
      <c r="AK81">
        <f>INDEX('Input EIA SEDS'!$A:$BZ, $A81, COLUMN(AK81))</f>
        <v/>
      </c>
      <c r="AL81">
        <f>INDEX('Input EIA SEDS'!$A:$BZ, $A81, COLUMN(AL81))</f>
        <v/>
      </c>
      <c r="AM81">
        <f>INDEX('Input EIA SEDS'!$A:$BZ, $A81, COLUMN(AM81))</f>
        <v/>
      </c>
      <c r="AN81">
        <f>INDEX('Input EIA SEDS'!$A:$BZ, $A81, COLUMN(AN81))</f>
        <v/>
      </c>
      <c r="AO81">
        <f>INDEX('Input EIA SEDS'!$A:$BZ, $A81, COLUMN(AO81))</f>
        <v/>
      </c>
      <c r="AP81">
        <f>INDEX('Input EIA SEDS'!$A:$BZ, $A81, COLUMN(AP81))</f>
        <v/>
      </c>
      <c r="AQ81">
        <f>INDEX('Input EIA SEDS'!$A:$BZ, $A81, COLUMN(AQ81))</f>
        <v/>
      </c>
      <c r="AR81">
        <f>INDEX('Input EIA SEDS'!$A:$BZ, $A81, COLUMN(AR81))</f>
        <v/>
      </c>
      <c r="AS81">
        <f>INDEX('Input EIA SEDS'!$A:$BZ, $A81, COLUMN(AS81))</f>
        <v/>
      </c>
      <c r="AT81">
        <f>INDEX('Input EIA SEDS'!$A:$BZ, $A81, COLUMN(AT81))</f>
        <v/>
      </c>
      <c r="AU81">
        <f>INDEX('Input EIA SEDS'!$A:$BZ, $A81, COLUMN(AU81))</f>
        <v/>
      </c>
      <c r="AV81">
        <f>INDEX('Input EIA SEDS'!$A:$BZ, $A81, COLUMN(AV81))</f>
        <v/>
      </c>
      <c r="AW81">
        <f>INDEX('Input EIA SEDS'!$A:$BZ, $A81, COLUMN(AW81))</f>
        <v/>
      </c>
      <c r="AX81">
        <f>INDEX('Input EIA SEDS'!$A:$BZ, $A81, COLUMN(AX81))</f>
        <v/>
      </c>
      <c r="AY81">
        <f>INDEX('Input EIA SEDS'!$A:$BZ, $A81, COLUMN(AY81))</f>
        <v/>
      </c>
      <c r="AZ81">
        <f>INDEX('Input EIA SEDS'!$A:$BZ, $A81, COLUMN(AZ81))</f>
        <v/>
      </c>
      <c r="BA81">
        <f>INDEX('Input EIA SEDS'!$A:$BZ, $A81, COLUMN(BA81))</f>
        <v/>
      </c>
      <c r="BB81">
        <f>INDEX('Input EIA SEDS'!$A:$BZ, $A81, COLUMN(BB81))</f>
        <v/>
      </c>
      <c r="BC81">
        <f>INDEX('Input EIA SEDS'!$A:$BZ, $A81, COLUMN(BC81))</f>
        <v/>
      </c>
      <c r="BD81">
        <f>INDEX('Input EIA SEDS'!$A:$BZ, $A81, COLUMN(BD81))</f>
        <v/>
      </c>
      <c r="BE81">
        <f>INDEX('Input EIA SEDS'!$A:$BZ, $A81, COLUMN(BE81))</f>
        <v/>
      </c>
      <c r="BF81">
        <f>INDEX('Input EIA SEDS'!$A:$BZ, $A81, COLUMN(BF81))</f>
        <v/>
      </c>
      <c r="BG81">
        <f>INDEX('Input EIA SEDS'!$A:$BZ, $A81, COLUMN(BG81))</f>
        <v/>
      </c>
      <c r="BH81">
        <f>INDEX('Input EIA SEDS'!$A:$BZ, $A81, COLUMN(BH81))</f>
        <v/>
      </c>
      <c r="BI81">
        <f>INDEX('Input EIA SEDS'!$A:$BZ, $A81, COLUMN(BI81))</f>
        <v/>
      </c>
      <c r="BJ81">
        <f>INDEX('Input EIA SEDS'!$A:$BZ, $A81, COLUMN(BJ81))</f>
        <v/>
      </c>
      <c r="BK81">
        <f>INDEX('Input EIA SEDS'!$A:$BZ, $A81, COLUMN(BK81))</f>
        <v/>
      </c>
      <c r="BL81">
        <f>INDEX('Input EIA SEDS'!$A:$BZ, $A81, COLUMN(BL81))</f>
        <v/>
      </c>
      <c r="BM81">
        <f>INDEX('Input EIA SEDS'!$A:$BZ, $A81, COLUMN(BM81))</f>
        <v/>
      </c>
      <c r="BN81">
        <f>INDEX('Input EIA SEDS'!$A:$BZ, $A81, COLUMN(BN81))</f>
        <v/>
      </c>
      <c r="BO81">
        <f>INDEX('Input EIA SEDS'!$A:$BZ, $A81, COLUMN(BO81))</f>
        <v/>
      </c>
      <c r="BP81">
        <f>INDEX('Input EIA SEDS'!$A:$BZ, $A81, COLUMN(BP81))</f>
        <v/>
      </c>
      <c r="BQ81">
        <f>INDEX('Input EIA SEDS'!$A:$BZ, $A81, COLUMN(BQ81))</f>
        <v/>
      </c>
      <c r="BR81">
        <f>INDEX('Input EIA SEDS'!$A:$BZ, $A81, COLUMN(BR81))</f>
        <v/>
      </c>
      <c r="BS81">
        <f>INDEX('Input EIA SEDS'!$A:$BZ, $A81, COLUMN(BS81))</f>
        <v/>
      </c>
      <c r="BT81">
        <f>INDEX('Input EIA SEDS'!$A:$BZ, $A81, COLUMN(BT81))</f>
        <v/>
      </c>
      <c r="BU81">
        <f>INDEX('Input EIA SEDS'!$A:$BZ, $A81, COLUMN(BU81))</f>
        <v/>
      </c>
      <c r="BV81">
        <f>INDEX('Input EIA SEDS'!$A:$BZ, $A81, COLUMN(BV81))</f>
        <v/>
      </c>
      <c r="BW81">
        <f>INDEX('Input EIA SEDS'!$A:$BZ, $A81, COLUMN(BW81))</f>
        <v/>
      </c>
    </row>
    <row r="82" spans="1:75">
      <c r="A82">
        <f>MATCH($C82,'Input EIA SEDS'!$C:$C,0)</f>
        <v/>
      </c>
      <c r="B82">
        <f>INDEX('Input EIA SEDS'!$A:$BZ, $A82, COLUMN(B82))</f>
        <v/>
      </c>
      <c r="C82" t="s">
        <v>790</v>
      </c>
      <c r="D82">
        <f>INDEX('Input EIA SEDS'!$A:$BZ, $A82, COLUMN(D82))</f>
        <v/>
      </c>
      <c r="E82">
        <f>INDEX('Input EIA SEDS'!$A:$BZ, $A82, COLUMN(E82))</f>
        <v/>
      </c>
      <c r="F82">
        <f>INDEX('Input EIA SEDS'!$A:$BZ, $A82, COLUMN(F82))</f>
        <v/>
      </c>
      <c r="G82">
        <f>INDEX('Input EIA SEDS'!$A:$BZ, $A82, COLUMN(G82))</f>
        <v/>
      </c>
      <c r="H82">
        <f>INDEX('Input EIA SEDS'!$A:$BZ, $A82, COLUMN(H82))</f>
        <v/>
      </c>
      <c r="I82">
        <f>INDEX('Input EIA SEDS'!$A:$BZ, $A82, COLUMN(I82))</f>
        <v/>
      </c>
      <c r="J82">
        <f>INDEX('Input EIA SEDS'!$A:$BZ, $A82, COLUMN(J82))</f>
        <v/>
      </c>
      <c r="K82">
        <f>INDEX('Input EIA SEDS'!$A:$BZ, $A82, COLUMN(K82))</f>
        <v/>
      </c>
      <c r="L82">
        <f>INDEX('Input EIA SEDS'!$A:$BZ, $A82, COLUMN(L82))</f>
        <v/>
      </c>
      <c r="M82">
        <f>INDEX('Input EIA SEDS'!$A:$BZ, $A82, COLUMN(M82))</f>
        <v/>
      </c>
      <c r="N82">
        <f>INDEX('Input EIA SEDS'!$A:$BZ, $A82, COLUMN(N82))</f>
        <v/>
      </c>
      <c r="O82">
        <f>INDEX('Input EIA SEDS'!$A:$BZ, $A82, COLUMN(O82))</f>
        <v/>
      </c>
      <c r="P82">
        <f>INDEX('Input EIA SEDS'!$A:$BZ, $A82, COLUMN(P82))</f>
        <v/>
      </c>
      <c r="Q82">
        <f>INDEX('Input EIA SEDS'!$A:$BZ, $A82, COLUMN(Q82))</f>
        <v/>
      </c>
      <c r="R82">
        <f>INDEX('Input EIA SEDS'!$A:$BZ, $A82, COLUMN(R82))</f>
        <v/>
      </c>
      <c r="S82">
        <f>INDEX('Input EIA SEDS'!$A:$BZ, $A82, COLUMN(S82))</f>
        <v/>
      </c>
      <c r="T82">
        <f>INDEX('Input EIA SEDS'!$A:$BZ, $A82, COLUMN(T82))</f>
        <v/>
      </c>
      <c r="U82">
        <f>INDEX('Input EIA SEDS'!$A:$BZ, $A82, COLUMN(U82))</f>
        <v/>
      </c>
      <c r="V82">
        <f>INDEX('Input EIA SEDS'!$A:$BZ, $A82, COLUMN(V82))</f>
        <v/>
      </c>
      <c r="W82">
        <f>INDEX('Input EIA SEDS'!$A:$BZ, $A82, COLUMN(W82))</f>
        <v/>
      </c>
      <c r="X82">
        <f>INDEX('Input EIA SEDS'!$A:$BZ, $A82, COLUMN(X82))</f>
        <v/>
      </c>
      <c r="Y82">
        <f>INDEX('Input EIA SEDS'!$A:$BZ, $A82, COLUMN(Y82))</f>
        <v/>
      </c>
      <c r="Z82">
        <f>INDEX('Input EIA SEDS'!$A:$BZ, $A82, COLUMN(Z82))</f>
        <v/>
      </c>
      <c r="AA82">
        <f>INDEX('Input EIA SEDS'!$A:$BZ, $A82, COLUMN(AA82))</f>
        <v/>
      </c>
      <c r="AB82">
        <f>INDEX('Input EIA SEDS'!$A:$BZ, $A82, COLUMN(AB82))</f>
        <v/>
      </c>
      <c r="AC82">
        <f>INDEX('Input EIA SEDS'!$A:$BZ, $A82, COLUMN(AC82))</f>
        <v/>
      </c>
      <c r="AD82">
        <f>INDEX('Input EIA SEDS'!$A:$BZ, $A82, COLUMN(AD82))</f>
        <v/>
      </c>
      <c r="AE82">
        <f>INDEX('Input EIA SEDS'!$A:$BZ, $A82, COLUMN(AE82))</f>
        <v/>
      </c>
      <c r="AF82">
        <f>INDEX('Input EIA SEDS'!$A:$BZ, $A82, COLUMN(AF82))</f>
        <v/>
      </c>
      <c r="AG82">
        <f>INDEX('Input EIA SEDS'!$A:$BZ, $A82, COLUMN(AG82))</f>
        <v/>
      </c>
      <c r="AH82">
        <f>INDEX('Input EIA SEDS'!$A:$BZ, $A82, COLUMN(AH82))</f>
        <v/>
      </c>
      <c r="AI82">
        <f>INDEX('Input EIA SEDS'!$A:$BZ, $A82, COLUMN(AI82))</f>
        <v/>
      </c>
      <c r="AJ82">
        <f>INDEX('Input EIA SEDS'!$A:$BZ, $A82, COLUMN(AJ82))</f>
        <v/>
      </c>
      <c r="AK82">
        <f>INDEX('Input EIA SEDS'!$A:$BZ, $A82, COLUMN(AK82))</f>
        <v/>
      </c>
      <c r="AL82">
        <f>INDEX('Input EIA SEDS'!$A:$BZ, $A82, COLUMN(AL82))</f>
        <v/>
      </c>
      <c r="AM82">
        <f>INDEX('Input EIA SEDS'!$A:$BZ, $A82, COLUMN(AM82))</f>
        <v/>
      </c>
      <c r="AN82">
        <f>INDEX('Input EIA SEDS'!$A:$BZ, $A82, COLUMN(AN82))</f>
        <v/>
      </c>
      <c r="AO82">
        <f>INDEX('Input EIA SEDS'!$A:$BZ, $A82, COLUMN(AO82))</f>
        <v/>
      </c>
      <c r="AP82">
        <f>INDEX('Input EIA SEDS'!$A:$BZ, $A82, COLUMN(AP82))</f>
        <v/>
      </c>
      <c r="AQ82">
        <f>INDEX('Input EIA SEDS'!$A:$BZ, $A82, COLUMN(AQ82))</f>
        <v/>
      </c>
      <c r="AR82">
        <f>INDEX('Input EIA SEDS'!$A:$BZ, $A82, COLUMN(AR82))</f>
        <v/>
      </c>
      <c r="AS82">
        <f>INDEX('Input EIA SEDS'!$A:$BZ, $A82, COLUMN(AS82))</f>
        <v/>
      </c>
      <c r="AT82">
        <f>INDEX('Input EIA SEDS'!$A:$BZ, $A82, COLUMN(AT82))</f>
        <v/>
      </c>
      <c r="AU82">
        <f>INDEX('Input EIA SEDS'!$A:$BZ, $A82, COLUMN(AU82))</f>
        <v/>
      </c>
      <c r="AV82">
        <f>INDEX('Input EIA SEDS'!$A:$BZ, $A82, COLUMN(AV82))</f>
        <v/>
      </c>
      <c r="AW82">
        <f>INDEX('Input EIA SEDS'!$A:$BZ, $A82, COLUMN(AW82))</f>
        <v/>
      </c>
      <c r="AX82">
        <f>INDEX('Input EIA SEDS'!$A:$BZ, $A82, COLUMN(AX82))</f>
        <v/>
      </c>
      <c r="AY82">
        <f>INDEX('Input EIA SEDS'!$A:$BZ, $A82, COLUMN(AY82))</f>
        <v/>
      </c>
      <c r="AZ82">
        <f>INDEX('Input EIA SEDS'!$A:$BZ, $A82, COLUMN(AZ82))</f>
        <v/>
      </c>
      <c r="BA82">
        <f>INDEX('Input EIA SEDS'!$A:$BZ, $A82, COLUMN(BA82))</f>
        <v/>
      </c>
      <c r="BB82">
        <f>INDEX('Input EIA SEDS'!$A:$BZ, $A82, COLUMN(BB82))</f>
        <v/>
      </c>
      <c r="BC82">
        <f>INDEX('Input EIA SEDS'!$A:$BZ, $A82, COLUMN(BC82))</f>
        <v/>
      </c>
      <c r="BD82">
        <f>INDEX('Input EIA SEDS'!$A:$BZ, $A82, COLUMN(BD82))</f>
        <v/>
      </c>
      <c r="BE82">
        <f>INDEX('Input EIA SEDS'!$A:$BZ, $A82, COLUMN(BE82))</f>
        <v/>
      </c>
      <c r="BF82">
        <f>INDEX('Input EIA SEDS'!$A:$BZ, $A82, COLUMN(BF82))</f>
        <v/>
      </c>
      <c r="BG82">
        <f>INDEX('Input EIA SEDS'!$A:$BZ, $A82, COLUMN(BG82))</f>
        <v/>
      </c>
      <c r="BH82">
        <f>INDEX('Input EIA SEDS'!$A:$BZ, $A82, COLUMN(BH82))</f>
        <v/>
      </c>
      <c r="BI82">
        <f>INDEX('Input EIA SEDS'!$A:$BZ, $A82, COLUMN(BI82))</f>
        <v/>
      </c>
      <c r="BJ82">
        <f>INDEX('Input EIA SEDS'!$A:$BZ, $A82, COLUMN(BJ82))</f>
        <v/>
      </c>
      <c r="BK82">
        <f>INDEX('Input EIA SEDS'!$A:$BZ, $A82, COLUMN(BK82))</f>
        <v/>
      </c>
      <c r="BL82">
        <f>INDEX('Input EIA SEDS'!$A:$BZ, $A82, COLUMN(BL82))</f>
        <v/>
      </c>
      <c r="BM82">
        <f>INDEX('Input EIA SEDS'!$A:$BZ, $A82, COLUMN(BM82))</f>
        <v/>
      </c>
      <c r="BN82">
        <f>INDEX('Input EIA SEDS'!$A:$BZ, $A82, COLUMN(BN82))</f>
        <v/>
      </c>
      <c r="BO82">
        <f>INDEX('Input EIA SEDS'!$A:$BZ, $A82, COLUMN(BO82))</f>
        <v/>
      </c>
      <c r="BP82">
        <f>INDEX('Input EIA SEDS'!$A:$BZ, $A82, COLUMN(BP82))</f>
        <v/>
      </c>
      <c r="BQ82">
        <f>INDEX('Input EIA SEDS'!$A:$BZ, $A82, COLUMN(BQ82))</f>
        <v/>
      </c>
      <c r="BR82">
        <f>INDEX('Input EIA SEDS'!$A:$BZ, $A82, COLUMN(BR82))</f>
        <v/>
      </c>
      <c r="BS82">
        <f>INDEX('Input EIA SEDS'!$A:$BZ, $A82, COLUMN(BS82))</f>
        <v/>
      </c>
      <c r="BT82">
        <f>INDEX('Input EIA SEDS'!$A:$BZ, $A82, COLUMN(BT82))</f>
        <v/>
      </c>
      <c r="BU82">
        <f>INDEX('Input EIA SEDS'!$A:$BZ, $A82, COLUMN(BU82))</f>
        <v/>
      </c>
      <c r="BV82">
        <f>INDEX('Input EIA SEDS'!$A:$BZ, $A82, COLUMN(BV82))</f>
        <v/>
      </c>
      <c r="BW82">
        <f>INDEX('Input EIA SEDS'!$A:$BZ, $A82, COLUMN(BW82))</f>
        <v/>
      </c>
    </row>
    <row r="83" spans="1:75">
      <c r="A83">
        <f>MATCH($C83,'Input EIA SEDS'!$C:$C,0)</f>
        <v/>
      </c>
      <c r="B83">
        <f>INDEX('Input EIA SEDS'!$A:$BZ, $A83, COLUMN(B83))</f>
        <v/>
      </c>
      <c r="C83" t="s">
        <v>792</v>
      </c>
      <c r="D83">
        <f>INDEX('Input EIA SEDS'!$A:$BZ, $A83, COLUMN(D83))</f>
        <v/>
      </c>
      <c r="E83">
        <f>INDEX('Input EIA SEDS'!$A:$BZ, $A83, COLUMN(E83))</f>
        <v/>
      </c>
      <c r="F83">
        <f>INDEX('Input EIA SEDS'!$A:$BZ, $A83, COLUMN(F83))</f>
        <v/>
      </c>
      <c r="G83">
        <f>INDEX('Input EIA SEDS'!$A:$BZ, $A83, COLUMN(G83))</f>
        <v/>
      </c>
      <c r="H83">
        <f>INDEX('Input EIA SEDS'!$A:$BZ, $A83, COLUMN(H83))</f>
        <v/>
      </c>
      <c r="I83">
        <f>INDEX('Input EIA SEDS'!$A:$BZ, $A83, COLUMN(I83))</f>
        <v/>
      </c>
      <c r="J83">
        <f>INDEX('Input EIA SEDS'!$A:$BZ, $A83, COLUMN(J83))</f>
        <v/>
      </c>
      <c r="K83">
        <f>INDEX('Input EIA SEDS'!$A:$BZ, $A83, COLUMN(K83))</f>
        <v/>
      </c>
      <c r="L83">
        <f>INDEX('Input EIA SEDS'!$A:$BZ, $A83, COLUMN(L83))</f>
        <v/>
      </c>
      <c r="M83">
        <f>INDEX('Input EIA SEDS'!$A:$BZ, $A83, COLUMN(M83))</f>
        <v/>
      </c>
      <c r="N83">
        <f>INDEX('Input EIA SEDS'!$A:$BZ, $A83, COLUMN(N83))</f>
        <v/>
      </c>
      <c r="O83">
        <f>INDEX('Input EIA SEDS'!$A:$BZ, $A83, COLUMN(O83))</f>
        <v/>
      </c>
      <c r="P83">
        <f>INDEX('Input EIA SEDS'!$A:$BZ, $A83, COLUMN(P83))</f>
        <v/>
      </c>
      <c r="Q83">
        <f>INDEX('Input EIA SEDS'!$A:$BZ, $A83, COLUMN(Q83))</f>
        <v/>
      </c>
      <c r="R83">
        <f>INDEX('Input EIA SEDS'!$A:$BZ, $A83, COLUMN(R83))</f>
        <v/>
      </c>
      <c r="S83">
        <f>INDEX('Input EIA SEDS'!$A:$BZ, $A83, COLUMN(S83))</f>
        <v/>
      </c>
      <c r="T83">
        <f>INDEX('Input EIA SEDS'!$A:$BZ, $A83, COLUMN(T83))</f>
        <v/>
      </c>
      <c r="U83">
        <f>INDEX('Input EIA SEDS'!$A:$BZ, $A83, COLUMN(U83))</f>
        <v/>
      </c>
      <c r="V83">
        <f>INDEX('Input EIA SEDS'!$A:$BZ, $A83, COLUMN(V83))</f>
        <v/>
      </c>
      <c r="W83">
        <f>INDEX('Input EIA SEDS'!$A:$BZ, $A83, COLUMN(W83))</f>
        <v/>
      </c>
      <c r="X83">
        <f>INDEX('Input EIA SEDS'!$A:$BZ, $A83, COLUMN(X83))</f>
        <v/>
      </c>
      <c r="Y83">
        <f>INDEX('Input EIA SEDS'!$A:$BZ, $A83, COLUMN(Y83))</f>
        <v/>
      </c>
      <c r="Z83">
        <f>INDEX('Input EIA SEDS'!$A:$BZ, $A83, COLUMN(Z83))</f>
        <v/>
      </c>
      <c r="AA83">
        <f>INDEX('Input EIA SEDS'!$A:$BZ, $A83, COLUMN(AA83))</f>
        <v/>
      </c>
      <c r="AB83">
        <f>INDEX('Input EIA SEDS'!$A:$BZ, $A83, COLUMN(AB83))</f>
        <v/>
      </c>
      <c r="AC83">
        <f>INDEX('Input EIA SEDS'!$A:$BZ, $A83, COLUMN(AC83))</f>
        <v/>
      </c>
      <c r="AD83">
        <f>INDEX('Input EIA SEDS'!$A:$BZ, $A83, COLUMN(AD83))</f>
        <v/>
      </c>
      <c r="AE83">
        <f>INDEX('Input EIA SEDS'!$A:$BZ, $A83, COLUMN(AE83))</f>
        <v/>
      </c>
      <c r="AF83">
        <f>INDEX('Input EIA SEDS'!$A:$BZ, $A83, COLUMN(AF83))</f>
        <v/>
      </c>
      <c r="AG83">
        <f>INDEX('Input EIA SEDS'!$A:$BZ, $A83, COLUMN(AG83))</f>
        <v/>
      </c>
      <c r="AH83">
        <f>INDEX('Input EIA SEDS'!$A:$BZ, $A83, COLUMN(AH83))</f>
        <v/>
      </c>
      <c r="AI83">
        <f>INDEX('Input EIA SEDS'!$A:$BZ, $A83, COLUMN(AI83))</f>
        <v/>
      </c>
      <c r="AJ83">
        <f>INDEX('Input EIA SEDS'!$A:$BZ, $A83, COLUMN(AJ83))</f>
        <v/>
      </c>
      <c r="AK83">
        <f>INDEX('Input EIA SEDS'!$A:$BZ, $A83, COLUMN(AK83))</f>
        <v/>
      </c>
      <c r="AL83">
        <f>INDEX('Input EIA SEDS'!$A:$BZ, $A83, COLUMN(AL83))</f>
        <v/>
      </c>
      <c r="AM83">
        <f>INDEX('Input EIA SEDS'!$A:$BZ, $A83, COLUMN(AM83))</f>
        <v/>
      </c>
      <c r="AN83">
        <f>INDEX('Input EIA SEDS'!$A:$BZ, $A83, COLUMN(AN83))</f>
        <v/>
      </c>
      <c r="AO83">
        <f>INDEX('Input EIA SEDS'!$A:$BZ, $A83, COLUMN(AO83))</f>
        <v/>
      </c>
      <c r="AP83">
        <f>INDEX('Input EIA SEDS'!$A:$BZ, $A83, COLUMN(AP83))</f>
        <v/>
      </c>
      <c r="AQ83">
        <f>INDEX('Input EIA SEDS'!$A:$BZ, $A83, COLUMN(AQ83))</f>
        <v/>
      </c>
      <c r="AR83">
        <f>INDEX('Input EIA SEDS'!$A:$BZ, $A83, COLUMN(AR83))</f>
        <v/>
      </c>
      <c r="AS83">
        <f>INDEX('Input EIA SEDS'!$A:$BZ, $A83, COLUMN(AS83))</f>
        <v/>
      </c>
      <c r="AT83">
        <f>INDEX('Input EIA SEDS'!$A:$BZ, $A83, COLUMN(AT83))</f>
        <v/>
      </c>
      <c r="AU83">
        <f>INDEX('Input EIA SEDS'!$A:$BZ, $A83, COLUMN(AU83))</f>
        <v/>
      </c>
      <c r="AV83">
        <f>INDEX('Input EIA SEDS'!$A:$BZ, $A83, COLUMN(AV83))</f>
        <v/>
      </c>
      <c r="AW83">
        <f>INDEX('Input EIA SEDS'!$A:$BZ, $A83, COLUMN(AW83))</f>
        <v/>
      </c>
      <c r="AX83">
        <f>INDEX('Input EIA SEDS'!$A:$BZ, $A83, COLUMN(AX83))</f>
        <v/>
      </c>
      <c r="AY83">
        <f>INDEX('Input EIA SEDS'!$A:$BZ, $A83, COLUMN(AY83))</f>
        <v/>
      </c>
      <c r="AZ83">
        <f>INDEX('Input EIA SEDS'!$A:$BZ, $A83, COLUMN(AZ83))</f>
        <v/>
      </c>
      <c r="BA83">
        <f>INDEX('Input EIA SEDS'!$A:$BZ, $A83, COLUMN(BA83))</f>
        <v/>
      </c>
      <c r="BB83">
        <f>INDEX('Input EIA SEDS'!$A:$BZ, $A83, COLUMN(BB83))</f>
        <v/>
      </c>
      <c r="BC83">
        <f>INDEX('Input EIA SEDS'!$A:$BZ, $A83, COLUMN(BC83))</f>
        <v/>
      </c>
      <c r="BD83">
        <f>INDEX('Input EIA SEDS'!$A:$BZ, $A83, COLUMN(BD83))</f>
        <v/>
      </c>
      <c r="BE83">
        <f>INDEX('Input EIA SEDS'!$A:$BZ, $A83, COLUMN(BE83))</f>
        <v/>
      </c>
      <c r="BF83">
        <f>INDEX('Input EIA SEDS'!$A:$BZ, $A83, COLUMN(BF83))</f>
        <v/>
      </c>
      <c r="BG83">
        <f>INDEX('Input EIA SEDS'!$A:$BZ, $A83, COLUMN(BG83))</f>
        <v/>
      </c>
      <c r="BH83">
        <f>INDEX('Input EIA SEDS'!$A:$BZ, $A83, COLUMN(BH83))</f>
        <v/>
      </c>
      <c r="BI83">
        <f>INDEX('Input EIA SEDS'!$A:$BZ, $A83, COLUMN(BI83))</f>
        <v/>
      </c>
      <c r="BJ83">
        <f>INDEX('Input EIA SEDS'!$A:$BZ, $A83, COLUMN(BJ83))</f>
        <v/>
      </c>
      <c r="BK83">
        <f>INDEX('Input EIA SEDS'!$A:$BZ, $A83, COLUMN(BK83))</f>
        <v/>
      </c>
      <c r="BL83">
        <f>INDEX('Input EIA SEDS'!$A:$BZ, $A83, COLUMN(BL83))</f>
        <v/>
      </c>
      <c r="BM83">
        <f>INDEX('Input EIA SEDS'!$A:$BZ, $A83, COLUMN(BM83))</f>
        <v/>
      </c>
      <c r="BN83">
        <f>INDEX('Input EIA SEDS'!$A:$BZ, $A83, COLUMN(BN83))</f>
        <v/>
      </c>
      <c r="BO83">
        <f>INDEX('Input EIA SEDS'!$A:$BZ, $A83, COLUMN(BO83))</f>
        <v/>
      </c>
      <c r="BP83">
        <f>INDEX('Input EIA SEDS'!$A:$BZ, $A83, COLUMN(BP83))</f>
        <v/>
      </c>
      <c r="BQ83">
        <f>INDEX('Input EIA SEDS'!$A:$BZ, $A83, COLUMN(BQ83))</f>
        <v/>
      </c>
      <c r="BR83">
        <f>INDEX('Input EIA SEDS'!$A:$BZ, $A83, COLUMN(BR83))</f>
        <v/>
      </c>
      <c r="BS83">
        <f>INDEX('Input EIA SEDS'!$A:$BZ, $A83, COLUMN(BS83))</f>
        <v/>
      </c>
      <c r="BT83">
        <f>INDEX('Input EIA SEDS'!$A:$BZ, $A83, COLUMN(BT83))</f>
        <v/>
      </c>
      <c r="BU83">
        <f>INDEX('Input EIA SEDS'!$A:$BZ, $A83, COLUMN(BU83))</f>
        <v/>
      </c>
      <c r="BV83">
        <f>INDEX('Input EIA SEDS'!$A:$BZ, $A83, COLUMN(BV83))</f>
        <v/>
      </c>
      <c r="BW83">
        <f>INDEX('Input EIA SEDS'!$A:$BZ, $A83, COLUMN(BW83))</f>
        <v/>
      </c>
    </row>
    <row r="84" spans="1:75">
      <c r="A84">
        <f>MATCH($C84,'Input EIA SEDS'!$C:$C,0)</f>
        <v/>
      </c>
      <c r="B84">
        <f>INDEX('Input EIA SEDS'!$A:$BZ, $A84, COLUMN(B84))</f>
        <v/>
      </c>
      <c r="C84" t="s">
        <v>895</v>
      </c>
      <c r="D84">
        <f>INDEX('Input EIA SEDS'!$A:$BZ, $A84, COLUMN(D84))</f>
        <v/>
      </c>
      <c r="E84">
        <f>INDEX('Input EIA SEDS'!$A:$BZ, $A84, COLUMN(E84))</f>
        <v/>
      </c>
      <c r="F84">
        <f>INDEX('Input EIA SEDS'!$A:$BZ, $A84, COLUMN(F84))</f>
        <v/>
      </c>
      <c r="G84">
        <f>INDEX('Input EIA SEDS'!$A:$BZ, $A84, COLUMN(G84))</f>
        <v/>
      </c>
      <c r="H84">
        <f>INDEX('Input EIA SEDS'!$A:$BZ, $A84, COLUMN(H84))</f>
        <v/>
      </c>
      <c r="I84">
        <f>INDEX('Input EIA SEDS'!$A:$BZ, $A84, COLUMN(I84))</f>
        <v/>
      </c>
      <c r="J84">
        <f>INDEX('Input EIA SEDS'!$A:$BZ, $A84, COLUMN(J84))</f>
        <v/>
      </c>
      <c r="K84">
        <f>INDEX('Input EIA SEDS'!$A:$BZ, $A84, COLUMN(K84))</f>
        <v/>
      </c>
      <c r="L84">
        <f>INDEX('Input EIA SEDS'!$A:$BZ, $A84, COLUMN(L84))</f>
        <v/>
      </c>
      <c r="M84">
        <f>INDEX('Input EIA SEDS'!$A:$BZ, $A84, COLUMN(M84))</f>
        <v/>
      </c>
      <c r="N84">
        <f>INDEX('Input EIA SEDS'!$A:$BZ, $A84, COLUMN(N84))</f>
        <v/>
      </c>
      <c r="O84">
        <f>INDEX('Input EIA SEDS'!$A:$BZ, $A84, COLUMN(O84))</f>
        <v/>
      </c>
      <c r="P84">
        <f>INDEX('Input EIA SEDS'!$A:$BZ, $A84, COLUMN(P84))</f>
        <v/>
      </c>
      <c r="Q84">
        <f>INDEX('Input EIA SEDS'!$A:$BZ, $A84, COLUMN(Q84))</f>
        <v/>
      </c>
      <c r="R84">
        <f>INDEX('Input EIA SEDS'!$A:$BZ, $A84, COLUMN(R84))</f>
        <v/>
      </c>
      <c r="S84">
        <f>INDEX('Input EIA SEDS'!$A:$BZ, $A84, COLUMN(S84))</f>
        <v/>
      </c>
      <c r="T84">
        <f>INDEX('Input EIA SEDS'!$A:$BZ, $A84, COLUMN(T84))</f>
        <v/>
      </c>
      <c r="U84">
        <f>INDEX('Input EIA SEDS'!$A:$BZ, $A84, COLUMN(U84))</f>
        <v/>
      </c>
      <c r="V84">
        <f>INDEX('Input EIA SEDS'!$A:$BZ, $A84, COLUMN(V84))</f>
        <v/>
      </c>
      <c r="W84">
        <f>INDEX('Input EIA SEDS'!$A:$BZ, $A84, COLUMN(W84))</f>
        <v/>
      </c>
      <c r="X84">
        <f>INDEX('Input EIA SEDS'!$A:$BZ, $A84, COLUMN(X84))</f>
        <v/>
      </c>
      <c r="Y84">
        <f>INDEX('Input EIA SEDS'!$A:$BZ, $A84, COLUMN(Y84))</f>
        <v/>
      </c>
      <c r="Z84">
        <f>INDEX('Input EIA SEDS'!$A:$BZ, $A84, COLUMN(Z84))</f>
        <v/>
      </c>
      <c r="AA84">
        <f>INDEX('Input EIA SEDS'!$A:$BZ, $A84, COLUMN(AA84))</f>
        <v/>
      </c>
      <c r="AB84">
        <f>INDEX('Input EIA SEDS'!$A:$BZ, $A84, COLUMN(AB84))</f>
        <v/>
      </c>
      <c r="AC84">
        <f>INDEX('Input EIA SEDS'!$A:$BZ, $A84, COLUMN(AC84))</f>
        <v/>
      </c>
      <c r="AD84">
        <f>INDEX('Input EIA SEDS'!$A:$BZ, $A84, COLUMN(AD84))</f>
        <v/>
      </c>
      <c r="AE84">
        <f>INDEX('Input EIA SEDS'!$A:$BZ, $A84, COLUMN(AE84))</f>
        <v/>
      </c>
      <c r="AF84">
        <f>INDEX('Input EIA SEDS'!$A:$BZ, $A84, COLUMN(AF84))</f>
        <v/>
      </c>
      <c r="AG84">
        <f>INDEX('Input EIA SEDS'!$A:$BZ, $A84, COLUMN(AG84))</f>
        <v/>
      </c>
      <c r="AH84">
        <f>INDEX('Input EIA SEDS'!$A:$BZ, $A84, COLUMN(AH84))</f>
        <v/>
      </c>
      <c r="AI84">
        <f>INDEX('Input EIA SEDS'!$A:$BZ, $A84, COLUMN(AI84))</f>
        <v/>
      </c>
      <c r="AJ84">
        <f>INDEX('Input EIA SEDS'!$A:$BZ, $A84, COLUMN(AJ84))</f>
        <v/>
      </c>
      <c r="AK84">
        <f>INDEX('Input EIA SEDS'!$A:$BZ, $A84, COLUMN(AK84))</f>
        <v/>
      </c>
      <c r="AL84">
        <f>INDEX('Input EIA SEDS'!$A:$BZ, $A84, COLUMN(AL84))</f>
        <v/>
      </c>
      <c r="AM84">
        <f>INDEX('Input EIA SEDS'!$A:$BZ, $A84, COLUMN(AM84))</f>
        <v/>
      </c>
      <c r="AN84">
        <f>INDEX('Input EIA SEDS'!$A:$BZ, $A84, COLUMN(AN84))</f>
        <v/>
      </c>
      <c r="AO84">
        <f>INDEX('Input EIA SEDS'!$A:$BZ, $A84, COLUMN(AO84))</f>
        <v/>
      </c>
      <c r="AP84">
        <f>INDEX('Input EIA SEDS'!$A:$BZ, $A84, COLUMN(AP84))</f>
        <v/>
      </c>
      <c r="AQ84">
        <f>INDEX('Input EIA SEDS'!$A:$BZ, $A84, COLUMN(AQ84))</f>
        <v/>
      </c>
      <c r="AR84">
        <f>INDEX('Input EIA SEDS'!$A:$BZ, $A84, COLUMN(AR84))</f>
        <v/>
      </c>
      <c r="AS84">
        <f>INDEX('Input EIA SEDS'!$A:$BZ, $A84, COLUMN(AS84))</f>
        <v/>
      </c>
      <c r="AT84">
        <f>INDEX('Input EIA SEDS'!$A:$BZ, $A84, COLUMN(AT84))</f>
        <v/>
      </c>
      <c r="AU84">
        <f>INDEX('Input EIA SEDS'!$A:$BZ, $A84, COLUMN(AU84))</f>
        <v/>
      </c>
      <c r="AV84">
        <f>INDEX('Input EIA SEDS'!$A:$BZ, $A84, COLUMN(AV84))</f>
        <v/>
      </c>
      <c r="AW84">
        <f>INDEX('Input EIA SEDS'!$A:$BZ, $A84, COLUMN(AW84))</f>
        <v/>
      </c>
      <c r="AX84">
        <f>INDEX('Input EIA SEDS'!$A:$BZ, $A84, COLUMN(AX84))</f>
        <v/>
      </c>
      <c r="AY84">
        <f>INDEX('Input EIA SEDS'!$A:$BZ, $A84, COLUMN(AY84))</f>
        <v/>
      </c>
      <c r="AZ84">
        <f>INDEX('Input EIA SEDS'!$A:$BZ, $A84, COLUMN(AZ84))</f>
        <v/>
      </c>
      <c r="BA84">
        <f>INDEX('Input EIA SEDS'!$A:$BZ, $A84, COLUMN(BA84))</f>
        <v/>
      </c>
      <c r="BB84">
        <f>INDEX('Input EIA SEDS'!$A:$BZ, $A84, COLUMN(BB84))</f>
        <v/>
      </c>
      <c r="BC84">
        <f>INDEX('Input EIA SEDS'!$A:$BZ, $A84, COLUMN(BC84))</f>
        <v/>
      </c>
      <c r="BD84">
        <f>INDEX('Input EIA SEDS'!$A:$BZ, $A84, COLUMN(BD84))</f>
        <v/>
      </c>
      <c r="BE84">
        <f>INDEX('Input EIA SEDS'!$A:$BZ, $A84, COLUMN(BE84))</f>
        <v/>
      </c>
      <c r="BF84">
        <f>INDEX('Input EIA SEDS'!$A:$BZ, $A84, COLUMN(BF84))</f>
        <v/>
      </c>
      <c r="BG84">
        <f>INDEX('Input EIA SEDS'!$A:$BZ, $A84, COLUMN(BG84))</f>
        <v/>
      </c>
      <c r="BH84">
        <f>INDEX('Input EIA SEDS'!$A:$BZ, $A84, COLUMN(BH84))</f>
        <v/>
      </c>
      <c r="BI84">
        <f>INDEX('Input EIA SEDS'!$A:$BZ, $A84, COLUMN(BI84))</f>
        <v/>
      </c>
      <c r="BJ84">
        <f>INDEX('Input EIA SEDS'!$A:$BZ, $A84, COLUMN(BJ84))</f>
        <v/>
      </c>
      <c r="BK84">
        <f>INDEX('Input EIA SEDS'!$A:$BZ, $A84, COLUMN(BK84))</f>
        <v/>
      </c>
      <c r="BL84">
        <f>INDEX('Input EIA SEDS'!$A:$BZ, $A84, COLUMN(BL84))</f>
        <v/>
      </c>
      <c r="BM84">
        <f>INDEX('Input EIA SEDS'!$A:$BZ, $A84, COLUMN(BM84))</f>
        <v/>
      </c>
      <c r="BN84">
        <f>INDEX('Input EIA SEDS'!$A:$BZ, $A84, COLUMN(BN84))</f>
        <v/>
      </c>
      <c r="BO84">
        <f>INDEX('Input EIA SEDS'!$A:$BZ, $A84, COLUMN(BO84))</f>
        <v/>
      </c>
      <c r="BP84">
        <f>INDEX('Input EIA SEDS'!$A:$BZ, $A84, COLUMN(BP84))</f>
        <v/>
      </c>
      <c r="BQ84">
        <f>INDEX('Input EIA SEDS'!$A:$BZ, $A84, COLUMN(BQ84))</f>
        <v/>
      </c>
      <c r="BR84">
        <f>INDEX('Input EIA SEDS'!$A:$BZ, $A84, COLUMN(BR84))</f>
        <v/>
      </c>
      <c r="BS84">
        <f>INDEX('Input EIA SEDS'!$A:$BZ, $A84, COLUMN(BS84))</f>
        <v/>
      </c>
      <c r="BT84">
        <f>INDEX('Input EIA SEDS'!$A:$BZ, $A84, COLUMN(BT84))</f>
        <v/>
      </c>
      <c r="BU84">
        <f>INDEX('Input EIA SEDS'!$A:$BZ, $A84, COLUMN(BU84))</f>
        <v/>
      </c>
      <c r="BV84">
        <f>INDEX('Input EIA SEDS'!$A:$BZ, $A84, COLUMN(BV84))</f>
        <v/>
      </c>
      <c r="BW84">
        <f>INDEX('Input EIA SEDS'!$A:$BZ, $A84, COLUMN(BW84))</f>
        <v/>
      </c>
    </row>
    <row r="85" spans="1:75">
      <c r="A85">
        <f>MATCH($C85,'Input EIA SEDS'!$C:$C,0)</f>
        <v/>
      </c>
      <c r="B85">
        <f>INDEX('Input EIA SEDS'!$A:$BZ, $A85, COLUMN(B85))</f>
        <v/>
      </c>
      <c r="C85" t="s">
        <v>898</v>
      </c>
      <c r="D85">
        <f>INDEX('Input EIA SEDS'!$A:$BZ, $A85, COLUMN(D85))</f>
        <v/>
      </c>
      <c r="E85">
        <f>INDEX('Input EIA SEDS'!$A:$BZ, $A85, COLUMN(E85))</f>
        <v/>
      </c>
      <c r="F85">
        <f>INDEX('Input EIA SEDS'!$A:$BZ, $A85, COLUMN(F85))</f>
        <v/>
      </c>
      <c r="G85">
        <f>INDEX('Input EIA SEDS'!$A:$BZ, $A85, COLUMN(G85))</f>
        <v/>
      </c>
      <c r="H85">
        <f>INDEX('Input EIA SEDS'!$A:$BZ, $A85, COLUMN(H85))</f>
        <v/>
      </c>
      <c r="I85">
        <f>INDEX('Input EIA SEDS'!$A:$BZ, $A85, COLUMN(I85))</f>
        <v/>
      </c>
      <c r="J85">
        <f>INDEX('Input EIA SEDS'!$A:$BZ, $A85, COLUMN(J85))</f>
        <v/>
      </c>
      <c r="K85">
        <f>INDEX('Input EIA SEDS'!$A:$BZ, $A85, COLUMN(K85))</f>
        <v/>
      </c>
      <c r="L85">
        <f>INDEX('Input EIA SEDS'!$A:$BZ, $A85, COLUMN(L85))</f>
        <v/>
      </c>
      <c r="M85">
        <f>INDEX('Input EIA SEDS'!$A:$BZ, $A85, COLUMN(M85))</f>
        <v/>
      </c>
      <c r="N85">
        <f>INDEX('Input EIA SEDS'!$A:$BZ, $A85, COLUMN(N85))</f>
        <v/>
      </c>
      <c r="O85">
        <f>INDEX('Input EIA SEDS'!$A:$BZ, $A85, COLUMN(O85))</f>
        <v/>
      </c>
      <c r="P85">
        <f>INDEX('Input EIA SEDS'!$A:$BZ, $A85, COLUMN(P85))</f>
        <v/>
      </c>
      <c r="Q85">
        <f>INDEX('Input EIA SEDS'!$A:$BZ, $A85, COLUMN(Q85))</f>
        <v/>
      </c>
      <c r="R85">
        <f>INDEX('Input EIA SEDS'!$A:$BZ, $A85, COLUMN(R85))</f>
        <v/>
      </c>
      <c r="S85">
        <f>INDEX('Input EIA SEDS'!$A:$BZ, $A85, COLUMN(S85))</f>
        <v/>
      </c>
      <c r="T85">
        <f>INDEX('Input EIA SEDS'!$A:$BZ, $A85, COLUMN(T85))</f>
        <v/>
      </c>
      <c r="U85">
        <f>INDEX('Input EIA SEDS'!$A:$BZ, $A85, COLUMN(U85))</f>
        <v/>
      </c>
      <c r="V85">
        <f>INDEX('Input EIA SEDS'!$A:$BZ, $A85, COLUMN(V85))</f>
        <v/>
      </c>
      <c r="W85">
        <f>INDEX('Input EIA SEDS'!$A:$BZ, $A85, COLUMN(W85))</f>
        <v/>
      </c>
      <c r="X85">
        <f>INDEX('Input EIA SEDS'!$A:$BZ, $A85, COLUMN(X85))</f>
        <v/>
      </c>
      <c r="Y85">
        <f>INDEX('Input EIA SEDS'!$A:$BZ, $A85, COLUMN(Y85))</f>
        <v/>
      </c>
      <c r="Z85">
        <f>INDEX('Input EIA SEDS'!$A:$BZ, $A85, COLUMN(Z85))</f>
        <v/>
      </c>
      <c r="AA85">
        <f>INDEX('Input EIA SEDS'!$A:$BZ, $A85, COLUMN(AA85))</f>
        <v/>
      </c>
      <c r="AB85">
        <f>INDEX('Input EIA SEDS'!$A:$BZ, $A85, COLUMN(AB85))</f>
        <v/>
      </c>
      <c r="AC85">
        <f>INDEX('Input EIA SEDS'!$A:$BZ, $A85, COLUMN(AC85))</f>
        <v/>
      </c>
      <c r="AD85">
        <f>INDEX('Input EIA SEDS'!$A:$BZ, $A85, COLUMN(AD85))</f>
        <v/>
      </c>
      <c r="AE85">
        <f>INDEX('Input EIA SEDS'!$A:$BZ, $A85, COLUMN(AE85))</f>
        <v/>
      </c>
      <c r="AF85">
        <f>INDEX('Input EIA SEDS'!$A:$BZ, $A85, COLUMN(AF85))</f>
        <v/>
      </c>
      <c r="AG85">
        <f>INDEX('Input EIA SEDS'!$A:$BZ, $A85, COLUMN(AG85))</f>
        <v/>
      </c>
      <c r="AH85">
        <f>INDEX('Input EIA SEDS'!$A:$BZ, $A85, COLUMN(AH85))</f>
        <v/>
      </c>
      <c r="AI85">
        <f>INDEX('Input EIA SEDS'!$A:$BZ, $A85, COLUMN(AI85))</f>
        <v/>
      </c>
      <c r="AJ85">
        <f>INDEX('Input EIA SEDS'!$A:$BZ, $A85, COLUMN(AJ85))</f>
        <v/>
      </c>
      <c r="AK85">
        <f>INDEX('Input EIA SEDS'!$A:$BZ, $A85, COLUMN(AK85))</f>
        <v/>
      </c>
      <c r="AL85">
        <f>INDEX('Input EIA SEDS'!$A:$BZ, $A85, COLUMN(AL85))</f>
        <v/>
      </c>
      <c r="AM85">
        <f>INDEX('Input EIA SEDS'!$A:$BZ, $A85, COLUMN(AM85))</f>
        <v/>
      </c>
      <c r="AN85">
        <f>INDEX('Input EIA SEDS'!$A:$BZ, $A85, COLUMN(AN85))</f>
        <v/>
      </c>
      <c r="AO85">
        <f>INDEX('Input EIA SEDS'!$A:$BZ, $A85, COLUMN(AO85))</f>
        <v/>
      </c>
      <c r="AP85">
        <f>INDEX('Input EIA SEDS'!$A:$BZ, $A85, COLUMN(AP85))</f>
        <v/>
      </c>
      <c r="AQ85">
        <f>INDEX('Input EIA SEDS'!$A:$BZ, $A85, COLUMN(AQ85))</f>
        <v/>
      </c>
      <c r="AR85">
        <f>INDEX('Input EIA SEDS'!$A:$BZ, $A85, COLUMN(AR85))</f>
        <v/>
      </c>
      <c r="AS85">
        <f>INDEX('Input EIA SEDS'!$A:$BZ, $A85, COLUMN(AS85))</f>
        <v/>
      </c>
      <c r="AT85">
        <f>INDEX('Input EIA SEDS'!$A:$BZ, $A85, COLUMN(AT85))</f>
        <v/>
      </c>
      <c r="AU85">
        <f>INDEX('Input EIA SEDS'!$A:$BZ, $A85, COLUMN(AU85))</f>
        <v/>
      </c>
      <c r="AV85">
        <f>INDEX('Input EIA SEDS'!$A:$BZ, $A85, COLUMN(AV85))</f>
        <v/>
      </c>
      <c r="AW85">
        <f>INDEX('Input EIA SEDS'!$A:$BZ, $A85, COLUMN(AW85))</f>
        <v/>
      </c>
      <c r="AX85">
        <f>INDEX('Input EIA SEDS'!$A:$BZ, $A85, COLUMN(AX85))</f>
        <v/>
      </c>
      <c r="AY85">
        <f>INDEX('Input EIA SEDS'!$A:$BZ, $A85, COLUMN(AY85))</f>
        <v/>
      </c>
      <c r="AZ85">
        <f>INDEX('Input EIA SEDS'!$A:$BZ, $A85, COLUMN(AZ85))</f>
        <v/>
      </c>
      <c r="BA85">
        <f>INDEX('Input EIA SEDS'!$A:$BZ, $A85, COLUMN(BA85))</f>
        <v/>
      </c>
      <c r="BB85">
        <f>INDEX('Input EIA SEDS'!$A:$BZ, $A85, COLUMN(BB85))</f>
        <v/>
      </c>
      <c r="BC85">
        <f>INDEX('Input EIA SEDS'!$A:$BZ, $A85, COLUMN(BC85))</f>
        <v/>
      </c>
      <c r="BD85">
        <f>INDEX('Input EIA SEDS'!$A:$BZ, $A85, COLUMN(BD85))</f>
        <v/>
      </c>
      <c r="BE85">
        <f>INDEX('Input EIA SEDS'!$A:$BZ, $A85, COLUMN(BE85))</f>
        <v/>
      </c>
      <c r="BF85">
        <f>INDEX('Input EIA SEDS'!$A:$BZ, $A85, COLUMN(BF85))</f>
        <v/>
      </c>
      <c r="BG85">
        <f>INDEX('Input EIA SEDS'!$A:$BZ, $A85, COLUMN(BG85))</f>
        <v/>
      </c>
      <c r="BH85">
        <f>INDEX('Input EIA SEDS'!$A:$BZ, $A85, COLUMN(BH85))</f>
        <v/>
      </c>
      <c r="BI85">
        <f>INDEX('Input EIA SEDS'!$A:$BZ, $A85, COLUMN(BI85))</f>
        <v/>
      </c>
      <c r="BJ85">
        <f>INDEX('Input EIA SEDS'!$A:$BZ, $A85, COLUMN(BJ85))</f>
        <v/>
      </c>
      <c r="BK85">
        <f>INDEX('Input EIA SEDS'!$A:$BZ, $A85, COLUMN(BK85))</f>
        <v/>
      </c>
      <c r="BL85">
        <f>INDEX('Input EIA SEDS'!$A:$BZ, $A85, COLUMN(BL85))</f>
        <v/>
      </c>
      <c r="BM85">
        <f>INDEX('Input EIA SEDS'!$A:$BZ, $A85, COLUMN(BM85))</f>
        <v/>
      </c>
      <c r="BN85">
        <f>INDEX('Input EIA SEDS'!$A:$BZ, $A85, COLUMN(BN85))</f>
        <v/>
      </c>
      <c r="BO85">
        <f>INDEX('Input EIA SEDS'!$A:$BZ, $A85, COLUMN(BO85))</f>
        <v/>
      </c>
      <c r="BP85">
        <f>INDEX('Input EIA SEDS'!$A:$BZ, $A85, COLUMN(BP85))</f>
        <v/>
      </c>
      <c r="BQ85">
        <f>INDEX('Input EIA SEDS'!$A:$BZ, $A85, COLUMN(BQ85))</f>
        <v/>
      </c>
      <c r="BR85">
        <f>INDEX('Input EIA SEDS'!$A:$BZ, $A85, COLUMN(BR85))</f>
        <v/>
      </c>
      <c r="BS85">
        <f>INDEX('Input EIA SEDS'!$A:$BZ, $A85, COLUMN(BS85))</f>
        <v/>
      </c>
      <c r="BT85">
        <f>INDEX('Input EIA SEDS'!$A:$BZ, $A85, COLUMN(BT85))</f>
        <v/>
      </c>
      <c r="BU85">
        <f>INDEX('Input EIA SEDS'!$A:$BZ, $A85, COLUMN(BU85))</f>
        <v/>
      </c>
      <c r="BV85">
        <f>INDEX('Input EIA SEDS'!$A:$BZ, $A85, COLUMN(BV85))</f>
        <v/>
      </c>
      <c r="BW85">
        <f>INDEX('Input EIA SEDS'!$A:$BZ, $A85, COLUMN(BW85))</f>
        <v/>
      </c>
    </row>
    <row r="86" spans="1:75">
      <c r="A86">
        <f>MATCH($C86,'Input EIA SEDS'!$C:$C,0)</f>
        <v/>
      </c>
      <c r="B86">
        <f>INDEX('Input EIA SEDS'!$A:$BZ, $A86, COLUMN(B86))</f>
        <v/>
      </c>
      <c r="C86" t="s">
        <v>902</v>
      </c>
      <c r="D86">
        <f>INDEX('Input EIA SEDS'!$A:$BZ, $A86, COLUMN(D86))</f>
        <v/>
      </c>
      <c r="E86">
        <f>INDEX('Input EIA SEDS'!$A:$BZ, $A86, COLUMN(E86))</f>
        <v/>
      </c>
      <c r="F86">
        <f>INDEX('Input EIA SEDS'!$A:$BZ, $A86, COLUMN(F86))</f>
        <v/>
      </c>
      <c r="G86">
        <f>INDEX('Input EIA SEDS'!$A:$BZ, $A86, COLUMN(G86))</f>
        <v/>
      </c>
      <c r="H86">
        <f>INDEX('Input EIA SEDS'!$A:$BZ, $A86, COLUMN(H86))</f>
        <v/>
      </c>
      <c r="I86">
        <f>INDEX('Input EIA SEDS'!$A:$BZ, $A86, COLUMN(I86))</f>
        <v/>
      </c>
      <c r="J86">
        <f>INDEX('Input EIA SEDS'!$A:$BZ, $A86, COLUMN(J86))</f>
        <v/>
      </c>
      <c r="K86">
        <f>INDEX('Input EIA SEDS'!$A:$BZ, $A86, COLUMN(K86))</f>
        <v/>
      </c>
      <c r="L86">
        <f>INDEX('Input EIA SEDS'!$A:$BZ, $A86, COLUMN(L86))</f>
        <v/>
      </c>
      <c r="M86">
        <f>INDEX('Input EIA SEDS'!$A:$BZ, $A86, COLUMN(M86))</f>
        <v/>
      </c>
      <c r="N86">
        <f>INDEX('Input EIA SEDS'!$A:$BZ, $A86, COLUMN(N86))</f>
        <v/>
      </c>
      <c r="O86">
        <f>INDEX('Input EIA SEDS'!$A:$BZ, $A86, COLUMN(O86))</f>
        <v/>
      </c>
      <c r="P86">
        <f>INDEX('Input EIA SEDS'!$A:$BZ, $A86, COLUMN(P86))</f>
        <v/>
      </c>
      <c r="Q86">
        <f>INDEX('Input EIA SEDS'!$A:$BZ, $A86, COLUMN(Q86))</f>
        <v/>
      </c>
      <c r="R86">
        <f>INDEX('Input EIA SEDS'!$A:$BZ, $A86, COLUMN(R86))</f>
        <v/>
      </c>
      <c r="S86">
        <f>INDEX('Input EIA SEDS'!$A:$BZ, $A86, COLUMN(S86))</f>
        <v/>
      </c>
      <c r="T86">
        <f>INDEX('Input EIA SEDS'!$A:$BZ, $A86, COLUMN(T86))</f>
        <v/>
      </c>
      <c r="U86">
        <f>INDEX('Input EIA SEDS'!$A:$BZ, $A86, COLUMN(U86))</f>
        <v/>
      </c>
      <c r="V86">
        <f>INDEX('Input EIA SEDS'!$A:$BZ, $A86, COLUMN(V86))</f>
        <v/>
      </c>
      <c r="W86">
        <f>INDEX('Input EIA SEDS'!$A:$BZ, $A86, COLUMN(W86))</f>
        <v/>
      </c>
      <c r="X86">
        <f>INDEX('Input EIA SEDS'!$A:$BZ, $A86, COLUMN(X86))</f>
        <v/>
      </c>
      <c r="Y86">
        <f>INDEX('Input EIA SEDS'!$A:$BZ, $A86, COLUMN(Y86))</f>
        <v/>
      </c>
      <c r="Z86">
        <f>INDEX('Input EIA SEDS'!$A:$BZ, $A86, COLUMN(Z86))</f>
        <v/>
      </c>
      <c r="AA86">
        <f>INDEX('Input EIA SEDS'!$A:$BZ, $A86, COLUMN(AA86))</f>
        <v/>
      </c>
      <c r="AB86">
        <f>INDEX('Input EIA SEDS'!$A:$BZ, $A86, COLUMN(AB86))</f>
        <v/>
      </c>
      <c r="AC86">
        <f>INDEX('Input EIA SEDS'!$A:$BZ, $A86, COLUMN(AC86))</f>
        <v/>
      </c>
      <c r="AD86">
        <f>INDEX('Input EIA SEDS'!$A:$BZ, $A86, COLUMN(AD86))</f>
        <v/>
      </c>
      <c r="AE86">
        <f>INDEX('Input EIA SEDS'!$A:$BZ, $A86, COLUMN(AE86))</f>
        <v/>
      </c>
      <c r="AF86">
        <f>INDEX('Input EIA SEDS'!$A:$BZ, $A86, COLUMN(AF86))</f>
        <v/>
      </c>
      <c r="AG86">
        <f>INDEX('Input EIA SEDS'!$A:$BZ, $A86, COLUMN(AG86))</f>
        <v/>
      </c>
      <c r="AH86">
        <f>INDEX('Input EIA SEDS'!$A:$BZ, $A86, COLUMN(AH86))</f>
        <v/>
      </c>
      <c r="AI86">
        <f>INDEX('Input EIA SEDS'!$A:$BZ, $A86, COLUMN(AI86))</f>
        <v/>
      </c>
      <c r="AJ86">
        <f>INDEX('Input EIA SEDS'!$A:$BZ, $A86, COLUMN(AJ86))</f>
        <v/>
      </c>
      <c r="AK86">
        <f>INDEX('Input EIA SEDS'!$A:$BZ, $A86, COLUMN(AK86))</f>
        <v/>
      </c>
      <c r="AL86">
        <f>INDEX('Input EIA SEDS'!$A:$BZ, $A86, COLUMN(AL86))</f>
        <v/>
      </c>
      <c r="AM86">
        <f>INDEX('Input EIA SEDS'!$A:$BZ, $A86, COLUMN(AM86))</f>
        <v/>
      </c>
      <c r="AN86">
        <f>INDEX('Input EIA SEDS'!$A:$BZ, $A86, COLUMN(AN86))</f>
        <v/>
      </c>
      <c r="AO86">
        <f>INDEX('Input EIA SEDS'!$A:$BZ, $A86, COLUMN(AO86))</f>
        <v/>
      </c>
      <c r="AP86">
        <f>INDEX('Input EIA SEDS'!$A:$BZ, $A86, COLUMN(AP86))</f>
        <v/>
      </c>
      <c r="AQ86">
        <f>INDEX('Input EIA SEDS'!$A:$BZ, $A86, COLUMN(AQ86))</f>
        <v/>
      </c>
      <c r="AR86">
        <f>INDEX('Input EIA SEDS'!$A:$BZ, $A86, COLUMN(AR86))</f>
        <v/>
      </c>
      <c r="AS86">
        <f>INDEX('Input EIA SEDS'!$A:$BZ, $A86, COLUMN(AS86))</f>
        <v/>
      </c>
      <c r="AT86">
        <f>INDEX('Input EIA SEDS'!$A:$BZ, $A86, COLUMN(AT86))</f>
        <v/>
      </c>
      <c r="AU86">
        <f>INDEX('Input EIA SEDS'!$A:$BZ, $A86, COLUMN(AU86))</f>
        <v/>
      </c>
      <c r="AV86">
        <f>INDEX('Input EIA SEDS'!$A:$BZ, $A86, COLUMN(AV86))</f>
        <v/>
      </c>
      <c r="AW86">
        <f>INDEX('Input EIA SEDS'!$A:$BZ, $A86, COLUMN(AW86))</f>
        <v/>
      </c>
      <c r="AX86">
        <f>INDEX('Input EIA SEDS'!$A:$BZ, $A86, COLUMN(AX86))</f>
        <v/>
      </c>
      <c r="AY86">
        <f>INDEX('Input EIA SEDS'!$A:$BZ, $A86, COLUMN(AY86))</f>
        <v/>
      </c>
      <c r="AZ86">
        <f>INDEX('Input EIA SEDS'!$A:$BZ, $A86, COLUMN(AZ86))</f>
        <v/>
      </c>
      <c r="BA86">
        <f>INDEX('Input EIA SEDS'!$A:$BZ, $A86, COLUMN(BA86))</f>
        <v/>
      </c>
      <c r="BB86">
        <f>INDEX('Input EIA SEDS'!$A:$BZ, $A86, COLUMN(BB86))</f>
        <v/>
      </c>
      <c r="BC86">
        <f>INDEX('Input EIA SEDS'!$A:$BZ, $A86, COLUMN(BC86))</f>
        <v/>
      </c>
      <c r="BD86">
        <f>INDEX('Input EIA SEDS'!$A:$BZ, $A86, COLUMN(BD86))</f>
        <v/>
      </c>
      <c r="BE86">
        <f>INDEX('Input EIA SEDS'!$A:$BZ, $A86, COLUMN(BE86))</f>
        <v/>
      </c>
      <c r="BF86">
        <f>INDEX('Input EIA SEDS'!$A:$BZ, $A86, COLUMN(BF86))</f>
        <v/>
      </c>
      <c r="BG86">
        <f>INDEX('Input EIA SEDS'!$A:$BZ, $A86, COLUMN(BG86))</f>
        <v/>
      </c>
      <c r="BH86">
        <f>INDEX('Input EIA SEDS'!$A:$BZ, $A86, COLUMN(BH86))</f>
        <v/>
      </c>
      <c r="BI86">
        <f>INDEX('Input EIA SEDS'!$A:$BZ, $A86, COLUMN(BI86))</f>
        <v/>
      </c>
      <c r="BJ86">
        <f>INDEX('Input EIA SEDS'!$A:$BZ, $A86, COLUMN(BJ86))</f>
        <v/>
      </c>
      <c r="BK86">
        <f>INDEX('Input EIA SEDS'!$A:$BZ, $A86, COLUMN(BK86))</f>
        <v/>
      </c>
      <c r="BL86">
        <f>INDEX('Input EIA SEDS'!$A:$BZ, $A86, COLUMN(BL86))</f>
        <v/>
      </c>
      <c r="BM86">
        <f>INDEX('Input EIA SEDS'!$A:$BZ, $A86, COLUMN(BM86))</f>
        <v/>
      </c>
      <c r="BN86">
        <f>INDEX('Input EIA SEDS'!$A:$BZ, $A86, COLUMN(BN86))</f>
        <v/>
      </c>
      <c r="BO86">
        <f>INDEX('Input EIA SEDS'!$A:$BZ, $A86, COLUMN(BO86))</f>
        <v/>
      </c>
      <c r="BP86">
        <f>INDEX('Input EIA SEDS'!$A:$BZ, $A86, COLUMN(BP86))</f>
        <v/>
      </c>
      <c r="BQ86">
        <f>INDEX('Input EIA SEDS'!$A:$BZ, $A86, COLUMN(BQ86))</f>
        <v/>
      </c>
      <c r="BR86">
        <f>INDEX('Input EIA SEDS'!$A:$BZ, $A86, COLUMN(BR86))</f>
        <v/>
      </c>
      <c r="BS86">
        <f>INDEX('Input EIA SEDS'!$A:$BZ, $A86, COLUMN(BS86))</f>
        <v/>
      </c>
      <c r="BT86">
        <f>INDEX('Input EIA SEDS'!$A:$BZ, $A86, COLUMN(BT86))</f>
        <v/>
      </c>
      <c r="BU86">
        <f>INDEX('Input EIA SEDS'!$A:$BZ, $A86, COLUMN(BU86))</f>
        <v/>
      </c>
      <c r="BV86">
        <f>INDEX('Input EIA SEDS'!$A:$BZ, $A86, COLUMN(BV86))</f>
        <v/>
      </c>
      <c r="BW86">
        <f>INDEX('Input EIA SEDS'!$A:$BZ, $A86, COLUMN(BW86))</f>
        <v/>
      </c>
    </row>
    <row r="87" spans="1:75">
      <c r="A87">
        <f>MATCH($C87,'Input EIA SEDS'!$C:$C,0)</f>
        <v/>
      </c>
      <c r="B87">
        <f>INDEX('Input EIA SEDS'!$A:$BZ, $A87, COLUMN(B87))</f>
        <v/>
      </c>
      <c r="C87" t="s">
        <v>904</v>
      </c>
      <c r="D87">
        <f>INDEX('Input EIA SEDS'!$A:$BZ, $A87, COLUMN(D87))</f>
        <v/>
      </c>
      <c r="E87">
        <f>INDEX('Input EIA SEDS'!$A:$BZ, $A87, COLUMN(E87))</f>
        <v/>
      </c>
      <c r="F87">
        <f>INDEX('Input EIA SEDS'!$A:$BZ, $A87, COLUMN(F87))</f>
        <v/>
      </c>
      <c r="G87">
        <f>INDEX('Input EIA SEDS'!$A:$BZ, $A87, COLUMN(G87))</f>
        <v/>
      </c>
      <c r="H87">
        <f>INDEX('Input EIA SEDS'!$A:$BZ, $A87, COLUMN(H87))</f>
        <v/>
      </c>
      <c r="I87">
        <f>INDEX('Input EIA SEDS'!$A:$BZ, $A87, COLUMN(I87))</f>
        <v/>
      </c>
      <c r="J87">
        <f>INDEX('Input EIA SEDS'!$A:$BZ, $A87, COLUMN(J87))</f>
        <v/>
      </c>
      <c r="K87">
        <f>INDEX('Input EIA SEDS'!$A:$BZ, $A87, COLUMN(K87))</f>
        <v/>
      </c>
      <c r="L87">
        <f>INDEX('Input EIA SEDS'!$A:$BZ, $A87, COLUMN(L87))</f>
        <v/>
      </c>
      <c r="M87">
        <f>INDEX('Input EIA SEDS'!$A:$BZ, $A87, COLUMN(M87))</f>
        <v/>
      </c>
      <c r="N87">
        <f>INDEX('Input EIA SEDS'!$A:$BZ, $A87, COLUMN(N87))</f>
        <v/>
      </c>
      <c r="O87">
        <f>INDEX('Input EIA SEDS'!$A:$BZ, $A87, COLUMN(O87))</f>
        <v/>
      </c>
      <c r="P87">
        <f>INDEX('Input EIA SEDS'!$A:$BZ, $A87, COLUMN(P87))</f>
        <v/>
      </c>
      <c r="Q87">
        <f>INDEX('Input EIA SEDS'!$A:$BZ, $A87, COLUMN(Q87))</f>
        <v/>
      </c>
      <c r="R87">
        <f>INDEX('Input EIA SEDS'!$A:$BZ, $A87, COLUMN(R87))</f>
        <v/>
      </c>
      <c r="S87">
        <f>INDEX('Input EIA SEDS'!$A:$BZ, $A87, COLUMN(S87))</f>
        <v/>
      </c>
      <c r="T87">
        <f>INDEX('Input EIA SEDS'!$A:$BZ, $A87, COLUMN(T87))</f>
        <v/>
      </c>
      <c r="U87">
        <f>INDEX('Input EIA SEDS'!$A:$BZ, $A87, COLUMN(U87))</f>
        <v/>
      </c>
      <c r="V87">
        <f>INDEX('Input EIA SEDS'!$A:$BZ, $A87, COLUMN(V87))</f>
        <v/>
      </c>
      <c r="W87">
        <f>INDEX('Input EIA SEDS'!$A:$BZ, $A87, COLUMN(W87))</f>
        <v/>
      </c>
      <c r="X87">
        <f>INDEX('Input EIA SEDS'!$A:$BZ, $A87, COLUMN(X87))</f>
        <v/>
      </c>
      <c r="Y87">
        <f>INDEX('Input EIA SEDS'!$A:$BZ, $A87, COLUMN(Y87))</f>
        <v/>
      </c>
      <c r="Z87">
        <f>INDEX('Input EIA SEDS'!$A:$BZ, $A87, COLUMN(Z87))</f>
        <v/>
      </c>
      <c r="AA87">
        <f>INDEX('Input EIA SEDS'!$A:$BZ, $A87, COLUMN(AA87))</f>
        <v/>
      </c>
      <c r="AB87">
        <f>INDEX('Input EIA SEDS'!$A:$BZ, $A87, COLUMN(AB87))</f>
        <v/>
      </c>
      <c r="AC87">
        <f>INDEX('Input EIA SEDS'!$A:$BZ, $A87, COLUMN(AC87))</f>
        <v/>
      </c>
      <c r="AD87">
        <f>INDEX('Input EIA SEDS'!$A:$BZ, $A87, COLUMN(AD87))</f>
        <v/>
      </c>
      <c r="AE87">
        <f>INDEX('Input EIA SEDS'!$A:$BZ, $A87, COLUMN(AE87))</f>
        <v/>
      </c>
      <c r="AF87">
        <f>INDEX('Input EIA SEDS'!$A:$BZ, $A87, COLUMN(AF87))</f>
        <v/>
      </c>
      <c r="AG87">
        <f>INDEX('Input EIA SEDS'!$A:$BZ, $A87, COLUMN(AG87))</f>
        <v/>
      </c>
      <c r="AH87">
        <f>INDEX('Input EIA SEDS'!$A:$BZ, $A87, COLUMN(AH87))</f>
        <v/>
      </c>
      <c r="AI87">
        <f>INDEX('Input EIA SEDS'!$A:$BZ, $A87, COLUMN(AI87))</f>
        <v/>
      </c>
      <c r="AJ87">
        <f>INDEX('Input EIA SEDS'!$A:$BZ, $A87, COLUMN(AJ87))</f>
        <v/>
      </c>
      <c r="AK87">
        <f>INDEX('Input EIA SEDS'!$A:$BZ, $A87, COLUMN(AK87))</f>
        <v/>
      </c>
      <c r="AL87">
        <f>INDEX('Input EIA SEDS'!$A:$BZ, $A87, COLUMN(AL87))</f>
        <v/>
      </c>
      <c r="AM87">
        <f>INDEX('Input EIA SEDS'!$A:$BZ, $A87, COLUMN(AM87))</f>
        <v/>
      </c>
      <c r="AN87">
        <f>INDEX('Input EIA SEDS'!$A:$BZ, $A87, COLUMN(AN87))</f>
        <v/>
      </c>
      <c r="AO87">
        <f>INDEX('Input EIA SEDS'!$A:$BZ, $A87, COLUMN(AO87))</f>
        <v/>
      </c>
      <c r="AP87">
        <f>INDEX('Input EIA SEDS'!$A:$BZ, $A87, COLUMN(AP87))</f>
        <v/>
      </c>
      <c r="AQ87">
        <f>INDEX('Input EIA SEDS'!$A:$BZ, $A87, COLUMN(AQ87))</f>
        <v/>
      </c>
      <c r="AR87">
        <f>INDEX('Input EIA SEDS'!$A:$BZ, $A87, COLUMN(AR87))</f>
        <v/>
      </c>
      <c r="AS87">
        <f>INDEX('Input EIA SEDS'!$A:$BZ, $A87, COLUMN(AS87))</f>
        <v/>
      </c>
      <c r="AT87">
        <f>INDEX('Input EIA SEDS'!$A:$BZ, $A87, COLUMN(AT87))</f>
        <v/>
      </c>
      <c r="AU87">
        <f>INDEX('Input EIA SEDS'!$A:$BZ, $A87, COLUMN(AU87))</f>
        <v/>
      </c>
      <c r="AV87">
        <f>INDEX('Input EIA SEDS'!$A:$BZ, $A87, COLUMN(AV87))</f>
        <v/>
      </c>
      <c r="AW87">
        <f>INDEX('Input EIA SEDS'!$A:$BZ, $A87, COLUMN(AW87))</f>
        <v/>
      </c>
      <c r="AX87">
        <f>INDEX('Input EIA SEDS'!$A:$BZ, $A87, COLUMN(AX87))</f>
        <v/>
      </c>
      <c r="AY87">
        <f>INDEX('Input EIA SEDS'!$A:$BZ, $A87, COLUMN(AY87))</f>
        <v/>
      </c>
      <c r="AZ87">
        <f>INDEX('Input EIA SEDS'!$A:$BZ, $A87, COLUMN(AZ87))</f>
        <v/>
      </c>
      <c r="BA87">
        <f>INDEX('Input EIA SEDS'!$A:$BZ, $A87, COLUMN(BA87))</f>
        <v/>
      </c>
      <c r="BB87">
        <f>INDEX('Input EIA SEDS'!$A:$BZ, $A87, COLUMN(BB87))</f>
        <v/>
      </c>
      <c r="BC87">
        <f>INDEX('Input EIA SEDS'!$A:$BZ, $A87, COLUMN(BC87))</f>
        <v/>
      </c>
      <c r="BD87">
        <f>INDEX('Input EIA SEDS'!$A:$BZ, $A87, COLUMN(BD87))</f>
        <v/>
      </c>
      <c r="BE87">
        <f>INDEX('Input EIA SEDS'!$A:$BZ, $A87, COLUMN(BE87))</f>
        <v/>
      </c>
      <c r="BF87">
        <f>INDEX('Input EIA SEDS'!$A:$BZ, $A87, COLUMN(BF87))</f>
        <v/>
      </c>
      <c r="BG87">
        <f>INDEX('Input EIA SEDS'!$A:$BZ, $A87, COLUMN(BG87))</f>
        <v/>
      </c>
      <c r="BH87">
        <f>INDEX('Input EIA SEDS'!$A:$BZ, $A87, COLUMN(BH87))</f>
        <v/>
      </c>
      <c r="BI87">
        <f>INDEX('Input EIA SEDS'!$A:$BZ, $A87, COLUMN(BI87))</f>
        <v/>
      </c>
      <c r="BJ87">
        <f>INDEX('Input EIA SEDS'!$A:$BZ, $A87, COLUMN(BJ87))</f>
        <v/>
      </c>
      <c r="BK87">
        <f>INDEX('Input EIA SEDS'!$A:$BZ, $A87, COLUMN(BK87))</f>
        <v/>
      </c>
      <c r="BL87">
        <f>INDEX('Input EIA SEDS'!$A:$BZ, $A87, COLUMN(BL87))</f>
        <v/>
      </c>
      <c r="BM87">
        <f>INDEX('Input EIA SEDS'!$A:$BZ, $A87, COLUMN(BM87))</f>
        <v/>
      </c>
      <c r="BN87">
        <f>INDEX('Input EIA SEDS'!$A:$BZ, $A87, COLUMN(BN87))</f>
        <v/>
      </c>
      <c r="BO87">
        <f>INDEX('Input EIA SEDS'!$A:$BZ, $A87, COLUMN(BO87))</f>
        <v/>
      </c>
      <c r="BP87">
        <f>INDEX('Input EIA SEDS'!$A:$BZ, $A87, COLUMN(BP87))</f>
        <v/>
      </c>
      <c r="BQ87">
        <f>INDEX('Input EIA SEDS'!$A:$BZ, $A87, COLUMN(BQ87))</f>
        <v/>
      </c>
      <c r="BR87">
        <f>INDEX('Input EIA SEDS'!$A:$BZ, $A87, COLUMN(BR87))</f>
        <v/>
      </c>
      <c r="BS87">
        <f>INDEX('Input EIA SEDS'!$A:$BZ, $A87, COLUMN(BS87))</f>
        <v/>
      </c>
      <c r="BT87">
        <f>INDEX('Input EIA SEDS'!$A:$BZ, $A87, COLUMN(BT87))</f>
        <v/>
      </c>
      <c r="BU87">
        <f>INDEX('Input EIA SEDS'!$A:$BZ, $A87, COLUMN(BU87))</f>
        <v/>
      </c>
      <c r="BV87">
        <f>INDEX('Input EIA SEDS'!$A:$BZ, $A87, COLUMN(BV87))</f>
        <v/>
      </c>
      <c r="BW87">
        <f>INDEX('Input EIA SEDS'!$A:$BZ, $A87, COLUMN(BW87))</f>
        <v/>
      </c>
    </row>
    <row r="88" spans="1:75">
      <c r="A88">
        <f>MATCH($C88,'Input EIA SEDS'!$C:$C,0)</f>
        <v/>
      </c>
      <c r="B88">
        <f>INDEX('Input EIA SEDS'!$A:$BZ, $A88, COLUMN(B88))</f>
        <v/>
      </c>
      <c r="C88" t="s">
        <v>908</v>
      </c>
      <c r="D88">
        <f>INDEX('Input EIA SEDS'!$A:$BZ, $A88, COLUMN(D88))</f>
        <v/>
      </c>
      <c r="E88">
        <f>INDEX('Input EIA SEDS'!$A:$BZ, $A88, COLUMN(E88))</f>
        <v/>
      </c>
      <c r="F88">
        <f>INDEX('Input EIA SEDS'!$A:$BZ, $A88, COLUMN(F88))</f>
        <v/>
      </c>
      <c r="G88">
        <f>INDEX('Input EIA SEDS'!$A:$BZ, $A88, COLUMN(G88))</f>
        <v/>
      </c>
      <c r="H88">
        <f>INDEX('Input EIA SEDS'!$A:$BZ, $A88, COLUMN(H88))</f>
        <v/>
      </c>
      <c r="I88">
        <f>INDEX('Input EIA SEDS'!$A:$BZ, $A88, COLUMN(I88))</f>
        <v/>
      </c>
      <c r="J88">
        <f>INDEX('Input EIA SEDS'!$A:$BZ, $A88, COLUMN(J88))</f>
        <v/>
      </c>
      <c r="K88">
        <f>INDEX('Input EIA SEDS'!$A:$BZ, $A88, COLUMN(K88))</f>
        <v/>
      </c>
      <c r="L88">
        <f>INDEX('Input EIA SEDS'!$A:$BZ, $A88, COLUMN(L88))</f>
        <v/>
      </c>
      <c r="M88">
        <f>INDEX('Input EIA SEDS'!$A:$BZ, $A88, COLUMN(M88))</f>
        <v/>
      </c>
      <c r="N88">
        <f>INDEX('Input EIA SEDS'!$A:$BZ, $A88, COLUMN(N88))</f>
        <v/>
      </c>
      <c r="O88">
        <f>INDEX('Input EIA SEDS'!$A:$BZ, $A88, COLUMN(O88))</f>
        <v/>
      </c>
      <c r="P88">
        <f>INDEX('Input EIA SEDS'!$A:$BZ, $A88, COLUMN(P88))</f>
        <v/>
      </c>
      <c r="Q88">
        <f>INDEX('Input EIA SEDS'!$A:$BZ, $A88, COLUMN(Q88))</f>
        <v/>
      </c>
      <c r="R88">
        <f>INDEX('Input EIA SEDS'!$A:$BZ, $A88, COLUMN(R88))</f>
        <v/>
      </c>
      <c r="S88">
        <f>INDEX('Input EIA SEDS'!$A:$BZ, $A88, COLUMN(S88))</f>
        <v/>
      </c>
      <c r="T88">
        <f>INDEX('Input EIA SEDS'!$A:$BZ, $A88, COLUMN(T88))</f>
        <v/>
      </c>
      <c r="U88">
        <f>INDEX('Input EIA SEDS'!$A:$BZ, $A88, COLUMN(U88))</f>
        <v/>
      </c>
      <c r="V88">
        <f>INDEX('Input EIA SEDS'!$A:$BZ, $A88, COLUMN(V88))</f>
        <v/>
      </c>
      <c r="W88">
        <f>INDEX('Input EIA SEDS'!$A:$BZ, $A88, COLUMN(W88))</f>
        <v/>
      </c>
      <c r="X88">
        <f>INDEX('Input EIA SEDS'!$A:$BZ, $A88, COLUMN(X88))</f>
        <v/>
      </c>
      <c r="Y88">
        <f>INDEX('Input EIA SEDS'!$A:$BZ, $A88, COLUMN(Y88))</f>
        <v/>
      </c>
      <c r="Z88">
        <f>INDEX('Input EIA SEDS'!$A:$BZ, $A88, COLUMN(Z88))</f>
        <v/>
      </c>
      <c r="AA88">
        <f>INDEX('Input EIA SEDS'!$A:$BZ, $A88, COLUMN(AA88))</f>
        <v/>
      </c>
      <c r="AB88">
        <f>INDEX('Input EIA SEDS'!$A:$BZ, $A88, COLUMN(AB88))</f>
        <v/>
      </c>
      <c r="AC88">
        <f>INDEX('Input EIA SEDS'!$A:$BZ, $A88, COLUMN(AC88))</f>
        <v/>
      </c>
      <c r="AD88">
        <f>INDEX('Input EIA SEDS'!$A:$BZ, $A88, COLUMN(AD88))</f>
        <v/>
      </c>
      <c r="AE88">
        <f>INDEX('Input EIA SEDS'!$A:$BZ, $A88, COLUMN(AE88))</f>
        <v/>
      </c>
      <c r="AF88">
        <f>INDEX('Input EIA SEDS'!$A:$BZ, $A88, COLUMN(AF88))</f>
        <v/>
      </c>
      <c r="AG88">
        <f>INDEX('Input EIA SEDS'!$A:$BZ, $A88, COLUMN(AG88))</f>
        <v/>
      </c>
      <c r="AH88">
        <f>INDEX('Input EIA SEDS'!$A:$BZ, $A88, COLUMN(AH88))</f>
        <v/>
      </c>
      <c r="AI88">
        <f>INDEX('Input EIA SEDS'!$A:$BZ, $A88, COLUMN(AI88))</f>
        <v/>
      </c>
      <c r="AJ88">
        <f>INDEX('Input EIA SEDS'!$A:$BZ, $A88, COLUMN(AJ88))</f>
        <v/>
      </c>
      <c r="AK88">
        <f>INDEX('Input EIA SEDS'!$A:$BZ, $A88, COLUMN(AK88))</f>
        <v/>
      </c>
      <c r="AL88">
        <f>INDEX('Input EIA SEDS'!$A:$BZ, $A88, COLUMN(AL88))</f>
        <v/>
      </c>
      <c r="AM88">
        <f>INDEX('Input EIA SEDS'!$A:$BZ, $A88, COLUMN(AM88))</f>
        <v/>
      </c>
      <c r="AN88">
        <f>INDEX('Input EIA SEDS'!$A:$BZ, $A88, COLUMN(AN88))</f>
        <v/>
      </c>
      <c r="AO88">
        <f>INDEX('Input EIA SEDS'!$A:$BZ, $A88, COLUMN(AO88))</f>
        <v/>
      </c>
      <c r="AP88">
        <f>INDEX('Input EIA SEDS'!$A:$BZ, $A88, COLUMN(AP88))</f>
        <v/>
      </c>
      <c r="AQ88">
        <f>INDEX('Input EIA SEDS'!$A:$BZ, $A88, COLUMN(AQ88))</f>
        <v/>
      </c>
      <c r="AR88">
        <f>INDEX('Input EIA SEDS'!$A:$BZ, $A88, COLUMN(AR88))</f>
        <v/>
      </c>
      <c r="AS88">
        <f>INDEX('Input EIA SEDS'!$A:$BZ, $A88, COLUMN(AS88))</f>
        <v/>
      </c>
      <c r="AT88">
        <f>INDEX('Input EIA SEDS'!$A:$BZ, $A88, COLUMN(AT88))</f>
        <v/>
      </c>
      <c r="AU88">
        <f>INDEX('Input EIA SEDS'!$A:$BZ, $A88, COLUMN(AU88))</f>
        <v/>
      </c>
      <c r="AV88">
        <f>INDEX('Input EIA SEDS'!$A:$BZ, $A88, COLUMN(AV88))</f>
        <v/>
      </c>
      <c r="AW88">
        <f>INDEX('Input EIA SEDS'!$A:$BZ, $A88, COLUMN(AW88))</f>
        <v/>
      </c>
      <c r="AX88">
        <f>INDEX('Input EIA SEDS'!$A:$BZ, $A88, COLUMN(AX88))</f>
        <v/>
      </c>
      <c r="AY88">
        <f>INDEX('Input EIA SEDS'!$A:$BZ, $A88, COLUMN(AY88))</f>
        <v/>
      </c>
      <c r="AZ88">
        <f>INDEX('Input EIA SEDS'!$A:$BZ, $A88, COLUMN(AZ88))</f>
        <v/>
      </c>
      <c r="BA88">
        <f>INDEX('Input EIA SEDS'!$A:$BZ, $A88, COLUMN(BA88))</f>
        <v/>
      </c>
      <c r="BB88">
        <f>INDEX('Input EIA SEDS'!$A:$BZ, $A88, COLUMN(BB88))</f>
        <v/>
      </c>
      <c r="BC88">
        <f>INDEX('Input EIA SEDS'!$A:$BZ, $A88, COLUMN(BC88))</f>
        <v/>
      </c>
      <c r="BD88">
        <f>INDEX('Input EIA SEDS'!$A:$BZ, $A88, COLUMN(BD88))</f>
        <v/>
      </c>
      <c r="BE88">
        <f>INDEX('Input EIA SEDS'!$A:$BZ, $A88, COLUMN(BE88))</f>
        <v/>
      </c>
      <c r="BF88">
        <f>INDEX('Input EIA SEDS'!$A:$BZ, $A88, COLUMN(BF88))</f>
        <v/>
      </c>
      <c r="BG88">
        <f>INDEX('Input EIA SEDS'!$A:$BZ, $A88, COLUMN(BG88))</f>
        <v/>
      </c>
      <c r="BH88">
        <f>INDEX('Input EIA SEDS'!$A:$BZ, $A88, COLUMN(BH88))</f>
        <v/>
      </c>
      <c r="BI88">
        <f>INDEX('Input EIA SEDS'!$A:$BZ, $A88, COLUMN(BI88))</f>
        <v/>
      </c>
      <c r="BJ88">
        <f>INDEX('Input EIA SEDS'!$A:$BZ, $A88, COLUMN(BJ88))</f>
        <v/>
      </c>
      <c r="BK88">
        <f>INDEX('Input EIA SEDS'!$A:$BZ, $A88, COLUMN(BK88))</f>
        <v/>
      </c>
      <c r="BL88">
        <f>INDEX('Input EIA SEDS'!$A:$BZ, $A88, COLUMN(BL88))</f>
        <v/>
      </c>
      <c r="BM88">
        <f>INDEX('Input EIA SEDS'!$A:$BZ, $A88, COLUMN(BM88))</f>
        <v/>
      </c>
      <c r="BN88">
        <f>INDEX('Input EIA SEDS'!$A:$BZ, $A88, COLUMN(BN88))</f>
        <v/>
      </c>
      <c r="BO88">
        <f>INDEX('Input EIA SEDS'!$A:$BZ, $A88, COLUMN(BO88))</f>
        <v/>
      </c>
      <c r="BP88">
        <f>INDEX('Input EIA SEDS'!$A:$BZ, $A88, COLUMN(BP88))</f>
        <v/>
      </c>
      <c r="BQ88">
        <f>INDEX('Input EIA SEDS'!$A:$BZ, $A88, COLUMN(BQ88))</f>
        <v/>
      </c>
      <c r="BR88">
        <f>INDEX('Input EIA SEDS'!$A:$BZ, $A88, COLUMN(BR88))</f>
        <v/>
      </c>
      <c r="BS88">
        <f>INDEX('Input EIA SEDS'!$A:$BZ, $A88, COLUMN(BS88))</f>
        <v/>
      </c>
      <c r="BT88">
        <f>INDEX('Input EIA SEDS'!$A:$BZ, $A88, COLUMN(BT88))</f>
        <v/>
      </c>
      <c r="BU88">
        <f>INDEX('Input EIA SEDS'!$A:$BZ, $A88, COLUMN(BU88))</f>
        <v/>
      </c>
      <c r="BV88">
        <f>INDEX('Input EIA SEDS'!$A:$BZ, $A88, COLUMN(BV88))</f>
        <v/>
      </c>
      <c r="BW88">
        <f>INDEX('Input EIA SEDS'!$A:$BZ, $A88, COLUMN(BW88))</f>
        <v/>
      </c>
    </row>
    <row r="89" spans="1:75">
      <c r="A89">
        <f>MATCH($C89,'Input EIA SEDS'!$C:$C,0)</f>
        <v/>
      </c>
      <c r="B89">
        <f>INDEX('Input EIA SEDS'!$A:$BZ, $A89, COLUMN(B89))</f>
        <v/>
      </c>
      <c r="C89" t="s">
        <v>911</v>
      </c>
      <c r="D89">
        <f>INDEX('Input EIA SEDS'!$A:$BZ, $A89, COLUMN(D89))</f>
        <v/>
      </c>
      <c r="E89">
        <f>INDEX('Input EIA SEDS'!$A:$BZ, $A89, COLUMN(E89))</f>
        <v/>
      </c>
      <c r="F89">
        <f>INDEX('Input EIA SEDS'!$A:$BZ, $A89, COLUMN(F89))</f>
        <v/>
      </c>
      <c r="G89">
        <f>INDEX('Input EIA SEDS'!$A:$BZ, $A89, COLUMN(G89))</f>
        <v/>
      </c>
      <c r="H89">
        <f>INDEX('Input EIA SEDS'!$A:$BZ, $A89, COLUMN(H89))</f>
        <v/>
      </c>
      <c r="I89">
        <f>INDEX('Input EIA SEDS'!$A:$BZ, $A89, COLUMN(I89))</f>
        <v/>
      </c>
      <c r="J89">
        <f>INDEX('Input EIA SEDS'!$A:$BZ, $A89, COLUMN(J89))</f>
        <v/>
      </c>
      <c r="K89">
        <f>INDEX('Input EIA SEDS'!$A:$BZ, $A89, COLUMN(K89))</f>
        <v/>
      </c>
      <c r="L89">
        <f>INDEX('Input EIA SEDS'!$A:$BZ, $A89, COLUMN(L89))</f>
        <v/>
      </c>
      <c r="M89">
        <f>INDEX('Input EIA SEDS'!$A:$BZ, $A89, COLUMN(M89))</f>
        <v/>
      </c>
      <c r="N89">
        <f>INDEX('Input EIA SEDS'!$A:$BZ, $A89, COLUMN(N89))</f>
        <v/>
      </c>
      <c r="O89">
        <f>INDEX('Input EIA SEDS'!$A:$BZ, $A89, COLUMN(O89))</f>
        <v/>
      </c>
      <c r="P89">
        <f>INDEX('Input EIA SEDS'!$A:$BZ, $A89, COLUMN(P89))</f>
        <v/>
      </c>
      <c r="Q89">
        <f>INDEX('Input EIA SEDS'!$A:$BZ, $A89, COLUMN(Q89))</f>
        <v/>
      </c>
      <c r="R89">
        <f>INDEX('Input EIA SEDS'!$A:$BZ, $A89, COLUMN(R89))</f>
        <v/>
      </c>
      <c r="S89">
        <f>INDEX('Input EIA SEDS'!$A:$BZ, $A89, COLUMN(S89))</f>
        <v/>
      </c>
      <c r="T89">
        <f>INDEX('Input EIA SEDS'!$A:$BZ, $A89, COLUMN(T89))</f>
        <v/>
      </c>
      <c r="U89">
        <f>INDEX('Input EIA SEDS'!$A:$BZ, $A89, COLUMN(U89))</f>
        <v/>
      </c>
      <c r="V89">
        <f>INDEX('Input EIA SEDS'!$A:$BZ, $A89, COLUMN(V89))</f>
        <v/>
      </c>
      <c r="W89">
        <f>INDEX('Input EIA SEDS'!$A:$BZ, $A89, COLUMN(W89))</f>
        <v/>
      </c>
      <c r="X89">
        <f>INDEX('Input EIA SEDS'!$A:$BZ, $A89, COLUMN(X89))</f>
        <v/>
      </c>
      <c r="Y89">
        <f>INDEX('Input EIA SEDS'!$A:$BZ, $A89, COLUMN(Y89))</f>
        <v/>
      </c>
      <c r="Z89">
        <f>INDEX('Input EIA SEDS'!$A:$BZ, $A89, COLUMN(Z89))</f>
        <v/>
      </c>
      <c r="AA89">
        <f>INDEX('Input EIA SEDS'!$A:$BZ, $A89, COLUMN(AA89))</f>
        <v/>
      </c>
      <c r="AB89">
        <f>INDEX('Input EIA SEDS'!$A:$BZ, $A89, COLUMN(AB89))</f>
        <v/>
      </c>
      <c r="AC89">
        <f>INDEX('Input EIA SEDS'!$A:$BZ, $A89, COLUMN(AC89))</f>
        <v/>
      </c>
      <c r="AD89">
        <f>INDEX('Input EIA SEDS'!$A:$BZ, $A89, COLUMN(AD89))</f>
        <v/>
      </c>
      <c r="AE89">
        <f>INDEX('Input EIA SEDS'!$A:$BZ, $A89, COLUMN(AE89))</f>
        <v/>
      </c>
      <c r="AF89">
        <f>INDEX('Input EIA SEDS'!$A:$BZ, $A89, COLUMN(AF89))</f>
        <v/>
      </c>
      <c r="AG89">
        <f>INDEX('Input EIA SEDS'!$A:$BZ, $A89, COLUMN(AG89))</f>
        <v/>
      </c>
      <c r="AH89">
        <f>INDEX('Input EIA SEDS'!$A:$BZ, $A89, COLUMN(AH89))</f>
        <v/>
      </c>
      <c r="AI89">
        <f>INDEX('Input EIA SEDS'!$A:$BZ, $A89, COLUMN(AI89))</f>
        <v/>
      </c>
      <c r="AJ89">
        <f>INDEX('Input EIA SEDS'!$A:$BZ, $A89, COLUMN(AJ89))</f>
        <v/>
      </c>
      <c r="AK89">
        <f>INDEX('Input EIA SEDS'!$A:$BZ, $A89, COLUMN(AK89))</f>
        <v/>
      </c>
      <c r="AL89">
        <f>INDEX('Input EIA SEDS'!$A:$BZ, $A89, COLUMN(AL89))</f>
        <v/>
      </c>
      <c r="AM89">
        <f>INDEX('Input EIA SEDS'!$A:$BZ, $A89, COLUMN(AM89))</f>
        <v/>
      </c>
      <c r="AN89">
        <f>INDEX('Input EIA SEDS'!$A:$BZ, $A89, COLUMN(AN89))</f>
        <v/>
      </c>
      <c r="AO89">
        <f>INDEX('Input EIA SEDS'!$A:$BZ, $A89, COLUMN(AO89))</f>
        <v/>
      </c>
      <c r="AP89">
        <f>INDEX('Input EIA SEDS'!$A:$BZ, $A89, COLUMN(AP89))</f>
        <v/>
      </c>
      <c r="AQ89">
        <f>INDEX('Input EIA SEDS'!$A:$BZ, $A89, COLUMN(AQ89))</f>
        <v/>
      </c>
      <c r="AR89">
        <f>INDEX('Input EIA SEDS'!$A:$BZ, $A89, COLUMN(AR89))</f>
        <v/>
      </c>
      <c r="AS89">
        <f>INDEX('Input EIA SEDS'!$A:$BZ, $A89, COLUMN(AS89))</f>
        <v/>
      </c>
      <c r="AT89">
        <f>INDEX('Input EIA SEDS'!$A:$BZ, $A89, COLUMN(AT89))</f>
        <v/>
      </c>
      <c r="AU89">
        <f>INDEX('Input EIA SEDS'!$A:$BZ, $A89, COLUMN(AU89))</f>
        <v/>
      </c>
      <c r="AV89">
        <f>INDEX('Input EIA SEDS'!$A:$BZ, $A89, COLUMN(AV89))</f>
        <v/>
      </c>
      <c r="AW89">
        <f>INDEX('Input EIA SEDS'!$A:$BZ, $A89, COLUMN(AW89))</f>
        <v/>
      </c>
      <c r="AX89">
        <f>INDEX('Input EIA SEDS'!$A:$BZ, $A89, COLUMN(AX89))</f>
        <v/>
      </c>
      <c r="AY89">
        <f>INDEX('Input EIA SEDS'!$A:$BZ, $A89, COLUMN(AY89))</f>
        <v/>
      </c>
      <c r="AZ89">
        <f>INDEX('Input EIA SEDS'!$A:$BZ, $A89, COLUMN(AZ89))</f>
        <v/>
      </c>
      <c r="BA89">
        <f>INDEX('Input EIA SEDS'!$A:$BZ, $A89, COLUMN(BA89))</f>
        <v/>
      </c>
      <c r="BB89">
        <f>INDEX('Input EIA SEDS'!$A:$BZ, $A89, COLUMN(BB89))</f>
        <v/>
      </c>
      <c r="BC89">
        <f>INDEX('Input EIA SEDS'!$A:$BZ, $A89, COLUMN(BC89))</f>
        <v/>
      </c>
      <c r="BD89">
        <f>INDEX('Input EIA SEDS'!$A:$BZ, $A89, COLUMN(BD89))</f>
        <v/>
      </c>
      <c r="BE89">
        <f>INDEX('Input EIA SEDS'!$A:$BZ, $A89, COLUMN(BE89))</f>
        <v/>
      </c>
      <c r="BF89">
        <f>INDEX('Input EIA SEDS'!$A:$BZ, $A89, COLUMN(BF89))</f>
        <v/>
      </c>
      <c r="BG89">
        <f>INDEX('Input EIA SEDS'!$A:$BZ, $A89, COLUMN(BG89))</f>
        <v/>
      </c>
      <c r="BH89">
        <f>INDEX('Input EIA SEDS'!$A:$BZ, $A89, COLUMN(BH89))</f>
        <v/>
      </c>
      <c r="BI89">
        <f>INDEX('Input EIA SEDS'!$A:$BZ, $A89, COLUMN(BI89))</f>
        <v/>
      </c>
      <c r="BJ89">
        <f>INDEX('Input EIA SEDS'!$A:$BZ, $A89, COLUMN(BJ89))</f>
        <v/>
      </c>
      <c r="BK89">
        <f>INDEX('Input EIA SEDS'!$A:$BZ, $A89, COLUMN(BK89))</f>
        <v/>
      </c>
      <c r="BL89">
        <f>INDEX('Input EIA SEDS'!$A:$BZ, $A89, COLUMN(BL89))</f>
        <v/>
      </c>
      <c r="BM89">
        <f>INDEX('Input EIA SEDS'!$A:$BZ, $A89, COLUMN(BM89))</f>
        <v/>
      </c>
      <c r="BN89">
        <f>INDEX('Input EIA SEDS'!$A:$BZ, $A89, COLUMN(BN89))</f>
        <v/>
      </c>
      <c r="BO89">
        <f>INDEX('Input EIA SEDS'!$A:$BZ, $A89, COLUMN(BO89))</f>
        <v/>
      </c>
      <c r="BP89">
        <f>INDEX('Input EIA SEDS'!$A:$BZ, $A89, COLUMN(BP89))</f>
        <v/>
      </c>
      <c r="BQ89">
        <f>INDEX('Input EIA SEDS'!$A:$BZ, $A89, COLUMN(BQ89))</f>
        <v/>
      </c>
      <c r="BR89">
        <f>INDEX('Input EIA SEDS'!$A:$BZ, $A89, COLUMN(BR89))</f>
        <v/>
      </c>
      <c r="BS89">
        <f>INDEX('Input EIA SEDS'!$A:$BZ, $A89, COLUMN(BS89))</f>
        <v/>
      </c>
      <c r="BT89">
        <f>INDEX('Input EIA SEDS'!$A:$BZ, $A89, COLUMN(BT89))</f>
        <v/>
      </c>
      <c r="BU89">
        <f>INDEX('Input EIA SEDS'!$A:$BZ, $A89, COLUMN(BU89))</f>
        <v/>
      </c>
      <c r="BV89">
        <f>INDEX('Input EIA SEDS'!$A:$BZ, $A89, COLUMN(BV89))</f>
        <v/>
      </c>
      <c r="BW89">
        <f>INDEX('Input EIA SEDS'!$A:$BZ, $A89, COLUMN(BW89))</f>
        <v/>
      </c>
    </row>
    <row r="90" spans="1:75">
      <c r="A90">
        <f>MATCH($C90,'Input EIA SEDS'!$C:$C,0)</f>
        <v/>
      </c>
      <c r="B90">
        <f>INDEX('Input EIA SEDS'!$A:$BZ, $A90, COLUMN(B90))</f>
        <v/>
      </c>
      <c r="C90" t="s">
        <v>927</v>
      </c>
      <c r="D90">
        <f>INDEX('Input EIA SEDS'!$A:$BZ, $A90, COLUMN(D90))</f>
        <v/>
      </c>
      <c r="E90">
        <f>INDEX('Input EIA SEDS'!$A:$BZ, $A90, COLUMN(E90))</f>
        <v/>
      </c>
      <c r="F90">
        <f>INDEX('Input EIA SEDS'!$A:$BZ, $A90, COLUMN(F90))</f>
        <v/>
      </c>
      <c r="G90">
        <f>INDEX('Input EIA SEDS'!$A:$BZ, $A90, COLUMN(G90))</f>
        <v/>
      </c>
      <c r="H90">
        <f>INDEX('Input EIA SEDS'!$A:$BZ, $A90, COLUMN(H90))</f>
        <v/>
      </c>
      <c r="I90">
        <f>INDEX('Input EIA SEDS'!$A:$BZ, $A90, COLUMN(I90))</f>
        <v/>
      </c>
      <c r="J90">
        <f>INDEX('Input EIA SEDS'!$A:$BZ, $A90, COLUMN(J90))</f>
        <v/>
      </c>
      <c r="K90">
        <f>INDEX('Input EIA SEDS'!$A:$BZ, $A90, COLUMN(K90))</f>
        <v/>
      </c>
      <c r="L90">
        <f>INDEX('Input EIA SEDS'!$A:$BZ, $A90, COLUMN(L90))</f>
        <v/>
      </c>
      <c r="M90">
        <f>INDEX('Input EIA SEDS'!$A:$BZ, $A90, COLUMN(M90))</f>
        <v/>
      </c>
      <c r="N90">
        <f>INDEX('Input EIA SEDS'!$A:$BZ, $A90, COLUMN(N90))</f>
        <v/>
      </c>
      <c r="O90">
        <f>INDEX('Input EIA SEDS'!$A:$BZ, $A90, COLUMN(O90))</f>
        <v/>
      </c>
      <c r="P90">
        <f>INDEX('Input EIA SEDS'!$A:$BZ, $A90, COLUMN(P90))</f>
        <v/>
      </c>
      <c r="Q90">
        <f>INDEX('Input EIA SEDS'!$A:$BZ, $A90, COLUMN(Q90))</f>
        <v/>
      </c>
      <c r="R90">
        <f>INDEX('Input EIA SEDS'!$A:$BZ, $A90, COLUMN(R90))</f>
        <v/>
      </c>
      <c r="S90">
        <f>INDEX('Input EIA SEDS'!$A:$BZ, $A90, COLUMN(S90))</f>
        <v/>
      </c>
      <c r="T90">
        <f>INDEX('Input EIA SEDS'!$A:$BZ, $A90, COLUMN(T90))</f>
        <v/>
      </c>
      <c r="U90">
        <f>INDEX('Input EIA SEDS'!$A:$BZ, $A90, COLUMN(U90))</f>
        <v/>
      </c>
      <c r="V90">
        <f>INDEX('Input EIA SEDS'!$A:$BZ, $A90, COLUMN(V90))</f>
        <v/>
      </c>
      <c r="W90">
        <f>INDEX('Input EIA SEDS'!$A:$BZ, $A90, COLUMN(W90))</f>
        <v/>
      </c>
      <c r="X90">
        <f>INDEX('Input EIA SEDS'!$A:$BZ, $A90, COLUMN(X90))</f>
        <v/>
      </c>
      <c r="Y90">
        <f>INDEX('Input EIA SEDS'!$A:$BZ, $A90, COLUMN(Y90))</f>
        <v/>
      </c>
      <c r="Z90">
        <f>INDEX('Input EIA SEDS'!$A:$BZ, $A90, COLUMN(Z90))</f>
        <v/>
      </c>
      <c r="AA90">
        <f>INDEX('Input EIA SEDS'!$A:$BZ, $A90, COLUMN(AA90))</f>
        <v/>
      </c>
      <c r="AB90">
        <f>INDEX('Input EIA SEDS'!$A:$BZ, $A90, COLUMN(AB90))</f>
        <v/>
      </c>
      <c r="AC90">
        <f>INDEX('Input EIA SEDS'!$A:$BZ, $A90, COLUMN(AC90))</f>
        <v/>
      </c>
      <c r="AD90">
        <f>INDEX('Input EIA SEDS'!$A:$BZ, $A90, COLUMN(AD90))</f>
        <v/>
      </c>
      <c r="AE90">
        <f>INDEX('Input EIA SEDS'!$A:$BZ, $A90, COLUMN(AE90))</f>
        <v/>
      </c>
      <c r="AF90">
        <f>INDEX('Input EIA SEDS'!$A:$BZ, $A90, COLUMN(AF90))</f>
        <v/>
      </c>
      <c r="AG90">
        <f>INDEX('Input EIA SEDS'!$A:$BZ, $A90, COLUMN(AG90))</f>
        <v/>
      </c>
      <c r="AH90">
        <f>INDEX('Input EIA SEDS'!$A:$BZ, $A90, COLUMN(AH90))</f>
        <v/>
      </c>
      <c r="AI90">
        <f>INDEX('Input EIA SEDS'!$A:$BZ, $A90, COLUMN(AI90))</f>
        <v/>
      </c>
      <c r="AJ90">
        <f>INDEX('Input EIA SEDS'!$A:$BZ, $A90, COLUMN(AJ90))</f>
        <v/>
      </c>
      <c r="AK90">
        <f>INDEX('Input EIA SEDS'!$A:$BZ, $A90, COLUMN(AK90))</f>
        <v/>
      </c>
      <c r="AL90">
        <f>INDEX('Input EIA SEDS'!$A:$BZ, $A90, COLUMN(AL90))</f>
        <v/>
      </c>
      <c r="AM90">
        <f>INDEX('Input EIA SEDS'!$A:$BZ, $A90, COLUMN(AM90))</f>
        <v/>
      </c>
      <c r="AN90">
        <f>INDEX('Input EIA SEDS'!$A:$BZ, $A90, COLUMN(AN90))</f>
        <v/>
      </c>
      <c r="AO90">
        <f>INDEX('Input EIA SEDS'!$A:$BZ, $A90, COLUMN(AO90))</f>
        <v/>
      </c>
      <c r="AP90">
        <f>INDEX('Input EIA SEDS'!$A:$BZ, $A90, COLUMN(AP90))</f>
        <v/>
      </c>
      <c r="AQ90">
        <f>INDEX('Input EIA SEDS'!$A:$BZ, $A90, COLUMN(AQ90))</f>
        <v/>
      </c>
      <c r="AR90">
        <f>INDEX('Input EIA SEDS'!$A:$BZ, $A90, COLUMN(AR90))</f>
        <v/>
      </c>
      <c r="AS90">
        <f>INDEX('Input EIA SEDS'!$A:$BZ, $A90, COLUMN(AS90))</f>
        <v/>
      </c>
      <c r="AT90">
        <f>INDEX('Input EIA SEDS'!$A:$BZ, $A90, COLUMN(AT90))</f>
        <v/>
      </c>
      <c r="AU90">
        <f>INDEX('Input EIA SEDS'!$A:$BZ, $A90, COLUMN(AU90))</f>
        <v/>
      </c>
      <c r="AV90">
        <f>INDEX('Input EIA SEDS'!$A:$BZ, $A90, COLUMN(AV90))</f>
        <v/>
      </c>
      <c r="AW90">
        <f>INDEX('Input EIA SEDS'!$A:$BZ, $A90, COLUMN(AW90))</f>
        <v/>
      </c>
      <c r="AX90">
        <f>INDEX('Input EIA SEDS'!$A:$BZ, $A90, COLUMN(AX90))</f>
        <v/>
      </c>
      <c r="AY90">
        <f>INDEX('Input EIA SEDS'!$A:$BZ, $A90, COLUMN(AY90))</f>
        <v/>
      </c>
      <c r="AZ90">
        <f>INDEX('Input EIA SEDS'!$A:$BZ, $A90, COLUMN(AZ90))</f>
        <v/>
      </c>
      <c r="BA90">
        <f>INDEX('Input EIA SEDS'!$A:$BZ, $A90, COLUMN(BA90))</f>
        <v/>
      </c>
      <c r="BB90">
        <f>INDEX('Input EIA SEDS'!$A:$BZ, $A90, COLUMN(BB90))</f>
        <v/>
      </c>
      <c r="BC90">
        <f>INDEX('Input EIA SEDS'!$A:$BZ, $A90, COLUMN(BC90))</f>
        <v/>
      </c>
      <c r="BD90">
        <f>INDEX('Input EIA SEDS'!$A:$BZ, $A90, COLUMN(BD90))</f>
        <v/>
      </c>
      <c r="BE90">
        <f>INDEX('Input EIA SEDS'!$A:$BZ, $A90, COLUMN(BE90))</f>
        <v/>
      </c>
      <c r="BF90">
        <f>INDEX('Input EIA SEDS'!$A:$BZ, $A90, COLUMN(BF90))</f>
        <v/>
      </c>
      <c r="BG90">
        <f>INDEX('Input EIA SEDS'!$A:$BZ, $A90, COLUMN(BG90))</f>
        <v/>
      </c>
      <c r="BH90">
        <f>INDEX('Input EIA SEDS'!$A:$BZ, $A90, COLUMN(BH90))</f>
        <v/>
      </c>
      <c r="BI90">
        <f>INDEX('Input EIA SEDS'!$A:$BZ, $A90, COLUMN(BI90))</f>
        <v/>
      </c>
      <c r="BJ90">
        <f>INDEX('Input EIA SEDS'!$A:$BZ, $A90, COLUMN(BJ90))</f>
        <v/>
      </c>
      <c r="BK90">
        <f>INDEX('Input EIA SEDS'!$A:$BZ, $A90, COLUMN(BK90))</f>
        <v/>
      </c>
      <c r="BL90">
        <f>INDEX('Input EIA SEDS'!$A:$BZ, $A90, COLUMN(BL90))</f>
        <v/>
      </c>
      <c r="BM90">
        <f>INDEX('Input EIA SEDS'!$A:$BZ, $A90, COLUMN(BM90))</f>
        <v/>
      </c>
      <c r="BN90">
        <f>INDEX('Input EIA SEDS'!$A:$BZ, $A90, COLUMN(BN90))</f>
        <v/>
      </c>
      <c r="BO90">
        <f>INDEX('Input EIA SEDS'!$A:$BZ, $A90, COLUMN(BO90))</f>
        <v/>
      </c>
      <c r="BP90">
        <f>INDEX('Input EIA SEDS'!$A:$BZ, $A90, COLUMN(BP90))</f>
        <v/>
      </c>
      <c r="BQ90">
        <f>INDEX('Input EIA SEDS'!$A:$BZ, $A90, COLUMN(BQ90))</f>
        <v/>
      </c>
      <c r="BR90">
        <f>INDEX('Input EIA SEDS'!$A:$BZ, $A90, COLUMN(BR90))</f>
        <v/>
      </c>
      <c r="BS90">
        <f>INDEX('Input EIA SEDS'!$A:$BZ, $A90, COLUMN(BS90))</f>
        <v/>
      </c>
      <c r="BT90">
        <f>INDEX('Input EIA SEDS'!$A:$BZ, $A90, COLUMN(BT90))</f>
        <v/>
      </c>
      <c r="BU90">
        <f>INDEX('Input EIA SEDS'!$A:$BZ, $A90, COLUMN(BU90))</f>
        <v/>
      </c>
      <c r="BV90">
        <f>INDEX('Input EIA SEDS'!$A:$BZ, $A90, COLUMN(BV90))</f>
        <v/>
      </c>
      <c r="BW90">
        <f>INDEX('Input EIA SEDS'!$A:$BZ, $A90, COLUMN(BW90))</f>
        <v/>
      </c>
    </row>
    <row r="91" spans="1:75">
      <c r="A91">
        <f>MATCH($C91,'Input EIA SEDS'!$C:$C,0)</f>
        <v/>
      </c>
      <c r="B91">
        <f>INDEX('Input EIA SEDS'!$A:$BZ, $A91, COLUMN(B91))</f>
        <v/>
      </c>
      <c r="C91" t="s">
        <v>930</v>
      </c>
      <c r="D91">
        <f>INDEX('Input EIA SEDS'!$A:$BZ, $A91, COLUMN(D91))</f>
        <v/>
      </c>
      <c r="E91">
        <f>INDEX('Input EIA SEDS'!$A:$BZ, $A91, COLUMN(E91))</f>
        <v/>
      </c>
      <c r="F91">
        <f>INDEX('Input EIA SEDS'!$A:$BZ, $A91, COLUMN(F91))</f>
        <v/>
      </c>
      <c r="G91">
        <f>INDEX('Input EIA SEDS'!$A:$BZ, $A91, COLUMN(G91))</f>
        <v/>
      </c>
      <c r="H91">
        <f>INDEX('Input EIA SEDS'!$A:$BZ, $A91, COLUMN(H91))</f>
        <v/>
      </c>
      <c r="I91">
        <f>INDEX('Input EIA SEDS'!$A:$BZ, $A91, COLUMN(I91))</f>
        <v/>
      </c>
      <c r="J91">
        <f>INDEX('Input EIA SEDS'!$A:$BZ, $A91, COLUMN(J91))</f>
        <v/>
      </c>
      <c r="K91">
        <f>INDEX('Input EIA SEDS'!$A:$BZ, $A91, COLUMN(K91))</f>
        <v/>
      </c>
      <c r="L91">
        <f>INDEX('Input EIA SEDS'!$A:$BZ, $A91, COLUMN(L91))</f>
        <v/>
      </c>
      <c r="M91">
        <f>INDEX('Input EIA SEDS'!$A:$BZ, $A91, COLUMN(M91))</f>
        <v/>
      </c>
      <c r="N91">
        <f>INDEX('Input EIA SEDS'!$A:$BZ, $A91, COLUMN(N91))</f>
        <v/>
      </c>
      <c r="O91">
        <f>INDEX('Input EIA SEDS'!$A:$BZ, $A91, COLUMN(O91))</f>
        <v/>
      </c>
      <c r="P91">
        <f>INDEX('Input EIA SEDS'!$A:$BZ, $A91, COLUMN(P91))</f>
        <v/>
      </c>
      <c r="Q91">
        <f>INDEX('Input EIA SEDS'!$A:$BZ, $A91, COLUMN(Q91))</f>
        <v/>
      </c>
      <c r="R91">
        <f>INDEX('Input EIA SEDS'!$A:$BZ, $A91, COLUMN(R91))</f>
        <v/>
      </c>
      <c r="S91">
        <f>INDEX('Input EIA SEDS'!$A:$BZ, $A91, COLUMN(S91))</f>
        <v/>
      </c>
      <c r="T91">
        <f>INDEX('Input EIA SEDS'!$A:$BZ, $A91, COLUMN(T91))</f>
        <v/>
      </c>
      <c r="U91">
        <f>INDEX('Input EIA SEDS'!$A:$BZ, $A91, COLUMN(U91))</f>
        <v/>
      </c>
      <c r="V91">
        <f>INDEX('Input EIA SEDS'!$A:$BZ, $A91, COLUMN(V91))</f>
        <v/>
      </c>
      <c r="W91">
        <f>INDEX('Input EIA SEDS'!$A:$BZ, $A91, COLUMN(W91))</f>
        <v/>
      </c>
      <c r="X91">
        <f>INDEX('Input EIA SEDS'!$A:$BZ, $A91, COLUMN(X91))</f>
        <v/>
      </c>
      <c r="Y91">
        <f>INDEX('Input EIA SEDS'!$A:$BZ, $A91, COLUMN(Y91))</f>
        <v/>
      </c>
      <c r="Z91">
        <f>INDEX('Input EIA SEDS'!$A:$BZ, $A91, COLUMN(Z91))</f>
        <v/>
      </c>
      <c r="AA91">
        <f>INDEX('Input EIA SEDS'!$A:$BZ, $A91, COLUMN(AA91))</f>
        <v/>
      </c>
      <c r="AB91">
        <f>INDEX('Input EIA SEDS'!$A:$BZ, $A91, COLUMN(AB91))</f>
        <v/>
      </c>
      <c r="AC91">
        <f>INDEX('Input EIA SEDS'!$A:$BZ, $A91, COLUMN(AC91))</f>
        <v/>
      </c>
      <c r="AD91">
        <f>INDEX('Input EIA SEDS'!$A:$BZ, $A91, COLUMN(AD91))</f>
        <v/>
      </c>
      <c r="AE91">
        <f>INDEX('Input EIA SEDS'!$A:$BZ, $A91, COLUMN(AE91))</f>
        <v/>
      </c>
      <c r="AF91">
        <f>INDEX('Input EIA SEDS'!$A:$BZ, $A91, COLUMN(AF91))</f>
        <v/>
      </c>
      <c r="AG91">
        <f>INDEX('Input EIA SEDS'!$A:$BZ, $A91, COLUMN(AG91))</f>
        <v/>
      </c>
      <c r="AH91">
        <f>INDEX('Input EIA SEDS'!$A:$BZ, $A91, COLUMN(AH91))</f>
        <v/>
      </c>
      <c r="AI91">
        <f>INDEX('Input EIA SEDS'!$A:$BZ, $A91, COLUMN(AI91))</f>
        <v/>
      </c>
      <c r="AJ91">
        <f>INDEX('Input EIA SEDS'!$A:$BZ, $A91, COLUMN(AJ91))</f>
        <v/>
      </c>
      <c r="AK91">
        <f>INDEX('Input EIA SEDS'!$A:$BZ, $A91, COLUMN(AK91))</f>
        <v/>
      </c>
      <c r="AL91">
        <f>INDEX('Input EIA SEDS'!$A:$BZ, $A91, COLUMN(AL91))</f>
        <v/>
      </c>
      <c r="AM91">
        <f>INDEX('Input EIA SEDS'!$A:$BZ, $A91, COLUMN(AM91))</f>
        <v/>
      </c>
      <c r="AN91">
        <f>INDEX('Input EIA SEDS'!$A:$BZ, $A91, COLUMN(AN91))</f>
        <v/>
      </c>
      <c r="AO91">
        <f>INDEX('Input EIA SEDS'!$A:$BZ, $A91, COLUMN(AO91))</f>
        <v/>
      </c>
      <c r="AP91">
        <f>INDEX('Input EIA SEDS'!$A:$BZ, $A91, COLUMN(AP91))</f>
        <v/>
      </c>
      <c r="AQ91">
        <f>INDEX('Input EIA SEDS'!$A:$BZ, $A91, COLUMN(AQ91))</f>
        <v/>
      </c>
      <c r="AR91">
        <f>INDEX('Input EIA SEDS'!$A:$BZ, $A91, COLUMN(AR91))</f>
        <v/>
      </c>
      <c r="AS91">
        <f>INDEX('Input EIA SEDS'!$A:$BZ, $A91, COLUMN(AS91))</f>
        <v/>
      </c>
      <c r="AT91">
        <f>INDEX('Input EIA SEDS'!$A:$BZ, $A91, COLUMN(AT91))</f>
        <v/>
      </c>
      <c r="AU91">
        <f>INDEX('Input EIA SEDS'!$A:$BZ, $A91, COLUMN(AU91))</f>
        <v/>
      </c>
      <c r="AV91">
        <f>INDEX('Input EIA SEDS'!$A:$BZ, $A91, COLUMN(AV91))</f>
        <v/>
      </c>
      <c r="AW91">
        <f>INDEX('Input EIA SEDS'!$A:$BZ, $A91, COLUMN(AW91))</f>
        <v/>
      </c>
      <c r="AX91">
        <f>INDEX('Input EIA SEDS'!$A:$BZ, $A91, COLUMN(AX91))</f>
        <v/>
      </c>
      <c r="AY91">
        <f>INDEX('Input EIA SEDS'!$A:$BZ, $A91, COLUMN(AY91))</f>
        <v/>
      </c>
      <c r="AZ91">
        <f>INDEX('Input EIA SEDS'!$A:$BZ, $A91, COLUMN(AZ91))</f>
        <v/>
      </c>
      <c r="BA91">
        <f>INDEX('Input EIA SEDS'!$A:$BZ, $A91, COLUMN(BA91))</f>
        <v/>
      </c>
      <c r="BB91">
        <f>INDEX('Input EIA SEDS'!$A:$BZ, $A91, COLUMN(BB91))</f>
        <v/>
      </c>
      <c r="BC91">
        <f>INDEX('Input EIA SEDS'!$A:$BZ, $A91, COLUMN(BC91))</f>
        <v/>
      </c>
      <c r="BD91">
        <f>INDEX('Input EIA SEDS'!$A:$BZ, $A91, COLUMN(BD91))</f>
        <v/>
      </c>
      <c r="BE91">
        <f>INDEX('Input EIA SEDS'!$A:$BZ, $A91, COLUMN(BE91))</f>
        <v/>
      </c>
      <c r="BF91">
        <f>INDEX('Input EIA SEDS'!$A:$BZ, $A91, COLUMN(BF91))</f>
        <v/>
      </c>
      <c r="BG91">
        <f>INDEX('Input EIA SEDS'!$A:$BZ, $A91, COLUMN(BG91))</f>
        <v/>
      </c>
      <c r="BH91">
        <f>INDEX('Input EIA SEDS'!$A:$BZ, $A91, COLUMN(BH91))</f>
        <v/>
      </c>
      <c r="BI91">
        <f>INDEX('Input EIA SEDS'!$A:$BZ, $A91, COLUMN(BI91))</f>
        <v/>
      </c>
      <c r="BJ91">
        <f>INDEX('Input EIA SEDS'!$A:$BZ, $A91, COLUMN(BJ91))</f>
        <v/>
      </c>
      <c r="BK91">
        <f>INDEX('Input EIA SEDS'!$A:$BZ, $A91, COLUMN(BK91))</f>
        <v/>
      </c>
      <c r="BL91">
        <f>INDEX('Input EIA SEDS'!$A:$BZ, $A91, COLUMN(BL91))</f>
        <v/>
      </c>
      <c r="BM91">
        <f>INDEX('Input EIA SEDS'!$A:$BZ, $A91, COLUMN(BM91))</f>
        <v/>
      </c>
      <c r="BN91">
        <f>INDEX('Input EIA SEDS'!$A:$BZ, $A91, COLUMN(BN91))</f>
        <v/>
      </c>
      <c r="BO91">
        <f>INDEX('Input EIA SEDS'!$A:$BZ, $A91, COLUMN(BO91))</f>
        <v/>
      </c>
      <c r="BP91">
        <f>INDEX('Input EIA SEDS'!$A:$BZ, $A91, COLUMN(BP91))</f>
        <v/>
      </c>
      <c r="BQ91">
        <f>INDEX('Input EIA SEDS'!$A:$BZ, $A91, COLUMN(BQ91))</f>
        <v/>
      </c>
      <c r="BR91">
        <f>INDEX('Input EIA SEDS'!$A:$BZ, $A91, COLUMN(BR91))</f>
        <v/>
      </c>
      <c r="BS91">
        <f>INDEX('Input EIA SEDS'!$A:$BZ, $A91, COLUMN(BS91))</f>
        <v/>
      </c>
      <c r="BT91">
        <f>INDEX('Input EIA SEDS'!$A:$BZ, $A91, COLUMN(BT91))</f>
        <v/>
      </c>
      <c r="BU91">
        <f>INDEX('Input EIA SEDS'!$A:$BZ, $A91, COLUMN(BU91))</f>
        <v/>
      </c>
      <c r="BV91">
        <f>INDEX('Input EIA SEDS'!$A:$BZ, $A91, COLUMN(BV91))</f>
        <v/>
      </c>
      <c r="BW91">
        <f>INDEX('Input EIA SEDS'!$A:$BZ, $A91, COLUMN(BW91))</f>
        <v/>
      </c>
    </row>
    <row r="92" spans="1:75">
      <c r="A92">
        <f>MATCH($C92,'Input EIA SEDS'!$C:$C,0)</f>
        <v/>
      </c>
      <c r="B92">
        <f>INDEX('Input EIA SEDS'!$A:$BZ, $A92, COLUMN(B92))</f>
        <v/>
      </c>
      <c r="C92" t="s">
        <v>934</v>
      </c>
      <c r="D92">
        <f>INDEX('Input EIA SEDS'!$A:$BZ, $A92, COLUMN(D92))</f>
        <v/>
      </c>
      <c r="E92">
        <f>INDEX('Input EIA SEDS'!$A:$BZ, $A92, COLUMN(E92))</f>
        <v/>
      </c>
      <c r="F92">
        <f>INDEX('Input EIA SEDS'!$A:$BZ, $A92, COLUMN(F92))</f>
        <v/>
      </c>
      <c r="G92">
        <f>INDEX('Input EIA SEDS'!$A:$BZ, $A92, COLUMN(G92))</f>
        <v/>
      </c>
      <c r="H92">
        <f>INDEX('Input EIA SEDS'!$A:$BZ, $A92, COLUMN(H92))</f>
        <v/>
      </c>
      <c r="I92">
        <f>INDEX('Input EIA SEDS'!$A:$BZ, $A92, COLUMN(I92))</f>
        <v/>
      </c>
      <c r="J92">
        <f>INDEX('Input EIA SEDS'!$A:$BZ, $A92, COLUMN(J92))</f>
        <v/>
      </c>
      <c r="K92">
        <f>INDEX('Input EIA SEDS'!$A:$BZ, $A92, COLUMN(K92))</f>
        <v/>
      </c>
      <c r="L92">
        <f>INDEX('Input EIA SEDS'!$A:$BZ, $A92, COLUMN(L92))</f>
        <v/>
      </c>
      <c r="M92">
        <f>INDEX('Input EIA SEDS'!$A:$BZ, $A92, COLUMN(M92))</f>
        <v/>
      </c>
      <c r="N92">
        <f>INDEX('Input EIA SEDS'!$A:$BZ, $A92, COLUMN(N92))</f>
        <v/>
      </c>
      <c r="O92">
        <f>INDEX('Input EIA SEDS'!$A:$BZ, $A92, COLUMN(O92))</f>
        <v/>
      </c>
      <c r="P92">
        <f>INDEX('Input EIA SEDS'!$A:$BZ, $A92, COLUMN(P92))</f>
        <v/>
      </c>
      <c r="Q92">
        <f>INDEX('Input EIA SEDS'!$A:$BZ, $A92, COLUMN(Q92))</f>
        <v/>
      </c>
      <c r="R92">
        <f>INDEX('Input EIA SEDS'!$A:$BZ, $A92, COLUMN(R92))</f>
        <v/>
      </c>
      <c r="S92">
        <f>INDEX('Input EIA SEDS'!$A:$BZ, $A92, COLUMN(S92))</f>
        <v/>
      </c>
      <c r="T92">
        <f>INDEX('Input EIA SEDS'!$A:$BZ, $A92, COLUMN(T92))</f>
        <v/>
      </c>
      <c r="U92">
        <f>INDEX('Input EIA SEDS'!$A:$BZ, $A92, COLUMN(U92))</f>
        <v/>
      </c>
      <c r="V92">
        <f>INDEX('Input EIA SEDS'!$A:$BZ, $A92, COLUMN(V92))</f>
        <v/>
      </c>
      <c r="W92">
        <f>INDEX('Input EIA SEDS'!$A:$BZ, $A92, COLUMN(W92))</f>
        <v/>
      </c>
      <c r="X92">
        <f>INDEX('Input EIA SEDS'!$A:$BZ, $A92, COLUMN(X92))</f>
        <v/>
      </c>
      <c r="Y92">
        <f>INDEX('Input EIA SEDS'!$A:$BZ, $A92, COLUMN(Y92))</f>
        <v/>
      </c>
      <c r="Z92">
        <f>INDEX('Input EIA SEDS'!$A:$BZ, $A92, COLUMN(Z92))</f>
        <v/>
      </c>
      <c r="AA92">
        <f>INDEX('Input EIA SEDS'!$A:$BZ, $A92, COLUMN(AA92))</f>
        <v/>
      </c>
      <c r="AB92">
        <f>INDEX('Input EIA SEDS'!$A:$BZ, $A92, COLUMN(AB92))</f>
        <v/>
      </c>
      <c r="AC92">
        <f>INDEX('Input EIA SEDS'!$A:$BZ, $A92, COLUMN(AC92))</f>
        <v/>
      </c>
      <c r="AD92">
        <f>INDEX('Input EIA SEDS'!$A:$BZ, $A92, COLUMN(AD92))</f>
        <v/>
      </c>
      <c r="AE92">
        <f>INDEX('Input EIA SEDS'!$A:$BZ, $A92, COLUMN(AE92))</f>
        <v/>
      </c>
      <c r="AF92">
        <f>INDEX('Input EIA SEDS'!$A:$BZ, $A92, COLUMN(AF92))</f>
        <v/>
      </c>
      <c r="AG92">
        <f>INDEX('Input EIA SEDS'!$A:$BZ, $A92, COLUMN(AG92))</f>
        <v/>
      </c>
      <c r="AH92">
        <f>INDEX('Input EIA SEDS'!$A:$BZ, $A92, COLUMN(AH92))</f>
        <v/>
      </c>
      <c r="AI92">
        <f>INDEX('Input EIA SEDS'!$A:$BZ, $A92, COLUMN(AI92))</f>
        <v/>
      </c>
      <c r="AJ92">
        <f>INDEX('Input EIA SEDS'!$A:$BZ, $A92, COLUMN(AJ92))</f>
        <v/>
      </c>
      <c r="AK92">
        <f>INDEX('Input EIA SEDS'!$A:$BZ, $A92, COLUMN(AK92))</f>
        <v/>
      </c>
      <c r="AL92">
        <f>INDEX('Input EIA SEDS'!$A:$BZ, $A92, COLUMN(AL92))</f>
        <v/>
      </c>
      <c r="AM92">
        <f>INDEX('Input EIA SEDS'!$A:$BZ, $A92, COLUMN(AM92))</f>
        <v/>
      </c>
      <c r="AN92">
        <f>INDEX('Input EIA SEDS'!$A:$BZ, $A92, COLUMN(AN92))</f>
        <v/>
      </c>
      <c r="AO92">
        <f>INDEX('Input EIA SEDS'!$A:$BZ, $A92, COLUMN(AO92))</f>
        <v/>
      </c>
      <c r="AP92">
        <f>INDEX('Input EIA SEDS'!$A:$BZ, $A92, COLUMN(AP92))</f>
        <v/>
      </c>
      <c r="AQ92">
        <f>INDEX('Input EIA SEDS'!$A:$BZ, $A92, COLUMN(AQ92))</f>
        <v/>
      </c>
      <c r="AR92">
        <f>INDEX('Input EIA SEDS'!$A:$BZ, $A92, COLUMN(AR92))</f>
        <v/>
      </c>
      <c r="AS92">
        <f>INDEX('Input EIA SEDS'!$A:$BZ, $A92, COLUMN(AS92))</f>
        <v/>
      </c>
      <c r="AT92">
        <f>INDEX('Input EIA SEDS'!$A:$BZ, $A92, COLUMN(AT92))</f>
        <v/>
      </c>
      <c r="AU92">
        <f>INDEX('Input EIA SEDS'!$A:$BZ, $A92, COLUMN(AU92))</f>
        <v/>
      </c>
      <c r="AV92">
        <f>INDEX('Input EIA SEDS'!$A:$BZ, $A92, COLUMN(AV92))</f>
        <v/>
      </c>
      <c r="AW92">
        <f>INDEX('Input EIA SEDS'!$A:$BZ, $A92, COLUMN(AW92))</f>
        <v/>
      </c>
      <c r="AX92">
        <f>INDEX('Input EIA SEDS'!$A:$BZ, $A92, COLUMN(AX92))</f>
        <v/>
      </c>
      <c r="AY92">
        <f>INDEX('Input EIA SEDS'!$A:$BZ, $A92, COLUMN(AY92))</f>
        <v/>
      </c>
      <c r="AZ92">
        <f>INDEX('Input EIA SEDS'!$A:$BZ, $A92, COLUMN(AZ92))</f>
        <v/>
      </c>
      <c r="BA92">
        <f>INDEX('Input EIA SEDS'!$A:$BZ, $A92, COLUMN(BA92))</f>
        <v/>
      </c>
      <c r="BB92">
        <f>INDEX('Input EIA SEDS'!$A:$BZ, $A92, COLUMN(BB92))</f>
        <v/>
      </c>
      <c r="BC92">
        <f>INDEX('Input EIA SEDS'!$A:$BZ, $A92, COLUMN(BC92))</f>
        <v/>
      </c>
      <c r="BD92">
        <f>INDEX('Input EIA SEDS'!$A:$BZ, $A92, COLUMN(BD92))</f>
        <v/>
      </c>
      <c r="BE92">
        <f>INDEX('Input EIA SEDS'!$A:$BZ, $A92, COLUMN(BE92))</f>
        <v/>
      </c>
      <c r="BF92">
        <f>INDEX('Input EIA SEDS'!$A:$BZ, $A92, COLUMN(BF92))</f>
        <v/>
      </c>
      <c r="BG92">
        <f>INDEX('Input EIA SEDS'!$A:$BZ, $A92, COLUMN(BG92))</f>
        <v/>
      </c>
      <c r="BH92">
        <f>INDEX('Input EIA SEDS'!$A:$BZ, $A92, COLUMN(BH92))</f>
        <v/>
      </c>
      <c r="BI92">
        <f>INDEX('Input EIA SEDS'!$A:$BZ, $A92, COLUMN(BI92))</f>
        <v/>
      </c>
      <c r="BJ92">
        <f>INDEX('Input EIA SEDS'!$A:$BZ, $A92, COLUMN(BJ92))</f>
        <v/>
      </c>
      <c r="BK92">
        <f>INDEX('Input EIA SEDS'!$A:$BZ, $A92, COLUMN(BK92))</f>
        <v/>
      </c>
      <c r="BL92">
        <f>INDEX('Input EIA SEDS'!$A:$BZ, $A92, COLUMN(BL92))</f>
        <v/>
      </c>
      <c r="BM92">
        <f>INDEX('Input EIA SEDS'!$A:$BZ, $A92, COLUMN(BM92))</f>
        <v/>
      </c>
      <c r="BN92">
        <f>INDEX('Input EIA SEDS'!$A:$BZ, $A92, COLUMN(BN92))</f>
        <v/>
      </c>
      <c r="BO92">
        <f>INDEX('Input EIA SEDS'!$A:$BZ, $A92, COLUMN(BO92))</f>
        <v/>
      </c>
      <c r="BP92">
        <f>INDEX('Input EIA SEDS'!$A:$BZ, $A92, COLUMN(BP92))</f>
        <v/>
      </c>
      <c r="BQ92">
        <f>INDEX('Input EIA SEDS'!$A:$BZ, $A92, COLUMN(BQ92))</f>
        <v/>
      </c>
      <c r="BR92">
        <f>INDEX('Input EIA SEDS'!$A:$BZ, $A92, COLUMN(BR92))</f>
        <v/>
      </c>
      <c r="BS92">
        <f>INDEX('Input EIA SEDS'!$A:$BZ, $A92, COLUMN(BS92))</f>
        <v/>
      </c>
      <c r="BT92">
        <f>INDEX('Input EIA SEDS'!$A:$BZ, $A92, COLUMN(BT92))</f>
        <v/>
      </c>
      <c r="BU92">
        <f>INDEX('Input EIA SEDS'!$A:$BZ, $A92, COLUMN(BU92))</f>
        <v/>
      </c>
      <c r="BV92">
        <f>INDEX('Input EIA SEDS'!$A:$BZ, $A92, COLUMN(BV92))</f>
        <v/>
      </c>
      <c r="BW92">
        <f>INDEX('Input EIA SEDS'!$A:$BZ, $A92, COLUMN(BW92))</f>
        <v/>
      </c>
    </row>
    <row r="93" spans="1:75">
      <c r="A93">
        <f>MATCH($C93,'Input EIA SEDS'!$C:$C,0)</f>
        <v/>
      </c>
      <c r="B93">
        <f>INDEX('Input EIA SEDS'!$A:$BZ, $A93, COLUMN(B93))</f>
        <v/>
      </c>
      <c r="C93" t="s">
        <v>937</v>
      </c>
      <c r="D93">
        <f>INDEX('Input EIA SEDS'!$A:$BZ, $A93, COLUMN(D93))</f>
        <v/>
      </c>
      <c r="E93">
        <f>INDEX('Input EIA SEDS'!$A:$BZ, $A93, COLUMN(E93))</f>
        <v/>
      </c>
      <c r="F93">
        <f>INDEX('Input EIA SEDS'!$A:$BZ, $A93, COLUMN(F93))</f>
        <v/>
      </c>
      <c r="G93">
        <f>INDEX('Input EIA SEDS'!$A:$BZ, $A93, COLUMN(G93))</f>
        <v/>
      </c>
      <c r="H93">
        <f>INDEX('Input EIA SEDS'!$A:$BZ, $A93, COLUMN(H93))</f>
        <v/>
      </c>
      <c r="I93">
        <f>INDEX('Input EIA SEDS'!$A:$BZ, $A93, COLUMN(I93))</f>
        <v/>
      </c>
      <c r="J93">
        <f>INDEX('Input EIA SEDS'!$A:$BZ, $A93, COLUMN(J93))</f>
        <v/>
      </c>
      <c r="K93">
        <f>INDEX('Input EIA SEDS'!$A:$BZ, $A93, COLUMN(K93))</f>
        <v/>
      </c>
      <c r="L93">
        <f>INDEX('Input EIA SEDS'!$A:$BZ, $A93, COLUMN(L93))</f>
        <v/>
      </c>
      <c r="M93">
        <f>INDEX('Input EIA SEDS'!$A:$BZ, $A93, COLUMN(M93))</f>
        <v/>
      </c>
      <c r="N93">
        <f>INDEX('Input EIA SEDS'!$A:$BZ, $A93, COLUMN(N93))</f>
        <v/>
      </c>
      <c r="O93">
        <f>INDEX('Input EIA SEDS'!$A:$BZ, $A93, COLUMN(O93))</f>
        <v/>
      </c>
      <c r="P93">
        <f>INDEX('Input EIA SEDS'!$A:$BZ, $A93, COLUMN(P93))</f>
        <v/>
      </c>
      <c r="Q93">
        <f>INDEX('Input EIA SEDS'!$A:$BZ, $A93, COLUMN(Q93))</f>
        <v/>
      </c>
      <c r="R93">
        <f>INDEX('Input EIA SEDS'!$A:$BZ, $A93, COLUMN(R93))</f>
        <v/>
      </c>
      <c r="S93">
        <f>INDEX('Input EIA SEDS'!$A:$BZ, $A93, COLUMN(S93))</f>
        <v/>
      </c>
      <c r="T93">
        <f>INDEX('Input EIA SEDS'!$A:$BZ, $A93, COLUMN(T93))</f>
        <v/>
      </c>
      <c r="U93">
        <f>INDEX('Input EIA SEDS'!$A:$BZ, $A93, COLUMN(U93))</f>
        <v/>
      </c>
      <c r="V93">
        <f>INDEX('Input EIA SEDS'!$A:$BZ, $A93, COLUMN(V93))</f>
        <v/>
      </c>
      <c r="W93">
        <f>INDEX('Input EIA SEDS'!$A:$BZ, $A93, COLUMN(W93))</f>
        <v/>
      </c>
      <c r="X93">
        <f>INDEX('Input EIA SEDS'!$A:$BZ, $A93, COLUMN(X93))</f>
        <v/>
      </c>
      <c r="Y93">
        <f>INDEX('Input EIA SEDS'!$A:$BZ, $A93, COLUMN(Y93))</f>
        <v/>
      </c>
      <c r="Z93">
        <f>INDEX('Input EIA SEDS'!$A:$BZ, $A93, COLUMN(Z93))</f>
        <v/>
      </c>
      <c r="AA93">
        <f>INDEX('Input EIA SEDS'!$A:$BZ, $A93, COLUMN(AA93))</f>
        <v/>
      </c>
      <c r="AB93">
        <f>INDEX('Input EIA SEDS'!$A:$BZ, $A93, COLUMN(AB93))</f>
        <v/>
      </c>
      <c r="AC93">
        <f>INDEX('Input EIA SEDS'!$A:$BZ, $A93, COLUMN(AC93))</f>
        <v/>
      </c>
      <c r="AD93">
        <f>INDEX('Input EIA SEDS'!$A:$BZ, $A93, COLUMN(AD93))</f>
        <v/>
      </c>
      <c r="AE93">
        <f>INDEX('Input EIA SEDS'!$A:$BZ, $A93, COLUMN(AE93))</f>
        <v/>
      </c>
      <c r="AF93">
        <f>INDEX('Input EIA SEDS'!$A:$BZ, $A93, COLUMN(AF93))</f>
        <v/>
      </c>
      <c r="AG93">
        <f>INDEX('Input EIA SEDS'!$A:$BZ, $A93, COLUMN(AG93))</f>
        <v/>
      </c>
      <c r="AH93">
        <f>INDEX('Input EIA SEDS'!$A:$BZ, $A93, COLUMN(AH93))</f>
        <v/>
      </c>
      <c r="AI93">
        <f>INDEX('Input EIA SEDS'!$A:$BZ, $A93, COLUMN(AI93))</f>
        <v/>
      </c>
      <c r="AJ93">
        <f>INDEX('Input EIA SEDS'!$A:$BZ, $A93, COLUMN(AJ93))</f>
        <v/>
      </c>
      <c r="AK93">
        <f>INDEX('Input EIA SEDS'!$A:$BZ, $A93, COLUMN(AK93))</f>
        <v/>
      </c>
      <c r="AL93">
        <f>INDEX('Input EIA SEDS'!$A:$BZ, $A93, COLUMN(AL93))</f>
        <v/>
      </c>
      <c r="AM93">
        <f>INDEX('Input EIA SEDS'!$A:$BZ, $A93, COLUMN(AM93))</f>
        <v/>
      </c>
      <c r="AN93">
        <f>INDEX('Input EIA SEDS'!$A:$BZ, $A93, COLUMN(AN93))</f>
        <v/>
      </c>
      <c r="AO93">
        <f>INDEX('Input EIA SEDS'!$A:$BZ, $A93, COLUMN(AO93))</f>
        <v/>
      </c>
      <c r="AP93">
        <f>INDEX('Input EIA SEDS'!$A:$BZ, $A93, COLUMN(AP93))</f>
        <v/>
      </c>
      <c r="AQ93">
        <f>INDEX('Input EIA SEDS'!$A:$BZ, $A93, COLUMN(AQ93))</f>
        <v/>
      </c>
      <c r="AR93">
        <f>INDEX('Input EIA SEDS'!$A:$BZ, $A93, COLUMN(AR93))</f>
        <v/>
      </c>
      <c r="AS93">
        <f>INDEX('Input EIA SEDS'!$A:$BZ, $A93, COLUMN(AS93))</f>
        <v/>
      </c>
      <c r="AT93">
        <f>INDEX('Input EIA SEDS'!$A:$BZ, $A93, COLUMN(AT93))</f>
        <v/>
      </c>
      <c r="AU93">
        <f>INDEX('Input EIA SEDS'!$A:$BZ, $A93, COLUMN(AU93))</f>
        <v/>
      </c>
      <c r="AV93">
        <f>INDEX('Input EIA SEDS'!$A:$BZ, $A93, COLUMN(AV93))</f>
        <v/>
      </c>
      <c r="AW93">
        <f>INDEX('Input EIA SEDS'!$A:$BZ, $A93, COLUMN(AW93))</f>
        <v/>
      </c>
      <c r="AX93">
        <f>INDEX('Input EIA SEDS'!$A:$BZ, $A93, COLUMN(AX93))</f>
        <v/>
      </c>
      <c r="AY93">
        <f>INDEX('Input EIA SEDS'!$A:$BZ, $A93, COLUMN(AY93))</f>
        <v/>
      </c>
      <c r="AZ93">
        <f>INDEX('Input EIA SEDS'!$A:$BZ, $A93, COLUMN(AZ93))</f>
        <v/>
      </c>
      <c r="BA93">
        <f>INDEX('Input EIA SEDS'!$A:$BZ, $A93, COLUMN(BA93))</f>
        <v/>
      </c>
      <c r="BB93">
        <f>INDEX('Input EIA SEDS'!$A:$BZ, $A93, COLUMN(BB93))</f>
        <v/>
      </c>
      <c r="BC93">
        <f>INDEX('Input EIA SEDS'!$A:$BZ, $A93, COLUMN(BC93))</f>
        <v/>
      </c>
      <c r="BD93">
        <f>INDEX('Input EIA SEDS'!$A:$BZ, $A93, COLUMN(BD93))</f>
        <v/>
      </c>
      <c r="BE93">
        <f>INDEX('Input EIA SEDS'!$A:$BZ, $A93, COLUMN(BE93))</f>
        <v/>
      </c>
      <c r="BF93">
        <f>INDEX('Input EIA SEDS'!$A:$BZ, $A93, COLUMN(BF93))</f>
        <v/>
      </c>
      <c r="BG93">
        <f>INDEX('Input EIA SEDS'!$A:$BZ, $A93, COLUMN(BG93))</f>
        <v/>
      </c>
      <c r="BH93">
        <f>INDEX('Input EIA SEDS'!$A:$BZ, $A93, COLUMN(BH93))</f>
        <v/>
      </c>
      <c r="BI93">
        <f>INDEX('Input EIA SEDS'!$A:$BZ, $A93, COLUMN(BI93))</f>
        <v/>
      </c>
      <c r="BJ93">
        <f>INDEX('Input EIA SEDS'!$A:$BZ, $A93, COLUMN(BJ93))</f>
        <v/>
      </c>
      <c r="BK93">
        <f>INDEX('Input EIA SEDS'!$A:$BZ, $A93, COLUMN(BK93))</f>
        <v/>
      </c>
      <c r="BL93">
        <f>INDEX('Input EIA SEDS'!$A:$BZ, $A93, COLUMN(BL93))</f>
        <v/>
      </c>
      <c r="BM93">
        <f>INDEX('Input EIA SEDS'!$A:$BZ, $A93, COLUMN(BM93))</f>
        <v/>
      </c>
      <c r="BN93">
        <f>INDEX('Input EIA SEDS'!$A:$BZ, $A93, COLUMN(BN93))</f>
        <v/>
      </c>
      <c r="BO93">
        <f>INDEX('Input EIA SEDS'!$A:$BZ, $A93, COLUMN(BO93))</f>
        <v/>
      </c>
      <c r="BP93">
        <f>INDEX('Input EIA SEDS'!$A:$BZ, $A93, COLUMN(BP93))</f>
        <v/>
      </c>
      <c r="BQ93">
        <f>INDEX('Input EIA SEDS'!$A:$BZ, $A93, COLUMN(BQ93))</f>
        <v/>
      </c>
      <c r="BR93">
        <f>INDEX('Input EIA SEDS'!$A:$BZ, $A93, COLUMN(BR93))</f>
        <v/>
      </c>
      <c r="BS93">
        <f>INDEX('Input EIA SEDS'!$A:$BZ, $A93, COLUMN(BS93))</f>
        <v/>
      </c>
      <c r="BT93">
        <f>INDEX('Input EIA SEDS'!$A:$BZ, $A93, COLUMN(BT93))</f>
        <v/>
      </c>
      <c r="BU93">
        <f>INDEX('Input EIA SEDS'!$A:$BZ, $A93, COLUMN(BU93))</f>
        <v/>
      </c>
      <c r="BV93">
        <f>INDEX('Input EIA SEDS'!$A:$BZ, $A93, COLUMN(BV93))</f>
        <v/>
      </c>
      <c r="BW93">
        <f>INDEX('Input EIA SEDS'!$A:$BZ, $A93, COLUMN(BW93))</f>
        <v/>
      </c>
    </row>
    <row r="94" spans="1:75">
      <c r="A94">
        <f>MATCH($C94,'Input EIA SEDS'!$C:$C,0)</f>
        <v/>
      </c>
      <c r="B94">
        <f>INDEX('Input EIA SEDS'!$A:$BZ, $A94, COLUMN(B94))</f>
        <v/>
      </c>
      <c r="C94" t="s">
        <v>941</v>
      </c>
      <c r="D94">
        <f>INDEX('Input EIA SEDS'!$A:$BZ, $A94, COLUMN(D94))</f>
        <v/>
      </c>
      <c r="E94">
        <f>INDEX('Input EIA SEDS'!$A:$BZ, $A94, COLUMN(E94))</f>
        <v/>
      </c>
      <c r="F94">
        <f>INDEX('Input EIA SEDS'!$A:$BZ, $A94, COLUMN(F94))</f>
        <v/>
      </c>
      <c r="G94">
        <f>INDEX('Input EIA SEDS'!$A:$BZ, $A94, COLUMN(G94))</f>
        <v/>
      </c>
      <c r="H94">
        <f>INDEX('Input EIA SEDS'!$A:$BZ, $A94, COLUMN(H94))</f>
        <v/>
      </c>
      <c r="I94">
        <f>INDEX('Input EIA SEDS'!$A:$BZ, $A94, COLUMN(I94))</f>
        <v/>
      </c>
      <c r="J94">
        <f>INDEX('Input EIA SEDS'!$A:$BZ, $A94, COLUMN(J94))</f>
        <v/>
      </c>
      <c r="K94">
        <f>INDEX('Input EIA SEDS'!$A:$BZ, $A94, COLUMN(K94))</f>
        <v/>
      </c>
      <c r="L94">
        <f>INDEX('Input EIA SEDS'!$A:$BZ, $A94, COLUMN(L94))</f>
        <v/>
      </c>
      <c r="M94">
        <f>INDEX('Input EIA SEDS'!$A:$BZ, $A94, COLUMN(M94))</f>
        <v/>
      </c>
      <c r="N94">
        <f>INDEX('Input EIA SEDS'!$A:$BZ, $A94, COLUMN(N94))</f>
        <v/>
      </c>
      <c r="O94">
        <f>INDEX('Input EIA SEDS'!$A:$BZ, $A94, COLUMN(O94))</f>
        <v/>
      </c>
      <c r="P94">
        <f>INDEX('Input EIA SEDS'!$A:$BZ, $A94, COLUMN(P94))</f>
        <v/>
      </c>
      <c r="Q94">
        <f>INDEX('Input EIA SEDS'!$A:$BZ, $A94, COLUMN(Q94))</f>
        <v/>
      </c>
      <c r="R94">
        <f>INDEX('Input EIA SEDS'!$A:$BZ, $A94, COLUMN(R94))</f>
        <v/>
      </c>
      <c r="S94">
        <f>INDEX('Input EIA SEDS'!$A:$BZ, $A94, COLUMN(S94))</f>
        <v/>
      </c>
      <c r="T94">
        <f>INDEX('Input EIA SEDS'!$A:$BZ, $A94, COLUMN(T94))</f>
        <v/>
      </c>
      <c r="U94">
        <f>INDEX('Input EIA SEDS'!$A:$BZ, $A94, COLUMN(U94))</f>
        <v/>
      </c>
      <c r="V94">
        <f>INDEX('Input EIA SEDS'!$A:$BZ, $A94, COLUMN(V94))</f>
        <v/>
      </c>
      <c r="W94">
        <f>INDEX('Input EIA SEDS'!$A:$BZ, $A94, COLUMN(W94))</f>
        <v/>
      </c>
      <c r="X94">
        <f>INDEX('Input EIA SEDS'!$A:$BZ, $A94, COLUMN(X94))</f>
        <v/>
      </c>
      <c r="Y94">
        <f>INDEX('Input EIA SEDS'!$A:$BZ, $A94, COLUMN(Y94))</f>
        <v/>
      </c>
      <c r="Z94">
        <f>INDEX('Input EIA SEDS'!$A:$BZ, $A94, COLUMN(Z94))</f>
        <v/>
      </c>
      <c r="AA94">
        <f>INDEX('Input EIA SEDS'!$A:$BZ, $A94, COLUMN(AA94))</f>
        <v/>
      </c>
      <c r="AB94">
        <f>INDEX('Input EIA SEDS'!$A:$BZ, $A94, COLUMN(AB94))</f>
        <v/>
      </c>
      <c r="AC94">
        <f>INDEX('Input EIA SEDS'!$A:$BZ, $A94, COLUMN(AC94))</f>
        <v/>
      </c>
      <c r="AD94">
        <f>INDEX('Input EIA SEDS'!$A:$BZ, $A94, COLUMN(AD94))</f>
        <v/>
      </c>
      <c r="AE94">
        <f>INDEX('Input EIA SEDS'!$A:$BZ, $A94, COLUMN(AE94))</f>
        <v/>
      </c>
      <c r="AF94">
        <f>INDEX('Input EIA SEDS'!$A:$BZ, $A94, COLUMN(AF94))</f>
        <v/>
      </c>
      <c r="AG94">
        <f>INDEX('Input EIA SEDS'!$A:$BZ, $A94, COLUMN(AG94))</f>
        <v/>
      </c>
      <c r="AH94">
        <f>INDEX('Input EIA SEDS'!$A:$BZ, $A94, COLUMN(AH94))</f>
        <v/>
      </c>
      <c r="AI94">
        <f>INDEX('Input EIA SEDS'!$A:$BZ, $A94, COLUMN(AI94))</f>
        <v/>
      </c>
      <c r="AJ94">
        <f>INDEX('Input EIA SEDS'!$A:$BZ, $A94, COLUMN(AJ94))</f>
        <v/>
      </c>
      <c r="AK94">
        <f>INDEX('Input EIA SEDS'!$A:$BZ, $A94, COLUMN(AK94))</f>
        <v/>
      </c>
      <c r="AL94">
        <f>INDEX('Input EIA SEDS'!$A:$BZ, $A94, COLUMN(AL94))</f>
        <v/>
      </c>
      <c r="AM94">
        <f>INDEX('Input EIA SEDS'!$A:$BZ, $A94, COLUMN(AM94))</f>
        <v/>
      </c>
      <c r="AN94">
        <f>INDEX('Input EIA SEDS'!$A:$BZ, $A94, COLUMN(AN94))</f>
        <v/>
      </c>
      <c r="AO94">
        <f>INDEX('Input EIA SEDS'!$A:$BZ, $A94, COLUMN(AO94))</f>
        <v/>
      </c>
      <c r="AP94">
        <f>INDEX('Input EIA SEDS'!$A:$BZ, $A94, COLUMN(AP94))</f>
        <v/>
      </c>
      <c r="AQ94">
        <f>INDEX('Input EIA SEDS'!$A:$BZ, $A94, COLUMN(AQ94))</f>
        <v/>
      </c>
      <c r="AR94">
        <f>INDEX('Input EIA SEDS'!$A:$BZ, $A94, COLUMN(AR94))</f>
        <v/>
      </c>
      <c r="AS94">
        <f>INDEX('Input EIA SEDS'!$A:$BZ, $A94, COLUMN(AS94))</f>
        <v/>
      </c>
      <c r="AT94">
        <f>INDEX('Input EIA SEDS'!$A:$BZ, $A94, COLUMN(AT94))</f>
        <v/>
      </c>
      <c r="AU94">
        <f>INDEX('Input EIA SEDS'!$A:$BZ, $A94, COLUMN(AU94))</f>
        <v/>
      </c>
      <c r="AV94">
        <f>INDEX('Input EIA SEDS'!$A:$BZ, $A94, COLUMN(AV94))</f>
        <v/>
      </c>
      <c r="AW94">
        <f>INDEX('Input EIA SEDS'!$A:$BZ, $A94, COLUMN(AW94))</f>
        <v/>
      </c>
      <c r="AX94">
        <f>INDEX('Input EIA SEDS'!$A:$BZ, $A94, COLUMN(AX94))</f>
        <v/>
      </c>
      <c r="AY94">
        <f>INDEX('Input EIA SEDS'!$A:$BZ, $A94, COLUMN(AY94))</f>
        <v/>
      </c>
      <c r="AZ94">
        <f>INDEX('Input EIA SEDS'!$A:$BZ, $A94, COLUMN(AZ94))</f>
        <v/>
      </c>
      <c r="BA94">
        <f>INDEX('Input EIA SEDS'!$A:$BZ, $A94, COLUMN(BA94))</f>
        <v/>
      </c>
      <c r="BB94">
        <f>INDEX('Input EIA SEDS'!$A:$BZ, $A94, COLUMN(BB94))</f>
        <v/>
      </c>
      <c r="BC94">
        <f>INDEX('Input EIA SEDS'!$A:$BZ, $A94, COLUMN(BC94))</f>
        <v/>
      </c>
      <c r="BD94">
        <f>INDEX('Input EIA SEDS'!$A:$BZ, $A94, COLUMN(BD94))</f>
        <v/>
      </c>
      <c r="BE94">
        <f>INDEX('Input EIA SEDS'!$A:$BZ, $A94, COLUMN(BE94))</f>
        <v/>
      </c>
      <c r="BF94">
        <f>INDEX('Input EIA SEDS'!$A:$BZ, $A94, COLUMN(BF94))</f>
        <v/>
      </c>
      <c r="BG94">
        <f>INDEX('Input EIA SEDS'!$A:$BZ, $A94, COLUMN(BG94))</f>
        <v/>
      </c>
      <c r="BH94">
        <f>INDEX('Input EIA SEDS'!$A:$BZ, $A94, COLUMN(BH94))</f>
        <v/>
      </c>
      <c r="BI94">
        <f>INDEX('Input EIA SEDS'!$A:$BZ, $A94, COLUMN(BI94))</f>
        <v/>
      </c>
      <c r="BJ94">
        <f>INDEX('Input EIA SEDS'!$A:$BZ, $A94, COLUMN(BJ94))</f>
        <v/>
      </c>
      <c r="BK94">
        <f>INDEX('Input EIA SEDS'!$A:$BZ, $A94, COLUMN(BK94))</f>
        <v/>
      </c>
      <c r="BL94">
        <f>INDEX('Input EIA SEDS'!$A:$BZ, $A94, COLUMN(BL94))</f>
        <v/>
      </c>
      <c r="BM94">
        <f>INDEX('Input EIA SEDS'!$A:$BZ, $A94, COLUMN(BM94))</f>
        <v/>
      </c>
      <c r="BN94">
        <f>INDEX('Input EIA SEDS'!$A:$BZ, $A94, COLUMN(BN94))</f>
        <v/>
      </c>
      <c r="BO94">
        <f>INDEX('Input EIA SEDS'!$A:$BZ, $A94, COLUMN(BO94))</f>
        <v/>
      </c>
      <c r="BP94">
        <f>INDEX('Input EIA SEDS'!$A:$BZ, $A94, COLUMN(BP94))</f>
        <v/>
      </c>
      <c r="BQ94">
        <f>INDEX('Input EIA SEDS'!$A:$BZ, $A94, COLUMN(BQ94))</f>
        <v/>
      </c>
      <c r="BR94">
        <f>INDEX('Input EIA SEDS'!$A:$BZ, $A94, COLUMN(BR94))</f>
        <v/>
      </c>
      <c r="BS94">
        <f>INDEX('Input EIA SEDS'!$A:$BZ, $A94, COLUMN(BS94))</f>
        <v/>
      </c>
      <c r="BT94">
        <f>INDEX('Input EIA SEDS'!$A:$BZ, $A94, COLUMN(BT94))</f>
        <v/>
      </c>
      <c r="BU94">
        <f>INDEX('Input EIA SEDS'!$A:$BZ, $A94, COLUMN(BU94))</f>
        <v/>
      </c>
      <c r="BV94">
        <f>INDEX('Input EIA SEDS'!$A:$BZ, $A94, COLUMN(BV94))</f>
        <v/>
      </c>
      <c r="BW94">
        <f>INDEX('Input EIA SEDS'!$A:$BZ, $A94, COLUMN(BW94))</f>
        <v/>
      </c>
    </row>
    <row r="95" spans="1:75">
      <c r="A95">
        <f>MATCH($C95,'Input EIA SEDS'!$C:$C,0)</f>
        <v/>
      </c>
      <c r="B95">
        <f>INDEX('Input EIA SEDS'!$A:$BZ, $A95, COLUMN(B95))</f>
        <v/>
      </c>
      <c r="C95" t="s">
        <v>944</v>
      </c>
      <c r="D95">
        <f>INDEX('Input EIA SEDS'!$A:$BZ, $A95, COLUMN(D95))</f>
        <v/>
      </c>
      <c r="E95">
        <f>INDEX('Input EIA SEDS'!$A:$BZ, $A95, COLUMN(E95))</f>
        <v/>
      </c>
      <c r="F95">
        <f>INDEX('Input EIA SEDS'!$A:$BZ, $A95, COLUMN(F95))</f>
        <v/>
      </c>
      <c r="G95">
        <f>INDEX('Input EIA SEDS'!$A:$BZ, $A95, COLUMN(G95))</f>
        <v/>
      </c>
      <c r="H95">
        <f>INDEX('Input EIA SEDS'!$A:$BZ, $A95, COLUMN(H95))</f>
        <v/>
      </c>
      <c r="I95">
        <f>INDEX('Input EIA SEDS'!$A:$BZ, $A95, COLUMN(I95))</f>
        <v/>
      </c>
      <c r="J95">
        <f>INDEX('Input EIA SEDS'!$A:$BZ, $A95, COLUMN(J95))</f>
        <v/>
      </c>
      <c r="K95">
        <f>INDEX('Input EIA SEDS'!$A:$BZ, $A95, COLUMN(K95))</f>
        <v/>
      </c>
      <c r="L95">
        <f>INDEX('Input EIA SEDS'!$A:$BZ, $A95, COLUMN(L95))</f>
        <v/>
      </c>
      <c r="M95">
        <f>INDEX('Input EIA SEDS'!$A:$BZ, $A95, COLUMN(M95))</f>
        <v/>
      </c>
      <c r="N95">
        <f>INDEX('Input EIA SEDS'!$A:$BZ, $A95, COLUMN(N95))</f>
        <v/>
      </c>
      <c r="O95">
        <f>INDEX('Input EIA SEDS'!$A:$BZ, $A95, COLUMN(O95))</f>
        <v/>
      </c>
      <c r="P95">
        <f>INDEX('Input EIA SEDS'!$A:$BZ, $A95, COLUMN(P95))</f>
        <v/>
      </c>
      <c r="Q95">
        <f>INDEX('Input EIA SEDS'!$A:$BZ, $A95, COLUMN(Q95))</f>
        <v/>
      </c>
      <c r="R95">
        <f>INDEX('Input EIA SEDS'!$A:$BZ, $A95, COLUMN(R95))</f>
        <v/>
      </c>
      <c r="S95">
        <f>INDEX('Input EIA SEDS'!$A:$BZ, $A95, COLUMN(S95))</f>
        <v/>
      </c>
      <c r="T95">
        <f>INDEX('Input EIA SEDS'!$A:$BZ, $A95, COLUMN(T95))</f>
        <v/>
      </c>
      <c r="U95">
        <f>INDEX('Input EIA SEDS'!$A:$BZ, $A95, COLUMN(U95))</f>
        <v/>
      </c>
      <c r="V95">
        <f>INDEX('Input EIA SEDS'!$A:$BZ, $A95, COLUMN(V95))</f>
        <v/>
      </c>
      <c r="W95">
        <f>INDEX('Input EIA SEDS'!$A:$BZ, $A95, COLUMN(W95))</f>
        <v/>
      </c>
      <c r="X95">
        <f>INDEX('Input EIA SEDS'!$A:$BZ, $A95, COLUMN(X95))</f>
        <v/>
      </c>
      <c r="Y95">
        <f>INDEX('Input EIA SEDS'!$A:$BZ, $A95, COLUMN(Y95))</f>
        <v/>
      </c>
      <c r="Z95">
        <f>INDEX('Input EIA SEDS'!$A:$BZ, $A95, COLUMN(Z95))</f>
        <v/>
      </c>
      <c r="AA95">
        <f>INDEX('Input EIA SEDS'!$A:$BZ, $A95, COLUMN(AA95))</f>
        <v/>
      </c>
      <c r="AB95">
        <f>INDEX('Input EIA SEDS'!$A:$BZ, $A95, COLUMN(AB95))</f>
        <v/>
      </c>
      <c r="AC95">
        <f>INDEX('Input EIA SEDS'!$A:$BZ, $A95, COLUMN(AC95))</f>
        <v/>
      </c>
      <c r="AD95">
        <f>INDEX('Input EIA SEDS'!$A:$BZ, $A95, COLUMN(AD95))</f>
        <v/>
      </c>
      <c r="AE95">
        <f>INDEX('Input EIA SEDS'!$A:$BZ, $A95, COLUMN(AE95))</f>
        <v/>
      </c>
      <c r="AF95">
        <f>INDEX('Input EIA SEDS'!$A:$BZ, $A95, COLUMN(AF95))</f>
        <v/>
      </c>
      <c r="AG95">
        <f>INDEX('Input EIA SEDS'!$A:$BZ, $A95, COLUMN(AG95))</f>
        <v/>
      </c>
      <c r="AH95">
        <f>INDEX('Input EIA SEDS'!$A:$BZ, $A95, COLUMN(AH95))</f>
        <v/>
      </c>
      <c r="AI95">
        <f>INDEX('Input EIA SEDS'!$A:$BZ, $A95, COLUMN(AI95))</f>
        <v/>
      </c>
      <c r="AJ95">
        <f>INDEX('Input EIA SEDS'!$A:$BZ, $A95, COLUMN(AJ95))</f>
        <v/>
      </c>
      <c r="AK95">
        <f>INDEX('Input EIA SEDS'!$A:$BZ, $A95, COLUMN(AK95))</f>
        <v/>
      </c>
      <c r="AL95">
        <f>INDEX('Input EIA SEDS'!$A:$BZ, $A95, COLUMN(AL95))</f>
        <v/>
      </c>
      <c r="AM95">
        <f>INDEX('Input EIA SEDS'!$A:$BZ, $A95, COLUMN(AM95))</f>
        <v/>
      </c>
      <c r="AN95">
        <f>INDEX('Input EIA SEDS'!$A:$BZ, $A95, COLUMN(AN95))</f>
        <v/>
      </c>
      <c r="AO95">
        <f>INDEX('Input EIA SEDS'!$A:$BZ, $A95, COLUMN(AO95))</f>
        <v/>
      </c>
      <c r="AP95">
        <f>INDEX('Input EIA SEDS'!$A:$BZ, $A95, COLUMN(AP95))</f>
        <v/>
      </c>
      <c r="AQ95">
        <f>INDEX('Input EIA SEDS'!$A:$BZ, $A95, COLUMN(AQ95))</f>
        <v/>
      </c>
      <c r="AR95">
        <f>INDEX('Input EIA SEDS'!$A:$BZ, $A95, COLUMN(AR95))</f>
        <v/>
      </c>
      <c r="AS95">
        <f>INDEX('Input EIA SEDS'!$A:$BZ, $A95, COLUMN(AS95))</f>
        <v/>
      </c>
      <c r="AT95">
        <f>INDEX('Input EIA SEDS'!$A:$BZ, $A95, COLUMN(AT95))</f>
        <v/>
      </c>
      <c r="AU95">
        <f>INDEX('Input EIA SEDS'!$A:$BZ, $A95, COLUMN(AU95))</f>
        <v/>
      </c>
      <c r="AV95">
        <f>INDEX('Input EIA SEDS'!$A:$BZ, $A95, COLUMN(AV95))</f>
        <v/>
      </c>
      <c r="AW95">
        <f>INDEX('Input EIA SEDS'!$A:$BZ, $A95, COLUMN(AW95))</f>
        <v/>
      </c>
      <c r="AX95">
        <f>INDEX('Input EIA SEDS'!$A:$BZ, $A95, COLUMN(AX95))</f>
        <v/>
      </c>
      <c r="AY95">
        <f>INDEX('Input EIA SEDS'!$A:$BZ, $A95, COLUMN(AY95))</f>
        <v/>
      </c>
      <c r="AZ95">
        <f>INDEX('Input EIA SEDS'!$A:$BZ, $A95, COLUMN(AZ95))</f>
        <v/>
      </c>
      <c r="BA95">
        <f>INDEX('Input EIA SEDS'!$A:$BZ, $A95, COLUMN(BA95))</f>
        <v/>
      </c>
      <c r="BB95">
        <f>INDEX('Input EIA SEDS'!$A:$BZ, $A95, COLUMN(BB95))</f>
        <v/>
      </c>
      <c r="BC95">
        <f>INDEX('Input EIA SEDS'!$A:$BZ, $A95, COLUMN(BC95))</f>
        <v/>
      </c>
      <c r="BD95">
        <f>INDEX('Input EIA SEDS'!$A:$BZ, $A95, COLUMN(BD95))</f>
        <v/>
      </c>
      <c r="BE95">
        <f>INDEX('Input EIA SEDS'!$A:$BZ, $A95, COLUMN(BE95))</f>
        <v/>
      </c>
      <c r="BF95">
        <f>INDEX('Input EIA SEDS'!$A:$BZ, $A95, COLUMN(BF95))</f>
        <v/>
      </c>
      <c r="BG95">
        <f>INDEX('Input EIA SEDS'!$A:$BZ, $A95, COLUMN(BG95))</f>
        <v/>
      </c>
      <c r="BH95">
        <f>INDEX('Input EIA SEDS'!$A:$BZ, $A95, COLUMN(BH95))</f>
        <v/>
      </c>
      <c r="BI95">
        <f>INDEX('Input EIA SEDS'!$A:$BZ, $A95, COLUMN(BI95))</f>
        <v/>
      </c>
      <c r="BJ95">
        <f>INDEX('Input EIA SEDS'!$A:$BZ, $A95, COLUMN(BJ95))</f>
        <v/>
      </c>
      <c r="BK95">
        <f>INDEX('Input EIA SEDS'!$A:$BZ, $A95, COLUMN(BK95))</f>
        <v/>
      </c>
      <c r="BL95">
        <f>INDEX('Input EIA SEDS'!$A:$BZ, $A95, COLUMN(BL95))</f>
        <v/>
      </c>
      <c r="BM95">
        <f>INDEX('Input EIA SEDS'!$A:$BZ, $A95, COLUMN(BM95))</f>
        <v/>
      </c>
      <c r="BN95">
        <f>INDEX('Input EIA SEDS'!$A:$BZ, $A95, COLUMN(BN95))</f>
        <v/>
      </c>
      <c r="BO95">
        <f>INDEX('Input EIA SEDS'!$A:$BZ, $A95, COLUMN(BO95))</f>
        <v/>
      </c>
      <c r="BP95">
        <f>INDEX('Input EIA SEDS'!$A:$BZ, $A95, COLUMN(BP95))</f>
        <v/>
      </c>
      <c r="BQ95">
        <f>INDEX('Input EIA SEDS'!$A:$BZ, $A95, COLUMN(BQ95))</f>
        <v/>
      </c>
      <c r="BR95">
        <f>INDEX('Input EIA SEDS'!$A:$BZ, $A95, COLUMN(BR95))</f>
        <v/>
      </c>
      <c r="BS95">
        <f>INDEX('Input EIA SEDS'!$A:$BZ, $A95, COLUMN(BS95))</f>
        <v/>
      </c>
      <c r="BT95">
        <f>INDEX('Input EIA SEDS'!$A:$BZ, $A95, COLUMN(BT95))</f>
        <v/>
      </c>
      <c r="BU95">
        <f>INDEX('Input EIA SEDS'!$A:$BZ, $A95, COLUMN(BU95))</f>
        <v/>
      </c>
      <c r="BV95">
        <f>INDEX('Input EIA SEDS'!$A:$BZ, $A95, COLUMN(BV95))</f>
        <v/>
      </c>
      <c r="BW95">
        <f>INDEX('Input EIA SEDS'!$A:$BZ, $A95, COLUMN(BW95))</f>
        <v/>
      </c>
    </row>
    <row r="96" spans="1:75">
      <c r="A96">
        <f>MATCH($C96,'Input EIA SEDS'!$C:$C,0)</f>
        <v/>
      </c>
      <c r="B96">
        <f>INDEX('Input EIA SEDS'!$A:$BZ, $A96, COLUMN(B96))</f>
        <v/>
      </c>
      <c r="C96" t="s">
        <v>948</v>
      </c>
      <c r="D96">
        <f>INDEX('Input EIA SEDS'!$A:$BZ, $A96, COLUMN(D96))</f>
        <v/>
      </c>
      <c r="E96">
        <f>INDEX('Input EIA SEDS'!$A:$BZ, $A96, COLUMN(E96))</f>
        <v/>
      </c>
      <c r="F96">
        <f>INDEX('Input EIA SEDS'!$A:$BZ, $A96, COLUMN(F96))</f>
        <v/>
      </c>
      <c r="G96">
        <f>INDEX('Input EIA SEDS'!$A:$BZ, $A96, COLUMN(G96))</f>
        <v/>
      </c>
      <c r="H96">
        <f>INDEX('Input EIA SEDS'!$A:$BZ, $A96, COLUMN(H96))</f>
        <v/>
      </c>
      <c r="I96">
        <f>INDEX('Input EIA SEDS'!$A:$BZ, $A96, COLUMN(I96))</f>
        <v/>
      </c>
      <c r="J96">
        <f>INDEX('Input EIA SEDS'!$A:$BZ, $A96, COLUMN(J96))</f>
        <v/>
      </c>
      <c r="K96">
        <f>INDEX('Input EIA SEDS'!$A:$BZ, $A96, COLUMN(K96))</f>
        <v/>
      </c>
      <c r="L96">
        <f>INDEX('Input EIA SEDS'!$A:$BZ, $A96, COLUMN(L96))</f>
        <v/>
      </c>
      <c r="M96">
        <f>INDEX('Input EIA SEDS'!$A:$BZ, $A96, COLUMN(M96))</f>
        <v/>
      </c>
      <c r="N96">
        <f>INDEX('Input EIA SEDS'!$A:$BZ, $A96, COLUMN(N96))</f>
        <v/>
      </c>
      <c r="O96">
        <f>INDEX('Input EIA SEDS'!$A:$BZ, $A96, COLUMN(O96))</f>
        <v/>
      </c>
      <c r="P96">
        <f>INDEX('Input EIA SEDS'!$A:$BZ, $A96, COLUMN(P96))</f>
        <v/>
      </c>
      <c r="Q96">
        <f>INDEX('Input EIA SEDS'!$A:$BZ, $A96, COLUMN(Q96))</f>
        <v/>
      </c>
      <c r="R96">
        <f>INDEX('Input EIA SEDS'!$A:$BZ, $A96, COLUMN(R96))</f>
        <v/>
      </c>
      <c r="S96">
        <f>INDEX('Input EIA SEDS'!$A:$BZ, $A96, COLUMN(S96))</f>
        <v/>
      </c>
      <c r="T96">
        <f>INDEX('Input EIA SEDS'!$A:$BZ, $A96, COLUMN(T96))</f>
        <v/>
      </c>
      <c r="U96">
        <f>INDEX('Input EIA SEDS'!$A:$BZ, $A96, COLUMN(U96))</f>
        <v/>
      </c>
      <c r="V96">
        <f>INDEX('Input EIA SEDS'!$A:$BZ, $A96, COLUMN(V96))</f>
        <v/>
      </c>
      <c r="W96">
        <f>INDEX('Input EIA SEDS'!$A:$BZ, $A96, COLUMN(W96))</f>
        <v/>
      </c>
      <c r="X96">
        <f>INDEX('Input EIA SEDS'!$A:$BZ, $A96, COLUMN(X96))</f>
        <v/>
      </c>
      <c r="Y96">
        <f>INDEX('Input EIA SEDS'!$A:$BZ, $A96, COLUMN(Y96))</f>
        <v/>
      </c>
      <c r="Z96">
        <f>INDEX('Input EIA SEDS'!$A:$BZ, $A96, COLUMN(Z96))</f>
        <v/>
      </c>
      <c r="AA96">
        <f>INDEX('Input EIA SEDS'!$A:$BZ, $A96, COLUMN(AA96))</f>
        <v/>
      </c>
      <c r="AB96">
        <f>INDEX('Input EIA SEDS'!$A:$BZ, $A96, COLUMN(AB96))</f>
        <v/>
      </c>
      <c r="AC96">
        <f>INDEX('Input EIA SEDS'!$A:$BZ, $A96, COLUMN(AC96))</f>
        <v/>
      </c>
      <c r="AD96">
        <f>INDEX('Input EIA SEDS'!$A:$BZ, $A96, COLUMN(AD96))</f>
        <v/>
      </c>
      <c r="AE96">
        <f>INDEX('Input EIA SEDS'!$A:$BZ, $A96, COLUMN(AE96))</f>
        <v/>
      </c>
      <c r="AF96">
        <f>INDEX('Input EIA SEDS'!$A:$BZ, $A96, COLUMN(AF96))</f>
        <v/>
      </c>
      <c r="AG96">
        <f>INDEX('Input EIA SEDS'!$A:$BZ, $A96, COLUMN(AG96))</f>
        <v/>
      </c>
      <c r="AH96">
        <f>INDEX('Input EIA SEDS'!$A:$BZ, $A96, COLUMN(AH96))</f>
        <v/>
      </c>
      <c r="AI96">
        <f>INDEX('Input EIA SEDS'!$A:$BZ, $A96, COLUMN(AI96))</f>
        <v/>
      </c>
      <c r="AJ96">
        <f>INDEX('Input EIA SEDS'!$A:$BZ, $A96, COLUMN(AJ96))</f>
        <v/>
      </c>
      <c r="AK96">
        <f>INDEX('Input EIA SEDS'!$A:$BZ, $A96, COLUMN(AK96))</f>
        <v/>
      </c>
      <c r="AL96">
        <f>INDEX('Input EIA SEDS'!$A:$BZ, $A96, COLUMN(AL96))</f>
        <v/>
      </c>
      <c r="AM96">
        <f>INDEX('Input EIA SEDS'!$A:$BZ, $A96, COLUMN(AM96))</f>
        <v/>
      </c>
      <c r="AN96">
        <f>INDEX('Input EIA SEDS'!$A:$BZ, $A96, COLUMN(AN96))</f>
        <v/>
      </c>
      <c r="AO96">
        <f>INDEX('Input EIA SEDS'!$A:$BZ, $A96, COLUMN(AO96))</f>
        <v/>
      </c>
      <c r="AP96">
        <f>INDEX('Input EIA SEDS'!$A:$BZ, $A96, COLUMN(AP96))</f>
        <v/>
      </c>
      <c r="AQ96">
        <f>INDEX('Input EIA SEDS'!$A:$BZ, $A96, COLUMN(AQ96))</f>
        <v/>
      </c>
      <c r="AR96">
        <f>INDEX('Input EIA SEDS'!$A:$BZ, $A96, COLUMN(AR96))</f>
        <v/>
      </c>
      <c r="AS96">
        <f>INDEX('Input EIA SEDS'!$A:$BZ, $A96, COLUMN(AS96))</f>
        <v/>
      </c>
      <c r="AT96">
        <f>INDEX('Input EIA SEDS'!$A:$BZ, $A96, COLUMN(AT96))</f>
        <v/>
      </c>
      <c r="AU96">
        <f>INDEX('Input EIA SEDS'!$A:$BZ, $A96, COLUMN(AU96))</f>
        <v/>
      </c>
      <c r="AV96">
        <f>INDEX('Input EIA SEDS'!$A:$BZ, $A96, COLUMN(AV96))</f>
        <v/>
      </c>
      <c r="AW96">
        <f>INDEX('Input EIA SEDS'!$A:$BZ, $A96, COLUMN(AW96))</f>
        <v/>
      </c>
      <c r="AX96">
        <f>INDEX('Input EIA SEDS'!$A:$BZ, $A96, COLUMN(AX96))</f>
        <v/>
      </c>
      <c r="AY96">
        <f>INDEX('Input EIA SEDS'!$A:$BZ, $A96, COLUMN(AY96))</f>
        <v/>
      </c>
      <c r="AZ96">
        <f>INDEX('Input EIA SEDS'!$A:$BZ, $A96, COLUMN(AZ96))</f>
        <v/>
      </c>
      <c r="BA96">
        <f>INDEX('Input EIA SEDS'!$A:$BZ, $A96, COLUMN(BA96))</f>
        <v/>
      </c>
      <c r="BB96">
        <f>INDEX('Input EIA SEDS'!$A:$BZ, $A96, COLUMN(BB96))</f>
        <v/>
      </c>
      <c r="BC96">
        <f>INDEX('Input EIA SEDS'!$A:$BZ, $A96, COLUMN(BC96))</f>
        <v/>
      </c>
      <c r="BD96">
        <f>INDEX('Input EIA SEDS'!$A:$BZ, $A96, COLUMN(BD96))</f>
        <v/>
      </c>
      <c r="BE96">
        <f>INDEX('Input EIA SEDS'!$A:$BZ, $A96, COLUMN(BE96))</f>
        <v/>
      </c>
      <c r="BF96">
        <f>INDEX('Input EIA SEDS'!$A:$BZ, $A96, COLUMN(BF96))</f>
        <v/>
      </c>
      <c r="BG96">
        <f>INDEX('Input EIA SEDS'!$A:$BZ, $A96, COLUMN(BG96))</f>
        <v/>
      </c>
      <c r="BH96">
        <f>INDEX('Input EIA SEDS'!$A:$BZ, $A96, COLUMN(BH96))</f>
        <v/>
      </c>
      <c r="BI96">
        <f>INDEX('Input EIA SEDS'!$A:$BZ, $A96, COLUMN(BI96))</f>
        <v/>
      </c>
      <c r="BJ96">
        <f>INDEX('Input EIA SEDS'!$A:$BZ, $A96, COLUMN(BJ96))</f>
        <v/>
      </c>
      <c r="BK96">
        <f>INDEX('Input EIA SEDS'!$A:$BZ, $A96, COLUMN(BK96))</f>
        <v/>
      </c>
      <c r="BL96">
        <f>INDEX('Input EIA SEDS'!$A:$BZ, $A96, COLUMN(BL96))</f>
        <v/>
      </c>
      <c r="BM96">
        <f>INDEX('Input EIA SEDS'!$A:$BZ, $A96, COLUMN(BM96))</f>
        <v/>
      </c>
      <c r="BN96">
        <f>INDEX('Input EIA SEDS'!$A:$BZ, $A96, COLUMN(BN96))</f>
        <v/>
      </c>
      <c r="BO96">
        <f>INDEX('Input EIA SEDS'!$A:$BZ, $A96, COLUMN(BO96))</f>
        <v/>
      </c>
      <c r="BP96">
        <f>INDEX('Input EIA SEDS'!$A:$BZ, $A96, COLUMN(BP96))</f>
        <v/>
      </c>
      <c r="BQ96">
        <f>INDEX('Input EIA SEDS'!$A:$BZ, $A96, COLUMN(BQ96))</f>
        <v/>
      </c>
      <c r="BR96">
        <f>INDEX('Input EIA SEDS'!$A:$BZ, $A96, COLUMN(BR96))</f>
        <v/>
      </c>
      <c r="BS96">
        <f>INDEX('Input EIA SEDS'!$A:$BZ, $A96, COLUMN(BS96))</f>
        <v/>
      </c>
      <c r="BT96">
        <f>INDEX('Input EIA SEDS'!$A:$BZ, $A96, COLUMN(BT96))</f>
        <v/>
      </c>
      <c r="BU96">
        <f>INDEX('Input EIA SEDS'!$A:$BZ, $A96, COLUMN(BU96))</f>
        <v/>
      </c>
      <c r="BV96">
        <f>INDEX('Input EIA SEDS'!$A:$BZ, $A96, COLUMN(BV96))</f>
        <v/>
      </c>
      <c r="BW96">
        <f>INDEX('Input EIA SEDS'!$A:$BZ, $A96, COLUMN(BW96))</f>
        <v/>
      </c>
    </row>
    <row r="97" spans="1:75">
      <c r="A97">
        <f>MATCH($C97,'Input EIA SEDS'!$C:$C,0)</f>
        <v/>
      </c>
      <c r="B97">
        <f>INDEX('Input EIA SEDS'!$A:$BZ, $A97, COLUMN(B97))</f>
        <v/>
      </c>
      <c r="C97" t="s">
        <v>951</v>
      </c>
      <c r="D97">
        <f>INDEX('Input EIA SEDS'!$A:$BZ, $A97, COLUMN(D97))</f>
        <v/>
      </c>
      <c r="E97">
        <f>INDEX('Input EIA SEDS'!$A:$BZ, $A97, COLUMN(E97))</f>
        <v/>
      </c>
      <c r="F97">
        <f>INDEX('Input EIA SEDS'!$A:$BZ, $A97, COLUMN(F97))</f>
        <v/>
      </c>
      <c r="G97">
        <f>INDEX('Input EIA SEDS'!$A:$BZ, $A97, COLUMN(G97))</f>
        <v/>
      </c>
      <c r="H97">
        <f>INDEX('Input EIA SEDS'!$A:$BZ, $A97, COLUMN(H97))</f>
        <v/>
      </c>
      <c r="I97">
        <f>INDEX('Input EIA SEDS'!$A:$BZ, $A97, COLUMN(I97))</f>
        <v/>
      </c>
      <c r="J97">
        <f>INDEX('Input EIA SEDS'!$A:$BZ, $A97, COLUMN(J97))</f>
        <v/>
      </c>
      <c r="K97">
        <f>INDEX('Input EIA SEDS'!$A:$BZ, $A97, COLUMN(K97))</f>
        <v/>
      </c>
      <c r="L97">
        <f>INDEX('Input EIA SEDS'!$A:$BZ, $A97, COLUMN(L97))</f>
        <v/>
      </c>
      <c r="M97">
        <f>INDEX('Input EIA SEDS'!$A:$BZ, $A97, COLUMN(M97))</f>
        <v/>
      </c>
      <c r="N97">
        <f>INDEX('Input EIA SEDS'!$A:$BZ, $A97, COLUMN(N97))</f>
        <v/>
      </c>
      <c r="O97">
        <f>INDEX('Input EIA SEDS'!$A:$BZ, $A97, COLUMN(O97))</f>
        <v/>
      </c>
      <c r="P97">
        <f>INDEX('Input EIA SEDS'!$A:$BZ, $A97, COLUMN(P97))</f>
        <v/>
      </c>
      <c r="Q97">
        <f>INDEX('Input EIA SEDS'!$A:$BZ, $A97, COLUMN(Q97))</f>
        <v/>
      </c>
      <c r="R97">
        <f>INDEX('Input EIA SEDS'!$A:$BZ, $A97, COLUMN(R97))</f>
        <v/>
      </c>
      <c r="S97">
        <f>INDEX('Input EIA SEDS'!$A:$BZ, $A97, COLUMN(S97))</f>
        <v/>
      </c>
      <c r="T97">
        <f>INDEX('Input EIA SEDS'!$A:$BZ, $A97, COLUMN(T97))</f>
        <v/>
      </c>
      <c r="U97">
        <f>INDEX('Input EIA SEDS'!$A:$BZ, $A97, COLUMN(U97))</f>
        <v/>
      </c>
      <c r="V97">
        <f>INDEX('Input EIA SEDS'!$A:$BZ, $A97, COLUMN(V97))</f>
        <v/>
      </c>
      <c r="W97">
        <f>INDEX('Input EIA SEDS'!$A:$BZ, $A97, COLUMN(W97))</f>
        <v/>
      </c>
      <c r="X97">
        <f>INDEX('Input EIA SEDS'!$A:$BZ, $A97, COLUMN(X97))</f>
        <v/>
      </c>
      <c r="Y97">
        <f>INDEX('Input EIA SEDS'!$A:$BZ, $A97, COLUMN(Y97))</f>
        <v/>
      </c>
      <c r="Z97">
        <f>INDEX('Input EIA SEDS'!$A:$BZ, $A97, COLUMN(Z97))</f>
        <v/>
      </c>
      <c r="AA97">
        <f>INDEX('Input EIA SEDS'!$A:$BZ, $A97, COLUMN(AA97))</f>
        <v/>
      </c>
      <c r="AB97">
        <f>INDEX('Input EIA SEDS'!$A:$BZ, $A97, COLUMN(AB97))</f>
        <v/>
      </c>
      <c r="AC97">
        <f>INDEX('Input EIA SEDS'!$A:$BZ, $A97, COLUMN(AC97))</f>
        <v/>
      </c>
      <c r="AD97">
        <f>INDEX('Input EIA SEDS'!$A:$BZ, $A97, COLUMN(AD97))</f>
        <v/>
      </c>
      <c r="AE97">
        <f>INDEX('Input EIA SEDS'!$A:$BZ, $A97, COLUMN(AE97))</f>
        <v/>
      </c>
      <c r="AF97">
        <f>INDEX('Input EIA SEDS'!$A:$BZ, $A97, COLUMN(AF97))</f>
        <v/>
      </c>
      <c r="AG97">
        <f>INDEX('Input EIA SEDS'!$A:$BZ, $A97, COLUMN(AG97))</f>
        <v/>
      </c>
      <c r="AH97">
        <f>INDEX('Input EIA SEDS'!$A:$BZ, $A97, COLUMN(AH97))</f>
        <v/>
      </c>
      <c r="AI97">
        <f>INDEX('Input EIA SEDS'!$A:$BZ, $A97, COLUMN(AI97))</f>
        <v/>
      </c>
      <c r="AJ97">
        <f>INDEX('Input EIA SEDS'!$A:$BZ, $A97, COLUMN(AJ97))</f>
        <v/>
      </c>
      <c r="AK97">
        <f>INDEX('Input EIA SEDS'!$A:$BZ, $A97, COLUMN(AK97))</f>
        <v/>
      </c>
      <c r="AL97">
        <f>INDEX('Input EIA SEDS'!$A:$BZ, $A97, COLUMN(AL97))</f>
        <v/>
      </c>
      <c r="AM97">
        <f>INDEX('Input EIA SEDS'!$A:$BZ, $A97, COLUMN(AM97))</f>
        <v/>
      </c>
      <c r="AN97">
        <f>INDEX('Input EIA SEDS'!$A:$BZ, $A97, COLUMN(AN97))</f>
        <v/>
      </c>
      <c r="AO97">
        <f>INDEX('Input EIA SEDS'!$A:$BZ, $A97, COLUMN(AO97))</f>
        <v/>
      </c>
      <c r="AP97">
        <f>INDEX('Input EIA SEDS'!$A:$BZ, $A97, COLUMN(AP97))</f>
        <v/>
      </c>
      <c r="AQ97">
        <f>INDEX('Input EIA SEDS'!$A:$BZ, $A97, COLUMN(AQ97))</f>
        <v/>
      </c>
      <c r="AR97">
        <f>INDEX('Input EIA SEDS'!$A:$BZ, $A97, COLUMN(AR97))</f>
        <v/>
      </c>
      <c r="AS97">
        <f>INDEX('Input EIA SEDS'!$A:$BZ, $A97, COLUMN(AS97))</f>
        <v/>
      </c>
      <c r="AT97">
        <f>INDEX('Input EIA SEDS'!$A:$BZ, $A97, COLUMN(AT97))</f>
        <v/>
      </c>
      <c r="AU97">
        <f>INDEX('Input EIA SEDS'!$A:$BZ, $A97, COLUMN(AU97))</f>
        <v/>
      </c>
      <c r="AV97">
        <f>INDEX('Input EIA SEDS'!$A:$BZ, $A97, COLUMN(AV97))</f>
        <v/>
      </c>
      <c r="AW97">
        <f>INDEX('Input EIA SEDS'!$A:$BZ, $A97, COLUMN(AW97))</f>
        <v/>
      </c>
      <c r="AX97">
        <f>INDEX('Input EIA SEDS'!$A:$BZ, $A97, COLUMN(AX97))</f>
        <v/>
      </c>
      <c r="AY97">
        <f>INDEX('Input EIA SEDS'!$A:$BZ, $A97, COLUMN(AY97))</f>
        <v/>
      </c>
      <c r="AZ97">
        <f>INDEX('Input EIA SEDS'!$A:$BZ, $A97, COLUMN(AZ97))</f>
        <v/>
      </c>
      <c r="BA97">
        <f>INDEX('Input EIA SEDS'!$A:$BZ, $A97, COLUMN(BA97))</f>
        <v/>
      </c>
      <c r="BB97">
        <f>INDEX('Input EIA SEDS'!$A:$BZ, $A97, COLUMN(BB97))</f>
        <v/>
      </c>
      <c r="BC97">
        <f>INDEX('Input EIA SEDS'!$A:$BZ, $A97, COLUMN(BC97))</f>
        <v/>
      </c>
      <c r="BD97">
        <f>INDEX('Input EIA SEDS'!$A:$BZ, $A97, COLUMN(BD97))</f>
        <v/>
      </c>
      <c r="BE97">
        <f>INDEX('Input EIA SEDS'!$A:$BZ, $A97, COLUMN(BE97))</f>
        <v/>
      </c>
      <c r="BF97">
        <f>INDEX('Input EIA SEDS'!$A:$BZ, $A97, COLUMN(BF97))</f>
        <v/>
      </c>
      <c r="BG97">
        <f>INDEX('Input EIA SEDS'!$A:$BZ, $A97, COLUMN(BG97))</f>
        <v/>
      </c>
      <c r="BH97">
        <f>INDEX('Input EIA SEDS'!$A:$BZ, $A97, COLUMN(BH97))</f>
        <v/>
      </c>
      <c r="BI97">
        <f>INDEX('Input EIA SEDS'!$A:$BZ, $A97, COLUMN(BI97))</f>
        <v/>
      </c>
      <c r="BJ97">
        <f>INDEX('Input EIA SEDS'!$A:$BZ, $A97, COLUMN(BJ97))</f>
        <v/>
      </c>
      <c r="BK97">
        <f>INDEX('Input EIA SEDS'!$A:$BZ, $A97, COLUMN(BK97))</f>
        <v/>
      </c>
      <c r="BL97">
        <f>INDEX('Input EIA SEDS'!$A:$BZ, $A97, COLUMN(BL97))</f>
        <v/>
      </c>
      <c r="BM97">
        <f>INDEX('Input EIA SEDS'!$A:$BZ, $A97, COLUMN(BM97))</f>
        <v/>
      </c>
      <c r="BN97">
        <f>INDEX('Input EIA SEDS'!$A:$BZ, $A97, COLUMN(BN97))</f>
        <v/>
      </c>
      <c r="BO97">
        <f>INDEX('Input EIA SEDS'!$A:$BZ, $A97, COLUMN(BO97))</f>
        <v/>
      </c>
      <c r="BP97">
        <f>INDEX('Input EIA SEDS'!$A:$BZ, $A97, COLUMN(BP97))</f>
        <v/>
      </c>
      <c r="BQ97">
        <f>INDEX('Input EIA SEDS'!$A:$BZ, $A97, COLUMN(BQ97))</f>
        <v/>
      </c>
      <c r="BR97">
        <f>INDEX('Input EIA SEDS'!$A:$BZ, $A97, COLUMN(BR97))</f>
        <v/>
      </c>
      <c r="BS97">
        <f>INDEX('Input EIA SEDS'!$A:$BZ, $A97, COLUMN(BS97))</f>
        <v/>
      </c>
      <c r="BT97">
        <f>INDEX('Input EIA SEDS'!$A:$BZ, $A97, COLUMN(BT97))</f>
        <v/>
      </c>
      <c r="BU97">
        <f>INDEX('Input EIA SEDS'!$A:$BZ, $A97, COLUMN(BU97))</f>
        <v/>
      </c>
      <c r="BV97">
        <f>INDEX('Input EIA SEDS'!$A:$BZ, $A97, COLUMN(BV97))</f>
        <v/>
      </c>
      <c r="BW97">
        <f>INDEX('Input EIA SEDS'!$A:$BZ, $A97, COLUMN(BW97))</f>
        <v/>
      </c>
    </row>
    <row r="98" spans="1:75">
      <c r="A98">
        <f>MATCH($C98,'Input EIA SEDS'!$C:$C,0)</f>
        <v/>
      </c>
      <c r="B98">
        <f>INDEX('Input EIA SEDS'!$A:$BZ, $A98, COLUMN(B98))</f>
        <v/>
      </c>
      <c r="C98" t="s">
        <v>955</v>
      </c>
      <c r="D98">
        <f>INDEX('Input EIA SEDS'!$A:$BZ, $A98, COLUMN(D98))</f>
        <v/>
      </c>
      <c r="E98">
        <f>INDEX('Input EIA SEDS'!$A:$BZ, $A98, COLUMN(E98))</f>
        <v/>
      </c>
      <c r="F98">
        <f>INDEX('Input EIA SEDS'!$A:$BZ, $A98, COLUMN(F98))</f>
        <v/>
      </c>
      <c r="G98">
        <f>INDEX('Input EIA SEDS'!$A:$BZ, $A98, COLUMN(G98))</f>
        <v/>
      </c>
      <c r="H98">
        <f>INDEX('Input EIA SEDS'!$A:$BZ, $A98, COLUMN(H98))</f>
        <v/>
      </c>
      <c r="I98">
        <f>INDEX('Input EIA SEDS'!$A:$BZ, $A98, COLUMN(I98))</f>
        <v/>
      </c>
      <c r="J98">
        <f>INDEX('Input EIA SEDS'!$A:$BZ, $A98, COLUMN(J98))</f>
        <v/>
      </c>
      <c r="K98">
        <f>INDEX('Input EIA SEDS'!$A:$BZ, $A98, COLUMN(K98))</f>
        <v/>
      </c>
      <c r="L98">
        <f>INDEX('Input EIA SEDS'!$A:$BZ, $A98, COLUMN(L98))</f>
        <v/>
      </c>
      <c r="M98">
        <f>INDEX('Input EIA SEDS'!$A:$BZ, $A98, COLUMN(M98))</f>
        <v/>
      </c>
      <c r="N98">
        <f>INDEX('Input EIA SEDS'!$A:$BZ, $A98, COLUMN(N98))</f>
        <v/>
      </c>
      <c r="O98">
        <f>INDEX('Input EIA SEDS'!$A:$BZ, $A98, COLUMN(O98))</f>
        <v/>
      </c>
      <c r="P98">
        <f>INDEX('Input EIA SEDS'!$A:$BZ, $A98, COLUMN(P98))</f>
        <v/>
      </c>
      <c r="Q98">
        <f>INDEX('Input EIA SEDS'!$A:$BZ, $A98, COLUMN(Q98))</f>
        <v/>
      </c>
      <c r="R98">
        <f>INDEX('Input EIA SEDS'!$A:$BZ, $A98, COLUMN(R98))</f>
        <v/>
      </c>
      <c r="S98">
        <f>INDEX('Input EIA SEDS'!$A:$BZ, $A98, COLUMN(S98))</f>
        <v/>
      </c>
      <c r="T98">
        <f>INDEX('Input EIA SEDS'!$A:$BZ, $A98, COLUMN(T98))</f>
        <v/>
      </c>
      <c r="U98">
        <f>INDEX('Input EIA SEDS'!$A:$BZ, $A98, COLUMN(U98))</f>
        <v/>
      </c>
      <c r="V98">
        <f>INDEX('Input EIA SEDS'!$A:$BZ, $A98, COLUMN(V98))</f>
        <v/>
      </c>
      <c r="W98">
        <f>INDEX('Input EIA SEDS'!$A:$BZ, $A98, COLUMN(W98))</f>
        <v/>
      </c>
      <c r="X98">
        <f>INDEX('Input EIA SEDS'!$A:$BZ, $A98, COLUMN(X98))</f>
        <v/>
      </c>
      <c r="Y98">
        <f>INDEX('Input EIA SEDS'!$A:$BZ, $A98, COLUMN(Y98))</f>
        <v/>
      </c>
      <c r="Z98">
        <f>INDEX('Input EIA SEDS'!$A:$BZ, $A98, COLUMN(Z98))</f>
        <v/>
      </c>
      <c r="AA98">
        <f>INDEX('Input EIA SEDS'!$A:$BZ, $A98, COLUMN(AA98))</f>
        <v/>
      </c>
      <c r="AB98">
        <f>INDEX('Input EIA SEDS'!$A:$BZ, $A98, COLUMN(AB98))</f>
        <v/>
      </c>
      <c r="AC98">
        <f>INDEX('Input EIA SEDS'!$A:$BZ, $A98, COLUMN(AC98))</f>
        <v/>
      </c>
      <c r="AD98">
        <f>INDEX('Input EIA SEDS'!$A:$BZ, $A98, COLUMN(AD98))</f>
        <v/>
      </c>
      <c r="AE98">
        <f>INDEX('Input EIA SEDS'!$A:$BZ, $A98, COLUMN(AE98))</f>
        <v/>
      </c>
      <c r="AF98">
        <f>INDEX('Input EIA SEDS'!$A:$BZ, $A98, COLUMN(AF98))</f>
        <v/>
      </c>
      <c r="AG98">
        <f>INDEX('Input EIA SEDS'!$A:$BZ, $A98, COLUMN(AG98))</f>
        <v/>
      </c>
      <c r="AH98">
        <f>INDEX('Input EIA SEDS'!$A:$BZ, $A98, COLUMN(AH98))</f>
        <v/>
      </c>
      <c r="AI98">
        <f>INDEX('Input EIA SEDS'!$A:$BZ, $A98, COLUMN(AI98))</f>
        <v/>
      </c>
      <c r="AJ98">
        <f>INDEX('Input EIA SEDS'!$A:$BZ, $A98, COLUMN(AJ98))</f>
        <v/>
      </c>
      <c r="AK98">
        <f>INDEX('Input EIA SEDS'!$A:$BZ, $A98, COLUMN(AK98))</f>
        <v/>
      </c>
      <c r="AL98">
        <f>INDEX('Input EIA SEDS'!$A:$BZ, $A98, COLUMN(AL98))</f>
        <v/>
      </c>
      <c r="AM98">
        <f>INDEX('Input EIA SEDS'!$A:$BZ, $A98, COLUMN(AM98))</f>
        <v/>
      </c>
      <c r="AN98">
        <f>INDEX('Input EIA SEDS'!$A:$BZ, $A98, COLUMN(AN98))</f>
        <v/>
      </c>
      <c r="AO98">
        <f>INDEX('Input EIA SEDS'!$A:$BZ, $A98, COLUMN(AO98))</f>
        <v/>
      </c>
      <c r="AP98">
        <f>INDEX('Input EIA SEDS'!$A:$BZ, $A98, COLUMN(AP98))</f>
        <v/>
      </c>
      <c r="AQ98">
        <f>INDEX('Input EIA SEDS'!$A:$BZ, $A98, COLUMN(AQ98))</f>
        <v/>
      </c>
      <c r="AR98">
        <f>INDEX('Input EIA SEDS'!$A:$BZ, $A98, COLUMN(AR98))</f>
        <v/>
      </c>
      <c r="AS98">
        <f>INDEX('Input EIA SEDS'!$A:$BZ, $A98, COLUMN(AS98))</f>
        <v/>
      </c>
      <c r="AT98">
        <f>INDEX('Input EIA SEDS'!$A:$BZ, $A98, COLUMN(AT98))</f>
        <v/>
      </c>
      <c r="AU98">
        <f>INDEX('Input EIA SEDS'!$A:$BZ, $A98, COLUMN(AU98))</f>
        <v/>
      </c>
      <c r="AV98">
        <f>INDEX('Input EIA SEDS'!$A:$BZ, $A98, COLUMN(AV98))</f>
        <v/>
      </c>
      <c r="AW98">
        <f>INDEX('Input EIA SEDS'!$A:$BZ, $A98, COLUMN(AW98))</f>
        <v/>
      </c>
      <c r="AX98">
        <f>INDEX('Input EIA SEDS'!$A:$BZ, $A98, COLUMN(AX98))</f>
        <v/>
      </c>
      <c r="AY98">
        <f>INDEX('Input EIA SEDS'!$A:$BZ, $A98, COLUMN(AY98))</f>
        <v/>
      </c>
      <c r="AZ98">
        <f>INDEX('Input EIA SEDS'!$A:$BZ, $A98, COLUMN(AZ98))</f>
        <v/>
      </c>
      <c r="BA98">
        <f>INDEX('Input EIA SEDS'!$A:$BZ, $A98, COLUMN(BA98))</f>
        <v/>
      </c>
      <c r="BB98">
        <f>INDEX('Input EIA SEDS'!$A:$BZ, $A98, COLUMN(BB98))</f>
        <v/>
      </c>
      <c r="BC98">
        <f>INDEX('Input EIA SEDS'!$A:$BZ, $A98, COLUMN(BC98))</f>
        <v/>
      </c>
      <c r="BD98">
        <f>INDEX('Input EIA SEDS'!$A:$BZ, $A98, COLUMN(BD98))</f>
        <v/>
      </c>
      <c r="BE98">
        <f>INDEX('Input EIA SEDS'!$A:$BZ, $A98, COLUMN(BE98))</f>
        <v/>
      </c>
      <c r="BF98">
        <f>INDEX('Input EIA SEDS'!$A:$BZ, $A98, COLUMN(BF98))</f>
        <v/>
      </c>
      <c r="BG98">
        <f>INDEX('Input EIA SEDS'!$A:$BZ, $A98, COLUMN(BG98))</f>
        <v/>
      </c>
      <c r="BH98">
        <f>INDEX('Input EIA SEDS'!$A:$BZ, $A98, COLUMN(BH98))</f>
        <v/>
      </c>
      <c r="BI98">
        <f>INDEX('Input EIA SEDS'!$A:$BZ, $A98, COLUMN(BI98))</f>
        <v/>
      </c>
      <c r="BJ98">
        <f>INDEX('Input EIA SEDS'!$A:$BZ, $A98, COLUMN(BJ98))</f>
        <v/>
      </c>
      <c r="BK98">
        <f>INDEX('Input EIA SEDS'!$A:$BZ, $A98, COLUMN(BK98))</f>
        <v/>
      </c>
      <c r="BL98">
        <f>INDEX('Input EIA SEDS'!$A:$BZ, $A98, COLUMN(BL98))</f>
        <v/>
      </c>
      <c r="BM98">
        <f>INDEX('Input EIA SEDS'!$A:$BZ, $A98, COLUMN(BM98))</f>
        <v/>
      </c>
      <c r="BN98">
        <f>INDEX('Input EIA SEDS'!$A:$BZ, $A98, COLUMN(BN98))</f>
        <v/>
      </c>
      <c r="BO98">
        <f>INDEX('Input EIA SEDS'!$A:$BZ, $A98, COLUMN(BO98))</f>
        <v/>
      </c>
      <c r="BP98">
        <f>INDEX('Input EIA SEDS'!$A:$BZ, $A98, COLUMN(BP98))</f>
        <v/>
      </c>
      <c r="BQ98">
        <f>INDEX('Input EIA SEDS'!$A:$BZ, $A98, COLUMN(BQ98))</f>
        <v/>
      </c>
      <c r="BR98">
        <f>INDEX('Input EIA SEDS'!$A:$BZ, $A98, COLUMN(BR98))</f>
        <v/>
      </c>
      <c r="BS98">
        <f>INDEX('Input EIA SEDS'!$A:$BZ, $A98, COLUMN(BS98))</f>
        <v/>
      </c>
      <c r="BT98">
        <f>INDEX('Input EIA SEDS'!$A:$BZ, $A98, COLUMN(BT98))</f>
        <v/>
      </c>
      <c r="BU98">
        <f>INDEX('Input EIA SEDS'!$A:$BZ, $A98, COLUMN(BU98))</f>
        <v/>
      </c>
      <c r="BV98">
        <f>INDEX('Input EIA SEDS'!$A:$BZ, $A98, COLUMN(BV98))</f>
        <v/>
      </c>
      <c r="BW98">
        <f>INDEX('Input EIA SEDS'!$A:$BZ, $A98, COLUMN(BW98))</f>
        <v/>
      </c>
    </row>
    <row r="99" spans="1:75">
      <c r="A99">
        <f>MATCH($C99,'Input EIA SEDS'!$C:$C,0)</f>
        <v/>
      </c>
      <c r="B99">
        <f>INDEX('Input EIA SEDS'!$A:$BZ, $A99, COLUMN(B99))</f>
        <v/>
      </c>
      <c r="C99" t="s">
        <v>958</v>
      </c>
      <c r="D99">
        <f>INDEX('Input EIA SEDS'!$A:$BZ, $A99, COLUMN(D99))</f>
        <v/>
      </c>
      <c r="E99">
        <f>INDEX('Input EIA SEDS'!$A:$BZ, $A99, COLUMN(E99))</f>
        <v/>
      </c>
      <c r="F99">
        <f>INDEX('Input EIA SEDS'!$A:$BZ, $A99, COLUMN(F99))</f>
        <v/>
      </c>
      <c r="G99">
        <f>INDEX('Input EIA SEDS'!$A:$BZ, $A99, COLUMN(G99))</f>
        <v/>
      </c>
      <c r="H99">
        <f>INDEX('Input EIA SEDS'!$A:$BZ, $A99, COLUMN(H99))</f>
        <v/>
      </c>
      <c r="I99">
        <f>INDEX('Input EIA SEDS'!$A:$BZ, $A99, COLUMN(I99))</f>
        <v/>
      </c>
      <c r="J99">
        <f>INDEX('Input EIA SEDS'!$A:$BZ, $A99, COLUMN(J99))</f>
        <v/>
      </c>
      <c r="K99">
        <f>INDEX('Input EIA SEDS'!$A:$BZ, $A99, COLUMN(K99))</f>
        <v/>
      </c>
      <c r="L99">
        <f>INDEX('Input EIA SEDS'!$A:$BZ, $A99, COLUMN(L99))</f>
        <v/>
      </c>
      <c r="M99">
        <f>INDEX('Input EIA SEDS'!$A:$BZ, $A99, COLUMN(M99))</f>
        <v/>
      </c>
      <c r="N99">
        <f>INDEX('Input EIA SEDS'!$A:$BZ, $A99, COLUMN(N99))</f>
        <v/>
      </c>
      <c r="O99">
        <f>INDEX('Input EIA SEDS'!$A:$BZ, $A99, COLUMN(O99))</f>
        <v/>
      </c>
      <c r="P99">
        <f>INDEX('Input EIA SEDS'!$A:$BZ, $A99, COLUMN(P99))</f>
        <v/>
      </c>
      <c r="Q99">
        <f>INDEX('Input EIA SEDS'!$A:$BZ, $A99, COLUMN(Q99))</f>
        <v/>
      </c>
      <c r="R99">
        <f>INDEX('Input EIA SEDS'!$A:$BZ, $A99, COLUMN(R99))</f>
        <v/>
      </c>
      <c r="S99">
        <f>INDEX('Input EIA SEDS'!$A:$BZ, $A99, COLUMN(S99))</f>
        <v/>
      </c>
      <c r="T99">
        <f>INDEX('Input EIA SEDS'!$A:$BZ, $A99, COLUMN(T99))</f>
        <v/>
      </c>
      <c r="U99">
        <f>INDEX('Input EIA SEDS'!$A:$BZ, $A99, COLUMN(U99))</f>
        <v/>
      </c>
      <c r="V99">
        <f>INDEX('Input EIA SEDS'!$A:$BZ, $A99, COLUMN(V99))</f>
        <v/>
      </c>
      <c r="W99">
        <f>INDEX('Input EIA SEDS'!$A:$BZ, $A99, COLUMN(W99))</f>
        <v/>
      </c>
      <c r="X99">
        <f>INDEX('Input EIA SEDS'!$A:$BZ, $A99, COLUMN(X99))</f>
        <v/>
      </c>
      <c r="Y99">
        <f>INDEX('Input EIA SEDS'!$A:$BZ, $A99, COLUMN(Y99))</f>
        <v/>
      </c>
      <c r="Z99">
        <f>INDEX('Input EIA SEDS'!$A:$BZ, $A99, COLUMN(Z99))</f>
        <v/>
      </c>
      <c r="AA99">
        <f>INDEX('Input EIA SEDS'!$A:$BZ, $A99, COLUMN(AA99))</f>
        <v/>
      </c>
      <c r="AB99">
        <f>INDEX('Input EIA SEDS'!$A:$BZ, $A99, COLUMN(AB99))</f>
        <v/>
      </c>
      <c r="AC99">
        <f>INDEX('Input EIA SEDS'!$A:$BZ, $A99, COLUMN(AC99))</f>
        <v/>
      </c>
      <c r="AD99">
        <f>INDEX('Input EIA SEDS'!$A:$BZ, $A99, COLUMN(AD99))</f>
        <v/>
      </c>
      <c r="AE99">
        <f>INDEX('Input EIA SEDS'!$A:$BZ, $A99, COLUMN(AE99))</f>
        <v/>
      </c>
      <c r="AF99">
        <f>INDEX('Input EIA SEDS'!$A:$BZ, $A99, COLUMN(AF99))</f>
        <v/>
      </c>
      <c r="AG99">
        <f>INDEX('Input EIA SEDS'!$A:$BZ, $A99, COLUMN(AG99))</f>
        <v/>
      </c>
      <c r="AH99">
        <f>INDEX('Input EIA SEDS'!$A:$BZ, $A99, COLUMN(AH99))</f>
        <v/>
      </c>
      <c r="AI99">
        <f>INDEX('Input EIA SEDS'!$A:$BZ, $A99, COLUMN(AI99))</f>
        <v/>
      </c>
      <c r="AJ99">
        <f>INDEX('Input EIA SEDS'!$A:$BZ, $A99, COLUMN(AJ99))</f>
        <v/>
      </c>
      <c r="AK99">
        <f>INDEX('Input EIA SEDS'!$A:$BZ, $A99, COLUMN(AK99))</f>
        <v/>
      </c>
      <c r="AL99">
        <f>INDEX('Input EIA SEDS'!$A:$BZ, $A99, COLUMN(AL99))</f>
        <v/>
      </c>
      <c r="AM99">
        <f>INDEX('Input EIA SEDS'!$A:$BZ, $A99, COLUMN(AM99))</f>
        <v/>
      </c>
      <c r="AN99">
        <f>INDEX('Input EIA SEDS'!$A:$BZ, $A99, COLUMN(AN99))</f>
        <v/>
      </c>
      <c r="AO99">
        <f>INDEX('Input EIA SEDS'!$A:$BZ, $A99, COLUMN(AO99))</f>
        <v/>
      </c>
      <c r="AP99">
        <f>INDEX('Input EIA SEDS'!$A:$BZ, $A99, COLUMN(AP99))</f>
        <v/>
      </c>
      <c r="AQ99">
        <f>INDEX('Input EIA SEDS'!$A:$BZ, $A99, COLUMN(AQ99))</f>
        <v/>
      </c>
      <c r="AR99">
        <f>INDEX('Input EIA SEDS'!$A:$BZ, $A99, COLUMN(AR99))</f>
        <v/>
      </c>
      <c r="AS99">
        <f>INDEX('Input EIA SEDS'!$A:$BZ, $A99, COLUMN(AS99))</f>
        <v/>
      </c>
      <c r="AT99">
        <f>INDEX('Input EIA SEDS'!$A:$BZ, $A99, COLUMN(AT99))</f>
        <v/>
      </c>
      <c r="AU99">
        <f>INDEX('Input EIA SEDS'!$A:$BZ, $A99, COLUMN(AU99))</f>
        <v/>
      </c>
      <c r="AV99">
        <f>INDEX('Input EIA SEDS'!$A:$BZ, $A99, COLUMN(AV99))</f>
        <v/>
      </c>
      <c r="AW99">
        <f>INDEX('Input EIA SEDS'!$A:$BZ, $A99, COLUMN(AW99))</f>
        <v/>
      </c>
      <c r="AX99">
        <f>INDEX('Input EIA SEDS'!$A:$BZ, $A99, COLUMN(AX99))</f>
        <v/>
      </c>
      <c r="AY99">
        <f>INDEX('Input EIA SEDS'!$A:$BZ, $A99, COLUMN(AY99))</f>
        <v/>
      </c>
      <c r="AZ99">
        <f>INDEX('Input EIA SEDS'!$A:$BZ, $A99, COLUMN(AZ99))</f>
        <v/>
      </c>
      <c r="BA99">
        <f>INDEX('Input EIA SEDS'!$A:$BZ, $A99, COLUMN(BA99))</f>
        <v/>
      </c>
      <c r="BB99">
        <f>INDEX('Input EIA SEDS'!$A:$BZ, $A99, COLUMN(BB99))</f>
        <v/>
      </c>
      <c r="BC99">
        <f>INDEX('Input EIA SEDS'!$A:$BZ, $A99, COLUMN(BC99))</f>
        <v/>
      </c>
      <c r="BD99">
        <f>INDEX('Input EIA SEDS'!$A:$BZ, $A99, COLUMN(BD99))</f>
        <v/>
      </c>
      <c r="BE99">
        <f>INDEX('Input EIA SEDS'!$A:$BZ, $A99, COLUMN(BE99))</f>
        <v/>
      </c>
      <c r="BF99">
        <f>INDEX('Input EIA SEDS'!$A:$BZ, $A99, COLUMN(BF99))</f>
        <v/>
      </c>
      <c r="BG99">
        <f>INDEX('Input EIA SEDS'!$A:$BZ, $A99, COLUMN(BG99))</f>
        <v/>
      </c>
      <c r="BH99">
        <f>INDEX('Input EIA SEDS'!$A:$BZ, $A99, COLUMN(BH99))</f>
        <v/>
      </c>
      <c r="BI99">
        <f>INDEX('Input EIA SEDS'!$A:$BZ, $A99, COLUMN(BI99))</f>
        <v/>
      </c>
      <c r="BJ99">
        <f>INDEX('Input EIA SEDS'!$A:$BZ, $A99, COLUMN(BJ99))</f>
        <v/>
      </c>
      <c r="BK99">
        <f>INDEX('Input EIA SEDS'!$A:$BZ, $A99, COLUMN(BK99))</f>
        <v/>
      </c>
      <c r="BL99">
        <f>INDEX('Input EIA SEDS'!$A:$BZ, $A99, COLUMN(BL99))</f>
        <v/>
      </c>
      <c r="BM99">
        <f>INDEX('Input EIA SEDS'!$A:$BZ, $A99, COLUMN(BM99))</f>
        <v/>
      </c>
      <c r="BN99">
        <f>INDEX('Input EIA SEDS'!$A:$BZ, $A99, COLUMN(BN99))</f>
        <v/>
      </c>
      <c r="BO99">
        <f>INDEX('Input EIA SEDS'!$A:$BZ, $A99, COLUMN(BO99))</f>
        <v/>
      </c>
      <c r="BP99">
        <f>INDEX('Input EIA SEDS'!$A:$BZ, $A99, COLUMN(BP99))</f>
        <v/>
      </c>
      <c r="BQ99">
        <f>INDEX('Input EIA SEDS'!$A:$BZ, $A99, COLUMN(BQ99))</f>
        <v/>
      </c>
      <c r="BR99">
        <f>INDEX('Input EIA SEDS'!$A:$BZ, $A99, COLUMN(BR99))</f>
        <v/>
      </c>
      <c r="BS99">
        <f>INDEX('Input EIA SEDS'!$A:$BZ, $A99, COLUMN(BS99))</f>
        <v/>
      </c>
      <c r="BT99">
        <f>INDEX('Input EIA SEDS'!$A:$BZ, $A99, COLUMN(BT99))</f>
        <v/>
      </c>
      <c r="BU99">
        <f>INDEX('Input EIA SEDS'!$A:$BZ, $A99, COLUMN(BU99))</f>
        <v/>
      </c>
      <c r="BV99">
        <f>INDEX('Input EIA SEDS'!$A:$BZ, $A99, COLUMN(BV99))</f>
        <v/>
      </c>
      <c r="BW99">
        <f>INDEX('Input EIA SEDS'!$A:$BZ, $A99, COLUMN(BW99))</f>
        <v/>
      </c>
    </row>
    <row r="100" spans="1:75">
      <c r="A100">
        <f>MATCH($C100,'Input EIA SEDS'!$C:$C,0)</f>
        <v/>
      </c>
      <c r="B100">
        <f>INDEX('Input EIA SEDS'!$A:$BZ, $A100, COLUMN(B100))</f>
        <v/>
      </c>
      <c r="C100" t="s">
        <v>1843</v>
      </c>
      <c r="D100">
        <f>INDEX('Input EIA SEDS'!$A:$BZ, $A100, COLUMN(D100))</f>
        <v/>
      </c>
      <c r="E100">
        <f>INDEX('Input EIA SEDS'!$A:$BZ, $A100, COLUMN(E100))</f>
        <v/>
      </c>
      <c r="F100">
        <f>INDEX('Input EIA SEDS'!$A:$BZ, $A100, COLUMN(F100))</f>
        <v/>
      </c>
      <c r="G100">
        <f>INDEX('Input EIA SEDS'!$A:$BZ, $A100, COLUMN(G100))</f>
        <v/>
      </c>
      <c r="H100">
        <f>INDEX('Input EIA SEDS'!$A:$BZ, $A100, COLUMN(H100))</f>
        <v/>
      </c>
      <c r="I100">
        <f>INDEX('Input EIA SEDS'!$A:$BZ, $A100, COLUMN(I100))</f>
        <v/>
      </c>
      <c r="J100">
        <f>INDEX('Input EIA SEDS'!$A:$BZ, $A100, COLUMN(J100))</f>
        <v/>
      </c>
      <c r="K100">
        <f>INDEX('Input EIA SEDS'!$A:$BZ, $A100, COLUMN(K100))</f>
        <v/>
      </c>
      <c r="L100">
        <f>INDEX('Input EIA SEDS'!$A:$BZ, $A100, COLUMN(L100))</f>
        <v/>
      </c>
      <c r="M100">
        <f>INDEX('Input EIA SEDS'!$A:$BZ, $A100, COLUMN(M100))</f>
        <v/>
      </c>
      <c r="N100">
        <f>INDEX('Input EIA SEDS'!$A:$BZ, $A100, COLUMN(N100))</f>
        <v/>
      </c>
      <c r="O100">
        <f>INDEX('Input EIA SEDS'!$A:$BZ, $A100, COLUMN(O100))</f>
        <v/>
      </c>
      <c r="P100">
        <f>INDEX('Input EIA SEDS'!$A:$BZ, $A100, COLUMN(P100))</f>
        <v/>
      </c>
      <c r="Q100">
        <f>INDEX('Input EIA SEDS'!$A:$BZ, $A100, COLUMN(Q100))</f>
        <v/>
      </c>
      <c r="R100">
        <f>INDEX('Input EIA SEDS'!$A:$BZ, $A100, COLUMN(R100))</f>
        <v/>
      </c>
      <c r="S100">
        <f>INDEX('Input EIA SEDS'!$A:$BZ, $A100, COLUMN(S100))</f>
        <v/>
      </c>
      <c r="T100">
        <f>INDEX('Input EIA SEDS'!$A:$BZ, $A100, COLUMN(T100))</f>
        <v/>
      </c>
      <c r="U100">
        <f>INDEX('Input EIA SEDS'!$A:$BZ, $A100, COLUMN(U100))</f>
        <v/>
      </c>
      <c r="V100">
        <f>INDEX('Input EIA SEDS'!$A:$BZ, $A100, COLUMN(V100))</f>
        <v/>
      </c>
      <c r="W100">
        <f>INDEX('Input EIA SEDS'!$A:$BZ, $A100, COLUMN(W100))</f>
        <v/>
      </c>
      <c r="X100">
        <f>INDEX('Input EIA SEDS'!$A:$BZ, $A100, COLUMN(X100))</f>
        <v/>
      </c>
      <c r="Y100">
        <f>INDEX('Input EIA SEDS'!$A:$BZ, $A100, COLUMN(Y100))</f>
        <v/>
      </c>
      <c r="Z100">
        <f>INDEX('Input EIA SEDS'!$A:$BZ, $A100, COLUMN(Z100))</f>
        <v/>
      </c>
      <c r="AA100">
        <f>INDEX('Input EIA SEDS'!$A:$BZ, $A100, COLUMN(AA100))</f>
        <v/>
      </c>
      <c r="AB100">
        <f>INDEX('Input EIA SEDS'!$A:$BZ, $A100, COLUMN(AB100))</f>
        <v/>
      </c>
      <c r="AC100">
        <f>INDEX('Input EIA SEDS'!$A:$BZ, $A100, COLUMN(AC100))</f>
        <v/>
      </c>
      <c r="AD100">
        <f>INDEX('Input EIA SEDS'!$A:$BZ, $A100, COLUMN(AD100))</f>
        <v/>
      </c>
      <c r="AE100">
        <f>INDEX('Input EIA SEDS'!$A:$BZ, $A100, COLUMN(AE100))</f>
        <v/>
      </c>
      <c r="AF100">
        <f>INDEX('Input EIA SEDS'!$A:$BZ, $A100, COLUMN(AF100))</f>
        <v/>
      </c>
      <c r="AG100">
        <f>INDEX('Input EIA SEDS'!$A:$BZ, $A100, COLUMN(AG100))</f>
        <v/>
      </c>
      <c r="AH100">
        <f>INDEX('Input EIA SEDS'!$A:$BZ, $A100, COLUMN(AH100))</f>
        <v/>
      </c>
      <c r="AI100">
        <f>INDEX('Input EIA SEDS'!$A:$BZ, $A100, COLUMN(AI100))</f>
        <v/>
      </c>
      <c r="AJ100">
        <f>INDEX('Input EIA SEDS'!$A:$BZ, $A100, COLUMN(AJ100))</f>
        <v/>
      </c>
      <c r="AK100">
        <f>INDEX('Input EIA SEDS'!$A:$BZ, $A100, COLUMN(AK100))</f>
        <v/>
      </c>
      <c r="AL100">
        <f>INDEX('Input EIA SEDS'!$A:$BZ, $A100, COLUMN(AL100))</f>
        <v/>
      </c>
      <c r="AM100">
        <f>INDEX('Input EIA SEDS'!$A:$BZ, $A100, COLUMN(AM100))</f>
        <v/>
      </c>
      <c r="AN100">
        <f>INDEX('Input EIA SEDS'!$A:$BZ, $A100, COLUMN(AN100))</f>
        <v/>
      </c>
      <c r="AO100">
        <f>INDEX('Input EIA SEDS'!$A:$BZ, $A100, COLUMN(AO100))</f>
        <v/>
      </c>
      <c r="AP100">
        <f>INDEX('Input EIA SEDS'!$A:$BZ, $A100, COLUMN(AP100))</f>
        <v/>
      </c>
      <c r="AQ100">
        <f>INDEX('Input EIA SEDS'!$A:$BZ, $A100, COLUMN(AQ100))</f>
        <v/>
      </c>
      <c r="AR100">
        <f>INDEX('Input EIA SEDS'!$A:$BZ, $A100, COLUMN(AR100))</f>
        <v/>
      </c>
      <c r="AS100">
        <f>INDEX('Input EIA SEDS'!$A:$BZ, $A100, COLUMN(AS100))</f>
        <v/>
      </c>
      <c r="AT100">
        <f>INDEX('Input EIA SEDS'!$A:$BZ, $A100, COLUMN(AT100))</f>
        <v/>
      </c>
      <c r="AU100">
        <f>INDEX('Input EIA SEDS'!$A:$BZ, $A100, COLUMN(AU100))</f>
        <v/>
      </c>
      <c r="AV100">
        <f>INDEX('Input EIA SEDS'!$A:$BZ, $A100, COLUMN(AV100))</f>
        <v/>
      </c>
      <c r="AW100">
        <f>INDEX('Input EIA SEDS'!$A:$BZ, $A100, COLUMN(AW100))</f>
        <v/>
      </c>
      <c r="AX100">
        <f>INDEX('Input EIA SEDS'!$A:$BZ, $A100, COLUMN(AX100))</f>
        <v/>
      </c>
      <c r="AY100">
        <f>INDEX('Input EIA SEDS'!$A:$BZ, $A100, COLUMN(AY100))</f>
        <v/>
      </c>
      <c r="AZ100">
        <f>INDEX('Input EIA SEDS'!$A:$BZ, $A100, COLUMN(AZ100))</f>
        <v/>
      </c>
      <c r="BA100">
        <f>INDEX('Input EIA SEDS'!$A:$BZ, $A100, COLUMN(BA100))</f>
        <v/>
      </c>
      <c r="BB100">
        <f>INDEX('Input EIA SEDS'!$A:$BZ, $A100, COLUMN(BB100))</f>
        <v/>
      </c>
      <c r="BC100">
        <f>INDEX('Input EIA SEDS'!$A:$BZ, $A100, COLUMN(BC100))</f>
        <v/>
      </c>
      <c r="BD100">
        <f>INDEX('Input EIA SEDS'!$A:$BZ, $A100, COLUMN(BD100))</f>
        <v/>
      </c>
      <c r="BE100">
        <f>INDEX('Input EIA SEDS'!$A:$BZ, $A100, COLUMN(BE100))</f>
        <v/>
      </c>
      <c r="BF100">
        <f>INDEX('Input EIA SEDS'!$A:$BZ, $A100, COLUMN(BF100))</f>
        <v/>
      </c>
      <c r="BG100">
        <f>INDEX('Input EIA SEDS'!$A:$BZ, $A100, COLUMN(BG100))</f>
        <v/>
      </c>
      <c r="BH100">
        <f>INDEX('Input EIA SEDS'!$A:$BZ, $A100, COLUMN(BH100))</f>
        <v/>
      </c>
      <c r="BI100">
        <f>INDEX('Input EIA SEDS'!$A:$BZ, $A100, COLUMN(BI100))</f>
        <v/>
      </c>
      <c r="BJ100">
        <f>INDEX('Input EIA SEDS'!$A:$BZ, $A100, COLUMN(BJ100))</f>
        <v/>
      </c>
      <c r="BK100">
        <f>INDEX('Input EIA SEDS'!$A:$BZ, $A100, COLUMN(BK100))</f>
        <v/>
      </c>
      <c r="BL100">
        <f>INDEX('Input EIA SEDS'!$A:$BZ, $A100, COLUMN(BL100))</f>
        <v/>
      </c>
      <c r="BM100">
        <f>INDEX('Input EIA SEDS'!$A:$BZ, $A100, COLUMN(BM100))</f>
        <v/>
      </c>
      <c r="BN100">
        <f>INDEX('Input EIA SEDS'!$A:$BZ, $A100, COLUMN(BN100))</f>
        <v/>
      </c>
      <c r="BO100">
        <f>INDEX('Input EIA SEDS'!$A:$BZ, $A100, COLUMN(BO100))</f>
        <v/>
      </c>
      <c r="BP100">
        <f>INDEX('Input EIA SEDS'!$A:$BZ, $A100, COLUMN(BP100))</f>
        <v/>
      </c>
      <c r="BQ100">
        <f>INDEX('Input EIA SEDS'!$A:$BZ, $A100, COLUMN(BQ100))</f>
        <v/>
      </c>
      <c r="BR100">
        <f>INDEX('Input EIA SEDS'!$A:$BZ, $A100, COLUMN(BR100))</f>
        <v/>
      </c>
      <c r="BS100">
        <f>INDEX('Input EIA SEDS'!$A:$BZ, $A100, COLUMN(BS100))</f>
        <v/>
      </c>
      <c r="BT100">
        <f>INDEX('Input EIA SEDS'!$A:$BZ, $A100, COLUMN(BT100))</f>
        <v/>
      </c>
      <c r="BU100">
        <f>INDEX('Input EIA SEDS'!$A:$BZ, $A100, COLUMN(BU100))</f>
        <v/>
      </c>
      <c r="BV100">
        <f>INDEX('Input EIA SEDS'!$A:$BZ, $A100, COLUMN(BV100))</f>
        <v/>
      </c>
      <c r="BW100">
        <f>INDEX('Input EIA SEDS'!$A:$BZ, $A100, COLUMN(BW100))</f>
        <v/>
      </c>
    </row>
    <row r="101" spans="1:75">
      <c r="A101">
        <f>MATCH($C101,'Input EIA SEDS'!$C:$C,0)</f>
        <v/>
      </c>
      <c r="B101">
        <f>INDEX('Input EIA SEDS'!$A:$BZ, $A101, COLUMN(B101))</f>
        <v/>
      </c>
      <c r="C101" t="s">
        <v>1844</v>
      </c>
      <c r="D101">
        <f>INDEX('Input EIA SEDS'!$A:$BZ, $A101, COLUMN(D101))</f>
        <v/>
      </c>
      <c r="E101">
        <f>INDEX('Input EIA SEDS'!$A:$BZ, $A101, COLUMN(E101))</f>
        <v/>
      </c>
      <c r="F101">
        <f>INDEX('Input EIA SEDS'!$A:$BZ, $A101, COLUMN(F101))</f>
        <v/>
      </c>
      <c r="G101">
        <f>INDEX('Input EIA SEDS'!$A:$BZ, $A101, COLUMN(G101))</f>
        <v/>
      </c>
      <c r="H101">
        <f>INDEX('Input EIA SEDS'!$A:$BZ, $A101, COLUMN(H101))</f>
        <v/>
      </c>
      <c r="I101">
        <f>INDEX('Input EIA SEDS'!$A:$BZ, $A101, COLUMN(I101))</f>
        <v/>
      </c>
      <c r="J101">
        <f>INDEX('Input EIA SEDS'!$A:$BZ, $A101, COLUMN(J101))</f>
        <v/>
      </c>
      <c r="K101">
        <f>INDEX('Input EIA SEDS'!$A:$BZ, $A101, COLUMN(K101))</f>
        <v/>
      </c>
      <c r="L101">
        <f>INDEX('Input EIA SEDS'!$A:$BZ, $A101, COLUMN(L101))</f>
        <v/>
      </c>
      <c r="M101">
        <f>INDEX('Input EIA SEDS'!$A:$BZ, $A101, COLUMN(M101))</f>
        <v/>
      </c>
      <c r="N101">
        <f>INDEX('Input EIA SEDS'!$A:$BZ, $A101, COLUMN(N101))</f>
        <v/>
      </c>
      <c r="O101">
        <f>INDEX('Input EIA SEDS'!$A:$BZ, $A101, COLUMN(O101))</f>
        <v/>
      </c>
      <c r="P101">
        <f>INDEX('Input EIA SEDS'!$A:$BZ, $A101, COLUMN(P101))</f>
        <v/>
      </c>
      <c r="Q101">
        <f>INDEX('Input EIA SEDS'!$A:$BZ, $A101, COLUMN(Q101))</f>
        <v/>
      </c>
      <c r="R101">
        <f>INDEX('Input EIA SEDS'!$A:$BZ, $A101, COLUMN(R101))</f>
        <v/>
      </c>
      <c r="S101">
        <f>INDEX('Input EIA SEDS'!$A:$BZ, $A101, COLUMN(S101))</f>
        <v/>
      </c>
      <c r="T101">
        <f>INDEX('Input EIA SEDS'!$A:$BZ, $A101, COLUMN(T101))</f>
        <v/>
      </c>
      <c r="U101">
        <f>INDEX('Input EIA SEDS'!$A:$BZ, $A101, COLUMN(U101))</f>
        <v/>
      </c>
      <c r="V101">
        <f>INDEX('Input EIA SEDS'!$A:$BZ, $A101, COLUMN(V101))</f>
        <v/>
      </c>
      <c r="W101">
        <f>INDEX('Input EIA SEDS'!$A:$BZ, $A101, COLUMN(W101))</f>
        <v/>
      </c>
      <c r="X101">
        <f>INDEX('Input EIA SEDS'!$A:$BZ, $A101, COLUMN(X101))</f>
        <v/>
      </c>
      <c r="Y101">
        <f>INDEX('Input EIA SEDS'!$A:$BZ, $A101, COLUMN(Y101))</f>
        <v/>
      </c>
      <c r="Z101">
        <f>INDEX('Input EIA SEDS'!$A:$BZ, $A101, COLUMN(Z101))</f>
        <v/>
      </c>
      <c r="AA101">
        <f>INDEX('Input EIA SEDS'!$A:$BZ, $A101, COLUMN(AA101))</f>
        <v/>
      </c>
      <c r="AB101">
        <f>INDEX('Input EIA SEDS'!$A:$BZ, $A101, COLUMN(AB101))</f>
        <v/>
      </c>
      <c r="AC101">
        <f>INDEX('Input EIA SEDS'!$A:$BZ, $A101, COLUMN(AC101))</f>
        <v/>
      </c>
      <c r="AD101">
        <f>INDEX('Input EIA SEDS'!$A:$BZ, $A101, COLUMN(AD101))</f>
        <v/>
      </c>
      <c r="AE101">
        <f>INDEX('Input EIA SEDS'!$A:$BZ, $A101, COLUMN(AE101))</f>
        <v/>
      </c>
      <c r="AF101">
        <f>INDEX('Input EIA SEDS'!$A:$BZ, $A101, COLUMN(AF101))</f>
        <v/>
      </c>
      <c r="AG101">
        <f>INDEX('Input EIA SEDS'!$A:$BZ, $A101, COLUMN(AG101))</f>
        <v/>
      </c>
      <c r="AH101">
        <f>INDEX('Input EIA SEDS'!$A:$BZ, $A101, COLUMN(AH101))</f>
        <v/>
      </c>
      <c r="AI101">
        <f>INDEX('Input EIA SEDS'!$A:$BZ, $A101, COLUMN(AI101))</f>
        <v/>
      </c>
      <c r="AJ101">
        <f>INDEX('Input EIA SEDS'!$A:$BZ, $A101, COLUMN(AJ101))</f>
        <v/>
      </c>
      <c r="AK101">
        <f>INDEX('Input EIA SEDS'!$A:$BZ, $A101, COLUMN(AK101))</f>
        <v/>
      </c>
      <c r="AL101">
        <f>INDEX('Input EIA SEDS'!$A:$BZ, $A101, COLUMN(AL101))</f>
        <v/>
      </c>
      <c r="AM101">
        <f>INDEX('Input EIA SEDS'!$A:$BZ, $A101, COLUMN(AM101))</f>
        <v/>
      </c>
      <c r="AN101">
        <f>INDEX('Input EIA SEDS'!$A:$BZ, $A101, COLUMN(AN101))</f>
        <v/>
      </c>
      <c r="AO101">
        <f>INDEX('Input EIA SEDS'!$A:$BZ, $A101, COLUMN(AO101))</f>
        <v/>
      </c>
      <c r="AP101">
        <f>INDEX('Input EIA SEDS'!$A:$BZ, $A101, COLUMN(AP101))</f>
        <v/>
      </c>
      <c r="AQ101">
        <f>INDEX('Input EIA SEDS'!$A:$BZ, $A101, COLUMN(AQ101))</f>
        <v/>
      </c>
      <c r="AR101">
        <f>INDEX('Input EIA SEDS'!$A:$BZ, $A101, COLUMN(AR101))</f>
        <v/>
      </c>
      <c r="AS101">
        <f>INDEX('Input EIA SEDS'!$A:$BZ, $A101, COLUMN(AS101))</f>
        <v/>
      </c>
      <c r="AT101">
        <f>INDEX('Input EIA SEDS'!$A:$BZ, $A101, COLUMN(AT101))</f>
        <v/>
      </c>
      <c r="AU101">
        <f>INDEX('Input EIA SEDS'!$A:$BZ, $A101, COLUMN(AU101))</f>
        <v/>
      </c>
      <c r="AV101">
        <f>INDEX('Input EIA SEDS'!$A:$BZ, $A101, COLUMN(AV101))</f>
        <v/>
      </c>
      <c r="AW101">
        <f>INDEX('Input EIA SEDS'!$A:$BZ, $A101, COLUMN(AW101))</f>
        <v/>
      </c>
      <c r="AX101">
        <f>INDEX('Input EIA SEDS'!$A:$BZ, $A101, COLUMN(AX101))</f>
        <v/>
      </c>
      <c r="AY101">
        <f>INDEX('Input EIA SEDS'!$A:$BZ, $A101, COLUMN(AY101))</f>
        <v/>
      </c>
      <c r="AZ101">
        <f>INDEX('Input EIA SEDS'!$A:$BZ, $A101, COLUMN(AZ101))</f>
        <v/>
      </c>
      <c r="BA101">
        <f>INDEX('Input EIA SEDS'!$A:$BZ, $A101, COLUMN(BA101))</f>
        <v/>
      </c>
      <c r="BB101">
        <f>INDEX('Input EIA SEDS'!$A:$BZ, $A101, COLUMN(BB101))</f>
        <v/>
      </c>
      <c r="BC101">
        <f>INDEX('Input EIA SEDS'!$A:$BZ, $A101, COLUMN(BC101))</f>
        <v/>
      </c>
      <c r="BD101">
        <f>INDEX('Input EIA SEDS'!$A:$BZ, $A101, COLUMN(BD101))</f>
        <v/>
      </c>
      <c r="BE101">
        <f>INDEX('Input EIA SEDS'!$A:$BZ, $A101, COLUMN(BE101))</f>
        <v/>
      </c>
      <c r="BF101">
        <f>INDEX('Input EIA SEDS'!$A:$BZ, $A101, COLUMN(BF101))</f>
        <v/>
      </c>
      <c r="BG101">
        <f>INDEX('Input EIA SEDS'!$A:$BZ, $A101, COLUMN(BG101))</f>
        <v/>
      </c>
      <c r="BH101">
        <f>INDEX('Input EIA SEDS'!$A:$BZ, $A101, COLUMN(BH101))</f>
        <v/>
      </c>
      <c r="BI101">
        <f>INDEX('Input EIA SEDS'!$A:$BZ, $A101, COLUMN(BI101))</f>
        <v/>
      </c>
      <c r="BJ101">
        <f>INDEX('Input EIA SEDS'!$A:$BZ, $A101, COLUMN(BJ101))</f>
        <v/>
      </c>
      <c r="BK101">
        <f>INDEX('Input EIA SEDS'!$A:$BZ, $A101, COLUMN(BK101))</f>
        <v/>
      </c>
      <c r="BL101">
        <f>INDEX('Input EIA SEDS'!$A:$BZ, $A101, COLUMN(BL101))</f>
        <v/>
      </c>
      <c r="BM101">
        <f>INDEX('Input EIA SEDS'!$A:$BZ, $A101, COLUMN(BM101))</f>
        <v/>
      </c>
      <c r="BN101">
        <f>INDEX('Input EIA SEDS'!$A:$BZ, $A101, COLUMN(BN101))</f>
        <v/>
      </c>
      <c r="BO101">
        <f>INDEX('Input EIA SEDS'!$A:$BZ, $A101, COLUMN(BO101))</f>
        <v/>
      </c>
      <c r="BP101">
        <f>INDEX('Input EIA SEDS'!$A:$BZ, $A101, COLUMN(BP101))</f>
        <v/>
      </c>
      <c r="BQ101">
        <f>INDEX('Input EIA SEDS'!$A:$BZ, $A101, COLUMN(BQ101))</f>
        <v/>
      </c>
      <c r="BR101">
        <f>INDEX('Input EIA SEDS'!$A:$BZ, $A101, COLUMN(BR101))</f>
        <v/>
      </c>
      <c r="BS101">
        <f>INDEX('Input EIA SEDS'!$A:$BZ, $A101, COLUMN(BS101))</f>
        <v/>
      </c>
      <c r="BT101">
        <f>INDEX('Input EIA SEDS'!$A:$BZ, $A101, COLUMN(BT101))</f>
        <v/>
      </c>
      <c r="BU101">
        <f>INDEX('Input EIA SEDS'!$A:$BZ, $A101, COLUMN(BU101))</f>
        <v/>
      </c>
      <c r="BV101">
        <f>INDEX('Input EIA SEDS'!$A:$BZ, $A101, COLUMN(BV101))</f>
        <v/>
      </c>
      <c r="BW101">
        <f>INDEX('Input EIA SEDS'!$A:$BZ, $A101, COLUMN(BW101))</f>
        <v/>
      </c>
    </row>
    <row r="102" spans="1:75">
      <c r="A102">
        <f>MATCH($C102,'Input EIA SEDS'!$C:$C,0)</f>
        <v/>
      </c>
      <c r="B102">
        <f>INDEX('Input EIA SEDS'!$A:$BZ, $A102, COLUMN(B102))</f>
        <v/>
      </c>
      <c r="C102" t="s">
        <v>1845</v>
      </c>
      <c r="D102">
        <f>INDEX('Input EIA SEDS'!$A:$BZ, $A102, COLUMN(D102))</f>
        <v/>
      </c>
      <c r="E102">
        <f>INDEX('Input EIA SEDS'!$A:$BZ, $A102, COLUMN(E102))</f>
        <v/>
      </c>
      <c r="F102">
        <f>INDEX('Input EIA SEDS'!$A:$BZ, $A102, COLUMN(F102))</f>
        <v/>
      </c>
      <c r="G102">
        <f>INDEX('Input EIA SEDS'!$A:$BZ, $A102, COLUMN(G102))</f>
        <v/>
      </c>
      <c r="H102">
        <f>INDEX('Input EIA SEDS'!$A:$BZ, $A102, COLUMN(H102))</f>
        <v/>
      </c>
      <c r="I102">
        <f>INDEX('Input EIA SEDS'!$A:$BZ, $A102, COLUMN(I102))</f>
        <v/>
      </c>
      <c r="J102">
        <f>INDEX('Input EIA SEDS'!$A:$BZ, $A102, COLUMN(J102))</f>
        <v/>
      </c>
      <c r="K102">
        <f>INDEX('Input EIA SEDS'!$A:$BZ, $A102, COLUMN(K102))</f>
        <v/>
      </c>
      <c r="L102">
        <f>INDEX('Input EIA SEDS'!$A:$BZ, $A102, COLUMN(L102))</f>
        <v/>
      </c>
      <c r="M102">
        <f>INDEX('Input EIA SEDS'!$A:$BZ, $A102, COLUMN(M102))</f>
        <v/>
      </c>
      <c r="N102">
        <f>INDEX('Input EIA SEDS'!$A:$BZ, $A102, COLUMN(N102))</f>
        <v/>
      </c>
      <c r="O102">
        <f>INDEX('Input EIA SEDS'!$A:$BZ, $A102, COLUMN(O102))</f>
        <v/>
      </c>
      <c r="P102">
        <f>INDEX('Input EIA SEDS'!$A:$BZ, $A102, COLUMN(P102))</f>
        <v/>
      </c>
      <c r="Q102">
        <f>INDEX('Input EIA SEDS'!$A:$BZ, $A102, COLUMN(Q102))</f>
        <v/>
      </c>
      <c r="R102">
        <f>INDEX('Input EIA SEDS'!$A:$BZ, $A102, COLUMN(R102))</f>
        <v/>
      </c>
      <c r="S102">
        <f>INDEX('Input EIA SEDS'!$A:$BZ, $A102, COLUMN(S102))</f>
        <v/>
      </c>
      <c r="T102">
        <f>INDEX('Input EIA SEDS'!$A:$BZ, $A102, COLUMN(T102))</f>
        <v/>
      </c>
      <c r="U102">
        <f>INDEX('Input EIA SEDS'!$A:$BZ, $A102, COLUMN(U102))</f>
        <v/>
      </c>
      <c r="V102">
        <f>INDEX('Input EIA SEDS'!$A:$BZ, $A102, COLUMN(V102))</f>
        <v/>
      </c>
      <c r="W102">
        <f>INDEX('Input EIA SEDS'!$A:$BZ, $A102, COLUMN(W102))</f>
        <v/>
      </c>
      <c r="X102">
        <f>INDEX('Input EIA SEDS'!$A:$BZ, $A102, COLUMN(X102))</f>
        <v/>
      </c>
      <c r="Y102">
        <f>INDEX('Input EIA SEDS'!$A:$BZ, $A102, COLUMN(Y102))</f>
        <v/>
      </c>
      <c r="Z102">
        <f>INDEX('Input EIA SEDS'!$A:$BZ, $A102, COLUMN(Z102))</f>
        <v/>
      </c>
      <c r="AA102">
        <f>INDEX('Input EIA SEDS'!$A:$BZ, $A102, COLUMN(AA102))</f>
        <v/>
      </c>
      <c r="AB102">
        <f>INDEX('Input EIA SEDS'!$A:$BZ, $A102, COLUMN(AB102))</f>
        <v/>
      </c>
      <c r="AC102">
        <f>INDEX('Input EIA SEDS'!$A:$BZ, $A102, COLUMN(AC102))</f>
        <v/>
      </c>
      <c r="AD102">
        <f>INDEX('Input EIA SEDS'!$A:$BZ, $A102, COLUMN(AD102))</f>
        <v/>
      </c>
      <c r="AE102">
        <f>INDEX('Input EIA SEDS'!$A:$BZ, $A102, COLUMN(AE102))</f>
        <v/>
      </c>
      <c r="AF102">
        <f>INDEX('Input EIA SEDS'!$A:$BZ, $A102, COLUMN(AF102))</f>
        <v/>
      </c>
      <c r="AG102">
        <f>INDEX('Input EIA SEDS'!$A:$BZ, $A102, COLUMN(AG102))</f>
        <v/>
      </c>
      <c r="AH102">
        <f>INDEX('Input EIA SEDS'!$A:$BZ, $A102, COLUMN(AH102))</f>
        <v/>
      </c>
      <c r="AI102">
        <f>INDEX('Input EIA SEDS'!$A:$BZ, $A102, COLUMN(AI102))</f>
        <v/>
      </c>
      <c r="AJ102">
        <f>INDEX('Input EIA SEDS'!$A:$BZ, $A102, COLUMN(AJ102))</f>
        <v/>
      </c>
      <c r="AK102">
        <f>INDEX('Input EIA SEDS'!$A:$BZ, $A102, COLUMN(AK102))</f>
        <v/>
      </c>
      <c r="AL102">
        <f>INDEX('Input EIA SEDS'!$A:$BZ, $A102, COLUMN(AL102))</f>
        <v/>
      </c>
      <c r="AM102">
        <f>INDEX('Input EIA SEDS'!$A:$BZ, $A102, COLUMN(AM102))</f>
        <v/>
      </c>
      <c r="AN102">
        <f>INDEX('Input EIA SEDS'!$A:$BZ, $A102, COLUMN(AN102))</f>
        <v/>
      </c>
      <c r="AO102">
        <f>INDEX('Input EIA SEDS'!$A:$BZ, $A102, COLUMN(AO102))</f>
        <v/>
      </c>
      <c r="AP102">
        <f>INDEX('Input EIA SEDS'!$A:$BZ, $A102, COLUMN(AP102))</f>
        <v/>
      </c>
      <c r="AQ102">
        <f>INDEX('Input EIA SEDS'!$A:$BZ, $A102, COLUMN(AQ102))</f>
        <v/>
      </c>
      <c r="AR102">
        <f>INDEX('Input EIA SEDS'!$A:$BZ, $A102, COLUMN(AR102))</f>
        <v/>
      </c>
      <c r="AS102">
        <f>INDEX('Input EIA SEDS'!$A:$BZ, $A102, COLUMN(AS102))</f>
        <v/>
      </c>
      <c r="AT102">
        <f>INDEX('Input EIA SEDS'!$A:$BZ, $A102, COLUMN(AT102))</f>
        <v/>
      </c>
      <c r="AU102">
        <f>INDEX('Input EIA SEDS'!$A:$BZ, $A102, COLUMN(AU102))</f>
        <v/>
      </c>
      <c r="AV102">
        <f>INDEX('Input EIA SEDS'!$A:$BZ, $A102, COLUMN(AV102))</f>
        <v/>
      </c>
      <c r="AW102">
        <f>INDEX('Input EIA SEDS'!$A:$BZ, $A102, COLUMN(AW102))</f>
        <v/>
      </c>
      <c r="AX102">
        <f>INDEX('Input EIA SEDS'!$A:$BZ, $A102, COLUMN(AX102))</f>
        <v/>
      </c>
      <c r="AY102">
        <f>INDEX('Input EIA SEDS'!$A:$BZ, $A102, COLUMN(AY102))</f>
        <v/>
      </c>
      <c r="AZ102">
        <f>INDEX('Input EIA SEDS'!$A:$BZ, $A102, COLUMN(AZ102))</f>
        <v/>
      </c>
      <c r="BA102">
        <f>INDEX('Input EIA SEDS'!$A:$BZ, $A102, COLUMN(BA102))</f>
        <v/>
      </c>
      <c r="BB102">
        <f>INDEX('Input EIA SEDS'!$A:$BZ, $A102, COLUMN(BB102))</f>
        <v/>
      </c>
      <c r="BC102">
        <f>INDEX('Input EIA SEDS'!$A:$BZ, $A102, COLUMN(BC102))</f>
        <v/>
      </c>
      <c r="BD102">
        <f>INDEX('Input EIA SEDS'!$A:$BZ, $A102, COLUMN(BD102))</f>
        <v/>
      </c>
      <c r="BE102">
        <f>INDEX('Input EIA SEDS'!$A:$BZ, $A102, COLUMN(BE102))</f>
        <v/>
      </c>
      <c r="BF102">
        <f>INDEX('Input EIA SEDS'!$A:$BZ, $A102, COLUMN(BF102))</f>
        <v/>
      </c>
      <c r="BG102">
        <f>INDEX('Input EIA SEDS'!$A:$BZ, $A102, COLUMN(BG102))</f>
        <v/>
      </c>
      <c r="BH102">
        <f>INDEX('Input EIA SEDS'!$A:$BZ, $A102, COLUMN(BH102))</f>
        <v/>
      </c>
      <c r="BI102">
        <f>INDEX('Input EIA SEDS'!$A:$BZ, $A102, COLUMN(BI102))</f>
        <v/>
      </c>
      <c r="BJ102">
        <f>INDEX('Input EIA SEDS'!$A:$BZ, $A102, COLUMN(BJ102))</f>
        <v/>
      </c>
      <c r="BK102">
        <f>INDEX('Input EIA SEDS'!$A:$BZ, $A102, COLUMN(BK102))</f>
        <v/>
      </c>
      <c r="BL102">
        <f>INDEX('Input EIA SEDS'!$A:$BZ, $A102, COLUMN(BL102))</f>
        <v/>
      </c>
      <c r="BM102">
        <f>INDEX('Input EIA SEDS'!$A:$BZ, $A102, COLUMN(BM102))</f>
        <v/>
      </c>
      <c r="BN102">
        <f>INDEX('Input EIA SEDS'!$A:$BZ, $A102, COLUMN(BN102))</f>
        <v/>
      </c>
      <c r="BO102">
        <f>INDEX('Input EIA SEDS'!$A:$BZ, $A102, COLUMN(BO102))</f>
        <v/>
      </c>
      <c r="BP102">
        <f>INDEX('Input EIA SEDS'!$A:$BZ, $A102, COLUMN(BP102))</f>
        <v/>
      </c>
      <c r="BQ102">
        <f>INDEX('Input EIA SEDS'!$A:$BZ, $A102, COLUMN(BQ102))</f>
        <v/>
      </c>
      <c r="BR102">
        <f>INDEX('Input EIA SEDS'!$A:$BZ, $A102, COLUMN(BR102))</f>
        <v/>
      </c>
      <c r="BS102">
        <f>INDEX('Input EIA SEDS'!$A:$BZ, $A102, COLUMN(BS102))</f>
        <v/>
      </c>
      <c r="BT102">
        <f>INDEX('Input EIA SEDS'!$A:$BZ, $A102, COLUMN(BT102))</f>
        <v/>
      </c>
      <c r="BU102">
        <f>INDEX('Input EIA SEDS'!$A:$BZ, $A102, COLUMN(BU102))</f>
        <v/>
      </c>
      <c r="BV102">
        <f>INDEX('Input EIA SEDS'!$A:$BZ, $A102, COLUMN(BV102))</f>
        <v/>
      </c>
      <c r="BW102">
        <f>INDEX('Input EIA SEDS'!$A:$BZ, $A102, COLUMN(BW102))</f>
        <v/>
      </c>
    </row>
    <row r="103" spans="1:75">
      <c r="A103">
        <f>MATCH($C103,'Input EIA SEDS'!$C:$C,0)</f>
        <v/>
      </c>
      <c r="B103">
        <f>INDEX('Input EIA SEDS'!$A:$BZ, $A103, COLUMN(B103))</f>
        <v/>
      </c>
      <c r="C103" t="s">
        <v>1846</v>
      </c>
      <c r="D103">
        <f>INDEX('Input EIA SEDS'!$A:$BZ, $A103, COLUMN(D103))</f>
        <v/>
      </c>
      <c r="E103">
        <f>INDEX('Input EIA SEDS'!$A:$BZ, $A103, COLUMN(E103))</f>
        <v/>
      </c>
      <c r="F103">
        <f>INDEX('Input EIA SEDS'!$A:$BZ, $A103, COLUMN(F103))</f>
        <v/>
      </c>
      <c r="G103">
        <f>INDEX('Input EIA SEDS'!$A:$BZ, $A103, COLUMN(G103))</f>
        <v/>
      </c>
      <c r="H103">
        <f>INDEX('Input EIA SEDS'!$A:$BZ, $A103, COLUMN(H103))</f>
        <v/>
      </c>
      <c r="I103">
        <f>INDEX('Input EIA SEDS'!$A:$BZ, $A103, COLUMN(I103))</f>
        <v/>
      </c>
      <c r="J103">
        <f>INDEX('Input EIA SEDS'!$A:$BZ, $A103, COLUMN(J103))</f>
        <v/>
      </c>
      <c r="K103">
        <f>INDEX('Input EIA SEDS'!$A:$BZ, $A103, COLUMN(K103))</f>
        <v/>
      </c>
      <c r="L103">
        <f>INDEX('Input EIA SEDS'!$A:$BZ, $A103, COLUMN(L103))</f>
        <v/>
      </c>
      <c r="M103">
        <f>INDEX('Input EIA SEDS'!$A:$BZ, $A103, COLUMN(M103))</f>
        <v/>
      </c>
      <c r="N103">
        <f>INDEX('Input EIA SEDS'!$A:$BZ, $A103, COLUMN(N103))</f>
        <v/>
      </c>
      <c r="O103">
        <f>INDEX('Input EIA SEDS'!$A:$BZ, $A103, COLUMN(O103))</f>
        <v/>
      </c>
      <c r="P103">
        <f>INDEX('Input EIA SEDS'!$A:$BZ, $A103, COLUMN(P103))</f>
        <v/>
      </c>
      <c r="Q103">
        <f>INDEX('Input EIA SEDS'!$A:$BZ, $A103, COLUMN(Q103))</f>
        <v/>
      </c>
      <c r="R103">
        <f>INDEX('Input EIA SEDS'!$A:$BZ, $A103, COLUMN(R103))</f>
        <v/>
      </c>
      <c r="S103">
        <f>INDEX('Input EIA SEDS'!$A:$BZ, $A103, COLUMN(S103))</f>
        <v/>
      </c>
      <c r="T103">
        <f>INDEX('Input EIA SEDS'!$A:$BZ, $A103, COLUMN(T103))</f>
        <v/>
      </c>
      <c r="U103">
        <f>INDEX('Input EIA SEDS'!$A:$BZ, $A103, COLUMN(U103))</f>
        <v/>
      </c>
      <c r="V103">
        <f>INDEX('Input EIA SEDS'!$A:$BZ, $A103, COLUMN(V103))</f>
        <v/>
      </c>
      <c r="W103">
        <f>INDEX('Input EIA SEDS'!$A:$BZ, $A103, COLUMN(W103))</f>
        <v/>
      </c>
      <c r="X103">
        <f>INDEX('Input EIA SEDS'!$A:$BZ, $A103, COLUMN(X103))</f>
        <v/>
      </c>
      <c r="Y103">
        <f>INDEX('Input EIA SEDS'!$A:$BZ, $A103, COLUMN(Y103))</f>
        <v/>
      </c>
      <c r="Z103">
        <f>INDEX('Input EIA SEDS'!$A:$BZ, $A103, COLUMN(Z103))</f>
        <v/>
      </c>
      <c r="AA103">
        <f>INDEX('Input EIA SEDS'!$A:$BZ, $A103, COLUMN(AA103))</f>
        <v/>
      </c>
      <c r="AB103">
        <f>INDEX('Input EIA SEDS'!$A:$BZ, $A103, COLUMN(AB103))</f>
        <v/>
      </c>
      <c r="AC103">
        <f>INDEX('Input EIA SEDS'!$A:$BZ, $A103, COLUMN(AC103))</f>
        <v/>
      </c>
      <c r="AD103">
        <f>INDEX('Input EIA SEDS'!$A:$BZ, $A103, COLUMN(AD103))</f>
        <v/>
      </c>
      <c r="AE103">
        <f>INDEX('Input EIA SEDS'!$A:$BZ, $A103, COLUMN(AE103))</f>
        <v/>
      </c>
      <c r="AF103">
        <f>INDEX('Input EIA SEDS'!$A:$BZ, $A103, COLUMN(AF103))</f>
        <v/>
      </c>
      <c r="AG103">
        <f>INDEX('Input EIA SEDS'!$A:$BZ, $A103, COLUMN(AG103))</f>
        <v/>
      </c>
      <c r="AH103">
        <f>INDEX('Input EIA SEDS'!$A:$BZ, $A103, COLUMN(AH103))</f>
        <v/>
      </c>
      <c r="AI103">
        <f>INDEX('Input EIA SEDS'!$A:$BZ, $A103, COLUMN(AI103))</f>
        <v/>
      </c>
      <c r="AJ103">
        <f>INDEX('Input EIA SEDS'!$A:$BZ, $A103, COLUMN(AJ103))</f>
        <v/>
      </c>
      <c r="AK103">
        <f>INDEX('Input EIA SEDS'!$A:$BZ, $A103, COLUMN(AK103))</f>
        <v/>
      </c>
      <c r="AL103">
        <f>INDEX('Input EIA SEDS'!$A:$BZ, $A103, COLUMN(AL103))</f>
        <v/>
      </c>
      <c r="AM103">
        <f>INDEX('Input EIA SEDS'!$A:$BZ, $A103, COLUMN(AM103))</f>
        <v/>
      </c>
      <c r="AN103">
        <f>INDEX('Input EIA SEDS'!$A:$BZ, $A103, COLUMN(AN103))</f>
        <v/>
      </c>
      <c r="AO103">
        <f>INDEX('Input EIA SEDS'!$A:$BZ, $A103, COLUMN(AO103))</f>
        <v/>
      </c>
      <c r="AP103">
        <f>INDEX('Input EIA SEDS'!$A:$BZ, $A103, COLUMN(AP103))</f>
        <v/>
      </c>
      <c r="AQ103">
        <f>INDEX('Input EIA SEDS'!$A:$BZ, $A103, COLUMN(AQ103))</f>
        <v/>
      </c>
      <c r="AR103">
        <f>INDEX('Input EIA SEDS'!$A:$BZ, $A103, COLUMN(AR103))</f>
        <v/>
      </c>
      <c r="AS103">
        <f>INDEX('Input EIA SEDS'!$A:$BZ, $A103, COLUMN(AS103))</f>
        <v/>
      </c>
      <c r="AT103">
        <f>INDEX('Input EIA SEDS'!$A:$BZ, $A103, COLUMN(AT103))</f>
        <v/>
      </c>
      <c r="AU103">
        <f>INDEX('Input EIA SEDS'!$A:$BZ, $A103, COLUMN(AU103))</f>
        <v/>
      </c>
      <c r="AV103">
        <f>INDEX('Input EIA SEDS'!$A:$BZ, $A103, COLUMN(AV103))</f>
        <v/>
      </c>
      <c r="AW103">
        <f>INDEX('Input EIA SEDS'!$A:$BZ, $A103, COLUMN(AW103))</f>
        <v/>
      </c>
      <c r="AX103">
        <f>INDEX('Input EIA SEDS'!$A:$BZ, $A103, COLUMN(AX103))</f>
        <v/>
      </c>
      <c r="AY103">
        <f>INDEX('Input EIA SEDS'!$A:$BZ, $A103, COLUMN(AY103))</f>
        <v/>
      </c>
      <c r="AZ103">
        <f>INDEX('Input EIA SEDS'!$A:$BZ, $A103, COLUMN(AZ103))</f>
        <v/>
      </c>
      <c r="BA103">
        <f>INDEX('Input EIA SEDS'!$A:$BZ, $A103, COLUMN(BA103))</f>
        <v/>
      </c>
      <c r="BB103">
        <f>INDEX('Input EIA SEDS'!$A:$BZ, $A103, COLUMN(BB103))</f>
        <v/>
      </c>
      <c r="BC103">
        <f>INDEX('Input EIA SEDS'!$A:$BZ, $A103, COLUMN(BC103))</f>
        <v/>
      </c>
      <c r="BD103">
        <f>INDEX('Input EIA SEDS'!$A:$BZ, $A103, COLUMN(BD103))</f>
        <v/>
      </c>
      <c r="BE103">
        <f>INDEX('Input EIA SEDS'!$A:$BZ, $A103, COLUMN(BE103))</f>
        <v/>
      </c>
      <c r="BF103">
        <f>INDEX('Input EIA SEDS'!$A:$BZ, $A103, COLUMN(BF103))</f>
        <v/>
      </c>
      <c r="BG103">
        <f>INDEX('Input EIA SEDS'!$A:$BZ, $A103, COLUMN(BG103))</f>
        <v/>
      </c>
      <c r="BH103">
        <f>INDEX('Input EIA SEDS'!$A:$BZ, $A103, COLUMN(BH103))</f>
        <v/>
      </c>
      <c r="BI103">
        <f>INDEX('Input EIA SEDS'!$A:$BZ, $A103, COLUMN(BI103))</f>
        <v/>
      </c>
      <c r="BJ103">
        <f>INDEX('Input EIA SEDS'!$A:$BZ, $A103, COLUMN(BJ103))</f>
        <v/>
      </c>
      <c r="BK103">
        <f>INDEX('Input EIA SEDS'!$A:$BZ, $A103, COLUMN(BK103))</f>
        <v/>
      </c>
      <c r="BL103">
        <f>INDEX('Input EIA SEDS'!$A:$BZ, $A103, COLUMN(BL103))</f>
        <v/>
      </c>
      <c r="BM103">
        <f>INDEX('Input EIA SEDS'!$A:$BZ, $A103, COLUMN(BM103))</f>
        <v/>
      </c>
      <c r="BN103">
        <f>INDEX('Input EIA SEDS'!$A:$BZ, $A103, COLUMN(BN103))</f>
        <v/>
      </c>
      <c r="BO103">
        <f>INDEX('Input EIA SEDS'!$A:$BZ, $A103, COLUMN(BO103))</f>
        <v/>
      </c>
      <c r="BP103">
        <f>INDEX('Input EIA SEDS'!$A:$BZ, $A103, COLUMN(BP103))</f>
        <v/>
      </c>
      <c r="BQ103">
        <f>INDEX('Input EIA SEDS'!$A:$BZ, $A103, COLUMN(BQ103))</f>
        <v/>
      </c>
      <c r="BR103">
        <f>INDEX('Input EIA SEDS'!$A:$BZ, $A103, COLUMN(BR103))</f>
        <v/>
      </c>
      <c r="BS103">
        <f>INDEX('Input EIA SEDS'!$A:$BZ, $A103, COLUMN(BS103))</f>
        <v/>
      </c>
      <c r="BT103">
        <f>INDEX('Input EIA SEDS'!$A:$BZ, $A103, COLUMN(BT103))</f>
        <v/>
      </c>
      <c r="BU103">
        <f>INDEX('Input EIA SEDS'!$A:$BZ, $A103, COLUMN(BU103))</f>
        <v/>
      </c>
      <c r="BV103">
        <f>INDEX('Input EIA SEDS'!$A:$BZ, $A103, COLUMN(BV103))</f>
        <v/>
      </c>
      <c r="BW103">
        <f>INDEX('Input EIA SEDS'!$A:$BZ, $A103, COLUMN(BW103))</f>
        <v/>
      </c>
    </row>
    <row r="104" spans="1:75">
      <c r="A104">
        <f>MATCH($C104,'Input EIA SEDS'!$C:$C,0)</f>
        <v/>
      </c>
      <c r="B104">
        <f>INDEX('Input EIA SEDS'!$A:$BZ, $A104, COLUMN(B104))</f>
        <v/>
      </c>
      <c r="C104" t="s">
        <v>1847</v>
      </c>
      <c r="D104">
        <f>INDEX('Input EIA SEDS'!$A:$BZ, $A104, COLUMN(D104))</f>
        <v/>
      </c>
      <c r="E104">
        <f>INDEX('Input EIA SEDS'!$A:$BZ, $A104, COLUMN(E104))</f>
        <v/>
      </c>
      <c r="F104">
        <f>INDEX('Input EIA SEDS'!$A:$BZ, $A104, COLUMN(F104))</f>
        <v/>
      </c>
      <c r="G104">
        <f>INDEX('Input EIA SEDS'!$A:$BZ, $A104, COLUMN(G104))</f>
        <v/>
      </c>
      <c r="H104">
        <f>INDEX('Input EIA SEDS'!$A:$BZ, $A104, COLUMN(H104))</f>
        <v/>
      </c>
      <c r="I104">
        <f>INDEX('Input EIA SEDS'!$A:$BZ, $A104, COLUMN(I104))</f>
        <v/>
      </c>
      <c r="J104">
        <f>INDEX('Input EIA SEDS'!$A:$BZ, $A104, COLUMN(J104))</f>
        <v/>
      </c>
      <c r="K104">
        <f>INDEX('Input EIA SEDS'!$A:$BZ, $A104, COLUMN(K104))</f>
        <v/>
      </c>
      <c r="L104">
        <f>INDEX('Input EIA SEDS'!$A:$BZ, $A104, COLUMN(L104))</f>
        <v/>
      </c>
      <c r="M104">
        <f>INDEX('Input EIA SEDS'!$A:$BZ, $A104, COLUMN(M104))</f>
        <v/>
      </c>
      <c r="N104">
        <f>INDEX('Input EIA SEDS'!$A:$BZ, $A104, COLUMN(N104))</f>
        <v/>
      </c>
      <c r="O104">
        <f>INDEX('Input EIA SEDS'!$A:$BZ, $A104, COLUMN(O104))</f>
        <v/>
      </c>
      <c r="P104">
        <f>INDEX('Input EIA SEDS'!$A:$BZ, $A104, COLUMN(P104))</f>
        <v/>
      </c>
      <c r="Q104">
        <f>INDEX('Input EIA SEDS'!$A:$BZ, $A104, COLUMN(Q104))</f>
        <v/>
      </c>
      <c r="R104">
        <f>INDEX('Input EIA SEDS'!$A:$BZ, $A104, COLUMN(R104))</f>
        <v/>
      </c>
      <c r="S104">
        <f>INDEX('Input EIA SEDS'!$A:$BZ, $A104, COLUMN(S104))</f>
        <v/>
      </c>
      <c r="T104">
        <f>INDEX('Input EIA SEDS'!$A:$BZ, $A104, COLUMN(T104))</f>
        <v/>
      </c>
      <c r="U104">
        <f>INDEX('Input EIA SEDS'!$A:$BZ, $A104, COLUMN(U104))</f>
        <v/>
      </c>
      <c r="V104">
        <f>INDEX('Input EIA SEDS'!$A:$BZ, $A104, COLUMN(V104))</f>
        <v/>
      </c>
      <c r="W104">
        <f>INDEX('Input EIA SEDS'!$A:$BZ, $A104, COLUMN(W104))</f>
        <v/>
      </c>
      <c r="X104">
        <f>INDEX('Input EIA SEDS'!$A:$BZ, $A104, COLUMN(X104))</f>
        <v/>
      </c>
      <c r="Y104">
        <f>INDEX('Input EIA SEDS'!$A:$BZ, $A104, COLUMN(Y104))</f>
        <v/>
      </c>
      <c r="Z104">
        <f>INDEX('Input EIA SEDS'!$A:$BZ, $A104, COLUMN(Z104))</f>
        <v/>
      </c>
      <c r="AA104">
        <f>INDEX('Input EIA SEDS'!$A:$BZ, $A104, COLUMN(AA104))</f>
        <v/>
      </c>
      <c r="AB104">
        <f>INDEX('Input EIA SEDS'!$A:$BZ, $A104, COLUMN(AB104))</f>
        <v/>
      </c>
      <c r="AC104">
        <f>INDEX('Input EIA SEDS'!$A:$BZ, $A104, COLUMN(AC104))</f>
        <v/>
      </c>
      <c r="AD104">
        <f>INDEX('Input EIA SEDS'!$A:$BZ, $A104, COLUMN(AD104))</f>
        <v/>
      </c>
      <c r="AE104">
        <f>INDEX('Input EIA SEDS'!$A:$BZ, $A104, COLUMN(AE104))</f>
        <v/>
      </c>
      <c r="AF104">
        <f>INDEX('Input EIA SEDS'!$A:$BZ, $A104, COLUMN(AF104))</f>
        <v/>
      </c>
      <c r="AG104">
        <f>INDEX('Input EIA SEDS'!$A:$BZ, $A104, COLUMN(AG104))</f>
        <v/>
      </c>
      <c r="AH104">
        <f>INDEX('Input EIA SEDS'!$A:$BZ, $A104, COLUMN(AH104))</f>
        <v/>
      </c>
      <c r="AI104">
        <f>INDEX('Input EIA SEDS'!$A:$BZ, $A104, COLUMN(AI104))</f>
        <v/>
      </c>
      <c r="AJ104">
        <f>INDEX('Input EIA SEDS'!$A:$BZ, $A104, COLUMN(AJ104))</f>
        <v/>
      </c>
      <c r="AK104">
        <f>INDEX('Input EIA SEDS'!$A:$BZ, $A104, COLUMN(AK104))</f>
        <v/>
      </c>
      <c r="AL104">
        <f>INDEX('Input EIA SEDS'!$A:$BZ, $A104, COLUMN(AL104))</f>
        <v/>
      </c>
      <c r="AM104">
        <f>INDEX('Input EIA SEDS'!$A:$BZ, $A104, COLUMN(AM104))</f>
        <v/>
      </c>
      <c r="AN104">
        <f>INDEX('Input EIA SEDS'!$A:$BZ, $A104, COLUMN(AN104))</f>
        <v/>
      </c>
      <c r="AO104">
        <f>INDEX('Input EIA SEDS'!$A:$BZ, $A104, COLUMN(AO104))</f>
        <v/>
      </c>
      <c r="AP104">
        <f>INDEX('Input EIA SEDS'!$A:$BZ, $A104, COLUMN(AP104))</f>
        <v/>
      </c>
      <c r="AQ104">
        <f>INDEX('Input EIA SEDS'!$A:$BZ, $A104, COLUMN(AQ104))</f>
        <v/>
      </c>
      <c r="AR104">
        <f>INDEX('Input EIA SEDS'!$A:$BZ, $A104, COLUMN(AR104))</f>
        <v/>
      </c>
      <c r="AS104">
        <f>INDEX('Input EIA SEDS'!$A:$BZ, $A104, COLUMN(AS104))</f>
        <v/>
      </c>
      <c r="AT104">
        <f>INDEX('Input EIA SEDS'!$A:$BZ, $A104, COLUMN(AT104))</f>
        <v/>
      </c>
      <c r="AU104">
        <f>INDEX('Input EIA SEDS'!$A:$BZ, $A104, COLUMN(AU104))</f>
        <v/>
      </c>
      <c r="AV104">
        <f>INDEX('Input EIA SEDS'!$A:$BZ, $A104, COLUMN(AV104))</f>
        <v/>
      </c>
      <c r="AW104">
        <f>INDEX('Input EIA SEDS'!$A:$BZ, $A104, COLUMN(AW104))</f>
        <v/>
      </c>
      <c r="AX104">
        <f>INDEX('Input EIA SEDS'!$A:$BZ, $A104, COLUMN(AX104))</f>
        <v/>
      </c>
      <c r="AY104">
        <f>INDEX('Input EIA SEDS'!$A:$BZ, $A104, COLUMN(AY104))</f>
        <v/>
      </c>
      <c r="AZ104">
        <f>INDEX('Input EIA SEDS'!$A:$BZ, $A104, COLUMN(AZ104))</f>
        <v/>
      </c>
      <c r="BA104">
        <f>INDEX('Input EIA SEDS'!$A:$BZ, $A104, COLUMN(BA104))</f>
        <v/>
      </c>
      <c r="BB104">
        <f>INDEX('Input EIA SEDS'!$A:$BZ, $A104, COLUMN(BB104))</f>
        <v/>
      </c>
      <c r="BC104">
        <f>INDEX('Input EIA SEDS'!$A:$BZ, $A104, COLUMN(BC104))</f>
        <v/>
      </c>
      <c r="BD104">
        <f>INDEX('Input EIA SEDS'!$A:$BZ, $A104, COLUMN(BD104))</f>
        <v/>
      </c>
      <c r="BE104">
        <f>INDEX('Input EIA SEDS'!$A:$BZ, $A104, COLUMN(BE104))</f>
        <v/>
      </c>
      <c r="BF104">
        <f>INDEX('Input EIA SEDS'!$A:$BZ, $A104, COLUMN(BF104))</f>
        <v/>
      </c>
      <c r="BG104">
        <f>INDEX('Input EIA SEDS'!$A:$BZ, $A104, COLUMN(BG104))</f>
        <v/>
      </c>
      <c r="BH104">
        <f>INDEX('Input EIA SEDS'!$A:$BZ, $A104, COLUMN(BH104))</f>
        <v/>
      </c>
      <c r="BI104">
        <f>INDEX('Input EIA SEDS'!$A:$BZ, $A104, COLUMN(BI104))</f>
        <v/>
      </c>
      <c r="BJ104">
        <f>INDEX('Input EIA SEDS'!$A:$BZ, $A104, COLUMN(BJ104))</f>
        <v/>
      </c>
      <c r="BK104">
        <f>INDEX('Input EIA SEDS'!$A:$BZ, $A104, COLUMN(BK104))</f>
        <v/>
      </c>
      <c r="BL104">
        <f>INDEX('Input EIA SEDS'!$A:$BZ, $A104, COLUMN(BL104))</f>
        <v/>
      </c>
      <c r="BM104">
        <f>INDEX('Input EIA SEDS'!$A:$BZ, $A104, COLUMN(BM104))</f>
        <v/>
      </c>
      <c r="BN104">
        <f>INDEX('Input EIA SEDS'!$A:$BZ, $A104, COLUMN(BN104))</f>
        <v/>
      </c>
      <c r="BO104">
        <f>INDEX('Input EIA SEDS'!$A:$BZ, $A104, COLUMN(BO104))</f>
        <v/>
      </c>
      <c r="BP104">
        <f>INDEX('Input EIA SEDS'!$A:$BZ, $A104, COLUMN(BP104))</f>
        <v/>
      </c>
      <c r="BQ104">
        <f>INDEX('Input EIA SEDS'!$A:$BZ, $A104, COLUMN(BQ104))</f>
        <v/>
      </c>
      <c r="BR104">
        <f>INDEX('Input EIA SEDS'!$A:$BZ, $A104, COLUMN(BR104))</f>
        <v/>
      </c>
      <c r="BS104">
        <f>INDEX('Input EIA SEDS'!$A:$BZ, $A104, COLUMN(BS104))</f>
        <v/>
      </c>
      <c r="BT104">
        <f>INDEX('Input EIA SEDS'!$A:$BZ, $A104, COLUMN(BT104))</f>
        <v/>
      </c>
      <c r="BU104">
        <f>INDEX('Input EIA SEDS'!$A:$BZ, $A104, COLUMN(BU104))</f>
        <v/>
      </c>
      <c r="BV104">
        <f>INDEX('Input EIA SEDS'!$A:$BZ, $A104, COLUMN(BV104))</f>
        <v/>
      </c>
      <c r="BW104">
        <f>INDEX('Input EIA SEDS'!$A:$BZ, $A104, COLUMN(BW104))</f>
        <v/>
      </c>
    </row>
    <row r="105" spans="1:75">
      <c r="A105">
        <f>MATCH($C105,'Input EIA SEDS'!$C:$C,0)</f>
        <v/>
      </c>
      <c r="B105">
        <f>INDEX('Input EIA SEDS'!$A:$BZ, $A105, COLUMN(B105))</f>
        <v/>
      </c>
      <c r="C105" t="s">
        <v>1848</v>
      </c>
      <c r="D105">
        <f>INDEX('Input EIA SEDS'!$A:$BZ, $A105, COLUMN(D105))</f>
        <v/>
      </c>
      <c r="E105">
        <f>INDEX('Input EIA SEDS'!$A:$BZ, $A105, COLUMN(E105))</f>
        <v/>
      </c>
      <c r="F105">
        <f>INDEX('Input EIA SEDS'!$A:$BZ, $A105, COLUMN(F105))</f>
        <v/>
      </c>
      <c r="G105">
        <f>INDEX('Input EIA SEDS'!$A:$BZ, $A105, COLUMN(G105))</f>
        <v/>
      </c>
      <c r="H105">
        <f>INDEX('Input EIA SEDS'!$A:$BZ, $A105, COLUMN(H105))</f>
        <v/>
      </c>
      <c r="I105">
        <f>INDEX('Input EIA SEDS'!$A:$BZ, $A105, COLUMN(I105))</f>
        <v/>
      </c>
      <c r="J105">
        <f>INDEX('Input EIA SEDS'!$A:$BZ, $A105, COLUMN(J105))</f>
        <v/>
      </c>
      <c r="K105">
        <f>INDEX('Input EIA SEDS'!$A:$BZ, $A105, COLUMN(K105))</f>
        <v/>
      </c>
      <c r="L105">
        <f>INDEX('Input EIA SEDS'!$A:$BZ, $A105, COLUMN(L105))</f>
        <v/>
      </c>
      <c r="M105">
        <f>INDEX('Input EIA SEDS'!$A:$BZ, $A105, COLUMN(M105))</f>
        <v/>
      </c>
      <c r="N105">
        <f>INDEX('Input EIA SEDS'!$A:$BZ, $A105, COLUMN(N105))</f>
        <v/>
      </c>
      <c r="O105">
        <f>INDEX('Input EIA SEDS'!$A:$BZ, $A105, COLUMN(O105))</f>
        <v/>
      </c>
      <c r="P105">
        <f>INDEX('Input EIA SEDS'!$A:$BZ, $A105, COLUMN(P105))</f>
        <v/>
      </c>
      <c r="Q105">
        <f>INDEX('Input EIA SEDS'!$A:$BZ, $A105, COLUMN(Q105))</f>
        <v/>
      </c>
      <c r="R105">
        <f>INDEX('Input EIA SEDS'!$A:$BZ, $A105, COLUMN(R105))</f>
        <v/>
      </c>
      <c r="S105">
        <f>INDEX('Input EIA SEDS'!$A:$BZ, $A105, COLUMN(S105))</f>
        <v/>
      </c>
      <c r="T105">
        <f>INDEX('Input EIA SEDS'!$A:$BZ, $A105, COLUMN(T105))</f>
        <v/>
      </c>
      <c r="U105">
        <f>INDEX('Input EIA SEDS'!$A:$BZ, $A105, COLUMN(U105))</f>
        <v/>
      </c>
      <c r="V105">
        <f>INDEX('Input EIA SEDS'!$A:$BZ, $A105, COLUMN(V105))</f>
        <v/>
      </c>
      <c r="W105">
        <f>INDEX('Input EIA SEDS'!$A:$BZ, $A105, COLUMN(W105))</f>
        <v/>
      </c>
      <c r="X105">
        <f>INDEX('Input EIA SEDS'!$A:$BZ, $A105, COLUMN(X105))</f>
        <v/>
      </c>
      <c r="Y105">
        <f>INDEX('Input EIA SEDS'!$A:$BZ, $A105, COLUMN(Y105))</f>
        <v/>
      </c>
      <c r="Z105">
        <f>INDEX('Input EIA SEDS'!$A:$BZ, $A105, COLUMN(Z105))</f>
        <v/>
      </c>
      <c r="AA105">
        <f>INDEX('Input EIA SEDS'!$A:$BZ, $A105, COLUMN(AA105))</f>
        <v/>
      </c>
      <c r="AB105">
        <f>INDEX('Input EIA SEDS'!$A:$BZ, $A105, COLUMN(AB105))</f>
        <v/>
      </c>
      <c r="AC105">
        <f>INDEX('Input EIA SEDS'!$A:$BZ, $A105, COLUMN(AC105))</f>
        <v/>
      </c>
      <c r="AD105">
        <f>INDEX('Input EIA SEDS'!$A:$BZ, $A105, COLUMN(AD105))</f>
        <v/>
      </c>
      <c r="AE105">
        <f>INDEX('Input EIA SEDS'!$A:$BZ, $A105, COLUMN(AE105))</f>
        <v/>
      </c>
      <c r="AF105">
        <f>INDEX('Input EIA SEDS'!$A:$BZ, $A105, COLUMN(AF105))</f>
        <v/>
      </c>
      <c r="AG105">
        <f>INDEX('Input EIA SEDS'!$A:$BZ, $A105, COLUMN(AG105))</f>
        <v/>
      </c>
      <c r="AH105">
        <f>INDEX('Input EIA SEDS'!$A:$BZ, $A105, COLUMN(AH105))</f>
        <v/>
      </c>
      <c r="AI105">
        <f>INDEX('Input EIA SEDS'!$A:$BZ, $A105, COLUMN(AI105))</f>
        <v/>
      </c>
      <c r="AJ105">
        <f>INDEX('Input EIA SEDS'!$A:$BZ, $A105, COLUMN(AJ105))</f>
        <v/>
      </c>
      <c r="AK105">
        <f>INDEX('Input EIA SEDS'!$A:$BZ, $A105, COLUMN(AK105))</f>
        <v/>
      </c>
      <c r="AL105">
        <f>INDEX('Input EIA SEDS'!$A:$BZ, $A105, COLUMN(AL105))</f>
        <v/>
      </c>
      <c r="AM105">
        <f>INDEX('Input EIA SEDS'!$A:$BZ, $A105, COLUMN(AM105))</f>
        <v/>
      </c>
      <c r="AN105">
        <f>INDEX('Input EIA SEDS'!$A:$BZ, $A105, COLUMN(AN105))</f>
        <v/>
      </c>
      <c r="AO105">
        <f>INDEX('Input EIA SEDS'!$A:$BZ, $A105, COLUMN(AO105))</f>
        <v/>
      </c>
      <c r="AP105">
        <f>INDEX('Input EIA SEDS'!$A:$BZ, $A105, COLUMN(AP105))</f>
        <v/>
      </c>
      <c r="AQ105">
        <f>INDEX('Input EIA SEDS'!$A:$BZ, $A105, COLUMN(AQ105))</f>
        <v/>
      </c>
      <c r="AR105">
        <f>INDEX('Input EIA SEDS'!$A:$BZ, $A105, COLUMN(AR105))</f>
        <v/>
      </c>
      <c r="AS105">
        <f>INDEX('Input EIA SEDS'!$A:$BZ, $A105, COLUMN(AS105))</f>
        <v/>
      </c>
      <c r="AT105">
        <f>INDEX('Input EIA SEDS'!$A:$BZ, $A105, COLUMN(AT105))</f>
        <v/>
      </c>
      <c r="AU105">
        <f>INDEX('Input EIA SEDS'!$A:$BZ, $A105, COLUMN(AU105))</f>
        <v/>
      </c>
      <c r="AV105">
        <f>INDEX('Input EIA SEDS'!$A:$BZ, $A105, COLUMN(AV105))</f>
        <v/>
      </c>
      <c r="AW105">
        <f>INDEX('Input EIA SEDS'!$A:$BZ, $A105, COLUMN(AW105))</f>
        <v/>
      </c>
      <c r="AX105">
        <f>INDEX('Input EIA SEDS'!$A:$BZ, $A105, COLUMN(AX105))</f>
        <v/>
      </c>
      <c r="AY105">
        <f>INDEX('Input EIA SEDS'!$A:$BZ, $A105, COLUMN(AY105))</f>
        <v/>
      </c>
      <c r="AZ105">
        <f>INDEX('Input EIA SEDS'!$A:$BZ, $A105, COLUMN(AZ105))</f>
        <v/>
      </c>
      <c r="BA105">
        <f>INDEX('Input EIA SEDS'!$A:$BZ, $A105, COLUMN(BA105))</f>
        <v/>
      </c>
      <c r="BB105">
        <f>INDEX('Input EIA SEDS'!$A:$BZ, $A105, COLUMN(BB105))</f>
        <v/>
      </c>
      <c r="BC105">
        <f>INDEX('Input EIA SEDS'!$A:$BZ, $A105, COLUMN(BC105))</f>
        <v/>
      </c>
      <c r="BD105">
        <f>INDEX('Input EIA SEDS'!$A:$BZ, $A105, COLUMN(BD105))</f>
        <v/>
      </c>
      <c r="BE105">
        <f>INDEX('Input EIA SEDS'!$A:$BZ, $A105, COLUMN(BE105))</f>
        <v/>
      </c>
      <c r="BF105">
        <f>INDEX('Input EIA SEDS'!$A:$BZ, $A105, COLUMN(BF105))</f>
        <v/>
      </c>
      <c r="BG105">
        <f>INDEX('Input EIA SEDS'!$A:$BZ, $A105, COLUMN(BG105))</f>
        <v/>
      </c>
      <c r="BH105">
        <f>INDEX('Input EIA SEDS'!$A:$BZ, $A105, COLUMN(BH105))</f>
        <v/>
      </c>
      <c r="BI105">
        <f>INDEX('Input EIA SEDS'!$A:$BZ, $A105, COLUMN(BI105))</f>
        <v/>
      </c>
      <c r="BJ105">
        <f>INDEX('Input EIA SEDS'!$A:$BZ, $A105, COLUMN(BJ105))</f>
        <v/>
      </c>
      <c r="BK105">
        <f>INDEX('Input EIA SEDS'!$A:$BZ, $A105, COLUMN(BK105))</f>
        <v/>
      </c>
      <c r="BL105">
        <f>INDEX('Input EIA SEDS'!$A:$BZ, $A105, COLUMN(BL105))</f>
        <v/>
      </c>
      <c r="BM105">
        <f>INDEX('Input EIA SEDS'!$A:$BZ, $A105, COLUMN(BM105))</f>
        <v/>
      </c>
      <c r="BN105">
        <f>INDEX('Input EIA SEDS'!$A:$BZ, $A105, COLUMN(BN105))</f>
        <v/>
      </c>
      <c r="BO105">
        <f>INDEX('Input EIA SEDS'!$A:$BZ, $A105, COLUMN(BO105))</f>
        <v/>
      </c>
      <c r="BP105">
        <f>INDEX('Input EIA SEDS'!$A:$BZ, $A105, COLUMN(BP105))</f>
        <v/>
      </c>
      <c r="BQ105">
        <f>INDEX('Input EIA SEDS'!$A:$BZ, $A105, COLUMN(BQ105))</f>
        <v/>
      </c>
      <c r="BR105">
        <f>INDEX('Input EIA SEDS'!$A:$BZ, $A105, COLUMN(BR105))</f>
        <v/>
      </c>
      <c r="BS105">
        <f>INDEX('Input EIA SEDS'!$A:$BZ, $A105, COLUMN(BS105))</f>
        <v/>
      </c>
      <c r="BT105">
        <f>INDEX('Input EIA SEDS'!$A:$BZ, $A105, COLUMN(BT105))</f>
        <v/>
      </c>
      <c r="BU105">
        <f>INDEX('Input EIA SEDS'!$A:$BZ, $A105, COLUMN(BU105))</f>
        <v/>
      </c>
      <c r="BV105">
        <f>INDEX('Input EIA SEDS'!$A:$BZ, $A105, COLUMN(BV105))</f>
        <v/>
      </c>
      <c r="BW105">
        <f>INDEX('Input EIA SEDS'!$A:$BZ, $A105, COLUMN(BW105))</f>
        <v/>
      </c>
    </row>
    <row r="106" spans="1:75">
      <c r="A106">
        <f>MATCH($C106,'Input EIA SEDS'!$C:$C,0)</f>
        <v/>
      </c>
      <c r="B106">
        <f>INDEX('Input EIA SEDS'!$A:$BZ, $A106, COLUMN(B106))</f>
        <v/>
      </c>
      <c r="C106" t="s">
        <v>1849</v>
      </c>
      <c r="D106">
        <f>INDEX('Input EIA SEDS'!$A:$BZ, $A106, COLUMN(D106))</f>
        <v/>
      </c>
      <c r="E106">
        <f>INDEX('Input EIA SEDS'!$A:$BZ, $A106, COLUMN(E106))</f>
        <v/>
      </c>
      <c r="F106">
        <f>INDEX('Input EIA SEDS'!$A:$BZ, $A106, COLUMN(F106))</f>
        <v/>
      </c>
      <c r="G106">
        <f>INDEX('Input EIA SEDS'!$A:$BZ, $A106, COLUMN(G106))</f>
        <v/>
      </c>
      <c r="H106">
        <f>INDEX('Input EIA SEDS'!$A:$BZ, $A106, COLUMN(H106))</f>
        <v/>
      </c>
      <c r="I106">
        <f>INDEX('Input EIA SEDS'!$A:$BZ, $A106, COLUMN(I106))</f>
        <v/>
      </c>
      <c r="J106">
        <f>INDEX('Input EIA SEDS'!$A:$BZ, $A106, COLUMN(J106))</f>
        <v/>
      </c>
      <c r="K106">
        <f>INDEX('Input EIA SEDS'!$A:$BZ, $A106, COLUMN(K106))</f>
        <v/>
      </c>
      <c r="L106">
        <f>INDEX('Input EIA SEDS'!$A:$BZ, $A106, COLUMN(L106))</f>
        <v/>
      </c>
      <c r="M106">
        <f>INDEX('Input EIA SEDS'!$A:$BZ, $A106, COLUMN(M106))</f>
        <v/>
      </c>
      <c r="N106">
        <f>INDEX('Input EIA SEDS'!$A:$BZ, $A106, COLUMN(N106))</f>
        <v/>
      </c>
      <c r="O106">
        <f>INDEX('Input EIA SEDS'!$A:$BZ, $A106, COLUMN(O106))</f>
        <v/>
      </c>
      <c r="P106">
        <f>INDEX('Input EIA SEDS'!$A:$BZ, $A106, COLUMN(P106))</f>
        <v/>
      </c>
      <c r="Q106">
        <f>INDEX('Input EIA SEDS'!$A:$BZ, $A106, COLUMN(Q106))</f>
        <v/>
      </c>
      <c r="R106">
        <f>INDEX('Input EIA SEDS'!$A:$BZ, $A106, COLUMN(R106))</f>
        <v/>
      </c>
      <c r="S106">
        <f>INDEX('Input EIA SEDS'!$A:$BZ, $A106, COLUMN(S106))</f>
        <v/>
      </c>
      <c r="T106">
        <f>INDEX('Input EIA SEDS'!$A:$BZ, $A106, COLUMN(T106))</f>
        <v/>
      </c>
      <c r="U106">
        <f>INDEX('Input EIA SEDS'!$A:$BZ, $A106, COLUMN(U106))</f>
        <v/>
      </c>
      <c r="V106">
        <f>INDEX('Input EIA SEDS'!$A:$BZ, $A106, COLUMN(V106))</f>
        <v/>
      </c>
      <c r="W106">
        <f>INDEX('Input EIA SEDS'!$A:$BZ, $A106, COLUMN(W106))</f>
        <v/>
      </c>
      <c r="X106">
        <f>INDEX('Input EIA SEDS'!$A:$BZ, $A106, COLUMN(X106))</f>
        <v/>
      </c>
      <c r="Y106">
        <f>INDEX('Input EIA SEDS'!$A:$BZ, $A106, COLUMN(Y106))</f>
        <v/>
      </c>
      <c r="Z106">
        <f>INDEX('Input EIA SEDS'!$A:$BZ, $A106, COLUMN(Z106))</f>
        <v/>
      </c>
      <c r="AA106">
        <f>INDEX('Input EIA SEDS'!$A:$BZ, $A106, COLUMN(AA106))</f>
        <v/>
      </c>
      <c r="AB106">
        <f>INDEX('Input EIA SEDS'!$A:$BZ, $A106, COLUMN(AB106))</f>
        <v/>
      </c>
      <c r="AC106">
        <f>INDEX('Input EIA SEDS'!$A:$BZ, $A106, COLUMN(AC106))</f>
        <v/>
      </c>
      <c r="AD106">
        <f>INDEX('Input EIA SEDS'!$A:$BZ, $A106, COLUMN(AD106))</f>
        <v/>
      </c>
      <c r="AE106">
        <f>INDEX('Input EIA SEDS'!$A:$BZ, $A106, COLUMN(AE106))</f>
        <v/>
      </c>
      <c r="AF106">
        <f>INDEX('Input EIA SEDS'!$A:$BZ, $A106, COLUMN(AF106))</f>
        <v/>
      </c>
      <c r="AG106">
        <f>INDEX('Input EIA SEDS'!$A:$BZ, $A106, COLUMN(AG106))</f>
        <v/>
      </c>
      <c r="AH106">
        <f>INDEX('Input EIA SEDS'!$A:$BZ, $A106, COLUMN(AH106))</f>
        <v/>
      </c>
      <c r="AI106">
        <f>INDEX('Input EIA SEDS'!$A:$BZ, $A106, COLUMN(AI106))</f>
        <v/>
      </c>
      <c r="AJ106">
        <f>INDEX('Input EIA SEDS'!$A:$BZ, $A106, COLUMN(AJ106))</f>
        <v/>
      </c>
      <c r="AK106">
        <f>INDEX('Input EIA SEDS'!$A:$BZ, $A106, COLUMN(AK106))</f>
        <v/>
      </c>
      <c r="AL106">
        <f>INDEX('Input EIA SEDS'!$A:$BZ, $A106, COLUMN(AL106))</f>
        <v/>
      </c>
      <c r="AM106">
        <f>INDEX('Input EIA SEDS'!$A:$BZ, $A106, COLUMN(AM106))</f>
        <v/>
      </c>
      <c r="AN106">
        <f>INDEX('Input EIA SEDS'!$A:$BZ, $A106, COLUMN(AN106))</f>
        <v/>
      </c>
      <c r="AO106">
        <f>INDEX('Input EIA SEDS'!$A:$BZ, $A106, COLUMN(AO106))</f>
        <v/>
      </c>
      <c r="AP106">
        <f>INDEX('Input EIA SEDS'!$A:$BZ, $A106, COLUMN(AP106))</f>
        <v/>
      </c>
      <c r="AQ106">
        <f>INDEX('Input EIA SEDS'!$A:$BZ, $A106, COLUMN(AQ106))</f>
        <v/>
      </c>
      <c r="AR106">
        <f>INDEX('Input EIA SEDS'!$A:$BZ, $A106, COLUMN(AR106))</f>
        <v/>
      </c>
      <c r="AS106">
        <f>INDEX('Input EIA SEDS'!$A:$BZ, $A106, COLUMN(AS106))</f>
        <v/>
      </c>
      <c r="AT106">
        <f>INDEX('Input EIA SEDS'!$A:$BZ, $A106, COLUMN(AT106))</f>
        <v/>
      </c>
      <c r="AU106">
        <f>INDEX('Input EIA SEDS'!$A:$BZ, $A106, COLUMN(AU106))</f>
        <v/>
      </c>
      <c r="AV106">
        <f>INDEX('Input EIA SEDS'!$A:$BZ, $A106, COLUMN(AV106))</f>
        <v/>
      </c>
      <c r="AW106">
        <f>INDEX('Input EIA SEDS'!$A:$BZ, $A106, COLUMN(AW106))</f>
        <v/>
      </c>
      <c r="AX106">
        <f>INDEX('Input EIA SEDS'!$A:$BZ, $A106, COLUMN(AX106))</f>
        <v/>
      </c>
      <c r="AY106">
        <f>INDEX('Input EIA SEDS'!$A:$BZ, $A106, COLUMN(AY106))</f>
        <v/>
      </c>
      <c r="AZ106">
        <f>INDEX('Input EIA SEDS'!$A:$BZ, $A106, COLUMN(AZ106))</f>
        <v/>
      </c>
      <c r="BA106">
        <f>INDEX('Input EIA SEDS'!$A:$BZ, $A106, COLUMN(BA106))</f>
        <v/>
      </c>
      <c r="BB106">
        <f>INDEX('Input EIA SEDS'!$A:$BZ, $A106, COLUMN(BB106))</f>
        <v/>
      </c>
      <c r="BC106">
        <f>INDEX('Input EIA SEDS'!$A:$BZ, $A106, COLUMN(BC106))</f>
        <v/>
      </c>
      <c r="BD106">
        <f>INDEX('Input EIA SEDS'!$A:$BZ, $A106, COLUMN(BD106))</f>
        <v/>
      </c>
      <c r="BE106">
        <f>INDEX('Input EIA SEDS'!$A:$BZ, $A106, COLUMN(BE106))</f>
        <v/>
      </c>
      <c r="BF106">
        <f>INDEX('Input EIA SEDS'!$A:$BZ, $A106, COLUMN(BF106))</f>
        <v/>
      </c>
      <c r="BG106">
        <f>INDEX('Input EIA SEDS'!$A:$BZ, $A106, COLUMN(BG106))</f>
        <v/>
      </c>
      <c r="BH106">
        <f>INDEX('Input EIA SEDS'!$A:$BZ, $A106, COLUMN(BH106))</f>
        <v/>
      </c>
      <c r="BI106">
        <f>INDEX('Input EIA SEDS'!$A:$BZ, $A106, COLUMN(BI106))</f>
        <v/>
      </c>
      <c r="BJ106">
        <f>INDEX('Input EIA SEDS'!$A:$BZ, $A106, COLUMN(BJ106))</f>
        <v/>
      </c>
      <c r="BK106">
        <f>INDEX('Input EIA SEDS'!$A:$BZ, $A106, COLUMN(BK106))</f>
        <v/>
      </c>
      <c r="BL106">
        <f>INDEX('Input EIA SEDS'!$A:$BZ, $A106, COLUMN(BL106))</f>
        <v/>
      </c>
      <c r="BM106">
        <f>INDEX('Input EIA SEDS'!$A:$BZ, $A106, COLUMN(BM106))</f>
        <v/>
      </c>
      <c r="BN106">
        <f>INDEX('Input EIA SEDS'!$A:$BZ, $A106, COLUMN(BN106))</f>
        <v/>
      </c>
      <c r="BO106">
        <f>INDEX('Input EIA SEDS'!$A:$BZ, $A106, COLUMN(BO106))</f>
        <v/>
      </c>
      <c r="BP106">
        <f>INDEX('Input EIA SEDS'!$A:$BZ, $A106, COLUMN(BP106))</f>
        <v/>
      </c>
      <c r="BQ106">
        <f>INDEX('Input EIA SEDS'!$A:$BZ, $A106, COLUMN(BQ106))</f>
        <v/>
      </c>
      <c r="BR106">
        <f>INDEX('Input EIA SEDS'!$A:$BZ, $A106, COLUMN(BR106))</f>
        <v/>
      </c>
      <c r="BS106">
        <f>INDEX('Input EIA SEDS'!$A:$BZ, $A106, COLUMN(BS106))</f>
        <v/>
      </c>
      <c r="BT106">
        <f>INDEX('Input EIA SEDS'!$A:$BZ, $A106, COLUMN(BT106))</f>
        <v/>
      </c>
      <c r="BU106">
        <f>INDEX('Input EIA SEDS'!$A:$BZ, $A106, COLUMN(BU106))</f>
        <v/>
      </c>
      <c r="BV106">
        <f>INDEX('Input EIA SEDS'!$A:$BZ, $A106, COLUMN(BV106))</f>
        <v/>
      </c>
      <c r="BW106">
        <f>INDEX('Input EIA SEDS'!$A:$BZ, $A106, COLUMN(BW106))</f>
        <v/>
      </c>
    </row>
    <row r="107" spans="1:75">
      <c r="A107">
        <f>MATCH($C107,'Input EIA SEDS'!$C:$C,0)</f>
        <v/>
      </c>
      <c r="B107">
        <f>INDEX('Input EIA SEDS'!$A:$BZ, $A107, COLUMN(B107))</f>
        <v/>
      </c>
      <c r="C107" t="s">
        <v>1850</v>
      </c>
      <c r="D107">
        <f>INDEX('Input EIA SEDS'!$A:$BZ, $A107, COLUMN(D107))</f>
        <v/>
      </c>
      <c r="E107">
        <f>INDEX('Input EIA SEDS'!$A:$BZ, $A107, COLUMN(E107))</f>
        <v/>
      </c>
      <c r="F107">
        <f>INDEX('Input EIA SEDS'!$A:$BZ, $A107, COLUMN(F107))</f>
        <v/>
      </c>
      <c r="G107">
        <f>INDEX('Input EIA SEDS'!$A:$BZ, $A107, COLUMN(G107))</f>
        <v/>
      </c>
      <c r="H107">
        <f>INDEX('Input EIA SEDS'!$A:$BZ, $A107, COLUMN(H107))</f>
        <v/>
      </c>
      <c r="I107">
        <f>INDEX('Input EIA SEDS'!$A:$BZ, $A107, COLUMN(I107))</f>
        <v/>
      </c>
      <c r="J107">
        <f>INDEX('Input EIA SEDS'!$A:$BZ, $A107, COLUMN(J107))</f>
        <v/>
      </c>
      <c r="K107">
        <f>INDEX('Input EIA SEDS'!$A:$BZ, $A107, COLUMN(K107))</f>
        <v/>
      </c>
      <c r="L107">
        <f>INDEX('Input EIA SEDS'!$A:$BZ, $A107, COLUMN(L107))</f>
        <v/>
      </c>
      <c r="M107">
        <f>INDEX('Input EIA SEDS'!$A:$BZ, $A107, COLUMN(M107))</f>
        <v/>
      </c>
      <c r="N107">
        <f>INDEX('Input EIA SEDS'!$A:$BZ, $A107, COLUMN(N107))</f>
        <v/>
      </c>
      <c r="O107">
        <f>INDEX('Input EIA SEDS'!$A:$BZ, $A107, COLUMN(O107))</f>
        <v/>
      </c>
      <c r="P107">
        <f>INDEX('Input EIA SEDS'!$A:$BZ, $A107, COLUMN(P107))</f>
        <v/>
      </c>
      <c r="Q107">
        <f>INDEX('Input EIA SEDS'!$A:$BZ, $A107, COLUMN(Q107))</f>
        <v/>
      </c>
      <c r="R107">
        <f>INDEX('Input EIA SEDS'!$A:$BZ, $A107, COLUMN(R107))</f>
        <v/>
      </c>
      <c r="S107">
        <f>INDEX('Input EIA SEDS'!$A:$BZ, $A107, COLUMN(S107))</f>
        <v/>
      </c>
      <c r="T107">
        <f>INDEX('Input EIA SEDS'!$A:$BZ, $A107, COLUMN(T107))</f>
        <v/>
      </c>
      <c r="U107">
        <f>INDEX('Input EIA SEDS'!$A:$BZ, $A107, COLUMN(U107))</f>
        <v/>
      </c>
      <c r="V107">
        <f>INDEX('Input EIA SEDS'!$A:$BZ, $A107, COLUMN(V107))</f>
        <v/>
      </c>
      <c r="W107">
        <f>INDEX('Input EIA SEDS'!$A:$BZ, $A107, COLUMN(W107))</f>
        <v/>
      </c>
      <c r="X107">
        <f>INDEX('Input EIA SEDS'!$A:$BZ, $A107, COLUMN(X107))</f>
        <v/>
      </c>
      <c r="Y107">
        <f>INDEX('Input EIA SEDS'!$A:$BZ, $A107, COLUMN(Y107))</f>
        <v/>
      </c>
      <c r="Z107">
        <f>INDEX('Input EIA SEDS'!$A:$BZ, $A107, COLUMN(Z107))</f>
        <v/>
      </c>
      <c r="AA107">
        <f>INDEX('Input EIA SEDS'!$A:$BZ, $A107, COLUMN(AA107))</f>
        <v/>
      </c>
      <c r="AB107">
        <f>INDEX('Input EIA SEDS'!$A:$BZ, $A107, COLUMN(AB107))</f>
        <v/>
      </c>
      <c r="AC107">
        <f>INDEX('Input EIA SEDS'!$A:$BZ, $A107, COLUMN(AC107))</f>
        <v/>
      </c>
      <c r="AD107">
        <f>INDEX('Input EIA SEDS'!$A:$BZ, $A107, COLUMN(AD107))</f>
        <v/>
      </c>
      <c r="AE107">
        <f>INDEX('Input EIA SEDS'!$A:$BZ, $A107, COLUMN(AE107))</f>
        <v/>
      </c>
      <c r="AF107">
        <f>INDEX('Input EIA SEDS'!$A:$BZ, $A107, COLUMN(AF107))</f>
        <v/>
      </c>
      <c r="AG107">
        <f>INDEX('Input EIA SEDS'!$A:$BZ, $A107, COLUMN(AG107))</f>
        <v/>
      </c>
      <c r="AH107">
        <f>INDEX('Input EIA SEDS'!$A:$BZ, $A107, COLUMN(AH107))</f>
        <v/>
      </c>
      <c r="AI107">
        <f>INDEX('Input EIA SEDS'!$A:$BZ, $A107, COLUMN(AI107))</f>
        <v/>
      </c>
      <c r="AJ107">
        <f>INDEX('Input EIA SEDS'!$A:$BZ, $A107, COLUMN(AJ107))</f>
        <v/>
      </c>
      <c r="AK107">
        <f>INDEX('Input EIA SEDS'!$A:$BZ, $A107, COLUMN(AK107))</f>
        <v/>
      </c>
      <c r="AL107">
        <f>INDEX('Input EIA SEDS'!$A:$BZ, $A107, COLUMN(AL107))</f>
        <v/>
      </c>
      <c r="AM107">
        <f>INDEX('Input EIA SEDS'!$A:$BZ, $A107, COLUMN(AM107))</f>
        <v/>
      </c>
      <c r="AN107">
        <f>INDEX('Input EIA SEDS'!$A:$BZ, $A107, COLUMN(AN107))</f>
        <v/>
      </c>
      <c r="AO107">
        <f>INDEX('Input EIA SEDS'!$A:$BZ, $A107, COLUMN(AO107))</f>
        <v/>
      </c>
      <c r="AP107">
        <f>INDEX('Input EIA SEDS'!$A:$BZ, $A107, COLUMN(AP107))</f>
        <v/>
      </c>
      <c r="AQ107">
        <f>INDEX('Input EIA SEDS'!$A:$BZ, $A107, COLUMN(AQ107))</f>
        <v/>
      </c>
      <c r="AR107">
        <f>INDEX('Input EIA SEDS'!$A:$BZ, $A107, COLUMN(AR107))</f>
        <v/>
      </c>
      <c r="AS107">
        <f>INDEX('Input EIA SEDS'!$A:$BZ, $A107, COLUMN(AS107))</f>
        <v/>
      </c>
      <c r="AT107">
        <f>INDEX('Input EIA SEDS'!$A:$BZ, $A107, COLUMN(AT107))</f>
        <v/>
      </c>
      <c r="AU107">
        <f>INDEX('Input EIA SEDS'!$A:$BZ, $A107, COLUMN(AU107))</f>
        <v/>
      </c>
      <c r="AV107">
        <f>INDEX('Input EIA SEDS'!$A:$BZ, $A107, COLUMN(AV107))</f>
        <v/>
      </c>
      <c r="AW107">
        <f>INDEX('Input EIA SEDS'!$A:$BZ, $A107, COLUMN(AW107))</f>
        <v/>
      </c>
      <c r="AX107">
        <f>INDEX('Input EIA SEDS'!$A:$BZ, $A107, COLUMN(AX107))</f>
        <v/>
      </c>
      <c r="AY107">
        <f>INDEX('Input EIA SEDS'!$A:$BZ, $A107, COLUMN(AY107))</f>
        <v/>
      </c>
      <c r="AZ107">
        <f>INDEX('Input EIA SEDS'!$A:$BZ, $A107, COLUMN(AZ107))</f>
        <v/>
      </c>
      <c r="BA107">
        <f>INDEX('Input EIA SEDS'!$A:$BZ, $A107, COLUMN(BA107))</f>
        <v/>
      </c>
      <c r="BB107">
        <f>INDEX('Input EIA SEDS'!$A:$BZ, $A107, COLUMN(BB107))</f>
        <v/>
      </c>
      <c r="BC107">
        <f>INDEX('Input EIA SEDS'!$A:$BZ, $A107, COLUMN(BC107))</f>
        <v/>
      </c>
      <c r="BD107">
        <f>INDEX('Input EIA SEDS'!$A:$BZ, $A107, COLUMN(BD107))</f>
        <v/>
      </c>
      <c r="BE107">
        <f>INDEX('Input EIA SEDS'!$A:$BZ, $A107, COLUMN(BE107))</f>
        <v/>
      </c>
      <c r="BF107">
        <f>INDEX('Input EIA SEDS'!$A:$BZ, $A107, COLUMN(BF107))</f>
        <v/>
      </c>
      <c r="BG107">
        <f>INDEX('Input EIA SEDS'!$A:$BZ, $A107, COLUMN(BG107))</f>
        <v/>
      </c>
      <c r="BH107">
        <f>INDEX('Input EIA SEDS'!$A:$BZ, $A107, COLUMN(BH107))</f>
        <v/>
      </c>
      <c r="BI107">
        <f>INDEX('Input EIA SEDS'!$A:$BZ, $A107, COLUMN(BI107))</f>
        <v/>
      </c>
      <c r="BJ107">
        <f>INDEX('Input EIA SEDS'!$A:$BZ, $A107, COLUMN(BJ107))</f>
        <v/>
      </c>
      <c r="BK107">
        <f>INDEX('Input EIA SEDS'!$A:$BZ, $A107, COLUMN(BK107))</f>
        <v/>
      </c>
      <c r="BL107">
        <f>INDEX('Input EIA SEDS'!$A:$BZ, $A107, COLUMN(BL107))</f>
        <v/>
      </c>
      <c r="BM107">
        <f>INDEX('Input EIA SEDS'!$A:$BZ, $A107, COLUMN(BM107))</f>
        <v/>
      </c>
      <c r="BN107">
        <f>INDEX('Input EIA SEDS'!$A:$BZ, $A107, COLUMN(BN107))</f>
        <v/>
      </c>
      <c r="BO107">
        <f>INDEX('Input EIA SEDS'!$A:$BZ, $A107, COLUMN(BO107))</f>
        <v/>
      </c>
      <c r="BP107">
        <f>INDEX('Input EIA SEDS'!$A:$BZ, $A107, COLUMN(BP107))</f>
        <v/>
      </c>
      <c r="BQ107">
        <f>INDEX('Input EIA SEDS'!$A:$BZ, $A107, COLUMN(BQ107))</f>
        <v/>
      </c>
      <c r="BR107">
        <f>INDEX('Input EIA SEDS'!$A:$BZ, $A107, COLUMN(BR107))</f>
        <v/>
      </c>
      <c r="BS107">
        <f>INDEX('Input EIA SEDS'!$A:$BZ, $A107, COLUMN(BS107))</f>
        <v/>
      </c>
      <c r="BT107">
        <f>INDEX('Input EIA SEDS'!$A:$BZ, $A107, COLUMN(BT107))</f>
        <v/>
      </c>
      <c r="BU107">
        <f>INDEX('Input EIA SEDS'!$A:$BZ, $A107, COLUMN(BU107))</f>
        <v/>
      </c>
      <c r="BV107">
        <f>INDEX('Input EIA SEDS'!$A:$BZ, $A107, COLUMN(BV107))</f>
        <v/>
      </c>
      <c r="BW107">
        <f>INDEX('Input EIA SEDS'!$A:$BZ, $A107, COLUMN(BW107))</f>
        <v/>
      </c>
    </row>
    <row r="108" spans="1:75">
      <c r="A108">
        <f>MATCH($C108,'Input EIA SEDS'!$C:$C,0)</f>
        <v/>
      </c>
      <c r="B108">
        <f>INDEX('Input EIA SEDS'!$A:$BZ, $A108, COLUMN(B108))</f>
        <v/>
      </c>
      <c r="C108" t="s">
        <v>1851</v>
      </c>
      <c r="D108">
        <f>INDEX('Input EIA SEDS'!$A:$BZ, $A108, COLUMN(D108))</f>
        <v/>
      </c>
      <c r="E108">
        <f>INDEX('Input EIA SEDS'!$A:$BZ, $A108, COLUMN(E108))</f>
        <v/>
      </c>
      <c r="F108">
        <f>INDEX('Input EIA SEDS'!$A:$BZ, $A108, COLUMN(F108))</f>
        <v/>
      </c>
      <c r="G108">
        <f>INDEX('Input EIA SEDS'!$A:$BZ, $A108, COLUMN(G108))</f>
        <v/>
      </c>
      <c r="H108">
        <f>INDEX('Input EIA SEDS'!$A:$BZ, $A108, COLUMN(H108))</f>
        <v/>
      </c>
      <c r="I108">
        <f>INDEX('Input EIA SEDS'!$A:$BZ, $A108, COLUMN(I108))</f>
        <v/>
      </c>
      <c r="J108">
        <f>INDEX('Input EIA SEDS'!$A:$BZ, $A108, COLUMN(J108))</f>
        <v/>
      </c>
      <c r="K108">
        <f>INDEX('Input EIA SEDS'!$A:$BZ, $A108, COLUMN(K108))</f>
        <v/>
      </c>
      <c r="L108">
        <f>INDEX('Input EIA SEDS'!$A:$BZ, $A108, COLUMN(L108))</f>
        <v/>
      </c>
      <c r="M108">
        <f>INDEX('Input EIA SEDS'!$A:$BZ, $A108, COLUMN(M108))</f>
        <v/>
      </c>
      <c r="N108">
        <f>INDEX('Input EIA SEDS'!$A:$BZ, $A108, COLUMN(N108))</f>
        <v/>
      </c>
      <c r="O108">
        <f>INDEX('Input EIA SEDS'!$A:$BZ, $A108, COLUMN(O108))</f>
        <v/>
      </c>
      <c r="P108">
        <f>INDEX('Input EIA SEDS'!$A:$BZ, $A108, COLUMN(P108))</f>
        <v/>
      </c>
      <c r="Q108">
        <f>INDEX('Input EIA SEDS'!$A:$BZ, $A108, COLUMN(Q108))</f>
        <v/>
      </c>
      <c r="R108">
        <f>INDEX('Input EIA SEDS'!$A:$BZ, $A108, COLUMN(R108))</f>
        <v/>
      </c>
      <c r="S108">
        <f>INDEX('Input EIA SEDS'!$A:$BZ, $A108, COLUMN(S108))</f>
        <v/>
      </c>
      <c r="T108">
        <f>INDEX('Input EIA SEDS'!$A:$BZ, $A108, COLUMN(T108))</f>
        <v/>
      </c>
      <c r="U108">
        <f>INDEX('Input EIA SEDS'!$A:$BZ, $A108, COLUMN(U108))</f>
        <v/>
      </c>
      <c r="V108">
        <f>INDEX('Input EIA SEDS'!$A:$BZ, $A108, COLUMN(V108))</f>
        <v/>
      </c>
      <c r="W108">
        <f>INDEX('Input EIA SEDS'!$A:$BZ, $A108, COLUMN(W108))</f>
        <v/>
      </c>
      <c r="X108">
        <f>INDEX('Input EIA SEDS'!$A:$BZ, $A108, COLUMN(X108))</f>
        <v/>
      </c>
      <c r="Y108">
        <f>INDEX('Input EIA SEDS'!$A:$BZ, $A108, COLUMN(Y108))</f>
        <v/>
      </c>
      <c r="Z108">
        <f>INDEX('Input EIA SEDS'!$A:$BZ, $A108, COLUMN(Z108))</f>
        <v/>
      </c>
      <c r="AA108">
        <f>INDEX('Input EIA SEDS'!$A:$BZ, $A108, COLUMN(AA108))</f>
        <v/>
      </c>
      <c r="AB108">
        <f>INDEX('Input EIA SEDS'!$A:$BZ, $A108, COLUMN(AB108))</f>
        <v/>
      </c>
      <c r="AC108">
        <f>INDEX('Input EIA SEDS'!$A:$BZ, $A108, COLUMN(AC108))</f>
        <v/>
      </c>
      <c r="AD108">
        <f>INDEX('Input EIA SEDS'!$A:$BZ, $A108, COLUMN(AD108))</f>
        <v/>
      </c>
      <c r="AE108">
        <f>INDEX('Input EIA SEDS'!$A:$BZ, $A108, COLUMN(AE108))</f>
        <v/>
      </c>
      <c r="AF108">
        <f>INDEX('Input EIA SEDS'!$A:$BZ, $A108, COLUMN(AF108))</f>
        <v/>
      </c>
      <c r="AG108">
        <f>INDEX('Input EIA SEDS'!$A:$BZ, $A108, COLUMN(AG108))</f>
        <v/>
      </c>
      <c r="AH108">
        <f>INDEX('Input EIA SEDS'!$A:$BZ, $A108, COLUMN(AH108))</f>
        <v/>
      </c>
      <c r="AI108">
        <f>INDEX('Input EIA SEDS'!$A:$BZ, $A108, COLUMN(AI108))</f>
        <v/>
      </c>
      <c r="AJ108">
        <f>INDEX('Input EIA SEDS'!$A:$BZ, $A108, COLUMN(AJ108))</f>
        <v/>
      </c>
      <c r="AK108">
        <f>INDEX('Input EIA SEDS'!$A:$BZ, $A108, COLUMN(AK108))</f>
        <v/>
      </c>
      <c r="AL108">
        <f>INDEX('Input EIA SEDS'!$A:$BZ, $A108, COLUMN(AL108))</f>
        <v/>
      </c>
      <c r="AM108">
        <f>INDEX('Input EIA SEDS'!$A:$BZ, $A108, COLUMN(AM108))</f>
        <v/>
      </c>
      <c r="AN108">
        <f>INDEX('Input EIA SEDS'!$A:$BZ, $A108, COLUMN(AN108))</f>
        <v/>
      </c>
      <c r="AO108">
        <f>INDEX('Input EIA SEDS'!$A:$BZ, $A108, COLUMN(AO108))</f>
        <v/>
      </c>
      <c r="AP108">
        <f>INDEX('Input EIA SEDS'!$A:$BZ, $A108, COLUMN(AP108))</f>
        <v/>
      </c>
      <c r="AQ108">
        <f>INDEX('Input EIA SEDS'!$A:$BZ, $A108, COLUMN(AQ108))</f>
        <v/>
      </c>
      <c r="AR108">
        <f>INDEX('Input EIA SEDS'!$A:$BZ, $A108, COLUMN(AR108))</f>
        <v/>
      </c>
      <c r="AS108">
        <f>INDEX('Input EIA SEDS'!$A:$BZ, $A108, COLUMN(AS108))</f>
        <v/>
      </c>
      <c r="AT108">
        <f>INDEX('Input EIA SEDS'!$A:$BZ, $A108, COLUMN(AT108))</f>
        <v/>
      </c>
      <c r="AU108">
        <f>INDEX('Input EIA SEDS'!$A:$BZ, $A108, COLUMN(AU108))</f>
        <v/>
      </c>
      <c r="AV108">
        <f>INDEX('Input EIA SEDS'!$A:$BZ, $A108, COLUMN(AV108))</f>
        <v/>
      </c>
      <c r="AW108">
        <f>INDEX('Input EIA SEDS'!$A:$BZ, $A108, COLUMN(AW108))</f>
        <v/>
      </c>
      <c r="AX108">
        <f>INDEX('Input EIA SEDS'!$A:$BZ, $A108, COLUMN(AX108))</f>
        <v/>
      </c>
      <c r="AY108">
        <f>INDEX('Input EIA SEDS'!$A:$BZ, $A108, COLUMN(AY108))</f>
        <v/>
      </c>
      <c r="AZ108">
        <f>INDEX('Input EIA SEDS'!$A:$BZ, $A108, COLUMN(AZ108))</f>
        <v/>
      </c>
      <c r="BA108">
        <f>INDEX('Input EIA SEDS'!$A:$BZ, $A108, COLUMN(BA108))</f>
        <v/>
      </c>
      <c r="BB108">
        <f>INDEX('Input EIA SEDS'!$A:$BZ, $A108, COLUMN(BB108))</f>
        <v/>
      </c>
      <c r="BC108">
        <f>INDEX('Input EIA SEDS'!$A:$BZ, $A108, COLUMN(BC108))</f>
        <v/>
      </c>
      <c r="BD108">
        <f>INDEX('Input EIA SEDS'!$A:$BZ, $A108, COLUMN(BD108))</f>
        <v/>
      </c>
      <c r="BE108">
        <f>INDEX('Input EIA SEDS'!$A:$BZ, $A108, COLUMN(BE108))</f>
        <v/>
      </c>
      <c r="BF108">
        <f>INDEX('Input EIA SEDS'!$A:$BZ, $A108, COLUMN(BF108))</f>
        <v/>
      </c>
      <c r="BG108">
        <f>INDEX('Input EIA SEDS'!$A:$BZ, $A108, COLUMN(BG108))</f>
        <v/>
      </c>
      <c r="BH108">
        <f>INDEX('Input EIA SEDS'!$A:$BZ, $A108, COLUMN(BH108))</f>
        <v/>
      </c>
      <c r="BI108">
        <f>INDEX('Input EIA SEDS'!$A:$BZ, $A108, COLUMN(BI108))</f>
        <v/>
      </c>
      <c r="BJ108">
        <f>INDEX('Input EIA SEDS'!$A:$BZ, $A108, COLUMN(BJ108))</f>
        <v/>
      </c>
      <c r="BK108">
        <f>INDEX('Input EIA SEDS'!$A:$BZ, $A108, COLUMN(BK108))</f>
        <v/>
      </c>
      <c r="BL108">
        <f>INDEX('Input EIA SEDS'!$A:$BZ, $A108, COLUMN(BL108))</f>
        <v/>
      </c>
      <c r="BM108">
        <f>INDEX('Input EIA SEDS'!$A:$BZ, $A108, COLUMN(BM108))</f>
        <v/>
      </c>
      <c r="BN108">
        <f>INDEX('Input EIA SEDS'!$A:$BZ, $A108, COLUMN(BN108))</f>
        <v/>
      </c>
      <c r="BO108">
        <f>INDEX('Input EIA SEDS'!$A:$BZ, $A108, COLUMN(BO108))</f>
        <v/>
      </c>
      <c r="BP108">
        <f>INDEX('Input EIA SEDS'!$A:$BZ, $A108, COLUMN(BP108))</f>
        <v/>
      </c>
      <c r="BQ108">
        <f>INDEX('Input EIA SEDS'!$A:$BZ, $A108, COLUMN(BQ108))</f>
        <v/>
      </c>
      <c r="BR108">
        <f>INDEX('Input EIA SEDS'!$A:$BZ, $A108, COLUMN(BR108))</f>
        <v/>
      </c>
      <c r="BS108">
        <f>INDEX('Input EIA SEDS'!$A:$BZ, $A108, COLUMN(BS108))</f>
        <v/>
      </c>
      <c r="BT108">
        <f>INDEX('Input EIA SEDS'!$A:$BZ, $A108, COLUMN(BT108))</f>
        <v/>
      </c>
      <c r="BU108">
        <f>INDEX('Input EIA SEDS'!$A:$BZ, $A108, COLUMN(BU108))</f>
        <v/>
      </c>
      <c r="BV108">
        <f>INDEX('Input EIA SEDS'!$A:$BZ, $A108, COLUMN(BV108))</f>
        <v/>
      </c>
      <c r="BW108">
        <f>INDEX('Input EIA SEDS'!$A:$BZ, $A108, COLUMN(BW108))</f>
        <v/>
      </c>
    </row>
    <row r="109" spans="1:75">
      <c r="A109">
        <f>MATCH($C109,'Input EIA SEDS'!$C:$C,0)</f>
        <v/>
      </c>
      <c r="B109">
        <f>INDEX('Input EIA SEDS'!$A:$BZ, $A109, COLUMN(B109))</f>
        <v/>
      </c>
      <c r="C109" t="s">
        <v>1852</v>
      </c>
      <c r="D109">
        <f>INDEX('Input EIA SEDS'!$A:$BZ, $A109, COLUMN(D109))</f>
        <v/>
      </c>
      <c r="E109">
        <f>INDEX('Input EIA SEDS'!$A:$BZ, $A109, COLUMN(E109))</f>
        <v/>
      </c>
      <c r="F109">
        <f>INDEX('Input EIA SEDS'!$A:$BZ, $A109, COLUMN(F109))</f>
        <v/>
      </c>
      <c r="G109">
        <f>INDEX('Input EIA SEDS'!$A:$BZ, $A109, COLUMN(G109))</f>
        <v/>
      </c>
      <c r="H109">
        <f>INDEX('Input EIA SEDS'!$A:$BZ, $A109, COLUMN(H109))</f>
        <v/>
      </c>
      <c r="I109">
        <f>INDEX('Input EIA SEDS'!$A:$BZ, $A109, COLUMN(I109))</f>
        <v/>
      </c>
      <c r="J109">
        <f>INDEX('Input EIA SEDS'!$A:$BZ, $A109, COLUMN(J109))</f>
        <v/>
      </c>
      <c r="K109">
        <f>INDEX('Input EIA SEDS'!$A:$BZ, $A109, COLUMN(K109))</f>
        <v/>
      </c>
      <c r="L109">
        <f>INDEX('Input EIA SEDS'!$A:$BZ, $A109, COLUMN(L109))</f>
        <v/>
      </c>
      <c r="M109">
        <f>INDEX('Input EIA SEDS'!$A:$BZ, $A109, COLUMN(M109))</f>
        <v/>
      </c>
      <c r="N109">
        <f>INDEX('Input EIA SEDS'!$A:$BZ, $A109, COLUMN(N109))</f>
        <v/>
      </c>
      <c r="O109">
        <f>INDEX('Input EIA SEDS'!$A:$BZ, $A109, COLUMN(O109))</f>
        <v/>
      </c>
      <c r="P109">
        <f>INDEX('Input EIA SEDS'!$A:$BZ, $A109, COLUMN(P109))</f>
        <v/>
      </c>
      <c r="Q109">
        <f>INDEX('Input EIA SEDS'!$A:$BZ, $A109, COLUMN(Q109))</f>
        <v/>
      </c>
      <c r="R109">
        <f>INDEX('Input EIA SEDS'!$A:$BZ, $A109, COLUMN(R109))</f>
        <v/>
      </c>
      <c r="S109">
        <f>INDEX('Input EIA SEDS'!$A:$BZ, $A109, COLUMN(S109))</f>
        <v/>
      </c>
      <c r="T109">
        <f>INDEX('Input EIA SEDS'!$A:$BZ, $A109, COLUMN(T109))</f>
        <v/>
      </c>
      <c r="U109">
        <f>INDEX('Input EIA SEDS'!$A:$BZ, $A109, COLUMN(U109))</f>
        <v/>
      </c>
      <c r="V109">
        <f>INDEX('Input EIA SEDS'!$A:$BZ, $A109, COLUMN(V109))</f>
        <v/>
      </c>
      <c r="W109">
        <f>INDEX('Input EIA SEDS'!$A:$BZ, $A109, COLUMN(W109))</f>
        <v/>
      </c>
      <c r="X109">
        <f>INDEX('Input EIA SEDS'!$A:$BZ, $A109, COLUMN(X109))</f>
        <v/>
      </c>
      <c r="Y109">
        <f>INDEX('Input EIA SEDS'!$A:$BZ, $A109, COLUMN(Y109))</f>
        <v/>
      </c>
      <c r="Z109">
        <f>INDEX('Input EIA SEDS'!$A:$BZ, $A109, COLUMN(Z109))</f>
        <v/>
      </c>
      <c r="AA109">
        <f>INDEX('Input EIA SEDS'!$A:$BZ, $A109, COLUMN(AA109))</f>
        <v/>
      </c>
      <c r="AB109">
        <f>INDEX('Input EIA SEDS'!$A:$BZ, $A109, COLUMN(AB109))</f>
        <v/>
      </c>
      <c r="AC109">
        <f>INDEX('Input EIA SEDS'!$A:$BZ, $A109, COLUMN(AC109))</f>
        <v/>
      </c>
      <c r="AD109">
        <f>INDEX('Input EIA SEDS'!$A:$BZ, $A109, COLUMN(AD109))</f>
        <v/>
      </c>
      <c r="AE109">
        <f>INDEX('Input EIA SEDS'!$A:$BZ, $A109, COLUMN(AE109))</f>
        <v/>
      </c>
      <c r="AF109">
        <f>INDEX('Input EIA SEDS'!$A:$BZ, $A109, COLUMN(AF109))</f>
        <v/>
      </c>
      <c r="AG109">
        <f>INDEX('Input EIA SEDS'!$A:$BZ, $A109, COLUMN(AG109))</f>
        <v/>
      </c>
      <c r="AH109">
        <f>INDEX('Input EIA SEDS'!$A:$BZ, $A109, COLUMN(AH109))</f>
        <v/>
      </c>
      <c r="AI109">
        <f>INDEX('Input EIA SEDS'!$A:$BZ, $A109, COLUMN(AI109))</f>
        <v/>
      </c>
      <c r="AJ109">
        <f>INDEX('Input EIA SEDS'!$A:$BZ, $A109, COLUMN(AJ109))</f>
        <v/>
      </c>
      <c r="AK109">
        <f>INDEX('Input EIA SEDS'!$A:$BZ, $A109, COLUMN(AK109))</f>
        <v/>
      </c>
      <c r="AL109">
        <f>INDEX('Input EIA SEDS'!$A:$BZ, $A109, COLUMN(AL109))</f>
        <v/>
      </c>
      <c r="AM109">
        <f>INDEX('Input EIA SEDS'!$A:$BZ, $A109, COLUMN(AM109))</f>
        <v/>
      </c>
      <c r="AN109">
        <f>INDEX('Input EIA SEDS'!$A:$BZ, $A109, COLUMN(AN109))</f>
        <v/>
      </c>
      <c r="AO109">
        <f>INDEX('Input EIA SEDS'!$A:$BZ, $A109, COLUMN(AO109))</f>
        <v/>
      </c>
      <c r="AP109">
        <f>INDEX('Input EIA SEDS'!$A:$BZ, $A109, COLUMN(AP109))</f>
        <v/>
      </c>
      <c r="AQ109">
        <f>INDEX('Input EIA SEDS'!$A:$BZ, $A109, COLUMN(AQ109))</f>
        <v/>
      </c>
      <c r="AR109">
        <f>INDEX('Input EIA SEDS'!$A:$BZ, $A109, COLUMN(AR109))</f>
        <v/>
      </c>
      <c r="AS109">
        <f>INDEX('Input EIA SEDS'!$A:$BZ, $A109, COLUMN(AS109))</f>
        <v/>
      </c>
      <c r="AT109">
        <f>INDEX('Input EIA SEDS'!$A:$BZ, $A109, COLUMN(AT109))</f>
        <v/>
      </c>
      <c r="AU109">
        <f>INDEX('Input EIA SEDS'!$A:$BZ, $A109, COLUMN(AU109))</f>
        <v/>
      </c>
      <c r="AV109">
        <f>INDEX('Input EIA SEDS'!$A:$BZ, $A109, COLUMN(AV109))</f>
        <v/>
      </c>
      <c r="AW109">
        <f>INDEX('Input EIA SEDS'!$A:$BZ, $A109, COLUMN(AW109))</f>
        <v/>
      </c>
      <c r="AX109">
        <f>INDEX('Input EIA SEDS'!$A:$BZ, $A109, COLUMN(AX109))</f>
        <v/>
      </c>
      <c r="AY109">
        <f>INDEX('Input EIA SEDS'!$A:$BZ, $A109, COLUMN(AY109))</f>
        <v/>
      </c>
      <c r="AZ109">
        <f>INDEX('Input EIA SEDS'!$A:$BZ, $A109, COLUMN(AZ109))</f>
        <v/>
      </c>
      <c r="BA109">
        <f>INDEX('Input EIA SEDS'!$A:$BZ, $A109, COLUMN(BA109))</f>
        <v/>
      </c>
      <c r="BB109">
        <f>INDEX('Input EIA SEDS'!$A:$BZ, $A109, COLUMN(BB109))</f>
        <v/>
      </c>
      <c r="BC109">
        <f>INDEX('Input EIA SEDS'!$A:$BZ, $A109, COLUMN(BC109))</f>
        <v/>
      </c>
      <c r="BD109">
        <f>INDEX('Input EIA SEDS'!$A:$BZ, $A109, COLUMN(BD109))</f>
        <v/>
      </c>
      <c r="BE109">
        <f>INDEX('Input EIA SEDS'!$A:$BZ, $A109, COLUMN(BE109))</f>
        <v/>
      </c>
      <c r="BF109">
        <f>INDEX('Input EIA SEDS'!$A:$BZ, $A109, COLUMN(BF109))</f>
        <v/>
      </c>
      <c r="BG109">
        <f>INDEX('Input EIA SEDS'!$A:$BZ, $A109, COLUMN(BG109))</f>
        <v/>
      </c>
      <c r="BH109">
        <f>INDEX('Input EIA SEDS'!$A:$BZ, $A109, COLUMN(BH109))</f>
        <v/>
      </c>
      <c r="BI109">
        <f>INDEX('Input EIA SEDS'!$A:$BZ, $A109, COLUMN(BI109))</f>
        <v/>
      </c>
      <c r="BJ109">
        <f>INDEX('Input EIA SEDS'!$A:$BZ, $A109, COLUMN(BJ109))</f>
        <v/>
      </c>
      <c r="BK109">
        <f>INDEX('Input EIA SEDS'!$A:$BZ, $A109, COLUMN(BK109))</f>
        <v/>
      </c>
      <c r="BL109">
        <f>INDEX('Input EIA SEDS'!$A:$BZ, $A109, COLUMN(BL109))</f>
        <v/>
      </c>
      <c r="BM109">
        <f>INDEX('Input EIA SEDS'!$A:$BZ, $A109, COLUMN(BM109))</f>
        <v/>
      </c>
      <c r="BN109">
        <f>INDEX('Input EIA SEDS'!$A:$BZ, $A109, COLUMN(BN109))</f>
        <v/>
      </c>
      <c r="BO109">
        <f>INDEX('Input EIA SEDS'!$A:$BZ, $A109, COLUMN(BO109))</f>
        <v/>
      </c>
      <c r="BP109">
        <f>INDEX('Input EIA SEDS'!$A:$BZ, $A109, COLUMN(BP109))</f>
        <v/>
      </c>
      <c r="BQ109">
        <f>INDEX('Input EIA SEDS'!$A:$BZ, $A109, COLUMN(BQ109))</f>
        <v/>
      </c>
      <c r="BR109">
        <f>INDEX('Input EIA SEDS'!$A:$BZ, $A109, COLUMN(BR109))</f>
        <v/>
      </c>
      <c r="BS109">
        <f>INDEX('Input EIA SEDS'!$A:$BZ, $A109, COLUMN(BS109))</f>
        <v/>
      </c>
      <c r="BT109">
        <f>INDEX('Input EIA SEDS'!$A:$BZ, $A109, COLUMN(BT109))</f>
        <v/>
      </c>
      <c r="BU109">
        <f>INDEX('Input EIA SEDS'!$A:$BZ, $A109, COLUMN(BU109))</f>
        <v/>
      </c>
      <c r="BV109">
        <f>INDEX('Input EIA SEDS'!$A:$BZ, $A109, COLUMN(BV109))</f>
        <v/>
      </c>
      <c r="BW109">
        <f>INDEX('Input EIA SEDS'!$A:$BZ, $A109, COLUMN(BW109))</f>
        <v/>
      </c>
    </row>
    <row r="110" spans="1:75">
      <c r="A110">
        <f>MATCH($C110,'Input EIA SEDS'!$C:$C,0)</f>
        <v/>
      </c>
      <c r="B110">
        <f>INDEX('Input EIA SEDS'!$A:$BZ, $A110, COLUMN(B110))</f>
        <v/>
      </c>
      <c r="C110" t="s">
        <v>1853</v>
      </c>
      <c r="D110">
        <f>INDEX('Input EIA SEDS'!$A:$BZ, $A110, COLUMN(D110))</f>
        <v/>
      </c>
      <c r="E110">
        <f>INDEX('Input EIA SEDS'!$A:$BZ, $A110, COLUMN(E110))</f>
        <v/>
      </c>
      <c r="F110">
        <f>INDEX('Input EIA SEDS'!$A:$BZ, $A110, COLUMN(F110))</f>
        <v/>
      </c>
      <c r="G110">
        <f>INDEX('Input EIA SEDS'!$A:$BZ, $A110, COLUMN(G110))</f>
        <v/>
      </c>
      <c r="H110">
        <f>INDEX('Input EIA SEDS'!$A:$BZ, $A110, COLUMN(H110))</f>
        <v/>
      </c>
      <c r="I110">
        <f>INDEX('Input EIA SEDS'!$A:$BZ, $A110, COLUMN(I110))</f>
        <v/>
      </c>
      <c r="J110">
        <f>INDEX('Input EIA SEDS'!$A:$BZ, $A110, COLUMN(J110))</f>
        <v/>
      </c>
      <c r="K110">
        <f>INDEX('Input EIA SEDS'!$A:$BZ, $A110, COLUMN(K110))</f>
        <v/>
      </c>
      <c r="L110">
        <f>INDEX('Input EIA SEDS'!$A:$BZ, $A110, COLUMN(L110))</f>
        <v/>
      </c>
      <c r="M110">
        <f>INDEX('Input EIA SEDS'!$A:$BZ, $A110, COLUMN(M110))</f>
        <v/>
      </c>
      <c r="N110">
        <f>INDEX('Input EIA SEDS'!$A:$BZ, $A110, COLUMN(N110))</f>
        <v/>
      </c>
      <c r="O110">
        <f>INDEX('Input EIA SEDS'!$A:$BZ, $A110, COLUMN(O110))</f>
        <v/>
      </c>
      <c r="P110">
        <f>INDEX('Input EIA SEDS'!$A:$BZ, $A110, COLUMN(P110))</f>
        <v/>
      </c>
      <c r="Q110">
        <f>INDEX('Input EIA SEDS'!$A:$BZ, $A110, COLUMN(Q110))</f>
        <v/>
      </c>
      <c r="R110">
        <f>INDEX('Input EIA SEDS'!$A:$BZ, $A110, COLUMN(R110))</f>
        <v/>
      </c>
      <c r="S110">
        <f>INDEX('Input EIA SEDS'!$A:$BZ, $A110, COLUMN(S110))</f>
        <v/>
      </c>
      <c r="T110">
        <f>INDEX('Input EIA SEDS'!$A:$BZ, $A110, COLUMN(T110))</f>
        <v/>
      </c>
      <c r="U110">
        <f>INDEX('Input EIA SEDS'!$A:$BZ, $A110, COLUMN(U110))</f>
        <v/>
      </c>
      <c r="V110">
        <f>INDEX('Input EIA SEDS'!$A:$BZ, $A110, COLUMN(V110))</f>
        <v/>
      </c>
      <c r="W110">
        <f>INDEX('Input EIA SEDS'!$A:$BZ, $A110, COLUMN(W110))</f>
        <v/>
      </c>
      <c r="X110">
        <f>INDEX('Input EIA SEDS'!$A:$BZ, $A110, COLUMN(X110))</f>
        <v/>
      </c>
      <c r="Y110">
        <f>INDEX('Input EIA SEDS'!$A:$BZ, $A110, COLUMN(Y110))</f>
        <v/>
      </c>
      <c r="Z110">
        <f>INDEX('Input EIA SEDS'!$A:$BZ, $A110, COLUMN(Z110))</f>
        <v/>
      </c>
      <c r="AA110">
        <f>INDEX('Input EIA SEDS'!$A:$BZ, $A110, COLUMN(AA110))</f>
        <v/>
      </c>
      <c r="AB110">
        <f>INDEX('Input EIA SEDS'!$A:$BZ, $A110, COLUMN(AB110))</f>
        <v/>
      </c>
      <c r="AC110">
        <f>INDEX('Input EIA SEDS'!$A:$BZ, $A110, COLUMN(AC110))</f>
        <v/>
      </c>
      <c r="AD110">
        <f>INDEX('Input EIA SEDS'!$A:$BZ, $A110, COLUMN(AD110))</f>
        <v/>
      </c>
      <c r="AE110">
        <f>INDEX('Input EIA SEDS'!$A:$BZ, $A110, COLUMN(AE110))</f>
        <v/>
      </c>
      <c r="AF110">
        <f>INDEX('Input EIA SEDS'!$A:$BZ, $A110, COLUMN(AF110))</f>
        <v/>
      </c>
      <c r="AG110">
        <f>INDEX('Input EIA SEDS'!$A:$BZ, $A110, COLUMN(AG110))</f>
        <v/>
      </c>
      <c r="AH110">
        <f>INDEX('Input EIA SEDS'!$A:$BZ, $A110, COLUMN(AH110))</f>
        <v/>
      </c>
      <c r="AI110">
        <f>INDEX('Input EIA SEDS'!$A:$BZ, $A110, COLUMN(AI110))</f>
        <v/>
      </c>
      <c r="AJ110">
        <f>INDEX('Input EIA SEDS'!$A:$BZ, $A110, COLUMN(AJ110))</f>
        <v/>
      </c>
      <c r="AK110">
        <f>INDEX('Input EIA SEDS'!$A:$BZ, $A110, COLUMN(AK110))</f>
        <v/>
      </c>
      <c r="AL110">
        <f>INDEX('Input EIA SEDS'!$A:$BZ, $A110, COLUMN(AL110))</f>
        <v/>
      </c>
      <c r="AM110">
        <f>INDEX('Input EIA SEDS'!$A:$BZ, $A110, COLUMN(AM110))</f>
        <v/>
      </c>
      <c r="AN110">
        <f>INDEX('Input EIA SEDS'!$A:$BZ, $A110, COLUMN(AN110))</f>
        <v/>
      </c>
      <c r="AO110">
        <f>INDEX('Input EIA SEDS'!$A:$BZ, $A110, COLUMN(AO110))</f>
        <v/>
      </c>
      <c r="AP110">
        <f>INDEX('Input EIA SEDS'!$A:$BZ, $A110, COLUMN(AP110))</f>
        <v/>
      </c>
      <c r="AQ110">
        <f>INDEX('Input EIA SEDS'!$A:$BZ, $A110, COLUMN(AQ110))</f>
        <v/>
      </c>
      <c r="AR110">
        <f>INDEX('Input EIA SEDS'!$A:$BZ, $A110, COLUMN(AR110))</f>
        <v/>
      </c>
      <c r="AS110">
        <f>INDEX('Input EIA SEDS'!$A:$BZ, $A110, COLUMN(AS110))</f>
        <v/>
      </c>
      <c r="AT110">
        <f>INDEX('Input EIA SEDS'!$A:$BZ, $A110, COLUMN(AT110))</f>
        <v/>
      </c>
      <c r="AU110">
        <f>INDEX('Input EIA SEDS'!$A:$BZ, $A110, COLUMN(AU110))</f>
        <v/>
      </c>
      <c r="AV110">
        <f>INDEX('Input EIA SEDS'!$A:$BZ, $A110, COLUMN(AV110))</f>
        <v/>
      </c>
      <c r="AW110">
        <f>INDEX('Input EIA SEDS'!$A:$BZ, $A110, COLUMN(AW110))</f>
        <v/>
      </c>
      <c r="AX110">
        <f>INDEX('Input EIA SEDS'!$A:$BZ, $A110, COLUMN(AX110))</f>
        <v/>
      </c>
      <c r="AY110">
        <f>INDEX('Input EIA SEDS'!$A:$BZ, $A110, COLUMN(AY110))</f>
        <v/>
      </c>
      <c r="AZ110">
        <f>INDEX('Input EIA SEDS'!$A:$BZ, $A110, COLUMN(AZ110))</f>
        <v/>
      </c>
      <c r="BA110">
        <f>INDEX('Input EIA SEDS'!$A:$BZ, $A110, COLUMN(BA110))</f>
        <v/>
      </c>
      <c r="BB110">
        <f>INDEX('Input EIA SEDS'!$A:$BZ, $A110, COLUMN(BB110))</f>
        <v/>
      </c>
      <c r="BC110">
        <f>INDEX('Input EIA SEDS'!$A:$BZ, $A110, COLUMN(BC110))</f>
        <v/>
      </c>
      <c r="BD110">
        <f>INDEX('Input EIA SEDS'!$A:$BZ, $A110, COLUMN(BD110))</f>
        <v/>
      </c>
      <c r="BE110">
        <f>INDEX('Input EIA SEDS'!$A:$BZ, $A110, COLUMN(BE110))</f>
        <v/>
      </c>
      <c r="BF110">
        <f>INDEX('Input EIA SEDS'!$A:$BZ, $A110, COLUMN(BF110))</f>
        <v/>
      </c>
      <c r="BG110">
        <f>INDEX('Input EIA SEDS'!$A:$BZ, $A110, COLUMN(BG110))</f>
        <v/>
      </c>
      <c r="BH110">
        <f>INDEX('Input EIA SEDS'!$A:$BZ, $A110, COLUMN(BH110))</f>
        <v/>
      </c>
      <c r="BI110">
        <f>INDEX('Input EIA SEDS'!$A:$BZ, $A110, COLUMN(BI110))</f>
        <v/>
      </c>
      <c r="BJ110">
        <f>INDEX('Input EIA SEDS'!$A:$BZ, $A110, COLUMN(BJ110))</f>
        <v/>
      </c>
      <c r="BK110">
        <f>INDEX('Input EIA SEDS'!$A:$BZ, $A110, COLUMN(BK110))</f>
        <v/>
      </c>
      <c r="BL110">
        <f>INDEX('Input EIA SEDS'!$A:$BZ, $A110, COLUMN(BL110))</f>
        <v/>
      </c>
      <c r="BM110">
        <f>INDEX('Input EIA SEDS'!$A:$BZ, $A110, COLUMN(BM110))</f>
        <v/>
      </c>
      <c r="BN110">
        <f>INDEX('Input EIA SEDS'!$A:$BZ, $A110, COLUMN(BN110))</f>
        <v/>
      </c>
      <c r="BO110">
        <f>INDEX('Input EIA SEDS'!$A:$BZ, $A110, COLUMN(BO110))</f>
        <v/>
      </c>
      <c r="BP110">
        <f>INDEX('Input EIA SEDS'!$A:$BZ, $A110, COLUMN(BP110))</f>
        <v/>
      </c>
      <c r="BQ110">
        <f>INDEX('Input EIA SEDS'!$A:$BZ, $A110, COLUMN(BQ110))</f>
        <v/>
      </c>
      <c r="BR110">
        <f>INDEX('Input EIA SEDS'!$A:$BZ, $A110, COLUMN(BR110))</f>
        <v/>
      </c>
      <c r="BS110">
        <f>INDEX('Input EIA SEDS'!$A:$BZ, $A110, COLUMN(BS110))</f>
        <v/>
      </c>
      <c r="BT110">
        <f>INDEX('Input EIA SEDS'!$A:$BZ, $A110, COLUMN(BT110))</f>
        <v/>
      </c>
      <c r="BU110">
        <f>INDEX('Input EIA SEDS'!$A:$BZ, $A110, COLUMN(BU110))</f>
        <v/>
      </c>
      <c r="BV110">
        <f>INDEX('Input EIA SEDS'!$A:$BZ, $A110, COLUMN(BV110))</f>
        <v/>
      </c>
      <c r="BW110">
        <f>INDEX('Input EIA SEDS'!$A:$BZ, $A110, COLUMN(BW110))</f>
        <v/>
      </c>
    </row>
    <row r="111" spans="1:75">
      <c r="A111">
        <f>MATCH($C111,'Input EIA SEDS'!$C:$C,0)</f>
        <v/>
      </c>
      <c r="B111">
        <f>INDEX('Input EIA SEDS'!$A:$BZ, $A111, COLUMN(B111))</f>
        <v/>
      </c>
      <c r="C111" t="s">
        <v>1854</v>
      </c>
      <c r="D111">
        <f>INDEX('Input EIA SEDS'!$A:$BZ, $A111, COLUMN(D111))</f>
        <v/>
      </c>
      <c r="E111">
        <f>INDEX('Input EIA SEDS'!$A:$BZ, $A111, COLUMN(E111))</f>
        <v/>
      </c>
      <c r="F111">
        <f>INDEX('Input EIA SEDS'!$A:$BZ, $A111, COLUMN(F111))</f>
        <v/>
      </c>
      <c r="G111">
        <f>INDEX('Input EIA SEDS'!$A:$BZ, $A111, COLUMN(G111))</f>
        <v/>
      </c>
      <c r="H111">
        <f>INDEX('Input EIA SEDS'!$A:$BZ, $A111, COLUMN(H111))</f>
        <v/>
      </c>
      <c r="I111">
        <f>INDEX('Input EIA SEDS'!$A:$BZ, $A111, COLUMN(I111))</f>
        <v/>
      </c>
      <c r="J111">
        <f>INDEX('Input EIA SEDS'!$A:$BZ, $A111, COLUMN(J111))</f>
        <v/>
      </c>
      <c r="K111">
        <f>INDEX('Input EIA SEDS'!$A:$BZ, $A111, COLUMN(K111))</f>
        <v/>
      </c>
      <c r="L111">
        <f>INDEX('Input EIA SEDS'!$A:$BZ, $A111, COLUMN(L111))</f>
        <v/>
      </c>
      <c r="M111">
        <f>INDEX('Input EIA SEDS'!$A:$BZ, $A111, COLUMN(M111))</f>
        <v/>
      </c>
      <c r="N111">
        <f>INDEX('Input EIA SEDS'!$A:$BZ, $A111, COLUMN(N111))</f>
        <v/>
      </c>
      <c r="O111">
        <f>INDEX('Input EIA SEDS'!$A:$BZ, $A111, COLUMN(O111))</f>
        <v/>
      </c>
      <c r="P111">
        <f>INDEX('Input EIA SEDS'!$A:$BZ, $A111, COLUMN(P111))</f>
        <v/>
      </c>
      <c r="Q111">
        <f>INDEX('Input EIA SEDS'!$A:$BZ, $A111, COLUMN(Q111))</f>
        <v/>
      </c>
      <c r="R111">
        <f>INDEX('Input EIA SEDS'!$A:$BZ, $A111, COLUMN(R111))</f>
        <v/>
      </c>
      <c r="S111">
        <f>INDEX('Input EIA SEDS'!$A:$BZ, $A111, COLUMN(S111))</f>
        <v/>
      </c>
      <c r="T111">
        <f>INDEX('Input EIA SEDS'!$A:$BZ, $A111, COLUMN(T111))</f>
        <v/>
      </c>
      <c r="U111">
        <f>INDEX('Input EIA SEDS'!$A:$BZ, $A111, COLUMN(U111))</f>
        <v/>
      </c>
      <c r="V111">
        <f>INDEX('Input EIA SEDS'!$A:$BZ, $A111, COLUMN(V111))</f>
        <v/>
      </c>
      <c r="W111">
        <f>INDEX('Input EIA SEDS'!$A:$BZ, $A111, COLUMN(W111))</f>
        <v/>
      </c>
      <c r="X111">
        <f>INDEX('Input EIA SEDS'!$A:$BZ, $A111, COLUMN(X111))</f>
        <v/>
      </c>
      <c r="Y111">
        <f>INDEX('Input EIA SEDS'!$A:$BZ, $A111, COLUMN(Y111))</f>
        <v/>
      </c>
      <c r="Z111">
        <f>INDEX('Input EIA SEDS'!$A:$BZ, $A111, COLUMN(Z111))</f>
        <v/>
      </c>
      <c r="AA111">
        <f>INDEX('Input EIA SEDS'!$A:$BZ, $A111, COLUMN(AA111))</f>
        <v/>
      </c>
      <c r="AB111">
        <f>INDEX('Input EIA SEDS'!$A:$BZ, $A111, COLUMN(AB111))</f>
        <v/>
      </c>
      <c r="AC111">
        <f>INDEX('Input EIA SEDS'!$A:$BZ, $A111, COLUMN(AC111))</f>
        <v/>
      </c>
      <c r="AD111">
        <f>INDEX('Input EIA SEDS'!$A:$BZ, $A111, COLUMN(AD111))</f>
        <v/>
      </c>
      <c r="AE111">
        <f>INDEX('Input EIA SEDS'!$A:$BZ, $A111, COLUMN(AE111))</f>
        <v/>
      </c>
      <c r="AF111">
        <f>INDEX('Input EIA SEDS'!$A:$BZ, $A111, COLUMN(AF111))</f>
        <v/>
      </c>
      <c r="AG111">
        <f>INDEX('Input EIA SEDS'!$A:$BZ, $A111, COLUMN(AG111))</f>
        <v/>
      </c>
      <c r="AH111">
        <f>INDEX('Input EIA SEDS'!$A:$BZ, $A111, COLUMN(AH111))</f>
        <v/>
      </c>
      <c r="AI111">
        <f>INDEX('Input EIA SEDS'!$A:$BZ, $A111, COLUMN(AI111))</f>
        <v/>
      </c>
      <c r="AJ111">
        <f>INDEX('Input EIA SEDS'!$A:$BZ, $A111, COLUMN(AJ111))</f>
        <v/>
      </c>
      <c r="AK111">
        <f>INDEX('Input EIA SEDS'!$A:$BZ, $A111, COLUMN(AK111))</f>
        <v/>
      </c>
      <c r="AL111">
        <f>INDEX('Input EIA SEDS'!$A:$BZ, $A111, COLUMN(AL111))</f>
        <v/>
      </c>
      <c r="AM111">
        <f>INDEX('Input EIA SEDS'!$A:$BZ, $A111, COLUMN(AM111))</f>
        <v/>
      </c>
      <c r="AN111">
        <f>INDEX('Input EIA SEDS'!$A:$BZ, $A111, COLUMN(AN111))</f>
        <v/>
      </c>
      <c r="AO111">
        <f>INDEX('Input EIA SEDS'!$A:$BZ, $A111, COLUMN(AO111))</f>
        <v/>
      </c>
      <c r="AP111">
        <f>INDEX('Input EIA SEDS'!$A:$BZ, $A111, COLUMN(AP111))</f>
        <v/>
      </c>
      <c r="AQ111">
        <f>INDEX('Input EIA SEDS'!$A:$BZ, $A111, COLUMN(AQ111))</f>
        <v/>
      </c>
      <c r="AR111">
        <f>INDEX('Input EIA SEDS'!$A:$BZ, $A111, COLUMN(AR111))</f>
        <v/>
      </c>
      <c r="AS111">
        <f>INDEX('Input EIA SEDS'!$A:$BZ, $A111, COLUMN(AS111))</f>
        <v/>
      </c>
      <c r="AT111">
        <f>INDEX('Input EIA SEDS'!$A:$BZ, $A111, COLUMN(AT111))</f>
        <v/>
      </c>
      <c r="AU111">
        <f>INDEX('Input EIA SEDS'!$A:$BZ, $A111, COLUMN(AU111))</f>
        <v/>
      </c>
      <c r="AV111">
        <f>INDEX('Input EIA SEDS'!$A:$BZ, $A111, COLUMN(AV111))</f>
        <v/>
      </c>
      <c r="AW111">
        <f>INDEX('Input EIA SEDS'!$A:$BZ, $A111, COLUMN(AW111))</f>
        <v/>
      </c>
      <c r="AX111">
        <f>INDEX('Input EIA SEDS'!$A:$BZ, $A111, COLUMN(AX111))</f>
        <v/>
      </c>
      <c r="AY111">
        <f>INDEX('Input EIA SEDS'!$A:$BZ, $A111, COLUMN(AY111))</f>
        <v/>
      </c>
      <c r="AZ111">
        <f>INDEX('Input EIA SEDS'!$A:$BZ, $A111, COLUMN(AZ111))</f>
        <v/>
      </c>
      <c r="BA111">
        <f>INDEX('Input EIA SEDS'!$A:$BZ, $A111, COLUMN(BA111))</f>
        <v/>
      </c>
      <c r="BB111">
        <f>INDEX('Input EIA SEDS'!$A:$BZ, $A111, COLUMN(BB111))</f>
        <v/>
      </c>
      <c r="BC111">
        <f>INDEX('Input EIA SEDS'!$A:$BZ, $A111, COLUMN(BC111))</f>
        <v/>
      </c>
      <c r="BD111">
        <f>INDEX('Input EIA SEDS'!$A:$BZ, $A111, COLUMN(BD111))</f>
        <v/>
      </c>
      <c r="BE111">
        <f>INDEX('Input EIA SEDS'!$A:$BZ, $A111, COLUMN(BE111))</f>
        <v/>
      </c>
      <c r="BF111">
        <f>INDEX('Input EIA SEDS'!$A:$BZ, $A111, COLUMN(BF111))</f>
        <v/>
      </c>
      <c r="BG111">
        <f>INDEX('Input EIA SEDS'!$A:$BZ, $A111, COLUMN(BG111))</f>
        <v/>
      </c>
      <c r="BH111">
        <f>INDEX('Input EIA SEDS'!$A:$BZ, $A111, COLUMN(BH111))</f>
        <v/>
      </c>
      <c r="BI111">
        <f>INDEX('Input EIA SEDS'!$A:$BZ, $A111, COLUMN(BI111))</f>
        <v/>
      </c>
      <c r="BJ111">
        <f>INDEX('Input EIA SEDS'!$A:$BZ, $A111, COLUMN(BJ111))</f>
        <v/>
      </c>
      <c r="BK111">
        <f>INDEX('Input EIA SEDS'!$A:$BZ, $A111, COLUMN(BK111))</f>
        <v/>
      </c>
      <c r="BL111">
        <f>INDEX('Input EIA SEDS'!$A:$BZ, $A111, COLUMN(BL111))</f>
        <v/>
      </c>
      <c r="BM111">
        <f>INDEX('Input EIA SEDS'!$A:$BZ, $A111, COLUMN(BM111))</f>
        <v/>
      </c>
      <c r="BN111">
        <f>INDEX('Input EIA SEDS'!$A:$BZ, $A111, COLUMN(BN111))</f>
        <v/>
      </c>
      <c r="BO111">
        <f>INDEX('Input EIA SEDS'!$A:$BZ, $A111, COLUMN(BO111))</f>
        <v/>
      </c>
      <c r="BP111">
        <f>INDEX('Input EIA SEDS'!$A:$BZ, $A111, COLUMN(BP111))</f>
        <v/>
      </c>
      <c r="BQ111">
        <f>INDEX('Input EIA SEDS'!$A:$BZ, $A111, COLUMN(BQ111))</f>
        <v/>
      </c>
      <c r="BR111">
        <f>INDEX('Input EIA SEDS'!$A:$BZ, $A111, COLUMN(BR111))</f>
        <v/>
      </c>
      <c r="BS111">
        <f>INDEX('Input EIA SEDS'!$A:$BZ, $A111, COLUMN(BS111))</f>
        <v/>
      </c>
      <c r="BT111">
        <f>INDEX('Input EIA SEDS'!$A:$BZ, $A111, COLUMN(BT111))</f>
        <v/>
      </c>
      <c r="BU111">
        <f>INDEX('Input EIA SEDS'!$A:$BZ, $A111, COLUMN(BU111))</f>
        <v/>
      </c>
      <c r="BV111">
        <f>INDEX('Input EIA SEDS'!$A:$BZ, $A111, COLUMN(BV111))</f>
        <v/>
      </c>
      <c r="BW111">
        <f>INDEX('Input EIA SEDS'!$A:$BZ, $A111, COLUMN(BW111))</f>
        <v/>
      </c>
    </row>
    <row r="112" spans="1:75">
      <c r="A112">
        <f>MATCH($C112,'Input EIA SEDS'!$C:$C,0)</f>
        <v/>
      </c>
      <c r="B112">
        <f>INDEX('Input EIA SEDS'!$A:$BZ, $A112, COLUMN(B112))</f>
        <v/>
      </c>
      <c r="C112" t="s">
        <v>1855</v>
      </c>
      <c r="D112">
        <f>INDEX('Input EIA SEDS'!$A:$BZ, $A112, COLUMN(D112))</f>
        <v/>
      </c>
      <c r="E112">
        <f>INDEX('Input EIA SEDS'!$A:$BZ, $A112, COLUMN(E112))</f>
        <v/>
      </c>
      <c r="F112">
        <f>INDEX('Input EIA SEDS'!$A:$BZ, $A112, COLUMN(F112))</f>
        <v/>
      </c>
      <c r="G112">
        <f>INDEX('Input EIA SEDS'!$A:$BZ, $A112, COLUMN(G112))</f>
        <v/>
      </c>
      <c r="H112">
        <f>INDEX('Input EIA SEDS'!$A:$BZ, $A112, COLUMN(H112))</f>
        <v/>
      </c>
      <c r="I112">
        <f>INDEX('Input EIA SEDS'!$A:$BZ, $A112, COLUMN(I112))</f>
        <v/>
      </c>
      <c r="J112">
        <f>INDEX('Input EIA SEDS'!$A:$BZ, $A112, COLUMN(J112))</f>
        <v/>
      </c>
      <c r="K112">
        <f>INDEX('Input EIA SEDS'!$A:$BZ, $A112, COLUMN(K112))</f>
        <v/>
      </c>
      <c r="L112">
        <f>INDEX('Input EIA SEDS'!$A:$BZ, $A112, COLUMN(L112))</f>
        <v/>
      </c>
      <c r="M112">
        <f>INDEX('Input EIA SEDS'!$A:$BZ, $A112, COLUMN(M112))</f>
        <v/>
      </c>
      <c r="N112">
        <f>INDEX('Input EIA SEDS'!$A:$BZ, $A112, COLUMN(N112))</f>
        <v/>
      </c>
      <c r="O112">
        <f>INDEX('Input EIA SEDS'!$A:$BZ, $A112, COLUMN(O112))</f>
        <v/>
      </c>
      <c r="P112">
        <f>INDEX('Input EIA SEDS'!$A:$BZ, $A112, COLUMN(P112))</f>
        <v/>
      </c>
      <c r="Q112">
        <f>INDEX('Input EIA SEDS'!$A:$BZ, $A112, COLUMN(Q112))</f>
        <v/>
      </c>
      <c r="R112">
        <f>INDEX('Input EIA SEDS'!$A:$BZ, $A112, COLUMN(R112))</f>
        <v/>
      </c>
      <c r="S112">
        <f>INDEX('Input EIA SEDS'!$A:$BZ, $A112, COLUMN(S112))</f>
        <v/>
      </c>
      <c r="T112">
        <f>INDEX('Input EIA SEDS'!$A:$BZ, $A112, COLUMN(T112))</f>
        <v/>
      </c>
      <c r="U112">
        <f>INDEX('Input EIA SEDS'!$A:$BZ, $A112, COLUMN(U112))</f>
        <v/>
      </c>
      <c r="V112">
        <f>INDEX('Input EIA SEDS'!$A:$BZ, $A112, COLUMN(V112))</f>
        <v/>
      </c>
      <c r="W112">
        <f>INDEX('Input EIA SEDS'!$A:$BZ, $A112, COLUMN(W112))</f>
        <v/>
      </c>
      <c r="X112">
        <f>INDEX('Input EIA SEDS'!$A:$BZ, $A112, COLUMN(X112))</f>
        <v/>
      </c>
      <c r="Y112">
        <f>INDEX('Input EIA SEDS'!$A:$BZ, $A112, COLUMN(Y112))</f>
        <v/>
      </c>
      <c r="Z112">
        <f>INDEX('Input EIA SEDS'!$A:$BZ, $A112, COLUMN(Z112))</f>
        <v/>
      </c>
      <c r="AA112">
        <f>INDEX('Input EIA SEDS'!$A:$BZ, $A112, COLUMN(AA112))</f>
        <v/>
      </c>
      <c r="AB112">
        <f>INDEX('Input EIA SEDS'!$A:$BZ, $A112, COLUMN(AB112))</f>
        <v/>
      </c>
      <c r="AC112">
        <f>INDEX('Input EIA SEDS'!$A:$BZ, $A112, COLUMN(AC112))</f>
        <v/>
      </c>
      <c r="AD112">
        <f>INDEX('Input EIA SEDS'!$A:$BZ, $A112, COLUMN(AD112))</f>
        <v/>
      </c>
      <c r="AE112">
        <f>INDEX('Input EIA SEDS'!$A:$BZ, $A112, COLUMN(AE112))</f>
        <v/>
      </c>
      <c r="AF112">
        <f>INDEX('Input EIA SEDS'!$A:$BZ, $A112, COLUMN(AF112))</f>
        <v/>
      </c>
      <c r="AG112">
        <f>INDEX('Input EIA SEDS'!$A:$BZ, $A112, COLUMN(AG112))</f>
        <v/>
      </c>
      <c r="AH112">
        <f>INDEX('Input EIA SEDS'!$A:$BZ, $A112, COLUMN(AH112))</f>
        <v/>
      </c>
      <c r="AI112">
        <f>INDEX('Input EIA SEDS'!$A:$BZ, $A112, COLUMN(AI112))</f>
        <v/>
      </c>
      <c r="AJ112">
        <f>INDEX('Input EIA SEDS'!$A:$BZ, $A112, COLUMN(AJ112))</f>
        <v/>
      </c>
      <c r="AK112">
        <f>INDEX('Input EIA SEDS'!$A:$BZ, $A112, COLUMN(AK112))</f>
        <v/>
      </c>
      <c r="AL112">
        <f>INDEX('Input EIA SEDS'!$A:$BZ, $A112, COLUMN(AL112))</f>
        <v/>
      </c>
      <c r="AM112">
        <f>INDEX('Input EIA SEDS'!$A:$BZ, $A112, COLUMN(AM112))</f>
        <v/>
      </c>
      <c r="AN112">
        <f>INDEX('Input EIA SEDS'!$A:$BZ, $A112, COLUMN(AN112))</f>
        <v/>
      </c>
      <c r="AO112">
        <f>INDEX('Input EIA SEDS'!$A:$BZ, $A112, COLUMN(AO112))</f>
        <v/>
      </c>
      <c r="AP112">
        <f>INDEX('Input EIA SEDS'!$A:$BZ, $A112, COLUMN(AP112))</f>
        <v/>
      </c>
      <c r="AQ112">
        <f>INDEX('Input EIA SEDS'!$A:$BZ, $A112, COLUMN(AQ112))</f>
        <v/>
      </c>
      <c r="AR112">
        <f>INDEX('Input EIA SEDS'!$A:$BZ, $A112, COLUMN(AR112))</f>
        <v/>
      </c>
      <c r="AS112">
        <f>INDEX('Input EIA SEDS'!$A:$BZ, $A112, COLUMN(AS112))</f>
        <v/>
      </c>
      <c r="AT112">
        <f>INDEX('Input EIA SEDS'!$A:$BZ, $A112, COLUMN(AT112))</f>
        <v/>
      </c>
      <c r="AU112">
        <f>INDEX('Input EIA SEDS'!$A:$BZ, $A112, COLUMN(AU112))</f>
        <v/>
      </c>
      <c r="AV112">
        <f>INDEX('Input EIA SEDS'!$A:$BZ, $A112, COLUMN(AV112))</f>
        <v/>
      </c>
      <c r="AW112">
        <f>INDEX('Input EIA SEDS'!$A:$BZ, $A112, COLUMN(AW112))</f>
        <v/>
      </c>
      <c r="AX112">
        <f>INDEX('Input EIA SEDS'!$A:$BZ, $A112, COLUMN(AX112))</f>
        <v/>
      </c>
      <c r="AY112">
        <f>INDEX('Input EIA SEDS'!$A:$BZ, $A112, COLUMN(AY112))</f>
        <v/>
      </c>
      <c r="AZ112">
        <f>INDEX('Input EIA SEDS'!$A:$BZ, $A112, COLUMN(AZ112))</f>
        <v/>
      </c>
      <c r="BA112">
        <f>INDEX('Input EIA SEDS'!$A:$BZ, $A112, COLUMN(BA112))</f>
        <v/>
      </c>
      <c r="BB112">
        <f>INDEX('Input EIA SEDS'!$A:$BZ, $A112, COLUMN(BB112))</f>
        <v/>
      </c>
      <c r="BC112">
        <f>INDEX('Input EIA SEDS'!$A:$BZ, $A112, COLUMN(BC112))</f>
        <v/>
      </c>
      <c r="BD112">
        <f>INDEX('Input EIA SEDS'!$A:$BZ, $A112, COLUMN(BD112))</f>
        <v/>
      </c>
      <c r="BE112">
        <f>INDEX('Input EIA SEDS'!$A:$BZ, $A112, COLUMN(BE112))</f>
        <v/>
      </c>
      <c r="BF112">
        <f>INDEX('Input EIA SEDS'!$A:$BZ, $A112, COLUMN(BF112))</f>
        <v/>
      </c>
      <c r="BG112">
        <f>INDEX('Input EIA SEDS'!$A:$BZ, $A112, COLUMN(BG112))</f>
        <v/>
      </c>
      <c r="BH112">
        <f>INDEX('Input EIA SEDS'!$A:$BZ, $A112, COLUMN(BH112))</f>
        <v/>
      </c>
      <c r="BI112">
        <f>INDEX('Input EIA SEDS'!$A:$BZ, $A112, COLUMN(BI112))</f>
        <v/>
      </c>
      <c r="BJ112">
        <f>INDEX('Input EIA SEDS'!$A:$BZ, $A112, COLUMN(BJ112))</f>
        <v/>
      </c>
      <c r="BK112">
        <f>INDEX('Input EIA SEDS'!$A:$BZ, $A112, COLUMN(BK112))</f>
        <v/>
      </c>
      <c r="BL112">
        <f>INDEX('Input EIA SEDS'!$A:$BZ, $A112, COLUMN(BL112))</f>
        <v/>
      </c>
      <c r="BM112">
        <f>INDEX('Input EIA SEDS'!$A:$BZ, $A112, COLUMN(BM112))</f>
        <v/>
      </c>
      <c r="BN112">
        <f>INDEX('Input EIA SEDS'!$A:$BZ, $A112, COLUMN(BN112))</f>
        <v/>
      </c>
      <c r="BO112">
        <f>INDEX('Input EIA SEDS'!$A:$BZ, $A112, COLUMN(BO112))</f>
        <v/>
      </c>
      <c r="BP112">
        <f>INDEX('Input EIA SEDS'!$A:$BZ, $A112, COLUMN(BP112))</f>
        <v/>
      </c>
      <c r="BQ112">
        <f>INDEX('Input EIA SEDS'!$A:$BZ, $A112, COLUMN(BQ112))</f>
        <v/>
      </c>
      <c r="BR112">
        <f>INDEX('Input EIA SEDS'!$A:$BZ, $A112, COLUMN(BR112))</f>
        <v/>
      </c>
      <c r="BS112">
        <f>INDEX('Input EIA SEDS'!$A:$BZ, $A112, COLUMN(BS112))</f>
        <v/>
      </c>
      <c r="BT112">
        <f>INDEX('Input EIA SEDS'!$A:$BZ, $A112, COLUMN(BT112))</f>
        <v/>
      </c>
      <c r="BU112">
        <f>INDEX('Input EIA SEDS'!$A:$BZ, $A112, COLUMN(BU112))</f>
        <v/>
      </c>
      <c r="BV112">
        <f>INDEX('Input EIA SEDS'!$A:$BZ, $A112, COLUMN(BV112))</f>
        <v/>
      </c>
      <c r="BW112">
        <f>INDEX('Input EIA SEDS'!$A:$BZ, $A112, COLUMN(BW112))</f>
        <v/>
      </c>
    </row>
    <row r="113" spans="1:75">
      <c r="A113">
        <f>MATCH($C113,'Input EIA SEDS'!$C:$C,0)</f>
        <v/>
      </c>
      <c r="B113">
        <f>INDEX('Input EIA SEDS'!$A:$BZ, $A113, COLUMN(B113))</f>
        <v/>
      </c>
      <c r="C113" t="s">
        <v>1856</v>
      </c>
      <c r="D113">
        <f>INDEX('Input EIA SEDS'!$A:$BZ, $A113, COLUMN(D113))</f>
        <v/>
      </c>
      <c r="E113">
        <f>INDEX('Input EIA SEDS'!$A:$BZ, $A113, COLUMN(E113))</f>
        <v/>
      </c>
      <c r="F113">
        <f>INDEX('Input EIA SEDS'!$A:$BZ, $A113, COLUMN(F113))</f>
        <v/>
      </c>
      <c r="G113">
        <f>INDEX('Input EIA SEDS'!$A:$BZ, $A113, COLUMN(G113))</f>
        <v/>
      </c>
      <c r="H113">
        <f>INDEX('Input EIA SEDS'!$A:$BZ, $A113, COLUMN(H113))</f>
        <v/>
      </c>
      <c r="I113">
        <f>INDEX('Input EIA SEDS'!$A:$BZ, $A113, COLUMN(I113))</f>
        <v/>
      </c>
      <c r="J113">
        <f>INDEX('Input EIA SEDS'!$A:$BZ, $A113, COLUMN(J113))</f>
        <v/>
      </c>
      <c r="K113">
        <f>INDEX('Input EIA SEDS'!$A:$BZ, $A113, COLUMN(K113))</f>
        <v/>
      </c>
      <c r="L113">
        <f>INDEX('Input EIA SEDS'!$A:$BZ, $A113, COLUMN(L113))</f>
        <v/>
      </c>
      <c r="M113">
        <f>INDEX('Input EIA SEDS'!$A:$BZ, $A113, COLUMN(M113))</f>
        <v/>
      </c>
      <c r="N113">
        <f>INDEX('Input EIA SEDS'!$A:$BZ, $A113, COLUMN(N113))</f>
        <v/>
      </c>
      <c r="O113">
        <f>INDEX('Input EIA SEDS'!$A:$BZ, $A113, COLUMN(O113))</f>
        <v/>
      </c>
      <c r="P113">
        <f>INDEX('Input EIA SEDS'!$A:$BZ, $A113, COLUMN(P113))</f>
        <v/>
      </c>
      <c r="Q113">
        <f>INDEX('Input EIA SEDS'!$A:$BZ, $A113, COLUMN(Q113))</f>
        <v/>
      </c>
      <c r="R113">
        <f>INDEX('Input EIA SEDS'!$A:$BZ, $A113, COLUMN(R113))</f>
        <v/>
      </c>
      <c r="S113">
        <f>INDEX('Input EIA SEDS'!$A:$BZ, $A113, COLUMN(S113))</f>
        <v/>
      </c>
      <c r="T113">
        <f>INDEX('Input EIA SEDS'!$A:$BZ, $A113, COLUMN(T113))</f>
        <v/>
      </c>
      <c r="U113">
        <f>INDEX('Input EIA SEDS'!$A:$BZ, $A113, COLUMN(U113))</f>
        <v/>
      </c>
      <c r="V113">
        <f>INDEX('Input EIA SEDS'!$A:$BZ, $A113, COLUMN(V113))</f>
        <v/>
      </c>
      <c r="W113">
        <f>INDEX('Input EIA SEDS'!$A:$BZ, $A113, COLUMN(W113))</f>
        <v/>
      </c>
      <c r="X113">
        <f>INDEX('Input EIA SEDS'!$A:$BZ, $A113, COLUMN(X113))</f>
        <v/>
      </c>
      <c r="Y113">
        <f>INDEX('Input EIA SEDS'!$A:$BZ, $A113, COLUMN(Y113))</f>
        <v/>
      </c>
      <c r="Z113">
        <f>INDEX('Input EIA SEDS'!$A:$BZ, $A113, COLUMN(Z113))</f>
        <v/>
      </c>
      <c r="AA113">
        <f>INDEX('Input EIA SEDS'!$A:$BZ, $A113, COLUMN(AA113))</f>
        <v/>
      </c>
      <c r="AB113">
        <f>INDEX('Input EIA SEDS'!$A:$BZ, $A113, COLUMN(AB113))</f>
        <v/>
      </c>
      <c r="AC113">
        <f>INDEX('Input EIA SEDS'!$A:$BZ, $A113, COLUMN(AC113))</f>
        <v/>
      </c>
      <c r="AD113">
        <f>INDEX('Input EIA SEDS'!$A:$BZ, $A113, COLUMN(AD113))</f>
        <v/>
      </c>
      <c r="AE113">
        <f>INDEX('Input EIA SEDS'!$A:$BZ, $A113, COLUMN(AE113))</f>
        <v/>
      </c>
      <c r="AF113">
        <f>INDEX('Input EIA SEDS'!$A:$BZ, $A113, COLUMN(AF113))</f>
        <v/>
      </c>
      <c r="AG113">
        <f>INDEX('Input EIA SEDS'!$A:$BZ, $A113, COLUMN(AG113))</f>
        <v/>
      </c>
      <c r="AH113">
        <f>INDEX('Input EIA SEDS'!$A:$BZ, $A113, COLUMN(AH113))</f>
        <v/>
      </c>
      <c r="AI113">
        <f>INDEX('Input EIA SEDS'!$A:$BZ, $A113, COLUMN(AI113))</f>
        <v/>
      </c>
      <c r="AJ113">
        <f>INDEX('Input EIA SEDS'!$A:$BZ, $A113, COLUMN(AJ113))</f>
        <v/>
      </c>
      <c r="AK113">
        <f>INDEX('Input EIA SEDS'!$A:$BZ, $A113, COLUMN(AK113))</f>
        <v/>
      </c>
      <c r="AL113">
        <f>INDEX('Input EIA SEDS'!$A:$BZ, $A113, COLUMN(AL113))</f>
        <v/>
      </c>
      <c r="AM113">
        <f>INDEX('Input EIA SEDS'!$A:$BZ, $A113, COLUMN(AM113))</f>
        <v/>
      </c>
      <c r="AN113">
        <f>INDEX('Input EIA SEDS'!$A:$BZ, $A113, COLUMN(AN113))</f>
        <v/>
      </c>
      <c r="AO113">
        <f>INDEX('Input EIA SEDS'!$A:$BZ, $A113, COLUMN(AO113))</f>
        <v/>
      </c>
      <c r="AP113">
        <f>INDEX('Input EIA SEDS'!$A:$BZ, $A113, COLUMN(AP113))</f>
        <v/>
      </c>
      <c r="AQ113">
        <f>INDEX('Input EIA SEDS'!$A:$BZ, $A113, COLUMN(AQ113))</f>
        <v/>
      </c>
      <c r="AR113">
        <f>INDEX('Input EIA SEDS'!$A:$BZ, $A113, COLUMN(AR113))</f>
        <v/>
      </c>
      <c r="AS113">
        <f>INDEX('Input EIA SEDS'!$A:$BZ, $A113, COLUMN(AS113))</f>
        <v/>
      </c>
      <c r="AT113">
        <f>INDEX('Input EIA SEDS'!$A:$BZ, $A113, COLUMN(AT113))</f>
        <v/>
      </c>
      <c r="AU113">
        <f>INDEX('Input EIA SEDS'!$A:$BZ, $A113, COLUMN(AU113))</f>
        <v/>
      </c>
      <c r="AV113">
        <f>INDEX('Input EIA SEDS'!$A:$BZ, $A113, COLUMN(AV113))</f>
        <v/>
      </c>
      <c r="AW113">
        <f>INDEX('Input EIA SEDS'!$A:$BZ, $A113, COLUMN(AW113))</f>
        <v/>
      </c>
      <c r="AX113">
        <f>INDEX('Input EIA SEDS'!$A:$BZ, $A113, COLUMN(AX113))</f>
        <v/>
      </c>
      <c r="AY113">
        <f>INDEX('Input EIA SEDS'!$A:$BZ, $A113, COLUMN(AY113))</f>
        <v/>
      </c>
      <c r="AZ113">
        <f>INDEX('Input EIA SEDS'!$A:$BZ, $A113, COLUMN(AZ113))</f>
        <v/>
      </c>
      <c r="BA113">
        <f>INDEX('Input EIA SEDS'!$A:$BZ, $A113, COLUMN(BA113))</f>
        <v/>
      </c>
      <c r="BB113">
        <f>INDEX('Input EIA SEDS'!$A:$BZ, $A113, COLUMN(BB113))</f>
        <v/>
      </c>
      <c r="BC113">
        <f>INDEX('Input EIA SEDS'!$A:$BZ, $A113, COLUMN(BC113))</f>
        <v/>
      </c>
      <c r="BD113">
        <f>INDEX('Input EIA SEDS'!$A:$BZ, $A113, COLUMN(BD113))</f>
        <v/>
      </c>
      <c r="BE113">
        <f>INDEX('Input EIA SEDS'!$A:$BZ, $A113, COLUMN(BE113))</f>
        <v/>
      </c>
      <c r="BF113">
        <f>INDEX('Input EIA SEDS'!$A:$BZ, $A113, COLUMN(BF113))</f>
        <v/>
      </c>
      <c r="BG113">
        <f>INDEX('Input EIA SEDS'!$A:$BZ, $A113, COLUMN(BG113))</f>
        <v/>
      </c>
      <c r="BH113">
        <f>INDEX('Input EIA SEDS'!$A:$BZ, $A113, COLUMN(BH113))</f>
        <v/>
      </c>
      <c r="BI113">
        <f>INDEX('Input EIA SEDS'!$A:$BZ, $A113, COLUMN(BI113))</f>
        <v/>
      </c>
      <c r="BJ113">
        <f>INDEX('Input EIA SEDS'!$A:$BZ, $A113, COLUMN(BJ113))</f>
        <v/>
      </c>
      <c r="BK113">
        <f>INDEX('Input EIA SEDS'!$A:$BZ, $A113, COLUMN(BK113))</f>
        <v/>
      </c>
      <c r="BL113">
        <f>INDEX('Input EIA SEDS'!$A:$BZ, $A113, COLUMN(BL113))</f>
        <v/>
      </c>
      <c r="BM113">
        <f>INDEX('Input EIA SEDS'!$A:$BZ, $A113, COLUMN(BM113))</f>
        <v/>
      </c>
      <c r="BN113">
        <f>INDEX('Input EIA SEDS'!$A:$BZ, $A113, COLUMN(BN113))</f>
        <v/>
      </c>
      <c r="BO113">
        <f>INDEX('Input EIA SEDS'!$A:$BZ, $A113, COLUMN(BO113))</f>
        <v/>
      </c>
      <c r="BP113">
        <f>INDEX('Input EIA SEDS'!$A:$BZ, $A113, COLUMN(BP113))</f>
        <v/>
      </c>
      <c r="BQ113">
        <f>INDEX('Input EIA SEDS'!$A:$BZ, $A113, COLUMN(BQ113))</f>
        <v/>
      </c>
      <c r="BR113">
        <f>INDEX('Input EIA SEDS'!$A:$BZ, $A113, COLUMN(BR113))</f>
        <v/>
      </c>
      <c r="BS113">
        <f>INDEX('Input EIA SEDS'!$A:$BZ, $A113, COLUMN(BS113))</f>
        <v/>
      </c>
      <c r="BT113">
        <f>INDEX('Input EIA SEDS'!$A:$BZ, $A113, COLUMN(BT113))</f>
        <v/>
      </c>
      <c r="BU113">
        <f>INDEX('Input EIA SEDS'!$A:$BZ, $A113, COLUMN(BU113))</f>
        <v/>
      </c>
      <c r="BV113">
        <f>INDEX('Input EIA SEDS'!$A:$BZ, $A113, COLUMN(BV113))</f>
        <v/>
      </c>
      <c r="BW113">
        <f>INDEX('Input EIA SEDS'!$A:$BZ, $A113, COLUMN(BW113))</f>
        <v/>
      </c>
    </row>
    <row r="114" spans="1:75">
      <c r="A114">
        <f>MATCH($C114,'Input EIA SEDS'!$C:$C,0)</f>
        <v/>
      </c>
      <c r="B114">
        <f>INDEX('Input EIA SEDS'!$A:$BZ, $A114, COLUMN(B114))</f>
        <v/>
      </c>
      <c r="C114" t="s">
        <v>974</v>
      </c>
      <c r="D114">
        <f>INDEX('Input EIA SEDS'!$A:$BZ, $A114, COLUMN(D114))</f>
        <v/>
      </c>
      <c r="E114">
        <f>INDEX('Input EIA SEDS'!$A:$BZ, $A114, COLUMN(E114))</f>
        <v/>
      </c>
      <c r="F114">
        <f>INDEX('Input EIA SEDS'!$A:$BZ, $A114, COLUMN(F114))</f>
        <v/>
      </c>
      <c r="G114">
        <f>INDEX('Input EIA SEDS'!$A:$BZ, $A114, COLUMN(G114))</f>
        <v/>
      </c>
      <c r="H114">
        <f>INDEX('Input EIA SEDS'!$A:$BZ, $A114, COLUMN(H114))</f>
        <v/>
      </c>
      <c r="I114">
        <f>INDEX('Input EIA SEDS'!$A:$BZ, $A114, COLUMN(I114))</f>
        <v/>
      </c>
      <c r="J114">
        <f>INDEX('Input EIA SEDS'!$A:$BZ, $A114, COLUMN(J114))</f>
        <v/>
      </c>
      <c r="K114">
        <f>INDEX('Input EIA SEDS'!$A:$BZ, $A114, COLUMN(K114))</f>
        <v/>
      </c>
      <c r="L114">
        <f>INDEX('Input EIA SEDS'!$A:$BZ, $A114, COLUMN(L114))</f>
        <v/>
      </c>
      <c r="M114">
        <f>INDEX('Input EIA SEDS'!$A:$BZ, $A114, COLUMN(M114))</f>
        <v/>
      </c>
      <c r="N114">
        <f>INDEX('Input EIA SEDS'!$A:$BZ, $A114, COLUMN(N114))</f>
        <v/>
      </c>
      <c r="O114">
        <f>INDEX('Input EIA SEDS'!$A:$BZ, $A114, COLUMN(O114))</f>
        <v/>
      </c>
      <c r="P114">
        <f>INDEX('Input EIA SEDS'!$A:$BZ, $A114, COLUMN(P114))</f>
        <v/>
      </c>
      <c r="Q114">
        <f>INDEX('Input EIA SEDS'!$A:$BZ, $A114, COLUMN(Q114))</f>
        <v/>
      </c>
      <c r="R114">
        <f>INDEX('Input EIA SEDS'!$A:$BZ, $A114, COLUMN(R114))</f>
        <v/>
      </c>
      <c r="S114">
        <f>INDEX('Input EIA SEDS'!$A:$BZ, $A114, COLUMN(S114))</f>
        <v/>
      </c>
      <c r="T114">
        <f>INDEX('Input EIA SEDS'!$A:$BZ, $A114, COLUMN(T114))</f>
        <v/>
      </c>
      <c r="U114">
        <f>INDEX('Input EIA SEDS'!$A:$BZ, $A114, COLUMN(U114))</f>
        <v/>
      </c>
      <c r="V114">
        <f>INDEX('Input EIA SEDS'!$A:$BZ, $A114, COLUMN(V114))</f>
        <v/>
      </c>
      <c r="W114">
        <f>INDEX('Input EIA SEDS'!$A:$BZ, $A114, COLUMN(W114))</f>
        <v/>
      </c>
      <c r="X114">
        <f>INDEX('Input EIA SEDS'!$A:$BZ, $A114, COLUMN(X114))</f>
        <v/>
      </c>
      <c r="Y114">
        <f>INDEX('Input EIA SEDS'!$A:$BZ, $A114, COLUMN(Y114))</f>
        <v/>
      </c>
      <c r="Z114">
        <f>INDEX('Input EIA SEDS'!$A:$BZ, $A114, COLUMN(Z114))</f>
        <v/>
      </c>
      <c r="AA114">
        <f>INDEX('Input EIA SEDS'!$A:$BZ, $A114, COLUMN(AA114))</f>
        <v/>
      </c>
      <c r="AB114">
        <f>INDEX('Input EIA SEDS'!$A:$BZ, $A114, COLUMN(AB114))</f>
        <v/>
      </c>
      <c r="AC114">
        <f>INDEX('Input EIA SEDS'!$A:$BZ, $A114, COLUMN(AC114))</f>
        <v/>
      </c>
      <c r="AD114">
        <f>INDEX('Input EIA SEDS'!$A:$BZ, $A114, COLUMN(AD114))</f>
        <v/>
      </c>
      <c r="AE114">
        <f>INDEX('Input EIA SEDS'!$A:$BZ, $A114, COLUMN(AE114))</f>
        <v/>
      </c>
      <c r="AF114">
        <f>INDEX('Input EIA SEDS'!$A:$BZ, $A114, COLUMN(AF114))</f>
        <v/>
      </c>
      <c r="AG114">
        <f>INDEX('Input EIA SEDS'!$A:$BZ, $A114, COLUMN(AG114))</f>
        <v/>
      </c>
      <c r="AH114">
        <f>INDEX('Input EIA SEDS'!$A:$BZ, $A114, COLUMN(AH114))</f>
        <v/>
      </c>
      <c r="AI114">
        <f>INDEX('Input EIA SEDS'!$A:$BZ, $A114, COLUMN(AI114))</f>
        <v/>
      </c>
      <c r="AJ114">
        <f>INDEX('Input EIA SEDS'!$A:$BZ, $A114, COLUMN(AJ114))</f>
        <v/>
      </c>
      <c r="AK114">
        <f>INDEX('Input EIA SEDS'!$A:$BZ, $A114, COLUMN(AK114))</f>
        <v/>
      </c>
      <c r="AL114">
        <f>INDEX('Input EIA SEDS'!$A:$BZ, $A114, COLUMN(AL114))</f>
        <v/>
      </c>
      <c r="AM114">
        <f>INDEX('Input EIA SEDS'!$A:$BZ, $A114, COLUMN(AM114))</f>
        <v/>
      </c>
      <c r="AN114">
        <f>INDEX('Input EIA SEDS'!$A:$BZ, $A114, COLUMN(AN114))</f>
        <v/>
      </c>
      <c r="AO114">
        <f>INDEX('Input EIA SEDS'!$A:$BZ, $A114, COLUMN(AO114))</f>
        <v/>
      </c>
      <c r="AP114">
        <f>INDEX('Input EIA SEDS'!$A:$BZ, $A114, COLUMN(AP114))</f>
        <v/>
      </c>
      <c r="AQ114">
        <f>INDEX('Input EIA SEDS'!$A:$BZ, $A114, COLUMN(AQ114))</f>
        <v/>
      </c>
      <c r="AR114">
        <f>INDEX('Input EIA SEDS'!$A:$BZ, $A114, COLUMN(AR114))</f>
        <v/>
      </c>
      <c r="AS114">
        <f>INDEX('Input EIA SEDS'!$A:$BZ, $A114, COLUMN(AS114))</f>
        <v/>
      </c>
      <c r="AT114">
        <f>INDEX('Input EIA SEDS'!$A:$BZ, $A114, COLUMN(AT114))</f>
        <v/>
      </c>
      <c r="AU114">
        <f>INDEX('Input EIA SEDS'!$A:$BZ, $A114, COLUMN(AU114))</f>
        <v/>
      </c>
      <c r="AV114">
        <f>INDEX('Input EIA SEDS'!$A:$BZ, $A114, COLUMN(AV114))</f>
        <v/>
      </c>
      <c r="AW114">
        <f>INDEX('Input EIA SEDS'!$A:$BZ, $A114, COLUMN(AW114))</f>
        <v/>
      </c>
      <c r="AX114">
        <f>INDEX('Input EIA SEDS'!$A:$BZ, $A114, COLUMN(AX114))</f>
        <v/>
      </c>
      <c r="AY114">
        <f>INDEX('Input EIA SEDS'!$A:$BZ, $A114, COLUMN(AY114))</f>
        <v/>
      </c>
      <c r="AZ114">
        <f>INDEX('Input EIA SEDS'!$A:$BZ, $A114, COLUMN(AZ114))</f>
        <v/>
      </c>
      <c r="BA114">
        <f>INDEX('Input EIA SEDS'!$A:$BZ, $A114, COLUMN(BA114))</f>
        <v/>
      </c>
      <c r="BB114">
        <f>INDEX('Input EIA SEDS'!$A:$BZ, $A114, COLUMN(BB114))</f>
        <v/>
      </c>
      <c r="BC114">
        <f>INDEX('Input EIA SEDS'!$A:$BZ, $A114, COLUMN(BC114))</f>
        <v/>
      </c>
      <c r="BD114">
        <f>INDEX('Input EIA SEDS'!$A:$BZ, $A114, COLUMN(BD114))</f>
        <v/>
      </c>
      <c r="BE114">
        <f>INDEX('Input EIA SEDS'!$A:$BZ, $A114, COLUMN(BE114))</f>
        <v/>
      </c>
      <c r="BF114">
        <f>INDEX('Input EIA SEDS'!$A:$BZ, $A114, COLUMN(BF114))</f>
        <v/>
      </c>
      <c r="BG114">
        <f>INDEX('Input EIA SEDS'!$A:$BZ, $A114, COLUMN(BG114))</f>
        <v/>
      </c>
      <c r="BH114">
        <f>INDEX('Input EIA SEDS'!$A:$BZ, $A114, COLUMN(BH114))</f>
        <v/>
      </c>
      <c r="BI114">
        <f>INDEX('Input EIA SEDS'!$A:$BZ, $A114, COLUMN(BI114))</f>
        <v/>
      </c>
      <c r="BJ114">
        <f>INDEX('Input EIA SEDS'!$A:$BZ, $A114, COLUMN(BJ114))</f>
        <v/>
      </c>
      <c r="BK114">
        <f>INDEX('Input EIA SEDS'!$A:$BZ, $A114, COLUMN(BK114))</f>
        <v/>
      </c>
      <c r="BL114">
        <f>INDEX('Input EIA SEDS'!$A:$BZ, $A114, COLUMN(BL114))</f>
        <v/>
      </c>
      <c r="BM114">
        <f>INDEX('Input EIA SEDS'!$A:$BZ, $A114, COLUMN(BM114))</f>
        <v/>
      </c>
      <c r="BN114">
        <f>INDEX('Input EIA SEDS'!$A:$BZ, $A114, COLUMN(BN114))</f>
        <v/>
      </c>
      <c r="BO114">
        <f>INDEX('Input EIA SEDS'!$A:$BZ, $A114, COLUMN(BO114))</f>
        <v/>
      </c>
      <c r="BP114">
        <f>INDEX('Input EIA SEDS'!$A:$BZ, $A114, COLUMN(BP114))</f>
        <v/>
      </c>
      <c r="BQ114">
        <f>INDEX('Input EIA SEDS'!$A:$BZ, $A114, COLUMN(BQ114))</f>
        <v/>
      </c>
      <c r="BR114">
        <f>INDEX('Input EIA SEDS'!$A:$BZ, $A114, COLUMN(BR114))</f>
        <v/>
      </c>
      <c r="BS114">
        <f>INDEX('Input EIA SEDS'!$A:$BZ, $A114, COLUMN(BS114))</f>
        <v/>
      </c>
      <c r="BT114">
        <f>INDEX('Input EIA SEDS'!$A:$BZ, $A114, COLUMN(BT114))</f>
        <v/>
      </c>
      <c r="BU114">
        <f>INDEX('Input EIA SEDS'!$A:$BZ, $A114, COLUMN(BU114))</f>
        <v/>
      </c>
      <c r="BV114">
        <f>INDEX('Input EIA SEDS'!$A:$BZ, $A114, COLUMN(BV114))</f>
        <v/>
      </c>
      <c r="BW114">
        <f>INDEX('Input EIA SEDS'!$A:$BZ, $A114, COLUMN(BW114))</f>
        <v/>
      </c>
    </row>
    <row r="115" spans="1:75">
      <c r="A115">
        <f>MATCH($C115,'Input EIA SEDS'!$C:$C,0)</f>
        <v/>
      </c>
      <c r="B115">
        <f>INDEX('Input EIA SEDS'!$A:$BZ, $A115, COLUMN(B115))</f>
        <v/>
      </c>
      <c r="C115" t="s">
        <v>977</v>
      </c>
      <c r="D115">
        <f>INDEX('Input EIA SEDS'!$A:$BZ, $A115, COLUMN(D115))</f>
        <v/>
      </c>
      <c r="E115">
        <f>INDEX('Input EIA SEDS'!$A:$BZ, $A115, COLUMN(E115))</f>
        <v/>
      </c>
      <c r="F115">
        <f>INDEX('Input EIA SEDS'!$A:$BZ, $A115, COLUMN(F115))</f>
        <v/>
      </c>
      <c r="G115">
        <f>INDEX('Input EIA SEDS'!$A:$BZ, $A115, COLUMN(G115))</f>
        <v/>
      </c>
      <c r="H115">
        <f>INDEX('Input EIA SEDS'!$A:$BZ, $A115, COLUMN(H115))</f>
        <v/>
      </c>
      <c r="I115">
        <f>INDEX('Input EIA SEDS'!$A:$BZ, $A115, COLUMN(I115))</f>
        <v/>
      </c>
      <c r="J115">
        <f>INDEX('Input EIA SEDS'!$A:$BZ, $A115, COLUMN(J115))</f>
        <v/>
      </c>
      <c r="K115">
        <f>INDEX('Input EIA SEDS'!$A:$BZ, $A115, COLUMN(K115))</f>
        <v/>
      </c>
      <c r="L115">
        <f>INDEX('Input EIA SEDS'!$A:$BZ, $A115, COLUMN(L115))</f>
        <v/>
      </c>
      <c r="M115">
        <f>INDEX('Input EIA SEDS'!$A:$BZ, $A115, COLUMN(M115))</f>
        <v/>
      </c>
      <c r="N115">
        <f>INDEX('Input EIA SEDS'!$A:$BZ, $A115, COLUMN(N115))</f>
        <v/>
      </c>
      <c r="O115">
        <f>INDEX('Input EIA SEDS'!$A:$BZ, $A115, COLUMN(O115))</f>
        <v/>
      </c>
      <c r="P115">
        <f>INDEX('Input EIA SEDS'!$A:$BZ, $A115, COLUMN(P115))</f>
        <v/>
      </c>
      <c r="Q115">
        <f>INDEX('Input EIA SEDS'!$A:$BZ, $A115, COLUMN(Q115))</f>
        <v/>
      </c>
      <c r="R115">
        <f>INDEX('Input EIA SEDS'!$A:$BZ, $A115, COLUMN(R115))</f>
        <v/>
      </c>
      <c r="S115">
        <f>INDEX('Input EIA SEDS'!$A:$BZ, $A115, COLUMN(S115))</f>
        <v/>
      </c>
      <c r="T115">
        <f>INDEX('Input EIA SEDS'!$A:$BZ, $A115, COLUMN(T115))</f>
        <v/>
      </c>
      <c r="U115">
        <f>INDEX('Input EIA SEDS'!$A:$BZ, $A115, COLUMN(U115))</f>
        <v/>
      </c>
      <c r="V115">
        <f>INDEX('Input EIA SEDS'!$A:$BZ, $A115, COLUMN(V115))</f>
        <v/>
      </c>
      <c r="W115">
        <f>INDEX('Input EIA SEDS'!$A:$BZ, $A115, COLUMN(W115))</f>
        <v/>
      </c>
      <c r="X115">
        <f>INDEX('Input EIA SEDS'!$A:$BZ, $A115, COLUMN(X115))</f>
        <v/>
      </c>
      <c r="Y115">
        <f>INDEX('Input EIA SEDS'!$A:$BZ, $A115, COLUMN(Y115))</f>
        <v/>
      </c>
      <c r="Z115">
        <f>INDEX('Input EIA SEDS'!$A:$BZ, $A115, COLUMN(Z115))</f>
        <v/>
      </c>
      <c r="AA115">
        <f>INDEX('Input EIA SEDS'!$A:$BZ, $A115, COLUMN(AA115))</f>
        <v/>
      </c>
      <c r="AB115">
        <f>INDEX('Input EIA SEDS'!$A:$BZ, $A115, COLUMN(AB115))</f>
        <v/>
      </c>
      <c r="AC115">
        <f>INDEX('Input EIA SEDS'!$A:$BZ, $A115, COLUMN(AC115))</f>
        <v/>
      </c>
      <c r="AD115">
        <f>INDEX('Input EIA SEDS'!$A:$BZ, $A115, COLUMN(AD115))</f>
        <v/>
      </c>
      <c r="AE115">
        <f>INDEX('Input EIA SEDS'!$A:$BZ, $A115, COLUMN(AE115))</f>
        <v/>
      </c>
      <c r="AF115">
        <f>INDEX('Input EIA SEDS'!$A:$BZ, $A115, COLUMN(AF115))</f>
        <v/>
      </c>
      <c r="AG115">
        <f>INDEX('Input EIA SEDS'!$A:$BZ, $A115, COLUMN(AG115))</f>
        <v/>
      </c>
      <c r="AH115">
        <f>INDEX('Input EIA SEDS'!$A:$BZ, $A115, COLUMN(AH115))</f>
        <v/>
      </c>
      <c r="AI115">
        <f>INDEX('Input EIA SEDS'!$A:$BZ, $A115, COLUMN(AI115))</f>
        <v/>
      </c>
      <c r="AJ115">
        <f>INDEX('Input EIA SEDS'!$A:$BZ, $A115, COLUMN(AJ115))</f>
        <v/>
      </c>
      <c r="AK115">
        <f>INDEX('Input EIA SEDS'!$A:$BZ, $A115, COLUMN(AK115))</f>
        <v/>
      </c>
      <c r="AL115">
        <f>INDEX('Input EIA SEDS'!$A:$BZ, $A115, COLUMN(AL115))</f>
        <v/>
      </c>
      <c r="AM115">
        <f>INDEX('Input EIA SEDS'!$A:$BZ, $A115, COLUMN(AM115))</f>
        <v/>
      </c>
      <c r="AN115">
        <f>INDEX('Input EIA SEDS'!$A:$BZ, $A115, COLUMN(AN115))</f>
        <v/>
      </c>
      <c r="AO115">
        <f>INDEX('Input EIA SEDS'!$A:$BZ, $A115, COLUMN(AO115))</f>
        <v/>
      </c>
      <c r="AP115">
        <f>INDEX('Input EIA SEDS'!$A:$BZ, $A115, COLUMN(AP115))</f>
        <v/>
      </c>
      <c r="AQ115">
        <f>INDEX('Input EIA SEDS'!$A:$BZ, $A115, COLUMN(AQ115))</f>
        <v/>
      </c>
      <c r="AR115">
        <f>INDEX('Input EIA SEDS'!$A:$BZ, $A115, COLUMN(AR115))</f>
        <v/>
      </c>
      <c r="AS115">
        <f>INDEX('Input EIA SEDS'!$A:$BZ, $A115, COLUMN(AS115))</f>
        <v/>
      </c>
      <c r="AT115">
        <f>INDEX('Input EIA SEDS'!$A:$BZ, $A115, COLUMN(AT115))</f>
        <v/>
      </c>
      <c r="AU115">
        <f>INDEX('Input EIA SEDS'!$A:$BZ, $A115, COLUMN(AU115))</f>
        <v/>
      </c>
      <c r="AV115">
        <f>INDEX('Input EIA SEDS'!$A:$BZ, $A115, COLUMN(AV115))</f>
        <v/>
      </c>
      <c r="AW115">
        <f>INDEX('Input EIA SEDS'!$A:$BZ, $A115, COLUMN(AW115))</f>
        <v/>
      </c>
      <c r="AX115">
        <f>INDEX('Input EIA SEDS'!$A:$BZ, $A115, COLUMN(AX115))</f>
        <v/>
      </c>
      <c r="AY115">
        <f>INDEX('Input EIA SEDS'!$A:$BZ, $A115, COLUMN(AY115))</f>
        <v/>
      </c>
      <c r="AZ115">
        <f>INDEX('Input EIA SEDS'!$A:$BZ, $A115, COLUMN(AZ115))</f>
        <v/>
      </c>
      <c r="BA115">
        <f>INDEX('Input EIA SEDS'!$A:$BZ, $A115, COLUMN(BA115))</f>
        <v/>
      </c>
      <c r="BB115">
        <f>INDEX('Input EIA SEDS'!$A:$BZ, $A115, COLUMN(BB115))</f>
        <v/>
      </c>
      <c r="BC115">
        <f>INDEX('Input EIA SEDS'!$A:$BZ, $A115, COLUMN(BC115))</f>
        <v/>
      </c>
      <c r="BD115">
        <f>INDEX('Input EIA SEDS'!$A:$BZ, $A115, COLUMN(BD115))</f>
        <v/>
      </c>
      <c r="BE115">
        <f>INDEX('Input EIA SEDS'!$A:$BZ, $A115, COLUMN(BE115))</f>
        <v/>
      </c>
      <c r="BF115">
        <f>INDEX('Input EIA SEDS'!$A:$BZ, $A115, COLUMN(BF115))</f>
        <v/>
      </c>
      <c r="BG115">
        <f>INDEX('Input EIA SEDS'!$A:$BZ, $A115, COLUMN(BG115))</f>
        <v/>
      </c>
      <c r="BH115">
        <f>INDEX('Input EIA SEDS'!$A:$BZ, $A115, COLUMN(BH115))</f>
        <v/>
      </c>
      <c r="BI115">
        <f>INDEX('Input EIA SEDS'!$A:$BZ, $A115, COLUMN(BI115))</f>
        <v/>
      </c>
      <c r="BJ115">
        <f>INDEX('Input EIA SEDS'!$A:$BZ, $A115, COLUMN(BJ115))</f>
        <v/>
      </c>
      <c r="BK115">
        <f>INDEX('Input EIA SEDS'!$A:$BZ, $A115, COLUMN(BK115))</f>
        <v/>
      </c>
      <c r="BL115">
        <f>INDEX('Input EIA SEDS'!$A:$BZ, $A115, COLUMN(BL115))</f>
        <v/>
      </c>
      <c r="BM115">
        <f>INDEX('Input EIA SEDS'!$A:$BZ, $A115, COLUMN(BM115))</f>
        <v/>
      </c>
      <c r="BN115">
        <f>INDEX('Input EIA SEDS'!$A:$BZ, $A115, COLUMN(BN115))</f>
        <v/>
      </c>
      <c r="BO115">
        <f>INDEX('Input EIA SEDS'!$A:$BZ, $A115, COLUMN(BO115))</f>
        <v/>
      </c>
      <c r="BP115">
        <f>INDEX('Input EIA SEDS'!$A:$BZ, $A115, COLUMN(BP115))</f>
        <v/>
      </c>
      <c r="BQ115">
        <f>INDEX('Input EIA SEDS'!$A:$BZ, $A115, COLUMN(BQ115))</f>
        <v/>
      </c>
      <c r="BR115">
        <f>INDEX('Input EIA SEDS'!$A:$BZ, $A115, COLUMN(BR115))</f>
        <v/>
      </c>
      <c r="BS115">
        <f>INDEX('Input EIA SEDS'!$A:$BZ, $A115, COLUMN(BS115))</f>
        <v/>
      </c>
      <c r="BT115">
        <f>INDEX('Input EIA SEDS'!$A:$BZ, $A115, COLUMN(BT115))</f>
        <v/>
      </c>
      <c r="BU115">
        <f>INDEX('Input EIA SEDS'!$A:$BZ, $A115, COLUMN(BU115))</f>
        <v/>
      </c>
      <c r="BV115">
        <f>INDEX('Input EIA SEDS'!$A:$BZ, $A115, COLUMN(BV115))</f>
        <v/>
      </c>
      <c r="BW115">
        <f>INDEX('Input EIA SEDS'!$A:$BZ, $A115, COLUMN(BW115))</f>
        <v/>
      </c>
    </row>
    <row r="116" spans="1:75">
      <c r="A116">
        <f>MATCH($C116,'Input EIA SEDS'!$C:$C,0)</f>
        <v/>
      </c>
      <c r="B116">
        <f>INDEX('Input EIA SEDS'!$A:$BZ, $A116, COLUMN(B116))</f>
        <v/>
      </c>
      <c r="C116" t="s">
        <v>981</v>
      </c>
      <c r="D116">
        <f>INDEX('Input EIA SEDS'!$A:$BZ, $A116, COLUMN(D116))</f>
        <v/>
      </c>
      <c r="E116">
        <f>INDEX('Input EIA SEDS'!$A:$BZ, $A116, COLUMN(E116))</f>
        <v/>
      </c>
      <c r="F116">
        <f>INDEX('Input EIA SEDS'!$A:$BZ, $A116, COLUMN(F116))</f>
        <v/>
      </c>
      <c r="G116">
        <f>INDEX('Input EIA SEDS'!$A:$BZ, $A116, COLUMN(G116))</f>
        <v/>
      </c>
      <c r="H116">
        <f>INDEX('Input EIA SEDS'!$A:$BZ, $A116, COLUMN(H116))</f>
        <v/>
      </c>
      <c r="I116">
        <f>INDEX('Input EIA SEDS'!$A:$BZ, $A116, COLUMN(I116))</f>
        <v/>
      </c>
      <c r="J116">
        <f>INDEX('Input EIA SEDS'!$A:$BZ, $A116, COLUMN(J116))</f>
        <v/>
      </c>
      <c r="K116">
        <f>INDEX('Input EIA SEDS'!$A:$BZ, $A116, COLUMN(K116))</f>
        <v/>
      </c>
      <c r="L116">
        <f>INDEX('Input EIA SEDS'!$A:$BZ, $A116, COLUMN(L116))</f>
        <v/>
      </c>
      <c r="M116">
        <f>INDEX('Input EIA SEDS'!$A:$BZ, $A116, COLUMN(M116))</f>
        <v/>
      </c>
      <c r="N116">
        <f>INDEX('Input EIA SEDS'!$A:$BZ, $A116, COLUMN(N116))</f>
        <v/>
      </c>
      <c r="O116">
        <f>INDEX('Input EIA SEDS'!$A:$BZ, $A116, COLUMN(O116))</f>
        <v/>
      </c>
      <c r="P116">
        <f>INDEX('Input EIA SEDS'!$A:$BZ, $A116, COLUMN(P116))</f>
        <v/>
      </c>
      <c r="Q116">
        <f>INDEX('Input EIA SEDS'!$A:$BZ, $A116, COLUMN(Q116))</f>
        <v/>
      </c>
      <c r="R116">
        <f>INDEX('Input EIA SEDS'!$A:$BZ, $A116, COLUMN(R116))</f>
        <v/>
      </c>
      <c r="S116">
        <f>INDEX('Input EIA SEDS'!$A:$BZ, $A116, COLUMN(S116))</f>
        <v/>
      </c>
      <c r="T116">
        <f>INDEX('Input EIA SEDS'!$A:$BZ, $A116, COLUMN(T116))</f>
        <v/>
      </c>
      <c r="U116">
        <f>INDEX('Input EIA SEDS'!$A:$BZ, $A116, COLUMN(U116))</f>
        <v/>
      </c>
      <c r="V116">
        <f>INDEX('Input EIA SEDS'!$A:$BZ, $A116, COLUMN(V116))</f>
        <v/>
      </c>
      <c r="W116">
        <f>INDEX('Input EIA SEDS'!$A:$BZ, $A116, COLUMN(W116))</f>
        <v/>
      </c>
      <c r="X116">
        <f>INDEX('Input EIA SEDS'!$A:$BZ, $A116, COLUMN(X116))</f>
        <v/>
      </c>
      <c r="Y116">
        <f>INDEX('Input EIA SEDS'!$A:$BZ, $A116, COLUMN(Y116))</f>
        <v/>
      </c>
      <c r="Z116">
        <f>INDEX('Input EIA SEDS'!$A:$BZ, $A116, COLUMN(Z116))</f>
        <v/>
      </c>
      <c r="AA116">
        <f>INDEX('Input EIA SEDS'!$A:$BZ, $A116, COLUMN(AA116))</f>
        <v/>
      </c>
      <c r="AB116">
        <f>INDEX('Input EIA SEDS'!$A:$BZ, $A116, COLUMN(AB116))</f>
        <v/>
      </c>
      <c r="AC116">
        <f>INDEX('Input EIA SEDS'!$A:$BZ, $A116, COLUMN(AC116))</f>
        <v/>
      </c>
      <c r="AD116">
        <f>INDEX('Input EIA SEDS'!$A:$BZ, $A116, COLUMN(AD116))</f>
        <v/>
      </c>
      <c r="AE116">
        <f>INDEX('Input EIA SEDS'!$A:$BZ, $A116, COLUMN(AE116))</f>
        <v/>
      </c>
      <c r="AF116">
        <f>INDEX('Input EIA SEDS'!$A:$BZ, $A116, COLUMN(AF116))</f>
        <v/>
      </c>
      <c r="AG116">
        <f>INDEX('Input EIA SEDS'!$A:$BZ, $A116, COLUMN(AG116))</f>
        <v/>
      </c>
      <c r="AH116">
        <f>INDEX('Input EIA SEDS'!$A:$BZ, $A116, COLUMN(AH116))</f>
        <v/>
      </c>
      <c r="AI116">
        <f>INDEX('Input EIA SEDS'!$A:$BZ, $A116, COLUMN(AI116))</f>
        <v/>
      </c>
      <c r="AJ116">
        <f>INDEX('Input EIA SEDS'!$A:$BZ, $A116, COLUMN(AJ116))</f>
        <v/>
      </c>
      <c r="AK116">
        <f>INDEX('Input EIA SEDS'!$A:$BZ, $A116, COLUMN(AK116))</f>
        <v/>
      </c>
      <c r="AL116">
        <f>INDEX('Input EIA SEDS'!$A:$BZ, $A116, COLUMN(AL116))</f>
        <v/>
      </c>
      <c r="AM116">
        <f>INDEX('Input EIA SEDS'!$A:$BZ, $A116, COLUMN(AM116))</f>
        <v/>
      </c>
      <c r="AN116">
        <f>INDEX('Input EIA SEDS'!$A:$BZ, $A116, COLUMN(AN116))</f>
        <v/>
      </c>
      <c r="AO116">
        <f>INDEX('Input EIA SEDS'!$A:$BZ, $A116, COLUMN(AO116))</f>
        <v/>
      </c>
      <c r="AP116">
        <f>INDEX('Input EIA SEDS'!$A:$BZ, $A116, COLUMN(AP116))</f>
        <v/>
      </c>
      <c r="AQ116">
        <f>INDEX('Input EIA SEDS'!$A:$BZ, $A116, COLUMN(AQ116))</f>
        <v/>
      </c>
      <c r="AR116">
        <f>INDEX('Input EIA SEDS'!$A:$BZ, $A116, COLUMN(AR116))</f>
        <v/>
      </c>
      <c r="AS116">
        <f>INDEX('Input EIA SEDS'!$A:$BZ, $A116, COLUMN(AS116))</f>
        <v/>
      </c>
      <c r="AT116">
        <f>INDEX('Input EIA SEDS'!$A:$BZ, $A116, COLUMN(AT116))</f>
        <v/>
      </c>
      <c r="AU116">
        <f>INDEX('Input EIA SEDS'!$A:$BZ, $A116, COLUMN(AU116))</f>
        <v/>
      </c>
      <c r="AV116">
        <f>INDEX('Input EIA SEDS'!$A:$BZ, $A116, COLUMN(AV116))</f>
        <v/>
      </c>
      <c r="AW116">
        <f>INDEX('Input EIA SEDS'!$A:$BZ, $A116, COLUMN(AW116))</f>
        <v/>
      </c>
      <c r="AX116">
        <f>INDEX('Input EIA SEDS'!$A:$BZ, $A116, COLUMN(AX116))</f>
        <v/>
      </c>
      <c r="AY116">
        <f>INDEX('Input EIA SEDS'!$A:$BZ, $A116, COLUMN(AY116))</f>
        <v/>
      </c>
      <c r="AZ116">
        <f>INDEX('Input EIA SEDS'!$A:$BZ, $A116, COLUMN(AZ116))</f>
        <v/>
      </c>
      <c r="BA116">
        <f>INDEX('Input EIA SEDS'!$A:$BZ, $A116, COLUMN(BA116))</f>
        <v/>
      </c>
      <c r="BB116">
        <f>INDEX('Input EIA SEDS'!$A:$BZ, $A116, COLUMN(BB116))</f>
        <v/>
      </c>
      <c r="BC116">
        <f>INDEX('Input EIA SEDS'!$A:$BZ, $A116, COLUMN(BC116))</f>
        <v/>
      </c>
      <c r="BD116">
        <f>INDEX('Input EIA SEDS'!$A:$BZ, $A116, COLUMN(BD116))</f>
        <v/>
      </c>
      <c r="BE116">
        <f>INDEX('Input EIA SEDS'!$A:$BZ, $A116, COLUMN(BE116))</f>
        <v/>
      </c>
      <c r="BF116">
        <f>INDEX('Input EIA SEDS'!$A:$BZ, $A116, COLUMN(BF116))</f>
        <v/>
      </c>
      <c r="BG116">
        <f>INDEX('Input EIA SEDS'!$A:$BZ, $A116, COLUMN(BG116))</f>
        <v/>
      </c>
      <c r="BH116">
        <f>INDEX('Input EIA SEDS'!$A:$BZ, $A116, COLUMN(BH116))</f>
        <v/>
      </c>
      <c r="BI116">
        <f>INDEX('Input EIA SEDS'!$A:$BZ, $A116, COLUMN(BI116))</f>
        <v/>
      </c>
      <c r="BJ116">
        <f>INDEX('Input EIA SEDS'!$A:$BZ, $A116, COLUMN(BJ116))</f>
        <v/>
      </c>
      <c r="BK116">
        <f>INDEX('Input EIA SEDS'!$A:$BZ, $A116, COLUMN(BK116))</f>
        <v/>
      </c>
      <c r="BL116">
        <f>INDEX('Input EIA SEDS'!$A:$BZ, $A116, COLUMN(BL116))</f>
        <v/>
      </c>
      <c r="BM116">
        <f>INDEX('Input EIA SEDS'!$A:$BZ, $A116, COLUMN(BM116))</f>
        <v/>
      </c>
      <c r="BN116">
        <f>INDEX('Input EIA SEDS'!$A:$BZ, $A116, COLUMN(BN116))</f>
        <v/>
      </c>
      <c r="BO116">
        <f>INDEX('Input EIA SEDS'!$A:$BZ, $A116, COLUMN(BO116))</f>
        <v/>
      </c>
      <c r="BP116">
        <f>INDEX('Input EIA SEDS'!$A:$BZ, $A116, COLUMN(BP116))</f>
        <v/>
      </c>
      <c r="BQ116">
        <f>INDEX('Input EIA SEDS'!$A:$BZ, $A116, COLUMN(BQ116))</f>
        <v/>
      </c>
      <c r="BR116">
        <f>INDEX('Input EIA SEDS'!$A:$BZ, $A116, COLUMN(BR116))</f>
        <v/>
      </c>
      <c r="BS116">
        <f>INDEX('Input EIA SEDS'!$A:$BZ, $A116, COLUMN(BS116))</f>
        <v/>
      </c>
      <c r="BT116">
        <f>INDEX('Input EIA SEDS'!$A:$BZ, $A116, COLUMN(BT116))</f>
        <v/>
      </c>
      <c r="BU116">
        <f>INDEX('Input EIA SEDS'!$A:$BZ, $A116, COLUMN(BU116))</f>
        <v/>
      </c>
      <c r="BV116">
        <f>INDEX('Input EIA SEDS'!$A:$BZ, $A116, COLUMN(BV116))</f>
        <v/>
      </c>
      <c r="BW116">
        <f>INDEX('Input EIA SEDS'!$A:$BZ, $A116, COLUMN(BW116))</f>
        <v/>
      </c>
    </row>
    <row r="117" spans="1:75">
      <c r="A117">
        <f>MATCH($C117,'Input EIA SEDS'!$C:$C,0)</f>
        <v/>
      </c>
      <c r="B117">
        <f>INDEX('Input EIA SEDS'!$A:$BZ, $A117, COLUMN(B117))</f>
        <v/>
      </c>
      <c r="C117" t="s">
        <v>984</v>
      </c>
      <c r="D117">
        <f>INDEX('Input EIA SEDS'!$A:$BZ, $A117, COLUMN(D117))</f>
        <v/>
      </c>
      <c r="E117">
        <f>INDEX('Input EIA SEDS'!$A:$BZ, $A117, COLUMN(E117))</f>
        <v/>
      </c>
      <c r="F117">
        <f>INDEX('Input EIA SEDS'!$A:$BZ, $A117, COLUMN(F117))</f>
        <v/>
      </c>
      <c r="G117">
        <f>INDEX('Input EIA SEDS'!$A:$BZ, $A117, COLUMN(G117))</f>
        <v/>
      </c>
      <c r="H117">
        <f>INDEX('Input EIA SEDS'!$A:$BZ, $A117, COLUMN(H117))</f>
        <v/>
      </c>
      <c r="I117">
        <f>INDEX('Input EIA SEDS'!$A:$BZ, $A117, COLUMN(I117))</f>
        <v/>
      </c>
      <c r="J117">
        <f>INDEX('Input EIA SEDS'!$A:$BZ, $A117, COLUMN(J117))</f>
        <v/>
      </c>
      <c r="K117">
        <f>INDEX('Input EIA SEDS'!$A:$BZ, $A117, COLUMN(K117))</f>
        <v/>
      </c>
      <c r="L117">
        <f>INDEX('Input EIA SEDS'!$A:$BZ, $A117, COLUMN(L117))</f>
        <v/>
      </c>
      <c r="M117">
        <f>INDEX('Input EIA SEDS'!$A:$BZ, $A117, COLUMN(M117))</f>
        <v/>
      </c>
      <c r="N117">
        <f>INDEX('Input EIA SEDS'!$A:$BZ, $A117, COLUMN(N117))</f>
        <v/>
      </c>
      <c r="O117">
        <f>INDEX('Input EIA SEDS'!$A:$BZ, $A117, COLUMN(O117))</f>
        <v/>
      </c>
      <c r="P117">
        <f>INDEX('Input EIA SEDS'!$A:$BZ, $A117, COLUMN(P117))</f>
        <v/>
      </c>
      <c r="Q117">
        <f>INDEX('Input EIA SEDS'!$A:$BZ, $A117, COLUMN(Q117))</f>
        <v/>
      </c>
      <c r="R117">
        <f>INDEX('Input EIA SEDS'!$A:$BZ, $A117, COLUMN(R117))</f>
        <v/>
      </c>
      <c r="S117">
        <f>INDEX('Input EIA SEDS'!$A:$BZ, $A117, COLUMN(S117))</f>
        <v/>
      </c>
      <c r="T117">
        <f>INDEX('Input EIA SEDS'!$A:$BZ, $A117, COLUMN(T117))</f>
        <v/>
      </c>
      <c r="U117">
        <f>INDEX('Input EIA SEDS'!$A:$BZ, $A117, COLUMN(U117))</f>
        <v/>
      </c>
      <c r="V117">
        <f>INDEX('Input EIA SEDS'!$A:$BZ, $A117, COLUMN(V117))</f>
        <v/>
      </c>
      <c r="W117">
        <f>INDEX('Input EIA SEDS'!$A:$BZ, $A117, COLUMN(W117))</f>
        <v/>
      </c>
      <c r="X117">
        <f>INDEX('Input EIA SEDS'!$A:$BZ, $A117, COLUMN(X117))</f>
        <v/>
      </c>
      <c r="Y117">
        <f>INDEX('Input EIA SEDS'!$A:$BZ, $A117, COLUMN(Y117))</f>
        <v/>
      </c>
      <c r="Z117">
        <f>INDEX('Input EIA SEDS'!$A:$BZ, $A117, COLUMN(Z117))</f>
        <v/>
      </c>
      <c r="AA117">
        <f>INDEX('Input EIA SEDS'!$A:$BZ, $A117, COLUMN(AA117))</f>
        <v/>
      </c>
      <c r="AB117">
        <f>INDEX('Input EIA SEDS'!$A:$BZ, $A117, COLUMN(AB117))</f>
        <v/>
      </c>
      <c r="AC117">
        <f>INDEX('Input EIA SEDS'!$A:$BZ, $A117, COLUMN(AC117))</f>
        <v/>
      </c>
      <c r="AD117">
        <f>INDEX('Input EIA SEDS'!$A:$BZ, $A117, COLUMN(AD117))</f>
        <v/>
      </c>
      <c r="AE117">
        <f>INDEX('Input EIA SEDS'!$A:$BZ, $A117, COLUMN(AE117))</f>
        <v/>
      </c>
      <c r="AF117">
        <f>INDEX('Input EIA SEDS'!$A:$BZ, $A117, COLUMN(AF117))</f>
        <v/>
      </c>
      <c r="AG117">
        <f>INDEX('Input EIA SEDS'!$A:$BZ, $A117, COLUMN(AG117))</f>
        <v/>
      </c>
      <c r="AH117">
        <f>INDEX('Input EIA SEDS'!$A:$BZ, $A117, COLUMN(AH117))</f>
        <v/>
      </c>
      <c r="AI117">
        <f>INDEX('Input EIA SEDS'!$A:$BZ, $A117, COLUMN(AI117))</f>
        <v/>
      </c>
      <c r="AJ117">
        <f>INDEX('Input EIA SEDS'!$A:$BZ, $A117, COLUMN(AJ117))</f>
        <v/>
      </c>
      <c r="AK117">
        <f>INDEX('Input EIA SEDS'!$A:$BZ, $A117, COLUMN(AK117))</f>
        <v/>
      </c>
      <c r="AL117">
        <f>INDEX('Input EIA SEDS'!$A:$BZ, $A117, COLUMN(AL117))</f>
        <v/>
      </c>
      <c r="AM117">
        <f>INDEX('Input EIA SEDS'!$A:$BZ, $A117, COLUMN(AM117))</f>
        <v/>
      </c>
      <c r="AN117">
        <f>INDEX('Input EIA SEDS'!$A:$BZ, $A117, COLUMN(AN117))</f>
        <v/>
      </c>
      <c r="AO117">
        <f>INDEX('Input EIA SEDS'!$A:$BZ, $A117, COLUMN(AO117))</f>
        <v/>
      </c>
      <c r="AP117">
        <f>INDEX('Input EIA SEDS'!$A:$BZ, $A117, COLUMN(AP117))</f>
        <v/>
      </c>
      <c r="AQ117">
        <f>INDEX('Input EIA SEDS'!$A:$BZ, $A117, COLUMN(AQ117))</f>
        <v/>
      </c>
      <c r="AR117">
        <f>INDEX('Input EIA SEDS'!$A:$BZ, $A117, COLUMN(AR117))</f>
        <v/>
      </c>
      <c r="AS117">
        <f>INDEX('Input EIA SEDS'!$A:$BZ, $A117, COLUMN(AS117))</f>
        <v/>
      </c>
      <c r="AT117">
        <f>INDEX('Input EIA SEDS'!$A:$BZ, $A117, COLUMN(AT117))</f>
        <v/>
      </c>
      <c r="AU117">
        <f>INDEX('Input EIA SEDS'!$A:$BZ, $A117, COLUMN(AU117))</f>
        <v/>
      </c>
      <c r="AV117">
        <f>INDEX('Input EIA SEDS'!$A:$BZ, $A117, COLUMN(AV117))</f>
        <v/>
      </c>
      <c r="AW117">
        <f>INDEX('Input EIA SEDS'!$A:$BZ, $A117, COLUMN(AW117))</f>
        <v/>
      </c>
      <c r="AX117">
        <f>INDEX('Input EIA SEDS'!$A:$BZ, $A117, COLUMN(AX117))</f>
        <v/>
      </c>
      <c r="AY117">
        <f>INDEX('Input EIA SEDS'!$A:$BZ, $A117, COLUMN(AY117))</f>
        <v/>
      </c>
      <c r="AZ117">
        <f>INDEX('Input EIA SEDS'!$A:$BZ, $A117, COLUMN(AZ117))</f>
        <v/>
      </c>
      <c r="BA117">
        <f>INDEX('Input EIA SEDS'!$A:$BZ, $A117, COLUMN(BA117))</f>
        <v/>
      </c>
      <c r="BB117">
        <f>INDEX('Input EIA SEDS'!$A:$BZ, $A117, COLUMN(BB117))</f>
        <v/>
      </c>
      <c r="BC117">
        <f>INDEX('Input EIA SEDS'!$A:$BZ, $A117, COLUMN(BC117))</f>
        <v/>
      </c>
      <c r="BD117">
        <f>INDEX('Input EIA SEDS'!$A:$BZ, $A117, COLUMN(BD117))</f>
        <v/>
      </c>
      <c r="BE117">
        <f>INDEX('Input EIA SEDS'!$A:$BZ, $A117, COLUMN(BE117))</f>
        <v/>
      </c>
      <c r="BF117">
        <f>INDEX('Input EIA SEDS'!$A:$BZ, $A117, COLUMN(BF117))</f>
        <v/>
      </c>
      <c r="BG117">
        <f>INDEX('Input EIA SEDS'!$A:$BZ, $A117, COLUMN(BG117))</f>
        <v/>
      </c>
      <c r="BH117">
        <f>INDEX('Input EIA SEDS'!$A:$BZ, $A117, COLUMN(BH117))</f>
        <v/>
      </c>
      <c r="BI117">
        <f>INDEX('Input EIA SEDS'!$A:$BZ, $A117, COLUMN(BI117))</f>
        <v/>
      </c>
      <c r="BJ117">
        <f>INDEX('Input EIA SEDS'!$A:$BZ, $A117, COLUMN(BJ117))</f>
        <v/>
      </c>
      <c r="BK117">
        <f>INDEX('Input EIA SEDS'!$A:$BZ, $A117, COLUMN(BK117))</f>
        <v/>
      </c>
      <c r="BL117">
        <f>INDEX('Input EIA SEDS'!$A:$BZ, $A117, COLUMN(BL117))</f>
        <v/>
      </c>
      <c r="BM117">
        <f>INDEX('Input EIA SEDS'!$A:$BZ, $A117, COLUMN(BM117))</f>
        <v/>
      </c>
      <c r="BN117">
        <f>INDEX('Input EIA SEDS'!$A:$BZ, $A117, COLUMN(BN117))</f>
        <v/>
      </c>
      <c r="BO117">
        <f>INDEX('Input EIA SEDS'!$A:$BZ, $A117, COLUMN(BO117))</f>
        <v/>
      </c>
      <c r="BP117">
        <f>INDEX('Input EIA SEDS'!$A:$BZ, $A117, COLUMN(BP117))</f>
        <v/>
      </c>
      <c r="BQ117">
        <f>INDEX('Input EIA SEDS'!$A:$BZ, $A117, COLUMN(BQ117))</f>
        <v/>
      </c>
      <c r="BR117">
        <f>INDEX('Input EIA SEDS'!$A:$BZ, $A117, COLUMN(BR117))</f>
        <v/>
      </c>
      <c r="BS117">
        <f>INDEX('Input EIA SEDS'!$A:$BZ, $A117, COLUMN(BS117))</f>
        <v/>
      </c>
      <c r="BT117">
        <f>INDEX('Input EIA SEDS'!$A:$BZ, $A117, COLUMN(BT117))</f>
        <v/>
      </c>
      <c r="BU117">
        <f>INDEX('Input EIA SEDS'!$A:$BZ, $A117, COLUMN(BU117))</f>
        <v/>
      </c>
      <c r="BV117">
        <f>INDEX('Input EIA SEDS'!$A:$BZ, $A117, COLUMN(BV117))</f>
        <v/>
      </c>
      <c r="BW117">
        <f>INDEX('Input EIA SEDS'!$A:$BZ, $A117, COLUMN(BW117))</f>
        <v/>
      </c>
    </row>
    <row r="118" spans="1:75">
      <c r="A118">
        <f>MATCH($C118,'Input EIA SEDS'!$C:$C,0)</f>
        <v/>
      </c>
      <c r="B118">
        <f>INDEX('Input EIA SEDS'!$A:$BZ, $A118, COLUMN(B118))</f>
        <v/>
      </c>
      <c r="C118" t="s">
        <v>988</v>
      </c>
      <c r="D118">
        <f>INDEX('Input EIA SEDS'!$A:$BZ, $A118, COLUMN(D118))</f>
        <v/>
      </c>
      <c r="E118">
        <f>INDEX('Input EIA SEDS'!$A:$BZ, $A118, COLUMN(E118))</f>
        <v/>
      </c>
      <c r="F118">
        <f>INDEX('Input EIA SEDS'!$A:$BZ, $A118, COLUMN(F118))</f>
        <v/>
      </c>
      <c r="G118">
        <f>INDEX('Input EIA SEDS'!$A:$BZ, $A118, COLUMN(G118))</f>
        <v/>
      </c>
      <c r="H118">
        <f>INDEX('Input EIA SEDS'!$A:$BZ, $A118, COLUMN(H118))</f>
        <v/>
      </c>
      <c r="I118">
        <f>INDEX('Input EIA SEDS'!$A:$BZ, $A118, COLUMN(I118))</f>
        <v/>
      </c>
      <c r="J118">
        <f>INDEX('Input EIA SEDS'!$A:$BZ, $A118, COLUMN(J118))</f>
        <v/>
      </c>
      <c r="K118">
        <f>INDEX('Input EIA SEDS'!$A:$BZ, $A118, COLUMN(K118))</f>
        <v/>
      </c>
      <c r="L118">
        <f>INDEX('Input EIA SEDS'!$A:$BZ, $A118, COLUMN(L118))</f>
        <v/>
      </c>
      <c r="M118">
        <f>INDEX('Input EIA SEDS'!$A:$BZ, $A118, COLUMN(M118))</f>
        <v/>
      </c>
      <c r="N118">
        <f>INDEX('Input EIA SEDS'!$A:$BZ, $A118, COLUMN(N118))</f>
        <v/>
      </c>
      <c r="O118">
        <f>INDEX('Input EIA SEDS'!$A:$BZ, $A118, COLUMN(O118))</f>
        <v/>
      </c>
      <c r="P118">
        <f>INDEX('Input EIA SEDS'!$A:$BZ, $A118, COLUMN(P118))</f>
        <v/>
      </c>
      <c r="Q118">
        <f>INDEX('Input EIA SEDS'!$A:$BZ, $A118, COLUMN(Q118))</f>
        <v/>
      </c>
      <c r="R118">
        <f>INDEX('Input EIA SEDS'!$A:$BZ, $A118, COLUMN(R118))</f>
        <v/>
      </c>
      <c r="S118">
        <f>INDEX('Input EIA SEDS'!$A:$BZ, $A118, COLUMN(S118))</f>
        <v/>
      </c>
      <c r="T118">
        <f>INDEX('Input EIA SEDS'!$A:$BZ, $A118, COLUMN(T118))</f>
        <v/>
      </c>
      <c r="U118">
        <f>INDEX('Input EIA SEDS'!$A:$BZ, $A118, COLUMN(U118))</f>
        <v/>
      </c>
      <c r="V118">
        <f>INDEX('Input EIA SEDS'!$A:$BZ, $A118, COLUMN(V118))</f>
        <v/>
      </c>
      <c r="W118">
        <f>INDEX('Input EIA SEDS'!$A:$BZ, $A118, COLUMN(W118))</f>
        <v/>
      </c>
      <c r="X118">
        <f>INDEX('Input EIA SEDS'!$A:$BZ, $A118, COLUMN(X118))</f>
        <v/>
      </c>
      <c r="Y118">
        <f>INDEX('Input EIA SEDS'!$A:$BZ, $A118, COLUMN(Y118))</f>
        <v/>
      </c>
      <c r="Z118">
        <f>INDEX('Input EIA SEDS'!$A:$BZ, $A118, COLUMN(Z118))</f>
        <v/>
      </c>
      <c r="AA118">
        <f>INDEX('Input EIA SEDS'!$A:$BZ, $A118, COLUMN(AA118))</f>
        <v/>
      </c>
      <c r="AB118">
        <f>INDEX('Input EIA SEDS'!$A:$BZ, $A118, COLUMN(AB118))</f>
        <v/>
      </c>
      <c r="AC118">
        <f>INDEX('Input EIA SEDS'!$A:$BZ, $A118, COLUMN(AC118))</f>
        <v/>
      </c>
      <c r="AD118">
        <f>INDEX('Input EIA SEDS'!$A:$BZ, $A118, COLUMN(AD118))</f>
        <v/>
      </c>
      <c r="AE118">
        <f>INDEX('Input EIA SEDS'!$A:$BZ, $A118, COLUMN(AE118))</f>
        <v/>
      </c>
      <c r="AF118">
        <f>INDEX('Input EIA SEDS'!$A:$BZ, $A118, COLUMN(AF118))</f>
        <v/>
      </c>
      <c r="AG118">
        <f>INDEX('Input EIA SEDS'!$A:$BZ, $A118, COLUMN(AG118))</f>
        <v/>
      </c>
      <c r="AH118">
        <f>INDEX('Input EIA SEDS'!$A:$BZ, $A118, COLUMN(AH118))</f>
        <v/>
      </c>
      <c r="AI118">
        <f>INDEX('Input EIA SEDS'!$A:$BZ, $A118, COLUMN(AI118))</f>
        <v/>
      </c>
      <c r="AJ118">
        <f>INDEX('Input EIA SEDS'!$A:$BZ, $A118, COLUMN(AJ118))</f>
        <v/>
      </c>
      <c r="AK118">
        <f>INDEX('Input EIA SEDS'!$A:$BZ, $A118, COLUMN(AK118))</f>
        <v/>
      </c>
      <c r="AL118">
        <f>INDEX('Input EIA SEDS'!$A:$BZ, $A118, COLUMN(AL118))</f>
        <v/>
      </c>
      <c r="AM118">
        <f>INDEX('Input EIA SEDS'!$A:$BZ, $A118, COLUMN(AM118))</f>
        <v/>
      </c>
      <c r="AN118">
        <f>INDEX('Input EIA SEDS'!$A:$BZ, $A118, COLUMN(AN118))</f>
        <v/>
      </c>
      <c r="AO118">
        <f>INDEX('Input EIA SEDS'!$A:$BZ, $A118, COLUMN(AO118))</f>
        <v/>
      </c>
      <c r="AP118">
        <f>INDEX('Input EIA SEDS'!$A:$BZ, $A118, COLUMN(AP118))</f>
        <v/>
      </c>
      <c r="AQ118">
        <f>INDEX('Input EIA SEDS'!$A:$BZ, $A118, COLUMN(AQ118))</f>
        <v/>
      </c>
      <c r="AR118">
        <f>INDEX('Input EIA SEDS'!$A:$BZ, $A118, COLUMN(AR118))</f>
        <v/>
      </c>
      <c r="AS118">
        <f>INDEX('Input EIA SEDS'!$A:$BZ, $A118, COLUMN(AS118))</f>
        <v/>
      </c>
      <c r="AT118">
        <f>INDEX('Input EIA SEDS'!$A:$BZ, $A118, COLUMN(AT118))</f>
        <v/>
      </c>
      <c r="AU118">
        <f>INDEX('Input EIA SEDS'!$A:$BZ, $A118, COLUMN(AU118))</f>
        <v/>
      </c>
      <c r="AV118">
        <f>INDEX('Input EIA SEDS'!$A:$BZ, $A118, COLUMN(AV118))</f>
        <v/>
      </c>
      <c r="AW118">
        <f>INDEX('Input EIA SEDS'!$A:$BZ, $A118, COLUMN(AW118))</f>
        <v/>
      </c>
      <c r="AX118">
        <f>INDEX('Input EIA SEDS'!$A:$BZ, $A118, COLUMN(AX118))</f>
        <v/>
      </c>
      <c r="AY118">
        <f>INDEX('Input EIA SEDS'!$A:$BZ, $A118, COLUMN(AY118))</f>
        <v/>
      </c>
      <c r="AZ118">
        <f>INDEX('Input EIA SEDS'!$A:$BZ, $A118, COLUMN(AZ118))</f>
        <v/>
      </c>
      <c r="BA118">
        <f>INDEX('Input EIA SEDS'!$A:$BZ, $A118, COLUMN(BA118))</f>
        <v/>
      </c>
      <c r="BB118">
        <f>INDEX('Input EIA SEDS'!$A:$BZ, $A118, COLUMN(BB118))</f>
        <v/>
      </c>
      <c r="BC118">
        <f>INDEX('Input EIA SEDS'!$A:$BZ, $A118, COLUMN(BC118))</f>
        <v/>
      </c>
      <c r="BD118">
        <f>INDEX('Input EIA SEDS'!$A:$BZ, $A118, COLUMN(BD118))</f>
        <v/>
      </c>
      <c r="BE118">
        <f>INDEX('Input EIA SEDS'!$A:$BZ, $A118, COLUMN(BE118))</f>
        <v/>
      </c>
      <c r="BF118">
        <f>INDEX('Input EIA SEDS'!$A:$BZ, $A118, COLUMN(BF118))</f>
        <v/>
      </c>
      <c r="BG118">
        <f>INDEX('Input EIA SEDS'!$A:$BZ, $A118, COLUMN(BG118))</f>
        <v/>
      </c>
      <c r="BH118">
        <f>INDEX('Input EIA SEDS'!$A:$BZ, $A118, COLUMN(BH118))</f>
        <v/>
      </c>
      <c r="BI118">
        <f>INDEX('Input EIA SEDS'!$A:$BZ, $A118, COLUMN(BI118))</f>
        <v/>
      </c>
      <c r="BJ118">
        <f>INDEX('Input EIA SEDS'!$A:$BZ, $A118, COLUMN(BJ118))</f>
        <v/>
      </c>
      <c r="BK118">
        <f>INDEX('Input EIA SEDS'!$A:$BZ, $A118, COLUMN(BK118))</f>
        <v/>
      </c>
      <c r="BL118">
        <f>INDEX('Input EIA SEDS'!$A:$BZ, $A118, COLUMN(BL118))</f>
        <v/>
      </c>
      <c r="BM118">
        <f>INDEX('Input EIA SEDS'!$A:$BZ, $A118, COLUMN(BM118))</f>
        <v/>
      </c>
      <c r="BN118">
        <f>INDEX('Input EIA SEDS'!$A:$BZ, $A118, COLUMN(BN118))</f>
        <v/>
      </c>
      <c r="BO118">
        <f>INDEX('Input EIA SEDS'!$A:$BZ, $A118, COLUMN(BO118))</f>
        <v/>
      </c>
      <c r="BP118">
        <f>INDEX('Input EIA SEDS'!$A:$BZ, $A118, COLUMN(BP118))</f>
        <v/>
      </c>
      <c r="BQ118">
        <f>INDEX('Input EIA SEDS'!$A:$BZ, $A118, COLUMN(BQ118))</f>
        <v/>
      </c>
      <c r="BR118">
        <f>INDEX('Input EIA SEDS'!$A:$BZ, $A118, COLUMN(BR118))</f>
        <v/>
      </c>
      <c r="BS118">
        <f>INDEX('Input EIA SEDS'!$A:$BZ, $A118, COLUMN(BS118))</f>
        <v/>
      </c>
      <c r="BT118">
        <f>INDEX('Input EIA SEDS'!$A:$BZ, $A118, COLUMN(BT118))</f>
        <v/>
      </c>
      <c r="BU118">
        <f>INDEX('Input EIA SEDS'!$A:$BZ, $A118, COLUMN(BU118))</f>
        <v/>
      </c>
      <c r="BV118">
        <f>INDEX('Input EIA SEDS'!$A:$BZ, $A118, COLUMN(BV118))</f>
        <v/>
      </c>
      <c r="BW118">
        <f>INDEX('Input EIA SEDS'!$A:$BZ, $A118, COLUMN(BW118))</f>
        <v/>
      </c>
    </row>
    <row r="119" spans="1:75">
      <c r="A119">
        <f>MATCH($C119,'Input EIA SEDS'!$C:$C,0)</f>
        <v/>
      </c>
      <c r="B119">
        <f>INDEX('Input EIA SEDS'!$A:$BZ, $A119, COLUMN(B119))</f>
        <v/>
      </c>
      <c r="C119" t="s">
        <v>990</v>
      </c>
      <c r="D119">
        <f>INDEX('Input EIA SEDS'!$A:$BZ, $A119, COLUMN(D119))</f>
        <v/>
      </c>
      <c r="E119">
        <f>INDEX('Input EIA SEDS'!$A:$BZ, $A119, COLUMN(E119))</f>
        <v/>
      </c>
      <c r="F119">
        <f>INDEX('Input EIA SEDS'!$A:$BZ, $A119, COLUMN(F119))</f>
        <v/>
      </c>
      <c r="G119">
        <f>INDEX('Input EIA SEDS'!$A:$BZ, $A119, COLUMN(G119))</f>
        <v/>
      </c>
      <c r="H119">
        <f>INDEX('Input EIA SEDS'!$A:$BZ, $A119, COLUMN(H119))</f>
        <v/>
      </c>
      <c r="I119">
        <f>INDEX('Input EIA SEDS'!$A:$BZ, $A119, COLUMN(I119))</f>
        <v/>
      </c>
      <c r="J119">
        <f>INDEX('Input EIA SEDS'!$A:$BZ, $A119, COLUMN(J119))</f>
        <v/>
      </c>
      <c r="K119">
        <f>INDEX('Input EIA SEDS'!$A:$BZ, $A119, COLUMN(K119))</f>
        <v/>
      </c>
      <c r="L119">
        <f>INDEX('Input EIA SEDS'!$A:$BZ, $A119, COLUMN(L119))</f>
        <v/>
      </c>
      <c r="M119">
        <f>INDEX('Input EIA SEDS'!$A:$BZ, $A119, COLUMN(M119))</f>
        <v/>
      </c>
      <c r="N119">
        <f>INDEX('Input EIA SEDS'!$A:$BZ, $A119, COLUMN(N119))</f>
        <v/>
      </c>
      <c r="O119">
        <f>INDEX('Input EIA SEDS'!$A:$BZ, $A119, COLUMN(O119))</f>
        <v/>
      </c>
      <c r="P119">
        <f>INDEX('Input EIA SEDS'!$A:$BZ, $A119, COLUMN(P119))</f>
        <v/>
      </c>
      <c r="Q119">
        <f>INDEX('Input EIA SEDS'!$A:$BZ, $A119, COLUMN(Q119))</f>
        <v/>
      </c>
      <c r="R119">
        <f>INDEX('Input EIA SEDS'!$A:$BZ, $A119, COLUMN(R119))</f>
        <v/>
      </c>
      <c r="S119">
        <f>INDEX('Input EIA SEDS'!$A:$BZ, $A119, COLUMN(S119))</f>
        <v/>
      </c>
      <c r="T119">
        <f>INDEX('Input EIA SEDS'!$A:$BZ, $A119, COLUMN(T119))</f>
        <v/>
      </c>
      <c r="U119">
        <f>INDEX('Input EIA SEDS'!$A:$BZ, $A119, COLUMN(U119))</f>
        <v/>
      </c>
      <c r="V119">
        <f>INDEX('Input EIA SEDS'!$A:$BZ, $A119, COLUMN(V119))</f>
        <v/>
      </c>
      <c r="W119">
        <f>INDEX('Input EIA SEDS'!$A:$BZ, $A119, COLUMN(W119))</f>
        <v/>
      </c>
      <c r="X119">
        <f>INDEX('Input EIA SEDS'!$A:$BZ, $A119, COLUMN(X119))</f>
        <v/>
      </c>
      <c r="Y119">
        <f>INDEX('Input EIA SEDS'!$A:$BZ, $A119, COLUMN(Y119))</f>
        <v/>
      </c>
      <c r="Z119">
        <f>INDEX('Input EIA SEDS'!$A:$BZ, $A119, COLUMN(Z119))</f>
        <v/>
      </c>
      <c r="AA119">
        <f>INDEX('Input EIA SEDS'!$A:$BZ, $A119, COLUMN(AA119))</f>
        <v/>
      </c>
      <c r="AB119">
        <f>INDEX('Input EIA SEDS'!$A:$BZ, $A119, COLUMN(AB119))</f>
        <v/>
      </c>
      <c r="AC119">
        <f>INDEX('Input EIA SEDS'!$A:$BZ, $A119, COLUMN(AC119))</f>
        <v/>
      </c>
      <c r="AD119">
        <f>INDEX('Input EIA SEDS'!$A:$BZ, $A119, COLUMN(AD119))</f>
        <v/>
      </c>
      <c r="AE119">
        <f>INDEX('Input EIA SEDS'!$A:$BZ, $A119, COLUMN(AE119))</f>
        <v/>
      </c>
      <c r="AF119">
        <f>INDEX('Input EIA SEDS'!$A:$BZ, $A119, COLUMN(AF119))</f>
        <v/>
      </c>
      <c r="AG119">
        <f>INDEX('Input EIA SEDS'!$A:$BZ, $A119, COLUMN(AG119))</f>
        <v/>
      </c>
      <c r="AH119">
        <f>INDEX('Input EIA SEDS'!$A:$BZ, $A119, COLUMN(AH119))</f>
        <v/>
      </c>
      <c r="AI119">
        <f>INDEX('Input EIA SEDS'!$A:$BZ, $A119, COLUMN(AI119))</f>
        <v/>
      </c>
      <c r="AJ119">
        <f>INDEX('Input EIA SEDS'!$A:$BZ, $A119, COLUMN(AJ119))</f>
        <v/>
      </c>
      <c r="AK119">
        <f>INDEX('Input EIA SEDS'!$A:$BZ, $A119, COLUMN(AK119))</f>
        <v/>
      </c>
      <c r="AL119">
        <f>INDEX('Input EIA SEDS'!$A:$BZ, $A119, COLUMN(AL119))</f>
        <v/>
      </c>
      <c r="AM119">
        <f>INDEX('Input EIA SEDS'!$A:$BZ, $A119, COLUMN(AM119))</f>
        <v/>
      </c>
      <c r="AN119">
        <f>INDEX('Input EIA SEDS'!$A:$BZ, $A119, COLUMN(AN119))</f>
        <v/>
      </c>
      <c r="AO119">
        <f>INDEX('Input EIA SEDS'!$A:$BZ, $A119, COLUMN(AO119))</f>
        <v/>
      </c>
      <c r="AP119">
        <f>INDEX('Input EIA SEDS'!$A:$BZ, $A119, COLUMN(AP119))</f>
        <v/>
      </c>
      <c r="AQ119">
        <f>INDEX('Input EIA SEDS'!$A:$BZ, $A119, COLUMN(AQ119))</f>
        <v/>
      </c>
      <c r="AR119">
        <f>INDEX('Input EIA SEDS'!$A:$BZ, $A119, COLUMN(AR119))</f>
        <v/>
      </c>
      <c r="AS119">
        <f>INDEX('Input EIA SEDS'!$A:$BZ, $A119, COLUMN(AS119))</f>
        <v/>
      </c>
      <c r="AT119">
        <f>INDEX('Input EIA SEDS'!$A:$BZ, $A119, COLUMN(AT119))</f>
        <v/>
      </c>
      <c r="AU119">
        <f>INDEX('Input EIA SEDS'!$A:$BZ, $A119, COLUMN(AU119))</f>
        <v/>
      </c>
      <c r="AV119">
        <f>INDEX('Input EIA SEDS'!$A:$BZ, $A119, COLUMN(AV119))</f>
        <v/>
      </c>
      <c r="AW119">
        <f>INDEX('Input EIA SEDS'!$A:$BZ, $A119, COLUMN(AW119))</f>
        <v/>
      </c>
      <c r="AX119">
        <f>INDEX('Input EIA SEDS'!$A:$BZ, $A119, COLUMN(AX119))</f>
        <v/>
      </c>
      <c r="AY119">
        <f>INDEX('Input EIA SEDS'!$A:$BZ, $A119, COLUMN(AY119))</f>
        <v/>
      </c>
      <c r="AZ119">
        <f>INDEX('Input EIA SEDS'!$A:$BZ, $A119, COLUMN(AZ119))</f>
        <v/>
      </c>
      <c r="BA119">
        <f>INDEX('Input EIA SEDS'!$A:$BZ, $A119, COLUMN(BA119))</f>
        <v/>
      </c>
      <c r="BB119">
        <f>INDEX('Input EIA SEDS'!$A:$BZ, $A119, COLUMN(BB119))</f>
        <v/>
      </c>
      <c r="BC119">
        <f>INDEX('Input EIA SEDS'!$A:$BZ, $A119, COLUMN(BC119))</f>
        <v/>
      </c>
      <c r="BD119">
        <f>INDEX('Input EIA SEDS'!$A:$BZ, $A119, COLUMN(BD119))</f>
        <v/>
      </c>
      <c r="BE119">
        <f>INDEX('Input EIA SEDS'!$A:$BZ, $A119, COLUMN(BE119))</f>
        <v/>
      </c>
      <c r="BF119">
        <f>INDEX('Input EIA SEDS'!$A:$BZ, $A119, COLUMN(BF119))</f>
        <v/>
      </c>
      <c r="BG119">
        <f>INDEX('Input EIA SEDS'!$A:$BZ, $A119, COLUMN(BG119))</f>
        <v/>
      </c>
      <c r="BH119">
        <f>INDEX('Input EIA SEDS'!$A:$BZ, $A119, COLUMN(BH119))</f>
        <v/>
      </c>
      <c r="BI119">
        <f>INDEX('Input EIA SEDS'!$A:$BZ, $A119, COLUMN(BI119))</f>
        <v/>
      </c>
      <c r="BJ119">
        <f>INDEX('Input EIA SEDS'!$A:$BZ, $A119, COLUMN(BJ119))</f>
        <v/>
      </c>
      <c r="BK119">
        <f>INDEX('Input EIA SEDS'!$A:$BZ, $A119, COLUMN(BK119))</f>
        <v/>
      </c>
      <c r="BL119">
        <f>INDEX('Input EIA SEDS'!$A:$BZ, $A119, COLUMN(BL119))</f>
        <v/>
      </c>
      <c r="BM119">
        <f>INDEX('Input EIA SEDS'!$A:$BZ, $A119, COLUMN(BM119))</f>
        <v/>
      </c>
      <c r="BN119">
        <f>INDEX('Input EIA SEDS'!$A:$BZ, $A119, COLUMN(BN119))</f>
        <v/>
      </c>
      <c r="BO119">
        <f>INDEX('Input EIA SEDS'!$A:$BZ, $A119, COLUMN(BO119))</f>
        <v/>
      </c>
      <c r="BP119">
        <f>INDEX('Input EIA SEDS'!$A:$BZ, $A119, COLUMN(BP119))</f>
        <v/>
      </c>
      <c r="BQ119">
        <f>INDEX('Input EIA SEDS'!$A:$BZ, $A119, COLUMN(BQ119))</f>
        <v/>
      </c>
      <c r="BR119">
        <f>INDEX('Input EIA SEDS'!$A:$BZ, $A119, COLUMN(BR119))</f>
        <v/>
      </c>
      <c r="BS119">
        <f>INDEX('Input EIA SEDS'!$A:$BZ, $A119, COLUMN(BS119))</f>
        <v/>
      </c>
      <c r="BT119">
        <f>INDEX('Input EIA SEDS'!$A:$BZ, $A119, COLUMN(BT119))</f>
        <v/>
      </c>
      <c r="BU119">
        <f>INDEX('Input EIA SEDS'!$A:$BZ, $A119, COLUMN(BU119))</f>
        <v/>
      </c>
      <c r="BV119">
        <f>INDEX('Input EIA SEDS'!$A:$BZ, $A119, COLUMN(BV119))</f>
        <v/>
      </c>
      <c r="BW119">
        <f>INDEX('Input EIA SEDS'!$A:$BZ, $A119, COLUMN(BW119))</f>
        <v/>
      </c>
    </row>
    <row r="120" spans="1:75">
      <c r="A120">
        <f>MATCH($C120,'Input EIA SEDS'!$C:$C,0)</f>
        <v/>
      </c>
      <c r="B120">
        <f>INDEX('Input EIA SEDS'!$A:$BZ, $A120, COLUMN(B120))</f>
        <v/>
      </c>
      <c r="C120" t="s">
        <v>994</v>
      </c>
      <c r="D120">
        <f>INDEX('Input EIA SEDS'!$A:$BZ, $A120, COLUMN(D120))</f>
        <v/>
      </c>
      <c r="E120">
        <f>INDEX('Input EIA SEDS'!$A:$BZ, $A120, COLUMN(E120))</f>
        <v/>
      </c>
      <c r="F120">
        <f>INDEX('Input EIA SEDS'!$A:$BZ, $A120, COLUMN(F120))</f>
        <v/>
      </c>
      <c r="G120">
        <f>INDEX('Input EIA SEDS'!$A:$BZ, $A120, COLUMN(G120))</f>
        <v/>
      </c>
      <c r="H120">
        <f>INDEX('Input EIA SEDS'!$A:$BZ, $A120, COLUMN(H120))</f>
        <v/>
      </c>
      <c r="I120">
        <f>INDEX('Input EIA SEDS'!$A:$BZ, $A120, COLUMN(I120))</f>
        <v/>
      </c>
      <c r="J120">
        <f>INDEX('Input EIA SEDS'!$A:$BZ, $A120, COLUMN(J120))</f>
        <v/>
      </c>
      <c r="K120">
        <f>INDEX('Input EIA SEDS'!$A:$BZ, $A120, COLUMN(K120))</f>
        <v/>
      </c>
      <c r="L120">
        <f>INDEX('Input EIA SEDS'!$A:$BZ, $A120, COLUMN(L120))</f>
        <v/>
      </c>
      <c r="M120">
        <f>INDEX('Input EIA SEDS'!$A:$BZ, $A120, COLUMN(M120))</f>
        <v/>
      </c>
      <c r="N120">
        <f>INDEX('Input EIA SEDS'!$A:$BZ, $A120, COLUMN(N120))</f>
        <v/>
      </c>
      <c r="O120">
        <f>INDEX('Input EIA SEDS'!$A:$BZ, $A120, COLUMN(O120))</f>
        <v/>
      </c>
      <c r="P120">
        <f>INDEX('Input EIA SEDS'!$A:$BZ, $A120, COLUMN(P120))</f>
        <v/>
      </c>
      <c r="Q120">
        <f>INDEX('Input EIA SEDS'!$A:$BZ, $A120, COLUMN(Q120))</f>
        <v/>
      </c>
      <c r="R120">
        <f>INDEX('Input EIA SEDS'!$A:$BZ, $A120, COLUMN(R120))</f>
        <v/>
      </c>
      <c r="S120">
        <f>INDEX('Input EIA SEDS'!$A:$BZ, $A120, COLUMN(S120))</f>
        <v/>
      </c>
      <c r="T120">
        <f>INDEX('Input EIA SEDS'!$A:$BZ, $A120, COLUMN(T120))</f>
        <v/>
      </c>
      <c r="U120">
        <f>INDEX('Input EIA SEDS'!$A:$BZ, $A120, COLUMN(U120))</f>
        <v/>
      </c>
      <c r="V120">
        <f>INDEX('Input EIA SEDS'!$A:$BZ, $A120, COLUMN(V120))</f>
        <v/>
      </c>
      <c r="W120">
        <f>INDEX('Input EIA SEDS'!$A:$BZ, $A120, COLUMN(W120))</f>
        <v/>
      </c>
      <c r="X120">
        <f>INDEX('Input EIA SEDS'!$A:$BZ, $A120, COLUMN(X120))</f>
        <v/>
      </c>
      <c r="Y120">
        <f>INDEX('Input EIA SEDS'!$A:$BZ, $A120, COLUMN(Y120))</f>
        <v/>
      </c>
      <c r="Z120">
        <f>INDEX('Input EIA SEDS'!$A:$BZ, $A120, COLUMN(Z120))</f>
        <v/>
      </c>
      <c r="AA120">
        <f>INDEX('Input EIA SEDS'!$A:$BZ, $A120, COLUMN(AA120))</f>
        <v/>
      </c>
      <c r="AB120">
        <f>INDEX('Input EIA SEDS'!$A:$BZ, $A120, COLUMN(AB120))</f>
        <v/>
      </c>
      <c r="AC120">
        <f>INDEX('Input EIA SEDS'!$A:$BZ, $A120, COLUMN(AC120))</f>
        <v/>
      </c>
      <c r="AD120">
        <f>INDEX('Input EIA SEDS'!$A:$BZ, $A120, COLUMN(AD120))</f>
        <v/>
      </c>
      <c r="AE120">
        <f>INDEX('Input EIA SEDS'!$A:$BZ, $A120, COLUMN(AE120))</f>
        <v/>
      </c>
      <c r="AF120">
        <f>INDEX('Input EIA SEDS'!$A:$BZ, $A120, COLUMN(AF120))</f>
        <v/>
      </c>
      <c r="AG120">
        <f>INDEX('Input EIA SEDS'!$A:$BZ, $A120, COLUMN(AG120))</f>
        <v/>
      </c>
      <c r="AH120">
        <f>INDEX('Input EIA SEDS'!$A:$BZ, $A120, COLUMN(AH120))</f>
        <v/>
      </c>
      <c r="AI120">
        <f>INDEX('Input EIA SEDS'!$A:$BZ, $A120, COLUMN(AI120))</f>
        <v/>
      </c>
      <c r="AJ120">
        <f>INDEX('Input EIA SEDS'!$A:$BZ, $A120, COLUMN(AJ120))</f>
        <v/>
      </c>
      <c r="AK120">
        <f>INDEX('Input EIA SEDS'!$A:$BZ, $A120, COLUMN(AK120))</f>
        <v/>
      </c>
      <c r="AL120">
        <f>INDEX('Input EIA SEDS'!$A:$BZ, $A120, COLUMN(AL120))</f>
        <v/>
      </c>
      <c r="AM120">
        <f>INDEX('Input EIA SEDS'!$A:$BZ, $A120, COLUMN(AM120))</f>
        <v/>
      </c>
      <c r="AN120">
        <f>INDEX('Input EIA SEDS'!$A:$BZ, $A120, COLUMN(AN120))</f>
        <v/>
      </c>
      <c r="AO120">
        <f>INDEX('Input EIA SEDS'!$A:$BZ, $A120, COLUMN(AO120))</f>
        <v/>
      </c>
      <c r="AP120">
        <f>INDEX('Input EIA SEDS'!$A:$BZ, $A120, COLUMN(AP120))</f>
        <v/>
      </c>
      <c r="AQ120">
        <f>INDEX('Input EIA SEDS'!$A:$BZ, $A120, COLUMN(AQ120))</f>
        <v/>
      </c>
      <c r="AR120">
        <f>INDEX('Input EIA SEDS'!$A:$BZ, $A120, COLUMN(AR120))</f>
        <v/>
      </c>
      <c r="AS120">
        <f>INDEX('Input EIA SEDS'!$A:$BZ, $A120, COLUMN(AS120))</f>
        <v/>
      </c>
      <c r="AT120">
        <f>INDEX('Input EIA SEDS'!$A:$BZ, $A120, COLUMN(AT120))</f>
        <v/>
      </c>
      <c r="AU120">
        <f>INDEX('Input EIA SEDS'!$A:$BZ, $A120, COLUMN(AU120))</f>
        <v/>
      </c>
      <c r="AV120">
        <f>INDEX('Input EIA SEDS'!$A:$BZ, $A120, COLUMN(AV120))</f>
        <v/>
      </c>
      <c r="AW120">
        <f>INDEX('Input EIA SEDS'!$A:$BZ, $A120, COLUMN(AW120))</f>
        <v/>
      </c>
      <c r="AX120">
        <f>INDEX('Input EIA SEDS'!$A:$BZ, $A120, COLUMN(AX120))</f>
        <v/>
      </c>
      <c r="AY120">
        <f>INDEX('Input EIA SEDS'!$A:$BZ, $A120, COLUMN(AY120))</f>
        <v/>
      </c>
      <c r="AZ120">
        <f>INDEX('Input EIA SEDS'!$A:$BZ, $A120, COLUMN(AZ120))</f>
        <v/>
      </c>
      <c r="BA120">
        <f>INDEX('Input EIA SEDS'!$A:$BZ, $A120, COLUMN(BA120))</f>
        <v/>
      </c>
      <c r="BB120">
        <f>INDEX('Input EIA SEDS'!$A:$BZ, $A120, COLUMN(BB120))</f>
        <v/>
      </c>
      <c r="BC120">
        <f>INDEX('Input EIA SEDS'!$A:$BZ, $A120, COLUMN(BC120))</f>
        <v/>
      </c>
      <c r="BD120">
        <f>INDEX('Input EIA SEDS'!$A:$BZ, $A120, COLUMN(BD120))</f>
        <v/>
      </c>
      <c r="BE120">
        <f>INDEX('Input EIA SEDS'!$A:$BZ, $A120, COLUMN(BE120))</f>
        <v/>
      </c>
      <c r="BF120">
        <f>INDEX('Input EIA SEDS'!$A:$BZ, $A120, COLUMN(BF120))</f>
        <v/>
      </c>
      <c r="BG120">
        <f>INDEX('Input EIA SEDS'!$A:$BZ, $A120, COLUMN(BG120))</f>
        <v/>
      </c>
      <c r="BH120">
        <f>INDEX('Input EIA SEDS'!$A:$BZ, $A120, COLUMN(BH120))</f>
        <v/>
      </c>
      <c r="BI120">
        <f>INDEX('Input EIA SEDS'!$A:$BZ, $A120, COLUMN(BI120))</f>
        <v/>
      </c>
      <c r="BJ120">
        <f>INDEX('Input EIA SEDS'!$A:$BZ, $A120, COLUMN(BJ120))</f>
        <v/>
      </c>
      <c r="BK120">
        <f>INDEX('Input EIA SEDS'!$A:$BZ, $A120, COLUMN(BK120))</f>
        <v/>
      </c>
      <c r="BL120">
        <f>INDEX('Input EIA SEDS'!$A:$BZ, $A120, COLUMN(BL120))</f>
        <v/>
      </c>
      <c r="BM120">
        <f>INDEX('Input EIA SEDS'!$A:$BZ, $A120, COLUMN(BM120))</f>
        <v/>
      </c>
      <c r="BN120">
        <f>INDEX('Input EIA SEDS'!$A:$BZ, $A120, COLUMN(BN120))</f>
        <v/>
      </c>
      <c r="BO120">
        <f>INDEX('Input EIA SEDS'!$A:$BZ, $A120, COLUMN(BO120))</f>
        <v/>
      </c>
      <c r="BP120">
        <f>INDEX('Input EIA SEDS'!$A:$BZ, $A120, COLUMN(BP120))</f>
        <v/>
      </c>
      <c r="BQ120">
        <f>INDEX('Input EIA SEDS'!$A:$BZ, $A120, COLUMN(BQ120))</f>
        <v/>
      </c>
      <c r="BR120">
        <f>INDEX('Input EIA SEDS'!$A:$BZ, $A120, COLUMN(BR120))</f>
        <v/>
      </c>
      <c r="BS120">
        <f>INDEX('Input EIA SEDS'!$A:$BZ, $A120, COLUMN(BS120))</f>
        <v/>
      </c>
      <c r="BT120">
        <f>INDEX('Input EIA SEDS'!$A:$BZ, $A120, COLUMN(BT120))</f>
        <v/>
      </c>
      <c r="BU120">
        <f>INDEX('Input EIA SEDS'!$A:$BZ, $A120, COLUMN(BU120))</f>
        <v/>
      </c>
      <c r="BV120">
        <f>INDEX('Input EIA SEDS'!$A:$BZ, $A120, COLUMN(BV120))</f>
        <v/>
      </c>
      <c r="BW120">
        <f>INDEX('Input EIA SEDS'!$A:$BZ, $A120, COLUMN(BW120))</f>
        <v/>
      </c>
    </row>
    <row r="121" spans="1:75">
      <c r="A121">
        <f>MATCH($C121,'Input EIA SEDS'!$C:$C,0)</f>
        <v/>
      </c>
      <c r="B121">
        <f>INDEX('Input EIA SEDS'!$A:$BZ, $A121, COLUMN(B121))</f>
        <v/>
      </c>
      <c r="C121" t="s">
        <v>997</v>
      </c>
      <c r="D121">
        <f>INDEX('Input EIA SEDS'!$A:$BZ, $A121, COLUMN(D121))</f>
        <v/>
      </c>
      <c r="E121">
        <f>INDEX('Input EIA SEDS'!$A:$BZ, $A121, COLUMN(E121))</f>
        <v/>
      </c>
      <c r="F121">
        <f>INDEX('Input EIA SEDS'!$A:$BZ, $A121, COLUMN(F121))</f>
        <v/>
      </c>
      <c r="G121">
        <f>INDEX('Input EIA SEDS'!$A:$BZ, $A121, COLUMN(G121))</f>
        <v/>
      </c>
      <c r="H121">
        <f>INDEX('Input EIA SEDS'!$A:$BZ, $A121, COLUMN(H121))</f>
        <v/>
      </c>
      <c r="I121">
        <f>INDEX('Input EIA SEDS'!$A:$BZ, $A121, COLUMN(I121))</f>
        <v/>
      </c>
      <c r="J121">
        <f>INDEX('Input EIA SEDS'!$A:$BZ, $A121, COLUMN(J121))</f>
        <v/>
      </c>
      <c r="K121">
        <f>INDEX('Input EIA SEDS'!$A:$BZ, $A121, COLUMN(K121))</f>
        <v/>
      </c>
      <c r="L121">
        <f>INDEX('Input EIA SEDS'!$A:$BZ, $A121, COLUMN(L121))</f>
        <v/>
      </c>
      <c r="M121">
        <f>INDEX('Input EIA SEDS'!$A:$BZ, $A121, COLUMN(M121))</f>
        <v/>
      </c>
      <c r="N121">
        <f>INDEX('Input EIA SEDS'!$A:$BZ, $A121, COLUMN(N121))</f>
        <v/>
      </c>
      <c r="O121">
        <f>INDEX('Input EIA SEDS'!$A:$BZ, $A121, COLUMN(O121))</f>
        <v/>
      </c>
      <c r="P121">
        <f>INDEX('Input EIA SEDS'!$A:$BZ, $A121, COLUMN(P121))</f>
        <v/>
      </c>
      <c r="Q121">
        <f>INDEX('Input EIA SEDS'!$A:$BZ, $A121, COLUMN(Q121))</f>
        <v/>
      </c>
      <c r="R121">
        <f>INDEX('Input EIA SEDS'!$A:$BZ, $A121, COLUMN(R121))</f>
        <v/>
      </c>
      <c r="S121">
        <f>INDEX('Input EIA SEDS'!$A:$BZ, $A121, COLUMN(S121))</f>
        <v/>
      </c>
      <c r="T121">
        <f>INDEX('Input EIA SEDS'!$A:$BZ, $A121, COLUMN(T121))</f>
        <v/>
      </c>
      <c r="U121">
        <f>INDEX('Input EIA SEDS'!$A:$BZ, $A121, COLUMN(U121))</f>
        <v/>
      </c>
      <c r="V121">
        <f>INDEX('Input EIA SEDS'!$A:$BZ, $A121, COLUMN(V121))</f>
        <v/>
      </c>
      <c r="W121">
        <f>INDEX('Input EIA SEDS'!$A:$BZ, $A121, COLUMN(W121))</f>
        <v/>
      </c>
      <c r="X121">
        <f>INDEX('Input EIA SEDS'!$A:$BZ, $A121, COLUMN(X121))</f>
        <v/>
      </c>
      <c r="Y121">
        <f>INDEX('Input EIA SEDS'!$A:$BZ, $A121, COLUMN(Y121))</f>
        <v/>
      </c>
      <c r="Z121">
        <f>INDEX('Input EIA SEDS'!$A:$BZ, $A121, COLUMN(Z121))</f>
        <v/>
      </c>
      <c r="AA121">
        <f>INDEX('Input EIA SEDS'!$A:$BZ, $A121, COLUMN(AA121))</f>
        <v/>
      </c>
      <c r="AB121">
        <f>INDEX('Input EIA SEDS'!$A:$BZ, $A121, COLUMN(AB121))</f>
        <v/>
      </c>
      <c r="AC121">
        <f>INDEX('Input EIA SEDS'!$A:$BZ, $A121, COLUMN(AC121))</f>
        <v/>
      </c>
      <c r="AD121">
        <f>INDEX('Input EIA SEDS'!$A:$BZ, $A121, COLUMN(AD121))</f>
        <v/>
      </c>
      <c r="AE121">
        <f>INDEX('Input EIA SEDS'!$A:$BZ, $A121, COLUMN(AE121))</f>
        <v/>
      </c>
      <c r="AF121">
        <f>INDEX('Input EIA SEDS'!$A:$BZ, $A121, COLUMN(AF121))</f>
        <v/>
      </c>
      <c r="AG121">
        <f>INDEX('Input EIA SEDS'!$A:$BZ, $A121, COLUMN(AG121))</f>
        <v/>
      </c>
      <c r="AH121">
        <f>INDEX('Input EIA SEDS'!$A:$BZ, $A121, COLUMN(AH121))</f>
        <v/>
      </c>
      <c r="AI121">
        <f>INDEX('Input EIA SEDS'!$A:$BZ, $A121, COLUMN(AI121))</f>
        <v/>
      </c>
      <c r="AJ121">
        <f>INDEX('Input EIA SEDS'!$A:$BZ, $A121, COLUMN(AJ121))</f>
        <v/>
      </c>
      <c r="AK121">
        <f>INDEX('Input EIA SEDS'!$A:$BZ, $A121, COLUMN(AK121))</f>
        <v/>
      </c>
      <c r="AL121">
        <f>INDEX('Input EIA SEDS'!$A:$BZ, $A121, COLUMN(AL121))</f>
        <v/>
      </c>
      <c r="AM121">
        <f>INDEX('Input EIA SEDS'!$A:$BZ, $A121, COLUMN(AM121))</f>
        <v/>
      </c>
      <c r="AN121">
        <f>INDEX('Input EIA SEDS'!$A:$BZ, $A121, COLUMN(AN121))</f>
        <v/>
      </c>
      <c r="AO121">
        <f>INDEX('Input EIA SEDS'!$A:$BZ, $A121, COLUMN(AO121))</f>
        <v/>
      </c>
      <c r="AP121">
        <f>INDEX('Input EIA SEDS'!$A:$BZ, $A121, COLUMN(AP121))</f>
        <v/>
      </c>
      <c r="AQ121">
        <f>INDEX('Input EIA SEDS'!$A:$BZ, $A121, COLUMN(AQ121))</f>
        <v/>
      </c>
      <c r="AR121">
        <f>INDEX('Input EIA SEDS'!$A:$BZ, $A121, COLUMN(AR121))</f>
        <v/>
      </c>
      <c r="AS121">
        <f>INDEX('Input EIA SEDS'!$A:$BZ, $A121, COLUMN(AS121))</f>
        <v/>
      </c>
      <c r="AT121">
        <f>INDEX('Input EIA SEDS'!$A:$BZ, $A121, COLUMN(AT121))</f>
        <v/>
      </c>
      <c r="AU121">
        <f>INDEX('Input EIA SEDS'!$A:$BZ, $A121, COLUMN(AU121))</f>
        <v/>
      </c>
      <c r="AV121">
        <f>INDEX('Input EIA SEDS'!$A:$BZ, $A121, COLUMN(AV121))</f>
        <v/>
      </c>
      <c r="AW121">
        <f>INDEX('Input EIA SEDS'!$A:$BZ, $A121, COLUMN(AW121))</f>
        <v/>
      </c>
      <c r="AX121">
        <f>INDEX('Input EIA SEDS'!$A:$BZ, $A121, COLUMN(AX121))</f>
        <v/>
      </c>
      <c r="AY121">
        <f>INDEX('Input EIA SEDS'!$A:$BZ, $A121, COLUMN(AY121))</f>
        <v/>
      </c>
      <c r="AZ121">
        <f>INDEX('Input EIA SEDS'!$A:$BZ, $A121, COLUMN(AZ121))</f>
        <v/>
      </c>
      <c r="BA121">
        <f>INDEX('Input EIA SEDS'!$A:$BZ, $A121, COLUMN(BA121))</f>
        <v/>
      </c>
      <c r="BB121">
        <f>INDEX('Input EIA SEDS'!$A:$BZ, $A121, COLUMN(BB121))</f>
        <v/>
      </c>
      <c r="BC121">
        <f>INDEX('Input EIA SEDS'!$A:$BZ, $A121, COLUMN(BC121))</f>
        <v/>
      </c>
      <c r="BD121">
        <f>INDEX('Input EIA SEDS'!$A:$BZ, $A121, COLUMN(BD121))</f>
        <v/>
      </c>
      <c r="BE121">
        <f>INDEX('Input EIA SEDS'!$A:$BZ, $A121, COLUMN(BE121))</f>
        <v/>
      </c>
      <c r="BF121">
        <f>INDEX('Input EIA SEDS'!$A:$BZ, $A121, COLUMN(BF121))</f>
        <v/>
      </c>
      <c r="BG121">
        <f>INDEX('Input EIA SEDS'!$A:$BZ, $A121, COLUMN(BG121))</f>
        <v/>
      </c>
      <c r="BH121">
        <f>INDEX('Input EIA SEDS'!$A:$BZ, $A121, COLUMN(BH121))</f>
        <v/>
      </c>
      <c r="BI121">
        <f>INDEX('Input EIA SEDS'!$A:$BZ, $A121, COLUMN(BI121))</f>
        <v/>
      </c>
      <c r="BJ121">
        <f>INDEX('Input EIA SEDS'!$A:$BZ, $A121, COLUMN(BJ121))</f>
        <v/>
      </c>
      <c r="BK121">
        <f>INDEX('Input EIA SEDS'!$A:$BZ, $A121, COLUMN(BK121))</f>
        <v/>
      </c>
      <c r="BL121">
        <f>INDEX('Input EIA SEDS'!$A:$BZ, $A121, COLUMN(BL121))</f>
        <v/>
      </c>
      <c r="BM121">
        <f>INDEX('Input EIA SEDS'!$A:$BZ, $A121, COLUMN(BM121))</f>
        <v/>
      </c>
      <c r="BN121">
        <f>INDEX('Input EIA SEDS'!$A:$BZ, $A121, COLUMN(BN121))</f>
        <v/>
      </c>
      <c r="BO121">
        <f>INDEX('Input EIA SEDS'!$A:$BZ, $A121, COLUMN(BO121))</f>
        <v/>
      </c>
      <c r="BP121">
        <f>INDEX('Input EIA SEDS'!$A:$BZ, $A121, COLUMN(BP121))</f>
        <v/>
      </c>
      <c r="BQ121">
        <f>INDEX('Input EIA SEDS'!$A:$BZ, $A121, COLUMN(BQ121))</f>
        <v/>
      </c>
      <c r="BR121">
        <f>INDEX('Input EIA SEDS'!$A:$BZ, $A121, COLUMN(BR121))</f>
        <v/>
      </c>
      <c r="BS121">
        <f>INDEX('Input EIA SEDS'!$A:$BZ, $A121, COLUMN(BS121))</f>
        <v/>
      </c>
      <c r="BT121">
        <f>INDEX('Input EIA SEDS'!$A:$BZ, $A121, COLUMN(BT121))</f>
        <v/>
      </c>
      <c r="BU121">
        <f>INDEX('Input EIA SEDS'!$A:$BZ, $A121, COLUMN(BU121))</f>
        <v/>
      </c>
      <c r="BV121">
        <f>INDEX('Input EIA SEDS'!$A:$BZ, $A121, COLUMN(BV121))</f>
        <v/>
      </c>
      <c r="BW121">
        <f>INDEX('Input EIA SEDS'!$A:$BZ, $A121, COLUMN(BW121))</f>
        <v/>
      </c>
    </row>
    <row r="122" spans="1:75">
      <c r="A122">
        <f>MATCH($C122,'Input EIA SEDS'!$C:$C,0)</f>
        <v/>
      </c>
      <c r="B122">
        <f>INDEX('Input EIA SEDS'!$A:$BZ, $A122, COLUMN(B122))</f>
        <v/>
      </c>
      <c r="C122" t="s">
        <v>1004</v>
      </c>
      <c r="D122">
        <f>INDEX('Input EIA SEDS'!$A:$BZ, $A122, COLUMN(D122))</f>
        <v/>
      </c>
      <c r="E122">
        <f>INDEX('Input EIA SEDS'!$A:$BZ, $A122, COLUMN(E122))</f>
        <v/>
      </c>
      <c r="F122">
        <f>INDEX('Input EIA SEDS'!$A:$BZ, $A122, COLUMN(F122))</f>
        <v/>
      </c>
      <c r="G122">
        <f>INDEX('Input EIA SEDS'!$A:$BZ, $A122, COLUMN(G122))</f>
        <v/>
      </c>
      <c r="H122">
        <f>INDEX('Input EIA SEDS'!$A:$BZ, $A122, COLUMN(H122))</f>
        <v/>
      </c>
      <c r="I122">
        <f>INDEX('Input EIA SEDS'!$A:$BZ, $A122, COLUMN(I122))</f>
        <v/>
      </c>
      <c r="J122">
        <f>INDEX('Input EIA SEDS'!$A:$BZ, $A122, COLUMN(J122))</f>
        <v/>
      </c>
      <c r="K122">
        <f>INDEX('Input EIA SEDS'!$A:$BZ, $A122, COLUMN(K122))</f>
        <v/>
      </c>
      <c r="L122">
        <f>INDEX('Input EIA SEDS'!$A:$BZ, $A122, COLUMN(L122))</f>
        <v/>
      </c>
      <c r="M122">
        <f>INDEX('Input EIA SEDS'!$A:$BZ, $A122, COLUMN(M122))</f>
        <v/>
      </c>
      <c r="N122">
        <f>INDEX('Input EIA SEDS'!$A:$BZ, $A122, COLUMN(N122))</f>
        <v/>
      </c>
      <c r="O122">
        <f>INDEX('Input EIA SEDS'!$A:$BZ, $A122, COLUMN(O122))</f>
        <v/>
      </c>
      <c r="P122">
        <f>INDEX('Input EIA SEDS'!$A:$BZ, $A122, COLUMN(P122))</f>
        <v/>
      </c>
      <c r="Q122">
        <f>INDEX('Input EIA SEDS'!$A:$BZ, $A122, COLUMN(Q122))</f>
        <v/>
      </c>
      <c r="R122">
        <f>INDEX('Input EIA SEDS'!$A:$BZ, $A122, COLUMN(R122))</f>
        <v/>
      </c>
      <c r="S122">
        <f>INDEX('Input EIA SEDS'!$A:$BZ, $A122, COLUMN(S122))</f>
        <v/>
      </c>
      <c r="T122">
        <f>INDEX('Input EIA SEDS'!$A:$BZ, $A122, COLUMN(T122))</f>
        <v/>
      </c>
      <c r="U122">
        <f>INDEX('Input EIA SEDS'!$A:$BZ, $A122, COLUMN(U122))</f>
        <v/>
      </c>
      <c r="V122">
        <f>INDEX('Input EIA SEDS'!$A:$BZ, $A122, COLUMN(V122))</f>
        <v/>
      </c>
      <c r="W122">
        <f>INDEX('Input EIA SEDS'!$A:$BZ, $A122, COLUMN(W122))</f>
        <v/>
      </c>
      <c r="X122">
        <f>INDEX('Input EIA SEDS'!$A:$BZ, $A122, COLUMN(X122))</f>
        <v/>
      </c>
      <c r="Y122">
        <f>INDEX('Input EIA SEDS'!$A:$BZ, $A122, COLUMN(Y122))</f>
        <v/>
      </c>
      <c r="Z122">
        <f>INDEX('Input EIA SEDS'!$A:$BZ, $A122, COLUMN(Z122))</f>
        <v/>
      </c>
      <c r="AA122">
        <f>INDEX('Input EIA SEDS'!$A:$BZ, $A122, COLUMN(AA122))</f>
        <v/>
      </c>
      <c r="AB122">
        <f>INDEX('Input EIA SEDS'!$A:$BZ, $A122, COLUMN(AB122))</f>
        <v/>
      </c>
      <c r="AC122">
        <f>INDEX('Input EIA SEDS'!$A:$BZ, $A122, COLUMN(AC122))</f>
        <v/>
      </c>
      <c r="AD122">
        <f>INDEX('Input EIA SEDS'!$A:$BZ, $A122, COLUMN(AD122))</f>
        <v/>
      </c>
      <c r="AE122">
        <f>INDEX('Input EIA SEDS'!$A:$BZ, $A122, COLUMN(AE122))</f>
        <v/>
      </c>
      <c r="AF122">
        <f>INDEX('Input EIA SEDS'!$A:$BZ, $A122, COLUMN(AF122))</f>
        <v/>
      </c>
      <c r="AG122">
        <f>INDEX('Input EIA SEDS'!$A:$BZ, $A122, COLUMN(AG122))</f>
        <v/>
      </c>
      <c r="AH122">
        <f>INDEX('Input EIA SEDS'!$A:$BZ, $A122, COLUMN(AH122))</f>
        <v/>
      </c>
      <c r="AI122">
        <f>INDEX('Input EIA SEDS'!$A:$BZ, $A122, COLUMN(AI122))</f>
        <v/>
      </c>
      <c r="AJ122">
        <f>INDEX('Input EIA SEDS'!$A:$BZ, $A122, COLUMN(AJ122))</f>
        <v/>
      </c>
      <c r="AK122">
        <f>INDEX('Input EIA SEDS'!$A:$BZ, $A122, COLUMN(AK122))</f>
        <v/>
      </c>
      <c r="AL122">
        <f>INDEX('Input EIA SEDS'!$A:$BZ, $A122, COLUMN(AL122))</f>
        <v/>
      </c>
      <c r="AM122">
        <f>INDEX('Input EIA SEDS'!$A:$BZ, $A122, COLUMN(AM122))</f>
        <v/>
      </c>
      <c r="AN122">
        <f>INDEX('Input EIA SEDS'!$A:$BZ, $A122, COLUMN(AN122))</f>
        <v/>
      </c>
      <c r="AO122">
        <f>INDEX('Input EIA SEDS'!$A:$BZ, $A122, COLUMN(AO122))</f>
        <v/>
      </c>
      <c r="AP122">
        <f>INDEX('Input EIA SEDS'!$A:$BZ, $A122, COLUMN(AP122))</f>
        <v/>
      </c>
      <c r="AQ122">
        <f>INDEX('Input EIA SEDS'!$A:$BZ, $A122, COLUMN(AQ122))</f>
        <v/>
      </c>
      <c r="AR122">
        <f>INDEX('Input EIA SEDS'!$A:$BZ, $A122, COLUMN(AR122))</f>
        <v/>
      </c>
      <c r="AS122">
        <f>INDEX('Input EIA SEDS'!$A:$BZ, $A122, COLUMN(AS122))</f>
        <v/>
      </c>
      <c r="AT122">
        <f>INDEX('Input EIA SEDS'!$A:$BZ, $A122, COLUMN(AT122))</f>
        <v/>
      </c>
      <c r="AU122">
        <f>INDEX('Input EIA SEDS'!$A:$BZ, $A122, COLUMN(AU122))</f>
        <v/>
      </c>
      <c r="AV122">
        <f>INDEX('Input EIA SEDS'!$A:$BZ, $A122, COLUMN(AV122))</f>
        <v/>
      </c>
      <c r="AW122">
        <f>INDEX('Input EIA SEDS'!$A:$BZ, $A122, COLUMN(AW122))</f>
        <v/>
      </c>
      <c r="AX122">
        <f>INDEX('Input EIA SEDS'!$A:$BZ, $A122, COLUMN(AX122))</f>
        <v/>
      </c>
      <c r="AY122">
        <f>INDEX('Input EIA SEDS'!$A:$BZ, $A122, COLUMN(AY122))</f>
        <v/>
      </c>
      <c r="AZ122">
        <f>INDEX('Input EIA SEDS'!$A:$BZ, $A122, COLUMN(AZ122))</f>
        <v/>
      </c>
      <c r="BA122">
        <f>INDEX('Input EIA SEDS'!$A:$BZ, $A122, COLUMN(BA122))</f>
        <v/>
      </c>
      <c r="BB122">
        <f>INDEX('Input EIA SEDS'!$A:$BZ, $A122, COLUMN(BB122))</f>
        <v/>
      </c>
      <c r="BC122">
        <f>INDEX('Input EIA SEDS'!$A:$BZ, $A122, COLUMN(BC122))</f>
        <v/>
      </c>
      <c r="BD122">
        <f>INDEX('Input EIA SEDS'!$A:$BZ, $A122, COLUMN(BD122))</f>
        <v/>
      </c>
      <c r="BE122">
        <f>INDEX('Input EIA SEDS'!$A:$BZ, $A122, COLUMN(BE122))</f>
        <v/>
      </c>
      <c r="BF122">
        <f>INDEX('Input EIA SEDS'!$A:$BZ, $A122, COLUMN(BF122))</f>
        <v/>
      </c>
      <c r="BG122">
        <f>INDEX('Input EIA SEDS'!$A:$BZ, $A122, COLUMN(BG122))</f>
        <v/>
      </c>
      <c r="BH122">
        <f>INDEX('Input EIA SEDS'!$A:$BZ, $A122, COLUMN(BH122))</f>
        <v/>
      </c>
      <c r="BI122">
        <f>INDEX('Input EIA SEDS'!$A:$BZ, $A122, COLUMN(BI122))</f>
        <v/>
      </c>
      <c r="BJ122">
        <f>INDEX('Input EIA SEDS'!$A:$BZ, $A122, COLUMN(BJ122))</f>
        <v/>
      </c>
      <c r="BK122">
        <f>INDEX('Input EIA SEDS'!$A:$BZ, $A122, COLUMN(BK122))</f>
        <v/>
      </c>
      <c r="BL122">
        <f>INDEX('Input EIA SEDS'!$A:$BZ, $A122, COLUMN(BL122))</f>
        <v/>
      </c>
      <c r="BM122">
        <f>INDEX('Input EIA SEDS'!$A:$BZ, $A122, COLUMN(BM122))</f>
        <v/>
      </c>
      <c r="BN122">
        <f>INDEX('Input EIA SEDS'!$A:$BZ, $A122, COLUMN(BN122))</f>
        <v/>
      </c>
      <c r="BO122">
        <f>INDEX('Input EIA SEDS'!$A:$BZ, $A122, COLUMN(BO122))</f>
        <v/>
      </c>
      <c r="BP122">
        <f>INDEX('Input EIA SEDS'!$A:$BZ, $A122, COLUMN(BP122))</f>
        <v/>
      </c>
      <c r="BQ122">
        <f>INDEX('Input EIA SEDS'!$A:$BZ, $A122, COLUMN(BQ122))</f>
        <v/>
      </c>
      <c r="BR122">
        <f>INDEX('Input EIA SEDS'!$A:$BZ, $A122, COLUMN(BR122))</f>
        <v/>
      </c>
      <c r="BS122">
        <f>INDEX('Input EIA SEDS'!$A:$BZ, $A122, COLUMN(BS122))</f>
        <v/>
      </c>
      <c r="BT122">
        <f>INDEX('Input EIA SEDS'!$A:$BZ, $A122, COLUMN(BT122))</f>
        <v/>
      </c>
      <c r="BU122">
        <f>INDEX('Input EIA SEDS'!$A:$BZ, $A122, COLUMN(BU122))</f>
        <v/>
      </c>
      <c r="BV122">
        <f>INDEX('Input EIA SEDS'!$A:$BZ, $A122, COLUMN(BV122))</f>
        <v/>
      </c>
      <c r="BW122">
        <f>INDEX('Input EIA SEDS'!$A:$BZ, $A122, COLUMN(BW122))</f>
        <v/>
      </c>
    </row>
    <row r="123" spans="1:75">
      <c r="A123">
        <f>MATCH($C123,'Input EIA SEDS'!$C:$C,0)</f>
        <v/>
      </c>
      <c r="B123">
        <f>INDEX('Input EIA SEDS'!$A:$BZ, $A123, COLUMN(B123))</f>
        <v/>
      </c>
      <c r="C123" t="s">
        <v>1007</v>
      </c>
      <c r="D123">
        <f>INDEX('Input EIA SEDS'!$A:$BZ, $A123, COLUMN(D123))</f>
        <v/>
      </c>
      <c r="E123">
        <f>INDEX('Input EIA SEDS'!$A:$BZ, $A123, COLUMN(E123))</f>
        <v/>
      </c>
      <c r="F123">
        <f>INDEX('Input EIA SEDS'!$A:$BZ, $A123, COLUMN(F123))</f>
        <v/>
      </c>
      <c r="G123">
        <f>INDEX('Input EIA SEDS'!$A:$BZ, $A123, COLUMN(G123))</f>
        <v/>
      </c>
      <c r="H123">
        <f>INDEX('Input EIA SEDS'!$A:$BZ, $A123, COLUMN(H123))</f>
        <v/>
      </c>
      <c r="I123">
        <f>INDEX('Input EIA SEDS'!$A:$BZ, $A123, COLUMN(I123))</f>
        <v/>
      </c>
      <c r="J123">
        <f>INDEX('Input EIA SEDS'!$A:$BZ, $A123, COLUMN(J123))</f>
        <v/>
      </c>
      <c r="K123">
        <f>INDEX('Input EIA SEDS'!$A:$BZ, $A123, COLUMN(K123))</f>
        <v/>
      </c>
      <c r="L123">
        <f>INDEX('Input EIA SEDS'!$A:$BZ, $A123, COLUMN(L123))</f>
        <v/>
      </c>
      <c r="M123">
        <f>INDEX('Input EIA SEDS'!$A:$BZ, $A123, COLUMN(M123))</f>
        <v/>
      </c>
      <c r="N123">
        <f>INDEX('Input EIA SEDS'!$A:$BZ, $A123, COLUMN(N123))</f>
        <v/>
      </c>
      <c r="O123">
        <f>INDEX('Input EIA SEDS'!$A:$BZ, $A123, COLUMN(O123))</f>
        <v/>
      </c>
      <c r="P123">
        <f>INDEX('Input EIA SEDS'!$A:$BZ, $A123, COLUMN(P123))</f>
        <v/>
      </c>
      <c r="Q123">
        <f>INDEX('Input EIA SEDS'!$A:$BZ, $A123, COLUMN(Q123))</f>
        <v/>
      </c>
      <c r="R123">
        <f>INDEX('Input EIA SEDS'!$A:$BZ, $A123, COLUMN(R123))</f>
        <v/>
      </c>
      <c r="S123">
        <f>INDEX('Input EIA SEDS'!$A:$BZ, $A123, COLUMN(S123))</f>
        <v/>
      </c>
      <c r="T123">
        <f>INDEX('Input EIA SEDS'!$A:$BZ, $A123, COLUMN(T123))</f>
        <v/>
      </c>
      <c r="U123">
        <f>INDEX('Input EIA SEDS'!$A:$BZ, $A123, COLUMN(U123))</f>
        <v/>
      </c>
      <c r="V123">
        <f>INDEX('Input EIA SEDS'!$A:$BZ, $A123, COLUMN(V123))</f>
        <v/>
      </c>
      <c r="W123">
        <f>INDEX('Input EIA SEDS'!$A:$BZ, $A123, COLUMN(W123))</f>
        <v/>
      </c>
      <c r="X123">
        <f>INDEX('Input EIA SEDS'!$A:$BZ, $A123, COLUMN(X123))</f>
        <v/>
      </c>
      <c r="Y123">
        <f>INDEX('Input EIA SEDS'!$A:$BZ, $A123, COLUMN(Y123))</f>
        <v/>
      </c>
      <c r="Z123">
        <f>INDEX('Input EIA SEDS'!$A:$BZ, $A123, COLUMN(Z123))</f>
        <v/>
      </c>
      <c r="AA123">
        <f>INDEX('Input EIA SEDS'!$A:$BZ, $A123, COLUMN(AA123))</f>
        <v/>
      </c>
      <c r="AB123">
        <f>INDEX('Input EIA SEDS'!$A:$BZ, $A123, COLUMN(AB123))</f>
        <v/>
      </c>
      <c r="AC123">
        <f>INDEX('Input EIA SEDS'!$A:$BZ, $A123, COLUMN(AC123))</f>
        <v/>
      </c>
      <c r="AD123">
        <f>INDEX('Input EIA SEDS'!$A:$BZ, $A123, COLUMN(AD123))</f>
        <v/>
      </c>
      <c r="AE123">
        <f>INDEX('Input EIA SEDS'!$A:$BZ, $A123, COLUMN(AE123))</f>
        <v/>
      </c>
      <c r="AF123">
        <f>INDEX('Input EIA SEDS'!$A:$BZ, $A123, COLUMN(AF123))</f>
        <v/>
      </c>
      <c r="AG123">
        <f>INDEX('Input EIA SEDS'!$A:$BZ, $A123, COLUMN(AG123))</f>
        <v/>
      </c>
      <c r="AH123">
        <f>INDEX('Input EIA SEDS'!$A:$BZ, $A123, COLUMN(AH123))</f>
        <v/>
      </c>
      <c r="AI123">
        <f>INDEX('Input EIA SEDS'!$A:$BZ, $A123, COLUMN(AI123))</f>
        <v/>
      </c>
      <c r="AJ123">
        <f>INDEX('Input EIA SEDS'!$A:$BZ, $A123, COLUMN(AJ123))</f>
        <v/>
      </c>
      <c r="AK123">
        <f>INDEX('Input EIA SEDS'!$A:$BZ, $A123, COLUMN(AK123))</f>
        <v/>
      </c>
      <c r="AL123">
        <f>INDEX('Input EIA SEDS'!$A:$BZ, $A123, COLUMN(AL123))</f>
        <v/>
      </c>
      <c r="AM123">
        <f>INDEX('Input EIA SEDS'!$A:$BZ, $A123, COLUMN(AM123))</f>
        <v/>
      </c>
      <c r="AN123">
        <f>INDEX('Input EIA SEDS'!$A:$BZ, $A123, COLUMN(AN123))</f>
        <v/>
      </c>
      <c r="AO123">
        <f>INDEX('Input EIA SEDS'!$A:$BZ, $A123, COLUMN(AO123))</f>
        <v/>
      </c>
      <c r="AP123">
        <f>INDEX('Input EIA SEDS'!$A:$BZ, $A123, COLUMN(AP123))</f>
        <v/>
      </c>
      <c r="AQ123">
        <f>INDEX('Input EIA SEDS'!$A:$BZ, $A123, COLUMN(AQ123))</f>
        <v/>
      </c>
      <c r="AR123">
        <f>INDEX('Input EIA SEDS'!$A:$BZ, $A123, COLUMN(AR123))</f>
        <v/>
      </c>
      <c r="AS123">
        <f>INDEX('Input EIA SEDS'!$A:$BZ, $A123, COLUMN(AS123))</f>
        <v/>
      </c>
      <c r="AT123">
        <f>INDEX('Input EIA SEDS'!$A:$BZ, $A123, COLUMN(AT123))</f>
        <v/>
      </c>
      <c r="AU123">
        <f>INDEX('Input EIA SEDS'!$A:$BZ, $A123, COLUMN(AU123))</f>
        <v/>
      </c>
      <c r="AV123">
        <f>INDEX('Input EIA SEDS'!$A:$BZ, $A123, COLUMN(AV123))</f>
        <v/>
      </c>
      <c r="AW123">
        <f>INDEX('Input EIA SEDS'!$A:$BZ, $A123, COLUMN(AW123))</f>
        <v/>
      </c>
      <c r="AX123">
        <f>INDEX('Input EIA SEDS'!$A:$BZ, $A123, COLUMN(AX123))</f>
        <v/>
      </c>
      <c r="AY123">
        <f>INDEX('Input EIA SEDS'!$A:$BZ, $A123, COLUMN(AY123))</f>
        <v/>
      </c>
      <c r="AZ123">
        <f>INDEX('Input EIA SEDS'!$A:$BZ, $A123, COLUMN(AZ123))</f>
        <v/>
      </c>
      <c r="BA123">
        <f>INDEX('Input EIA SEDS'!$A:$BZ, $A123, COLUMN(BA123))</f>
        <v/>
      </c>
      <c r="BB123">
        <f>INDEX('Input EIA SEDS'!$A:$BZ, $A123, COLUMN(BB123))</f>
        <v/>
      </c>
      <c r="BC123">
        <f>INDEX('Input EIA SEDS'!$A:$BZ, $A123, COLUMN(BC123))</f>
        <v/>
      </c>
      <c r="BD123">
        <f>INDEX('Input EIA SEDS'!$A:$BZ, $A123, COLUMN(BD123))</f>
        <v/>
      </c>
      <c r="BE123">
        <f>INDEX('Input EIA SEDS'!$A:$BZ, $A123, COLUMN(BE123))</f>
        <v/>
      </c>
      <c r="BF123">
        <f>INDEX('Input EIA SEDS'!$A:$BZ, $A123, COLUMN(BF123))</f>
        <v/>
      </c>
      <c r="BG123">
        <f>INDEX('Input EIA SEDS'!$A:$BZ, $A123, COLUMN(BG123))</f>
        <v/>
      </c>
      <c r="BH123">
        <f>INDEX('Input EIA SEDS'!$A:$BZ, $A123, COLUMN(BH123))</f>
        <v/>
      </c>
      <c r="BI123">
        <f>INDEX('Input EIA SEDS'!$A:$BZ, $A123, COLUMN(BI123))</f>
        <v/>
      </c>
      <c r="BJ123">
        <f>INDEX('Input EIA SEDS'!$A:$BZ, $A123, COLUMN(BJ123))</f>
        <v/>
      </c>
      <c r="BK123">
        <f>INDEX('Input EIA SEDS'!$A:$BZ, $A123, COLUMN(BK123))</f>
        <v/>
      </c>
      <c r="BL123">
        <f>INDEX('Input EIA SEDS'!$A:$BZ, $A123, COLUMN(BL123))</f>
        <v/>
      </c>
      <c r="BM123">
        <f>INDEX('Input EIA SEDS'!$A:$BZ, $A123, COLUMN(BM123))</f>
        <v/>
      </c>
      <c r="BN123">
        <f>INDEX('Input EIA SEDS'!$A:$BZ, $A123, COLUMN(BN123))</f>
        <v/>
      </c>
      <c r="BO123">
        <f>INDEX('Input EIA SEDS'!$A:$BZ, $A123, COLUMN(BO123))</f>
        <v/>
      </c>
      <c r="BP123">
        <f>INDEX('Input EIA SEDS'!$A:$BZ, $A123, COLUMN(BP123))</f>
        <v/>
      </c>
      <c r="BQ123">
        <f>INDEX('Input EIA SEDS'!$A:$BZ, $A123, COLUMN(BQ123))</f>
        <v/>
      </c>
      <c r="BR123">
        <f>INDEX('Input EIA SEDS'!$A:$BZ, $A123, COLUMN(BR123))</f>
        <v/>
      </c>
      <c r="BS123">
        <f>INDEX('Input EIA SEDS'!$A:$BZ, $A123, COLUMN(BS123))</f>
        <v/>
      </c>
      <c r="BT123">
        <f>INDEX('Input EIA SEDS'!$A:$BZ, $A123, COLUMN(BT123))</f>
        <v/>
      </c>
      <c r="BU123">
        <f>INDEX('Input EIA SEDS'!$A:$BZ, $A123, COLUMN(BU123))</f>
        <v/>
      </c>
      <c r="BV123">
        <f>INDEX('Input EIA SEDS'!$A:$BZ, $A123, COLUMN(BV123))</f>
        <v/>
      </c>
      <c r="BW123">
        <f>INDEX('Input EIA SEDS'!$A:$BZ, $A123, COLUMN(BW123))</f>
        <v/>
      </c>
    </row>
    <row r="124" spans="1:75">
      <c r="A124">
        <f>MATCH($C124,'Input EIA SEDS'!$C:$C,0)</f>
        <v/>
      </c>
      <c r="B124">
        <f>INDEX('Input EIA SEDS'!$A:$BZ, $A124, COLUMN(B124))</f>
        <v/>
      </c>
      <c r="C124" t="s">
        <v>1011</v>
      </c>
      <c r="D124">
        <f>INDEX('Input EIA SEDS'!$A:$BZ, $A124, COLUMN(D124))</f>
        <v/>
      </c>
      <c r="E124">
        <f>INDEX('Input EIA SEDS'!$A:$BZ, $A124, COLUMN(E124))</f>
        <v/>
      </c>
      <c r="F124">
        <f>INDEX('Input EIA SEDS'!$A:$BZ, $A124, COLUMN(F124))</f>
        <v/>
      </c>
      <c r="G124">
        <f>INDEX('Input EIA SEDS'!$A:$BZ, $A124, COLUMN(G124))</f>
        <v/>
      </c>
      <c r="H124">
        <f>INDEX('Input EIA SEDS'!$A:$BZ, $A124, COLUMN(H124))</f>
        <v/>
      </c>
      <c r="I124">
        <f>INDEX('Input EIA SEDS'!$A:$BZ, $A124, COLUMN(I124))</f>
        <v/>
      </c>
      <c r="J124">
        <f>INDEX('Input EIA SEDS'!$A:$BZ, $A124, COLUMN(J124))</f>
        <v/>
      </c>
      <c r="K124">
        <f>INDEX('Input EIA SEDS'!$A:$BZ, $A124, COLUMN(K124))</f>
        <v/>
      </c>
      <c r="L124">
        <f>INDEX('Input EIA SEDS'!$A:$BZ, $A124, COLUMN(L124))</f>
        <v/>
      </c>
      <c r="M124">
        <f>INDEX('Input EIA SEDS'!$A:$BZ, $A124, COLUMN(M124))</f>
        <v/>
      </c>
      <c r="N124">
        <f>INDEX('Input EIA SEDS'!$A:$BZ, $A124, COLUMN(N124))</f>
        <v/>
      </c>
      <c r="O124">
        <f>INDEX('Input EIA SEDS'!$A:$BZ, $A124, COLUMN(O124))</f>
        <v/>
      </c>
      <c r="P124">
        <f>INDEX('Input EIA SEDS'!$A:$BZ, $A124, COLUMN(P124))</f>
        <v/>
      </c>
      <c r="Q124">
        <f>INDEX('Input EIA SEDS'!$A:$BZ, $A124, COLUMN(Q124))</f>
        <v/>
      </c>
      <c r="R124">
        <f>INDEX('Input EIA SEDS'!$A:$BZ, $A124, COLUMN(R124))</f>
        <v/>
      </c>
      <c r="S124">
        <f>INDEX('Input EIA SEDS'!$A:$BZ, $A124, COLUMN(S124))</f>
        <v/>
      </c>
      <c r="T124">
        <f>INDEX('Input EIA SEDS'!$A:$BZ, $A124, COLUMN(T124))</f>
        <v/>
      </c>
      <c r="U124">
        <f>INDEX('Input EIA SEDS'!$A:$BZ, $A124, COLUMN(U124))</f>
        <v/>
      </c>
      <c r="V124">
        <f>INDEX('Input EIA SEDS'!$A:$BZ, $A124, COLUMN(V124))</f>
        <v/>
      </c>
      <c r="W124">
        <f>INDEX('Input EIA SEDS'!$A:$BZ, $A124, COLUMN(W124))</f>
        <v/>
      </c>
      <c r="X124">
        <f>INDEX('Input EIA SEDS'!$A:$BZ, $A124, COLUMN(X124))</f>
        <v/>
      </c>
      <c r="Y124">
        <f>INDEX('Input EIA SEDS'!$A:$BZ, $A124, COLUMN(Y124))</f>
        <v/>
      </c>
      <c r="Z124">
        <f>INDEX('Input EIA SEDS'!$A:$BZ, $A124, COLUMN(Z124))</f>
        <v/>
      </c>
      <c r="AA124">
        <f>INDEX('Input EIA SEDS'!$A:$BZ, $A124, COLUMN(AA124))</f>
        <v/>
      </c>
      <c r="AB124">
        <f>INDEX('Input EIA SEDS'!$A:$BZ, $A124, COLUMN(AB124))</f>
        <v/>
      </c>
      <c r="AC124">
        <f>INDEX('Input EIA SEDS'!$A:$BZ, $A124, COLUMN(AC124))</f>
        <v/>
      </c>
      <c r="AD124">
        <f>INDEX('Input EIA SEDS'!$A:$BZ, $A124, COLUMN(AD124))</f>
        <v/>
      </c>
      <c r="AE124">
        <f>INDEX('Input EIA SEDS'!$A:$BZ, $A124, COLUMN(AE124))</f>
        <v/>
      </c>
      <c r="AF124">
        <f>INDEX('Input EIA SEDS'!$A:$BZ, $A124, COLUMN(AF124))</f>
        <v/>
      </c>
      <c r="AG124">
        <f>INDEX('Input EIA SEDS'!$A:$BZ, $A124, COLUMN(AG124))</f>
        <v/>
      </c>
      <c r="AH124">
        <f>INDEX('Input EIA SEDS'!$A:$BZ, $A124, COLUMN(AH124))</f>
        <v/>
      </c>
      <c r="AI124">
        <f>INDEX('Input EIA SEDS'!$A:$BZ, $A124, COLUMN(AI124))</f>
        <v/>
      </c>
      <c r="AJ124">
        <f>INDEX('Input EIA SEDS'!$A:$BZ, $A124, COLUMN(AJ124))</f>
        <v/>
      </c>
      <c r="AK124">
        <f>INDEX('Input EIA SEDS'!$A:$BZ, $A124, COLUMN(AK124))</f>
        <v/>
      </c>
      <c r="AL124">
        <f>INDEX('Input EIA SEDS'!$A:$BZ, $A124, COLUMN(AL124))</f>
        <v/>
      </c>
      <c r="AM124">
        <f>INDEX('Input EIA SEDS'!$A:$BZ, $A124, COLUMN(AM124))</f>
        <v/>
      </c>
      <c r="AN124">
        <f>INDEX('Input EIA SEDS'!$A:$BZ, $A124, COLUMN(AN124))</f>
        <v/>
      </c>
      <c r="AO124">
        <f>INDEX('Input EIA SEDS'!$A:$BZ, $A124, COLUMN(AO124))</f>
        <v/>
      </c>
      <c r="AP124">
        <f>INDEX('Input EIA SEDS'!$A:$BZ, $A124, COLUMN(AP124))</f>
        <v/>
      </c>
      <c r="AQ124">
        <f>INDEX('Input EIA SEDS'!$A:$BZ, $A124, COLUMN(AQ124))</f>
        <v/>
      </c>
      <c r="AR124">
        <f>INDEX('Input EIA SEDS'!$A:$BZ, $A124, COLUMN(AR124))</f>
        <v/>
      </c>
      <c r="AS124">
        <f>INDEX('Input EIA SEDS'!$A:$BZ, $A124, COLUMN(AS124))</f>
        <v/>
      </c>
      <c r="AT124">
        <f>INDEX('Input EIA SEDS'!$A:$BZ, $A124, COLUMN(AT124))</f>
        <v/>
      </c>
      <c r="AU124">
        <f>INDEX('Input EIA SEDS'!$A:$BZ, $A124, COLUMN(AU124))</f>
        <v/>
      </c>
      <c r="AV124">
        <f>INDEX('Input EIA SEDS'!$A:$BZ, $A124, COLUMN(AV124))</f>
        <v/>
      </c>
      <c r="AW124">
        <f>INDEX('Input EIA SEDS'!$A:$BZ, $A124, COLUMN(AW124))</f>
        <v/>
      </c>
      <c r="AX124">
        <f>INDEX('Input EIA SEDS'!$A:$BZ, $A124, COLUMN(AX124))</f>
        <v/>
      </c>
      <c r="AY124">
        <f>INDEX('Input EIA SEDS'!$A:$BZ, $A124, COLUMN(AY124))</f>
        <v/>
      </c>
      <c r="AZ124">
        <f>INDEX('Input EIA SEDS'!$A:$BZ, $A124, COLUMN(AZ124))</f>
        <v/>
      </c>
      <c r="BA124">
        <f>INDEX('Input EIA SEDS'!$A:$BZ, $A124, COLUMN(BA124))</f>
        <v/>
      </c>
      <c r="BB124">
        <f>INDEX('Input EIA SEDS'!$A:$BZ, $A124, COLUMN(BB124))</f>
        <v/>
      </c>
      <c r="BC124">
        <f>INDEX('Input EIA SEDS'!$A:$BZ, $A124, COLUMN(BC124))</f>
        <v/>
      </c>
      <c r="BD124">
        <f>INDEX('Input EIA SEDS'!$A:$BZ, $A124, COLUMN(BD124))</f>
        <v/>
      </c>
      <c r="BE124">
        <f>INDEX('Input EIA SEDS'!$A:$BZ, $A124, COLUMN(BE124))</f>
        <v/>
      </c>
      <c r="BF124">
        <f>INDEX('Input EIA SEDS'!$A:$BZ, $A124, COLUMN(BF124))</f>
        <v/>
      </c>
      <c r="BG124">
        <f>INDEX('Input EIA SEDS'!$A:$BZ, $A124, COLUMN(BG124))</f>
        <v/>
      </c>
      <c r="BH124">
        <f>INDEX('Input EIA SEDS'!$A:$BZ, $A124, COLUMN(BH124))</f>
        <v/>
      </c>
      <c r="BI124">
        <f>INDEX('Input EIA SEDS'!$A:$BZ, $A124, COLUMN(BI124))</f>
        <v/>
      </c>
      <c r="BJ124">
        <f>INDEX('Input EIA SEDS'!$A:$BZ, $A124, COLUMN(BJ124))</f>
        <v/>
      </c>
      <c r="BK124">
        <f>INDEX('Input EIA SEDS'!$A:$BZ, $A124, COLUMN(BK124))</f>
        <v/>
      </c>
      <c r="BL124">
        <f>INDEX('Input EIA SEDS'!$A:$BZ, $A124, COLUMN(BL124))</f>
        <v/>
      </c>
      <c r="BM124">
        <f>INDEX('Input EIA SEDS'!$A:$BZ, $A124, COLUMN(BM124))</f>
        <v/>
      </c>
      <c r="BN124">
        <f>INDEX('Input EIA SEDS'!$A:$BZ, $A124, COLUMN(BN124))</f>
        <v/>
      </c>
      <c r="BO124">
        <f>INDEX('Input EIA SEDS'!$A:$BZ, $A124, COLUMN(BO124))</f>
        <v/>
      </c>
      <c r="BP124">
        <f>INDEX('Input EIA SEDS'!$A:$BZ, $A124, COLUMN(BP124))</f>
        <v/>
      </c>
      <c r="BQ124">
        <f>INDEX('Input EIA SEDS'!$A:$BZ, $A124, COLUMN(BQ124))</f>
        <v/>
      </c>
      <c r="BR124">
        <f>INDEX('Input EIA SEDS'!$A:$BZ, $A124, COLUMN(BR124))</f>
        <v/>
      </c>
      <c r="BS124">
        <f>INDEX('Input EIA SEDS'!$A:$BZ, $A124, COLUMN(BS124))</f>
        <v/>
      </c>
      <c r="BT124">
        <f>INDEX('Input EIA SEDS'!$A:$BZ, $A124, COLUMN(BT124))</f>
        <v/>
      </c>
      <c r="BU124">
        <f>INDEX('Input EIA SEDS'!$A:$BZ, $A124, COLUMN(BU124))</f>
        <v/>
      </c>
      <c r="BV124">
        <f>INDEX('Input EIA SEDS'!$A:$BZ, $A124, COLUMN(BV124))</f>
        <v/>
      </c>
      <c r="BW124">
        <f>INDEX('Input EIA SEDS'!$A:$BZ, $A124, COLUMN(BW124))</f>
        <v/>
      </c>
    </row>
    <row r="125" spans="1:75">
      <c r="A125">
        <f>MATCH($C125,'Input EIA SEDS'!$C:$C,0)</f>
        <v/>
      </c>
      <c r="B125">
        <f>INDEX('Input EIA SEDS'!$A:$BZ, $A125, COLUMN(B125))</f>
        <v/>
      </c>
      <c r="C125" t="s">
        <v>1014</v>
      </c>
      <c r="D125">
        <f>INDEX('Input EIA SEDS'!$A:$BZ, $A125, COLUMN(D125))</f>
        <v/>
      </c>
      <c r="E125">
        <f>INDEX('Input EIA SEDS'!$A:$BZ, $A125, COLUMN(E125))</f>
        <v/>
      </c>
      <c r="F125">
        <f>INDEX('Input EIA SEDS'!$A:$BZ, $A125, COLUMN(F125))</f>
        <v/>
      </c>
      <c r="G125">
        <f>INDEX('Input EIA SEDS'!$A:$BZ, $A125, COLUMN(G125))</f>
        <v/>
      </c>
      <c r="H125">
        <f>INDEX('Input EIA SEDS'!$A:$BZ, $A125, COLUMN(H125))</f>
        <v/>
      </c>
      <c r="I125">
        <f>INDEX('Input EIA SEDS'!$A:$BZ, $A125, COLUMN(I125))</f>
        <v/>
      </c>
      <c r="J125">
        <f>INDEX('Input EIA SEDS'!$A:$BZ, $A125, COLUMN(J125))</f>
        <v/>
      </c>
      <c r="K125">
        <f>INDEX('Input EIA SEDS'!$A:$BZ, $A125, COLUMN(K125))</f>
        <v/>
      </c>
      <c r="L125">
        <f>INDEX('Input EIA SEDS'!$A:$BZ, $A125, COLUMN(L125))</f>
        <v/>
      </c>
      <c r="M125">
        <f>INDEX('Input EIA SEDS'!$A:$BZ, $A125, COLUMN(M125))</f>
        <v/>
      </c>
      <c r="N125">
        <f>INDEX('Input EIA SEDS'!$A:$BZ, $A125, COLUMN(N125))</f>
        <v/>
      </c>
      <c r="O125">
        <f>INDEX('Input EIA SEDS'!$A:$BZ, $A125, COLUMN(O125))</f>
        <v/>
      </c>
      <c r="P125">
        <f>INDEX('Input EIA SEDS'!$A:$BZ, $A125, COLUMN(P125))</f>
        <v/>
      </c>
      <c r="Q125">
        <f>INDEX('Input EIA SEDS'!$A:$BZ, $A125, COLUMN(Q125))</f>
        <v/>
      </c>
      <c r="R125">
        <f>INDEX('Input EIA SEDS'!$A:$BZ, $A125, COLUMN(R125))</f>
        <v/>
      </c>
      <c r="S125">
        <f>INDEX('Input EIA SEDS'!$A:$BZ, $A125, COLUMN(S125))</f>
        <v/>
      </c>
      <c r="T125">
        <f>INDEX('Input EIA SEDS'!$A:$BZ, $A125, COLUMN(T125))</f>
        <v/>
      </c>
      <c r="U125">
        <f>INDEX('Input EIA SEDS'!$A:$BZ, $A125, COLUMN(U125))</f>
        <v/>
      </c>
      <c r="V125">
        <f>INDEX('Input EIA SEDS'!$A:$BZ, $A125, COLUMN(V125))</f>
        <v/>
      </c>
      <c r="W125">
        <f>INDEX('Input EIA SEDS'!$A:$BZ, $A125, COLUMN(W125))</f>
        <v/>
      </c>
      <c r="X125">
        <f>INDEX('Input EIA SEDS'!$A:$BZ, $A125, COLUMN(X125))</f>
        <v/>
      </c>
      <c r="Y125">
        <f>INDEX('Input EIA SEDS'!$A:$BZ, $A125, COLUMN(Y125))</f>
        <v/>
      </c>
      <c r="Z125">
        <f>INDEX('Input EIA SEDS'!$A:$BZ, $A125, COLUMN(Z125))</f>
        <v/>
      </c>
      <c r="AA125">
        <f>INDEX('Input EIA SEDS'!$A:$BZ, $A125, COLUMN(AA125))</f>
        <v/>
      </c>
      <c r="AB125">
        <f>INDEX('Input EIA SEDS'!$A:$BZ, $A125, COLUMN(AB125))</f>
        <v/>
      </c>
      <c r="AC125">
        <f>INDEX('Input EIA SEDS'!$A:$BZ, $A125, COLUMN(AC125))</f>
        <v/>
      </c>
      <c r="AD125">
        <f>INDEX('Input EIA SEDS'!$A:$BZ, $A125, COLUMN(AD125))</f>
        <v/>
      </c>
      <c r="AE125">
        <f>INDEX('Input EIA SEDS'!$A:$BZ, $A125, COLUMN(AE125))</f>
        <v/>
      </c>
      <c r="AF125">
        <f>INDEX('Input EIA SEDS'!$A:$BZ, $A125, COLUMN(AF125))</f>
        <v/>
      </c>
      <c r="AG125">
        <f>INDEX('Input EIA SEDS'!$A:$BZ, $A125, COLUMN(AG125))</f>
        <v/>
      </c>
      <c r="AH125">
        <f>INDEX('Input EIA SEDS'!$A:$BZ, $A125, COLUMN(AH125))</f>
        <v/>
      </c>
      <c r="AI125">
        <f>INDEX('Input EIA SEDS'!$A:$BZ, $A125, COLUMN(AI125))</f>
        <v/>
      </c>
      <c r="AJ125">
        <f>INDEX('Input EIA SEDS'!$A:$BZ, $A125, COLUMN(AJ125))</f>
        <v/>
      </c>
      <c r="AK125">
        <f>INDEX('Input EIA SEDS'!$A:$BZ, $A125, COLUMN(AK125))</f>
        <v/>
      </c>
      <c r="AL125">
        <f>INDEX('Input EIA SEDS'!$A:$BZ, $A125, COLUMN(AL125))</f>
        <v/>
      </c>
      <c r="AM125">
        <f>INDEX('Input EIA SEDS'!$A:$BZ, $A125, COLUMN(AM125))</f>
        <v/>
      </c>
      <c r="AN125">
        <f>INDEX('Input EIA SEDS'!$A:$BZ, $A125, COLUMN(AN125))</f>
        <v/>
      </c>
      <c r="AO125">
        <f>INDEX('Input EIA SEDS'!$A:$BZ, $A125, COLUMN(AO125))</f>
        <v/>
      </c>
      <c r="AP125">
        <f>INDEX('Input EIA SEDS'!$A:$BZ, $A125, COLUMN(AP125))</f>
        <v/>
      </c>
      <c r="AQ125">
        <f>INDEX('Input EIA SEDS'!$A:$BZ, $A125, COLUMN(AQ125))</f>
        <v/>
      </c>
      <c r="AR125">
        <f>INDEX('Input EIA SEDS'!$A:$BZ, $A125, COLUMN(AR125))</f>
        <v/>
      </c>
      <c r="AS125">
        <f>INDEX('Input EIA SEDS'!$A:$BZ, $A125, COLUMN(AS125))</f>
        <v/>
      </c>
      <c r="AT125">
        <f>INDEX('Input EIA SEDS'!$A:$BZ, $A125, COLUMN(AT125))</f>
        <v/>
      </c>
      <c r="AU125">
        <f>INDEX('Input EIA SEDS'!$A:$BZ, $A125, COLUMN(AU125))</f>
        <v/>
      </c>
      <c r="AV125">
        <f>INDEX('Input EIA SEDS'!$A:$BZ, $A125, COLUMN(AV125))</f>
        <v/>
      </c>
      <c r="AW125">
        <f>INDEX('Input EIA SEDS'!$A:$BZ, $A125, COLUMN(AW125))</f>
        <v/>
      </c>
      <c r="AX125">
        <f>INDEX('Input EIA SEDS'!$A:$BZ, $A125, COLUMN(AX125))</f>
        <v/>
      </c>
      <c r="AY125">
        <f>INDEX('Input EIA SEDS'!$A:$BZ, $A125, COLUMN(AY125))</f>
        <v/>
      </c>
      <c r="AZ125">
        <f>INDEX('Input EIA SEDS'!$A:$BZ, $A125, COLUMN(AZ125))</f>
        <v/>
      </c>
      <c r="BA125">
        <f>INDEX('Input EIA SEDS'!$A:$BZ, $A125, COLUMN(BA125))</f>
        <v/>
      </c>
      <c r="BB125">
        <f>INDEX('Input EIA SEDS'!$A:$BZ, $A125, COLUMN(BB125))</f>
        <v/>
      </c>
      <c r="BC125">
        <f>INDEX('Input EIA SEDS'!$A:$BZ, $A125, COLUMN(BC125))</f>
        <v/>
      </c>
      <c r="BD125">
        <f>INDEX('Input EIA SEDS'!$A:$BZ, $A125, COLUMN(BD125))</f>
        <v/>
      </c>
      <c r="BE125">
        <f>INDEX('Input EIA SEDS'!$A:$BZ, $A125, COLUMN(BE125))</f>
        <v/>
      </c>
      <c r="BF125">
        <f>INDEX('Input EIA SEDS'!$A:$BZ, $A125, COLUMN(BF125))</f>
        <v/>
      </c>
      <c r="BG125">
        <f>INDEX('Input EIA SEDS'!$A:$BZ, $A125, COLUMN(BG125))</f>
        <v/>
      </c>
      <c r="BH125">
        <f>INDEX('Input EIA SEDS'!$A:$BZ, $A125, COLUMN(BH125))</f>
        <v/>
      </c>
      <c r="BI125">
        <f>INDEX('Input EIA SEDS'!$A:$BZ, $A125, COLUMN(BI125))</f>
        <v/>
      </c>
      <c r="BJ125">
        <f>INDEX('Input EIA SEDS'!$A:$BZ, $A125, COLUMN(BJ125))</f>
        <v/>
      </c>
      <c r="BK125">
        <f>INDEX('Input EIA SEDS'!$A:$BZ, $A125, COLUMN(BK125))</f>
        <v/>
      </c>
      <c r="BL125">
        <f>INDEX('Input EIA SEDS'!$A:$BZ, $A125, COLUMN(BL125))</f>
        <v/>
      </c>
      <c r="BM125">
        <f>INDEX('Input EIA SEDS'!$A:$BZ, $A125, COLUMN(BM125))</f>
        <v/>
      </c>
      <c r="BN125">
        <f>INDEX('Input EIA SEDS'!$A:$BZ, $A125, COLUMN(BN125))</f>
        <v/>
      </c>
      <c r="BO125">
        <f>INDEX('Input EIA SEDS'!$A:$BZ, $A125, COLUMN(BO125))</f>
        <v/>
      </c>
      <c r="BP125">
        <f>INDEX('Input EIA SEDS'!$A:$BZ, $A125, COLUMN(BP125))</f>
        <v/>
      </c>
      <c r="BQ125">
        <f>INDEX('Input EIA SEDS'!$A:$BZ, $A125, COLUMN(BQ125))</f>
        <v/>
      </c>
      <c r="BR125">
        <f>INDEX('Input EIA SEDS'!$A:$BZ, $A125, COLUMN(BR125))</f>
        <v/>
      </c>
      <c r="BS125">
        <f>INDEX('Input EIA SEDS'!$A:$BZ, $A125, COLUMN(BS125))</f>
        <v/>
      </c>
      <c r="BT125">
        <f>INDEX('Input EIA SEDS'!$A:$BZ, $A125, COLUMN(BT125))</f>
        <v/>
      </c>
      <c r="BU125">
        <f>INDEX('Input EIA SEDS'!$A:$BZ, $A125, COLUMN(BU125))</f>
        <v/>
      </c>
      <c r="BV125">
        <f>INDEX('Input EIA SEDS'!$A:$BZ, $A125, COLUMN(BV125))</f>
        <v/>
      </c>
      <c r="BW125">
        <f>INDEX('Input EIA SEDS'!$A:$BZ, $A125, COLUMN(BW125))</f>
        <v/>
      </c>
    </row>
    <row r="126" spans="1:75">
      <c r="A126">
        <f>MATCH($C126,'Input EIA SEDS'!$C:$C,0)</f>
        <v/>
      </c>
      <c r="B126">
        <f>INDEX('Input EIA SEDS'!$A:$BZ, $A126, COLUMN(B126))</f>
        <v/>
      </c>
      <c r="C126" t="s">
        <v>1018</v>
      </c>
      <c r="D126">
        <f>INDEX('Input EIA SEDS'!$A:$BZ, $A126, COLUMN(D126))</f>
        <v/>
      </c>
      <c r="E126">
        <f>INDEX('Input EIA SEDS'!$A:$BZ, $A126, COLUMN(E126))</f>
        <v/>
      </c>
      <c r="F126">
        <f>INDEX('Input EIA SEDS'!$A:$BZ, $A126, COLUMN(F126))</f>
        <v/>
      </c>
      <c r="G126">
        <f>INDEX('Input EIA SEDS'!$A:$BZ, $A126, COLUMN(G126))</f>
        <v/>
      </c>
      <c r="H126">
        <f>INDEX('Input EIA SEDS'!$A:$BZ, $A126, COLUMN(H126))</f>
        <v/>
      </c>
      <c r="I126">
        <f>INDEX('Input EIA SEDS'!$A:$BZ, $A126, COLUMN(I126))</f>
        <v/>
      </c>
      <c r="J126">
        <f>INDEX('Input EIA SEDS'!$A:$BZ, $A126, COLUMN(J126))</f>
        <v/>
      </c>
      <c r="K126">
        <f>INDEX('Input EIA SEDS'!$A:$BZ, $A126, COLUMN(K126))</f>
        <v/>
      </c>
      <c r="L126">
        <f>INDEX('Input EIA SEDS'!$A:$BZ, $A126, COLUMN(L126))</f>
        <v/>
      </c>
      <c r="M126">
        <f>INDEX('Input EIA SEDS'!$A:$BZ, $A126, COLUMN(M126))</f>
        <v/>
      </c>
      <c r="N126">
        <f>INDEX('Input EIA SEDS'!$A:$BZ, $A126, COLUMN(N126))</f>
        <v/>
      </c>
      <c r="O126">
        <f>INDEX('Input EIA SEDS'!$A:$BZ, $A126, COLUMN(O126))</f>
        <v/>
      </c>
      <c r="P126">
        <f>INDEX('Input EIA SEDS'!$A:$BZ, $A126, COLUMN(P126))</f>
        <v/>
      </c>
      <c r="Q126">
        <f>INDEX('Input EIA SEDS'!$A:$BZ, $A126, COLUMN(Q126))</f>
        <v/>
      </c>
      <c r="R126">
        <f>INDEX('Input EIA SEDS'!$A:$BZ, $A126, COLUMN(R126))</f>
        <v/>
      </c>
      <c r="S126">
        <f>INDEX('Input EIA SEDS'!$A:$BZ, $A126, COLUMN(S126))</f>
        <v/>
      </c>
      <c r="T126">
        <f>INDEX('Input EIA SEDS'!$A:$BZ, $A126, COLUMN(T126))</f>
        <v/>
      </c>
      <c r="U126">
        <f>INDEX('Input EIA SEDS'!$A:$BZ, $A126, COLUMN(U126))</f>
        <v/>
      </c>
      <c r="V126">
        <f>INDEX('Input EIA SEDS'!$A:$BZ, $A126, COLUMN(V126))</f>
        <v/>
      </c>
      <c r="W126">
        <f>INDEX('Input EIA SEDS'!$A:$BZ, $A126, COLUMN(W126))</f>
        <v/>
      </c>
      <c r="X126">
        <f>INDEX('Input EIA SEDS'!$A:$BZ, $A126, COLUMN(X126))</f>
        <v/>
      </c>
      <c r="Y126">
        <f>INDEX('Input EIA SEDS'!$A:$BZ, $A126, COLUMN(Y126))</f>
        <v/>
      </c>
      <c r="Z126">
        <f>INDEX('Input EIA SEDS'!$A:$BZ, $A126, COLUMN(Z126))</f>
        <v/>
      </c>
      <c r="AA126">
        <f>INDEX('Input EIA SEDS'!$A:$BZ, $A126, COLUMN(AA126))</f>
        <v/>
      </c>
      <c r="AB126">
        <f>INDEX('Input EIA SEDS'!$A:$BZ, $A126, COLUMN(AB126))</f>
        <v/>
      </c>
      <c r="AC126">
        <f>INDEX('Input EIA SEDS'!$A:$BZ, $A126, COLUMN(AC126))</f>
        <v/>
      </c>
      <c r="AD126">
        <f>INDEX('Input EIA SEDS'!$A:$BZ, $A126, COLUMN(AD126))</f>
        <v/>
      </c>
      <c r="AE126">
        <f>INDEX('Input EIA SEDS'!$A:$BZ, $A126, COLUMN(AE126))</f>
        <v/>
      </c>
      <c r="AF126">
        <f>INDEX('Input EIA SEDS'!$A:$BZ, $A126, COLUMN(AF126))</f>
        <v/>
      </c>
      <c r="AG126">
        <f>INDEX('Input EIA SEDS'!$A:$BZ, $A126, COLUMN(AG126))</f>
        <v/>
      </c>
      <c r="AH126">
        <f>INDEX('Input EIA SEDS'!$A:$BZ, $A126, COLUMN(AH126))</f>
        <v/>
      </c>
      <c r="AI126">
        <f>INDEX('Input EIA SEDS'!$A:$BZ, $A126, COLUMN(AI126))</f>
        <v/>
      </c>
      <c r="AJ126">
        <f>INDEX('Input EIA SEDS'!$A:$BZ, $A126, COLUMN(AJ126))</f>
        <v/>
      </c>
      <c r="AK126">
        <f>INDEX('Input EIA SEDS'!$A:$BZ, $A126, COLUMN(AK126))</f>
        <v/>
      </c>
      <c r="AL126">
        <f>INDEX('Input EIA SEDS'!$A:$BZ, $A126, COLUMN(AL126))</f>
        <v/>
      </c>
      <c r="AM126">
        <f>INDEX('Input EIA SEDS'!$A:$BZ, $A126, COLUMN(AM126))</f>
        <v/>
      </c>
      <c r="AN126">
        <f>INDEX('Input EIA SEDS'!$A:$BZ, $A126, COLUMN(AN126))</f>
        <v/>
      </c>
      <c r="AO126">
        <f>INDEX('Input EIA SEDS'!$A:$BZ, $A126, COLUMN(AO126))</f>
        <v/>
      </c>
      <c r="AP126">
        <f>INDEX('Input EIA SEDS'!$A:$BZ, $A126, COLUMN(AP126))</f>
        <v/>
      </c>
      <c r="AQ126">
        <f>INDEX('Input EIA SEDS'!$A:$BZ, $A126, COLUMN(AQ126))</f>
        <v/>
      </c>
      <c r="AR126">
        <f>INDEX('Input EIA SEDS'!$A:$BZ, $A126, COLUMN(AR126))</f>
        <v/>
      </c>
      <c r="AS126">
        <f>INDEX('Input EIA SEDS'!$A:$BZ, $A126, COLUMN(AS126))</f>
        <v/>
      </c>
      <c r="AT126">
        <f>INDEX('Input EIA SEDS'!$A:$BZ, $A126, COLUMN(AT126))</f>
        <v/>
      </c>
      <c r="AU126">
        <f>INDEX('Input EIA SEDS'!$A:$BZ, $A126, COLUMN(AU126))</f>
        <v/>
      </c>
      <c r="AV126">
        <f>INDEX('Input EIA SEDS'!$A:$BZ, $A126, COLUMN(AV126))</f>
        <v/>
      </c>
      <c r="AW126">
        <f>INDEX('Input EIA SEDS'!$A:$BZ, $A126, COLUMN(AW126))</f>
        <v/>
      </c>
      <c r="AX126">
        <f>INDEX('Input EIA SEDS'!$A:$BZ, $A126, COLUMN(AX126))</f>
        <v/>
      </c>
      <c r="AY126">
        <f>INDEX('Input EIA SEDS'!$A:$BZ, $A126, COLUMN(AY126))</f>
        <v/>
      </c>
      <c r="AZ126">
        <f>INDEX('Input EIA SEDS'!$A:$BZ, $A126, COLUMN(AZ126))</f>
        <v/>
      </c>
      <c r="BA126">
        <f>INDEX('Input EIA SEDS'!$A:$BZ, $A126, COLUMN(BA126))</f>
        <v/>
      </c>
      <c r="BB126">
        <f>INDEX('Input EIA SEDS'!$A:$BZ, $A126, COLUMN(BB126))</f>
        <v/>
      </c>
      <c r="BC126">
        <f>INDEX('Input EIA SEDS'!$A:$BZ, $A126, COLUMN(BC126))</f>
        <v/>
      </c>
      <c r="BD126">
        <f>INDEX('Input EIA SEDS'!$A:$BZ, $A126, COLUMN(BD126))</f>
        <v/>
      </c>
      <c r="BE126">
        <f>INDEX('Input EIA SEDS'!$A:$BZ, $A126, COLUMN(BE126))</f>
        <v/>
      </c>
      <c r="BF126">
        <f>INDEX('Input EIA SEDS'!$A:$BZ, $A126, COLUMN(BF126))</f>
        <v/>
      </c>
      <c r="BG126">
        <f>INDEX('Input EIA SEDS'!$A:$BZ, $A126, COLUMN(BG126))</f>
        <v/>
      </c>
      <c r="BH126">
        <f>INDEX('Input EIA SEDS'!$A:$BZ, $A126, COLUMN(BH126))</f>
        <v/>
      </c>
      <c r="BI126">
        <f>INDEX('Input EIA SEDS'!$A:$BZ, $A126, COLUMN(BI126))</f>
        <v/>
      </c>
      <c r="BJ126">
        <f>INDEX('Input EIA SEDS'!$A:$BZ, $A126, COLUMN(BJ126))</f>
        <v/>
      </c>
      <c r="BK126">
        <f>INDEX('Input EIA SEDS'!$A:$BZ, $A126, COLUMN(BK126))</f>
        <v/>
      </c>
      <c r="BL126">
        <f>INDEX('Input EIA SEDS'!$A:$BZ, $A126, COLUMN(BL126))</f>
        <v/>
      </c>
      <c r="BM126">
        <f>INDEX('Input EIA SEDS'!$A:$BZ, $A126, COLUMN(BM126))</f>
        <v/>
      </c>
      <c r="BN126">
        <f>INDEX('Input EIA SEDS'!$A:$BZ, $A126, COLUMN(BN126))</f>
        <v/>
      </c>
      <c r="BO126">
        <f>INDEX('Input EIA SEDS'!$A:$BZ, $A126, COLUMN(BO126))</f>
        <v/>
      </c>
      <c r="BP126">
        <f>INDEX('Input EIA SEDS'!$A:$BZ, $A126, COLUMN(BP126))</f>
        <v/>
      </c>
      <c r="BQ126">
        <f>INDEX('Input EIA SEDS'!$A:$BZ, $A126, COLUMN(BQ126))</f>
        <v/>
      </c>
      <c r="BR126">
        <f>INDEX('Input EIA SEDS'!$A:$BZ, $A126, COLUMN(BR126))</f>
        <v/>
      </c>
      <c r="BS126">
        <f>INDEX('Input EIA SEDS'!$A:$BZ, $A126, COLUMN(BS126))</f>
        <v/>
      </c>
      <c r="BT126">
        <f>INDEX('Input EIA SEDS'!$A:$BZ, $A126, COLUMN(BT126))</f>
        <v/>
      </c>
      <c r="BU126">
        <f>INDEX('Input EIA SEDS'!$A:$BZ, $A126, COLUMN(BU126))</f>
        <v/>
      </c>
      <c r="BV126">
        <f>INDEX('Input EIA SEDS'!$A:$BZ, $A126, COLUMN(BV126))</f>
        <v/>
      </c>
      <c r="BW126">
        <f>INDEX('Input EIA SEDS'!$A:$BZ, $A126, COLUMN(BW126))</f>
        <v/>
      </c>
    </row>
    <row r="127" spans="1:75">
      <c r="A127">
        <f>MATCH($C127,'Input EIA SEDS'!$C:$C,0)</f>
        <v/>
      </c>
      <c r="B127">
        <f>INDEX('Input EIA SEDS'!$A:$BZ, $A127, COLUMN(B127))</f>
        <v/>
      </c>
      <c r="C127" t="s">
        <v>1021</v>
      </c>
      <c r="D127">
        <f>INDEX('Input EIA SEDS'!$A:$BZ, $A127, COLUMN(D127))</f>
        <v/>
      </c>
      <c r="E127">
        <f>INDEX('Input EIA SEDS'!$A:$BZ, $A127, COLUMN(E127))</f>
        <v/>
      </c>
      <c r="F127">
        <f>INDEX('Input EIA SEDS'!$A:$BZ, $A127, COLUMN(F127))</f>
        <v/>
      </c>
      <c r="G127">
        <f>INDEX('Input EIA SEDS'!$A:$BZ, $A127, COLUMN(G127))</f>
        <v/>
      </c>
      <c r="H127">
        <f>INDEX('Input EIA SEDS'!$A:$BZ, $A127, COLUMN(H127))</f>
        <v/>
      </c>
      <c r="I127">
        <f>INDEX('Input EIA SEDS'!$A:$BZ, $A127, COLUMN(I127))</f>
        <v/>
      </c>
      <c r="J127">
        <f>INDEX('Input EIA SEDS'!$A:$BZ, $A127, COLUMN(J127))</f>
        <v/>
      </c>
      <c r="K127">
        <f>INDEX('Input EIA SEDS'!$A:$BZ, $A127, COLUMN(K127))</f>
        <v/>
      </c>
      <c r="L127">
        <f>INDEX('Input EIA SEDS'!$A:$BZ, $A127, COLUMN(L127))</f>
        <v/>
      </c>
      <c r="M127">
        <f>INDEX('Input EIA SEDS'!$A:$BZ, $A127, COLUMN(M127))</f>
        <v/>
      </c>
      <c r="N127">
        <f>INDEX('Input EIA SEDS'!$A:$BZ, $A127, COLUMN(N127))</f>
        <v/>
      </c>
      <c r="O127">
        <f>INDEX('Input EIA SEDS'!$A:$BZ, $A127, COLUMN(O127))</f>
        <v/>
      </c>
      <c r="P127">
        <f>INDEX('Input EIA SEDS'!$A:$BZ, $A127, COLUMN(P127))</f>
        <v/>
      </c>
      <c r="Q127">
        <f>INDEX('Input EIA SEDS'!$A:$BZ, $A127, COLUMN(Q127))</f>
        <v/>
      </c>
      <c r="R127">
        <f>INDEX('Input EIA SEDS'!$A:$BZ, $A127, COLUMN(R127))</f>
        <v/>
      </c>
      <c r="S127">
        <f>INDEX('Input EIA SEDS'!$A:$BZ, $A127, COLUMN(S127))</f>
        <v/>
      </c>
      <c r="T127">
        <f>INDEX('Input EIA SEDS'!$A:$BZ, $A127, COLUMN(T127))</f>
        <v/>
      </c>
      <c r="U127">
        <f>INDEX('Input EIA SEDS'!$A:$BZ, $A127, COLUMN(U127))</f>
        <v/>
      </c>
      <c r="V127">
        <f>INDEX('Input EIA SEDS'!$A:$BZ, $A127, COLUMN(V127))</f>
        <v/>
      </c>
      <c r="W127">
        <f>INDEX('Input EIA SEDS'!$A:$BZ, $A127, COLUMN(W127))</f>
        <v/>
      </c>
      <c r="X127">
        <f>INDEX('Input EIA SEDS'!$A:$BZ, $A127, COLUMN(X127))</f>
        <v/>
      </c>
      <c r="Y127">
        <f>INDEX('Input EIA SEDS'!$A:$BZ, $A127, COLUMN(Y127))</f>
        <v/>
      </c>
      <c r="Z127">
        <f>INDEX('Input EIA SEDS'!$A:$BZ, $A127, COLUMN(Z127))</f>
        <v/>
      </c>
      <c r="AA127">
        <f>INDEX('Input EIA SEDS'!$A:$BZ, $A127, COLUMN(AA127))</f>
        <v/>
      </c>
      <c r="AB127">
        <f>INDEX('Input EIA SEDS'!$A:$BZ, $A127, COLUMN(AB127))</f>
        <v/>
      </c>
      <c r="AC127">
        <f>INDEX('Input EIA SEDS'!$A:$BZ, $A127, COLUMN(AC127))</f>
        <v/>
      </c>
      <c r="AD127">
        <f>INDEX('Input EIA SEDS'!$A:$BZ, $A127, COLUMN(AD127))</f>
        <v/>
      </c>
      <c r="AE127">
        <f>INDEX('Input EIA SEDS'!$A:$BZ, $A127, COLUMN(AE127))</f>
        <v/>
      </c>
      <c r="AF127">
        <f>INDEX('Input EIA SEDS'!$A:$BZ, $A127, COLUMN(AF127))</f>
        <v/>
      </c>
      <c r="AG127">
        <f>INDEX('Input EIA SEDS'!$A:$BZ, $A127, COLUMN(AG127))</f>
        <v/>
      </c>
      <c r="AH127">
        <f>INDEX('Input EIA SEDS'!$A:$BZ, $A127, COLUMN(AH127))</f>
        <v/>
      </c>
      <c r="AI127">
        <f>INDEX('Input EIA SEDS'!$A:$BZ, $A127, COLUMN(AI127))</f>
        <v/>
      </c>
      <c r="AJ127">
        <f>INDEX('Input EIA SEDS'!$A:$BZ, $A127, COLUMN(AJ127))</f>
        <v/>
      </c>
      <c r="AK127">
        <f>INDEX('Input EIA SEDS'!$A:$BZ, $A127, COLUMN(AK127))</f>
        <v/>
      </c>
      <c r="AL127">
        <f>INDEX('Input EIA SEDS'!$A:$BZ, $A127, COLUMN(AL127))</f>
        <v/>
      </c>
      <c r="AM127">
        <f>INDEX('Input EIA SEDS'!$A:$BZ, $A127, COLUMN(AM127))</f>
        <v/>
      </c>
      <c r="AN127">
        <f>INDEX('Input EIA SEDS'!$A:$BZ, $A127, COLUMN(AN127))</f>
        <v/>
      </c>
      <c r="AO127">
        <f>INDEX('Input EIA SEDS'!$A:$BZ, $A127, COLUMN(AO127))</f>
        <v/>
      </c>
      <c r="AP127">
        <f>INDEX('Input EIA SEDS'!$A:$BZ, $A127, COLUMN(AP127))</f>
        <v/>
      </c>
      <c r="AQ127">
        <f>INDEX('Input EIA SEDS'!$A:$BZ, $A127, COLUMN(AQ127))</f>
        <v/>
      </c>
      <c r="AR127">
        <f>INDEX('Input EIA SEDS'!$A:$BZ, $A127, COLUMN(AR127))</f>
        <v/>
      </c>
      <c r="AS127">
        <f>INDEX('Input EIA SEDS'!$A:$BZ, $A127, COLUMN(AS127))</f>
        <v/>
      </c>
      <c r="AT127">
        <f>INDEX('Input EIA SEDS'!$A:$BZ, $A127, COLUMN(AT127))</f>
        <v/>
      </c>
      <c r="AU127">
        <f>INDEX('Input EIA SEDS'!$A:$BZ, $A127, COLUMN(AU127))</f>
        <v/>
      </c>
      <c r="AV127">
        <f>INDEX('Input EIA SEDS'!$A:$BZ, $A127, COLUMN(AV127))</f>
        <v/>
      </c>
      <c r="AW127">
        <f>INDEX('Input EIA SEDS'!$A:$BZ, $A127, COLUMN(AW127))</f>
        <v/>
      </c>
      <c r="AX127">
        <f>INDEX('Input EIA SEDS'!$A:$BZ, $A127, COLUMN(AX127))</f>
        <v/>
      </c>
      <c r="AY127">
        <f>INDEX('Input EIA SEDS'!$A:$BZ, $A127, COLUMN(AY127))</f>
        <v/>
      </c>
      <c r="AZ127">
        <f>INDEX('Input EIA SEDS'!$A:$BZ, $A127, COLUMN(AZ127))</f>
        <v/>
      </c>
      <c r="BA127">
        <f>INDEX('Input EIA SEDS'!$A:$BZ, $A127, COLUMN(BA127))</f>
        <v/>
      </c>
      <c r="BB127">
        <f>INDEX('Input EIA SEDS'!$A:$BZ, $A127, COLUMN(BB127))</f>
        <v/>
      </c>
      <c r="BC127">
        <f>INDEX('Input EIA SEDS'!$A:$BZ, $A127, COLUMN(BC127))</f>
        <v/>
      </c>
      <c r="BD127">
        <f>INDEX('Input EIA SEDS'!$A:$BZ, $A127, COLUMN(BD127))</f>
        <v/>
      </c>
      <c r="BE127">
        <f>INDEX('Input EIA SEDS'!$A:$BZ, $A127, COLUMN(BE127))</f>
        <v/>
      </c>
      <c r="BF127">
        <f>INDEX('Input EIA SEDS'!$A:$BZ, $A127, COLUMN(BF127))</f>
        <v/>
      </c>
      <c r="BG127">
        <f>INDEX('Input EIA SEDS'!$A:$BZ, $A127, COLUMN(BG127))</f>
        <v/>
      </c>
      <c r="BH127">
        <f>INDEX('Input EIA SEDS'!$A:$BZ, $A127, COLUMN(BH127))</f>
        <v/>
      </c>
      <c r="BI127">
        <f>INDEX('Input EIA SEDS'!$A:$BZ, $A127, COLUMN(BI127))</f>
        <v/>
      </c>
      <c r="BJ127">
        <f>INDEX('Input EIA SEDS'!$A:$BZ, $A127, COLUMN(BJ127))</f>
        <v/>
      </c>
      <c r="BK127">
        <f>INDEX('Input EIA SEDS'!$A:$BZ, $A127, COLUMN(BK127))</f>
        <v/>
      </c>
      <c r="BL127">
        <f>INDEX('Input EIA SEDS'!$A:$BZ, $A127, COLUMN(BL127))</f>
        <v/>
      </c>
      <c r="BM127">
        <f>INDEX('Input EIA SEDS'!$A:$BZ, $A127, COLUMN(BM127))</f>
        <v/>
      </c>
      <c r="BN127">
        <f>INDEX('Input EIA SEDS'!$A:$BZ, $A127, COLUMN(BN127))</f>
        <v/>
      </c>
      <c r="BO127">
        <f>INDEX('Input EIA SEDS'!$A:$BZ, $A127, COLUMN(BO127))</f>
        <v/>
      </c>
      <c r="BP127">
        <f>INDEX('Input EIA SEDS'!$A:$BZ, $A127, COLUMN(BP127))</f>
        <v/>
      </c>
      <c r="BQ127">
        <f>INDEX('Input EIA SEDS'!$A:$BZ, $A127, COLUMN(BQ127))</f>
        <v/>
      </c>
      <c r="BR127">
        <f>INDEX('Input EIA SEDS'!$A:$BZ, $A127, COLUMN(BR127))</f>
        <v/>
      </c>
      <c r="BS127">
        <f>INDEX('Input EIA SEDS'!$A:$BZ, $A127, COLUMN(BS127))</f>
        <v/>
      </c>
      <c r="BT127">
        <f>INDEX('Input EIA SEDS'!$A:$BZ, $A127, COLUMN(BT127))</f>
        <v/>
      </c>
      <c r="BU127">
        <f>INDEX('Input EIA SEDS'!$A:$BZ, $A127, COLUMN(BU127))</f>
        <v/>
      </c>
      <c r="BV127">
        <f>INDEX('Input EIA SEDS'!$A:$BZ, $A127, COLUMN(BV127))</f>
        <v/>
      </c>
      <c r="BW127">
        <f>INDEX('Input EIA SEDS'!$A:$BZ, $A127, COLUMN(BW127))</f>
        <v/>
      </c>
    </row>
    <row r="128" spans="1:75">
      <c r="A128">
        <f>MATCH($C128,'Input EIA SEDS'!$C:$C,0)</f>
        <v/>
      </c>
      <c r="B128">
        <f>INDEX('Input EIA SEDS'!$A:$BZ, $A128, COLUMN(B128))</f>
        <v/>
      </c>
      <c r="C128" t="s">
        <v>1025</v>
      </c>
      <c r="D128">
        <f>INDEX('Input EIA SEDS'!$A:$BZ, $A128, COLUMN(D128))</f>
        <v/>
      </c>
      <c r="E128">
        <f>INDEX('Input EIA SEDS'!$A:$BZ, $A128, COLUMN(E128))</f>
        <v/>
      </c>
      <c r="F128">
        <f>INDEX('Input EIA SEDS'!$A:$BZ, $A128, COLUMN(F128))</f>
        <v/>
      </c>
      <c r="G128">
        <f>INDEX('Input EIA SEDS'!$A:$BZ, $A128, COLUMN(G128))</f>
        <v/>
      </c>
      <c r="H128">
        <f>INDEX('Input EIA SEDS'!$A:$BZ, $A128, COLUMN(H128))</f>
        <v/>
      </c>
      <c r="I128">
        <f>INDEX('Input EIA SEDS'!$A:$BZ, $A128, COLUMN(I128))</f>
        <v/>
      </c>
      <c r="J128">
        <f>INDEX('Input EIA SEDS'!$A:$BZ, $A128, COLUMN(J128))</f>
        <v/>
      </c>
      <c r="K128">
        <f>INDEX('Input EIA SEDS'!$A:$BZ, $A128, COLUMN(K128))</f>
        <v/>
      </c>
      <c r="L128">
        <f>INDEX('Input EIA SEDS'!$A:$BZ, $A128, COLUMN(L128))</f>
        <v/>
      </c>
      <c r="M128">
        <f>INDEX('Input EIA SEDS'!$A:$BZ, $A128, COLUMN(M128))</f>
        <v/>
      </c>
      <c r="N128">
        <f>INDEX('Input EIA SEDS'!$A:$BZ, $A128, COLUMN(N128))</f>
        <v/>
      </c>
      <c r="O128">
        <f>INDEX('Input EIA SEDS'!$A:$BZ, $A128, COLUMN(O128))</f>
        <v/>
      </c>
      <c r="P128">
        <f>INDEX('Input EIA SEDS'!$A:$BZ, $A128, COLUMN(P128))</f>
        <v/>
      </c>
      <c r="Q128">
        <f>INDEX('Input EIA SEDS'!$A:$BZ, $A128, COLUMN(Q128))</f>
        <v/>
      </c>
      <c r="R128">
        <f>INDEX('Input EIA SEDS'!$A:$BZ, $A128, COLUMN(R128))</f>
        <v/>
      </c>
      <c r="S128">
        <f>INDEX('Input EIA SEDS'!$A:$BZ, $A128, COLUMN(S128))</f>
        <v/>
      </c>
      <c r="T128">
        <f>INDEX('Input EIA SEDS'!$A:$BZ, $A128, COLUMN(T128))</f>
        <v/>
      </c>
      <c r="U128">
        <f>INDEX('Input EIA SEDS'!$A:$BZ, $A128, COLUMN(U128))</f>
        <v/>
      </c>
      <c r="V128">
        <f>INDEX('Input EIA SEDS'!$A:$BZ, $A128, COLUMN(V128))</f>
        <v/>
      </c>
      <c r="W128">
        <f>INDEX('Input EIA SEDS'!$A:$BZ, $A128, COLUMN(W128))</f>
        <v/>
      </c>
      <c r="X128">
        <f>INDEX('Input EIA SEDS'!$A:$BZ, $A128, COLUMN(X128))</f>
        <v/>
      </c>
      <c r="Y128">
        <f>INDEX('Input EIA SEDS'!$A:$BZ, $A128, COLUMN(Y128))</f>
        <v/>
      </c>
      <c r="Z128">
        <f>INDEX('Input EIA SEDS'!$A:$BZ, $A128, COLUMN(Z128))</f>
        <v/>
      </c>
      <c r="AA128">
        <f>INDEX('Input EIA SEDS'!$A:$BZ, $A128, COLUMN(AA128))</f>
        <v/>
      </c>
      <c r="AB128">
        <f>INDEX('Input EIA SEDS'!$A:$BZ, $A128, COLUMN(AB128))</f>
        <v/>
      </c>
      <c r="AC128">
        <f>INDEX('Input EIA SEDS'!$A:$BZ, $A128, COLUMN(AC128))</f>
        <v/>
      </c>
      <c r="AD128">
        <f>INDEX('Input EIA SEDS'!$A:$BZ, $A128, COLUMN(AD128))</f>
        <v/>
      </c>
      <c r="AE128">
        <f>INDEX('Input EIA SEDS'!$A:$BZ, $A128, COLUMN(AE128))</f>
        <v/>
      </c>
      <c r="AF128">
        <f>INDEX('Input EIA SEDS'!$A:$BZ, $A128, COLUMN(AF128))</f>
        <v/>
      </c>
      <c r="AG128">
        <f>INDEX('Input EIA SEDS'!$A:$BZ, $A128, COLUMN(AG128))</f>
        <v/>
      </c>
      <c r="AH128">
        <f>INDEX('Input EIA SEDS'!$A:$BZ, $A128, COLUMN(AH128))</f>
        <v/>
      </c>
      <c r="AI128">
        <f>INDEX('Input EIA SEDS'!$A:$BZ, $A128, COLUMN(AI128))</f>
        <v/>
      </c>
      <c r="AJ128">
        <f>INDEX('Input EIA SEDS'!$A:$BZ, $A128, COLUMN(AJ128))</f>
        <v/>
      </c>
      <c r="AK128">
        <f>INDEX('Input EIA SEDS'!$A:$BZ, $A128, COLUMN(AK128))</f>
        <v/>
      </c>
      <c r="AL128">
        <f>INDEX('Input EIA SEDS'!$A:$BZ, $A128, COLUMN(AL128))</f>
        <v/>
      </c>
      <c r="AM128">
        <f>INDEX('Input EIA SEDS'!$A:$BZ, $A128, COLUMN(AM128))</f>
        <v/>
      </c>
      <c r="AN128">
        <f>INDEX('Input EIA SEDS'!$A:$BZ, $A128, COLUMN(AN128))</f>
        <v/>
      </c>
      <c r="AO128">
        <f>INDEX('Input EIA SEDS'!$A:$BZ, $A128, COLUMN(AO128))</f>
        <v/>
      </c>
      <c r="AP128">
        <f>INDEX('Input EIA SEDS'!$A:$BZ, $A128, COLUMN(AP128))</f>
        <v/>
      </c>
      <c r="AQ128">
        <f>INDEX('Input EIA SEDS'!$A:$BZ, $A128, COLUMN(AQ128))</f>
        <v/>
      </c>
      <c r="AR128">
        <f>INDEX('Input EIA SEDS'!$A:$BZ, $A128, COLUMN(AR128))</f>
        <v/>
      </c>
      <c r="AS128">
        <f>INDEX('Input EIA SEDS'!$A:$BZ, $A128, COLUMN(AS128))</f>
        <v/>
      </c>
      <c r="AT128">
        <f>INDEX('Input EIA SEDS'!$A:$BZ, $A128, COLUMN(AT128))</f>
        <v/>
      </c>
      <c r="AU128">
        <f>INDEX('Input EIA SEDS'!$A:$BZ, $A128, COLUMN(AU128))</f>
        <v/>
      </c>
      <c r="AV128">
        <f>INDEX('Input EIA SEDS'!$A:$BZ, $A128, COLUMN(AV128))</f>
        <v/>
      </c>
      <c r="AW128">
        <f>INDEX('Input EIA SEDS'!$A:$BZ, $A128, COLUMN(AW128))</f>
        <v/>
      </c>
      <c r="AX128">
        <f>INDEX('Input EIA SEDS'!$A:$BZ, $A128, COLUMN(AX128))</f>
        <v/>
      </c>
      <c r="AY128">
        <f>INDEX('Input EIA SEDS'!$A:$BZ, $A128, COLUMN(AY128))</f>
        <v/>
      </c>
      <c r="AZ128">
        <f>INDEX('Input EIA SEDS'!$A:$BZ, $A128, COLUMN(AZ128))</f>
        <v/>
      </c>
      <c r="BA128">
        <f>INDEX('Input EIA SEDS'!$A:$BZ, $A128, COLUMN(BA128))</f>
        <v/>
      </c>
      <c r="BB128">
        <f>INDEX('Input EIA SEDS'!$A:$BZ, $A128, COLUMN(BB128))</f>
        <v/>
      </c>
      <c r="BC128">
        <f>INDEX('Input EIA SEDS'!$A:$BZ, $A128, COLUMN(BC128))</f>
        <v/>
      </c>
      <c r="BD128">
        <f>INDEX('Input EIA SEDS'!$A:$BZ, $A128, COLUMN(BD128))</f>
        <v/>
      </c>
      <c r="BE128">
        <f>INDEX('Input EIA SEDS'!$A:$BZ, $A128, COLUMN(BE128))</f>
        <v/>
      </c>
      <c r="BF128">
        <f>INDEX('Input EIA SEDS'!$A:$BZ, $A128, COLUMN(BF128))</f>
        <v/>
      </c>
      <c r="BG128">
        <f>INDEX('Input EIA SEDS'!$A:$BZ, $A128, COLUMN(BG128))</f>
        <v/>
      </c>
      <c r="BH128">
        <f>INDEX('Input EIA SEDS'!$A:$BZ, $A128, COLUMN(BH128))</f>
        <v/>
      </c>
      <c r="BI128">
        <f>INDEX('Input EIA SEDS'!$A:$BZ, $A128, COLUMN(BI128))</f>
        <v/>
      </c>
      <c r="BJ128">
        <f>INDEX('Input EIA SEDS'!$A:$BZ, $A128, COLUMN(BJ128))</f>
        <v/>
      </c>
      <c r="BK128">
        <f>INDEX('Input EIA SEDS'!$A:$BZ, $A128, COLUMN(BK128))</f>
        <v/>
      </c>
      <c r="BL128">
        <f>INDEX('Input EIA SEDS'!$A:$BZ, $A128, COLUMN(BL128))</f>
        <v/>
      </c>
      <c r="BM128">
        <f>INDEX('Input EIA SEDS'!$A:$BZ, $A128, COLUMN(BM128))</f>
        <v/>
      </c>
      <c r="BN128">
        <f>INDEX('Input EIA SEDS'!$A:$BZ, $A128, COLUMN(BN128))</f>
        <v/>
      </c>
      <c r="BO128">
        <f>INDEX('Input EIA SEDS'!$A:$BZ, $A128, COLUMN(BO128))</f>
        <v/>
      </c>
      <c r="BP128">
        <f>INDEX('Input EIA SEDS'!$A:$BZ, $A128, COLUMN(BP128))</f>
        <v/>
      </c>
      <c r="BQ128">
        <f>INDEX('Input EIA SEDS'!$A:$BZ, $A128, COLUMN(BQ128))</f>
        <v/>
      </c>
      <c r="BR128">
        <f>INDEX('Input EIA SEDS'!$A:$BZ, $A128, COLUMN(BR128))</f>
        <v/>
      </c>
      <c r="BS128">
        <f>INDEX('Input EIA SEDS'!$A:$BZ, $A128, COLUMN(BS128))</f>
        <v/>
      </c>
      <c r="BT128">
        <f>INDEX('Input EIA SEDS'!$A:$BZ, $A128, COLUMN(BT128))</f>
        <v/>
      </c>
      <c r="BU128">
        <f>INDEX('Input EIA SEDS'!$A:$BZ, $A128, COLUMN(BU128))</f>
        <v/>
      </c>
      <c r="BV128">
        <f>INDEX('Input EIA SEDS'!$A:$BZ, $A128, COLUMN(BV128))</f>
        <v/>
      </c>
      <c r="BW128">
        <f>INDEX('Input EIA SEDS'!$A:$BZ, $A128, COLUMN(BW128))</f>
        <v/>
      </c>
    </row>
    <row r="129" spans="1:75">
      <c r="A129">
        <f>MATCH($C129,'Input EIA SEDS'!$C:$C,0)</f>
        <v/>
      </c>
      <c r="B129">
        <f>INDEX('Input EIA SEDS'!$A:$BZ, $A129, COLUMN(B129))</f>
        <v/>
      </c>
      <c r="C129" t="s">
        <v>1027</v>
      </c>
      <c r="D129">
        <f>INDEX('Input EIA SEDS'!$A:$BZ, $A129, COLUMN(D129))</f>
        <v/>
      </c>
      <c r="E129">
        <f>INDEX('Input EIA SEDS'!$A:$BZ, $A129, COLUMN(E129))</f>
        <v/>
      </c>
      <c r="F129">
        <f>INDEX('Input EIA SEDS'!$A:$BZ, $A129, COLUMN(F129))</f>
        <v/>
      </c>
      <c r="G129">
        <f>INDEX('Input EIA SEDS'!$A:$BZ, $A129, COLUMN(G129))</f>
        <v/>
      </c>
      <c r="H129">
        <f>INDEX('Input EIA SEDS'!$A:$BZ, $A129, COLUMN(H129))</f>
        <v/>
      </c>
      <c r="I129">
        <f>INDEX('Input EIA SEDS'!$A:$BZ, $A129, COLUMN(I129))</f>
        <v/>
      </c>
      <c r="J129">
        <f>INDEX('Input EIA SEDS'!$A:$BZ, $A129, COLUMN(J129))</f>
        <v/>
      </c>
      <c r="K129">
        <f>INDEX('Input EIA SEDS'!$A:$BZ, $A129, COLUMN(K129))</f>
        <v/>
      </c>
      <c r="L129">
        <f>INDEX('Input EIA SEDS'!$A:$BZ, $A129, COLUMN(L129))</f>
        <v/>
      </c>
      <c r="M129">
        <f>INDEX('Input EIA SEDS'!$A:$BZ, $A129, COLUMN(M129))</f>
        <v/>
      </c>
      <c r="N129">
        <f>INDEX('Input EIA SEDS'!$A:$BZ, $A129, COLUMN(N129))</f>
        <v/>
      </c>
      <c r="O129">
        <f>INDEX('Input EIA SEDS'!$A:$BZ, $A129, COLUMN(O129))</f>
        <v/>
      </c>
      <c r="P129">
        <f>INDEX('Input EIA SEDS'!$A:$BZ, $A129, COLUMN(P129))</f>
        <v/>
      </c>
      <c r="Q129">
        <f>INDEX('Input EIA SEDS'!$A:$BZ, $A129, COLUMN(Q129))</f>
        <v/>
      </c>
      <c r="R129">
        <f>INDEX('Input EIA SEDS'!$A:$BZ, $A129, COLUMN(R129))</f>
        <v/>
      </c>
      <c r="S129">
        <f>INDEX('Input EIA SEDS'!$A:$BZ, $A129, COLUMN(S129))</f>
        <v/>
      </c>
      <c r="T129">
        <f>INDEX('Input EIA SEDS'!$A:$BZ, $A129, COLUMN(T129))</f>
        <v/>
      </c>
      <c r="U129">
        <f>INDEX('Input EIA SEDS'!$A:$BZ, $A129, COLUMN(U129))</f>
        <v/>
      </c>
      <c r="V129">
        <f>INDEX('Input EIA SEDS'!$A:$BZ, $A129, COLUMN(V129))</f>
        <v/>
      </c>
      <c r="W129">
        <f>INDEX('Input EIA SEDS'!$A:$BZ, $A129, COLUMN(W129))</f>
        <v/>
      </c>
      <c r="X129">
        <f>INDEX('Input EIA SEDS'!$A:$BZ, $A129, COLUMN(X129))</f>
        <v/>
      </c>
      <c r="Y129">
        <f>INDEX('Input EIA SEDS'!$A:$BZ, $A129, COLUMN(Y129))</f>
        <v/>
      </c>
      <c r="Z129">
        <f>INDEX('Input EIA SEDS'!$A:$BZ, $A129, COLUMN(Z129))</f>
        <v/>
      </c>
      <c r="AA129">
        <f>INDEX('Input EIA SEDS'!$A:$BZ, $A129, COLUMN(AA129))</f>
        <v/>
      </c>
      <c r="AB129">
        <f>INDEX('Input EIA SEDS'!$A:$BZ, $A129, COLUMN(AB129))</f>
        <v/>
      </c>
      <c r="AC129">
        <f>INDEX('Input EIA SEDS'!$A:$BZ, $A129, COLUMN(AC129))</f>
        <v/>
      </c>
      <c r="AD129">
        <f>INDEX('Input EIA SEDS'!$A:$BZ, $A129, COLUMN(AD129))</f>
        <v/>
      </c>
      <c r="AE129">
        <f>INDEX('Input EIA SEDS'!$A:$BZ, $A129, COLUMN(AE129))</f>
        <v/>
      </c>
      <c r="AF129">
        <f>INDEX('Input EIA SEDS'!$A:$BZ, $A129, COLUMN(AF129))</f>
        <v/>
      </c>
      <c r="AG129">
        <f>INDEX('Input EIA SEDS'!$A:$BZ, $A129, COLUMN(AG129))</f>
        <v/>
      </c>
      <c r="AH129">
        <f>INDEX('Input EIA SEDS'!$A:$BZ, $A129, COLUMN(AH129))</f>
        <v/>
      </c>
      <c r="AI129">
        <f>INDEX('Input EIA SEDS'!$A:$BZ, $A129, COLUMN(AI129))</f>
        <v/>
      </c>
      <c r="AJ129">
        <f>INDEX('Input EIA SEDS'!$A:$BZ, $A129, COLUMN(AJ129))</f>
        <v/>
      </c>
      <c r="AK129">
        <f>INDEX('Input EIA SEDS'!$A:$BZ, $A129, COLUMN(AK129))</f>
        <v/>
      </c>
      <c r="AL129">
        <f>INDEX('Input EIA SEDS'!$A:$BZ, $A129, COLUMN(AL129))</f>
        <v/>
      </c>
      <c r="AM129">
        <f>INDEX('Input EIA SEDS'!$A:$BZ, $A129, COLUMN(AM129))</f>
        <v/>
      </c>
      <c r="AN129">
        <f>INDEX('Input EIA SEDS'!$A:$BZ, $A129, COLUMN(AN129))</f>
        <v/>
      </c>
      <c r="AO129">
        <f>INDEX('Input EIA SEDS'!$A:$BZ, $A129, COLUMN(AO129))</f>
        <v/>
      </c>
      <c r="AP129">
        <f>INDEX('Input EIA SEDS'!$A:$BZ, $A129, COLUMN(AP129))</f>
        <v/>
      </c>
      <c r="AQ129">
        <f>INDEX('Input EIA SEDS'!$A:$BZ, $A129, COLUMN(AQ129))</f>
        <v/>
      </c>
      <c r="AR129">
        <f>INDEX('Input EIA SEDS'!$A:$BZ, $A129, COLUMN(AR129))</f>
        <v/>
      </c>
      <c r="AS129">
        <f>INDEX('Input EIA SEDS'!$A:$BZ, $A129, COLUMN(AS129))</f>
        <v/>
      </c>
      <c r="AT129">
        <f>INDEX('Input EIA SEDS'!$A:$BZ, $A129, COLUMN(AT129))</f>
        <v/>
      </c>
      <c r="AU129">
        <f>INDEX('Input EIA SEDS'!$A:$BZ, $A129, COLUMN(AU129))</f>
        <v/>
      </c>
      <c r="AV129">
        <f>INDEX('Input EIA SEDS'!$A:$BZ, $A129, COLUMN(AV129))</f>
        <v/>
      </c>
      <c r="AW129">
        <f>INDEX('Input EIA SEDS'!$A:$BZ, $A129, COLUMN(AW129))</f>
        <v/>
      </c>
      <c r="AX129">
        <f>INDEX('Input EIA SEDS'!$A:$BZ, $A129, COLUMN(AX129))</f>
        <v/>
      </c>
      <c r="AY129">
        <f>INDEX('Input EIA SEDS'!$A:$BZ, $A129, COLUMN(AY129))</f>
        <v/>
      </c>
      <c r="AZ129">
        <f>INDEX('Input EIA SEDS'!$A:$BZ, $A129, COLUMN(AZ129))</f>
        <v/>
      </c>
      <c r="BA129">
        <f>INDEX('Input EIA SEDS'!$A:$BZ, $A129, COLUMN(BA129))</f>
        <v/>
      </c>
      <c r="BB129">
        <f>INDEX('Input EIA SEDS'!$A:$BZ, $A129, COLUMN(BB129))</f>
        <v/>
      </c>
      <c r="BC129">
        <f>INDEX('Input EIA SEDS'!$A:$BZ, $A129, COLUMN(BC129))</f>
        <v/>
      </c>
      <c r="BD129">
        <f>INDEX('Input EIA SEDS'!$A:$BZ, $A129, COLUMN(BD129))</f>
        <v/>
      </c>
      <c r="BE129">
        <f>INDEX('Input EIA SEDS'!$A:$BZ, $A129, COLUMN(BE129))</f>
        <v/>
      </c>
      <c r="BF129">
        <f>INDEX('Input EIA SEDS'!$A:$BZ, $A129, COLUMN(BF129))</f>
        <v/>
      </c>
      <c r="BG129">
        <f>INDEX('Input EIA SEDS'!$A:$BZ, $A129, COLUMN(BG129))</f>
        <v/>
      </c>
      <c r="BH129">
        <f>INDEX('Input EIA SEDS'!$A:$BZ, $A129, COLUMN(BH129))</f>
        <v/>
      </c>
      <c r="BI129">
        <f>INDEX('Input EIA SEDS'!$A:$BZ, $A129, COLUMN(BI129))</f>
        <v/>
      </c>
      <c r="BJ129">
        <f>INDEX('Input EIA SEDS'!$A:$BZ, $A129, COLUMN(BJ129))</f>
        <v/>
      </c>
      <c r="BK129">
        <f>INDEX('Input EIA SEDS'!$A:$BZ, $A129, COLUMN(BK129))</f>
        <v/>
      </c>
      <c r="BL129">
        <f>INDEX('Input EIA SEDS'!$A:$BZ, $A129, COLUMN(BL129))</f>
        <v/>
      </c>
      <c r="BM129">
        <f>INDEX('Input EIA SEDS'!$A:$BZ, $A129, COLUMN(BM129))</f>
        <v/>
      </c>
      <c r="BN129">
        <f>INDEX('Input EIA SEDS'!$A:$BZ, $A129, COLUMN(BN129))</f>
        <v/>
      </c>
      <c r="BO129">
        <f>INDEX('Input EIA SEDS'!$A:$BZ, $A129, COLUMN(BO129))</f>
        <v/>
      </c>
      <c r="BP129">
        <f>INDEX('Input EIA SEDS'!$A:$BZ, $A129, COLUMN(BP129))</f>
        <v/>
      </c>
      <c r="BQ129">
        <f>INDEX('Input EIA SEDS'!$A:$BZ, $A129, COLUMN(BQ129))</f>
        <v/>
      </c>
      <c r="BR129">
        <f>INDEX('Input EIA SEDS'!$A:$BZ, $A129, COLUMN(BR129))</f>
        <v/>
      </c>
      <c r="BS129">
        <f>INDEX('Input EIA SEDS'!$A:$BZ, $A129, COLUMN(BS129))</f>
        <v/>
      </c>
      <c r="BT129">
        <f>INDEX('Input EIA SEDS'!$A:$BZ, $A129, COLUMN(BT129))</f>
        <v/>
      </c>
      <c r="BU129">
        <f>INDEX('Input EIA SEDS'!$A:$BZ, $A129, COLUMN(BU129))</f>
        <v/>
      </c>
      <c r="BV129">
        <f>INDEX('Input EIA SEDS'!$A:$BZ, $A129, COLUMN(BV129))</f>
        <v/>
      </c>
      <c r="BW129">
        <f>INDEX('Input EIA SEDS'!$A:$BZ, $A129, COLUMN(BW129))</f>
        <v/>
      </c>
    </row>
    <row r="130" spans="1:75">
      <c r="A130">
        <f>MATCH($C130,'Input EIA SEDS'!$C:$C,0)</f>
        <v/>
      </c>
      <c r="B130">
        <f>INDEX('Input EIA SEDS'!$A:$BZ, $A130, COLUMN(B130))</f>
        <v/>
      </c>
      <c r="C130" t="s">
        <v>1033</v>
      </c>
      <c r="D130">
        <f>INDEX('Input EIA SEDS'!$A:$BZ, $A130, COLUMN(D130))</f>
        <v/>
      </c>
      <c r="E130">
        <f>INDEX('Input EIA SEDS'!$A:$BZ, $A130, COLUMN(E130))</f>
        <v/>
      </c>
      <c r="F130">
        <f>INDEX('Input EIA SEDS'!$A:$BZ, $A130, COLUMN(F130))</f>
        <v/>
      </c>
      <c r="G130">
        <f>INDEX('Input EIA SEDS'!$A:$BZ, $A130, COLUMN(G130))</f>
        <v/>
      </c>
      <c r="H130">
        <f>INDEX('Input EIA SEDS'!$A:$BZ, $A130, COLUMN(H130))</f>
        <v/>
      </c>
      <c r="I130">
        <f>INDEX('Input EIA SEDS'!$A:$BZ, $A130, COLUMN(I130))</f>
        <v/>
      </c>
      <c r="J130">
        <f>INDEX('Input EIA SEDS'!$A:$BZ, $A130, COLUMN(J130))</f>
        <v/>
      </c>
      <c r="K130">
        <f>INDEX('Input EIA SEDS'!$A:$BZ, $A130, COLUMN(K130))</f>
        <v/>
      </c>
      <c r="L130">
        <f>INDEX('Input EIA SEDS'!$A:$BZ, $A130, COLUMN(L130))</f>
        <v/>
      </c>
      <c r="M130">
        <f>INDEX('Input EIA SEDS'!$A:$BZ, $A130, COLUMN(M130))</f>
        <v/>
      </c>
      <c r="N130">
        <f>INDEX('Input EIA SEDS'!$A:$BZ, $A130, COLUMN(N130))</f>
        <v/>
      </c>
      <c r="O130">
        <f>INDEX('Input EIA SEDS'!$A:$BZ, $A130, COLUMN(O130))</f>
        <v/>
      </c>
      <c r="P130">
        <f>INDEX('Input EIA SEDS'!$A:$BZ, $A130, COLUMN(P130))</f>
        <v/>
      </c>
      <c r="Q130">
        <f>INDEX('Input EIA SEDS'!$A:$BZ, $A130, COLUMN(Q130))</f>
        <v/>
      </c>
      <c r="R130">
        <f>INDEX('Input EIA SEDS'!$A:$BZ, $A130, COLUMN(R130))</f>
        <v/>
      </c>
      <c r="S130">
        <f>INDEX('Input EIA SEDS'!$A:$BZ, $A130, COLUMN(S130))</f>
        <v/>
      </c>
      <c r="T130">
        <f>INDEX('Input EIA SEDS'!$A:$BZ, $A130, COLUMN(T130))</f>
        <v/>
      </c>
      <c r="U130">
        <f>INDEX('Input EIA SEDS'!$A:$BZ, $A130, COLUMN(U130))</f>
        <v/>
      </c>
      <c r="V130">
        <f>INDEX('Input EIA SEDS'!$A:$BZ, $A130, COLUMN(V130))</f>
        <v/>
      </c>
      <c r="W130">
        <f>INDEX('Input EIA SEDS'!$A:$BZ, $A130, COLUMN(W130))</f>
        <v/>
      </c>
      <c r="X130">
        <f>INDEX('Input EIA SEDS'!$A:$BZ, $A130, COLUMN(X130))</f>
        <v/>
      </c>
      <c r="Y130">
        <f>INDEX('Input EIA SEDS'!$A:$BZ, $A130, COLUMN(Y130))</f>
        <v/>
      </c>
      <c r="Z130">
        <f>INDEX('Input EIA SEDS'!$A:$BZ, $A130, COLUMN(Z130))</f>
        <v/>
      </c>
      <c r="AA130">
        <f>INDEX('Input EIA SEDS'!$A:$BZ, $A130, COLUMN(AA130))</f>
        <v/>
      </c>
      <c r="AB130">
        <f>INDEX('Input EIA SEDS'!$A:$BZ, $A130, COLUMN(AB130))</f>
        <v/>
      </c>
      <c r="AC130">
        <f>INDEX('Input EIA SEDS'!$A:$BZ, $A130, COLUMN(AC130))</f>
        <v/>
      </c>
      <c r="AD130">
        <f>INDEX('Input EIA SEDS'!$A:$BZ, $A130, COLUMN(AD130))</f>
        <v/>
      </c>
      <c r="AE130">
        <f>INDEX('Input EIA SEDS'!$A:$BZ, $A130, COLUMN(AE130))</f>
        <v/>
      </c>
      <c r="AF130">
        <f>INDEX('Input EIA SEDS'!$A:$BZ, $A130, COLUMN(AF130))</f>
        <v/>
      </c>
      <c r="AG130">
        <f>INDEX('Input EIA SEDS'!$A:$BZ, $A130, COLUMN(AG130))</f>
        <v/>
      </c>
      <c r="AH130">
        <f>INDEX('Input EIA SEDS'!$A:$BZ, $A130, COLUMN(AH130))</f>
        <v/>
      </c>
      <c r="AI130">
        <f>INDEX('Input EIA SEDS'!$A:$BZ, $A130, COLUMN(AI130))</f>
        <v/>
      </c>
      <c r="AJ130">
        <f>INDEX('Input EIA SEDS'!$A:$BZ, $A130, COLUMN(AJ130))</f>
        <v/>
      </c>
      <c r="AK130">
        <f>INDEX('Input EIA SEDS'!$A:$BZ, $A130, COLUMN(AK130))</f>
        <v/>
      </c>
      <c r="AL130">
        <f>INDEX('Input EIA SEDS'!$A:$BZ, $A130, COLUMN(AL130))</f>
        <v/>
      </c>
      <c r="AM130">
        <f>INDEX('Input EIA SEDS'!$A:$BZ, $A130, COLUMN(AM130))</f>
        <v/>
      </c>
      <c r="AN130">
        <f>INDEX('Input EIA SEDS'!$A:$BZ, $A130, COLUMN(AN130))</f>
        <v/>
      </c>
      <c r="AO130">
        <f>INDEX('Input EIA SEDS'!$A:$BZ, $A130, COLUMN(AO130))</f>
        <v/>
      </c>
      <c r="AP130">
        <f>INDEX('Input EIA SEDS'!$A:$BZ, $A130, COLUMN(AP130))</f>
        <v/>
      </c>
      <c r="AQ130">
        <f>INDEX('Input EIA SEDS'!$A:$BZ, $A130, COLUMN(AQ130))</f>
        <v/>
      </c>
      <c r="AR130">
        <f>INDEX('Input EIA SEDS'!$A:$BZ, $A130, COLUMN(AR130))</f>
        <v/>
      </c>
      <c r="AS130">
        <f>INDEX('Input EIA SEDS'!$A:$BZ, $A130, COLUMN(AS130))</f>
        <v/>
      </c>
      <c r="AT130">
        <f>INDEX('Input EIA SEDS'!$A:$BZ, $A130, COLUMN(AT130))</f>
        <v/>
      </c>
      <c r="AU130">
        <f>INDEX('Input EIA SEDS'!$A:$BZ, $A130, COLUMN(AU130))</f>
        <v/>
      </c>
      <c r="AV130">
        <f>INDEX('Input EIA SEDS'!$A:$BZ, $A130, COLUMN(AV130))</f>
        <v/>
      </c>
      <c r="AW130">
        <f>INDEX('Input EIA SEDS'!$A:$BZ, $A130, COLUMN(AW130))</f>
        <v/>
      </c>
      <c r="AX130">
        <f>INDEX('Input EIA SEDS'!$A:$BZ, $A130, COLUMN(AX130))</f>
        <v/>
      </c>
      <c r="AY130">
        <f>INDEX('Input EIA SEDS'!$A:$BZ, $A130, COLUMN(AY130))</f>
        <v/>
      </c>
      <c r="AZ130">
        <f>INDEX('Input EIA SEDS'!$A:$BZ, $A130, COLUMN(AZ130))</f>
        <v/>
      </c>
      <c r="BA130">
        <f>INDEX('Input EIA SEDS'!$A:$BZ, $A130, COLUMN(BA130))</f>
        <v/>
      </c>
      <c r="BB130">
        <f>INDEX('Input EIA SEDS'!$A:$BZ, $A130, COLUMN(BB130))</f>
        <v/>
      </c>
      <c r="BC130">
        <f>INDEX('Input EIA SEDS'!$A:$BZ, $A130, COLUMN(BC130))</f>
        <v/>
      </c>
      <c r="BD130">
        <f>INDEX('Input EIA SEDS'!$A:$BZ, $A130, COLUMN(BD130))</f>
        <v/>
      </c>
      <c r="BE130">
        <f>INDEX('Input EIA SEDS'!$A:$BZ, $A130, COLUMN(BE130))</f>
        <v/>
      </c>
      <c r="BF130">
        <f>INDEX('Input EIA SEDS'!$A:$BZ, $A130, COLUMN(BF130))</f>
        <v/>
      </c>
      <c r="BG130">
        <f>INDEX('Input EIA SEDS'!$A:$BZ, $A130, COLUMN(BG130))</f>
        <v/>
      </c>
      <c r="BH130">
        <f>INDEX('Input EIA SEDS'!$A:$BZ, $A130, COLUMN(BH130))</f>
        <v/>
      </c>
      <c r="BI130">
        <f>INDEX('Input EIA SEDS'!$A:$BZ, $A130, COLUMN(BI130))</f>
        <v/>
      </c>
      <c r="BJ130">
        <f>INDEX('Input EIA SEDS'!$A:$BZ, $A130, COLUMN(BJ130))</f>
        <v/>
      </c>
      <c r="BK130">
        <f>INDEX('Input EIA SEDS'!$A:$BZ, $A130, COLUMN(BK130))</f>
        <v/>
      </c>
      <c r="BL130">
        <f>INDEX('Input EIA SEDS'!$A:$BZ, $A130, COLUMN(BL130))</f>
        <v/>
      </c>
      <c r="BM130">
        <f>INDEX('Input EIA SEDS'!$A:$BZ, $A130, COLUMN(BM130))</f>
        <v/>
      </c>
      <c r="BN130">
        <f>INDEX('Input EIA SEDS'!$A:$BZ, $A130, COLUMN(BN130))</f>
        <v/>
      </c>
      <c r="BO130">
        <f>INDEX('Input EIA SEDS'!$A:$BZ, $A130, COLUMN(BO130))</f>
        <v/>
      </c>
      <c r="BP130">
        <f>INDEX('Input EIA SEDS'!$A:$BZ, $A130, COLUMN(BP130))</f>
        <v/>
      </c>
      <c r="BQ130">
        <f>INDEX('Input EIA SEDS'!$A:$BZ, $A130, COLUMN(BQ130))</f>
        <v/>
      </c>
      <c r="BR130">
        <f>INDEX('Input EIA SEDS'!$A:$BZ, $A130, COLUMN(BR130))</f>
        <v/>
      </c>
      <c r="BS130">
        <f>INDEX('Input EIA SEDS'!$A:$BZ, $A130, COLUMN(BS130))</f>
        <v/>
      </c>
      <c r="BT130">
        <f>INDEX('Input EIA SEDS'!$A:$BZ, $A130, COLUMN(BT130))</f>
        <v/>
      </c>
      <c r="BU130">
        <f>INDEX('Input EIA SEDS'!$A:$BZ, $A130, COLUMN(BU130))</f>
        <v/>
      </c>
      <c r="BV130">
        <f>INDEX('Input EIA SEDS'!$A:$BZ, $A130, COLUMN(BV130))</f>
        <v/>
      </c>
      <c r="BW130">
        <f>INDEX('Input EIA SEDS'!$A:$BZ, $A130, COLUMN(BW130))</f>
        <v/>
      </c>
    </row>
    <row r="131" spans="1:75">
      <c r="A131">
        <f>MATCH($C131,'Input EIA SEDS'!$C:$C,0)</f>
        <v/>
      </c>
      <c r="B131">
        <f>INDEX('Input EIA SEDS'!$A:$BZ, $A131, COLUMN(B131))</f>
        <v/>
      </c>
      <c r="C131" t="s">
        <v>1036</v>
      </c>
      <c r="D131">
        <f>INDEX('Input EIA SEDS'!$A:$BZ, $A131, COLUMN(D131))</f>
        <v/>
      </c>
      <c r="E131">
        <f>INDEX('Input EIA SEDS'!$A:$BZ, $A131, COLUMN(E131))</f>
        <v/>
      </c>
      <c r="F131">
        <f>INDEX('Input EIA SEDS'!$A:$BZ, $A131, COLUMN(F131))</f>
        <v/>
      </c>
      <c r="G131">
        <f>INDEX('Input EIA SEDS'!$A:$BZ, $A131, COLUMN(G131))</f>
        <v/>
      </c>
      <c r="H131">
        <f>INDEX('Input EIA SEDS'!$A:$BZ, $A131, COLUMN(H131))</f>
        <v/>
      </c>
      <c r="I131">
        <f>INDEX('Input EIA SEDS'!$A:$BZ, $A131, COLUMN(I131))</f>
        <v/>
      </c>
      <c r="J131">
        <f>INDEX('Input EIA SEDS'!$A:$BZ, $A131, COLUMN(J131))</f>
        <v/>
      </c>
      <c r="K131">
        <f>INDEX('Input EIA SEDS'!$A:$BZ, $A131, COLUMN(K131))</f>
        <v/>
      </c>
      <c r="L131">
        <f>INDEX('Input EIA SEDS'!$A:$BZ, $A131, COLUMN(L131))</f>
        <v/>
      </c>
      <c r="M131">
        <f>INDEX('Input EIA SEDS'!$A:$BZ, $A131, COLUMN(M131))</f>
        <v/>
      </c>
      <c r="N131">
        <f>INDEX('Input EIA SEDS'!$A:$BZ, $A131, COLUMN(N131))</f>
        <v/>
      </c>
      <c r="O131">
        <f>INDEX('Input EIA SEDS'!$A:$BZ, $A131, COLUMN(O131))</f>
        <v/>
      </c>
      <c r="P131">
        <f>INDEX('Input EIA SEDS'!$A:$BZ, $A131, COLUMN(P131))</f>
        <v/>
      </c>
      <c r="Q131">
        <f>INDEX('Input EIA SEDS'!$A:$BZ, $A131, COLUMN(Q131))</f>
        <v/>
      </c>
      <c r="R131">
        <f>INDEX('Input EIA SEDS'!$A:$BZ, $A131, COLUMN(R131))</f>
        <v/>
      </c>
      <c r="S131">
        <f>INDEX('Input EIA SEDS'!$A:$BZ, $A131, COLUMN(S131))</f>
        <v/>
      </c>
      <c r="T131">
        <f>INDEX('Input EIA SEDS'!$A:$BZ, $A131, COLUMN(T131))</f>
        <v/>
      </c>
      <c r="U131">
        <f>INDEX('Input EIA SEDS'!$A:$BZ, $A131, COLUMN(U131))</f>
        <v/>
      </c>
      <c r="V131">
        <f>INDEX('Input EIA SEDS'!$A:$BZ, $A131, COLUMN(V131))</f>
        <v/>
      </c>
      <c r="W131">
        <f>INDEX('Input EIA SEDS'!$A:$BZ, $A131, COLUMN(W131))</f>
        <v/>
      </c>
      <c r="X131">
        <f>INDEX('Input EIA SEDS'!$A:$BZ, $A131, COLUMN(X131))</f>
        <v/>
      </c>
      <c r="Y131">
        <f>INDEX('Input EIA SEDS'!$A:$BZ, $A131, COLUMN(Y131))</f>
        <v/>
      </c>
      <c r="Z131">
        <f>INDEX('Input EIA SEDS'!$A:$BZ, $A131, COLUMN(Z131))</f>
        <v/>
      </c>
      <c r="AA131">
        <f>INDEX('Input EIA SEDS'!$A:$BZ, $A131, COLUMN(AA131))</f>
        <v/>
      </c>
      <c r="AB131">
        <f>INDEX('Input EIA SEDS'!$A:$BZ, $A131, COLUMN(AB131))</f>
        <v/>
      </c>
      <c r="AC131">
        <f>INDEX('Input EIA SEDS'!$A:$BZ, $A131, COLUMN(AC131))</f>
        <v/>
      </c>
      <c r="AD131">
        <f>INDEX('Input EIA SEDS'!$A:$BZ, $A131, COLUMN(AD131))</f>
        <v/>
      </c>
      <c r="AE131">
        <f>INDEX('Input EIA SEDS'!$A:$BZ, $A131, COLUMN(AE131))</f>
        <v/>
      </c>
      <c r="AF131">
        <f>INDEX('Input EIA SEDS'!$A:$BZ, $A131, COLUMN(AF131))</f>
        <v/>
      </c>
      <c r="AG131">
        <f>INDEX('Input EIA SEDS'!$A:$BZ, $A131, COLUMN(AG131))</f>
        <v/>
      </c>
      <c r="AH131">
        <f>INDEX('Input EIA SEDS'!$A:$BZ, $A131, COLUMN(AH131))</f>
        <v/>
      </c>
      <c r="AI131">
        <f>INDEX('Input EIA SEDS'!$A:$BZ, $A131, COLUMN(AI131))</f>
        <v/>
      </c>
      <c r="AJ131">
        <f>INDEX('Input EIA SEDS'!$A:$BZ, $A131, COLUMN(AJ131))</f>
        <v/>
      </c>
      <c r="AK131">
        <f>INDEX('Input EIA SEDS'!$A:$BZ, $A131, COLUMN(AK131))</f>
        <v/>
      </c>
      <c r="AL131">
        <f>INDEX('Input EIA SEDS'!$A:$BZ, $A131, COLUMN(AL131))</f>
        <v/>
      </c>
      <c r="AM131">
        <f>INDEX('Input EIA SEDS'!$A:$BZ, $A131, COLUMN(AM131))</f>
        <v/>
      </c>
      <c r="AN131">
        <f>INDEX('Input EIA SEDS'!$A:$BZ, $A131, COLUMN(AN131))</f>
        <v/>
      </c>
      <c r="AO131">
        <f>INDEX('Input EIA SEDS'!$A:$BZ, $A131, COLUMN(AO131))</f>
        <v/>
      </c>
      <c r="AP131">
        <f>INDEX('Input EIA SEDS'!$A:$BZ, $A131, COLUMN(AP131))</f>
        <v/>
      </c>
      <c r="AQ131">
        <f>INDEX('Input EIA SEDS'!$A:$BZ, $A131, COLUMN(AQ131))</f>
        <v/>
      </c>
      <c r="AR131">
        <f>INDEX('Input EIA SEDS'!$A:$BZ, $A131, COLUMN(AR131))</f>
        <v/>
      </c>
      <c r="AS131">
        <f>INDEX('Input EIA SEDS'!$A:$BZ, $A131, COLUMN(AS131))</f>
        <v/>
      </c>
      <c r="AT131">
        <f>INDEX('Input EIA SEDS'!$A:$BZ, $A131, COLUMN(AT131))</f>
        <v/>
      </c>
      <c r="AU131">
        <f>INDEX('Input EIA SEDS'!$A:$BZ, $A131, COLUMN(AU131))</f>
        <v/>
      </c>
      <c r="AV131">
        <f>INDEX('Input EIA SEDS'!$A:$BZ, $A131, COLUMN(AV131))</f>
        <v/>
      </c>
      <c r="AW131">
        <f>INDEX('Input EIA SEDS'!$A:$BZ, $A131, COLUMN(AW131))</f>
        <v/>
      </c>
      <c r="AX131">
        <f>INDEX('Input EIA SEDS'!$A:$BZ, $A131, COLUMN(AX131))</f>
        <v/>
      </c>
      <c r="AY131">
        <f>INDEX('Input EIA SEDS'!$A:$BZ, $A131, COLUMN(AY131))</f>
        <v/>
      </c>
      <c r="AZ131">
        <f>INDEX('Input EIA SEDS'!$A:$BZ, $A131, COLUMN(AZ131))</f>
        <v/>
      </c>
      <c r="BA131">
        <f>INDEX('Input EIA SEDS'!$A:$BZ, $A131, COLUMN(BA131))</f>
        <v/>
      </c>
      <c r="BB131">
        <f>INDEX('Input EIA SEDS'!$A:$BZ, $A131, COLUMN(BB131))</f>
        <v/>
      </c>
      <c r="BC131">
        <f>INDEX('Input EIA SEDS'!$A:$BZ, $A131, COLUMN(BC131))</f>
        <v/>
      </c>
      <c r="BD131">
        <f>INDEX('Input EIA SEDS'!$A:$BZ, $A131, COLUMN(BD131))</f>
        <v/>
      </c>
      <c r="BE131">
        <f>INDEX('Input EIA SEDS'!$A:$BZ, $A131, COLUMN(BE131))</f>
        <v/>
      </c>
      <c r="BF131">
        <f>INDEX('Input EIA SEDS'!$A:$BZ, $A131, COLUMN(BF131))</f>
        <v/>
      </c>
      <c r="BG131">
        <f>INDEX('Input EIA SEDS'!$A:$BZ, $A131, COLUMN(BG131))</f>
        <v/>
      </c>
      <c r="BH131">
        <f>INDEX('Input EIA SEDS'!$A:$BZ, $A131, COLUMN(BH131))</f>
        <v/>
      </c>
      <c r="BI131">
        <f>INDEX('Input EIA SEDS'!$A:$BZ, $A131, COLUMN(BI131))</f>
        <v/>
      </c>
      <c r="BJ131">
        <f>INDEX('Input EIA SEDS'!$A:$BZ, $A131, COLUMN(BJ131))</f>
        <v/>
      </c>
      <c r="BK131">
        <f>INDEX('Input EIA SEDS'!$A:$BZ, $A131, COLUMN(BK131))</f>
        <v/>
      </c>
      <c r="BL131">
        <f>INDEX('Input EIA SEDS'!$A:$BZ, $A131, COLUMN(BL131))</f>
        <v/>
      </c>
      <c r="BM131">
        <f>INDEX('Input EIA SEDS'!$A:$BZ, $A131, COLUMN(BM131))</f>
        <v/>
      </c>
      <c r="BN131">
        <f>INDEX('Input EIA SEDS'!$A:$BZ, $A131, COLUMN(BN131))</f>
        <v/>
      </c>
      <c r="BO131">
        <f>INDEX('Input EIA SEDS'!$A:$BZ, $A131, COLUMN(BO131))</f>
        <v/>
      </c>
      <c r="BP131">
        <f>INDEX('Input EIA SEDS'!$A:$BZ, $A131, COLUMN(BP131))</f>
        <v/>
      </c>
      <c r="BQ131">
        <f>INDEX('Input EIA SEDS'!$A:$BZ, $A131, COLUMN(BQ131))</f>
        <v/>
      </c>
      <c r="BR131">
        <f>INDEX('Input EIA SEDS'!$A:$BZ, $A131, COLUMN(BR131))</f>
        <v/>
      </c>
      <c r="BS131">
        <f>INDEX('Input EIA SEDS'!$A:$BZ, $A131, COLUMN(BS131))</f>
        <v/>
      </c>
      <c r="BT131">
        <f>INDEX('Input EIA SEDS'!$A:$BZ, $A131, COLUMN(BT131))</f>
        <v/>
      </c>
      <c r="BU131">
        <f>INDEX('Input EIA SEDS'!$A:$BZ, $A131, COLUMN(BU131))</f>
        <v/>
      </c>
      <c r="BV131">
        <f>INDEX('Input EIA SEDS'!$A:$BZ, $A131, COLUMN(BV131))</f>
        <v/>
      </c>
      <c r="BW131">
        <f>INDEX('Input EIA SEDS'!$A:$BZ, $A131, COLUMN(BW131))</f>
        <v/>
      </c>
    </row>
    <row r="132" spans="1:75">
      <c r="A132">
        <f>MATCH($C132,'Input EIA SEDS'!$C:$C,0)</f>
        <v/>
      </c>
      <c r="B132">
        <f>INDEX('Input EIA SEDS'!$A:$BZ, $A132, COLUMN(B132))</f>
        <v/>
      </c>
      <c r="C132" t="s">
        <v>1042</v>
      </c>
      <c r="D132">
        <f>INDEX('Input EIA SEDS'!$A:$BZ, $A132, COLUMN(D132))</f>
        <v/>
      </c>
      <c r="E132">
        <f>INDEX('Input EIA SEDS'!$A:$BZ, $A132, COLUMN(E132))</f>
        <v/>
      </c>
      <c r="F132">
        <f>INDEX('Input EIA SEDS'!$A:$BZ, $A132, COLUMN(F132))</f>
        <v/>
      </c>
      <c r="G132">
        <f>INDEX('Input EIA SEDS'!$A:$BZ, $A132, COLUMN(G132))</f>
        <v/>
      </c>
      <c r="H132">
        <f>INDEX('Input EIA SEDS'!$A:$BZ, $A132, COLUMN(H132))</f>
        <v/>
      </c>
      <c r="I132">
        <f>INDEX('Input EIA SEDS'!$A:$BZ, $A132, COLUMN(I132))</f>
        <v/>
      </c>
      <c r="J132">
        <f>INDEX('Input EIA SEDS'!$A:$BZ, $A132, COLUMN(J132))</f>
        <v/>
      </c>
      <c r="K132">
        <f>INDEX('Input EIA SEDS'!$A:$BZ, $A132, COLUMN(K132))</f>
        <v/>
      </c>
      <c r="L132">
        <f>INDEX('Input EIA SEDS'!$A:$BZ, $A132, COLUMN(L132))</f>
        <v/>
      </c>
      <c r="M132">
        <f>INDEX('Input EIA SEDS'!$A:$BZ, $A132, COLUMN(M132))</f>
        <v/>
      </c>
      <c r="N132">
        <f>INDEX('Input EIA SEDS'!$A:$BZ, $A132, COLUMN(N132))</f>
        <v/>
      </c>
      <c r="O132">
        <f>INDEX('Input EIA SEDS'!$A:$BZ, $A132, COLUMN(O132))</f>
        <v/>
      </c>
      <c r="P132">
        <f>INDEX('Input EIA SEDS'!$A:$BZ, $A132, COLUMN(P132))</f>
        <v/>
      </c>
      <c r="Q132">
        <f>INDEX('Input EIA SEDS'!$A:$BZ, $A132, COLUMN(Q132))</f>
        <v/>
      </c>
      <c r="R132">
        <f>INDEX('Input EIA SEDS'!$A:$BZ, $A132, COLUMN(R132))</f>
        <v/>
      </c>
      <c r="S132">
        <f>INDEX('Input EIA SEDS'!$A:$BZ, $A132, COLUMN(S132))</f>
        <v/>
      </c>
      <c r="T132">
        <f>INDEX('Input EIA SEDS'!$A:$BZ, $A132, COLUMN(T132))</f>
        <v/>
      </c>
      <c r="U132">
        <f>INDEX('Input EIA SEDS'!$A:$BZ, $A132, COLUMN(U132))</f>
        <v/>
      </c>
      <c r="V132">
        <f>INDEX('Input EIA SEDS'!$A:$BZ, $A132, COLUMN(V132))</f>
        <v/>
      </c>
      <c r="W132">
        <f>INDEX('Input EIA SEDS'!$A:$BZ, $A132, COLUMN(W132))</f>
        <v/>
      </c>
      <c r="X132">
        <f>INDEX('Input EIA SEDS'!$A:$BZ, $A132, COLUMN(X132))</f>
        <v/>
      </c>
      <c r="Y132">
        <f>INDEX('Input EIA SEDS'!$A:$BZ, $A132, COLUMN(Y132))</f>
        <v/>
      </c>
      <c r="Z132">
        <f>INDEX('Input EIA SEDS'!$A:$BZ, $A132, COLUMN(Z132))</f>
        <v/>
      </c>
      <c r="AA132">
        <f>INDEX('Input EIA SEDS'!$A:$BZ, $A132, COLUMN(AA132))</f>
        <v/>
      </c>
      <c r="AB132">
        <f>INDEX('Input EIA SEDS'!$A:$BZ, $A132, COLUMN(AB132))</f>
        <v/>
      </c>
      <c r="AC132">
        <f>INDEX('Input EIA SEDS'!$A:$BZ, $A132, COLUMN(AC132))</f>
        <v/>
      </c>
      <c r="AD132">
        <f>INDEX('Input EIA SEDS'!$A:$BZ, $A132, COLUMN(AD132))</f>
        <v/>
      </c>
      <c r="AE132">
        <f>INDEX('Input EIA SEDS'!$A:$BZ, $A132, COLUMN(AE132))</f>
        <v/>
      </c>
      <c r="AF132">
        <f>INDEX('Input EIA SEDS'!$A:$BZ, $A132, COLUMN(AF132))</f>
        <v/>
      </c>
      <c r="AG132">
        <f>INDEX('Input EIA SEDS'!$A:$BZ, $A132, COLUMN(AG132))</f>
        <v/>
      </c>
      <c r="AH132">
        <f>INDEX('Input EIA SEDS'!$A:$BZ, $A132, COLUMN(AH132))</f>
        <v/>
      </c>
      <c r="AI132">
        <f>INDEX('Input EIA SEDS'!$A:$BZ, $A132, COLUMN(AI132))</f>
        <v/>
      </c>
      <c r="AJ132">
        <f>INDEX('Input EIA SEDS'!$A:$BZ, $A132, COLUMN(AJ132))</f>
        <v/>
      </c>
      <c r="AK132">
        <f>INDEX('Input EIA SEDS'!$A:$BZ, $A132, COLUMN(AK132))</f>
        <v/>
      </c>
      <c r="AL132">
        <f>INDEX('Input EIA SEDS'!$A:$BZ, $A132, COLUMN(AL132))</f>
        <v/>
      </c>
      <c r="AM132">
        <f>INDEX('Input EIA SEDS'!$A:$BZ, $A132, COLUMN(AM132))</f>
        <v/>
      </c>
      <c r="AN132">
        <f>INDEX('Input EIA SEDS'!$A:$BZ, $A132, COLUMN(AN132))</f>
        <v/>
      </c>
      <c r="AO132">
        <f>INDEX('Input EIA SEDS'!$A:$BZ, $A132, COLUMN(AO132))</f>
        <v/>
      </c>
      <c r="AP132">
        <f>INDEX('Input EIA SEDS'!$A:$BZ, $A132, COLUMN(AP132))</f>
        <v/>
      </c>
      <c r="AQ132">
        <f>INDEX('Input EIA SEDS'!$A:$BZ, $A132, COLUMN(AQ132))</f>
        <v/>
      </c>
      <c r="AR132">
        <f>INDEX('Input EIA SEDS'!$A:$BZ, $A132, COLUMN(AR132))</f>
        <v/>
      </c>
      <c r="AS132">
        <f>INDEX('Input EIA SEDS'!$A:$BZ, $A132, COLUMN(AS132))</f>
        <v/>
      </c>
      <c r="AT132">
        <f>INDEX('Input EIA SEDS'!$A:$BZ, $A132, COLUMN(AT132))</f>
        <v/>
      </c>
      <c r="AU132">
        <f>INDEX('Input EIA SEDS'!$A:$BZ, $A132, COLUMN(AU132))</f>
        <v/>
      </c>
      <c r="AV132">
        <f>INDEX('Input EIA SEDS'!$A:$BZ, $A132, COLUMN(AV132))</f>
        <v/>
      </c>
      <c r="AW132">
        <f>INDEX('Input EIA SEDS'!$A:$BZ, $A132, COLUMN(AW132))</f>
        <v/>
      </c>
      <c r="AX132">
        <f>INDEX('Input EIA SEDS'!$A:$BZ, $A132, COLUMN(AX132))</f>
        <v/>
      </c>
      <c r="AY132">
        <f>INDEX('Input EIA SEDS'!$A:$BZ, $A132, COLUMN(AY132))</f>
        <v/>
      </c>
      <c r="AZ132">
        <f>INDEX('Input EIA SEDS'!$A:$BZ, $A132, COLUMN(AZ132))</f>
        <v/>
      </c>
      <c r="BA132">
        <f>INDEX('Input EIA SEDS'!$A:$BZ, $A132, COLUMN(BA132))</f>
        <v/>
      </c>
      <c r="BB132">
        <f>INDEX('Input EIA SEDS'!$A:$BZ, $A132, COLUMN(BB132))</f>
        <v/>
      </c>
      <c r="BC132">
        <f>INDEX('Input EIA SEDS'!$A:$BZ, $A132, COLUMN(BC132))</f>
        <v/>
      </c>
      <c r="BD132">
        <f>INDEX('Input EIA SEDS'!$A:$BZ, $A132, COLUMN(BD132))</f>
        <v/>
      </c>
      <c r="BE132">
        <f>INDEX('Input EIA SEDS'!$A:$BZ, $A132, COLUMN(BE132))</f>
        <v/>
      </c>
      <c r="BF132">
        <f>INDEX('Input EIA SEDS'!$A:$BZ, $A132, COLUMN(BF132))</f>
        <v/>
      </c>
      <c r="BG132">
        <f>INDEX('Input EIA SEDS'!$A:$BZ, $A132, COLUMN(BG132))</f>
        <v/>
      </c>
      <c r="BH132">
        <f>INDEX('Input EIA SEDS'!$A:$BZ, $A132, COLUMN(BH132))</f>
        <v/>
      </c>
      <c r="BI132">
        <f>INDEX('Input EIA SEDS'!$A:$BZ, $A132, COLUMN(BI132))</f>
        <v/>
      </c>
      <c r="BJ132">
        <f>INDEX('Input EIA SEDS'!$A:$BZ, $A132, COLUMN(BJ132))</f>
        <v/>
      </c>
      <c r="BK132">
        <f>INDEX('Input EIA SEDS'!$A:$BZ, $A132, COLUMN(BK132))</f>
        <v/>
      </c>
      <c r="BL132">
        <f>INDEX('Input EIA SEDS'!$A:$BZ, $A132, COLUMN(BL132))</f>
        <v/>
      </c>
      <c r="BM132">
        <f>INDEX('Input EIA SEDS'!$A:$BZ, $A132, COLUMN(BM132))</f>
        <v/>
      </c>
      <c r="BN132">
        <f>INDEX('Input EIA SEDS'!$A:$BZ, $A132, COLUMN(BN132))</f>
        <v/>
      </c>
      <c r="BO132">
        <f>INDEX('Input EIA SEDS'!$A:$BZ, $A132, COLUMN(BO132))</f>
        <v/>
      </c>
      <c r="BP132">
        <f>INDEX('Input EIA SEDS'!$A:$BZ, $A132, COLUMN(BP132))</f>
        <v/>
      </c>
      <c r="BQ132">
        <f>INDEX('Input EIA SEDS'!$A:$BZ, $A132, COLUMN(BQ132))</f>
        <v/>
      </c>
      <c r="BR132">
        <f>INDEX('Input EIA SEDS'!$A:$BZ, $A132, COLUMN(BR132))</f>
        <v/>
      </c>
      <c r="BS132">
        <f>INDEX('Input EIA SEDS'!$A:$BZ, $A132, COLUMN(BS132))</f>
        <v/>
      </c>
      <c r="BT132">
        <f>INDEX('Input EIA SEDS'!$A:$BZ, $A132, COLUMN(BT132))</f>
        <v/>
      </c>
      <c r="BU132">
        <f>INDEX('Input EIA SEDS'!$A:$BZ, $A132, COLUMN(BU132))</f>
        <v/>
      </c>
      <c r="BV132">
        <f>INDEX('Input EIA SEDS'!$A:$BZ, $A132, COLUMN(BV132))</f>
        <v/>
      </c>
      <c r="BW132">
        <f>INDEX('Input EIA SEDS'!$A:$BZ, $A132, COLUMN(BW132))</f>
        <v/>
      </c>
    </row>
    <row r="133" spans="1:75">
      <c r="A133">
        <f>MATCH($C133,'Input EIA SEDS'!$C:$C,0)</f>
        <v/>
      </c>
      <c r="B133">
        <f>INDEX('Input EIA SEDS'!$A:$BZ, $A133, COLUMN(B133))</f>
        <v/>
      </c>
      <c r="C133" t="s">
        <v>1045</v>
      </c>
      <c r="D133">
        <f>INDEX('Input EIA SEDS'!$A:$BZ, $A133, COLUMN(D133))</f>
        <v/>
      </c>
      <c r="E133">
        <f>INDEX('Input EIA SEDS'!$A:$BZ, $A133, COLUMN(E133))</f>
        <v/>
      </c>
      <c r="F133">
        <f>INDEX('Input EIA SEDS'!$A:$BZ, $A133, COLUMN(F133))</f>
        <v/>
      </c>
      <c r="G133">
        <f>INDEX('Input EIA SEDS'!$A:$BZ, $A133, COLUMN(G133))</f>
        <v/>
      </c>
      <c r="H133">
        <f>INDEX('Input EIA SEDS'!$A:$BZ, $A133, COLUMN(H133))</f>
        <v/>
      </c>
      <c r="I133">
        <f>INDEX('Input EIA SEDS'!$A:$BZ, $A133, COLUMN(I133))</f>
        <v/>
      </c>
      <c r="J133">
        <f>INDEX('Input EIA SEDS'!$A:$BZ, $A133, COLUMN(J133))</f>
        <v/>
      </c>
      <c r="K133">
        <f>INDEX('Input EIA SEDS'!$A:$BZ, $A133, COLUMN(K133))</f>
        <v/>
      </c>
      <c r="L133">
        <f>INDEX('Input EIA SEDS'!$A:$BZ, $A133, COLUMN(L133))</f>
        <v/>
      </c>
      <c r="M133">
        <f>INDEX('Input EIA SEDS'!$A:$BZ, $A133, COLUMN(M133))</f>
        <v/>
      </c>
      <c r="N133">
        <f>INDEX('Input EIA SEDS'!$A:$BZ, $A133, COLUMN(N133))</f>
        <v/>
      </c>
      <c r="O133">
        <f>INDEX('Input EIA SEDS'!$A:$BZ, $A133, COLUMN(O133))</f>
        <v/>
      </c>
      <c r="P133">
        <f>INDEX('Input EIA SEDS'!$A:$BZ, $A133, COLUMN(P133))</f>
        <v/>
      </c>
      <c r="Q133">
        <f>INDEX('Input EIA SEDS'!$A:$BZ, $A133, COLUMN(Q133))</f>
        <v/>
      </c>
      <c r="R133">
        <f>INDEX('Input EIA SEDS'!$A:$BZ, $A133, COLUMN(R133))</f>
        <v/>
      </c>
      <c r="S133">
        <f>INDEX('Input EIA SEDS'!$A:$BZ, $A133, COLUMN(S133))</f>
        <v/>
      </c>
      <c r="T133">
        <f>INDEX('Input EIA SEDS'!$A:$BZ, $A133, COLUMN(T133))</f>
        <v/>
      </c>
      <c r="U133">
        <f>INDEX('Input EIA SEDS'!$A:$BZ, $A133, COLUMN(U133))</f>
        <v/>
      </c>
      <c r="V133">
        <f>INDEX('Input EIA SEDS'!$A:$BZ, $A133, COLUMN(V133))</f>
        <v/>
      </c>
      <c r="W133">
        <f>INDEX('Input EIA SEDS'!$A:$BZ, $A133, COLUMN(W133))</f>
        <v/>
      </c>
      <c r="X133">
        <f>INDEX('Input EIA SEDS'!$A:$BZ, $A133, COLUMN(X133))</f>
        <v/>
      </c>
      <c r="Y133">
        <f>INDEX('Input EIA SEDS'!$A:$BZ, $A133, COLUMN(Y133))</f>
        <v/>
      </c>
      <c r="Z133">
        <f>INDEX('Input EIA SEDS'!$A:$BZ, $A133, COLUMN(Z133))</f>
        <v/>
      </c>
      <c r="AA133">
        <f>INDEX('Input EIA SEDS'!$A:$BZ, $A133, COLUMN(AA133))</f>
        <v/>
      </c>
      <c r="AB133">
        <f>INDEX('Input EIA SEDS'!$A:$BZ, $A133, COLUMN(AB133))</f>
        <v/>
      </c>
      <c r="AC133">
        <f>INDEX('Input EIA SEDS'!$A:$BZ, $A133, COLUMN(AC133))</f>
        <v/>
      </c>
      <c r="AD133">
        <f>INDEX('Input EIA SEDS'!$A:$BZ, $A133, COLUMN(AD133))</f>
        <v/>
      </c>
      <c r="AE133">
        <f>INDEX('Input EIA SEDS'!$A:$BZ, $A133, COLUMN(AE133))</f>
        <v/>
      </c>
      <c r="AF133">
        <f>INDEX('Input EIA SEDS'!$A:$BZ, $A133, COLUMN(AF133))</f>
        <v/>
      </c>
      <c r="AG133">
        <f>INDEX('Input EIA SEDS'!$A:$BZ, $A133, COLUMN(AG133))</f>
        <v/>
      </c>
      <c r="AH133">
        <f>INDEX('Input EIA SEDS'!$A:$BZ, $A133, COLUMN(AH133))</f>
        <v/>
      </c>
      <c r="AI133">
        <f>INDEX('Input EIA SEDS'!$A:$BZ, $A133, COLUMN(AI133))</f>
        <v/>
      </c>
      <c r="AJ133">
        <f>INDEX('Input EIA SEDS'!$A:$BZ, $A133, COLUMN(AJ133))</f>
        <v/>
      </c>
      <c r="AK133">
        <f>INDEX('Input EIA SEDS'!$A:$BZ, $A133, COLUMN(AK133))</f>
        <v/>
      </c>
      <c r="AL133">
        <f>INDEX('Input EIA SEDS'!$A:$BZ, $A133, COLUMN(AL133))</f>
        <v/>
      </c>
      <c r="AM133">
        <f>INDEX('Input EIA SEDS'!$A:$BZ, $A133, COLUMN(AM133))</f>
        <v/>
      </c>
      <c r="AN133">
        <f>INDEX('Input EIA SEDS'!$A:$BZ, $A133, COLUMN(AN133))</f>
        <v/>
      </c>
      <c r="AO133">
        <f>INDEX('Input EIA SEDS'!$A:$BZ, $A133, COLUMN(AO133))</f>
        <v/>
      </c>
      <c r="AP133">
        <f>INDEX('Input EIA SEDS'!$A:$BZ, $A133, COLUMN(AP133))</f>
        <v/>
      </c>
      <c r="AQ133">
        <f>INDEX('Input EIA SEDS'!$A:$BZ, $A133, COLUMN(AQ133))</f>
        <v/>
      </c>
      <c r="AR133">
        <f>INDEX('Input EIA SEDS'!$A:$BZ, $A133, COLUMN(AR133))</f>
        <v/>
      </c>
      <c r="AS133">
        <f>INDEX('Input EIA SEDS'!$A:$BZ, $A133, COLUMN(AS133))</f>
        <v/>
      </c>
      <c r="AT133">
        <f>INDEX('Input EIA SEDS'!$A:$BZ, $A133, COLUMN(AT133))</f>
        <v/>
      </c>
      <c r="AU133">
        <f>INDEX('Input EIA SEDS'!$A:$BZ, $A133, COLUMN(AU133))</f>
        <v/>
      </c>
      <c r="AV133">
        <f>INDEX('Input EIA SEDS'!$A:$BZ, $A133, COLUMN(AV133))</f>
        <v/>
      </c>
      <c r="AW133">
        <f>INDEX('Input EIA SEDS'!$A:$BZ, $A133, COLUMN(AW133))</f>
        <v/>
      </c>
      <c r="AX133">
        <f>INDEX('Input EIA SEDS'!$A:$BZ, $A133, COLUMN(AX133))</f>
        <v/>
      </c>
      <c r="AY133">
        <f>INDEX('Input EIA SEDS'!$A:$BZ, $A133, COLUMN(AY133))</f>
        <v/>
      </c>
      <c r="AZ133">
        <f>INDEX('Input EIA SEDS'!$A:$BZ, $A133, COLUMN(AZ133))</f>
        <v/>
      </c>
      <c r="BA133">
        <f>INDEX('Input EIA SEDS'!$A:$BZ, $A133, COLUMN(BA133))</f>
        <v/>
      </c>
      <c r="BB133">
        <f>INDEX('Input EIA SEDS'!$A:$BZ, $A133, COLUMN(BB133))</f>
        <v/>
      </c>
      <c r="BC133">
        <f>INDEX('Input EIA SEDS'!$A:$BZ, $A133, COLUMN(BC133))</f>
        <v/>
      </c>
      <c r="BD133">
        <f>INDEX('Input EIA SEDS'!$A:$BZ, $A133, COLUMN(BD133))</f>
        <v/>
      </c>
      <c r="BE133">
        <f>INDEX('Input EIA SEDS'!$A:$BZ, $A133, COLUMN(BE133))</f>
        <v/>
      </c>
      <c r="BF133">
        <f>INDEX('Input EIA SEDS'!$A:$BZ, $A133, COLUMN(BF133))</f>
        <v/>
      </c>
      <c r="BG133">
        <f>INDEX('Input EIA SEDS'!$A:$BZ, $A133, COLUMN(BG133))</f>
        <v/>
      </c>
      <c r="BH133">
        <f>INDEX('Input EIA SEDS'!$A:$BZ, $A133, COLUMN(BH133))</f>
        <v/>
      </c>
      <c r="BI133">
        <f>INDEX('Input EIA SEDS'!$A:$BZ, $A133, COLUMN(BI133))</f>
        <v/>
      </c>
      <c r="BJ133">
        <f>INDEX('Input EIA SEDS'!$A:$BZ, $A133, COLUMN(BJ133))</f>
        <v/>
      </c>
      <c r="BK133">
        <f>INDEX('Input EIA SEDS'!$A:$BZ, $A133, COLUMN(BK133))</f>
        <v/>
      </c>
      <c r="BL133">
        <f>INDEX('Input EIA SEDS'!$A:$BZ, $A133, COLUMN(BL133))</f>
        <v/>
      </c>
      <c r="BM133">
        <f>INDEX('Input EIA SEDS'!$A:$BZ, $A133, COLUMN(BM133))</f>
        <v/>
      </c>
      <c r="BN133">
        <f>INDEX('Input EIA SEDS'!$A:$BZ, $A133, COLUMN(BN133))</f>
        <v/>
      </c>
      <c r="BO133">
        <f>INDEX('Input EIA SEDS'!$A:$BZ, $A133, COLUMN(BO133))</f>
        <v/>
      </c>
      <c r="BP133">
        <f>INDEX('Input EIA SEDS'!$A:$BZ, $A133, COLUMN(BP133))</f>
        <v/>
      </c>
      <c r="BQ133">
        <f>INDEX('Input EIA SEDS'!$A:$BZ, $A133, COLUMN(BQ133))</f>
        <v/>
      </c>
      <c r="BR133">
        <f>INDEX('Input EIA SEDS'!$A:$BZ, $A133, COLUMN(BR133))</f>
        <v/>
      </c>
      <c r="BS133">
        <f>INDEX('Input EIA SEDS'!$A:$BZ, $A133, COLUMN(BS133))</f>
        <v/>
      </c>
      <c r="BT133">
        <f>INDEX('Input EIA SEDS'!$A:$BZ, $A133, COLUMN(BT133))</f>
        <v/>
      </c>
      <c r="BU133">
        <f>INDEX('Input EIA SEDS'!$A:$BZ, $A133, COLUMN(BU133))</f>
        <v/>
      </c>
      <c r="BV133">
        <f>INDEX('Input EIA SEDS'!$A:$BZ, $A133, COLUMN(BV133))</f>
        <v/>
      </c>
      <c r="BW133">
        <f>INDEX('Input EIA SEDS'!$A:$BZ, $A133, COLUMN(BW133))</f>
        <v/>
      </c>
    </row>
    <row r="134" spans="1:75">
      <c r="A134">
        <f>MATCH($C134,'Input EIA SEDS'!$C:$C,0)</f>
        <v/>
      </c>
      <c r="B134">
        <f>INDEX('Input EIA SEDS'!$A:$BZ, $A134, COLUMN(B134))</f>
        <v/>
      </c>
      <c r="C134" t="s">
        <v>1052</v>
      </c>
      <c r="D134">
        <f>INDEX('Input EIA SEDS'!$A:$BZ, $A134, COLUMN(D134))</f>
        <v/>
      </c>
      <c r="E134">
        <f>INDEX('Input EIA SEDS'!$A:$BZ, $A134, COLUMN(E134))</f>
        <v/>
      </c>
      <c r="F134">
        <f>INDEX('Input EIA SEDS'!$A:$BZ, $A134, COLUMN(F134))</f>
        <v/>
      </c>
      <c r="G134">
        <f>INDEX('Input EIA SEDS'!$A:$BZ, $A134, COLUMN(G134))</f>
        <v/>
      </c>
      <c r="H134">
        <f>INDEX('Input EIA SEDS'!$A:$BZ, $A134, COLUMN(H134))</f>
        <v/>
      </c>
      <c r="I134">
        <f>INDEX('Input EIA SEDS'!$A:$BZ, $A134, COLUMN(I134))</f>
        <v/>
      </c>
      <c r="J134">
        <f>INDEX('Input EIA SEDS'!$A:$BZ, $A134, COLUMN(J134))</f>
        <v/>
      </c>
      <c r="K134">
        <f>INDEX('Input EIA SEDS'!$A:$BZ, $A134, COLUMN(K134))</f>
        <v/>
      </c>
      <c r="L134">
        <f>INDEX('Input EIA SEDS'!$A:$BZ, $A134, COLUMN(L134))</f>
        <v/>
      </c>
      <c r="M134">
        <f>INDEX('Input EIA SEDS'!$A:$BZ, $A134, COLUMN(M134))</f>
        <v/>
      </c>
      <c r="N134">
        <f>INDEX('Input EIA SEDS'!$A:$BZ, $A134, COLUMN(N134))</f>
        <v/>
      </c>
      <c r="O134">
        <f>INDEX('Input EIA SEDS'!$A:$BZ, $A134, COLUMN(O134))</f>
        <v/>
      </c>
      <c r="P134">
        <f>INDEX('Input EIA SEDS'!$A:$BZ, $A134, COLUMN(P134))</f>
        <v/>
      </c>
      <c r="Q134">
        <f>INDEX('Input EIA SEDS'!$A:$BZ, $A134, COLUMN(Q134))</f>
        <v/>
      </c>
      <c r="R134">
        <f>INDEX('Input EIA SEDS'!$A:$BZ, $A134, COLUMN(R134))</f>
        <v/>
      </c>
      <c r="S134">
        <f>INDEX('Input EIA SEDS'!$A:$BZ, $A134, COLUMN(S134))</f>
        <v/>
      </c>
      <c r="T134">
        <f>INDEX('Input EIA SEDS'!$A:$BZ, $A134, COLUMN(T134))</f>
        <v/>
      </c>
      <c r="U134">
        <f>INDEX('Input EIA SEDS'!$A:$BZ, $A134, COLUMN(U134))</f>
        <v/>
      </c>
      <c r="V134">
        <f>INDEX('Input EIA SEDS'!$A:$BZ, $A134, COLUMN(V134))</f>
        <v/>
      </c>
      <c r="W134">
        <f>INDEX('Input EIA SEDS'!$A:$BZ, $A134, COLUMN(W134))</f>
        <v/>
      </c>
      <c r="X134">
        <f>INDEX('Input EIA SEDS'!$A:$BZ, $A134, COLUMN(X134))</f>
        <v/>
      </c>
      <c r="Y134">
        <f>INDEX('Input EIA SEDS'!$A:$BZ, $A134, COLUMN(Y134))</f>
        <v/>
      </c>
      <c r="Z134">
        <f>INDEX('Input EIA SEDS'!$A:$BZ, $A134, COLUMN(Z134))</f>
        <v/>
      </c>
      <c r="AA134">
        <f>INDEX('Input EIA SEDS'!$A:$BZ, $A134, COLUMN(AA134))</f>
        <v/>
      </c>
      <c r="AB134">
        <f>INDEX('Input EIA SEDS'!$A:$BZ, $A134, COLUMN(AB134))</f>
        <v/>
      </c>
      <c r="AC134">
        <f>INDEX('Input EIA SEDS'!$A:$BZ, $A134, COLUMN(AC134))</f>
        <v/>
      </c>
      <c r="AD134">
        <f>INDEX('Input EIA SEDS'!$A:$BZ, $A134, COLUMN(AD134))</f>
        <v/>
      </c>
      <c r="AE134">
        <f>INDEX('Input EIA SEDS'!$A:$BZ, $A134, COLUMN(AE134))</f>
        <v/>
      </c>
      <c r="AF134">
        <f>INDEX('Input EIA SEDS'!$A:$BZ, $A134, COLUMN(AF134))</f>
        <v/>
      </c>
      <c r="AG134">
        <f>INDEX('Input EIA SEDS'!$A:$BZ, $A134, COLUMN(AG134))</f>
        <v/>
      </c>
      <c r="AH134">
        <f>INDEX('Input EIA SEDS'!$A:$BZ, $A134, COLUMN(AH134))</f>
        <v/>
      </c>
      <c r="AI134">
        <f>INDEX('Input EIA SEDS'!$A:$BZ, $A134, COLUMN(AI134))</f>
        <v/>
      </c>
      <c r="AJ134">
        <f>INDEX('Input EIA SEDS'!$A:$BZ, $A134, COLUMN(AJ134))</f>
        <v/>
      </c>
      <c r="AK134">
        <f>INDEX('Input EIA SEDS'!$A:$BZ, $A134, COLUMN(AK134))</f>
        <v/>
      </c>
      <c r="AL134">
        <f>INDEX('Input EIA SEDS'!$A:$BZ, $A134, COLUMN(AL134))</f>
        <v/>
      </c>
      <c r="AM134">
        <f>INDEX('Input EIA SEDS'!$A:$BZ, $A134, COLUMN(AM134))</f>
        <v/>
      </c>
      <c r="AN134">
        <f>INDEX('Input EIA SEDS'!$A:$BZ, $A134, COLUMN(AN134))</f>
        <v/>
      </c>
      <c r="AO134">
        <f>INDEX('Input EIA SEDS'!$A:$BZ, $A134, COLUMN(AO134))</f>
        <v/>
      </c>
      <c r="AP134">
        <f>INDEX('Input EIA SEDS'!$A:$BZ, $A134, COLUMN(AP134))</f>
        <v/>
      </c>
      <c r="AQ134">
        <f>INDEX('Input EIA SEDS'!$A:$BZ, $A134, COLUMN(AQ134))</f>
        <v/>
      </c>
      <c r="AR134">
        <f>INDEX('Input EIA SEDS'!$A:$BZ, $A134, COLUMN(AR134))</f>
        <v/>
      </c>
      <c r="AS134">
        <f>INDEX('Input EIA SEDS'!$A:$BZ, $A134, COLUMN(AS134))</f>
        <v/>
      </c>
      <c r="AT134">
        <f>INDEX('Input EIA SEDS'!$A:$BZ, $A134, COLUMN(AT134))</f>
        <v/>
      </c>
      <c r="AU134">
        <f>INDEX('Input EIA SEDS'!$A:$BZ, $A134, COLUMN(AU134))</f>
        <v/>
      </c>
      <c r="AV134">
        <f>INDEX('Input EIA SEDS'!$A:$BZ, $A134, COLUMN(AV134))</f>
        <v/>
      </c>
      <c r="AW134">
        <f>INDEX('Input EIA SEDS'!$A:$BZ, $A134, COLUMN(AW134))</f>
        <v/>
      </c>
      <c r="AX134">
        <f>INDEX('Input EIA SEDS'!$A:$BZ, $A134, COLUMN(AX134))</f>
        <v/>
      </c>
      <c r="AY134">
        <f>INDEX('Input EIA SEDS'!$A:$BZ, $A134, COLUMN(AY134))</f>
        <v/>
      </c>
      <c r="AZ134">
        <f>INDEX('Input EIA SEDS'!$A:$BZ, $A134, COLUMN(AZ134))</f>
        <v/>
      </c>
      <c r="BA134">
        <f>INDEX('Input EIA SEDS'!$A:$BZ, $A134, COLUMN(BA134))</f>
        <v/>
      </c>
      <c r="BB134">
        <f>INDEX('Input EIA SEDS'!$A:$BZ, $A134, COLUMN(BB134))</f>
        <v/>
      </c>
      <c r="BC134">
        <f>INDEX('Input EIA SEDS'!$A:$BZ, $A134, COLUMN(BC134))</f>
        <v/>
      </c>
      <c r="BD134">
        <f>INDEX('Input EIA SEDS'!$A:$BZ, $A134, COLUMN(BD134))</f>
        <v/>
      </c>
      <c r="BE134">
        <f>INDEX('Input EIA SEDS'!$A:$BZ, $A134, COLUMN(BE134))</f>
        <v/>
      </c>
      <c r="BF134">
        <f>INDEX('Input EIA SEDS'!$A:$BZ, $A134, COLUMN(BF134))</f>
        <v/>
      </c>
      <c r="BG134">
        <f>INDEX('Input EIA SEDS'!$A:$BZ, $A134, COLUMN(BG134))</f>
        <v/>
      </c>
      <c r="BH134">
        <f>INDEX('Input EIA SEDS'!$A:$BZ, $A134, COLUMN(BH134))</f>
        <v/>
      </c>
      <c r="BI134">
        <f>INDEX('Input EIA SEDS'!$A:$BZ, $A134, COLUMN(BI134))</f>
        <v/>
      </c>
      <c r="BJ134">
        <f>INDEX('Input EIA SEDS'!$A:$BZ, $A134, COLUMN(BJ134))</f>
        <v/>
      </c>
      <c r="BK134">
        <f>INDEX('Input EIA SEDS'!$A:$BZ, $A134, COLUMN(BK134))</f>
        <v/>
      </c>
      <c r="BL134">
        <f>INDEX('Input EIA SEDS'!$A:$BZ, $A134, COLUMN(BL134))</f>
        <v/>
      </c>
      <c r="BM134">
        <f>INDEX('Input EIA SEDS'!$A:$BZ, $A134, COLUMN(BM134))</f>
        <v/>
      </c>
      <c r="BN134">
        <f>INDEX('Input EIA SEDS'!$A:$BZ, $A134, COLUMN(BN134))</f>
        <v/>
      </c>
      <c r="BO134">
        <f>INDEX('Input EIA SEDS'!$A:$BZ, $A134, COLUMN(BO134))</f>
        <v/>
      </c>
      <c r="BP134">
        <f>INDEX('Input EIA SEDS'!$A:$BZ, $A134, COLUMN(BP134))</f>
        <v/>
      </c>
      <c r="BQ134">
        <f>INDEX('Input EIA SEDS'!$A:$BZ, $A134, COLUMN(BQ134))</f>
        <v/>
      </c>
      <c r="BR134">
        <f>INDEX('Input EIA SEDS'!$A:$BZ, $A134, COLUMN(BR134))</f>
        <v/>
      </c>
      <c r="BS134">
        <f>INDEX('Input EIA SEDS'!$A:$BZ, $A134, COLUMN(BS134))</f>
        <v/>
      </c>
      <c r="BT134">
        <f>INDEX('Input EIA SEDS'!$A:$BZ, $A134, COLUMN(BT134))</f>
        <v/>
      </c>
      <c r="BU134">
        <f>INDEX('Input EIA SEDS'!$A:$BZ, $A134, COLUMN(BU134))</f>
        <v/>
      </c>
      <c r="BV134">
        <f>INDEX('Input EIA SEDS'!$A:$BZ, $A134, COLUMN(BV134))</f>
        <v/>
      </c>
      <c r="BW134">
        <f>INDEX('Input EIA SEDS'!$A:$BZ, $A134, COLUMN(BW134))</f>
        <v/>
      </c>
    </row>
    <row r="135" spans="1:75">
      <c r="A135">
        <f>MATCH($C135,'Input EIA SEDS'!$C:$C,0)</f>
        <v/>
      </c>
      <c r="B135">
        <f>INDEX('Input EIA SEDS'!$A:$BZ, $A135, COLUMN(B135))</f>
        <v/>
      </c>
      <c r="C135" t="s">
        <v>1057</v>
      </c>
      <c r="D135">
        <f>INDEX('Input EIA SEDS'!$A:$BZ, $A135, COLUMN(D135))</f>
        <v/>
      </c>
      <c r="E135">
        <f>INDEX('Input EIA SEDS'!$A:$BZ, $A135, COLUMN(E135))</f>
        <v/>
      </c>
      <c r="F135">
        <f>INDEX('Input EIA SEDS'!$A:$BZ, $A135, COLUMN(F135))</f>
        <v/>
      </c>
      <c r="G135">
        <f>INDEX('Input EIA SEDS'!$A:$BZ, $A135, COLUMN(G135))</f>
        <v/>
      </c>
      <c r="H135">
        <f>INDEX('Input EIA SEDS'!$A:$BZ, $A135, COLUMN(H135))</f>
        <v/>
      </c>
      <c r="I135">
        <f>INDEX('Input EIA SEDS'!$A:$BZ, $A135, COLUMN(I135))</f>
        <v/>
      </c>
      <c r="J135">
        <f>INDEX('Input EIA SEDS'!$A:$BZ, $A135, COLUMN(J135))</f>
        <v/>
      </c>
      <c r="K135">
        <f>INDEX('Input EIA SEDS'!$A:$BZ, $A135, COLUMN(K135))</f>
        <v/>
      </c>
      <c r="L135">
        <f>INDEX('Input EIA SEDS'!$A:$BZ, $A135, COLUMN(L135))</f>
        <v/>
      </c>
      <c r="M135">
        <f>INDEX('Input EIA SEDS'!$A:$BZ, $A135, COLUMN(M135))</f>
        <v/>
      </c>
      <c r="N135">
        <f>INDEX('Input EIA SEDS'!$A:$BZ, $A135, COLUMN(N135))</f>
        <v/>
      </c>
      <c r="O135">
        <f>INDEX('Input EIA SEDS'!$A:$BZ, $A135, COLUMN(O135))</f>
        <v/>
      </c>
      <c r="P135">
        <f>INDEX('Input EIA SEDS'!$A:$BZ, $A135, COLUMN(P135))</f>
        <v/>
      </c>
      <c r="Q135">
        <f>INDEX('Input EIA SEDS'!$A:$BZ, $A135, COLUMN(Q135))</f>
        <v/>
      </c>
      <c r="R135">
        <f>INDEX('Input EIA SEDS'!$A:$BZ, $A135, COLUMN(R135))</f>
        <v/>
      </c>
      <c r="S135">
        <f>INDEX('Input EIA SEDS'!$A:$BZ, $A135, COLUMN(S135))</f>
        <v/>
      </c>
      <c r="T135">
        <f>INDEX('Input EIA SEDS'!$A:$BZ, $A135, COLUMN(T135))</f>
        <v/>
      </c>
      <c r="U135">
        <f>INDEX('Input EIA SEDS'!$A:$BZ, $A135, COLUMN(U135))</f>
        <v/>
      </c>
      <c r="V135">
        <f>INDEX('Input EIA SEDS'!$A:$BZ, $A135, COLUMN(V135))</f>
        <v/>
      </c>
      <c r="W135">
        <f>INDEX('Input EIA SEDS'!$A:$BZ, $A135, COLUMN(W135))</f>
        <v/>
      </c>
      <c r="X135">
        <f>INDEX('Input EIA SEDS'!$A:$BZ, $A135, COLUMN(X135))</f>
        <v/>
      </c>
      <c r="Y135">
        <f>INDEX('Input EIA SEDS'!$A:$BZ, $A135, COLUMN(Y135))</f>
        <v/>
      </c>
      <c r="Z135">
        <f>INDEX('Input EIA SEDS'!$A:$BZ, $A135, COLUMN(Z135))</f>
        <v/>
      </c>
      <c r="AA135">
        <f>INDEX('Input EIA SEDS'!$A:$BZ, $A135, COLUMN(AA135))</f>
        <v/>
      </c>
      <c r="AB135">
        <f>INDEX('Input EIA SEDS'!$A:$BZ, $A135, COLUMN(AB135))</f>
        <v/>
      </c>
      <c r="AC135">
        <f>INDEX('Input EIA SEDS'!$A:$BZ, $A135, COLUMN(AC135))</f>
        <v/>
      </c>
      <c r="AD135">
        <f>INDEX('Input EIA SEDS'!$A:$BZ, $A135, COLUMN(AD135))</f>
        <v/>
      </c>
      <c r="AE135">
        <f>INDEX('Input EIA SEDS'!$A:$BZ, $A135, COLUMN(AE135))</f>
        <v/>
      </c>
      <c r="AF135">
        <f>INDEX('Input EIA SEDS'!$A:$BZ, $A135, COLUMN(AF135))</f>
        <v/>
      </c>
      <c r="AG135">
        <f>INDEX('Input EIA SEDS'!$A:$BZ, $A135, COLUMN(AG135))</f>
        <v/>
      </c>
      <c r="AH135">
        <f>INDEX('Input EIA SEDS'!$A:$BZ, $A135, COLUMN(AH135))</f>
        <v/>
      </c>
      <c r="AI135">
        <f>INDEX('Input EIA SEDS'!$A:$BZ, $A135, COLUMN(AI135))</f>
        <v/>
      </c>
      <c r="AJ135">
        <f>INDEX('Input EIA SEDS'!$A:$BZ, $A135, COLUMN(AJ135))</f>
        <v/>
      </c>
      <c r="AK135">
        <f>INDEX('Input EIA SEDS'!$A:$BZ, $A135, COLUMN(AK135))</f>
        <v/>
      </c>
      <c r="AL135">
        <f>INDEX('Input EIA SEDS'!$A:$BZ, $A135, COLUMN(AL135))</f>
        <v/>
      </c>
      <c r="AM135">
        <f>INDEX('Input EIA SEDS'!$A:$BZ, $A135, COLUMN(AM135))</f>
        <v/>
      </c>
      <c r="AN135">
        <f>INDEX('Input EIA SEDS'!$A:$BZ, $A135, COLUMN(AN135))</f>
        <v/>
      </c>
      <c r="AO135">
        <f>INDEX('Input EIA SEDS'!$A:$BZ, $A135, COLUMN(AO135))</f>
        <v/>
      </c>
      <c r="AP135">
        <f>INDEX('Input EIA SEDS'!$A:$BZ, $A135, COLUMN(AP135))</f>
        <v/>
      </c>
      <c r="AQ135">
        <f>INDEX('Input EIA SEDS'!$A:$BZ, $A135, COLUMN(AQ135))</f>
        <v/>
      </c>
      <c r="AR135">
        <f>INDEX('Input EIA SEDS'!$A:$BZ, $A135, COLUMN(AR135))</f>
        <v/>
      </c>
      <c r="AS135">
        <f>INDEX('Input EIA SEDS'!$A:$BZ, $A135, COLUMN(AS135))</f>
        <v/>
      </c>
      <c r="AT135">
        <f>INDEX('Input EIA SEDS'!$A:$BZ, $A135, COLUMN(AT135))</f>
        <v/>
      </c>
      <c r="AU135">
        <f>INDEX('Input EIA SEDS'!$A:$BZ, $A135, COLUMN(AU135))</f>
        <v/>
      </c>
      <c r="AV135">
        <f>INDEX('Input EIA SEDS'!$A:$BZ, $A135, COLUMN(AV135))</f>
        <v/>
      </c>
      <c r="AW135">
        <f>INDEX('Input EIA SEDS'!$A:$BZ, $A135, COLUMN(AW135))</f>
        <v/>
      </c>
      <c r="AX135">
        <f>INDEX('Input EIA SEDS'!$A:$BZ, $A135, COLUMN(AX135))</f>
        <v/>
      </c>
      <c r="AY135">
        <f>INDEX('Input EIA SEDS'!$A:$BZ, $A135, COLUMN(AY135))</f>
        <v/>
      </c>
      <c r="AZ135">
        <f>INDEX('Input EIA SEDS'!$A:$BZ, $A135, COLUMN(AZ135))</f>
        <v/>
      </c>
      <c r="BA135">
        <f>INDEX('Input EIA SEDS'!$A:$BZ, $A135, COLUMN(BA135))</f>
        <v/>
      </c>
      <c r="BB135">
        <f>INDEX('Input EIA SEDS'!$A:$BZ, $A135, COLUMN(BB135))</f>
        <v/>
      </c>
      <c r="BC135">
        <f>INDEX('Input EIA SEDS'!$A:$BZ, $A135, COLUMN(BC135))</f>
        <v/>
      </c>
      <c r="BD135">
        <f>INDEX('Input EIA SEDS'!$A:$BZ, $A135, COLUMN(BD135))</f>
        <v/>
      </c>
      <c r="BE135">
        <f>INDEX('Input EIA SEDS'!$A:$BZ, $A135, COLUMN(BE135))</f>
        <v/>
      </c>
      <c r="BF135">
        <f>INDEX('Input EIA SEDS'!$A:$BZ, $A135, COLUMN(BF135))</f>
        <v/>
      </c>
      <c r="BG135">
        <f>INDEX('Input EIA SEDS'!$A:$BZ, $A135, COLUMN(BG135))</f>
        <v/>
      </c>
      <c r="BH135">
        <f>INDEX('Input EIA SEDS'!$A:$BZ, $A135, COLUMN(BH135))</f>
        <v/>
      </c>
      <c r="BI135">
        <f>INDEX('Input EIA SEDS'!$A:$BZ, $A135, COLUMN(BI135))</f>
        <v/>
      </c>
      <c r="BJ135">
        <f>INDEX('Input EIA SEDS'!$A:$BZ, $A135, COLUMN(BJ135))</f>
        <v/>
      </c>
      <c r="BK135">
        <f>INDEX('Input EIA SEDS'!$A:$BZ, $A135, COLUMN(BK135))</f>
        <v/>
      </c>
      <c r="BL135">
        <f>INDEX('Input EIA SEDS'!$A:$BZ, $A135, COLUMN(BL135))</f>
        <v/>
      </c>
      <c r="BM135">
        <f>INDEX('Input EIA SEDS'!$A:$BZ, $A135, COLUMN(BM135))</f>
        <v/>
      </c>
      <c r="BN135">
        <f>INDEX('Input EIA SEDS'!$A:$BZ, $A135, COLUMN(BN135))</f>
        <v/>
      </c>
      <c r="BO135">
        <f>INDEX('Input EIA SEDS'!$A:$BZ, $A135, COLUMN(BO135))</f>
        <v/>
      </c>
      <c r="BP135">
        <f>INDEX('Input EIA SEDS'!$A:$BZ, $A135, COLUMN(BP135))</f>
        <v/>
      </c>
      <c r="BQ135">
        <f>INDEX('Input EIA SEDS'!$A:$BZ, $A135, COLUMN(BQ135))</f>
        <v/>
      </c>
      <c r="BR135">
        <f>INDEX('Input EIA SEDS'!$A:$BZ, $A135, COLUMN(BR135))</f>
        <v/>
      </c>
      <c r="BS135">
        <f>INDEX('Input EIA SEDS'!$A:$BZ, $A135, COLUMN(BS135))</f>
        <v/>
      </c>
      <c r="BT135">
        <f>INDEX('Input EIA SEDS'!$A:$BZ, $A135, COLUMN(BT135))</f>
        <v/>
      </c>
      <c r="BU135">
        <f>INDEX('Input EIA SEDS'!$A:$BZ, $A135, COLUMN(BU135))</f>
        <v/>
      </c>
      <c r="BV135">
        <f>INDEX('Input EIA SEDS'!$A:$BZ, $A135, COLUMN(BV135))</f>
        <v/>
      </c>
      <c r="BW135">
        <f>INDEX('Input EIA SEDS'!$A:$BZ, $A135, COLUMN(BW135))</f>
        <v/>
      </c>
    </row>
    <row r="136" spans="1:75">
      <c r="A136">
        <f>MATCH($C136,'Input EIA SEDS'!$C:$C,0)</f>
        <v/>
      </c>
      <c r="B136">
        <f>INDEX('Input EIA SEDS'!$A:$BZ, $A136, COLUMN(B136))</f>
        <v/>
      </c>
      <c r="C136" t="s">
        <v>1061</v>
      </c>
      <c r="D136">
        <f>INDEX('Input EIA SEDS'!$A:$BZ, $A136, COLUMN(D136))</f>
        <v/>
      </c>
      <c r="E136">
        <f>INDEX('Input EIA SEDS'!$A:$BZ, $A136, COLUMN(E136))</f>
        <v/>
      </c>
      <c r="F136">
        <f>INDEX('Input EIA SEDS'!$A:$BZ, $A136, COLUMN(F136))</f>
        <v/>
      </c>
      <c r="G136">
        <f>INDEX('Input EIA SEDS'!$A:$BZ, $A136, COLUMN(G136))</f>
        <v/>
      </c>
      <c r="H136">
        <f>INDEX('Input EIA SEDS'!$A:$BZ, $A136, COLUMN(H136))</f>
        <v/>
      </c>
      <c r="I136">
        <f>INDEX('Input EIA SEDS'!$A:$BZ, $A136, COLUMN(I136))</f>
        <v/>
      </c>
      <c r="J136">
        <f>INDEX('Input EIA SEDS'!$A:$BZ, $A136, COLUMN(J136))</f>
        <v/>
      </c>
      <c r="K136">
        <f>INDEX('Input EIA SEDS'!$A:$BZ, $A136, COLUMN(K136))</f>
        <v/>
      </c>
      <c r="L136">
        <f>INDEX('Input EIA SEDS'!$A:$BZ, $A136, COLUMN(L136))</f>
        <v/>
      </c>
      <c r="M136">
        <f>INDEX('Input EIA SEDS'!$A:$BZ, $A136, COLUMN(M136))</f>
        <v/>
      </c>
      <c r="N136">
        <f>INDEX('Input EIA SEDS'!$A:$BZ, $A136, COLUMN(N136))</f>
        <v/>
      </c>
      <c r="O136">
        <f>INDEX('Input EIA SEDS'!$A:$BZ, $A136, COLUMN(O136))</f>
        <v/>
      </c>
      <c r="P136">
        <f>INDEX('Input EIA SEDS'!$A:$BZ, $A136, COLUMN(P136))</f>
        <v/>
      </c>
      <c r="Q136">
        <f>INDEX('Input EIA SEDS'!$A:$BZ, $A136, COLUMN(Q136))</f>
        <v/>
      </c>
      <c r="R136">
        <f>INDEX('Input EIA SEDS'!$A:$BZ, $A136, COLUMN(R136))</f>
        <v/>
      </c>
      <c r="S136">
        <f>INDEX('Input EIA SEDS'!$A:$BZ, $A136, COLUMN(S136))</f>
        <v/>
      </c>
      <c r="T136">
        <f>INDEX('Input EIA SEDS'!$A:$BZ, $A136, COLUMN(T136))</f>
        <v/>
      </c>
      <c r="U136">
        <f>INDEX('Input EIA SEDS'!$A:$BZ, $A136, COLUMN(U136))</f>
        <v/>
      </c>
      <c r="V136">
        <f>INDEX('Input EIA SEDS'!$A:$BZ, $A136, COLUMN(V136))</f>
        <v/>
      </c>
      <c r="W136">
        <f>INDEX('Input EIA SEDS'!$A:$BZ, $A136, COLUMN(W136))</f>
        <v/>
      </c>
      <c r="X136">
        <f>INDEX('Input EIA SEDS'!$A:$BZ, $A136, COLUMN(X136))</f>
        <v/>
      </c>
      <c r="Y136">
        <f>INDEX('Input EIA SEDS'!$A:$BZ, $A136, COLUMN(Y136))</f>
        <v/>
      </c>
      <c r="Z136">
        <f>INDEX('Input EIA SEDS'!$A:$BZ, $A136, COLUMN(Z136))</f>
        <v/>
      </c>
      <c r="AA136">
        <f>INDEX('Input EIA SEDS'!$A:$BZ, $A136, COLUMN(AA136))</f>
        <v/>
      </c>
      <c r="AB136">
        <f>INDEX('Input EIA SEDS'!$A:$BZ, $A136, COLUMN(AB136))</f>
        <v/>
      </c>
      <c r="AC136">
        <f>INDEX('Input EIA SEDS'!$A:$BZ, $A136, COLUMN(AC136))</f>
        <v/>
      </c>
      <c r="AD136">
        <f>INDEX('Input EIA SEDS'!$A:$BZ, $A136, COLUMN(AD136))</f>
        <v/>
      </c>
      <c r="AE136">
        <f>INDEX('Input EIA SEDS'!$A:$BZ, $A136, COLUMN(AE136))</f>
        <v/>
      </c>
      <c r="AF136">
        <f>INDEX('Input EIA SEDS'!$A:$BZ, $A136, COLUMN(AF136))</f>
        <v/>
      </c>
      <c r="AG136">
        <f>INDEX('Input EIA SEDS'!$A:$BZ, $A136, COLUMN(AG136))</f>
        <v/>
      </c>
      <c r="AH136">
        <f>INDEX('Input EIA SEDS'!$A:$BZ, $A136, COLUMN(AH136))</f>
        <v/>
      </c>
      <c r="AI136">
        <f>INDEX('Input EIA SEDS'!$A:$BZ, $A136, COLUMN(AI136))</f>
        <v/>
      </c>
      <c r="AJ136">
        <f>INDEX('Input EIA SEDS'!$A:$BZ, $A136, COLUMN(AJ136))</f>
        <v/>
      </c>
      <c r="AK136">
        <f>INDEX('Input EIA SEDS'!$A:$BZ, $A136, COLUMN(AK136))</f>
        <v/>
      </c>
      <c r="AL136">
        <f>INDEX('Input EIA SEDS'!$A:$BZ, $A136, COLUMN(AL136))</f>
        <v/>
      </c>
      <c r="AM136">
        <f>INDEX('Input EIA SEDS'!$A:$BZ, $A136, COLUMN(AM136))</f>
        <v/>
      </c>
      <c r="AN136">
        <f>INDEX('Input EIA SEDS'!$A:$BZ, $A136, COLUMN(AN136))</f>
        <v/>
      </c>
      <c r="AO136">
        <f>INDEX('Input EIA SEDS'!$A:$BZ, $A136, COLUMN(AO136))</f>
        <v/>
      </c>
      <c r="AP136">
        <f>INDEX('Input EIA SEDS'!$A:$BZ, $A136, COLUMN(AP136))</f>
        <v/>
      </c>
      <c r="AQ136">
        <f>INDEX('Input EIA SEDS'!$A:$BZ, $A136, COLUMN(AQ136))</f>
        <v/>
      </c>
      <c r="AR136">
        <f>INDEX('Input EIA SEDS'!$A:$BZ, $A136, COLUMN(AR136))</f>
        <v/>
      </c>
      <c r="AS136">
        <f>INDEX('Input EIA SEDS'!$A:$BZ, $A136, COLUMN(AS136))</f>
        <v/>
      </c>
      <c r="AT136">
        <f>INDEX('Input EIA SEDS'!$A:$BZ, $A136, COLUMN(AT136))</f>
        <v/>
      </c>
      <c r="AU136">
        <f>INDEX('Input EIA SEDS'!$A:$BZ, $A136, COLUMN(AU136))</f>
        <v/>
      </c>
      <c r="AV136">
        <f>INDEX('Input EIA SEDS'!$A:$BZ, $A136, COLUMN(AV136))</f>
        <v/>
      </c>
      <c r="AW136">
        <f>INDEX('Input EIA SEDS'!$A:$BZ, $A136, COLUMN(AW136))</f>
        <v/>
      </c>
      <c r="AX136">
        <f>INDEX('Input EIA SEDS'!$A:$BZ, $A136, COLUMN(AX136))</f>
        <v/>
      </c>
      <c r="AY136">
        <f>INDEX('Input EIA SEDS'!$A:$BZ, $A136, COLUMN(AY136))</f>
        <v/>
      </c>
      <c r="AZ136">
        <f>INDEX('Input EIA SEDS'!$A:$BZ, $A136, COLUMN(AZ136))</f>
        <v/>
      </c>
      <c r="BA136">
        <f>INDEX('Input EIA SEDS'!$A:$BZ, $A136, COLUMN(BA136))</f>
        <v/>
      </c>
      <c r="BB136">
        <f>INDEX('Input EIA SEDS'!$A:$BZ, $A136, COLUMN(BB136))</f>
        <v/>
      </c>
      <c r="BC136">
        <f>INDEX('Input EIA SEDS'!$A:$BZ, $A136, COLUMN(BC136))</f>
        <v/>
      </c>
      <c r="BD136">
        <f>INDEX('Input EIA SEDS'!$A:$BZ, $A136, COLUMN(BD136))</f>
        <v/>
      </c>
      <c r="BE136">
        <f>INDEX('Input EIA SEDS'!$A:$BZ, $A136, COLUMN(BE136))</f>
        <v/>
      </c>
      <c r="BF136">
        <f>INDEX('Input EIA SEDS'!$A:$BZ, $A136, COLUMN(BF136))</f>
        <v/>
      </c>
      <c r="BG136">
        <f>INDEX('Input EIA SEDS'!$A:$BZ, $A136, COLUMN(BG136))</f>
        <v/>
      </c>
      <c r="BH136">
        <f>INDEX('Input EIA SEDS'!$A:$BZ, $A136, COLUMN(BH136))</f>
        <v/>
      </c>
      <c r="BI136">
        <f>INDEX('Input EIA SEDS'!$A:$BZ, $A136, COLUMN(BI136))</f>
        <v/>
      </c>
      <c r="BJ136">
        <f>INDEX('Input EIA SEDS'!$A:$BZ, $A136, COLUMN(BJ136))</f>
        <v/>
      </c>
      <c r="BK136">
        <f>INDEX('Input EIA SEDS'!$A:$BZ, $A136, COLUMN(BK136))</f>
        <v/>
      </c>
      <c r="BL136">
        <f>INDEX('Input EIA SEDS'!$A:$BZ, $A136, COLUMN(BL136))</f>
        <v/>
      </c>
      <c r="BM136">
        <f>INDEX('Input EIA SEDS'!$A:$BZ, $A136, COLUMN(BM136))</f>
        <v/>
      </c>
      <c r="BN136">
        <f>INDEX('Input EIA SEDS'!$A:$BZ, $A136, COLUMN(BN136))</f>
        <v/>
      </c>
      <c r="BO136">
        <f>INDEX('Input EIA SEDS'!$A:$BZ, $A136, COLUMN(BO136))</f>
        <v/>
      </c>
      <c r="BP136">
        <f>INDEX('Input EIA SEDS'!$A:$BZ, $A136, COLUMN(BP136))</f>
        <v/>
      </c>
      <c r="BQ136">
        <f>INDEX('Input EIA SEDS'!$A:$BZ, $A136, COLUMN(BQ136))</f>
        <v/>
      </c>
      <c r="BR136">
        <f>INDEX('Input EIA SEDS'!$A:$BZ, $A136, COLUMN(BR136))</f>
        <v/>
      </c>
      <c r="BS136">
        <f>INDEX('Input EIA SEDS'!$A:$BZ, $A136, COLUMN(BS136))</f>
        <v/>
      </c>
      <c r="BT136">
        <f>INDEX('Input EIA SEDS'!$A:$BZ, $A136, COLUMN(BT136))</f>
        <v/>
      </c>
      <c r="BU136">
        <f>INDEX('Input EIA SEDS'!$A:$BZ, $A136, COLUMN(BU136))</f>
        <v/>
      </c>
      <c r="BV136">
        <f>INDEX('Input EIA SEDS'!$A:$BZ, $A136, COLUMN(BV136))</f>
        <v/>
      </c>
      <c r="BW136">
        <f>INDEX('Input EIA SEDS'!$A:$BZ, $A136, COLUMN(BW136))</f>
        <v/>
      </c>
    </row>
    <row r="137" spans="1:75">
      <c r="A137">
        <f>MATCH($C137,'Input EIA SEDS'!$C:$C,0)</f>
        <v/>
      </c>
      <c r="B137">
        <f>INDEX('Input EIA SEDS'!$A:$BZ, $A137, COLUMN(B137))</f>
        <v/>
      </c>
      <c r="C137" t="s">
        <v>1064</v>
      </c>
      <c r="D137">
        <f>INDEX('Input EIA SEDS'!$A:$BZ, $A137, COLUMN(D137))</f>
        <v/>
      </c>
      <c r="E137">
        <f>INDEX('Input EIA SEDS'!$A:$BZ, $A137, COLUMN(E137))</f>
        <v/>
      </c>
      <c r="F137">
        <f>INDEX('Input EIA SEDS'!$A:$BZ, $A137, COLUMN(F137))</f>
        <v/>
      </c>
      <c r="G137">
        <f>INDEX('Input EIA SEDS'!$A:$BZ, $A137, COLUMN(G137))</f>
        <v/>
      </c>
      <c r="H137">
        <f>INDEX('Input EIA SEDS'!$A:$BZ, $A137, COLUMN(H137))</f>
        <v/>
      </c>
      <c r="I137">
        <f>INDEX('Input EIA SEDS'!$A:$BZ, $A137, COLUMN(I137))</f>
        <v/>
      </c>
      <c r="J137">
        <f>INDEX('Input EIA SEDS'!$A:$BZ, $A137, COLUMN(J137))</f>
        <v/>
      </c>
      <c r="K137">
        <f>INDEX('Input EIA SEDS'!$A:$BZ, $A137, COLUMN(K137))</f>
        <v/>
      </c>
      <c r="L137">
        <f>INDEX('Input EIA SEDS'!$A:$BZ, $A137, COLUMN(L137))</f>
        <v/>
      </c>
      <c r="M137">
        <f>INDEX('Input EIA SEDS'!$A:$BZ, $A137, COLUMN(M137))</f>
        <v/>
      </c>
      <c r="N137">
        <f>INDEX('Input EIA SEDS'!$A:$BZ, $A137, COLUMN(N137))</f>
        <v/>
      </c>
      <c r="O137">
        <f>INDEX('Input EIA SEDS'!$A:$BZ, $A137, COLUMN(O137))</f>
        <v/>
      </c>
      <c r="P137">
        <f>INDEX('Input EIA SEDS'!$A:$BZ, $A137, COLUMN(P137))</f>
        <v/>
      </c>
      <c r="Q137">
        <f>INDEX('Input EIA SEDS'!$A:$BZ, $A137, COLUMN(Q137))</f>
        <v/>
      </c>
      <c r="R137">
        <f>INDEX('Input EIA SEDS'!$A:$BZ, $A137, COLUMN(R137))</f>
        <v/>
      </c>
      <c r="S137">
        <f>INDEX('Input EIA SEDS'!$A:$BZ, $A137, COLUMN(S137))</f>
        <v/>
      </c>
      <c r="T137">
        <f>INDEX('Input EIA SEDS'!$A:$BZ, $A137, COLUMN(T137))</f>
        <v/>
      </c>
      <c r="U137">
        <f>INDEX('Input EIA SEDS'!$A:$BZ, $A137, COLUMN(U137))</f>
        <v/>
      </c>
      <c r="V137">
        <f>INDEX('Input EIA SEDS'!$A:$BZ, $A137, COLUMN(V137))</f>
        <v/>
      </c>
      <c r="W137">
        <f>INDEX('Input EIA SEDS'!$A:$BZ, $A137, COLUMN(W137))</f>
        <v/>
      </c>
      <c r="X137">
        <f>INDEX('Input EIA SEDS'!$A:$BZ, $A137, COLUMN(X137))</f>
        <v/>
      </c>
      <c r="Y137">
        <f>INDEX('Input EIA SEDS'!$A:$BZ, $A137, COLUMN(Y137))</f>
        <v/>
      </c>
      <c r="Z137">
        <f>INDEX('Input EIA SEDS'!$A:$BZ, $A137, COLUMN(Z137))</f>
        <v/>
      </c>
      <c r="AA137">
        <f>INDEX('Input EIA SEDS'!$A:$BZ, $A137, COLUMN(AA137))</f>
        <v/>
      </c>
      <c r="AB137">
        <f>INDEX('Input EIA SEDS'!$A:$BZ, $A137, COLUMN(AB137))</f>
        <v/>
      </c>
      <c r="AC137">
        <f>INDEX('Input EIA SEDS'!$A:$BZ, $A137, COLUMN(AC137))</f>
        <v/>
      </c>
      <c r="AD137">
        <f>INDEX('Input EIA SEDS'!$A:$BZ, $A137, COLUMN(AD137))</f>
        <v/>
      </c>
      <c r="AE137">
        <f>INDEX('Input EIA SEDS'!$A:$BZ, $A137, COLUMN(AE137))</f>
        <v/>
      </c>
      <c r="AF137">
        <f>INDEX('Input EIA SEDS'!$A:$BZ, $A137, COLUMN(AF137))</f>
        <v/>
      </c>
      <c r="AG137">
        <f>INDEX('Input EIA SEDS'!$A:$BZ, $A137, COLUMN(AG137))</f>
        <v/>
      </c>
      <c r="AH137">
        <f>INDEX('Input EIA SEDS'!$A:$BZ, $A137, COLUMN(AH137))</f>
        <v/>
      </c>
      <c r="AI137">
        <f>INDEX('Input EIA SEDS'!$A:$BZ, $A137, COLUMN(AI137))</f>
        <v/>
      </c>
      <c r="AJ137">
        <f>INDEX('Input EIA SEDS'!$A:$BZ, $A137, COLUMN(AJ137))</f>
        <v/>
      </c>
      <c r="AK137">
        <f>INDEX('Input EIA SEDS'!$A:$BZ, $A137, COLUMN(AK137))</f>
        <v/>
      </c>
      <c r="AL137">
        <f>INDEX('Input EIA SEDS'!$A:$BZ, $A137, COLUMN(AL137))</f>
        <v/>
      </c>
      <c r="AM137">
        <f>INDEX('Input EIA SEDS'!$A:$BZ, $A137, COLUMN(AM137))</f>
        <v/>
      </c>
      <c r="AN137">
        <f>INDEX('Input EIA SEDS'!$A:$BZ, $A137, COLUMN(AN137))</f>
        <v/>
      </c>
      <c r="AO137">
        <f>INDEX('Input EIA SEDS'!$A:$BZ, $A137, COLUMN(AO137))</f>
        <v/>
      </c>
      <c r="AP137">
        <f>INDEX('Input EIA SEDS'!$A:$BZ, $A137, COLUMN(AP137))</f>
        <v/>
      </c>
      <c r="AQ137">
        <f>INDEX('Input EIA SEDS'!$A:$BZ, $A137, COLUMN(AQ137))</f>
        <v/>
      </c>
      <c r="AR137">
        <f>INDEX('Input EIA SEDS'!$A:$BZ, $A137, COLUMN(AR137))</f>
        <v/>
      </c>
      <c r="AS137">
        <f>INDEX('Input EIA SEDS'!$A:$BZ, $A137, COLUMN(AS137))</f>
        <v/>
      </c>
      <c r="AT137">
        <f>INDEX('Input EIA SEDS'!$A:$BZ, $A137, COLUMN(AT137))</f>
        <v/>
      </c>
      <c r="AU137">
        <f>INDEX('Input EIA SEDS'!$A:$BZ, $A137, COLUMN(AU137))</f>
        <v/>
      </c>
      <c r="AV137">
        <f>INDEX('Input EIA SEDS'!$A:$BZ, $A137, COLUMN(AV137))</f>
        <v/>
      </c>
      <c r="AW137">
        <f>INDEX('Input EIA SEDS'!$A:$BZ, $A137, COLUMN(AW137))</f>
        <v/>
      </c>
      <c r="AX137">
        <f>INDEX('Input EIA SEDS'!$A:$BZ, $A137, COLUMN(AX137))</f>
        <v/>
      </c>
      <c r="AY137">
        <f>INDEX('Input EIA SEDS'!$A:$BZ, $A137, COLUMN(AY137))</f>
        <v/>
      </c>
      <c r="AZ137">
        <f>INDEX('Input EIA SEDS'!$A:$BZ, $A137, COLUMN(AZ137))</f>
        <v/>
      </c>
      <c r="BA137">
        <f>INDEX('Input EIA SEDS'!$A:$BZ, $A137, COLUMN(BA137))</f>
        <v/>
      </c>
      <c r="BB137">
        <f>INDEX('Input EIA SEDS'!$A:$BZ, $A137, COLUMN(BB137))</f>
        <v/>
      </c>
      <c r="BC137">
        <f>INDEX('Input EIA SEDS'!$A:$BZ, $A137, COLUMN(BC137))</f>
        <v/>
      </c>
      <c r="BD137">
        <f>INDEX('Input EIA SEDS'!$A:$BZ, $A137, COLUMN(BD137))</f>
        <v/>
      </c>
      <c r="BE137">
        <f>INDEX('Input EIA SEDS'!$A:$BZ, $A137, COLUMN(BE137))</f>
        <v/>
      </c>
      <c r="BF137">
        <f>INDEX('Input EIA SEDS'!$A:$BZ, $A137, COLUMN(BF137))</f>
        <v/>
      </c>
      <c r="BG137">
        <f>INDEX('Input EIA SEDS'!$A:$BZ, $A137, COLUMN(BG137))</f>
        <v/>
      </c>
      <c r="BH137">
        <f>INDEX('Input EIA SEDS'!$A:$BZ, $A137, COLUMN(BH137))</f>
        <v/>
      </c>
      <c r="BI137">
        <f>INDEX('Input EIA SEDS'!$A:$BZ, $A137, COLUMN(BI137))</f>
        <v/>
      </c>
      <c r="BJ137">
        <f>INDEX('Input EIA SEDS'!$A:$BZ, $A137, COLUMN(BJ137))</f>
        <v/>
      </c>
      <c r="BK137">
        <f>INDEX('Input EIA SEDS'!$A:$BZ, $A137, COLUMN(BK137))</f>
        <v/>
      </c>
      <c r="BL137">
        <f>INDEX('Input EIA SEDS'!$A:$BZ, $A137, COLUMN(BL137))</f>
        <v/>
      </c>
      <c r="BM137">
        <f>INDEX('Input EIA SEDS'!$A:$BZ, $A137, COLUMN(BM137))</f>
        <v/>
      </c>
      <c r="BN137">
        <f>INDEX('Input EIA SEDS'!$A:$BZ, $A137, COLUMN(BN137))</f>
        <v/>
      </c>
      <c r="BO137">
        <f>INDEX('Input EIA SEDS'!$A:$BZ, $A137, COLUMN(BO137))</f>
        <v/>
      </c>
      <c r="BP137">
        <f>INDEX('Input EIA SEDS'!$A:$BZ, $A137, COLUMN(BP137))</f>
        <v/>
      </c>
      <c r="BQ137">
        <f>INDEX('Input EIA SEDS'!$A:$BZ, $A137, COLUMN(BQ137))</f>
        <v/>
      </c>
      <c r="BR137">
        <f>INDEX('Input EIA SEDS'!$A:$BZ, $A137, COLUMN(BR137))</f>
        <v/>
      </c>
      <c r="BS137">
        <f>INDEX('Input EIA SEDS'!$A:$BZ, $A137, COLUMN(BS137))</f>
        <v/>
      </c>
      <c r="BT137">
        <f>INDEX('Input EIA SEDS'!$A:$BZ, $A137, COLUMN(BT137))</f>
        <v/>
      </c>
      <c r="BU137">
        <f>INDEX('Input EIA SEDS'!$A:$BZ, $A137, COLUMN(BU137))</f>
        <v/>
      </c>
      <c r="BV137">
        <f>INDEX('Input EIA SEDS'!$A:$BZ, $A137, COLUMN(BV137))</f>
        <v/>
      </c>
      <c r="BW137">
        <f>INDEX('Input EIA SEDS'!$A:$BZ, $A137, COLUMN(BW137))</f>
        <v/>
      </c>
    </row>
    <row r="138" spans="1:75">
      <c r="A138">
        <f>MATCH($C138,'Input EIA SEDS'!$C:$C,0)</f>
        <v/>
      </c>
      <c r="B138">
        <f>INDEX('Input EIA SEDS'!$A:$BZ, $A138, COLUMN(B138))</f>
        <v/>
      </c>
      <c r="C138" t="s">
        <v>1068</v>
      </c>
      <c r="D138">
        <f>INDEX('Input EIA SEDS'!$A:$BZ, $A138, COLUMN(D138))</f>
        <v/>
      </c>
      <c r="E138">
        <f>INDEX('Input EIA SEDS'!$A:$BZ, $A138, COLUMN(E138))</f>
        <v/>
      </c>
      <c r="F138">
        <f>INDEX('Input EIA SEDS'!$A:$BZ, $A138, COLUMN(F138))</f>
        <v/>
      </c>
      <c r="G138">
        <f>INDEX('Input EIA SEDS'!$A:$BZ, $A138, COLUMN(G138))</f>
        <v/>
      </c>
      <c r="H138">
        <f>INDEX('Input EIA SEDS'!$A:$BZ, $A138, COLUMN(H138))</f>
        <v/>
      </c>
      <c r="I138">
        <f>INDEX('Input EIA SEDS'!$A:$BZ, $A138, COLUMN(I138))</f>
        <v/>
      </c>
      <c r="J138">
        <f>INDEX('Input EIA SEDS'!$A:$BZ, $A138, COLUMN(J138))</f>
        <v/>
      </c>
      <c r="K138">
        <f>INDEX('Input EIA SEDS'!$A:$BZ, $A138, COLUMN(K138))</f>
        <v/>
      </c>
      <c r="L138">
        <f>INDEX('Input EIA SEDS'!$A:$BZ, $A138, COLUMN(L138))</f>
        <v/>
      </c>
      <c r="M138">
        <f>INDEX('Input EIA SEDS'!$A:$BZ, $A138, COLUMN(M138))</f>
        <v/>
      </c>
      <c r="N138">
        <f>INDEX('Input EIA SEDS'!$A:$BZ, $A138, COLUMN(N138))</f>
        <v/>
      </c>
      <c r="O138">
        <f>INDEX('Input EIA SEDS'!$A:$BZ, $A138, COLUMN(O138))</f>
        <v/>
      </c>
      <c r="P138">
        <f>INDEX('Input EIA SEDS'!$A:$BZ, $A138, COLUMN(P138))</f>
        <v/>
      </c>
      <c r="Q138">
        <f>INDEX('Input EIA SEDS'!$A:$BZ, $A138, COLUMN(Q138))</f>
        <v/>
      </c>
      <c r="R138">
        <f>INDEX('Input EIA SEDS'!$A:$BZ, $A138, COLUMN(R138))</f>
        <v/>
      </c>
      <c r="S138">
        <f>INDEX('Input EIA SEDS'!$A:$BZ, $A138, COLUMN(S138))</f>
        <v/>
      </c>
      <c r="T138">
        <f>INDEX('Input EIA SEDS'!$A:$BZ, $A138, COLUMN(T138))</f>
        <v/>
      </c>
      <c r="U138">
        <f>INDEX('Input EIA SEDS'!$A:$BZ, $A138, COLUMN(U138))</f>
        <v/>
      </c>
      <c r="V138">
        <f>INDEX('Input EIA SEDS'!$A:$BZ, $A138, COLUMN(V138))</f>
        <v/>
      </c>
      <c r="W138">
        <f>INDEX('Input EIA SEDS'!$A:$BZ, $A138, COLUMN(W138))</f>
        <v/>
      </c>
      <c r="X138">
        <f>INDEX('Input EIA SEDS'!$A:$BZ, $A138, COLUMN(X138))</f>
        <v/>
      </c>
      <c r="Y138">
        <f>INDEX('Input EIA SEDS'!$A:$BZ, $A138, COLUMN(Y138))</f>
        <v/>
      </c>
      <c r="Z138">
        <f>INDEX('Input EIA SEDS'!$A:$BZ, $A138, COLUMN(Z138))</f>
        <v/>
      </c>
      <c r="AA138">
        <f>INDEX('Input EIA SEDS'!$A:$BZ, $A138, COLUMN(AA138))</f>
        <v/>
      </c>
      <c r="AB138">
        <f>INDEX('Input EIA SEDS'!$A:$BZ, $A138, COLUMN(AB138))</f>
        <v/>
      </c>
      <c r="AC138">
        <f>INDEX('Input EIA SEDS'!$A:$BZ, $A138, COLUMN(AC138))</f>
        <v/>
      </c>
      <c r="AD138">
        <f>INDEX('Input EIA SEDS'!$A:$BZ, $A138, COLUMN(AD138))</f>
        <v/>
      </c>
      <c r="AE138">
        <f>INDEX('Input EIA SEDS'!$A:$BZ, $A138, COLUMN(AE138))</f>
        <v/>
      </c>
      <c r="AF138">
        <f>INDEX('Input EIA SEDS'!$A:$BZ, $A138, COLUMN(AF138))</f>
        <v/>
      </c>
      <c r="AG138">
        <f>INDEX('Input EIA SEDS'!$A:$BZ, $A138, COLUMN(AG138))</f>
        <v/>
      </c>
      <c r="AH138">
        <f>INDEX('Input EIA SEDS'!$A:$BZ, $A138, COLUMN(AH138))</f>
        <v/>
      </c>
      <c r="AI138">
        <f>INDEX('Input EIA SEDS'!$A:$BZ, $A138, COLUMN(AI138))</f>
        <v/>
      </c>
      <c r="AJ138">
        <f>INDEX('Input EIA SEDS'!$A:$BZ, $A138, COLUMN(AJ138))</f>
        <v/>
      </c>
      <c r="AK138">
        <f>INDEX('Input EIA SEDS'!$A:$BZ, $A138, COLUMN(AK138))</f>
        <v/>
      </c>
      <c r="AL138">
        <f>INDEX('Input EIA SEDS'!$A:$BZ, $A138, COLUMN(AL138))</f>
        <v/>
      </c>
      <c r="AM138">
        <f>INDEX('Input EIA SEDS'!$A:$BZ, $A138, COLUMN(AM138))</f>
        <v/>
      </c>
      <c r="AN138">
        <f>INDEX('Input EIA SEDS'!$A:$BZ, $A138, COLUMN(AN138))</f>
        <v/>
      </c>
      <c r="AO138">
        <f>INDEX('Input EIA SEDS'!$A:$BZ, $A138, COLUMN(AO138))</f>
        <v/>
      </c>
      <c r="AP138">
        <f>INDEX('Input EIA SEDS'!$A:$BZ, $A138, COLUMN(AP138))</f>
        <v/>
      </c>
      <c r="AQ138">
        <f>INDEX('Input EIA SEDS'!$A:$BZ, $A138, COLUMN(AQ138))</f>
        <v/>
      </c>
      <c r="AR138">
        <f>INDEX('Input EIA SEDS'!$A:$BZ, $A138, COLUMN(AR138))</f>
        <v/>
      </c>
      <c r="AS138">
        <f>INDEX('Input EIA SEDS'!$A:$BZ, $A138, COLUMN(AS138))</f>
        <v/>
      </c>
      <c r="AT138">
        <f>INDEX('Input EIA SEDS'!$A:$BZ, $A138, COLUMN(AT138))</f>
        <v/>
      </c>
      <c r="AU138">
        <f>INDEX('Input EIA SEDS'!$A:$BZ, $A138, COLUMN(AU138))</f>
        <v/>
      </c>
      <c r="AV138">
        <f>INDEX('Input EIA SEDS'!$A:$BZ, $A138, COLUMN(AV138))</f>
        <v/>
      </c>
      <c r="AW138">
        <f>INDEX('Input EIA SEDS'!$A:$BZ, $A138, COLUMN(AW138))</f>
        <v/>
      </c>
      <c r="AX138">
        <f>INDEX('Input EIA SEDS'!$A:$BZ, $A138, COLUMN(AX138))</f>
        <v/>
      </c>
      <c r="AY138">
        <f>INDEX('Input EIA SEDS'!$A:$BZ, $A138, COLUMN(AY138))</f>
        <v/>
      </c>
      <c r="AZ138">
        <f>INDEX('Input EIA SEDS'!$A:$BZ, $A138, COLUMN(AZ138))</f>
        <v/>
      </c>
      <c r="BA138">
        <f>INDEX('Input EIA SEDS'!$A:$BZ, $A138, COLUMN(BA138))</f>
        <v/>
      </c>
      <c r="BB138">
        <f>INDEX('Input EIA SEDS'!$A:$BZ, $A138, COLUMN(BB138))</f>
        <v/>
      </c>
      <c r="BC138">
        <f>INDEX('Input EIA SEDS'!$A:$BZ, $A138, COLUMN(BC138))</f>
        <v/>
      </c>
      <c r="BD138">
        <f>INDEX('Input EIA SEDS'!$A:$BZ, $A138, COLUMN(BD138))</f>
        <v/>
      </c>
      <c r="BE138">
        <f>INDEX('Input EIA SEDS'!$A:$BZ, $A138, COLUMN(BE138))</f>
        <v/>
      </c>
      <c r="BF138">
        <f>INDEX('Input EIA SEDS'!$A:$BZ, $A138, COLUMN(BF138))</f>
        <v/>
      </c>
      <c r="BG138">
        <f>INDEX('Input EIA SEDS'!$A:$BZ, $A138, COLUMN(BG138))</f>
        <v/>
      </c>
      <c r="BH138">
        <f>INDEX('Input EIA SEDS'!$A:$BZ, $A138, COLUMN(BH138))</f>
        <v/>
      </c>
      <c r="BI138">
        <f>INDEX('Input EIA SEDS'!$A:$BZ, $A138, COLUMN(BI138))</f>
        <v/>
      </c>
      <c r="BJ138">
        <f>INDEX('Input EIA SEDS'!$A:$BZ, $A138, COLUMN(BJ138))</f>
        <v/>
      </c>
      <c r="BK138">
        <f>INDEX('Input EIA SEDS'!$A:$BZ, $A138, COLUMN(BK138))</f>
        <v/>
      </c>
      <c r="BL138">
        <f>INDEX('Input EIA SEDS'!$A:$BZ, $A138, COLUMN(BL138))</f>
        <v/>
      </c>
      <c r="BM138">
        <f>INDEX('Input EIA SEDS'!$A:$BZ, $A138, COLUMN(BM138))</f>
        <v/>
      </c>
      <c r="BN138">
        <f>INDEX('Input EIA SEDS'!$A:$BZ, $A138, COLUMN(BN138))</f>
        <v/>
      </c>
      <c r="BO138">
        <f>INDEX('Input EIA SEDS'!$A:$BZ, $A138, COLUMN(BO138))</f>
        <v/>
      </c>
      <c r="BP138">
        <f>INDEX('Input EIA SEDS'!$A:$BZ, $A138, COLUMN(BP138))</f>
        <v/>
      </c>
      <c r="BQ138">
        <f>INDEX('Input EIA SEDS'!$A:$BZ, $A138, COLUMN(BQ138))</f>
        <v/>
      </c>
      <c r="BR138">
        <f>INDEX('Input EIA SEDS'!$A:$BZ, $A138, COLUMN(BR138))</f>
        <v/>
      </c>
      <c r="BS138">
        <f>INDEX('Input EIA SEDS'!$A:$BZ, $A138, COLUMN(BS138))</f>
        <v/>
      </c>
      <c r="BT138">
        <f>INDEX('Input EIA SEDS'!$A:$BZ, $A138, COLUMN(BT138))</f>
        <v/>
      </c>
      <c r="BU138">
        <f>INDEX('Input EIA SEDS'!$A:$BZ, $A138, COLUMN(BU138))</f>
        <v/>
      </c>
      <c r="BV138">
        <f>INDEX('Input EIA SEDS'!$A:$BZ, $A138, COLUMN(BV138))</f>
        <v/>
      </c>
      <c r="BW138">
        <f>INDEX('Input EIA SEDS'!$A:$BZ, $A138, COLUMN(BW138))</f>
        <v/>
      </c>
    </row>
    <row r="139" spans="1:75">
      <c r="A139">
        <f>MATCH($C139,'Input EIA SEDS'!$C:$C,0)</f>
        <v/>
      </c>
      <c r="B139">
        <f>INDEX('Input EIA SEDS'!$A:$BZ, $A139, COLUMN(B139))</f>
        <v/>
      </c>
      <c r="C139" t="s">
        <v>1074</v>
      </c>
      <c r="D139">
        <f>INDEX('Input EIA SEDS'!$A:$BZ, $A139, COLUMN(D139))</f>
        <v/>
      </c>
      <c r="E139">
        <f>INDEX('Input EIA SEDS'!$A:$BZ, $A139, COLUMN(E139))</f>
        <v/>
      </c>
      <c r="F139">
        <f>INDEX('Input EIA SEDS'!$A:$BZ, $A139, COLUMN(F139))</f>
        <v/>
      </c>
      <c r="G139">
        <f>INDEX('Input EIA SEDS'!$A:$BZ, $A139, COLUMN(G139))</f>
        <v/>
      </c>
      <c r="H139">
        <f>INDEX('Input EIA SEDS'!$A:$BZ, $A139, COLUMN(H139))</f>
        <v/>
      </c>
      <c r="I139">
        <f>INDEX('Input EIA SEDS'!$A:$BZ, $A139, COLUMN(I139))</f>
        <v/>
      </c>
      <c r="J139">
        <f>INDEX('Input EIA SEDS'!$A:$BZ, $A139, COLUMN(J139))</f>
        <v/>
      </c>
      <c r="K139">
        <f>INDEX('Input EIA SEDS'!$A:$BZ, $A139, COLUMN(K139))</f>
        <v/>
      </c>
      <c r="L139">
        <f>INDEX('Input EIA SEDS'!$A:$BZ, $A139, COLUMN(L139))</f>
        <v/>
      </c>
      <c r="M139">
        <f>INDEX('Input EIA SEDS'!$A:$BZ, $A139, COLUMN(M139))</f>
        <v/>
      </c>
      <c r="N139">
        <f>INDEX('Input EIA SEDS'!$A:$BZ, $A139, COLUMN(N139))</f>
        <v/>
      </c>
      <c r="O139">
        <f>INDEX('Input EIA SEDS'!$A:$BZ, $A139, COLUMN(O139))</f>
        <v/>
      </c>
      <c r="P139">
        <f>INDEX('Input EIA SEDS'!$A:$BZ, $A139, COLUMN(P139))</f>
        <v/>
      </c>
      <c r="Q139">
        <f>INDEX('Input EIA SEDS'!$A:$BZ, $A139, COLUMN(Q139))</f>
        <v/>
      </c>
      <c r="R139">
        <f>INDEX('Input EIA SEDS'!$A:$BZ, $A139, COLUMN(R139))</f>
        <v/>
      </c>
      <c r="S139">
        <f>INDEX('Input EIA SEDS'!$A:$BZ, $A139, COLUMN(S139))</f>
        <v/>
      </c>
      <c r="T139">
        <f>INDEX('Input EIA SEDS'!$A:$BZ, $A139, COLUMN(T139))</f>
        <v/>
      </c>
      <c r="U139">
        <f>INDEX('Input EIA SEDS'!$A:$BZ, $A139, COLUMN(U139))</f>
        <v/>
      </c>
      <c r="V139">
        <f>INDEX('Input EIA SEDS'!$A:$BZ, $A139, COLUMN(V139))</f>
        <v/>
      </c>
      <c r="W139">
        <f>INDEX('Input EIA SEDS'!$A:$BZ, $A139, COLUMN(W139))</f>
        <v/>
      </c>
      <c r="X139">
        <f>INDEX('Input EIA SEDS'!$A:$BZ, $A139, COLUMN(X139))</f>
        <v/>
      </c>
      <c r="Y139">
        <f>INDEX('Input EIA SEDS'!$A:$BZ, $A139, COLUMN(Y139))</f>
        <v/>
      </c>
      <c r="Z139">
        <f>INDEX('Input EIA SEDS'!$A:$BZ, $A139, COLUMN(Z139))</f>
        <v/>
      </c>
      <c r="AA139">
        <f>INDEX('Input EIA SEDS'!$A:$BZ, $A139, COLUMN(AA139))</f>
        <v/>
      </c>
      <c r="AB139">
        <f>INDEX('Input EIA SEDS'!$A:$BZ, $A139, COLUMN(AB139))</f>
        <v/>
      </c>
      <c r="AC139">
        <f>INDEX('Input EIA SEDS'!$A:$BZ, $A139, COLUMN(AC139))</f>
        <v/>
      </c>
      <c r="AD139">
        <f>INDEX('Input EIA SEDS'!$A:$BZ, $A139, COLUMN(AD139))</f>
        <v/>
      </c>
      <c r="AE139">
        <f>INDEX('Input EIA SEDS'!$A:$BZ, $A139, COLUMN(AE139))</f>
        <v/>
      </c>
      <c r="AF139">
        <f>INDEX('Input EIA SEDS'!$A:$BZ, $A139, COLUMN(AF139))</f>
        <v/>
      </c>
      <c r="AG139">
        <f>INDEX('Input EIA SEDS'!$A:$BZ, $A139, COLUMN(AG139))</f>
        <v/>
      </c>
      <c r="AH139">
        <f>INDEX('Input EIA SEDS'!$A:$BZ, $A139, COLUMN(AH139))</f>
        <v/>
      </c>
      <c r="AI139">
        <f>INDEX('Input EIA SEDS'!$A:$BZ, $A139, COLUMN(AI139))</f>
        <v/>
      </c>
      <c r="AJ139">
        <f>INDEX('Input EIA SEDS'!$A:$BZ, $A139, COLUMN(AJ139))</f>
        <v/>
      </c>
      <c r="AK139">
        <f>INDEX('Input EIA SEDS'!$A:$BZ, $A139, COLUMN(AK139))</f>
        <v/>
      </c>
      <c r="AL139">
        <f>INDEX('Input EIA SEDS'!$A:$BZ, $A139, COLUMN(AL139))</f>
        <v/>
      </c>
      <c r="AM139">
        <f>INDEX('Input EIA SEDS'!$A:$BZ, $A139, COLUMN(AM139))</f>
        <v/>
      </c>
      <c r="AN139">
        <f>INDEX('Input EIA SEDS'!$A:$BZ, $A139, COLUMN(AN139))</f>
        <v/>
      </c>
      <c r="AO139">
        <f>INDEX('Input EIA SEDS'!$A:$BZ, $A139, COLUMN(AO139))</f>
        <v/>
      </c>
      <c r="AP139">
        <f>INDEX('Input EIA SEDS'!$A:$BZ, $A139, COLUMN(AP139))</f>
        <v/>
      </c>
      <c r="AQ139">
        <f>INDEX('Input EIA SEDS'!$A:$BZ, $A139, COLUMN(AQ139))</f>
        <v/>
      </c>
      <c r="AR139">
        <f>INDEX('Input EIA SEDS'!$A:$BZ, $A139, COLUMN(AR139))</f>
        <v/>
      </c>
      <c r="AS139">
        <f>INDEX('Input EIA SEDS'!$A:$BZ, $A139, COLUMN(AS139))</f>
        <v/>
      </c>
      <c r="AT139">
        <f>INDEX('Input EIA SEDS'!$A:$BZ, $A139, COLUMN(AT139))</f>
        <v/>
      </c>
      <c r="AU139">
        <f>INDEX('Input EIA SEDS'!$A:$BZ, $A139, COLUMN(AU139))</f>
        <v/>
      </c>
      <c r="AV139">
        <f>INDEX('Input EIA SEDS'!$A:$BZ, $A139, COLUMN(AV139))</f>
        <v/>
      </c>
      <c r="AW139">
        <f>INDEX('Input EIA SEDS'!$A:$BZ, $A139, COLUMN(AW139))</f>
        <v/>
      </c>
      <c r="AX139">
        <f>INDEX('Input EIA SEDS'!$A:$BZ, $A139, COLUMN(AX139))</f>
        <v/>
      </c>
      <c r="AY139">
        <f>INDEX('Input EIA SEDS'!$A:$BZ, $A139, COLUMN(AY139))</f>
        <v/>
      </c>
      <c r="AZ139">
        <f>INDEX('Input EIA SEDS'!$A:$BZ, $A139, COLUMN(AZ139))</f>
        <v/>
      </c>
      <c r="BA139">
        <f>INDEX('Input EIA SEDS'!$A:$BZ, $A139, COLUMN(BA139))</f>
        <v/>
      </c>
      <c r="BB139">
        <f>INDEX('Input EIA SEDS'!$A:$BZ, $A139, COLUMN(BB139))</f>
        <v/>
      </c>
      <c r="BC139">
        <f>INDEX('Input EIA SEDS'!$A:$BZ, $A139, COLUMN(BC139))</f>
        <v/>
      </c>
      <c r="BD139">
        <f>INDEX('Input EIA SEDS'!$A:$BZ, $A139, COLUMN(BD139))</f>
        <v/>
      </c>
      <c r="BE139">
        <f>INDEX('Input EIA SEDS'!$A:$BZ, $A139, COLUMN(BE139))</f>
        <v/>
      </c>
      <c r="BF139">
        <f>INDEX('Input EIA SEDS'!$A:$BZ, $A139, COLUMN(BF139))</f>
        <v/>
      </c>
      <c r="BG139">
        <f>INDEX('Input EIA SEDS'!$A:$BZ, $A139, COLUMN(BG139))</f>
        <v/>
      </c>
      <c r="BH139">
        <f>INDEX('Input EIA SEDS'!$A:$BZ, $A139, COLUMN(BH139))</f>
        <v/>
      </c>
      <c r="BI139">
        <f>INDEX('Input EIA SEDS'!$A:$BZ, $A139, COLUMN(BI139))</f>
        <v/>
      </c>
      <c r="BJ139">
        <f>INDEX('Input EIA SEDS'!$A:$BZ, $A139, COLUMN(BJ139))</f>
        <v/>
      </c>
      <c r="BK139">
        <f>INDEX('Input EIA SEDS'!$A:$BZ, $A139, COLUMN(BK139))</f>
        <v/>
      </c>
      <c r="BL139">
        <f>INDEX('Input EIA SEDS'!$A:$BZ, $A139, COLUMN(BL139))</f>
        <v/>
      </c>
      <c r="BM139">
        <f>INDEX('Input EIA SEDS'!$A:$BZ, $A139, COLUMN(BM139))</f>
        <v/>
      </c>
      <c r="BN139">
        <f>INDEX('Input EIA SEDS'!$A:$BZ, $A139, COLUMN(BN139))</f>
        <v/>
      </c>
      <c r="BO139">
        <f>INDEX('Input EIA SEDS'!$A:$BZ, $A139, COLUMN(BO139))</f>
        <v/>
      </c>
      <c r="BP139">
        <f>INDEX('Input EIA SEDS'!$A:$BZ, $A139, COLUMN(BP139))</f>
        <v/>
      </c>
      <c r="BQ139">
        <f>INDEX('Input EIA SEDS'!$A:$BZ, $A139, COLUMN(BQ139))</f>
        <v/>
      </c>
      <c r="BR139">
        <f>INDEX('Input EIA SEDS'!$A:$BZ, $A139, COLUMN(BR139))</f>
        <v/>
      </c>
      <c r="BS139">
        <f>INDEX('Input EIA SEDS'!$A:$BZ, $A139, COLUMN(BS139))</f>
        <v/>
      </c>
      <c r="BT139">
        <f>INDEX('Input EIA SEDS'!$A:$BZ, $A139, COLUMN(BT139))</f>
        <v/>
      </c>
      <c r="BU139">
        <f>INDEX('Input EIA SEDS'!$A:$BZ, $A139, COLUMN(BU139))</f>
        <v/>
      </c>
      <c r="BV139">
        <f>INDEX('Input EIA SEDS'!$A:$BZ, $A139, COLUMN(BV139))</f>
        <v/>
      </c>
      <c r="BW139">
        <f>INDEX('Input EIA SEDS'!$A:$BZ, $A139, COLUMN(BW139))</f>
        <v/>
      </c>
    </row>
    <row r="140" spans="1:75">
      <c r="A140">
        <f>MATCH($C140,'Input EIA SEDS'!$C:$C,0)</f>
        <v/>
      </c>
      <c r="B140">
        <f>INDEX('Input EIA SEDS'!$A:$BZ, $A140, COLUMN(B140))</f>
        <v/>
      </c>
      <c r="C140" t="s">
        <v>1078</v>
      </c>
      <c r="D140">
        <f>INDEX('Input EIA SEDS'!$A:$BZ, $A140, COLUMN(D140))</f>
        <v/>
      </c>
      <c r="E140">
        <f>INDEX('Input EIA SEDS'!$A:$BZ, $A140, COLUMN(E140))</f>
        <v/>
      </c>
      <c r="F140">
        <f>INDEX('Input EIA SEDS'!$A:$BZ, $A140, COLUMN(F140))</f>
        <v/>
      </c>
      <c r="G140">
        <f>INDEX('Input EIA SEDS'!$A:$BZ, $A140, COLUMN(G140))</f>
        <v/>
      </c>
      <c r="H140">
        <f>INDEX('Input EIA SEDS'!$A:$BZ, $A140, COLUMN(H140))</f>
        <v/>
      </c>
      <c r="I140">
        <f>INDEX('Input EIA SEDS'!$A:$BZ, $A140, COLUMN(I140))</f>
        <v/>
      </c>
      <c r="J140">
        <f>INDEX('Input EIA SEDS'!$A:$BZ, $A140, COLUMN(J140))</f>
        <v/>
      </c>
      <c r="K140">
        <f>INDEX('Input EIA SEDS'!$A:$BZ, $A140, COLUMN(K140))</f>
        <v/>
      </c>
      <c r="L140">
        <f>INDEX('Input EIA SEDS'!$A:$BZ, $A140, COLUMN(L140))</f>
        <v/>
      </c>
      <c r="M140">
        <f>INDEX('Input EIA SEDS'!$A:$BZ, $A140, COLUMN(M140))</f>
        <v/>
      </c>
      <c r="N140">
        <f>INDEX('Input EIA SEDS'!$A:$BZ, $A140, COLUMN(N140))</f>
        <v/>
      </c>
      <c r="O140">
        <f>INDEX('Input EIA SEDS'!$A:$BZ, $A140, COLUMN(O140))</f>
        <v/>
      </c>
      <c r="P140">
        <f>INDEX('Input EIA SEDS'!$A:$BZ, $A140, COLUMN(P140))</f>
        <v/>
      </c>
      <c r="Q140">
        <f>INDEX('Input EIA SEDS'!$A:$BZ, $A140, COLUMN(Q140))</f>
        <v/>
      </c>
      <c r="R140">
        <f>INDEX('Input EIA SEDS'!$A:$BZ, $A140, COLUMN(R140))</f>
        <v/>
      </c>
      <c r="S140">
        <f>INDEX('Input EIA SEDS'!$A:$BZ, $A140, COLUMN(S140))</f>
        <v/>
      </c>
      <c r="T140">
        <f>INDEX('Input EIA SEDS'!$A:$BZ, $A140, COLUMN(T140))</f>
        <v/>
      </c>
      <c r="U140">
        <f>INDEX('Input EIA SEDS'!$A:$BZ, $A140, COLUMN(U140))</f>
        <v/>
      </c>
      <c r="V140">
        <f>INDEX('Input EIA SEDS'!$A:$BZ, $A140, COLUMN(V140))</f>
        <v/>
      </c>
      <c r="W140">
        <f>INDEX('Input EIA SEDS'!$A:$BZ, $A140, COLUMN(W140))</f>
        <v/>
      </c>
      <c r="X140">
        <f>INDEX('Input EIA SEDS'!$A:$BZ, $A140, COLUMN(X140))</f>
        <v/>
      </c>
      <c r="Y140">
        <f>INDEX('Input EIA SEDS'!$A:$BZ, $A140, COLUMN(Y140))</f>
        <v/>
      </c>
      <c r="Z140">
        <f>INDEX('Input EIA SEDS'!$A:$BZ, $A140, COLUMN(Z140))</f>
        <v/>
      </c>
      <c r="AA140">
        <f>INDEX('Input EIA SEDS'!$A:$BZ, $A140, COLUMN(AA140))</f>
        <v/>
      </c>
      <c r="AB140">
        <f>INDEX('Input EIA SEDS'!$A:$BZ, $A140, COLUMN(AB140))</f>
        <v/>
      </c>
      <c r="AC140">
        <f>INDEX('Input EIA SEDS'!$A:$BZ, $A140, COLUMN(AC140))</f>
        <v/>
      </c>
      <c r="AD140">
        <f>INDEX('Input EIA SEDS'!$A:$BZ, $A140, COLUMN(AD140))</f>
        <v/>
      </c>
      <c r="AE140">
        <f>INDEX('Input EIA SEDS'!$A:$BZ, $A140, COLUMN(AE140))</f>
        <v/>
      </c>
      <c r="AF140">
        <f>INDEX('Input EIA SEDS'!$A:$BZ, $A140, COLUMN(AF140))</f>
        <v/>
      </c>
      <c r="AG140">
        <f>INDEX('Input EIA SEDS'!$A:$BZ, $A140, COLUMN(AG140))</f>
        <v/>
      </c>
      <c r="AH140">
        <f>INDEX('Input EIA SEDS'!$A:$BZ, $A140, COLUMN(AH140))</f>
        <v/>
      </c>
      <c r="AI140">
        <f>INDEX('Input EIA SEDS'!$A:$BZ, $A140, COLUMN(AI140))</f>
        <v/>
      </c>
      <c r="AJ140">
        <f>INDEX('Input EIA SEDS'!$A:$BZ, $A140, COLUMN(AJ140))</f>
        <v/>
      </c>
      <c r="AK140">
        <f>INDEX('Input EIA SEDS'!$A:$BZ, $A140, COLUMN(AK140))</f>
        <v/>
      </c>
      <c r="AL140">
        <f>INDEX('Input EIA SEDS'!$A:$BZ, $A140, COLUMN(AL140))</f>
        <v/>
      </c>
      <c r="AM140">
        <f>INDEX('Input EIA SEDS'!$A:$BZ, $A140, COLUMN(AM140))</f>
        <v/>
      </c>
      <c r="AN140">
        <f>INDEX('Input EIA SEDS'!$A:$BZ, $A140, COLUMN(AN140))</f>
        <v/>
      </c>
      <c r="AO140">
        <f>INDEX('Input EIA SEDS'!$A:$BZ, $A140, COLUMN(AO140))</f>
        <v/>
      </c>
      <c r="AP140">
        <f>INDEX('Input EIA SEDS'!$A:$BZ, $A140, COLUMN(AP140))</f>
        <v/>
      </c>
      <c r="AQ140">
        <f>INDEX('Input EIA SEDS'!$A:$BZ, $A140, COLUMN(AQ140))</f>
        <v/>
      </c>
      <c r="AR140">
        <f>INDEX('Input EIA SEDS'!$A:$BZ, $A140, COLUMN(AR140))</f>
        <v/>
      </c>
      <c r="AS140">
        <f>INDEX('Input EIA SEDS'!$A:$BZ, $A140, COLUMN(AS140))</f>
        <v/>
      </c>
      <c r="AT140">
        <f>INDEX('Input EIA SEDS'!$A:$BZ, $A140, COLUMN(AT140))</f>
        <v/>
      </c>
      <c r="AU140">
        <f>INDEX('Input EIA SEDS'!$A:$BZ, $A140, COLUMN(AU140))</f>
        <v/>
      </c>
      <c r="AV140">
        <f>INDEX('Input EIA SEDS'!$A:$BZ, $A140, COLUMN(AV140))</f>
        <v/>
      </c>
      <c r="AW140">
        <f>INDEX('Input EIA SEDS'!$A:$BZ, $A140, COLUMN(AW140))</f>
        <v/>
      </c>
      <c r="AX140">
        <f>INDEX('Input EIA SEDS'!$A:$BZ, $A140, COLUMN(AX140))</f>
        <v/>
      </c>
      <c r="AY140">
        <f>INDEX('Input EIA SEDS'!$A:$BZ, $A140, COLUMN(AY140))</f>
        <v/>
      </c>
      <c r="AZ140">
        <f>INDEX('Input EIA SEDS'!$A:$BZ, $A140, COLUMN(AZ140))</f>
        <v/>
      </c>
      <c r="BA140">
        <f>INDEX('Input EIA SEDS'!$A:$BZ, $A140, COLUMN(BA140))</f>
        <v/>
      </c>
      <c r="BB140">
        <f>INDEX('Input EIA SEDS'!$A:$BZ, $A140, COLUMN(BB140))</f>
        <v/>
      </c>
      <c r="BC140">
        <f>INDEX('Input EIA SEDS'!$A:$BZ, $A140, COLUMN(BC140))</f>
        <v/>
      </c>
      <c r="BD140">
        <f>INDEX('Input EIA SEDS'!$A:$BZ, $A140, COLUMN(BD140))</f>
        <v/>
      </c>
      <c r="BE140">
        <f>INDEX('Input EIA SEDS'!$A:$BZ, $A140, COLUMN(BE140))</f>
        <v/>
      </c>
      <c r="BF140">
        <f>INDEX('Input EIA SEDS'!$A:$BZ, $A140, COLUMN(BF140))</f>
        <v/>
      </c>
      <c r="BG140">
        <f>INDEX('Input EIA SEDS'!$A:$BZ, $A140, COLUMN(BG140))</f>
        <v/>
      </c>
      <c r="BH140">
        <f>INDEX('Input EIA SEDS'!$A:$BZ, $A140, COLUMN(BH140))</f>
        <v/>
      </c>
      <c r="BI140">
        <f>INDEX('Input EIA SEDS'!$A:$BZ, $A140, COLUMN(BI140))</f>
        <v/>
      </c>
      <c r="BJ140">
        <f>INDEX('Input EIA SEDS'!$A:$BZ, $A140, COLUMN(BJ140))</f>
        <v/>
      </c>
      <c r="BK140">
        <f>INDEX('Input EIA SEDS'!$A:$BZ, $A140, COLUMN(BK140))</f>
        <v/>
      </c>
      <c r="BL140">
        <f>INDEX('Input EIA SEDS'!$A:$BZ, $A140, COLUMN(BL140))</f>
        <v/>
      </c>
      <c r="BM140">
        <f>INDEX('Input EIA SEDS'!$A:$BZ, $A140, COLUMN(BM140))</f>
        <v/>
      </c>
      <c r="BN140">
        <f>INDEX('Input EIA SEDS'!$A:$BZ, $A140, COLUMN(BN140))</f>
        <v/>
      </c>
      <c r="BO140">
        <f>INDEX('Input EIA SEDS'!$A:$BZ, $A140, COLUMN(BO140))</f>
        <v/>
      </c>
      <c r="BP140">
        <f>INDEX('Input EIA SEDS'!$A:$BZ, $A140, COLUMN(BP140))</f>
        <v/>
      </c>
      <c r="BQ140">
        <f>INDEX('Input EIA SEDS'!$A:$BZ, $A140, COLUMN(BQ140))</f>
        <v/>
      </c>
      <c r="BR140">
        <f>INDEX('Input EIA SEDS'!$A:$BZ, $A140, COLUMN(BR140))</f>
        <v/>
      </c>
      <c r="BS140">
        <f>INDEX('Input EIA SEDS'!$A:$BZ, $A140, COLUMN(BS140))</f>
        <v/>
      </c>
      <c r="BT140">
        <f>INDEX('Input EIA SEDS'!$A:$BZ, $A140, COLUMN(BT140))</f>
        <v/>
      </c>
      <c r="BU140">
        <f>INDEX('Input EIA SEDS'!$A:$BZ, $A140, COLUMN(BU140))</f>
        <v/>
      </c>
      <c r="BV140">
        <f>INDEX('Input EIA SEDS'!$A:$BZ, $A140, COLUMN(BV140))</f>
        <v/>
      </c>
      <c r="BW140">
        <f>INDEX('Input EIA SEDS'!$A:$BZ, $A140, COLUMN(BW140))</f>
        <v/>
      </c>
    </row>
    <row r="141" spans="1:75">
      <c r="A141">
        <f>MATCH($C141,'Input EIA SEDS'!$C:$C,0)</f>
        <v/>
      </c>
      <c r="B141">
        <f>INDEX('Input EIA SEDS'!$A:$BZ, $A141, COLUMN(B141))</f>
        <v/>
      </c>
      <c r="C141" t="s">
        <v>1081</v>
      </c>
      <c r="D141">
        <f>INDEX('Input EIA SEDS'!$A:$BZ, $A141, COLUMN(D141))</f>
        <v/>
      </c>
      <c r="E141">
        <f>INDEX('Input EIA SEDS'!$A:$BZ, $A141, COLUMN(E141))</f>
        <v/>
      </c>
      <c r="F141">
        <f>INDEX('Input EIA SEDS'!$A:$BZ, $A141, COLUMN(F141))</f>
        <v/>
      </c>
      <c r="G141">
        <f>INDEX('Input EIA SEDS'!$A:$BZ, $A141, COLUMN(G141))</f>
        <v/>
      </c>
      <c r="H141">
        <f>INDEX('Input EIA SEDS'!$A:$BZ, $A141, COLUMN(H141))</f>
        <v/>
      </c>
      <c r="I141">
        <f>INDEX('Input EIA SEDS'!$A:$BZ, $A141, COLUMN(I141))</f>
        <v/>
      </c>
      <c r="J141">
        <f>INDEX('Input EIA SEDS'!$A:$BZ, $A141, COLUMN(J141))</f>
        <v/>
      </c>
      <c r="K141">
        <f>INDEX('Input EIA SEDS'!$A:$BZ, $A141, COLUMN(K141))</f>
        <v/>
      </c>
      <c r="L141">
        <f>INDEX('Input EIA SEDS'!$A:$BZ, $A141, COLUMN(L141))</f>
        <v/>
      </c>
      <c r="M141">
        <f>INDEX('Input EIA SEDS'!$A:$BZ, $A141, COLUMN(M141))</f>
        <v/>
      </c>
      <c r="N141">
        <f>INDEX('Input EIA SEDS'!$A:$BZ, $A141, COLUMN(N141))</f>
        <v/>
      </c>
      <c r="O141">
        <f>INDEX('Input EIA SEDS'!$A:$BZ, $A141, COLUMN(O141))</f>
        <v/>
      </c>
      <c r="P141">
        <f>INDEX('Input EIA SEDS'!$A:$BZ, $A141, COLUMN(P141))</f>
        <v/>
      </c>
      <c r="Q141">
        <f>INDEX('Input EIA SEDS'!$A:$BZ, $A141, COLUMN(Q141))</f>
        <v/>
      </c>
      <c r="R141">
        <f>INDEX('Input EIA SEDS'!$A:$BZ, $A141, COLUMN(R141))</f>
        <v/>
      </c>
      <c r="S141">
        <f>INDEX('Input EIA SEDS'!$A:$BZ, $A141, COLUMN(S141))</f>
        <v/>
      </c>
      <c r="T141">
        <f>INDEX('Input EIA SEDS'!$A:$BZ, $A141, COLUMN(T141))</f>
        <v/>
      </c>
      <c r="U141">
        <f>INDEX('Input EIA SEDS'!$A:$BZ, $A141, COLUMN(U141))</f>
        <v/>
      </c>
      <c r="V141">
        <f>INDEX('Input EIA SEDS'!$A:$BZ, $A141, COLUMN(V141))</f>
        <v/>
      </c>
      <c r="W141">
        <f>INDEX('Input EIA SEDS'!$A:$BZ, $A141, COLUMN(W141))</f>
        <v/>
      </c>
      <c r="X141">
        <f>INDEX('Input EIA SEDS'!$A:$BZ, $A141, COLUMN(X141))</f>
        <v/>
      </c>
      <c r="Y141">
        <f>INDEX('Input EIA SEDS'!$A:$BZ, $A141, COLUMN(Y141))</f>
        <v/>
      </c>
      <c r="Z141">
        <f>INDEX('Input EIA SEDS'!$A:$BZ, $A141, COLUMN(Z141))</f>
        <v/>
      </c>
      <c r="AA141">
        <f>INDEX('Input EIA SEDS'!$A:$BZ, $A141, COLUMN(AA141))</f>
        <v/>
      </c>
      <c r="AB141">
        <f>INDEX('Input EIA SEDS'!$A:$BZ, $A141, COLUMN(AB141))</f>
        <v/>
      </c>
      <c r="AC141">
        <f>INDEX('Input EIA SEDS'!$A:$BZ, $A141, COLUMN(AC141))</f>
        <v/>
      </c>
      <c r="AD141">
        <f>INDEX('Input EIA SEDS'!$A:$BZ, $A141, COLUMN(AD141))</f>
        <v/>
      </c>
      <c r="AE141">
        <f>INDEX('Input EIA SEDS'!$A:$BZ, $A141, COLUMN(AE141))</f>
        <v/>
      </c>
      <c r="AF141">
        <f>INDEX('Input EIA SEDS'!$A:$BZ, $A141, COLUMN(AF141))</f>
        <v/>
      </c>
      <c r="AG141">
        <f>INDEX('Input EIA SEDS'!$A:$BZ, $A141, COLUMN(AG141))</f>
        <v/>
      </c>
      <c r="AH141">
        <f>INDEX('Input EIA SEDS'!$A:$BZ, $A141, COLUMN(AH141))</f>
        <v/>
      </c>
      <c r="AI141">
        <f>INDEX('Input EIA SEDS'!$A:$BZ, $A141, COLUMN(AI141))</f>
        <v/>
      </c>
      <c r="AJ141">
        <f>INDEX('Input EIA SEDS'!$A:$BZ, $A141, COLUMN(AJ141))</f>
        <v/>
      </c>
      <c r="AK141">
        <f>INDEX('Input EIA SEDS'!$A:$BZ, $A141, COLUMN(AK141))</f>
        <v/>
      </c>
      <c r="AL141">
        <f>INDEX('Input EIA SEDS'!$A:$BZ, $A141, COLUMN(AL141))</f>
        <v/>
      </c>
      <c r="AM141">
        <f>INDEX('Input EIA SEDS'!$A:$BZ, $A141, COLUMN(AM141))</f>
        <v/>
      </c>
      <c r="AN141">
        <f>INDEX('Input EIA SEDS'!$A:$BZ, $A141, COLUMN(AN141))</f>
        <v/>
      </c>
      <c r="AO141">
        <f>INDEX('Input EIA SEDS'!$A:$BZ, $A141, COLUMN(AO141))</f>
        <v/>
      </c>
      <c r="AP141">
        <f>INDEX('Input EIA SEDS'!$A:$BZ, $A141, COLUMN(AP141))</f>
        <v/>
      </c>
      <c r="AQ141">
        <f>INDEX('Input EIA SEDS'!$A:$BZ, $A141, COLUMN(AQ141))</f>
        <v/>
      </c>
      <c r="AR141">
        <f>INDEX('Input EIA SEDS'!$A:$BZ, $A141, COLUMN(AR141))</f>
        <v/>
      </c>
      <c r="AS141">
        <f>INDEX('Input EIA SEDS'!$A:$BZ, $A141, COLUMN(AS141))</f>
        <v/>
      </c>
      <c r="AT141">
        <f>INDEX('Input EIA SEDS'!$A:$BZ, $A141, COLUMN(AT141))</f>
        <v/>
      </c>
      <c r="AU141">
        <f>INDEX('Input EIA SEDS'!$A:$BZ, $A141, COLUMN(AU141))</f>
        <v/>
      </c>
      <c r="AV141">
        <f>INDEX('Input EIA SEDS'!$A:$BZ, $A141, COLUMN(AV141))</f>
        <v/>
      </c>
      <c r="AW141">
        <f>INDEX('Input EIA SEDS'!$A:$BZ, $A141, COLUMN(AW141))</f>
        <v/>
      </c>
      <c r="AX141">
        <f>INDEX('Input EIA SEDS'!$A:$BZ, $A141, COLUMN(AX141))</f>
        <v/>
      </c>
      <c r="AY141">
        <f>INDEX('Input EIA SEDS'!$A:$BZ, $A141, COLUMN(AY141))</f>
        <v/>
      </c>
      <c r="AZ141">
        <f>INDEX('Input EIA SEDS'!$A:$BZ, $A141, COLUMN(AZ141))</f>
        <v/>
      </c>
      <c r="BA141">
        <f>INDEX('Input EIA SEDS'!$A:$BZ, $A141, COLUMN(BA141))</f>
        <v/>
      </c>
      <c r="BB141">
        <f>INDEX('Input EIA SEDS'!$A:$BZ, $A141, COLUMN(BB141))</f>
        <v/>
      </c>
      <c r="BC141">
        <f>INDEX('Input EIA SEDS'!$A:$BZ, $A141, COLUMN(BC141))</f>
        <v/>
      </c>
      <c r="BD141">
        <f>INDEX('Input EIA SEDS'!$A:$BZ, $A141, COLUMN(BD141))</f>
        <v/>
      </c>
      <c r="BE141">
        <f>INDEX('Input EIA SEDS'!$A:$BZ, $A141, COLUMN(BE141))</f>
        <v/>
      </c>
      <c r="BF141">
        <f>INDEX('Input EIA SEDS'!$A:$BZ, $A141, COLUMN(BF141))</f>
        <v/>
      </c>
      <c r="BG141">
        <f>INDEX('Input EIA SEDS'!$A:$BZ, $A141, COLUMN(BG141))</f>
        <v/>
      </c>
      <c r="BH141">
        <f>INDEX('Input EIA SEDS'!$A:$BZ, $A141, COLUMN(BH141))</f>
        <v/>
      </c>
      <c r="BI141">
        <f>INDEX('Input EIA SEDS'!$A:$BZ, $A141, COLUMN(BI141))</f>
        <v/>
      </c>
      <c r="BJ141">
        <f>INDEX('Input EIA SEDS'!$A:$BZ, $A141, COLUMN(BJ141))</f>
        <v/>
      </c>
      <c r="BK141">
        <f>INDEX('Input EIA SEDS'!$A:$BZ, $A141, COLUMN(BK141))</f>
        <v/>
      </c>
      <c r="BL141">
        <f>INDEX('Input EIA SEDS'!$A:$BZ, $A141, COLUMN(BL141))</f>
        <v/>
      </c>
      <c r="BM141">
        <f>INDEX('Input EIA SEDS'!$A:$BZ, $A141, COLUMN(BM141))</f>
        <v/>
      </c>
      <c r="BN141">
        <f>INDEX('Input EIA SEDS'!$A:$BZ, $A141, COLUMN(BN141))</f>
        <v/>
      </c>
      <c r="BO141">
        <f>INDEX('Input EIA SEDS'!$A:$BZ, $A141, COLUMN(BO141))</f>
        <v/>
      </c>
      <c r="BP141">
        <f>INDEX('Input EIA SEDS'!$A:$BZ, $A141, COLUMN(BP141))</f>
        <v/>
      </c>
      <c r="BQ141">
        <f>INDEX('Input EIA SEDS'!$A:$BZ, $A141, COLUMN(BQ141))</f>
        <v/>
      </c>
      <c r="BR141">
        <f>INDEX('Input EIA SEDS'!$A:$BZ, $A141, COLUMN(BR141))</f>
        <v/>
      </c>
      <c r="BS141">
        <f>INDEX('Input EIA SEDS'!$A:$BZ, $A141, COLUMN(BS141))</f>
        <v/>
      </c>
      <c r="BT141">
        <f>INDEX('Input EIA SEDS'!$A:$BZ, $A141, COLUMN(BT141))</f>
        <v/>
      </c>
      <c r="BU141">
        <f>INDEX('Input EIA SEDS'!$A:$BZ, $A141, COLUMN(BU141))</f>
        <v/>
      </c>
      <c r="BV141">
        <f>INDEX('Input EIA SEDS'!$A:$BZ, $A141, COLUMN(BV141))</f>
        <v/>
      </c>
      <c r="BW141">
        <f>INDEX('Input EIA SEDS'!$A:$BZ, $A141, COLUMN(BW141))</f>
        <v/>
      </c>
    </row>
    <row r="142" spans="1:75">
      <c r="A142">
        <f>MATCH($C142,'Input EIA SEDS'!$C:$C,0)</f>
        <v/>
      </c>
      <c r="B142">
        <f>INDEX('Input EIA SEDS'!$A:$BZ, $A142, COLUMN(B142))</f>
        <v/>
      </c>
      <c r="C142" t="s">
        <v>1083</v>
      </c>
      <c r="D142">
        <f>INDEX('Input EIA SEDS'!$A:$BZ, $A142, COLUMN(D142))</f>
        <v/>
      </c>
      <c r="E142">
        <f>INDEX('Input EIA SEDS'!$A:$BZ, $A142, COLUMN(E142))</f>
        <v/>
      </c>
      <c r="F142">
        <f>INDEX('Input EIA SEDS'!$A:$BZ, $A142, COLUMN(F142))</f>
        <v/>
      </c>
      <c r="G142">
        <f>INDEX('Input EIA SEDS'!$A:$BZ, $A142, COLUMN(G142))</f>
        <v/>
      </c>
      <c r="H142">
        <f>INDEX('Input EIA SEDS'!$A:$BZ, $A142, COLUMN(H142))</f>
        <v/>
      </c>
      <c r="I142">
        <f>INDEX('Input EIA SEDS'!$A:$BZ, $A142, COLUMN(I142))</f>
        <v/>
      </c>
      <c r="J142">
        <f>INDEX('Input EIA SEDS'!$A:$BZ, $A142, COLUMN(J142))</f>
        <v/>
      </c>
      <c r="K142">
        <f>INDEX('Input EIA SEDS'!$A:$BZ, $A142, COLUMN(K142))</f>
        <v/>
      </c>
      <c r="L142">
        <f>INDEX('Input EIA SEDS'!$A:$BZ, $A142, COLUMN(L142))</f>
        <v/>
      </c>
      <c r="M142">
        <f>INDEX('Input EIA SEDS'!$A:$BZ, $A142, COLUMN(M142))</f>
        <v/>
      </c>
      <c r="N142">
        <f>INDEX('Input EIA SEDS'!$A:$BZ, $A142, COLUMN(N142))</f>
        <v/>
      </c>
      <c r="O142">
        <f>INDEX('Input EIA SEDS'!$A:$BZ, $A142, COLUMN(O142))</f>
        <v/>
      </c>
      <c r="P142">
        <f>INDEX('Input EIA SEDS'!$A:$BZ, $A142, COLUMN(P142))</f>
        <v/>
      </c>
      <c r="Q142">
        <f>INDEX('Input EIA SEDS'!$A:$BZ, $A142, COLUMN(Q142))</f>
        <v/>
      </c>
      <c r="R142">
        <f>INDEX('Input EIA SEDS'!$A:$BZ, $A142, COLUMN(R142))</f>
        <v/>
      </c>
      <c r="S142">
        <f>INDEX('Input EIA SEDS'!$A:$BZ, $A142, COLUMN(S142))</f>
        <v/>
      </c>
      <c r="T142">
        <f>INDEX('Input EIA SEDS'!$A:$BZ, $A142, COLUMN(T142))</f>
        <v/>
      </c>
      <c r="U142">
        <f>INDEX('Input EIA SEDS'!$A:$BZ, $A142, COLUMN(U142))</f>
        <v/>
      </c>
      <c r="V142">
        <f>INDEX('Input EIA SEDS'!$A:$BZ, $A142, COLUMN(V142))</f>
        <v/>
      </c>
      <c r="W142">
        <f>INDEX('Input EIA SEDS'!$A:$BZ, $A142, COLUMN(W142))</f>
        <v/>
      </c>
      <c r="X142">
        <f>INDEX('Input EIA SEDS'!$A:$BZ, $A142, COLUMN(X142))</f>
        <v/>
      </c>
      <c r="Y142">
        <f>INDEX('Input EIA SEDS'!$A:$BZ, $A142, COLUMN(Y142))</f>
        <v/>
      </c>
      <c r="Z142">
        <f>INDEX('Input EIA SEDS'!$A:$BZ, $A142, COLUMN(Z142))</f>
        <v/>
      </c>
      <c r="AA142">
        <f>INDEX('Input EIA SEDS'!$A:$BZ, $A142, COLUMN(AA142))</f>
        <v/>
      </c>
      <c r="AB142">
        <f>INDEX('Input EIA SEDS'!$A:$BZ, $A142, COLUMN(AB142))</f>
        <v/>
      </c>
      <c r="AC142">
        <f>INDEX('Input EIA SEDS'!$A:$BZ, $A142, COLUMN(AC142))</f>
        <v/>
      </c>
      <c r="AD142">
        <f>INDEX('Input EIA SEDS'!$A:$BZ, $A142, COLUMN(AD142))</f>
        <v/>
      </c>
      <c r="AE142">
        <f>INDEX('Input EIA SEDS'!$A:$BZ, $A142, COLUMN(AE142))</f>
        <v/>
      </c>
      <c r="AF142">
        <f>INDEX('Input EIA SEDS'!$A:$BZ, $A142, COLUMN(AF142))</f>
        <v/>
      </c>
      <c r="AG142">
        <f>INDEX('Input EIA SEDS'!$A:$BZ, $A142, COLUMN(AG142))</f>
        <v/>
      </c>
      <c r="AH142">
        <f>INDEX('Input EIA SEDS'!$A:$BZ, $A142, COLUMN(AH142))</f>
        <v/>
      </c>
      <c r="AI142">
        <f>INDEX('Input EIA SEDS'!$A:$BZ, $A142, COLUMN(AI142))</f>
        <v/>
      </c>
      <c r="AJ142">
        <f>INDEX('Input EIA SEDS'!$A:$BZ, $A142, COLUMN(AJ142))</f>
        <v/>
      </c>
      <c r="AK142">
        <f>INDEX('Input EIA SEDS'!$A:$BZ, $A142, COLUMN(AK142))</f>
        <v/>
      </c>
      <c r="AL142">
        <f>INDEX('Input EIA SEDS'!$A:$BZ, $A142, COLUMN(AL142))</f>
        <v/>
      </c>
      <c r="AM142">
        <f>INDEX('Input EIA SEDS'!$A:$BZ, $A142, COLUMN(AM142))</f>
        <v/>
      </c>
      <c r="AN142">
        <f>INDEX('Input EIA SEDS'!$A:$BZ, $A142, COLUMN(AN142))</f>
        <v/>
      </c>
      <c r="AO142">
        <f>INDEX('Input EIA SEDS'!$A:$BZ, $A142, COLUMN(AO142))</f>
        <v/>
      </c>
      <c r="AP142">
        <f>INDEX('Input EIA SEDS'!$A:$BZ, $A142, COLUMN(AP142))</f>
        <v/>
      </c>
      <c r="AQ142">
        <f>INDEX('Input EIA SEDS'!$A:$BZ, $A142, COLUMN(AQ142))</f>
        <v/>
      </c>
      <c r="AR142">
        <f>INDEX('Input EIA SEDS'!$A:$BZ, $A142, COLUMN(AR142))</f>
        <v/>
      </c>
      <c r="AS142">
        <f>INDEX('Input EIA SEDS'!$A:$BZ, $A142, COLUMN(AS142))</f>
        <v/>
      </c>
      <c r="AT142">
        <f>INDEX('Input EIA SEDS'!$A:$BZ, $A142, COLUMN(AT142))</f>
        <v/>
      </c>
      <c r="AU142">
        <f>INDEX('Input EIA SEDS'!$A:$BZ, $A142, COLUMN(AU142))</f>
        <v/>
      </c>
      <c r="AV142">
        <f>INDEX('Input EIA SEDS'!$A:$BZ, $A142, COLUMN(AV142))</f>
        <v/>
      </c>
      <c r="AW142">
        <f>INDEX('Input EIA SEDS'!$A:$BZ, $A142, COLUMN(AW142))</f>
        <v/>
      </c>
      <c r="AX142">
        <f>INDEX('Input EIA SEDS'!$A:$BZ, $A142, COLUMN(AX142))</f>
        <v/>
      </c>
      <c r="AY142">
        <f>INDEX('Input EIA SEDS'!$A:$BZ, $A142, COLUMN(AY142))</f>
        <v/>
      </c>
      <c r="AZ142">
        <f>INDEX('Input EIA SEDS'!$A:$BZ, $A142, COLUMN(AZ142))</f>
        <v/>
      </c>
      <c r="BA142">
        <f>INDEX('Input EIA SEDS'!$A:$BZ, $A142, COLUMN(BA142))</f>
        <v/>
      </c>
      <c r="BB142">
        <f>INDEX('Input EIA SEDS'!$A:$BZ, $A142, COLUMN(BB142))</f>
        <v/>
      </c>
      <c r="BC142">
        <f>INDEX('Input EIA SEDS'!$A:$BZ, $A142, COLUMN(BC142))</f>
        <v/>
      </c>
      <c r="BD142">
        <f>INDEX('Input EIA SEDS'!$A:$BZ, $A142, COLUMN(BD142))</f>
        <v/>
      </c>
      <c r="BE142">
        <f>INDEX('Input EIA SEDS'!$A:$BZ, $A142, COLUMN(BE142))</f>
        <v/>
      </c>
      <c r="BF142">
        <f>INDEX('Input EIA SEDS'!$A:$BZ, $A142, COLUMN(BF142))</f>
        <v/>
      </c>
      <c r="BG142">
        <f>INDEX('Input EIA SEDS'!$A:$BZ, $A142, COLUMN(BG142))</f>
        <v/>
      </c>
      <c r="BH142">
        <f>INDEX('Input EIA SEDS'!$A:$BZ, $A142, COLUMN(BH142))</f>
        <v/>
      </c>
      <c r="BI142">
        <f>INDEX('Input EIA SEDS'!$A:$BZ, $A142, COLUMN(BI142))</f>
        <v/>
      </c>
      <c r="BJ142">
        <f>INDEX('Input EIA SEDS'!$A:$BZ, $A142, COLUMN(BJ142))</f>
        <v/>
      </c>
      <c r="BK142">
        <f>INDEX('Input EIA SEDS'!$A:$BZ, $A142, COLUMN(BK142))</f>
        <v/>
      </c>
      <c r="BL142">
        <f>INDEX('Input EIA SEDS'!$A:$BZ, $A142, COLUMN(BL142))</f>
        <v/>
      </c>
      <c r="BM142">
        <f>INDEX('Input EIA SEDS'!$A:$BZ, $A142, COLUMN(BM142))</f>
        <v/>
      </c>
      <c r="BN142">
        <f>INDEX('Input EIA SEDS'!$A:$BZ, $A142, COLUMN(BN142))</f>
        <v/>
      </c>
      <c r="BO142">
        <f>INDEX('Input EIA SEDS'!$A:$BZ, $A142, COLUMN(BO142))</f>
        <v/>
      </c>
      <c r="BP142">
        <f>INDEX('Input EIA SEDS'!$A:$BZ, $A142, COLUMN(BP142))</f>
        <v/>
      </c>
      <c r="BQ142">
        <f>INDEX('Input EIA SEDS'!$A:$BZ, $A142, COLUMN(BQ142))</f>
        <v/>
      </c>
      <c r="BR142">
        <f>INDEX('Input EIA SEDS'!$A:$BZ, $A142, COLUMN(BR142))</f>
        <v/>
      </c>
      <c r="BS142">
        <f>INDEX('Input EIA SEDS'!$A:$BZ, $A142, COLUMN(BS142))</f>
        <v/>
      </c>
      <c r="BT142">
        <f>INDEX('Input EIA SEDS'!$A:$BZ, $A142, COLUMN(BT142))</f>
        <v/>
      </c>
      <c r="BU142">
        <f>INDEX('Input EIA SEDS'!$A:$BZ, $A142, COLUMN(BU142))</f>
        <v/>
      </c>
      <c r="BV142">
        <f>INDEX('Input EIA SEDS'!$A:$BZ, $A142, COLUMN(BV142))</f>
        <v/>
      </c>
      <c r="BW142">
        <f>INDEX('Input EIA SEDS'!$A:$BZ, $A142, COLUMN(BW142))</f>
        <v/>
      </c>
    </row>
    <row r="143" spans="1:75">
      <c r="A143">
        <f>MATCH($C143,'Input EIA SEDS'!$C:$C,0)</f>
        <v/>
      </c>
      <c r="B143">
        <f>INDEX('Input EIA SEDS'!$A:$BZ, $A143, COLUMN(B143))</f>
        <v/>
      </c>
      <c r="C143" t="s">
        <v>1099</v>
      </c>
      <c r="D143">
        <f>INDEX('Input EIA SEDS'!$A:$BZ, $A143, COLUMN(D143))</f>
        <v/>
      </c>
      <c r="E143">
        <f>INDEX('Input EIA SEDS'!$A:$BZ, $A143, COLUMN(E143))</f>
        <v/>
      </c>
      <c r="F143">
        <f>INDEX('Input EIA SEDS'!$A:$BZ, $A143, COLUMN(F143))</f>
        <v/>
      </c>
      <c r="G143">
        <f>INDEX('Input EIA SEDS'!$A:$BZ, $A143, COLUMN(G143))</f>
        <v/>
      </c>
      <c r="H143">
        <f>INDEX('Input EIA SEDS'!$A:$BZ, $A143, COLUMN(H143))</f>
        <v/>
      </c>
      <c r="I143">
        <f>INDEX('Input EIA SEDS'!$A:$BZ, $A143, COLUMN(I143))</f>
        <v/>
      </c>
      <c r="J143">
        <f>INDEX('Input EIA SEDS'!$A:$BZ, $A143, COLUMN(J143))</f>
        <v/>
      </c>
      <c r="K143">
        <f>INDEX('Input EIA SEDS'!$A:$BZ, $A143, COLUMN(K143))</f>
        <v/>
      </c>
      <c r="L143">
        <f>INDEX('Input EIA SEDS'!$A:$BZ, $A143, COLUMN(L143))</f>
        <v/>
      </c>
      <c r="M143">
        <f>INDEX('Input EIA SEDS'!$A:$BZ, $A143, COLUMN(M143))</f>
        <v/>
      </c>
      <c r="N143">
        <f>INDEX('Input EIA SEDS'!$A:$BZ, $A143, COLUMN(N143))</f>
        <v/>
      </c>
      <c r="O143">
        <f>INDEX('Input EIA SEDS'!$A:$BZ, $A143, COLUMN(O143))</f>
        <v/>
      </c>
      <c r="P143">
        <f>INDEX('Input EIA SEDS'!$A:$BZ, $A143, COLUMN(P143))</f>
        <v/>
      </c>
      <c r="Q143">
        <f>INDEX('Input EIA SEDS'!$A:$BZ, $A143, COLUMN(Q143))</f>
        <v/>
      </c>
      <c r="R143">
        <f>INDEX('Input EIA SEDS'!$A:$BZ, $A143, COLUMN(R143))</f>
        <v/>
      </c>
      <c r="S143">
        <f>INDEX('Input EIA SEDS'!$A:$BZ, $A143, COLUMN(S143))</f>
        <v/>
      </c>
      <c r="T143">
        <f>INDEX('Input EIA SEDS'!$A:$BZ, $A143, COLUMN(T143))</f>
        <v/>
      </c>
      <c r="U143">
        <f>INDEX('Input EIA SEDS'!$A:$BZ, $A143, COLUMN(U143))</f>
        <v/>
      </c>
      <c r="V143">
        <f>INDEX('Input EIA SEDS'!$A:$BZ, $A143, COLUMN(V143))</f>
        <v/>
      </c>
      <c r="W143">
        <f>INDEX('Input EIA SEDS'!$A:$BZ, $A143, COLUMN(W143))</f>
        <v/>
      </c>
      <c r="X143">
        <f>INDEX('Input EIA SEDS'!$A:$BZ, $A143, COLUMN(X143))</f>
        <v/>
      </c>
      <c r="Y143">
        <f>INDEX('Input EIA SEDS'!$A:$BZ, $A143, COLUMN(Y143))</f>
        <v/>
      </c>
      <c r="Z143">
        <f>INDEX('Input EIA SEDS'!$A:$BZ, $A143, COLUMN(Z143))</f>
        <v/>
      </c>
      <c r="AA143">
        <f>INDEX('Input EIA SEDS'!$A:$BZ, $A143, COLUMN(AA143))</f>
        <v/>
      </c>
      <c r="AB143">
        <f>INDEX('Input EIA SEDS'!$A:$BZ, $A143, COLUMN(AB143))</f>
        <v/>
      </c>
      <c r="AC143">
        <f>INDEX('Input EIA SEDS'!$A:$BZ, $A143, COLUMN(AC143))</f>
        <v/>
      </c>
      <c r="AD143">
        <f>INDEX('Input EIA SEDS'!$A:$BZ, $A143, COLUMN(AD143))</f>
        <v/>
      </c>
      <c r="AE143">
        <f>INDEX('Input EIA SEDS'!$A:$BZ, $A143, COLUMN(AE143))</f>
        <v/>
      </c>
      <c r="AF143">
        <f>INDEX('Input EIA SEDS'!$A:$BZ, $A143, COLUMN(AF143))</f>
        <v/>
      </c>
      <c r="AG143">
        <f>INDEX('Input EIA SEDS'!$A:$BZ, $A143, COLUMN(AG143))</f>
        <v/>
      </c>
      <c r="AH143">
        <f>INDEX('Input EIA SEDS'!$A:$BZ, $A143, COLUMN(AH143))</f>
        <v/>
      </c>
      <c r="AI143">
        <f>INDEX('Input EIA SEDS'!$A:$BZ, $A143, COLUMN(AI143))</f>
        <v/>
      </c>
      <c r="AJ143">
        <f>INDEX('Input EIA SEDS'!$A:$BZ, $A143, COLUMN(AJ143))</f>
        <v/>
      </c>
      <c r="AK143">
        <f>INDEX('Input EIA SEDS'!$A:$BZ, $A143, COLUMN(AK143))</f>
        <v/>
      </c>
      <c r="AL143">
        <f>INDEX('Input EIA SEDS'!$A:$BZ, $A143, COLUMN(AL143))</f>
        <v/>
      </c>
      <c r="AM143">
        <f>INDEX('Input EIA SEDS'!$A:$BZ, $A143, COLUMN(AM143))</f>
        <v/>
      </c>
      <c r="AN143">
        <f>INDEX('Input EIA SEDS'!$A:$BZ, $A143, COLUMN(AN143))</f>
        <v/>
      </c>
      <c r="AO143">
        <f>INDEX('Input EIA SEDS'!$A:$BZ, $A143, COLUMN(AO143))</f>
        <v/>
      </c>
      <c r="AP143">
        <f>INDEX('Input EIA SEDS'!$A:$BZ, $A143, COLUMN(AP143))</f>
        <v/>
      </c>
      <c r="AQ143">
        <f>INDEX('Input EIA SEDS'!$A:$BZ, $A143, COLUMN(AQ143))</f>
        <v/>
      </c>
      <c r="AR143">
        <f>INDEX('Input EIA SEDS'!$A:$BZ, $A143, COLUMN(AR143))</f>
        <v/>
      </c>
      <c r="AS143">
        <f>INDEX('Input EIA SEDS'!$A:$BZ, $A143, COLUMN(AS143))</f>
        <v/>
      </c>
      <c r="AT143">
        <f>INDEX('Input EIA SEDS'!$A:$BZ, $A143, COLUMN(AT143))</f>
        <v/>
      </c>
      <c r="AU143">
        <f>INDEX('Input EIA SEDS'!$A:$BZ, $A143, COLUMN(AU143))</f>
        <v/>
      </c>
      <c r="AV143">
        <f>INDEX('Input EIA SEDS'!$A:$BZ, $A143, COLUMN(AV143))</f>
        <v/>
      </c>
      <c r="AW143">
        <f>INDEX('Input EIA SEDS'!$A:$BZ, $A143, COLUMN(AW143))</f>
        <v/>
      </c>
      <c r="AX143">
        <f>INDEX('Input EIA SEDS'!$A:$BZ, $A143, COLUMN(AX143))</f>
        <v/>
      </c>
      <c r="AY143">
        <f>INDEX('Input EIA SEDS'!$A:$BZ, $A143, COLUMN(AY143))</f>
        <v/>
      </c>
      <c r="AZ143">
        <f>INDEX('Input EIA SEDS'!$A:$BZ, $A143, COLUMN(AZ143))</f>
        <v/>
      </c>
      <c r="BA143">
        <f>INDEX('Input EIA SEDS'!$A:$BZ, $A143, COLUMN(BA143))</f>
        <v/>
      </c>
      <c r="BB143">
        <f>INDEX('Input EIA SEDS'!$A:$BZ, $A143, COLUMN(BB143))</f>
        <v/>
      </c>
      <c r="BC143">
        <f>INDEX('Input EIA SEDS'!$A:$BZ, $A143, COLUMN(BC143))</f>
        <v/>
      </c>
      <c r="BD143">
        <f>INDEX('Input EIA SEDS'!$A:$BZ, $A143, COLUMN(BD143))</f>
        <v/>
      </c>
      <c r="BE143">
        <f>INDEX('Input EIA SEDS'!$A:$BZ, $A143, COLUMN(BE143))</f>
        <v/>
      </c>
      <c r="BF143">
        <f>INDEX('Input EIA SEDS'!$A:$BZ, $A143, COLUMN(BF143))</f>
        <v/>
      </c>
      <c r="BG143">
        <f>INDEX('Input EIA SEDS'!$A:$BZ, $A143, COLUMN(BG143))</f>
        <v/>
      </c>
      <c r="BH143">
        <f>INDEX('Input EIA SEDS'!$A:$BZ, $A143, COLUMN(BH143))</f>
        <v/>
      </c>
      <c r="BI143">
        <f>INDEX('Input EIA SEDS'!$A:$BZ, $A143, COLUMN(BI143))</f>
        <v/>
      </c>
      <c r="BJ143">
        <f>INDEX('Input EIA SEDS'!$A:$BZ, $A143, COLUMN(BJ143))</f>
        <v/>
      </c>
      <c r="BK143">
        <f>INDEX('Input EIA SEDS'!$A:$BZ, $A143, COLUMN(BK143))</f>
        <v/>
      </c>
      <c r="BL143">
        <f>INDEX('Input EIA SEDS'!$A:$BZ, $A143, COLUMN(BL143))</f>
        <v/>
      </c>
      <c r="BM143">
        <f>INDEX('Input EIA SEDS'!$A:$BZ, $A143, COLUMN(BM143))</f>
        <v/>
      </c>
      <c r="BN143">
        <f>INDEX('Input EIA SEDS'!$A:$BZ, $A143, COLUMN(BN143))</f>
        <v/>
      </c>
      <c r="BO143">
        <f>INDEX('Input EIA SEDS'!$A:$BZ, $A143, COLUMN(BO143))</f>
        <v/>
      </c>
      <c r="BP143">
        <f>INDEX('Input EIA SEDS'!$A:$BZ, $A143, COLUMN(BP143))</f>
        <v/>
      </c>
      <c r="BQ143">
        <f>INDEX('Input EIA SEDS'!$A:$BZ, $A143, COLUMN(BQ143))</f>
        <v/>
      </c>
      <c r="BR143">
        <f>INDEX('Input EIA SEDS'!$A:$BZ, $A143, COLUMN(BR143))</f>
        <v/>
      </c>
      <c r="BS143">
        <f>INDEX('Input EIA SEDS'!$A:$BZ, $A143, COLUMN(BS143))</f>
        <v/>
      </c>
      <c r="BT143">
        <f>INDEX('Input EIA SEDS'!$A:$BZ, $A143, COLUMN(BT143))</f>
        <v/>
      </c>
      <c r="BU143">
        <f>INDEX('Input EIA SEDS'!$A:$BZ, $A143, COLUMN(BU143))</f>
        <v/>
      </c>
      <c r="BV143">
        <f>INDEX('Input EIA SEDS'!$A:$BZ, $A143, COLUMN(BV143))</f>
        <v/>
      </c>
      <c r="BW143">
        <f>INDEX('Input EIA SEDS'!$A:$BZ, $A143, COLUMN(BW143))</f>
        <v/>
      </c>
    </row>
    <row r="144" spans="1:75">
      <c r="A144">
        <f>MATCH($C144,'Input EIA SEDS'!$C:$C,0)</f>
        <v/>
      </c>
      <c r="B144">
        <f>INDEX('Input EIA SEDS'!$A:$BZ, $A144, COLUMN(B144))</f>
        <v/>
      </c>
      <c r="C144" t="s">
        <v>1102</v>
      </c>
      <c r="D144">
        <f>INDEX('Input EIA SEDS'!$A:$BZ, $A144, COLUMN(D144))</f>
        <v/>
      </c>
      <c r="E144">
        <f>INDEX('Input EIA SEDS'!$A:$BZ, $A144, COLUMN(E144))</f>
        <v/>
      </c>
      <c r="F144">
        <f>INDEX('Input EIA SEDS'!$A:$BZ, $A144, COLUMN(F144))</f>
        <v/>
      </c>
      <c r="G144">
        <f>INDEX('Input EIA SEDS'!$A:$BZ, $A144, COLUMN(G144))</f>
        <v/>
      </c>
      <c r="H144">
        <f>INDEX('Input EIA SEDS'!$A:$BZ, $A144, COLUMN(H144))</f>
        <v/>
      </c>
      <c r="I144">
        <f>INDEX('Input EIA SEDS'!$A:$BZ, $A144, COLUMN(I144))</f>
        <v/>
      </c>
      <c r="J144">
        <f>INDEX('Input EIA SEDS'!$A:$BZ, $A144, COLUMN(J144))</f>
        <v/>
      </c>
      <c r="K144">
        <f>INDEX('Input EIA SEDS'!$A:$BZ, $A144, COLUMN(K144))</f>
        <v/>
      </c>
      <c r="L144">
        <f>INDEX('Input EIA SEDS'!$A:$BZ, $A144, COLUMN(L144))</f>
        <v/>
      </c>
      <c r="M144">
        <f>INDEX('Input EIA SEDS'!$A:$BZ, $A144, COLUMN(M144))</f>
        <v/>
      </c>
      <c r="N144">
        <f>INDEX('Input EIA SEDS'!$A:$BZ, $A144, COLUMN(N144))</f>
        <v/>
      </c>
      <c r="O144">
        <f>INDEX('Input EIA SEDS'!$A:$BZ, $A144, COLUMN(O144))</f>
        <v/>
      </c>
      <c r="P144">
        <f>INDEX('Input EIA SEDS'!$A:$BZ, $A144, COLUMN(P144))</f>
        <v/>
      </c>
      <c r="Q144">
        <f>INDEX('Input EIA SEDS'!$A:$BZ, $A144, COLUMN(Q144))</f>
        <v/>
      </c>
      <c r="R144">
        <f>INDEX('Input EIA SEDS'!$A:$BZ, $A144, COLUMN(R144))</f>
        <v/>
      </c>
      <c r="S144">
        <f>INDEX('Input EIA SEDS'!$A:$BZ, $A144, COLUMN(S144))</f>
        <v/>
      </c>
      <c r="T144">
        <f>INDEX('Input EIA SEDS'!$A:$BZ, $A144, COLUMN(T144))</f>
        <v/>
      </c>
      <c r="U144">
        <f>INDEX('Input EIA SEDS'!$A:$BZ, $A144, COLUMN(U144))</f>
        <v/>
      </c>
      <c r="V144">
        <f>INDEX('Input EIA SEDS'!$A:$BZ, $A144, COLUMN(V144))</f>
        <v/>
      </c>
      <c r="W144">
        <f>INDEX('Input EIA SEDS'!$A:$BZ, $A144, COLUMN(W144))</f>
        <v/>
      </c>
      <c r="X144">
        <f>INDEX('Input EIA SEDS'!$A:$BZ, $A144, COLUMN(X144))</f>
        <v/>
      </c>
      <c r="Y144">
        <f>INDEX('Input EIA SEDS'!$A:$BZ, $A144, COLUMN(Y144))</f>
        <v/>
      </c>
      <c r="Z144">
        <f>INDEX('Input EIA SEDS'!$A:$BZ, $A144, COLUMN(Z144))</f>
        <v/>
      </c>
      <c r="AA144">
        <f>INDEX('Input EIA SEDS'!$A:$BZ, $A144, COLUMN(AA144))</f>
        <v/>
      </c>
      <c r="AB144">
        <f>INDEX('Input EIA SEDS'!$A:$BZ, $A144, COLUMN(AB144))</f>
        <v/>
      </c>
      <c r="AC144">
        <f>INDEX('Input EIA SEDS'!$A:$BZ, $A144, COLUMN(AC144))</f>
        <v/>
      </c>
      <c r="AD144">
        <f>INDEX('Input EIA SEDS'!$A:$BZ, $A144, COLUMN(AD144))</f>
        <v/>
      </c>
      <c r="AE144">
        <f>INDEX('Input EIA SEDS'!$A:$BZ, $A144, COLUMN(AE144))</f>
        <v/>
      </c>
      <c r="AF144">
        <f>INDEX('Input EIA SEDS'!$A:$BZ, $A144, COLUMN(AF144))</f>
        <v/>
      </c>
      <c r="AG144">
        <f>INDEX('Input EIA SEDS'!$A:$BZ, $A144, COLUMN(AG144))</f>
        <v/>
      </c>
      <c r="AH144">
        <f>INDEX('Input EIA SEDS'!$A:$BZ, $A144, COLUMN(AH144))</f>
        <v/>
      </c>
      <c r="AI144">
        <f>INDEX('Input EIA SEDS'!$A:$BZ, $A144, COLUMN(AI144))</f>
        <v/>
      </c>
      <c r="AJ144">
        <f>INDEX('Input EIA SEDS'!$A:$BZ, $A144, COLUMN(AJ144))</f>
        <v/>
      </c>
      <c r="AK144">
        <f>INDEX('Input EIA SEDS'!$A:$BZ, $A144, COLUMN(AK144))</f>
        <v/>
      </c>
      <c r="AL144">
        <f>INDEX('Input EIA SEDS'!$A:$BZ, $A144, COLUMN(AL144))</f>
        <v/>
      </c>
      <c r="AM144">
        <f>INDEX('Input EIA SEDS'!$A:$BZ, $A144, COLUMN(AM144))</f>
        <v/>
      </c>
      <c r="AN144">
        <f>INDEX('Input EIA SEDS'!$A:$BZ, $A144, COLUMN(AN144))</f>
        <v/>
      </c>
      <c r="AO144">
        <f>INDEX('Input EIA SEDS'!$A:$BZ, $A144, COLUMN(AO144))</f>
        <v/>
      </c>
      <c r="AP144">
        <f>INDEX('Input EIA SEDS'!$A:$BZ, $A144, COLUMN(AP144))</f>
        <v/>
      </c>
      <c r="AQ144">
        <f>INDEX('Input EIA SEDS'!$A:$BZ, $A144, COLUMN(AQ144))</f>
        <v/>
      </c>
      <c r="AR144">
        <f>INDEX('Input EIA SEDS'!$A:$BZ, $A144, COLUMN(AR144))</f>
        <v/>
      </c>
      <c r="AS144">
        <f>INDEX('Input EIA SEDS'!$A:$BZ, $A144, COLUMN(AS144))</f>
        <v/>
      </c>
      <c r="AT144">
        <f>INDEX('Input EIA SEDS'!$A:$BZ, $A144, COLUMN(AT144))</f>
        <v/>
      </c>
      <c r="AU144">
        <f>INDEX('Input EIA SEDS'!$A:$BZ, $A144, COLUMN(AU144))</f>
        <v/>
      </c>
      <c r="AV144">
        <f>INDEX('Input EIA SEDS'!$A:$BZ, $A144, COLUMN(AV144))</f>
        <v/>
      </c>
      <c r="AW144">
        <f>INDEX('Input EIA SEDS'!$A:$BZ, $A144, COLUMN(AW144))</f>
        <v/>
      </c>
      <c r="AX144">
        <f>INDEX('Input EIA SEDS'!$A:$BZ, $A144, COLUMN(AX144))</f>
        <v/>
      </c>
      <c r="AY144">
        <f>INDEX('Input EIA SEDS'!$A:$BZ, $A144, COLUMN(AY144))</f>
        <v/>
      </c>
      <c r="AZ144">
        <f>INDEX('Input EIA SEDS'!$A:$BZ, $A144, COLUMN(AZ144))</f>
        <v/>
      </c>
      <c r="BA144">
        <f>INDEX('Input EIA SEDS'!$A:$BZ, $A144, COLUMN(BA144))</f>
        <v/>
      </c>
      <c r="BB144">
        <f>INDEX('Input EIA SEDS'!$A:$BZ, $A144, COLUMN(BB144))</f>
        <v/>
      </c>
      <c r="BC144">
        <f>INDEX('Input EIA SEDS'!$A:$BZ, $A144, COLUMN(BC144))</f>
        <v/>
      </c>
      <c r="BD144">
        <f>INDEX('Input EIA SEDS'!$A:$BZ, $A144, COLUMN(BD144))</f>
        <v/>
      </c>
      <c r="BE144">
        <f>INDEX('Input EIA SEDS'!$A:$BZ, $A144, COLUMN(BE144))</f>
        <v/>
      </c>
      <c r="BF144">
        <f>INDEX('Input EIA SEDS'!$A:$BZ, $A144, COLUMN(BF144))</f>
        <v/>
      </c>
      <c r="BG144">
        <f>INDEX('Input EIA SEDS'!$A:$BZ, $A144, COLUMN(BG144))</f>
        <v/>
      </c>
      <c r="BH144">
        <f>INDEX('Input EIA SEDS'!$A:$BZ, $A144, COLUMN(BH144))</f>
        <v/>
      </c>
      <c r="BI144">
        <f>INDEX('Input EIA SEDS'!$A:$BZ, $A144, COLUMN(BI144))</f>
        <v/>
      </c>
      <c r="BJ144">
        <f>INDEX('Input EIA SEDS'!$A:$BZ, $A144, COLUMN(BJ144))</f>
        <v/>
      </c>
      <c r="BK144">
        <f>INDEX('Input EIA SEDS'!$A:$BZ, $A144, COLUMN(BK144))</f>
        <v/>
      </c>
      <c r="BL144">
        <f>INDEX('Input EIA SEDS'!$A:$BZ, $A144, COLUMN(BL144))</f>
        <v/>
      </c>
      <c r="BM144">
        <f>INDEX('Input EIA SEDS'!$A:$BZ, $A144, COLUMN(BM144))</f>
        <v/>
      </c>
      <c r="BN144">
        <f>INDEX('Input EIA SEDS'!$A:$BZ, $A144, COLUMN(BN144))</f>
        <v/>
      </c>
      <c r="BO144">
        <f>INDEX('Input EIA SEDS'!$A:$BZ, $A144, COLUMN(BO144))</f>
        <v/>
      </c>
      <c r="BP144">
        <f>INDEX('Input EIA SEDS'!$A:$BZ, $A144, COLUMN(BP144))</f>
        <v/>
      </c>
      <c r="BQ144">
        <f>INDEX('Input EIA SEDS'!$A:$BZ, $A144, COLUMN(BQ144))</f>
        <v/>
      </c>
      <c r="BR144">
        <f>INDEX('Input EIA SEDS'!$A:$BZ, $A144, COLUMN(BR144))</f>
        <v/>
      </c>
      <c r="BS144">
        <f>INDEX('Input EIA SEDS'!$A:$BZ, $A144, COLUMN(BS144))</f>
        <v/>
      </c>
      <c r="BT144">
        <f>INDEX('Input EIA SEDS'!$A:$BZ, $A144, COLUMN(BT144))</f>
        <v/>
      </c>
      <c r="BU144">
        <f>INDEX('Input EIA SEDS'!$A:$BZ, $A144, COLUMN(BU144))</f>
        <v/>
      </c>
      <c r="BV144">
        <f>INDEX('Input EIA SEDS'!$A:$BZ, $A144, COLUMN(BV144))</f>
        <v/>
      </c>
      <c r="BW144">
        <f>INDEX('Input EIA SEDS'!$A:$BZ, $A144, COLUMN(BW144))</f>
        <v/>
      </c>
    </row>
    <row r="145" spans="1:75">
      <c r="A145">
        <f>MATCH($C145,'Input EIA SEDS'!$C:$C,0)</f>
        <v/>
      </c>
      <c r="B145">
        <f>INDEX('Input EIA SEDS'!$A:$BZ, $A145, COLUMN(B145))</f>
        <v/>
      </c>
      <c r="C145" t="s">
        <v>1104</v>
      </c>
      <c r="D145">
        <f>INDEX('Input EIA SEDS'!$A:$BZ, $A145, COLUMN(D145))</f>
        <v/>
      </c>
      <c r="E145">
        <f>INDEX('Input EIA SEDS'!$A:$BZ, $A145, COLUMN(E145))</f>
        <v/>
      </c>
      <c r="F145">
        <f>INDEX('Input EIA SEDS'!$A:$BZ, $A145, COLUMN(F145))</f>
        <v/>
      </c>
      <c r="G145">
        <f>INDEX('Input EIA SEDS'!$A:$BZ, $A145, COLUMN(G145))</f>
        <v/>
      </c>
      <c r="H145">
        <f>INDEX('Input EIA SEDS'!$A:$BZ, $A145, COLUMN(H145))</f>
        <v/>
      </c>
      <c r="I145">
        <f>INDEX('Input EIA SEDS'!$A:$BZ, $A145, COLUMN(I145))</f>
        <v/>
      </c>
      <c r="J145">
        <f>INDEX('Input EIA SEDS'!$A:$BZ, $A145, COLUMN(J145))</f>
        <v/>
      </c>
      <c r="K145">
        <f>INDEX('Input EIA SEDS'!$A:$BZ, $A145, COLUMN(K145))</f>
        <v/>
      </c>
      <c r="L145">
        <f>INDEX('Input EIA SEDS'!$A:$BZ, $A145, COLUMN(L145))</f>
        <v/>
      </c>
      <c r="M145">
        <f>INDEX('Input EIA SEDS'!$A:$BZ, $A145, COLUMN(M145))</f>
        <v/>
      </c>
      <c r="N145">
        <f>INDEX('Input EIA SEDS'!$A:$BZ, $A145, COLUMN(N145))</f>
        <v/>
      </c>
      <c r="O145">
        <f>INDEX('Input EIA SEDS'!$A:$BZ, $A145, COLUMN(O145))</f>
        <v/>
      </c>
      <c r="P145">
        <f>INDEX('Input EIA SEDS'!$A:$BZ, $A145, COLUMN(P145))</f>
        <v/>
      </c>
      <c r="Q145">
        <f>INDEX('Input EIA SEDS'!$A:$BZ, $A145, COLUMN(Q145))</f>
        <v/>
      </c>
      <c r="R145">
        <f>INDEX('Input EIA SEDS'!$A:$BZ, $A145, COLUMN(R145))</f>
        <v/>
      </c>
      <c r="S145">
        <f>INDEX('Input EIA SEDS'!$A:$BZ, $A145, COLUMN(S145))</f>
        <v/>
      </c>
      <c r="T145">
        <f>INDEX('Input EIA SEDS'!$A:$BZ, $A145, COLUMN(T145))</f>
        <v/>
      </c>
      <c r="U145">
        <f>INDEX('Input EIA SEDS'!$A:$BZ, $A145, COLUMN(U145))</f>
        <v/>
      </c>
      <c r="V145">
        <f>INDEX('Input EIA SEDS'!$A:$BZ, $A145, COLUMN(V145))</f>
        <v/>
      </c>
      <c r="W145">
        <f>INDEX('Input EIA SEDS'!$A:$BZ, $A145, COLUMN(W145))</f>
        <v/>
      </c>
      <c r="X145">
        <f>INDEX('Input EIA SEDS'!$A:$BZ, $A145, COLUMN(X145))</f>
        <v/>
      </c>
      <c r="Y145">
        <f>INDEX('Input EIA SEDS'!$A:$BZ, $A145, COLUMN(Y145))</f>
        <v/>
      </c>
      <c r="Z145">
        <f>INDEX('Input EIA SEDS'!$A:$BZ, $A145, COLUMN(Z145))</f>
        <v/>
      </c>
      <c r="AA145">
        <f>INDEX('Input EIA SEDS'!$A:$BZ, $A145, COLUMN(AA145))</f>
        <v/>
      </c>
      <c r="AB145">
        <f>INDEX('Input EIA SEDS'!$A:$BZ, $A145, COLUMN(AB145))</f>
        <v/>
      </c>
      <c r="AC145">
        <f>INDEX('Input EIA SEDS'!$A:$BZ, $A145, COLUMN(AC145))</f>
        <v/>
      </c>
      <c r="AD145">
        <f>INDEX('Input EIA SEDS'!$A:$BZ, $A145, COLUMN(AD145))</f>
        <v/>
      </c>
      <c r="AE145">
        <f>INDEX('Input EIA SEDS'!$A:$BZ, $A145, COLUMN(AE145))</f>
        <v/>
      </c>
      <c r="AF145">
        <f>INDEX('Input EIA SEDS'!$A:$BZ, $A145, COLUMN(AF145))</f>
        <v/>
      </c>
      <c r="AG145">
        <f>INDEX('Input EIA SEDS'!$A:$BZ, $A145, COLUMN(AG145))</f>
        <v/>
      </c>
      <c r="AH145">
        <f>INDEX('Input EIA SEDS'!$A:$BZ, $A145, COLUMN(AH145))</f>
        <v/>
      </c>
      <c r="AI145">
        <f>INDEX('Input EIA SEDS'!$A:$BZ, $A145, COLUMN(AI145))</f>
        <v/>
      </c>
      <c r="AJ145">
        <f>INDEX('Input EIA SEDS'!$A:$BZ, $A145, COLUMN(AJ145))</f>
        <v/>
      </c>
      <c r="AK145">
        <f>INDEX('Input EIA SEDS'!$A:$BZ, $A145, COLUMN(AK145))</f>
        <v/>
      </c>
      <c r="AL145">
        <f>INDEX('Input EIA SEDS'!$A:$BZ, $A145, COLUMN(AL145))</f>
        <v/>
      </c>
      <c r="AM145">
        <f>INDEX('Input EIA SEDS'!$A:$BZ, $A145, COLUMN(AM145))</f>
        <v/>
      </c>
      <c r="AN145">
        <f>INDEX('Input EIA SEDS'!$A:$BZ, $A145, COLUMN(AN145))</f>
        <v/>
      </c>
      <c r="AO145">
        <f>INDEX('Input EIA SEDS'!$A:$BZ, $A145, COLUMN(AO145))</f>
        <v/>
      </c>
      <c r="AP145">
        <f>INDEX('Input EIA SEDS'!$A:$BZ, $A145, COLUMN(AP145))</f>
        <v/>
      </c>
      <c r="AQ145">
        <f>INDEX('Input EIA SEDS'!$A:$BZ, $A145, COLUMN(AQ145))</f>
        <v/>
      </c>
      <c r="AR145">
        <f>INDEX('Input EIA SEDS'!$A:$BZ, $A145, COLUMN(AR145))</f>
        <v/>
      </c>
      <c r="AS145">
        <f>INDEX('Input EIA SEDS'!$A:$BZ, $A145, COLUMN(AS145))</f>
        <v/>
      </c>
      <c r="AT145">
        <f>INDEX('Input EIA SEDS'!$A:$BZ, $A145, COLUMN(AT145))</f>
        <v/>
      </c>
      <c r="AU145">
        <f>INDEX('Input EIA SEDS'!$A:$BZ, $A145, COLUMN(AU145))</f>
        <v/>
      </c>
      <c r="AV145">
        <f>INDEX('Input EIA SEDS'!$A:$BZ, $A145, COLUMN(AV145))</f>
        <v/>
      </c>
      <c r="AW145">
        <f>INDEX('Input EIA SEDS'!$A:$BZ, $A145, COLUMN(AW145))</f>
        <v/>
      </c>
      <c r="AX145">
        <f>INDEX('Input EIA SEDS'!$A:$BZ, $A145, COLUMN(AX145))</f>
        <v/>
      </c>
      <c r="AY145">
        <f>INDEX('Input EIA SEDS'!$A:$BZ, $A145, COLUMN(AY145))</f>
        <v/>
      </c>
      <c r="AZ145">
        <f>INDEX('Input EIA SEDS'!$A:$BZ, $A145, COLUMN(AZ145))</f>
        <v/>
      </c>
      <c r="BA145">
        <f>INDEX('Input EIA SEDS'!$A:$BZ, $A145, COLUMN(BA145))</f>
        <v/>
      </c>
      <c r="BB145">
        <f>INDEX('Input EIA SEDS'!$A:$BZ, $A145, COLUMN(BB145))</f>
        <v/>
      </c>
      <c r="BC145">
        <f>INDEX('Input EIA SEDS'!$A:$BZ, $A145, COLUMN(BC145))</f>
        <v/>
      </c>
      <c r="BD145">
        <f>INDEX('Input EIA SEDS'!$A:$BZ, $A145, COLUMN(BD145))</f>
        <v/>
      </c>
      <c r="BE145">
        <f>INDEX('Input EIA SEDS'!$A:$BZ, $A145, COLUMN(BE145))</f>
        <v/>
      </c>
      <c r="BF145">
        <f>INDEX('Input EIA SEDS'!$A:$BZ, $A145, COLUMN(BF145))</f>
        <v/>
      </c>
      <c r="BG145">
        <f>INDEX('Input EIA SEDS'!$A:$BZ, $A145, COLUMN(BG145))</f>
        <v/>
      </c>
      <c r="BH145">
        <f>INDEX('Input EIA SEDS'!$A:$BZ, $A145, COLUMN(BH145))</f>
        <v/>
      </c>
      <c r="BI145">
        <f>INDEX('Input EIA SEDS'!$A:$BZ, $A145, COLUMN(BI145))</f>
        <v/>
      </c>
      <c r="BJ145">
        <f>INDEX('Input EIA SEDS'!$A:$BZ, $A145, COLUMN(BJ145))</f>
        <v/>
      </c>
      <c r="BK145">
        <f>INDEX('Input EIA SEDS'!$A:$BZ, $A145, COLUMN(BK145))</f>
        <v/>
      </c>
      <c r="BL145">
        <f>INDEX('Input EIA SEDS'!$A:$BZ, $A145, COLUMN(BL145))</f>
        <v/>
      </c>
      <c r="BM145">
        <f>INDEX('Input EIA SEDS'!$A:$BZ, $A145, COLUMN(BM145))</f>
        <v/>
      </c>
      <c r="BN145">
        <f>INDEX('Input EIA SEDS'!$A:$BZ, $A145, COLUMN(BN145))</f>
        <v/>
      </c>
      <c r="BO145">
        <f>INDEX('Input EIA SEDS'!$A:$BZ, $A145, COLUMN(BO145))</f>
        <v/>
      </c>
      <c r="BP145">
        <f>INDEX('Input EIA SEDS'!$A:$BZ, $A145, COLUMN(BP145))</f>
        <v/>
      </c>
      <c r="BQ145">
        <f>INDEX('Input EIA SEDS'!$A:$BZ, $A145, COLUMN(BQ145))</f>
        <v/>
      </c>
      <c r="BR145">
        <f>INDEX('Input EIA SEDS'!$A:$BZ, $A145, COLUMN(BR145))</f>
        <v/>
      </c>
      <c r="BS145">
        <f>INDEX('Input EIA SEDS'!$A:$BZ, $A145, COLUMN(BS145))</f>
        <v/>
      </c>
      <c r="BT145">
        <f>INDEX('Input EIA SEDS'!$A:$BZ, $A145, COLUMN(BT145))</f>
        <v/>
      </c>
      <c r="BU145">
        <f>INDEX('Input EIA SEDS'!$A:$BZ, $A145, COLUMN(BU145))</f>
        <v/>
      </c>
      <c r="BV145">
        <f>INDEX('Input EIA SEDS'!$A:$BZ, $A145, COLUMN(BV145))</f>
        <v/>
      </c>
      <c r="BW145">
        <f>INDEX('Input EIA SEDS'!$A:$BZ, $A145, COLUMN(BW145))</f>
        <v/>
      </c>
    </row>
    <row r="146" spans="1:75">
      <c r="A146">
        <f>MATCH($C146,'Input EIA SEDS'!$C:$C,0)</f>
        <v/>
      </c>
      <c r="B146">
        <f>INDEX('Input EIA SEDS'!$A:$BZ, $A146, COLUMN(B146))</f>
        <v/>
      </c>
      <c r="C146" t="s">
        <v>1108</v>
      </c>
      <c r="D146">
        <f>INDEX('Input EIA SEDS'!$A:$BZ, $A146, COLUMN(D146))</f>
        <v/>
      </c>
      <c r="E146">
        <f>INDEX('Input EIA SEDS'!$A:$BZ, $A146, COLUMN(E146))</f>
        <v/>
      </c>
      <c r="F146">
        <f>INDEX('Input EIA SEDS'!$A:$BZ, $A146, COLUMN(F146))</f>
        <v/>
      </c>
      <c r="G146">
        <f>INDEX('Input EIA SEDS'!$A:$BZ, $A146, COLUMN(G146))</f>
        <v/>
      </c>
      <c r="H146">
        <f>INDEX('Input EIA SEDS'!$A:$BZ, $A146, COLUMN(H146))</f>
        <v/>
      </c>
      <c r="I146">
        <f>INDEX('Input EIA SEDS'!$A:$BZ, $A146, COLUMN(I146))</f>
        <v/>
      </c>
      <c r="J146">
        <f>INDEX('Input EIA SEDS'!$A:$BZ, $A146, COLUMN(J146))</f>
        <v/>
      </c>
      <c r="K146">
        <f>INDEX('Input EIA SEDS'!$A:$BZ, $A146, COLUMN(K146))</f>
        <v/>
      </c>
      <c r="L146">
        <f>INDEX('Input EIA SEDS'!$A:$BZ, $A146, COLUMN(L146))</f>
        <v/>
      </c>
      <c r="M146">
        <f>INDEX('Input EIA SEDS'!$A:$BZ, $A146, COLUMN(M146))</f>
        <v/>
      </c>
      <c r="N146">
        <f>INDEX('Input EIA SEDS'!$A:$BZ, $A146, COLUMN(N146))</f>
        <v/>
      </c>
      <c r="O146">
        <f>INDEX('Input EIA SEDS'!$A:$BZ, $A146, COLUMN(O146))</f>
        <v/>
      </c>
      <c r="P146">
        <f>INDEX('Input EIA SEDS'!$A:$BZ, $A146, COLUMN(P146))</f>
        <v/>
      </c>
      <c r="Q146">
        <f>INDEX('Input EIA SEDS'!$A:$BZ, $A146, COLUMN(Q146))</f>
        <v/>
      </c>
      <c r="R146">
        <f>INDEX('Input EIA SEDS'!$A:$BZ, $A146, COLUMN(R146))</f>
        <v/>
      </c>
      <c r="S146">
        <f>INDEX('Input EIA SEDS'!$A:$BZ, $A146, COLUMN(S146))</f>
        <v/>
      </c>
      <c r="T146">
        <f>INDEX('Input EIA SEDS'!$A:$BZ, $A146, COLUMN(T146))</f>
        <v/>
      </c>
      <c r="U146">
        <f>INDEX('Input EIA SEDS'!$A:$BZ, $A146, COLUMN(U146))</f>
        <v/>
      </c>
      <c r="V146">
        <f>INDEX('Input EIA SEDS'!$A:$BZ, $A146, COLUMN(V146))</f>
        <v/>
      </c>
      <c r="W146">
        <f>INDEX('Input EIA SEDS'!$A:$BZ, $A146, COLUMN(W146))</f>
        <v/>
      </c>
      <c r="X146">
        <f>INDEX('Input EIA SEDS'!$A:$BZ, $A146, COLUMN(X146))</f>
        <v/>
      </c>
      <c r="Y146">
        <f>INDEX('Input EIA SEDS'!$A:$BZ, $A146, COLUMN(Y146))</f>
        <v/>
      </c>
      <c r="Z146">
        <f>INDEX('Input EIA SEDS'!$A:$BZ, $A146, COLUMN(Z146))</f>
        <v/>
      </c>
      <c r="AA146">
        <f>INDEX('Input EIA SEDS'!$A:$BZ, $A146, COLUMN(AA146))</f>
        <v/>
      </c>
      <c r="AB146">
        <f>INDEX('Input EIA SEDS'!$A:$BZ, $A146, COLUMN(AB146))</f>
        <v/>
      </c>
      <c r="AC146">
        <f>INDEX('Input EIA SEDS'!$A:$BZ, $A146, COLUMN(AC146))</f>
        <v/>
      </c>
      <c r="AD146">
        <f>INDEX('Input EIA SEDS'!$A:$BZ, $A146, COLUMN(AD146))</f>
        <v/>
      </c>
      <c r="AE146">
        <f>INDEX('Input EIA SEDS'!$A:$BZ, $A146, COLUMN(AE146))</f>
        <v/>
      </c>
      <c r="AF146">
        <f>INDEX('Input EIA SEDS'!$A:$BZ, $A146, COLUMN(AF146))</f>
        <v/>
      </c>
      <c r="AG146">
        <f>INDEX('Input EIA SEDS'!$A:$BZ, $A146, COLUMN(AG146))</f>
        <v/>
      </c>
      <c r="AH146">
        <f>INDEX('Input EIA SEDS'!$A:$BZ, $A146, COLUMN(AH146))</f>
        <v/>
      </c>
      <c r="AI146">
        <f>INDEX('Input EIA SEDS'!$A:$BZ, $A146, COLUMN(AI146))</f>
        <v/>
      </c>
      <c r="AJ146">
        <f>INDEX('Input EIA SEDS'!$A:$BZ, $A146, COLUMN(AJ146))</f>
        <v/>
      </c>
      <c r="AK146">
        <f>INDEX('Input EIA SEDS'!$A:$BZ, $A146, COLUMN(AK146))</f>
        <v/>
      </c>
      <c r="AL146">
        <f>INDEX('Input EIA SEDS'!$A:$BZ, $A146, COLUMN(AL146))</f>
        <v/>
      </c>
      <c r="AM146">
        <f>INDEX('Input EIA SEDS'!$A:$BZ, $A146, COLUMN(AM146))</f>
        <v/>
      </c>
      <c r="AN146">
        <f>INDEX('Input EIA SEDS'!$A:$BZ, $A146, COLUMN(AN146))</f>
        <v/>
      </c>
      <c r="AO146">
        <f>INDEX('Input EIA SEDS'!$A:$BZ, $A146, COLUMN(AO146))</f>
        <v/>
      </c>
      <c r="AP146">
        <f>INDEX('Input EIA SEDS'!$A:$BZ, $A146, COLUMN(AP146))</f>
        <v/>
      </c>
      <c r="AQ146">
        <f>INDEX('Input EIA SEDS'!$A:$BZ, $A146, COLUMN(AQ146))</f>
        <v/>
      </c>
      <c r="AR146">
        <f>INDEX('Input EIA SEDS'!$A:$BZ, $A146, COLUMN(AR146))</f>
        <v/>
      </c>
      <c r="AS146">
        <f>INDEX('Input EIA SEDS'!$A:$BZ, $A146, COLUMN(AS146))</f>
        <v/>
      </c>
      <c r="AT146">
        <f>INDEX('Input EIA SEDS'!$A:$BZ, $A146, COLUMN(AT146))</f>
        <v/>
      </c>
      <c r="AU146">
        <f>INDEX('Input EIA SEDS'!$A:$BZ, $A146, COLUMN(AU146))</f>
        <v/>
      </c>
      <c r="AV146">
        <f>INDEX('Input EIA SEDS'!$A:$BZ, $A146, COLUMN(AV146))</f>
        <v/>
      </c>
      <c r="AW146">
        <f>INDEX('Input EIA SEDS'!$A:$BZ, $A146, COLUMN(AW146))</f>
        <v/>
      </c>
      <c r="AX146">
        <f>INDEX('Input EIA SEDS'!$A:$BZ, $A146, COLUMN(AX146))</f>
        <v/>
      </c>
      <c r="AY146">
        <f>INDEX('Input EIA SEDS'!$A:$BZ, $A146, COLUMN(AY146))</f>
        <v/>
      </c>
      <c r="AZ146">
        <f>INDEX('Input EIA SEDS'!$A:$BZ, $A146, COLUMN(AZ146))</f>
        <v/>
      </c>
      <c r="BA146">
        <f>INDEX('Input EIA SEDS'!$A:$BZ, $A146, COLUMN(BA146))</f>
        <v/>
      </c>
      <c r="BB146">
        <f>INDEX('Input EIA SEDS'!$A:$BZ, $A146, COLUMN(BB146))</f>
        <v/>
      </c>
      <c r="BC146">
        <f>INDEX('Input EIA SEDS'!$A:$BZ, $A146, COLUMN(BC146))</f>
        <v/>
      </c>
      <c r="BD146">
        <f>INDEX('Input EIA SEDS'!$A:$BZ, $A146, COLUMN(BD146))</f>
        <v/>
      </c>
      <c r="BE146">
        <f>INDEX('Input EIA SEDS'!$A:$BZ, $A146, COLUMN(BE146))</f>
        <v/>
      </c>
      <c r="BF146">
        <f>INDEX('Input EIA SEDS'!$A:$BZ, $A146, COLUMN(BF146))</f>
        <v/>
      </c>
      <c r="BG146">
        <f>INDEX('Input EIA SEDS'!$A:$BZ, $A146, COLUMN(BG146))</f>
        <v/>
      </c>
      <c r="BH146">
        <f>INDEX('Input EIA SEDS'!$A:$BZ, $A146, COLUMN(BH146))</f>
        <v/>
      </c>
      <c r="BI146">
        <f>INDEX('Input EIA SEDS'!$A:$BZ, $A146, COLUMN(BI146))</f>
        <v/>
      </c>
      <c r="BJ146">
        <f>INDEX('Input EIA SEDS'!$A:$BZ, $A146, COLUMN(BJ146))</f>
        <v/>
      </c>
      <c r="BK146">
        <f>INDEX('Input EIA SEDS'!$A:$BZ, $A146, COLUMN(BK146))</f>
        <v/>
      </c>
      <c r="BL146">
        <f>INDEX('Input EIA SEDS'!$A:$BZ, $A146, COLUMN(BL146))</f>
        <v/>
      </c>
      <c r="BM146">
        <f>INDEX('Input EIA SEDS'!$A:$BZ, $A146, COLUMN(BM146))</f>
        <v/>
      </c>
      <c r="BN146">
        <f>INDEX('Input EIA SEDS'!$A:$BZ, $A146, COLUMN(BN146))</f>
        <v/>
      </c>
      <c r="BO146">
        <f>INDEX('Input EIA SEDS'!$A:$BZ, $A146, COLUMN(BO146))</f>
        <v/>
      </c>
      <c r="BP146">
        <f>INDEX('Input EIA SEDS'!$A:$BZ, $A146, COLUMN(BP146))</f>
        <v/>
      </c>
      <c r="BQ146">
        <f>INDEX('Input EIA SEDS'!$A:$BZ, $A146, COLUMN(BQ146))</f>
        <v/>
      </c>
      <c r="BR146">
        <f>INDEX('Input EIA SEDS'!$A:$BZ, $A146, COLUMN(BR146))</f>
        <v/>
      </c>
      <c r="BS146">
        <f>INDEX('Input EIA SEDS'!$A:$BZ, $A146, COLUMN(BS146))</f>
        <v/>
      </c>
      <c r="BT146">
        <f>INDEX('Input EIA SEDS'!$A:$BZ, $A146, COLUMN(BT146))</f>
        <v/>
      </c>
      <c r="BU146">
        <f>INDEX('Input EIA SEDS'!$A:$BZ, $A146, COLUMN(BU146))</f>
        <v/>
      </c>
      <c r="BV146">
        <f>INDEX('Input EIA SEDS'!$A:$BZ, $A146, COLUMN(BV146))</f>
        <v/>
      </c>
      <c r="BW146">
        <f>INDEX('Input EIA SEDS'!$A:$BZ, $A146, COLUMN(BW146))</f>
        <v/>
      </c>
    </row>
    <row r="147" spans="1:75">
      <c r="A147">
        <f>MATCH($C147,'Input EIA SEDS'!$C:$C,0)</f>
        <v/>
      </c>
      <c r="B147">
        <f>INDEX('Input EIA SEDS'!$A:$BZ, $A147, COLUMN(B147))</f>
        <v/>
      </c>
      <c r="C147" t="s">
        <v>1113</v>
      </c>
      <c r="D147">
        <f>INDEX('Input EIA SEDS'!$A:$BZ, $A147, COLUMN(D147))</f>
        <v/>
      </c>
      <c r="E147">
        <f>INDEX('Input EIA SEDS'!$A:$BZ, $A147, COLUMN(E147))</f>
        <v/>
      </c>
      <c r="F147">
        <f>INDEX('Input EIA SEDS'!$A:$BZ, $A147, COLUMN(F147))</f>
        <v/>
      </c>
      <c r="G147">
        <f>INDEX('Input EIA SEDS'!$A:$BZ, $A147, COLUMN(G147))</f>
        <v/>
      </c>
      <c r="H147">
        <f>INDEX('Input EIA SEDS'!$A:$BZ, $A147, COLUMN(H147))</f>
        <v/>
      </c>
      <c r="I147">
        <f>INDEX('Input EIA SEDS'!$A:$BZ, $A147, COLUMN(I147))</f>
        <v/>
      </c>
      <c r="J147">
        <f>INDEX('Input EIA SEDS'!$A:$BZ, $A147, COLUMN(J147))</f>
        <v/>
      </c>
      <c r="K147">
        <f>INDEX('Input EIA SEDS'!$A:$BZ, $A147, COLUMN(K147))</f>
        <v/>
      </c>
      <c r="L147">
        <f>INDEX('Input EIA SEDS'!$A:$BZ, $A147, COLUMN(L147))</f>
        <v/>
      </c>
      <c r="M147">
        <f>INDEX('Input EIA SEDS'!$A:$BZ, $A147, COLUMN(M147))</f>
        <v/>
      </c>
      <c r="N147">
        <f>INDEX('Input EIA SEDS'!$A:$BZ, $A147, COLUMN(N147))</f>
        <v/>
      </c>
      <c r="O147">
        <f>INDEX('Input EIA SEDS'!$A:$BZ, $A147, COLUMN(O147))</f>
        <v/>
      </c>
      <c r="P147">
        <f>INDEX('Input EIA SEDS'!$A:$BZ, $A147, COLUMN(P147))</f>
        <v/>
      </c>
      <c r="Q147">
        <f>INDEX('Input EIA SEDS'!$A:$BZ, $A147, COLUMN(Q147))</f>
        <v/>
      </c>
      <c r="R147">
        <f>INDEX('Input EIA SEDS'!$A:$BZ, $A147, COLUMN(R147))</f>
        <v/>
      </c>
      <c r="S147">
        <f>INDEX('Input EIA SEDS'!$A:$BZ, $A147, COLUMN(S147))</f>
        <v/>
      </c>
      <c r="T147">
        <f>INDEX('Input EIA SEDS'!$A:$BZ, $A147, COLUMN(T147))</f>
        <v/>
      </c>
      <c r="U147">
        <f>INDEX('Input EIA SEDS'!$A:$BZ, $A147, COLUMN(U147))</f>
        <v/>
      </c>
      <c r="V147">
        <f>INDEX('Input EIA SEDS'!$A:$BZ, $A147, COLUMN(V147))</f>
        <v/>
      </c>
      <c r="W147">
        <f>INDEX('Input EIA SEDS'!$A:$BZ, $A147, COLUMN(W147))</f>
        <v/>
      </c>
      <c r="X147">
        <f>INDEX('Input EIA SEDS'!$A:$BZ, $A147, COLUMN(X147))</f>
        <v/>
      </c>
      <c r="Y147">
        <f>INDEX('Input EIA SEDS'!$A:$BZ, $A147, COLUMN(Y147))</f>
        <v/>
      </c>
      <c r="Z147">
        <f>INDEX('Input EIA SEDS'!$A:$BZ, $A147, COLUMN(Z147))</f>
        <v/>
      </c>
      <c r="AA147">
        <f>INDEX('Input EIA SEDS'!$A:$BZ, $A147, COLUMN(AA147))</f>
        <v/>
      </c>
      <c r="AB147">
        <f>INDEX('Input EIA SEDS'!$A:$BZ, $A147, COLUMN(AB147))</f>
        <v/>
      </c>
      <c r="AC147">
        <f>INDEX('Input EIA SEDS'!$A:$BZ, $A147, COLUMN(AC147))</f>
        <v/>
      </c>
      <c r="AD147">
        <f>INDEX('Input EIA SEDS'!$A:$BZ, $A147, COLUMN(AD147))</f>
        <v/>
      </c>
      <c r="AE147">
        <f>INDEX('Input EIA SEDS'!$A:$BZ, $A147, COLUMN(AE147))</f>
        <v/>
      </c>
      <c r="AF147">
        <f>INDEX('Input EIA SEDS'!$A:$BZ, $A147, COLUMN(AF147))</f>
        <v/>
      </c>
      <c r="AG147">
        <f>INDEX('Input EIA SEDS'!$A:$BZ, $A147, COLUMN(AG147))</f>
        <v/>
      </c>
      <c r="AH147">
        <f>INDEX('Input EIA SEDS'!$A:$BZ, $A147, COLUMN(AH147))</f>
        <v/>
      </c>
      <c r="AI147">
        <f>INDEX('Input EIA SEDS'!$A:$BZ, $A147, COLUMN(AI147))</f>
        <v/>
      </c>
      <c r="AJ147">
        <f>INDEX('Input EIA SEDS'!$A:$BZ, $A147, COLUMN(AJ147))</f>
        <v/>
      </c>
      <c r="AK147">
        <f>INDEX('Input EIA SEDS'!$A:$BZ, $A147, COLUMN(AK147))</f>
        <v/>
      </c>
      <c r="AL147">
        <f>INDEX('Input EIA SEDS'!$A:$BZ, $A147, COLUMN(AL147))</f>
        <v/>
      </c>
      <c r="AM147">
        <f>INDEX('Input EIA SEDS'!$A:$BZ, $A147, COLUMN(AM147))</f>
        <v/>
      </c>
      <c r="AN147">
        <f>INDEX('Input EIA SEDS'!$A:$BZ, $A147, COLUMN(AN147))</f>
        <v/>
      </c>
      <c r="AO147">
        <f>INDEX('Input EIA SEDS'!$A:$BZ, $A147, COLUMN(AO147))</f>
        <v/>
      </c>
      <c r="AP147">
        <f>INDEX('Input EIA SEDS'!$A:$BZ, $A147, COLUMN(AP147))</f>
        <v/>
      </c>
      <c r="AQ147">
        <f>INDEX('Input EIA SEDS'!$A:$BZ, $A147, COLUMN(AQ147))</f>
        <v/>
      </c>
      <c r="AR147">
        <f>INDEX('Input EIA SEDS'!$A:$BZ, $A147, COLUMN(AR147))</f>
        <v/>
      </c>
      <c r="AS147">
        <f>INDEX('Input EIA SEDS'!$A:$BZ, $A147, COLUMN(AS147))</f>
        <v/>
      </c>
      <c r="AT147">
        <f>INDEX('Input EIA SEDS'!$A:$BZ, $A147, COLUMN(AT147))</f>
        <v/>
      </c>
      <c r="AU147">
        <f>INDEX('Input EIA SEDS'!$A:$BZ, $A147, COLUMN(AU147))</f>
        <v/>
      </c>
      <c r="AV147">
        <f>INDEX('Input EIA SEDS'!$A:$BZ, $A147, COLUMN(AV147))</f>
        <v/>
      </c>
      <c r="AW147">
        <f>INDEX('Input EIA SEDS'!$A:$BZ, $A147, COLUMN(AW147))</f>
        <v/>
      </c>
      <c r="AX147">
        <f>INDEX('Input EIA SEDS'!$A:$BZ, $A147, COLUMN(AX147))</f>
        <v/>
      </c>
      <c r="AY147">
        <f>INDEX('Input EIA SEDS'!$A:$BZ, $A147, COLUMN(AY147))</f>
        <v/>
      </c>
      <c r="AZ147">
        <f>INDEX('Input EIA SEDS'!$A:$BZ, $A147, COLUMN(AZ147))</f>
        <v/>
      </c>
      <c r="BA147">
        <f>INDEX('Input EIA SEDS'!$A:$BZ, $A147, COLUMN(BA147))</f>
        <v/>
      </c>
      <c r="BB147">
        <f>INDEX('Input EIA SEDS'!$A:$BZ, $A147, COLUMN(BB147))</f>
        <v/>
      </c>
      <c r="BC147">
        <f>INDEX('Input EIA SEDS'!$A:$BZ, $A147, COLUMN(BC147))</f>
        <v/>
      </c>
      <c r="BD147">
        <f>INDEX('Input EIA SEDS'!$A:$BZ, $A147, COLUMN(BD147))</f>
        <v/>
      </c>
      <c r="BE147">
        <f>INDEX('Input EIA SEDS'!$A:$BZ, $A147, COLUMN(BE147))</f>
        <v/>
      </c>
      <c r="BF147">
        <f>INDEX('Input EIA SEDS'!$A:$BZ, $A147, COLUMN(BF147))</f>
        <v/>
      </c>
      <c r="BG147">
        <f>INDEX('Input EIA SEDS'!$A:$BZ, $A147, COLUMN(BG147))</f>
        <v/>
      </c>
      <c r="BH147">
        <f>INDEX('Input EIA SEDS'!$A:$BZ, $A147, COLUMN(BH147))</f>
        <v/>
      </c>
      <c r="BI147">
        <f>INDEX('Input EIA SEDS'!$A:$BZ, $A147, COLUMN(BI147))</f>
        <v/>
      </c>
      <c r="BJ147">
        <f>INDEX('Input EIA SEDS'!$A:$BZ, $A147, COLUMN(BJ147))</f>
        <v/>
      </c>
      <c r="BK147">
        <f>INDEX('Input EIA SEDS'!$A:$BZ, $A147, COLUMN(BK147))</f>
        <v/>
      </c>
      <c r="BL147">
        <f>INDEX('Input EIA SEDS'!$A:$BZ, $A147, COLUMN(BL147))</f>
        <v/>
      </c>
      <c r="BM147">
        <f>INDEX('Input EIA SEDS'!$A:$BZ, $A147, COLUMN(BM147))</f>
        <v/>
      </c>
      <c r="BN147">
        <f>INDEX('Input EIA SEDS'!$A:$BZ, $A147, COLUMN(BN147))</f>
        <v/>
      </c>
      <c r="BO147">
        <f>INDEX('Input EIA SEDS'!$A:$BZ, $A147, COLUMN(BO147))</f>
        <v/>
      </c>
      <c r="BP147">
        <f>INDEX('Input EIA SEDS'!$A:$BZ, $A147, COLUMN(BP147))</f>
        <v/>
      </c>
      <c r="BQ147">
        <f>INDEX('Input EIA SEDS'!$A:$BZ, $A147, COLUMN(BQ147))</f>
        <v/>
      </c>
      <c r="BR147">
        <f>INDEX('Input EIA SEDS'!$A:$BZ, $A147, COLUMN(BR147))</f>
        <v/>
      </c>
      <c r="BS147">
        <f>INDEX('Input EIA SEDS'!$A:$BZ, $A147, COLUMN(BS147))</f>
        <v/>
      </c>
      <c r="BT147">
        <f>INDEX('Input EIA SEDS'!$A:$BZ, $A147, COLUMN(BT147))</f>
        <v/>
      </c>
      <c r="BU147">
        <f>INDEX('Input EIA SEDS'!$A:$BZ, $A147, COLUMN(BU147))</f>
        <v/>
      </c>
      <c r="BV147">
        <f>INDEX('Input EIA SEDS'!$A:$BZ, $A147, COLUMN(BV147))</f>
        <v/>
      </c>
      <c r="BW147">
        <f>INDEX('Input EIA SEDS'!$A:$BZ, $A147, COLUMN(BW147))</f>
        <v/>
      </c>
    </row>
    <row r="148" spans="1:75">
      <c r="A148">
        <f>MATCH($C148,'Input EIA SEDS'!$C:$C,0)</f>
        <v/>
      </c>
      <c r="B148">
        <f>INDEX('Input EIA SEDS'!$A:$BZ, $A148, COLUMN(B148))</f>
        <v/>
      </c>
      <c r="C148" t="s">
        <v>1117</v>
      </c>
      <c r="D148">
        <f>INDEX('Input EIA SEDS'!$A:$BZ, $A148, COLUMN(D148))</f>
        <v/>
      </c>
      <c r="E148">
        <f>INDEX('Input EIA SEDS'!$A:$BZ, $A148, COLUMN(E148))</f>
        <v/>
      </c>
      <c r="F148">
        <f>INDEX('Input EIA SEDS'!$A:$BZ, $A148, COLUMN(F148))</f>
        <v/>
      </c>
      <c r="G148">
        <f>INDEX('Input EIA SEDS'!$A:$BZ, $A148, COLUMN(G148))</f>
        <v/>
      </c>
      <c r="H148">
        <f>INDEX('Input EIA SEDS'!$A:$BZ, $A148, COLUMN(H148))</f>
        <v/>
      </c>
      <c r="I148">
        <f>INDEX('Input EIA SEDS'!$A:$BZ, $A148, COLUMN(I148))</f>
        <v/>
      </c>
      <c r="J148">
        <f>INDEX('Input EIA SEDS'!$A:$BZ, $A148, COLUMN(J148))</f>
        <v/>
      </c>
      <c r="K148">
        <f>INDEX('Input EIA SEDS'!$A:$BZ, $A148, COLUMN(K148))</f>
        <v/>
      </c>
      <c r="L148">
        <f>INDEX('Input EIA SEDS'!$A:$BZ, $A148, COLUMN(L148))</f>
        <v/>
      </c>
      <c r="M148">
        <f>INDEX('Input EIA SEDS'!$A:$BZ, $A148, COLUMN(M148))</f>
        <v/>
      </c>
      <c r="N148">
        <f>INDEX('Input EIA SEDS'!$A:$BZ, $A148, COLUMN(N148))</f>
        <v/>
      </c>
      <c r="O148">
        <f>INDEX('Input EIA SEDS'!$A:$BZ, $A148, COLUMN(O148))</f>
        <v/>
      </c>
      <c r="P148">
        <f>INDEX('Input EIA SEDS'!$A:$BZ, $A148, COLUMN(P148))</f>
        <v/>
      </c>
      <c r="Q148">
        <f>INDEX('Input EIA SEDS'!$A:$BZ, $A148, COLUMN(Q148))</f>
        <v/>
      </c>
      <c r="R148">
        <f>INDEX('Input EIA SEDS'!$A:$BZ, $A148, COLUMN(R148))</f>
        <v/>
      </c>
      <c r="S148">
        <f>INDEX('Input EIA SEDS'!$A:$BZ, $A148, COLUMN(S148))</f>
        <v/>
      </c>
      <c r="T148">
        <f>INDEX('Input EIA SEDS'!$A:$BZ, $A148, COLUMN(T148))</f>
        <v/>
      </c>
      <c r="U148">
        <f>INDEX('Input EIA SEDS'!$A:$BZ, $A148, COLUMN(U148))</f>
        <v/>
      </c>
      <c r="V148">
        <f>INDEX('Input EIA SEDS'!$A:$BZ, $A148, COLUMN(V148))</f>
        <v/>
      </c>
      <c r="W148">
        <f>INDEX('Input EIA SEDS'!$A:$BZ, $A148, COLUMN(W148))</f>
        <v/>
      </c>
      <c r="X148">
        <f>INDEX('Input EIA SEDS'!$A:$BZ, $A148, COLUMN(X148))</f>
        <v/>
      </c>
      <c r="Y148">
        <f>INDEX('Input EIA SEDS'!$A:$BZ, $A148, COLUMN(Y148))</f>
        <v/>
      </c>
      <c r="Z148">
        <f>INDEX('Input EIA SEDS'!$A:$BZ, $A148, COLUMN(Z148))</f>
        <v/>
      </c>
      <c r="AA148">
        <f>INDEX('Input EIA SEDS'!$A:$BZ, $A148, COLUMN(AA148))</f>
        <v/>
      </c>
      <c r="AB148">
        <f>INDEX('Input EIA SEDS'!$A:$BZ, $A148, COLUMN(AB148))</f>
        <v/>
      </c>
      <c r="AC148">
        <f>INDEX('Input EIA SEDS'!$A:$BZ, $A148, COLUMN(AC148))</f>
        <v/>
      </c>
      <c r="AD148">
        <f>INDEX('Input EIA SEDS'!$A:$BZ, $A148, COLUMN(AD148))</f>
        <v/>
      </c>
      <c r="AE148">
        <f>INDEX('Input EIA SEDS'!$A:$BZ, $A148, COLUMN(AE148))</f>
        <v/>
      </c>
      <c r="AF148">
        <f>INDEX('Input EIA SEDS'!$A:$BZ, $A148, COLUMN(AF148))</f>
        <v/>
      </c>
      <c r="AG148">
        <f>INDEX('Input EIA SEDS'!$A:$BZ, $A148, COLUMN(AG148))</f>
        <v/>
      </c>
      <c r="AH148">
        <f>INDEX('Input EIA SEDS'!$A:$BZ, $A148, COLUMN(AH148))</f>
        <v/>
      </c>
      <c r="AI148">
        <f>INDEX('Input EIA SEDS'!$A:$BZ, $A148, COLUMN(AI148))</f>
        <v/>
      </c>
      <c r="AJ148">
        <f>INDEX('Input EIA SEDS'!$A:$BZ, $A148, COLUMN(AJ148))</f>
        <v/>
      </c>
      <c r="AK148">
        <f>INDEX('Input EIA SEDS'!$A:$BZ, $A148, COLUMN(AK148))</f>
        <v/>
      </c>
      <c r="AL148">
        <f>INDEX('Input EIA SEDS'!$A:$BZ, $A148, COLUMN(AL148))</f>
        <v/>
      </c>
      <c r="AM148">
        <f>INDEX('Input EIA SEDS'!$A:$BZ, $A148, COLUMN(AM148))</f>
        <v/>
      </c>
      <c r="AN148">
        <f>INDEX('Input EIA SEDS'!$A:$BZ, $A148, COLUMN(AN148))</f>
        <v/>
      </c>
      <c r="AO148">
        <f>INDEX('Input EIA SEDS'!$A:$BZ, $A148, COLUMN(AO148))</f>
        <v/>
      </c>
      <c r="AP148">
        <f>INDEX('Input EIA SEDS'!$A:$BZ, $A148, COLUMN(AP148))</f>
        <v/>
      </c>
      <c r="AQ148">
        <f>INDEX('Input EIA SEDS'!$A:$BZ, $A148, COLUMN(AQ148))</f>
        <v/>
      </c>
      <c r="AR148">
        <f>INDEX('Input EIA SEDS'!$A:$BZ, $A148, COLUMN(AR148))</f>
        <v/>
      </c>
      <c r="AS148">
        <f>INDEX('Input EIA SEDS'!$A:$BZ, $A148, COLUMN(AS148))</f>
        <v/>
      </c>
      <c r="AT148">
        <f>INDEX('Input EIA SEDS'!$A:$BZ, $A148, COLUMN(AT148))</f>
        <v/>
      </c>
      <c r="AU148">
        <f>INDEX('Input EIA SEDS'!$A:$BZ, $A148, COLUMN(AU148))</f>
        <v/>
      </c>
      <c r="AV148">
        <f>INDEX('Input EIA SEDS'!$A:$BZ, $A148, COLUMN(AV148))</f>
        <v/>
      </c>
      <c r="AW148">
        <f>INDEX('Input EIA SEDS'!$A:$BZ, $A148, COLUMN(AW148))</f>
        <v/>
      </c>
      <c r="AX148">
        <f>INDEX('Input EIA SEDS'!$A:$BZ, $A148, COLUMN(AX148))</f>
        <v/>
      </c>
      <c r="AY148">
        <f>INDEX('Input EIA SEDS'!$A:$BZ, $A148, COLUMN(AY148))</f>
        <v/>
      </c>
      <c r="AZ148">
        <f>INDEX('Input EIA SEDS'!$A:$BZ, $A148, COLUMN(AZ148))</f>
        <v/>
      </c>
      <c r="BA148">
        <f>INDEX('Input EIA SEDS'!$A:$BZ, $A148, COLUMN(BA148))</f>
        <v/>
      </c>
      <c r="BB148">
        <f>INDEX('Input EIA SEDS'!$A:$BZ, $A148, COLUMN(BB148))</f>
        <v/>
      </c>
      <c r="BC148">
        <f>INDEX('Input EIA SEDS'!$A:$BZ, $A148, COLUMN(BC148))</f>
        <v/>
      </c>
      <c r="BD148">
        <f>INDEX('Input EIA SEDS'!$A:$BZ, $A148, COLUMN(BD148))</f>
        <v/>
      </c>
      <c r="BE148">
        <f>INDEX('Input EIA SEDS'!$A:$BZ, $A148, COLUMN(BE148))</f>
        <v/>
      </c>
      <c r="BF148">
        <f>INDEX('Input EIA SEDS'!$A:$BZ, $A148, COLUMN(BF148))</f>
        <v/>
      </c>
      <c r="BG148">
        <f>INDEX('Input EIA SEDS'!$A:$BZ, $A148, COLUMN(BG148))</f>
        <v/>
      </c>
      <c r="BH148">
        <f>INDEX('Input EIA SEDS'!$A:$BZ, $A148, COLUMN(BH148))</f>
        <v/>
      </c>
      <c r="BI148">
        <f>INDEX('Input EIA SEDS'!$A:$BZ, $A148, COLUMN(BI148))</f>
        <v/>
      </c>
      <c r="BJ148">
        <f>INDEX('Input EIA SEDS'!$A:$BZ, $A148, COLUMN(BJ148))</f>
        <v/>
      </c>
      <c r="BK148">
        <f>INDEX('Input EIA SEDS'!$A:$BZ, $A148, COLUMN(BK148))</f>
        <v/>
      </c>
      <c r="BL148">
        <f>INDEX('Input EIA SEDS'!$A:$BZ, $A148, COLUMN(BL148))</f>
        <v/>
      </c>
      <c r="BM148">
        <f>INDEX('Input EIA SEDS'!$A:$BZ, $A148, COLUMN(BM148))</f>
        <v/>
      </c>
      <c r="BN148">
        <f>INDEX('Input EIA SEDS'!$A:$BZ, $A148, COLUMN(BN148))</f>
        <v/>
      </c>
      <c r="BO148">
        <f>INDEX('Input EIA SEDS'!$A:$BZ, $A148, COLUMN(BO148))</f>
        <v/>
      </c>
      <c r="BP148">
        <f>INDEX('Input EIA SEDS'!$A:$BZ, $A148, COLUMN(BP148))</f>
        <v/>
      </c>
      <c r="BQ148">
        <f>INDEX('Input EIA SEDS'!$A:$BZ, $A148, COLUMN(BQ148))</f>
        <v/>
      </c>
      <c r="BR148">
        <f>INDEX('Input EIA SEDS'!$A:$BZ, $A148, COLUMN(BR148))</f>
        <v/>
      </c>
      <c r="BS148">
        <f>INDEX('Input EIA SEDS'!$A:$BZ, $A148, COLUMN(BS148))</f>
        <v/>
      </c>
      <c r="BT148">
        <f>INDEX('Input EIA SEDS'!$A:$BZ, $A148, COLUMN(BT148))</f>
        <v/>
      </c>
      <c r="BU148">
        <f>INDEX('Input EIA SEDS'!$A:$BZ, $A148, COLUMN(BU148))</f>
        <v/>
      </c>
      <c r="BV148">
        <f>INDEX('Input EIA SEDS'!$A:$BZ, $A148, COLUMN(BV148))</f>
        <v/>
      </c>
      <c r="BW148">
        <f>INDEX('Input EIA SEDS'!$A:$BZ, $A148, COLUMN(BW148))</f>
        <v/>
      </c>
    </row>
    <row r="149" spans="1:75">
      <c r="A149">
        <f>MATCH($C149,'Input EIA SEDS'!$C:$C,0)</f>
        <v/>
      </c>
      <c r="B149">
        <f>INDEX('Input EIA SEDS'!$A:$BZ, $A149, COLUMN(B149))</f>
        <v/>
      </c>
      <c r="C149" t="s">
        <v>1122</v>
      </c>
      <c r="D149">
        <f>INDEX('Input EIA SEDS'!$A:$BZ, $A149, COLUMN(D149))</f>
        <v/>
      </c>
      <c r="E149">
        <f>INDEX('Input EIA SEDS'!$A:$BZ, $A149, COLUMN(E149))</f>
        <v/>
      </c>
      <c r="F149">
        <f>INDEX('Input EIA SEDS'!$A:$BZ, $A149, COLUMN(F149))</f>
        <v/>
      </c>
      <c r="G149">
        <f>INDEX('Input EIA SEDS'!$A:$BZ, $A149, COLUMN(G149))</f>
        <v/>
      </c>
      <c r="H149">
        <f>INDEX('Input EIA SEDS'!$A:$BZ, $A149, COLUMN(H149))</f>
        <v/>
      </c>
      <c r="I149">
        <f>INDEX('Input EIA SEDS'!$A:$BZ, $A149, COLUMN(I149))</f>
        <v/>
      </c>
      <c r="J149">
        <f>INDEX('Input EIA SEDS'!$A:$BZ, $A149, COLUMN(J149))</f>
        <v/>
      </c>
      <c r="K149">
        <f>INDEX('Input EIA SEDS'!$A:$BZ, $A149, COLUMN(K149))</f>
        <v/>
      </c>
      <c r="L149">
        <f>INDEX('Input EIA SEDS'!$A:$BZ, $A149, COLUMN(L149))</f>
        <v/>
      </c>
      <c r="M149">
        <f>INDEX('Input EIA SEDS'!$A:$BZ, $A149, COLUMN(M149))</f>
        <v/>
      </c>
      <c r="N149">
        <f>INDEX('Input EIA SEDS'!$A:$BZ, $A149, COLUMN(N149))</f>
        <v/>
      </c>
      <c r="O149">
        <f>INDEX('Input EIA SEDS'!$A:$BZ, $A149, COLUMN(O149))</f>
        <v/>
      </c>
      <c r="P149">
        <f>INDEX('Input EIA SEDS'!$A:$BZ, $A149, COLUMN(P149))</f>
        <v/>
      </c>
      <c r="Q149">
        <f>INDEX('Input EIA SEDS'!$A:$BZ, $A149, COLUMN(Q149))</f>
        <v/>
      </c>
      <c r="R149">
        <f>INDEX('Input EIA SEDS'!$A:$BZ, $A149, COLUMN(R149))</f>
        <v/>
      </c>
      <c r="S149">
        <f>INDEX('Input EIA SEDS'!$A:$BZ, $A149, COLUMN(S149))</f>
        <v/>
      </c>
      <c r="T149">
        <f>INDEX('Input EIA SEDS'!$A:$BZ, $A149, COLUMN(T149))</f>
        <v/>
      </c>
      <c r="U149">
        <f>INDEX('Input EIA SEDS'!$A:$BZ, $A149, COLUMN(U149))</f>
        <v/>
      </c>
      <c r="V149">
        <f>INDEX('Input EIA SEDS'!$A:$BZ, $A149, COLUMN(V149))</f>
        <v/>
      </c>
      <c r="W149">
        <f>INDEX('Input EIA SEDS'!$A:$BZ, $A149, COLUMN(W149))</f>
        <v/>
      </c>
      <c r="X149">
        <f>INDEX('Input EIA SEDS'!$A:$BZ, $A149, COLUMN(X149))</f>
        <v/>
      </c>
      <c r="Y149">
        <f>INDEX('Input EIA SEDS'!$A:$BZ, $A149, COLUMN(Y149))</f>
        <v/>
      </c>
      <c r="Z149">
        <f>INDEX('Input EIA SEDS'!$A:$BZ, $A149, COLUMN(Z149))</f>
        <v/>
      </c>
      <c r="AA149">
        <f>INDEX('Input EIA SEDS'!$A:$BZ, $A149, COLUMN(AA149))</f>
        <v/>
      </c>
      <c r="AB149">
        <f>INDEX('Input EIA SEDS'!$A:$BZ, $A149, COLUMN(AB149))</f>
        <v/>
      </c>
      <c r="AC149">
        <f>INDEX('Input EIA SEDS'!$A:$BZ, $A149, COLUMN(AC149))</f>
        <v/>
      </c>
      <c r="AD149">
        <f>INDEX('Input EIA SEDS'!$A:$BZ, $A149, COLUMN(AD149))</f>
        <v/>
      </c>
      <c r="AE149">
        <f>INDEX('Input EIA SEDS'!$A:$BZ, $A149, COLUMN(AE149))</f>
        <v/>
      </c>
      <c r="AF149">
        <f>INDEX('Input EIA SEDS'!$A:$BZ, $A149, COLUMN(AF149))</f>
        <v/>
      </c>
      <c r="AG149">
        <f>INDEX('Input EIA SEDS'!$A:$BZ, $A149, COLUMN(AG149))</f>
        <v/>
      </c>
      <c r="AH149">
        <f>INDEX('Input EIA SEDS'!$A:$BZ, $A149, COLUMN(AH149))</f>
        <v/>
      </c>
      <c r="AI149">
        <f>INDEX('Input EIA SEDS'!$A:$BZ, $A149, COLUMN(AI149))</f>
        <v/>
      </c>
      <c r="AJ149">
        <f>INDEX('Input EIA SEDS'!$A:$BZ, $A149, COLUMN(AJ149))</f>
        <v/>
      </c>
      <c r="AK149">
        <f>INDEX('Input EIA SEDS'!$A:$BZ, $A149, COLUMN(AK149))</f>
        <v/>
      </c>
      <c r="AL149">
        <f>INDEX('Input EIA SEDS'!$A:$BZ, $A149, COLUMN(AL149))</f>
        <v/>
      </c>
      <c r="AM149">
        <f>INDEX('Input EIA SEDS'!$A:$BZ, $A149, COLUMN(AM149))</f>
        <v/>
      </c>
      <c r="AN149">
        <f>INDEX('Input EIA SEDS'!$A:$BZ, $A149, COLUMN(AN149))</f>
        <v/>
      </c>
      <c r="AO149">
        <f>INDEX('Input EIA SEDS'!$A:$BZ, $A149, COLUMN(AO149))</f>
        <v/>
      </c>
      <c r="AP149">
        <f>INDEX('Input EIA SEDS'!$A:$BZ, $A149, COLUMN(AP149))</f>
        <v/>
      </c>
      <c r="AQ149">
        <f>INDEX('Input EIA SEDS'!$A:$BZ, $A149, COLUMN(AQ149))</f>
        <v/>
      </c>
      <c r="AR149">
        <f>INDEX('Input EIA SEDS'!$A:$BZ, $A149, COLUMN(AR149))</f>
        <v/>
      </c>
      <c r="AS149">
        <f>INDEX('Input EIA SEDS'!$A:$BZ, $A149, COLUMN(AS149))</f>
        <v/>
      </c>
      <c r="AT149">
        <f>INDEX('Input EIA SEDS'!$A:$BZ, $A149, COLUMN(AT149))</f>
        <v/>
      </c>
      <c r="AU149">
        <f>INDEX('Input EIA SEDS'!$A:$BZ, $A149, COLUMN(AU149))</f>
        <v/>
      </c>
      <c r="AV149">
        <f>INDEX('Input EIA SEDS'!$A:$BZ, $A149, COLUMN(AV149))</f>
        <v/>
      </c>
      <c r="AW149">
        <f>INDEX('Input EIA SEDS'!$A:$BZ, $A149, COLUMN(AW149))</f>
        <v/>
      </c>
      <c r="AX149">
        <f>INDEX('Input EIA SEDS'!$A:$BZ, $A149, COLUMN(AX149))</f>
        <v/>
      </c>
      <c r="AY149">
        <f>INDEX('Input EIA SEDS'!$A:$BZ, $A149, COLUMN(AY149))</f>
        <v/>
      </c>
      <c r="AZ149">
        <f>INDEX('Input EIA SEDS'!$A:$BZ, $A149, COLUMN(AZ149))</f>
        <v/>
      </c>
      <c r="BA149">
        <f>INDEX('Input EIA SEDS'!$A:$BZ, $A149, COLUMN(BA149))</f>
        <v/>
      </c>
      <c r="BB149">
        <f>INDEX('Input EIA SEDS'!$A:$BZ, $A149, COLUMN(BB149))</f>
        <v/>
      </c>
      <c r="BC149">
        <f>INDEX('Input EIA SEDS'!$A:$BZ, $A149, COLUMN(BC149))</f>
        <v/>
      </c>
      <c r="BD149">
        <f>INDEX('Input EIA SEDS'!$A:$BZ, $A149, COLUMN(BD149))</f>
        <v/>
      </c>
      <c r="BE149">
        <f>INDEX('Input EIA SEDS'!$A:$BZ, $A149, COLUMN(BE149))</f>
        <v/>
      </c>
      <c r="BF149">
        <f>INDEX('Input EIA SEDS'!$A:$BZ, $A149, COLUMN(BF149))</f>
        <v/>
      </c>
      <c r="BG149">
        <f>INDEX('Input EIA SEDS'!$A:$BZ, $A149, COLUMN(BG149))</f>
        <v/>
      </c>
      <c r="BH149">
        <f>INDEX('Input EIA SEDS'!$A:$BZ, $A149, COLUMN(BH149))</f>
        <v/>
      </c>
      <c r="BI149">
        <f>INDEX('Input EIA SEDS'!$A:$BZ, $A149, COLUMN(BI149))</f>
        <v/>
      </c>
      <c r="BJ149">
        <f>INDEX('Input EIA SEDS'!$A:$BZ, $A149, COLUMN(BJ149))</f>
        <v/>
      </c>
      <c r="BK149">
        <f>INDEX('Input EIA SEDS'!$A:$BZ, $A149, COLUMN(BK149))</f>
        <v/>
      </c>
      <c r="BL149">
        <f>INDEX('Input EIA SEDS'!$A:$BZ, $A149, COLUMN(BL149))</f>
        <v/>
      </c>
      <c r="BM149">
        <f>INDEX('Input EIA SEDS'!$A:$BZ, $A149, COLUMN(BM149))</f>
        <v/>
      </c>
      <c r="BN149">
        <f>INDEX('Input EIA SEDS'!$A:$BZ, $A149, COLUMN(BN149))</f>
        <v/>
      </c>
      <c r="BO149">
        <f>INDEX('Input EIA SEDS'!$A:$BZ, $A149, COLUMN(BO149))</f>
        <v/>
      </c>
      <c r="BP149">
        <f>INDEX('Input EIA SEDS'!$A:$BZ, $A149, COLUMN(BP149))</f>
        <v/>
      </c>
      <c r="BQ149">
        <f>INDEX('Input EIA SEDS'!$A:$BZ, $A149, COLUMN(BQ149))</f>
        <v/>
      </c>
      <c r="BR149">
        <f>INDEX('Input EIA SEDS'!$A:$BZ, $A149, COLUMN(BR149))</f>
        <v/>
      </c>
      <c r="BS149">
        <f>INDEX('Input EIA SEDS'!$A:$BZ, $A149, COLUMN(BS149))</f>
        <v/>
      </c>
      <c r="BT149">
        <f>INDEX('Input EIA SEDS'!$A:$BZ, $A149, COLUMN(BT149))</f>
        <v/>
      </c>
      <c r="BU149">
        <f>INDEX('Input EIA SEDS'!$A:$BZ, $A149, COLUMN(BU149))</f>
        <v/>
      </c>
      <c r="BV149">
        <f>INDEX('Input EIA SEDS'!$A:$BZ, $A149, COLUMN(BV149))</f>
        <v/>
      </c>
      <c r="BW149">
        <f>INDEX('Input EIA SEDS'!$A:$BZ, $A149, COLUMN(BW149))</f>
        <v/>
      </c>
    </row>
    <row r="150" spans="1:75">
      <c r="A150">
        <f>MATCH($C150,'Input EIA SEDS'!$C:$C,0)</f>
        <v/>
      </c>
      <c r="B150">
        <f>INDEX('Input EIA SEDS'!$A:$BZ, $A150, COLUMN(B150))</f>
        <v/>
      </c>
      <c r="C150" t="s">
        <v>1131</v>
      </c>
      <c r="D150">
        <f>INDEX('Input EIA SEDS'!$A:$BZ, $A150, COLUMN(D150))</f>
        <v/>
      </c>
      <c r="E150">
        <f>INDEX('Input EIA SEDS'!$A:$BZ, $A150, COLUMN(E150))</f>
        <v/>
      </c>
      <c r="F150">
        <f>INDEX('Input EIA SEDS'!$A:$BZ, $A150, COLUMN(F150))</f>
        <v/>
      </c>
      <c r="G150">
        <f>INDEX('Input EIA SEDS'!$A:$BZ, $A150, COLUMN(G150))</f>
        <v/>
      </c>
      <c r="H150">
        <f>INDEX('Input EIA SEDS'!$A:$BZ, $A150, COLUMN(H150))</f>
        <v/>
      </c>
      <c r="I150">
        <f>INDEX('Input EIA SEDS'!$A:$BZ, $A150, COLUMN(I150))</f>
        <v/>
      </c>
      <c r="J150">
        <f>INDEX('Input EIA SEDS'!$A:$BZ, $A150, COLUMN(J150))</f>
        <v/>
      </c>
      <c r="K150">
        <f>INDEX('Input EIA SEDS'!$A:$BZ, $A150, COLUMN(K150))</f>
        <v/>
      </c>
      <c r="L150">
        <f>INDEX('Input EIA SEDS'!$A:$BZ, $A150, COLUMN(L150))</f>
        <v/>
      </c>
      <c r="M150">
        <f>INDEX('Input EIA SEDS'!$A:$BZ, $A150, COLUMN(M150))</f>
        <v/>
      </c>
      <c r="N150">
        <f>INDEX('Input EIA SEDS'!$A:$BZ, $A150, COLUMN(N150))</f>
        <v/>
      </c>
      <c r="O150">
        <f>INDEX('Input EIA SEDS'!$A:$BZ, $A150, COLUMN(O150))</f>
        <v/>
      </c>
      <c r="P150">
        <f>INDEX('Input EIA SEDS'!$A:$BZ, $A150, COLUMN(P150))</f>
        <v/>
      </c>
      <c r="Q150">
        <f>INDEX('Input EIA SEDS'!$A:$BZ, $A150, COLUMN(Q150))</f>
        <v/>
      </c>
      <c r="R150">
        <f>INDEX('Input EIA SEDS'!$A:$BZ, $A150, COLUMN(R150))</f>
        <v/>
      </c>
      <c r="S150">
        <f>INDEX('Input EIA SEDS'!$A:$BZ, $A150, COLUMN(S150))</f>
        <v/>
      </c>
      <c r="T150">
        <f>INDEX('Input EIA SEDS'!$A:$BZ, $A150, COLUMN(T150))</f>
        <v/>
      </c>
      <c r="U150">
        <f>INDEX('Input EIA SEDS'!$A:$BZ, $A150, COLUMN(U150))</f>
        <v/>
      </c>
      <c r="V150">
        <f>INDEX('Input EIA SEDS'!$A:$BZ, $A150, COLUMN(V150))</f>
        <v/>
      </c>
      <c r="W150">
        <f>INDEX('Input EIA SEDS'!$A:$BZ, $A150, COLUMN(W150))</f>
        <v/>
      </c>
      <c r="X150">
        <f>INDEX('Input EIA SEDS'!$A:$BZ, $A150, COLUMN(X150))</f>
        <v/>
      </c>
      <c r="Y150">
        <f>INDEX('Input EIA SEDS'!$A:$BZ, $A150, COLUMN(Y150))</f>
        <v/>
      </c>
      <c r="Z150">
        <f>INDEX('Input EIA SEDS'!$A:$BZ, $A150, COLUMN(Z150))</f>
        <v/>
      </c>
      <c r="AA150">
        <f>INDEX('Input EIA SEDS'!$A:$BZ, $A150, COLUMN(AA150))</f>
        <v/>
      </c>
      <c r="AB150">
        <f>INDEX('Input EIA SEDS'!$A:$BZ, $A150, COLUMN(AB150))</f>
        <v/>
      </c>
      <c r="AC150">
        <f>INDEX('Input EIA SEDS'!$A:$BZ, $A150, COLUMN(AC150))</f>
        <v/>
      </c>
      <c r="AD150">
        <f>INDEX('Input EIA SEDS'!$A:$BZ, $A150, COLUMN(AD150))</f>
        <v/>
      </c>
      <c r="AE150">
        <f>INDEX('Input EIA SEDS'!$A:$BZ, $A150, COLUMN(AE150))</f>
        <v/>
      </c>
      <c r="AF150">
        <f>INDEX('Input EIA SEDS'!$A:$BZ, $A150, COLUMN(AF150))</f>
        <v/>
      </c>
      <c r="AG150">
        <f>INDEX('Input EIA SEDS'!$A:$BZ, $A150, COLUMN(AG150))</f>
        <v/>
      </c>
      <c r="AH150">
        <f>INDEX('Input EIA SEDS'!$A:$BZ, $A150, COLUMN(AH150))</f>
        <v/>
      </c>
      <c r="AI150">
        <f>INDEX('Input EIA SEDS'!$A:$BZ, $A150, COLUMN(AI150))</f>
        <v/>
      </c>
      <c r="AJ150">
        <f>INDEX('Input EIA SEDS'!$A:$BZ, $A150, COLUMN(AJ150))</f>
        <v/>
      </c>
      <c r="AK150">
        <f>INDEX('Input EIA SEDS'!$A:$BZ, $A150, COLUMN(AK150))</f>
        <v/>
      </c>
      <c r="AL150">
        <f>INDEX('Input EIA SEDS'!$A:$BZ, $A150, COLUMN(AL150))</f>
        <v/>
      </c>
      <c r="AM150">
        <f>INDEX('Input EIA SEDS'!$A:$BZ, $A150, COLUMN(AM150))</f>
        <v/>
      </c>
      <c r="AN150">
        <f>INDEX('Input EIA SEDS'!$A:$BZ, $A150, COLUMN(AN150))</f>
        <v/>
      </c>
      <c r="AO150">
        <f>INDEX('Input EIA SEDS'!$A:$BZ, $A150, COLUMN(AO150))</f>
        <v/>
      </c>
      <c r="AP150">
        <f>INDEX('Input EIA SEDS'!$A:$BZ, $A150, COLUMN(AP150))</f>
        <v/>
      </c>
      <c r="AQ150">
        <f>INDEX('Input EIA SEDS'!$A:$BZ, $A150, COLUMN(AQ150))</f>
        <v/>
      </c>
      <c r="AR150">
        <f>INDEX('Input EIA SEDS'!$A:$BZ, $A150, COLUMN(AR150))</f>
        <v/>
      </c>
      <c r="AS150">
        <f>INDEX('Input EIA SEDS'!$A:$BZ, $A150, COLUMN(AS150))</f>
        <v/>
      </c>
      <c r="AT150">
        <f>INDEX('Input EIA SEDS'!$A:$BZ, $A150, COLUMN(AT150))</f>
        <v/>
      </c>
      <c r="AU150">
        <f>INDEX('Input EIA SEDS'!$A:$BZ, $A150, COLUMN(AU150))</f>
        <v/>
      </c>
      <c r="AV150">
        <f>INDEX('Input EIA SEDS'!$A:$BZ, $A150, COLUMN(AV150))</f>
        <v/>
      </c>
      <c r="AW150">
        <f>INDEX('Input EIA SEDS'!$A:$BZ, $A150, COLUMN(AW150))</f>
        <v/>
      </c>
      <c r="AX150">
        <f>INDEX('Input EIA SEDS'!$A:$BZ, $A150, COLUMN(AX150))</f>
        <v/>
      </c>
      <c r="AY150">
        <f>INDEX('Input EIA SEDS'!$A:$BZ, $A150, COLUMN(AY150))</f>
        <v/>
      </c>
      <c r="AZ150">
        <f>INDEX('Input EIA SEDS'!$A:$BZ, $A150, COLUMN(AZ150))</f>
        <v/>
      </c>
      <c r="BA150">
        <f>INDEX('Input EIA SEDS'!$A:$BZ, $A150, COLUMN(BA150))</f>
        <v/>
      </c>
      <c r="BB150">
        <f>INDEX('Input EIA SEDS'!$A:$BZ, $A150, COLUMN(BB150))</f>
        <v/>
      </c>
      <c r="BC150">
        <f>INDEX('Input EIA SEDS'!$A:$BZ, $A150, COLUMN(BC150))</f>
        <v/>
      </c>
      <c r="BD150">
        <f>INDEX('Input EIA SEDS'!$A:$BZ, $A150, COLUMN(BD150))</f>
        <v/>
      </c>
      <c r="BE150">
        <f>INDEX('Input EIA SEDS'!$A:$BZ, $A150, COLUMN(BE150))</f>
        <v/>
      </c>
      <c r="BF150">
        <f>INDEX('Input EIA SEDS'!$A:$BZ, $A150, COLUMN(BF150))</f>
        <v/>
      </c>
      <c r="BG150">
        <f>INDEX('Input EIA SEDS'!$A:$BZ, $A150, COLUMN(BG150))</f>
        <v/>
      </c>
      <c r="BH150">
        <f>INDEX('Input EIA SEDS'!$A:$BZ, $A150, COLUMN(BH150))</f>
        <v/>
      </c>
      <c r="BI150">
        <f>INDEX('Input EIA SEDS'!$A:$BZ, $A150, COLUMN(BI150))</f>
        <v/>
      </c>
      <c r="BJ150">
        <f>INDEX('Input EIA SEDS'!$A:$BZ, $A150, COLUMN(BJ150))</f>
        <v/>
      </c>
      <c r="BK150">
        <f>INDEX('Input EIA SEDS'!$A:$BZ, $A150, COLUMN(BK150))</f>
        <v/>
      </c>
      <c r="BL150">
        <f>INDEX('Input EIA SEDS'!$A:$BZ, $A150, COLUMN(BL150))</f>
        <v/>
      </c>
      <c r="BM150">
        <f>INDEX('Input EIA SEDS'!$A:$BZ, $A150, COLUMN(BM150))</f>
        <v/>
      </c>
      <c r="BN150">
        <f>INDEX('Input EIA SEDS'!$A:$BZ, $A150, COLUMN(BN150))</f>
        <v/>
      </c>
      <c r="BO150">
        <f>INDEX('Input EIA SEDS'!$A:$BZ, $A150, COLUMN(BO150))</f>
        <v/>
      </c>
      <c r="BP150">
        <f>INDEX('Input EIA SEDS'!$A:$BZ, $A150, COLUMN(BP150))</f>
        <v/>
      </c>
      <c r="BQ150">
        <f>INDEX('Input EIA SEDS'!$A:$BZ, $A150, COLUMN(BQ150))</f>
        <v/>
      </c>
      <c r="BR150">
        <f>INDEX('Input EIA SEDS'!$A:$BZ, $A150, COLUMN(BR150))</f>
        <v/>
      </c>
      <c r="BS150">
        <f>INDEX('Input EIA SEDS'!$A:$BZ, $A150, COLUMN(BS150))</f>
        <v/>
      </c>
      <c r="BT150">
        <f>INDEX('Input EIA SEDS'!$A:$BZ, $A150, COLUMN(BT150))</f>
        <v/>
      </c>
      <c r="BU150">
        <f>INDEX('Input EIA SEDS'!$A:$BZ, $A150, COLUMN(BU150))</f>
        <v/>
      </c>
      <c r="BV150">
        <f>INDEX('Input EIA SEDS'!$A:$BZ, $A150, COLUMN(BV150))</f>
        <v/>
      </c>
      <c r="BW150">
        <f>INDEX('Input EIA SEDS'!$A:$BZ, $A150, COLUMN(BW150))</f>
        <v/>
      </c>
    </row>
    <row r="151" spans="1:75">
      <c r="A151">
        <f>MATCH($C151,'Input EIA SEDS'!$C:$C,0)</f>
        <v/>
      </c>
      <c r="B151">
        <f>INDEX('Input EIA SEDS'!$A:$BZ, $A151, COLUMN(B151))</f>
        <v/>
      </c>
      <c r="C151" t="s">
        <v>1135</v>
      </c>
      <c r="D151">
        <f>INDEX('Input EIA SEDS'!$A:$BZ, $A151, COLUMN(D151))</f>
        <v/>
      </c>
      <c r="E151">
        <f>INDEX('Input EIA SEDS'!$A:$BZ, $A151, COLUMN(E151))</f>
        <v/>
      </c>
      <c r="F151">
        <f>INDEX('Input EIA SEDS'!$A:$BZ, $A151, COLUMN(F151))</f>
        <v/>
      </c>
      <c r="G151">
        <f>INDEX('Input EIA SEDS'!$A:$BZ, $A151, COLUMN(G151))</f>
        <v/>
      </c>
      <c r="H151">
        <f>INDEX('Input EIA SEDS'!$A:$BZ, $A151, COLUMN(H151))</f>
        <v/>
      </c>
      <c r="I151">
        <f>INDEX('Input EIA SEDS'!$A:$BZ, $A151, COLUMN(I151))</f>
        <v/>
      </c>
      <c r="J151">
        <f>INDEX('Input EIA SEDS'!$A:$BZ, $A151, COLUMN(J151))</f>
        <v/>
      </c>
      <c r="K151">
        <f>INDEX('Input EIA SEDS'!$A:$BZ, $A151, COLUMN(K151))</f>
        <v/>
      </c>
      <c r="L151">
        <f>INDEX('Input EIA SEDS'!$A:$BZ, $A151, COLUMN(L151))</f>
        <v/>
      </c>
      <c r="M151">
        <f>INDEX('Input EIA SEDS'!$A:$BZ, $A151, COLUMN(M151))</f>
        <v/>
      </c>
      <c r="N151">
        <f>INDEX('Input EIA SEDS'!$A:$BZ, $A151, COLUMN(N151))</f>
        <v/>
      </c>
      <c r="O151">
        <f>INDEX('Input EIA SEDS'!$A:$BZ, $A151, COLUMN(O151))</f>
        <v/>
      </c>
      <c r="P151">
        <f>INDEX('Input EIA SEDS'!$A:$BZ, $A151, COLUMN(P151))</f>
        <v/>
      </c>
      <c r="Q151">
        <f>INDEX('Input EIA SEDS'!$A:$BZ, $A151, COLUMN(Q151))</f>
        <v/>
      </c>
      <c r="R151">
        <f>INDEX('Input EIA SEDS'!$A:$BZ, $A151, COLUMN(R151))</f>
        <v/>
      </c>
      <c r="S151">
        <f>INDEX('Input EIA SEDS'!$A:$BZ, $A151, COLUMN(S151))</f>
        <v/>
      </c>
      <c r="T151">
        <f>INDEX('Input EIA SEDS'!$A:$BZ, $A151, COLUMN(T151))</f>
        <v/>
      </c>
      <c r="U151">
        <f>INDEX('Input EIA SEDS'!$A:$BZ, $A151, COLUMN(U151))</f>
        <v/>
      </c>
      <c r="V151">
        <f>INDEX('Input EIA SEDS'!$A:$BZ, $A151, COLUMN(V151))</f>
        <v/>
      </c>
      <c r="W151">
        <f>INDEX('Input EIA SEDS'!$A:$BZ, $A151, COLUMN(W151))</f>
        <v/>
      </c>
      <c r="X151">
        <f>INDEX('Input EIA SEDS'!$A:$BZ, $A151, COLUMN(X151))</f>
        <v/>
      </c>
      <c r="Y151">
        <f>INDEX('Input EIA SEDS'!$A:$BZ, $A151, COLUMN(Y151))</f>
        <v/>
      </c>
      <c r="Z151">
        <f>INDEX('Input EIA SEDS'!$A:$BZ, $A151, COLUMN(Z151))</f>
        <v/>
      </c>
      <c r="AA151">
        <f>INDEX('Input EIA SEDS'!$A:$BZ, $A151, COLUMN(AA151))</f>
        <v/>
      </c>
      <c r="AB151">
        <f>INDEX('Input EIA SEDS'!$A:$BZ, $A151, COLUMN(AB151))</f>
        <v/>
      </c>
      <c r="AC151">
        <f>INDEX('Input EIA SEDS'!$A:$BZ, $A151, COLUMN(AC151))</f>
        <v/>
      </c>
      <c r="AD151">
        <f>INDEX('Input EIA SEDS'!$A:$BZ, $A151, COLUMN(AD151))</f>
        <v/>
      </c>
      <c r="AE151">
        <f>INDEX('Input EIA SEDS'!$A:$BZ, $A151, COLUMN(AE151))</f>
        <v/>
      </c>
      <c r="AF151">
        <f>INDEX('Input EIA SEDS'!$A:$BZ, $A151, COLUMN(AF151))</f>
        <v/>
      </c>
      <c r="AG151">
        <f>INDEX('Input EIA SEDS'!$A:$BZ, $A151, COLUMN(AG151))</f>
        <v/>
      </c>
      <c r="AH151">
        <f>INDEX('Input EIA SEDS'!$A:$BZ, $A151, COLUMN(AH151))</f>
        <v/>
      </c>
      <c r="AI151">
        <f>INDEX('Input EIA SEDS'!$A:$BZ, $A151, COLUMN(AI151))</f>
        <v/>
      </c>
      <c r="AJ151">
        <f>INDEX('Input EIA SEDS'!$A:$BZ, $A151, COLUMN(AJ151))</f>
        <v/>
      </c>
      <c r="AK151">
        <f>INDEX('Input EIA SEDS'!$A:$BZ, $A151, COLUMN(AK151))</f>
        <v/>
      </c>
      <c r="AL151">
        <f>INDEX('Input EIA SEDS'!$A:$BZ, $A151, COLUMN(AL151))</f>
        <v/>
      </c>
      <c r="AM151">
        <f>INDEX('Input EIA SEDS'!$A:$BZ, $A151, COLUMN(AM151))</f>
        <v/>
      </c>
      <c r="AN151">
        <f>INDEX('Input EIA SEDS'!$A:$BZ, $A151, COLUMN(AN151))</f>
        <v/>
      </c>
      <c r="AO151">
        <f>INDEX('Input EIA SEDS'!$A:$BZ, $A151, COLUMN(AO151))</f>
        <v/>
      </c>
      <c r="AP151">
        <f>INDEX('Input EIA SEDS'!$A:$BZ, $A151, COLUMN(AP151))</f>
        <v/>
      </c>
      <c r="AQ151">
        <f>INDEX('Input EIA SEDS'!$A:$BZ, $A151, COLUMN(AQ151))</f>
        <v/>
      </c>
      <c r="AR151">
        <f>INDEX('Input EIA SEDS'!$A:$BZ, $A151, COLUMN(AR151))</f>
        <v/>
      </c>
      <c r="AS151">
        <f>INDEX('Input EIA SEDS'!$A:$BZ, $A151, COLUMN(AS151))</f>
        <v/>
      </c>
      <c r="AT151">
        <f>INDEX('Input EIA SEDS'!$A:$BZ, $A151, COLUMN(AT151))</f>
        <v/>
      </c>
      <c r="AU151">
        <f>INDEX('Input EIA SEDS'!$A:$BZ, $A151, COLUMN(AU151))</f>
        <v/>
      </c>
      <c r="AV151">
        <f>INDEX('Input EIA SEDS'!$A:$BZ, $A151, COLUMN(AV151))</f>
        <v/>
      </c>
      <c r="AW151">
        <f>INDEX('Input EIA SEDS'!$A:$BZ, $A151, COLUMN(AW151))</f>
        <v/>
      </c>
      <c r="AX151">
        <f>INDEX('Input EIA SEDS'!$A:$BZ, $A151, COLUMN(AX151))</f>
        <v/>
      </c>
      <c r="AY151">
        <f>INDEX('Input EIA SEDS'!$A:$BZ, $A151, COLUMN(AY151))</f>
        <v/>
      </c>
      <c r="AZ151">
        <f>INDEX('Input EIA SEDS'!$A:$BZ, $A151, COLUMN(AZ151))</f>
        <v/>
      </c>
      <c r="BA151">
        <f>INDEX('Input EIA SEDS'!$A:$BZ, $A151, COLUMN(BA151))</f>
        <v/>
      </c>
      <c r="BB151">
        <f>INDEX('Input EIA SEDS'!$A:$BZ, $A151, COLUMN(BB151))</f>
        <v/>
      </c>
      <c r="BC151">
        <f>INDEX('Input EIA SEDS'!$A:$BZ, $A151, COLUMN(BC151))</f>
        <v/>
      </c>
      <c r="BD151">
        <f>INDEX('Input EIA SEDS'!$A:$BZ, $A151, COLUMN(BD151))</f>
        <v/>
      </c>
      <c r="BE151">
        <f>INDEX('Input EIA SEDS'!$A:$BZ, $A151, COLUMN(BE151))</f>
        <v/>
      </c>
      <c r="BF151">
        <f>INDEX('Input EIA SEDS'!$A:$BZ, $A151, COLUMN(BF151))</f>
        <v/>
      </c>
      <c r="BG151">
        <f>INDEX('Input EIA SEDS'!$A:$BZ, $A151, COLUMN(BG151))</f>
        <v/>
      </c>
      <c r="BH151">
        <f>INDEX('Input EIA SEDS'!$A:$BZ, $A151, COLUMN(BH151))</f>
        <v/>
      </c>
      <c r="BI151">
        <f>INDEX('Input EIA SEDS'!$A:$BZ, $A151, COLUMN(BI151))</f>
        <v/>
      </c>
      <c r="BJ151">
        <f>INDEX('Input EIA SEDS'!$A:$BZ, $A151, COLUMN(BJ151))</f>
        <v/>
      </c>
      <c r="BK151">
        <f>INDEX('Input EIA SEDS'!$A:$BZ, $A151, COLUMN(BK151))</f>
        <v/>
      </c>
      <c r="BL151">
        <f>INDEX('Input EIA SEDS'!$A:$BZ, $A151, COLUMN(BL151))</f>
        <v/>
      </c>
      <c r="BM151">
        <f>INDEX('Input EIA SEDS'!$A:$BZ, $A151, COLUMN(BM151))</f>
        <v/>
      </c>
      <c r="BN151">
        <f>INDEX('Input EIA SEDS'!$A:$BZ, $A151, COLUMN(BN151))</f>
        <v/>
      </c>
      <c r="BO151">
        <f>INDEX('Input EIA SEDS'!$A:$BZ, $A151, COLUMN(BO151))</f>
        <v/>
      </c>
      <c r="BP151">
        <f>INDEX('Input EIA SEDS'!$A:$BZ, $A151, COLUMN(BP151))</f>
        <v/>
      </c>
      <c r="BQ151">
        <f>INDEX('Input EIA SEDS'!$A:$BZ, $A151, COLUMN(BQ151))</f>
        <v/>
      </c>
      <c r="BR151">
        <f>INDEX('Input EIA SEDS'!$A:$BZ, $A151, COLUMN(BR151))</f>
        <v/>
      </c>
      <c r="BS151">
        <f>INDEX('Input EIA SEDS'!$A:$BZ, $A151, COLUMN(BS151))</f>
        <v/>
      </c>
      <c r="BT151">
        <f>INDEX('Input EIA SEDS'!$A:$BZ, $A151, COLUMN(BT151))</f>
        <v/>
      </c>
      <c r="BU151">
        <f>INDEX('Input EIA SEDS'!$A:$BZ, $A151, COLUMN(BU151))</f>
        <v/>
      </c>
      <c r="BV151">
        <f>INDEX('Input EIA SEDS'!$A:$BZ, $A151, COLUMN(BV151))</f>
        <v/>
      </c>
      <c r="BW151">
        <f>INDEX('Input EIA SEDS'!$A:$BZ, $A151, COLUMN(BW151))</f>
        <v/>
      </c>
    </row>
    <row r="152" spans="1:75">
      <c r="A152">
        <f>MATCH($C152,'Input EIA SEDS'!$C:$C,0)</f>
        <v/>
      </c>
      <c r="B152">
        <f>INDEX('Input EIA SEDS'!$A:$BZ, $A152, COLUMN(B152))</f>
        <v/>
      </c>
      <c r="C152" t="s">
        <v>1139</v>
      </c>
      <c r="D152">
        <f>INDEX('Input EIA SEDS'!$A:$BZ, $A152, COLUMN(D152))</f>
        <v/>
      </c>
      <c r="E152">
        <f>INDEX('Input EIA SEDS'!$A:$BZ, $A152, COLUMN(E152))</f>
        <v/>
      </c>
      <c r="F152">
        <f>INDEX('Input EIA SEDS'!$A:$BZ, $A152, COLUMN(F152))</f>
        <v/>
      </c>
      <c r="G152">
        <f>INDEX('Input EIA SEDS'!$A:$BZ, $A152, COLUMN(G152))</f>
        <v/>
      </c>
      <c r="H152">
        <f>INDEX('Input EIA SEDS'!$A:$BZ, $A152, COLUMN(H152))</f>
        <v/>
      </c>
      <c r="I152">
        <f>INDEX('Input EIA SEDS'!$A:$BZ, $A152, COLUMN(I152))</f>
        <v/>
      </c>
      <c r="J152">
        <f>INDEX('Input EIA SEDS'!$A:$BZ, $A152, COLUMN(J152))</f>
        <v/>
      </c>
      <c r="K152">
        <f>INDEX('Input EIA SEDS'!$A:$BZ, $A152, COLUMN(K152))</f>
        <v/>
      </c>
      <c r="L152">
        <f>INDEX('Input EIA SEDS'!$A:$BZ, $A152, COLUMN(L152))</f>
        <v/>
      </c>
      <c r="M152">
        <f>INDEX('Input EIA SEDS'!$A:$BZ, $A152, COLUMN(M152))</f>
        <v/>
      </c>
      <c r="N152">
        <f>INDEX('Input EIA SEDS'!$A:$BZ, $A152, COLUMN(N152))</f>
        <v/>
      </c>
      <c r="O152">
        <f>INDEX('Input EIA SEDS'!$A:$BZ, $A152, COLUMN(O152))</f>
        <v/>
      </c>
      <c r="P152">
        <f>INDEX('Input EIA SEDS'!$A:$BZ, $A152, COLUMN(P152))</f>
        <v/>
      </c>
      <c r="Q152">
        <f>INDEX('Input EIA SEDS'!$A:$BZ, $A152, COLUMN(Q152))</f>
        <v/>
      </c>
      <c r="R152">
        <f>INDEX('Input EIA SEDS'!$A:$BZ, $A152, COLUMN(R152))</f>
        <v/>
      </c>
      <c r="S152">
        <f>INDEX('Input EIA SEDS'!$A:$BZ, $A152, COLUMN(S152))</f>
        <v/>
      </c>
      <c r="T152">
        <f>INDEX('Input EIA SEDS'!$A:$BZ, $A152, COLUMN(T152))</f>
        <v/>
      </c>
      <c r="U152">
        <f>INDEX('Input EIA SEDS'!$A:$BZ, $A152, COLUMN(U152))</f>
        <v/>
      </c>
      <c r="V152">
        <f>INDEX('Input EIA SEDS'!$A:$BZ, $A152, COLUMN(V152))</f>
        <v/>
      </c>
      <c r="W152">
        <f>INDEX('Input EIA SEDS'!$A:$BZ, $A152, COLUMN(W152))</f>
        <v/>
      </c>
      <c r="X152">
        <f>INDEX('Input EIA SEDS'!$A:$BZ, $A152, COLUMN(X152))</f>
        <v/>
      </c>
      <c r="Y152">
        <f>INDEX('Input EIA SEDS'!$A:$BZ, $A152, COLUMN(Y152))</f>
        <v/>
      </c>
      <c r="Z152">
        <f>INDEX('Input EIA SEDS'!$A:$BZ, $A152, COLUMN(Z152))</f>
        <v/>
      </c>
      <c r="AA152">
        <f>INDEX('Input EIA SEDS'!$A:$BZ, $A152, COLUMN(AA152))</f>
        <v/>
      </c>
      <c r="AB152">
        <f>INDEX('Input EIA SEDS'!$A:$BZ, $A152, COLUMN(AB152))</f>
        <v/>
      </c>
      <c r="AC152">
        <f>INDEX('Input EIA SEDS'!$A:$BZ, $A152, COLUMN(AC152))</f>
        <v/>
      </c>
      <c r="AD152">
        <f>INDEX('Input EIA SEDS'!$A:$BZ, $A152, COLUMN(AD152))</f>
        <v/>
      </c>
      <c r="AE152">
        <f>INDEX('Input EIA SEDS'!$A:$BZ, $A152, COLUMN(AE152))</f>
        <v/>
      </c>
      <c r="AF152">
        <f>INDEX('Input EIA SEDS'!$A:$BZ, $A152, COLUMN(AF152))</f>
        <v/>
      </c>
      <c r="AG152">
        <f>INDEX('Input EIA SEDS'!$A:$BZ, $A152, COLUMN(AG152))</f>
        <v/>
      </c>
      <c r="AH152">
        <f>INDEX('Input EIA SEDS'!$A:$BZ, $A152, COLUMN(AH152))</f>
        <v/>
      </c>
      <c r="AI152">
        <f>INDEX('Input EIA SEDS'!$A:$BZ, $A152, COLUMN(AI152))</f>
        <v/>
      </c>
      <c r="AJ152">
        <f>INDEX('Input EIA SEDS'!$A:$BZ, $A152, COLUMN(AJ152))</f>
        <v/>
      </c>
      <c r="AK152">
        <f>INDEX('Input EIA SEDS'!$A:$BZ, $A152, COLUMN(AK152))</f>
        <v/>
      </c>
      <c r="AL152">
        <f>INDEX('Input EIA SEDS'!$A:$BZ, $A152, COLUMN(AL152))</f>
        <v/>
      </c>
      <c r="AM152">
        <f>INDEX('Input EIA SEDS'!$A:$BZ, $A152, COLUMN(AM152))</f>
        <v/>
      </c>
      <c r="AN152">
        <f>INDEX('Input EIA SEDS'!$A:$BZ, $A152, COLUMN(AN152))</f>
        <v/>
      </c>
      <c r="AO152">
        <f>INDEX('Input EIA SEDS'!$A:$BZ, $A152, COLUMN(AO152))</f>
        <v/>
      </c>
      <c r="AP152">
        <f>INDEX('Input EIA SEDS'!$A:$BZ, $A152, COLUMN(AP152))</f>
        <v/>
      </c>
      <c r="AQ152">
        <f>INDEX('Input EIA SEDS'!$A:$BZ, $A152, COLUMN(AQ152))</f>
        <v/>
      </c>
      <c r="AR152">
        <f>INDEX('Input EIA SEDS'!$A:$BZ, $A152, COLUMN(AR152))</f>
        <v/>
      </c>
      <c r="AS152">
        <f>INDEX('Input EIA SEDS'!$A:$BZ, $A152, COLUMN(AS152))</f>
        <v/>
      </c>
      <c r="AT152">
        <f>INDEX('Input EIA SEDS'!$A:$BZ, $A152, COLUMN(AT152))</f>
        <v/>
      </c>
      <c r="AU152">
        <f>INDEX('Input EIA SEDS'!$A:$BZ, $A152, COLUMN(AU152))</f>
        <v/>
      </c>
      <c r="AV152">
        <f>INDEX('Input EIA SEDS'!$A:$BZ, $A152, COLUMN(AV152))</f>
        <v/>
      </c>
      <c r="AW152">
        <f>INDEX('Input EIA SEDS'!$A:$BZ, $A152, COLUMN(AW152))</f>
        <v/>
      </c>
      <c r="AX152">
        <f>INDEX('Input EIA SEDS'!$A:$BZ, $A152, COLUMN(AX152))</f>
        <v/>
      </c>
      <c r="AY152">
        <f>INDEX('Input EIA SEDS'!$A:$BZ, $A152, COLUMN(AY152))</f>
        <v/>
      </c>
      <c r="AZ152">
        <f>INDEX('Input EIA SEDS'!$A:$BZ, $A152, COLUMN(AZ152))</f>
        <v/>
      </c>
      <c r="BA152">
        <f>INDEX('Input EIA SEDS'!$A:$BZ, $A152, COLUMN(BA152))</f>
        <v/>
      </c>
      <c r="BB152">
        <f>INDEX('Input EIA SEDS'!$A:$BZ, $A152, COLUMN(BB152))</f>
        <v/>
      </c>
      <c r="BC152">
        <f>INDEX('Input EIA SEDS'!$A:$BZ, $A152, COLUMN(BC152))</f>
        <v/>
      </c>
      <c r="BD152">
        <f>INDEX('Input EIA SEDS'!$A:$BZ, $A152, COLUMN(BD152))</f>
        <v/>
      </c>
      <c r="BE152">
        <f>INDEX('Input EIA SEDS'!$A:$BZ, $A152, COLUMN(BE152))</f>
        <v/>
      </c>
      <c r="BF152">
        <f>INDEX('Input EIA SEDS'!$A:$BZ, $A152, COLUMN(BF152))</f>
        <v/>
      </c>
      <c r="BG152">
        <f>INDEX('Input EIA SEDS'!$A:$BZ, $A152, COLUMN(BG152))</f>
        <v/>
      </c>
      <c r="BH152">
        <f>INDEX('Input EIA SEDS'!$A:$BZ, $A152, COLUMN(BH152))</f>
        <v/>
      </c>
      <c r="BI152">
        <f>INDEX('Input EIA SEDS'!$A:$BZ, $A152, COLUMN(BI152))</f>
        <v/>
      </c>
      <c r="BJ152">
        <f>INDEX('Input EIA SEDS'!$A:$BZ, $A152, COLUMN(BJ152))</f>
        <v/>
      </c>
      <c r="BK152">
        <f>INDEX('Input EIA SEDS'!$A:$BZ, $A152, COLUMN(BK152))</f>
        <v/>
      </c>
      <c r="BL152">
        <f>INDEX('Input EIA SEDS'!$A:$BZ, $A152, COLUMN(BL152))</f>
        <v/>
      </c>
      <c r="BM152">
        <f>INDEX('Input EIA SEDS'!$A:$BZ, $A152, COLUMN(BM152))</f>
        <v/>
      </c>
      <c r="BN152">
        <f>INDEX('Input EIA SEDS'!$A:$BZ, $A152, COLUMN(BN152))</f>
        <v/>
      </c>
      <c r="BO152">
        <f>INDEX('Input EIA SEDS'!$A:$BZ, $A152, COLUMN(BO152))</f>
        <v/>
      </c>
      <c r="BP152">
        <f>INDEX('Input EIA SEDS'!$A:$BZ, $A152, COLUMN(BP152))</f>
        <v/>
      </c>
      <c r="BQ152">
        <f>INDEX('Input EIA SEDS'!$A:$BZ, $A152, COLUMN(BQ152))</f>
        <v/>
      </c>
      <c r="BR152">
        <f>INDEX('Input EIA SEDS'!$A:$BZ, $A152, COLUMN(BR152))</f>
        <v/>
      </c>
      <c r="BS152">
        <f>INDEX('Input EIA SEDS'!$A:$BZ, $A152, COLUMN(BS152))</f>
        <v/>
      </c>
      <c r="BT152">
        <f>INDEX('Input EIA SEDS'!$A:$BZ, $A152, COLUMN(BT152))</f>
        <v/>
      </c>
      <c r="BU152">
        <f>INDEX('Input EIA SEDS'!$A:$BZ, $A152, COLUMN(BU152))</f>
        <v/>
      </c>
      <c r="BV152">
        <f>INDEX('Input EIA SEDS'!$A:$BZ, $A152, COLUMN(BV152))</f>
        <v/>
      </c>
      <c r="BW152">
        <f>INDEX('Input EIA SEDS'!$A:$BZ, $A152, COLUMN(BW152))</f>
        <v/>
      </c>
    </row>
    <row r="153" spans="1:75">
      <c r="A153">
        <f>MATCH($C153,'Input EIA SEDS'!$C:$C,0)</f>
        <v/>
      </c>
      <c r="B153">
        <f>INDEX('Input EIA SEDS'!$A:$BZ, $A153, COLUMN(B153))</f>
        <v/>
      </c>
      <c r="C153" t="s">
        <v>1143</v>
      </c>
      <c r="D153">
        <f>INDEX('Input EIA SEDS'!$A:$BZ, $A153, COLUMN(D153))</f>
        <v/>
      </c>
      <c r="E153">
        <f>INDEX('Input EIA SEDS'!$A:$BZ, $A153, COLUMN(E153))</f>
        <v/>
      </c>
      <c r="F153">
        <f>INDEX('Input EIA SEDS'!$A:$BZ, $A153, COLUMN(F153))</f>
        <v/>
      </c>
      <c r="G153">
        <f>INDEX('Input EIA SEDS'!$A:$BZ, $A153, COLUMN(G153))</f>
        <v/>
      </c>
      <c r="H153">
        <f>INDEX('Input EIA SEDS'!$A:$BZ, $A153, COLUMN(H153))</f>
        <v/>
      </c>
      <c r="I153">
        <f>INDEX('Input EIA SEDS'!$A:$BZ, $A153, COLUMN(I153))</f>
        <v/>
      </c>
      <c r="J153">
        <f>INDEX('Input EIA SEDS'!$A:$BZ, $A153, COLUMN(J153))</f>
        <v/>
      </c>
      <c r="K153">
        <f>INDEX('Input EIA SEDS'!$A:$BZ, $A153, COLUMN(K153))</f>
        <v/>
      </c>
      <c r="L153">
        <f>INDEX('Input EIA SEDS'!$A:$BZ, $A153, COLUMN(L153))</f>
        <v/>
      </c>
      <c r="M153">
        <f>INDEX('Input EIA SEDS'!$A:$BZ, $A153, COLUMN(M153))</f>
        <v/>
      </c>
      <c r="N153">
        <f>INDEX('Input EIA SEDS'!$A:$BZ, $A153, COLUMN(N153))</f>
        <v/>
      </c>
      <c r="O153">
        <f>INDEX('Input EIA SEDS'!$A:$BZ, $A153, COLUMN(O153))</f>
        <v/>
      </c>
      <c r="P153">
        <f>INDEX('Input EIA SEDS'!$A:$BZ, $A153, COLUMN(P153))</f>
        <v/>
      </c>
      <c r="Q153">
        <f>INDEX('Input EIA SEDS'!$A:$BZ, $A153, COLUMN(Q153))</f>
        <v/>
      </c>
      <c r="R153">
        <f>INDEX('Input EIA SEDS'!$A:$BZ, $A153, COLUMN(R153))</f>
        <v/>
      </c>
      <c r="S153">
        <f>INDEX('Input EIA SEDS'!$A:$BZ, $A153, COLUMN(S153))</f>
        <v/>
      </c>
      <c r="T153">
        <f>INDEX('Input EIA SEDS'!$A:$BZ, $A153, COLUMN(T153))</f>
        <v/>
      </c>
      <c r="U153">
        <f>INDEX('Input EIA SEDS'!$A:$BZ, $A153, COLUMN(U153))</f>
        <v/>
      </c>
      <c r="V153">
        <f>INDEX('Input EIA SEDS'!$A:$BZ, $A153, COLUMN(V153))</f>
        <v/>
      </c>
      <c r="W153">
        <f>INDEX('Input EIA SEDS'!$A:$BZ, $A153, COLUMN(W153))</f>
        <v/>
      </c>
      <c r="X153">
        <f>INDEX('Input EIA SEDS'!$A:$BZ, $A153, COLUMN(X153))</f>
        <v/>
      </c>
      <c r="Y153">
        <f>INDEX('Input EIA SEDS'!$A:$BZ, $A153, COLUMN(Y153))</f>
        <v/>
      </c>
      <c r="Z153">
        <f>INDEX('Input EIA SEDS'!$A:$BZ, $A153, COLUMN(Z153))</f>
        <v/>
      </c>
      <c r="AA153">
        <f>INDEX('Input EIA SEDS'!$A:$BZ, $A153, COLUMN(AA153))</f>
        <v/>
      </c>
      <c r="AB153">
        <f>INDEX('Input EIA SEDS'!$A:$BZ, $A153, COLUMN(AB153))</f>
        <v/>
      </c>
      <c r="AC153">
        <f>INDEX('Input EIA SEDS'!$A:$BZ, $A153, COLUMN(AC153))</f>
        <v/>
      </c>
      <c r="AD153">
        <f>INDEX('Input EIA SEDS'!$A:$BZ, $A153, COLUMN(AD153))</f>
        <v/>
      </c>
      <c r="AE153">
        <f>INDEX('Input EIA SEDS'!$A:$BZ, $A153, COLUMN(AE153))</f>
        <v/>
      </c>
      <c r="AF153">
        <f>INDEX('Input EIA SEDS'!$A:$BZ, $A153, COLUMN(AF153))</f>
        <v/>
      </c>
      <c r="AG153">
        <f>INDEX('Input EIA SEDS'!$A:$BZ, $A153, COLUMN(AG153))</f>
        <v/>
      </c>
      <c r="AH153">
        <f>INDEX('Input EIA SEDS'!$A:$BZ, $A153, COLUMN(AH153))</f>
        <v/>
      </c>
      <c r="AI153">
        <f>INDEX('Input EIA SEDS'!$A:$BZ, $A153, COLUMN(AI153))</f>
        <v/>
      </c>
      <c r="AJ153">
        <f>INDEX('Input EIA SEDS'!$A:$BZ, $A153, COLUMN(AJ153))</f>
        <v/>
      </c>
      <c r="AK153">
        <f>INDEX('Input EIA SEDS'!$A:$BZ, $A153, COLUMN(AK153))</f>
        <v/>
      </c>
      <c r="AL153">
        <f>INDEX('Input EIA SEDS'!$A:$BZ, $A153, COLUMN(AL153))</f>
        <v/>
      </c>
      <c r="AM153">
        <f>INDEX('Input EIA SEDS'!$A:$BZ, $A153, COLUMN(AM153))</f>
        <v/>
      </c>
      <c r="AN153">
        <f>INDEX('Input EIA SEDS'!$A:$BZ, $A153, COLUMN(AN153))</f>
        <v/>
      </c>
      <c r="AO153">
        <f>INDEX('Input EIA SEDS'!$A:$BZ, $A153, COLUMN(AO153))</f>
        <v/>
      </c>
      <c r="AP153">
        <f>INDEX('Input EIA SEDS'!$A:$BZ, $A153, COLUMN(AP153))</f>
        <v/>
      </c>
      <c r="AQ153">
        <f>INDEX('Input EIA SEDS'!$A:$BZ, $A153, COLUMN(AQ153))</f>
        <v/>
      </c>
      <c r="AR153">
        <f>INDEX('Input EIA SEDS'!$A:$BZ, $A153, COLUMN(AR153))</f>
        <v/>
      </c>
      <c r="AS153">
        <f>INDEX('Input EIA SEDS'!$A:$BZ, $A153, COLUMN(AS153))</f>
        <v/>
      </c>
      <c r="AT153">
        <f>INDEX('Input EIA SEDS'!$A:$BZ, $A153, COLUMN(AT153))</f>
        <v/>
      </c>
      <c r="AU153">
        <f>INDEX('Input EIA SEDS'!$A:$BZ, $A153, COLUMN(AU153))</f>
        <v/>
      </c>
      <c r="AV153">
        <f>INDEX('Input EIA SEDS'!$A:$BZ, $A153, COLUMN(AV153))</f>
        <v/>
      </c>
      <c r="AW153">
        <f>INDEX('Input EIA SEDS'!$A:$BZ, $A153, COLUMN(AW153))</f>
        <v/>
      </c>
      <c r="AX153">
        <f>INDEX('Input EIA SEDS'!$A:$BZ, $A153, COLUMN(AX153))</f>
        <v/>
      </c>
      <c r="AY153">
        <f>INDEX('Input EIA SEDS'!$A:$BZ, $A153, COLUMN(AY153))</f>
        <v/>
      </c>
      <c r="AZ153">
        <f>INDEX('Input EIA SEDS'!$A:$BZ, $A153, COLUMN(AZ153))</f>
        <v/>
      </c>
      <c r="BA153">
        <f>INDEX('Input EIA SEDS'!$A:$BZ, $A153, COLUMN(BA153))</f>
        <v/>
      </c>
      <c r="BB153">
        <f>INDEX('Input EIA SEDS'!$A:$BZ, $A153, COLUMN(BB153))</f>
        <v/>
      </c>
      <c r="BC153">
        <f>INDEX('Input EIA SEDS'!$A:$BZ, $A153, COLUMN(BC153))</f>
        <v/>
      </c>
      <c r="BD153">
        <f>INDEX('Input EIA SEDS'!$A:$BZ, $A153, COLUMN(BD153))</f>
        <v/>
      </c>
      <c r="BE153">
        <f>INDEX('Input EIA SEDS'!$A:$BZ, $A153, COLUMN(BE153))</f>
        <v/>
      </c>
      <c r="BF153">
        <f>INDEX('Input EIA SEDS'!$A:$BZ, $A153, COLUMN(BF153))</f>
        <v/>
      </c>
      <c r="BG153">
        <f>INDEX('Input EIA SEDS'!$A:$BZ, $A153, COLUMN(BG153))</f>
        <v/>
      </c>
      <c r="BH153">
        <f>INDEX('Input EIA SEDS'!$A:$BZ, $A153, COLUMN(BH153))</f>
        <v/>
      </c>
      <c r="BI153">
        <f>INDEX('Input EIA SEDS'!$A:$BZ, $A153, COLUMN(BI153))</f>
        <v/>
      </c>
      <c r="BJ153">
        <f>INDEX('Input EIA SEDS'!$A:$BZ, $A153, COLUMN(BJ153))</f>
        <v/>
      </c>
      <c r="BK153">
        <f>INDEX('Input EIA SEDS'!$A:$BZ, $A153, COLUMN(BK153))</f>
        <v/>
      </c>
      <c r="BL153">
        <f>INDEX('Input EIA SEDS'!$A:$BZ, $A153, COLUMN(BL153))</f>
        <v/>
      </c>
      <c r="BM153">
        <f>INDEX('Input EIA SEDS'!$A:$BZ, $A153, COLUMN(BM153))</f>
        <v/>
      </c>
      <c r="BN153">
        <f>INDEX('Input EIA SEDS'!$A:$BZ, $A153, COLUMN(BN153))</f>
        <v/>
      </c>
      <c r="BO153">
        <f>INDEX('Input EIA SEDS'!$A:$BZ, $A153, COLUMN(BO153))</f>
        <v/>
      </c>
      <c r="BP153">
        <f>INDEX('Input EIA SEDS'!$A:$BZ, $A153, COLUMN(BP153))</f>
        <v/>
      </c>
      <c r="BQ153">
        <f>INDEX('Input EIA SEDS'!$A:$BZ, $A153, COLUMN(BQ153))</f>
        <v/>
      </c>
      <c r="BR153">
        <f>INDEX('Input EIA SEDS'!$A:$BZ, $A153, COLUMN(BR153))</f>
        <v/>
      </c>
      <c r="BS153">
        <f>INDEX('Input EIA SEDS'!$A:$BZ, $A153, COLUMN(BS153))</f>
        <v/>
      </c>
      <c r="BT153">
        <f>INDEX('Input EIA SEDS'!$A:$BZ, $A153, COLUMN(BT153))</f>
        <v/>
      </c>
      <c r="BU153">
        <f>INDEX('Input EIA SEDS'!$A:$BZ, $A153, COLUMN(BU153))</f>
        <v/>
      </c>
      <c r="BV153">
        <f>INDEX('Input EIA SEDS'!$A:$BZ, $A153, COLUMN(BV153))</f>
        <v/>
      </c>
      <c r="BW153">
        <f>INDEX('Input EIA SEDS'!$A:$BZ, $A153, COLUMN(BW153))</f>
        <v/>
      </c>
    </row>
    <row r="154" spans="1:75">
      <c r="A154">
        <f>MATCH($C154,'Input EIA SEDS'!$C:$C,0)</f>
        <v/>
      </c>
      <c r="B154">
        <f>INDEX('Input EIA SEDS'!$A:$BZ, $A154, COLUMN(B154))</f>
        <v/>
      </c>
      <c r="C154" t="s">
        <v>1176</v>
      </c>
      <c r="D154">
        <f>INDEX('Input EIA SEDS'!$A:$BZ, $A154, COLUMN(D154))</f>
        <v/>
      </c>
      <c r="E154">
        <f>INDEX('Input EIA SEDS'!$A:$BZ, $A154, COLUMN(E154))</f>
        <v/>
      </c>
      <c r="F154">
        <f>INDEX('Input EIA SEDS'!$A:$BZ, $A154, COLUMN(F154))</f>
        <v/>
      </c>
      <c r="G154">
        <f>INDEX('Input EIA SEDS'!$A:$BZ, $A154, COLUMN(G154))</f>
        <v/>
      </c>
      <c r="H154">
        <f>INDEX('Input EIA SEDS'!$A:$BZ, $A154, COLUMN(H154))</f>
        <v/>
      </c>
      <c r="I154">
        <f>INDEX('Input EIA SEDS'!$A:$BZ, $A154, COLUMN(I154))</f>
        <v/>
      </c>
      <c r="J154">
        <f>INDEX('Input EIA SEDS'!$A:$BZ, $A154, COLUMN(J154))</f>
        <v/>
      </c>
      <c r="K154">
        <f>INDEX('Input EIA SEDS'!$A:$BZ, $A154, COLUMN(K154))</f>
        <v/>
      </c>
      <c r="L154">
        <f>INDEX('Input EIA SEDS'!$A:$BZ, $A154, COLUMN(L154))</f>
        <v/>
      </c>
      <c r="M154">
        <f>INDEX('Input EIA SEDS'!$A:$BZ, $A154, COLUMN(M154))</f>
        <v/>
      </c>
      <c r="N154">
        <f>INDEX('Input EIA SEDS'!$A:$BZ, $A154, COLUMN(N154))</f>
        <v/>
      </c>
      <c r="O154">
        <f>INDEX('Input EIA SEDS'!$A:$BZ, $A154, COLUMN(O154))</f>
        <v/>
      </c>
      <c r="P154">
        <f>INDEX('Input EIA SEDS'!$A:$BZ, $A154, COLUMN(P154))</f>
        <v/>
      </c>
      <c r="Q154">
        <f>INDEX('Input EIA SEDS'!$A:$BZ, $A154, COLUMN(Q154))</f>
        <v/>
      </c>
      <c r="R154">
        <f>INDEX('Input EIA SEDS'!$A:$BZ, $A154, COLUMN(R154))</f>
        <v/>
      </c>
      <c r="S154">
        <f>INDEX('Input EIA SEDS'!$A:$BZ, $A154, COLUMN(S154))</f>
        <v/>
      </c>
      <c r="T154">
        <f>INDEX('Input EIA SEDS'!$A:$BZ, $A154, COLUMN(T154))</f>
        <v/>
      </c>
      <c r="U154">
        <f>INDEX('Input EIA SEDS'!$A:$BZ, $A154, COLUMN(U154))</f>
        <v/>
      </c>
      <c r="V154">
        <f>INDEX('Input EIA SEDS'!$A:$BZ, $A154, COLUMN(V154))</f>
        <v/>
      </c>
      <c r="W154">
        <f>INDEX('Input EIA SEDS'!$A:$BZ, $A154, COLUMN(W154))</f>
        <v/>
      </c>
      <c r="X154">
        <f>INDEX('Input EIA SEDS'!$A:$BZ, $A154, COLUMN(X154))</f>
        <v/>
      </c>
      <c r="Y154">
        <f>INDEX('Input EIA SEDS'!$A:$BZ, $A154, COLUMN(Y154))</f>
        <v/>
      </c>
      <c r="Z154">
        <f>INDEX('Input EIA SEDS'!$A:$BZ, $A154, COLUMN(Z154))</f>
        <v/>
      </c>
      <c r="AA154">
        <f>INDEX('Input EIA SEDS'!$A:$BZ, $A154, COLUMN(AA154))</f>
        <v/>
      </c>
      <c r="AB154">
        <f>INDEX('Input EIA SEDS'!$A:$BZ, $A154, COLUMN(AB154))</f>
        <v/>
      </c>
      <c r="AC154">
        <f>INDEX('Input EIA SEDS'!$A:$BZ, $A154, COLUMN(AC154))</f>
        <v/>
      </c>
      <c r="AD154">
        <f>INDEX('Input EIA SEDS'!$A:$BZ, $A154, COLUMN(AD154))</f>
        <v/>
      </c>
      <c r="AE154">
        <f>INDEX('Input EIA SEDS'!$A:$BZ, $A154, COLUMN(AE154))</f>
        <v/>
      </c>
      <c r="AF154">
        <f>INDEX('Input EIA SEDS'!$A:$BZ, $A154, COLUMN(AF154))</f>
        <v/>
      </c>
      <c r="AG154">
        <f>INDEX('Input EIA SEDS'!$A:$BZ, $A154, COLUMN(AG154))</f>
        <v/>
      </c>
      <c r="AH154">
        <f>INDEX('Input EIA SEDS'!$A:$BZ, $A154, COLUMN(AH154))</f>
        <v/>
      </c>
      <c r="AI154">
        <f>INDEX('Input EIA SEDS'!$A:$BZ, $A154, COLUMN(AI154))</f>
        <v/>
      </c>
      <c r="AJ154">
        <f>INDEX('Input EIA SEDS'!$A:$BZ, $A154, COLUMN(AJ154))</f>
        <v/>
      </c>
      <c r="AK154">
        <f>INDEX('Input EIA SEDS'!$A:$BZ, $A154, COLUMN(AK154))</f>
        <v/>
      </c>
      <c r="AL154">
        <f>INDEX('Input EIA SEDS'!$A:$BZ, $A154, COLUMN(AL154))</f>
        <v/>
      </c>
      <c r="AM154">
        <f>INDEX('Input EIA SEDS'!$A:$BZ, $A154, COLUMN(AM154))</f>
        <v/>
      </c>
      <c r="AN154">
        <f>INDEX('Input EIA SEDS'!$A:$BZ, $A154, COLUMN(AN154))</f>
        <v/>
      </c>
      <c r="AO154">
        <f>INDEX('Input EIA SEDS'!$A:$BZ, $A154, COLUMN(AO154))</f>
        <v/>
      </c>
      <c r="AP154">
        <f>INDEX('Input EIA SEDS'!$A:$BZ, $A154, COLUMN(AP154))</f>
        <v/>
      </c>
      <c r="AQ154">
        <f>INDEX('Input EIA SEDS'!$A:$BZ, $A154, COLUMN(AQ154))</f>
        <v/>
      </c>
      <c r="AR154">
        <f>INDEX('Input EIA SEDS'!$A:$BZ, $A154, COLUMN(AR154))</f>
        <v/>
      </c>
      <c r="AS154">
        <f>INDEX('Input EIA SEDS'!$A:$BZ, $A154, COLUMN(AS154))</f>
        <v/>
      </c>
      <c r="AT154">
        <f>INDEX('Input EIA SEDS'!$A:$BZ, $A154, COLUMN(AT154))</f>
        <v/>
      </c>
      <c r="AU154">
        <f>INDEX('Input EIA SEDS'!$A:$BZ, $A154, COLUMN(AU154))</f>
        <v/>
      </c>
      <c r="AV154">
        <f>INDEX('Input EIA SEDS'!$A:$BZ, $A154, COLUMN(AV154))</f>
        <v/>
      </c>
      <c r="AW154">
        <f>INDEX('Input EIA SEDS'!$A:$BZ, $A154, COLUMN(AW154))</f>
        <v/>
      </c>
      <c r="AX154">
        <f>INDEX('Input EIA SEDS'!$A:$BZ, $A154, COLUMN(AX154))</f>
        <v/>
      </c>
      <c r="AY154">
        <f>INDEX('Input EIA SEDS'!$A:$BZ, $A154, COLUMN(AY154))</f>
        <v/>
      </c>
      <c r="AZ154">
        <f>INDEX('Input EIA SEDS'!$A:$BZ, $A154, COLUMN(AZ154))</f>
        <v/>
      </c>
      <c r="BA154">
        <f>INDEX('Input EIA SEDS'!$A:$BZ, $A154, COLUMN(BA154))</f>
        <v/>
      </c>
      <c r="BB154">
        <f>INDEX('Input EIA SEDS'!$A:$BZ, $A154, COLUMN(BB154))</f>
        <v/>
      </c>
      <c r="BC154">
        <f>INDEX('Input EIA SEDS'!$A:$BZ, $A154, COLUMN(BC154))</f>
        <v/>
      </c>
      <c r="BD154">
        <f>INDEX('Input EIA SEDS'!$A:$BZ, $A154, COLUMN(BD154))</f>
        <v/>
      </c>
      <c r="BE154">
        <f>INDEX('Input EIA SEDS'!$A:$BZ, $A154, COLUMN(BE154))</f>
        <v/>
      </c>
      <c r="BF154">
        <f>INDEX('Input EIA SEDS'!$A:$BZ, $A154, COLUMN(BF154))</f>
        <v/>
      </c>
      <c r="BG154">
        <f>INDEX('Input EIA SEDS'!$A:$BZ, $A154, COLUMN(BG154))</f>
        <v/>
      </c>
      <c r="BH154">
        <f>INDEX('Input EIA SEDS'!$A:$BZ, $A154, COLUMN(BH154))</f>
        <v/>
      </c>
      <c r="BI154">
        <f>INDEX('Input EIA SEDS'!$A:$BZ, $A154, COLUMN(BI154))</f>
        <v/>
      </c>
      <c r="BJ154">
        <f>INDEX('Input EIA SEDS'!$A:$BZ, $A154, COLUMN(BJ154))</f>
        <v/>
      </c>
      <c r="BK154">
        <f>INDEX('Input EIA SEDS'!$A:$BZ, $A154, COLUMN(BK154))</f>
        <v/>
      </c>
      <c r="BL154">
        <f>INDEX('Input EIA SEDS'!$A:$BZ, $A154, COLUMN(BL154))</f>
        <v/>
      </c>
      <c r="BM154">
        <f>INDEX('Input EIA SEDS'!$A:$BZ, $A154, COLUMN(BM154))</f>
        <v/>
      </c>
      <c r="BN154">
        <f>INDEX('Input EIA SEDS'!$A:$BZ, $A154, COLUMN(BN154))</f>
        <v/>
      </c>
      <c r="BO154">
        <f>INDEX('Input EIA SEDS'!$A:$BZ, $A154, COLUMN(BO154))</f>
        <v/>
      </c>
      <c r="BP154">
        <f>INDEX('Input EIA SEDS'!$A:$BZ, $A154, COLUMN(BP154))</f>
        <v/>
      </c>
      <c r="BQ154">
        <f>INDEX('Input EIA SEDS'!$A:$BZ, $A154, COLUMN(BQ154))</f>
        <v/>
      </c>
      <c r="BR154">
        <f>INDEX('Input EIA SEDS'!$A:$BZ, $A154, COLUMN(BR154))</f>
        <v/>
      </c>
      <c r="BS154">
        <f>INDEX('Input EIA SEDS'!$A:$BZ, $A154, COLUMN(BS154))</f>
        <v/>
      </c>
      <c r="BT154">
        <f>INDEX('Input EIA SEDS'!$A:$BZ, $A154, COLUMN(BT154))</f>
        <v/>
      </c>
      <c r="BU154">
        <f>INDEX('Input EIA SEDS'!$A:$BZ, $A154, COLUMN(BU154))</f>
        <v/>
      </c>
      <c r="BV154">
        <f>INDEX('Input EIA SEDS'!$A:$BZ, $A154, COLUMN(BV154))</f>
        <v/>
      </c>
      <c r="BW154">
        <f>INDEX('Input EIA SEDS'!$A:$BZ, $A154, COLUMN(BW154))</f>
        <v/>
      </c>
    </row>
    <row r="155" spans="1:75">
      <c r="A155">
        <f>MATCH($C155,'Input EIA SEDS'!$C:$C,0)</f>
        <v/>
      </c>
      <c r="B155">
        <f>INDEX('Input EIA SEDS'!$A:$BZ, $A155, COLUMN(B155))</f>
        <v/>
      </c>
      <c r="C155" t="s">
        <v>1179</v>
      </c>
      <c r="D155">
        <f>INDEX('Input EIA SEDS'!$A:$BZ, $A155, COLUMN(D155))</f>
        <v/>
      </c>
      <c r="E155">
        <f>INDEX('Input EIA SEDS'!$A:$BZ, $A155, COLUMN(E155))</f>
        <v/>
      </c>
      <c r="F155">
        <f>INDEX('Input EIA SEDS'!$A:$BZ, $A155, COLUMN(F155))</f>
        <v/>
      </c>
      <c r="G155">
        <f>INDEX('Input EIA SEDS'!$A:$BZ, $A155, COLUMN(G155))</f>
        <v/>
      </c>
      <c r="H155">
        <f>INDEX('Input EIA SEDS'!$A:$BZ, $A155, COLUMN(H155))</f>
        <v/>
      </c>
      <c r="I155">
        <f>INDEX('Input EIA SEDS'!$A:$BZ, $A155, COLUMN(I155))</f>
        <v/>
      </c>
      <c r="J155">
        <f>INDEX('Input EIA SEDS'!$A:$BZ, $A155, COLUMN(J155))</f>
        <v/>
      </c>
      <c r="K155">
        <f>INDEX('Input EIA SEDS'!$A:$BZ, $A155, COLUMN(K155))</f>
        <v/>
      </c>
      <c r="L155">
        <f>INDEX('Input EIA SEDS'!$A:$BZ, $A155, COLUMN(L155))</f>
        <v/>
      </c>
      <c r="M155">
        <f>INDEX('Input EIA SEDS'!$A:$BZ, $A155, COLUMN(M155))</f>
        <v/>
      </c>
      <c r="N155">
        <f>INDEX('Input EIA SEDS'!$A:$BZ, $A155, COLUMN(N155))</f>
        <v/>
      </c>
      <c r="O155">
        <f>INDEX('Input EIA SEDS'!$A:$BZ, $A155, COLUMN(O155))</f>
        <v/>
      </c>
      <c r="P155">
        <f>INDEX('Input EIA SEDS'!$A:$BZ, $A155, COLUMN(P155))</f>
        <v/>
      </c>
      <c r="Q155">
        <f>INDEX('Input EIA SEDS'!$A:$BZ, $A155, COLUMN(Q155))</f>
        <v/>
      </c>
      <c r="R155">
        <f>INDEX('Input EIA SEDS'!$A:$BZ, $A155, COLUMN(R155))</f>
        <v/>
      </c>
      <c r="S155">
        <f>INDEX('Input EIA SEDS'!$A:$BZ, $A155, COLUMN(S155))</f>
        <v/>
      </c>
      <c r="T155">
        <f>INDEX('Input EIA SEDS'!$A:$BZ, $A155, COLUMN(T155))</f>
        <v/>
      </c>
      <c r="U155">
        <f>INDEX('Input EIA SEDS'!$A:$BZ, $A155, COLUMN(U155))</f>
        <v/>
      </c>
      <c r="V155">
        <f>INDEX('Input EIA SEDS'!$A:$BZ, $A155, COLUMN(V155))</f>
        <v/>
      </c>
      <c r="W155">
        <f>INDEX('Input EIA SEDS'!$A:$BZ, $A155, COLUMN(W155))</f>
        <v/>
      </c>
      <c r="X155">
        <f>INDEX('Input EIA SEDS'!$A:$BZ, $A155, COLUMN(X155))</f>
        <v/>
      </c>
      <c r="Y155">
        <f>INDEX('Input EIA SEDS'!$A:$BZ, $A155, COLUMN(Y155))</f>
        <v/>
      </c>
      <c r="Z155">
        <f>INDEX('Input EIA SEDS'!$A:$BZ, $A155, COLUMN(Z155))</f>
        <v/>
      </c>
      <c r="AA155">
        <f>INDEX('Input EIA SEDS'!$A:$BZ, $A155, COLUMN(AA155))</f>
        <v/>
      </c>
      <c r="AB155">
        <f>INDEX('Input EIA SEDS'!$A:$BZ, $A155, COLUMN(AB155))</f>
        <v/>
      </c>
      <c r="AC155">
        <f>INDEX('Input EIA SEDS'!$A:$BZ, $A155, COLUMN(AC155))</f>
        <v/>
      </c>
      <c r="AD155">
        <f>INDEX('Input EIA SEDS'!$A:$BZ, $A155, COLUMN(AD155))</f>
        <v/>
      </c>
      <c r="AE155">
        <f>INDEX('Input EIA SEDS'!$A:$BZ, $A155, COLUMN(AE155))</f>
        <v/>
      </c>
      <c r="AF155">
        <f>INDEX('Input EIA SEDS'!$A:$BZ, $A155, COLUMN(AF155))</f>
        <v/>
      </c>
      <c r="AG155">
        <f>INDEX('Input EIA SEDS'!$A:$BZ, $A155, COLUMN(AG155))</f>
        <v/>
      </c>
      <c r="AH155">
        <f>INDEX('Input EIA SEDS'!$A:$BZ, $A155, COLUMN(AH155))</f>
        <v/>
      </c>
      <c r="AI155">
        <f>INDEX('Input EIA SEDS'!$A:$BZ, $A155, COLUMN(AI155))</f>
        <v/>
      </c>
      <c r="AJ155">
        <f>INDEX('Input EIA SEDS'!$A:$BZ, $A155, COLUMN(AJ155))</f>
        <v/>
      </c>
      <c r="AK155">
        <f>INDEX('Input EIA SEDS'!$A:$BZ, $A155, COLUMN(AK155))</f>
        <v/>
      </c>
      <c r="AL155">
        <f>INDEX('Input EIA SEDS'!$A:$BZ, $A155, COLUMN(AL155))</f>
        <v/>
      </c>
      <c r="AM155">
        <f>INDEX('Input EIA SEDS'!$A:$BZ, $A155, COLUMN(AM155))</f>
        <v/>
      </c>
      <c r="AN155">
        <f>INDEX('Input EIA SEDS'!$A:$BZ, $A155, COLUMN(AN155))</f>
        <v/>
      </c>
      <c r="AO155">
        <f>INDEX('Input EIA SEDS'!$A:$BZ, $A155, COLUMN(AO155))</f>
        <v/>
      </c>
      <c r="AP155">
        <f>INDEX('Input EIA SEDS'!$A:$BZ, $A155, COLUMN(AP155))</f>
        <v/>
      </c>
      <c r="AQ155">
        <f>INDEX('Input EIA SEDS'!$A:$BZ, $A155, COLUMN(AQ155))</f>
        <v/>
      </c>
      <c r="AR155">
        <f>INDEX('Input EIA SEDS'!$A:$BZ, $A155, COLUMN(AR155))</f>
        <v/>
      </c>
      <c r="AS155">
        <f>INDEX('Input EIA SEDS'!$A:$BZ, $A155, COLUMN(AS155))</f>
        <v/>
      </c>
      <c r="AT155">
        <f>INDEX('Input EIA SEDS'!$A:$BZ, $A155, COLUMN(AT155))</f>
        <v/>
      </c>
      <c r="AU155">
        <f>INDEX('Input EIA SEDS'!$A:$BZ, $A155, COLUMN(AU155))</f>
        <v/>
      </c>
      <c r="AV155">
        <f>INDEX('Input EIA SEDS'!$A:$BZ, $A155, COLUMN(AV155))</f>
        <v/>
      </c>
      <c r="AW155">
        <f>INDEX('Input EIA SEDS'!$A:$BZ, $A155, COLUMN(AW155))</f>
        <v/>
      </c>
      <c r="AX155">
        <f>INDEX('Input EIA SEDS'!$A:$BZ, $A155, COLUMN(AX155))</f>
        <v/>
      </c>
      <c r="AY155">
        <f>INDEX('Input EIA SEDS'!$A:$BZ, $A155, COLUMN(AY155))</f>
        <v/>
      </c>
      <c r="AZ155">
        <f>INDEX('Input EIA SEDS'!$A:$BZ, $A155, COLUMN(AZ155))</f>
        <v/>
      </c>
      <c r="BA155">
        <f>INDEX('Input EIA SEDS'!$A:$BZ, $A155, COLUMN(BA155))</f>
        <v/>
      </c>
      <c r="BB155">
        <f>INDEX('Input EIA SEDS'!$A:$BZ, $A155, COLUMN(BB155))</f>
        <v/>
      </c>
      <c r="BC155">
        <f>INDEX('Input EIA SEDS'!$A:$BZ, $A155, COLUMN(BC155))</f>
        <v/>
      </c>
      <c r="BD155">
        <f>INDEX('Input EIA SEDS'!$A:$BZ, $A155, COLUMN(BD155))</f>
        <v/>
      </c>
      <c r="BE155">
        <f>INDEX('Input EIA SEDS'!$A:$BZ, $A155, COLUMN(BE155))</f>
        <v/>
      </c>
      <c r="BF155">
        <f>INDEX('Input EIA SEDS'!$A:$BZ, $A155, COLUMN(BF155))</f>
        <v/>
      </c>
      <c r="BG155">
        <f>INDEX('Input EIA SEDS'!$A:$BZ, $A155, COLUMN(BG155))</f>
        <v/>
      </c>
      <c r="BH155">
        <f>INDEX('Input EIA SEDS'!$A:$BZ, $A155, COLUMN(BH155))</f>
        <v/>
      </c>
      <c r="BI155">
        <f>INDEX('Input EIA SEDS'!$A:$BZ, $A155, COLUMN(BI155))</f>
        <v/>
      </c>
      <c r="BJ155">
        <f>INDEX('Input EIA SEDS'!$A:$BZ, $A155, COLUMN(BJ155))</f>
        <v/>
      </c>
      <c r="BK155">
        <f>INDEX('Input EIA SEDS'!$A:$BZ, $A155, COLUMN(BK155))</f>
        <v/>
      </c>
      <c r="BL155">
        <f>INDEX('Input EIA SEDS'!$A:$BZ, $A155, COLUMN(BL155))</f>
        <v/>
      </c>
      <c r="BM155">
        <f>INDEX('Input EIA SEDS'!$A:$BZ, $A155, COLUMN(BM155))</f>
        <v/>
      </c>
      <c r="BN155">
        <f>INDEX('Input EIA SEDS'!$A:$BZ, $A155, COLUMN(BN155))</f>
        <v/>
      </c>
      <c r="BO155">
        <f>INDEX('Input EIA SEDS'!$A:$BZ, $A155, COLUMN(BO155))</f>
        <v/>
      </c>
      <c r="BP155">
        <f>INDEX('Input EIA SEDS'!$A:$BZ, $A155, COLUMN(BP155))</f>
        <v/>
      </c>
      <c r="BQ155">
        <f>INDEX('Input EIA SEDS'!$A:$BZ, $A155, COLUMN(BQ155))</f>
        <v/>
      </c>
      <c r="BR155">
        <f>INDEX('Input EIA SEDS'!$A:$BZ, $A155, COLUMN(BR155))</f>
        <v/>
      </c>
      <c r="BS155">
        <f>INDEX('Input EIA SEDS'!$A:$BZ, $A155, COLUMN(BS155))</f>
        <v/>
      </c>
      <c r="BT155">
        <f>INDEX('Input EIA SEDS'!$A:$BZ, $A155, COLUMN(BT155))</f>
        <v/>
      </c>
      <c r="BU155">
        <f>INDEX('Input EIA SEDS'!$A:$BZ, $A155, COLUMN(BU155))</f>
        <v/>
      </c>
      <c r="BV155">
        <f>INDEX('Input EIA SEDS'!$A:$BZ, $A155, COLUMN(BV155))</f>
        <v/>
      </c>
      <c r="BW155">
        <f>INDEX('Input EIA SEDS'!$A:$BZ, $A155, COLUMN(BW155))</f>
        <v/>
      </c>
    </row>
    <row r="156" spans="1:75">
      <c r="A156">
        <f>MATCH($C156,'Input EIA SEDS'!$C:$C,0)</f>
        <v/>
      </c>
      <c r="B156">
        <f>INDEX('Input EIA SEDS'!$A:$BZ, $A156, COLUMN(B156))</f>
        <v/>
      </c>
      <c r="C156" t="s">
        <v>1183</v>
      </c>
      <c r="D156">
        <f>INDEX('Input EIA SEDS'!$A:$BZ, $A156, COLUMN(D156))</f>
        <v/>
      </c>
      <c r="E156">
        <f>INDEX('Input EIA SEDS'!$A:$BZ, $A156, COLUMN(E156))</f>
        <v/>
      </c>
      <c r="F156">
        <f>INDEX('Input EIA SEDS'!$A:$BZ, $A156, COLUMN(F156))</f>
        <v/>
      </c>
      <c r="G156">
        <f>INDEX('Input EIA SEDS'!$A:$BZ, $A156, COLUMN(G156))</f>
        <v/>
      </c>
      <c r="H156">
        <f>INDEX('Input EIA SEDS'!$A:$BZ, $A156, COLUMN(H156))</f>
        <v/>
      </c>
      <c r="I156">
        <f>INDEX('Input EIA SEDS'!$A:$BZ, $A156, COLUMN(I156))</f>
        <v/>
      </c>
      <c r="J156">
        <f>INDEX('Input EIA SEDS'!$A:$BZ, $A156, COLUMN(J156))</f>
        <v/>
      </c>
      <c r="K156">
        <f>INDEX('Input EIA SEDS'!$A:$BZ, $A156, COLUMN(K156))</f>
        <v/>
      </c>
      <c r="L156">
        <f>INDEX('Input EIA SEDS'!$A:$BZ, $A156, COLUMN(L156))</f>
        <v/>
      </c>
      <c r="M156">
        <f>INDEX('Input EIA SEDS'!$A:$BZ, $A156, COLUMN(M156))</f>
        <v/>
      </c>
      <c r="N156">
        <f>INDEX('Input EIA SEDS'!$A:$BZ, $A156, COLUMN(N156))</f>
        <v/>
      </c>
      <c r="O156">
        <f>INDEX('Input EIA SEDS'!$A:$BZ, $A156, COLUMN(O156))</f>
        <v/>
      </c>
      <c r="P156">
        <f>INDEX('Input EIA SEDS'!$A:$BZ, $A156, COLUMN(P156))</f>
        <v/>
      </c>
      <c r="Q156">
        <f>INDEX('Input EIA SEDS'!$A:$BZ, $A156, COLUMN(Q156))</f>
        <v/>
      </c>
      <c r="R156">
        <f>INDEX('Input EIA SEDS'!$A:$BZ, $A156, COLUMN(R156))</f>
        <v/>
      </c>
      <c r="S156">
        <f>INDEX('Input EIA SEDS'!$A:$BZ, $A156, COLUMN(S156))</f>
        <v/>
      </c>
      <c r="T156">
        <f>INDEX('Input EIA SEDS'!$A:$BZ, $A156, COLUMN(T156))</f>
        <v/>
      </c>
      <c r="U156">
        <f>INDEX('Input EIA SEDS'!$A:$BZ, $A156, COLUMN(U156))</f>
        <v/>
      </c>
      <c r="V156">
        <f>INDEX('Input EIA SEDS'!$A:$BZ, $A156, COLUMN(V156))</f>
        <v/>
      </c>
      <c r="W156">
        <f>INDEX('Input EIA SEDS'!$A:$BZ, $A156, COLUMN(W156))</f>
        <v/>
      </c>
      <c r="X156">
        <f>INDEX('Input EIA SEDS'!$A:$BZ, $A156, COLUMN(X156))</f>
        <v/>
      </c>
      <c r="Y156">
        <f>INDEX('Input EIA SEDS'!$A:$BZ, $A156, COLUMN(Y156))</f>
        <v/>
      </c>
      <c r="Z156">
        <f>INDEX('Input EIA SEDS'!$A:$BZ, $A156, COLUMN(Z156))</f>
        <v/>
      </c>
      <c r="AA156">
        <f>INDEX('Input EIA SEDS'!$A:$BZ, $A156, COLUMN(AA156))</f>
        <v/>
      </c>
      <c r="AB156">
        <f>INDEX('Input EIA SEDS'!$A:$BZ, $A156, COLUMN(AB156))</f>
        <v/>
      </c>
      <c r="AC156">
        <f>INDEX('Input EIA SEDS'!$A:$BZ, $A156, COLUMN(AC156))</f>
        <v/>
      </c>
      <c r="AD156">
        <f>INDEX('Input EIA SEDS'!$A:$BZ, $A156, COLUMN(AD156))</f>
        <v/>
      </c>
      <c r="AE156">
        <f>INDEX('Input EIA SEDS'!$A:$BZ, $A156, COLUMN(AE156))</f>
        <v/>
      </c>
      <c r="AF156">
        <f>INDEX('Input EIA SEDS'!$A:$BZ, $A156, COLUMN(AF156))</f>
        <v/>
      </c>
      <c r="AG156">
        <f>INDEX('Input EIA SEDS'!$A:$BZ, $A156, COLUMN(AG156))</f>
        <v/>
      </c>
      <c r="AH156">
        <f>INDEX('Input EIA SEDS'!$A:$BZ, $A156, COLUMN(AH156))</f>
        <v/>
      </c>
      <c r="AI156">
        <f>INDEX('Input EIA SEDS'!$A:$BZ, $A156, COLUMN(AI156))</f>
        <v/>
      </c>
      <c r="AJ156">
        <f>INDEX('Input EIA SEDS'!$A:$BZ, $A156, COLUMN(AJ156))</f>
        <v/>
      </c>
      <c r="AK156">
        <f>INDEX('Input EIA SEDS'!$A:$BZ, $A156, COLUMN(AK156))</f>
        <v/>
      </c>
      <c r="AL156">
        <f>INDEX('Input EIA SEDS'!$A:$BZ, $A156, COLUMN(AL156))</f>
        <v/>
      </c>
      <c r="AM156">
        <f>INDEX('Input EIA SEDS'!$A:$BZ, $A156, COLUMN(AM156))</f>
        <v/>
      </c>
      <c r="AN156">
        <f>INDEX('Input EIA SEDS'!$A:$BZ, $A156, COLUMN(AN156))</f>
        <v/>
      </c>
      <c r="AO156">
        <f>INDEX('Input EIA SEDS'!$A:$BZ, $A156, COLUMN(AO156))</f>
        <v/>
      </c>
      <c r="AP156">
        <f>INDEX('Input EIA SEDS'!$A:$BZ, $A156, COLUMN(AP156))</f>
        <v/>
      </c>
      <c r="AQ156">
        <f>INDEX('Input EIA SEDS'!$A:$BZ, $A156, COLUMN(AQ156))</f>
        <v/>
      </c>
      <c r="AR156">
        <f>INDEX('Input EIA SEDS'!$A:$BZ, $A156, COLUMN(AR156))</f>
        <v/>
      </c>
      <c r="AS156">
        <f>INDEX('Input EIA SEDS'!$A:$BZ, $A156, COLUMN(AS156))</f>
        <v/>
      </c>
      <c r="AT156">
        <f>INDEX('Input EIA SEDS'!$A:$BZ, $A156, COLUMN(AT156))</f>
        <v/>
      </c>
      <c r="AU156">
        <f>INDEX('Input EIA SEDS'!$A:$BZ, $A156, COLUMN(AU156))</f>
        <v/>
      </c>
      <c r="AV156">
        <f>INDEX('Input EIA SEDS'!$A:$BZ, $A156, COLUMN(AV156))</f>
        <v/>
      </c>
      <c r="AW156">
        <f>INDEX('Input EIA SEDS'!$A:$BZ, $A156, COLUMN(AW156))</f>
        <v/>
      </c>
      <c r="AX156">
        <f>INDEX('Input EIA SEDS'!$A:$BZ, $A156, COLUMN(AX156))</f>
        <v/>
      </c>
      <c r="AY156">
        <f>INDEX('Input EIA SEDS'!$A:$BZ, $A156, COLUMN(AY156))</f>
        <v/>
      </c>
      <c r="AZ156">
        <f>INDEX('Input EIA SEDS'!$A:$BZ, $A156, COLUMN(AZ156))</f>
        <v/>
      </c>
      <c r="BA156">
        <f>INDEX('Input EIA SEDS'!$A:$BZ, $A156, COLUMN(BA156))</f>
        <v/>
      </c>
      <c r="BB156">
        <f>INDEX('Input EIA SEDS'!$A:$BZ, $A156, COLUMN(BB156))</f>
        <v/>
      </c>
      <c r="BC156">
        <f>INDEX('Input EIA SEDS'!$A:$BZ, $A156, COLUMN(BC156))</f>
        <v/>
      </c>
      <c r="BD156">
        <f>INDEX('Input EIA SEDS'!$A:$BZ, $A156, COLUMN(BD156))</f>
        <v/>
      </c>
      <c r="BE156">
        <f>INDEX('Input EIA SEDS'!$A:$BZ, $A156, COLUMN(BE156))</f>
        <v/>
      </c>
      <c r="BF156">
        <f>INDEX('Input EIA SEDS'!$A:$BZ, $A156, COLUMN(BF156))</f>
        <v/>
      </c>
      <c r="BG156">
        <f>INDEX('Input EIA SEDS'!$A:$BZ, $A156, COLUMN(BG156))</f>
        <v/>
      </c>
      <c r="BH156">
        <f>INDEX('Input EIA SEDS'!$A:$BZ, $A156, COLUMN(BH156))</f>
        <v/>
      </c>
      <c r="BI156">
        <f>INDEX('Input EIA SEDS'!$A:$BZ, $A156, COLUMN(BI156))</f>
        <v/>
      </c>
      <c r="BJ156">
        <f>INDEX('Input EIA SEDS'!$A:$BZ, $A156, COLUMN(BJ156))</f>
        <v/>
      </c>
      <c r="BK156">
        <f>INDEX('Input EIA SEDS'!$A:$BZ, $A156, COLUMN(BK156))</f>
        <v/>
      </c>
      <c r="BL156">
        <f>INDEX('Input EIA SEDS'!$A:$BZ, $A156, COLUMN(BL156))</f>
        <v/>
      </c>
      <c r="BM156">
        <f>INDEX('Input EIA SEDS'!$A:$BZ, $A156, COLUMN(BM156))</f>
        <v/>
      </c>
      <c r="BN156">
        <f>INDEX('Input EIA SEDS'!$A:$BZ, $A156, COLUMN(BN156))</f>
        <v/>
      </c>
      <c r="BO156">
        <f>INDEX('Input EIA SEDS'!$A:$BZ, $A156, COLUMN(BO156))</f>
        <v/>
      </c>
      <c r="BP156">
        <f>INDEX('Input EIA SEDS'!$A:$BZ, $A156, COLUMN(BP156))</f>
        <v/>
      </c>
      <c r="BQ156">
        <f>INDEX('Input EIA SEDS'!$A:$BZ, $A156, COLUMN(BQ156))</f>
        <v/>
      </c>
      <c r="BR156">
        <f>INDEX('Input EIA SEDS'!$A:$BZ, $A156, COLUMN(BR156))</f>
        <v/>
      </c>
      <c r="BS156">
        <f>INDEX('Input EIA SEDS'!$A:$BZ, $A156, COLUMN(BS156))</f>
        <v/>
      </c>
      <c r="BT156">
        <f>INDEX('Input EIA SEDS'!$A:$BZ, $A156, COLUMN(BT156))</f>
        <v/>
      </c>
      <c r="BU156">
        <f>INDEX('Input EIA SEDS'!$A:$BZ, $A156, COLUMN(BU156))</f>
        <v/>
      </c>
      <c r="BV156">
        <f>INDEX('Input EIA SEDS'!$A:$BZ, $A156, COLUMN(BV156))</f>
        <v/>
      </c>
      <c r="BW156">
        <f>INDEX('Input EIA SEDS'!$A:$BZ, $A156, COLUMN(BW156))</f>
        <v/>
      </c>
    </row>
    <row r="157" spans="1:75">
      <c r="A157">
        <f>MATCH($C157,'Input EIA SEDS'!$C:$C,0)</f>
        <v/>
      </c>
      <c r="B157">
        <f>INDEX('Input EIA SEDS'!$A:$BZ, $A157, COLUMN(B157))</f>
        <v/>
      </c>
      <c r="C157" t="s">
        <v>1186</v>
      </c>
      <c r="D157">
        <f>INDEX('Input EIA SEDS'!$A:$BZ, $A157, COLUMN(D157))</f>
        <v/>
      </c>
      <c r="E157">
        <f>INDEX('Input EIA SEDS'!$A:$BZ, $A157, COLUMN(E157))</f>
        <v/>
      </c>
      <c r="F157">
        <f>INDEX('Input EIA SEDS'!$A:$BZ, $A157, COLUMN(F157))</f>
        <v/>
      </c>
      <c r="G157">
        <f>INDEX('Input EIA SEDS'!$A:$BZ, $A157, COLUMN(G157))</f>
        <v/>
      </c>
      <c r="H157">
        <f>INDEX('Input EIA SEDS'!$A:$BZ, $A157, COLUMN(H157))</f>
        <v/>
      </c>
      <c r="I157">
        <f>INDEX('Input EIA SEDS'!$A:$BZ, $A157, COLUMN(I157))</f>
        <v/>
      </c>
      <c r="J157">
        <f>INDEX('Input EIA SEDS'!$A:$BZ, $A157, COLUMN(J157))</f>
        <v/>
      </c>
      <c r="K157">
        <f>INDEX('Input EIA SEDS'!$A:$BZ, $A157, COLUMN(K157))</f>
        <v/>
      </c>
      <c r="L157">
        <f>INDEX('Input EIA SEDS'!$A:$BZ, $A157, COLUMN(L157))</f>
        <v/>
      </c>
      <c r="M157">
        <f>INDEX('Input EIA SEDS'!$A:$BZ, $A157, COLUMN(M157))</f>
        <v/>
      </c>
      <c r="N157">
        <f>INDEX('Input EIA SEDS'!$A:$BZ, $A157, COLUMN(N157))</f>
        <v/>
      </c>
      <c r="O157">
        <f>INDEX('Input EIA SEDS'!$A:$BZ, $A157, COLUMN(O157))</f>
        <v/>
      </c>
      <c r="P157">
        <f>INDEX('Input EIA SEDS'!$A:$BZ, $A157, COLUMN(P157))</f>
        <v/>
      </c>
      <c r="Q157">
        <f>INDEX('Input EIA SEDS'!$A:$BZ, $A157, COLUMN(Q157))</f>
        <v/>
      </c>
      <c r="R157">
        <f>INDEX('Input EIA SEDS'!$A:$BZ, $A157, COLUMN(R157))</f>
        <v/>
      </c>
      <c r="S157">
        <f>INDEX('Input EIA SEDS'!$A:$BZ, $A157, COLUMN(S157))</f>
        <v/>
      </c>
      <c r="T157">
        <f>INDEX('Input EIA SEDS'!$A:$BZ, $A157, COLUMN(T157))</f>
        <v/>
      </c>
      <c r="U157">
        <f>INDEX('Input EIA SEDS'!$A:$BZ, $A157, COLUMN(U157))</f>
        <v/>
      </c>
      <c r="V157">
        <f>INDEX('Input EIA SEDS'!$A:$BZ, $A157, COLUMN(V157))</f>
        <v/>
      </c>
      <c r="W157">
        <f>INDEX('Input EIA SEDS'!$A:$BZ, $A157, COLUMN(W157))</f>
        <v/>
      </c>
      <c r="X157">
        <f>INDEX('Input EIA SEDS'!$A:$BZ, $A157, COLUMN(X157))</f>
        <v/>
      </c>
      <c r="Y157">
        <f>INDEX('Input EIA SEDS'!$A:$BZ, $A157, COLUMN(Y157))</f>
        <v/>
      </c>
      <c r="Z157">
        <f>INDEX('Input EIA SEDS'!$A:$BZ, $A157, COLUMN(Z157))</f>
        <v/>
      </c>
      <c r="AA157">
        <f>INDEX('Input EIA SEDS'!$A:$BZ, $A157, COLUMN(AA157))</f>
        <v/>
      </c>
      <c r="AB157">
        <f>INDEX('Input EIA SEDS'!$A:$BZ, $A157, COLUMN(AB157))</f>
        <v/>
      </c>
      <c r="AC157">
        <f>INDEX('Input EIA SEDS'!$A:$BZ, $A157, COLUMN(AC157))</f>
        <v/>
      </c>
      <c r="AD157">
        <f>INDEX('Input EIA SEDS'!$A:$BZ, $A157, COLUMN(AD157))</f>
        <v/>
      </c>
      <c r="AE157">
        <f>INDEX('Input EIA SEDS'!$A:$BZ, $A157, COLUMN(AE157))</f>
        <v/>
      </c>
      <c r="AF157">
        <f>INDEX('Input EIA SEDS'!$A:$BZ, $A157, COLUMN(AF157))</f>
        <v/>
      </c>
      <c r="AG157">
        <f>INDEX('Input EIA SEDS'!$A:$BZ, $A157, COLUMN(AG157))</f>
        <v/>
      </c>
      <c r="AH157">
        <f>INDEX('Input EIA SEDS'!$A:$BZ, $A157, COLUMN(AH157))</f>
        <v/>
      </c>
      <c r="AI157">
        <f>INDEX('Input EIA SEDS'!$A:$BZ, $A157, COLUMN(AI157))</f>
        <v/>
      </c>
      <c r="AJ157">
        <f>INDEX('Input EIA SEDS'!$A:$BZ, $A157, COLUMN(AJ157))</f>
        <v/>
      </c>
      <c r="AK157">
        <f>INDEX('Input EIA SEDS'!$A:$BZ, $A157, COLUMN(AK157))</f>
        <v/>
      </c>
      <c r="AL157">
        <f>INDEX('Input EIA SEDS'!$A:$BZ, $A157, COLUMN(AL157))</f>
        <v/>
      </c>
      <c r="AM157">
        <f>INDEX('Input EIA SEDS'!$A:$BZ, $A157, COLUMN(AM157))</f>
        <v/>
      </c>
      <c r="AN157">
        <f>INDEX('Input EIA SEDS'!$A:$BZ, $A157, COLUMN(AN157))</f>
        <v/>
      </c>
      <c r="AO157">
        <f>INDEX('Input EIA SEDS'!$A:$BZ, $A157, COLUMN(AO157))</f>
        <v/>
      </c>
      <c r="AP157">
        <f>INDEX('Input EIA SEDS'!$A:$BZ, $A157, COLUMN(AP157))</f>
        <v/>
      </c>
      <c r="AQ157">
        <f>INDEX('Input EIA SEDS'!$A:$BZ, $A157, COLUMN(AQ157))</f>
        <v/>
      </c>
      <c r="AR157">
        <f>INDEX('Input EIA SEDS'!$A:$BZ, $A157, COLUMN(AR157))</f>
        <v/>
      </c>
      <c r="AS157">
        <f>INDEX('Input EIA SEDS'!$A:$BZ, $A157, COLUMN(AS157))</f>
        <v/>
      </c>
      <c r="AT157">
        <f>INDEX('Input EIA SEDS'!$A:$BZ, $A157, COLUMN(AT157))</f>
        <v/>
      </c>
      <c r="AU157">
        <f>INDEX('Input EIA SEDS'!$A:$BZ, $A157, COLUMN(AU157))</f>
        <v/>
      </c>
      <c r="AV157">
        <f>INDEX('Input EIA SEDS'!$A:$BZ, $A157, COLUMN(AV157))</f>
        <v/>
      </c>
      <c r="AW157">
        <f>INDEX('Input EIA SEDS'!$A:$BZ, $A157, COLUMN(AW157))</f>
        <v/>
      </c>
      <c r="AX157">
        <f>INDEX('Input EIA SEDS'!$A:$BZ, $A157, COLUMN(AX157))</f>
        <v/>
      </c>
      <c r="AY157">
        <f>INDEX('Input EIA SEDS'!$A:$BZ, $A157, COLUMN(AY157))</f>
        <v/>
      </c>
      <c r="AZ157">
        <f>INDEX('Input EIA SEDS'!$A:$BZ, $A157, COLUMN(AZ157))</f>
        <v/>
      </c>
      <c r="BA157">
        <f>INDEX('Input EIA SEDS'!$A:$BZ, $A157, COLUMN(BA157))</f>
        <v/>
      </c>
      <c r="BB157">
        <f>INDEX('Input EIA SEDS'!$A:$BZ, $A157, COLUMN(BB157))</f>
        <v/>
      </c>
      <c r="BC157">
        <f>INDEX('Input EIA SEDS'!$A:$BZ, $A157, COLUMN(BC157))</f>
        <v/>
      </c>
      <c r="BD157">
        <f>INDEX('Input EIA SEDS'!$A:$BZ, $A157, COLUMN(BD157))</f>
        <v/>
      </c>
      <c r="BE157">
        <f>INDEX('Input EIA SEDS'!$A:$BZ, $A157, COLUMN(BE157))</f>
        <v/>
      </c>
      <c r="BF157">
        <f>INDEX('Input EIA SEDS'!$A:$BZ, $A157, COLUMN(BF157))</f>
        <v/>
      </c>
      <c r="BG157">
        <f>INDEX('Input EIA SEDS'!$A:$BZ, $A157, COLUMN(BG157))</f>
        <v/>
      </c>
      <c r="BH157">
        <f>INDEX('Input EIA SEDS'!$A:$BZ, $A157, COLUMN(BH157))</f>
        <v/>
      </c>
      <c r="BI157">
        <f>INDEX('Input EIA SEDS'!$A:$BZ, $A157, COLUMN(BI157))</f>
        <v/>
      </c>
      <c r="BJ157">
        <f>INDEX('Input EIA SEDS'!$A:$BZ, $A157, COLUMN(BJ157))</f>
        <v/>
      </c>
      <c r="BK157">
        <f>INDEX('Input EIA SEDS'!$A:$BZ, $A157, COLUMN(BK157))</f>
        <v/>
      </c>
      <c r="BL157">
        <f>INDEX('Input EIA SEDS'!$A:$BZ, $A157, COLUMN(BL157))</f>
        <v/>
      </c>
      <c r="BM157">
        <f>INDEX('Input EIA SEDS'!$A:$BZ, $A157, COLUMN(BM157))</f>
        <v/>
      </c>
      <c r="BN157">
        <f>INDEX('Input EIA SEDS'!$A:$BZ, $A157, COLUMN(BN157))</f>
        <v/>
      </c>
      <c r="BO157">
        <f>INDEX('Input EIA SEDS'!$A:$BZ, $A157, COLUMN(BO157))</f>
        <v/>
      </c>
      <c r="BP157">
        <f>INDEX('Input EIA SEDS'!$A:$BZ, $A157, COLUMN(BP157))</f>
        <v/>
      </c>
      <c r="BQ157">
        <f>INDEX('Input EIA SEDS'!$A:$BZ, $A157, COLUMN(BQ157))</f>
        <v/>
      </c>
      <c r="BR157">
        <f>INDEX('Input EIA SEDS'!$A:$BZ, $A157, COLUMN(BR157))</f>
        <v/>
      </c>
      <c r="BS157">
        <f>INDEX('Input EIA SEDS'!$A:$BZ, $A157, COLUMN(BS157))</f>
        <v/>
      </c>
      <c r="BT157">
        <f>INDEX('Input EIA SEDS'!$A:$BZ, $A157, COLUMN(BT157))</f>
        <v/>
      </c>
      <c r="BU157">
        <f>INDEX('Input EIA SEDS'!$A:$BZ, $A157, COLUMN(BU157))</f>
        <v/>
      </c>
      <c r="BV157">
        <f>INDEX('Input EIA SEDS'!$A:$BZ, $A157, COLUMN(BV157))</f>
        <v/>
      </c>
      <c r="BW157">
        <f>INDEX('Input EIA SEDS'!$A:$BZ, $A157, COLUMN(BW157))</f>
        <v/>
      </c>
    </row>
    <row r="158" spans="1:75">
      <c r="A158">
        <f>MATCH($C158,'Input EIA SEDS'!$C:$C,0)</f>
        <v/>
      </c>
      <c r="B158">
        <f>INDEX('Input EIA SEDS'!$A:$BZ, $A158, COLUMN(B158))</f>
        <v/>
      </c>
      <c r="C158" t="s">
        <v>1190</v>
      </c>
      <c r="D158">
        <f>INDEX('Input EIA SEDS'!$A:$BZ, $A158, COLUMN(D158))</f>
        <v/>
      </c>
      <c r="E158">
        <f>INDEX('Input EIA SEDS'!$A:$BZ, $A158, COLUMN(E158))</f>
        <v/>
      </c>
      <c r="F158">
        <f>INDEX('Input EIA SEDS'!$A:$BZ, $A158, COLUMN(F158))</f>
        <v/>
      </c>
      <c r="G158">
        <f>INDEX('Input EIA SEDS'!$A:$BZ, $A158, COLUMN(G158))</f>
        <v/>
      </c>
      <c r="H158">
        <f>INDEX('Input EIA SEDS'!$A:$BZ, $A158, COLUMN(H158))</f>
        <v/>
      </c>
      <c r="I158">
        <f>INDEX('Input EIA SEDS'!$A:$BZ, $A158, COLUMN(I158))</f>
        <v/>
      </c>
      <c r="J158">
        <f>INDEX('Input EIA SEDS'!$A:$BZ, $A158, COLUMN(J158))</f>
        <v/>
      </c>
      <c r="K158">
        <f>INDEX('Input EIA SEDS'!$A:$BZ, $A158, COLUMN(K158))</f>
        <v/>
      </c>
      <c r="L158">
        <f>INDEX('Input EIA SEDS'!$A:$BZ, $A158, COLUMN(L158))</f>
        <v/>
      </c>
      <c r="M158">
        <f>INDEX('Input EIA SEDS'!$A:$BZ, $A158, COLUMN(M158))</f>
        <v/>
      </c>
      <c r="N158">
        <f>INDEX('Input EIA SEDS'!$A:$BZ, $A158, COLUMN(N158))</f>
        <v/>
      </c>
      <c r="O158">
        <f>INDEX('Input EIA SEDS'!$A:$BZ, $A158, COLUMN(O158))</f>
        <v/>
      </c>
      <c r="P158">
        <f>INDEX('Input EIA SEDS'!$A:$BZ, $A158, COLUMN(P158))</f>
        <v/>
      </c>
      <c r="Q158">
        <f>INDEX('Input EIA SEDS'!$A:$BZ, $A158, COLUMN(Q158))</f>
        <v/>
      </c>
      <c r="R158">
        <f>INDEX('Input EIA SEDS'!$A:$BZ, $A158, COLUMN(R158))</f>
        <v/>
      </c>
      <c r="S158">
        <f>INDEX('Input EIA SEDS'!$A:$BZ, $A158, COLUMN(S158))</f>
        <v/>
      </c>
      <c r="T158">
        <f>INDEX('Input EIA SEDS'!$A:$BZ, $A158, COLUMN(T158))</f>
        <v/>
      </c>
      <c r="U158">
        <f>INDEX('Input EIA SEDS'!$A:$BZ, $A158, COLUMN(U158))</f>
        <v/>
      </c>
      <c r="V158">
        <f>INDEX('Input EIA SEDS'!$A:$BZ, $A158, COLUMN(V158))</f>
        <v/>
      </c>
      <c r="W158">
        <f>INDEX('Input EIA SEDS'!$A:$BZ, $A158, COLUMN(W158))</f>
        <v/>
      </c>
      <c r="X158">
        <f>INDEX('Input EIA SEDS'!$A:$BZ, $A158, COLUMN(X158))</f>
        <v/>
      </c>
      <c r="Y158">
        <f>INDEX('Input EIA SEDS'!$A:$BZ, $A158, COLUMN(Y158))</f>
        <v/>
      </c>
      <c r="Z158">
        <f>INDEX('Input EIA SEDS'!$A:$BZ, $A158, COLUMN(Z158))</f>
        <v/>
      </c>
      <c r="AA158">
        <f>INDEX('Input EIA SEDS'!$A:$BZ, $A158, COLUMN(AA158))</f>
        <v/>
      </c>
      <c r="AB158">
        <f>INDEX('Input EIA SEDS'!$A:$BZ, $A158, COLUMN(AB158))</f>
        <v/>
      </c>
      <c r="AC158">
        <f>INDEX('Input EIA SEDS'!$A:$BZ, $A158, COLUMN(AC158))</f>
        <v/>
      </c>
      <c r="AD158">
        <f>INDEX('Input EIA SEDS'!$A:$BZ, $A158, COLUMN(AD158))</f>
        <v/>
      </c>
      <c r="AE158">
        <f>INDEX('Input EIA SEDS'!$A:$BZ, $A158, COLUMN(AE158))</f>
        <v/>
      </c>
      <c r="AF158">
        <f>INDEX('Input EIA SEDS'!$A:$BZ, $A158, COLUMN(AF158))</f>
        <v/>
      </c>
      <c r="AG158">
        <f>INDEX('Input EIA SEDS'!$A:$BZ, $A158, COLUMN(AG158))</f>
        <v/>
      </c>
      <c r="AH158">
        <f>INDEX('Input EIA SEDS'!$A:$BZ, $A158, COLUMN(AH158))</f>
        <v/>
      </c>
      <c r="AI158">
        <f>INDEX('Input EIA SEDS'!$A:$BZ, $A158, COLUMN(AI158))</f>
        <v/>
      </c>
      <c r="AJ158">
        <f>INDEX('Input EIA SEDS'!$A:$BZ, $A158, COLUMN(AJ158))</f>
        <v/>
      </c>
      <c r="AK158">
        <f>INDEX('Input EIA SEDS'!$A:$BZ, $A158, COLUMN(AK158))</f>
        <v/>
      </c>
      <c r="AL158">
        <f>INDEX('Input EIA SEDS'!$A:$BZ, $A158, COLUMN(AL158))</f>
        <v/>
      </c>
      <c r="AM158">
        <f>INDEX('Input EIA SEDS'!$A:$BZ, $A158, COLUMN(AM158))</f>
        <v/>
      </c>
      <c r="AN158">
        <f>INDEX('Input EIA SEDS'!$A:$BZ, $A158, COLUMN(AN158))</f>
        <v/>
      </c>
      <c r="AO158">
        <f>INDEX('Input EIA SEDS'!$A:$BZ, $A158, COLUMN(AO158))</f>
        <v/>
      </c>
      <c r="AP158">
        <f>INDEX('Input EIA SEDS'!$A:$BZ, $A158, COLUMN(AP158))</f>
        <v/>
      </c>
      <c r="AQ158">
        <f>INDEX('Input EIA SEDS'!$A:$BZ, $A158, COLUMN(AQ158))</f>
        <v/>
      </c>
      <c r="AR158">
        <f>INDEX('Input EIA SEDS'!$A:$BZ, $A158, COLUMN(AR158))</f>
        <v/>
      </c>
      <c r="AS158">
        <f>INDEX('Input EIA SEDS'!$A:$BZ, $A158, COLUMN(AS158))</f>
        <v/>
      </c>
      <c r="AT158">
        <f>INDEX('Input EIA SEDS'!$A:$BZ, $A158, COLUMN(AT158))</f>
        <v/>
      </c>
      <c r="AU158">
        <f>INDEX('Input EIA SEDS'!$A:$BZ, $A158, COLUMN(AU158))</f>
        <v/>
      </c>
      <c r="AV158">
        <f>INDEX('Input EIA SEDS'!$A:$BZ, $A158, COLUMN(AV158))</f>
        <v/>
      </c>
      <c r="AW158">
        <f>INDEX('Input EIA SEDS'!$A:$BZ, $A158, COLUMN(AW158))</f>
        <v/>
      </c>
      <c r="AX158">
        <f>INDEX('Input EIA SEDS'!$A:$BZ, $A158, COLUMN(AX158))</f>
        <v/>
      </c>
      <c r="AY158">
        <f>INDEX('Input EIA SEDS'!$A:$BZ, $A158, COLUMN(AY158))</f>
        <v/>
      </c>
      <c r="AZ158">
        <f>INDEX('Input EIA SEDS'!$A:$BZ, $A158, COLUMN(AZ158))</f>
        <v/>
      </c>
      <c r="BA158">
        <f>INDEX('Input EIA SEDS'!$A:$BZ, $A158, COLUMN(BA158))</f>
        <v/>
      </c>
      <c r="BB158">
        <f>INDEX('Input EIA SEDS'!$A:$BZ, $A158, COLUMN(BB158))</f>
        <v/>
      </c>
      <c r="BC158">
        <f>INDEX('Input EIA SEDS'!$A:$BZ, $A158, COLUMN(BC158))</f>
        <v/>
      </c>
      <c r="BD158">
        <f>INDEX('Input EIA SEDS'!$A:$BZ, $A158, COLUMN(BD158))</f>
        <v/>
      </c>
      <c r="BE158">
        <f>INDEX('Input EIA SEDS'!$A:$BZ, $A158, COLUMN(BE158))</f>
        <v/>
      </c>
      <c r="BF158">
        <f>INDEX('Input EIA SEDS'!$A:$BZ, $A158, COLUMN(BF158))</f>
        <v/>
      </c>
      <c r="BG158">
        <f>INDEX('Input EIA SEDS'!$A:$BZ, $A158, COLUMN(BG158))</f>
        <v/>
      </c>
      <c r="BH158">
        <f>INDEX('Input EIA SEDS'!$A:$BZ, $A158, COLUMN(BH158))</f>
        <v/>
      </c>
      <c r="BI158">
        <f>INDEX('Input EIA SEDS'!$A:$BZ, $A158, COLUMN(BI158))</f>
        <v/>
      </c>
      <c r="BJ158">
        <f>INDEX('Input EIA SEDS'!$A:$BZ, $A158, COLUMN(BJ158))</f>
        <v/>
      </c>
      <c r="BK158">
        <f>INDEX('Input EIA SEDS'!$A:$BZ, $A158, COLUMN(BK158))</f>
        <v/>
      </c>
      <c r="BL158">
        <f>INDEX('Input EIA SEDS'!$A:$BZ, $A158, COLUMN(BL158))</f>
        <v/>
      </c>
      <c r="BM158">
        <f>INDEX('Input EIA SEDS'!$A:$BZ, $A158, COLUMN(BM158))</f>
        <v/>
      </c>
      <c r="BN158">
        <f>INDEX('Input EIA SEDS'!$A:$BZ, $A158, COLUMN(BN158))</f>
        <v/>
      </c>
      <c r="BO158">
        <f>INDEX('Input EIA SEDS'!$A:$BZ, $A158, COLUMN(BO158))</f>
        <v/>
      </c>
      <c r="BP158">
        <f>INDEX('Input EIA SEDS'!$A:$BZ, $A158, COLUMN(BP158))</f>
        <v/>
      </c>
      <c r="BQ158">
        <f>INDEX('Input EIA SEDS'!$A:$BZ, $A158, COLUMN(BQ158))</f>
        <v/>
      </c>
      <c r="BR158">
        <f>INDEX('Input EIA SEDS'!$A:$BZ, $A158, COLUMN(BR158))</f>
        <v/>
      </c>
      <c r="BS158">
        <f>INDEX('Input EIA SEDS'!$A:$BZ, $A158, COLUMN(BS158))</f>
        <v/>
      </c>
      <c r="BT158">
        <f>INDEX('Input EIA SEDS'!$A:$BZ, $A158, COLUMN(BT158))</f>
        <v/>
      </c>
      <c r="BU158">
        <f>INDEX('Input EIA SEDS'!$A:$BZ, $A158, COLUMN(BU158))</f>
        <v/>
      </c>
      <c r="BV158">
        <f>INDEX('Input EIA SEDS'!$A:$BZ, $A158, COLUMN(BV158))</f>
        <v/>
      </c>
      <c r="BW158">
        <f>INDEX('Input EIA SEDS'!$A:$BZ, $A158, COLUMN(BW158))</f>
        <v/>
      </c>
    </row>
    <row r="159" spans="1:75">
      <c r="A159">
        <f>MATCH($C159,'Input EIA SEDS'!$C:$C,0)</f>
        <v/>
      </c>
      <c r="B159">
        <f>INDEX('Input EIA SEDS'!$A:$BZ, $A159, COLUMN(B159))</f>
        <v/>
      </c>
      <c r="C159" t="s">
        <v>1193</v>
      </c>
      <c r="D159">
        <f>INDEX('Input EIA SEDS'!$A:$BZ, $A159, COLUMN(D159))</f>
        <v/>
      </c>
      <c r="E159">
        <f>INDEX('Input EIA SEDS'!$A:$BZ, $A159, COLUMN(E159))</f>
        <v/>
      </c>
      <c r="F159">
        <f>INDEX('Input EIA SEDS'!$A:$BZ, $A159, COLUMN(F159))</f>
        <v/>
      </c>
      <c r="G159">
        <f>INDEX('Input EIA SEDS'!$A:$BZ, $A159, COLUMN(G159))</f>
        <v/>
      </c>
      <c r="H159">
        <f>INDEX('Input EIA SEDS'!$A:$BZ, $A159, COLUMN(H159))</f>
        <v/>
      </c>
      <c r="I159">
        <f>INDEX('Input EIA SEDS'!$A:$BZ, $A159, COLUMN(I159))</f>
        <v/>
      </c>
      <c r="J159">
        <f>INDEX('Input EIA SEDS'!$A:$BZ, $A159, COLUMN(J159))</f>
        <v/>
      </c>
      <c r="K159">
        <f>INDEX('Input EIA SEDS'!$A:$BZ, $A159, COLUMN(K159))</f>
        <v/>
      </c>
      <c r="L159">
        <f>INDEX('Input EIA SEDS'!$A:$BZ, $A159, COLUMN(L159))</f>
        <v/>
      </c>
      <c r="M159">
        <f>INDEX('Input EIA SEDS'!$A:$BZ, $A159, COLUMN(M159))</f>
        <v/>
      </c>
      <c r="N159">
        <f>INDEX('Input EIA SEDS'!$A:$BZ, $A159, COLUMN(N159))</f>
        <v/>
      </c>
      <c r="O159">
        <f>INDEX('Input EIA SEDS'!$A:$BZ, $A159, COLUMN(O159))</f>
        <v/>
      </c>
      <c r="P159">
        <f>INDEX('Input EIA SEDS'!$A:$BZ, $A159, COLUMN(P159))</f>
        <v/>
      </c>
      <c r="Q159">
        <f>INDEX('Input EIA SEDS'!$A:$BZ, $A159, COLUMN(Q159))</f>
        <v/>
      </c>
      <c r="R159">
        <f>INDEX('Input EIA SEDS'!$A:$BZ, $A159, COLUMN(R159))</f>
        <v/>
      </c>
      <c r="S159">
        <f>INDEX('Input EIA SEDS'!$A:$BZ, $A159, COLUMN(S159))</f>
        <v/>
      </c>
      <c r="T159">
        <f>INDEX('Input EIA SEDS'!$A:$BZ, $A159, COLUMN(T159))</f>
        <v/>
      </c>
      <c r="U159">
        <f>INDEX('Input EIA SEDS'!$A:$BZ, $A159, COLUMN(U159))</f>
        <v/>
      </c>
      <c r="V159">
        <f>INDEX('Input EIA SEDS'!$A:$BZ, $A159, COLUMN(V159))</f>
        <v/>
      </c>
      <c r="W159">
        <f>INDEX('Input EIA SEDS'!$A:$BZ, $A159, COLUMN(W159))</f>
        <v/>
      </c>
      <c r="X159">
        <f>INDEX('Input EIA SEDS'!$A:$BZ, $A159, COLUMN(X159))</f>
        <v/>
      </c>
      <c r="Y159">
        <f>INDEX('Input EIA SEDS'!$A:$BZ, $A159, COLUMN(Y159))</f>
        <v/>
      </c>
      <c r="Z159">
        <f>INDEX('Input EIA SEDS'!$A:$BZ, $A159, COLUMN(Z159))</f>
        <v/>
      </c>
      <c r="AA159">
        <f>INDEX('Input EIA SEDS'!$A:$BZ, $A159, COLUMN(AA159))</f>
        <v/>
      </c>
      <c r="AB159">
        <f>INDEX('Input EIA SEDS'!$A:$BZ, $A159, COLUMN(AB159))</f>
        <v/>
      </c>
      <c r="AC159">
        <f>INDEX('Input EIA SEDS'!$A:$BZ, $A159, COLUMN(AC159))</f>
        <v/>
      </c>
      <c r="AD159">
        <f>INDEX('Input EIA SEDS'!$A:$BZ, $A159, COLUMN(AD159))</f>
        <v/>
      </c>
      <c r="AE159">
        <f>INDEX('Input EIA SEDS'!$A:$BZ, $A159, COLUMN(AE159))</f>
        <v/>
      </c>
      <c r="AF159">
        <f>INDEX('Input EIA SEDS'!$A:$BZ, $A159, COLUMN(AF159))</f>
        <v/>
      </c>
      <c r="AG159">
        <f>INDEX('Input EIA SEDS'!$A:$BZ, $A159, COLUMN(AG159))</f>
        <v/>
      </c>
      <c r="AH159">
        <f>INDEX('Input EIA SEDS'!$A:$BZ, $A159, COLUMN(AH159))</f>
        <v/>
      </c>
      <c r="AI159">
        <f>INDEX('Input EIA SEDS'!$A:$BZ, $A159, COLUMN(AI159))</f>
        <v/>
      </c>
      <c r="AJ159">
        <f>INDEX('Input EIA SEDS'!$A:$BZ, $A159, COLUMN(AJ159))</f>
        <v/>
      </c>
      <c r="AK159">
        <f>INDEX('Input EIA SEDS'!$A:$BZ, $A159, COLUMN(AK159))</f>
        <v/>
      </c>
      <c r="AL159">
        <f>INDEX('Input EIA SEDS'!$A:$BZ, $A159, COLUMN(AL159))</f>
        <v/>
      </c>
      <c r="AM159">
        <f>INDEX('Input EIA SEDS'!$A:$BZ, $A159, COLUMN(AM159))</f>
        <v/>
      </c>
      <c r="AN159">
        <f>INDEX('Input EIA SEDS'!$A:$BZ, $A159, COLUMN(AN159))</f>
        <v/>
      </c>
      <c r="AO159">
        <f>INDEX('Input EIA SEDS'!$A:$BZ, $A159, COLUMN(AO159))</f>
        <v/>
      </c>
      <c r="AP159">
        <f>INDEX('Input EIA SEDS'!$A:$BZ, $A159, COLUMN(AP159))</f>
        <v/>
      </c>
      <c r="AQ159">
        <f>INDEX('Input EIA SEDS'!$A:$BZ, $A159, COLUMN(AQ159))</f>
        <v/>
      </c>
      <c r="AR159">
        <f>INDEX('Input EIA SEDS'!$A:$BZ, $A159, COLUMN(AR159))</f>
        <v/>
      </c>
      <c r="AS159">
        <f>INDEX('Input EIA SEDS'!$A:$BZ, $A159, COLUMN(AS159))</f>
        <v/>
      </c>
      <c r="AT159">
        <f>INDEX('Input EIA SEDS'!$A:$BZ, $A159, COLUMN(AT159))</f>
        <v/>
      </c>
      <c r="AU159">
        <f>INDEX('Input EIA SEDS'!$A:$BZ, $A159, COLUMN(AU159))</f>
        <v/>
      </c>
      <c r="AV159">
        <f>INDEX('Input EIA SEDS'!$A:$BZ, $A159, COLUMN(AV159))</f>
        <v/>
      </c>
      <c r="AW159">
        <f>INDEX('Input EIA SEDS'!$A:$BZ, $A159, COLUMN(AW159))</f>
        <v/>
      </c>
      <c r="AX159">
        <f>INDEX('Input EIA SEDS'!$A:$BZ, $A159, COLUMN(AX159))</f>
        <v/>
      </c>
      <c r="AY159">
        <f>INDEX('Input EIA SEDS'!$A:$BZ, $A159, COLUMN(AY159))</f>
        <v/>
      </c>
      <c r="AZ159">
        <f>INDEX('Input EIA SEDS'!$A:$BZ, $A159, COLUMN(AZ159))</f>
        <v/>
      </c>
      <c r="BA159">
        <f>INDEX('Input EIA SEDS'!$A:$BZ, $A159, COLUMN(BA159))</f>
        <v/>
      </c>
      <c r="BB159">
        <f>INDEX('Input EIA SEDS'!$A:$BZ, $A159, COLUMN(BB159))</f>
        <v/>
      </c>
      <c r="BC159">
        <f>INDEX('Input EIA SEDS'!$A:$BZ, $A159, COLUMN(BC159))</f>
        <v/>
      </c>
      <c r="BD159">
        <f>INDEX('Input EIA SEDS'!$A:$BZ, $A159, COLUMN(BD159))</f>
        <v/>
      </c>
      <c r="BE159">
        <f>INDEX('Input EIA SEDS'!$A:$BZ, $A159, COLUMN(BE159))</f>
        <v/>
      </c>
      <c r="BF159">
        <f>INDEX('Input EIA SEDS'!$A:$BZ, $A159, COLUMN(BF159))</f>
        <v/>
      </c>
      <c r="BG159">
        <f>INDEX('Input EIA SEDS'!$A:$BZ, $A159, COLUMN(BG159))</f>
        <v/>
      </c>
      <c r="BH159">
        <f>INDEX('Input EIA SEDS'!$A:$BZ, $A159, COLUMN(BH159))</f>
        <v/>
      </c>
      <c r="BI159">
        <f>INDEX('Input EIA SEDS'!$A:$BZ, $A159, COLUMN(BI159))</f>
        <v/>
      </c>
      <c r="BJ159">
        <f>INDEX('Input EIA SEDS'!$A:$BZ, $A159, COLUMN(BJ159))</f>
        <v/>
      </c>
      <c r="BK159">
        <f>INDEX('Input EIA SEDS'!$A:$BZ, $A159, COLUMN(BK159))</f>
        <v/>
      </c>
      <c r="BL159">
        <f>INDEX('Input EIA SEDS'!$A:$BZ, $A159, COLUMN(BL159))</f>
        <v/>
      </c>
      <c r="BM159">
        <f>INDEX('Input EIA SEDS'!$A:$BZ, $A159, COLUMN(BM159))</f>
        <v/>
      </c>
      <c r="BN159">
        <f>INDEX('Input EIA SEDS'!$A:$BZ, $A159, COLUMN(BN159))</f>
        <v/>
      </c>
      <c r="BO159">
        <f>INDEX('Input EIA SEDS'!$A:$BZ, $A159, COLUMN(BO159))</f>
        <v/>
      </c>
      <c r="BP159">
        <f>INDEX('Input EIA SEDS'!$A:$BZ, $A159, COLUMN(BP159))</f>
        <v/>
      </c>
      <c r="BQ159">
        <f>INDEX('Input EIA SEDS'!$A:$BZ, $A159, COLUMN(BQ159))</f>
        <v/>
      </c>
      <c r="BR159">
        <f>INDEX('Input EIA SEDS'!$A:$BZ, $A159, COLUMN(BR159))</f>
        <v/>
      </c>
      <c r="BS159">
        <f>INDEX('Input EIA SEDS'!$A:$BZ, $A159, COLUMN(BS159))</f>
        <v/>
      </c>
      <c r="BT159">
        <f>INDEX('Input EIA SEDS'!$A:$BZ, $A159, COLUMN(BT159))</f>
        <v/>
      </c>
      <c r="BU159">
        <f>INDEX('Input EIA SEDS'!$A:$BZ, $A159, COLUMN(BU159))</f>
        <v/>
      </c>
      <c r="BV159">
        <f>INDEX('Input EIA SEDS'!$A:$BZ, $A159, COLUMN(BV159))</f>
        <v/>
      </c>
      <c r="BW159">
        <f>INDEX('Input EIA SEDS'!$A:$BZ, $A159, COLUMN(BW159))</f>
        <v/>
      </c>
    </row>
    <row r="160" spans="1:75">
      <c r="A160">
        <f>MATCH($C160,'Input EIA SEDS'!$C:$C,0)</f>
        <v/>
      </c>
      <c r="B160">
        <f>INDEX('Input EIA SEDS'!$A:$BZ, $A160, COLUMN(B160))</f>
        <v/>
      </c>
      <c r="C160" t="s">
        <v>1199</v>
      </c>
      <c r="D160">
        <f>INDEX('Input EIA SEDS'!$A:$BZ, $A160, COLUMN(D160))</f>
        <v/>
      </c>
      <c r="E160">
        <f>INDEX('Input EIA SEDS'!$A:$BZ, $A160, COLUMN(E160))</f>
        <v/>
      </c>
      <c r="F160">
        <f>INDEX('Input EIA SEDS'!$A:$BZ, $A160, COLUMN(F160))</f>
        <v/>
      </c>
      <c r="G160">
        <f>INDEX('Input EIA SEDS'!$A:$BZ, $A160, COLUMN(G160))</f>
        <v/>
      </c>
      <c r="H160">
        <f>INDEX('Input EIA SEDS'!$A:$BZ, $A160, COLUMN(H160))</f>
        <v/>
      </c>
      <c r="I160">
        <f>INDEX('Input EIA SEDS'!$A:$BZ, $A160, COLUMN(I160))</f>
        <v/>
      </c>
      <c r="J160">
        <f>INDEX('Input EIA SEDS'!$A:$BZ, $A160, COLUMN(J160))</f>
        <v/>
      </c>
      <c r="K160">
        <f>INDEX('Input EIA SEDS'!$A:$BZ, $A160, COLUMN(K160))</f>
        <v/>
      </c>
      <c r="L160">
        <f>INDEX('Input EIA SEDS'!$A:$BZ, $A160, COLUMN(L160))</f>
        <v/>
      </c>
      <c r="M160">
        <f>INDEX('Input EIA SEDS'!$A:$BZ, $A160, COLUMN(M160))</f>
        <v/>
      </c>
      <c r="N160">
        <f>INDEX('Input EIA SEDS'!$A:$BZ, $A160, COLUMN(N160))</f>
        <v/>
      </c>
      <c r="O160">
        <f>INDEX('Input EIA SEDS'!$A:$BZ, $A160, COLUMN(O160))</f>
        <v/>
      </c>
      <c r="P160">
        <f>INDEX('Input EIA SEDS'!$A:$BZ, $A160, COLUMN(P160))</f>
        <v/>
      </c>
      <c r="Q160">
        <f>INDEX('Input EIA SEDS'!$A:$BZ, $A160, COLUMN(Q160))</f>
        <v/>
      </c>
      <c r="R160">
        <f>INDEX('Input EIA SEDS'!$A:$BZ, $A160, COLUMN(R160))</f>
        <v/>
      </c>
      <c r="S160">
        <f>INDEX('Input EIA SEDS'!$A:$BZ, $A160, COLUMN(S160))</f>
        <v/>
      </c>
      <c r="T160">
        <f>INDEX('Input EIA SEDS'!$A:$BZ, $A160, COLUMN(T160))</f>
        <v/>
      </c>
      <c r="U160">
        <f>INDEX('Input EIA SEDS'!$A:$BZ, $A160, COLUMN(U160))</f>
        <v/>
      </c>
      <c r="V160">
        <f>INDEX('Input EIA SEDS'!$A:$BZ, $A160, COLUMN(V160))</f>
        <v/>
      </c>
      <c r="W160">
        <f>INDEX('Input EIA SEDS'!$A:$BZ, $A160, COLUMN(W160))</f>
        <v/>
      </c>
      <c r="X160">
        <f>INDEX('Input EIA SEDS'!$A:$BZ, $A160, COLUMN(X160))</f>
        <v/>
      </c>
      <c r="Y160">
        <f>INDEX('Input EIA SEDS'!$A:$BZ, $A160, COLUMN(Y160))</f>
        <v/>
      </c>
      <c r="Z160">
        <f>INDEX('Input EIA SEDS'!$A:$BZ, $A160, COLUMN(Z160))</f>
        <v/>
      </c>
      <c r="AA160">
        <f>INDEX('Input EIA SEDS'!$A:$BZ, $A160, COLUMN(AA160))</f>
        <v/>
      </c>
      <c r="AB160">
        <f>INDEX('Input EIA SEDS'!$A:$BZ, $A160, COLUMN(AB160))</f>
        <v/>
      </c>
      <c r="AC160">
        <f>INDEX('Input EIA SEDS'!$A:$BZ, $A160, COLUMN(AC160))</f>
        <v/>
      </c>
      <c r="AD160">
        <f>INDEX('Input EIA SEDS'!$A:$BZ, $A160, COLUMN(AD160))</f>
        <v/>
      </c>
      <c r="AE160">
        <f>INDEX('Input EIA SEDS'!$A:$BZ, $A160, COLUMN(AE160))</f>
        <v/>
      </c>
      <c r="AF160">
        <f>INDEX('Input EIA SEDS'!$A:$BZ, $A160, COLUMN(AF160))</f>
        <v/>
      </c>
      <c r="AG160">
        <f>INDEX('Input EIA SEDS'!$A:$BZ, $A160, COLUMN(AG160))</f>
        <v/>
      </c>
      <c r="AH160">
        <f>INDEX('Input EIA SEDS'!$A:$BZ, $A160, COLUMN(AH160))</f>
        <v/>
      </c>
      <c r="AI160">
        <f>INDEX('Input EIA SEDS'!$A:$BZ, $A160, COLUMN(AI160))</f>
        <v/>
      </c>
      <c r="AJ160">
        <f>INDEX('Input EIA SEDS'!$A:$BZ, $A160, COLUMN(AJ160))</f>
        <v/>
      </c>
      <c r="AK160">
        <f>INDEX('Input EIA SEDS'!$A:$BZ, $A160, COLUMN(AK160))</f>
        <v/>
      </c>
      <c r="AL160">
        <f>INDEX('Input EIA SEDS'!$A:$BZ, $A160, COLUMN(AL160))</f>
        <v/>
      </c>
      <c r="AM160">
        <f>INDEX('Input EIA SEDS'!$A:$BZ, $A160, COLUMN(AM160))</f>
        <v/>
      </c>
      <c r="AN160">
        <f>INDEX('Input EIA SEDS'!$A:$BZ, $A160, COLUMN(AN160))</f>
        <v/>
      </c>
      <c r="AO160">
        <f>INDEX('Input EIA SEDS'!$A:$BZ, $A160, COLUMN(AO160))</f>
        <v/>
      </c>
      <c r="AP160">
        <f>INDEX('Input EIA SEDS'!$A:$BZ, $A160, COLUMN(AP160))</f>
        <v/>
      </c>
      <c r="AQ160">
        <f>INDEX('Input EIA SEDS'!$A:$BZ, $A160, COLUMN(AQ160))</f>
        <v/>
      </c>
      <c r="AR160">
        <f>INDEX('Input EIA SEDS'!$A:$BZ, $A160, COLUMN(AR160))</f>
        <v/>
      </c>
      <c r="AS160">
        <f>INDEX('Input EIA SEDS'!$A:$BZ, $A160, COLUMN(AS160))</f>
        <v/>
      </c>
      <c r="AT160">
        <f>INDEX('Input EIA SEDS'!$A:$BZ, $A160, COLUMN(AT160))</f>
        <v/>
      </c>
      <c r="AU160">
        <f>INDEX('Input EIA SEDS'!$A:$BZ, $A160, COLUMN(AU160))</f>
        <v/>
      </c>
      <c r="AV160">
        <f>INDEX('Input EIA SEDS'!$A:$BZ, $A160, COLUMN(AV160))</f>
        <v/>
      </c>
      <c r="AW160">
        <f>INDEX('Input EIA SEDS'!$A:$BZ, $A160, COLUMN(AW160))</f>
        <v/>
      </c>
      <c r="AX160">
        <f>INDEX('Input EIA SEDS'!$A:$BZ, $A160, COLUMN(AX160))</f>
        <v/>
      </c>
      <c r="AY160">
        <f>INDEX('Input EIA SEDS'!$A:$BZ, $A160, COLUMN(AY160))</f>
        <v/>
      </c>
      <c r="AZ160">
        <f>INDEX('Input EIA SEDS'!$A:$BZ, $A160, COLUMN(AZ160))</f>
        <v/>
      </c>
      <c r="BA160">
        <f>INDEX('Input EIA SEDS'!$A:$BZ, $A160, COLUMN(BA160))</f>
        <v/>
      </c>
      <c r="BB160">
        <f>INDEX('Input EIA SEDS'!$A:$BZ, $A160, COLUMN(BB160))</f>
        <v/>
      </c>
      <c r="BC160">
        <f>INDEX('Input EIA SEDS'!$A:$BZ, $A160, COLUMN(BC160))</f>
        <v/>
      </c>
      <c r="BD160">
        <f>INDEX('Input EIA SEDS'!$A:$BZ, $A160, COLUMN(BD160))</f>
        <v/>
      </c>
      <c r="BE160">
        <f>INDEX('Input EIA SEDS'!$A:$BZ, $A160, COLUMN(BE160))</f>
        <v/>
      </c>
      <c r="BF160">
        <f>INDEX('Input EIA SEDS'!$A:$BZ, $A160, COLUMN(BF160))</f>
        <v/>
      </c>
      <c r="BG160">
        <f>INDEX('Input EIA SEDS'!$A:$BZ, $A160, COLUMN(BG160))</f>
        <v/>
      </c>
      <c r="BH160">
        <f>INDEX('Input EIA SEDS'!$A:$BZ, $A160, COLUMN(BH160))</f>
        <v/>
      </c>
      <c r="BI160">
        <f>INDEX('Input EIA SEDS'!$A:$BZ, $A160, COLUMN(BI160))</f>
        <v/>
      </c>
      <c r="BJ160">
        <f>INDEX('Input EIA SEDS'!$A:$BZ, $A160, COLUMN(BJ160))</f>
        <v/>
      </c>
      <c r="BK160">
        <f>INDEX('Input EIA SEDS'!$A:$BZ, $A160, COLUMN(BK160))</f>
        <v/>
      </c>
      <c r="BL160">
        <f>INDEX('Input EIA SEDS'!$A:$BZ, $A160, COLUMN(BL160))</f>
        <v/>
      </c>
      <c r="BM160">
        <f>INDEX('Input EIA SEDS'!$A:$BZ, $A160, COLUMN(BM160))</f>
        <v/>
      </c>
      <c r="BN160">
        <f>INDEX('Input EIA SEDS'!$A:$BZ, $A160, COLUMN(BN160))</f>
        <v/>
      </c>
      <c r="BO160">
        <f>INDEX('Input EIA SEDS'!$A:$BZ, $A160, COLUMN(BO160))</f>
        <v/>
      </c>
      <c r="BP160">
        <f>INDEX('Input EIA SEDS'!$A:$BZ, $A160, COLUMN(BP160))</f>
        <v/>
      </c>
      <c r="BQ160">
        <f>INDEX('Input EIA SEDS'!$A:$BZ, $A160, COLUMN(BQ160))</f>
        <v/>
      </c>
      <c r="BR160">
        <f>INDEX('Input EIA SEDS'!$A:$BZ, $A160, COLUMN(BR160))</f>
        <v/>
      </c>
      <c r="BS160">
        <f>INDEX('Input EIA SEDS'!$A:$BZ, $A160, COLUMN(BS160))</f>
        <v/>
      </c>
      <c r="BT160">
        <f>INDEX('Input EIA SEDS'!$A:$BZ, $A160, COLUMN(BT160))</f>
        <v/>
      </c>
      <c r="BU160">
        <f>INDEX('Input EIA SEDS'!$A:$BZ, $A160, COLUMN(BU160))</f>
        <v/>
      </c>
      <c r="BV160">
        <f>INDEX('Input EIA SEDS'!$A:$BZ, $A160, COLUMN(BV160))</f>
        <v/>
      </c>
      <c r="BW160">
        <f>INDEX('Input EIA SEDS'!$A:$BZ, $A160, COLUMN(BW160))</f>
        <v/>
      </c>
    </row>
    <row r="161" spans="1:75">
      <c r="A161">
        <f>MATCH($C161,'Input EIA SEDS'!$C:$C,0)</f>
        <v/>
      </c>
      <c r="B161">
        <f>INDEX('Input EIA SEDS'!$A:$BZ, $A161, COLUMN(B161))</f>
        <v/>
      </c>
      <c r="C161" t="s">
        <v>1202</v>
      </c>
      <c r="D161">
        <f>INDEX('Input EIA SEDS'!$A:$BZ, $A161, COLUMN(D161))</f>
        <v/>
      </c>
      <c r="E161">
        <f>INDEX('Input EIA SEDS'!$A:$BZ, $A161, COLUMN(E161))</f>
        <v/>
      </c>
      <c r="F161">
        <f>INDEX('Input EIA SEDS'!$A:$BZ, $A161, COLUMN(F161))</f>
        <v/>
      </c>
      <c r="G161">
        <f>INDEX('Input EIA SEDS'!$A:$BZ, $A161, COLUMN(G161))</f>
        <v/>
      </c>
      <c r="H161">
        <f>INDEX('Input EIA SEDS'!$A:$BZ, $A161, COLUMN(H161))</f>
        <v/>
      </c>
      <c r="I161">
        <f>INDEX('Input EIA SEDS'!$A:$BZ, $A161, COLUMN(I161))</f>
        <v/>
      </c>
      <c r="J161">
        <f>INDEX('Input EIA SEDS'!$A:$BZ, $A161, COLUMN(J161))</f>
        <v/>
      </c>
      <c r="K161">
        <f>INDEX('Input EIA SEDS'!$A:$BZ, $A161, COLUMN(K161))</f>
        <v/>
      </c>
      <c r="L161">
        <f>INDEX('Input EIA SEDS'!$A:$BZ, $A161, COLUMN(L161))</f>
        <v/>
      </c>
      <c r="M161">
        <f>INDEX('Input EIA SEDS'!$A:$BZ, $A161, COLUMN(M161))</f>
        <v/>
      </c>
      <c r="N161">
        <f>INDEX('Input EIA SEDS'!$A:$BZ, $A161, COLUMN(N161))</f>
        <v/>
      </c>
      <c r="O161">
        <f>INDEX('Input EIA SEDS'!$A:$BZ, $A161, COLUMN(O161))</f>
        <v/>
      </c>
      <c r="P161">
        <f>INDEX('Input EIA SEDS'!$A:$BZ, $A161, COLUMN(P161))</f>
        <v/>
      </c>
      <c r="Q161">
        <f>INDEX('Input EIA SEDS'!$A:$BZ, $A161, COLUMN(Q161))</f>
        <v/>
      </c>
      <c r="R161">
        <f>INDEX('Input EIA SEDS'!$A:$BZ, $A161, COLUMN(R161))</f>
        <v/>
      </c>
      <c r="S161">
        <f>INDEX('Input EIA SEDS'!$A:$BZ, $A161, COLUMN(S161))</f>
        <v/>
      </c>
      <c r="T161">
        <f>INDEX('Input EIA SEDS'!$A:$BZ, $A161, COLUMN(T161))</f>
        <v/>
      </c>
      <c r="U161">
        <f>INDEX('Input EIA SEDS'!$A:$BZ, $A161, COLUMN(U161))</f>
        <v/>
      </c>
      <c r="V161">
        <f>INDEX('Input EIA SEDS'!$A:$BZ, $A161, COLUMN(V161))</f>
        <v/>
      </c>
      <c r="W161">
        <f>INDEX('Input EIA SEDS'!$A:$BZ, $A161, COLUMN(W161))</f>
        <v/>
      </c>
      <c r="X161">
        <f>INDEX('Input EIA SEDS'!$A:$BZ, $A161, COLUMN(X161))</f>
        <v/>
      </c>
      <c r="Y161">
        <f>INDEX('Input EIA SEDS'!$A:$BZ, $A161, COLUMN(Y161))</f>
        <v/>
      </c>
      <c r="Z161">
        <f>INDEX('Input EIA SEDS'!$A:$BZ, $A161, COLUMN(Z161))</f>
        <v/>
      </c>
      <c r="AA161">
        <f>INDEX('Input EIA SEDS'!$A:$BZ, $A161, COLUMN(AA161))</f>
        <v/>
      </c>
      <c r="AB161">
        <f>INDEX('Input EIA SEDS'!$A:$BZ, $A161, COLUMN(AB161))</f>
        <v/>
      </c>
      <c r="AC161">
        <f>INDEX('Input EIA SEDS'!$A:$BZ, $A161, COLUMN(AC161))</f>
        <v/>
      </c>
      <c r="AD161">
        <f>INDEX('Input EIA SEDS'!$A:$BZ, $A161, COLUMN(AD161))</f>
        <v/>
      </c>
      <c r="AE161">
        <f>INDEX('Input EIA SEDS'!$A:$BZ, $A161, COLUMN(AE161))</f>
        <v/>
      </c>
      <c r="AF161">
        <f>INDEX('Input EIA SEDS'!$A:$BZ, $A161, COLUMN(AF161))</f>
        <v/>
      </c>
      <c r="AG161">
        <f>INDEX('Input EIA SEDS'!$A:$BZ, $A161, COLUMN(AG161))</f>
        <v/>
      </c>
      <c r="AH161">
        <f>INDEX('Input EIA SEDS'!$A:$BZ, $A161, COLUMN(AH161))</f>
        <v/>
      </c>
      <c r="AI161">
        <f>INDEX('Input EIA SEDS'!$A:$BZ, $A161, COLUMN(AI161))</f>
        <v/>
      </c>
      <c r="AJ161">
        <f>INDEX('Input EIA SEDS'!$A:$BZ, $A161, COLUMN(AJ161))</f>
        <v/>
      </c>
      <c r="AK161">
        <f>INDEX('Input EIA SEDS'!$A:$BZ, $A161, COLUMN(AK161))</f>
        <v/>
      </c>
      <c r="AL161">
        <f>INDEX('Input EIA SEDS'!$A:$BZ, $A161, COLUMN(AL161))</f>
        <v/>
      </c>
      <c r="AM161">
        <f>INDEX('Input EIA SEDS'!$A:$BZ, $A161, COLUMN(AM161))</f>
        <v/>
      </c>
      <c r="AN161">
        <f>INDEX('Input EIA SEDS'!$A:$BZ, $A161, COLUMN(AN161))</f>
        <v/>
      </c>
      <c r="AO161">
        <f>INDEX('Input EIA SEDS'!$A:$BZ, $A161, COLUMN(AO161))</f>
        <v/>
      </c>
      <c r="AP161">
        <f>INDEX('Input EIA SEDS'!$A:$BZ, $A161, COLUMN(AP161))</f>
        <v/>
      </c>
      <c r="AQ161">
        <f>INDEX('Input EIA SEDS'!$A:$BZ, $A161, COLUMN(AQ161))</f>
        <v/>
      </c>
      <c r="AR161">
        <f>INDEX('Input EIA SEDS'!$A:$BZ, $A161, COLUMN(AR161))</f>
        <v/>
      </c>
      <c r="AS161">
        <f>INDEX('Input EIA SEDS'!$A:$BZ, $A161, COLUMN(AS161))</f>
        <v/>
      </c>
      <c r="AT161">
        <f>INDEX('Input EIA SEDS'!$A:$BZ, $A161, COLUMN(AT161))</f>
        <v/>
      </c>
      <c r="AU161">
        <f>INDEX('Input EIA SEDS'!$A:$BZ, $A161, COLUMN(AU161))</f>
        <v/>
      </c>
      <c r="AV161">
        <f>INDEX('Input EIA SEDS'!$A:$BZ, $A161, COLUMN(AV161))</f>
        <v/>
      </c>
      <c r="AW161">
        <f>INDEX('Input EIA SEDS'!$A:$BZ, $A161, COLUMN(AW161))</f>
        <v/>
      </c>
      <c r="AX161">
        <f>INDEX('Input EIA SEDS'!$A:$BZ, $A161, COLUMN(AX161))</f>
        <v/>
      </c>
      <c r="AY161">
        <f>INDEX('Input EIA SEDS'!$A:$BZ, $A161, COLUMN(AY161))</f>
        <v/>
      </c>
      <c r="AZ161">
        <f>INDEX('Input EIA SEDS'!$A:$BZ, $A161, COLUMN(AZ161))</f>
        <v/>
      </c>
      <c r="BA161">
        <f>INDEX('Input EIA SEDS'!$A:$BZ, $A161, COLUMN(BA161))</f>
        <v/>
      </c>
      <c r="BB161">
        <f>INDEX('Input EIA SEDS'!$A:$BZ, $A161, COLUMN(BB161))</f>
        <v/>
      </c>
      <c r="BC161">
        <f>INDEX('Input EIA SEDS'!$A:$BZ, $A161, COLUMN(BC161))</f>
        <v/>
      </c>
      <c r="BD161">
        <f>INDEX('Input EIA SEDS'!$A:$BZ, $A161, COLUMN(BD161))</f>
        <v/>
      </c>
      <c r="BE161">
        <f>INDEX('Input EIA SEDS'!$A:$BZ, $A161, COLUMN(BE161))</f>
        <v/>
      </c>
      <c r="BF161">
        <f>INDEX('Input EIA SEDS'!$A:$BZ, $A161, COLUMN(BF161))</f>
        <v/>
      </c>
      <c r="BG161">
        <f>INDEX('Input EIA SEDS'!$A:$BZ, $A161, COLUMN(BG161))</f>
        <v/>
      </c>
      <c r="BH161">
        <f>INDEX('Input EIA SEDS'!$A:$BZ, $A161, COLUMN(BH161))</f>
        <v/>
      </c>
      <c r="BI161">
        <f>INDEX('Input EIA SEDS'!$A:$BZ, $A161, COLUMN(BI161))</f>
        <v/>
      </c>
      <c r="BJ161">
        <f>INDEX('Input EIA SEDS'!$A:$BZ, $A161, COLUMN(BJ161))</f>
        <v/>
      </c>
      <c r="BK161">
        <f>INDEX('Input EIA SEDS'!$A:$BZ, $A161, COLUMN(BK161))</f>
        <v/>
      </c>
      <c r="BL161">
        <f>INDEX('Input EIA SEDS'!$A:$BZ, $A161, COLUMN(BL161))</f>
        <v/>
      </c>
      <c r="BM161">
        <f>INDEX('Input EIA SEDS'!$A:$BZ, $A161, COLUMN(BM161))</f>
        <v/>
      </c>
      <c r="BN161">
        <f>INDEX('Input EIA SEDS'!$A:$BZ, $A161, COLUMN(BN161))</f>
        <v/>
      </c>
      <c r="BO161">
        <f>INDEX('Input EIA SEDS'!$A:$BZ, $A161, COLUMN(BO161))</f>
        <v/>
      </c>
      <c r="BP161">
        <f>INDEX('Input EIA SEDS'!$A:$BZ, $A161, COLUMN(BP161))</f>
        <v/>
      </c>
      <c r="BQ161">
        <f>INDEX('Input EIA SEDS'!$A:$BZ, $A161, COLUMN(BQ161))</f>
        <v/>
      </c>
      <c r="BR161">
        <f>INDEX('Input EIA SEDS'!$A:$BZ, $A161, COLUMN(BR161))</f>
        <v/>
      </c>
      <c r="BS161">
        <f>INDEX('Input EIA SEDS'!$A:$BZ, $A161, COLUMN(BS161))</f>
        <v/>
      </c>
      <c r="BT161">
        <f>INDEX('Input EIA SEDS'!$A:$BZ, $A161, COLUMN(BT161))</f>
        <v/>
      </c>
      <c r="BU161">
        <f>INDEX('Input EIA SEDS'!$A:$BZ, $A161, COLUMN(BU161))</f>
        <v/>
      </c>
      <c r="BV161">
        <f>INDEX('Input EIA SEDS'!$A:$BZ, $A161, COLUMN(BV161))</f>
        <v/>
      </c>
      <c r="BW161">
        <f>INDEX('Input EIA SEDS'!$A:$BZ, $A161, COLUMN(BW161))</f>
        <v/>
      </c>
    </row>
    <row r="162" spans="1:75">
      <c r="A162">
        <f>MATCH($C162,'Input EIA SEDS'!$C:$C,0)</f>
        <v/>
      </c>
      <c r="B162">
        <f>INDEX('Input EIA SEDS'!$A:$BZ, $A162, COLUMN(B162))</f>
        <v/>
      </c>
      <c r="C162" t="s">
        <v>1206</v>
      </c>
      <c r="D162">
        <f>INDEX('Input EIA SEDS'!$A:$BZ, $A162, COLUMN(D162))</f>
        <v/>
      </c>
      <c r="E162">
        <f>INDEX('Input EIA SEDS'!$A:$BZ, $A162, COLUMN(E162))</f>
        <v/>
      </c>
      <c r="F162">
        <f>INDEX('Input EIA SEDS'!$A:$BZ, $A162, COLUMN(F162))</f>
        <v/>
      </c>
      <c r="G162">
        <f>INDEX('Input EIA SEDS'!$A:$BZ, $A162, COLUMN(G162))</f>
        <v/>
      </c>
      <c r="H162">
        <f>INDEX('Input EIA SEDS'!$A:$BZ, $A162, COLUMN(H162))</f>
        <v/>
      </c>
      <c r="I162">
        <f>INDEX('Input EIA SEDS'!$A:$BZ, $A162, COLUMN(I162))</f>
        <v/>
      </c>
      <c r="J162">
        <f>INDEX('Input EIA SEDS'!$A:$BZ, $A162, COLUMN(J162))</f>
        <v/>
      </c>
      <c r="K162">
        <f>INDEX('Input EIA SEDS'!$A:$BZ, $A162, COLUMN(K162))</f>
        <v/>
      </c>
      <c r="L162">
        <f>INDEX('Input EIA SEDS'!$A:$BZ, $A162, COLUMN(L162))</f>
        <v/>
      </c>
      <c r="M162">
        <f>INDEX('Input EIA SEDS'!$A:$BZ, $A162, COLUMN(M162))</f>
        <v/>
      </c>
      <c r="N162">
        <f>INDEX('Input EIA SEDS'!$A:$BZ, $A162, COLUMN(N162))</f>
        <v/>
      </c>
      <c r="O162">
        <f>INDEX('Input EIA SEDS'!$A:$BZ, $A162, COLUMN(O162))</f>
        <v/>
      </c>
      <c r="P162">
        <f>INDEX('Input EIA SEDS'!$A:$BZ, $A162, COLUMN(P162))</f>
        <v/>
      </c>
      <c r="Q162">
        <f>INDEX('Input EIA SEDS'!$A:$BZ, $A162, COLUMN(Q162))</f>
        <v/>
      </c>
      <c r="R162">
        <f>INDEX('Input EIA SEDS'!$A:$BZ, $A162, COLUMN(R162))</f>
        <v/>
      </c>
      <c r="S162">
        <f>INDEX('Input EIA SEDS'!$A:$BZ, $A162, COLUMN(S162))</f>
        <v/>
      </c>
      <c r="T162">
        <f>INDEX('Input EIA SEDS'!$A:$BZ, $A162, COLUMN(T162))</f>
        <v/>
      </c>
      <c r="U162">
        <f>INDEX('Input EIA SEDS'!$A:$BZ, $A162, COLUMN(U162))</f>
        <v/>
      </c>
      <c r="V162">
        <f>INDEX('Input EIA SEDS'!$A:$BZ, $A162, COLUMN(V162))</f>
        <v/>
      </c>
      <c r="W162">
        <f>INDEX('Input EIA SEDS'!$A:$BZ, $A162, COLUMN(W162))</f>
        <v/>
      </c>
      <c r="X162">
        <f>INDEX('Input EIA SEDS'!$A:$BZ, $A162, COLUMN(X162))</f>
        <v/>
      </c>
      <c r="Y162">
        <f>INDEX('Input EIA SEDS'!$A:$BZ, $A162, COLUMN(Y162))</f>
        <v/>
      </c>
      <c r="Z162">
        <f>INDEX('Input EIA SEDS'!$A:$BZ, $A162, COLUMN(Z162))</f>
        <v/>
      </c>
      <c r="AA162">
        <f>INDEX('Input EIA SEDS'!$A:$BZ, $A162, COLUMN(AA162))</f>
        <v/>
      </c>
      <c r="AB162">
        <f>INDEX('Input EIA SEDS'!$A:$BZ, $A162, COLUMN(AB162))</f>
        <v/>
      </c>
      <c r="AC162">
        <f>INDEX('Input EIA SEDS'!$A:$BZ, $A162, COLUMN(AC162))</f>
        <v/>
      </c>
      <c r="AD162">
        <f>INDEX('Input EIA SEDS'!$A:$BZ, $A162, COLUMN(AD162))</f>
        <v/>
      </c>
      <c r="AE162">
        <f>INDEX('Input EIA SEDS'!$A:$BZ, $A162, COLUMN(AE162))</f>
        <v/>
      </c>
      <c r="AF162">
        <f>INDEX('Input EIA SEDS'!$A:$BZ, $A162, COLUMN(AF162))</f>
        <v/>
      </c>
      <c r="AG162">
        <f>INDEX('Input EIA SEDS'!$A:$BZ, $A162, COLUMN(AG162))</f>
        <v/>
      </c>
      <c r="AH162">
        <f>INDEX('Input EIA SEDS'!$A:$BZ, $A162, COLUMN(AH162))</f>
        <v/>
      </c>
      <c r="AI162">
        <f>INDEX('Input EIA SEDS'!$A:$BZ, $A162, COLUMN(AI162))</f>
        <v/>
      </c>
      <c r="AJ162">
        <f>INDEX('Input EIA SEDS'!$A:$BZ, $A162, COLUMN(AJ162))</f>
        <v/>
      </c>
      <c r="AK162">
        <f>INDEX('Input EIA SEDS'!$A:$BZ, $A162, COLUMN(AK162))</f>
        <v/>
      </c>
      <c r="AL162">
        <f>INDEX('Input EIA SEDS'!$A:$BZ, $A162, COLUMN(AL162))</f>
        <v/>
      </c>
      <c r="AM162">
        <f>INDEX('Input EIA SEDS'!$A:$BZ, $A162, COLUMN(AM162))</f>
        <v/>
      </c>
      <c r="AN162">
        <f>INDEX('Input EIA SEDS'!$A:$BZ, $A162, COLUMN(AN162))</f>
        <v/>
      </c>
      <c r="AO162">
        <f>INDEX('Input EIA SEDS'!$A:$BZ, $A162, COLUMN(AO162))</f>
        <v/>
      </c>
      <c r="AP162">
        <f>INDEX('Input EIA SEDS'!$A:$BZ, $A162, COLUMN(AP162))</f>
        <v/>
      </c>
      <c r="AQ162">
        <f>INDEX('Input EIA SEDS'!$A:$BZ, $A162, COLUMN(AQ162))</f>
        <v/>
      </c>
      <c r="AR162">
        <f>INDEX('Input EIA SEDS'!$A:$BZ, $A162, COLUMN(AR162))</f>
        <v/>
      </c>
      <c r="AS162">
        <f>INDEX('Input EIA SEDS'!$A:$BZ, $A162, COLUMN(AS162))</f>
        <v/>
      </c>
      <c r="AT162">
        <f>INDEX('Input EIA SEDS'!$A:$BZ, $A162, COLUMN(AT162))</f>
        <v/>
      </c>
      <c r="AU162">
        <f>INDEX('Input EIA SEDS'!$A:$BZ, $A162, COLUMN(AU162))</f>
        <v/>
      </c>
      <c r="AV162">
        <f>INDEX('Input EIA SEDS'!$A:$BZ, $A162, COLUMN(AV162))</f>
        <v/>
      </c>
      <c r="AW162">
        <f>INDEX('Input EIA SEDS'!$A:$BZ, $A162, COLUMN(AW162))</f>
        <v/>
      </c>
      <c r="AX162">
        <f>INDEX('Input EIA SEDS'!$A:$BZ, $A162, COLUMN(AX162))</f>
        <v/>
      </c>
      <c r="AY162">
        <f>INDEX('Input EIA SEDS'!$A:$BZ, $A162, COLUMN(AY162))</f>
        <v/>
      </c>
      <c r="AZ162">
        <f>INDEX('Input EIA SEDS'!$A:$BZ, $A162, COLUMN(AZ162))</f>
        <v/>
      </c>
      <c r="BA162">
        <f>INDEX('Input EIA SEDS'!$A:$BZ, $A162, COLUMN(BA162))</f>
        <v/>
      </c>
      <c r="BB162">
        <f>INDEX('Input EIA SEDS'!$A:$BZ, $A162, COLUMN(BB162))</f>
        <v/>
      </c>
      <c r="BC162">
        <f>INDEX('Input EIA SEDS'!$A:$BZ, $A162, COLUMN(BC162))</f>
        <v/>
      </c>
      <c r="BD162">
        <f>INDEX('Input EIA SEDS'!$A:$BZ, $A162, COLUMN(BD162))</f>
        <v/>
      </c>
      <c r="BE162">
        <f>INDEX('Input EIA SEDS'!$A:$BZ, $A162, COLUMN(BE162))</f>
        <v/>
      </c>
      <c r="BF162">
        <f>INDEX('Input EIA SEDS'!$A:$BZ, $A162, COLUMN(BF162))</f>
        <v/>
      </c>
      <c r="BG162">
        <f>INDEX('Input EIA SEDS'!$A:$BZ, $A162, COLUMN(BG162))</f>
        <v/>
      </c>
      <c r="BH162">
        <f>INDEX('Input EIA SEDS'!$A:$BZ, $A162, COLUMN(BH162))</f>
        <v/>
      </c>
      <c r="BI162">
        <f>INDEX('Input EIA SEDS'!$A:$BZ, $A162, COLUMN(BI162))</f>
        <v/>
      </c>
      <c r="BJ162">
        <f>INDEX('Input EIA SEDS'!$A:$BZ, $A162, COLUMN(BJ162))</f>
        <v/>
      </c>
      <c r="BK162">
        <f>INDEX('Input EIA SEDS'!$A:$BZ, $A162, COLUMN(BK162))</f>
        <v/>
      </c>
      <c r="BL162">
        <f>INDEX('Input EIA SEDS'!$A:$BZ, $A162, COLUMN(BL162))</f>
        <v/>
      </c>
      <c r="BM162">
        <f>INDEX('Input EIA SEDS'!$A:$BZ, $A162, COLUMN(BM162))</f>
        <v/>
      </c>
      <c r="BN162">
        <f>INDEX('Input EIA SEDS'!$A:$BZ, $A162, COLUMN(BN162))</f>
        <v/>
      </c>
      <c r="BO162">
        <f>INDEX('Input EIA SEDS'!$A:$BZ, $A162, COLUMN(BO162))</f>
        <v/>
      </c>
      <c r="BP162">
        <f>INDEX('Input EIA SEDS'!$A:$BZ, $A162, COLUMN(BP162))</f>
        <v/>
      </c>
      <c r="BQ162">
        <f>INDEX('Input EIA SEDS'!$A:$BZ, $A162, COLUMN(BQ162))</f>
        <v/>
      </c>
      <c r="BR162">
        <f>INDEX('Input EIA SEDS'!$A:$BZ, $A162, COLUMN(BR162))</f>
        <v/>
      </c>
      <c r="BS162">
        <f>INDEX('Input EIA SEDS'!$A:$BZ, $A162, COLUMN(BS162))</f>
        <v/>
      </c>
      <c r="BT162">
        <f>INDEX('Input EIA SEDS'!$A:$BZ, $A162, COLUMN(BT162))</f>
        <v/>
      </c>
      <c r="BU162">
        <f>INDEX('Input EIA SEDS'!$A:$BZ, $A162, COLUMN(BU162))</f>
        <v/>
      </c>
      <c r="BV162">
        <f>INDEX('Input EIA SEDS'!$A:$BZ, $A162, COLUMN(BV162))</f>
        <v/>
      </c>
      <c r="BW162">
        <f>INDEX('Input EIA SEDS'!$A:$BZ, $A162, COLUMN(BW162))</f>
        <v/>
      </c>
    </row>
    <row r="163" spans="1:75">
      <c r="A163">
        <f>MATCH($C163,'Input EIA SEDS'!$C:$C,0)</f>
        <v/>
      </c>
      <c r="B163">
        <f>INDEX('Input EIA SEDS'!$A:$BZ, $A163, COLUMN(B163))</f>
        <v/>
      </c>
      <c r="C163" t="s">
        <v>1209</v>
      </c>
      <c r="D163">
        <f>INDEX('Input EIA SEDS'!$A:$BZ, $A163, COLUMN(D163))</f>
        <v/>
      </c>
      <c r="E163">
        <f>INDEX('Input EIA SEDS'!$A:$BZ, $A163, COLUMN(E163))</f>
        <v/>
      </c>
      <c r="F163">
        <f>INDEX('Input EIA SEDS'!$A:$BZ, $A163, COLUMN(F163))</f>
        <v/>
      </c>
      <c r="G163">
        <f>INDEX('Input EIA SEDS'!$A:$BZ, $A163, COLUMN(G163))</f>
        <v/>
      </c>
      <c r="H163">
        <f>INDEX('Input EIA SEDS'!$A:$BZ, $A163, COLUMN(H163))</f>
        <v/>
      </c>
      <c r="I163">
        <f>INDEX('Input EIA SEDS'!$A:$BZ, $A163, COLUMN(I163))</f>
        <v/>
      </c>
      <c r="J163">
        <f>INDEX('Input EIA SEDS'!$A:$BZ, $A163, COLUMN(J163))</f>
        <v/>
      </c>
      <c r="K163">
        <f>INDEX('Input EIA SEDS'!$A:$BZ, $A163, COLUMN(K163))</f>
        <v/>
      </c>
      <c r="L163">
        <f>INDEX('Input EIA SEDS'!$A:$BZ, $A163, COLUMN(L163))</f>
        <v/>
      </c>
      <c r="M163">
        <f>INDEX('Input EIA SEDS'!$A:$BZ, $A163, COLUMN(M163))</f>
        <v/>
      </c>
      <c r="N163">
        <f>INDEX('Input EIA SEDS'!$A:$BZ, $A163, COLUMN(N163))</f>
        <v/>
      </c>
      <c r="O163">
        <f>INDEX('Input EIA SEDS'!$A:$BZ, $A163, COLUMN(O163))</f>
        <v/>
      </c>
      <c r="P163">
        <f>INDEX('Input EIA SEDS'!$A:$BZ, $A163, COLUMN(P163))</f>
        <v/>
      </c>
      <c r="Q163">
        <f>INDEX('Input EIA SEDS'!$A:$BZ, $A163, COLUMN(Q163))</f>
        <v/>
      </c>
      <c r="R163">
        <f>INDEX('Input EIA SEDS'!$A:$BZ, $A163, COLUMN(R163))</f>
        <v/>
      </c>
      <c r="S163">
        <f>INDEX('Input EIA SEDS'!$A:$BZ, $A163, COLUMN(S163))</f>
        <v/>
      </c>
      <c r="T163">
        <f>INDEX('Input EIA SEDS'!$A:$BZ, $A163, COLUMN(T163))</f>
        <v/>
      </c>
      <c r="U163">
        <f>INDEX('Input EIA SEDS'!$A:$BZ, $A163, COLUMN(U163))</f>
        <v/>
      </c>
      <c r="V163">
        <f>INDEX('Input EIA SEDS'!$A:$BZ, $A163, COLUMN(V163))</f>
        <v/>
      </c>
      <c r="W163">
        <f>INDEX('Input EIA SEDS'!$A:$BZ, $A163, COLUMN(W163))</f>
        <v/>
      </c>
      <c r="X163">
        <f>INDEX('Input EIA SEDS'!$A:$BZ, $A163, COLUMN(X163))</f>
        <v/>
      </c>
      <c r="Y163">
        <f>INDEX('Input EIA SEDS'!$A:$BZ, $A163, COLUMN(Y163))</f>
        <v/>
      </c>
      <c r="Z163">
        <f>INDEX('Input EIA SEDS'!$A:$BZ, $A163, COLUMN(Z163))</f>
        <v/>
      </c>
      <c r="AA163">
        <f>INDEX('Input EIA SEDS'!$A:$BZ, $A163, COLUMN(AA163))</f>
        <v/>
      </c>
      <c r="AB163">
        <f>INDEX('Input EIA SEDS'!$A:$BZ, $A163, COLUMN(AB163))</f>
        <v/>
      </c>
      <c r="AC163">
        <f>INDEX('Input EIA SEDS'!$A:$BZ, $A163, COLUMN(AC163))</f>
        <v/>
      </c>
      <c r="AD163">
        <f>INDEX('Input EIA SEDS'!$A:$BZ, $A163, COLUMN(AD163))</f>
        <v/>
      </c>
      <c r="AE163">
        <f>INDEX('Input EIA SEDS'!$A:$BZ, $A163, COLUMN(AE163))</f>
        <v/>
      </c>
      <c r="AF163">
        <f>INDEX('Input EIA SEDS'!$A:$BZ, $A163, COLUMN(AF163))</f>
        <v/>
      </c>
      <c r="AG163">
        <f>INDEX('Input EIA SEDS'!$A:$BZ, $A163, COLUMN(AG163))</f>
        <v/>
      </c>
      <c r="AH163">
        <f>INDEX('Input EIA SEDS'!$A:$BZ, $A163, COLUMN(AH163))</f>
        <v/>
      </c>
      <c r="AI163">
        <f>INDEX('Input EIA SEDS'!$A:$BZ, $A163, COLUMN(AI163))</f>
        <v/>
      </c>
      <c r="AJ163">
        <f>INDEX('Input EIA SEDS'!$A:$BZ, $A163, COLUMN(AJ163))</f>
        <v/>
      </c>
      <c r="AK163">
        <f>INDEX('Input EIA SEDS'!$A:$BZ, $A163, COLUMN(AK163))</f>
        <v/>
      </c>
      <c r="AL163">
        <f>INDEX('Input EIA SEDS'!$A:$BZ, $A163, COLUMN(AL163))</f>
        <v/>
      </c>
      <c r="AM163">
        <f>INDEX('Input EIA SEDS'!$A:$BZ, $A163, COLUMN(AM163))</f>
        <v/>
      </c>
      <c r="AN163">
        <f>INDEX('Input EIA SEDS'!$A:$BZ, $A163, COLUMN(AN163))</f>
        <v/>
      </c>
      <c r="AO163">
        <f>INDEX('Input EIA SEDS'!$A:$BZ, $A163, COLUMN(AO163))</f>
        <v/>
      </c>
      <c r="AP163">
        <f>INDEX('Input EIA SEDS'!$A:$BZ, $A163, COLUMN(AP163))</f>
        <v/>
      </c>
      <c r="AQ163">
        <f>INDEX('Input EIA SEDS'!$A:$BZ, $A163, COLUMN(AQ163))</f>
        <v/>
      </c>
      <c r="AR163">
        <f>INDEX('Input EIA SEDS'!$A:$BZ, $A163, COLUMN(AR163))</f>
        <v/>
      </c>
      <c r="AS163">
        <f>INDEX('Input EIA SEDS'!$A:$BZ, $A163, COLUMN(AS163))</f>
        <v/>
      </c>
      <c r="AT163">
        <f>INDEX('Input EIA SEDS'!$A:$BZ, $A163, COLUMN(AT163))</f>
        <v/>
      </c>
      <c r="AU163">
        <f>INDEX('Input EIA SEDS'!$A:$BZ, $A163, COLUMN(AU163))</f>
        <v/>
      </c>
      <c r="AV163">
        <f>INDEX('Input EIA SEDS'!$A:$BZ, $A163, COLUMN(AV163))</f>
        <v/>
      </c>
      <c r="AW163">
        <f>INDEX('Input EIA SEDS'!$A:$BZ, $A163, COLUMN(AW163))</f>
        <v/>
      </c>
      <c r="AX163">
        <f>INDEX('Input EIA SEDS'!$A:$BZ, $A163, COLUMN(AX163))</f>
        <v/>
      </c>
      <c r="AY163">
        <f>INDEX('Input EIA SEDS'!$A:$BZ, $A163, COLUMN(AY163))</f>
        <v/>
      </c>
      <c r="AZ163">
        <f>INDEX('Input EIA SEDS'!$A:$BZ, $A163, COLUMN(AZ163))</f>
        <v/>
      </c>
      <c r="BA163">
        <f>INDEX('Input EIA SEDS'!$A:$BZ, $A163, COLUMN(BA163))</f>
        <v/>
      </c>
      <c r="BB163">
        <f>INDEX('Input EIA SEDS'!$A:$BZ, $A163, COLUMN(BB163))</f>
        <v/>
      </c>
      <c r="BC163">
        <f>INDEX('Input EIA SEDS'!$A:$BZ, $A163, COLUMN(BC163))</f>
        <v/>
      </c>
      <c r="BD163">
        <f>INDEX('Input EIA SEDS'!$A:$BZ, $A163, COLUMN(BD163))</f>
        <v/>
      </c>
      <c r="BE163">
        <f>INDEX('Input EIA SEDS'!$A:$BZ, $A163, COLUMN(BE163))</f>
        <v/>
      </c>
      <c r="BF163">
        <f>INDEX('Input EIA SEDS'!$A:$BZ, $A163, COLUMN(BF163))</f>
        <v/>
      </c>
      <c r="BG163">
        <f>INDEX('Input EIA SEDS'!$A:$BZ, $A163, COLUMN(BG163))</f>
        <v/>
      </c>
      <c r="BH163">
        <f>INDEX('Input EIA SEDS'!$A:$BZ, $A163, COLUMN(BH163))</f>
        <v/>
      </c>
      <c r="BI163">
        <f>INDEX('Input EIA SEDS'!$A:$BZ, $A163, COLUMN(BI163))</f>
        <v/>
      </c>
      <c r="BJ163">
        <f>INDEX('Input EIA SEDS'!$A:$BZ, $A163, COLUMN(BJ163))</f>
        <v/>
      </c>
      <c r="BK163">
        <f>INDEX('Input EIA SEDS'!$A:$BZ, $A163, COLUMN(BK163))</f>
        <v/>
      </c>
      <c r="BL163">
        <f>INDEX('Input EIA SEDS'!$A:$BZ, $A163, COLUMN(BL163))</f>
        <v/>
      </c>
      <c r="BM163">
        <f>INDEX('Input EIA SEDS'!$A:$BZ, $A163, COLUMN(BM163))</f>
        <v/>
      </c>
      <c r="BN163">
        <f>INDEX('Input EIA SEDS'!$A:$BZ, $A163, COLUMN(BN163))</f>
        <v/>
      </c>
      <c r="BO163">
        <f>INDEX('Input EIA SEDS'!$A:$BZ, $A163, COLUMN(BO163))</f>
        <v/>
      </c>
      <c r="BP163">
        <f>INDEX('Input EIA SEDS'!$A:$BZ, $A163, COLUMN(BP163))</f>
        <v/>
      </c>
      <c r="BQ163">
        <f>INDEX('Input EIA SEDS'!$A:$BZ, $A163, COLUMN(BQ163))</f>
        <v/>
      </c>
      <c r="BR163">
        <f>INDEX('Input EIA SEDS'!$A:$BZ, $A163, COLUMN(BR163))</f>
        <v/>
      </c>
      <c r="BS163">
        <f>INDEX('Input EIA SEDS'!$A:$BZ, $A163, COLUMN(BS163))</f>
        <v/>
      </c>
      <c r="BT163">
        <f>INDEX('Input EIA SEDS'!$A:$BZ, $A163, COLUMN(BT163))</f>
        <v/>
      </c>
      <c r="BU163">
        <f>INDEX('Input EIA SEDS'!$A:$BZ, $A163, COLUMN(BU163))</f>
        <v/>
      </c>
      <c r="BV163">
        <f>INDEX('Input EIA SEDS'!$A:$BZ, $A163, COLUMN(BV163))</f>
        <v/>
      </c>
      <c r="BW163">
        <f>INDEX('Input EIA SEDS'!$A:$BZ, $A163, COLUMN(BW163))</f>
        <v/>
      </c>
    </row>
    <row r="164" spans="1:75">
      <c r="A164">
        <f>MATCH($C164,'Input EIA SEDS'!$C:$C,0)</f>
        <v/>
      </c>
      <c r="B164">
        <f>INDEX('Input EIA SEDS'!$A:$BZ, $A164, COLUMN(B164))</f>
        <v/>
      </c>
      <c r="C164" t="s">
        <v>1213</v>
      </c>
      <c r="D164">
        <f>INDEX('Input EIA SEDS'!$A:$BZ, $A164, COLUMN(D164))</f>
        <v/>
      </c>
      <c r="E164">
        <f>INDEX('Input EIA SEDS'!$A:$BZ, $A164, COLUMN(E164))</f>
        <v/>
      </c>
      <c r="F164">
        <f>INDEX('Input EIA SEDS'!$A:$BZ, $A164, COLUMN(F164))</f>
        <v/>
      </c>
      <c r="G164">
        <f>INDEX('Input EIA SEDS'!$A:$BZ, $A164, COLUMN(G164))</f>
        <v/>
      </c>
      <c r="H164">
        <f>INDEX('Input EIA SEDS'!$A:$BZ, $A164, COLUMN(H164))</f>
        <v/>
      </c>
      <c r="I164">
        <f>INDEX('Input EIA SEDS'!$A:$BZ, $A164, COLUMN(I164))</f>
        <v/>
      </c>
      <c r="J164">
        <f>INDEX('Input EIA SEDS'!$A:$BZ, $A164, COLUMN(J164))</f>
        <v/>
      </c>
      <c r="K164">
        <f>INDEX('Input EIA SEDS'!$A:$BZ, $A164, COLUMN(K164))</f>
        <v/>
      </c>
      <c r="L164">
        <f>INDEX('Input EIA SEDS'!$A:$BZ, $A164, COLUMN(L164))</f>
        <v/>
      </c>
      <c r="M164">
        <f>INDEX('Input EIA SEDS'!$A:$BZ, $A164, COLUMN(M164))</f>
        <v/>
      </c>
      <c r="N164">
        <f>INDEX('Input EIA SEDS'!$A:$BZ, $A164, COLUMN(N164))</f>
        <v/>
      </c>
      <c r="O164">
        <f>INDEX('Input EIA SEDS'!$A:$BZ, $A164, COLUMN(O164))</f>
        <v/>
      </c>
      <c r="P164">
        <f>INDEX('Input EIA SEDS'!$A:$BZ, $A164, COLUMN(P164))</f>
        <v/>
      </c>
      <c r="Q164">
        <f>INDEX('Input EIA SEDS'!$A:$BZ, $A164, COLUMN(Q164))</f>
        <v/>
      </c>
      <c r="R164">
        <f>INDEX('Input EIA SEDS'!$A:$BZ, $A164, COLUMN(R164))</f>
        <v/>
      </c>
      <c r="S164">
        <f>INDEX('Input EIA SEDS'!$A:$BZ, $A164, COLUMN(S164))</f>
        <v/>
      </c>
      <c r="T164">
        <f>INDEX('Input EIA SEDS'!$A:$BZ, $A164, COLUMN(T164))</f>
        <v/>
      </c>
      <c r="U164">
        <f>INDEX('Input EIA SEDS'!$A:$BZ, $A164, COLUMN(U164))</f>
        <v/>
      </c>
      <c r="V164">
        <f>INDEX('Input EIA SEDS'!$A:$BZ, $A164, COLUMN(V164))</f>
        <v/>
      </c>
      <c r="W164">
        <f>INDEX('Input EIA SEDS'!$A:$BZ, $A164, COLUMN(W164))</f>
        <v/>
      </c>
      <c r="X164">
        <f>INDEX('Input EIA SEDS'!$A:$BZ, $A164, COLUMN(X164))</f>
        <v/>
      </c>
      <c r="Y164">
        <f>INDEX('Input EIA SEDS'!$A:$BZ, $A164, COLUMN(Y164))</f>
        <v/>
      </c>
      <c r="Z164">
        <f>INDEX('Input EIA SEDS'!$A:$BZ, $A164, COLUMN(Z164))</f>
        <v/>
      </c>
      <c r="AA164">
        <f>INDEX('Input EIA SEDS'!$A:$BZ, $A164, COLUMN(AA164))</f>
        <v/>
      </c>
      <c r="AB164">
        <f>INDEX('Input EIA SEDS'!$A:$BZ, $A164, COLUMN(AB164))</f>
        <v/>
      </c>
      <c r="AC164">
        <f>INDEX('Input EIA SEDS'!$A:$BZ, $A164, COLUMN(AC164))</f>
        <v/>
      </c>
      <c r="AD164">
        <f>INDEX('Input EIA SEDS'!$A:$BZ, $A164, COLUMN(AD164))</f>
        <v/>
      </c>
      <c r="AE164">
        <f>INDEX('Input EIA SEDS'!$A:$BZ, $A164, COLUMN(AE164))</f>
        <v/>
      </c>
      <c r="AF164">
        <f>INDEX('Input EIA SEDS'!$A:$BZ, $A164, COLUMN(AF164))</f>
        <v/>
      </c>
      <c r="AG164">
        <f>INDEX('Input EIA SEDS'!$A:$BZ, $A164, COLUMN(AG164))</f>
        <v/>
      </c>
      <c r="AH164">
        <f>INDEX('Input EIA SEDS'!$A:$BZ, $A164, COLUMN(AH164))</f>
        <v/>
      </c>
      <c r="AI164">
        <f>INDEX('Input EIA SEDS'!$A:$BZ, $A164, COLUMN(AI164))</f>
        <v/>
      </c>
      <c r="AJ164">
        <f>INDEX('Input EIA SEDS'!$A:$BZ, $A164, COLUMN(AJ164))</f>
        <v/>
      </c>
      <c r="AK164">
        <f>INDEX('Input EIA SEDS'!$A:$BZ, $A164, COLUMN(AK164))</f>
        <v/>
      </c>
      <c r="AL164">
        <f>INDEX('Input EIA SEDS'!$A:$BZ, $A164, COLUMN(AL164))</f>
        <v/>
      </c>
      <c r="AM164">
        <f>INDEX('Input EIA SEDS'!$A:$BZ, $A164, COLUMN(AM164))</f>
        <v/>
      </c>
      <c r="AN164">
        <f>INDEX('Input EIA SEDS'!$A:$BZ, $A164, COLUMN(AN164))</f>
        <v/>
      </c>
      <c r="AO164">
        <f>INDEX('Input EIA SEDS'!$A:$BZ, $A164, COLUMN(AO164))</f>
        <v/>
      </c>
      <c r="AP164">
        <f>INDEX('Input EIA SEDS'!$A:$BZ, $A164, COLUMN(AP164))</f>
        <v/>
      </c>
      <c r="AQ164">
        <f>INDEX('Input EIA SEDS'!$A:$BZ, $A164, COLUMN(AQ164))</f>
        <v/>
      </c>
      <c r="AR164">
        <f>INDEX('Input EIA SEDS'!$A:$BZ, $A164, COLUMN(AR164))</f>
        <v/>
      </c>
      <c r="AS164">
        <f>INDEX('Input EIA SEDS'!$A:$BZ, $A164, COLUMN(AS164))</f>
        <v/>
      </c>
      <c r="AT164">
        <f>INDEX('Input EIA SEDS'!$A:$BZ, $A164, COLUMN(AT164))</f>
        <v/>
      </c>
      <c r="AU164">
        <f>INDEX('Input EIA SEDS'!$A:$BZ, $A164, COLUMN(AU164))</f>
        <v/>
      </c>
      <c r="AV164">
        <f>INDEX('Input EIA SEDS'!$A:$BZ, $A164, COLUMN(AV164))</f>
        <v/>
      </c>
      <c r="AW164">
        <f>INDEX('Input EIA SEDS'!$A:$BZ, $A164, COLUMN(AW164))</f>
        <v/>
      </c>
      <c r="AX164">
        <f>INDEX('Input EIA SEDS'!$A:$BZ, $A164, COLUMN(AX164))</f>
        <v/>
      </c>
      <c r="AY164">
        <f>INDEX('Input EIA SEDS'!$A:$BZ, $A164, COLUMN(AY164))</f>
        <v/>
      </c>
      <c r="AZ164">
        <f>INDEX('Input EIA SEDS'!$A:$BZ, $A164, COLUMN(AZ164))</f>
        <v/>
      </c>
      <c r="BA164">
        <f>INDEX('Input EIA SEDS'!$A:$BZ, $A164, COLUMN(BA164))</f>
        <v/>
      </c>
      <c r="BB164">
        <f>INDEX('Input EIA SEDS'!$A:$BZ, $A164, COLUMN(BB164))</f>
        <v/>
      </c>
      <c r="BC164">
        <f>INDEX('Input EIA SEDS'!$A:$BZ, $A164, COLUMN(BC164))</f>
        <v/>
      </c>
      <c r="BD164">
        <f>INDEX('Input EIA SEDS'!$A:$BZ, $A164, COLUMN(BD164))</f>
        <v/>
      </c>
      <c r="BE164">
        <f>INDEX('Input EIA SEDS'!$A:$BZ, $A164, COLUMN(BE164))</f>
        <v/>
      </c>
      <c r="BF164">
        <f>INDEX('Input EIA SEDS'!$A:$BZ, $A164, COLUMN(BF164))</f>
        <v/>
      </c>
      <c r="BG164">
        <f>INDEX('Input EIA SEDS'!$A:$BZ, $A164, COLUMN(BG164))</f>
        <v/>
      </c>
      <c r="BH164">
        <f>INDEX('Input EIA SEDS'!$A:$BZ, $A164, COLUMN(BH164))</f>
        <v/>
      </c>
      <c r="BI164">
        <f>INDEX('Input EIA SEDS'!$A:$BZ, $A164, COLUMN(BI164))</f>
        <v/>
      </c>
      <c r="BJ164">
        <f>INDEX('Input EIA SEDS'!$A:$BZ, $A164, COLUMN(BJ164))</f>
        <v/>
      </c>
      <c r="BK164">
        <f>INDEX('Input EIA SEDS'!$A:$BZ, $A164, COLUMN(BK164))</f>
        <v/>
      </c>
      <c r="BL164">
        <f>INDEX('Input EIA SEDS'!$A:$BZ, $A164, COLUMN(BL164))</f>
        <v/>
      </c>
      <c r="BM164">
        <f>INDEX('Input EIA SEDS'!$A:$BZ, $A164, COLUMN(BM164))</f>
        <v/>
      </c>
      <c r="BN164">
        <f>INDEX('Input EIA SEDS'!$A:$BZ, $A164, COLUMN(BN164))</f>
        <v/>
      </c>
      <c r="BO164">
        <f>INDEX('Input EIA SEDS'!$A:$BZ, $A164, COLUMN(BO164))</f>
        <v/>
      </c>
      <c r="BP164">
        <f>INDEX('Input EIA SEDS'!$A:$BZ, $A164, COLUMN(BP164))</f>
        <v/>
      </c>
      <c r="BQ164">
        <f>INDEX('Input EIA SEDS'!$A:$BZ, $A164, COLUMN(BQ164))</f>
        <v/>
      </c>
      <c r="BR164">
        <f>INDEX('Input EIA SEDS'!$A:$BZ, $A164, COLUMN(BR164))</f>
        <v/>
      </c>
      <c r="BS164">
        <f>INDEX('Input EIA SEDS'!$A:$BZ, $A164, COLUMN(BS164))</f>
        <v/>
      </c>
      <c r="BT164">
        <f>INDEX('Input EIA SEDS'!$A:$BZ, $A164, COLUMN(BT164))</f>
        <v/>
      </c>
      <c r="BU164">
        <f>INDEX('Input EIA SEDS'!$A:$BZ, $A164, COLUMN(BU164))</f>
        <v/>
      </c>
      <c r="BV164">
        <f>INDEX('Input EIA SEDS'!$A:$BZ, $A164, COLUMN(BV164))</f>
        <v/>
      </c>
      <c r="BW164">
        <f>INDEX('Input EIA SEDS'!$A:$BZ, $A164, COLUMN(BW164))</f>
        <v/>
      </c>
    </row>
    <row r="165" spans="1:75">
      <c r="A165">
        <f>MATCH($C165,'Input EIA SEDS'!$C:$C,0)</f>
        <v/>
      </c>
      <c r="B165">
        <f>INDEX('Input EIA SEDS'!$A:$BZ, $A165, COLUMN(B165))</f>
        <v/>
      </c>
      <c r="C165" t="s">
        <v>1216</v>
      </c>
      <c r="D165">
        <f>INDEX('Input EIA SEDS'!$A:$BZ, $A165, COLUMN(D165))</f>
        <v/>
      </c>
      <c r="E165">
        <f>INDEX('Input EIA SEDS'!$A:$BZ, $A165, COLUMN(E165))</f>
        <v/>
      </c>
      <c r="F165">
        <f>INDEX('Input EIA SEDS'!$A:$BZ, $A165, COLUMN(F165))</f>
        <v/>
      </c>
      <c r="G165">
        <f>INDEX('Input EIA SEDS'!$A:$BZ, $A165, COLUMN(G165))</f>
        <v/>
      </c>
      <c r="H165">
        <f>INDEX('Input EIA SEDS'!$A:$BZ, $A165, COLUMN(H165))</f>
        <v/>
      </c>
      <c r="I165">
        <f>INDEX('Input EIA SEDS'!$A:$BZ, $A165, COLUMN(I165))</f>
        <v/>
      </c>
      <c r="J165">
        <f>INDEX('Input EIA SEDS'!$A:$BZ, $A165, COLUMN(J165))</f>
        <v/>
      </c>
      <c r="K165">
        <f>INDEX('Input EIA SEDS'!$A:$BZ, $A165, COLUMN(K165))</f>
        <v/>
      </c>
      <c r="L165">
        <f>INDEX('Input EIA SEDS'!$A:$BZ, $A165, COLUMN(L165))</f>
        <v/>
      </c>
      <c r="M165">
        <f>INDEX('Input EIA SEDS'!$A:$BZ, $A165, COLUMN(M165))</f>
        <v/>
      </c>
      <c r="N165">
        <f>INDEX('Input EIA SEDS'!$A:$BZ, $A165, COLUMN(N165))</f>
        <v/>
      </c>
      <c r="O165">
        <f>INDEX('Input EIA SEDS'!$A:$BZ, $A165, COLUMN(O165))</f>
        <v/>
      </c>
      <c r="P165">
        <f>INDEX('Input EIA SEDS'!$A:$BZ, $A165, COLUMN(P165))</f>
        <v/>
      </c>
      <c r="Q165">
        <f>INDEX('Input EIA SEDS'!$A:$BZ, $A165, COLUMN(Q165))</f>
        <v/>
      </c>
      <c r="R165">
        <f>INDEX('Input EIA SEDS'!$A:$BZ, $A165, COLUMN(R165))</f>
        <v/>
      </c>
      <c r="S165">
        <f>INDEX('Input EIA SEDS'!$A:$BZ, $A165, COLUMN(S165))</f>
        <v/>
      </c>
      <c r="T165">
        <f>INDEX('Input EIA SEDS'!$A:$BZ, $A165, COLUMN(T165))</f>
        <v/>
      </c>
      <c r="U165">
        <f>INDEX('Input EIA SEDS'!$A:$BZ, $A165, COLUMN(U165))</f>
        <v/>
      </c>
      <c r="V165">
        <f>INDEX('Input EIA SEDS'!$A:$BZ, $A165, COLUMN(V165))</f>
        <v/>
      </c>
      <c r="W165">
        <f>INDEX('Input EIA SEDS'!$A:$BZ, $A165, COLUMN(W165))</f>
        <v/>
      </c>
      <c r="X165">
        <f>INDEX('Input EIA SEDS'!$A:$BZ, $A165, COLUMN(X165))</f>
        <v/>
      </c>
      <c r="Y165">
        <f>INDEX('Input EIA SEDS'!$A:$BZ, $A165, COLUMN(Y165))</f>
        <v/>
      </c>
      <c r="Z165">
        <f>INDEX('Input EIA SEDS'!$A:$BZ, $A165, COLUMN(Z165))</f>
        <v/>
      </c>
      <c r="AA165">
        <f>INDEX('Input EIA SEDS'!$A:$BZ, $A165, COLUMN(AA165))</f>
        <v/>
      </c>
      <c r="AB165">
        <f>INDEX('Input EIA SEDS'!$A:$BZ, $A165, COLUMN(AB165))</f>
        <v/>
      </c>
      <c r="AC165">
        <f>INDEX('Input EIA SEDS'!$A:$BZ, $A165, COLUMN(AC165))</f>
        <v/>
      </c>
      <c r="AD165">
        <f>INDEX('Input EIA SEDS'!$A:$BZ, $A165, COLUMN(AD165))</f>
        <v/>
      </c>
      <c r="AE165">
        <f>INDEX('Input EIA SEDS'!$A:$BZ, $A165, COLUMN(AE165))</f>
        <v/>
      </c>
      <c r="AF165">
        <f>INDEX('Input EIA SEDS'!$A:$BZ, $A165, COLUMN(AF165))</f>
        <v/>
      </c>
      <c r="AG165">
        <f>INDEX('Input EIA SEDS'!$A:$BZ, $A165, COLUMN(AG165))</f>
        <v/>
      </c>
      <c r="AH165">
        <f>INDEX('Input EIA SEDS'!$A:$BZ, $A165, COLUMN(AH165))</f>
        <v/>
      </c>
      <c r="AI165">
        <f>INDEX('Input EIA SEDS'!$A:$BZ, $A165, COLUMN(AI165))</f>
        <v/>
      </c>
      <c r="AJ165">
        <f>INDEX('Input EIA SEDS'!$A:$BZ, $A165, COLUMN(AJ165))</f>
        <v/>
      </c>
      <c r="AK165">
        <f>INDEX('Input EIA SEDS'!$A:$BZ, $A165, COLUMN(AK165))</f>
        <v/>
      </c>
      <c r="AL165">
        <f>INDEX('Input EIA SEDS'!$A:$BZ, $A165, COLUMN(AL165))</f>
        <v/>
      </c>
      <c r="AM165">
        <f>INDEX('Input EIA SEDS'!$A:$BZ, $A165, COLUMN(AM165))</f>
        <v/>
      </c>
      <c r="AN165">
        <f>INDEX('Input EIA SEDS'!$A:$BZ, $A165, COLUMN(AN165))</f>
        <v/>
      </c>
      <c r="AO165">
        <f>INDEX('Input EIA SEDS'!$A:$BZ, $A165, COLUMN(AO165))</f>
        <v/>
      </c>
      <c r="AP165">
        <f>INDEX('Input EIA SEDS'!$A:$BZ, $A165, COLUMN(AP165))</f>
        <v/>
      </c>
      <c r="AQ165">
        <f>INDEX('Input EIA SEDS'!$A:$BZ, $A165, COLUMN(AQ165))</f>
        <v/>
      </c>
      <c r="AR165">
        <f>INDEX('Input EIA SEDS'!$A:$BZ, $A165, COLUMN(AR165))</f>
        <v/>
      </c>
      <c r="AS165">
        <f>INDEX('Input EIA SEDS'!$A:$BZ, $A165, COLUMN(AS165))</f>
        <v/>
      </c>
      <c r="AT165">
        <f>INDEX('Input EIA SEDS'!$A:$BZ, $A165, COLUMN(AT165))</f>
        <v/>
      </c>
      <c r="AU165">
        <f>INDEX('Input EIA SEDS'!$A:$BZ, $A165, COLUMN(AU165))</f>
        <v/>
      </c>
      <c r="AV165">
        <f>INDEX('Input EIA SEDS'!$A:$BZ, $A165, COLUMN(AV165))</f>
        <v/>
      </c>
      <c r="AW165">
        <f>INDEX('Input EIA SEDS'!$A:$BZ, $A165, COLUMN(AW165))</f>
        <v/>
      </c>
      <c r="AX165">
        <f>INDEX('Input EIA SEDS'!$A:$BZ, $A165, COLUMN(AX165))</f>
        <v/>
      </c>
      <c r="AY165">
        <f>INDEX('Input EIA SEDS'!$A:$BZ, $A165, COLUMN(AY165))</f>
        <v/>
      </c>
      <c r="AZ165">
        <f>INDEX('Input EIA SEDS'!$A:$BZ, $A165, COLUMN(AZ165))</f>
        <v/>
      </c>
      <c r="BA165">
        <f>INDEX('Input EIA SEDS'!$A:$BZ, $A165, COLUMN(BA165))</f>
        <v/>
      </c>
      <c r="BB165">
        <f>INDEX('Input EIA SEDS'!$A:$BZ, $A165, COLUMN(BB165))</f>
        <v/>
      </c>
      <c r="BC165">
        <f>INDEX('Input EIA SEDS'!$A:$BZ, $A165, COLUMN(BC165))</f>
        <v/>
      </c>
      <c r="BD165">
        <f>INDEX('Input EIA SEDS'!$A:$BZ, $A165, COLUMN(BD165))</f>
        <v/>
      </c>
      <c r="BE165">
        <f>INDEX('Input EIA SEDS'!$A:$BZ, $A165, COLUMN(BE165))</f>
        <v/>
      </c>
      <c r="BF165">
        <f>INDEX('Input EIA SEDS'!$A:$BZ, $A165, COLUMN(BF165))</f>
        <v/>
      </c>
      <c r="BG165">
        <f>INDEX('Input EIA SEDS'!$A:$BZ, $A165, COLUMN(BG165))</f>
        <v/>
      </c>
      <c r="BH165">
        <f>INDEX('Input EIA SEDS'!$A:$BZ, $A165, COLUMN(BH165))</f>
        <v/>
      </c>
      <c r="BI165">
        <f>INDEX('Input EIA SEDS'!$A:$BZ, $A165, COLUMN(BI165))</f>
        <v/>
      </c>
      <c r="BJ165">
        <f>INDEX('Input EIA SEDS'!$A:$BZ, $A165, COLUMN(BJ165))</f>
        <v/>
      </c>
      <c r="BK165">
        <f>INDEX('Input EIA SEDS'!$A:$BZ, $A165, COLUMN(BK165))</f>
        <v/>
      </c>
      <c r="BL165">
        <f>INDEX('Input EIA SEDS'!$A:$BZ, $A165, COLUMN(BL165))</f>
        <v/>
      </c>
      <c r="BM165">
        <f>INDEX('Input EIA SEDS'!$A:$BZ, $A165, COLUMN(BM165))</f>
        <v/>
      </c>
      <c r="BN165">
        <f>INDEX('Input EIA SEDS'!$A:$BZ, $A165, COLUMN(BN165))</f>
        <v/>
      </c>
      <c r="BO165">
        <f>INDEX('Input EIA SEDS'!$A:$BZ, $A165, COLUMN(BO165))</f>
        <v/>
      </c>
      <c r="BP165">
        <f>INDEX('Input EIA SEDS'!$A:$BZ, $A165, COLUMN(BP165))</f>
        <v/>
      </c>
      <c r="BQ165">
        <f>INDEX('Input EIA SEDS'!$A:$BZ, $A165, COLUMN(BQ165))</f>
        <v/>
      </c>
      <c r="BR165">
        <f>INDEX('Input EIA SEDS'!$A:$BZ, $A165, COLUMN(BR165))</f>
        <v/>
      </c>
      <c r="BS165">
        <f>INDEX('Input EIA SEDS'!$A:$BZ, $A165, COLUMN(BS165))</f>
        <v/>
      </c>
      <c r="BT165">
        <f>INDEX('Input EIA SEDS'!$A:$BZ, $A165, COLUMN(BT165))</f>
        <v/>
      </c>
      <c r="BU165">
        <f>INDEX('Input EIA SEDS'!$A:$BZ, $A165, COLUMN(BU165))</f>
        <v/>
      </c>
      <c r="BV165">
        <f>INDEX('Input EIA SEDS'!$A:$BZ, $A165, COLUMN(BV165))</f>
        <v/>
      </c>
      <c r="BW165">
        <f>INDEX('Input EIA SEDS'!$A:$BZ, $A165, COLUMN(BW165))</f>
        <v/>
      </c>
    </row>
    <row r="166" spans="1:75">
      <c r="A166">
        <f>MATCH($C166,'Input EIA SEDS'!$C:$C,0)</f>
        <v/>
      </c>
      <c r="B166">
        <f>INDEX('Input EIA SEDS'!$A:$BZ, $A166, COLUMN(B166))</f>
        <v/>
      </c>
      <c r="C166" t="s">
        <v>1220</v>
      </c>
      <c r="D166">
        <f>INDEX('Input EIA SEDS'!$A:$BZ, $A166, COLUMN(D166))</f>
        <v/>
      </c>
      <c r="E166">
        <f>INDEX('Input EIA SEDS'!$A:$BZ, $A166, COLUMN(E166))</f>
        <v/>
      </c>
      <c r="F166">
        <f>INDEX('Input EIA SEDS'!$A:$BZ, $A166, COLUMN(F166))</f>
        <v/>
      </c>
      <c r="G166">
        <f>INDEX('Input EIA SEDS'!$A:$BZ, $A166, COLUMN(G166))</f>
        <v/>
      </c>
      <c r="H166">
        <f>INDEX('Input EIA SEDS'!$A:$BZ, $A166, COLUMN(H166))</f>
        <v/>
      </c>
      <c r="I166">
        <f>INDEX('Input EIA SEDS'!$A:$BZ, $A166, COLUMN(I166))</f>
        <v/>
      </c>
      <c r="J166">
        <f>INDEX('Input EIA SEDS'!$A:$BZ, $A166, COLUMN(J166))</f>
        <v/>
      </c>
      <c r="K166">
        <f>INDEX('Input EIA SEDS'!$A:$BZ, $A166, COLUMN(K166))</f>
        <v/>
      </c>
      <c r="L166">
        <f>INDEX('Input EIA SEDS'!$A:$BZ, $A166, COLUMN(L166))</f>
        <v/>
      </c>
      <c r="M166">
        <f>INDEX('Input EIA SEDS'!$A:$BZ, $A166, COLUMN(M166))</f>
        <v/>
      </c>
      <c r="N166">
        <f>INDEX('Input EIA SEDS'!$A:$BZ, $A166, COLUMN(N166))</f>
        <v/>
      </c>
      <c r="O166">
        <f>INDEX('Input EIA SEDS'!$A:$BZ, $A166, COLUMN(O166))</f>
        <v/>
      </c>
      <c r="P166">
        <f>INDEX('Input EIA SEDS'!$A:$BZ, $A166, COLUMN(P166))</f>
        <v/>
      </c>
      <c r="Q166">
        <f>INDEX('Input EIA SEDS'!$A:$BZ, $A166, COLUMN(Q166))</f>
        <v/>
      </c>
      <c r="R166">
        <f>INDEX('Input EIA SEDS'!$A:$BZ, $A166, COLUMN(R166))</f>
        <v/>
      </c>
      <c r="S166">
        <f>INDEX('Input EIA SEDS'!$A:$BZ, $A166, COLUMN(S166))</f>
        <v/>
      </c>
      <c r="T166">
        <f>INDEX('Input EIA SEDS'!$A:$BZ, $A166, COLUMN(T166))</f>
        <v/>
      </c>
      <c r="U166">
        <f>INDEX('Input EIA SEDS'!$A:$BZ, $A166, COLUMN(U166))</f>
        <v/>
      </c>
      <c r="V166">
        <f>INDEX('Input EIA SEDS'!$A:$BZ, $A166, COLUMN(V166))</f>
        <v/>
      </c>
      <c r="W166">
        <f>INDEX('Input EIA SEDS'!$A:$BZ, $A166, COLUMN(W166))</f>
        <v/>
      </c>
      <c r="X166">
        <f>INDEX('Input EIA SEDS'!$A:$BZ, $A166, COLUMN(X166))</f>
        <v/>
      </c>
      <c r="Y166">
        <f>INDEX('Input EIA SEDS'!$A:$BZ, $A166, COLUMN(Y166))</f>
        <v/>
      </c>
      <c r="Z166">
        <f>INDEX('Input EIA SEDS'!$A:$BZ, $A166, COLUMN(Z166))</f>
        <v/>
      </c>
      <c r="AA166">
        <f>INDEX('Input EIA SEDS'!$A:$BZ, $A166, COLUMN(AA166))</f>
        <v/>
      </c>
      <c r="AB166">
        <f>INDEX('Input EIA SEDS'!$A:$BZ, $A166, COLUMN(AB166))</f>
        <v/>
      </c>
      <c r="AC166">
        <f>INDEX('Input EIA SEDS'!$A:$BZ, $A166, COLUMN(AC166))</f>
        <v/>
      </c>
      <c r="AD166">
        <f>INDEX('Input EIA SEDS'!$A:$BZ, $A166, COLUMN(AD166))</f>
        <v/>
      </c>
      <c r="AE166">
        <f>INDEX('Input EIA SEDS'!$A:$BZ, $A166, COLUMN(AE166))</f>
        <v/>
      </c>
      <c r="AF166">
        <f>INDEX('Input EIA SEDS'!$A:$BZ, $A166, COLUMN(AF166))</f>
        <v/>
      </c>
      <c r="AG166">
        <f>INDEX('Input EIA SEDS'!$A:$BZ, $A166, COLUMN(AG166))</f>
        <v/>
      </c>
      <c r="AH166">
        <f>INDEX('Input EIA SEDS'!$A:$BZ, $A166, COLUMN(AH166))</f>
        <v/>
      </c>
      <c r="AI166">
        <f>INDEX('Input EIA SEDS'!$A:$BZ, $A166, COLUMN(AI166))</f>
        <v/>
      </c>
      <c r="AJ166">
        <f>INDEX('Input EIA SEDS'!$A:$BZ, $A166, COLUMN(AJ166))</f>
        <v/>
      </c>
      <c r="AK166">
        <f>INDEX('Input EIA SEDS'!$A:$BZ, $A166, COLUMN(AK166))</f>
        <v/>
      </c>
      <c r="AL166">
        <f>INDEX('Input EIA SEDS'!$A:$BZ, $A166, COLUMN(AL166))</f>
        <v/>
      </c>
      <c r="AM166">
        <f>INDEX('Input EIA SEDS'!$A:$BZ, $A166, COLUMN(AM166))</f>
        <v/>
      </c>
      <c r="AN166">
        <f>INDEX('Input EIA SEDS'!$A:$BZ, $A166, COLUMN(AN166))</f>
        <v/>
      </c>
      <c r="AO166">
        <f>INDEX('Input EIA SEDS'!$A:$BZ, $A166, COLUMN(AO166))</f>
        <v/>
      </c>
      <c r="AP166">
        <f>INDEX('Input EIA SEDS'!$A:$BZ, $A166, COLUMN(AP166))</f>
        <v/>
      </c>
      <c r="AQ166">
        <f>INDEX('Input EIA SEDS'!$A:$BZ, $A166, COLUMN(AQ166))</f>
        <v/>
      </c>
      <c r="AR166">
        <f>INDEX('Input EIA SEDS'!$A:$BZ, $A166, COLUMN(AR166))</f>
        <v/>
      </c>
      <c r="AS166">
        <f>INDEX('Input EIA SEDS'!$A:$BZ, $A166, COLUMN(AS166))</f>
        <v/>
      </c>
      <c r="AT166">
        <f>INDEX('Input EIA SEDS'!$A:$BZ, $A166, COLUMN(AT166))</f>
        <v/>
      </c>
      <c r="AU166">
        <f>INDEX('Input EIA SEDS'!$A:$BZ, $A166, COLUMN(AU166))</f>
        <v/>
      </c>
      <c r="AV166">
        <f>INDEX('Input EIA SEDS'!$A:$BZ, $A166, COLUMN(AV166))</f>
        <v/>
      </c>
      <c r="AW166">
        <f>INDEX('Input EIA SEDS'!$A:$BZ, $A166, COLUMN(AW166))</f>
        <v/>
      </c>
      <c r="AX166">
        <f>INDEX('Input EIA SEDS'!$A:$BZ, $A166, COLUMN(AX166))</f>
        <v/>
      </c>
      <c r="AY166">
        <f>INDEX('Input EIA SEDS'!$A:$BZ, $A166, COLUMN(AY166))</f>
        <v/>
      </c>
      <c r="AZ166">
        <f>INDEX('Input EIA SEDS'!$A:$BZ, $A166, COLUMN(AZ166))</f>
        <v/>
      </c>
      <c r="BA166">
        <f>INDEX('Input EIA SEDS'!$A:$BZ, $A166, COLUMN(BA166))</f>
        <v/>
      </c>
      <c r="BB166">
        <f>INDEX('Input EIA SEDS'!$A:$BZ, $A166, COLUMN(BB166))</f>
        <v/>
      </c>
      <c r="BC166">
        <f>INDEX('Input EIA SEDS'!$A:$BZ, $A166, COLUMN(BC166))</f>
        <v/>
      </c>
      <c r="BD166">
        <f>INDEX('Input EIA SEDS'!$A:$BZ, $A166, COLUMN(BD166))</f>
        <v/>
      </c>
      <c r="BE166">
        <f>INDEX('Input EIA SEDS'!$A:$BZ, $A166, COLUMN(BE166))</f>
        <v/>
      </c>
      <c r="BF166">
        <f>INDEX('Input EIA SEDS'!$A:$BZ, $A166, COLUMN(BF166))</f>
        <v/>
      </c>
      <c r="BG166">
        <f>INDEX('Input EIA SEDS'!$A:$BZ, $A166, COLUMN(BG166))</f>
        <v/>
      </c>
      <c r="BH166">
        <f>INDEX('Input EIA SEDS'!$A:$BZ, $A166, COLUMN(BH166))</f>
        <v/>
      </c>
      <c r="BI166">
        <f>INDEX('Input EIA SEDS'!$A:$BZ, $A166, COLUMN(BI166))</f>
        <v/>
      </c>
      <c r="BJ166">
        <f>INDEX('Input EIA SEDS'!$A:$BZ, $A166, COLUMN(BJ166))</f>
        <v/>
      </c>
      <c r="BK166">
        <f>INDEX('Input EIA SEDS'!$A:$BZ, $A166, COLUMN(BK166))</f>
        <v/>
      </c>
      <c r="BL166">
        <f>INDEX('Input EIA SEDS'!$A:$BZ, $A166, COLUMN(BL166))</f>
        <v/>
      </c>
      <c r="BM166">
        <f>INDEX('Input EIA SEDS'!$A:$BZ, $A166, COLUMN(BM166))</f>
        <v/>
      </c>
      <c r="BN166">
        <f>INDEX('Input EIA SEDS'!$A:$BZ, $A166, COLUMN(BN166))</f>
        <v/>
      </c>
      <c r="BO166">
        <f>INDEX('Input EIA SEDS'!$A:$BZ, $A166, COLUMN(BO166))</f>
        <v/>
      </c>
      <c r="BP166">
        <f>INDEX('Input EIA SEDS'!$A:$BZ, $A166, COLUMN(BP166))</f>
        <v/>
      </c>
      <c r="BQ166">
        <f>INDEX('Input EIA SEDS'!$A:$BZ, $A166, COLUMN(BQ166))</f>
        <v/>
      </c>
      <c r="BR166">
        <f>INDEX('Input EIA SEDS'!$A:$BZ, $A166, COLUMN(BR166))</f>
        <v/>
      </c>
      <c r="BS166">
        <f>INDEX('Input EIA SEDS'!$A:$BZ, $A166, COLUMN(BS166))</f>
        <v/>
      </c>
      <c r="BT166">
        <f>INDEX('Input EIA SEDS'!$A:$BZ, $A166, COLUMN(BT166))</f>
        <v/>
      </c>
      <c r="BU166">
        <f>INDEX('Input EIA SEDS'!$A:$BZ, $A166, COLUMN(BU166))</f>
        <v/>
      </c>
      <c r="BV166">
        <f>INDEX('Input EIA SEDS'!$A:$BZ, $A166, COLUMN(BV166))</f>
        <v/>
      </c>
      <c r="BW166">
        <f>INDEX('Input EIA SEDS'!$A:$BZ, $A166, COLUMN(BW166))</f>
        <v/>
      </c>
    </row>
    <row r="167" spans="1:75">
      <c r="A167">
        <f>MATCH($C167,'Input EIA SEDS'!$C:$C,0)</f>
        <v/>
      </c>
      <c r="B167">
        <f>INDEX('Input EIA SEDS'!$A:$BZ, $A167, COLUMN(B167))</f>
        <v/>
      </c>
      <c r="C167" t="s">
        <v>1223</v>
      </c>
      <c r="D167">
        <f>INDEX('Input EIA SEDS'!$A:$BZ, $A167, COLUMN(D167))</f>
        <v/>
      </c>
      <c r="E167">
        <f>INDEX('Input EIA SEDS'!$A:$BZ, $A167, COLUMN(E167))</f>
        <v/>
      </c>
      <c r="F167">
        <f>INDEX('Input EIA SEDS'!$A:$BZ, $A167, COLUMN(F167))</f>
        <v/>
      </c>
      <c r="G167">
        <f>INDEX('Input EIA SEDS'!$A:$BZ, $A167, COLUMN(G167))</f>
        <v/>
      </c>
      <c r="H167">
        <f>INDEX('Input EIA SEDS'!$A:$BZ, $A167, COLUMN(H167))</f>
        <v/>
      </c>
      <c r="I167">
        <f>INDEX('Input EIA SEDS'!$A:$BZ, $A167, COLUMN(I167))</f>
        <v/>
      </c>
      <c r="J167">
        <f>INDEX('Input EIA SEDS'!$A:$BZ, $A167, COLUMN(J167))</f>
        <v/>
      </c>
      <c r="K167">
        <f>INDEX('Input EIA SEDS'!$A:$BZ, $A167, COLUMN(K167))</f>
        <v/>
      </c>
      <c r="L167">
        <f>INDEX('Input EIA SEDS'!$A:$BZ, $A167, COLUMN(L167))</f>
        <v/>
      </c>
      <c r="M167">
        <f>INDEX('Input EIA SEDS'!$A:$BZ, $A167, COLUMN(M167))</f>
        <v/>
      </c>
      <c r="N167">
        <f>INDEX('Input EIA SEDS'!$A:$BZ, $A167, COLUMN(N167))</f>
        <v/>
      </c>
      <c r="O167">
        <f>INDEX('Input EIA SEDS'!$A:$BZ, $A167, COLUMN(O167))</f>
        <v/>
      </c>
      <c r="P167">
        <f>INDEX('Input EIA SEDS'!$A:$BZ, $A167, COLUMN(P167))</f>
        <v/>
      </c>
      <c r="Q167">
        <f>INDEX('Input EIA SEDS'!$A:$BZ, $A167, COLUMN(Q167))</f>
        <v/>
      </c>
      <c r="R167">
        <f>INDEX('Input EIA SEDS'!$A:$BZ, $A167, COLUMN(R167))</f>
        <v/>
      </c>
      <c r="S167">
        <f>INDEX('Input EIA SEDS'!$A:$BZ, $A167, COLUMN(S167))</f>
        <v/>
      </c>
      <c r="T167">
        <f>INDEX('Input EIA SEDS'!$A:$BZ, $A167, COLUMN(T167))</f>
        <v/>
      </c>
      <c r="U167">
        <f>INDEX('Input EIA SEDS'!$A:$BZ, $A167, COLUMN(U167))</f>
        <v/>
      </c>
      <c r="V167">
        <f>INDEX('Input EIA SEDS'!$A:$BZ, $A167, COLUMN(V167))</f>
        <v/>
      </c>
      <c r="W167">
        <f>INDEX('Input EIA SEDS'!$A:$BZ, $A167, COLUMN(W167))</f>
        <v/>
      </c>
      <c r="X167">
        <f>INDEX('Input EIA SEDS'!$A:$BZ, $A167, COLUMN(X167))</f>
        <v/>
      </c>
      <c r="Y167">
        <f>INDEX('Input EIA SEDS'!$A:$BZ, $A167, COLUMN(Y167))</f>
        <v/>
      </c>
      <c r="Z167">
        <f>INDEX('Input EIA SEDS'!$A:$BZ, $A167, COLUMN(Z167))</f>
        <v/>
      </c>
      <c r="AA167">
        <f>INDEX('Input EIA SEDS'!$A:$BZ, $A167, COLUMN(AA167))</f>
        <v/>
      </c>
      <c r="AB167">
        <f>INDEX('Input EIA SEDS'!$A:$BZ, $A167, COLUMN(AB167))</f>
        <v/>
      </c>
      <c r="AC167">
        <f>INDEX('Input EIA SEDS'!$A:$BZ, $A167, COLUMN(AC167))</f>
        <v/>
      </c>
      <c r="AD167">
        <f>INDEX('Input EIA SEDS'!$A:$BZ, $A167, COLUMN(AD167))</f>
        <v/>
      </c>
      <c r="AE167">
        <f>INDEX('Input EIA SEDS'!$A:$BZ, $A167, COLUMN(AE167))</f>
        <v/>
      </c>
      <c r="AF167">
        <f>INDEX('Input EIA SEDS'!$A:$BZ, $A167, COLUMN(AF167))</f>
        <v/>
      </c>
      <c r="AG167">
        <f>INDEX('Input EIA SEDS'!$A:$BZ, $A167, COLUMN(AG167))</f>
        <v/>
      </c>
      <c r="AH167">
        <f>INDEX('Input EIA SEDS'!$A:$BZ, $A167, COLUMN(AH167))</f>
        <v/>
      </c>
      <c r="AI167">
        <f>INDEX('Input EIA SEDS'!$A:$BZ, $A167, COLUMN(AI167))</f>
        <v/>
      </c>
      <c r="AJ167">
        <f>INDEX('Input EIA SEDS'!$A:$BZ, $A167, COLUMN(AJ167))</f>
        <v/>
      </c>
      <c r="AK167">
        <f>INDEX('Input EIA SEDS'!$A:$BZ, $A167, COLUMN(AK167))</f>
        <v/>
      </c>
      <c r="AL167">
        <f>INDEX('Input EIA SEDS'!$A:$BZ, $A167, COLUMN(AL167))</f>
        <v/>
      </c>
      <c r="AM167">
        <f>INDEX('Input EIA SEDS'!$A:$BZ, $A167, COLUMN(AM167))</f>
        <v/>
      </c>
      <c r="AN167">
        <f>INDEX('Input EIA SEDS'!$A:$BZ, $A167, COLUMN(AN167))</f>
        <v/>
      </c>
      <c r="AO167">
        <f>INDEX('Input EIA SEDS'!$A:$BZ, $A167, COLUMN(AO167))</f>
        <v/>
      </c>
      <c r="AP167">
        <f>INDEX('Input EIA SEDS'!$A:$BZ, $A167, COLUMN(AP167))</f>
        <v/>
      </c>
      <c r="AQ167">
        <f>INDEX('Input EIA SEDS'!$A:$BZ, $A167, COLUMN(AQ167))</f>
        <v/>
      </c>
      <c r="AR167">
        <f>INDEX('Input EIA SEDS'!$A:$BZ, $A167, COLUMN(AR167))</f>
        <v/>
      </c>
      <c r="AS167">
        <f>INDEX('Input EIA SEDS'!$A:$BZ, $A167, COLUMN(AS167))</f>
        <v/>
      </c>
      <c r="AT167">
        <f>INDEX('Input EIA SEDS'!$A:$BZ, $A167, COLUMN(AT167))</f>
        <v/>
      </c>
      <c r="AU167">
        <f>INDEX('Input EIA SEDS'!$A:$BZ, $A167, COLUMN(AU167))</f>
        <v/>
      </c>
      <c r="AV167">
        <f>INDEX('Input EIA SEDS'!$A:$BZ, $A167, COLUMN(AV167))</f>
        <v/>
      </c>
      <c r="AW167">
        <f>INDEX('Input EIA SEDS'!$A:$BZ, $A167, COLUMN(AW167))</f>
        <v/>
      </c>
      <c r="AX167">
        <f>INDEX('Input EIA SEDS'!$A:$BZ, $A167, COLUMN(AX167))</f>
        <v/>
      </c>
      <c r="AY167">
        <f>INDEX('Input EIA SEDS'!$A:$BZ, $A167, COLUMN(AY167))</f>
        <v/>
      </c>
      <c r="AZ167">
        <f>INDEX('Input EIA SEDS'!$A:$BZ, $A167, COLUMN(AZ167))</f>
        <v/>
      </c>
      <c r="BA167">
        <f>INDEX('Input EIA SEDS'!$A:$BZ, $A167, COLUMN(BA167))</f>
        <v/>
      </c>
      <c r="BB167">
        <f>INDEX('Input EIA SEDS'!$A:$BZ, $A167, COLUMN(BB167))</f>
        <v/>
      </c>
      <c r="BC167">
        <f>INDEX('Input EIA SEDS'!$A:$BZ, $A167, COLUMN(BC167))</f>
        <v/>
      </c>
      <c r="BD167">
        <f>INDEX('Input EIA SEDS'!$A:$BZ, $A167, COLUMN(BD167))</f>
        <v/>
      </c>
      <c r="BE167">
        <f>INDEX('Input EIA SEDS'!$A:$BZ, $A167, COLUMN(BE167))</f>
        <v/>
      </c>
      <c r="BF167">
        <f>INDEX('Input EIA SEDS'!$A:$BZ, $A167, COLUMN(BF167))</f>
        <v/>
      </c>
      <c r="BG167">
        <f>INDEX('Input EIA SEDS'!$A:$BZ, $A167, COLUMN(BG167))</f>
        <v/>
      </c>
      <c r="BH167">
        <f>INDEX('Input EIA SEDS'!$A:$BZ, $A167, COLUMN(BH167))</f>
        <v/>
      </c>
      <c r="BI167">
        <f>INDEX('Input EIA SEDS'!$A:$BZ, $A167, COLUMN(BI167))</f>
        <v/>
      </c>
      <c r="BJ167">
        <f>INDEX('Input EIA SEDS'!$A:$BZ, $A167, COLUMN(BJ167))</f>
        <v/>
      </c>
      <c r="BK167">
        <f>INDEX('Input EIA SEDS'!$A:$BZ, $A167, COLUMN(BK167))</f>
        <v/>
      </c>
      <c r="BL167">
        <f>INDEX('Input EIA SEDS'!$A:$BZ, $A167, COLUMN(BL167))</f>
        <v/>
      </c>
      <c r="BM167">
        <f>INDEX('Input EIA SEDS'!$A:$BZ, $A167, COLUMN(BM167))</f>
        <v/>
      </c>
      <c r="BN167">
        <f>INDEX('Input EIA SEDS'!$A:$BZ, $A167, COLUMN(BN167))</f>
        <v/>
      </c>
      <c r="BO167">
        <f>INDEX('Input EIA SEDS'!$A:$BZ, $A167, COLUMN(BO167))</f>
        <v/>
      </c>
      <c r="BP167">
        <f>INDEX('Input EIA SEDS'!$A:$BZ, $A167, COLUMN(BP167))</f>
        <v/>
      </c>
      <c r="BQ167">
        <f>INDEX('Input EIA SEDS'!$A:$BZ, $A167, COLUMN(BQ167))</f>
        <v/>
      </c>
      <c r="BR167">
        <f>INDEX('Input EIA SEDS'!$A:$BZ, $A167, COLUMN(BR167))</f>
        <v/>
      </c>
      <c r="BS167">
        <f>INDEX('Input EIA SEDS'!$A:$BZ, $A167, COLUMN(BS167))</f>
        <v/>
      </c>
      <c r="BT167">
        <f>INDEX('Input EIA SEDS'!$A:$BZ, $A167, COLUMN(BT167))</f>
        <v/>
      </c>
      <c r="BU167">
        <f>INDEX('Input EIA SEDS'!$A:$BZ, $A167, COLUMN(BU167))</f>
        <v/>
      </c>
      <c r="BV167">
        <f>INDEX('Input EIA SEDS'!$A:$BZ, $A167, COLUMN(BV167))</f>
        <v/>
      </c>
      <c r="BW167">
        <f>INDEX('Input EIA SEDS'!$A:$BZ, $A167, COLUMN(BW167))</f>
        <v/>
      </c>
    </row>
    <row r="168" spans="1:75">
      <c r="A168">
        <f>MATCH($C168,'Input EIA SEDS'!$C:$C,0)</f>
        <v/>
      </c>
      <c r="B168">
        <f>INDEX('Input EIA SEDS'!$A:$BZ, $A168, COLUMN(B168))</f>
        <v/>
      </c>
      <c r="C168" t="s">
        <v>1230</v>
      </c>
      <c r="D168">
        <f>INDEX('Input EIA SEDS'!$A:$BZ, $A168, COLUMN(D168))</f>
        <v/>
      </c>
      <c r="E168">
        <f>INDEX('Input EIA SEDS'!$A:$BZ, $A168, COLUMN(E168))</f>
        <v/>
      </c>
      <c r="F168">
        <f>INDEX('Input EIA SEDS'!$A:$BZ, $A168, COLUMN(F168))</f>
        <v/>
      </c>
      <c r="G168">
        <f>INDEX('Input EIA SEDS'!$A:$BZ, $A168, COLUMN(G168))</f>
        <v/>
      </c>
      <c r="H168">
        <f>INDEX('Input EIA SEDS'!$A:$BZ, $A168, COLUMN(H168))</f>
        <v/>
      </c>
      <c r="I168">
        <f>INDEX('Input EIA SEDS'!$A:$BZ, $A168, COLUMN(I168))</f>
        <v/>
      </c>
      <c r="J168">
        <f>INDEX('Input EIA SEDS'!$A:$BZ, $A168, COLUMN(J168))</f>
        <v/>
      </c>
      <c r="K168">
        <f>INDEX('Input EIA SEDS'!$A:$BZ, $A168, COLUMN(K168))</f>
        <v/>
      </c>
      <c r="L168">
        <f>INDEX('Input EIA SEDS'!$A:$BZ, $A168, COLUMN(L168))</f>
        <v/>
      </c>
      <c r="M168">
        <f>INDEX('Input EIA SEDS'!$A:$BZ, $A168, COLUMN(M168))</f>
        <v/>
      </c>
      <c r="N168">
        <f>INDEX('Input EIA SEDS'!$A:$BZ, $A168, COLUMN(N168))</f>
        <v/>
      </c>
      <c r="O168">
        <f>INDEX('Input EIA SEDS'!$A:$BZ, $A168, COLUMN(O168))</f>
        <v/>
      </c>
      <c r="P168">
        <f>INDEX('Input EIA SEDS'!$A:$BZ, $A168, COLUMN(P168))</f>
        <v/>
      </c>
      <c r="Q168">
        <f>INDEX('Input EIA SEDS'!$A:$BZ, $A168, COLUMN(Q168))</f>
        <v/>
      </c>
      <c r="R168">
        <f>INDEX('Input EIA SEDS'!$A:$BZ, $A168, COLUMN(R168))</f>
        <v/>
      </c>
      <c r="S168">
        <f>INDEX('Input EIA SEDS'!$A:$BZ, $A168, COLUMN(S168))</f>
        <v/>
      </c>
      <c r="T168">
        <f>INDEX('Input EIA SEDS'!$A:$BZ, $A168, COLUMN(T168))</f>
        <v/>
      </c>
      <c r="U168">
        <f>INDEX('Input EIA SEDS'!$A:$BZ, $A168, COLUMN(U168))</f>
        <v/>
      </c>
      <c r="V168">
        <f>INDEX('Input EIA SEDS'!$A:$BZ, $A168, COLUMN(V168))</f>
        <v/>
      </c>
      <c r="W168">
        <f>INDEX('Input EIA SEDS'!$A:$BZ, $A168, COLUMN(W168))</f>
        <v/>
      </c>
      <c r="X168">
        <f>INDEX('Input EIA SEDS'!$A:$BZ, $A168, COLUMN(X168))</f>
        <v/>
      </c>
      <c r="Y168">
        <f>INDEX('Input EIA SEDS'!$A:$BZ, $A168, COLUMN(Y168))</f>
        <v/>
      </c>
      <c r="Z168">
        <f>INDEX('Input EIA SEDS'!$A:$BZ, $A168, COLUMN(Z168))</f>
        <v/>
      </c>
      <c r="AA168">
        <f>INDEX('Input EIA SEDS'!$A:$BZ, $A168, COLUMN(AA168))</f>
        <v/>
      </c>
      <c r="AB168">
        <f>INDEX('Input EIA SEDS'!$A:$BZ, $A168, COLUMN(AB168))</f>
        <v/>
      </c>
      <c r="AC168">
        <f>INDEX('Input EIA SEDS'!$A:$BZ, $A168, COLUMN(AC168))</f>
        <v/>
      </c>
      <c r="AD168">
        <f>INDEX('Input EIA SEDS'!$A:$BZ, $A168, COLUMN(AD168))</f>
        <v/>
      </c>
      <c r="AE168">
        <f>INDEX('Input EIA SEDS'!$A:$BZ, $A168, COLUMN(AE168))</f>
        <v/>
      </c>
      <c r="AF168">
        <f>INDEX('Input EIA SEDS'!$A:$BZ, $A168, COLUMN(AF168))</f>
        <v/>
      </c>
      <c r="AG168">
        <f>INDEX('Input EIA SEDS'!$A:$BZ, $A168, COLUMN(AG168))</f>
        <v/>
      </c>
      <c r="AH168">
        <f>INDEX('Input EIA SEDS'!$A:$BZ, $A168, COLUMN(AH168))</f>
        <v/>
      </c>
      <c r="AI168">
        <f>INDEX('Input EIA SEDS'!$A:$BZ, $A168, COLUMN(AI168))</f>
        <v/>
      </c>
      <c r="AJ168">
        <f>INDEX('Input EIA SEDS'!$A:$BZ, $A168, COLUMN(AJ168))</f>
        <v/>
      </c>
      <c r="AK168">
        <f>INDEX('Input EIA SEDS'!$A:$BZ, $A168, COLUMN(AK168))</f>
        <v/>
      </c>
      <c r="AL168">
        <f>INDEX('Input EIA SEDS'!$A:$BZ, $A168, COLUMN(AL168))</f>
        <v/>
      </c>
      <c r="AM168">
        <f>INDEX('Input EIA SEDS'!$A:$BZ, $A168, COLUMN(AM168))</f>
        <v/>
      </c>
      <c r="AN168">
        <f>INDEX('Input EIA SEDS'!$A:$BZ, $A168, COLUMN(AN168))</f>
        <v/>
      </c>
      <c r="AO168">
        <f>INDEX('Input EIA SEDS'!$A:$BZ, $A168, COLUMN(AO168))</f>
        <v/>
      </c>
      <c r="AP168">
        <f>INDEX('Input EIA SEDS'!$A:$BZ, $A168, COLUMN(AP168))</f>
        <v/>
      </c>
      <c r="AQ168">
        <f>INDEX('Input EIA SEDS'!$A:$BZ, $A168, COLUMN(AQ168))</f>
        <v/>
      </c>
      <c r="AR168">
        <f>INDEX('Input EIA SEDS'!$A:$BZ, $A168, COLUMN(AR168))</f>
        <v/>
      </c>
      <c r="AS168">
        <f>INDEX('Input EIA SEDS'!$A:$BZ, $A168, COLUMN(AS168))</f>
        <v/>
      </c>
      <c r="AT168">
        <f>INDEX('Input EIA SEDS'!$A:$BZ, $A168, COLUMN(AT168))</f>
        <v/>
      </c>
      <c r="AU168">
        <f>INDEX('Input EIA SEDS'!$A:$BZ, $A168, COLUMN(AU168))</f>
        <v/>
      </c>
      <c r="AV168">
        <f>INDEX('Input EIA SEDS'!$A:$BZ, $A168, COLUMN(AV168))</f>
        <v/>
      </c>
      <c r="AW168">
        <f>INDEX('Input EIA SEDS'!$A:$BZ, $A168, COLUMN(AW168))</f>
        <v/>
      </c>
      <c r="AX168">
        <f>INDEX('Input EIA SEDS'!$A:$BZ, $A168, COLUMN(AX168))</f>
        <v/>
      </c>
      <c r="AY168">
        <f>INDEX('Input EIA SEDS'!$A:$BZ, $A168, COLUMN(AY168))</f>
        <v/>
      </c>
      <c r="AZ168">
        <f>INDEX('Input EIA SEDS'!$A:$BZ, $A168, COLUMN(AZ168))</f>
        <v/>
      </c>
      <c r="BA168">
        <f>INDEX('Input EIA SEDS'!$A:$BZ, $A168, COLUMN(BA168))</f>
        <v/>
      </c>
      <c r="BB168">
        <f>INDEX('Input EIA SEDS'!$A:$BZ, $A168, COLUMN(BB168))</f>
        <v/>
      </c>
      <c r="BC168">
        <f>INDEX('Input EIA SEDS'!$A:$BZ, $A168, COLUMN(BC168))</f>
        <v/>
      </c>
      <c r="BD168">
        <f>INDEX('Input EIA SEDS'!$A:$BZ, $A168, COLUMN(BD168))</f>
        <v/>
      </c>
      <c r="BE168">
        <f>INDEX('Input EIA SEDS'!$A:$BZ, $A168, COLUMN(BE168))</f>
        <v/>
      </c>
      <c r="BF168">
        <f>INDEX('Input EIA SEDS'!$A:$BZ, $A168, COLUMN(BF168))</f>
        <v/>
      </c>
      <c r="BG168">
        <f>INDEX('Input EIA SEDS'!$A:$BZ, $A168, COLUMN(BG168))</f>
        <v/>
      </c>
      <c r="BH168">
        <f>INDEX('Input EIA SEDS'!$A:$BZ, $A168, COLUMN(BH168))</f>
        <v/>
      </c>
      <c r="BI168">
        <f>INDEX('Input EIA SEDS'!$A:$BZ, $A168, COLUMN(BI168))</f>
        <v/>
      </c>
      <c r="BJ168">
        <f>INDEX('Input EIA SEDS'!$A:$BZ, $A168, COLUMN(BJ168))</f>
        <v/>
      </c>
      <c r="BK168">
        <f>INDEX('Input EIA SEDS'!$A:$BZ, $A168, COLUMN(BK168))</f>
        <v/>
      </c>
      <c r="BL168">
        <f>INDEX('Input EIA SEDS'!$A:$BZ, $A168, COLUMN(BL168))</f>
        <v/>
      </c>
      <c r="BM168">
        <f>INDEX('Input EIA SEDS'!$A:$BZ, $A168, COLUMN(BM168))</f>
        <v/>
      </c>
      <c r="BN168">
        <f>INDEX('Input EIA SEDS'!$A:$BZ, $A168, COLUMN(BN168))</f>
        <v/>
      </c>
      <c r="BO168">
        <f>INDEX('Input EIA SEDS'!$A:$BZ, $A168, COLUMN(BO168))</f>
        <v/>
      </c>
      <c r="BP168">
        <f>INDEX('Input EIA SEDS'!$A:$BZ, $A168, COLUMN(BP168))</f>
        <v/>
      </c>
      <c r="BQ168">
        <f>INDEX('Input EIA SEDS'!$A:$BZ, $A168, COLUMN(BQ168))</f>
        <v/>
      </c>
      <c r="BR168">
        <f>INDEX('Input EIA SEDS'!$A:$BZ, $A168, COLUMN(BR168))</f>
        <v/>
      </c>
      <c r="BS168">
        <f>INDEX('Input EIA SEDS'!$A:$BZ, $A168, COLUMN(BS168))</f>
        <v/>
      </c>
      <c r="BT168">
        <f>INDEX('Input EIA SEDS'!$A:$BZ, $A168, COLUMN(BT168))</f>
        <v/>
      </c>
      <c r="BU168">
        <f>INDEX('Input EIA SEDS'!$A:$BZ, $A168, COLUMN(BU168))</f>
        <v/>
      </c>
      <c r="BV168">
        <f>INDEX('Input EIA SEDS'!$A:$BZ, $A168, COLUMN(BV168))</f>
        <v/>
      </c>
      <c r="BW168">
        <f>INDEX('Input EIA SEDS'!$A:$BZ, $A168, COLUMN(BW168))</f>
        <v/>
      </c>
    </row>
    <row r="169" spans="1:75">
      <c r="A169">
        <f>MATCH($C169,'Input EIA SEDS'!$C:$C,0)</f>
        <v/>
      </c>
      <c r="B169">
        <f>INDEX('Input EIA SEDS'!$A:$BZ, $A169, COLUMN(B169))</f>
        <v/>
      </c>
      <c r="C169" t="s">
        <v>1233</v>
      </c>
      <c r="D169">
        <f>INDEX('Input EIA SEDS'!$A:$BZ, $A169, COLUMN(D169))</f>
        <v/>
      </c>
      <c r="E169">
        <f>INDEX('Input EIA SEDS'!$A:$BZ, $A169, COLUMN(E169))</f>
        <v/>
      </c>
      <c r="F169">
        <f>INDEX('Input EIA SEDS'!$A:$BZ, $A169, COLUMN(F169))</f>
        <v/>
      </c>
      <c r="G169">
        <f>INDEX('Input EIA SEDS'!$A:$BZ, $A169, COLUMN(G169))</f>
        <v/>
      </c>
      <c r="H169">
        <f>INDEX('Input EIA SEDS'!$A:$BZ, $A169, COLUMN(H169))</f>
        <v/>
      </c>
      <c r="I169">
        <f>INDEX('Input EIA SEDS'!$A:$BZ, $A169, COLUMN(I169))</f>
        <v/>
      </c>
      <c r="J169">
        <f>INDEX('Input EIA SEDS'!$A:$BZ, $A169, COLUMN(J169))</f>
        <v/>
      </c>
      <c r="K169">
        <f>INDEX('Input EIA SEDS'!$A:$BZ, $A169, COLUMN(K169))</f>
        <v/>
      </c>
      <c r="L169">
        <f>INDEX('Input EIA SEDS'!$A:$BZ, $A169, COLUMN(L169))</f>
        <v/>
      </c>
      <c r="M169">
        <f>INDEX('Input EIA SEDS'!$A:$BZ, $A169, COLUMN(M169))</f>
        <v/>
      </c>
      <c r="N169">
        <f>INDEX('Input EIA SEDS'!$A:$BZ, $A169, COLUMN(N169))</f>
        <v/>
      </c>
      <c r="O169">
        <f>INDEX('Input EIA SEDS'!$A:$BZ, $A169, COLUMN(O169))</f>
        <v/>
      </c>
      <c r="P169">
        <f>INDEX('Input EIA SEDS'!$A:$BZ, $A169, COLUMN(P169))</f>
        <v/>
      </c>
      <c r="Q169">
        <f>INDEX('Input EIA SEDS'!$A:$BZ, $A169, COLUMN(Q169))</f>
        <v/>
      </c>
      <c r="R169">
        <f>INDEX('Input EIA SEDS'!$A:$BZ, $A169, COLUMN(R169))</f>
        <v/>
      </c>
      <c r="S169">
        <f>INDEX('Input EIA SEDS'!$A:$BZ, $A169, COLUMN(S169))</f>
        <v/>
      </c>
      <c r="T169">
        <f>INDEX('Input EIA SEDS'!$A:$BZ, $A169, COLUMN(T169))</f>
        <v/>
      </c>
      <c r="U169">
        <f>INDEX('Input EIA SEDS'!$A:$BZ, $A169, COLUMN(U169))</f>
        <v/>
      </c>
      <c r="V169">
        <f>INDEX('Input EIA SEDS'!$A:$BZ, $A169, COLUMN(V169))</f>
        <v/>
      </c>
      <c r="W169">
        <f>INDEX('Input EIA SEDS'!$A:$BZ, $A169, COLUMN(W169))</f>
        <v/>
      </c>
      <c r="X169">
        <f>INDEX('Input EIA SEDS'!$A:$BZ, $A169, COLUMN(X169))</f>
        <v/>
      </c>
      <c r="Y169">
        <f>INDEX('Input EIA SEDS'!$A:$BZ, $A169, COLUMN(Y169))</f>
        <v/>
      </c>
      <c r="Z169">
        <f>INDEX('Input EIA SEDS'!$A:$BZ, $A169, COLUMN(Z169))</f>
        <v/>
      </c>
      <c r="AA169">
        <f>INDEX('Input EIA SEDS'!$A:$BZ, $A169, COLUMN(AA169))</f>
        <v/>
      </c>
      <c r="AB169">
        <f>INDEX('Input EIA SEDS'!$A:$BZ, $A169, COLUMN(AB169))</f>
        <v/>
      </c>
      <c r="AC169">
        <f>INDEX('Input EIA SEDS'!$A:$BZ, $A169, COLUMN(AC169))</f>
        <v/>
      </c>
      <c r="AD169">
        <f>INDEX('Input EIA SEDS'!$A:$BZ, $A169, COLUMN(AD169))</f>
        <v/>
      </c>
      <c r="AE169">
        <f>INDEX('Input EIA SEDS'!$A:$BZ, $A169, COLUMN(AE169))</f>
        <v/>
      </c>
      <c r="AF169">
        <f>INDEX('Input EIA SEDS'!$A:$BZ, $A169, COLUMN(AF169))</f>
        <v/>
      </c>
      <c r="AG169">
        <f>INDEX('Input EIA SEDS'!$A:$BZ, $A169, COLUMN(AG169))</f>
        <v/>
      </c>
      <c r="AH169">
        <f>INDEX('Input EIA SEDS'!$A:$BZ, $A169, COLUMN(AH169))</f>
        <v/>
      </c>
      <c r="AI169">
        <f>INDEX('Input EIA SEDS'!$A:$BZ, $A169, COLUMN(AI169))</f>
        <v/>
      </c>
      <c r="AJ169">
        <f>INDEX('Input EIA SEDS'!$A:$BZ, $A169, COLUMN(AJ169))</f>
        <v/>
      </c>
      <c r="AK169">
        <f>INDEX('Input EIA SEDS'!$A:$BZ, $A169, COLUMN(AK169))</f>
        <v/>
      </c>
      <c r="AL169">
        <f>INDEX('Input EIA SEDS'!$A:$BZ, $A169, COLUMN(AL169))</f>
        <v/>
      </c>
      <c r="AM169">
        <f>INDEX('Input EIA SEDS'!$A:$BZ, $A169, COLUMN(AM169))</f>
        <v/>
      </c>
      <c r="AN169">
        <f>INDEX('Input EIA SEDS'!$A:$BZ, $A169, COLUMN(AN169))</f>
        <v/>
      </c>
      <c r="AO169">
        <f>INDEX('Input EIA SEDS'!$A:$BZ, $A169, COLUMN(AO169))</f>
        <v/>
      </c>
      <c r="AP169">
        <f>INDEX('Input EIA SEDS'!$A:$BZ, $A169, COLUMN(AP169))</f>
        <v/>
      </c>
      <c r="AQ169">
        <f>INDEX('Input EIA SEDS'!$A:$BZ, $A169, COLUMN(AQ169))</f>
        <v/>
      </c>
      <c r="AR169">
        <f>INDEX('Input EIA SEDS'!$A:$BZ, $A169, COLUMN(AR169))</f>
        <v/>
      </c>
      <c r="AS169">
        <f>INDEX('Input EIA SEDS'!$A:$BZ, $A169, COLUMN(AS169))</f>
        <v/>
      </c>
      <c r="AT169">
        <f>INDEX('Input EIA SEDS'!$A:$BZ, $A169, COLUMN(AT169))</f>
        <v/>
      </c>
      <c r="AU169">
        <f>INDEX('Input EIA SEDS'!$A:$BZ, $A169, COLUMN(AU169))</f>
        <v/>
      </c>
      <c r="AV169">
        <f>INDEX('Input EIA SEDS'!$A:$BZ, $A169, COLUMN(AV169))</f>
        <v/>
      </c>
      <c r="AW169">
        <f>INDEX('Input EIA SEDS'!$A:$BZ, $A169, COLUMN(AW169))</f>
        <v/>
      </c>
      <c r="AX169">
        <f>INDEX('Input EIA SEDS'!$A:$BZ, $A169, COLUMN(AX169))</f>
        <v/>
      </c>
      <c r="AY169">
        <f>INDEX('Input EIA SEDS'!$A:$BZ, $A169, COLUMN(AY169))</f>
        <v/>
      </c>
      <c r="AZ169">
        <f>INDEX('Input EIA SEDS'!$A:$BZ, $A169, COLUMN(AZ169))</f>
        <v/>
      </c>
      <c r="BA169">
        <f>INDEX('Input EIA SEDS'!$A:$BZ, $A169, COLUMN(BA169))</f>
        <v/>
      </c>
      <c r="BB169">
        <f>INDEX('Input EIA SEDS'!$A:$BZ, $A169, COLUMN(BB169))</f>
        <v/>
      </c>
      <c r="BC169">
        <f>INDEX('Input EIA SEDS'!$A:$BZ, $A169, COLUMN(BC169))</f>
        <v/>
      </c>
      <c r="BD169">
        <f>INDEX('Input EIA SEDS'!$A:$BZ, $A169, COLUMN(BD169))</f>
        <v/>
      </c>
      <c r="BE169">
        <f>INDEX('Input EIA SEDS'!$A:$BZ, $A169, COLUMN(BE169))</f>
        <v/>
      </c>
      <c r="BF169">
        <f>INDEX('Input EIA SEDS'!$A:$BZ, $A169, COLUMN(BF169))</f>
        <v/>
      </c>
      <c r="BG169">
        <f>INDEX('Input EIA SEDS'!$A:$BZ, $A169, COLUMN(BG169))</f>
        <v/>
      </c>
      <c r="BH169">
        <f>INDEX('Input EIA SEDS'!$A:$BZ, $A169, COLUMN(BH169))</f>
        <v/>
      </c>
      <c r="BI169">
        <f>INDEX('Input EIA SEDS'!$A:$BZ, $A169, COLUMN(BI169))</f>
        <v/>
      </c>
      <c r="BJ169">
        <f>INDEX('Input EIA SEDS'!$A:$BZ, $A169, COLUMN(BJ169))</f>
        <v/>
      </c>
      <c r="BK169">
        <f>INDEX('Input EIA SEDS'!$A:$BZ, $A169, COLUMN(BK169))</f>
        <v/>
      </c>
      <c r="BL169">
        <f>INDEX('Input EIA SEDS'!$A:$BZ, $A169, COLUMN(BL169))</f>
        <v/>
      </c>
      <c r="BM169">
        <f>INDEX('Input EIA SEDS'!$A:$BZ, $A169, COLUMN(BM169))</f>
        <v/>
      </c>
      <c r="BN169">
        <f>INDEX('Input EIA SEDS'!$A:$BZ, $A169, COLUMN(BN169))</f>
        <v/>
      </c>
      <c r="BO169">
        <f>INDEX('Input EIA SEDS'!$A:$BZ, $A169, COLUMN(BO169))</f>
        <v/>
      </c>
      <c r="BP169">
        <f>INDEX('Input EIA SEDS'!$A:$BZ, $A169, COLUMN(BP169))</f>
        <v/>
      </c>
      <c r="BQ169">
        <f>INDEX('Input EIA SEDS'!$A:$BZ, $A169, COLUMN(BQ169))</f>
        <v/>
      </c>
      <c r="BR169">
        <f>INDEX('Input EIA SEDS'!$A:$BZ, $A169, COLUMN(BR169))</f>
        <v/>
      </c>
      <c r="BS169">
        <f>INDEX('Input EIA SEDS'!$A:$BZ, $A169, COLUMN(BS169))</f>
        <v/>
      </c>
      <c r="BT169">
        <f>INDEX('Input EIA SEDS'!$A:$BZ, $A169, COLUMN(BT169))</f>
        <v/>
      </c>
      <c r="BU169">
        <f>INDEX('Input EIA SEDS'!$A:$BZ, $A169, COLUMN(BU169))</f>
        <v/>
      </c>
      <c r="BV169">
        <f>INDEX('Input EIA SEDS'!$A:$BZ, $A169, COLUMN(BV169))</f>
        <v/>
      </c>
      <c r="BW169">
        <f>INDEX('Input EIA SEDS'!$A:$BZ, $A169, COLUMN(BW169))</f>
        <v/>
      </c>
    </row>
    <row r="170" spans="1:75">
      <c r="A170">
        <f>MATCH($C170,'Input EIA SEDS'!$C:$C,0)</f>
        <v/>
      </c>
      <c r="B170">
        <f>INDEX('Input EIA SEDS'!$A:$BZ, $A170, COLUMN(B170))</f>
        <v/>
      </c>
      <c r="C170" t="s">
        <v>1237</v>
      </c>
      <c r="D170">
        <f>INDEX('Input EIA SEDS'!$A:$BZ, $A170, COLUMN(D170))</f>
        <v/>
      </c>
      <c r="E170">
        <f>INDEX('Input EIA SEDS'!$A:$BZ, $A170, COLUMN(E170))</f>
        <v/>
      </c>
      <c r="F170">
        <f>INDEX('Input EIA SEDS'!$A:$BZ, $A170, COLUMN(F170))</f>
        <v/>
      </c>
      <c r="G170">
        <f>INDEX('Input EIA SEDS'!$A:$BZ, $A170, COLUMN(G170))</f>
        <v/>
      </c>
      <c r="H170">
        <f>INDEX('Input EIA SEDS'!$A:$BZ, $A170, COLUMN(H170))</f>
        <v/>
      </c>
      <c r="I170">
        <f>INDEX('Input EIA SEDS'!$A:$BZ, $A170, COLUMN(I170))</f>
        <v/>
      </c>
      <c r="J170">
        <f>INDEX('Input EIA SEDS'!$A:$BZ, $A170, COLUMN(J170))</f>
        <v/>
      </c>
      <c r="K170">
        <f>INDEX('Input EIA SEDS'!$A:$BZ, $A170, COLUMN(K170))</f>
        <v/>
      </c>
      <c r="L170">
        <f>INDEX('Input EIA SEDS'!$A:$BZ, $A170, COLUMN(L170))</f>
        <v/>
      </c>
      <c r="M170">
        <f>INDEX('Input EIA SEDS'!$A:$BZ, $A170, COLUMN(M170))</f>
        <v/>
      </c>
      <c r="N170">
        <f>INDEX('Input EIA SEDS'!$A:$BZ, $A170, COLUMN(N170))</f>
        <v/>
      </c>
      <c r="O170">
        <f>INDEX('Input EIA SEDS'!$A:$BZ, $A170, COLUMN(O170))</f>
        <v/>
      </c>
      <c r="P170">
        <f>INDEX('Input EIA SEDS'!$A:$BZ, $A170, COLUMN(P170))</f>
        <v/>
      </c>
      <c r="Q170">
        <f>INDEX('Input EIA SEDS'!$A:$BZ, $A170, COLUMN(Q170))</f>
        <v/>
      </c>
      <c r="R170">
        <f>INDEX('Input EIA SEDS'!$A:$BZ, $A170, COLUMN(R170))</f>
        <v/>
      </c>
      <c r="S170">
        <f>INDEX('Input EIA SEDS'!$A:$BZ, $A170, COLUMN(S170))</f>
        <v/>
      </c>
      <c r="T170">
        <f>INDEX('Input EIA SEDS'!$A:$BZ, $A170, COLUMN(T170))</f>
        <v/>
      </c>
      <c r="U170">
        <f>INDEX('Input EIA SEDS'!$A:$BZ, $A170, COLUMN(U170))</f>
        <v/>
      </c>
      <c r="V170">
        <f>INDEX('Input EIA SEDS'!$A:$BZ, $A170, COLUMN(V170))</f>
        <v/>
      </c>
      <c r="W170">
        <f>INDEX('Input EIA SEDS'!$A:$BZ, $A170, COLUMN(W170))</f>
        <v/>
      </c>
      <c r="X170">
        <f>INDEX('Input EIA SEDS'!$A:$BZ, $A170, COLUMN(X170))</f>
        <v/>
      </c>
      <c r="Y170">
        <f>INDEX('Input EIA SEDS'!$A:$BZ, $A170, COLUMN(Y170))</f>
        <v/>
      </c>
      <c r="Z170">
        <f>INDEX('Input EIA SEDS'!$A:$BZ, $A170, COLUMN(Z170))</f>
        <v/>
      </c>
      <c r="AA170">
        <f>INDEX('Input EIA SEDS'!$A:$BZ, $A170, COLUMN(AA170))</f>
        <v/>
      </c>
      <c r="AB170">
        <f>INDEX('Input EIA SEDS'!$A:$BZ, $A170, COLUMN(AB170))</f>
        <v/>
      </c>
      <c r="AC170">
        <f>INDEX('Input EIA SEDS'!$A:$BZ, $A170, COLUMN(AC170))</f>
        <v/>
      </c>
      <c r="AD170">
        <f>INDEX('Input EIA SEDS'!$A:$BZ, $A170, COLUMN(AD170))</f>
        <v/>
      </c>
      <c r="AE170">
        <f>INDEX('Input EIA SEDS'!$A:$BZ, $A170, COLUMN(AE170))</f>
        <v/>
      </c>
      <c r="AF170">
        <f>INDEX('Input EIA SEDS'!$A:$BZ, $A170, COLUMN(AF170))</f>
        <v/>
      </c>
      <c r="AG170">
        <f>INDEX('Input EIA SEDS'!$A:$BZ, $A170, COLUMN(AG170))</f>
        <v/>
      </c>
      <c r="AH170">
        <f>INDEX('Input EIA SEDS'!$A:$BZ, $A170, COLUMN(AH170))</f>
        <v/>
      </c>
      <c r="AI170">
        <f>INDEX('Input EIA SEDS'!$A:$BZ, $A170, COLUMN(AI170))</f>
        <v/>
      </c>
      <c r="AJ170">
        <f>INDEX('Input EIA SEDS'!$A:$BZ, $A170, COLUMN(AJ170))</f>
        <v/>
      </c>
      <c r="AK170">
        <f>INDEX('Input EIA SEDS'!$A:$BZ, $A170, COLUMN(AK170))</f>
        <v/>
      </c>
      <c r="AL170">
        <f>INDEX('Input EIA SEDS'!$A:$BZ, $A170, COLUMN(AL170))</f>
        <v/>
      </c>
      <c r="AM170">
        <f>INDEX('Input EIA SEDS'!$A:$BZ, $A170, COLUMN(AM170))</f>
        <v/>
      </c>
      <c r="AN170">
        <f>INDEX('Input EIA SEDS'!$A:$BZ, $A170, COLUMN(AN170))</f>
        <v/>
      </c>
      <c r="AO170">
        <f>INDEX('Input EIA SEDS'!$A:$BZ, $A170, COLUMN(AO170))</f>
        <v/>
      </c>
      <c r="AP170">
        <f>INDEX('Input EIA SEDS'!$A:$BZ, $A170, COLUMN(AP170))</f>
        <v/>
      </c>
      <c r="AQ170">
        <f>INDEX('Input EIA SEDS'!$A:$BZ, $A170, COLUMN(AQ170))</f>
        <v/>
      </c>
      <c r="AR170">
        <f>INDEX('Input EIA SEDS'!$A:$BZ, $A170, COLUMN(AR170))</f>
        <v/>
      </c>
      <c r="AS170">
        <f>INDEX('Input EIA SEDS'!$A:$BZ, $A170, COLUMN(AS170))</f>
        <v/>
      </c>
      <c r="AT170">
        <f>INDEX('Input EIA SEDS'!$A:$BZ, $A170, COLUMN(AT170))</f>
        <v/>
      </c>
      <c r="AU170">
        <f>INDEX('Input EIA SEDS'!$A:$BZ, $A170, COLUMN(AU170))</f>
        <v/>
      </c>
      <c r="AV170">
        <f>INDEX('Input EIA SEDS'!$A:$BZ, $A170, COLUMN(AV170))</f>
        <v/>
      </c>
      <c r="AW170">
        <f>INDEX('Input EIA SEDS'!$A:$BZ, $A170, COLUMN(AW170))</f>
        <v/>
      </c>
      <c r="AX170">
        <f>INDEX('Input EIA SEDS'!$A:$BZ, $A170, COLUMN(AX170))</f>
        <v/>
      </c>
      <c r="AY170">
        <f>INDEX('Input EIA SEDS'!$A:$BZ, $A170, COLUMN(AY170))</f>
        <v/>
      </c>
      <c r="AZ170">
        <f>INDEX('Input EIA SEDS'!$A:$BZ, $A170, COLUMN(AZ170))</f>
        <v/>
      </c>
      <c r="BA170">
        <f>INDEX('Input EIA SEDS'!$A:$BZ, $A170, COLUMN(BA170))</f>
        <v/>
      </c>
      <c r="BB170">
        <f>INDEX('Input EIA SEDS'!$A:$BZ, $A170, COLUMN(BB170))</f>
        <v/>
      </c>
      <c r="BC170">
        <f>INDEX('Input EIA SEDS'!$A:$BZ, $A170, COLUMN(BC170))</f>
        <v/>
      </c>
      <c r="BD170">
        <f>INDEX('Input EIA SEDS'!$A:$BZ, $A170, COLUMN(BD170))</f>
        <v/>
      </c>
      <c r="BE170">
        <f>INDEX('Input EIA SEDS'!$A:$BZ, $A170, COLUMN(BE170))</f>
        <v/>
      </c>
      <c r="BF170">
        <f>INDEX('Input EIA SEDS'!$A:$BZ, $A170, COLUMN(BF170))</f>
        <v/>
      </c>
      <c r="BG170">
        <f>INDEX('Input EIA SEDS'!$A:$BZ, $A170, COLUMN(BG170))</f>
        <v/>
      </c>
      <c r="BH170">
        <f>INDEX('Input EIA SEDS'!$A:$BZ, $A170, COLUMN(BH170))</f>
        <v/>
      </c>
      <c r="BI170">
        <f>INDEX('Input EIA SEDS'!$A:$BZ, $A170, COLUMN(BI170))</f>
        <v/>
      </c>
      <c r="BJ170">
        <f>INDEX('Input EIA SEDS'!$A:$BZ, $A170, COLUMN(BJ170))</f>
        <v/>
      </c>
      <c r="BK170">
        <f>INDEX('Input EIA SEDS'!$A:$BZ, $A170, COLUMN(BK170))</f>
        <v/>
      </c>
      <c r="BL170">
        <f>INDEX('Input EIA SEDS'!$A:$BZ, $A170, COLUMN(BL170))</f>
        <v/>
      </c>
      <c r="BM170">
        <f>INDEX('Input EIA SEDS'!$A:$BZ, $A170, COLUMN(BM170))</f>
        <v/>
      </c>
      <c r="BN170">
        <f>INDEX('Input EIA SEDS'!$A:$BZ, $A170, COLUMN(BN170))</f>
        <v/>
      </c>
      <c r="BO170">
        <f>INDEX('Input EIA SEDS'!$A:$BZ, $A170, COLUMN(BO170))</f>
        <v/>
      </c>
      <c r="BP170">
        <f>INDEX('Input EIA SEDS'!$A:$BZ, $A170, COLUMN(BP170))</f>
        <v/>
      </c>
      <c r="BQ170">
        <f>INDEX('Input EIA SEDS'!$A:$BZ, $A170, COLUMN(BQ170))</f>
        <v/>
      </c>
      <c r="BR170">
        <f>INDEX('Input EIA SEDS'!$A:$BZ, $A170, COLUMN(BR170))</f>
        <v/>
      </c>
      <c r="BS170">
        <f>INDEX('Input EIA SEDS'!$A:$BZ, $A170, COLUMN(BS170))</f>
        <v/>
      </c>
      <c r="BT170">
        <f>INDEX('Input EIA SEDS'!$A:$BZ, $A170, COLUMN(BT170))</f>
        <v/>
      </c>
      <c r="BU170">
        <f>INDEX('Input EIA SEDS'!$A:$BZ, $A170, COLUMN(BU170))</f>
        <v/>
      </c>
      <c r="BV170">
        <f>INDEX('Input EIA SEDS'!$A:$BZ, $A170, COLUMN(BV170))</f>
        <v/>
      </c>
      <c r="BW170">
        <f>INDEX('Input EIA SEDS'!$A:$BZ, $A170, COLUMN(BW170))</f>
        <v/>
      </c>
    </row>
    <row r="171" spans="1:75">
      <c r="A171">
        <f>MATCH($C171,'Input EIA SEDS'!$C:$C,0)</f>
        <v/>
      </c>
      <c r="B171">
        <f>INDEX('Input EIA SEDS'!$A:$BZ, $A171, COLUMN(B171))</f>
        <v/>
      </c>
      <c r="C171" t="s">
        <v>1239</v>
      </c>
      <c r="D171">
        <f>INDEX('Input EIA SEDS'!$A:$BZ, $A171, COLUMN(D171))</f>
        <v/>
      </c>
      <c r="E171">
        <f>INDEX('Input EIA SEDS'!$A:$BZ, $A171, COLUMN(E171))</f>
        <v/>
      </c>
      <c r="F171">
        <f>INDEX('Input EIA SEDS'!$A:$BZ, $A171, COLUMN(F171))</f>
        <v/>
      </c>
      <c r="G171">
        <f>INDEX('Input EIA SEDS'!$A:$BZ, $A171, COLUMN(G171))</f>
        <v/>
      </c>
      <c r="H171">
        <f>INDEX('Input EIA SEDS'!$A:$BZ, $A171, COLUMN(H171))</f>
        <v/>
      </c>
      <c r="I171">
        <f>INDEX('Input EIA SEDS'!$A:$BZ, $A171, COLUMN(I171))</f>
        <v/>
      </c>
      <c r="J171">
        <f>INDEX('Input EIA SEDS'!$A:$BZ, $A171, COLUMN(J171))</f>
        <v/>
      </c>
      <c r="K171">
        <f>INDEX('Input EIA SEDS'!$A:$BZ, $A171, COLUMN(K171))</f>
        <v/>
      </c>
      <c r="L171">
        <f>INDEX('Input EIA SEDS'!$A:$BZ, $A171, COLUMN(L171))</f>
        <v/>
      </c>
      <c r="M171">
        <f>INDEX('Input EIA SEDS'!$A:$BZ, $A171, COLUMN(M171))</f>
        <v/>
      </c>
      <c r="N171">
        <f>INDEX('Input EIA SEDS'!$A:$BZ, $A171, COLUMN(N171))</f>
        <v/>
      </c>
      <c r="O171">
        <f>INDEX('Input EIA SEDS'!$A:$BZ, $A171, COLUMN(O171))</f>
        <v/>
      </c>
      <c r="P171">
        <f>INDEX('Input EIA SEDS'!$A:$BZ, $A171, COLUMN(P171))</f>
        <v/>
      </c>
      <c r="Q171">
        <f>INDEX('Input EIA SEDS'!$A:$BZ, $A171, COLUMN(Q171))</f>
        <v/>
      </c>
      <c r="R171">
        <f>INDEX('Input EIA SEDS'!$A:$BZ, $A171, COLUMN(R171))</f>
        <v/>
      </c>
      <c r="S171">
        <f>INDEX('Input EIA SEDS'!$A:$BZ, $A171, COLUMN(S171))</f>
        <v/>
      </c>
      <c r="T171">
        <f>INDEX('Input EIA SEDS'!$A:$BZ, $A171, COLUMN(T171))</f>
        <v/>
      </c>
      <c r="U171">
        <f>INDEX('Input EIA SEDS'!$A:$BZ, $A171, COLUMN(U171))</f>
        <v/>
      </c>
      <c r="V171">
        <f>INDEX('Input EIA SEDS'!$A:$BZ, $A171, COLUMN(V171))</f>
        <v/>
      </c>
      <c r="W171">
        <f>INDEX('Input EIA SEDS'!$A:$BZ, $A171, COLUMN(W171))</f>
        <v/>
      </c>
      <c r="X171">
        <f>INDEX('Input EIA SEDS'!$A:$BZ, $A171, COLUMN(X171))</f>
        <v/>
      </c>
      <c r="Y171">
        <f>INDEX('Input EIA SEDS'!$A:$BZ, $A171, COLUMN(Y171))</f>
        <v/>
      </c>
      <c r="Z171">
        <f>INDEX('Input EIA SEDS'!$A:$BZ, $A171, COLUMN(Z171))</f>
        <v/>
      </c>
      <c r="AA171">
        <f>INDEX('Input EIA SEDS'!$A:$BZ, $A171, COLUMN(AA171))</f>
        <v/>
      </c>
      <c r="AB171">
        <f>INDEX('Input EIA SEDS'!$A:$BZ, $A171, COLUMN(AB171))</f>
        <v/>
      </c>
      <c r="AC171">
        <f>INDEX('Input EIA SEDS'!$A:$BZ, $A171, COLUMN(AC171))</f>
        <v/>
      </c>
      <c r="AD171">
        <f>INDEX('Input EIA SEDS'!$A:$BZ, $A171, COLUMN(AD171))</f>
        <v/>
      </c>
      <c r="AE171">
        <f>INDEX('Input EIA SEDS'!$A:$BZ, $A171, COLUMN(AE171))</f>
        <v/>
      </c>
      <c r="AF171">
        <f>INDEX('Input EIA SEDS'!$A:$BZ, $A171, COLUMN(AF171))</f>
        <v/>
      </c>
      <c r="AG171">
        <f>INDEX('Input EIA SEDS'!$A:$BZ, $A171, COLUMN(AG171))</f>
        <v/>
      </c>
      <c r="AH171">
        <f>INDEX('Input EIA SEDS'!$A:$BZ, $A171, COLUMN(AH171))</f>
        <v/>
      </c>
      <c r="AI171">
        <f>INDEX('Input EIA SEDS'!$A:$BZ, $A171, COLUMN(AI171))</f>
        <v/>
      </c>
      <c r="AJ171">
        <f>INDEX('Input EIA SEDS'!$A:$BZ, $A171, COLUMN(AJ171))</f>
        <v/>
      </c>
      <c r="AK171">
        <f>INDEX('Input EIA SEDS'!$A:$BZ, $A171, COLUMN(AK171))</f>
        <v/>
      </c>
      <c r="AL171">
        <f>INDEX('Input EIA SEDS'!$A:$BZ, $A171, COLUMN(AL171))</f>
        <v/>
      </c>
      <c r="AM171">
        <f>INDEX('Input EIA SEDS'!$A:$BZ, $A171, COLUMN(AM171))</f>
        <v/>
      </c>
      <c r="AN171">
        <f>INDEX('Input EIA SEDS'!$A:$BZ, $A171, COLUMN(AN171))</f>
        <v/>
      </c>
      <c r="AO171">
        <f>INDEX('Input EIA SEDS'!$A:$BZ, $A171, COLUMN(AO171))</f>
        <v/>
      </c>
      <c r="AP171">
        <f>INDEX('Input EIA SEDS'!$A:$BZ, $A171, COLUMN(AP171))</f>
        <v/>
      </c>
      <c r="AQ171">
        <f>INDEX('Input EIA SEDS'!$A:$BZ, $A171, COLUMN(AQ171))</f>
        <v/>
      </c>
      <c r="AR171">
        <f>INDEX('Input EIA SEDS'!$A:$BZ, $A171, COLUMN(AR171))</f>
        <v/>
      </c>
      <c r="AS171">
        <f>INDEX('Input EIA SEDS'!$A:$BZ, $A171, COLUMN(AS171))</f>
        <v/>
      </c>
      <c r="AT171">
        <f>INDEX('Input EIA SEDS'!$A:$BZ, $A171, COLUMN(AT171))</f>
        <v/>
      </c>
      <c r="AU171">
        <f>INDEX('Input EIA SEDS'!$A:$BZ, $A171, COLUMN(AU171))</f>
        <v/>
      </c>
      <c r="AV171">
        <f>INDEX('Input EIA SEDS'!$A:$BZ, $A171, COLUMN(AV171))</f>
        <v/>
      </c>
      <c r="AW171">
        <f>INDEX('Input EIA SEDS'!$A:$BZ, $A171, COLUMN(AW171))</f>
        <v/>
      </c>
      <c r="AX171">
        <f>INDEX('Input EIA SEDS'!$A:$BZ, $A171, COLUMN(AX171))</f>
        <v/>
      </c>
      <c r="AY171">
        <f>INDEX('Input EIA SEDS'!$A:$BZ, $A171, COLUMN(AY171))</f>
        <v/>
      </c>
      <c r="AZ171">
        <f>INDEX('Input EIA SEDS'!$A:$BZ, $A171, COLUMN(AZ171))</f>
        <v/>
      </c>
      <c r="BA171">
        <f>INDEX('Input EIA SEDS'!$A:$BZ, $A171, COLUMN(BA171))</f>
        <v/>
      </c>
      <c r="BB171">
        <f>INDEX('Input EIA SEDS'!$A:$BZ, $A171, COLUMN(BB171))</f>
        <v/>
      </c>
      <c r="BC171">
        <f>INDEX('Input EIA SEDS'!$A:$BZ, $A171, COLUMN(BC171))</f>
        <v/>
      </c>
      <c r="BD171">
        <f>INDEX('Input EIA SEDS'!$A:$BZ, $A171, COLUMN(BD171))</f>
        <v/>
      </c>
      <c r="BE171">
        <f>INDEX('Input EIA SEDS'!$A:$BZ, $A171, COLUMN(BE171))</f>
        <v/>
      </c>
      <c r="BF171">
        <f>INDEX('Input EIA SEDS'!$A:$BZ, $A171, COLUMN(BF171))</f>
        <v/>
      </c>
      <c r="BG171">
        <f>INDEX('Input EIA SEDS'!$A:$BZ, $A171, COLUMN(BG171))</f>
        <v/>
      </c>
      <c r="BH171">
        <f>INDEX('Input EIA SEDS'!$A:$BZ, $A171, COLUMN(BH171))</f>
        <v/>
      </c>
      <c r="BI171">
        <f>INDEX('Input EIA SEDS'!$A:$BZ, $A171, COLUMN(BI171))</f>
        <v/>
      </c>
      <c r="BJ171">
        <f>INDEX('Input EIA SEDS'!$A:$BZ, $A171, COLUMN(BJ171))</f>
        <v/>
      </c>
      <c r="BK171">
        <f>INDEX('Input EIA SEDS'!$A:$BZ, $A171, COLUMN(BK171))</f>
        <v/>
      </c>
      <c r="BL171">
        <f>INDEX('Input EIA SEDS'!$A:$BZ, $A171, COLUMN(BL171))</f>
        <v/>
      </c>
      <c r="BM171">
        <f>INDEX('Input EIA SEDS'!$A:$BZ, $A171, COLUMN(BM171))</f>
        <v/>
      </c>
      <c r="BN171">
        <f>INDEX('Input EIA SEDS'!$A:$BZ, $A171, COLUMN(BN171))</f>
        <v/>
      </c>
      <c r="BO171">
        <f>INDEX('Input EIA SEDS'!$A:$BZ, $A171, COLUMN(BO171))</f>
        <v/>
      </c>
      <c r="BP171">
        <f>INDEX('Input EIA SEDS'!$A:$BZ, $A171, COLUMN(BP171))</f>
        <v/>
      </c>
      <c r="BQ171">
        <f>INDEX('Input EIA SEDS'!$A:$BZ, $A171, COLUMN(BQ171))</f>
        <v/>
      </c>
      <c r="BR171">
        <f>INDEX('Input EIA SEDS'!$A:$BZ, $A171, COLUMN(BR171))</f>
        <v/>
      </c>
      <c r="BS171">
        <f>INDEX('Input EIA SEDS'!$A:$BZ, $A171, COLUMN(BS171))</f>
        <v/>
      </c>
      <c r="BT171">
        <f>INDEX('Input EIA SEDS'!$A:$BZ, $A171, COLUMN(BT171))</f>
        <v/>
      </c>
      <c r="BU171">
        <f>INDEX('Input EIA SEDS'!$A:$BZ, $A171, COLUMN(BU171))</f>
        <v/>
      </c>
      <c r="BV171">
        <f>INDEX('Input EIA SEDS'!$A:$BZ, $A171, COLUMN(BV171))</f>
        <v/>
      </c>
      <c r="BW171">
        <f>INDEX('Input EIA SEDS'!$A:$BZ, $A171, COLUMN(BW171))</f>
        <v/>
      </c>
    </row>
    <row r="172" spans="1:75">
      <c r="A172">
        <f>MATCH($C172,'Input EIA SEDS'!$C:$C,0)</f>
        <v/>
      </c>
      <c r="B172">
        <f>INDEX('Input EIA SEDS'!$A:$BZ, $A172, COLUMN(B172))</f>
        <v/>
      </c>
      <c r="C172" t="s">
        <v>1243</v>
      </c>
      <c r="D172">
        <f>INDEX('Input EIA SEDS'!$A:$BZ, $A172, COLUMN(D172))</f>
        <v/>
      </c>
      <c r="E172">
        <f>INDEX('Input EIA SEDS'!$A:$BZ, $A172, COLUMN(E172))</f>
        <v/>
      </c>
      <c r="F172">
        <f>INDEX('Input EIA SEDS'!$A:$BZ, $A172, COLUMN(F172))</f>
        <v/>
      </c>
      <c r="G172">
        <f>INDEX('Input EIA SEDS'!$A:$BZ, $A172, COLUMN(G172))</f>
        <v/>
      </c>
      <c r="H172">
        <f>INDEX('Input EIA SEDS'!$A:$BZ, $A172, COLUMN(H172))</f>
        <v/>
      </c>
      <c r="I172">
        <f>INDEX('Input EIA SEDS'!$A:$BZ, $A172, COLUMN(I172))</f>
        <v/>
      </c>
      <c r="J172">
        <f>INDEX('Input EIA SEDS'!$A:$BZ, $A172, COLUMN(J172))</f>
        <v/>
      </c>
      <c r="K172">
        <f>INDEX('Input EIA SEDS'!$A:$BZ, $A172, COLUMN(K172))</f>
        <v/>
      </c>
      <c r="L172">
        <f>INDEX('Input EIA SEDS'!$A:$BZ, $A172, COLUMN(L172))</f>
        <v/>
      </c>
      <c r="M172">
        <f>INDEX('Input EIA SEDS'!$A:$BZ, $A172, COLUMN(M172))</f>
        <v/>
      </c>
      <c r="N172">
        <f>INDEX('Input EIA SEDS'!$A:$BZ, $A172, COLUMN(N172))</f>
        <v/>
      </c>
      <c r="O172">
        <f>INDEX('Input EIA SEDS'!$A:$BZ, $A172, COLUMN(O172))</f>
        <v/>
      </c>
      <c r="P172">
        <f>INDEX('Input EIA SEDS'!$A:$BZ, $A172, COLUMN(P172))</f>
        <v/>
      </c>
      <c r="Q172">
        <f>INDEX('Input EIA SEDS'!$A:$BZ, $A172, COLUMN(Q172))</f>
        <v/>
      </c>
      <c r="R172">
        <f>INDEX('Input EIA SEDS'!$A:$BZ, $A172, COLUMN(R172))</f>
        <v/>
      </c>
      <c r="S172">
        <f>INDEX('Input EIA SEDS'!$A:$BZ, $A172, COLUMN(S172))</f>
        <v/>
      </c>
      <c r="T172">
        <f>INDEX('Input EIA SEDS'!$A:$BZ, $A172, COLUMN(T172))</f>
        <v/>
      </c>
      <c r="U172">
        <f>INDEX('Input EIA SEDS'!$A:$BZ, $A172, COLUMN(U172))</f>
        <v/>
      </c>
      <c r="V172">
        <f>INDEX('Input EIA SEDS'!$A:$BZ, $A172, COLUMN(V172))</f>
        <v/>
      </c>
      <c r="W172">
        <f>INDEX('Input EIA SEDS'!$A:$BZ, $A172, COLUMN(W172))</f>
        <v/>
      </c>
      <c r="X172">
        <f>INDEX('Input EIA SEDS'!$A:$BZ, $A172, COLUMN(X172))</f>
        <v/>
      </c>
      <c r="Y172">
        <f>INDEX('Input EIA SEDS'!$A:$BZ, $A172, COLUMN(Y172))</f>
        <v/>
      </c>
      <c r="Z172">
        <f>INDEX('Input EIA SEDS'!$A:$BZ, $A172, COLUMN(Z172))</f>
        <v/>
      </c>
      <c r="AA172">
        <f>INDEX('Input EIA SEDS'!$A:$BZ, $A172, COLUMN(AA172))</f>
        <v/>
      </c>
      <c r="AB172">
        <f>INDEX('Input EIA SEDS'!$A:$BZ, $A172, COLUMN(AB172))</f>
        <v/>
      </c>
      <c r="AC172">
        <f>INDEX('Input EIA SEDS'!$A:$BZ, $A172, COLUMN(AC172))</f>
        <v/>
      </c>
      <c r="AD172">
        <f>INDEX('Input EIA SEDS'!$A:$BZ, $A172, COLUMN(AD172))</f>
        <v/>
      </c>
      <c r="AE172">
        <f>INDEX('Input EIA SEDS'!$A:$BZ, $A172, COLUMN(AE172))</f>
        <v/>
      </c>
      <c r="AF172">
        <f>INDEX('Input EIA SEDS'!$A:$BZ, $A172, COLUMN(AF172))</f>
        <v/>
      </c>
      <c r="AG172">
        <f>INDEX('Input EIA SEDS'!$A:$BZ, $A172, COLUMN(AG172))</f>
        <v/>
      </c>
      <c r="AH172">
        <f>INDEX('Input EIA SEDS'!$A:$BZ, $A172, COLUMN(AH172))</f>
        <v/>
      </c>
      <c r="AI172">
        <f>INDEX('Input EIA SEDS'!$A:$BZ, $A172, COLUMN(AI172))</f>
        <v/>
      </c>
      <c r="AJ172">
        <f>INDEX('Input EIA SEDS'!$A:$BZ, $A172, COLUMN(AJ172))</f>
        <v/>
      </c>
      <c r="AK172">
        <f>INDEX('Input EIA SEDS'!$A:$BZ, $A172, COLUMN(AK172))</f>
        <v/>
      </c>
      <c r="AL172">
        <f>INDEX('Input EIA SEDS'!$A:$BZ, $A172, COLUMN(AL172))</f>
        <v/>
      </c>
      <c r="AM172">
        <f>INDEX('Input EIA SEDS'!$A:$BZ, $A172, COLUMN(AM172))</f>
        <v/>
      </c>
      <c r="AN172">
        <f>INDEX('Input EIA SEDS'!$A:$BZ, $A172, COLUMN(AN172))</f>
        <v/>
      </c>
      <c r="AO172">
        <f>INDEX('Input EIA SEDS'!$A:$BZ, $A172, COLUMN(AO172))</f>
        <v/>
      </c>
      <c r="AP172">
        <f>INDEX('Input EIA SEDS'!$A:$BZ, $A172, COLUMN(AP172))</f>
        <v/>
      </c>
      <c r="AQ172">
        <f>INDEX('Input EIA SEDS'!$A:$BZ, $A172, COLUMN(AQ172))</f>
        <v/>
      </c>
      <c r="AR172">
        <f>INDEX('Input EIA SEDS'!$A:$BZ, $A172, COLUMN(AR172))</f>
        <v/>
      </c>
      <c r="AS172">
        <f>INDEX('Input EIA SEDS'!$A:$BZ, $A172, COLUMN(AS172))</f>
        <v/>
      </c>
      <c r="AT172">
        <f>INDEX('Input EIA SEDS'!$A:$BZ, $A172, COLUMN(AT172))</f>
        <v/>
      </c>
      <c r="AU172">
        <f>INDEX('Input EIA SEDS'!$A:$BZ, $A172, COLUMN(AU172))</f>
        <v/>
      </c>
      <c r="AV172">
        <f>INDEX('Input EIA SEDS'!$A:$BZ, $A172, COLUMN(AV172))</f>
        <v/>
      </c>
      <c r="AW172">
        <f>INDEX('Input EIA SEDS'!$A:$BZ, $A172, COLUMN(AW172))</f>
        <v/>
      </c>
      <c r="AX172">
        <f>INDEX('Input EIA SEDS'!$A:$BZ, $A172, COLUMN(AX172))</f>
        <v/>
      </c>
      <c r="AY172">
        <f>INDEX('Input EIA SEDS'!$A:$BZ, $A172, COLUMN(AY172))</f>
        <v/>
      </c>
      <c r="AZ172">
        <f>INDEX('Input EIA SEDS'!$A:$BZ, $A172, COLUMN(AZ172))</f>
        <v/>
      </c>
      <c r="BA172">
        <f>INDEX('Input EIA SEDS'!$A:$BZ, $A172, COLUMN(BA172))</f>
        <v/>
      </c>
      <c r="BB172">
        <f>INDEX('Input EIA SEDS'!$A:$BZ, $A172, COLUMN(BB172))</f>
        <v/>
      </c>
      <c r="BC172">
        <f>INDEX('Input EIA SEDS'!$A:$BZ, $A172, COLUMN(BC172))</f>
        <v/>
      </c>
      <c r="BD172">
        <f>INDEX('Input EIA SEDS'!$A:$BZ, $A172, COLUMN(BD172))</f>
        <v/>
      </c>
      <c r="BE172">
        <f>INDEX('Input EIA SEDS'!$A:$BZ, $A172, COLUMN(BE172))</f>
        <v/>
      </c>
      <c r="BF172">
        <f>INDEX('Input EIA SEDS'!$A:$BZ, $A172, COLUMN(BF172))</f>
        <v/>
      </c>
      <c r="BG172">
        <f>INDEX('Input EIA SEDS'!$A:$BZ, $A172, COLUMN(BG172))</f>
        <v/>
      </c>
      <c r="BH172">
        <f>INDEX('Input EIA SEDS'!$A:$BZ, $A172, COLUMN(BH172))</f>
        <v/>
      </c>
      <c r="BI172">
        <f>INDEX('Input EIA SEDS'!$A:$BZ, $A172, COLUMN(BI172))</f>
        <v/>
      </c>
      <c r="BJ172">
        <f>INDEX('Input EIA SEDS'!$A:$BZ, $A172, COLUMN(BJ172))</f>
        <v/>
      </c>
      <c r="BK172">
        <f>INDEX('Input EIA SEDS'!$A:$BZ, $A172, COLUMN(BK172))</f>
        <v/>
      </c>
      <c r="BL172">
        <f>INDEX('Input EIA SEDS'!$A:$BZ, $A172, COLUMN(BL172))</f>
        <v/>
      </c>
      <c r="BM172">
        <f>INDEX('Input EIA SEDS'!$A:$BZ, $A172, COLUMN(BM172))</f>
        <v/>
      </c>
      <c r="BN172">
        <f>INDEX('Input EIA SEDS'!$A:$BZ, $A172, COLUMN(BN172))</f>
        <v/>
      </c>
      <c r="BO172">
        <f>INDEX('Input EIA SEDS'!$A:$BZ, $A172, COLUMN(BO172))</f>
        <v/>
      </c>
      <c r="BP172">
        <f>INDEX('Input EIA SEDS'!$A:$BZ, $A172, COLUMN(BP172))</f>
        <v/>
      </c>
      <c r="BQ172">
        <f>INDEX('Input EIA SEDS'!$A:$BZ, $A172, COLUMN(BQ172))</f>
        <v/>
      </c>
      <c r="BR172">
        <f>INDEX('Input EIA SEDS'!$A:$BZ, $A172, COLUMN(BR172))</f>
        <v/>
      </c>
      <c r="BS172">
        <f>INDEX('Input EIA SEDS'!$A:$BZ, $A172, COLUMN(BS172))</f>
        <v/>
      </c>
      <c r="BT172">
        <f>INDEX('Input EIA SEDS'!$A:$BZ, $A172, COLUMN(BT172))</f>
        <v/>
      </c>
      <c r="BU172">
        <f>INDEX('Input EIA SEDS'!$A:$BZ, $A172, COLUMN(BU172))</f>
        <v/>
      </c>
      <c r="BV172">
        <f>INDEX('Input EIA SEDS'!$A:$BZ, $A172, COLUMN(BV172))</f>
        <v/>
      </c>
      <c r="BW172">
        <f>INDEX('Input EIA SEDS'!$A:$BZ, $A172, COLUMN(BW172))</f>
        <v/>
      </c>
    </row>
    <row r="173" spans="1:75">
      <c r="A173">
        <f>MATCH($C173,'Input EIA SEDS'!$C:$C,0)</f>
        <v/>
      </c>
      <c r="B173">
        <f>INDEX('Input EIA SEDS'!$A:$BZ, $A173, COLUMN(B173))</f>
        <v/>
      </c>
      <c r="C173" t="s">
        <v>1246</v>
      </c>
      <c r="D173">
        <f>INDEX('Input EIA SEDS'!$A:$BZ, $A173, COLUMN(D173))</f>
        <v/>
      </c>
      <c r="E173">
        <f>INDEX('Input EIA SEDS'!$A:$BZ, $A173, COLUMN(E173))</f>
        <v/>
      </c>
      <c r="F173">
        <f>INDEX('Input EIA SEDS'!$A:$BZ, $A173, COLUMN(F173))</f>
        <v/>
      </c>
      <c r="G173">
        <f>INDEX('Input EIA SEDS'!$A:$BZ, $A173, COLUMN(G173))</f>
        <v/>
      </c>
      <c r="H173">
        <f>INDEX('Input EIA SEDS'!$A:$BZ, $A173, COLUMN(H173))</f>
        <v/>
      </c>
      <c r="I173">
        <f>INDEX('Input EIA SEDS'!$A:$BZ, $A173, COLUMN(I173))</f>
        <v/>
      </c>
      <c r="J173">
        <f>INDEX('Input EIA SEDS'!$A:$BZ, $A173, COLUMN(J173))</f>
        <v/>
      </c>
      <c r="K173">
        <f>INDEX('Input EIA SEDS'!$A:$BZ, $A173, COLUMN(K173))</f>
        <v/>
      </c>
      <c r="L173">
        <f>INDEX('Input EIA SEDS'!$A:$BZ, $A173, COLUMN(L173))</f>
        <v/>
      </c>
      <c r="M173">
        <f>INDEX('Input EIA SEDS'!$A:$BZ, $A173, COLUMN(M173))</f>
        <v/>
      </c>
      <c r="N173">
        <f>INDEX('Input EIA SEDS'!$A:$BZ, $A173, COLUMN(N173))</f>
        <v/>
      </c>
      <c r="O173">
        <f>INDEX('Input EIA SEDS'!$A:$BZ, $A173, COLUMN(O173))</f>
        <v/>
      </c>
      <c r="P173">
        <f>INDEX('Input EIA SEDS'!$A:$BZ, $A173, COLUMN(P173))</f>
        <v/>
      </c>
      <c r="Q173">
        <f>INDEX('Input EIA SEDS'!$A:$BZ, $A173, COLUMN(Q173))</f>
        <v/>
      </c>
      <c r="R173">
        <f>INDEX('Input EIA SEDS'!$A:$BZ, $A173, COLUMN(R173))</f>
        <v/>
      </c>
      <c r="S173">
        <f>INDEX('Input EIA SEDS'!$A:$BZ, $A173, COLUMN(S173))</f>
        <v/>
      </c>
      <c r="T173">
        <f>INDEX('Input EIA SEDS'!$A:$BZ, $A173, COLUMN(T173))</f>
        <v/>
      </c>
      <c r="U173">
        <f>INDEX('Input EIA SEDS'!$A:$BZ, $A173, COLUMN(U173))</f>
        <v/>
      </c>
      <c r="V173">
        <f>INDEX('Input EIA SEDS'!$A:$BZ, $A173, COLUMN(V173))</f>
        <v/>
      </c>
      <c r="W173">
        <f>INDEX('Input EIA SEDS'!$A:$BZ, $A173, COLUMN(W173))</f>
        <v/>
      </c>
      <c r="X173">
        <f>INDEX('Input EIA SEDS'!$A:$BZ, $A173, COLUMN(X173))</f>
        <v/>
      </c>
      <c r="Y173">
        <f>INDEX('Input EIA SEDS'!$A:$BZ, $A173, COLUMN(Y173))</f>
        <v/>
      </c>
      <c r="Z173">
        <f>INDEX('Input EIA SEDS'!$A:$BZ, $A173, COLUMN(Z173))</f>
        <v/>
      </c>
      <c r="AA173">
        <f>INDEX('Input EIA SEDS'!$A:$BZ, $A173, COLUMN(AA173))</f>
        <v/>
      </c>
      <c r="AB173">
        <f>INDEX('Input EIA SEDS'!$A:$BZ, $A173, COLUMN(AB173))</f>
        <v/>
      </c>
      <c r="AC173">
        <f>INDEX('Input EIA SEDS'!$A:$BZ, $A173, COLUMN(AC173))</f>
        <v/>
      </c>
      <c r="AD173">
        <f>INDEX('Input EIA SEDS'!$A:$BZ, $A173, COLUMN(AD173))</f>
        <v/>
      </c>
      <c r="AE173">
        <f>INDEX('Input EIA SEDS'!$A:$BZ, $A173, COLUMN(AE173))</f>
        <v/>
      </c>
      <c r="AF173">
        <f>INDEX('Input EIA SEDS'!$A:$BZ, $A173, COLUMN(AF173))</f>
        <v/>
      </c>
      <c r="AG173">
        <f>INDEX('Input EIA SEDS'!$A:$BZ, $A173, COLUMN(AG173))</f>
        <v/>
      </c>
      <c r="AH173">
        <f>INDEX('Input EIA SEDS'!$A:$BZ, $A173, COLUMN(AH173))</f>
        <v/>
      </c>
      <c r="AI173">
        <f>INDEX('Input EIA SEDS'!$A:$BZ, $A173, COLUMN(AI173))</f>
        <v/>
      </c>
      <c r="AJ173">
        <f>INDEX('Input EIA SEDS'!$A:$BZ, $A173, COLUMN(AJ173))</f>
        <v/>
      </c>
      <c r="AK173">
        <f>INDEX('Input EIA SEDS'!$A:$BZ, $A173, COLUMN(AK173))</f>
        <v/>
      </c>
      <c r="AL173">
        <f>INDEX('Input EIA SEDS'!$A:$BZ, $A173, COLUMN(AL173))</f>
        <v/>
      </c>
      <c r="AM173">
        <f>INDEX('Input EIA SEDS'!$A:$BZ, $A173, COLUMN(AM173))</f>
        <v/>
      </c>
      <c r="AN173">
        <f>INDEX('Input EIA SEDS'!$A:$BZ, $A173, COLUMN(AN173))</f>
        <v/>
      </c>
      <c r="AO173">
        <f>INDEX('Input EIA SEDS'!$A:$BZ, $A173, COLUMN(AO173))</f>
        <v/>
      </c>
      <c r="AP173">
        <f>INDEX('Input EIA SEDS'!$A:$BZ, $A173, COLUMN(AP173))</f>
        <v/>
      </c>
      <c r="AQ173">
        <f>INDEX('Input EIA SEDS'!$A:$BZ, $A173, COLUMN(AQ173))</f>
        <v/>
      </c>
      <c r="AR173">
        <f>INDEX('Input EIA SEDS'!$A:$BZ, $A173, COLUMN(AR173))</f>
        <v/>
      </c>
      <c r="AS173">
        <f>INDEX('Input EIA SEDS'!$A:$BZ, $A173, COLUMN(AS173))</f>
        <v/>
      </c>
      <c r="AT173">
        <f>INDEX('Input EIA SEDS'!$A:$BZ, $A173, COLUMN(AT173))</f>
        <v/>
      </c>
      <c r="AU173">
        <f>INDEX('Input EIA SEDS'!$A:$BZ, $A173, COLUMN(AU173))</f>
        <v/>
      </c>
      <c r="AV173">
        <f>INDEX('Input EIA SEDS'!$A:$BZ, $A173, COLUMN(AV173))</f>
        <v/>
      </c>
      <c r="AW173">
        <f>INDEX('Input EIA SEDS'!$A:$BZ, $A173, COLUMN(AW173))</f>
        <v/>
      </c>
      <c r="AX173">
        <f>INDEX('Input EIA SEDS'!$A:$BZ, $A173, COLUMN(AX173))</f>
        <v/>
      </c>
      <c r="AY173">
        <f>INDEX('Input EIA SEDS'!$A:$BZ, $A173, COLUMN(AY173))</f>
        <v/>
      </c>
      <c r="AZ173">
        <f>INDEX('Input EIA SEDS'!$A:$BZ, $A173, COLUMN(AZ173))</f>
        <v/>
      </c>
      <c r="BA173">
        <f>INDEX('Input EIA SEDS'!$A:$BZ, $A173, COLUMN(BA173))</f>
        <v/>
      </c>
      <c r="BB173">
        <f>INDEX('Input EIA SEDS'!$A:$BZ, $A173, COLUMN(BB173))</f>
        <v/>
      </c>
      <c r="BC173">
        <f>INDEX('Input EIA SEDS'!$A:$BZ, $A173, COLUMN(BC173))</f>
        <v/>
      </c>
      <c r="BD173">
        <f>INDEX('Input EIA SEDS'!$A:$BZ, $A173, COLUMN(BD173))</f>
        <v/>
      </c>
      <c r="BE173">
        <f>INDEX('Input EIA SEDS'!$A:$BZ, $A173, COLUMN(BE173))</f>
        <v/>
      </c>
      <c r="BF173">
        <f>INDEX('Input EIA SEDS'!$A:$BZ, $A173, COLUMN(BF173))</f>
        <v/>
      </c>
      <c r="BG173">
        <f>INDEX('Input EIA SEDS'!$A:$BZ, $A173, COLUMN(BG173))</f>
        <v/>
      </c>
      <c r="BH173">
        <f>INDEX('Input EIA SEDS'!$A:$BZ, $A173, COLUMN(BH173))</f>
        <v/>
      </c>
      <c r="BI173">
        <f>INDEX('Input EIA SEDS'!$A:$BZ, $A173, COLUMN(BI173))</f>
        <v/>
      </c>
      <c r="BJ173">
        <f>INDEX('Input EIA SEDS'!$A:$BZ, $A173, COLUMN(BJ173))</f>
        <v/>
      </c>
      <c r="BK173">
        <f>INDEX('Input EIA SEDS'!$A:$BZ, $A173, COLUMN(BK173))</f>
        <v/>
      </c>
      <c r="BL173">
        <f>INDEX('Input EIA SEDS'!$A:$BZ, $A173, COLUMN(BL173))</f>
        <v/>
      </c>
      <c r="BM173">
        <f>INDEX('Input EIA SEDS'!$A:$BZ, $A173, COLUMN(BM173))</f>
        <v/>
      </c>
      <c r="BN173">
        <f>INDEX('Input EIA SEDS'!$A:$BZ, $A173, COLUMN(BN173))</f>
        <v/>
      </c>
      <c r="BO173">
        <f>INDEX('Input EIA SEDS'!$A:$BZ, $A173, COLUMN(BO173))</f>
        <v/>
      </c>
      <c r="BP173">
        <f>INDEX('Input EIA SEDS'!$A:$BZ, $A173, COLUMN(BP173))</f>
        <v/>
      </c>
      <c r="BQ173">
        <f>INDEX('Input EIA SEDS'!$A:$BZ, $A173, COLUMN(BQ173))</f>
        <v/>
      </c>
      <c r="BR173">
        <f>INDEX('Input EIA SEDS'!$A:$BZ, $A173, COLUMN(BR173))</f>
        <v/>
      </c>
      <c r="BS173">
        <f>INDEX('Input EIA SEDS'!$A:$BZ, $A173, COLUMN(BS173))</f>
        <v/>
      </c>
      <c r="BT173">
        <f>INDEX('Input EIA SEDS'!$A:$BZ, $A173, COLUMN(BT173))</f>
        <v/>
      </c>
      <c r="BU173">
        <f>INDEX('Input EIA SEDS'!$A:$BZ, $A173, COLUMN(BU173))</f>
        <v/>
      </c>
      <c r="BV173">
        <f>INDEX('Input EIA SEDS'!$A:$BZ, $A173, COLUMN(BV173))</f>
        <v/>
      </c>
      <c r="BW173">
        <f>INDEX('Input EIA SEDS'!$A:$BZ, $A173, COLUMN(BW173))</f>
        <v/>
      </c>
    </row>
    <row r="174" spans="1:75">
      <c r="A174">
        <f>MATCH($C174,'Input EIA SEDS'!$C:$C,0)</f>
        <v/>
      </c>
      <c r="B174">
        <f>INDEX('Input EIA SEDS'!$A:$BZ, $A174, COLUMN(B174))</f>
        <v/>
      </c>
      <c r="C174" t="s">
        <v>1250</v>
      </c>
      <c r="D174">
        <f>INDEX('Input EIA SEDS'!$A:$BZ, $A174, COLUMN(D174))</f>
        <v/>
      </c>
      <c r="E174">
        <f>INDEX('Input EIA SEDS'!$A:$BZ, $A174, COLUMN(E174))</f>
        <v/>
      </c>
      <c r="F174">
        <f>INDEX('Input EIA SEDS'!$A:$BZ, $A174, COLUMN(F174))</f>
        <v/>
      </c>
      <c r="G174">
        <f>INDEX('Input EIA SEDS'!$A:$BZ, $A174, COLUMN(G174))</f>
        <v/>
      </c>
      <c r="H174">
        <f>INDEX('Input EIA SEDS'!$A:$BZ, $A174, COLUMN(H174))</f>
        <v/>
      </c>
      <c r="I174">
        <f>INDEX('Input EIA SEDS'!$A:$BZ, $A174, COLUMN(I174))</f>
        <v/>
      </c>
      <c r="J174">
        <f>INDEX('Input EIA SEDS'!$A:$BZ, $A174, COLUMN(J174))</f>
        <v/>
      </c>
      <c r="K174">
        <f>INDEX('Input EIA SEDS'!$A:$BZ, $A174, COLUMN(K174))</f>
        <v/>
      </c>
      <c r="L174">
        <f>INDEX('Input EIA SEDS'!$A:$BZ, $A174, COLUMN(L174))</f>
        <v/>
      </c>
      <c r="M174">
        <f>INDEX('Input EIA SEDS'!$A:$BZ, $A174, COLUMN(M174))</f>
        <v/>
      </c>
      <c r="N174">
        <f>INDEX('Input EIA SEDS'!$A:$BZ, $A174, COLUMN(N174))</f>
        <v/>
      </c>
      <c r="O174">
        <f>INDEX('Input EIA SEDS'!$A:$BZ, $A174, COLUMN(O174))</f>
        <v/>
      </c>
      <c r="P174">
        <f>INDEX('Input EIA SEDS'!$A:$BZ, $A174, COLUMN(P174))</f>
        <v/>
      </c>
      <c r="Q174">
        <f>INDEX('Input EIA SEDS'!$A:$BZ, $A174, COLUMN(Q174))</f>
        <v/>
      </c>
      <c r="R174">
        <f>INDEX('Input EIA SEDS'!$A:$BZ, $A174, COLUMN(R174))</f>
        <v/>
      </c>
      <c r="S174">
        <f>INDEX('Input EIA SEDS'!$A:$BZ, $A174, COLUMN(S174))</f>
        <v/>
      </c>
      <c r="T174">
        <f>INDEX('Input EIA SEDS'!$A:$BZ, $A174, COLUMN(T174))</f>
        <v/>
      </c>
      <c r="U174">
        <f>INDEX('Input EIA SEDS'!$A:$BZ, $A174, COLUMN(U174))</f>
        <v/>
      </c>
      <c r="V174">
        <f>INDEX('Input EIA SEDS'!$A:$BZ, $A174, COLUMN(V174))</f>
        <v/>
      </c>
      <c r="W174">
        <f>INDEX('Input EIA SEDS'!$A:$BZ, $A174, COLUMN(W174))</f>
        <v/>
      </c>
      <c r="X174">
        <f>INDEX('Input EIA SEDS'!$A:$BZ, $A174, COLUMN(X174))</f>
        <v/>
      </c>
      <c r="Y174">
        <f>INDEX('Input EIA SEDS'!$A:$BZ, $A174, COLUMN(Y174))</f>
        <v/>
      </c>
      <c r="Z174">
        <f>INDEX('Input EIA SEDS'!$A:$BZ, $A174, COLUMN(Z174))</f>
        <v/>
      </c>
      <c r="AA174">
        <f>INDEX('Input EIA SEDS'!$A:$BZ, $A174, COLUMN(AA174))</f>
        <v/>
      </c>
      <c r="AB174">
        <f>INDEX('Input EIA SEDS'!$A:$BZ, $A174, COLUMN(AB174))</f>
        <v/>
      </c>
      <c r="AC174">
        <f>INDEX('Input EIA SEDS'!$A:$BZ, $A174, COLUMN(AC174))</f>
        <v/>
      </c>
      <c r="AD174">
        <f>INDEX('Input EIA SEDS'!$A:$BZ, $A174, COLUMN(AD174))</f>
        <v/>
      </c>
      <c r="AE174">
        <f>INDEX('Input EIA SEDS'!$A:$BZ, $A174, COLUMN(AE174))</f>
        <v/>
      </c>
      <c r="AF174">
        <f>INDEX('Input EIA SEDS'!$A:$BZ, $A174, COLUMN(AF174))</f>
        <v/>
      </c>
      <c r="AG174">
        <f>INDEX('Input EIA SEDS'!$A:$BZ, $A174, COLUMN(AG174))</f>
        <v/>
      </c>
      <c r="AH174">
        <f>INDEX('Input EIA SEDS'!$A:$BZ, $A174, COLUMN(AH174))</f>
        <v/>
      </c>
      <c r="AI174">
        <f>INDEX('Input EIA SEDS'!$A:$BZ, $A174, COLUMN(AI174))</f>
        <v/>
      </c>
      <c r="AJ174">
        <f>INDEX('Input EIA SEDS'!$A:$BZ, $A174, COLUMN(AJ174))</f>
        <v/>
      </c>
      <c r="AK174">
        <f>INDEX('Input EIA SEDS'!$A:$BZ, $A174, COLUMN(AK174))</f>
        <v/>
      </c>
      <c r="AL174">
        <f>INDEX('Input EIA SEDS'!$A:$BZ, $A174, COLUMN(AL174))</f>
        <v/>
      </c>
      <c r="AM174">
        <f>INDEX('Input EIA SEDS'!$A:$BZ, $A174, COLUMN(AM174))</f>
        <v/>
      </c>
      <c r="AN174">
        <f>INDEX('Input EIA SEDS'!$A:$BZ, $A174, COLUMN(AN174))</f>
        <v/>
      </c>
      <c r="AO174">
        <f>INDEX('Input EIA SEDS'!$A:$BZ, $A174, COLUMN(AO174))</f>
        <v/>
      </c>
      <c r="AP174">
        <f>INDEX('Input EIA SEDS'!$A:$BZ, $A174, COLUMN(AP174))</f>
        <v/>
      </c>
      <c r="AQ174">
        <f>INDEX('Input EIA SEDS'!$A:$BZ, $A174, COLUMN(AQ174))</f>
        <v/>
      </c>
      <c r="AR174">
        <f>INDEX('Input EIA SEDS'!$A:$BZ, $A174, COLUMN(AR174))</f>
        <v/>
      </c>
      <c r="AS174">
        <f>INDEX('Input EIA SEDS'!$A:$BZ, $A174, COLUMN(AS174))</f>
        <v/>
      </c>
      <c r="AT174">
        <f>INDEX('Input EIA SEDS'!$A:$BZ, $A174, COLUMN(AT174))</f>
        <v/>
      </c>
      <c r="AU174">
        <f>INDEX('Input EIA SEDS'!$A:$BZ, $A174, COLUMN(AU174))</f>
        <v/>
      </c>
      <c r="AV174">
        <f>INDEX('Input EIA SEDS'!$A:$BZ, $A174, COLUMN(AV174))</f>
        <v/>
      </c>
      <c r="AW174">
        <f>INDEX('Input EIA SEDS'!$A:$BZ, $A174, COLUMN(AW174))</f>
        <v/>
      </c>
      <c r="AX174">
        <f>INDEX('Input EIA SEDS'!$A:$BZ, $A174, COLUMN(AX174))</f>
        <v/>
      </c>
      <c r="AY174">
        <f>INDEX('Input EIA SEDS'!$A:$BZ, $A174, COLUMN(AY174))</f>
        <v/>
      </c>
      <c r="AZ174">
        <f>INDEX('Input EIA SEDS'!$A:$BZ, $A174, COLUMN(AZ174))</f>
        <v/>
      </c>
      <c r="BA174">
        <f>INDEX('Input EIA SEDS'!$A:$BZ, $A174, COLUMN(BA174))</f>
        <v/>
      </c>
      <c r="BB174">
        <f>INDEX('Input EIA SEDS'!$A:$BZ, $A174, COLUMN(BB174))</f>
        <v/>
      </c>
      <c r="BC174">
        <f>INDEX('Input EIA SEDS'!$A:$BZ, $A174, COLUMN(BC174))</f>
        <v/>
      </c>
      <c r="BD174">
        <f>INDEX('Input EIA SEDS'!$A:$BZ, $A174, COLUMN(BD174))</f>
        <v/>
      </c>
      <c r="BE174">
        <f>INDEX('Input EIA SEDS'!$A:$BZ, $A174, COLUMN(BE174))</f>
        <v/>
      </c>
      <c r="BF174">
        <f>INDEX('Input EIA SEDS'!$A:$BZ, $A174, COLUMN(BF174))</f>
        <v/>
      </c>
      <c r="BG174">
        <f>INDEX('Input EIA SEDS'!$A:$BZ, $A174, COLUMN(BG174))</f>
        <v/>
      </c>
      <c r="BH174">
        <f>INDEX('Input EIA SEDS'!$A:$BZ, $A174, COLUMN(BH174))</f>
        <v/>
      </c>
      <c r="BI174">
        <f>INDEX('Input EIA SEDS'!$A:$BZ, $A174, COLUMN(BI174))</f>
        <v/>
      </c>
      <c r="BJ174">
        <f>INDEX('Input EIA SEDS'!$A:$BZ, $A174, COLUMN(BJ174))</f>
        <v/>
      </c>
      <c r="BK174">
        <f>INDEX('Input EIA SEDS'!$A:$BZ, $A174, COLUMN(BK174))</f>
        <v/>
      </c>
      <c r="BL174">
        <f>INDEX('Input EIA SEDS'!$A:$BZ, $A174, COLUMN(BL174))</f>
        <v/>
      </c>
      <c r="BM174">
        <f>INDEX('Input EIA SEDS'!$A:$BZ, $A174, COLUMN(BM174))</f>
        <v/>
      </c>
      <c r="BN174">
        <f>INDEX('Input EIA SEDS'!$A:$BZ, $A174, COLUMN(BN174))</f>
        <v/>
      </c>
      <c r="BO174">
        <f>INDEX('Input EIA SEDS'!$A:$BZ, $A174, COLUMN(BO174))</f>
        <v/>
      </c>
      <c r="BP174">
        <f>INDEX('Input EIA SEDS'!$A:$BZ, $A174, COLUMN(BP174))</f>
        <v/>
      </c>
      <c r="BQ174">
        <f>INDEX('Input EIA SEDS'!$A:$BZ, $A174, COLUMN(BQ174))</f>
        <v/>
      </c>
      <c r="BR174">
        <f>INDEX('Input EIA SEDS'!$A:$BZ, $A174, COLUMN(BR174))</f>
        <v/>
      </c>
      <c r="BS174">
        <f>INDEX('Input EIA SEDS'!$A:$BZ, $A174, COLUMN(BS174))</f>
        <v/>
      </c>
      <c r="BT174">
        <f>INDEX('Input EIA SEDS'!$A:$BZ, $A174, COLUMN(BT174))</f>
        <v/>
      </c>
      <c r="BU174">
        <f>INDEX('Input EIA SEDS'!$A:$BZ, $A174, COLUMN(BU174))</f>
        <v/>
      </c>
      <c r="BV174">
        <f>INDEX('Input EIA SEDS'!$A:$BZ, $A174, COLUMN(BV174))</f>
        <v/>
      </c>
      <c r="BW174">
        <f>INDEX('Input EIA SEDS'!$A:$BZ, $A174, COLUMN(BW174))</f>
        <v/>
      </c>
    </row>
    <row r="175" spans="1:75">
      <c r="A175">
        <f>MATCH($C175,'Input EIA SEDS'!$C:$C,0)</f>
        <v/>
      </c>
      <c r="B175">
        <f>INDEX('Input EIA SEDS'!$A:$BZ, $A175, COLUMN(B175))</f>
        <v/>
      </c>
      <c r="C175" t="s">
        <v>1253</v>
      </c>
      <c r="D175">
        <f>INDEX('Input EIA SEDS'!$A:$BZ, $A175, COLUMN(D175))</f>
        <v/>
      </c>
      <c r="E175">
        <f>INDEX('Input EIA SEDS'!$A:$BZ, $A175, COLUMN(E175))</f>
        <v/>
      </c>
      <c r="F175">
        <f>INDEX('Input EIA SEDS'!$A:$BZ, $A175, COLUMN(F175))</f>
        <v/>
      </c>
      <c r="G175">
        <f>INDEX('Input EIA SEDS'!$A:$BZ, $A175, COLUMN(G175))</f>
        <v/>
      </c>
      <c r="H175">
        <f>INDEX('Input EIA SEDS'!$A:$BZ, $A175, COLUMN(H175))</f>
        <v/>
      </c>
      <c r="I175">
        <f>INDEX('Input EIA SEDS'!$A:$BZ, $A175, COLUMN(I175))</f>
        <v/>
      </c>
      <c r="J175">
        <f>INDEX('Input EIA SEDS'!$A:$BZ, $A175, COLUMN(J175))</f>
        <v/>
      </c>
      <c r="K175">
        <f>INDEX('Input EIA SEDS'!$A:$BZ, $A175, COLUMN(K175))</f>
        <v/>
      </c>
      <c r="L175">
        <f>INDEX('Input EIA SEDS'!$A:$BZ, $A175, COLUMN(L175))</f>
        <v/>
      </c>
      <c r="M175">
        <f>INDEX('Input EIA SEDS'!$A:$BZ, $A175, COLUMN(M175))</f>
        <v/>
      </c>
      <c r="N175">
        <f>INDEX('Input EIA SEDS'!$A:$BZ, $A175, COLUMN(N175))</f>
        <v/>
      </c>
      <c r="O175">
        <f>INDEX('Input EIA SEDS'!$A:$BZ, $A175, COLUMN(O175))</f>
        <v/>
      </c>
      <c r="P175">
        <f>INDEX('Input EIA SEDS'!$A:$BZ, $A175, COLUMN(P175))</f>
        <v/>
      </c>
      <c r="Q175">
        <f>INDEX('Input EIA SEDS'!$A:$BZ, $A175, COLUMN(Q175))</f>
        <v/>
      </c>
      <c r="R175">
        <f>INDEX('Input EIA SEDS'!$A:$BZ, $A175, COLUMN(R175))</f>
        <v/>
      </c>
      <c r="S175">
        <f>INDEX('Input EIA SEDS'!$A:$BZ, $A175, COLUMN(S175))</f>
        <v/>
      </c>
      <c r="T175">
        <f>INDEX('Input EIA SEDS'!$A:$BZ, $A175, COLUMN(T175))</f>
        <v/>
      </c>
      <c r="U175">
        <f>INDEX('Input EIA SEDS'!$A:$BZ, $A175, COLUMN(U175))</f>
        <v/>
      </c>
      <c r="V175">
        <f>INDEX('Input EIA SEDS'!$A:$BZ, $A175, COLUMN(V175))</f>
        <v/>
      </c>
      <c r="W175">
        <f>INDEX('Input EIA SEDS'!$A:$BZ, $A175, COLUMN(W175))</f>
        <v/>
      </c>
      <c r="X175">
        <f>INDEX('Input EIA SEDS'!$A:$BZ, $A175, COLUMN(X175))</f>
        <v/>
      </c>
      <c r="Y175">
        <f>INDEX('Input EIA SEDS'!$A:$BZ, $A175, COLUMN(Y175))</f>
        <v/>
      </c>
      <c r="Z175">
        <f>INDEX('Input EIA SEDS'!$A:$BZ, $A175, COLUMN(Z175))</f>
        <v/>
      </c>
      <c r="AA175">
        <f>INDEX('Input EIA SEDS'!$A:$BZ, $A175, COLUMN(AA175))</f>
        <v/>
      </c>
      <c r="AB175">
        <f>INDEX('Input EIA SEDS'!$A:$BZ, $A175, COLUMN(AB175))</f>
        <v/>
      </c>
      <c r="AC175">
        <f>INDEX('Input EIA SEDS'!$A:$BZ, $A175, COLUMN(AC175))</f>
        <v/>
      </c>
      <c r="AD175">
        <f>INDEX('Input EIA SEDS'!$A:$BZ, $A175, COLUMN(AD175))</f>
        <v/>
      </c>
      <c r="AE175">
        <f>INDEX('Input EIA SEDS'!$A:$BZ, $A175, COLUMN(AE175))</f>
        <v/>
      </c>
      <c r="AF175">
        <f>INDEX('Input EIA SEDS'!$A:$BZ, $A175, COLUMN(AF175))</f>
        <v/>
      </c>
      <c r="AG175">
        <f>INDEX('Input EIA SEDS'!$A:$BZ, $A175, COLUMN(AG175))</f>
        <v/>
      </c>
      <c r="AH175">
        <f>INDEX('Input EIA SEDS'!$A:$BZ, $A175, COLUMN(AH175))</f>
        <v/>
      </c>
      <c r="AI175">
        <f>INDEX('Input EIA SEDS'!$A:$BZ, $A175, COLUMN(AI175))</f>
        <v/>
      </c>
      <c r="AJ175">
        <f>INDEX('Input EIA SEDS'!$A:$BZ, $A175, COLUMN(AJ175))</f>
        <v/>
      </c>
      <c r="AK175">
        <f>INDEX('Input EIA SEDS'!$A:$BZ, $A175, COLUMN(AK175))</f>
        <v/>
      </c>
      <c r="AL175">
        <f>INDEX('Input EIA SEDS'!$A:$BZ, $A175, COLUMN(AL175))</f>
        <v/>
      </c>
      <c r="AM175">
        <f>INDEX('Input EIA SEDS'!$A:$BZ, $A175, COLUMN(AM175))</f>
        <v/>
      </c>
      <c r="AN175">
        <f>INDEX('Input EIA SEDS'!$A:$BZ, $A175, COLUMN(AN175))</f>
        <v/>
      </c>
      <c r="AO175">
        <f>INDEX('Input EIA SEDS'!$A:$BZ, $A175, COLUMN(AO175))</f>
        <v/>
      </c>
      <c r="AP175">
        <f>INDEX('Input EIA SEDS'!$A:$BZ, $A175, COLUMN(AP175))</f>
        <v/>
      </c>
      <c r="AQ175">
        <f>INDEX('Input EIA SEDS'!$A:$BZ, $A175, COLUMN(AQ175))</f>
        <v/>
      </c>
      <c r="AR175">
        <f>INDEX('Input EIA SEDS'!$A:$BZ, $A175, COLUMN(AR175))</f>
        <v/>
      </c>
      <c r="AS175">
        <f>INDEX('Input EIA SEDS'!$A:$BZ, $A175, COLUMN(AS175))</f>
        <v/>
      </c>
      <c r="AT175">
        <f>INDEX('Input EIA SEDS'!$A:$BZ, $A175, COLUMN(AT175))</f>
        <v/>
      </c>
      <c r="AU175">
        <f>INDEX('Input EIA SEDS'!$A:$BZ, $A175, COLUMN(AU175))</f>
        <v/>
      </c>
      <c r="AV175">
        <f>INDEX('Input EIA SEDS'!$A:$BZ, $A175, COLUMN(AV175))</f>
        <v/>
      </c>
      <c r="AW175">
        <f>INDEX('Input EIA SEDS'!$A:$BZ, $A175, COLUMN(AW175))</f>
        <v/>
      </c>
      <c r="AX175">
        <f>INDEX('Input EIA SEDS'!$A:$BZ, $A175, COLUMN(AX175))</f>
        <v/>
      </c>
      <c r="AY175">
        <f>INDEX('Input EIA SEDS'!$A:$BZ, $A175, COLUMN(AY175))</f>
        <v/>
      </c>
      <c r="AZ175">
        <f>INDEX('Input EIA SEDS'!$A:$BZ, $A175, COLUMN(AZ175))</f>
        <v/>
      </c>
      <c r="BA175">
        <f>INDEX('Input EIA SEDS'!$A:$BZ, $A175, COLUMN(BA175))</f>
        <v/>
      </c>
      <c r="BB175">
        <f>INDEX('Input EIA SEDS'!$A:$BZ, $A175, COLUMN(BB175))</f>
        <v/>
      </c>
      <c r="BC175">
        <f>INDEX('Input EIA SEDS'!$A:$BZ, $A175, COLUMN(BC175))</f>
        <v/>
      </c>
      <c r="BD175">
        <f>INDEX('Input EIA SEDS'!$A:$BZ, $A175, COLUMN(BD175))</f>
        <v/>
      </c>
      <c r="BE175">
        <f>INDEX('Input EIA SEDS'!$A:$BZ, $A175, COLUMN(BE175))</f>
        <v/>
      </c>
      <c r="BF175">
        <f>INDEX('Input EIA SEDS'!$A:$BZ, $A175, COLUMN(BF175))</f>
        <v/>
      </c>
      <c r="BG175">
        <f>INDEX('Input EIA SEDS'!$A:$BZ, $A175, COLUMN(BG175))</f>
        <v/>
      </c>
      <c r="BH175">
        <f>INDEX('Input EIA SEDS'!$A:$BZ, $A175, COLUMN(BH175))</f>
        <v/>
      </c>
      <c r="BI175">
        <f>INDEX('Input EIA SEDS'!$A:$BZ, $A175, COLUMN(BI175))</f>
        <v/>
      </c>
      <c r="BJ175">
        <f>INDEX('Input EIA SEDS'!$A:$BZ, $A175, COLUMN(BJ175))</f>
        <v/>
      </c>
      <c r="BK175">
        <f>INDEX('Input EIA SEDS'!$A:$BZ, $A175, COLUMN(BK175))</f>
        <v/>
      </c>
      <c r="BL175">
        <f>INDEX('Input EIA SEDS'!$A:$BZ, $A175, COLUMN(BL175))</f>
        <v/>
      </c>
      <c r="BM175">
        <f>INDEX('Input EIA SEDS'!$A:$BZ, $A175, COLUMN(BM175))</f>
        <v/>
      </c>
      <c r="BN175">
        <f>INDEX('Input EIA SEDS'!$A:$BZ, $A175, COLUMN(BN175))</f>
        <v/>
      </c>
      <c r="BO175">
        <f>INDEX('Input EIA SEDS'!$A:$BZ, $A175, COLUMN(BO175))</f>
        <v/>
      </c>
      <c r="BP175">
        <f>INDEX('Input EIA SEDS'!$A:$BZ, $A175, COLUMN(BP175))</f>
        <v/>
      </c>
      <c r="BQ175">
        <f>INDEX('Input EIA SEDS'!$A:$BZ, $A175, COLUMN(BQ175))</f>
        <v/>
      </c>
      <c r="BR175">
        <f>INDEX('Input EIA SEDS'!$A:$BZ, $A175, COLUMN(BR175))</f>
        <v/>
      </c>
      <c r="BS175">
        <f>INDEX('Input EIA SEDS'!$A:$BZ, $A175, COLUMN(BS175))</f>
        <v/>
      </c>
      <c r="BT175">
        <f>INDEX('Input EIA SEDS'!$A:$BZ, $A175, COLUMN(BT175))</f>
        <v/>
      </c>
      <c r="BU175">
        <f>INDEX('Input EIA SEDS'!$A:$BZ, $A175, COLUMN(BU175))</f>
        <v/>
      </c>
      <c r="BV175">
        <f>INDEX('Input EIA SEDS'!$A:$BZ, $A175, COLUMN(BV175))</f>
        <v/>
      </c>
      <c r="BW175">
        <f>INDEX('Input EIA SEDS'!$A:$BZ, $A175, COLUMN(BW175))</f>
        <v/>
      </c>
    </row>
    <row r="176" spans="1:75">
      <c r="A176">
        <f>MATCH($C176,'Input EIA SEDS'!$C:$C,0)</f>
        <v/>
      </c>
      <c r="B176">
        <f>INDEX('Input EIA SEDS'!$A:$BZ, $A176, COLUMN(B176))</f>
        <v/>
      </c>
      <c r="C176" t="s">
        <v>1257</v>
      </c>
      <c r="D176">
        <f>INDEX('Input EIA SEDS'!$A:$BZ, $A176, COLUMN(D176))</f>
        <v/>
      </c>
      <c r="E176">
        <f>INDEX('Input EIA SEDS'!$A:$BZ, $A176, COLUMN(E176))</f>
        <v/>
      </c>
      <c r="F176">
        <f>INDEX('Input EIA SEDS'!$A:$BZ, $A176, COLUMN(F176))</f>
        <v/>
      </c>
      <c r="G176">
        <f>INDEX('Input EIA SEDS'!$A:$BZ, $A176, COLUMN(G176))</f>
        <v/>
      </c>
      <c r="H176">
        <f>INDEX('Input EIA SEDS'!$A:$BZ, $A176, COLUMN(H176))</f>
        <v/>
      </c>
      <c r="I176">
        <f>INDEX('Input EIA SEDS'!$A:$BZ, $A176, COLUMN(I176))</f>
        <v/>
      </c>
      <c r="J176">
        <f>INDEX('Input EIA SEDS'!$A:$BZ, $A176, COLUMN(J176))</f>
        <v/>
      </c>
      <c r="K176">
        <f>INDEX('Input EIA SEDS'!$A:$BZ, $A176, COLUMN(K176))</f>
        <v/>
      </c>
      <c r="L176">
        <f>INDEX('Input EIA SEDS'!$A:$BZ, $A176, COLUMN(L176))</f>
        <v/>
      </c>
      <c r="M176">
        <f>INDEX('Input EIA SEDS'!$A:$BZ, $A176, COLUMN(M176))</f>
        <v/>
      </c>
      <c r="N176">
        <f>INDEX('Input EIA SEDS'!$A:$BZ, $A176, COLUMN(N176))</f>
        <v/>
      </c>
      <c r="O176">
        <f>INDEX('Input EIA SEDS'!$A:$BZ, $A176, COLUMN(O176))</f>
        <v/>
      </c>
      <c r="P176">
        <f>INDEX('Input EIA SEDS'!$A:$BZ, $A176, COLUMN(P176))</f>
        <v/>
      </c>
      <c r="Q176">
        <f>INDEX('Input EIA SEDS'!$A:$BZ, $A176, COLUMN(Q176))</f>
        <v/>
      </c>
      <c r="R176">
        <f>INDEX('Input EIA SEDS'!$A:$BZ, $A176, COLUMN(R176))</f>
        <v/>
      </c>
      <c r="S176">
        <f>INDEX('Input EIA SEDS'!$A:$BZ, $A176, COLUMN(S176))</f>
        <v/>
      </c>
      <c r="T176">
        <f>INDEX('Input EIA SEDS'!$A:$BZ, $A176, COLUMN(T176))</f>
        <v/>
      </c>
      <c r="U176">
        <f>INDEX('Input EIA SEDS'!$A:$BZ, $A176, COLUMN(U176))</f>
        <v/>
      </c>
      <c r="V176">
        <f>INDEX('Input EIA SEDS'!$A:$BZ, $A176, COLUMN(V176))</f>
        <v/>
      </c>
      <c r="W176">
        <f>INDEX('Input EIA SEDS'!$A:$BZ, $A176, COLUMN(W176))</f>
        <v/>
      </c>
      <c r="X176">
        <f>INDEX('Input EIA SEDS'!$A:$BZ, $A176, COLUMN(X176))</f>
        <v/>
      </c>
      <c r="Y176">
        <f>INDEX('Input EIA SEDS'!$A:$BZ, $A176, COLUMN(Y176))</f>
        <v/>
      </c>
      <c r="Z176">
        <f>INDEX('Input EIA SEDS'!$A:$BZ, $A176, COLUMN(Z176))</f>
        <v/>
      </c>
      <c r="AA176">
        <f>INDEX('Input EIA SEDS'!$A:$BZ, $A176, COLUMN(AA176))</f>
        <v/>
      </c>
      <c r="AB176">
        <f>INDEX('Input EIA SEDS'!$A:$BZ, $A176, COLUMN(AB176))</f>
        <v/>
      </c>
      <c r="AC176">
        <f>INDEX('Input EIA SEDS'!$A:$BZ, $A176, COLUMN(AC176))</f>
        <v/>
      </c>
      <c r="AD176">
        <f>INDEX('Input EIA SEDS'!$A:$BZ, $A176, COLUMN(AD176))</f>
        <v/>
      </c>
      <c r="AE176">
        <f>INDEX('Input EIA SEDS'!$A:$BZ, $A176, COLUMN(AE176))</f>
        <v/>
      </c>
      <c r="AF176">
        <f>INDEX('Input EIA SEDS'!$A:$BZ, $A176, COLUMN(AF176))</f>
        <v/>
      </c>
      <c r="AG176">
        <f>INDEX('Input EIA SEDS'!$A:$BZ, $A176, COLUMN(AG176))</f>
        <v/>
      </c>
      <c r="AH176">
        <f>INDEX('Input EIA SEDS'!$A:$BZ, $A176, COLUMN(AH176))</f>
        <v/>
      </c>
      <c r="AI176">
        <f>INDEX('Input EIA SEDS'!$A:$BZ, $A176, COLUMN(AI176))</f>
        <v/>
      </c>
      <c r="AJ176">
        <f>INDEX('Input EIA SEDS'!$A:$BZ, $A176, COLUMN(AJ176))</f>
        <v/>
      </c>
      <c r="AK176">
        <f>INDEX('Input EIA SEDS'!$A:$BZ, $A176, COLUMN(AK176))</f>
        <v/>
      </c>
      <c r="AL176">
        <f>INDEX('Input EIA SEDS'!$A:$BZ, $A176, COLUMN(AL176))</f>
        <v/>
      </c>
      <c r="AM176">
        <f>INDEX('Input EIA SEDS'!$A:$BZ, $A176, COLUMN(AM176))</f>
        <v/>
      </c>
      <c r="AN176">
        <f>INDEX('Input EIA SEDS'!$A:$BZ, $A176, COLUMN(AN176))</f>
        <v/>
      </c>
      <c r="AO176">
        <f>INDEX('Input EIA SEDS'!$A:$BZ, $A176, COLUMN(AO176))</f>
        <v/>
      </c>
      <c r="AP176">
        <f>INDEX('Input EIA SEDS'!$A:$BZ, $A176, COLUMN(AP176))</f>
        <v/>
      </c>
      <c r="AQ176">
        <f>INDEX('Input EIA SEDS'!$A:$BZ, $A176, COLUMN(AQ176))</f>
        <v/>
      </c>
      <c r="AR176">
        <f>INDEX('Input EIA SEDS'!$A:$BZ, $A176, COLUMN(AR176))</f>
        <v/>
      </c>
      <c r="AS176">
        <f>INDEX('Input EIA SEDS'!$A:$BZ, $A176, COLUMN(AS176))</f>
        <v/>
      </c>
      <c r="AT176">
        <f>INDEX('Input EIA SEDS'!$A:$BZ, $A176, COLUMN(AT176))</f>
        <v/>
      </c>
      <c r="AU176">
        <f>INDEX('Input EIA SEDS'!$A:$BZ, $A176, COLUMN(AU176))</f>
        <v/>
      </c>
      <c r="AV176">
        <f>INDEX('Input EIA SEDS'!$A:$BZ, $A176, COLUMN(AV176))</f>
        <v/>
      </c>
      <c r="AW176">
        <f>INDEX('Input EIA SEDS'!$A:$BZ, $A176, COLUMN(AW176))</f>
        <v/>
      </c>
      <c r="AX176">
        <f>INDEX('Input EIA SEDS'!$A:$BZ, $A176, COLUMN(AX176))</f>
        <v/>
      </c>
      <c r="AY176">
        <f>INDEX('Input EIA SEDS'!$A:$BZ, $A176, COLUMN(AY176))</f>
        <v/>
      </c>
      <c r="AZ176">
        <f>INDEX('Input EIA SEDS'!$A:$BZ, $A176, COLUMN(AZ176))</f>
        <v/>
      </c>
      <c r="BA176">
        <f>INDEX('Input EIA SEDS'!$A:$BZ, $A176, COLUMN(BA176))</f>
        <v/>
      </c>
      <c r="BB176">
        <f>INDEX('Input EIA SEDS'!$A:$BZ, $A176, COLUMN(BB176))</f>
        <v/>
      </c>
      <c r="BC176">
        <f>INDEX('Input EIA SEDS'!$A:$BZ, $A176, COLUMN(BC176))</f>
        <v/>
      </c>
      <c r="BD176">
        <f>INDEX('Input EIA SEDS'!$A:$BZ, $A176, COLUMN(BD176))</f>
        <v/>
      </c>
      <c r="BE176">
        <f>INDEX('Input EIA SEDS'!$A:$BZ, $A176, COLUMN(BE176))</f>
        <v/>
      </c>
      <c r="BF176">
        <f>INDEX('Input EIA SEDS'!$A:$BZ, $A176, COLUMN(BF176))</f>
        <v/>
      </c>
      <c r="BG176">
        <f>INDEX('Input EIA SEDS'!$A:$BZ, $A176, COLUMN(BG176))</f>
        <v/>
      </c>
      <c r="BH176">
        <f>INDEX('Input EIA SEDS'!$A:$BZ, $A176, COLUMN(BH176))</f>
        <v/>
      </c>
      <c r="BI176">
        <f>INDEX('Input EIA SEDS'!$A:$BZ, $A176, COLUMN(BI176))</f>
        <v/>
      </c>
      <c r="BJ176">
        <f>INDEX('Input EIA SEDS'!$A:$BZ, $A176, COLUMN(BJ176))</f>
        <v/>
      </c>
      <c r="BK176">
        <f>INDEX('Input EIA SEDS'!$A:$BZ, $A176, COLUMN(BK176))</f>
        <v/>
      </c>
      <c r="BL176">
        <f>INDEX('Input EIA SEDS'!$A:$BZ, $A176, COLUMN(BL176))</f>
        <v/>
      </c>
      <c r="BM176">
        <f>INDEX('Input EIA SEDS'!$A:$BZ, $A176, COLUMN(BM176))</f>
        <v/>
      </c>
      <c r="BN176">
        <f>INDEX('Input EIA SEDS'!$A:$BZ, $A176, COLUMN(BN176))</f>
        <v/>
      </c>
      <c r="BO176">
        <f>INDEX('Input EIA SEDS'!$A:$BZ, $A176, COLUMN(BO176))</f>
        <v/>
      </c>
      <c r="BP176">
        <f>INDEX('Input EIA SEDS'!$A:$BZ, $A176, COLUMN(BP176))</f>
        <v/>
      </c>
      <c r="BQ176">
        <f>INDEX('Input EIA SEDS'!$A:$BZ, $A176, COLUMN(BQ176))</f>
        <v/>
      </c>
      <c r="BR176">
        <f>INDEX('Input EIA SEDS'!$A:$BZ, $A176, COLUMN(BR176))</f>
        <v/>
      </c>
      <c r="BS176">
        <f>INDEX('Input EIA SEDS'!$A:$BZ, $A176, COLUMN(BS176))</f>
        <v/>
      </c>
      <c r="BT176">
        <f>INDEX('Input EIA SEDS'!$A:$BZ, $A176, COLUMN(BT176))</f>
        <v/>
      </c>
      <c r="BU176">
        <f>INDEX('Input EIA SEDS'!$A:$BZ, $A176, COLUMN(BU176))</f>
        <v/>
      </c>
      <c r="BV176">
        <f>INDEX('Input EIA SEDS'!$A:$BZ, $A176, COLUMN(BV176))</f>
        <v/>
      </c>
      <c r="BW176">
        <f>INDEX('Input EIA SEDS'!$A:$BZ, $A176, COLUMN(BW176))</f>
        <v/>
      </c>
    </row>
    <row r="177" spans="1:75">
      <c r="A177">
        <f>MATCH($C177,'Input EIA SEDS'!$C:$C,0)</f>
        <v/>
      </c>
      <c r="B177">
        <f>INDEX('Input EIA SEDS'!$A:$BZ, $A177, COLUMN(B177))</f>
        <v/>
      </c>
      <c r="C177" t="s">
        <v>1260</v>
      </c>
      <c r="D177">
        <f>INDEX('Input EIA SEDS'!$A:$BZ, $A177, COLUMN(D177))</f>
        <v/>
      </c>
      <c r="E177">
        <f>INDEX('Input EIA SEDS'!$A:$BZ, $A177, COLUMN(E177))</f>
        <v/>
      </c>
      <c r="F177">
        <f>INDEX('Input EIA SEDS'!$A:$BZ, $A177, COLUMN(F177))</f>
        <v/>
      </c>
      <c r="G177">
        <f>INDEX('Input EIA SEDS'!$A:$BZ, $A177, COLUMN(G177))</f>
        <v/>
      </c>
      <c r="H177">
        <f>INDEX('Input EIA SEDS'!$A:$BZ, $A177, COLUMN(H177))</f>
        <v/>
      </c>
      <c r="I177">
        <f>INDEX('Input EIA SEDS'!$A:$BZ, $A177, COLUMN(I177))</f>
        <v/>
      </c>
      <c r="J177">
        <f>INDEX('Input EIA SEDS'!$A:$BZ, $A177, COLUMN(J177))</f>
        <v/>
      </c>
      <c r="K177">
        <f>INDEX('Input EIA SEDS'!$A:$BZ, $A177, COLUMN(K177))</f>
        <v/>
      </c>
      <c r="L177">
        <f>INDEX('Input EIA SEDS'!$A:$BZ, $A177, COLUMN(L177))</f>
        <v/>
      </c>
      <c r="M177">
        <f>INDEX('Input EIA SEDS'!$A:$BZ, $A177, COLUMN(M177))</f>
        <v/>
      </c>
      <c r="N177">
        <f>INDEX('Input EIA SEDS'!$A:$BZ, $A177, COLUMN(N177))</f>
        <v/>
      </c>
      <c r="O177">
        <f>INDEX('Input EIA SEDS'!$A:$BZ, $A177, COLUMN(O177))</f>
        <v/>
      </c>
      <c r="P177">
        <f>INDEX('Input EIA SEDS'!$A:$BZ, $A177, COLUMN(P177))</f>
        <v/>
      </c>
      <c r="Q177">
        <f>INDEX('Input EIA SEDS'!$A:$BZ, $A177, COLUMN(Q177))</f>
        <v/>
      </c>
      <c r="R177">
        <f>INDEX('Input EIA SEDS'!$A:$BZ, $A177, COLUMN(R177))</f>
        <v/>
      </c>
      <c r="S177">
        <f>INDEX('Input EIA SEDS'!$A:$BZ, $A177, COLUMN(S177))</f>
        <v/>
      </c>
      <c r="T177">
        <f>INDEX('Input EIA SEDS'!$A:$BZ, $A177, COLUMN(T177))</f>
        <v/>
      </c>
      <c r="U177">
        <f>INDEX('Input EIA SEDS'!$A:$BZ, $A177, COLUMN(U177))</f>
        <v/>
      </c>
      <c r="V177">
        <f>INDEX('Input EIA SEDS'!$A:$BZ, $A177, COLUMN(V177))</f>
        <v/>
      </c>
      <c r="W177">
        <f>INDEX('Input EIA SEDS'!$A:$BZ, $A177, COLUMN(W177))</f>
        <v/>
      </c>
      <c r="X177">
        <f>INDEX('Input EIA SEDS'!$A:$BZ, $A177, COLUMN(X177))</f>
        <v/>
      </c>
      <c r="Y177">
        <f>INDEX('Input EIA SEDS'!$A:$BZ, $A177, COLUMN(Y177))</f>
        <v/>
      </c>
      <c r="Z177">
        <f>INDEX('Input EIA SEDS'!$A:$BZ, $A177, COLUMN(Z177))</f>
        <v/>
      </c>
      <c r="AA177">
        <f>INDEX('Input EIA SEDS'!$A:$BZ, $A177, COLUMN(AA177))</f>
        <v/>
      </c>
      <c r="AB177">
        <f>INDEX('Input EIA SEDS'!$A:$BZ, $A177, COLUMN(AB177))</f>
        <v/>
      </c>
      <c r="AC177">
        <f>INDEX('Input EIA SEDS'!$A:$BZ, $A177, COLUMN(AC177))</f>
        <v/>
      </c>
      <c r="AD177">
        <f>INDEX('Input EIA SEDS'!$A:$BZ, $A177, COLUMN(AD177))</f>
        <v/>
      </c>
      <c r="AE177">
        <f>INDEX('Input EIA SEDS'!$A:$BZ, $A177, COLUMN(AE177))</f>
        <v/>
      </c>
      <c r="AF177">
        <f>INDEX('Input EIA SEDS'!$A:$BZ, $A177, COLUMN(AF177))</f>
        <v/>
      </c>
      <c r="AG177">
        <f>INDEX('Input EIA SEDS'!$A:$BZ, $A177, COLUMN(AG177))</f>
        <v/>
      </c>
      <c r="AH177">
        <f>INDEX('Input EIA SEDS'!$A:$BZ, $A177, COLUMN(AH177))</f>
        <v/>
      </c>
      <c r="AI177">
        <f>INDEX('Input EIA SEDS'!$A:$BZ, $A177, COLUMN(AI177))</f>
        <v/>
      </c>
      <c r="AJ177">
        <f>INDEX('Input EIA SEDS'!$A:$BZ, $A177, COLUMN(AJ177))</f>
        <v/>
      </c>
      <c r="AK177">
        <f>INDEX('Input EIA SEDS'!$A:$BZ, $A177, COLUMN(AK177))</f>
        <v/>
      </c>
      <c r="AL177">
        <f>INDEX('Input EIA SEDS'!$A:$BZ, $A177, COLUMN(AL177))</f>
        <v/>
      </c>
      <c r="AM177">
        <f>INDEX('Input EIA SEDS'!$A:$BZ, $A177, COLUMN(AM177))</f>
        <v/>
      </c>
      <c r="AN177">
        <f>INDEX('Input EIA SEDS'!$A:$BZ, $A177, COLUMN(AN177))</f>
        <v/>
      </c>
      <c r="AO177">
        <f>INDEX('Input EIA SEDS'!$A:$BZ, $A177, COLUMN(AO177))</f>
        <v/>
      </c>
      <c r="AP177">
        <f>INDEX('Input EIA SEDS'!$A:$BZ, $A177, COLUMN(AP177))</f>
        <v/>
      </c>
      <c r="AQ177">
        <f>INDEX('Input EIA SEDS'!$A:$BZ, $A177, COLUMN(AQ177))</f>
        <v/>
      </c>
      <c r="AR177">
        <f>INDEX('Input EIA SEDS'!$A:$BZ, $A177, COLUMN(AR177))</f>
        <v/>
      </c>
      <c r="AS177">
        <f>INDEX('Input EIA SEDS'!$A:$BZ, $A177, COLUMN(AS177))</f>
        <v/>
      </c>
      <c r="AT177">
        <f>INDEX('Input EIA SEDS'!$A:$BZ, $A177, COLUMN(AT177))</f>
        <v/>
      </c>
      <c r="AU177">
        <f>INDEX('Input EIA SEDS'!$A:$BZ, $A177, COLUMN(AU177))</f>
        <v/>
      </c>
      <c r="AV177">
        <f>INDEX('Input EIA SEDS'!$A:$BZ, $A177, COLUMN(AV177))</f>
        <v/>
      </c>
      <c r="AW177">
        <f>INDEX('Input EIA SEDS'!$A:$BZ, $A177, COLUMN(AW177))</f>
        <v/>
      </c>
      <c r="AX177">
        <f>INDEX('Input EIA SEDS'!$A:$BZ, $A177, COLUMN(AX177))</f>
        <v/>
      </c>
      <c r="AY177">
        <f>INDEX('Input EIA SEDS'!$A:$BZ, $A177, COLUMN(AY177))</f>
        <v/>
      </c>
      <c r="AZ177">
        <f>INDEX('Input EIA SEDS'!$A:$BZ, $A177, COLUMN(AZ177))</f>
        <v/>
      </c>
      <c r="BA177">
        <f>INDEX('Input EIA SEDS'!$A:$BZ, $A177, COLUMN(BA177))</f>
        <v/>
      </c>
      <c r="BB177">
        <f>INDEX('Input EIA SEDS'!$A:$BZ, $A177, COLUMN(BB177))</f>
        <v/>
      </c>
      <c r="BC177">
        <f>INDEX('Input EIA SEDS'!$A:$BZ, $A177, COLUMN(BC177))</f>
        <v/>
      </c>
      <c r="BD177">
        <f>INDEX('Input EIA SEDS'!$A:$BZ, $A177, COLUMN(BD177))</f>
        <v/>
      </c>
      <c r="BE177">
        <f>INDEX('Input EIA SEDS'!$A:$BZ, $A177, COLUMN(BE177))</f>
        <v/>
      </c>
      <c r="BF177">
        <f>INDEX('Input EIA SEDS'!$A:$BZ, $A177, COLUMN(BF177))</f>
        <v/>
      </c>
      <c r="BG177">
        <f>INDEX('Input EIA SEDS'!$A:$BZ, $A177, COLUMN(BG177))</f>
        <v/>
      </c>
      <c r="BH177">
        <f>INDEX('Input EIA SEDS'!$A:$BZ, $A177, COLUMN(BH177))</f>
        <v/>
      </c>
      <c r="BI177">
        <f>INDEX('Input EIA SEDS'!$A:$BZ, $A177, COLUMN(BI177))</f>
        <v/>
      </c>
      <c r="BJ177">
        <f>INDEX('Input EIA SEDS'!$A:$BZ, $A177, COLUMN(BJ177))</f>
        <v/>
      </c>
      <c r="BK177">
        <f>INDEX('Input EIA SEDS'!$A:$BZ, $A177, COLUMN(BK177))</f>
        <v/>
      </c>
      <c r="BL177">
        <f>INDEX('Input EIA SEDS'!$A:$BZ, $A177, COLUMN(BL177))</f>
        <v/>
      </c>
      <c r="BM177">
        <f>INDEX('Input EIA SEDS'!$A:$BZ, $A177, COLUMN(BM177))</f>
        <v/>
      </c>
      <c r="BN177">
        <f>INDEX('Input EIA SEDS'!$A:$BZ, $A177, COLUMN(BN177))</f>
        <v/>
      </c>
      <c r="BO177">
        <f>INDEX('Input EIA SEDS'!$A:$BZ, $A177, COLUMN(BO177))</f>
        <v/>
      </c>
      <c r="BP177">
        <f>INDEX('Input EIA SEDS'!$A:$BZ, $A177, COLUMN(BP177))</f>
        <v/>
      </c>
      <c r="BQ177">
        <f>INDEX('Input EIA SEDS'!$A:$BZ, $A177, COLUMN(BQ177))</f>
        <v/>
      </c>
      <c r="BR177">
        <f>INDEX('Input EIA SEDS'!$A:$BZ, $A177, COLUMN(BR177))</f>
        <v/>
      </c>
      <c r="BS177">
        <f>INDEX('Input EIA SEDS'!$A:$BZ, $A177, COLUMN(BS177))</f>
        <v/>
      </c>
      <c r="BT177">
        <f>INDEX('Input EIA SEDS'!$A:$BZ, $A177, COLUMN(BT177))</f>
        <v/>
      </c>
      <c r="BU177">
        <f>INDEX('Input EIA SEDS'!$A:$BZ, $A177, COLUMN(BU177))</f>
        <v/>
      </c>
      <c r="BV177">
        <f>INDEX('Input EIA SEDS'!$A:$BZ, $A177, COLUMN(BV177))</f>
        <v/>
      </c>
      <c r="BW177">
        <f>INDEX('Input EIA SEDS'!$A:$BZ, $A177, COLUMN(BW177))</f>
        <v/>
      </c>
    </row>
    <row r="178" spans="1:75">
      <c r="A178">
        <f>MATCH($C178,'Input EIA SEDS'!$C:$C,0)</f>
        <v/>
      </c>
      <c r="B178">
        <f>INDEX('Input EIA SEDS'!$A:$BZ, $A178, COLUMN(B178))</f>
        <v/>
      </c>
      <c r="C178" t="s">
        <v>1264</v>
      </c>
      <c r="D178">
        <f>INDEX('Input EIA SEDS'!$A:$BZ, $A178, COLUMN(D178))</f>
        <v/>
      </c>
      <c r="E178">
        <f>INDEX('Input EIA SEDS'!$A:$BZ, $A178, COLUMN(E178))</f>
        <v/>
      </c>
      <c r="F178">
        <f>INDEX('Input EIA SEDS'!$A:$BZ, $A178, COLUMN(F178))</f>
        <v/>
      </c>
      <c r="G178">
        <f>INDEX('Input EIA SEDS'!$A:$BZ, $A178, COLUMN(G178))</f>
        <v/>
      </c>
      <c r="H178">
        <f>INDEX('Input EIA SEDS'!$A:$BZ, $A178, COLUMN(H178))</f>
        <v/>
      </c>
      <c r="I178">
        <f>INDEX('Input EIA SEDS'!$A:$BZ, $A178, COLUMN(I178))</f>
        <v/>
      </c>
      <c r="J178">
        <f>INDEX('Input EIA SEDS'!$A:$BZ, $A178, COLUMN(J178))</f>
        <v/>
      </c>
      <c r="K178">
        <f>INDEX('Input EIA SEDS'!$A:$BZ, $A178, COLUMN(K178))</f>
        <v/>
      </c>
      <c r="L178">
        <f>INDEX('Input EIA SEDS'!$A:$BZ, $A178, COLUMN(L178))</f>
        <v/>
      </c>
      <c r="M178">
        <f>INDEX('Input EIA SEDS'!$A:$BZ, $A178, COLUMN(M178))</f>
        <v/>
      </c>
      <c r="N178">
        <f>INDEX('Input EIA SEDS'!$A:$BZ, $A178, COLUMN(N178))</f>
        <v/>
      </c>
      <c r="O178">
        <f>INDEX('Input EIA SEDS'!$A:$BZ, $A178, COLUMN(O178))</f>
        <v/>
      </c>
      <c r="P178">
        <f>INDEX('Input EIA SEDS'!$A:$BZ, $A178, COLUMN(P178))</f>
        <v/>
      </c>
      <c r="Q178">
        <f>INDEX('Input EIA SEDS'!$A:$BZ, $A178, COLUMN(Q178))</f>
        <v/>
      </c>
      <c r="R178">
        <f>INDEX('Input EIA SEDS'!$A:$BZ, $A178, COLUMN(R178))</f>
        <v/>
      </c>
      <c r="S178">
        <f>INDEX('Input EIA SEDS'!$A:$BZ, $A178, COLUMN(S178))</f>
        <v/>
      </c>
      <c r="T178">
        <f>INDEX('Input EIA SEDS'!$A:$BZ, $A178, COLUMN(T178))</f>
        <v/>
      </c>
      <c r="U178">
        <f>INDEX('Input EIA SEDS'!$A:$BZ, $A178, COLUMN(U178))</f>
        <v/>
      </c>
      <c r="V178">
        <f>INDEX('Input EIA SEDS'!$A:$BZ, $A178, COLUMN(V178))</f>
        <v/>
      </c>
      <c r="W178">
        <f>INDEX('Input EIA SEDS'!$A:$BZ, $A178, COLUMN(W178))</f>
        <v/>
      </c>
      <c r="X178">
        <f>INDEX('Input EIA SEDS'!$A:$BZ, $A178, COLUMN(X178))</f>
        <v/>
      </c>
      <c r="Y178">
        <f>INDEX('Input EIA SEDS'!$A:$BZ, $A178, COLUMN(Y178))</f>
        <v/>
      </c>
      <c r="Z178">
        <f>INDEX('Input EIA SEDS'!$A:$BZ, $A178, COLUMN(Z178))</f>
        <v/>
      </c>
      <c r="AA178">
        <f>INDEX('Input EIA SEDS'!$A:$BZ, $A178, COLUMN(AA178))</f>
        <v/>
      </c>
      <c r="AB178">
        <f>INDEX('Input EIA SEDS'!$A:$BZ, $A178, COLUMN(AB178))</f>
        <v/>
      </c>
      <c r="AC178">
        <f>INDEX('Input EIA SEDS'!$A:$BZ, $A178, COLUMN(AC178))</f>
        <v/>
      </c>
      <c r="AD178">
        <f>INDEX('Input EIA SEDS'!$A:$BZ, $A178, COLUMN(AD178))</f>
        <v/>
      </c>
      <c r="AE178">
        <f>INDEX('Input EIA SEDS'!$A:$BZ, $A178, COLUMN(AE178))</f>
        <v/>
      </c>
      <c r="AF178">
        <f>INDEX('Input EIA SEDS'!$A:$BZ, $A178, COLUMN(AF178))</f>
        <v/>
      </c>
      <c r="AG178">
        <f>INDEX('Input EIA SEDS'!$A:$BZ, $A178, COLUMN(AG178))</f>
        <v/>
      </c>
      <c r="AH178">
        <f>INDEX('Input EIA SEDS'!$A:$BZ, $A178, COLUMN(AH178))</f>
        <v/>
      </c>
      <c r="AI178">
        <f>INDEX('Input EIA SEDS'!$A:$BZ, $A178, COLUMN(AI178))</f>
        <v/>
      </c>
      <c r="AJ178">
        <f>INDEX('Input EIA SEDS'!$A:$BZ, $A178, COLUMN(AJ178))</f>
        <v/>
      </c>
      <c r="AK178">
        <f>INDEX('Input EIA SEDS'!$A:$BZ, $A178, COLUMN(AK178))</f>
        <v/>
      </c>
      <c r="AL178">
        <f>INDEX('Input EIA SEDS'!$A:$BZ, $A178, COLUMN(AL178))</f>
        <v/>
      </c>
      <c r="AM178">
        <f>INDEX('Input EIA SEDS'!$A:$BZ, $A178, COLUMN(AM178))</f>
        <v/>
      </c>
      <c r="AN178">
        <f>INDEX('Input EIA SEDS'!$A:$BZ, $A178, COLUMN(AN178))</f>
        <v/>
      </c>
      <c r="AO178">
        <f>INDEX('Input EIA SEDS'!$A:$BZ, $A178, COLUMN(AO178))</f>
        <v/>
      </c>
      <c r="AP178">
        <f>INDEX('Input EIA SEDS'!$A:$BZ, $A178, COLUMN(AP178))</f>
        <v/>
      </c>
      <c r="AQ178">
        <f>INDEX('Input EIA SEDS'!$A:$BZ, $A178, COLUMN(AQ178))</f>
        <v/>
      </c>
      <c r="AR178">
        <f>INDEX('Input EIA SEDS'!$A:$BZ, $A178, COLUMN(AR178))</f>
        <v/>
      </c>
      <c r="AS178">
        <f>INDEX('Input EIA SEDS'!$A:$BZ, $A178, COLUMN(AS178))</f>
        <v/>
      </c>
      <c r="AT178">
        <f>INDEX('Input EIA SEDS'!$A:$BZ, $A178, COLUMN(AT178))</f>
        <v/>
      </c>
      <c r="AU178">
        <f>INDEX('Input EIA SEDS'!$A:$BZ, $A178, COLUMN(AU178))</f>
        <v/>
      </c>
      <c r="AV178">
        <f>INDEX('Input EIA SEDS'!$A:$BZ, $A178, COLUMN(AV178))</f>
        <v/>
      </c>
      <c r="AW178">
        <f>INDEX('Input EIA SEDS'!$A:$BZ, $A178, COLUMN(AW178))</f>
        <v/>
      </c>
      <c r="AX178">
        <f>INDEX('Input EIA SEDS'!$A:$BZ, $A178, COLUMN(AX178))</f>
        <v/>
      </c>
      <c r="AY178">
        <f>INDEX('Input EIA SEDS'!$A:$BZ, $A178, COLUMN(AY178))</f>
        <v/>
      </c>
      <c r="AZ178">
        <f>INDEX('Input EIA SEDS'!$A:$BZ, $A178, COLUMN(AZ178))</f>
        <v/>
      </c>
      <c r="BA178">
        <f>INDEX('Input EIA SEDS'!$A:$BZ, $A178, COLUMN(BA178))</f>
        <v/>
      </c>
      <c r="BB178">
        <f>INDEX('Input EIA SEDS'!$A:$BZ, $A178, COLUMN(BB178))</f>
        <v/>
      </c>
      <c r="BC178">
        <f>INDEX('Input EIA SEDS'!$A:$BZ, $A178, COLUMN(BC178))</f>
        <v/>
      </c>
      <c r="BD178">
        <f>INDEX('Input EIA SEDS'!$A:$BZ, $A178, COLUMN(BD178))</f>
        <v/>
      </c>
      <c r="BE178">
        <f>INDEX('Input EIA SEDS'!$A:$BZ, $A178, COLUMN(BE178))</f>
        <v/>
      </c>
      <c r="BF178">
        <f>INDEX('Input EIA SEDS'!$A:$BZ, $A178, COLUMN(BF178))</f>
        <v/>
      </c>
      <c r="BG178">
        <f>INDEX('Input EIA SEDS'!$A:$BZ, $A178, COLUMN(BG178))</f>
        <v/>
      </c>
      <c r="BH178">
        <f>INDEX('Input EIA SEDS'!$A:$BZ, $A178, COLUMN(BH178))</f>
        <v/>
      </c>
      <c r="BI178">
        <f>INDEX('Input EIA SEDS'!$A:$BZ, $A178, COLUMN(BI178))</f>
        <v/>
      </c>
      <c r="BJ178">
        <f>INDEX('Input EIA SEDS'!$A:$BZ, $A178, COLUMN(BJ178))</f>
        <v/>
      </c>
      <c r="BK178">
        <f>INDEX('Input EIA SEDS'!$A:$BZ, $A178, COLUMN(BK178))</f>
        <v/>
      </c>
      <c r="BL178">
        <f>INDEX('Input EIA SEDS'!$A:$BZ, $A178, COLUMN(BL178))</f>
        <v/>
      </c>
      <c r="BM178">
        <f>INDEX('Input EIA SEDS'!$A:$BZ, $A178, COLUMN(BM178))</f>
        <v/>
      </c>
      <c r="BN178">
        <f>INDEX('Input EIA SEDS'!$A:$BZ, $A178, COLUMN(BN178))</f>
        <v/>
      </c>
      <c r="BO178">
        <f>INDEX('Input EIA SEDS'!$A:$BZ, $A178, COLUMN(BO178))</f>
        <v/>
      </c>
      <c r="BP178">
        <f>INDEX('Input EIA SEDS'!$A:$BZ, $A178, COLUMN(BP178))</f>
        <v/>
      </c>
      <c r="BQ178">
        <f>INDEX('Input EIA SEDS'!$A:$BZ, $A178, COLUMN(BQ178))</f>
        <v/>
      </c>
      <c r="BR178">
        <f>INDEX('Input EIA SEDS'!$A:$BZ, $A178, COLUMN(BR178))</f>
        <v/>
      </c>
      <c r="BS178">
        <f>INDEX('Input EIA SEDS'!$A:$BZ, $A178, COLUMN(BS178))</f>
        <v/>
      </c>
      <c r="BT178">
        <f>INDEX('Input EIA SEDS'!$A:$BZ, $A178, COLUMN(BT178))</f>
        <v/>
      </c>
      <c r="BU178">
        <f>INDEX('Input EIA SEDS'!$A:$BZ, $A178, COLUMN(BU178))</f>
        <v/>
      </c>
      <c r="BV178">
        <f>INDEX('Input EIA SEDS'!$A:$BZ, $A178, COLUMN(BV178))</f>
        <v/>
      </c>
      <c r="BW178">
        <f>INDEX('Input EIA SEDS'!$A:$BZ, $A178, COLUMN(BW178))</f>
        <v/>
      </c>
    </row>
    <row r="179" spans="1:75">
      <c r="A179">
        <f>MATCH($C179,'Input EIA SEDS'!$C:$C,0)</f>
        <v/>
      </c>
      <c r="B179">
        <f>INDEX('Input EIA SEDS'!$A:$BZ, $A179, COLUMN(B179))</f>
        <v/>
      </c>
      <c r="C179" t="s">
        <v>1267</v>
      </c>
      <c r="D179">
        <f>INDEX('Input EIA SEDS'!$A:$BZ, $A179, COLUMN(D179))</f>
        <v/>
      </c>
      <c r="E179">
        <f>INDEX('Input EIA SEDS'!$A:$BZ, $A179, COLUMN(E179))</f>
        <v/>
      </c>
      <c r="F179">
        <f>INDEX('Input EIA SEDS'!$A:$BZ, $A179, COLUMN(F179))</f>
        <v/>
      </c>
      <c r="G179">
        <f>INDEX('Input EIA SEDS'!$A:$BZ, $A179, COLUMN(G179))</f>
        <v/>
      </c>
      <c r="H179">
        <f>INDEX('Input EIA SEDS'!$A:$BZ, $A179, COLUMN(H179))</f>
        <v/>
      </c>
      <c r="I179">
        <f>INDEX('Input EIA SEDS'!$A:$BZ, $A179, COLUMN(I179))</f>
        <v/>
      </c>
      <c r="J179">
        <f>INDEX('Input EIA SEDS'!$A:$BZ, $A179, COLUMN(J179))</f>
        <v/>
      </c>
      <c r="K179">
        <f>INDEX('Input EIA SEDS'!$A:$BZ, $A179, COLUMN(K179))</f>
        <v/>
      </c>
      <c r="L179">
        <f>INDEX('Input EIA SEDS'!$A:$BZ, $A179, COLUMN(L179))</f>
        <v/>
      </c>
      <c r="M179">
        <f>INDEX('Input EIA SEDS'!$A:$BZ, $A179, COLUMN(M179))</f>
        <v/>
      </c>
      <c r="N179">
        <f>INDEX('Input EIA SEDS'!$A:$BZ, $A179, COLUMN(N179))</f>
        <v/>
      </c>
      <c r="O179">
        <f>INDEX('Input EIA SEDS'!$A:$BZ, $A179, COLUMN(O179))</f>
        <v/>
      </c>
      <c r="P179">
        <f>INDEX('Input EIA SEDS'!$A:$BZ, $A179, COLUMN(P179))</f>
        <v/>
      </c>
      <c r="Q179">
        <f>INDEX('Input EIA SEDS'!$A:$BZ, $A179, COLUMN(Q179))</f>
        <v/>
      </c>
      <c r="R179">
        <f>INDEX('Input EIA SEDS'!$A:$BZ, $A179, COLUMN(R179))</f>
        <v/>
      </c>
      <c r="S179">
        <f>INDEX('Input EIA SEDS'!$A:$BZ, $A179, COLUMN(S179))</f>
        <v/>
      </c>
      <c r="T179">
        <f>INDEX('Input EIA SEDS'!$A:$BZ, $A179, COLUMN(T179))</f>
        <v/>
      </c>
      <c r="U179">
        <f>INDEX('Input EIA SEDS'!$A:$BZ, $A179, COLUMN(U179))</f>
        <v/>
      </c>
      <c r="V179">
        <f>INDEX('Input EIA SEDS'!$A:$BZ, $A179, COLUMN(V179))</f>
        <v/>
      </c>
      <c r="W179">
        <f>INDEX('Input EIA SEDS'!$A:$BZ, $A179, COLUMN(W179))</f>
        <v/>
      </c>
      <c r="X179">
        <f>INDEX('Input EIA SEDS'!$A:$BZ, $A179, COLUMN(X179))</f>
        <v/>
      </c>
      <c r="Y179">
        <f>INDEX('Input EIA SEDS'!$A:$BZ, $A179, COLUMN(Y179))</f>
        <v/>
      </c>
      <c r="Z179">
        <f>INDEX('Input EIA SEDS'!$A:$BZ, $A179, COLUMN(Z179))</f>
        <v/>
      </c>
      <c r="AA179">
        <f>INDEX('Input EIA SEDS'!$A:$BZ, $A179, COLUMN(AA179))</f>
        <v/>
      </c>
      <c r="AB179">
        <f>INDEX('Input EIA SEDS'!$A:$BZ, $A179, COLUMN(AB179))</f>
        <v/>
      </c>
      <c r="AC179">
        <f>INDEX('Input EIA SEDS'!$A:$BZ, $A179, COLUMN(AC179))</f>
        <v/>
      </c>
      <c r="AD179">
        <f>INDEX('Input EIA SEDS'!$A:$BZ, $A179, COLUMN(AD179))</f>
        <v/>
      </c>
      <c r="AE179">
        <f>INDEX('Input EIA SEDS'!$A:$BZ, $A179, COLUMN(AE179))</f>
        <v/>
      </c>
      <c r="AF179">
        <f>INDEX('Input EIA SEDS'!$A:$BZ, $A179, COLUMN(AF179))</f>
        <v/>
      </c>
      <c r="AG179">
        <f>INDEX('Input EIA SEDS'!$A:$BZ, $A179, COLUMN(AG179))</f>
        <v/>
      </c>
      <c r="AH179">
        <f>INDEX('Input EIA SEDS'!$A:$BZ, $A179, COLUMN(AH179))</f>
        <v/>
      </c>
      <c r="AI179">
        <f>INDEX('Input EIA SEDS'!$A:$BZ, $A179, COLUMN(AI179))</f>
        <v/>
      </c>
      <c r="AJ179">
        <f>INDEX('Input EIA SEDS'!$A:$BZ, $A179, COLUMN(AJ179))</f>
        <v/>
      </c>
      <c r="AK179">
        <f>INDEX('Input EIA SEDS'!$A:$BZ, $A179, COLUMN(AK179))</f>
        <v/>
      </c>
      <c r="AL179">
        <f>INDEX('Input EIA SEDS'!$A:$BZ, $A179, COLUMN(AL179))</f>
        <v/>
      </c>
      <c r="AM179">
        <f>INDEX('Input EIA SEDS'!$A:$BZ, $A179, COLUMN(AM179))</f>
        <v/>
      </c>
      <c r="AN179">
        <f>INDEX('Input EIA SEDS'!$A:$BZ, $A179, COLUMN(AN179))</f>
        <v/>
      </c>
      <c r="AO179">
        <f>INDEX('Input EIA SEDS'!$A:$BZ, $A179, COLUMN(AO179))</f>
        <v/>
      </c>
      <c r="AP179">
        <f>INDEX('Input EIA SEDS'!$A:$BZ, $A179, COLUMN(AP179))</f>
        <v/>
      </c>
      <c r="AQ179">
        <f>INDEX('Input EIA SEDS'!$A:$BZ, $A179, COLUMN(AQ179))</f>
        <v/>
      </c>
      <c r="AR179">
        <f>INDEX('Input EIA SEDS'!$A:$BZ, $A179, COLUMN(AR179))</f>
        <v/>
      </c>
      <c r="AS179">
        <f>INDEX('Input EIA SEDS'!$A:$BZ, $A179, COLUMN(AS179))</f>
        <v/>
      </c>
      <c r="AT179">
        <f>INDEX('Input EIA SEDS'!$A:$BZ, $A179, COLUMN(AT179))</f>
        <v/>
      </c>
      <c r="AU179">
        <f>INDEX('Input EIA SEDS'!$A:$BZ, $A179, COLUMN(AU179))</f>
        <v/>
      </c>
      <c r="AV179">
        <f>INDEX('Input EIA SEDS'!$A:$BZ, $A179, COLUMN(AV179))</f>
        <v/>
      </c>
      <c r="AW179">
        <f>INDEX('Input EIA SEDS'!$A:$BZ, $A179, COLUMN(AW179))</f>
        <v/>
      </c>
      <c r="AX179">
        <f>INDEX('Input EIA SEDS'!$A:$BZ, $A179, COLUMN(AX179))</f>
        <v/>
      </c>
      <c r="AY179">
        <f>INDEX('Input EIA SEDS'!$A:$BZ, $A179, COLUMN(AY179))</f>
        <v/>
      </c>
      <c r="AZ179">
        <f>INDEX('Input EIA SEDS'!$A:$BZ, $A179, COLUMN(AZ179))</f>
        <v/>
      </c>
      <c r="BA179">
        <f>INDEX('Input EIA SEDS'!$A:$BZ, $A179, COLUMN(BA179))</f>
        <v/>
      </c>
      <c r="BB179">
        <f>INDEX('Input EIA SEDS'!$A:$BZ, $A179, COLUMN(BB179))</f>
        <v/>
      </c>
      <c r="BC179">
        <f>INDEX('Input EIA SEDS'!$A:$BZ, $A179, COLUMN(BC179))</f>
        <v/>
      </c>
      <c r="BD179">
        <f>INDEX('Input EIA SEDS'!$A:$BZ, $A179, COLUMN(BD179))</f>
        <v/>
      </c>
      <c r="BE179">
        <f>INDEX('Input EIA SEDS'!$A:$BZ, $A179, COLUMN(BE179))</f>
        <v/>
      </c>
      <c r="BF179">
        <f>INDEX('Input EIA SEDS'!$A:$BZ, $A179, COLUMN(BF179))</f>
        <v/>
      </c>
      <c r="BG179">
        <f>INDEX('Input EIA SEDS'!$A:$BZ, $A179, COLUMN(BG179))</f>
        <v/>
      </c>
      <c r="BH179">
        <f>INDEX('Input EIA SEDS'!$A:$BZ, $A179, COLUMN(BH179))</f>
        <v/>
      </c>
      <c r="BI179">
        <f>INDEX('Input EIA SEDS'!$A:$BZ, $A179, COLUMN(BI179))</f>
        <v/>
      </c>
      <c r="BJ179">
        <f>INDEX('Input EIA SEDS'!$A:$BZ, $A179, COLUMN(BJ179))</f>
        <v/>
      </c>
      <c r="BK179">
        <f>INDEX('Input EIA SEDS'!$A:$BZ, $A179, COLUMN(BK179))</f>
        <v/>
      </c>
      <c r="BL179">
        <f>INDEX('Input EIA SEDS'!$A:$BZ, $A179, COLUMN(BL179))</f>
        <v/>
      </c>
      <c r="BM179">
        <f>INDEX('Input EIA SEDS'!$A:$BZ, $A179, COLUMN(BM179))</f>
        <v/>
      </c>
      <c r="BN179">
        <f>INDEX('Input EIA SEDS'!$A:$BZ, $A179, COLUMN(BN179))</f>
        <v/>
      </c>
      <c r="BO179">
        <f>INDEX('Input EIA SEDS'!$A:$BZ, $A179, COLUMN(BO179))</f>
        <v/>
      </c>
      <c r="BP179">
        <f>INDEX('Input EIA SEDS'!$A:$BZ, $A179, COLUMN(BP179))</f>
        <v/>
      </c>
      <c r="BQ179">
        <f>INDEX('Input EIA SEDS'!$A:$BZ, $A179, COLUMN(BQ179))</f>
        <v/>
      </c>
      <c r="BR179">
        <f>INDEX('Input EIA SEDS'!$A:$BZ, $A179, COLUMN(BR179))</f>
        <v/>
      </c>
      <c r="BS179">
        <f>INDEX('Input EIA SEDS'!$A:$BZ, $A179, COLUMN(BS179))</f>
        <v/>
      </c>
      <c r="BT179">
        <f>INDEX('Input EIA SEDS'!$A:$BZ, $A179, COLUMN(BT179))</f>
        <v/>
      </c>
      <c r="BU179">
        <f>INDEX('Input EIA SEDS'!$A:$BZ, $A179, COLUMN(BU179))</f>
        <v/>
      </c>
      <c r="BV179">
        <f>INDEX('Input EIA SEDS'!$A:$BZ, $A179, COLUMN(BV179))</f>
        <v/>
      </c>
      <c r="BW179">
        <f>INDEX('Input EIA SEDS'!$A:$BZ, $A179, COLUMN(BW179))</f>
        <v/>
      </c>
    </row>
    <row r="180" spans="1:75">
      <c r="A180">
        <f>MATCH($C180,'Input EIA SEDS'!$C:$C,0)</f>
        <v/>
      </c>
      <c r="B180">
        <f>INDEX('Input EIA SEDS'!$A:$BZ, $A180, COLUMN(B180))</f>
        <v/>
      </c>
      <c r="C180" t="s">
        <v>1275</v>
      </c>
      <c r="D180">
        <f>INDEX('Input EIA SEDS'!$A:$BZ, $A180, COLUMN(D180))</f>
        <v/>
      </c>
      <c r="E180">
        <f>INDEX('Input EIA SEDS'!$A:$BZ, $A180, COLUMN(E180))</f>
        <v/>
      </c>
      <c r="F180">
        <f>INDEX('Input EIA SEDS'!$A:$BZ, $A180, COLUMN(F180))</f>
        <v/>
      </c>
      <c r="G180">
        <f>INDEX('Input EIA SEDS'!$A:$BZ, $A180, COLUMN(G180))</f>
        <v/>
      </c>
      <c r="H180">
        <f>INDEX('Input EIA SEDS'!$A:$BZ, $A180, COLUMN(H180))</f>
        <v/>
      </c>
      <c r="I180">
        <f>INDEX('Input EIA SEDS'!$A:$BZ, $A180, COLUMN(I180))</f>
        <v/>
      </c>
      <c r="J180">
        <f>INDEX('Input EIA SEDS'!$A:$BZ, $A180, COLUMN(J180))</f>
        <v/>
      </c>
      <c r="K180">
        <f>INDEX('Input EIA SEDS'!$A:$BZ, $A180, COLUMN(K180))</f>
        <v/>
      </c>
      <c r="L180">
        <f>INDEX('Input EIA SEDS'!$A:$BZ, $A180, COLUMN(L180))</f>
        <v/>
      </c>
      <c r="M180">
        <f>INDEX('Input EIA SEDS'!$A:$BZ, $A180, COLUMN(M180))</f>
        <v/>
      </c>
      <c r="N180">
        <f>INDEX('Input EIA SEDS'!$A:$BZ, $A180, COLUMN(N180))</f>
        <v/>
      </c>
      <c r="O180">
        <f>INDEX('Input EIA SEDS'!$A:$BZ, $A180, COLUMN(O180))</f>
        <v/>
      </c>
      <c r="P180">
        <f>INDEX('Input EIA SEDS'!$A:$BZ, $A180, COLUMN(P180))</f>
        <v/>
      </c>
      <c r="Q180">
        <f>INDEX('Input EIA SEDS'!$A:$BZ, $A180, COLUMN(Q180))</f>
        <v/>
      </c>
      <c r="R180">
        <f>INDEX('Input EIA SEDS'!$A:$BZ, $A180, COLUMN(R180))</f>
        <v/>
      </c>
      <c r="S180">
        <f>INDEX('Input EIA SEDS'!$A:$BZ, $A180, COLUMN(S180))</f>
        <v/>
      </c>
      <c r="T180">
        <f>INDEX('Input EIA SEDS'!$A:$BZ, $A180, COLUMN(T180))</f>
        <v/>
      </c>
      <c r="U180">
        <f>INDEX('Input EIA SEDS'!$A:$BZ, $A180, COLUMN(U180))</f>
        <v/>
      </c>
      <c r="V180">
        <f>INDEX('Input EIA SEDS'!$A:$BZ, $A180, COLUMN(V180))</f>
        <v/>
      </c>
      <c r="W180">
        <f>INDEX('Input EIA SEDS'!$A:$BZ, $A180, COLUMN(W180))</f>
        <v/>
      </c>
      <c r="X180">
        <f>INDEX('Input EIA SEDS'!$A:$BZ, $A180, COLUMN(X180))</f>
        <v/>
      </c>
      <c r="Y180">
        <f>INDEX('Input EIA SEDS'!$A:$BZ, $A180, COLUMN(Y180))</f>
        <v/>
      </c>
      <c r="Z180">
        <f>INDEX('Input EIA SEDS'!$A:$BZ, $A180, COLUMN(Z180))</f>
        <v/>
      </c>
      <c r="AA180">
        <f>INDEX('Input EIA SEDS'!$A:$BZ, $A180, COLUMN(AA180))</f>
        <v/>
      </c>
      <c r="AB180">
        <f>INDEX('Input EIA SEDS'!$A:$BZ, $A180, COLUMN(AB180))</f>
        <v/>
      </c>
      <c r="AC180">
        <f>INDEX('Input EIA SEDS'!$A:$BZ, $A180, COLUMN(AC180))</f>
        <v/>
      </c>
      <c r="AD180">
        <f>INDEX('Input EIA SEDS'!$A:$BZ, $A180, COLUMN(AD180))</f>
        <v/>
      </c>
      <c r="AE180">
        <f>INDEX('Input EIA SEDS'!$A:$BZ, $A180, COLUMN(AE180))</f>
        <v/>
      </c>
      <c r="AF180">
        <f>INDEX('Input EIA SEDS'!$A:$BZ, $A180, COLUMN(AF180))</f>
        <v/>
      </c>
      <c r="AG180">
        <f>INDEX('Input EIA SEDS'!$A:$BZ, $A180, COLUMN(AG180))</f>
        <v/>
      </c>
      <c r="AH180">
        <f>INDEX('Input EIA SEDS'!$A:$BZ, $A180, COLUMN(AH180))</f>
        <v/>
      </c>
      <c r="AI180">
        <f>INDEX('Input EIA SEDS'!$A:$BZ, $A180, COLUMN(AI180))</f>
        <v/>
      </c>
      <c r="AJ180">
        <f>INDEX('Input EIA SEDS'!$A:$BZ, $A180, COLUMN(AJ180))</f>
        <v/>
      </c>
      <c r="AK180">
        <f>INDEX('Input EIA SEDS'!$A:$BZ, $A180, COLUMN(AK180))</f>
        <v/>
      </c>
      <c r="AL180">
        <f>INDEX('Input EIA SEDS'!$A:$BZ, $A180, COLUMN(AL180))</f>
        <v/>
      </c>
      <c r="AM180">
        <f>INDEX('Input EIA SEDS'!$A:$BZ, $A180, COLUMN(AM180))</f>
        <v/>
      </c>
      <c r="AN180">
        <f>INDEX('Input EIA SEDS'!$A:$BZ, $A180, COLUMN(AN180))</f>
        <v/>
      </c>
      <c r="AO180">
        <f>INDEX('Input EIA SEDS'!$A:$BZ, $A180, COLUMN(AO180))</f>
        <v/>
      </c>
      <c r="AP180">
        <f>INDEX('Input EIA SEDS'!$A:$BZ, $A180, COLUMN(AP180))</f>
        <v/>
      </c>
      <c r="AQ180">
        <f>INDEX('Input EIA SEDS'!$A:$BZ, $A180, COLUMN(AQ180))</f>
        <v/>
      </c>
      <c r="AR180">
        <f>INDEX('Input EIA SEDS'!$A:$BZ, $A180, COLUMN(AR180))</f>
        <v/>
      </c>
      <c r="AS180">
        <f>INDEX('Input EIA SEDS'!$A:$BZ, $A180, COLUMN(AS180))</f>
        <v/>
      </c>
      <c r="AT180">
        <f>INDEX('Input EIA SEDS'!$A:$BZ, $A180, COLUMN(AT180))</f>
        <v/>
      </c>
      <c r="AU180">
        <f>INDEX('Input EIA SEDS'!$A:$BZ, $A180, COLUMN(AU180))</f>
        <v/>
      </c>
      <c r="AV180">
        <f>INDEX('Input EIA SEDS'!$A:$BZ, $A180, COLUMN(AV180))</f>
        <v/>
      </c>
      <c r="AW180">
        <f>INDEX('Input EIA SEDS'!$A:$BZ, $A180, COLUMN(AW180))</f>
        <v/>
      </c>
      <c r="AX180">
        <f>INDEX('Input EIA SEDS'!$A:$BZ, $A180, COLUMN(AX180))</f>
        <v/>
      </c>
      <c r="AY180">
        <f>INDEX('Input EIA SEDS'!$A:$BZ, $A180, COLUMN(AY180))</f>
        <v/>
      </c>
      <c r="AZ180">
        <f>INDEX('Input EIA SEDS'!$A:$BZ, $A180, COLUMN(AZ180))</f>
        <v/>
      </c>
      <c r="BA180">
        <f>INDEX('Input EIA SEDS'!$A:$BZ, $A180, COLUMN(BA180))</f>
        <v/>
      </c>
      <c r="BB180">
        <f>INDEX('Input EIA SEDS'!$A:$BZ, $A180, COLUMN(BB180))</f>
        <v/>
      </c>
      <c r="BC180">
        <f>INDEX('Input EIA SEDS'!$A:$BZ, $A180, COLUMN(BC180))</f>
        <v/>
      </c>
      <c r="BD180">
        <f>INDEX('Input EIA SEDS'!$A:$BZ, $A180, COLUMN(BD180))</f>
        <v/>
      </c>
      <c r="BE180">
        <f>INDEX('Input EIA SEDS'!$A:$BZ, $A180, COLUMN(BE180))</f>
        <v/>
      </c>
      <c r="BF180">
        <f>INDEX('Input EIA SEDS'!$A:$BZ, $A180, COLUMN(BF180))</f>
        <v/>
      </c>
      <c r="BG180">
        <f>INDEX('Input EIA SEDS'!$A:$BZ, $A180, COLUMN(BG180))</f>
        <v/>
      </c>
      <c r="BH180">
        <f>INDEX('Input EIA SEDS'!$A:$BZ, $A180, COLUMN(BH180))</f>
        <v/>
      </c>
      <c r="BI180">
        <f>INDEX('Input EIA SEDS'!$A:$BZ, $A180, COLUMN(BI180))</f>
        <v/>
      </c>
      <c r="BJ180">
        <f>INDEX('Input EIA SEDS'!$A:$BZ, $A180, COLUMN(BJ180))</f>
        <v/>
      </c>
      <c r="BK180">
        <f>INDEX('Input EIA SEDS'!$A:$BZ, $A180, COLUMN(BK180))</f>
        <v/>
      </c>
      <c r="BL180">
        <f>INDEX('Input EIA SEDS'!$A:$BZ, $A180, COLUMN(BL180))</f>
        <v/>
      </c>
      <c r="BM180">
        <f>INDEX('Input EIA SEDS'!$A:$BZ, $A180, COLUMN(BM180))</f>
        <v/>
      </c>
      <c r="BN180">
        <f>INDEX('Input EIA SEDS'!$A:$BZ, $A180, COLUMN(BN180))</f>
        <v/>
      </c>
      <c r="BO180">
        <f>INDEX('Input EIA SEDS'!$A:$BZ, $A180, COLUMN(BO180))</f>
        <v/>
      </c>
      <c r="BP180">
        <f>INDEX('Input EIA SEDS'!$A:$BZ, $A180, COLUMN(BP180))</f>
        <v/>
      </c>
      <c r="BQ180">
        <f>INDEX('Input EIA SEDS'!$A:$BZ, $A180, COLUMN(BQ180))</f>
        <v/>
      </c>
      <c r="BR180">
        <f>INDEX('Input EIA SEDS'!$A:$BZ, $A180, COLUMN(BR180))</f>
        <v/>
      </c>
      <c r="BS180">
        <f>INDEX('Input EIA SEDS'!$A:$BZ, $A180, COLUMN(BS180))</f>
        <v/>
      </c>
      <c r="BT180">
        <f>INDEX('Input EIA SEDS'!$A:$BZ, $A180, COLUMN(BT180))</f>
        <v/>
      </c>
      <c r="BU180">
        <f>INDEX('Input EIA SEDS'!$A:$BZ, $A180, COLUMN(BU180))</f>
        <v/>
      </c>
      <c r="BV180">
        <f>INDEX('Input EIA SEDS'!$A:$BZ, $A180, COLUMN(BV180))</f>
        <v/>
      </c>
      <c r="BW180">
        <f>INDEX('Input EIA SEDS'!$A:$BZ, $A180, COLUMN(BW180))</f>
        <v/>
      </c>
    </row>
    <row r="181" spans="1:75">
      <c r="A181">
        <f>MATCH($C181,'Input EIA SEDS'!$C:$C,0)</f>
        <v/>
      </c>
      <c r="B181">
        <f>INDEX('Input EIA SEDS'!$A:$BZ, $A181, COLUMN(B181))</f>
        <v/>
      </c>
      <c r="C181" t="s">
        <v>1278</v>
      </c>
      <c r="D181">
        <f>INDEX('Input EIA SEDS'!$A:$BZ, $A181, COLUMN(D181))</f>
        <v/>
      </c>
      <c r="E181">
        <f>INDEX('Input EIA SEDS'!$A:$BZ, $A181, COLUMN(E181))</f>
        <v/>
      </c>
      <c r="F181">
        <f>INDEX('Input EIA SEDS'!$A:$BZ, $A181, COLUMN(F181))</f>
        <v/>
      </c>
      <c r="G181">
        <f>INDEX('Input EIA SEDS'!$A:$BZ, $A181, COLUMN(G181))</f>
        <v/>
      </c>
      <c r="H181">
        <f>INDEX('Input EIA SEDS'!$A:$BZ, $A181, COLUMN(H181))</f>
        <v/>
      </c>
      <c r="I181">
        <f>INDEX('Input EIA SEDS'!$A:$BZ, $A181, COLUMN(I181))</f>
        <v/>
      </c>
      <c r="J181">
        <f>INDEX('Input EIA SEDS'!$A:$BZ, $A181, COLUMN(J181))</f>
        <v/>
      </c>
      <c r="K181">
        <f>INDEX('Input EIA SEDS'!$A:$BZ, $A181, COLUMN(K181))</f>
        <v/>
      </c>
      <c r="L181">
        <f>INDEX('Input EIA SEDS'!$A:$BZ, $A181, COLUMN(L181))</f>
        <v/>
      </c>
      <c r="M181">
        <f>INDEX('Input EIA SEDS'!$A:$BZ, $A181, COLUMN(M181))</f>
        <v/>
      </c>
      <c r="N181">
        <f>INDEX('Input EIA SEDS'!$A:$BZ, $A181, COLUMN(N181))</f>
        <v/>
      </c>
      <c r="O181">
        <f>INDEX('Input EIA SEDS'!$A:$BZ, $A181, COLUMN(O181))</f>
        <v/>
      </c>
      <c r="P181">
        <f>INDEX('Input EIA SEDS'!$A:$BZ, $A181, COLUMN(P181))</f>
        <v/>
      </c>
      <c r="Q181">
        <f>INDEX('Input EIA SEDS'!$A:$BZ, $A181, COLUMN(Q181))</f>
        <v/>
      </c>
      <c r="R181">
        <f>INDEX('Input EIA SEDS'!$A:$BZ, $A181, COLUMN(R181))</f>
        <v/>
      </c>
      <c r="S181">
        <f>INDEX('Input EIA SEDS'!$A:$BZ, $A181, COLUMN(S181))</f>
        <v/>
      </c>
      <c r="T181">
        <f>INDEX('Input EIA SEDS'!$A:$BZ, $A181, COLUMN(T181))</f>
        <v/>
      </c>
      <c r="U181">
        <f>INDEX('Input EIA SEDS'!$A:$BZ, $A181, COLUMN(U181))</f>
        <v/>
      </c>
      <c r="V181">
        <f>INDEX('Input EIA SEDS'!$A:$BZ, $A181, COLUMN(V181))</f>
        <v/>
      </c>
      <c r="W181">
        <f>INDEX('Input EIA SEDS'!$A:$BZ, $A181, COLUMN(W181))</f>
        <v/>
      </c>
      <c r="X181">
        <f>INDEX('Input EIA SEDS'!$A:$BZ, $A181, COLUMN(X181))</f>
        <v/>
      </c>
      <c r="Y181">
        <f>INDEX('Input EIA SEDS'!$A:$BZ, $A181, COLUMN(Y181))</f>
        <v/>
      </c>
      <c r="Z181">
        <f>INDEX('Input EIA SEDS'!$A:$BZ, $A181, COLUMN(Z181))</f>
        <v/>
      </c>
      <c r="AA181">
        <f>INDEX('Input EIA SEDS'!$A:$BZ, $A181, COLUMN(AA181))</f>
        <v/>
      </c>
      <c r="AB181">
        <f>INDEX('Input EIA SEDS'!$A:$BZ, $A181, COLUMN(AB181))</f>
        <v/>
      </c>
      <c r="AC181">
        <f>INDEX('Input EIA SEDS'!$A:$BZ, $A181, COLUMN(AC181))</f>
        <v/>
      </c>
      <c r="AD181">
        <f>INDEX('Input EIA SEDS'!$A:$BZ, $A181, COLUMN(AD181))</f>
        <v/>
      </c>
      <c r="AE181">
        <f>INDEX('Input EIA SEDS'!$A:$BZ, $A181, COLUMN(AE181))</f>
        <v/>
      </c>
      <c r="AF181">
        <f>INDEX('Input EIA SEDS'!$A:$BZ, $A181, COLUMN(AF181))</f>
        <v/>
      </c>
      <c r="AG181">
        <f>INDEX('Input EIA SEDS'!$A:$BZ, $A181, COLUMN(AG181))</f>
        <v/>
      </c>
      <c r="AH181">
        <f>INDEX('Input EIA SEDS'!$A:$BZ, $A181, COLUMN(AH181))</f>
        <v/>
      </c>
      <c r="AI181">
        <f>INDEX('Input EIA SEDS'!$A:$BZ, $A181, COLUMN(AI181))</f>
        <v/>
      </c>
      <c r="AJ181">
        <f>INDEX('Input EIA SEDS'!$A:$BZ, $A181, COLUMN(AJ181))</f>
        <v/>
      </c>
      <c r="AK181">
        <f>INDEX('Input EIA SEDS'!$A:$BZ, $A181, COLUMN(AK181))</f>
        <v/>
      </c>
      <c r="AL181">
        <f>INDEX('Input EIA SEDS'!$A:$BZ, $A181, COLUMN(AL181))</f>
        <v/>
      </c>
      <c r="AM181">
        <f>INDEX('Input EIA SEDS'!$A:$BZ, $A181, COLUMN(AM181))</f>
        <v/>
      </c>
      <c r="AN181">
        <f>INDEX('Input EIA SEDS'!$A:$BZ, $A181, COLUMN(AN181))</f>
        <v/>
      </c>
      <c r="AO181">
        <f>INDEX('Input EIA SEDS'!$A:$BZ, $A181, COLUMN(AO181))</f>
        <v/>
      </c>
      <c r="AP181">
        <f>INDEX('Input EIA SEDS'!$A:$BZ, $A181, COLUMN(AP181))</f>
        <v/>
      </c>
      <c r="AQ181">
        <f>INDEX('Input EIA SEDS'!$A:$BZ, $A181, COLUMN(AQ181))</f>
        <v/>
      </c>
      <c r="AR181">
        <f>INDEX('Input EIA SEDS'!$A:$BZ, $A181, COLUMN(AR181))</f>
        <v/>
      </c>
      <c r="AS181">
        <f>INDEX('Input EIA SEDS'!$A:$BZ, $A181, COLUMN(AS181))</f>
        <v/>
      </c>
      <c r="AT181">
        <f>INDEX('Input EIA SEDS'!$A:$BZ, $A181, COLUMN(AT181))</f>
        <v/>
      </c>
      <c r="AU181">
        <f>INDEX('Input EIA SEDS'!$A:$BZ, $A181, COLUMN(AU181))</f>
        <v/>
      </c>
      <c r="AV181">
        <f>INDEX('Input EIA SEDS'!$A:$BZ, $A181, COLUMN(AV181))</f>
        <v/>
      </c>
      <c r="AW181">
        <f>INDEX('Input EIA SEDS'!$A:$BZ, $A181, COLUMN(AW181))</f>
        <v/>
      </c>
      <c r="AX181">
        <f>INDEX('Input EIA SEDS'!$A:$BZ, $A181, COLUMN(AX181))</f>
        <v/>
      </c>
      <c r="AY181">
        <f>INDEX('Input EIA SEDS'!$A:$BZ, $A181, COLUMN(AY181))</f>
        <v/>
      </c>
      <c r="AZ181">
        <f>INDEX('Input EIA SEDS'!$A:$BZ, $A181, COLUMN(AZ181))</f>
        <v/>
      </c>
      <c r="BA181">
        <f>INDEX('Input EIA SEDS'!$A:$BZ, $A181, COLUMN(BA181))</f>
        <v/>
      </c>
      <c r="BB181">
        <f>INDEX('Input EIA SEDS'!$A:$BZ, $A181, COLUMN(BB181))</f>
        <v/>
      </c>
      <c r="BC181">
        <f>INDEX('Input EIA SEDS'!$A:$BZ, $A181, COLUMN(BC181))</f>
        <v/>
      </c>
      <c r="BD181">
        <f>INDEX('Input EIA SEDS'!$A:$BZ, $A181, COLUMN(BD181))</f>
        <v/>
      </c>
      <c r="BE181">
        <f>INDEX('Input EIA SEDS'!$A:$BZ, $A181, COLUMN(BE181))</f>
        <v/>
      </c>
      <c r="BF181">
        <f>INDEX('Input EIA SEDS'!$A:$BZ, $A181, COLUMN(BF181))</f>
        <v/>
      </c>
      <c r="BG181">
        <f>INDEX('Input EIA SEDS'!$A:$BZ, $A181, COLUMN(BG181))</f>
        <v/>
      </c>
      <c r="BH181">
        <f>INDEX('Input EIA SEDS'!$A:$BZ, $A181, COLUMN(BH181))</f>
        <v/>
      </c>
      <c r="BI181">
        <f>INDEX('Input EIA SEDS'!$A:$BZ, $A181, COLUMN(BI181))</f>
        <v/>
      </c>
      <c r="BJ181">
        <f>INDEX('Input EIA SEDS'!$A:$BZ, $A181, COLUMN(BJ181))</f>
        <v/>
      </c>
      <c r="BK181">
        <f>INDEX('Input EIA SEDS'!$A:$BZ, $A181, COLUMN(BK181))</f>
        <v/>
      </c>
      <c r="BL181">
        <f>INDEX('Input EIA SEDS'!$A:$BZ, $A181, COLUMN(BL181))</f>
        <v/>
      </c>
      <c r="BM181">
        <f>INDEX('Input EIA SEDS'!$A:$BZ, $A181, COLUMN(BM181))</f>
        <v/>
      </c>
      <c r="BN181">
        <f>INDEX('Input EIA SEDS'!$A:$BZ, $A181, COLUMN(BN181))</f>
        <v/>
      </c>
      <c r="BO181">
        <f>INDEX('Input EIA SEDS'!$A:$BZ, $A181, COLUMN(BO181))</f>
        <v/>
      </c>
      <c r="BP181">
        <f>INDEX('Input EIA SEDS'!$A:$BZ, $A181, COLUMN(BP181))</f>
        <v/>
      </c>
      <c r="BQ181">
        <f>INDEX('Input EIA SEDS'!$A:$BZ, $A181, COLUMN(BQ181))</f>
        <v/>
      </c>
      <c r="BR181">
        <f>INDEX('Input EIA SEDS'!$A:$BZ, $A181, COLUMN(BR181))</f>
        <v/>
      </c>
      <c r="BS181">
        <f>INDEX('Input EIA SEDS'!$A:$BZ, $A181, COLUMN(BS181))</f>
        <v/>
      </c>
      <c r="BT181">
        <f>INDEX('Input EIA SEDS'!$A:$BZ, $A181, COLUMN(BT181))</f>
        <v/>
      </c>
      <c r="BU181">
        <f>INDEX('Input EIA SEDS'!$A:$BZ, $A181, COLUMN(BU181))</f>
        <v/>
      </c>
      <c r="BV181">
        <f>INDEX('Input EIA SEDS'!$A:$BZ, $A181, COLUMN(BV181))</f>
        <v/>
      </c>
      <c r="BW181">
        <f>INDEX('Input EIA SEDS'!$A:$BZ, $A181, COLUMN(BW181))</f>
        <v/>
      </c>
    </row>
    <row r="182" spans="1:75">
      <c r="A182">
        <f>MATCH($C182,'Input EIA SEDS'!$C:$C,0)</f>
        <v/>
      </c>
      <c r="B182">
        <f>INDEX('Input EIA SEDS'!$A:$BZ, $A182, COLUMN(B182))</f>
        <v/>
      </c>
      <c r="C182" t="s">
        <v>1287</v>
      </c>
      <c r="D182">
        <f>INDEX('Input EIA SEDS'!$A:$BZ, $A182, COLUMN(D182))</f>
        <v/>
      </c>
      <c r="E182">
        <f>INDEX('Input EIA SEDS'!$A:$BZ, $A182, COLUMN(E182))</f>
        <v/>
      </c>
      <c r="F182">
        <f>INDEX('Input EIA SEDS'!$A:$BZ, $A182, COLUMN(F182))</f>
        <v/>
      </c>
      <c r="G182">
        <f>INDEX('Input EIA SEDS'!$A:$BZ, $A182, COLUMN(G182))</f>
        <v/>
      </c>
      <c r="H182">
        <f>INDEX('Input EIA SEDS'!$A:$BZ, $A182, COLUMN(H182))</f>
        <v/>
      </c>
      <c r="I182">
        <f>INDEX('Input EIA SEDS'!$A:$BZ, $A182, COLUMN(I182))</f>
        <v/>
      </c>
      <c r="J182">
        <f>INDEX('Input EIA SEDS'!$A:$BZ, $A182, COLUMN(J182))</f>
        <v/>
      </c>
      <c r="K182">
        <f>INDEX('Input EIA SEDS'!$A:$BZ, $A182, COLUMN(K182))</f>
        <v/>
      </c>
      <c r="L182">
        <f>INDEX('Input EIA SEDS'!$A:$BZ, $A182, COLUMN(L182))</f>
        <v/>
      </c>
      <c r="M182">
        <f>INDEX('Input EIA SEDS'!$A:$BZ, $A182, COLUMN(M182))</f>
        <v/>
      </c>
      <c r="N182">
        <f>INDEX('Input EIA SEDS'!$A:$BZ, $A182, COLUMN(N182))</f>
        <v/>
      </c>
      <c r="O182">
        <f>INDEX('Input EIA SEDS'!$A:$BZ, $A182, COLUMN(O182))</f>
        <v/>
      </c>
      <c r="P182">
        <f>INDEX('Input EIA SEDS'!$A:$BZ, $A182, COLUMN(P182))</f>
        <v/>
      </c>
      <c r="Q182">
        <f>INDEX('Input EIA SEDS'!$A:$BZ, $A182, COLUMN(Q182))</f>
        <v/>
      </c>
      <c r="R182">
        <f>INDEX('Input EIA SEDS'!$A:$BZ, $A182, COLUMN(R182))</f>
        <v/>
      </c>
      <c r="S182">
        <f>INDEX('Input EIA SEDS'!$A:$BZ, $A182, COLUMN(S182))</f>
        <v/>
      </c>
      <c r="T182">
        <f>INDEX('Input EIA SEDS'!$A:$BZ, $A182, COLUMN(T182))</f>
        <v/>
      </c>
      <c r="U182">
        <f>INDEX('Input EIA SEDS'!$A:$BZ, $A182, COLUMN(U182))</f>
        <v/>
      </c>
      <c r="V182">
        <f>INDEX('Input EIA SEDS'!$A:$BZ, $A182, COLUMN(V182))</f>
        <v/>
      </c>
      <c r="W182">
        <f>INDEX('Input EIA SEDS'!$A:$BZ, $A182, COLUMN(W182))</f>
        <v/>
      </c>
      <c r="X182">
        <f>INDEX('Input EIA SEDS'!$A:$BZ, $A182, COLUMN(X182))</f>
        <v/>
      </c>
      <c r="Y182">
        <f>INDEX('Input EIA SEDS'!$A:$BZ, $A182, COLUMN(Y182))</f>
        <v/>
      </c>
      <c r="Z182">
        <f>INDEX('Input EIA SEDS'!$A:$BZ, $A182, COLUMN(Z182))</f>
        <v/>
      </c>
      <c r="AA182">
        <f>INDEX('Input EIA SEDS'!$A:$BZ, $A182, COLUMN(AA182))</f>
        <v/>
      </c>
      <c r="AB182">
        <f>INDEX('Input EIA SEDS'!$A:$BZ, $A182, COLUMN(AB182))</f>
        <v/>
      </c>
      <c r="AC182">
        <f>INDEX('Input EIA SEDS'!$A:$BZ, $A182, COLUMN(AC182))</f>
        <v/>
      </c>
      <c r="AD182">
        <f>INDEX('Input EIA SEDS'!$A:$BZ, $A182, COLUMN(AD182))</f>
        <v/>
      </c>
      <c r="AE182">
        <f>INDEX('Input EIA SEDS'!$A:$BZ, $A182, COLUMN(AE182))</f>
        <v/>
      </c>
      <c r="AF182">
        <f>INDEX('Input EIA SEDS'!$A:$BZ, $A182, COLUMN(AF182))</f>
        <v/>
      </c>
      <c r="AG182">
        <f>INDEX('Input EIA SEDS'!$A:$BZ, $A182, COLUMN(AG182))</f>
        <v/>
      </c>
      <c r="AH182">
        <f>INDEX('Input EIA SEDS'!$A:$BZ, $A182, COLUMN(AH182))</f>
        <v/>
      </c>
      <c r="AI182">
        <f>INDEX('Input EIA SEDS'!$A:$BZ, $A182, COLUMN(AI182))</f>
        <v/>
      </c>
      <c r="AJ182">
        <f>INDEX('Input EIA SEDS'!$A:$BZ, $A182, COLUMN(AJ182))</f>
        <v/>
      </c>
      <c r="AK182">
        <f>INDEX('Input EIA SEDS'!$A:$BZ, $A182, COLUMN(AK182))</f>
        <v/>
      </c>
      <c r="AL182">
        <f>INDEX('Input EIA SEDS'!$A:$BZ, $A182, COLUMN(AL182))</f>
        <v/>
      </c>
      <c r="AM182">
        <f>INDEX('Input EIA SEDS'!$A:$BZ, $A182, COLUMN(AM182))</f>
        <v/>
      </c>
      <c r="AN182">
        <f>INDEX('Input EIA SEDS'!$A:$BZ, $A182, COLUMN(AN182))</f>
        <v/>
      </c>
      <c r="AO182">
        <f>INDEX('Input EIA SEDS'!$A:$BZ, $A182, COLUMN(AO182))</f>
        <v/>
      </c>
      <c r="AP182">
        <f>INDEX('Input EIA SEDS'!$A:$BZ, $A182, COLUMN(AP182))</f>
        <v/>
      </c>
      <c r="AQ182">
        <f>INDEX('Input EIA SEDS'!$A:$BZ, $A182, COLUMN(AQ182))</f>
        <v/>
      </c>
      <c r="AR182">
        <f>INDEX('Input EIA SEDS'!$A:$BZ, $A182, COLUMN(AR182))</f>
        <v/>
      </c>
      <c r="AS182">
        <f>INDEX('Input EIA SEDS'!$A:$BZ, $A182, COLUMN(AS182))</f>
        <v/>
      </c>
      <c r="AT182">
        <f>INDEX('Input EIA SEDS'!$A:$BZ, $A182, COLUMN(AT182))</f>
        <v/>
      </c>
      <c r="AU182">
        <f>INDEX('Input EIA SEDS'!$A:$BZ, $A182, COLUMN(AU182))</f>
        <v/>
      </c>
      <c r="AV182">
        <f>INDEX('Input EIA SEDS'!$A:$BZ, $A182, COLUMN(AV182))</f>
        <v/>
      </c>
      <c r="AW182">
        <f>INDEX('Input EIA SEDS'!$A:$BZ, $A182, COLUMN(AW182))</f>
        <v/>
      </c>
      <c r="AX182">
        <f>INDEX('Input EIA SEDS'!$A:$BZ, $A182, COLUMN(AX182))</f>
        <v/>
      </c>
      <c r="AY182">
        <f>INDEX('Input EIA SEDS'!$A:$BZ, $A182, COLUMN(AY182))</f>
        <v/>
      </c>
      <c r="AZ182">
        <f>INDEX('Input EIA SEDS'!$A:$BZ, $A182, COLUMN(AZ182))</f>
        <v/>
      </c>
      <c r="BA182">
        <f>INDEX('Input EIA SEDS'!$A:$BZ, $A182, COLUMN(BA182))</f>
        <v/>
      </c>
      <c r="BB182">
        <f>INDEX('Input EIA SEDS'!$A:$BZ, $A182, COLUMN(BB182))</f>
        <v/>
      </c>
      <c r="BC182">
        <f>INDEX('Input EIA SEDS'!$A:$BZ, $A182, COLUMN(BC182))</f>
        <v/>
      </c>
      <c r="BD182">
        <f>INDEX('Input EIA SEDS'!$A:$BZ, $A182, COLUMN(BD182))</f>
        <v/>
      </c>
      <c r="BE182">
        <f>INDEX('Input EIA SEDS'!$A:$BZ, $A182, COLUMN(BE182))</f>
        <v/>
      </c>
      <c r="BF182">
        <f>INDEX('Input EIA SEDS'!$A:$BZ, $A182, COLUMN(BF182))</f>
        <v/>
      </c>
      <c r="BG182">
        <f>INDEX('Input EIA SEDS'!$A:$BZ, $A182, COLUMN(BG182))</f>
        <v/>
      </c>
      <c r="BH182">
        <f>INDEX('Input EIA SEDS'!$A:$BZ, $A182, COLUMN(BH182))</f>
        <v/>
      </c>
      <c r="BI182">
        <f>INDEX('Input EIA SEDS'!$A:$BZ, $A182, COLUMN(BI182))</f>
        <v/>
      </c>
      <c r="BJ182">
        <f>INDEX('Input EIA SEDS'!$A:$BZ, $A182, COLUMN(BJ182))</f>
        <v/>
      </c>
      <c r="BK182">
        <f>INDEX('Input EIA SEDS'!$A:$BZ, $A182, COLUMN(BK182))</f>
        <v/>
      </c>
      <c r="BL182">
        <f>INDEX('Input EIA SEDS'!$A:$BZ, $A182, COLUMN(BL182))</f>
        <v/>
      </c>
      <c r="BM182">
        <f>INDEX('Input EIA SEDS'!$A:$BZ, $A182, COLUMN(BM182))</f>
        <v/>
      </c>
      <c r="BN182">
        <f>INDEX('Input EIA SEDS'!$A:$BZ, $A182, COLUMN(BN182))</f>
        <v/>
      </c>
      <c r="BO182">
        <f>INDEX('Input EIA SEDS'!$A:$BZ, $A182, COLUMN(BO182))</f>
        <v/>
      </c>
      <c r="BP182">
        <f>INDEX('Input EIA SEDS'!$A:$BZ, $A182, COLUMN(BP182))</f>
        <v/>
      </c>
      <c r="BQ182">
        <f>INDEX('Input EIA SEDS'!$A:$BZ, $A182, COLUMN(BQ182))</f>
        <v/>
      </c>
      <c r="BR182">
        <f>INDEX('Input EIA SEDS'!$A:$BZ, $A182, COLUMN(BR182))</f>
        <v/>
      </c>
      <c r="BS182">
        <f>INDEX('Input EIA SEDS'!$A:$BZ, $A182, COLUMN(BS182))</f>
        <v/>
      </c>
      <c r="BT182">
        <f>INDEX('Input EIA SEDS'!$A:$BZ, $A182, COLUMN(BT182))</f>
        <v/>
      </c>
      <c r="BU182">
        <f>INDEX('Input EIA SEDS'!$A:$BZ, $A182, COLUMN(BU182))</f>
        <v/>
      </c>
      <c r="BV182">
        <f>INDEX('Input EIA SEDS'!$A:$BZ, $A182, COLUMN(BV182))</f>
        <v/>
      </c>
      <c r="BW182">
        <f>INDEX('Input EIA SEDS'!$A:$BZ, $A182, COLUMN(BW182))</f>
        <v/>
      </c>
    </row>
    <row r="183" spans="1:75">
      <c r="A183">
        <f>MATCH($C183,'Input EIA SEDS'!$C:$C,0)</f>
        <v/>
      </c>
      <c r="B183">
        <f>INDEX('Input EIA SEDS'!$A:$BZ, $A183, COLUMN(B183))</f>
        <v/>
      </c>
      <c r="C183" t="s">
        <v>1289</v>
      </c>
      <c r="D183">
        <f>INDEX('Input EIA SEDS'!$A:$BZ, $A183, COLUMN(D183))</f>
        <v/>
      </c>
      <c r="E183">
        <f>INDEX('Input EIA SEDS'!$A:$BZ, $A183, COLUMN(E183))</f>
        <v/>
      </c>
      <c r="F183">
        <f>INDEX('Input EIA SEDS'!$A:$BZ, $A183, COLUMN(F183))</f>
        <v/>
      </c>
      <c r="G183">
        <f>INDEX('Input EIA SEDS'!$A:$BZ, $A183, COLUMN(G183))</f>
        <v/>
      </c>
      <c r="H183">
        <f>INDEX('Input EIA SEDS'!$A:$BZ, $A183, COLUMN(H183))</f>
        <v/>
      </c>
      <c r="I183">
        <f>INDEX('Input EIA SEDS'!$A:$BZ, $A183, COLUMN(I183))</f>
        <v/>
      </c>
      <c r="J183">
        <f>INDEX('Input EIA SEDS'!$A:$BZ, $A183, COLUMN(J183))</f>
        <v/>
      </c>
      <c r="K183">
        <f>INDEX('Input EIA SEDS'!$A:$BZ, $A183, COLUMN(K183))</f>
        <v/>
      </c>
      <c r="L183">
        <f>INDEX('Input EIA SEDS'!$A:$BZ, $A183, COLUMN(L183))</f>
        <v/>
      </c>
      <c r="M183">
        <f>INDEX('Input EIA SEDS'!$A:$BZ, $A183, COLUMN(M183))</f>
        <v/>
      </c>
      <c r="N183">
        <f>INDEX('Input EIA SEDS'!$A:$BZ, $A183, COLUMN(N183))</f>
        <v/>
      </c>
      <c r="O183">
        <f>INDEX('Input EIA SEDS'!$A:$BZ, $A183, COLUMN(O183))</f>
        <v/>
      </c>
      <c r="P183">
        <f>INDEX('Input EIA SEDS'!$A:$BZ, $A183, COLUMN(P183))</f>
        <v/>
      </c>
      <c r="Q183">
        <f>INDEX('Input EIA SEDS'!$A:$BZ, $A183, COLUMN(Q183))</f>
        <v/>
      </c>
      <c r="R183">
        <f>INDEX('Input EIA SEDS'!$A:$BZ, $A183, COLUMN(R183))</f>
        <v/>
      </c>
      <c r="S183">
        <f>INDEX('Input EIA SEDS'!$A:$BZ, $A183, COLUMN(S183))</f>
        <v/>
      </c>
      <c r="T183">
        <f>INDEX('Input EIA SEDS'!$A:$BZ, $A183, COLUMN(T183))</f>
        <v/>
      </c>
      <c r="U183">
        <f>INDEX('Input EIA SEDS'!$A:$BZ, $A183, COLUMN(U183))</f>
        <v/>
      </c>
      <c r="V183">
        <f>INDEX('Input EIA SEDS'!$A:$BZ, $A183, COLUMN(V183))</f>
        <v/>
      </c>
      <c r="W183">
        <f>INDEX('Input EIA SEDS'!$A:$BZ, $A183, COLUMN(W183))</f>
        <v/>
      </c>
      <c r="X183">
        <f>INDEX('Input EIA SEDS'!$A:$BZ, $A183, COLUMN(X183))</f>
        <v/>
      </c>
      <c r="Y183">
        <f>INDEX('Input EIA SEDS'!$A:$BZ, $A183, COLUMN(Y183))</f>
        <v/>
      </c>
      <c r="Z183">
        <f>INDEX('Input EIA SEDS'!$A:$BZ, $A183, COLUMN(Z183))</f>
        <v/>
      </c>
      <c r="AA183">
        <f>INDEX('Input EIA SEDS'!$A:$BZ, $A183, COLUMN(AA183))</f>
        <v/>
      </c>
      <c r="AB183">
        <f>INDEX('Input EIA SEDS'!$A:$BZ, $A183, COLUMN(AB183))</f>
        <v/>
      </c>
      <c r="AC183">
        <f>INDEX('Input EIA SEDS'!$A:$BZ, $A183, COLUMN(AC183))</f>
        <v/>
      </c>
      <c r="AD183">
        <f>INDEX('Input EIA SEDS'!$A:$BZ, $A183, COLUMN(AD183))</f>
        <v/>
      </c>
      <c r="AE183">
        <f>INDEX('Input EIA SEDS'!$A:$BZ, $A183, COLUMN(AE183))</f>
        <v/>
      </c>
      <c r="AF183">
        <f>INDEX('Input EIA SEDS'!$A:$BZ, $A183, COLUMN(AF183))</f>
        <v/>
      </c>
      <c r="AG183">
        <f>INDEX('Input EIA SEDS'!$A:$BZ, $A183, COLUMN(AG183))</f>
        <v/>
      </c>
      <c r="AH183">
        <f>INDEX('Input EIA SEDS'!$A:$BZ, $A183, COLUMN(AH183))</f>
        <v/>
      </c>
      <c r="AI183">
        <f>INDEX('Input EIA SEDS'!$A:$BZ, $A183, COLUMN(AI183))</f>
        <v/>
      </c>
      <c r="AJ183">
        <f>INDEX('Input EIA SEDS'!$A:$BZ, $A183, COLUMN(AJ183))</f>
        <v/>
      </c>
      <c r="AK183">
        <f>INDEX('Input EIA SEDS'!$A:$BZ, $A183, COLUMN(AK183))</f>
        <v/>
      </c>
      <c r="AL183">
        <f>INDEX('Input EIA SEDS'!$A:$BZ, $A183, COLUMN(AL183))</f>
        <v/>
      </c>
      <c r="AM183">
        <f>INDEX('Input EIA SEDS'!$A:$BZ, $A183, COLUMN(AM183))</f>
        <v/>
      </c>
      <c r="AN183">
        <f>INDEX('Input EIA SEDS'!$A:$BZ, $A183, COLUMN(AN183))</f>
        <v/>
      </c>
      <c r="AO183">
        <f>INDEX('Input EIA SEDS'!$A:$BZ, $A183, COLUMN(AO183))</f>
        <v/>
      </c>
      <c r="AP183">
        <f>INDEX('Input EIA SEDS'!$A:$BZ, $A183, COLUMN(AP183))</f>
        <v/>
      </c>
      <c r="AQ183">
        <f>INDEX('Input EIA SEDS'!$A:$BZ, $A183, COLUMN(AQ183))</f>
        <v/>
      </c>
      <c r="AR183">
        <f>INDEX('Input EIA SEDS'!$A:$BZ, $A183, COLUMN(AR183))</f>
        <v/>
      </c>
      <c r="AS183">
        <f>INDEX('Input EIA SEDS'!$A:$BZ, $A183, COLUMN(AS183))</f>
        <v/>
      </c>
      <c r="AT183">
        <f>INDEX('Input EIA SEDS'!$A:$BZ, $A183, COLUMN(AT183))</f>
        <v/>
      </c>
      <c r="AU183">
        <f>INDEX('Input EIA SEDS'!$A:$BZ, $A183, COLUMN(AU183))</f>
        <v/>
      </c>
      <c r="AV183">
        <f>INDEX('Input EIA SEDS'!$A:$BZ, $A183, COLUMN(AV183))</f>
        <v/>
      </c>
      <c r="AW183">
        <f>INDEX('Input EIA SEDS'!$A:$BZ, $A183, COLUMN(AW183))</f>
        <v/>
      </c>
      <c r="AX183">
        <f>INDEX('Input EIA SEDS'!$A:$BZ, $A183, COLUMN(AX183))</f>
        <v/>
      </c>
      <c r="AY183">
        <f>INDEX('Input EIA SEDS'!$A:$BZ, $A183, COLUMN(AY183))</f>
        <v/>
      </c>
      <c r="AZ183">
        <f>INDEX('Input EIA SEDS'!$A:$BZ, $A183, COLUMN(AZ183))</f>
        <v/>
      </c>
      <c r="BA183">
        <f>INDEX('Input EIA SEDS'!$A:$BZ, $A183, COLUMN(BA183))</f>
        <v/>
      </c>
      <c r="BB183">
        <f>INDEX('Input EIA SEDS'!$A:$BZ, $A183, COLUMN(BB183))</f>
        <v/>
      </c>
      <c r="BC183">
        <f>INDEX('Input EIA SEDS'!$A:$BZ, $A183, COLUMN(BC183))</f>
        <v/>
      </c>
      <c r="BD183">
        <f>INDEX('Input EIA SEDS'!$A:$BZ, $A183, COLUMN(BD183))</f>
        <v/>
      </c>
      <c r="BE183">
        <f>INDEX('Input EIA SEDS'!$A:$BZ, $A183, COLUMN(BE183))</f>
        <v/>
      </c>
      <c r="BF183">
        <f>INDEX('Input EIA SEDS'!$A:$BZ, $A183, COLUMN(BF183))</f>
        <v/>
      </c>
      <c r="BG183">
        <f>INDEX('Input EIA SEDS'!$A:$BZ, $A183, COLUMN(BG183))</f>
        <v/>
      </c>
      <c r="BH183">
        <f>INDEX('Input EIA SEDS'!$A:$BZ, $A183, COLUMN(BH183))</f>
        <v/>
      </c>
      <c r="BI183">
        <f>INDEX('Input EIA SEDS'!$A:$BZ, $A183, COLUMN(BI183))</f>
        <v/>
      </c>
      <c r="BJ183">
        <f>INDEX('Input EIA SEDS'!$A:$BZ, $A183, COLUMN(BJ183))</f>
        <v/>
      </c>
      <c r="BK183">
        <f>INDEX('Input EIA SEDS'!$A:$BZ, $A183, COLUMN(BK183))</f>
        <v/>
      </c>
      <c r="BL183">
        <f>INDEX('Input EIA SEDS'!$A:$BZ, $A183, COLUMN(BL183))</f>
        <v/>
      </c>
      <c r="BM183">
        <f>INDEX('Input EIA SEDS'!$A:$BZ, $A183, COLUMN(BM183))</f>
        <v/>
      </c>
      <c r="BN183">
        <f>INDEX('Input EIA SEDS'!$A:$BZ, $A183, COLUMN(BN183))</f>
        <v/>
      </c>
      <c r="BO183">
        <f>INDEX('Input EIA SEDS'!$A:$BZ, $A183, COLUMN(BO183))</f>
        <v/>
      </c>
      <c r="BP183">
        <f>INDEX('Input EIA SEDS'!$A:$BZ, $A183, COLUMN(BP183))</f>
        <v/>
      </c>
      <c r="BQ183">
        <f>INDEX('Input EIA SEDS'!$A:$BZ, $A183, COLUMN(BQ183))</f>
        <v/>
      </c>
      <c r="BR183">
        <f>INDEX('Input EIA SEDS'!$A:$BZ, $A183, COLUMN(BR183))</f>
        <v/>
      </c>
      <c r="BS183">
        <f>INDEX('Input EIA SEDS'!$A:$BZ, $A183, COLUMN(BS183))</f>
        <v/>
      </c>
      <c r="BT183">
        <f>INDEX('Input EIA SEDS'!$A:$BZ, $A183, COLUMN(BT183))</f>
        <v/>
      </c>
      <c r="BU183">
        <f>INDEX('Input EIA SEDS'!$A:$BZ, $A183, COLUMN(BU183))</f>
        <v/>
      </c>
      <c r="BV183">
        <f>INDEX('Input EIA SEDS'!$A:$BZ, $A183, COLUMN(BV183))</f>
        <v/>
      </c>
      <c r="BW183">
        <f>INDEX('Input EIA SEDS'!$A:$BZ, $A183, COLUMN(BW183))</f>
        <v/>
      </c>
    </row>
    <row r="184" spans="1:75">
      <c r="A184">
        <f>MATCH($C184,'Input EIA SEDS'!$C:$C,0)</f>
        <v/>
      </c>
      <c r="B184">
        <f>INDEX('Input EIA SEDS'!$A:$BZ, $A184, COLUMN(B184))</f>
        <v/>
      </c>
      <c r="C184" t="s">
        <v>1291</v>
      </c>
      <c r="D184">
        <f>INDEX('Input EIA SEDS'!$A:$BZ, $A184, COLUMN(D184))</f>
        <v/>
      </c>
      <c r="E184">
        <f>INDEX('Input EIA SEDS'!$A:$BZ, $A184, COLUMN(E184))</f>
        <v/>
      </c>
      <c r="F184">
        <f>INDEX('Input EIA SEDS'!$A:$BZ, $A184, COLUMN(F184))</f>
        <v/>
      </c>
      <c r="G184">
        <f>INDEX('Input EIA SEDS'!$A:$BZ, $A184, COLUMN(G184))</f>
        <v/>
      </c>
      <c r="H184">
        <f>INDEX('Input EIA SEDS'!$A:$BZ, $A184, COLUMN(H184))</f>
        <v/>
      </c>
      <c r="I184">
        <f>INDEX('Input EIA SEDS'!$A:$BZ, $A184, COLUMN(I184))</f>
        <v/>
      </c>
      <c r="J184">
        <f>INDEX('Input EIA SEDS'!$A:$BZ, $A184, COLUMN(J184))</f>
        <v/>
      </c>
      <c r="K184">
        <f>INDEX('Input EIA SEDS'!$A:$BZ, $A184, COLUMN(K184))</f>
        <v/>
      </c>
      <c r="L184">
        <f>INDEX('Input EIA SEDS'!$A:$BZ, $A184, COLUMN(L184))</f>
        <v/>
      </c>
      <c r="M184">
        <f>INDEX('Input EIA SEDS'!$A:$BZ, $A184, COLUMN(M184))</f>
        <v/>
      </c>
      <c r="N184">
        <f>INDEX('Input EIA SEDS'!$A:$BZ, $A184, COLUMN(N184))</f>
        <v/>
      </c>
      <c r="O184">
        <f>INDEX('Input EIA SEDS'!$A:$BZ, $A184, COLUMN(O184))</f>
        <v/>
      </c>
      <c r="P184">
        <f>INDEX('Input EIA SEDS'!$A:$BZ, $A184, COLUMN(P184))</f>
        <v/>
      </c>
      <c r="Q184">
        <f>INDEX('Input EIA SEDS'!$A:$BZ, $A184, COLUMN(Q184))</f>
        <v/>
      </c>
      <c r="R184">
        <f>INDEX('Input EIA SEDS'!$A:$BZ, $A184, COLUMN(R184))</f>
        <v/>
      </c>
      <c r="S184">
        <f>INDEX('Input EIA SEDS'!$A:$BZ, $A184, COLUMN(S184))</f>
        <v/>
      </c>
      <c r="T184">
        <f>INDEX('Input EIA SEDS'!$A:$BZ, $A184, COLUMN(T184))</f>
        <v/>
      </c>
      <c r="U184">
        <f>INDEX('Input EIA SEDS'!$A:$BZ, $A184, COLUMN(U184))</f>
        <v/>
      </c>
      <c r="V184">
        <f>INDEX('Input EIA SEDS'!$A:$BZ, $A184, COLUMN(V184))</f>
        <v/>
      </c>
      <c r="W184">
        <f>INDEX('Input EIA SEDS'!$A:$BZ, $A184, COLUMN(W184))</f>
        <v/>
      </c>
      <c r="X184">
        <f>INDEX('Input EIA SEDS'!$A:$BZ, $A184, COLUMN(X184))</f>
        <v/>
      </c>
      <c r="Y184">
        <f>INDEX('Input EIA SEDS'!$A:$BZ, $A184, COLUMN(Y184))</f>
        <v/>
      </c>
      <c r="Z184">
        <f>INDEX('Input EIA SEDS'!$A:$BZ, $A184, COLUMN(Z184))</f>
        <v/>
      </c>
      <c r="AA184">
        <f>INDEX('Input EIA SEDS'!$A:$BZ, $A184, COLUMN(AA184))</f>
        <v/>
      </c>
      <c r="AB184">
        <f>INDEX('Input EIA SEDS'!$A:$BZ, $A184, COLUMN(AB184))</f>
        <v/>
      </c>
      <c r="AC184">
        <f>INDEX('Input EIA SEDS'!$A:$BZ, $A184, COLUMN(AC184))</f>
        <v/>
      </c>
      <c r="AD184">
        <f>INDEX('Input EIA SEDS'!$A:$BZ, $A184, COLUMN(AD184))</f>
        <v/>
      </c>
      <c r="AE184">
        <f>INDEX('Input EIA SEDS'!$A:$BZ, $A184, COLUMN(AE184))</f>
        <v/>
      </c>
      <c r="AF184">
        <f>INDEX('Input EIA SEDS'!$A:$BZ, $A184, COLUMN(AF184))</f>
        <v/>
      </c>
      <c r="AG184">
        <f>INDEX('Input EIA SEDS'!$A:$BZ, $A184, COLUMN(AG184))</f>
        <v/>
      </c>
      <c r="AH184">
        <f>INDEX('Input EIA SEDS'!$A:$BZ, $A184, COLUMN(AH184))</f>
        <v/>
      </c>
      <c r="AI184">
        <f>INDEX('Input EIA SEDS'!$A:$BZ, $A184, COLUMN(AI184))</f>
        <v/>
      </c>
      <c r="AJ184">
        <f>INDEX('Input EIA SEDS'!$A:$BZ, $A184, COLUMN(AJ184))</f>
        <v/>
      </c>
      <c r="AK184">
        <f>INDEX('Input EIA SEDS'!$A:$BZ, $A184, COLUMN(AK184))</f>
        <v/>
      </c>
      <c r="AL184">
        <f>INDEX('Input EIA SEDS'!$A:$BZ, $A184, COLUMN(AL184))</f>
        <v/>
      </c>
      <c r="AM184">
        <f>INDEX('Input EIA SEDS'!$A:$BZ, $A184, COLUMN(AM184))</f>
        <v/>
      </c>
      <c r="AN184">
        <f>INDEX('Input EIA SEDS'!$A:$BZ, $A184, COLUMN(AN184))</f>
        <v/>
      </c>
      <c r="AO184">
        <f>INDEX('Input EIA SEDS'!$A:$BZ, $A184, COLUMN(AO184))</f>
        <v/>
      </c>
      <c r="AP184">
        <f>INDEX('Input EIA SEDS'!$A:$BZ, $A184, COLUMN(AP184))</f>
        <v/>
      </c>
      <c r="AQ184">
        <f>INDEX('Input EIA SEDS'!$A:$BZ, $A184, COLUMN(AQ184))</f>
        <v/>
      </c>
      <c r="AR184">
        <f>INDEX('Input EIA SEDS'!$A:$BZ, $A184, COLUMN(AR184))</f>
        <v/>
      </c>
      <c r="AS184">
        <f>INDEX('Input EIA SEDS'!$A:$BZ, $A184, COLUMN(AS184))</f>
        <v/>
      </c>
      <c r="AT184">
        <f>INDEX('Input EIA SEDS'!$A:$BZ, $A184, COLUMN(AT184))</f>
        <v/>
      </c>
      <c r="AU184">
        <f>INDEX('Input EIA SEDS'!$A:$BZ, $A184, COLUMN(AU184))</f>
        <v/>
      </c>
      <c r="AV184">
        <f>INDEX('Input EIA SEDS'!$A:$BZ, $A184, COLUMN(AV184))</f>
        <v/>
      </c>
      <c r="AW184">
        <f>INDEX('Input EIA SEDS'!$A:$BZ, $A184, COLUMN(AW184))</f>
        <v/>
      </c>
      <c r="AX184">
        <f>INDEX('Input EIA SEDS'!$A:$BZ, $A184, COLUMN(AX184))</f>
        <v/>
      </c>
      <c r="AY184">
        <f>INDEX('Input EIA SEDS'!$A:$BZ, $A184, COLUMN(AY184))</f>
        <v/>
      </c>
      <c r="AZ184">
        <f>INDEX('Input EIA SEDS'!$A:$BZ, $A184, COLUMN(AZ184))</f>
        <v/>
      </c>
      <c r="BA184">
        <f>INDEX('Input EIA SEDS'!$A:$BZ, $A184, COLUMN(BA184))</f>
        <v/>
      </c>
      <c r="BB184">
        <f>INDEX('Input EIA SEDS'!$A:$BZ, $A184, COLUMN(BB184))</f>
        <v/>
      </c>
      <c r="BC184">
        <f>INDEX('Input EIA SEDS'!$A:$BZ, $A184, COLUMN(BC184))</f>
        <v/>
      </c>
      <c r="BD184">
        <f>INDEX('Input EIA SEDS'!$A:$BZ, $A184, COLUMN(BD184))</f>
        <v/>
      </c>
      <c r="BE184">
        <f>INDEX('Input EIA SEDS'!$A:$BZ, $A184, COLUMN(BE184))</f>
        <v/>
      </c>
      <c r="BF184">
        <f>INDEX('Input EIA SEDS'!$A:$BZ, $A184, COLUMN(BF184))</f>
        <v/>
      </c>
      <c r="BG184">
        <f>INDEX('Input EIA SEDS'!$A:$BZ, $A184, COLUMN(BG184))</f>
        <v/>
      </c>
      <c r="BH184">
        <f>INDEX('Input EIA SEDS'!$A:$BZ, $A184, COLUMN(BH184))</f>
        <v/>
      </c>
      <c r="BI184">
        <f>INDEX('Input EIA SEDS'!$A:$BZ, $A184, COLUMN(BI184))</f>
        <v/>
      </c>
      <c r="BJ184">
        <f>INDEX('Input EIA SEDS'!$A:$BZ, $A184, COLUMN(BJ184))</f>
        <v/>
      </c>
      <c r="BK184">
        <f>INDEX('Input EIA SEDS'!$A:$BZ, $A184, COLUMN(BK184))</f>
        <v/>
      </c>
      <c r="BL184">
        <f>INDEX('Input EIA SEDS'!$A:$BZ, $A184, COLUMN(BL184))</f>
        <v/>
      </c>
      <c r="BM184">
        <f>INDEX('Input EIA SEDS'!$A:$BZ, $A184, COLUMN(BM184))</f>
        <v/>
      </c>
      <c r="BN184">
        <f>INDEX('Input EIA SEDS'!$A:$BZ, $A184, COLUMN(BN184))</f>
        <v/>
      </c>
      <c r="BO184">
        <f>INDEX('Input EIA SEDS'!$A:$BZ, $A184, COLUMN(BO184))</f>
        <v/>
      </c>
      <c r="BP184">
        <f>INDEX('Input EIA SEDS'!$A:$BZ, $A184, COLUMN(BP184))</f>
        <v/>
      </c>
      <c r="BQ184">
        <f>INDEX('Input EIA SEDS'!$A:$BZ, $A184, COLUMN(BQ184))</f>
        <v/>
      </c>
      <c r="BR184">
        <f>INDEX('Input EIA SEDS'!$A:$BZ, $A184, COLUMN(BR184))</f>
        <v/>
      </c>
      <c r="BS184">
        <f>INDEX('Input EIA SEDS'!$A:$BZ, $A184, COLUMN(BS184))</f>
        <v/>
      </c>
      <c r="BT184">
        <f>INDEX('Input EIA SEDS'!$A:$BZ, $A184, COLUMN(BT184))</f>
        <v/>
      </c>
      <c r="BU184">
        <f>INDEX('Input EIA SEDS'!$A:$BZ, $A184, COLUMN(BU184))</f>
        <v/>
      </c>
      <c r="BV184">
        <f>INDEX('Input EIA SEDS'!$A:$BZ, $A184, COLUMN(BV184))</f>
        <v/>
      </c>
      <c r="BW184">
        <f>INDEX('Input EIA SEDS'!$A:$BZ, $A184, COLUMN(BW184))</f>
        <v/>
      </c>
    </row>
    <row r="185" spans="1:75">
      <c r="A185">
        <f>MATCH($C185,'Input EIA SEDS'!$C:$C,0)</f>
        <v/>
      </c>
      <c r="B185">
        <f>INDEX('Input EIA SEDS'!$A:$BZ, $A185, COLUMN(B185))</f>
        <v/>
      </c>
      <c r="C185" t="s">
        <v>1293</v>
      </c>
      <c r="D185">
        <f>INDEX('Input EIA SEDS'!$A:$BZ, $A185, COLUMN(D185))</f>
        <v/>
      </c>
      <c r="E185">
        <f>INDEX('Input EIA SEDS'!$A:$BZ, $A185, COLUMN(E185))</f>
        <v/>
      </c>
      <c r="F185">
        <f>INDEX('Input EIA SEDS'!$A:$BZ, $A185, COLUMN(F185))</f>
        <v/>
      </c>
      <c r="G185">
        <f>INDEX('Input EIA SEDS'!$A:$BZ, $A185, COLUMN(G185))</f>
        <v/>
      </c>
      <c r="H185">
        <f>INDEX('Input EIA SEDS'!$A:$BZ, $A185, COLUMN(H185))</f>
        <v/>
      </c>
      <c r="I185">
        <f>INDEX('Input EIA SEDS'!$A:$BZ, $A185, COLUMN(I185))</f>
        <v/>
      </c>
      <c r="J185">
        <f>INDEX('Input EIA SEDS'!$A:$BZ, $A185, COLUMN(J185))</f>
        <v/>
      </c>
      <c r="K185">
        <f>INDEX('Input EIA SEDS'!$A:$BZ, $A185, COLUMN(K185))</f>
        <v/>
      </c>
      <c r="L185">
        <f>INDEX('Input EIA SEDS'!$A:$BZ, $A185, COLUMN(L185))</f>
        <v/>
      </c>
      <c r="M185">
        <f>INDEX('Input EIA SEDS'!$A:$BZ, $A185, COLUMN(M185))</f>
        <v/>
      </c>
      <c r="N185">
        <f>INDEX('Input EIA SEDS'!$A:$BZ, $A185, COLUMN(N185))</f>
        <v/>
      </c>
      <c r="O185">
        <f>INDEX('Input EIA SEDS'!$A:$BZ, $A185, COLUMN(O185))</f>
        <v/>
      </c>
      <c r="P185">
        <f>INDEX('Input EIA SEDS'!$A:$BZ, $A185, COLUMN(P185))</f>
        <v/>
      </c>
      <c r="Q185">
        <f>INDEX('Input EIA SEDS'!$A:$BZ, $A185, COLUMN(Q185))</f>
        <v/>
      </c>
      <c r="R185">
        <f>INDEX('Input EIA SEDS'!$A:$BZ, $A185, COLUMN(R185))</f>
        <v/>
      </c>
      <c r="S185">
        <f>INDEX('Input EIA SEDS'!$A:$BZ, $A185, COLUMN(S185))</f>
        <v/>
      </c>
      <c r="T185">
        <f>INDEX('Input EIA SEDS'!$A:$BZ, $A185, COLUMN(T185))</f>
        <v/>
      </c>
      <c r="U185">
        <f>INDEX('Input EIA SEDS'!$A:$BZ, $A185, COLUMN(U185))</f>
        <v/>
      </c>
      <c r="V185">
        <f>INDEX('Input EIA SEDS'!$A:$BZ, $A185, COLUMN(V185))</f>
        <v/>
      </c>
      <c r="W185">
        <f>INDEX('Input EIA SEDS'!$A:$BZ, $A185, COLUMN(W185))</f>
        <v/>
      </c>
      <c r="X185">
        <f>INDEX('Input EIA SEDS'!$A:$BZ, $A185, COLUMN(X185))</f>
        <v/>
      </c>
      <c r="Y185">
        <f>INDEX('Input EIA SEDS'!$A:$BZ, $A185, COLUMN(Y185))</f>
        <v/>
      </c>
      <c r="Z185">
        <f>INDEX('Input EIA SEDS'!$A:$BZ, $A185, COLUMN(Z185))</f>
        <v/>
      </c>
      <c r="AA185">
        <f>INDEX('Input EIA SEDS'!$A:$BZ, $A185, COLUMN(AA185))</f>
        <v/>
      </c>
      <c r="AB185">
        <f>INDEX('Input EIA SEDS'!$A:$BZ, $A185, COLUMN(AB185))</f>
        <v/>
      </c>
      <c r="AC185">
        <f>INDEX('Input EIA SEDS'!$A:$BZ, $A185, COLUMN(AC185))</f>
        <v/>
      </c>
      <c r="AD185">
        <f>INDEX('Input EIA SEDS'!$A:$BZ, $A185, COLUMN(AD185))</f>
        <v/>
      </c>
      <c r="AE185">
        <f>INDEX('Input EIA SEDS'!$A:$BZ, $A185, COLUMN(AE185))</f>
        <v/>
      </c>
      <c r="AF185">
        <f>INDEX('Input EIA SEDS'!$A:$BZ, $A185, COLUMN(AF185))</f>
        <v/>
      </c>
      <c r="AG185">
        <f>INDEX('Input EIA SEDS'!$A:$BZ, $A185, COLUMN(AG185))</f>
        <v/>
      </c>
      <c r="AH185">
        <f>INDEX('Input EIA SEDS'!$A:$BZ, $A185, COLUMN(AH185))</f>
        <v/>
      </c>
      <c r="AI185">
        <f>INDEX('Input EIA SEDS'!$A:$BZ, $A185, COLUMN(AI185))</f>
        <v/>
      </c>
      <c r="AJ185">
        <f>INDEX('Input EIA SEDS'!$A:$BZ, $A185, COLUMN(AJ185))</f>
        <v/>
      </c>
      <c r="AK185">
        <f>INDEX('Input EIA SEDS'!$A:$BZ, $A185, COLUMN(AK185))</f>
        <v/>
      </c>
      <c r="AL185">
        <f>INDEX('Input EIA SEDS'!$A:$BZ, $A185, COLUMN(AL185))</f>
        <v/>
      </c>
      <c r="AM185">
        <f>INDEX('Input EIA SEDS'!$A:$BZ, $A185, COLUMN(AM185))</f>
        <v/>
      </c>
      <c r="AN185">
        <f>INDEX('Input EIA SEDS'!$A:$BZ, $A185, COLUMN(AN185))</f>
        <v/>
      </c>
      <c r="AO185">
        <f>INDEX('Input EIA SEDS'!$A:$BZ, $A185, COLUMN(AO185))</f>
        <v/>
      </c>
      <c r="AP185">
        <f>INDEX('Input EIA SEDS'!$A:$BZ, $A185, COLUMN(AP185))</f>
        <v/>
      </c>
      <c r="AQ185">
        <f>INDEX('Input EIA SEDS'!$A:$BZ, $A185, COLUMN(AQ185))</f>
        <v/>
      </c>
      <c r="AR185">
        <f>INDEX('Input EIA SEDS'!$A:$BZ, $A185, COLUMN(AR185))</f>
        <v/>
      </c>
      <c r="AS185">
        <f>INDEX('Input EIA SEDS'!$A:$BZ, $A185, COLUMN(AS185))</f>
        <v/>
      </c>
      <c r="AT185">
        <f>INDEX('Input EIA SEDS'!$A:$BZ, $A185, COLUMN(AT185))</f>
        <v/>
      </c>
      <c r="AU185">
        <f>INDEX('Input EIA SEDS'!$A:$BZ, $A185, COLUMN(AU185))</f>
        <v/>
      </c>
      <c r="AV185">
        <f>INDEX('Input EIA SEDS'!$A:$BZ, $A185, COLUMN(AV185))</f>
        <v/>
      </c>
      <c r="AW185">
        <f>INDEX('Input EIA SEDS'!$A:$BZ, $A185, COLUMN(AW185))</f>
        <v/>
      </c>
      <c r="AX185">
        <f>INDEX('Input EIA SEDS'!$A:$BZ, $A185, COLUMN(AX185))</f>
        <v/>
      </c>
      <c r="AY185">
        <f>INDEX('Input EIA SEDS'!$A:$BZ, $A185, COLUMN(AY185))</f>
        <v/>
      </c>
      <c r="AZ185">
        <f>INDEX('Input EIA SEDS'!$A:$BZ, $A185, COLUMN(AZ185))</f>
        <v/>
      </c>
      <c r="BA185">
        <f>INDEX('Input EIA SEDS'!$A:$BZ, $A185, COLUMN(BA185))</f>
        <v/>
      </c>
      <c r="BB185">
        <f>INDEX('Input EIA SEDS'!$A:$BZ, $A185, COLUMN(BB185))</f>
        <v/>
      </c>
      <c r="BC185">
        <f>INDEX('Input EIA SEDS'!$A:$BZ, $A185, COLUMN(BC185))</f>
        <v/>
      </c>
      <c r="BD185">
        <f>INDEX('Input EIA SEDS'!$A:$BZ, $A185, COLUMN(BD185))</f>
        <v/>
      </c>
      <c r="BE185">
        <f>INDEX('Input EIA SEDS'!$A:$BZ, $A185, COLUMN(BE185))</f>
        <v/>
      </c>
      <c r="BF185">
        <f>INDEX('Input EIA SEDS'!$A:$BZ, $A185, COLUMN(BF185))</f>
        <v/>
      </c>
      <c r="BG185">
        <f>INDEX('Input EIA SEDS'!$A:$BZ, $A185, COLUMN(BG185))</f>
        <v/>
      </c>
      <c r="BH185">
        <f>INDEX('Input EIA SEDS'!$A:$BZ, $A185, COLUMN(BH185))</f>
        <v/>
      </c>
      <c r="BI185">
        <f>INDEX('Input EIA SEDS'!$A:$BZ, $A185, COLUMN(BI185))</f>
        <v/>
      </c>
      <c r="BJ185">
        <f>INDEX('Input EIA SEDS'!$A:$BZ, $A185, COLUMN(BJ185))</f>
        <v/>
      </c>
      <c r="BK185">
        <f>INDEX('Input EIA SEDS'!$A:$BZ, $A185, COLUMN(BK185))</f>
        <v/>
      </c>
      <c r="BL185">
        <f>INDEX('Input EIA SEDS'!$A:$BZ, $A185, COLUMN(BL185))</f>
        <v/>
      </c>
      <c r="BM185">
        <f>INDEX('Input EIA SEDS'!$A:$BZ, $A185, COLUMN(BM185))</f>
        <v/>
      </c>
      <c r="BN185">
        <f>INDEX('Input EIA SEDS'!$A:$BZ, $A185, COLUMN(BN185))</f>
        <v/>
      </c>
      <c r="BO185">
        <f>INDEX('Input EIA SEDS'!$A:$BZ, $A185, COLUMN(BO185))</f>
        <v/>
      </c>
      <c r="BP185">
        <f>INDEX('Input EIA SEDS'!$A:$BZ, $A185, COLUMN(BP185))</f>
        <v/>
      </c>
      <c r="BQ185">
        <f>INDEX('Input EIA SEDS'!$A:$BZ, $A185, COLUMN(BQ185))</f>
        <v/>
      </c>
      <c r="BR185">
        <f>INDEX('Input EIA SEDS'!$A:$BZ, $A185, COLUMN(BR185))</f>
        <v/>
      </c>
      <c r="BS185">
        <f>INDEX('Input EIA SEDS'!$A:$BZ, $A185, COLUMN(BS185))</f>
        <v/>
      </c>
      <c r="BT185">
        <f>INDEX('Input EIA SEDS'!$A:$BZ, $A185, COLUMN(BT185))</f>
        <v/>
      </c>
      <c r="BU185">
        <f>INDEX('Input EIA SEDS'!$A:$BZ, $A185, COLUMN(BU185))</f>
        <v/>
      </c>
      <c r="BV185">
        <f>INDEX('Input EIA SEDS'!$A:$BZ, $A185, COLUMN(BV185))</f>
        <v/>
      </c>
      <c r="BW185">
        <f>INDEX('Input EIA SEDS'!$A:$BZ, $A185, COLUMN(BW185))</f>
        <v/>
      </c>
    </row>
    <row r="186" spans="1:75">
      <c r="A186">
        <f>MATCH($C186,'Input EIA SEDS'!$C:$C,0)</f>
        <v/>
      </c>
      <c r="B186">
        <f>INDEX('Input EIA SEDS'!$A:$BZ, $A186, COLUMN(B186))</f>
        <v/>
      </c>
      <c r="C186" t="s">
        <v>1295</v>
      </c>
      <c r="D186">
        <f>INDEX('Input EIA SEDS'!$A:$BZ, $A186, COLUMN(D186))</f>
        <v/>
      </c>
      <c r="E186">
        <f>INDEX('Input EIA SEDS'!$A:$BZ, $A186, COLUMN(E186))</f>
        <v/>
      </c>
      <c r="F186">
        <f>INDEX('Input EIA SEDS'!$A:$BZ, $A186, COLUMN(F186))</f>
        <v/>
      </c>
      <c r="G186">
        <f>INDEX('Input EIA SEDS'!$A:$BZ, $A186, COLUMN(G186))</f>
        <v/>
      </c>
      <c r="H186">
        <f>INDEX('Input EIA SEDS'!$A:$BZ, $A186, COLUMN(H186))</f>
        <v/>
      </c>
      <c r="I186">
        <f>INDEX('Input EIA SEDS'!$A:$BZ, $A186, COLUMN(I186))</f>
        <v/>
      </c>
      <c r="J186">
        <f>INDEX('Input EIA SEDS'!$A:$BZ, $A186, COLUMN(J186))</f>
        <v/>
      </c>
      <c r="K186">
        <f>INDEX('Input EIA SEDS'!$A:$BZ, $A186, COLUMN(K186))</f>
        <v/>
      </c>
      <c r="L186">
        <f>INDEX('Input EIA SEDS'!$A:$BZ, $A186, COLUMN(L186))</f>
        <v/>
      </c>
      <c r="M186">
        <f>INDEX('Input EIA SEDS'!$A:$BZ, $A186, COLUMN(M186))</f>
        <v/>
      </c>
      <c r="N186">
        <f>INDEX('Input EIA SEDS'!$A:$BZ, $A186, COLUMN(N186))</f>
        <v/>
      </c>
      <c r="O186">
        <f>INDEX('Input EIA SEDS'!$A:$BZ, $A186, COLUMN(O186))</f>
        <v/>
      </c>
      <c r="P186">
        <f>INDEX('Input EIA SEDS'!$A:$BZ, $A186, COLUMN(P186))</f>
        <v/>
      </c>
      <c r="Q186">
        <f>INDEX('Input EIA SEDS'!$A:$BZ, $A186, COLUMN(Q186))</f>
        <v/>
      </c>
      <c r="R186">
        <f>INDEX('Input EIA SEDS'!$A:$BZ, $A186, COLUMN(R186))</f>
        <v/>
      </c>
      <c r="S186">
        <f>INDEX('Input EIA SEDS'!$A:$BZ, $A186, COLUMN(S186))</f>
        <v/>
      </c>
      <c r="T186">
        <f>INDEX('Input EIA SEDS'!$A:$BZ, $A186, COLUMN(T186))</f>
        <v/>
      </c>
      <c r="U186">
        <f>INDEX('Input EIA SEDS'!$A:$BZ, $A186, COLUMN(U186))</f>
        <v/>
      </c>
      <c r="V186">
        <f>INDEX('Input EIA SEDS'!$A:$BZ, $A186, COLUMN(V186))</f>
        <v/>
      </c>
      <c r="W186">
        <f>INDEX('Input EIA SEDS'!$A:$BZ, $A186, COLUMN(W186))</f>
        <v/>
      </c>
      <c r="X186">
        <f>INDEX('Input EIA SEDS'!$A:$BZ, $A186, COLUMN(X186))</f>
        <v/>
      </c>
      <c r="Y186">
        <f>INDEX('Input EIA SEDS'!$A:$BZ, $A186, COLUMN(Y186))</f>
        <v/>
      </c>
      <c r="Z186">
        <f>INDEX('Input EIA SEDS'!$A:$BZ, $A186, COLUMN(Z186))</f>
        <v/>
      </c>
      <c r="AA186">
        <f>INDEX('Input EIA SEDS'!$A:$BZ, $A186, COLUMN(AA186))</f>
        <v/>
      </c>
      <c r="AB186">
        <f>INDEX('Input EIA SEDS'!$A:$BZ, $A186, COLUMN(AB186))</f>
        <v/>
      </c>
      <c r="AC186">
        <f>INDEX('Input EIA SEDS'!$A:$BZ, $A186, COLUMN(AC186))</f>
        <v/>
      </c>
      <c r="AD186">
        <f>INDEX('Input EIA SEDS'!$A:$BZ, $A186, COLUMN(AD186))</f>
        <v/>
      </c>
      <c r="AE186">
        <f>INDEX('Input EIA SEDS'!$A:$BZ, $A186, COLUMN(AE186))</f>
        <v/>
      </c>
      <c r="AF186">
        <f>INDEX('Input EIA SEDS'!$A:$BZ, $A186, COLUMN(AF186))</f>
        <v/>
      </c>
      <c r="AG186">
        <f>INDEX('Input EIA SEDS'!$A:$BZ, $A186, COLUMN(AG186))</f>
        <v/>
      </c>
      <c r="AH186">
        <f>INDEX('Input EIA SEDS'!$A:$BZ, $A186, COLUMN(AH186))</f>
        <v/>
      </c>
      <c r="AI186">
        <f>INDEX('Input EIA SEDS'!$A:$BZ, $A186, COLUMN(AI186))</f>
        <v/>
      </c>
      <c r="AJ186">
        <f>INDEX('Input EIA SEDS'!$A:$BZ, $A186, COLUMN(AJ186))</f>
        <v/>
      </c>
      <c r="AK186">
        <f>INDEX('Input EIA SEDS'!$A:$BZ, $A186, COLUMN(AK186))</f>
        <v/>
      </c>
      <c r="AL186">
        <f>INDEX('Input EIA SEDS'!$A:$BZ, $A186, COLUMN(AL186))</f>
        <v/>
      </c>
      <c r="AM186">
        <f>INDEX('Input EIA SEDS'!$A:$BZ, $A186, COLUMN(AM186))</f>
        <v/>
      </c>
      <c r="AN186">
        <f>INDEX('Input EIA SEDS'!$A:$BZ, $A186, COLUMN(AN186))</f>
        <v/>
      </c>
      <c r="AO186">
        <f>INDEX('Input EIA SEDS'!$A:$BZ, $A186, COLUMN(AO186))</f>
        <v/>
      </c>
      <c r="AP186">
        <f>INDEX('Input EIA SEDS'!$A:$BZ, $A186, COLUMN(AP186))</f>
        <v/>
      </c>
      <c r="AQ186">
        <f>INDEX('Input EIA SEDS'!$A:$BZ, $A186, COLUMN(AQ186))</f>
        <v/>
      </c>
      <c r="AR186">
        <f>INDEX('Input EIA SEDS'!$A:$BZ, $A186, COLUMN(AR186))</f>
        <v/>
      </c>
      <c r="AS186">
        <f>INDEX('Input EIA SEDS'!$A:$BZ, $A186, COLUMN(AS186))</f>
        <v/>
      </c>
      <c r="AT186">
        <f>INDEX('Input EIA SEDS'!$A:$BZ, $A186, COLUMN(AT186))</f>
        <v/>
      </c>
      <c r="AU186">
        <f>INDEX('Input EIA SEDS'!$A:$BZ, $A186, COLUMN(AU186))</f>
        <v/>
      </c>
      <c r="AV186">
        <f>INDEX('Input EIA SEDS'!$A:$BZ, $A186, COLUMN(AV186))</f>
        <v/>
      </c>
      <c r="AW186">
        <f>INDEX('Input EIA SEDS'!$A:$BZ, $A186, COLUMN(AW186))</f>
        <v/>
      </c>
      <c r="AX186">
        <f>INDEX('Input EIA SEDS'!$A:$BZ, $A186, COLUMN(AX186))</f>
        <v/>
      </c>
      <c r="AY186">
        <f>INDEX('Input EIA SEDS'!$A:$BZ, $A186, COLUMN(AY186))</f>
        <v/>
      </c>
      <c r="AZ186">
        <f>INDEX('Input EIA SEDS'!$A:$BZ, $A186, COLUMN(AZ186))</f>
        <v/>
      </c>
      <c r="BA186">
        <f>INDEX('Input EIA SEDS'!$A:$BZ, $A186, COLUMN(BA186))</f>
        <v/>
      </c>
      <c r="BB186">
        <f>INDEX('Input EIA SEDS'!$A:$BZ, $A186, COLUMN(BB186))</f>
        <v/>
      </c>
      <c r="BC186">
        <f>INDEX('Input EIA SEDS'!$A:$BZ, $A186, COLUMN(BC186))</f>
        <v/>
      </c>
      <c r="BD186">
        <f>INDEX('Input EIA SEDS'!$A:$BZ, $A186, COLUMN(BD186))</f>
        <v/>
      </c>
      <c r="BE186">
        <f>INDEX('Input EIA SEDS'!$A:$BZ, $A186, COLUMN(BE186))</f>
        <v/>
      </c>
      <c r="BF186">
        <f>INDEX('Input EIA SEDS'!$A:$BZ, $A186, COLUMN(BF186))</f>
        <v/>
      </c>
      <c r="BG186">
        <f>INDEX('Input EIA SEDS'!$A:$BZ, $A186, COLUMN(BG186))</f>
        <v/>
      </c>
      <c r="BH186">
        <f>INDEX('Input EIA SEDS'!$A:$BZ, $A186, COLUMN(BH186))</f>
        <v/>
      </c>
      <c r="BI186">
        <f>INDEX('Input EIA SEDS'!$A:$BZ, $A186, COLUMN(BI186))</f>
        <v/>
      </c>
      <c r="BJ186">
        <f>INDEX('Input EIA SEDS'!$A:$BZ, $A186, COLUMN(BJ186))</f>
        <v/>
      </c>
      <c r="BK186">
        <f>INDEX('Input EIA SEDS'!$A:$BZ, $A186, COLUMN(BK186))</f>
        <v/>
      </c>
      <c r="BL186">
        <f>INDEX('Input EIA SEDS'!$A:$BZ, $A186, COLUMN(BL186))</f>
        <v/>
      </c>
      <c r="BM186">
        <f>INDEX('Input EIA SEDS'!$A:$BZ, $A186, COLUMN(BM186))</f>
        <v/>
      </c>
      <c r="BN186">
        <f>INDEX('Input EIA SEDS'!$A:$BZ, $A186, COLUMN(BN186))</f>
        <v/>
      </c>
      <c r="BO186">
        <f>INDEX('Input EIA SEDS'!$A:$BZ, $A186, COLUMN(BO186))</f>
        <v/>
      </c>
      <c r="BP186">
        <f>INDEX('Input EIA SEDS'!$A:$BZ, $A186, COLUMN(BP186))</f>
        <v/>
      </c>
      <c r="BQ186">
        <f>INDEX('Input EIA SEDS'!$A:$BZ, $A186, COLUMN(BQ186))</f>
        <v/>
      </c>
      <c r="BR186">
        <f>INDEX('Input EIA SEDS'!$A:$BZ, $A186, COLUMN(BR186))</f>
        <v/>
      </c>
      <c r="BS186">
        <f>INDEX('Input EIA SEDS'!$A:$BZ, $A186, COLUMN(BS186))</f>
        <v/>
      </c>
      <c r="BT186">
        <f>INDEX('Input EIA SEDS'!$A:$BZ, $A186, COLUMN(BT186))</f>
        <v/>
      </c>
      <c r="BU186">
        <f>INDEX('Input EIA SEDS'!$A:$BZ, $A186, COLUMN(BU186))</f>
        <v/>
      </c>
      <c r="BV186">
        <f>INDEX('Input EIA SEDS'!$A:$BZ, $A186, COLUMN(BV186))</f>
        <v/>
      </c>
      <c r="BW186">
        <f>INDEX('Input EIA SEDS'!$A:$BZ, $A186, COLUMN(BW186))</f>
        <v/>
      </c>
    </row>
    <row r="187" spans="1:75">
      <c r="A187">
        <f>MATCH($C187,'Input EIA SEDS'!$C:$C,0)</f>
        <v/>
      </c>
      <c r="B187">
        <f>INDEX('Input EIA SEDS'!$A:$BZ, $A187, COLUMN(B187))</f>
        <v/>
      </c>
      <c r="C187" t="s">
        <v>1297</v>
      </c>
      <c r="D187">
        <f>INDEX('Input EIA SEDS'!$A:$BZ, $A187, COLUMN(D187))</f>
        <v/>
      </c>
      <c r="E187">
        <f>INDEX('Input EIA SEDS'!$A:$BZ, $A187, COLUMN(E187))</f>
        <v/>
      </c>
      <c r="F187">
        <f>INDEX('Input EIA SEDS'!$A:$BZ, $A187, COLUMN(F187))</f>
        <v/>
      </c>
      <c r="G187">
        <f>INDEX('Input EIA SEDS'!$A:$BZ, $A187, COLUMN(G187))</f>
        <v/>
      </c>
      <c r="H187">
        <f>INDEX('Input EIA SEDS'!$A:$BZ, $A187, COLUMN(H187))</f>
        <v/>
      </c>
      <c r="I187">
        <f>INDEX('Input EIA SEDS'!$A:$BZ, $A187, COLUMN(I187))</f>
        <v/>
      </c>
      <c r="J187">
        <f>INDEX('Input EIA SEDS'!$A:$BZ, $A187, COLUMN(J187))</f>
        <v/>
      </c>
      <c r="K187">
        <f>INDEX('Input EIA SEDS'!$A:$BZ, $A187, COLUMN(K187))</f>
        <v/>
      </c>
      <c r="L187">
        <f>INDEX('Input EIA SEDS'!$A:$BZ, $A187, COLUMN(L187))</f>
        <v/>
      </c>
      <c r="M187">
        <f>INDEX('Input EIA SEDS'!$A:$BZ, $A187, COLUMN(M187))</f>
        <v/>
      </c>
      <c r="N187">
        <f>INDEX('Input EIA SEDS'!$A:$BZ, $A187, COLUMN(N187))</f>
        <v/>
      </c>
      <c r="O187">
        <f>INDEX('Input EIA SEDS'!$A:$BZ, $A187, COLUMN(O187))</f>
        <v/>
      </c>
      <c r="P187">
        <f>INDEX('Input EIA SEDS'!$A:$BZ, $A187, COLUMN(P187))</f>
        <v/>
      </c>
      <c r="Q187">
        <f>INDEX('Input EIA SEDS'!$A:$BZ, $A187, COLUMN(Q187))</f>
        <v/>
      </c>
      <c r="R187">
        <f>INDEX('Input EIA SEDS'!$A:$BZ, $A187, COLUMN(R187))</f>
        <v/>
      </c>
      <c r="S187">
        <f>INDEX('Input EIA SEDS'!$A:$BZ, $A187, COLUMN(S187))</f>
        <v/>
      </c>
      <c r="T187">
        <f>INDEX('Input EIA SEDS'!$A:$BZ, $A187, COLUMN(T187))</f>
        <v/>
      </c>
      <c r="U187">
        <f>INDEX('Input EIA SEDS'!$A:$BZ, $A187, COLUMN(U187))</f>
        <v/>
      </c>
      <c r="V187">
        <f>INDEX('Input EIA SEDS'!$A:$BZ, $A187, COLUMN(V187))</f>
        <v/>
      </c>
      <c r="W187">
        <f>INDEX('Input EIA SEDS'!$A:$BZ, $A187, COLUMN(W187))</f>
        <v/>
      </c>
      <c r="X187">
        <f>INDEX('Input EIA SEDS'!$A:$BZ, $A187, COLUMN(X187))</f>
        <v/>
      </c>
      <c r="Y187">
        <f>INDEX('Input EIA SEDS'!$A:$BZ, $A187, COLUMN(Y187))</f>
        <v/>
      </c>
      <c r="Z187">
        <f>INDEX('Input EIA SEDS'!$A:$BZ, $A187, COLUMN(Z187))</f>
        <v/>
      </c>
      <c r="AA187">
        <f>INDEX('Input EIA SEDS'!$A:$BZ, $A187, COLUMN(AA187))</f>
        <v/>
      </c>
      <c r="AB187">
        <f>INDEX('Input EIA SEDS'!$A:$BZ, $A187, COLUMN(AB187))</f>
        <v/>
      </c>
      <c r="AC187">
        <f>INDEX('Input EIA SEDS'!$A:$BZ, $A187, COLUMN(AC187))</f>
        <v/>
      </c>
      <c r="AD187">
        <f>INDEX('Input EIA SEDS'!$A:$BZ, $A187, COLUMN(AD187))</f>
        <v/>
      </c>
      <c r="AE187">
        <f>INDEX('Input EIA SEDS'!$A:$BZ, $A187, COLUMN(AE187))</f>
        <v/>
      </c>
      <c r="AF187">
        <f>INDEX('Input EIA SEDS'!$A:$BZ, $A187, COLUMN(AF187))</f>
        <v/>
      </c>
      <c r="AG187">
        <f>INDEX('Input EIA SEDS'!$A:$BZ, $A187, COLUMN(AG187))</f>
        <v/>
      </c>
      <c r="AH187">
        <f>INDEX('Input EIA SEDS'!$A:$BZ, $A187, COLUMN(AH187))</f>
        <v/>
      </c>
      <c r="AI187">
        <f>INDEX('Input EIA SEDS'!$A:$BZ, $A187, COLUMN(AI187))</f>
        <v/>
      </c>
      <c r="AJ187">
        <f>INDEX('Input EIA SEDS'!$A:$BZ, $A187, COLUMN(AJ187))</f>
        <v/>
      </c>
      <c r="AK187">
        <f>INDEX('Input EIA SEDS'!$A:$BZ, $A187, COLUMN(AK187))</f>
        <v/>
      </c>
      <c r="AL187">
        <f>INDEX('Input EIA SEDS'!$A:$BZ, $A187, COLUMN(AL187))</f>
        <v/>
      </c>
      <c r="AM187">
        <f>INDEX('Input EIA SEDS'!$A:$BZ, $A187, COLUMN(AM187))</f>
        <v/>
      </c>
      <c r="AN187">
        <f>INDEX('Input EIA SEDS'!$A:$BZ, $A187, COLUMN(AN187))</f>
        <v/>
      </c>
      <c r="AO187">
        <f>INDEX('Input EIA SEDS'!$A:$BZ, $A187, COLUMN(AO187))</f>
        <v/>
      </c>
      <c r="AP187">
        <f>INDEX('Input EIA SEDS'!$A:$BZ, $A187, COLUMN(AP187))</f>
        <v/>
      </c>
      <c r="AQ187">
        <f>INDEX('Input EIA SEDS'!$A:$BZ, $A187, COLUMN(AQ187))</f>
        <v/>
      </c>
      <c r="AR187">
        <f>INDEX('Input EIA SEDS'!$A:$BZ, $A187, COLUMN(AR187))</f>
        <v/>
      </c>
      <c r="AS187">
        <f>INDEX('Input EIA SEDS'!$A:$BZ, $A187, COLUMN(AS187))</f>
        <v/>
      </c>
      <c r="AT187">
        <f>INDEX('Input EIA SEDS'!$A:$BZ, $A187, COLUMN(AT187))</f>
        <v/>
      </c>
      <c r="AU187">
        <f>INDEX('Input EIA SEDS'!$A:$BZ, $A187, COLUMN(AU187))</f>
        <v/>
      </c>
      <c r="AV187">
        <f>INDEX('Input EIA SEDS'!$A:$BZ, $A187, COLUMN(AV187))</f>
        <v/>
      </c>
      <c r="AW187">
        <f>INDEX('Input EIA SEDS'!$A:$BZ, $A187, COLUMN(AW187))</f>
        <v/>
      </c>
      <c r="AX187">
        <f>INDEX('Input EIA SEDS'!$A:$BZ, $A187, COLUMN(AX187))</f>
        <v/>
      </c>
      <c r="AY187">
        <f>INDEX('Input EIA SEDS'!$A:$BZ, $A187, COLUMN(AY187))</f>
        <v/>
      </c>
      <c r="AZ187">
        <f>INDEX('Input EIA SEDS'!$A:$BZ, $A187, COLUMN(AZ187))</f>
        <v/>
      </c>
      <c r="BA187">
        <f>INDEX('Input EIA SEDS'!$A:$BZ, $A187, COLUMN(BA187))</f>
        <v/>
      </c>
      <c r="BB187">
        <f>INDEX('Input EIA SEDS'!$A:$BZ, $A187, COLUMN(BB187))</f>
        <v/>
      </c>
      <c r="BC187">
        <f>INDEX('Input EIA SEDS'!$A:$BZ, $A187, COLUMN(BC187))</f>
        <v/>
      </c>
      <c r="BD187">
        <f>INDEX('Input EIA SEDS'!$A:$BZ, $A187, COLUMN(BD187))</f>
        <v/>
      </c>
      <c r="BE187">
        <f>INDEX('Input EIA SEDS'!$A:$BZ, $A187, COLUMN(BE187))</f>
        <v/>
      </c>
      <c r="BF187">
        <f>INDEX('Input EIA SEDS'!$A:$BZ, $A187, COLUMN(BF187))</f>
        <v/>
      </c>
      <c r="BG187">
        <f>INDEX('Input EIA SEDS'!$A:$BZ, $A187, COLUMN(BG187))</f>
        <v/>
      </c>
      <c r="BH187">
        <f>INDEX('Input EIA SEDS'!$A:$BZ, $A187, COLUMN(BH187))</f>
        <v/>
      </c>
      <c r="BI187">
        <f>INDEX('Input EIA SEDS'!$A:$BZ, $A187, COLUMN(BI187))</f>
        <v/>
      </c>
      <c r="BJ187">
        <f>INDEX('Input EIA SEDS'!$A:$BZ, $A187, COLUMN(BJ187))</f>
        <v/>
      </c>
      <c r="BK187">
        <f>INDEX('Input EIA SEDS'!$A:$BZ, $A187, COLUMN(BK187))</f>
        <v/>
      </c>
      <c r="BL187">
        <f>INDEX('Input EIA SEDS'!$A:$BZ, $A187, COLUMN(BL187))</f>
        <v/>
      </c>
      <c r="BM187">
        <f>INDEX('Input EIA SEDS'!$A:$BZ, $A187, COLUMN(BM187))</f>
        <v/>
      </c>
      <c r="BN187">
        <f>INDEX('Input EIA SEDS'!$A:$BZ, $A187, COLUMN(BN187))</f>
        <v/>
      </c>
      <c r="BO187">
        <f>INDEX('Input EIA SEDS'!$A:$BZ, $A187, COLUMN(BO187))</f>
        <v/>
      </c>
      <c r="BP187">
        <f>INDEX('Input EIA SEDS'!$A:$BZ, $A187, COLUMN(BP187))</f>
        <v/>
      </c>
      <c r="BQ187">
        <f>INDEX('Input EIA SEDS'!$A:$BZ, $A187, COLUMN(BQ187))</f>
        <v/>
      </c>
      <c r="BR187">
        <f>INDEX('Input EIA SEDS'!$A:$BZ, $A187, COLUMN(BR187))</f>
        <v/>
      </c>
      <c r="BS187">
        <f>INDEX('Input EIA SEDS'!$A:$BZ, $A187, COLUMN(BS187))</f>
        <v/>
      </c>
      <c r="BT187">
        <f>INDEX('Input EIA SEDS'!$A:$BZ, $A187, COLUMN(BT187))</f>
        <v/>
      </c>
      <c r="BU187">
        <f>INDEX('Input EIA SEDS'!$A:$BZ, $A187, COLUMN(BU187))</f>
        <v/>
      </c>
      <c r="BV187">
        <f>INDEX('Input EIA SEDS'!$A:$BZ, $A187, COLUMN(BV187))</f>
        <v/>
      </c>
      <c r="BW187">
        <f>INDEX('Input EIA SEDS'!$A:$BZ, $A187, COLUMN(BW187))</f>
        <v/>
      </c>
    </row>
    <row r="188" spans="1:75">
      <c r="A188">
        <f>MATCH($C188,'Input EIA SEDS'!$C:$C,0)</f>
        <v/>
      </c>
      <c r="B188">
        <f>INDEX('Input EIA SEDS'!$A:$BZ, $A188, COLUMN(B188))</f>
        <v/>
      </c>
      <c r="C188" t="s">
        <v>1299</v>
      </c>
      <c r="D188">
        <f>INDEX('Input EIA SEDS'!$A:$BZ, $A188, COLUMN(D188))</f>
        <v/>
      </c>
      <c r="E188">
        <f>INDEX('Input EIA SEDS'!$A:$BZ, $A188, COLUMN(E188))</f>
        <v/>
      </c>
      <c r="F188">
        <f>INDEX('Input EIA SEDS'!$A:$BZ, $A188, COLUMN(F188))</f>
        <v/>
      </c>
      <c r="G188">
        <f>INDEX('Input EIA SEDS'!$A:$BZ, $A188, COLUMN(G188))</f>
        <v/>
      </c>
      <c r="H188">
        <f>INDEX('Input EIA SEDS'!$A:$BZ, $A188, COLUMN(H188))</f>
        <v/>
      </c>
      <c r="I188">
        <f>INDEX('Input EIA SEDS'!$A:$BZ, $A188, COLUMN(I188))</f>
        <v/>
      </c>
      <c r="J188">
        <f>INDEX('Input EIA SEDS'!$A:$BZ, $A188, COLUMN(J188))</f>
        <v/>
      </c>
      <c r="K188">
        <f>INDEX('Input EIA SEDS'!$A:$BZ, $A188, COLUMN(K188))</f>
        <v/>
      </c>
      <c r="L188">
        <f>INDEX('Input EIA SEDS'!$A:$BZ, $A188, COLUMN(L188))</f>
        <v/>
      </c>
      <c r="M188">
        <f>INDEX('Input EIA SEDS'!$A:$BZ, $A188, COLUMN(M188))</f>
        <v/>
      </c>
      <c r="N188">
        <f>INDEX('Input EIA SEDS'!$A:$BZ, $A188, COLUMN(N188))</f>
        <v/>
      </c>
      <c r="O188">
        <f>INDEX('Input EIA SEDS'!$A:$BZ, $A188, COLUMN(O188))</f>
        <v/>
      </c>
      <c r="P188">
        <f>INDEX('Input EIA SEDS'!$A:$BZ, $A188, COLUMN(P188))</f>
        <v/>
      </c>
      <c r="Q188">
        <f>INDEX('Input EIA SEDS'!$A:$BZ, $A188, COLUMN(Q188))</f>
        <v/>
      </c>
      <c r="R188">
        <f>INDEX('Input EIA SEDS'!$A:$BZ, $A188, COLUMN(R188))</f>
        <v/>
      </c>
      <c r="S188">
        <f>INDEX('Input EIA SEDS'!$A:$BZ, $A188, COLUMN(S188))</f>
        <v/>
      </c>
      <c r="T188">
        <f>INDEX('Input EIA SEDS'!$A:$BZ, $A188, COLUMN(T188))</f>
        <v/>
      </c>
      <c r="U188">
        <f>INDEX('Input EIA SEDS'!$A:$BZ, $A188, COLUMN(U188))</f>
        <v/>
      </c>
      <c r="V188">
        <f>INDEX('Input EIA SEDS'!$A:$BZ, $A188, COLUMN(V188))</f>
        <v/>
      </c>
      <c r="W188">
        <f>INDEX('Input EIA SEDS'!$A:$BZ, $A188, COLUMN(W188))</f>
        <v/>
      </c>
      <c r="X188">
        <f>INDEX('Input EIA SEDS'!$A:$BZ, $A188, COLUMN(X188))</f>
        <v/>
      </c>
      <c r="Y188">
        <f>INDEX('Input EIA SEDS'!$A:$BZ, $A188, COLUMN(Y188))</f>
        <v/>
      </c>
      <c r="Z188">
        <f>INDEX('Input EIA SEDS'!$A:$BZ, $A188, COLUMN(Z188))</f>
        <v/>
      </c>
      <c r="AA188">
        <f>INDEX('Input EIA SEDS'!$A:$BZ, $A188, COLUMN(AA188))</f>
        <v/>
      </c>
      <c r="AB188">
        <f>INDEX('Input EIA SEDS'!$A:$BZ, $A188, COLUMN(AB188))</f>
        <v/>
      </c>
      <c r="AC188">
        <f>INDEX('Input EIA SEDS'!$A:$BZ, $A188, COLUMN(AC188))</f>
        <v/>
      </c>
      <c r="AD188">
        <f>INDEX('Input EIA SEDS'!$A:$BZ, $A188, COLUMN(AD188))</f>
        <v/>
      </c>
      <c r="AE188">
        <f>INDEX('Input EIA SEDS'!$A:$BZ, $A188, COLUMN(AE188))</f>
        <v/>
      </c>
      <c r="AF188">
        <f>INDEX('Input EIA SEDS'!$A:$BZ, $A188, COLUMN(AF188))</f>
        <v/>
      </c>
      <c r="AG188">
        <f>INDEX('Input EIA SEDS'!$A:$BZ, $A188, COLUMN(AG188))</f>
        <v/>
      </c>
      <c r="AH188">
        <f>INDEX('Input EIA SEDS'!$A:$BZ, $A188, COLUMN(AH188))</f>
        <v/>
      </c>
      <c r="AI188">
        <f>INDEX('Input EIA SEDS'!$A:$BZ, $A188, COLUMN(AI188))</f>
        <v/>
      </c>
      <c r="AJ188">
        <f>INDEX('Input EIA SEDS'!$A:$BZ, $A188, COLUMN(AJ188))</f>
        <v/>
      </c>
      <c r="AK188">
        <f>INDEX('Input EIA SEDS'!$A:$BZ, $A188, COLUMN(AK188))</f>
        <v/>
      </c>
      <c r="AL188">
        <f>INDEX('Input EIA SEDS'!$A:$BZ, $A188, COLUMN(AL188))</f>
        <v/>
      </c>
      <c r="AM188">
        <f>INDEX('Input EIA SEDS'!$A:$BZ, $A188, COLUMN(AM188))</f>
        <v/>
      </c>
      <c r="AN188">
        <f>INDEX('Input EIA SEDS'!$A:$BZ, $A188, COLUMN(AN188))</f>
        <v/>
      </c>
      <c r="AO188">
        <f>INDEX('Input EIA SEDS'!$A:$BZ, $A188, COLUMN(AO188))</f>
        <v/>
      </c>
      <c r="AP188">
        <f>INDEX('Input EIA SEDS'!$A:$BZ, $A188, COLUMN(AP188))</f>
        <v/>
      </c>
      <c r="AQ188">
        <f>INDEX('Input EIA SEDS'!$A:$BZ, $A188, COLUMN(AQ188))</f>
        <v/>
      </c>
      <c r="AR188">
        <f>INDEX('Input EIA SEDS'!$A:$BZ, $A188, COLUMN(AR188))</f>
        <v/>
      </c>
      <c r="AS188">
        <f>INDEX('Input EIA SEDS'!$A:$BZ, $A188, COLUMN(AS188))</f>
        <v/>
      </c>
      <c r="AT188">
        <f>INDEX('Input EIA SEDS'!$A:$BZ, $A188, COLUMN(AT188))</f>
        <v/>
      </c>
      <c r="AU188">
        <f>INDEX('Input EIA SEDS'!$A:$BZ, $A188, COLUMN(AU188))</f>
        <v/>
      </c>
      <c r="AV188">
        <f>INDEX('Input EIA SEDS'!$A:$BZ, $A188, COLUMN(AV188))</f>
        <v/>
      </c>
      <c r="AW188">
        <f>INDEX('Input EIA SEDS'!$A:$BZ, $A188, COLUMN(AW188))</f>
        <v/>
      </c>
      <c r="AX188">
        <f>INDEX('Input EIA SEDS'!$A:$BZ, $A188, COLUMN(AX188))</f>
        <v/>
      </c>
      <c r="AY188">
        <f>INDEX('Input EIA SEDS'!$A:$BZ, $A188, COLUMN(AY188))</f>
        <v/>
      </c>
      <c r="AZ188">
        <f>INDEX('Input EIA SEDS'!$A:$BZ, $A188, COLUMN(AZ188))</f>
        <v/>
      </c>
      <c r="BA188">
        <f>INDEX('Input EIA SEDS'!$A:$BZ, $A188, COLUMN(BA188))</f>
        <v/>
      </c>
      <c r="BB188">
        <f>INDEX('Input EIA SEDS'!$A:$BZ, $A188, COLUMN(BB188))</f>
        <v/>
      </c>
      <c r="BC188">
        <f>INDEX('Input EIA SEDS'!$A:$BZ, $A188, COLUMN(BC188))</f>
        <v/>
      </c>
      <c r="BD188">
        <f>INDEX('Input EIA SEDS'!$A:$BZ, $A188, COLUMN(BD188))</f>
        <v/>
      </c>
      <c r="BE188">
        <f>INDEX('Input EIA SEDS'!$A:$BZ, $A188, COLUMN(BE188))</f>
        <v/>
      </c>
      <c r="BF188">
        <f>INDEX('Input EIA SEDS'!$A:$BZ, $A188, COLUMN(BF188))</f>
        <v/>
      </c>
      <c r="BG188">
        <f>INDEX('Input EIA SEDS'!$A:$BZ, $A188, COLUMN(BG188))</f>
        <v/>
      </c>
      <c r="BH188">
        <f>INDEX('Input EIA SEDS'!$A:$BZ, $A188, COLUMN(BH188))</f>
        <v/>
      </c>
      <c r="BI188">
        <f>INDEX('Input EIA SEDS'!$A:$BZ, $A188, COLUMN(BI188))</f>
        <v/>
      </c>
      <c r="BJ188">
        <f>INDEX('Input EIA SEDS'!$A:$BZ, $A188, COLUMN(BJ188))</f>
        <v/>
      </c>
      <c r="BK188">
        <f>INDEX('Input EIA SEDS'!$A:$BZ, $A188, COLUMN(BK188))</f>
        <v/>
      </c>
      <c r="BL188">
        <f>INDEX('Input EIA SEDS'!$A:$BZ, $A188, COLUMN(BL188))</f>
        <v/>
      </c>
      <c r="BM188">
        <f>INDEX('Input EIA SEDS'!$A:$BZ, $A188, COLUMN(BM188))</f>
        <v/>
      </c>
      <c r="BN188">
        <f>INDEX('Input EIA SEDS'!$A:$BZ, $A188, COLUMN(BN188))</f>
        <v/>
      </c>
      <c r="BO188">
        <f>INDEX('Input EIA SEDS'!$A:$BZ, $A188, COLUMN(BO188))</f>
        <v/>
      </c>
      <c r="BP188">
        <f>INDEX('Input EIA SEDS'!$A:$BZ, $A188, COLUMN(BP188))</f>
        <v/>
      </c>
      <c r="BQ188">
        <f>INDEX('Input EIA SEDS'!$A:$BZ, $A188, COLUMN(BQ188))</f>
        <v/>
      </c>
      <c r="BR188">
        <f>INDEX('Input EIA SEDS'!$A:$BZ, $A188, COLUMN(BR188))</f>
        <v/>
      </c>
      <c r="BS188">
        <f>INDEX('Input EIA SEDS'!$A:$BZ, $A188, COLUMN(BS188))</f>
        <v/>
      </c>
      <c r="BT188">
        <f>INDEX('Input EIA SEDS'!$A:$BZ, $A188, COLUMN(BT188))</f>
        <v/>
      </c>
      <c r="BU188">
        <f>INDEX('Input EIA SEDS'!$A:$BZ, $A188, COLUMN(BU188))</f>
        <v/>
      </c>
      <c r="BV188">
        <f>INDEX('Input EIA SEDS'!$A:$BZ, $A188, COLUMN(BV188))</f>
        <v/>
      </c>
      <c r="BW188">
        <f>INDEX('Input EIA SEDS'!$A:$BZ, $A188, COLUMN(BW188))</f>
        <v/>
      </c>
    </row>
    <row r="189" spans="1:75">
      <c r="A189">
        <f>MATCH($C189,'Input EIA SEDS'!$C:$C,0)</f>
        <v/>
      </c>
      <c r="B189">
        <f>INDEX('Input EIA SEDS'!$A:$BZ, $A189, COLUMN(B189))</f>
        <v/>
      </c>
      <c r="C189" t="s">
        <v>1301</v>
      </c>
      <c r="D189">
        <f>INDEX('Input EIA SEDS'!$A:$BZ, $A189, COLUMN(D189))</f>
        <v/>
      </c>
      <c r="E189">
        <f>INDEX('Input EIA SEDS'!$A:$BZ, $A189, COLUMN(E189))</f>
        <v/>
      </c>
      <c r="F189">
        <f>INDEX('Input EIA SEDS'!$A:$BZ, $A189, COLUMN(F189))</f>
        <v/>
      </c>
      <c r="G189">
        <f>INDEX('Input EIA SEDS'!$A:$BZ, $A189, COLUMN(G189))</f>
        <v/>
      </c>
      <c r="H189">
        <f>INDEX('Input EIA SEDS'!$A:$BZ, $A189, COLUMN(H189))</f>
        <v/>
      </c>
      <c r="I189">
        <f>INDEX('Input EIA SEDS'!$A:$BZ, $A189, COLUMN(I189))</f>
        <v/>
      </c>
      <c r="J189">
        <f>INDEX('Input EIA SEDS'!$A:$BZ, $A189, COLUMN(J189))</f>
        <v/>
      </c>
      <c r="K189">
        <f>INDEX('Input EIA SEDS'!$A:$BZ, $A189, COLUMN(K189))</f>
        <v/>
      </c>
      <c r="L189">
        <f>INDEX('Input EIA SEDS'!$A:$BZ, $A189, COLUMN(L189))</f>
        <v/>
      </c>
      <c r="M189">
        <f>INDEX('Input EIA SEDS'!$A:$BZ, $A189, COLUMN(M189))</f>
        <v/>
      </c>
      <c r="N189">
        <f>INDEX('Input EIA SEDS'!$A:$BZ, $A189, COLUMN(N189))</f>
        <v/>
      </c>
      <c r="O189">
        <f>INDEX('Input EIA SEDS'!$A:$BZ, $A189, COLUMN(O189))</f>
        <v/>
      </c>
      <c r="P189">
        <f>INDEX('Input EIA SEDS'!$A:$BZ, $A189, COLUMN(P189))</f>
        <v/>
      </c>
      <c r="Q189">
        <f>INDEX('Input EIA SEDS'!$A:$BZ, $A189, COLUMN(Q189))</f>
        <v/>
      </c>
      <c r="R189">
        <f>INDEX('Input EIA SEDS'!$A:$BZ, $A189, COLUMN(R189))</f>
        <v/>
      </c>
      <c r="S189">
        <f>INDEX('Input EIA SEDS'!$A:$BZ, $A189, COLUMN(S189))</f>
        <v/>
      </c>
      <c r="T189">
        <f>INDEX('Input EIA SEDS'!$A:$BZ, $A189, COLUMN(T189))</f>
        <v/>
      </c>
      <c r="U189">
        <f>INDEX('Input EIA SEDS'!$A:$BZ, $A189, COLUMN(U189))</f>
        <v/>
      </c>
      <c r="V189">
        <f>INDEX('Input EIA SEDS'!$A:$BZ, $A189, COLUMN(V189))</f>
        <v/>
      </c>
      <c r="W189">
        <f>INDEX('Input EIA SEDS'!$A:$BZ, $A189, COLUMN(W189))</f>
        <v/>
      </c>
      <c r="X189">
        <f>INDEX('Input EIA SEDS'!$A:$BZ, $A189, COLUMN(X189))</f>
        <v/>
      </c>
      <c r="Y189">
        <f>INDEX('Input EIA SEDS'!$A:$BZ, $A189, COLUMN(Y189))</f>
        <v/>
      </c>
      <c r="Z189">
        <f>INDEX('Input EIA SEDS'!$A:$BZ, $A189, COLUMN(Z189))</f>
        <v/>
      </c>
      <c r="AA189">
        <f>INDEX('Input EIA SEDS'!$A:$BZ, $A189, COLUMN(AA189))</f>
        <v/>
      </c>
      <c r="AB189">
        <f>INDEX('Input EIA SEDS'!$A:$BZ, $A189, COLUMN(AB189))</f>
        <v/>
      </c>
      <c r="AC189">
        <f>INDEX('Input EIA SEDS'!$A:$BZ, $A189, COLUMN(AC189))</f>
        <v/>
      </c>
      <c r="AD189">
        <f>INDEX('Input EIA SEDS'!$A:$BZ, $A189, COLUMN(AD189))</f>
        <v/>
      </c>
      <c r="AE189">
        <f>INDEX('Input EIA SEDS'!$A:$BZ, $A189, COLUMN(AE189))</f>
        <v/>
      </c>
      <c r="AF189">
        <f>INDEX('Input EIA SEDS'!$A:$BZ, $A189, COLUMN(AF189))</f>
        <v/>
      </c>
      <c r="AG189">
        <f>INDEX('Input EIA SEDS'!$A:$BZ, $A189, COLUMN(AG189))</f>
        <v/>
      </c>
      <c r="AH189">
        <f>INDEX('Input EIA SEDS'!$A:$BZ, $A189, COLUMN(AH189))</f>
        <v/>
      </c>
      <c r="AI189">
        <f>INDEX('Input EIA SEDS'!$A:$BZ, $A189, COLUMN(AI189))</f>
        <v/>
      </c>
      <c r="AJ189">
        <f>INDEX('Input EIA SEDS'!$A:$BZ, $A189, COLUMN(AJ189))</f>
        <v/>
      </c>
      <c r="AK189">
        <f>INDEX('Input EIA SEDS'!$A:$BZ, $A189, COLUMN(AK189))</f>
        <v/>
      </c>
      <c r="AL189">
        <f>INDEX('Input EIA SEDS'!$A:$BZ, $A189, COLUMN(AL189))</f>
        <v/>
      </c>
      <c r="AM189">
        <f>INDEX('Input EIA SEDS'!$A:$BZ, $A189, COLUMN(AM189))</f>
        <v/>
      </c>
      <c r="AN189">
        <f>INDEX('Input EIA SEDS'!$A:$BZ, $A189, COLUMN(AN189))</f>
        <v/>
      </c>
      <c r="AO189">
        <f>INDEX('Input EIA SEDS'!$A:$BZ, $A189, COLUMN(AO189))</f>
        <v/>
      </c>
      <c r="AP189">
        <f>INDEX('Input EIA SEDS'!$A:$BZ, $A189, COLUMN(AP189))</f>
        <v/>
      </c>
      <c r="AQ189">
        <f>INDEX('Input EIA SEDS'!$A:$BZ, $A189, COLUMN(AQ189))</f>
        <v/>
      </c>
      <c r="AR189">
        <f>INDEX('Input EIA SEDS'!$A:$BZ, $A189, COLUMN(AR189))</f>
        <v/>
      </c>
      <c r="AS189">
        <f>INDEX('Input EIA SEDS'!$A:$BZ, $A189, COLUMN(AS189))</f>
        <v/>
      </c>
      <c r="AT189">
        <f>INDEX('Input EIA SEDS'!$A:$BZ, $A189, COLUMN(AT189))</f>
        <v/>
      </c>
      <c r="AU189">
        <f>INDEX('Input EIA SEDS'!$A:$BZ, $A189, COLUMN(AU189))</f>
        <v/>
      </c>
      <c r="AV189">
        <f>INDEX('Input EIA SEDS'!$A:$BZ, $A189, COLUMN(AV189))</f>
        <v/>
      </c>
      <c r="AW189">
        <f>INDEX('Input EIA SEDS'!$A:$BZ, $A189, COLUMN(AW189))</f>
        <v/>
      </c>
      <c r="AX189">
        <f>INDEX('Input EIA SEDS'!$A:$BZ, $A189, COLUMN(AX189))</f>
        <v/>
      </c>
      <c r="AY189">
        <f>INDEX('Input EIA SEDS'!$A:$BZ, $A189, COLUMN(AY189))</f>
        <v/>
      </c>
      <c r="AZ189">
        <f>INDEX('Input EIA SEDS'!$A:$BZ, $A189, COLUMN(AZ189))</f>
        <v/>
      </c>
      <c r="BA189">
        <f>INDEX('Input EIA SEDS'!$A:$BZ, $A189, COLUMN(BA189))</f>
        <v/>
      </c>
      <c r="BB189">
        <f>INDEX('Input EIA SEDS'!$A:$BZ, $A189, COLUMN(BB189))</f>
        <v/>
      </c>
      <c r="BC189">
        <f>INDEX('Input EIA SEDS'!$A:$BZ, $A189, COLUMN(BC189))</f>
        <v/>
      </c>
      <c r="BD189">
        <f>INDEX('Input EIA SEDS'!$A:$BZ, $A189, COLUMN(BD189))</f>
        <v/>
      </c>
      <c r="BE189">
        <f>INDEX('Input EIA SEDS'!$A:$BZ, $A189, COLUMN(BE189))</f>
        <v/>
      </c>
      <c r="BF189">
        <f>INDEX('Input EIA SEDS'!$A:$BZ, $A189, COLUMN(BF189))</f>
        <v/>
      </c>
      <c r="BG189">
        <f>INDEX('Input EIA SEDS'!$A:$BZ, $A189, COLUMN(BG189))</f>
        <v/>
      </c>
      <c r="BH189">
        <f>INDEX('Input EIA SEDS'!$A:$BZ, $A189, COLUMN(BH189))</f>
        <v/>
      </c>
      <c r="BI189">
        <f>INDEX('Input EIA SEDS'!$A:$BZ, $A189, COLUMN(BI189))</f>
        <v/>
      </c>
      <c r="BJ189">
        <f>INDEX('Input EIA SEDS'!$A:$BZ, $A189, COLUMN(BJ189))</f>
        <v/>
      </c>
      <c r="BK189">
        <f>INDEX('Input EIA SEDS'!$A:$BZ, $A189, COLUMN(BK189))</f>
        <v/>
      </c>
      <c r="BL189">
        <f>INDEX('Input EIA SEDS'!$A:$BZ, $A189, COLUMN(BL189))</f>
        <v/>
      </c>
      <c r="BM189">
        <f>INDEX('Input EIA SEDS'!$A:$BZ, $A189, COLUMN(BM189))</f>
        <v/>
      </c>
      <c r="BN189">
        <f>INDEX('Input EIA SEDS'!$A:$BZ, $A189, COLUMN(BN189))</f>
        <v/>
      </c>
      <c r="BO189">
        <f>INDEX('Input EIA SEDS'!$A:$BZ, $A189, COLUMN(BO189))</f>
        <v/>
      </c>
      <c r="BP189">
        <f>INDEX('Input EIA SEDS'!$A:$BZ, $A189, COLUMN(BP189))</f>
        <v/>
      </c>
      <c r="BQ189">
        <f>INDEX('Input EIA SEDS'!$A:$BZ, $A189, COLUMN(BQ189))</f>
        <v/>
      </c>
      <c r="BR189">
        <f>INDEX('Input EIA SEDS'!$A:$BZ, $A189, COLUMN(BR189))</f>
        <v/>
      </c>
      <c r="BS189">
        <f>INDEX('Input EIA SEDS'!$A:$BZ, $A189, COLUMN(BS189))</f>
        <v/>
      </c>
      <c r="BT189">
        <f>INDEX('Input EIA SEDS'!$A:$BZ, $A189, COLUMN(BT189))</f>
        <v/>
      </c>
      <c r="BU189">
        <f>INDEX('Input EIA SEDS'!$A:$BZ, $A189, COLUMN(BU189))</f>
        <v/>
      </c>
      <c r="BV189">
        <f>INDEX('Input EIA SEDS'!$A:$BZ, $A189, COLUMN(BV189))</f>
        <v/>
      </c>
      <c r="BW189">
        <f>INDEX('Input EIA SEDS'!$A:$BZ, $A189, COLUMN(BW189))</f>
        <v/>
      </c>
    </row>
    <row r="190" spans="1:75">
      <c r="A190">
        <f>MATCH($C190,'Input EIA SEDS'!$C:$C,0)</f>
        <v/>
      </c>
      <c r="B190">
        <f>INDEX('Input EIA SEDS'!$A:$BZ, $A190, COLUMN(B190))</f>
        <v/>
      </c>
      <c r="C190" t="s">
        <v>1303</v>
      </c>
      <c r="D190">
        <f>INDEX('Input EIA SEDS'!$A:$BZ, $A190, COLUMN(D190))</f>
        <v/>
      </c>
      <c r="E190">
        <f>INDEX('Input EIA SEDS'!$A:$BZ, $A190, COLUMN(E190))</f>
        <v/>
      </c>
      <c r="F190">
        <f>INDEX('Input EIA SEDS'!$A:$BZ, $A190, COLUMN(F190))</f>
        <v/>
      </c>
      <c r="G190">
        <f>INDEX('Input EIA SEDS'!$A:$BZ, $A190, COLUMN(G190))</f>
        <v/>
      </c>
      <c r="H190">
        <f>INDEX('Input EIA SEDS'!$A:$BZ, $A190, COLUMN(H190))</f>
        <v/>
      </c>
      <c r="I190">
        <f>INDEX('Input EIA SEDS'!$A:$BZ, $A190, COLUMN(I190))</f>
        <v/>
      </c>
      <c r="J190">
        <f>INDEX('Input EIA SEDS'!$A:$BZ, $A190, COLUMN(J190))</f>
        <v/>
      </c>
      <c r="K190">
        <f>INDEX('Input EIA SEDS'!$A:$BZ, $A190, COLUMN(K190))</f>
        <v/>
      </c>
      <c r="L190">
        <f>INDEX('Input EIA SEDS'!$A:$BZ, $A190, COLUMN(L190))</f>
        <v/>
      </c>
      <c r="M190">
        <f>INDEX('Input EIA SEDS'!$A:$BZ, $A190, COLUMN(M190))</f>
        <v/>
      </c>
      <c r="N190">
        <f>INDEX('Input EIA SEDS'!$A:$BZ, $A190, COLUMN(N190))</f>
        <v/>
      </c>
      <c r="O190">
        <f>INDEX('Input EIA SEDS'!$A:$BZ, $A190, COLUMN(O190))</f>
        <v/>
      </c>
      <c r="P190">
        <f>INDEX('Input EIA SEDS'!$A:$BZ, $A190, COLUMN(P190))</f>
        <v/>
      </c>
      <c r="Q190">
        <f>INDEX('Input EIA SEDS'!$A:$BZ, $A190, COLUMN(Q190))</f>
        <v/>
      </c>
      <c r="R190">
        <f>INDEX('Input EIA SEDS'!$A:$BZ, $A190, COLUMN(R190))</f>
        <v/>
      </c>
      <c r="S190">
        <f>INDEX('Input EIA SEDS'!$A:$BZ, $A190, COLUMN(S190))</f>
        <v/>
      </c>
      <c r="T190">
        <f>INDEX('Input EIA SEDS'!$A:$BZ, $A190, COLUMN(T190))</f>
        <v/>
      </c>
      <c r="U190">
        <f>INDEX('Input EIA SEDS'!$A:$BZ, $A190, COLUMN(U190))</f>
        <v/>
      </c>
      <c r="V190">
        <f>INDEX('Input EIA SEDS'!$A:$BZ, $A190, COLUMN(V190))</f>
        <v/>
      </c>
      <c r="W190">
        <f>INDEX('Input EIA SEDS'!$A:$BZ, $A190, COLUMN(W190))</f>
        <v/>
      </c>
      <c r="X190">
        <f>INDEX('Input EIA SEDS'!$A:$BZ, $A190, COLUMN(X190))</f>
        <v/>
      </c>
      <c r="Y190">
        <f>INDEX('Input EIA SEDS'!$A:$BZ, $A190, COLUMN(Y190))</f>
        <v/>
      </c>
      <c r="Z190">
        <f>INDEX('Input EIA SEDS'!$A:$BZ, $A190, COLUMN(Z190))</f>
        <v/>
      </c>
      <c r="AA190">
        <f>INDEX('Input EIA SEDS'!$A:$BZ, $A190, COLUMN(AA190))</f>
        <v/>
      </c>
      <c r="AB190">
        <f>INDEX('Input EIA SEDS'!$A:$BZ, $A190, COLUMN(AB190))</f>
        <v/>
      </c>
      <c r="AC190">
        <f>INDEX('Input EIA SEDS'!$A:$BZ, $A190, COLUMN(AC190))</f>
        <v/>
      </c>
      <c r="AD190">
        <f>INDEX('Input EIA SEDS'!$A:$BZ, $A190, COLUMN(AD190))</f>
        <v/>
      </c>
      <c r="AE190">
        <f>INDEX('Input EIA SEDS'!$A:$BZ, $A190, COLUMN(AE190))</f>
        <v/>
      </c>
      <c r="AF190">
        <f>INDEX('Input EIA SEDS'!$A:$BZ, $A190, COLUMN(AF190))</f>
        <v/>
      </c>
      <c r="AG190">
        <f>INDEX('Input EIA SEDS'!$A:$BZ, $A190, COLUMN(AG190))</f>
        <v/>
      </c>
      <c r="AH190">
        <f>INDEX('Input EIA SEDS'!$A:$BZ, $A190, COLUMN(AH190))</f>
        <v/>
      </c>
      <c r="AI190">
        <f>INDEX('Input EIA SEDS'!$A:$BZ, $A190, COLUMN(AI190))</f>
        <v/>
      </c>
      <c r="AJ190">
        <f>INDEX('Input EIA SEDS'!$A:$BZ, $A190, COLUMN(AJ190))</f>
        <v/>
      </c>
      <c r="AK190">
        <f>INDEX('Input EIA SEDS'!$A:$BZ, $A190, COLUMN(AK190))</f>
        <v/>
      </c>
      <c r="AL190">
        <f>INDEX('Input EIA SEDS'!$A:$BZ, $A190, COLUMN(AL190))</f>
        <v/>
      </c>
      <c r="AM190">
        <f>INDEX('Input EIA SEDS'!$A:$BZ, $A190, COLUMN(AM190))</f>
        <v/>
      </c>
      <c r="AN190">
        <f>INDEX('Input EIA SEDS'!$A:$BZ, $A190, COLUMN(AN190))</f>
        <v/>
      </c>
      <c r="AO190">
        <f>INDEX('Input EIA SEDS'!$A:$BZ, $A190, COLUMN(AO190))</f>
        <v/>
      </c>
      <c r="AP190">
        <f>INDEX('Input EIA SEDS'!$A:$BZ, $A190, COLUMN(AP190))</f>
        <v/>
      </c>
      <c r="AQ190">
        <f>INDEX('Input EIA SEDS'!$A:$BZ, $A190, COLUMN(AQ190))</f>
        <v/>
      </c>
      <c r="AR190">
        <f>INDEX('Input EIA SEDS'!$A:$BZ, $A190, COLUMN(AR190))</f>
        <v/>
      </c>
      <c r="AS190">
        <f>INDEX('Input EIA SEDS'!$A:$BZ, $A190, COLUMN(AS190))</f>
        <v/>
      </c>
      <c r="AT190">
        <f>INDEX('Input EIA SEDS'!$A:$BZ, $A190, COLUMN(AT190))</f>
        <v/>
      </c>
      <c r="AU190">
        <f>INDEX('Input EIA SEDS'!$A:$BZ, $A190, COLUMN(AU190))</f>
        <v/>
      </c>
      <c r="AV190">
        <f>INDEX('Input EIA SEDS'!$A:$BZ, $A190, COLUMN(AV190))</f>
        <v/>
      </c>
      <c r="AW190">
        <f>INDEX('Input EIA SEDS'!$A:$BZ, $A190, COLUMN(AW190))</f>
        <v/>
      </c>
      <c r="AX190">
        <f>INDEX('Input EIA SEDS'!$A:$BZ, $A190, COLUMN(AX190))</f>
        <v/>
      </c>
      <c r="AY190">
        <f>INDEX('Input EIA SEDS'!$A:$BZ, $A190, COLUMN(AY190))</f>
        <v/>
      </c>
      <c r="AZ190">
        <f>INDEX('Input EIA SEDS'!$A:$BZ, $A190, COLUMN(AZ190))</f>
        <v/>
      </c>
      <c r="BA190">
        <f>INDEX('Input EIA SEDS'!$A:$BZ, $A190, COLUMN(BA190))</f>
        <v/>
      </c>
      <c r="BB190">
        <f>INDEX('Input EIA SEDS'!$A:$BZ, $A190, COLUMN(BB190))</f>
        <v/>
      </c>
      <c r="BC190">
        <f>INDEX('Input EIA SEDS'!$A:$BZ, $A190, COLUMN(BC190))</f>
        <v/>
      </c>
      <c r="BD190">
        <f>INDEX('Input EIA SEDS'!$A:$BZ, $A190, COLUMN(BD190))</f>
        <v/>
      </c>
      <c r="BE190">
        <f>INDEX('Input EIA SEDS'!$A:$BZ, $A190, COLUMN(BE190))</f>
        <v/>
      </c>
      <c r="BF190">
        <f>INDEX('Input EIA SEDS'!$A:$BZ, $A190, COLUMN(BF190))</f>
        <v/>
      </c>
      <c r="BG190">
        <f>INDEX('Input EIA SEDS'!$A:$BZ, $A190, COLUMN(BG190))</f>
        <v/>
      </c>
      <c r="BH190">
        <f>INDEX('Input EIA SEDS'!$A:$BZ, $A190, COLUMN(BH190))</f>
        <v/>
      </c>
      <c r="BI190">
        <f>INDEX('Input EIA SEDS'!$A:$BZ, $A190, COLUMN(BI190))</f>
        <v/>
      </c>
      <c r="BJ190">
        <f>INDEX('Input EIA SEDS'!$A:$BZ, $A190, COLUMN(BJ190))</f>
        <v/>
      </c>
      <c r="BK190">
        <f>INDEX('Input EIA SEDS'!$A:$BZ, $A190, COLUMN(BK190))</f>
        <v/>
      </c>
      <c r="BL190">
        <f>INDEX('Input EIA SEDS'!$A:$BZ, $A190, COLUMN(BL190))</f>
        <v/>
      </c>
      <c r="BM190">
        <f>INDEX('Input EIA SEDS'!$A:$BZ, $A190, COLUMN(BM190))</f>
        <v/>
      </c>
      <c r="BN190">
        <f>INDEX('Input EIA SEDS'!$A:$BZ, $A190, COLUMN(BN190))</f>
        <v/>
      </c>
      <c r="BO190">
        <f>INDEX('Input EIA SEDS'!$A:$BZ, $A190, COLUMN(BO190))</f>
        <v/>
      </c>
      <c r="BP190">
        <f>INDEX('Input EIA SEDS'!$A:$BZ, $A190, COLUMN(BP190))</f>
        <v/>
      </c>
      <c r="BQ190">
        <f>INDEX('Input EIA SEDS'!$A:$BZ, $A190, COLUMN(BQ190))</f>
        <v/>
      </c>
      <c r="BR190">
        <f>INDEX('Input EIA SEDS'!$A:$BZ, $A190, COLUMN(BR190))</f>
        <v/>
      </c>
      <c r="BS190">
        <f>INDEX('Input EIA SEDS'!$A:$BZ, $A190, COLUMN(BS190))</f>
        <v/>
      </c>
      <c r="BT190">
        <f>INDEX('Input EIA SEDS'!$A:$BZ, $A190, COLUMN(BT190))</f>
        <v/>
      </c>
      <c r="BU190">
        <f>INDEX('Input EIA SEDS'!$A:$BZ, $A190, COLUMN(BU190))</f>
        <v/>
      </c>
      <c r="BV190">
        <f>INDEX('Input EIA SEDS'!$A:$BZ, $A190, COLUMN(BV190))</f>
        <v/>
      </c>
      <c r="BW190">
        <f>INDEX('Input EIA SEDS'!$A:$BZ, $A190, COLUMN(BW190))</f>
        <v/>
      </c>
    </row>
    <row r="191" spans="1:75">
      <c r="A191">
        <f>MATCH($C191,'Input EIA SEDS'!$C:$C,0)</f>
        <v/>
      </c>
      <c r="B191">
        <f>INDEX('Input EIA SEDS'!$A:$BZ, $A191, COLUMN(B191))</f>
        <v/>
      </c>
      <c r="C191" t="s">
        <v>1305</v>
      </c>
      <c r="D191">
        <f>INDEX('Input EIA SEDS'!$A:$BZ, $A191, COLUMN(D191))</f>
        <v/>
      </c>
      <c r="E191">
        <f>INDEX('Input EIA SEDS'!$A:$BZ, $A191, COLUMN(E191))</f>
        <v/>
      </c>
      <c r="F191">
        <f>INDEX('Input EIA SEDS'!$A:$BZ, $A191, COLUMN(F191))</f>
        <v/>
      </c>
      <c r="G191">
        <f>INDEX('Input EIA SEDS'!$A:$BZ, $A191, COLUMN(G191))</f>
        <v/>
      </c>
      <c r="H191">
        <f>INDEX('Input EIA SEDS'!$A:$BZ, $A191, COLUMN(H191))</f>
        <v/>
      </c>
      <c r="I191">
        <f>INDEX('Input EIA SEDS'!$A:$BZ, $A191, COLUMN(I191))</f>
        <v/>
      </c>
      <c r="J191">
        <f>INDEX('Input EIA SEDS'!$A:$BZ, $A191, COLUMN(J191))</f>
        <v/>
      </c>
      <c r="K191">
        <f>INDEX('Input EIA SEDS'!$A:$BZ, $A191, COLUMN(K191))</f>
        <v/>
      </c>
      <c r="L191">
        <f>INDEX('Input EIA SEDS'!$A:$BZ, $A191, COLUMN(L191))</f>
        <v/>
      </c>
      <c r="M191">
        <f>INDEX('Input EIA SEDS'!$A:$BZ, $A191, COLUMN(M191))</f>
        <v/>
      </c>
      <c r="N191">
        <f>INDEX('Input EIA SEDS'!$A:$BZ, $A191, COLUMN(N191))</f>
        <v/>
      </c>
      <c r="O191">
        <f>INDEX('Input EIA SEDS'!$A:$BZ, $A191, COLUMN(O191))</f>
        <v/>
      </c>
      <c r="P191">
        <f>INDEX('Input EIA SEDS'!$A:$BZ, $A191, COLUMN(P191))</f>
        <v/>
      </c>
      <c r="Q191">
        <f>INDEX('Input EIA SEDS'!$A:$BZ, $A191, COLUMN(Q191))</f>
        <v/>
      </c>
      <c r="R191">
        <f>INDEX('Input EIA SEDS'!$A:$BZ, $A191, COLUMN(R191))</f>
        <v/>
      </c>
      <c r="S191">
        <f>INDEX('Input EIA SEDS'!$A:$BZ, $A191, COLUMN(S191))</f>
        <v/>
      </c>
      <c r="T191">
        <f>INDEX('Input EIA SEDS'!$A:$BZ, $A191, COLUMN(T191))</f>
        <v/>
      </c>
      <c r="U191">
        <f>INDEX('Input EIA SEDS'!$A:$BZ, $A191, COLUMN(U191))</f>
        <v/>
      </c>
      <c r="V191">
        <f>INDEX('Input EIA SEDS'!$A:$BZ, $A191, COLUMN(V191))</f>
        <v/>
      </c>
      <c r="W191">
        <f>INDEX('Input EIA SEDS'!$A:$BZ, $A191, COLUMN(W191))</f>
        <v/>
      </c>
      <c r="X191">
        <f>INDEX('Input EIA SEDS'!$A:$BZ, $A191, COLUMN(X191))</f>
        <v/>
      </c>
      <c r="Y191">
        <f>INDEX('Input EIA SEDS'!$A:$BZ, $A191, COLUMN(Y191))</f>
        <v/>
      </c>
      <c r="Z191">
        <f>INDEX('Input EIA SEDS'!$A:$BZ, $A191, COLUMN(Z191))</f>
        <v/>
      </c>
      <c r="AA191">
        <f>INDEX('Input EIA SEDS'!$A:$BZ, $A191, COLUMN(AA191))</f>
        <v/>
      </c>
      <c r="AB191">
        <f>INDEX('Input EIA SEDS'!$A:$BZ, $A191, COLUMN(AB191))</f>
        <v/>
      </c>
      <c r="AC191">
        <f>INDEX('Input EIA SEDS'!$A:$BZ, $A191, COLUMN(AC191))</f>
        <v/>
      </c>
      <c r="AD191">
        <f>INDEX('Input EIA SEDS'!$A:$BZ, $A191, COLUMN(AD191))</f>
        <v/>
      </c>
      <c r="AE191">
        <f>INDEX('Input EIA SEDS'!$A:$BZ, $A191, COLUMN(AE191))</f>
        <v/>
      </c>
      <c r="AF191">
        <f>INDEX('Input EIA SEDS'!$A:$BZ, $A191, COLUMN(AF191))</f>
        <v/>
      </c>
      <c r="AG191">
        <f>INDEX('Input EIA SEDS'!$A:$BZ, $A191, COLUMN(AG191))</f>
        <v/>
      </c>
      <c r="AH191">
        <f>INDEX('Input EIA SEDS'!$A:$BZ, $A191, COLUMN(AH191))</f>
        <v/>
      </c>
      <c r="AI191">
        <f>INDEX('Input EIA SEDS'!$A:$BZ, $A191, COLUMN(AI191))</f>
        <v/>
      </c>
      <c r="AJ191">
        <f>INDEX('Input EIA SEDS'!$A:$BZ, $A191, COLUMN(AJ191))</f>
        <v/>
      </c>
      <c r="AK191">
        <f>INDEX('Input EIA SEDS'!$A:$BZ, $A191, COLUMN(AK191))</f>
        <v/>
      </c>
      <c r="AL191">
        <f>INDEX('Input EIA SEDS'!$A:$BZ, $A191, COLUMN(AL191))</f>
        <v/>
      </c>
      <c r="AM191">
        <f>INDEX('Input EIA SEDS'!$A:$BZ, $A191, COLUMN(AM191))</f>
        <v/>
      </c>
      <c r="AN191">
        <f>INDEX('Input EIA SEDS'!$A:$BZ, $A191, COLUMN(AN191))</f>
        <v/>
      </c>
      <c r="AO191">
        <f>INDEX('Input EIA SEDS'!$A:$BZ, $A191, COLUMN(AO191))</f>
        <v/>
      </c>
      <c r="AP191">
        <f>INDEX('Input EIA SEDS'!$A:$BZ, $A191, COLUMN(AP191))</f>
        <v/>
      </c>
      <c r="AQ191">
        <f>INDEX('Input EIA SEDS'!$A:$BZ, $A191, COLUMN(AQ191))</f>
        <v/>
      </c>
      <c r="AR191">
        <f>INDEX('Input EIA SEDS'!$A:$BZ, $A191, COLUMN(AR191))</f>
        <v/>
      </c>
      <c r="AS191">
        <f>INDEX('Input EIA SEDS'!$A:$BZ, $A191, COLUMN(AS191))</f>
        <v/>
      </c>
      <c r="AT191">
        <f>INDEX('Input EIA SEDS'!$A:$BZ, $A191, COLUMN(AT191))</f>
        <v/>
      </c>
      <c r="AU191">
        <f>INDEX('Input EIA SEDS'!$A:$BZ, $A191, COLUMN(AU191))</f>
        <v/>
      </c>
      <c r="AV191">
        <f>INDEX('Input EIA SEDS'!$A:$BZ, $A191, COLUMN(AV191))</f>
        <v/>
      </c>
      <c r="AW191">
        <f>INDEX('Input EIA SEDS'!$A:$BZ, $A191, COLUMN(AW191))</f>
        <v/>
      </c>
      <c r="AX191">
        <f>INDEX('Input EIA SEDS'!$A:$BZ, $A191, COLUMN(AX191))</f>
        <v/>
      </c>
      <c r="AY191">
        <f>INDEX('Input EIA SEDS'!$A:$BZ, $A191, COLUMN(AY191))</f>
        <v/>
      </c>
      <c r="AZ191">
        <f>INDEX('Input EIA SEDS'!$A:$BZ, $A191, COLUMN(AZ191))</f>
        <v/>
      </c>
      <c r="BA191">
        <f>INDEX('Input EIA SEDS'!$A:$BZ, $A191, COLUMN(BA191))</f>
        <v/>
      </c>
      <c r="BB191">
        <f>INDEX('Input EIA SEDS'!$A:$BZ, $A191, COLUMN(BB191))</f>
        <v/>
      </c>
      <c r="BC191">
        <f>INDEX('Input EIA SEDS'!$A:$BZ, $A191, COLUMN(BC191))</f>
        <v/>
      </c>
      <c r="BD191">
        <f>INDEX('Input EIA SEDS'!$A:$BZ, $A191, COLUMN(BD191))</f>
        <v/>
      </c>
      <c r="BE191">
        <f>INDEX('Input EIA SEDS'!$A:$BZ, $A191, COLUMN(BE191))</f>
        <v/>
      </c>
      <c r="BF191">
        <f>INDEX('Input EIA SEDS'!$A:$BZ, $A191, COLUMN(BF191))</f>
        <v/>
      </c>
      <c r="BG191">
        <f>INDEX('Input EIA SEDS'!$A:$BZ, $A191, COLUMN(BG191))</f>
        <v/>
      </c>
      <c r="BH191">
        <f>INDEX('Input EIA SEDS'!$A:$BZ, $A191, COLUMN(BH191))</f>
        <v/>
      </c>
      <c r="BI191">
        <f>INDEX('Input EIA SEDS'!$A:$BZ, $A191, COLUMN(BI191))</f>
        <v/>
      </c>
      <c r="BJ191">
        <f>INDEX('Input EIA SEDS'!$A:$BZ, $A191, COLUMN(BJ191))</f>
        <v/>
      </c>
      <c r="BK191">
        <f>INDEX('Input EIA SEDS'!$A:$BZ, $A191, COLUMN(BK191))</f>
        <v/>
      </c>
      <c r="BL191">
        <f>INDEX('Input EIA SEDS'!$A:$BZ, $A191, COLUMN(BL191))</f>
        <v/>
      </c>
      <c r="BM191">
        <f>INDEX('Input EIA SEDS'!$A:$BZ, $A191, COLUMN(BM191))</f>
        <v/>
      </c>
      <c r="BN191">
        <f>INDEX('Input EIA SEDS'!$A:$BZ, $A191, COLUMN(BN191))</f>
        <v/>
      </c>
      <c r="BO191">
        <f>INDEX('Input EIA SEDS'!$A:$BZ, $A191, COLUMN(BO191))</f>
        <v/>
      </c>
      <c r="BP191">
        <f>INDEX('Input EIA SEDS'!$A:$BZ, $A191, COLUMN(BP191))</f>
        <v/>
      </c>
      <c r="BQ191">
        <f>INDEX('Input EIA SEDS'!$A:$BZ, $A191, COLUMN(BQ191))</f>
        <v/>
      </c>
      <c r="BR191">
        <f>INDEX('Input EIA SEDS'!$A:$BZ, $A191, COLUMN(BR191))</f>
        <v/>
      </c>
      <c r="BS191">
        <f>INDEX('Input EIA SEDS'!$A:$BZ, $A191, COLUMN(BS191))</f>
        <v/>
      </c>
      <c r="BT191">
        <f>INDEX('Input EIA SEDS'!$A:$BZ, $A191, COLUMN(BT191))</f>
        <v/>
      </c>
      <c r="BU191">
        <f>INDEX('Input EIA SEDS'!$A:$BZ, $A191, COLUMN(BU191))</f>
        <v/>
      </c>
      <c r="BV191">
        <f>INDEX('Input EIA SEDS'!$A:$BZ, $A191, COLUMN(BV191))</f>
        <v/>
      </c>
      <c r="BW191">
        <f>INDEX('Input EIA SEDS'!$A:$BZ, $A191, COLUMN(BW191))</f>
        <v/>
      </c>
    </row>
    <row r="192" spans="1:75">
      <c r="A192">
        <f>MATCH($C192,'Input EIA SEDS'!$C:$C,0)</f>
        <v/>
      </c>
      <c r="B192">
        <f>INDEX('Input EIA SEDS'!$A:$BZ, $A192, COLUMN(B192))</f>
        <v/>
      </c>
      <c r="C192" t="s">
        <v>1307</v>
      </c>
      <c r="D192">
        <f>INDEX('Input EIA SEDS'!$A:$BZ, $A192, COLUMN(D192))</f>
        <v/>
      </c>
      <c r="E192">
        <f>INDEX('Input EIA SEDS'!$A:$BZ, $A192, COLUMN(E192))</f>
        <v/>
      </c>
      <c r="F192">
        <f>INDEX('Input EIA SEDS'!$A:$BZ, $A192, COLUMN(F192))</f>
        <v/>
      </c>
      <c r="G192">
        <f>INDEX('Input EIA SEDS'!$A:$BZ, $A192, COLUMN(G192))</f>
        <v/>
      </c>
      <c r="H192">
        <f>INDEX('Input EIA SEDS'!$A:$BZ, $A192, COLUMN(H192))</f>
        <v/>
      </c>
      <c r="I192">
        <f>INDEX('Input EIA SEDS'!$A:$BZ, $A192, COLUMN(I192))</f>
        <v/>
      </c>
      <c r="J192">
        <f>INDEX('Input EIA SEDS'!$A:$BZ, $A192, COLUMN(J192))</f>
        <v/>
      </c>
      <c r="K192">
        <f>INDEX('Input EIA SEDS'!$A:$BZ, $A192, COLUMN(K192))</f>
        <v/>
      </c>
      <c r="L192">
        <f>INDEX('Input EIA SEDS'!$A:$BZ, $A192, COLUMN(L192))</f>
        <v/>
      </c>
      <c r="M192">
        <f>INDEX('Input EIA SEDS'!$A:$BZ, $A192, COLUMN(M192))</f>
        <v/>
      </c>
      <c r="N192">
        <f>INDEX('Input EIA SEDS'!$A:$BZ, $A192, COLUMN(N192))</f>
        <v/>
      </c>
      <c r="O192">
        <f>INDEX('Input EIA SEDS'!$A:$BZ, $A192, COLUMN(O192))</f>
        <v/>
      </c>
      <c r="P192">
        <f>INDEX('Input EIA SEDS'!$A:$BZ, $A192, COLUMN(P192))</f>
        <v/>
      </c>
      <c r="Q192">
        <f>INDEX('Input EIA SEDS'!$A:$BZ, $A192, COLUMN(Q192))</f>
        <v/>
      </c>
      <c r="R192">
        <f>INDEX('Input EIA SEDS'!$A:$BZ, $A192, COLUMN(R192))</f>
        <v/>
      </c>
      <c r="S192">
        <f>INDEX('Input EIA SEDS'!$A:$BZ, $A192, COLUMN(S192))</f>
        <v/>
      </c>
      <c r="T192">
        <f>INDEX('Input EIA SEDS'!$A:$BZ, $A192, COLUMN(T192))</f>
        <v/>
      </c>
      <c r="U192">
        <f>INDEX('Input EIA SEDS'!$A:$BZ, $A192, COLUMN(U192))</f>
        <v/>
      </c>
      <c r="V192">
        <f>INDEX('Input EIA SEDS'!$A:$BZ, $A192, COLUMN(V192))</f>
        <v/>
      </c>
      <c r="W192">
        <f>INDEX('Input EIA SEDS'!$A:$BZ, $A192, COLUMN(W192))</f>
        <v/>
      </c>
      <c r="X192">
        <f>INDEX('Input EIA SEDS'!$A:$BZ, $A192, COLUMN(X192))</f>
        <v/>
      </c>
      <c r="Y192">
        <f>INDEX('Input EIA SEDS'!$A:$BZ, $A192, COLUMN(Y192))</f>
        <v/>
      </c>
      <c r="Z192">
        <f>INDEX('Input EIA SEDS'!$A:$BZ, $A192, COLUMN(Z192))</f>
        <v/>
      </c>
      <c r="AA192">
        <f>INDEX('Input EIA SEDS'!$A:$BZ, $A192, COLUMN(AA192))</f>
        <v/>
      </c>
      <c r="AB192">
        <f>INDEX('Input EIA SEDS'!$A:$BZ, $A192, COLUMN(AB192))</f>
        <v/>
      </c>
      <c r="AC192">
        <f>INDEX('Input EIA SEDS'!$A:$BZ, $A192, COLUMN(AC192))</f>
        <v/>
      </c>
      <c r="AD192">
        <f>INDEX('Input EIA SEDS'!$A:$BZ, $A192, COLUMN(AD192))</f>
        <v/>
      </c>
      <c r="AE192">
        <f>INDEX('Input EIA SEDS'!$A:$BZ, $A192, COLUMN(AE192))</f>
        <v/>
      </c>
      <c r="AF192">
        <f>INDEX('Input EIA SEDS'!$A:$BZ, $A192, COLUMN(AF192))</f>
        <v/>
      </c>
      <c r="AG192">
        <f>INDEX('Input EIA SEDS'!$A:$BZ, $A192, COLUMN(AG192))</f>
        <v/>
      </c>
      <c r="AH192">
        <f>INDEX('Input EIA SEDS'!$A:$BZ, $A192, COLUMN(AH192))</f>
        <v/>
      </c>
      <c r="AI192">
        <f>INDEX('Input EIA SEDS'!$A:$BZ, $A192, COLUMN(AI192))</f>
        <v/>
      </c>
      <c r="AJ192">
        <f>INDEX('Input EIA SEDS'!$A:$BZ, $A192, COLUMN(AJ192))</f>
        <v/>
      </c>
      <c r="AK192">
        <f>INDEX('Input EIA SEDS'!$A:$BZ, $A192, COLUMN(AK192))</f>
        <v/>
      </c>
      <c r="AL192">
        <f>INDEX('Input EIA SEDS'!$A:$BZ, $A192, COLUMN(AL192))</f>
        <v/>
      </c>
      <c r="AM192">
        <f>INDEX('Input EIA SEDS'!$A:$BZ, $A192, COLUMN(AM192))</f>
        <v/>
      </c>
      <c r="AN192">
        <f>INDEX('Input EIA SEDS'!$A:$BZ, $A192, COLUMN(AN192))</f>
        <v/>
      </c>
      <c r="AO192">
        <f>INDEX('Input EIA SEDS'!$A:$BZ, $A192, COLUMN(AO192))</f>
        <v/>
      </c>
      <c r="AP192">
        <f>INDEX('Input EIA SEDS'!$A:$BZ, $A192, COLUMN(AP192))</f>
        <v/>
      </c>
      <c r="AQ192">
        <f>INDEX('Input EIA SEDS'!$A:$BZ, $A192, COLUMN(AQ192))</f>
        <v/>
      </c>
      <c r="AR192">
        <f>INDEX('Input EIA SEDS'!$A:$BZ, $A192, COLUMN(AR192))</f>
        <v/>
      </c>
      <c r="AS192">
        <f>INDEX('Input EIA SEDS'!$A:$BZ, $A192, COLUMN(AS192))</f>
        <v/>
      </c>
      <c r="AT192">
        <f>INDEX('Input EIA SEDS'!$A:$BZ, $A192, COLUMN(AT192))</f>
        <v/>
      </c>
      <c r="AU192">
        <f>INDEX('Input EIA SEDS'!$A:$BZ, $A192, COLUMN(AU192))</f>
        <v/>
      </c>
      <c r="AV192">
        <f>INDEX('Input EIA SEDS'!$A:$BZ, $A192, COLUMN(AV192))</f>
        <v/>
      </c>
      <c r="AW192">
        <f>INDEX('Input EIA SEDS'!$A:$BZ, $A192, COLUMN(AW192))</f>
        <v/>
      </c>
      <c r="AX192">
        <f>INDEX('Input EIA SEDS'!$A:$BZ, $A192, COLUMN(AX192))</f>
        <v/>
      </c>
      <c r="AY192">
        <f>INDEX('Input EIA SEDS'!$A:$BZ, $A192, COLUMN(AY192))</f>
        <v/>
      </c>
      <c r="AZ192">
        <f>INDEX('Input EIA SEDS'!$A:$BZ, $A192, COLUMN(AZ192))</f>
        <v/>
      </c>
      <c r="BA192">
        <f>INDEX('Input EIA SEDS'!$A:$BZ, $A192, COLUMN(BA192))</f>
        <v/>
      </c>
      <c r="BB192">
        <f>INDEX('Input EIA SEDS'!$A:$BZ, $A192, COLUMN(BB192))</f>
        <v/>
      </c>
      <c r="BC192">
        <f>INDEX('Input EIA SEDS'!$A:$BZ, $A192, COLUMN(BC192))</f>
        <v/>
      </c>
      <c r="BD192">
        <f>INDEX('Input EIA SEDS'!$A:$BZ, $A192, COLUMN(BD192))</f>
        <v/>
      </c>
      <c r="BE192">
        <f>INDEX('Input EIA SEDS'!$A:$BZ, $A192, COLUMN(BE192))</f>
        <v/>
      </c>
      <c r="BF192">
        <f>INDEX('Input EIA SEDS'!$A:$BZ, $A192, COLUMN(BF192))</f>
        <v/>
      </c>
      <c r="BG192">
        <f>INDEX('Input EIA SEDS'!$A:$BZ, $A192, COLUMN(BG192))</f>
        <v/>
      </c>
      <c r="BH192">
        <f>INDEX('Input EIA SEDS'!$A:$BZ, $A192, COLUMN(BH192))</f>
        <v/>
      </c>
      <c r="BI192">
        <f>INDEX('Input EIA SEDS'!$A:$BZ, $A192, COLUMN(BI192))</f>
        <v/>
      </c>
      <c r="BJ192">
        <f>INDEX('Input EIA SEDS'!$A:$BZ, $A192, COLUMN(BJ192))</f>
        <v/>
      </c>
      <c r="BK192">
        <f>INDEX('Input EIA SEDS'!$A:$BZ, $A192, COLUMN(BK192))</f>
        <v/>
      </c>
      <c r="BL192">
        <f>INDEX('Input EIA SEDS'!$A:$BZ, $A192, COLUMN(BL192))</f>
        <v/>
      </c>
      <c r="BM192">
        <f>INDEX('Input EIA SEDS'!$A:$BZ, $A192, COLUMN(BM192))</f>
        <v/>
      </c>
      <c r="BN192">
        <f>INDEX('Input EIA SEDS'!$A:$BZ, $A192, COLUMN(BN192))</f>
        <v/>
      </c>
      <c r="BO192">
        <f>INDEX('Input EIA SEDS'!$A:$BZ, $A192, COLUMN(BO192))</f>
        <v/>
      </c>
      <c r="BP192">
        <f>INDEX('Input EIA SEDS'!$A:$BZ, $A192, COLUMN(BP192))</f>
        <v/>
      </c>
      <c r="BQ192">
        <f>INDEX('Input EIA SEDS'!$A:$BZ, $A192, COLUMN(BQ192))</f>
        <v/>
      </c>
      <c r="BR192">
        <f>INDEX('Input EIA SEDS'!$A:$BZ, $A192, COLUMN(BR192))</f>
        <v/>
      </c>
      <c r="BS192">
        <f>INDEX('Input EIA SEDS'!$A:$BZ, $A192, COLUMN(BS192))</f>
        <v/>
      </c>
      <c r="BT192">
        <f>INDEX('Input EIA SEDS'!$A:$BZ, $A192, COLUMN(BT192))</f>
        <v/>
      </c>
      <c r="BU192">
        <f>INDEX('Input EIA SEDS'!$A:$BZ, $A192, COLUMN(BU192))</f>
        <v/>
      </c>
      <c r="BV192">
        <f>INDEX('Input EIA SEDS'!$A:$BZ, $A192, COLUMN(BV192))</f>
        <v/>
      </c>
      <c r="BW192">
        <f>INDEX('Input EIA SEDS'!$A:$BZ, $A192, COLUMN(BW192))</f>
        <v/>
      </c>
    </row>
    <row r="193" spans="1:75">
      <c r="A193">
        <f>MATCH($C193,'Input EIA SEDS'!$C:$C,0)</f>
        <v/>
      </c>
      <c r="B193">
        <f>INDEX('Input EIA SEDS'!$A:$BZ, $A193, COLUMN(B193))</f>
        <v/>
      </c>
      <c r="C193" t="s">
        <v>1309</v>
      </c>
      <c r="D193">
        <f>INDEX('Input EIA SEDS'!$A:$BZ, $A193, COLUMN(D193))</f>
        <v/>
      </c>
      <c r="E193">
        <f>INDEX('Input EIA SEDS'!$A:$BZ, $A193, COLUMN(E193))</f>
        <v/>
      </c>
      <c r="F193">
        <f>INDEX('Input EIA SEDS'!$A:$BZ, $A193, COLUMN(F193))</f>
        <v/>
      </c>
      <c r="G193">
        <f>INDEX('Input EIA SEDS'!$A:$BZ, $A193, COLUMN(G193))</f>
        <v/>
      </c>
      <c r="H193">
        <f>INDEX('Input EIA SEDS'!$A:$BZ, $A193, COLUMN(H193))</f>
        <v/>
      </c>
      <c r="I193">
        <f>INDEX('Input EIA SEDS'!$A:$BZ, $A193, COLUMN(I193))</f>
        <v/>
      </c>
      <c r="J193">
        <f>INDEX('Input EIA SEDS'!$A:$BZ, $A193, COLUMN(J193))</f>
        <v/>
      </c>
      <c r="K193">
        <f>INDEX('Input EIA SEDS'!$A:$BZ, $A193, COLUMN(K193))</f>
        <v/>
      </c>
      <c r="L193">
        <f>INDEX('Input EIA SEDS'!$A:$BZ, $A193, COLUMN(L193))</f>
        <v/>
      </c>
      <c r="M193">
        <f>INDEX('Input EIA SEDS'!$A:$BZ, $A193, COLUMN(M193))</f>
        <v/>
      </c>
      <c r="N193">
        <f>INDEX('Input EIA SEDS'!$A:$BZ, $A193, COLUMN(N193))</f>
        <v/>
      </c>
      <c r="O193">
        <f>INDEX('Input EIA SEDS'!$A:$BZ, $A193, COLUMN(O193))</f>
        <v/>
      </c>
      <c r="P193">
        <f>INDEX('Input EIA SEDS'!$A:$BZ, $A193, COLUMN(P193))</f>
        <v/>
      </c>
      <c r="Q193">
        <f>INDEX('Input EIA SEDS'!$A:$BZ, $A193, COLUMN(Q193))</f>
        <v/>
      </c>
      <c r="R193">
        <f>INDEX('Input EIA SEDS'!$A:$BZ, $A193, COLUMN(R193))</f>
        <v/>
      </c>
      <c r="S193">
        <f>INDEX('Input EIA SEDS'!$A:$BZ, $A193, COLUMN(S193))</f>
        <v/>
      </c>
      <c r="T193">
        <f>INDEX('Input EIA SEDS'!$A:$BZ, $A193, COLUMN(T193))</f>
        <v/>
      </c>
      <c r="U193">
        <f>INDEX('Input EIA SEDS'!$A:$BZ, $A193, COLUMN(U193))</f>
        <v/>
      </c>
      <c r="V193">
        <f>INDEX('Input EIA SEDS'!$A:$BZ, $A193, COLUMN(V193))</f>
        <v/>
      </c>
      <c r="W193">
        <f>INDEX('Input EIA SEDS'!$A:$BZ, $A193, COLUMN(W193))</f>
        <v/>
      </c>
      <c r="X193">
        <f>INDEX('Input EIA SEDS'!$A:$BZ, $A193, COLUMN(X193))</f>
        <v/>
      </c>
      <c r="Y193">
        <f>INDEX('Input EIA SEDS'!$A:$BZ, $A193, COLUMN(Y193))</f>
        <v/>
      </c>
      <c r="Z193">
        <f>INDEX('Input EIA SEDS'!$A:$BZ, $A193, COLUMN(Z193))</f>
        <v/>
      </c>
      <c r="AA193">
        <f>INDEX('Input EIA SEDS'!$A:$BZ, $A193, COLUMN(AA193))</f>
        <v/>
      </c>
      <c r="AB193">
        <f>INDEX('Input EIA SEDS'!$A:$BZ, $A193, COLUMN(AB193))</f>
        <v/>
      </c>
      <c r="AC193">
        <f>INDEX('Input EIA SEDS'!$A:$BZ, $A193, COLUMN(AC193))</f>
        <v/>
      </c>
      <c r="AD193">
        <f>INDEX('Input EIA SEDS'!$A:$BZ, $A193, COLUMN(AD193))</f>
        <v/>
      </c>
      <c r="AE193">
        <f>INDEX('Input EIA SEDS'!$A:$BZ, $A193, COLUMN(AE193))</f>
        <v/>
      </c>
      <c r="AF193">
        <f>INDEX('Input EIA SEDS'!$A:$BZ, $A193, COLUMN(AF193))</f>
        <v/>
      </c>
      <c r="AG193">
        <f>INDEX('Input EIA SEDS'!$A:$BZ, $A193, COLUMN(AG193))</f>
        <v/>
      </c>
      <c r="AH193">
        <f>INDEX('Input EIA SEDS'!$A:$BZ, $A193, COLUMN(AH193))</f>
        <v/>
      </c>
      <c r="AI193">
        <f>INDEX('Input EIA SEDS'!$A:$BZ, $A193, COLUMN(AI193))</f>
        <v/>
      </c>
      <c r="AJ193">
        <f>INDEX('Input EIA SEDS'!$A:$BZ, $A193, COLUMN(AJ193))</f>
        <v/>
      </c>
      <c r="AK193">
        <f>INDEX('Input EIA SEDS'!$A:$BZ, $A193, COLUMN(AK193))</f>
        <v/>
      </c>
      <c r="AL193">
        <f>INDEX('Input EIA SEDS'!$A:$BZ, $A193, COLUMN(AL193))</f>
        <v/>
      </c>
      <c r="AM193">
        <f>INDEX('Input EIA SEDS'!$A:$BZ, $A193, COLUMN(AM193))</f>
        <v/>
      </c>
      <c r="AN193">
        <f>INDEX('Input EIA SEDS'!$A:$BZ, $A193, COLUMN(AN193))</f>
        <v/>
      </c>
      <c r="AO193">
        <f>INDEX('Input EIA SEDS'!$A:$BZ, $A193, COLUMN(AO193))</f>
        <v/>
      </c>
      <c r="AP193">
        <f>INDEX('Input EIA SEDS'!$A:$BZ, $A193, COLUMN(AP193))</f>
        <v/>
      </c>
      <c r="AQ193">
        <f>INDEX('Input EIA SEDS'!$A:$BZ, $A193, COLUMN(AQ193))</f>
        <v/>
      </c>
      <c r="AR193">
        <f>INDEX('Input EIA SEDS'!$A:$BZ, $A193, COLUMN(AR193))</f>
        <v/>
      </c>
      <c r="AS193">
        <f>INDEX('Input EIA SEDS'!$A:$BZ, $A193, COLUMN(AS193))</f>
        <v/>
      </c>
      <c r="AT193">
        <f>INDEX('Input EIA SEDS'!$A:$BZ, $A193, COLUMN(AT193))</f>
        <v/>
      </c>
      <c r="AU193">
        <f>INDEX('Input EIA SEDS'!$A:$BZ, $A193, COLUMN(AU193))</f>
        <v/>
      </c>
      <c r="AV193">
        <f>INDEX('Input EIA SEDS'!$A:$BZ, $A193, COLUMN(AV193))</f>
        <v/>
      </c>
      <c r="AW193">
        <f>INDEX('Input EIA SEDS'!$A:$BZ, $A193, COLUMN(AW193))</f>
        <v/>
      </c>
      <c r="AX193">
        <f>INDEX('Input EIA SEDS'!$A:$BZ, $A193, COLUMN(AX193))</f>
        <v/>
      </c>
      <c r="AY193">
        <f>INDEX('Input EIA SEDS'!$A:$BZ, $A193, COLUMN(AY193))</f>
        <v/>
      </c>
      <c r="AZ193">
        <f>INDEX('Input EIA SEDS'!$A:$BZ, $A193, COLUMN(AZ193))</f>
        <v/>
      </c>
      <c r="BA193">
        <f>INDEX('Input EIA SEDS'!$A:$BZ, $A193, COLUMN(BA193))</f>
        <v/>
      </c>
      <c r="BB193">
        <f>INDEX('Input EIA SEDS'!$A:$BZ, $A193, COLUMN(BB193))</f>
        <v/>
      </c>
      <c r="BC193">
        <f>INDEX('Input EIA SEDS'!$A:$BZ, $A193, COLUMN(BC193))</f>
        <v/>
      </c>
      <c r="BD193">
        <f>INDEX('Input EIA SEDS'!$A:$BZ, $A193, COLUMN(BD193))</f>
        <v/>
      </c>
      <c r="BE193">
        <f>INDEX('Input EIA SEDS'!$A:$BZ, $A193, COLUMN(BE193))</f>
        <v/>
      </c>
      <c r="BF193">
        <f>INDEX('Input EIA SEDS'!$A:$BZ, $A193, COLUMN(BF193))</f>
        <v/>
      </c>
      <c r="BG193">
        <f>INDEX('Input EIA SEDS'!$A:$BZ, $A193, COLUMN(BG193))</f>
        <v/>
      </c>
      <c r="BH193">
        <f>INDEX('Input EIA SEDS'!$A:$BZ, $A193, COLUMN(BH193))</f>
        <v/>
      </c>
      <c r="BI193">
        <f>INDEX('Input EIA SEDS'!$A:$BZ, $A193, COLUMN(BI193))</f>
        <v/>
      </c>
      <c r="BJ193">
        <f>INDEX('Input EIA SEDS'!$A:$BZ, $A193, COLUMN(BJ193))</f>
        <v/>
      </c>
      <c r="BK193">
        <f>INDEX('Input EIA SEDS'!$A:$BZ, $A193, COLUMN(BK193))</f>
        <v/>
      </c>
      <c r="BL193">
        <f>INDEX('Input EIA SEDS'!$A:$BZ, $A193, COLUMN(BL193))</f>
        <v/>
      </c>
      <c r="BM193">
        <f>INDEX('Input EIA SEDS'!$A:$BZ, $A193, COLUMN(BM193))</f>
        <v/>
      </c>
      <c r="BN193">
        <f>INDEX('Input EIA SEDS'!$A:$BZ, $A193, COLUMN(BN193))</f>
        <v/>
      </c>
      <c r="BO193">
        <f>INDEX('Input EIA SEDS'!$A:$BZ, $A193, COLUMN(BO193))</f>
        <v/>
      </c>
      <c r="BP193">
        <f>INDEX('Input EIA SEDS'!$A:$BZ, $A193, COLUMN(BP193))</f>
        <v/>
      </c>
      <c r="BQ193">
        <f>INDEX('Input EIA SEDS'!$A:$BZ, $A193, COLUMN(BQ193))</f>
        <v/>
      </c>
      <c r="BR193">
        <f>INDEX('Input EIA SEDS'!$A:$BZ, $A193, COLUMN(BR193))</f>
        <v/>
      </c>
      <c r="BS193">
        <f>INDEX('Input EIA SEDS'!$A:$BZ, $A193, COLUMN(BS193))</f>
        <v/>
      </c>
      <c r="BT193">
        <f>INDEX('Input EIA SEDS'!$A:$BZ, $A193, COLUMN(BT193))</f>
        <v/>
      </c>
      <c r="BU193">
        <f>INDEX('Input EIA SEDS'!$A:$BZ, $A193, COLUMN(BU193))</f>
        <v/>
      </c>
      <c r="BV193">
        <f>INDEX('Input EIA SEDS'!$A:$BZ, $A193, COLUMN(BV193))</f>
        <v/>
      </c>
      <c r="BW193">
        <f>INDEX('Input EIA SEDS'!$A:$BZ, $A193, COLUMN(BW193))</f>
        <v/>
      </c>
    </row>
    <row r="194" spans="1:75">
      <c r="A194">
        <f>MATCH($C194,'Input EIA SEDS'!$C:$C,0)</f>
        <v/>
      </c>
      <c r="B194">
        <f>INDEX('Input EIA SEDS'!$A:$BZ, $A194, COLUMN(B194))</f>
        <v/>
      </c>
      <c r="C194" t="s">
        <v>1311</v>
      </c>
      <c r="D194">
        <f>INDEX('Input EIA SEDS'!$A:$BZ, $A194, COLUMN(D194))</f>
        <v/>
      </c>
      <c r="E194">
        <f>INDEX('Input EIA SEDS'!$A:$BZ, $A194, COLUMN(E194))</f>
        <v/>
      </c>
      <c r="F194">
        <f>INDEX('Input EIA SEDS'!$A:$BZ, $A194, COLUMN(F194))</f>
        <v/>
      </c>
      <c r="G194">
        <f>INDEX('Input EIA SEDS'!$A:$BZ, $A194, COLUMN(G194))</f>
        <v/>
      </c>
      <c r="H194">
        <f>INDEX('Input EIA SEDS'!$A:$BZ, $A194, COLUMN(H194))</f>
        <v/>
      </c>
      <c r="I194">
        <f>INDEX('Input EIA SEDS'!$A:$BZ, $A194, COLUMN(I194))</f>
        <v/>
      </c>
      <c r="J194">
        <f>INDEX('Input EIA SEDS'!$A:$BZ, $A194, COLUMN(J194))</f>
        <v/>
      </c>
      <c r="K194">
        <f>INDEX('Input EIA SEDS'!$A:$BZ, $A194, COLUMN(K194))</f>
        <v/>
      </c>
      <c r="L194">
        <f>INDEX('Input EIA SEDS'!$A:$BZ, $A194, COLUMN(L194))</f>
        <v/>
      </c>
      <c r="M194">
        <f>INDEX('Input EIA SEDS'!$A:$BZ, $A194, COLUMN(M194))</f>
        <v/>
      </c>
      <c r="N194">
        <f>INDEX('Input EIA SEDS'!$A:$BZ, $A194, COLUMN(N194))</f>
        <v/>
      </c>
      <c r="O194">
        <f>INDEX('Input EIA SEDS'!$A:$BZ, $A194, COLUMN(O194))</f>
        <v/>
      </c>
      <c r="P194">
        <f>INDEX('Input EIA SEDS'!$A:$BZ, $A194, COLUMN(P194))</f>
        <v/>
      </c>
      <c r="Q194">
        <f>INDEX('Input EIA SEDS'!$A:$BZ, $A194, COLUMN(Q194))</f>
        <v/>
      </c>
      <c r="R194">
        <f>INDEX('Input EIA SEDS'!$A:$BZ, $A194, COLUMN(R194))</f>
        <v/>
      </c>
      <c r="S194">
        <f>INDEX('Input EIA SEDS'!$A:$BZ, $A194, COLUMN(S194))</f>
        <v/>
      </c>
      <c r="T194">
        <f>INDEX('Input EIA SEDS'!$A:$BZ, $A194, COLUMN(T194))</f>
        <v/>
      </c>
      <c r="U194">
        <f>INDEX('Input EIA SEDS'!$A:$BZ, $A194, COLUMN(U194))</f>
        <v/>
      </c>
      <c r="V194">
        <f>INDEX('Input EIA SEDS'!$A:$BZ, $A194, COLUMN(V194))</f>
        <v/>
      </c>
      <c r="W194">
        <f>INDEX('Input EIA SEDS'!$A:$BZ, $A194, COLUMN(W194))</f>
        <v/>
      </c>
      <c r="X194">
        <f>INDEX('Input EIA SEDS'!$A:$BZ, $A194, COLUMN(X194))</f>
        <v/>
      </c>
      <c r="Y194">
        <f>INDEX('Input EIA SEDS'!$A:$BZ, $A194, COLUMN(Y194))</f>
        <v/>
      </c>
      <c r="Z194">
        <f>INDEX('Input EIA SEDS'!$A:$BZ, $A194, COLUMN(Z194))</f>
        <v/>
      </c>
      <c r="AA194">
        <f>INDEX('Input EIA SEDS'!$A:$BZ, $A194, COLUMN(AA194))</f>
        <v/>
      </c>
      <c r="AB194">
        <f>INDEX('Input EIA SEDS'!$A:$BZ, $A194, COLUMN(AB194))</f>
        <v/>
      </c>
      <c r="AC194">
        <f>INDEX('Input EIA SEDS'!$A:$BZ, $A194, COLUMN(AC194))</f>
        <v/>
      </c>
      <c r="AD194">
        <f>INDEX('Input EIA SEDS'!$A:$BZ, $A194, COLUMN(AD194))</f>
        <v/>
      </c>
      <c r="AE194">
        <f>INDEX('Input EIA SEDS'!$A:$BZ, $A194, COLUMN(AE194))</f>
        <v/>
      </c>
      <c r="AF194">
        <f>INDEX('Input EIA SEDS'!$A:$BZ, $A194, COLUMN(AF194))</f>
        <v/>
      </c>
      <c r="AG194">
        <f>INDEX('Input EIA SEDS'!$A:$BZ, $A194, COLUMN(AG194))</f>
        <v/>
      </c>
      <c r="AH194">
        <f>INDEX('Input EIA SEDS'!$A:$BZ, $A194, COLUMN(AH194))</f>
        <v/>
      </c>
      <c r="AI194">
        <f>INDEX('Input EIA SEDS'!$A:$BZ, $A194, COLUMN(AI194))</f>
        <v/>
      </c>
      <c r="AJ194">
        <f>INDEX('Input EIA SEDS'!$A:$BZ, $A194, COLUMN(AJ194))</f>
        <v/>
      </c>
      <c r="AK194">
        <f>INDEX('Input EIA SEDS'!$A:$BZ, $A194, COLUMN(AK194))</f>
        <v/>
      </c>
      <c r="AL194">
        <f>INDEX('Input EIA SEDS'!$A:$BZ, $A194, COLUMN(AL194))</f>
        <v/>
      </c>
      <c r="AM194">
        <f>INDEX('Input EIA SEDS'!$A:$BZ, $A194, COLUMN(AM194))</f>
        <v/>
      </c>
      <c r="AN194">
        <f>INDEX('Input EIA SEDS'!$A:$BZ, $A194, COLUMN(AN194))</f>
        <v/>
      </c>
      <c r="AO194">
        <f>INDEX('Input EIA SEDS'!$A:$BZ, $A194, COLUMN(AO194))</f>
        <v/>
      </c>
      <c r="AP194">
        <f>INDEX('Input EIA SEDS'!$A:$BZ, $A194, COLUMN(AP194))</f>
        <v/>
      </c>
      <c r="AQ194">
        <f>INDEX('Input EIA SEDS'!$A:$BZ, $A194, COLUMN(AQ194))</f>
        <v/>
      </c>
      <c r="AR194">
        <f>INDEX('Input EIA SEDS'!$A:$BZ, $A194, COLUMN(AR194))</f>
        <v/>
      </c>
      <c r="AS194">
        <f>INDEX('Input EIA SEDS'!$A:$BZ, $A194, COLUMN(AS194))</f>
        <v/>
      </c>
      <c r="AT194">
        <f>INDEX('Input EIA SEDS'!$A:$BZ, $A194, COLUMN(AT194))</f>
        <v/>
      </c>
      <c r="AU194">
        <f>INDEX('Input EIA SEDS'!$A:$BZ, $A194, COLUMN(AU194))</f>
        <v/>
      </c>
      <c r="AV194">
        <f>INDEX('Input EIA SEDS'!$A:$BZ, $A194, COLUMN(AV194))</f>
        <v/>
      </c>
      <c r="AW194">
        <f>INDEX('Input EIA SEDS'!$A:$BZ, $A194, COLUMN(AW194))</f>
        <v/>
      </c>
      <c r="AX194">
        <f>INDEX('Input EIA SEDS'!$A:$BZ, $A194, COLUMN(AX194))</f>
        <v/>
      </c>
      <c r="AY194">
        <f>INDEX('Input EIA SEDS'!$A:$BZ, $A194, COLUMN(AY194))</f>
        <v/>
      </c>
      <c r="AZ194">
        <f>INDEX('Input EIA SEDS'!$A:$BZ, $A194, COLUMN(AZ194))</f>
        <v/>
      </c>
      <c r="BA194">
        <f>INDEX('Input EIA SEDS'!$A:$BZ, $A194, COLUMN(BA194))</f>
        <v/>
      </c>
      <c r="BB194">
        <f>INDEX('Input EIA SEDS'!$A:$BZ, $A194, COLUMN(BB194))</f>
        <v/>
      </c>
      <c r="BC194">
        <f>INDEX('Input EIA SEDS'!$A:$BZ, $A194, COLUMN(BC194))</f>
        <v/>
      </c>
      <c r="BD194">
        <f>INDEX('Input EIA SEDS'!$A:$BZ, $A194, COLUMN(BD194))</f>
        <v/>
      </c>
      <c r="BE194">
        <f>INDEX('Input EIA SEDS'!$A:$BZ, $A194, COLUMN(BE194))</f>
        <v/>
      </c>
      <c r="BF194">
        <f>INDEX('Input EIA SEDS'!$A:$BZ, $A194, COLUMN(BF194))</f>
        <v/>
      </c>
      <c r="BG194">
        <f>INDEX('Input EIA SEDS'!$A:$BZ, $A194, COLUMN(BG194))</f>
        <v/>
      </c>
      <c r="BH194">
        <f>INDEX('Input EIA SEDS'!$A:$BZ, $A194, COLUMN(BH194))</f>
        <v/>
      </c>
      <c r="BI194">
        <f>INDEX('Input EIA SEDS'!$A:$BZ, $A194, COLUMN(BI194))</f>
        <v/>
      </c>
      <c r="BJ194">
        <f>INDEX('Input EIA SEDS'!$A:$BZ, $A194, COLUMN(BJ194))</f>
        <v/>
      </c>
      <c r="BK194">
        <f>INDEX('Input EIA SEDS'!$A:$BZ, $A194, COLUMN(BK194))</f>
        <v/>
      </c>
      <c r="BL194">
        <f>INDEX('Input EIA SEDS'!$A:$BZ, $A194, COLUMN(BL194))</f>
        <v/>
      </c>
      <c r="BM194">
        <f>INDEX('Input EIA SEDS'!$A:$BZ, $A194, COLUMN(BM194))</f>
        <v/>
      </c>
      <c r="BN194">
        <f>INDEX('Input EIA SEDS'!$A:$BZ, $A194, COLUMN(BN194))</f>
        <v/>
      </c>
      <c r="BO194">
        <f>INDEX('Input EIA SEDS'!$A:$BZ, $A194, COLUMN(BO194))</f>
        <v/>
      </c>
      <c r="BP194">
        <f>INDEX('Input EIA SEDS'!$A:$BZ, $A194, COLUMN(BP194))</f>
        <v/>
      </c>
      <c r="BQ194">
        <f>INDEX('Input EIA SEDS'!$A:$BZ, $A194, COLUMN(BQ194))</f>
        <v/>
      </c>
      <c r="BR194">
        <f>INDEX('Input EIA SEDS'!$A:$BZ, $A194, COLUMN(BR194))</f>
        <v/>
      </c>
      <c r="BS194">
        <f>INDEX('Input EIA SEDS'!$A:$BZ, $A194, COLUMN(BS194))</f>
        <v/>
      </c>
      <c r="BT194">
        <f>INDEX('Input EIA SEDS'!$A:$BZ, $A194, COLUMN(BT194))</f>
        <v/>
      </c>
      <c r="BU194">
        <f>INDEX('Input EIA SEDS'!$A:$BZ, $A194, COLUMN(BU194))</f>
        <v/>
      </c>
      <c r="BV194">
        <f>INDEX('Input EIA SEDS'!$A:$BZ, $A194, COLUMN(BV194))</f>
        <v/>
      </c>
      <c r="BW194">
        <f>INDEX('Input EIA SEDS'!$A:$BZ, $A194, COLUMN(BW194))</f>
        <v/>
      </c>
    </row>
    <row r="195" spans="1:75">
      <c r="A195">
        <f>MATCH($C195,'Input EIA SEDS'!$C:$C,0)</f>
        <v/>
      </c>
      <c r="B195">
        <f>INDEX('Input EIA SEDS'!$A:$BZ, $A195, COLUMN(B195))</f>
        <v/>
      </c>
      <c r="C195" t="s">
        <v>1313</v>
      </c>
      <c r="D195">
        <f>INDEX('Input EIA SEDS'!$A:$BZ, $A195, COLUMN(D195))</f>
        <v/>
      </c>
      <c r="E195">
        <f>INDEX('Input EIA SEDS'!$A:$BZ, $A195, COLUMN(E195))</f>
        <v/>
      </c>
      <c r="F195">
        <f>INDEX('Input EIA SEDS'!$A:$BZ, $A195, COLUMN(F195))</f>
        <v/>
      </c>
      <c r="G195">
        <f>INDEX('Input EIA SEDS'!$A:$BZ, $A195, COLUMN(G195))</f>
        <v/>
      </c>
      <c r="H195">
        <f>INDEX('Input EIA SEDS'!$A:$BZ, $A195, COLUMN(H195))</f>
        <v/>
      </c>
      <c r="I195">
        <f>INDEX('Input EIA SEDS'!$A:$BZ, $A195, COLUMN(I195))</f>
        <v/>
      </c>
      <c r="J195">
        <f>INDEX('Input EIA SEDS'!$A:$BZ, $A195, COLUMN(J195))</f>
        <v/>
      </c>
      <c r="K195">
        <f>INDEX('Input EIA SEDS'!$A:$BZ, $A195, COLUMN(K195))</f>
        <v/>
      </c>
      <c r="L195">
        <f>INDEX('Input EIA SEDS'!$A:$BZ, $A195, COLUMN(L195))</f>
        <v/>
      </c>
      <c r="M195">
        <f>INDEX('Input EIA SEDS'!$A:$BZ, $A195, COLUMN(M195))</f>
        <v/>
      </c>
      <c r="N195">
        <f>INDEX('Input EIA SEDS'!$A:$BZ, $A195, COLUMN(N195))</f>
        <v/>
      </c>
      <c r="O195">
        <f>INDEX('Input EIA SEDS'!$A:$BZ, $A195, COLUMN(O195))</f>
        <v/>
      </c>
      <c r="P195">
        <f>INDEX('Input EIA SEDS'!$A:$BZ, $A195, COLUMN(P195))</f>
        <v/>
      </c>
      <c r="Q195">
        <f>INDEX('Input EIA SEDS'!$A:$BZ, $A195, COLUMN(Q195))</f>
        <v/>
      </c>
      <c r="R195">
        <f>INDEX('Input EIA SEDS'!$A:$BZ, $A195, COLUMN(R195))</f>
        <v/>
      </c>
      <c r="S195">
        <f>INDEX('Input EIA SEDS'!$A:$BZ, $A195, COLUMN(S195))</f>
        <v/>
      </c>
      <c r="T195">
        <f>INDEX('Input EIA SEDS'!$A:$BZ, $A195, COLUMN(T195))</f>
        <v/>
      </c>
      <c r="U195">
        <f>INDEX('Input EIA SEDS'!$A:$BZ, $A195, COLUMN(U195))</f>
        <v/>
      </c>
      <c r="V195">
        <f>INDEX('Input EIA SEDS'!$A:$BZ, $A195, COLUMN(V195))</f>
        <v/>
      </c>
      <c r="W195">
        <f>INDEX('Input EIA SEDS'!$A:$BZ, $A195, COLUMN(W195))</f>
        <v/>
      </c>
      <c r="X195">
        <f>INDEX('Input EIA SEDS'!$A:$BZ, $A195, COLUMN(X195))</f>
        <v/>
      </c>
      <c r="Y195">
        <f>INDEX('Input EIA SEDS'!$A:$BZ, $A195, COLUMN(Y195))</f>
        <v/>
      </c>
      <c r="Z195">
        <f>INDEX('Input EIA SEDS'!$A:$BZ, $A195, COLUMN(Z195))</f>
        <v/>
      </c>
      <c r="AA195">
        <f>INDEX('Input EIA SEDS'!$A:$BZ, $A195, COLUMN(AA195))</f>
        <v/>
      </c>
      <c r="AB195">
        <f>INDEX('Input EIA SEDS'!$A:$BZ, $A195, COLUMN(AB195))</f>
        <v/>
      </c>
      <c r="AC195">
        <f>INDEX('Input EIA SEDS'!$A:$BZ, $A195, COLUMN(AC195))</f>
        <v/>
      </c>
      <c r="AD195">
        <f>INDEX('Input EIA SEDS'!$A:$BZ, $A195, COLUMN(AD195))</f>
        <v/>
      </c>
      <c r="AE195">
        <f>INDEX('Input EIA SEDS'!$A:$BZ, $A195, COLUMN(AE195))</f>
        <v/>
      </c>
      <c r="AF195">
        <f>INDEX('Input EIA SEDS'!$A:$BZ, $A195, COLUMN(AF195))</f>
        <v/>
      </c>
      <c r="AG195">
        <f>INDEX('Input EIA SEDS'!$A:$BZ, $A195, COLUMN(AG195))</f>
        <v/>
      </c>
      <c r="AH195">
        <f>INDEX('Input EIA SEDS'!$A:$BZ, $A195, COLUMN(AH195))</f>
        <v/>
      </c>
      <c r="AI195">
        <f>INDEX('Input EIA SEDS'!$A:$BZ, $A195, COLUMN(AI195))</f>
        <v/>
      </c>
      <c r="AJ195">
        <f>INDEX('Input EIA SEDS'!$A:$BZ, $A195, COLUMN(AJ195))</f>
        <v/>
      </c>
      <c r="AK195">
        <f>INDEX('Input EIA SEDS'!$A:$BZ, $A195, COLUMN(AK195))</f>
        <v/>
      </c>
      <c r="AL195">
        <f>INDEX('Input EIA SEDS'!$A:$BZ, $A195, COLUMN(AL195))</f>
        <v/>
      </c>
      <c r="AM195">
        <f>INDEX('Input EIA SEDS'!$A:$BZ, $A195, COLUMN(AM195))</f>
        <v/>
      </c>
      <c r="AN195">
        <f>INDEX('Input EIA SEDS'!$A:$BZ, $A195, COLUMN(AN195))</f>
        <v/>
      </c>
      <c r="AO195">
        <f>INDEX('Input EIA SEDS'!$A:$BZ, $A195, COLUMN(AO195))</f>
        <v/>
      </c>
      <c r="AP195">
        <f>INDEX('Input EIA SEDS'!$A:$BZ, $A195, COLUMN(AP195))</f>
        <v/>
      </c>
      <c r="AQ195">
        <f>INDEX('Input EIA SEDS'!$A:$BZ, $A195, COLUMN(AQ195))</f>
        <v/>
      </c>
      <c r="AR195">
        <f>INDEX('Input EIA SEDS'!$A:$BZ, $A195, COLUMN(AR195))</f>
        <v/>
      </c>
      <c r="AS195">
        <f>INDEX('Input EIA SEDS'!$A:$BZ, $A195, COLUMN(AS195))</f>
        <v/>
      </c>
      <c r="AT195">
        <f>INDEX('Input EIA SEDS'!$A:$BZ, $A195, COLUMN(AT195))</f>
        <v/>
      </c>
      <c r="AU195">
        <f>INDEX('Input EIA SEDS'!$A:$BZ, $A195, COLUMN(AU195))</f>
        <v/>
      </c>
      <c r="AV195">
        <f>INDEX('Input EIA SEDS'!$A:$BZ, $A195, COLUMN(AV195))</f>
        <v/>
      </c>
      <c r="AW195">
        <f>INDEX('Input EIA SEDS'!$A:$BZ, $A195, COLUMN(AW195))</f>
        <v/>
      </c>
      <c r="AX195">
        <f>INDEX('Input EIA SEDS'!$A:$BZ, $A195, COLUMN(AX195))</f>
        <v/>
      </c>
      <c r="AY195">
        <f>INDEX('Input EIA SEDS'!$A:$BZ, $A195, COLUMN(AY195))</f>
        <v/>
      </c>
      <c r="AZ195">
        <f>INDEX('Input EIA SEDS'!$A:$BZ, $A195, COLUMN(AZ195))</f>
        <v/>
      </c>
      <c r="BA195">
        <f>INDEX('Input EIA SEDS'!$A:$BZ, $A195, COLUMN(BA195))</f>
        <v/>
      </c>
      <c r="BB195">
        <f>INDEX('Input EIA SEDS'!$A:$BZ, $A195, COLUMN(BB195))</f>
        <v/>
      </c>
      <c r="BC195">
        <f>INDEX('Input EIA SEDS'!$A:$BZ, $A195, COLUMN(BC195))</f>
        <v/>
      </c>
      <c r="BD195">
        <f>INDEX('Input EIA SEDS'!$A:$BZ, $A195, COLUMN(BD195))</f>
        <v/>
      </c>
      <c r="BE195">
        <f>INDEX('Input EIA SEDS'!$A:$BZ, $A195, COLUMN(BE195))</f>
        <v/>
      </c>
      <c r="BF195">
        <f>INDEX('Input EIA SEDS'!$A:$BZ, $A195, COLUMN(BF195))</f>
        <v/>
      </c>
      <c r="BG195">
        <f>INDEX('Input EIA SEDS'!$A:$BZ, $A195, COLUMN(BG195))</f>
        <v/>
      </c>
      <c r="BH195">
        <f>INDEX('Input EIA SEDS'!$A:$BZ, $A195, COLUMN(BH195))</f>
        <v/>
      </c>
      <c r="BI195">
        <f>INDEX('Input EIA SEDS'!$A:$BZ, $A195, COLUMN(BI195))</f>
        <v/>
      </c>
      <c r="BJ195">
        <f>INDEX('Input EIA SEDS'!$A:$BZ, $A195, COLUMN(BJ195))</f>
        <v/>
      </c>
      <c r="BK195">
        <f>INDEX('Input EIA SEDS'!$A:$BZ, $A195, COLUMN(BK195))</f>
        <v/>
      </c>
      <c r="BL195">
        <f>INDEX('Input EIA SEDS'!$A:$BZ, $A195, COLUMN(BL195))</f>
        <v/>
      </c>
      <c r="BM195">
        <f>INDEX('Input EIA SEDS'!$A:$BZ, $A195, COLUMN(BM195))</f>
        <v/>
      </c>
      <c r="BN195">
        <f>INDEX('Input EIA SEDS'!$A:$BZ, $A195, COLUMN(BN195))</f>
        <v/>
      </c>
      <c r="BO195">
        <f>INDEX('Input EIA SEDS'!$A:$BZ, $A195, COLUMN(BO195))</f>
        <v/>
      </c>
      <c r="BP195">
        <f>INDEX('Input EIA SEDS'!$A:$BZ, $A195, COLUMN(BP195))</f>
        <v/>
      </c>
      <c r="BQ195">
        <f>INDEX('Input EIA SEDS'!$A:$BZ, $A195, COLUMN(BQ195))</f>
        <v/>
      </c>
      <c r="BR195">
        <f>INDEX('Input EIA SEDS'!$A:$BZ, $A195, COLUMN(BR195))</f>
        <v/>
      </c>
      <c r="BS195">
        <f>INDEX('Input EIA SEDS'!$A:$BZ, $A195, COLUMN(BS195))</f>
        <v/>
      </c>
      <c r="BT195">
        <f>INDEX('Input EIA SEDS'!$A:$BZ, $A195, COLUMN(BT195))</f>
        <v/>
      </c>
      <c r="BU195">
        <f>INDEX('Input EIA SEDS'!$A:$BZ, $A195, COLUMN(BU195))</f>
        <v/>
      </c>
      <c r="BV195">
        <f>INDEX('Input EIA SEDS'!$A:$BZ, $A195, COLUMN(BV195))</f>
        <v/>
      </c>
      <c r="BW195">
        <f>INDEX('Input EIA SEDS'!$A:$BZ, $A195, COLUMN(BW195))</f>
        <v/>
      </c>
    </row>
    <row r="196" spans="1:75">
      <c r="A196">
        <f>MATCH($C196,'Input EIA SEDS'!$C:$C,0)</f>
        <v/>
      </c>
      <c r="B196">
        <f>INDEX('Input EIA SEDS'!$A:$BZ, $A196, COLUMN(B196))</f>
        <v/>
      </c>
      <c r="C196" t="s">
        <v>1857</v>
      </c>
      <c r="D196">
        <f>INDEX('Input EIA SEDS'!$A:$BZ, $A196, COLUMN(D196))</f>
        <v/>
      </c>
      <c r="E196">
        <f>INDEX('Input EIA SEDS'!$A:$BZ, $A196, COLUMN(E196))</f>
        <v/>
      </c>
      <c r="F196">
        <f>INDEX('Input EIA SEDS'!$A:$BZ, $A196, COLUMN(F196))</f>
        <v/>
      </c>
      <c r="G196">
        <f>INDEX('Input EIA SEDS'!$A:$BZ, $A196, COLUMN(G196))</f>
        <v/>
      </c>
      <c r="H196">
        <f>INDEX('Input EIA SEDS'!$A:$BZ, $A196, COLUMN(H196))</f>
        <v/>
      </c>
      <c r="I196">
        <f>INDEX('Input EIA SEDS'!$A:$BZ, $A196, COLUMN(I196))</f>
        <v/>
      </c>
      <c r="J196">
        <f>INDEX('Input EIA SEDS'!$A:$BZ, $A196, COLUMN(J196))</f>
        <v/>
      </c>
      <c r="K196">
        <f>INDEX('Input EIA SEDS'!$A:$BZ, $A196, COLUMN(K196))</f>
        <v/>
      </c>
      <c r="L196">
        <f>INDEX('Input EIA SEDS'!$A:$BZ, $A196, COLUMN(L196))</f>
        <v/>
      </c>
      <c r="M196">
        <f>INDEX('Input EIA SEDS'!$A:$BZ, $A196, COLUMN(M196))</f>
        <v/>
      </c>
      <c r="N196">
        <f>INDEX('Input EIA SEDS'!$A:$BZ, $A196, COLUMN(N196))</f>
        <v/>
      </c>
      <c r="O196">
        <f>INDEX('Input EIA SEDS'!$A:$BZ, $A196, COLUMN(O196))</f>
        <v/>
      </c>
      <c r="P196">
        <f>INDEX('Input EIA SEDS'!$A:$BZ, $A196, COLUMN(P196))</f>
        <v/>
      </c>
      <c r="Q196">
        <f>INDEX('Input EIA SEDS'!$A:$BZ, $A196, COLUMN(Q196))</f>
        <v/>
      </c>
      <c r="R196">
        <f>INDEX('Input EIA SEDS'!$A:$BZ, $A196, COLUMN(R196))</f>
        <v/>
      </c>
      <c r="S196">
        <f>INDEX('Input EIA SEDS'!$A:$BZ, $A196, COLUMN(S196))</f>
        <v/>
      </c>
      <c r="T196">
        <f>INDEX('Input EIA SEDS'!$A:$BZ, $A196, COLUMN(T196))</f>
        <v/>
      </c>
      <c r="U196">
        <f>INDEX('Input EIA SEDS'!$A:$BZ, $A196, COLUMN(U196))</f>
        <v/>
      </c>
      <c r="V196">
        <f>INDEX('Input EIA SEDS'!$A:$BZ, $A196, COLUMN(V196))</f>
        <v/>
      </c>
      <c r="W196">
        <f>INDEX('Input EIA SEDS'!$A:$BZ, $A196, COLUMN(W196))</f>
        <v/>
      </c>
      <c r="X196">
        <f>INDEX('Input EIA SEDS'!$A:$BZ, $A196, COLUMN(X196))</f>
        <v/>
      </c>
      <c r="Y196">
        <f>INDEX('Input EIA SEDS'!$A:$BZ, $A196, COLUMN(Y196))</f>
        <v/>
      </c>
      <c r="Z196">
        <f>INDEX('Input EIA SEDS'!$A:$BZ, $A196, COLUMN(Z196))</f>
        <v/>
      </c>
      <c r="AA196">
        <f>INDEX('Input EIA SEDS'!$A:$BZ, $A196, COLUMN(AA196))</f>
        <v/>
      </c>
      <c r="AB196">
        <f>INDEX('Input EIA SEDS'!$A:$BZ, $A196, COLUMN(AB196))</f>
        <v/>
      </c>
      <c r="AC196">
        <f>INDEX('Input EIA SEDS'!$A:$BZ, $A196, COLUMN(AC196))</f>
        <v/>
      </c>
      <c r="AD196">
        <f>INDEX('Input EIA SEDS'!$A:$BZ, $A196, COLUMN(AD196))</f>
        <v/>
      </c>
      <c r="AE196">
        <f>INDEX('Input EIA SEDS'!$A:$BZ, $A196, COLUMN(AE196))</f>
        <v/>
      </c>
      <c r="AF196">
        <f>INDEX('Input EIA SEDS'!$A:$BZ, $A196, COLUMN(AF196))</f>
        <v/>
      </c>
      <c r="AG196">
        <f>INDEX('Input EIA SEDS'!$A:$BZ, $A196, COLUMN(AG196))</f>
        <v/>
      </c>
      <c r="AH196">
        <f>INDEX('Input EIA SEDS'!$A:$BZ, $A196, COLUMN(AH196))</f>
        <v/>
      </c>
      <c r="AI196">
        <f>INDEX('Input EIA SEDS'!$A:$BZ, $A196, COLUMN(AI196))</f>
        <v/>
      </c>
      <c r="AJ196">
        <f>INDEX('Input EIA SEDS'!$A:$BZ, $A196, COLUMN(AJ196))</f>
        <v/>
      </c>
      <c r="AK196">
        <f>INDEX('Input EIA SEDS'!$A:$BZ, $A196, COLUMN(AK196))</f>
        <v/>
      </c>
      <c r="AL196">
        <f>INDEX('Input EIA SEDS'!$A:$BZ, $A196, COLUMN(AL196))</f>
        <v/>
      </c>
      <c r="AM196">
        <f>INDEX('Input EIA SEDS'!$A:$BZ, $A196, COLUMN(AM196))</f>
        <v/>
      </c>
      <c r="AN196">
        <f>INDEX('Input EIA SEDS'!$A:$BZ, $A196, COLUMN(AN196))</f>
        <v/>
      </c>
      <c r="AO196">
        <f>INDEX('Input EIA SEDS'!$A:$BZ, $A196, COLUMN(AO196))</f>
        <v/>
      </c>
      <c r="AP196">
        <f>INDEX('Input EIA SEDS'!$A:$BZ, $A196, COLUMN(AP196))</f>
        <v/>
      </c>
      <c r="AQ196">
        <f>INDEX('Input EIA SEDS'!$A:$BZ, $A196, COLUMN(AQ196))</f>
        <v/>
      </c>
      <c r="AR196">
        <f>INDEX('Input EIA SEDS'!$A:$BZ, $A196, COLUMN(AR196))</f>
        <v/>
      </c>
      <c r="AS196">
        <f>INDEX('Input EIA SEDS'!$A:$BZ, $A196, COLUMN(AS196))</f>
        <v/>
      </c>
      <c r="AT196">
        <f>INDEX('Input EIA SEDS'!$A:$BZ, $A196, COLUMN(AT196))</f>
        <v/>
      </c>
      <c r="AU196">
        <f>INDEX('Input EIA SEDS'!$A:$BZ, $A196, COLUMN(AU196))</f>
        <v/>
      </c>
      <c r="AV196">
        <f>INDEX('Input EIA SEDS'!$A:$BZ, $A196, COLUMN(AV196))</f>
        <v/>
      </c>
      <c r="AW196">
        <f>INDEX('Input EIA SEDS'!$A:$BZ, $A196, COLUMN(AW196))</f>
        <v/>
      </c>
      <c r="AX196">
        <f>INDEX('Input EIA SEDS'!$A:$BZ, $A196, COLUMN(AX196))</f>
        <v/>
      </c>
      <c r="AY196">
        <f>INDEX('Input EIA SEDS'!$A:$BZ, $A196, COLUMN(AY196))</f>
        <v/>
      </c>
      <c r="AZ196">
        <f>INDEX('Input EIA SEDS'!$A:$BZ, $A196, COLUMN(AZ196))</f>
        <v/>
      </c>
      <c r="BA196">
        <f>INDEX('Input EIA SEDS'!$A:$BZ, $A196, COLUMN(BA196))</f>
        <v/>
      </c>
      <c r="BB196">
        <f>INDEX('Input EIA SEDS'!$A:$BZ, $A196, COLUMN(BB196))</f>
        <v/>
      </c>
      <c r="BC196">
        <f>INDEX('Input EIA SEDS'!$A:$BZ, $A196, COLUMN(BC196))</f>
        <v/>
      </c>
      <c r="BD196">
        <f>INDEX('Input EIA SEDS'!$A:$BZ, $A196, COLUMN(BD196))</f>
        <v/>
      </c>
      <c r="BE196">
        <f>INDEX('Input EIA SEDS'!$A:$BZ, $A196, COLUMN(BE196))</f>
        <v/>
      </c>
      <c r="BF196">
        <f>INDEX('Input EIA SEDS'!$A:$BZ, $A196, COLUMN(BF196))</f>
        <v/>
      </c>
      <c r="BG196">
        <f>INDEX('Input EIA SEDS'!$A:$BZ, $A196, COLUMN(BG196))</f>
        <v/>
      </c>
      <c r="BH196">
        <f>INDEX('Input EIA SEDS'!$A:$BZ, $A196, COLUMN(BH196))</f>
        <v/>
      </c>
      <c r="BI196">
        <f>INDEX('Input EIA SEDS'!$A:$BZ, $A196, COLUMN(BI196))</f>
        <v/>
      </c>
      <c r="BJ196">
        <f>INDEX('Input EIA SEDS'!$A:$BZ, $A196, COLUMN(BJ196))</f>
        <v/>
      </c>
      <c r="BK196">
        <f>INDEX('Input EIA SEDS'!$A:$BZ, $A196, COLUMN(BK196))</f>
        <v/>
      </c>
      <c r="BL196">
        <f>INDEX('Input EIA SEDS'!$A:$BZ, $A196, COLUMN(BL196))</f>
        <v/>
      </c>
      <c r="BM196">
        <f>INDEX('Input EIA SEDS'!$A:$BZ, $A196, COLUMN(BM196))</f>
        <v/>
      </c>
      <c r="BN196">
        <f>INDEX('Input EIA SEDS'!$A:$BZ, $A196, COLUMN(BN196))</f>
        <v/>
      </c>
      <c r="BO196">
        <f>INDEX('Input EIA SEDS'!$A:$BZ, $A196, COLUMN(BO196))</f>
        <v/>
      </c>
      <c r="BP196">
        <f>INDEX('Input EIA SEDS'!$A:$BZ, $A196, COLUMN(BP196))</f>
        <v/>
      </c>
      <c r="BQ196">
        <f>INDEX('Input EIA SEDS'!$A:$BZ, $A196, COLUMN(BQ196))</f>
        <v/>
      </c>
      <c r="BR196">
        <f>INDEX('Input EIA SEDS'!$A:$BZ, $A196, COLUMN(BR196))</f>
        <v/>
      </c>
      <c r="BS196">
        <f>INDEX('Input EIA SEDS'!$A:$BZ, $A196, COLUMN(BS196))</f>
        <v/>
      </c>
      <c r="BT196">
        <f>INDEX('Input EIA SEDS'!$A:$BZ, $A196, COLUMN(BT196))</f>
        <v/>
      </c>
      <c r="BU196">
        <f>INDEX('Input EIA SEDS'!$A:$BZ, $A196, COLUMN(BU196))</f>
        <v/>
      </c>
      <c r="BV196">
        <f>INDEX('Input EIA SEDS'!$A:$BZ, $A196, COLUMN(BV196))</f>
        <v/>
      </c>
      <c r="BW196">
        <f>INDEX('Input EIA SEDS'!$A:$BZ, $A196, COLUMN(BW196))</f>
        <v/>
      </c>
    </row>
    <row r="197" spans="1:75">
      <c r="A197">
        <f>MATCH($C197,'Input EIA SEDS'!$C:$C,0)</f>
        <v/>
      </c>
      <c r="B197">
        <f>INDEX('Input EIA SEDS'!$A:$BZ, $A197, COLUMN(B197))</f>
        <v/>
      </c>
      <c r="C197" t="s">
        <v>1858</v>
      </c>
      <c r="D197">
        <f>INDEX('Input EIA SEDS'!$A:$BZ, $A197, COLUMN(D197))</f>
        <v/>
      </c>
      <c r="E197">
        <f>INDEX('Input EIA SEDS'!$A:$BZ, $A197, COLUMN(E197))</f>
        <v/>
      </c>
      <c r="F197">
        <f>INDEX('Input EIA SEDS'!$A:$BZ, $A197, COLUMN(F197))</f>
        <v/>
      </c>
      <c r="G197">
        <f>INDEX('Input EIA SEDS'!$A:$BZ, $A197, COLUMN(G197))</f>
        <v/>
      </c>
      <c r="H197">
        <f>INDEX('Input EIA SEDS'!$A:$BZ, $A197, COLUMN(H197))</f>
        <v/>
      </c>
      <c r="I197">
        <f>INDEX('Input EIA SEDS'!$A:$BZ, $A197, COLUMN(I197))</f>
        <v/>
      </c>
      <c r="J197">
        <f>INDEX('Input EIA SEDS'!$A:$BZ, $A197, COLUMN(J197))</f>
        <v/>
      </c>
      <c r="K197">
        <f>INDEX('Input EIA SEDS'!$A:$BZ, $A197, COLUMN(K197))</f>
        <v/>
      </c>
      <c r="L197">
        <f>INDEX('Input EIA SEDS'!$A:$BZ, $A197, COLUMN(L197))</f>
        <v/>
      </c>
      <c r="M197">
        <f>INDEX('Input EIA SEDS'!$A:$BZ, $A197, COLUMN(M197))</f>
        <v/>
      </c>
      <c r="N197">
        <f>INDEX('Input EIA SEDS'!$A:$BZ, $A197, COLUMN(N197))</f>
        <v/>
      </c>
      <c r="O197">
        <f>INDEX('Input EIA SEDS'!$A:$BZ, $A197, COLUMN(O197))</f>
        <v/>
      </c>
      <c r="P197">
        <f>INDEX('Input EIA SEDS'!$A:$BZ, $A197, COLUMN(P197))</f>
        <v/>
      </c>
      <c r="Q197">
        <f>INDEX('Input EIA SEDS'!$A:$BZ, $A197, COLUMN(Q197))</f>
        <v/>
      </c>
      <c r="R197">
        <f>INDEX('Input EIA SEDS'!$A:$BZ, $A197, COLUMN(R197))</f>
        <v/>
      </c>
      <c r="S197">
        <f>INDEX('Input EIA SEDS'!$A:$BZ, $A197, COLUMN(S197))</f>
        <v/>
      </c>
      <c r="T197">
        <f>INDEX('Input EIA SEDS'!$A:$BZ, $A197, COLUMN(T197))</f>
        <v/>
      </c>
      <c r="U197">
        <f>INDEX('Input EIA SEDS'!$A:$BZ, $A197, COLUMN(U197))</f>
        <v/>
      </c>
      <c r="V197">
        <f>INDEX('Input EIA SEDS'!$A:$BZ, $A197, COLUMN(V197))</f>
        <v/>
      </c>
      <c r="W197">
        <f>INDEX('Input EIA SEDS'!$A:$BZ, $A197, COLUMN(W197))</f>
        <v/>
      </c>
      <c r="X197">
        <f>INDEX('Input EIA SEDS'!$A:$BZ, $A197, COLUMN(X197))</f>
        <v/>
      </c>
      <c r="Y197">
        <f>INDEX('Input EIA SEDS'!$A:$BZ, $A197, COLUMN(Y197))</f>
        <v/>
      </c>
      <c r="Z197">
        <f>INDEX('Input EIA SEDS'!$A:$BZ, $A197, COLUMN(Z197))</f>
        <v/>
      </c>
      <c r="AA197">
        <f>INDEX('Input EIA SEDS'!$A:$BZ, $A197, COLUMN(AA197))</f>
        <v/>
      </c>
      <c r="AB197">
        <f>INDEX('Input EIA SEDS'!$A:$BZ, $A197, COLUMN(AB197))</f>
        <v/>
      </c>
      <c r="AC197">
        <f>INDEX('Input EIA SEDS'!$A:$BZ, $A197, COLUMN(AC197))</f>
        <v/>
      </c>
      <c r="AD197">
        <f>INDEX('Input EIA SEDS'!$A:$BZ, $A197, COLUMN(AD197))</f>
        <v/>
      </c>
      <c r="AE197">
        <f>INDEX('Input EIA SEDS'!$A:$BZ, $A197, COLUMN(AE197))</f>
        <v/>
      </c>
      <c r="AF197">
        <f>INDEX('Input EIA SEDS'!$A:$BZ, $A197, COLUMN(AF197))</f>
        <v/>
      </c>
      <c r="AG197">
        <f>INDEX('Input EIA SEDS'!$A:$BZ, $A197, COLUMN(AG197))</f>
        <v/>
      </c>
      <c r="AH197">
        <f>INDEX('Input EIA SEDS'!$A:$BZ, $A197, COLUMN(AH197))</f>
        <v/>
      </c>
      <c r="AI197">
        <f>INDEX('Input EIA SEDS'!$A:$BZ, $A197, COLUMN(AI197))</f>
        <v/>
      </c>
      <c r="AJ197">
        <f>INDEX('Input EIA SEDS'!$A:$BZ, $A197, COLUMN(AJ197))</f>
        <v/>
      </c>
      <c r="AK197">
        <f>INDEX('Input EIA SEDS'!$A:$BZ, $A197, COLUMN(AK197))</f>
        <v/>
      </c>
      <c r="AL197">
        <f>INDEX('Input EIA SEDS'!$A:$BZ, $A197, COLUMN(AL197))</f>
        <v/>
      </c>
      <c r="AM197">
        <f>INDEX('Input EIA SEDS'!$A:$BZ, $A197, COLUMN(AM197))</f>
        <v/>
      </c>
      <c r="AN197">
        <f>INDEX('Input EIA SEDS'!$A:$BZ, $A197, COLUMN(AN197))</f>
        <v/>
      </c>
      <c r="AO197">
        <f>INDEX('Input EIA SEDS'!$A:$BZ, $A197, COLUMN(AO197))</f>
        <v/>
      </c>
      <c r="AP197">
        <f>INDEX('Input EIA SEDS'!$A:$BZ, $A197, COLUMN(AP197))</f>
        <v/>
      </c>
      <c r="AQ197">
        <f>INDEX('Input EIA SEDS'!$A:$BZ, $A197, COLUMN(AQ197))</f>
        <v/>
      </c>
      <c r="AR197">
        <f>INDEX('Input EIA SEDS'!$A:$BZ, $A197, COLUMN(AR197))</f>
        <v/>
      </c>
      <c r="AS197">
        <f>INDEX('Input EIA SEDS'!$A:$BZ, $A197, COLUMN(AS197))</f>
        <v/>
      </c>
      <c r="AT197">
        <f>INDEX('Input EIA SEDS'!$A:$BZ, $A197, COLUMN(AT197))</f>
        <v/>
      </c>
      <c r="AU197">
        <f>INDEX('Input EIA SEDS'!$A:$BZ, $A197, COLUMN(AU197))</f>
        <v/>
      </c>
      <c r="AV197">
        <f>INDEX('Input EIA SEDS'!$A:$BZ, $A197, COLUMN(AV197))</f>
        <v/>
      </c>
      <c r="AW197">
        <f>INDEX('Input EIA SEDS'!$A:$BZ, $A197, COLUMN(AW197))</f>
        <v/>
      </c>
      <c r="AX197">
        <f>INDEX('Input EIA SEDS'!$A:$BZ, $A197, COLUMN(AX197))</f>
        <v/>
      </c>
      <c r="AY197">
        <f>INDEX('Input EIA SEDS'!$A:$BZ, $A197, COLUMN(AY197))</f>
        <v/>
      </c>
      <c r="AZ197">
        <f>INDEX('Input EIA SEDS'!$A:$BZ, $A197, COLUMN(AZ197))</f>
        <v/>
      </c>
      <c r="BA197">
        <f>INDEX('Input EIA SEDS'!$A:$BZ, $A197, COLUMN(BA197))</f>
        <v/>
      </c>
      <c r="BB197">
        <f>INDEX('Input EIA SEDS'!$A:$BZ, $A197, COLUMN(BB197))</f>
        <v/>
      </c>
      <c r="BC197">
        <f>INDEX('Input EIA SEDS'!$A:$BZ, $A197, COLUMN(BC197))</f>
        <v/>
      </c>
      <c r="BD197">
        <f>INDEX('Input EIA SEDS'!$A:$BZ, $A197, COLUMN(BD197))</f>
        <v/>
      </c>
      <c r="BE197">
        <f>INDEX('Input EIA SEDS'!$A:$BZ, $A197, COLUMN(BE197))</f>
        <v/>
      </c>
      <c r="BF197">
        <f>INDEX('Input EIA SEDS'!$A:$BZ, $A197, COLUMN(BF197))</f>
        <v/>
      </c>
      <c r="BG197">
        <f>INDEX('Input EIA SEDS'!$A:$BZ, $A197, COLUMN(BG197))</f>
        <v/>
      </c>
      <c r="BH197">
        <f>INDEX('Input EIA SEDS'!$A:$BZ, $A197, COLUMN(BH197))</f>
        <v/>
      </c>
      <c r="BI197">
        <f>INDEX('Input EIA SEDS'!$A:$BZ, $A197, COLUMN(BI197))</f>
        <v/>
      </c>
      <c r="BJ197">
        <f>INDEX('Input EIA SEDS'!$A:$BZ, $A197, COLUMN(BJ197))</f>
        <v/>
      </c>
      <c r="BK197">
        <f>INDEX('Input EIA SEDS'!$A:$BZ, $A197, COLUMN(BK197))</f>
        <v/>
      </c>
      <c r="BL197">
        <f>INDEX('Input EIA SEDS'!$A:$BZ, $A197, COLUMN(BL197))</f>
        <v/>
      </c>
      <c r="BM197">
        <f>INDEX('Input EIA SEDS'!$A:$BZ, $A197, COLUMN(BM197))</f>
        <v/>
      </c>
      <c r="BN197">
        <f>INDEX('Input EIA SEDS'!$A:$BZ, $A197, COLUMN(BN197))</f>
        <v/>
      </c>
      <c r="BO197">
        <f>INDEX('Input EIA SEDS'!$A:$BZ, $A197, COLUMN(BO197))</f>
        <v/>
      </c>
      <c r="BP197">
        <f>INDEX('Input EIA SEDS'!$A:$BZ, $A197, COLUMN(BP197))</f>
        <v/>
      </c>
      <c r="BQ197">
        <f>INDEX('Input EIA SEDS'!$A:$BZ, $A197, COLUMN(BQ197))</f>
        <v/>
      </c>
      <c r="BR197">
        <f>INDEX('Input EIA SEDS'!$A:$BZ, $A197, COLUMN(BR197))</f>
        <v/>
      </c>
      <c r="BS197">
        <f>INDEX('Input EIA SEDS'!$A:$BZ, $A197, COLUMN(BS197))</f>
        <v/>
      </c>
      <c r="BT197">
        <f>INDEX('Input EIA SEDS'!$A:$BZ, $A197, COLUMN(BT197))</f>
        <v/>
      </c>
      <c r="BU197">
        <f>INDEX('Input EIA SEDS'!$A:$BZ, $A197, COLUMN(BU197))</f>
        <v/>
      </c>
      <c r="BV197">
        <f>INDEX('Input EIA SEDS'!$A:$BZ, $A197, COLUMN(BV197))</f>
        <v/>
      </c>
      <c r="BW197">
        <f>INDEX('Input EIA SEDS'!$A:$BZ, $A197, COLUMN(BW197))</f>
        <v/>
      </c>
    </row>
    <row r="198" spans="1:75">
      <c r="A198">
        <f>MATCH($C198,'Input EIA SEDS'!$C:$C,0)</f>
        <v/>
      </c>
      <c r="B198">
        <f>INDEX('Input EIA SEDS'!$A:$BZ, $A198, COLUMN(B198))</f>
        <v/>
      </c>
      <c r="C198" t="s">
        <v>1859</v>
      </c>
      <c r="D198">
        <f>INDEX('Input EIA SEDS'!$A:$BZ, $A198, COLUMN(D198))</f>
        <v/>
      </c>
      <c r="E198">
        <f>INDEX('Input EIA SEDS'!$A:$BZ, $A198, COLUMN(E198))</f>
        <v/>
      </c>
      <c r="F198">
        <f>INDEX('Input EIA SEDS'!$A:$BZ, $A198, COLUMN(F198))</f>
        <v/>
      </c>
      <c r="G198">
        <f>INDEX('Input EIA SEDS'!$A:$BZ, $A198, COLUMN(G198))</f>
        <v/>
      </c>
      <c r="H198">
        <f>INDEX('Input EIA SEDS'!$A:$BZ, $A198, COLUMN(H198))</f>
        <v/>
      </c>
      <c r="I198">
        <f>INDEX('Input EIA SEDS'!$A:$BZ, $A198, COLUMN(I198))</f>
        <v/>
      </c>
      <c r="J198">
        <f>INDEX('Input EIA SEDS'!$A:$BZ, $A198, COLUMN(J198))</f>
        <v/>
      </c>
      <c r="K198">
        <f>INDEX('Input EIA SEDS'!$A:$BZ, $A198, COLUMN(K198))</f>
        <v/>
      </c>
      <c r="L198">
        <f>INDEX('Input EIA SEDS'!$A:$BZ, $A198, COLUMN(L198))</f>
        <v/>
      </c>
      <c r="M198">
        <f>INDEX('Input EIA SEDS'!$A:$BZ, $A198, COLUMN(M198))</f>
        <v/>
      </c>
      <c r="N198">
        <f>INDEX('Input EIA SEDS'!$A:$BZ, $A198, COLUMN(N198))</f>
        <v/>
      </c>
      <c r="O198">
        <f>INDEX('Input EIA SEDS'!$A:$BZ, $A198, COLUMN(O198))</f>
        <v/>
      </c>
      <c r="P198">
        <f>INDEX('Input EIA SEDS'!$A:$BZ, $A198, COLUMN(P198))</f>
        <v/>
      </c>
      <c r="Q198">
        <f>INDEX('Input EIA SEDS'!$A:$BZ, $A198, COLUMN(Q198))</f>
        <v/>
      </c>
      <c r="R198">
        <f>INDEX('Input EIA SEDS'!$A:$BZ, $A198, COLUMN(R198))</f>
        <v/>
      </c>
      <c r="S198">
        <f>INDEX('Input EIA SEDS'!$A:$BZ, $A198, COLUMN(S198))</f>
        <v/>
      </c>
      <c r="T198">
        <f>INDEX('Input EIA SEDS'!$A:$BZ, $A198, COLUMN(T198))</f>
        <v/>
      </c>
      <c r="U198">
        <f>INDEX('Input EIA SEDS'!$A:$BZ, $A198, COLUMN(U198))</f>
        <v/>
      </c>
      <c r="V198">
        <f>INDEX('Input EIA SEDS'!$A:$BZ, $A198, COLUMN(V198))</f>
        <v/>
      </c>
      <c r="W198">
        <f>INDEX('Input EIA SEDS'!$A:$BZ, $A198, COLUMN(W198))</f>
        <v/>
      </c>
      <c r="X198">
        <f>INDEX('Input EIA SEDS'!$A:$BZ, $A198, COLUMN(X198))</f>
        <v/>
      </c>
      <c r="Y198">
        <f>INDEX('Input EIA SEDS'!$A:$BZ, $A198, COLUMN(Y198))</f>
        <v/>
      </c>
      <c r="Z198">
        <f>INDEX('Input EIA SEDS'!$A:$BZ, $A198, COLUMN(Z198))</f>
        <v/>
      </c>
      <c r="AA198">
        <f>INDEX('Input EIA SEDS'!$A:$BZ, $A198, COLUMN(AA198))</f>
        <v/>
      </c>
      <c r="AB198">
        <f>INDEX('Input EIA SEDS'!$A:$BZ, $A198, COLUMN(AB198))</f>
        <v/>
      </c>
      <c r="AC198">
        <f>INDEX('Input EIA SEDS'!$A:$BZ, $A198, COLUMN(AC198))</f>
        <v/>
      </c>
      <c r="AD198">
        <f>INDEX('Input EIA SEDS'!$A:$BZ, $A198, COLUMN(AD198))</f>
        <v/>
      </c>
      <c r="AE198">
        <f>INDEX('Input EIA SEDS'!$A:$BZ, $A198, COLUMN(AE198))</f>
        <v/>
      </c>
      <c r="AF198">
        <f>INDEX('Input EIA SEDS'!$A:$BZ, $A198, COLUMN(AF198))</f>
        <v/>
      </c>
      <c r="AG198">
        <f>INDEX('Input EIA SEDS'!$A:$BZ, $A198, COLUMN(AG198))</f>
        <v/>
      </c>
      <c r="AH198">
        <f>INDEX('Input EIA SEDS'!$A:$BZ, $A198, COLUMN(AH198))</f>
        <v/>
      </c>
      <c r="AI198">
        <f>INDEX('Input EIA SEDS'!$A:$BZ, $A198, COLUMN(AI198))</f>
        <v/>
      </c>
      <c r="AJ198">
        <f>INDEX('Input EIA SEDS'!$A:$BZ, $A198, COLUMN(AJ198))</f>
        <v/>
      </c>
      <c r="AK198">
        <f>INDEX('Input EIA SEDS'!$A:$BZ, $A198, COLUMN(AK198))</f>
        <v/>
      </c>
      <c r="AL198">
        <f>INDEX('Input EIA SEDS'!$A:$BZ, $A198, COLUMN(AL198))</f>
        <v/>
      </c>
      <c r="AM198">
        <f>INDEX('Input EIA SEDS'!$A:$BZ, $A198, COLUMN(AM198))</f>
        <v/>
      </c>
      <c r="AN198">
        <f>INDEX('Input EIA SEDS'!$A:$BZ, $A198, COLUMN(AN198))</f>
        <v/>
      </c>
      <c r="AO198">
        <f>INDEX('Input EIA SEDS'!$A:$BZ, $A198, COLUMN(AO198))</f>
        <v/>
      </c>
      <c r="AP198">
        <f>INDEX('Input EIA SEDS'!$A:$BZ, $A198, COLUMN(AP198))</f>
        <v/>
      </c>
      <c r="AQ198">
        <f>INDEX('Input EIA SEDS'!$A:$BZ, $A198, COLUMN(AQ198))</f>
        <v/>
      </c>
      <c r="AR198">
        <f>INDEX('Input EIA SEDS'!$A:$BZ, $A198, COLUMN(AR198))</f>
        <v/>
      </c>
      <c r="AS198">
        <f>INDEX('Input EIA SEDS'!$A:$BZ, $A198, COLUMN(AS198))</f>
        <v/>
      </c>
      <c r="AT198">
        <f>INDEX('Input EIA SEDS'!$A:$BZ, $A198, COLUMN(AT198))</f>
        <v/>
      </c>
      <c r="AU198">
        <f>INDEX('Input EIA SEDS'!$A:$BZ, $A198, COLUMN(AU198))</f>
        <v/>
      </c>
      <c r="AV198">
        <f>INDEX('Input EIA SEDS'!$A:$BZ, $A198, COLUMN(AV198))</f>
        <v/>
      </c>
      <c r="AW198">
        <f>INDEX('Input EIA SEDS'!$A:$BZ, $A198, COLUMN(AW198))</f>
        <v/>
      </c>
      <c r="AX198">
        <f>INDEX('Input EIA SEDS'!$A:$BZ, $A198, COLUMN(AX198))</f>
        <v/>
      </c>
      <c r="AY198">
        <f>INDEX('Input EIA SEDS'!$A:$BZ, $A198, COLUMN(AY198))</f>
        <v/>
      </c>
      <c r="AZ198">
        <f>INDEX('Input EIA SEDS'!$A:$BZ, $A198, COLUMN(AZ198))</f>
        <v/>
      </c>
      <c r="BA198">
        <f>INDEX('Input EIA SEDS'!$A:$BZ, $A198, COLUMN(BA198))</f>
        <v/>
      </c>
      <c r="BB198">
        <f>INDEX('Input EIA SEDS'!$A:$BZ, $A198, COLUMN(BB198))</f>
        <v/>
      </c>
      <c r="BC198">
        <f>INDEX('Input EIA SEDS'!$A:$BZ, $A198, COLUMN(BC198))</f>
        <v/>
      </c>
      <c r="BD198">
        <f>INDEX('Input EIA SEDS'!$A:$BZ, $A198, COLUMN(BD198))</f>
        <v/>
      </c>
      <c r="BE198">
        <f>INDEX('Input EIA SEDS'!$A:$BZ, $A198, COLUMN(BE198))</f>
        <v/>
      </c>
      <c r="BF198">
        <f>INDEX('Input EIA SEDS'!$A:$BZ, $A198, COLUMN(BF198))</f>
        <v/>
      </c>
      <c r="BG198">
        <f>INDEX('Input EIA SEDS'!$A:$BZ, $A198, COLUMN(BG198))</f>
        <v/>
      </c>
      <c r="BH198">
        <f>INDEX('Input EIA SEDS'!$A:$BZ, $A198, COLUMN(BH198))</f>
        <v/>
      </c>
      <c r="BI198">
        <f>INDEX('Input EIA SEDS'!$A:$BZ, $A198, COLUMN(BI198))</f>
        <v/>
      </c>
      <c r="BJ198">
        <f>INDEX('Input EIA SEDS'!$A:$BZ, $A198, COLUMN(BJ198))</f>
        <v/>
      </c>
      <c r="BK198">
        <f>INDEX('Input EIA SEDS'!$A:$BZ, $A198, COLUMN(BK198))</f>
        <v/>
      </c>
      <c r="BL198">
        <f>INDEX('Input EIA SEDS'!$A:$BZ, $A198, COLUMN(BL198))</f>
        <v/>
      </c>
      <c r="BM198">
        <f>INDEX('Input EIA SEDS'!$A:$BZ, $A198, COLUMN(BM198))</f>
        <v/>
      </c>
      <c r="BN198">
        <f>INDEX('Input EIA SEDS'!$A:$BZ, $A198, COLUMN(BN198))</f>
        <v/>
      </c>
      <c r="BO198">
        <f>INDEX('Input EIA SEDS'!$A:$BZ, $A198, COLUMN(BO198))</f>
        <v/>
      </c>
      <c r="BP198">
        <f>INDEX('Input EIA SEDS'!$A:$BZ, $A198, COLUMN(BP198))</f>
        <v/>
      </c>
      <c r="BQ198">
        <f>INDEX('Input EIA SEDS'!$A:$BZ, $A198, COLUMN(BQ198))</f>
        <v/>
      </c>
      <c r="BR198">
        <f>INDEX('Input EIA SEDS'!$A:$BZ, $A198, COLUMN(BR198))</f>
        <v/>
      </c>
      <c r="BS198">
        <f>INDEX('Input EIA SEDS'!$A:$BZ, $A198, COLUMN(BS198))</f>
        <v/>
      </c>
      <c r="BT198">
        <f>INDEX('Input EIA SEDS'!$A:$BZ, $A198, COLUMN(BT198))</f>
        <v/>
      </c>
      <c r="BU198">
        <f>INDEX('Input EIA SEDS'!$A:$BZ, $A198, COLUMN(BU198))</f>
        <v/>
      </c>
      <c r="BV198">
        <f>INDEX('Input EIA SEDS'!$A:$BZ, $A198, COLUMN(BV198))</f>
        <v/>
      </c>
      <c r="BW198">
        <f>INDEX('Input EIA SEDS'!$A:$BZ, $A198, COLUMN(BW198))</f>
        <v/>
      </c>
    </row>
    <row r="199" spans="1:75">
      <c r="A199">
        <f>MATCH($C199,'Input EIA SEDS'!$C:$C,0)</f>
        <v/>
      </c>
      <c r="B199">
        <f>INDEX('Input EIA SEDS'!$A:$BZ, $A199, COLUMN(B199))</f>
        <v/>
      </c>
      <c r="C199" t="s">
        <v>1860</v>
      </c>
      <c r="D199">
        <f>INDEX('Input EIA SEDS'!$A:$BZ, $A199, COLUMN(D199))</f>
        <v/>
      </c>
      <c r="E199">
        <f>INDEX('Input EIA SEDS'!$A:$BZ, $A199, COLUMN(E199))</f>
        <v/>
      </c>
      <c r="F199">
        <f>INDEX('Input EIA SEDS'!$A:$BZ, $A199, COLUMN(F199))</f>
        <v/>
      </c>
      <c r="G199">
        <f>INDEX('Input EIA SEDS'!$A:$BZ, $A199, COLUMN(G199))</f>
        <v/>
      </c>
      <c r="H199">
        <f>INDEX('Input EIA SEDS'!$A:$BZ, $A199, COLUMN(H199))</f>
        <v/>
      </c>
      <c r="I199">
        <f>INDEX('Input EIA SEDS'!$A:$BZ, $A199, COLUMN(I199))</f>
        <v/>
      </c>
      <c r="J199">
        <f>INDEX('Input EIA SEDS'!$A:$BZ, $A199, COLUMN(J199))</f>
        <v/>
      </c>
      <c r="K199">
        <f>INDEX('Input EIA SEDS'!$A:$BZ, $A199, COLUMN(K199))</f>
        <v/>
      </c>
      <c r="L199">
        <f>INDEX('Input EIA SEDS'!$A:$BZ, $A199, COLUMN(L199))</f>
        <v/>
      </c>
      <c r="M199">
        <f>INDEX('Input EIA SEDS'!$A:$BZ, $A199, COLUMN(M199))</f>
        <v/>
      </c>
      <c r="N199">
        <f>INDEX('Input EIA SEDS'!$A:$BZ, $A199, COLUMN(N199))</f>
        <v/>
      </c>
      <c r="O199">
        <f>INDEX('Input EIA SEDS'!$A:$BZ, $A199, COLUMN(O199))</f>
        <v/>
      </c>
      <c r="P199">
        <f>INDEX('Input EIA SEDS'!$A:$BZ, $A199, COLUMN(P199))</f>
        <v/>
      </c>
      <c r="Q199">
        <f>INDEX('Input EIA SEDS'!$A:$BZ, $A199, COLUMN(Q199))</f>
        <v/>
      </c>
      <c r="R199">
        <f>INDEX('Input EIA SEDS'!$A:$BZ, $A199, COLUMN(R199))</f>
        <v/>
      </c>
      <c r="S199">
        <f>INDEX('Input EIA SEDS'!$A:$BZ, $A199, COLUMN(S199))</f>
        <v/>
      </c>
      <c r="T199">
        <f>INDEX('Input EIA SEDS'!$A:$BZ, $A199, COLUMN(T199))</f>
        <v/>
      </c>
      <c r="U199">
        <f>INDEX('Input EIA SEDS'!$A:$BZ, $A199, COLUMN(U199))</f>
        <v/>
      </c>
      <c r="V199">
        <f>INDEX('Input EIA SEDS'!$A:$BZ, $A199, COLUMN(V199))</f>
        <v/>
      </c>
      <c r="W199">
        <f>INDEX('Input EIA SEDS'!$A:$BZ, $A199, COLUMN(W199))</f>
        <v/>
      </c>
      <c r="X199">
        <f>INDEX('Input EIA SEDS'!$A:$BZ, $A199, COLUMN(X199))</f>
        <v/>
      </c>
      <c r="Y199">
        <f>INDEX('Input EIA SEDS'!$A:$BZ, $A199, COLUMN(Y199))</f>
        <v/>
      </c>
      <c r="Z199">
        <f>INDEX('Input EIA SEDS'!$A:$BZ, $A199, COLUMN(Z199))</f>
        <v/>
      </c>
      <c r="AA199">
        <f>INDEX('Input EIA SEDS'!$A:$BZ, $A199, COLUMN(AA199))</f>
        <v/>
      </c>
      <c r="AB199">
        <f>INDEX('Input EIA SEDS'!$A:$BZ, $A199, COLUMN(AB199))</f>
        <v/>
      </c>
      <c r="AC199">
        <f>INDEX('Input EIA SEDS'!$A:$BZ, $A199, COLUMN(AC199))</f>
        <v/>
      </c>
      <c r="AD199">
        <f>INDEX('Input EIA SEDS'!$A:$BZ, $A199, COLUMN(AD199))</f>
        <v/>
      </c>
      <c r="AE199">
        <f>INDEX('Input EIA SEDS'!$A:$BZ, $A199, COLUMN(AE199))</f>
        <v/>
      </c>
      <c r="AF199">
        <f>INDEX('Input EIA SEDS'!$A:$BZ, $A199, COLUMN(AF199))</f>
        <v/>
      </c>
      <c r="AG199">
        <f>INDEX('Input EIA SEDS'!$A:$BZ, $A199, COLUMN(AG199))</f>
        <v/>
      </c>
      <c r="AH199">
        <f>INDEX('Input EIA SEDS'!$A:$BZ, $A199, COLUMN(AH199))</f>
        <v/>
      </c>
      <c r="AI199">
        <f>INDEX('Input EIA SEDS'!$A:$BZ, $A199, COLUMN(AI199))</f>
        <v/>
      </c>
      <c r="AJ199">
        <f>INDEX('Input EIA SEDS'!$A:$BZ, $A199, COLUMN(AJ199))</f>
        <v/>
      </c>
      <c r="AK199">
        <f>INDEX('Input EIA SEDS'!$A:$BZ, $A199, COLUMN(AK199))</f>
        <v/>
      </c>
      <c r="AL199">
        <f>INDEX('Input EIA SEDS'!$A:$BZ, $A199, COLUMN(AL199))</f>
        <v/>
      </c>
      <c r="AM199">
        <f>INDEX('Input EIA SEDS'!$A:$BZ, $A199, COLUMN(AM199))</f>
        <v/>
      </c>
      <c r="AN199">
        <f>INDEX('Input EIA SEDS'!$A:$BZ, $A199, COLUMN(AN199))</f>
        <v/>
      </c>
      <c r="AO199">
        <f>INDEX('Input EIA SEDS'!$A:$BZ, $A199, COLUMN(AO199))</f>
        <v/>
      </c>
      <c r="AP199">
        <f>INDEX('Input EIA SEDS'!$A:$BZ, $A199, COLUMN(AP199))</f>
        <v/>
      </c>
      <c r="AQ199">
        <f>INDEX('Input EIA SEDS'!$A:$BZ, $A199, COLUMN(AQ199))</f>
        <v/>
      </c>
      <c r="AR199">
        <f>INDEX('Input EIA SEDS'!$A:$BZ, $A199, COLUMN(AR199))</f>
        <v/>
      </c>
      <c r="AS199">
        <f>INDEX('Input EIA SEDS'!$A:$BZ, $A199, COLUMN(AS199))</f>
        <v/>
      </c>
      <c r="AT199">
        <f>INDEX('Input EIA SEDS'!$A:$BZ, $A199, COLUMN(AT199))</f>
        <v/>
      </c>
      <c r="AU199">
        <f>INDEX('Input EIA SEDS'!$A:$BZ, $A199, COLUMN(AU199))</f>
        <v/>
      </c>
      <c r="AV199">
        <f>INDEX('Input EIA SEDS'!$A:$BZ, $A199, COLUMN(AV199))</f>
        <v/>
      </c>
      <c r="AW199">
        <f>INDEX('Input EIA SEDS'!$A:$BZ, $A199, COLUMN(AW199))</f>
        <v/>
      </c>
      <c r="AX199">
        <f>INDEX('Input EIA SEDS'!$A:$BZ, $A199, COLUMN(AX199))</f>
        <v/>
      </c>
      <c r="AY199">
        <f>INDEX('Input EIA SEDS'!$A:$BZ, $A199, COLUMN(AY199))</f>
        <v/>
      </c>
      <c r="AZ199">
        <f>INDEX('Input EIA SEDS'!$A:$BZ, $A199, COLUMN(AZ199))</f>
        <v/>
      </c>
      <c r="BA199">
        <f>INDEX('Input EIA SEDS'!$A:$BZ, $A199, COLUMN(BA199))</f>
        <v/>
      </c>
      <c r="BB199">
        <f>INDEX('Input EIA SEDS'!$A:$BZ, $A199, COLUMN(BB199))</f>
        <v/>
      </c>
      <c r="BC199">
        <f>INDEX('Input EIA SEDS'!$A:$BZ, $A199, COLUMN(BC199))</f>
        <v/>
      </c>
      <c r="BD199">
        <f>INDEX('Input EIA SEDS'!$A:$BZ, $A199, COLUMN(BD199))</f>
        <v/>
      </c>
      <c r="BE199">
        <f>INDEX('Input EIA SEDS'!$A:$BZ, $A199, COLUMN(BE199))</f>
        <v/>
      </c>
      <c r="BF199">
        <f>INDEX('Input EIA SEDS'!$A:$BZ, $A199, COLUMN(BF199))</f>
        <v/>
      </c>
      <c r="BG199">
        <f>INDEX('Input EIA SEDS'!$A:$BZ, $A199, COLUMN(BG199))</f>
        <v/>
      </c>
      <c r="BH199">
        <f>INDEX('Input EIA SEDS'!$A:$BZ, $A199, COLUMN(BH199))</f>
        <v/>
      </c>
      <c r="BI199">
        <f>INDEX('Input EIA SEDS'!$A:$BZ, $A199, COLUMN(BI199))</f>
        <v/>
      </c>
      <c r="BJ199">
        <f>INDEX('Input EIA SEDS'!$A:$BZ, $A199, COLUMN(BJ199))</f>
        <v/>
      </c>
      <c r="BK199">
        <f>INDEX('Input EIA SEDS'!$A:$BZ, $A199, COLUMN(BK199))</f>
        <v/>
      </c>
      <c r="BL199">
        <f>INDEX('Input EIA SEDS'!$A:$BZ, $A199, COLUMN(BL199))</f>
        <v/>
      </c>
      <c r="BM199">
        <f>INDEX('Input EIA SEDS'!$A:$BZ, $A199, COLUMN(BM199))</f>
        <v/>
      </c>
      <c r="BN199">
        <f>INDEX('Input EIA SEDS'!$A:$BZ, $A199, COLUMN(BN199))</f>
        <v/>
      </c>
      <c r="BO199">
        <f>INDEX('Input EIA SEDS'!$A:$BZ, $A199, COLUMN(BO199))</f>
        <v/>
      </c>
      <c r="BP199">
        <f>INDEX('Input EIA SEDS'!$A:$BZ, $A199, COLUMN(BP199))</f>
        <v/>
      </c>
      <c r="BQ199">
        <f>INDEX('Input EIA SEDS'!$A:$BZ, $A199, COLUMN(BQ199))</f>
        <v/>
      </c>
      <c r="BR199">
        <f>INDEX('Input EIA SEDS'!$A:$BZ, $A199, COLUMN(BR199))</f>
        <v/>
      </c>
      <c r="BS199">
        <f>INDEX('Input EIA SEDS'!$A:$BZ, $A199, COLUMN(BS199))</f>
        <v/>
      </c>
      <c r="BT199">
        <f>INDEX('Input EIA SEDS'!$A:$BZ, $A199, COLUMN(BT199))</f>
        <v/>
      </c>
      <c r="BU199">
        <f>INDEX('Input EIA SEDS'!$A:$BZ, $A199, COLUMN(BU199))</f>
        <v/>
      </c>
      <c r="BV199">
        <f>INDEX('Input EIA SEDS'!$A:$BZ, $A199, COLUMN(BV199))</f>
        <v/>
      </c>
      <c r="BW199">
        <f>INDEX('Input EIA SEDS'!$A:$BZ, $A199, COLUMN(BW199))</f>
        <v/>
      </c>
    </row>
    <row r="200" spans="1:75">
      <c r="A200">
        <f>MATCH($C200,'Input EIA SEDS'!$C:$C,0)</f>
        <v/>
      </c>
      <c r="B200">
        <f>INDEX('Input EIA SEDS'!$A:$BZ, $A200, COLUMN(B200))</f>
        <v/>
      </c>
      <c r="C200" t="s">
        <v>1861</v>
      </c>
      <c r="D200">
        <f>INDEX('Input EIA SEDS'!$A:$BZ, $A200, COLUMN(D200))</f>
        <v/>
      </c>
      <c r="E200">
        <f>INDEX('Input EIA SEDS'!$A:$BZ, $A200, COLUMN(E200))</f>
        <v/>
      </c>
      <c r="F200">
        <f>INDEX('Input EIA SEDS'!$A:$BZ, $A200, COLUMN(F200))</f>
        <v/>
      </c>
      <c r="G200">
        <f>INDEX('Input EIA SEDS'!$A:$BZ, $A200, COLUMN(G200))</f>
        <v/>
      </c>
      <c r="H200">
        <f>INDEX('Input EIA SEDS'!$A:$BZ, $A200, COLUMN(H200))</f>
        <v/>
      </c>
      <c r="I200">
        <f>INDEX('Input EIA SEDS'!$A:$BZ, $A200, COLUMN(I200))</f>
        <v/>
      </c>
      <c r="J200">
        <f>INDEX('Input EIA SEDS'!$A:$BZ, $A200, COLUMN(J200))</f>
        <v/>
      </c>
      <c r="K200">
        <f>INDEX('Input EIA SEDS'!$A:$BZ, $A200, COLUMN(K200))</f>
        <v/>
      </c>
      <c r="L200">
        <f>INDEX('Input EIA SEDS'!$A:$BZ, $A200, COLUMN(L200))</f>
        <v/>
      </c>
      <c r="M200">
        <f>INDEX('Input EIA SEDS'!$A:$BZ, $A200, COLUMN(M200))</f>
        <v/>
      </c>
      <c r="N200">
        <f>INDEX('Input EIA SEDS'!$A:$BZ, $A200, COLUMN(N200))</f>
        <v/>
      </c>
      <c r="O200">
        <f>INDEX('Input EIA SEDS'!$A:$BZ, $A200, COLUMN(O200))</f>
        <v/>
      </c>
      <c r="P200">
        <f>INDEX('Input EIA SEDS'!$A:$BZ, $A200, COLUMN(P200))</f>
        <v/>
      </c>
      <c r="Q200">
        <f>INDEX('Input EIA SEDS'!$A:$BZ, $A200, COLUMN(Q200))</f>
        <v/>
      </c>
      <c r="R200">
        <f>INDEX('Input EIA SEDS'!$A:$BZ, $A200, COLUMN(R200))</f>
        <v/>
      </c>
      <c r="S200">
        <f>INDEX('Input EIA SEDS'!$A:$BZ, $A200, COLUMN(S200))</f>
        <v/>
      </c>
      <c r="T200">
        <f>INDEX('Input EIA SEDS'!$A:$BZ, $A200, COLUMN(T200))</f>
        <v/>
      </c>
      <c r="U200">
        <f>INDEX('Input EIA SEDS'!$A:$BZ, $A200, COLUMN(U200))</f>
        <v/>
      </c>
      <c r="V200">
        <f>INDEX('Input EIA SEDS'!$A:$BZ, $A200, COLUMN(V200))</f>
        <v/>
      </c>
      <c r="W200">
        <f>INDEX('Input EIA SEDS'!$A:$BZ, $A200, COLUMN(W200))</f>
        <v/>
      </c>
      <c r="X200">
        <f>INDEX('Input EIA SEDS'!$A:$BZ, $A200, COLUMN(X200))</f>
        <v/>
      </c>
      <c r="Y200">
        <f>INDEX('Input EIA SEDS'!$A:$BZ, $A200, COLUMN(Y200))</f>
        <v/>
      </c>
      <c r="Z200">
        <f>INDEX('Input EIA SEDS'!$A:$BZ, $A200, COLUMN(Z200))</f>
        <v/>
      </c>
      <c r="AA200">
        <f>INDEX('Input EIA SEDS'!$A:$BZ, $A200, COLUMN(AA200))</f>
        <v/>
      </c>
      <c r="AB200">
        <f>INDEX('Input EIA SEDS'!$A:$BZ, $A200, COLUMN(AB200))</f>
        <v/>
      </c>
      <c r="AC200">
        <f>INDEX('Input EIA SEDS'!$A:$BZ, $A200, COLUMN(AC200))</f>
        <v/>
      </c>
      <c r="AD200">
        <f>INDEX('Input EIA SEDS'!$A:$BZ, $A200, COLUMN(AD200))</f>
        <v/>
      </c>
      <c r="AE200">
        <f>INDEX('Input EIA SEDS'!$A:$BZ, $A200, COLUMN(AE200))</f>
        <v/>
      </c>
      <c r="AF200">
        <f>INDEX('Input EIA SEDS'!$A:$BZ, $A200, COLUMN(AF200))</f>
        <v/>
      </c>
      <c r="AG200">
        <f>INDEX('Input EIA SEDS'!$A:$BZ, $A200, COLUMN(AG200))</f>
        <v/>
      </c>
      <c r="AH200">
        <f>INDEX('Input EIA SEDS'!$A:$BZ, $A200, COLUMN(AH200))</f>
        <v/>
      </c>
      <c r="AI200">
        <f>INDEX('Input EIA SEDS'!$A:$BZ, $A200, COLUMN(AI200))</f>
        <v/>
      </c>
      <c r="AJ200">
        <f>INDEX('Input EIA SEDS'!$A:$BZ, $A200, COLUMN(AJ200))</f>
        <v/>
      </c>
      <c r="AK200">
        <f>INDEX('Input EIA SEDS'!$A:$BZ, $A200, COLUMN(AK200))</f>
        <v/>
      </c>
      <c r="AL200">
        <f>INDEX('Input EIA SEDS'!$A:$BZ, $A200, COLUMN(AL200))</f>
        <v/>
      </c>
      <c r="AM200">
        <f>INDEX('Input EIA SEDS'!$A:$BZ, $A200, COLUMN(AM200))</f>
        <v/>
      </c>
      <c r="AN200">
        <f>INDEX('Input EIA SEDS'!$A:$BZ, $A200, COLUMN(AN200))</f>
        <v/>
      </c>
      <c r="AO200">
        <f>INDEX('Input EIA SEDS'!$A:$BZ, $A200, COLUMN(AO200))</f>
        <v/>
      </c>
      <c r="AP200">
        <f>INDEX('Input EIA SEDS'!$A:$BZ, $A200, COLUMN(AP200))</f>
        <v/>
      </c>
      <c r="AQ200">
        <f>INDEX('Input EIA SEDS'!$A:$BZ, $A200, COLUMN(AQ200))</f>
        <v/>
      </c>
      <c r="AR200">
        <f>INDEX('Input EIA SEDS'!$A:$BZ, $A200, COLUMN(AR200))</f>
        <v/>
      </c>
      <c r="AS200">
        <f>INDEX('Input EIA SEDS'!$A:$BZ, $A200, COLUMN(AS200))</f>
        <v/>
      </c>
      <c r="AT200">
        <f>INDEX('Input EIA SEDS'!$A:$BZ, $A200, COLUMN(AT200))</f>
        <v/>
      </c>
      <c r="AU200">
        <f>INDEX('Input EIA SEDS'!$A:$BZ, $A200, COLUMN(AU200))</f>
        <v/>
      </c>
      <c r="AV200">
        <f>INDEX('Input EIA SEDS'!$A:$BZ, $A200, COLUMN(AV200))</f>
        <v/>
      </c>
      <c r="AW200">
        <f>INDEX('Input EIA SEDS'!$A:$BZ, $A200, COLUMN(AW200))</f>
        <v/>
      </c>
      <c r="AX200">
        <f>INDEX('Input EIA SEDS'!$A:$BZ, $A200, COLUMN(AX200))</f>
        <v/>
      </c>
      <c r="AY200">
        <f>INDEX('Input EIA SEDS'!$A:$BZ, $A200, COLUMN(AY200))</f>
        <v/>
      </c>
      <c r="AZ200">
        <f>INDEX('Input EIA SEDS'!$A:$BZ, $A200, COLUMN(AZ200))</f>
        <v/>
      </c>
      <c r="BA200">
        <f>INDEX('Input EIA SEDS'!$A:$BZ, $A200, COLUMN(BA200))</f>
        <v/>
      </c>
      <c r="BB200">
        <f>INDEX('Input EIA SEDS'!$A:$BZ, $A200, COLUMN(BB200))</f>
        <v/>
      </c>
      <c r="BC200">
        <f>INDEX('Input EIA SEDS'!$A:$BZ, $A200, COLUMN(BC200))</f>
        <v/>
      </c>
      <c r="BD200">
        <f>INDEX('Input EIA SEDS'!$A:$BZ, $A200, COLUMN(BD200))</f>
        <v/>
      </c>
      <c r="BE200">
        <f>INDEX('Input EIA SEDS'!$A:$BZ, $A200, COLUMN(BE200))</f>
        <v/>
      </c>
      <c r="BF200">
        <f>INDEX('Input EIA SEDS'!$A:$BZ, $A200, COLUMN(BF200))</f>
        <v/>
      </c>
      <c r="BG200">
        <f>INDEX('Input EIA SEDS'!$A:$BZ, $A200, COLUMN(BG200))</f>
        <v/>
      </c>
      <c r="BH200">
        <f>INDEX('Input EIA SEDS'!$A:$BZ, $A200, COLUMN(BH200))</f>
        <v/>
      </c>
      <c r="BI200">
        <f>INDEX('Input EIA SEDS'!$A:$BZ, $A200, COLUMN(BI200))</f>
        <v/>
      </c>
      <c r="BJ200">
        <f>INDEX('Input EIA SEDS'!$A:$BZ, $A200, COLUMN(BJ200))</f>
        <v/>
      </c>
      <c r="BK200">
        <f>INDEX('Input EIA SEDS'!$A:$BZ, $A200, COLUMN(BK200))</f>
        <v/>
      </c>
      <c r="BL200">
        <f>INDEX('Input EIA SEDS'!$A:$BZ, $A200, COLUMN(BL200))</f>
        <v/>
      </c>
      <c r="BM200">
        <f>INDEX('Input EIA SEDS'!$A:$BZ, $A200, COLUMN(BM200))</f>
        <v/>
      </c>
      <c r="BN200">
        <f>INDEX('Input EIA SEDS'!$A:$BZ, $A200, COLUMN(BN200))</f>
        <v/>
      </c>
      <c r="BO200">
        <f>INDEX('Input EIA SEDS'!$A:$BZ, $A200, COLUMN(BO200))</f>
        <v/>
      </c>
      <c r="BP200">
        <f>INDEX('Input EIA SEDS'!$A:$BZ, $A200, COLUMN(BP200))</f>
        <v/>
      </c>
      <c r="BQ200">
        <f>INDEX('Input EIA SEDS'!$A:$BZ, $A200, COLUMN(BQ200))</f>
        <v/>
      </c>
      <c r="BR200">
        <f>INDEX('Input EIA SEDS'!$A:$BZ, $A200, COLUMN(BR200))</f>
        <v/>
      </c>
      <c r="BS200">
        <f>INDEX('Input EIA SEDS'!$A:$BZ, $A200, COLUMN(BS200))</f>
        <v/>
      </c>
      <c r="BT200">
        <f>INDEX('Input EIA SEDS'!$A:$BZ, $A200, COLUMN(BT200))</f>
        <v/>
      </c>
      <c r="BU200">
        <f>INDEX('Input EIA SEDS'!$A:$BZ, $A200, COLUMN(BU200))</f>
        <v/>
      </c>
      <c r="BV200">
        <f>INDEX('Input EIA SEDS'!$A:$BZ, $A200, COLUMN(BV200))</f>
        <v/>
      </c>
      <c r="BW200">
        <f>INDEX('Input EIA SEDS'!$A:$BZ, $A200, COLUMN(BW200))</f>
        <v/>
      </c>
    </row>
    <row r="201" spans="1:75">
      <c r="A201">
        <f>MATCH($C201,'Input EIA SEDS'!$C:$C,0)</f>
        <v/>
      </c>
      <c r="B201">
        <f>INDEX('Input EIA SEDS'!$A:$BZ, $A201, COLUMN(B201))</f>
        <v/>
      </c>
      <c r="C201" t="s">
        <v>1862</v>
      </c>
      <c r="D201">
        <f>INDEX('Input EIA SEDS'!$A:$BZ, $A201, COLUMN(D201))</f>
        <v/>
      </c>
      <c r="E201">
        <f>INDEX('Input EIA SEDS'!$A:$BZ, $A201, COLUMN(E201))</f>
        <v/>
      </c>
      <c r="F201">
        <f>INDEX('Input EIA SEDS'!$A:$BZ, $A201, COLUMN(F201))</f>
        <v/>
      </c>
      <c r="G201">
        <f>INDEX('Input EIA SEDS'!$A:$BZ, $A201, COLUMN(G201))</f>
        <v/>
      </c>
      <c r="H201">
        <f>INDEX('Input EIA SEDS'!$A:$BZ, $A201, COLUMN(H201))</f>
        <v/>
      </c>
      <c r="I201">
        <f>INDEX('Input EIA SEDS'!$A:$BZ, $A201, COLUMN(I201))</f>
        <v/>
      </c>
      <c r="J201">
        <f>INDEX('Input EIA SEDS'!$A:$BZ, $A201, COLUMN(J201))</f>
        <v/>
      </c>
      <c r="K201">
        <f>INDEX('Input EIA SEDS'!$A:$BZ, $A201, COLUMN(K201))</f>
        <v/>
      </c>
      <c r="L201">
        <f>INDEX('Input EIA SEDS'!$A:$BZ, $A201, COLUMN(L201))</f>
        <v/>
      </c>
      <c r="M201">
        <f>INDEX('Input EIA SEDS'!$A:$BZ, $A201, COLUMN(M201))</f>
        <v/>
      </c>
      <c r="N201">
        <f>INDEX('Input EIA SEDS'!$A:$BZ, $A201, COLUMN(N201))</f>
        <v/>
      </c>
      <c r="O201">
        <f>INDEX('Input EIA SEDS'!$A:$BZ, $A201, COLUMN(O201))</f>
        <v/>
      </c>
      <c r="P201">
        <f>INDEX('Input EIA SEDS'!$A:$BZ, $A201, COLUMN(P201))</f>
        <v/>
      </c>
      <c r="Q201">
        <f>INDEX('Input EIA SEDS'!$A:$BZ, $A201, COLUMN(Q201))</f>
        <v/>
      </c>
      <c r="R201">
        <f>INDEX('Input EIA SEDS'!$A:$BZ, $A201, COLUMN(R201))</f>
        <v/>
      </c>
      <c r="S201">
        <f>INDEX('Input EIA SEDS'!$A:$BZ, $A201, COLUMN(S201))</f>
        <v/>
      </c>
      <c r="T201">
        <f>INDEX('Input EIA SEDS'!$A:$BZ, $A201, COLUMN(T201))</f>
        <v/>
      </c>
      <c r="U201">
        <f>INDEX('Input EIA SEDS'!$A:$BZ, $A201, COLUMN(U201))</f>
        <v/>
      </c>
      <c r="V201">
        <f>INDEX('Input EIA SEDS'!$A:$BZ, $A201, COLUMN(V201))</f>
        <v/>
      </c>
      <c r="W201">
        <f>INDEX('Input EIA SEDS'!$A:$BZ, $A201, COLUMN(W201))</f>
        <v/>
      </c>
      <c r="X201">
        <f>INDEX('Input EIA SEDS'!$A:$BZ, $A201, COLUMN(X201))</f>
        <v/>
      </c>
      <c r="Y201">
        <f>INDEX('Input EIA SEDS'!$A:$BZ, $A201, COLUMN(Y201))</f>
        <v/>
      </c>
      <c r="Z201">
        <f>INDEX('Input EIA SEDS'!$A:$BZ, $A201, COLUMN(Z201))</f>
        <v/>
      </c>
      <c r="AA201">
        <f>INDEX('Input EIA SEDS'!$A:$BZ, $A201, COLUMN(AA201))</f>
        <v/>
      </c>
      <c r="AB201">
        <f>INDEX('Input EIA SEDS'!$A:$BZ, $A201, COLUMN(AB201))</f>
        <v/>
      </c>
      <c r="AC201">
        <f>INDEX('Input EIA SEDS'!$A:$BZ, $A201, COLUMN(AC201))</f>
        <v/>
      </c>
      <c r="AD201">
        <f>INDEX('Input EIA SEDS'!$A:$BZ, $A201, COLUMN(AD201))</f>
        <v/>
      </c>
      <c r="AE201">
        <f>INDEX('Input EIA SEDS'!$A:$BZ, $A201, COLUMN(AE201))</f>
        <v/>
      </c>
      <c r="AF201">
        <f>INDEX('Input EIA SEDS'!$A:$BZ, $A201, COLUMN(AF201))</f>
        <v/>
      </c>
      <c r="AG201">
        <f>INDEX('Input EIA SEDS'!$A:$BZ, $A201, COLUMN(AG201))</f>
        <v/>
      </c>
      <c r="AH201">
        <f>INDEX('Input EIA SEDS'!$A:$BZ, $A201, COLUMN(AH201))</f>
        <v/>
      </c>
      <c r="AI201">
        <f>INDEX('Input EIA SEDS'!$A:$BZ, $A201, COLUMN(AI201))</f>
        <v/>
      </c>
      <c r="AJ201">
        <f>INDEX('Input EIA SEDS'!$A:$BZ, $A201, COLUMN(AJ201))</f>
        <v/>
      </c>
      <c r="AK201">
        <f>INDEX('Input EIA SEDS'!$A:$BZ, $A201, COLUMN(AK201))</f>
        <v/>
      </c>
      <c r="AL201">
        <f>INDEX('Input EIA SEDS'!$A:$BZ, $A201, COLUMN(AL201))</f>
        <v/>
      </c>
      <c r="AM201">
        <f>INDEX('Input EIA SEDS'!$A:$BZ, $A201, COLUMN(AM201))</f>
        <v/>
      </c>
      <c r="AN201">
        <f>INDEX('Input EIA SEDS'!$A:$BZ, $A201, COLUMN(AN201))</f>
        <v/>
      </c>
      <c r="AO201">
        <f>INDEX('Input EIA SEDS'!$A:$BZ, $A201, COLUMN(AO201))</f>
        <v/>
      </c>
      <c r="AP201">
        <f>INDEX('Input EIA SEDS'!$A:$BZ, $A201, COLUMN(AP201))</f>
        <v/>
      </c>
      <c r="AQ201">
        <f>INDEX('Input EIA SEDS'!$A:$BZ, $A201, COLUMN(AQ201))</f>
        <v/>
      </c>
      <c r="AR201">
        <f>INDEX('Input EIA SEDS'!$A:$BZ, $A201, COLUMN(AR201))</f>
        <v/>
      </c>
      <c r="AS201">
        <f>INDEX('Input EIA SEDS'!$A:$BZ, $A201, COLUMN(AS201))</f>
        <v/>
      </c>
      <c r="AT201">
        <f>INDEX('Input EIA SEDS'!$A:$BZ, $A201, COLUMN(AT201))</f>
        <v/>
      </c>
      <c r="AU201">
        <f>INDEX('Input EIA SEDS'!$A:$BZ, $A201, COLUMN(AU201))</f>
        <v/>
      </c>
      <c r="AV201">
        <f>INDEX('Input EIA SEDS'!$A:$BZ, $A201, COLUMN(AV201))</f>
        <v/>
      </c>
      <c r="AW201">
        <f>INDEX('Input EIA SEDS'!$A:$BZ, $A201, COLUMN(AW201))</f>
        <v/>
      </c>
      <c r="AX201">
        <f>INDEX('Input EIA SEDS'!$A:$BZ, $A201, COLUMN(AX201))</f>
        <v/>
      </c>
      <c r="AY201">
        <f>INDEX('Input EIA SEDS'!$A:$BZ, $A201, COLUMN(AY201))</f>
        <v/>
      </c>
      <c r="AZ201">
        <f>INDEX('Input EIA SEDS'!$A:$BZ, $A201, COLUMN(AZ201))</f>
        <v/>
      </c>
      <c r="BA201">
        <f>INDEX('Input EIA SEDS'!$A:$BZ, $A201, COLUMN(BA201))</f>
        <v/>
      </c>
      <c r="BB201">
        <f>INDEX('Input EIA SEDS'!$A:$BZ, $A201, COLUMN(BB201))</f>
        <v/>
      </c>
      <c r="BC201">
        <f>INDEX('Input EIA SEDS'!$A:$BZ, $A201, COLUMN(BC201))</f>
        <v/>
      </c>
      <c r="BD201">
        <f>INDEX('Input EIA SEDS'!$A:$BZ, $A201, COLUMN(BD201))</f>
        <v/>
      </c>
      <c r="BE201">
        <f>INDEX('Input EIA SEDS'!$A:$BZ, $A201, COLUMN(BE201))</f>
        <v/>
      </c>
      <c r="BF201">
        <f>INDEX('Input EIA SEDS'!$A:$BZ, $A201, COLUMN(BF201))</f>
        <v/>
      </c>
      <c r="BG201">
        <f>INDEX('Input EIA SEDS'!$A:$BZ, $A201, COLUMN(BG201))</f>
        <v/>
      </c>
      <c r="BH201">
        <f>INDEX('Input EIA SEDS'!$A:$BZ, $A201, COLUMN(BH201))</f>
        <v/>
      </c>
      <c r="BI201">
        <f>INDEX('Input EIA SEDS'!$A:$BZ, $A201, COLUMN(BI201))</f>
        <v/>
      </c>
      <c r="BJ201">
        <f>INDEX('Input EIA SEDS'!$A:$BZ, $A201, COLUMN(BJ201))</f>
        <v/>
      </c>
      <c r="BK201">
        <f>INDEX('Input EIA SEDS'!$A:$BZ, $A201, COLUMN(BK201))</f>
        <v/>
      </c>
      <c r="BL201">
        <f>INDEX('Input EIA SEDS'!$A:$BZ, $A201, COLUMN(BL201))</f>
        <v/>
      </c>
      <c r="BM201">
        <f>INDEX('Input EIA SEDS'!$A:$BZ, $A201, COLUMN(BM201))</f>
        <v/>
      </c>
      <c r="BN201">
        <f>INDEX('Input EIA SEDS'!$A:$BZ, $A201, COLUMN(BN201))</f>
        <v/>
      </c>
      <c r="BO201">
        <f>INDEX('Input EIA SEDS'!$A:$BZ, $A201, COLUMN(BO201))</f>
        <v/>
      </c>
      <c r="BP201">
        <f>INDEX('Input EIA SEDS'!$A:$BZ, $A201, COLUMN(BP201))</f>
        <v/>
      </c>
      <c r="BQ201">
        <f>INDEX('Input EIA SEDS'!$A:$BZ, $A201, COLUMN(BQ201))</f>
        <v/>
      </c>
      <c r="BR201">
        <f>INDEX('Input EIA SEDS'!$A:$BZ, $A201, COLUMN(BR201))</f>
        <v/>
      </c>
      <c r="BS201">
        <f>INDEX('Input EIA SEDS'!$A:$BZ, $A201, COLUMN(BS201))</f>
        <v/>
      </c>
      <c r="BT201">
        <f>INDEX('Input EIA SEDS'!$A:$BZ, $A201, COLUMN(BT201))</f>
        <v/>
      </c>
      <c r="BU201">
        <f>INDEX('Input EIA SEDS'!$A:$BZ, $A201, COLUMN(BU201))</f>
        <v/>
      </c>
      <c r="BV201">
        <f>INDEX('Input EIA SEDS'!$A:$BZ, $A201, COLUMN(BV201))</f>
        <v/>
      </c>
      <c r="BW201">
        <f>INDEX('Input EIA SEDS'!$A:$BZ, $A201, COLUMN(BW201))</f>
        <v/>
      </c>
    </row>
    <row r="202" spans="1:75">
      <c r="A202">
        <f>MATCH($C202,'Input EIA SEDS'!$C:$C,0)</f>
        <v/>
      </c>
      <c r="B202">
        <f>INDEX('Input EIA SEDS'!$A:$BZ, $A202, COLUMN(B202))</f>
        <v/>
      </c>
      <c r="C202" t="s">
        <v>1381</v>
      </c>
      <c r="D202">
        <f>INDEX('Input EIA SEDS'!$A:$BZ, $A202, COLUMN(D202))</f>
        <v/>
      </c>
      <c r="E202">
        <f>INDEX('Input EIA SEDS'!$A:$BZ, $A202, COLUMN(E202))</f>
        <v/>
      </c>
      <c r="F202">
        <f>INDEX('Input EIA SEDS'!$A:$BZ, $A202, COLUMN(F202))</f>
        <v/>
      </c>
      <c r="G202">
        <f>INDEX('Input EIA SEDS'!$A:$BZ, $A202, COLUMN(G202))</f>
        <v/>
      </c>
      <c r="H202">
        <f>INDEX('Input EIA SEDS'!$A:$BZ, $A202, COLUMN(H202))</f>
        <v/>
      </c>
      <c r="I202">
        <f>INDEX('Input EIA SEDS'!$A:$BZ, $A202, COLUMN(I202))</f>
        <v/>
      </c>
      <c r="J202">
        <f>INDEX('Input EIA SEDS'!$A:$BZ, $A202, COLUMN(J202))</f>
        <v/>
      </c>
      <c r="K202">
        <f>INDEX('Input EIA SEDS'!$A:$BZ, $A202, COLUMN(K202))</f>
        <v/>
      </c>
      <c r="L202">
        <f>INDEX('Input EIA SEDS'!$A:$BZ, $A202, COLUMN(L202))</f>
        <v/>
      </c>
      <c r="M202">
        <f>INDEX('Input EIA SEDS'!$A:$BZ, $A202, COLUMN(M202))</f>
        <v/>
      </c>
      <c r="N202">
        <f>INDEX('Input EIA SEDS'!$A:$BZ, $A202, COLUMN(N202))</f>
        <v/>
      </c>
      <c r="O202">
        <f>INDEX('Input EIA SEDS'!$A:$BZ, $A202, COLUMN(O202))</f>
        <v/>
      </c>
      <c r="P202">
        <f>INDEX('Input EIA SEDS'!$A:$BZ, $A202, COLUMN(P202))</f>
        <v/>
      </c>
      <c r="Q202">
        <f>INDEX('Input EIA SEDS'!$A:$BZ, $A202, COLUMN(Q202))</f>
        <v/>
      </c>
      <c r="R202">
        <f>INDEX('Input EIA SEDS'!$A:$BZ, $A202, COLUMN(R202))</f>
        <v/>
      </c>
      <c r="S202">
        <f>INDEX('Input EIA SEDS'!$A:$BZ, $A202, COLUMN(S202))</f>
        <v/>
      </c>
      <c r="T202">
        <f>INDEX('Input EIA SEDS'!$A:$BZ, $A202, COLUMN(T202))</f>
        <v/>
      </c>
      <c r="U202">
        <f>INDEX('Input EIA SEDS'!$A:$BZ, $A202, COLUMN(U202))</f>
        <v/>
      </c>
      <c r="V202">
        <f>INDEX('Input EIA SEDS'!$A:$BZ, $A202, COLUMN(V202))</f>
        <v/>
      </c>
      <c r="W202">
        <f>INDEX('Input EIA SEDS'!$A:$BZ, $A202, COLUMN(W202))</f>
        <v/>
      </c>
      <c r="X202">
        <f>INDEX('Input EIA SEDS'!$A:$BZ, $A202, COLUMN(X202))</f>
        <v/>
      </c>
      <c r="Y202">
        <f>INDEX('Input EIA SEDS'!$A:$BZ, $A202, COLUMN(Y202))</f>
        <v/>
      </c>
      <c r="Z202">
        <f>INDEX('Input EIA SEDS'!$A:$BZ, $A202, COLUMN(Z202))</f>
        <v/>
      </c>
      <c r="AA202">
        <f>INDEX('Input EIA SEDS'!$A:$BZ, $A202, COLUMN(AA202))</f>
        <v/>
      </c>
      <c r="AB202">
        <f>INDEX('Input EIA SEDS'!$A:$BZ, $A202, COLUMN(AB202))</f>
        <v/>
      </c>
      <c r="AC202">
        <f>INDEX('Input EIA SEDS'!$A:$BZ, $A202, COLUMN(AC202))</f>
        <v/>
      </c>
      <c r="AD202">
        <f>INDEX('Input EIA SEDS'!$A:$BZ, $A202, COLUMN(AD202))</f>
        <v/>
      </c>
      <c r="AE202">
        <f>INDEX('Input EIA SEDS'!$A:$BZ, $A202, COLUMN(AE202))</f>
        <v/>
      </c>
      <c r="AF202">
        <f>INDEX('Input EIA SEDS'!$A:$BZ, $A202, COLUMN(AF202))</f>
        <v/>
      </c>
      <c r="AG202">
        <f>INDEX('Input EIA SEDS'!$A:$BZ, $A202, COLUMN(AG202))</f>
        <v/>
      </c>
      <c r="AH202">
        <f>INDEX('Input EIA SEDS'!$A:$BZ, $A202, COLUMN(AH202))</f>
        <v/>
      </c>
      <c r="AI202">
        <f>INDEX('Input EIA SEDS'!$A:$BZ, $A202, COLUMN(AI202))</f>
        <v/>
      </c>
      <c r="AJ202">
        <f>INDEX('Input EIA SEDS'!$A:$BZ, $A202, COLUMN(AJ202))</f>
        <v/>
      </c>
      <c r="AK202">
        <f>INDEX('Input EIA SEDS'!$A:$BZ, $A202, COLUMN(AK202))</f>
        <v/>
      </c>
      <c r="AL202">
        <f>INDEX('Input EIA SEDS'!$A:$BZ, $A202, COLUMN(AL202))</f>
        <v/>
      </c>
      <c r="AM202">
        <f>INDEX('Input EIA SEDS'!$A:$BZ, $A202, COLUMN(AM202))</f>
        <v/>
      </c>
      <c r="AN202">
        <f>INDEX('Input EIA SEDS'!$A:$BZ, $A202, COLUMN(AN202))</f>
        <v/>
      </c>
      <c r="AO202">
        <f>INDEX('Input EIA SEDS'!$A:$BZ, $A202, COLUMN(AO202))</f>
        <v/>
      </c>
      <c r="AP202">
        <f>INDEX('Input EIA SEDS'!$A:$BZ, $A202, COLUMN(AP202))</f>
        <v/>
      </c>
      <c r="AQ202">
        <f>INDEX('Input EIA SEDS'!$A:$BZ, $A202, COLUMN(AQ202))</f>
        <v/>
      </c>
      <c r="AR202">
        <f>INDEX('Input EIA SEDS'!$A:$BZ, $A202, COLUMN(AR202))</f>
        <v/>
      </c>
      <c r="AS202">
        <f>INDEX('Input EIA SEDS'!$A:$BZ, $A202, COLUMN(AS202))</f>
        <v/>
      </c>
      <c r="AT202">
        <f>INDEX('Input EIA SEDS'!$A:$BZ, $A202, COLUMN(AT202))</f>
        <v/>
      </c>
      <c r="AU202">
        <f>INDEX('Input EIA SEDS'!$A:$BZ, $A202, COLUMN(AU202))</f>
        <v/>
      </c>
      <c r="AV202">
        <f>INDEX('Input EIA SEDS'!$A:$BZ, $A202, COLUMN(AV202))</f>
        <v/>
      </c>
      <c r="AW202">
        <f>INDEX('Input EIA SEDS'!$A:$BZ, $A202, COLUMN(AW202))</f>
        <v/>
      </c>
      <c r="AX202">
        <f>INDEX('Input EIA SEDS'!$A:$BZ, $A202, COLUMN(AX202))</f>
        <v/>
      </c>
      <c r="AY202">
        <f>INDEX('Input EIA SEDS'!$A:$BZ, $A202, COLUMN(AY202))</f>
        <v/>
      </c>
      <c r="AZ202">
        <f>INDEX('Input EIA SEDS'!$A:$BZ, $A202, COLUMN(AZ202))</f>
        <v/>
      </c>
      <c r="BA202">
        <f>INDEX('Input EIA SEDS'!$A:$BZ, $A202, COLUMN(BA202))</f>
        <v/>
      </c>
      <c r="BB202">
        <f>INDEX('Input EIA SEDS'!$A:$BZ, $A202, COLUMN(BB202))</f>
        <v/>
      </c>
      <c r="BC202">
        <f>INDEX('Input EIA SEDS'!$A:$BZ, $A202, COLUMN(BC202))</f>
        <v/>
      </c>
      <c r="BD202">
        <f>INDEX('Input EIA SEDS'!$A:$BZ, $A202, COLUMN(BD202))</f>
        <v/>
      </c>
      <c r="BE202">
        <f>INDEX('Input EIA SEDS'!$A:$BZ, $A202, COLUMN(BE202))</f>
        <v/>
      </c>
      <c r="BF202">
        <f>INDEX('Input EIA SEDS'!$A:$BZ, $A202, COLUMN(BF202))</f>
        <v/>
      </c>
      <c r="BG202">
        <f>INDEX('Input EIA SEDS'!$A:$BZ, $A202, COLUMN(BG202))</f>
        <v/>
      </c>
      <c r="BH202">
        <f>INDEX('Input EIA SEDS'!$A:$BZ, $A202, COLUMN(BH202))</f>
        <v/>
      </c>
      <c r="BI202">
        <f>INDEX('Input EIA SEDS'!$A:$BZ, $A202, COLUMN(BI202))</f>
        <v/>
      </c>
      <c r="BJ202">
        <f>INDEX('Input EIA SEDS'!$A:$BZ, $A202, COLUMN(BJ202))</f>
        <v/>
      </c>
      <c r="BK202">
        <f>INDEX('Input EIA SEDS'!$A:$BZ, $A202, COLUMN(BK202))</f>
        <v/>
      </c>
      <c r="BL202">
        <f>INDEX('Input EIA SEDS'!$A:$BZ, $A202, COLUMN(BL202))</f>
        <v/>
      </c>
      <c r="BM202">
        <f>INDEX('Input EIA SEDS'!$A:$BZ, $A202, COLUMN(BM202))</f>
        <v/>
      </c>
      <c r="BN202">
        <f>INDEX('Input EIA SEDS'!$A:$BZ, $A202, COLUMN(BN202))</f>
        <v/>
      </c>
      <c r="BO202">
        <f>INDEX('Input EIA SEDS'!$A:$BZ, $A202, COLUMN(BO202))</f>
        <v/>
      </c>
      <c r="BP202">
        <f>INDEX('Input EIA SEDS'!$A:$BZ, $A202, COLUMN(BP202))</f>
        <v/>
      </c>
      <c r="BQ202">
        <f>INDEX('Input EIA SEDS'!$A:$BZ, $A202, COLUMN(BQ202))</f>
        <v/>
      </c>
      <c r="BR202">
        <f>INDEX('Input EIA SEDS'!$A:$BZ, $A202, COLUMN(BR202))</f>
        <v/>
      </c>
      <c r="BS202">
        <f>INDEX('Input EIA SEDS'!$A:$BZ, $A202, COLUMN(BS202))</f>
        <v/>
      </c>
      <c r="BT202">
        <f>INDEX('Input EIA SEDS'!$A:$BZ, $A202, COLUMN(BT202))</f>
        <v/>
      </c>
      <c r="BU202">
        <f>INDEX('Input EIA SEDS'!$A:$BZ, $A202, COLUMN(BU202))</f>
        <v/>
      </c>
      <c r="BV202">
        <f>INDEX('Input EIA SEDS'!$A:$BZ, $A202, COLUMN(BV202))</f>
        <v/>
      </c>
      <c r="BW202">
        <f>INDEX('Input EIA SEDS'!$A:$BZ, $A202, COLUMN(BW202))</f>
        <v/>
      </c>
    </row>
    <row r="203" spans="1:75">
      <c r="A203">
        <f>MATCH($C203,'Input EIA SEDS'!$C:$C,0)</f>
        <v/>
      </c>
      <c r="B203">
        <f>INDEX('Input EIA SEDS'!$A:$BZ, $A203, COLUMN(B203))</f>
        <v/>
      </c>
      <c r="C203" t="s">
        <v>1384</v>
      </c>
      <c r="D203">
        <f>INDEX('Input EIA SEDS'!$A:$BZ, $A203, COLUMN(D203))</f>
        <v/>
      </c>
      <c r="E203">
        <f>INDEX('Input EIA SEDS'!$A:$BZ, $A203, COLUMN(E203))</f>
        <v/>
      </c>
      <c r="F203">
        <f>INDEX('Input EIA SEDS'!$A:$BZ, $A203, COLUMN(F203))</f>
        <v/>
      </c>
      <c r="G203">
        <f>INDEX('Input EIA SEDS'!$A:$BZ, $A203, COLUMN(G203))</f>
        <v/>
      </c>
      <c r="H203">
        <f>INDEX('Input EIA SEDS'!$A:$BZ, $A203, COLUMN(H203))</f>
        <v/>
      </c>
      <c r="I203">
        <f>INDEX('Input EIA SEDS'!$A:$BZ, $A203, COLUMN(I203))</f>
        <v/>
      </c>
      <c r="J203">
        <f>INDEX('Input EIA SEDS'!$A:$BZ, $A203, COLUMN(J203))</f>
        <v/>
      </c>
      <c r="K203">
        <f>INDEX('Input EIA SEDS'!$A:$BZ, $A203, COLUMN(K203))</f>
        <v/>
      </c>
      <c r="L203">
        <f>INDEX('Input EIA SEDS'!$A:$BZ, $A203, COLUMN(L203))</f>
        <v/>
      </c>
      <c r="M203">
        <f>INDEX('Input EIA SEDS'!$A:$BZ, $A203, COLUMN(M203))</f>
        <v/>
      </c>
      <c r="N203">
        <f>INDEX('Input EIA SEDS'!$A:$BZ, $A203, COLUMN(N203))</f>
        <v/>
      </c>
      <c r="O203">
        <f>INDEX('Input EIA SEDS'!$A:$BZ, $A203, COLUMN(O203))</f>
        <v/>
      </c>
      <c r="P203">
        <f>INDEX('Input EIA SEDS'!$A:$BZ, $A203, COLUMN(P203))</f>
        <v/>
      </c>
      <c r="Q203">
        <f>INDEX('Input EIA SEDS'!$A:$BZ, $A203, COLUMN(Q203))</f>
        <v/>
      </c>
      <c r="R203">
        <f>INDEX('Input EIA SEDS'!$A:$BZ, $A203, COLUMN(R203))</f>
        <v/>
      </c>
      <c r="S203">
        <f>INDEX('Input EIA SEDS'!$A:$BZ, $A203, COLUMN(S203))</f>
        <v/>
      </c>
      <c r="T203">
        <f>INDEX('Input EIA SEDS'!$A:$BZ, $A203, COLUMN(T203))</f>
        <v/>
      </c>
      <c r="U203">
        <f>INDEX('Input EIA SEDS'!$A:$BZ, $A203, COLUMN(U203))</f>
        <v/>
      </c>
      <c r="V203">
        <f>INDEX('Input EIA SEDS'!$A:$BZ, $A203, COLUMN(V203))</f>
        <v/>
      </c>
      <c r="W203">
        <f>INDEX('Input EIA SEDS'!$A:$BZ, $A203, COLUMN(W203))</f>
        <v/>
      </c>
      <c r="X203">
        <f>INDEX('Input EIA SEDS'!$A:$BZ, $A203, COLUMN(X203))</f>
        <v/>
      </c>
      <c r="Y203">
        <f>INDEX('Input EIA SEDS'!$A:$BZ, $A203, COLUMN(Y203))</f>
        <v/>
      </c>
      <c r="Z203">
        <f>INDEX('Input EIA SEDS'!$A:$BZ, $A203, COLUMN(Z203))</f>
        <v/>
      </c>
      <c r="AA203">
        <f>INDEX('Input EIA SEDS'!$A:$BZ, $A203, COLUMN(AA203))</f>
        <v/>
      </c>
      <c r="AB203">
        <f>INDEX('Input EIA SEDS'!$A:$BZ, $A203, COLUMN(AB203))</f>
        <v/>
      </c>
      <c r="AC203">
        <f>INDEX('Input EIA SEDS'!$A:$BZ, $A203, COLUMN(AC203))</f>
        <v/>
      </c>
      <c r="AD203">
        <f>INDEX('Input EIA SEDS'!$A:$BZ, $A203, COLUMN(AD203))</f>
        <v/>
      </c>
      <c r="AE203">
        <f>INDEX('Input EIA SEDS'!$A:$BZ, $A203, COLUMN(AE203))</f>
        <v/>
      </c>
      <c r="AF203">
        <f>INDEX('Input EIA SEDS'!$A:$BZ, $A203, COLUMN(AF203))</f>
        <v/>
      </c>
      <c r="AG203">
        <f>INDEX('Input EIA SEDS'!$A:$BZ, $A203, COLUMN(AG203))</f>
        <v/>
      </c>
      <c r="AH203">
        <f>INDEX('Input EIA SEDS'!$A:$BZ, $A203, COLUMN(AH203))</f>
        <v/>
      </c>
      <c r="AI203">
        <f>INDEX('Input EIA SEDS'!$A:$BZ, $A203, COLUMN(AI203))</f>
        <v/>
      </c>
      <c r="AJ203">
        <f>INDEX('Input EIA SEDS'!$A:$BZ, $A203, COLUMN(AJ203))</f>
        <v/>
      </c>
      <c r="AK203">
        <f>INDEX('Input EIA SEDS'!$A:$BZ, $A203, COLUMN(AK203))</f>
        <v/>
      </c>
      <c r="AL203">
        <f>INDEX('Input EIA SEDS'!$A:$BZ, $A203, COLUMN(AL203))</f>
        <v/>
      </c>
      <c r="AM203">
        <f>INDEX('Input EIA SEDS'!$A:$BZ, $A203, COLUMN(AM203))</f>
        <v/>
      </c>
      <c r="AN203">
        <f>INDEX('Input EIA SEDS'!$A:$BZ, $A203, COLUMN(AN203))</f>
        <v/>
      </c>
      <c r="AO203">
        <f>INDEX('Input EIA SEDS'!$A:$BZ, $A203, COLUMN(AO203))</f>
        <v/>
      </c>
      <c r="AP203">
        <f>INDEX('Input EIA SEDS'!$A:$BZ, $A203, COLUMN(AP203))</f>
        <v/>
      </c>
      <c r="AQ203">
        <f>INDEX('Input EIA SEDS'!$A:$BZ, $A203, COLUMN(AQ203))</f>
        <v/>
      </c>
      <c r="AR203">
        <f>INDEX('Input EIA SEDS'!$A:$BZ, $A203, COLUMN(AR203))</f>
        <v/>
      </c>
      <c r="AS203">
        <f>INDEX('Input EIA SEDS'!$A:$BZ, $A203, COLUMN(AS203))</f>
        <v/>
      </c>
      <c r="AT203">
        <f>INDEX('Input EIA SEDS'!$A:$BZ, $A203, COLUMN(AT203))</f>
        <v/>
      </c>
      <c r="AU203">
        <f>INDEX('Input EIA SEDS'!$A:$BZ, $A203, COLUMN(AU203))</f>
        <v/>
      </c>
      <c r="AV203">
        <f>INDEX('Input EIA SEDS'!$A:$BZ, $A203, COLUMN(AV203))</f>
        <v/>
      </c>
      <c r="AW203">
        <f>INDEX('Input EIA SEDS'!$A:$BZ, $A203, COLUMN(AW203))</f>
        <v/>
      </c>
      <c r="AX203">
        <f>INDEX('Input EIA SEDS'!$A:$BZ, $A203, COLUMN(AX203))</f>
        <v/>
      </c>
      <c r="AY203">
        <f>INDEX('Input EIA SEDS'!$A:$BZ, $A203, COLUMN(AY203))</f>
        <v/>
      </c>
      <c r="AZ203">
        <f>INDEX('Input EIA SEDS'!$A:$BZ, $A203, COLUMN(AZ203))</f>
        <v/>
      </c>
      <c r="BA203">
        <f>INDEX('Input EIA SEDS'!$A:$BZ, $A203, COLUMN(BA203))</f>
        <v/>
      </c>
      <c r="BB203">
        <f>INDEX('Input EIA SEDS'!$A:$BZ, $A203, COLUMN(BB203))</f>
        <v/>
      </c>
      <c r="BC203">
        <f>INDEX('Input EIA SEDS'!$A:$BZ, $A203, COLUMN(BC203))</f>
        <v/>
      </c>
      <c r="BD203">
        <f>INDEX('Input EIA SEDS'!$A:$BZ, $A203, COLUMN(BD203))</f>
        <v/>
      </c>
      <c r="BE203">
        <f>INDEX('Input EIA SEDS'!$A:$BZ, $A203, COLUMN(BE203))</f>
        <v/>
      </c>
      <c r="BF203">
        <f>INDEX('Input EIA SEDS'!$A:$BZ, $A203, COLUMN(BF203))</f>
        <v/>
      </c>
      <c r="BG203">
        <f>INDEX('Input EIA SEDS'!$A:$BZ, $A203, COLUMN(BG203))</f>
        <v/>
      </c>
      <c r="BH203">
        <f>INDEX('Input EIA SEDS'!$A:$BZ, $A203, COLUMN(BH203))</f>
        <v/>
      </c>
      <c r="BI203">
        <f>INDEX('Input EIA SEDS'!$A:$BZ, $A203, COLUMN(BI203))</f>
        <v/>
      </c>
      <c r="BJ203">
        <f>INDEX('Input EIA SEDS'!$A:$BZ, $A203, COLUMN(BJ203))</f>
        <v/>
      </c>
      <c r="BK203">
        <f>INDEX('Input EIA SEDS'!$A:$BZ, $A203, COLUMN(BK203))</f>
        <v/>
      </c>
      <c r="BL203">
        <f>INDEX('Input EIA SEDS'!$A:$BZ, $A203, COLUMN(BL203))</f>
        <v/>
      </c>
      <c r="BM203">
        <f>INDEX('Input EIA SEDS'!$A:$BZ, $A203, COLUMN(BM203))</f>
        <v/>
      </c>
      <c r="BN203">
        <f>INDEX('Input EIA SEDS'!$A:$BZ, $A203, COLUMN(BN203))</f>
        <v/>
      </c>
      <c r="BO203">
        <f>INDEX('Input EIA SEDS'!$A:$BZ, $A203, COLUMN(BO203))</f>
        <v/>
      </c>
      <c r="BP203">
        <f>INDEX('Input EIA SEDS'!$A:$BZ, $A203, COLUMN(BP203))</f>
        <v/>
      </c>
      <c r="BQ203">
        <f>INDEX('Input EIA SEDS'!$A:$BZ, $A203, COLUMN(BQ203))</f>
        <v/>
      </c>
      <c r="BR203">
        <f>INDEX('Input EIA SEDS'!$A:$BZ, $A203, COLUMN(BR203))</f>
        <v/>
      </c>
      <c r="BS203">
        <f>INDEX('Input EIA SEDS'!$A:$BZ, $A203, COLUMN(BS203))</f>
        <v/>
      </c>
      <c r="BT203">
        <f>INDEX('Input EIA SEDS'!$A:$BZ, $A203, COLUMN(BT203))</f>
        <v/>
      </c>
      <c r="BU203">
        <f>INDEX('Input EIA SEDS'!$A:$BZ, $A203, COLUMN(BU203))</f>
        <v/>
      </c>
      <c r="BV203">
        <f>INDEX('Input EIA SEDS'!$A:$BZ, $A203, COLUMN(BV203))</f>
        <v/>
      </c>
      <c r="BW203">
        <f>INDEX('Input EIA SEDS'!$A:$BZ, $A203, COLUMN(BW203))</f>
        <v/>
      </c>
    </row>
    <row r="204" spans="1:75">
      <c r="A204">
        <f>MATCH($C204,'Input EIA SEDS'!$C:$C,0)</f>
        <v/>
      </c>
      <c r="B204">
        <f>INDEX('Input EIA SEDS'!$A:$BZ, $A204, COLUMN(B204))</f>
        <v/>
      </c>
      <c r="C204" t="s">
        <v>1388</v>
      </c>
      <c r="D204">
        <f>INDEX('Input EIA SEDS'!$A:$BZ, $A204, COLUMN(D204))</f>
        <v/>
      </c>
      <c r="E204">
        <f>INDEX('Input EIA SEDS'!$A:$BZ, $A204, COLUMN(E204))</f>
        <v/>
      </c>
      <c r="F204">
        <f>INDEX('Input EIA SEDS'!$A:$BZ, $A204, COLUMN(F204))</f>
        <v/>
      </c>
      <c r="G204">
        <f>INDEX('Input EIA SEDS'!$A:$BZ, $A204, COLUMN(G204))</f>
        <v/>
      </c>
      <c r="H204">
        <f>INDEX('Input EIA SEDS'!$A:$BZ, $A204, COLUMN(H204))</f>
        <v/>
      </c>
      <c r="I204">
        <f>INDEX('Input EIA SEDS'!$A:$BZ, $A204, COLUMN(I204))</f>
        <v/>
      </c>
      <c r="J204">
        <f>INDEX('Input EIA SEDS'!$A:$BZ, $A204, COLUMN(J204))</f>
        <v/>
      </c>
      <c r="K204">
        <f>INDEX('Input EIA SEDS'!$A:$BZ, $A204, COLUMN(K204))</f>
        <v/>
      </c>
      <c r="L204">
        <f>INDEX('Input EIA SEDS'!$A:$BZ, $A204, COLUMN(L204))</f>
        <v/>
      </c>
      <c r="M204">
        <f>INDEX('Input EIA SEDS'!$A:$BZ, $A204, COLUMN(M204))</f>
        <v/>
      </c>
      <c r="N204">
        <f>INDEX('Input EIA SEDS'!$A:$BZ, $A204, COLUMN(N204))</f>
        <v/>
      </c>
      <c r="O204">
        <f>INDEX('Input EIA SEDS'!$A:$BZ, $A204, COLUMN(O204))</f>
        <v/>
      </c>
      <c r="P204">
        <f>INDEX('Input EIA SEDS'!$A:$BZ, $A204, COLUMN(P204))</f>
        <v/>
      </c>
      <c r="Q204">
        <f>INDEX('Input EIA SEDS'!$A:$BZ, $A204, COLUMN(Q204))</f>
        <v/>
      </c>
      <c r="R204">
        <f>INDEX('Input EIA SEDS'!$A:$BZ, $A204, COLUMN(R204))</f>
        <v/>
      </c>
      <c r="S204">
        <f>INDEX('Input EIA SEDS'!$A:$BZ, $A204, COLUMN(S204))</f>
        <v/>
      </c>
      <c r="T204">
        <f>INDEX('Input EIA SEDS'!$A:$BZ, $A204, COLUMN(T204))</f>
        <v/>
      </c>
      <c r="U204">
        <f>INDEX('Input EIA SEDS'!$A:$BZ, $A204, COLUMN(U204))</f>
        <v/>
      </c>
      <c r="V204">
        <f>INDEX('Input EIA SEDS'!$A:$BZ, $A204, COLUMN(V204))</f>
        <v/>
      </c>
      <c r="W204">
        <f>INDEX('Input EIA SEDS'!$A:$BZ, $A204, COLUMN(W204))</f>
        <v/>
      </c>
      <c r="X204">
        <f>INDEX('Input EIA SEDS'!$A:$BZ, $A204, COLUMN(X204))</f>
        <v/>
      </c>
      <c r="Y204">
        <f>INDEX('Input EIA SEDS'!$A:$BZ, $A204, COLUMN(Y204))</f>
        <v/>
      </c>
      <c r="Z204">
        <f>INDEX('Input EIA SEDS'!$A:$BZ, $A204, COLUMN(Z204))</f>
        <v/>
      </c>
      <c r="AA204">
        <f>INDEX('Input EIA SEDS'!$A:$BZ, $A204, COLUMN(AA204))</f>
        <v/>
      </c>
      <c r="AB204">
        <f>INDEX('Input EIA SEDS'!$A:$BZ, $A204, COLUMN(AB204))</f>
        <v/>
      </c>
      <c r="AC204">
        <f>INDEX('Input EIA SEDS'!$A:$BZ, $A204, COLUMN(AC204))</f>
        <v/>
      </c>
      <c r="AD204">
        <f>INDEX('Input EIA SEDS'!$A:$BZ, $A204, COLUMN(AD204))</f>
        <v/>
      </c>
      <c r="AE204">
        <f>INDEX('Input EIA SEDS'!$A:$BZ, $A204, COLUMN(AE204))</f>
        <v/>
      </c>
      <c r="AF204">
        <f>INDEX('Input EIA SEDS'!$A:$BZ, $A204, COLUMN(AF204))</f>
        <v/>
      </c>
      <c r="AG204">
        <f>INDEX('Input EIA SEDS'!$A:$BZ, $A204, COLUMN(AG204))</f>
        <v/>
      </c>
      <c r="AH204">
        <f>INDEX('Input EIA SEDS'!$A:$BZ, $A204, COLUMN(AH204))</f>
        <v/>
      </c>
      <c r="AI204">
        <f>INDEX('Input EIA SEDS'!$A:$BZ, $A204, COLUMN(AI204))</f>
        <v/>
      </c>
      <c r="AJ204">
        <f>INDEX('Input EIA SEDS'!$A:$BZ, $A204, COLUMN(AJ204))</f>
        <v/>
      </c>
      <c r="AK204">
        <f>INDEX('Input EIA SEDS'!$A:$BZ, $A204, COLUMN(AK204))</f>
        <v/>
      </c>
      <c r="AL204">
        <f>INDEX('Input EIA SEDS'!$A:$BZ, $A204, COLUMN(AL204))</f>
        <v/>
      </c>
      <c r="AM204">
        <f>INDEX('Input EIA SEDS'!$A:$BZ, $A204, COLUMN(AM204))</f>
        <v/>
      </c>
      <c r="AN204">
        <f>INDEX('Input EIA SEDS'!$A:$BZ, $A204, COLUMN(AN204))</f>
        <v/>
      </c>
      <c r="AO204">
        <f>INDEX('Input EIA SEDS'!$A:$BZ, $A204, COLUMN(AO204))</f>
        <v/>
      </c>
      <c r="AP204">
        <f>INDEX('Input EIA SEDS'!$A:$BZ, $A204, COLUMN(AP204))</f>
        <v/>
      </c>
      <c r="AQ204">
        <f>INDEX('Input EIA SEDS'!$A:$BZ, $A204, COLUMN(AQ204))</f>
        <v/>
      </c>
      <c r="AR204">
        <f>INDEX('Input EIA SEDS'!$A:$BZ, $A204, COLUMN(AR204))</f>
        <v/>
      </c>
      <c r="AS204">
        <f>INDEX('Input EIA SEDS'!$A:$BZ, $A204, COLUMN(AS204))</f>
        <v/>
      </c>
      <c r="AT204">
        <f>INDEX('Input EIA SEDS'!$A:$BZ, $A204, COLUMN(AT204))</f>
        <v/>
      </c>
      <c r="AU204">
        <f>INDEX('Input EIA SEDS'!$A:$BZ, $A204, COLUMN(AU204))</f>
        <v/>
      </c>
      <c r="AV204">
        <f>INDEX('Input EIA SEDS'!$A:$BZ, $A204, COLUMN(AV204))</f>
        <v/>
      </c>
      <c r="AW204">
        <f>INDEX('Input EIA SEDS'!$A:$BZ, $A204, COLUMN(AW204))</f>
        <v/>
      </c>
      <c r="AX204">
        <f>INDEX('Input EIA SEDS'!$A:$BZ, $A204, COLUMN(AX204))</f>
        <v/>
      </c>
      <c r="AY204">
        <f>INDEX('Input EIA SEDS'!$A:$BZ, $A204, COLUMN(AY204))</f>
        <v/>
      </c>
      <c r="AZ204">
        <f>INDEX('Input EIA SEDS'!$A:$BZ, $A204, COLUMN(AZ204))</f>
        <v/>
      </c>
      <c r="BA204">
        <f>INDEX('Input EIA SEDS'!$A:$BZ, $A204, COLUMN(BA204))</f>
        <v/>
      </c>
      <c r="BB204">
        <f>INDEX('Input EIA SEDS'!$A:$BZ, $A204, COLUMN(BB204))</f>
        <v/>
      </c>
      <c r="BC204">
        <f>INDEX('Input EIA SEDS'!$A:$BZ, $A204, COLUMN(BC204))</f>
        <v/>
      </c>
      <c r="BD204">
        <f>INDEX('Input EIA SEDS'!$A:$BZ, $A204, COLUMN(BD204))</f>
        <v/>
      </c>
      <c r="BE204">
        <f>INDEX('Input EIA SEDS'!$A:$BZ, $A204, COLUMN(BE204))</f>
        <v/>
      </c>
      <c r="BF204">
        <f>INDEX('Input EIA SEDS'!$A:$BZ, $A204, COLUMN(BF204))</f>
        <v/>
      </c>
      <c r="BG204">
        <f>INDEX('Input EIA SEDS'!$A:$BZ, $A204, COLUMN(BG204))</f>
        <v/>
      </c>
      <c r="BH204">
        <f>INDEX('Input EIA SEDS'!$A:$BZ, $A204, COLUMN(BH204))</f>
        <v/>
      </c>
      <c r="BI204">
        <f>INDEX('Input EIA SEDS'!$A:$BZ, $A204, COLUMN(BI204))</f>
        <v/>
      </c>
      <c r="BJ204">
        <f>INDEX('Input EIA SEDS'!$A:$BZ, $A204, COLUMN(BJ204))</f>
        <v/>
      </c>
      <c r="BK204">
        <f>INDEX('Input EIA SEDS'!$A:$BZ, $A204, COLUMN(BK204))</f>
        <v/>
      </c>
      <c r="BL204">
        <f>INDEX('Input EIA SEDS'!$A:$BZ, $A204, COLUMN(BL204))</f>
        <v/>
      </c>
      <c r="BM204">
        <f>INDEX('Input EIA SEDS'!$A:$BZ, $A204, COLUMN(BM204))</f>
        <v/>
      </c>
      <c r="BN204">
        <f>INDEX('Input EIA SEDS'!$A:$BZ, $A204, COLUMN(BN204))</f>
        <v/>
      </c>
      <c r="BO204">
        <f>INDEX('Input EIA SEDS'!$A:$BZ, $A204, COLUMN(BO204))</f>
        <v/>
      </c>
      <c r="BP204">
        <f>INDEX('Input EIA SEDS'!$A:$BZ, $A204, COLUMN(BP204))</f>
        <v/>
      </c>
      <c r="BQ204">
        <f>INDEX('Input EIA SEDS'!$A:$BZ, $A204, COLUMN(BQ204))</f>
        <v/>
      </c>
      <c r="BR204">
        <f>INDEX('Input EIA SEDS'!$A:$BZ, $A204, COLUMN(BR204))</f>
        <v/>
      </c>
      <c r="BS204">
        <f>INDEX('Input EIA SEDS'!$A:$BZ, $A204, COLUMN(BS204))</f>
        <v/>
      </c>
      <c r="BT204">
        <f>INDEX('Input EIA SEDS'!$A:$BZ, $A204, COLUMN(BT204))</f>
        <v/>
      </c>
      <c r="BU204">
        <f>INDEX('Input EIA SEDS'!$A:$BZ, $A204, COLUMN(BU204))</f>
        <v/>
      </c>
      <c r="BV204">
        <f>INDEX('Input EIA SEDS'!$A:$BZ, $A204, COLUMN(BV204))</f>
        <v/>
      </c>
      <c r="BW204">
        <f>INDEX('Input EIA SEDS'!$A:$BZ, $A204, COLUMN(BW204))</f>
        <v/>
      </c>
    </row>
    <row r="205" spans="1:75">
      <c r="A205">
        <f>MATCH($C205,'Input EIA SEDS'!$C:$C,0)</f>
        <v/>
      </c>
      <c r="B205">
        <f>INDEX('Input EIA SEDS'!$A:$BZ, $A205, COLUMN(B205))</f>
        <v/>
      </c>
      <c r="C205" t="s">
        <v>1391</v>
      </c>
      <c r="D205">
        <f>INDEX('Input EIA SEDS'!$A:$BZ, $A205, COLUMN(D205))</f>
        <v/>
      </c>
      <c r="E205">
        <f>INDEX('Input EIA SEDS'!$A:$BZ, $A205, COLUMN(E205))</f>
        <v/>
      </c>
      <c r="F205">
        <f>INDEX('Input EIA SEDS'!$A:$BZ, $A205, COLUMN(F205))</f>
        <v/>
      </c>
      <c r="G205">
        <f>INDEX('Input EIA SEDS'!$A:$BZ, $A205, COLUMN(G205))</f>
        <v/>
      </c>
      <c r="H205">
        <f>INDEX('Input EIA SEDS'!$A:$BZ, $A205, COLUMN(H205))</f>
        <v/>
      </c>
      <c r="I205">
        <f>INDEX('Input EIA SEDS'!$A:$BZ, $A205, COLUMN(I205))</f>
        <v/>
      </c>
      <c r="J205">
        <f>INDEX('Input EIA SEDS'!$A:$BZ, $A205, COLUMN(J205))</f>
        <v/>
      </c>
      <c r="K205">
        <f>INDEX('Input EIA SEDS'!$A:$BZ, $A205, COLUMN(K205))</f>
        <v/>
      </c>
      <c r="L205">
        <f>INDEX('Input EIA SEDS'!$A:$BZ, $A205, COLUMN(L205))</f>
        <v/>
      </c>
      <c r="M205">
        <f>INDEX('Input EIA SEDS'!$A:$BZ, $A205, COLUMN(M205))</f>
        <v/>
      </c>
      <c r="N205">
        <f>INDEX('Input EIA SEDS'!$A:$BZ, $A205, COLUMN(N205))</f>
        <v/>
      </c>
      <c r="O205">
        <f>INDEX('Input EIA SEDS'!$A:$BZ, $A205, COLUMN(O205))</f>
        <v/>
      </c>
      <c r="P205">
        <f>INDEX('Input EIA SEDS'!$A:$BZ, $A205, COLUMN(P205))</f>
        <v/>
      </c>
      <c r="Q205">
        <f>INDEX('Input EIA SEDS'!$A:$BZ, $A205, COLUMN(Q205))</f>
        <v/>
      </c>
      <c r="R205">
        <f>INDEX('Input EIA SEDS'!$A:$BZ, $A205, COLUMN(R205))</f>
        <v/>
      </c>
      <c r="S205">
        <f>INDEX('Input EIA SEDS'!$A:$BZ, $A205, COLUMN(S205))</f>
        <v/>
      </c>
      <c r="T205">
        <f>INDEX('Input EIA SEDS'!$A:$BZ, $A205, COLUMN(T205))</f>
        <v/>
      </c>
      <c r="U205">
        <f>INDEX('Input EIA SEDS'!$A:$BZ, $A205, COLUMN(U205))</f>
        <v/>
      </c>
      <c r="V205">
        <f>INDEX('Input EIA SEDS'!$A:$BZ, $A205, COLUMN(V205))</f>
        <v/>
      </c>
      <c r="W205">
        <f>INDEX('Input EIA SEDS'!$A:$BZ, $A205, COLUMN(W205))</f>
        <v/>
      </c>
      <c r="X205">
        <f>INDEX('Input EIA SEDS'!$A:$BZ, $A205, COLUMN(X205))</f>
        <v/>
      </c>
      <c r="Y205">
        <f>INDEX('Input EIA SEDS'!$A:$BZ, $A205, COLUMN(Y205))</f>
        <v/>
      </c>
      <c r="Z205">
        <f>INDEX('Input EIA SEDS'!$A:$BZ, $A205, COLUMN(Z205))</f>
        <v/>
      </c>
      <c r="AA205">
        <f>INDEX('Input EIA SEDS'!$A:$BZ, $A205, COLUMN(AA205))</f>
        <v/>
      </c>
      <c r="AB205">
        <f>INDEX('Input EIA SEDS'!$A:$BZ, $A205, COLUMN(AB205))</f>
        <v/>
      </c>
      <c r="AC205">
        <f>INDEX('Input EIA SEDS'!$A:$BZ, $A205, COLUMN(AC205))</f>
        <v/>
      </c>
      <c r="AD205">
        <f>INDEX('Input EIA SEDS'!$A:$BZ, $A205, COLUMN(AD205))</f>
        <v/>
      </c>
      <c r="AE205">
        <f>INDEX('Input EIA SEDS'!$A:$BZ, $A205, COLUMN(AE205))</f>
        <v/>
      </c>
      <c r="AF205">
        <f>INDEX('Input EIA SEDS'!$A:$BZ, $A205, COLUMN(AF205))</f>
        <v/>
      </c>
      <c r="AG205">
        <f>INDEX('Input EIA SEDS'!$A:$BZ, $A205, COLUMN(AG205))</f>
        <v/>
      </c>
      <c r="AH205">
        <f>INDEX('Input EIA SEDS'!$A:$BZ, $A205, COLUMN(AH205))</f>
        <v/>
      </c>
      <c r="AI205">
        <f>INDEX('Input EIA SEDS'!$A:$BZ, $A205, COLUMN(AI205))</f>
        <v/>
      </c>
      <c r="AJ205">
        <f>INDEX('Input EIA SEDS'!$A:$BZ, $A205, COLUMN(AJ205))</f>
        <v/>
      </c>
      <c r="AK205">
        <f>INDEX('Input EIA SEDS'!$A:$BZ, $A205, COLUMN(AK205))</f>
        <v/>
      </c>
      <c r="AL205">
        <f>INDEX('Input EIA SEDS'!$A:$BZ, $A205, COLUMN(AL205))</f>
        <v/>
      </c>
      <c r="AM205">
        <f>INDEX('Input EIA SEDS'!$A:$BZ, $A205, COLUMN(AM205))</f>
        <v/>
      </c>
      <c r="AN205">
        <f>INDEX('Input EIA SEDS'!$A:$BZ, $A205, COLUMN(AN205))</f>
        <v/>
      </c>
      <c r="AO205">
        <f>INDEX('Input EIA SEDS'!$A:$BZ, $A205, COLUMN(AO205))</f>
        <v/>
      </c>
      <c r="AP205">
        <f>INDEX('Input EIA SEDS'!$A:$BZ, $A205, COLUMN(AP205))</f>
        <v/>
      </c>
      <c r="AQ205">
        <f>INDEX('Input EIA SEDS'!$A:$BZ, $A205, COLUMN(AQ205))</f>
        <v/>
      </c>
      <c r="AR205">
        <f>INDEX('Input EIA SEDS'!$A:$BZ, $A205, COLUMN(AR205))</f>
        <v/>
      </c>
      <c r="AS205">
        <f>INDEX('Input EIA SEDS'!$A:$BZ, $A205, COLUMN(AS205))</f>
        <v/>
      </c>
      <c r="AT205">
        <f>INDEX('Input EIA SEDS'!$A:$BZ, $A205, COLUMN(AT205))</f>
        <v/>
      </c>
      <c r="AU205">
        <f>INDEX('Input EIA SEDS'!$A:$BZ, $A205, COLUMN(AU205))</f>
        <v/>
      </c>
      <c r="AV205">
        <f>INDEX('Input EIA SEDS'!$A:$BZ, $A205, COLUMN(AV205))</f>
        <v/>
      </c>
      <c r="AW205">
        <f>INDEX('Input EIA SEDS'!$A:$BZ, $A205, COLUMN(AW205))</f>
        <v/>
      </c>
      <c r="AX205">
        <f>INDEX('Input EIA SEDS'!$A:$BZ, $A205, COLUMN(AX205))</f>
        <v/>
      </c>
      <c r="AY205">
        <f>INDEX('Input EIA SEDS'!$A:$BZ, $A205, COLUMN(AY205))</f>
        <v/>
      </c>
      <c r="AZ205">
        <f>INDEX('Input EIA SEDS'!$A:$BZ, $A205, COLUMN(AZ205))</f>
        <v/>
      </c>
      <c r="BA205">
        <f>INDEX('Input EIA SEDS'!$A:$BZ, $A205, COLUMN(BA205))</f>
        <v/>
      </c>
      <c r="BB205">
        <f>INDEX('Input EIA SEDS'!$A:$BZ, $A205, COLUMN(BB205))</f>
        <v/>
      </c>
      <c r="BC205">
        <f>INDEX('Input EIA SEDS'!$A:$BZ, $A205, COLUMN(BC205))</f>
        <v/>
      </c>
      <c r="BD205">
        <f>INDEX('Input EIA SEDS'!$A:$BZ, $A205, COLUMN(BD205))</f>
        <v/>
      </c>
      <c r="BE205">
        <f>INDEX('Input EIA SEDS'!$A:$BZ, $A205, COLUMN(BE205))</f>
        <v/>
      </c>
      <c r="BF205">
        <f>INDEX('Input EIA SEDS'!$A:$BZ, $A205, COLUMN(BF205))</f>
        <v/>
      </c>
      <c r="BG205">
        <f>INDEX('Input EIA SEDS'!$A:$BZ, $A205, COLUMN(BG205))</f>
        <v/>
      </c>
      <c r="BH205">
        <f>INDEX('Input EIA SEDS'!$A:$BZ, $A205, COLUMN(BH205))</f>
        <v/>
      </c>
      <c r="BI205">
        <f>INDEX('Input EIA SEDS'!$A:$BZ, $A205, COLUMN(BI205))</f>
        <v/>
      </c>
      <c r="BJ205">
        <f>INDEX('Input EIA SEDS'!$A:$BZ, $A205, COLUMN(BJ205))</f>
        <v/>
      </c>
      <c r="BK205">
        <f>INDEX('Input EIA SEDS'!$A:$BZ, $A205, COLUMN(BK205))</f>
        <v/>
      </c>
      <c r="BL205">
        <f>INDEX('Input EIA SEDS'!$A:$BZ, $A205, COLUMN(BL205))</f>
        <v/>
      </c>
      <c r="BM205">
        <f>INDEX('Input EIA SEDS'!$A:$BZ, $A205, COLUMN(BM205))</f>
        <v/>
      </c>
      <c r="BN205">
        <f>INDEX('Input EIA SEDS'!$A:$BZ, $A205, COLUMN(BN205))</f>
        <v/>
      </c>
      <c r="BO205">
        <f>INDEX('Input EIA SEDS'!$A:$BZ, $A205, COLUMN(BO205))</f>
        <v/>
      </c>
      <c r="BP205">
        <f>INDEX('Input EIA SEDS'!$A:$BZ, $A205, COLUMN(BP205))</f>
        <v/>
      </c>
      <c r="BQ205">
        <f>INDEX('Input EIA SEDS'!$A:$BZ, $A205, COLUMN(BQ205))</f>
        <v/>
      </c>
      <c r="BR205">
        <f>INDEX('Input EIA SEDS'!$A:$BZ, $A205, COLUMN(BR205))</f>
        <v/>
      </c>
      <c r="BS205">
        <f>INDEX('Input EIA SEDS'!$A:$BZ, $A205, COLUMN(BS205))</f>
        <v/>
      </c>
      <c r="BT205">
        <f>INDEX('Input EIA SEDS'!$A:$BZ, $A205, COLUMN(BT205))</f>
        <v/>
      </c>
      <c r="BU205">
        <f>INDEX('Input EIA SEDS'!$A:$BZ, $A205, COLUMN(BU205))</f>
        <v/>
      </c>
      <c r="BV205">
        <f>INDEX('Input EIA SEDS'!$A:$BZ, $A205, COLUMN(BV205))</f>
        <v/>
      </c>
      <c r="BW205">
        <f>INDEX('Input EIA SEDS'!$A:$BZ, $A205, COLUMN(BW205))</f>
        <v/>
      </c>
    </row>
    <row r="206" spans="1:75">
      <c r="A206">
        <f>MATCH($C206,'Input EIA SEDS'!$C:$C,0)</f>
        <v/>
      </c>
      <c r="B206">
        <f>INDEX('Input EIA SEDS'!$A:$BZ, $A206, COLUMN(B206))</f>
        <v/>
      </c>
      <c r="C206" t="s">
        <v>1395</v>
      </c>
      <c r="D206">
        <f>INDEX('Input EIA SEDS'!$A:$BZ, $A206, COLUMN(D206))</f>
        <v/>
      </c>
      <c r="E206">
        <f>INDEX('Input EIA SEDS'!$A:$BZ, $A206, COLUMN(E206))</f>
        <v/>
      </c>
      <c r="F206">
        <f>INDEX('Input EIA SEDS'!$A:$BZ, $A206, COLUMN(F206))</f>
        <v/>
      </c>
      <c r="G206">
        <f>INDEX('Input EIA SEDS'!$A:$BZ, $A206, COLUMN(G206))</f>
        <v/>
      </c>
      <c r="H206">
        <f>INDEX('Input EIA SEDS'!$A:$BZ, $A206, COLUMN(H206))</f>
        <v/>
      </c>
      <c r="I206">
        <f>INDEX('Input EIA SEDS'!$A:$BZ, $A206, COLUMN(I206))</f>
        <v/>
      </c>
      <c r="J206">
        <f>INDEX('Input EIA SEDS'!$A:$BZ, $A206, COLUMN(J206))</f>
        <v/>
      </c>
      <c r="K206">
        <f>INDEX('Input EIA SEDS'!$A:$BZ, $A206, COLUMN(K206))</f>
        <v/>
      </c>
      <c r="L206">
        <f>INDEX('Input EIA SEDS'!$A:$BZ, $A206, COLUMN(L206))</f>
        <v/>
      </c>
      <c r="M206">
        <f>INDEX('Input EIA SEDS'!$A:$BZ, $A206, COLUMN(M206))</f>
        <v/>
      </c>
      <c r="N206">
        <f>INDEX('Input EIA SEDS'!$A:$BZ, $A206, COLUMN(N206))</f>
        <v/>
      </c>
      <c r="O206">
        <f>INDEX('Input EIA SEDS'!$A:$BZ, $A206, COLUMN(O206))</f>
        <v/>
      </c>
      <c r="P206">
        <f>INDEX('Input EIA SEDS'!$A:$BZ, $A206, COLUMN(P206))</f>
        <v/>
      </c>
      <c r="Q206">
        <f>INDEX('Input EIA SEDS'!$A:$BZ, $A206, COLUMN(Q206))</f>
        <v/>
      </c>
      <c r="R206">
        <f>INDEX('Input EIA SEDS'!$A:$BZ, $A206, COLUMN(R206))</f>
        <v/>
      </c>
      <c r="S206">
        <f>INDEX('Input EIA SEDS'!$A:$BZ, $A206, COLUMN(S206))</f>
        <v/>
      </c>
      <c r="T206">
        <f>INDEX('Input EIA SEDS'!$A:$BZ, $A206, COLUMN(T206))</f>
        <v/>
      </c>
      <c r="U206">
        <f>INDEX('Input EIA SEDS'!$A:$BZ, $A206, COLUMN(U206))</f>
        <v/>
      </c>
      <c r="V206">
        <f>INDEX('Input EIA SEDS'!$A:$BZ, $A206, COLUMN(V206))</f>
        <v/>
      </c>
      <c r="W206">
        <f>INDEX('Input EIA SEDS'!$A:$BZ, $A206, COLUMN(W206))</f>
        <v/>
      </c>
      <c r="X206">
        <f>INDEX('Input EIA SEDS'!$A:$BZ, $A206, COLUMN(X206))</f>
        <v/>
      </c>
      <c r="Y206">
        <f>INDEX('Input EIA SEDS'!$A:$BZ, $A206, COLUMN(Y206))</f>
        <v/>
      </c>
      <c r="Z206">
        <f>INDEX('Input EIA SEDS'!$A:$BZ, $A206, COLUMN(Z206))</f>
        <v/>
      </c>
      <c r="AA206">
        <f>INDEX('Input EIA SEDS'!$A:$BZ, $A206, COLUMN(AA206))</f>
        <v/>
      </c>
      <c r="AB206">
        <f>INDEX('Input EIA SEDS'!$A:$BZ, $A206, COLUMN(AB206))</f>
        <v/>
      </c>
      <c r="AC206">
        <f>INDEX('Input EIA SEDS'!$A:$BZ, $A206, COLUMN(AC206))</f>
        <v/>
      </c>
      <c r="AD206">
        <f>INDEX('Input EIA SEDS'!$A:$BZ, $A206, COLUMN(AD206))</f>
        <v/>
      </c>
      <c r="AE206">
        <f>INDEX('Input EIA SEDS'!$A:$BZ, $A206, COLUMN(AE206))</f>
        <v/>
      </c>
      <c r="AF206">
        <f>INDEX('Input EIA SEDS'!$A:$BZ, $A206, COLUMN(AF206))</f>
        <v/>
      </c>
      <c r="AG206">
        <f>INDEX('Input EIA SEDS'!$A:$BZ, $A206, COLUMN(AG206))</f>
        <v/>
      </c>
      <c r="AH206">
        <f>INDEX('Input EIA SEDS'!$A:$BZ, $A206, COLUMN(AH206))</f>
        <v/>
      </c>
      <c r="AI206">
        <f>INDEX('Input EIA SEDS'!$A:$BZ, $A206, COLUMN(AI206))</f>
        <v/>
      </c>
      <c r="AJ206">
        <f>INDEX('Input EIA SEDS'!$A:$BZ, $A206, COLUMN(AJ206))</f>
        <v/>
      </c>
      <c r="AK206">
        <f>INDEX('Input EIA SEDS'!$A:$BZ, $A206, COLUMN(AK206))</f>
        <v/>
      </c>
      <c r="AL206">
        <f>INDEX('Input EIA SEDS'!$A:$BZ, $A206, COLUMN(AL206))</f>
        <v/>
      </c>
      <c r="AM206">
        <f>INDEX('Input EIA SEDS'!$A:$BZ, $A206, COLUMN(AM206))</f>
        <v/>
      </c>
      <c r="AN206">
        <f>INDEX('Input EIA SEDS'!$A:$BZ, $A206, COLUMN(AN206))</f>
        <v/>
      </c>
      <c r="AO206">
        <f>INDEX('Input EIA SEDS'!$A:$BZ, $A206, COLUMN(AO206))</f>
        <v/>
      </c>
      <c r="AP206">
        <f>INDEX('Input EIA SEDS'!$A:$BZ, $A206, COLUMN(AP206))</f>
        <v/>
      </c>
      <c r="AQ206">
        <f>INDEX('Input EIA SEDS'!$A:$BZ, $A206, COLUMN(AQ206))</f>
        <v/>
      </c>
      <c r="AR206">
        <f>INDEX('Input EIA SEDS'!$A:$BZ, $A206, COLUMN(AR206))</f>
        <v/>
      </c>
      <c r="AS206">
        <f>INDEX('Input EIA SEDS'!$A:$BZ, $A206, COLUMN(AS206))</f>
        <v/>
      </c>
      <c r="AT206">
        <f>INDEX('Input EIA SEDS'!$A:$BZ, $A206, COLUMN(AT206))</f>
        <v/>
      </c>
      <c r="AU206">
        <f>INDEX('Input EIA SEDS'!$A:$BZ, $A206, COLUMN(AU206))</f>
        <v/>
      </c>
      <c r="AV206">
        <f>INDEX('Input EIA SEDS'!$A:$BZ, $A206, COLUMN(AV206))</f>
        <v/>
      </c>
      <c r="AW206">
        <f>INDEX('Input EIA SEDS'!$A:$BZ, $A206, COLUMN(AW206))</f>
        <v/>
      </c>
      <c r="AX206">
        <f>INDEX('Input EIA SEDS'!$A:$BZ, $A206, COLUMN(AX206))</f>
        <v/>
      </c>
      <c r="AY206">
        <f>INDEX('Input EIA SEDS'!$A:$BZ, $A206, COLUMN(AY206))</f>
        <v/>
      </c>
      <c r="AZ206">
        <f>INDEX('Input EIA SEDS'!$A:$BZ, $A206, COLUMN(AZ206))</f>
        <v/>
      </c>
      <c r="BA206">
        <f>INDEX('Input EIA SEDS'!$A:$BZ, $A206, COLUMN(BA206))</f>
        <v/>
      </c>
      <c r="BB206">
        <f>INDEX('Input EIA SEDS'!$A:$BZ, $A206, COLUMN(BB206))</f>
        <v/>
      </c>
      <c r="BC206">
        <f>INDEX('Input EIA SEDS'!$A:$BZ, $A206, COLUMN(BC206))</f>
        <v/>
      </c>
      <c r="BD206">
        <f>INDEX('Input EIA SEDS'!$A:$BZ, $A206, COLUMN(BD206))</f>
        <v/>
      </c>
      <c r="BE206">
        <f>INDEX('Input EIA SEDS'!$A:$BZ, $A206, COLUMN(BE206))</f>
        <v/>
      </c>
      <c r="BF206">
        <f>INDEX('Input EIA SEDS'!$A:$BZ, $A206, COLUMN(BF206))</f>
        <v/>
      </c>
      <c r="BG206">
        <f>INDEX('Input EIA SEDS'!$A:$BZ, $A206, COLUMN(BG206))</f>
        <v/>
      </c>
      <c r="BH206">
        <f>INDEX('Input EIA SEDS'!$A:$BZ, $A206, COLUMN(BH206))</f>
        <v/>
      </c>
      <c r="BI206">
        <f>INDEX('Input EIA SEDS'!$A:$BZ, $A206, COLUMN(BI206))</f>
        <v/>
      </c>
      <c r="BJ206">
        <f>INDEX('Input EIA SEDS'!$A:$BZ, $A206, COLUMN(BJ206))</f>
        <v/>
      </c>
      <c r="BK206">
        <f>INDEX('Input EIA SEDS'!$A:$BZ, $A206, COLUMN(BK206))</f>
        <v/>
      </c>
      <c r="BL206">
        <f>INDEX('Input EIA SEDS'!$A:$BZ, $A206, COLUMN(BL206))</f>
        <v/>
      </c>
      <c r="BM206">
        <f>INDEX('Input EIA SEDS'!$A:$BZ, $A206, COLUMN(BM206))</f>
        <v/>
      </c>
      <c r="BN206">
        <f>INDEX('Input EIA SEDS'!$A:$BZ, $A206, COLUMN(BN206))</f>
        <v/>
      </c>
      <c r="BO206">
        <f>INDEX('Input EIA SEDS'!$A:$BZ, $A206, COLUMN(BO206))</f>
        <v/>
      </c>
      <c r="BP206">
        <f>INDEX('Input EIA SEDS'!$A:$BZ, $A206, COLUMN(BP206))</f>
        <v/>
      </c>
      <c r="BQ206">
        <f>INDEX('Input EIA SEDS'!$A:$BZ, $A206, COLUMN(BQ206))</f>
        <v/>
      </c>
      <c r="BR206">
        <f>INDEX('Input EIA SEDS'!$A:$BZ, $A206, COLUMN(BR206))</f>
        <v/>
      </c>
      <c r="BS206">
        <f>INDEX('Input EIA SEDS'!$A:$BZ, $A206, COLUMN(BS206))</f>
        <v/>
      </c>
      <c r="BT206">
        <f>INDEX('Input EIA SEDS'!$A:$BZ, $A206, COLUMN(BT206))</f>
        <v/>
      </c>
      <c r="BU206">
        <f>INDEX('Input EIA SEDS'!$A:$BZ, $A206, COLUMN(BU206))</f>
        <v/>
      </c>
      <c r="BV206">
        <f>INDEX('Input EIA SEDS'!$A:$BZ, $A206, COLUMN(BV206))</f>
        <v/>
      </c>
      <c r="BW206">
        <f>INDEX('Input EIA SEDS'!$A:$BZ, $A206, COLUMN(BW206))</f>
        <v/>
      </c>
    </row>
    <row r="207" spans="1:75">
      <c r="A207">
        <f>MATCH($C207,'Input EIA SEDS'!$C:$C,0)</f>
        <v/>
      </c>
      <c r="B207">
        <f>INDEX('Input EIA SEDS'!$A:$BZ, $A207, COLUMN(B207))</f>
        <v/>
      </c>
      <c r="C207" t="s">
        <v>1398</v>
      </c>
      <c r="D207">
        <f>INDEX('Input EIA SEDS'!$A:$BZ, $A207, COLUMN(D207))</f>
        <v/>
      </c>
      <c r="E207">
        <f>INDEX('Input EIA SEDS'!$A:$BZ, $A207, COLUMN(E207))</f>
        <v/>
      </c>
      <c r="F207">
        <f>INDEX('Input EIA SEDS'!$A:$BZ, $A207, COLUMN(F207))</f>
        <v/>
      </c>
      <c r="G207">
        <f>INDEX('Input EIA SEDS'!$A:$BZ, $A207, COLUMN(G207))</f>
        <v/>
      </c>
      <c r="H207">
        <f>INDEX('Input EIA SEDS'!$A:$BZ, $A207, COLUMN(H207))</f>
        <v/>
      </c>
      <c r="I207">
        <f>INDEX('Input EIA SEDS'!$A:$BZ, $A207, COLUMN(I207))</f>
        <v/>
      </c>
      <c r="J207">
        <f>INDEX('Input EIA SEDS'!$A:$BZ, $A207, COLUMN(J207))</f>
        <v/>
      </c>
      <c r="K207">
        <f>INDEX('Input EIA SEDS'!$A:$BZ, $A207, COLUMN(K207))</f>
        <v/>
      </c>
      <c r="L207">
        <f>INDEX('Input EIA SEDS'!$A:$BZ, $A207, COLUMN(L207))</f>
        <v/>
      </c>
      <c r="M207">
        <f>INDEX('Input EIA SEDS'!$A:$BZ, $A207, COLUMN(M207))</f>
        <v/>
      </c>
      <c r="N207">
        <f>INDEX('Input EIA SEDS'!$A:$BZ, $A207, COLUMN(N207))</f>
        <v/>
      </c>
      <c r="O207">
        <f>INDEX('Input EIA SEDS'!$A:$BZ, $A207, COLUMN(O207))</f>
        <v/>
      </c>
      <c r="P207">
        <f>INDEX('Input EIA SEDS'!$A:$BZ, $A207, COLUMN(P207))</f>
        <v/>
      </c>
      <c r="Q207">
        <f>INDEX('Input EIA SEDS'!$A:$BZ, $A207, COLUMN(Q207))</f>
        <v/>
      </c>
      <c r="R207">
        <f>INDEX('Input EIA SEDS'!$A:$BZ, $A207, COLUMN(R207))</f>
        <v/>
      </c>
      <c r="S207">
        <f>INDEX('Input EIA SEDS'!$A:$BZ, $A207, COLUMN(S207))</f>
        <v/>
      </c>
      <c r="T207">
        <f>INDEX('Input EIA SEDS'!$A:$BZ, $A207, COLUMN(T207))</f>
        <v/>
      </c>
      <c r="U207">
        <f>INDEX('Input EIA SEDS'!$A:$BZ, $A207, COLUMN(U207))</f>
        <v/>
      </c>
      <c r="V207">
        <f>INDEX('Input EIA SEDS'!$A:$BZ, $A207, COLUMN(V207))</f>
        <v/>
      </c>
      <c r="W207">
        <f>INDEX('Input EIA SEDS'!$A:$BZ, $A207, COLUMN(W207))</f>
        <v/>
      </c>
      <c r="X207">
        <f>INDEX('Input EIA SEDS'!$A:$BZ, $A207, COLUMN(X207))</f>
        <v/>
      </c>
      <c r="Y207">
        <f>INDEX('Input EIA SEDS'!$A:$BZ, $A207, COLUMN(Y207))</f>
        <v/>
      </c>
      <c r="Z207">
        <f>INDEX('Input EIA SEDS'!$A:$BZ, $A207, COLUMN(Z207))</f>
        <v/>
      </c>
      <c r="AA207">
        <f>INDEX('Input EIA SEDS'!$A:$BZ, $A207, COLUMN(AA207))</f>
        <v/>
      </c>
      <c r="AB207">
        <f>INDEX('Input EIA SEDS'!$A:$BZ, $A207, COLUMN(AB207))</f>
        <v/>
      </c>
      <c r="AC207">
        <f>INDEX('Input EIA SEDS'!$A:$BZ, $A207, COLUMN(AC207))</f>
        <v/>
      </c>
      <c r="AD207">
        <f>INDEX('Input EIA SEDS'!$A:$BZ, $A207, COLUMN(AD207))</f>
        <v/>
      </c>
      <c r="AE207">
        <f>INDEX('Input EIA SEDS'!$A:$BZ, $A207, COLUMN(AE207))</f>
        <v/>
      </c>
      <c r="AF207">
        <f>INDEX('Input EIA SEDS'!$A:$BZ, $A207, COLUMN(AF207))</f>
        <v/>
      </c>
      <c r="AG207">
        <f>INDEX('Input EIA SEDS'!$A:$BZ, $A207, COLUMN(AG207))</f>
        <v/>
      </c>
      <c r="AH207">
        <f>INDEX('Input EIA SEDS'!$A:$BZ, $A207, COLUMN(AH207))</f>
        <v/>
      </c>
      <c r="AI207">
        <f>INDEX('Input EIA SEDS'!$A:$BZ, $A207, COLUMN(AI207))</f>
        <v/>
      </c>
      <c r="AJ207">
        <f>INDEX('Input EIA SEDS'!$A:$BZ, $A207, COLUMN(AJ207))</f>
        <v/>
      </c>
      <c r="AK207">
        <f>INDEX('Input EIA SEDS'!$A:$BZ, $A207, COLUMN(AK207))</f>
        <v/>
      </c>
      <c r="AL207">
        <f>INDEX('Input EIA SEDS'!$A:$BZ, $A207, COLUMN(AL207))</f>
        <v/>
      </c>
      <c r="AM207">
        <f>INDEX('Input EIA SEDS'!$A:$BZ, $A207, COLUMN(AM207))</f>
        <v/>
      </c>
      <c r="AN207">
        <f>INDEX('Input EIA SEDS'!$A:$BZ, $A207, COLUMN(AN207))</f>
        <v/>
      </c>
      <c r="AO207">
        <f>INDEX('Input EIA SEDS'!$A:$BZ, $A207, COLUMN(AO207))</f>
        <v/>
      </c>
      <c r="AP207">
        <f>INDEX('Input EIA SEDS'!$A:$BZ, $A207, COLUMN(AP207))</f>
        <v/>
      </c>
      <c r="AQ207">
        <f>INDEX('Input EIA SEDS'!$A:$BZ, $A207, COLUMN(AQ207))</f>
        <v/>
      </c>
      <c r="AR207">
        <f>INDEX('Input EIA SEDS'!$A:$BZ, $A207, COLUMN(AR207))</f>
        <v/>
      </c>
      <c r="AS207">
        <f>INDEX('Input EIA SEDS'!$A:$BZ, $A207, COLUMN(AS207))</f>
        <v/>
      </c>
      <c r="AT207">
        <f>INDEX('Input EIA SEDS'!$A:$BZ, $A207, COLUMN(AT207))</f>
        <v/>
      </c>
      <c r="AU207">
        <f>INDEX('Input EIA SEDS'!$A:$BZ, $A207, COLUMN(AU207))</f>
        <v/>
      </c>
      <c r="AV207">
        <f>INDEX('Input EIA SEDS'!$A:$BZ, $A207, COLUMN(AV207))</f>
        <v/>
      </c>
      <c r="AW207">
        <f>INDEX('Input EIA SEDS'!$A:$BZ, $A207, COLUMN(AW207))</f>
        <v/>
      </c>
      <c r="AX207">
        <f>INDEX('Input EIA SEDS'!$A:$BZ, $A207, COLUMN(AX207))</f>
        <v/>
      </c>
      <c r="AY207">
        <f>INDEX('Input EIA SEDS'!$A:$BZ, $A207, COLUMN(AY207))</f>
        <v/>
      </c>
      <c r="AZ207">
        <f>INDEX('Input EIA SEDS'!$A:$BZ, $A207, COLUMN(AZ207))</f>
        <v/>
      </c>
      <c r="BA207">
        <f>INDEX('Input EIA SEDS'!$A:$BZ, $A207, COLUMN(BA207))</f>
        <v/>
      </c>
      <c r="BB207">
        <f>INDEX('Input EIA SEDS'!$A:$BZ, $A207, COLUMN(BB207))</f>
        <v/>
      </c>
      <c r="BC207">
        <f>INDEX('Input EIA SEDS'!$A:$BZ, $A207, COLUMN(BC207))</f>
        <v/>
      </c>
      <c r="BD207">
        <f>INDEX('Input EIA SEDS'!$A:$BZ, $A207, COLUMN(BD207))</f>
        <v/>
      </c>
      <c r="BE207">
        <f>INDEX('Input EIA SEDS'!$A:$BZ, $A207, COLUMN(BE207))</f>
        <v/>
      </c>
      <c r="BF207">
        <f>INDEX('Input EIA SEDS'!$A:$BZ, $A207, COLUMN(BF207))</f>
        <v/>
      </c>
      <c r="BG207">
        <f>INDEX('Input EIA SEDS'!$A:$BZ, $A207, COLUMN(BG207))</f>
        <v/>
      </c>
      <c r="BH207">
        <f>INDEX('Input EIA SEDS'!$A:$BZ, $A207, COLUMN(BH207))</f>
        <v/>
      </c>
      <c r="BI207">
        <f>INDEX('Input EIA SEDS'!$A:$BZ, $A207, COLUMN(BI207))</f>
        <v/>
      </c>
      <c r="BJ207">
        <f>INDEX('Input EIA SEDS'!$A:$BZ, $A207, COLUMN(BJ207))</f>
        <v/>
      </c>
      <c r="BK207">
        <f>INDEX('Input EIA SEDS'!$A:$BZ, $A207, COLUMN(BK207))</f>
        <v/>
      </c>
      <c r="BL207">
        <f>INDEX('Input EIA SEDS'!$A:$BZ, $A207, COLUMN(BL207))</f>
        <v/>
      </c>
      <c r="BM207">
        <f>INDEX('Input EIA SEDS'!$A:$BZ, $A207, COLUMN(BM207))</f>
        <v/>
      </c>
      <c r="BN207">
        <f>INDEX('Input EIA SEDS'!$A:$BZ, $A207, COLUMN(BN207))</f>
        <v/>
      </c>
      <c r="BO207">
        <f>INDEX('Input EIA SEDS'!$A:$BZ, $A207, COLUMN(BO207))</f>
        <v/>
      </c>
      <c r="BP207">
        <f>INDEX('Input EIA SEDS'!$A:$BZ, $A207, COLUMN(BP207))</f>
        <v/>
      </c>
      <c r="BQ207">
        <f>INDEX('Input EIA SEDS'!$A:$BZ, $A207, COLUMN(BQ207))</f>
        <v/>
      </c>
      <c r="BR207">
        <f>INDEX('Input EIA SEDS'!$A:$BZ, $A207, COLUMN(BR207))</f>
        <v/>
      </c>
      <c r="BS207">
        <f>INDEX('Input EIA SEDS'!$A:$BZ, $A207, COLUMN(BS207))</f>
        <v/>
      </c>
      <c r="BT207">
        <f>INDEX('Input EIA SEDS'!$A:$BZ, $A207, COLUMN(BT207))</f>
        <v/>
      </c>
      <c r="BU207">
        <f>INDEX('Input EIA SEDS'!$A:$BZ, $A207, COLUMN(BU207))</f>
        <v/>
      </c>
      <c r="BV207">
        <f>INDEX('Input EIA SEDS'!$A:$BZ, $A207, COLUMN(BV207))</f>
        <v/>
      </c>
      <c r="BW207">
        <f>INDEX('Input EIA SEDS'!$A:$BZ, $A207, COLUMN(BW207))</f>
        <v/>
      </c>
    </row>
    <row r="208" spans="1:75">
      <c r="A208">
        <f>MATCH($C208,'Input EIA SEDS'!$C:$C,0)</f>
        <v/>
      </c>
      <c r="B208">
        <f>INDEX('Input EIA SEDS'!$A:$BZ, $A208, COLUMN(B208))</f>
        <v/>
      </c>
      <c r="C208" t="s">
        <v>1402</v>
      </c>
      <c r="D208">
        <f>INDEX('Input EIA SEDS'!$A:$BZ, $A208, COLUMN(D208))</f>
        <v/>
      </c>
      <c r="E208">
        <f>INDEX('Input EIA SEDS'!$A:$BZ, $A208, COLUMN(E208))</f>
        <v/>
      </c>
      <c r="F208">
        <f>INDEX('Input EIA SEDS'!$A:$BZ, $A208, COLUMN(F208))</f>
        <v/>
      </c>
      <c r="G208">
        <f>INDEX('Input EIA SEDS'!$A:$BZ, $A208, COLUMN(G208))</f>
        <v/>
      </c>
      <c r="H208">
        <f>INDEX('Input EIA SEDS'!$A:$BZ, $A208, COLUMN(H208))</f>
        <v/>
      </c>
      <c r="I208">
        <f>INDEX('Input EIA SEDS'!$A:$BZ, $A208, COLUMN(I208))</f>
        <v/>
      </c>
      <c r="J208">
        <f>INDEX('Input EIA SEDS'!$A:$BZ, $A208, COLUMN(J208))</f>
        <v/>
      </c>
      <c r="K208">
        <f>INDEX('Input EIA SEDS'!$A:$BZ, $A208, COLUMN(K208))</f>
        <v/>
      </c>
      <c r="L208">
        <f>INDEX('Input EIA SEDS'!$A:$BZ, $A208, COLUMN(L208))</f>
        <v/>
      </c>
      <c r="M208">
        <f>INDEX('Input EIA SEDS'!$A:$BZ, $A208, COLUMN(M208))</f>
        <v/>
      </c>
      <c r="N208">
        <f>INDEX('Input EIA SEDS'!$A:$BZ, $A208, COLUMN(N208))</f>
        <v/>
      </c>
      <c r="O208">
        <f>INDEX('Input EIA SEDS'!$A:$BZ, $A208, COLUMN(O208))</f>
        <v/>
      </c>
      <c r="P208">
        <f>INDEX('Input EIA SEDS'!$A:$BZ, $A208, COLUMN(P208))</f>
        <v/>
      </c>
      <c r="Q208">
        <f>INDEX('Input EIA SEDS'!$A:$BZ, $A208, COLUMN(Q208))</f>
        <v/>
      </c>
      <c r="R208">
        <f>INDEX('Input EIA SEDS'!$A:$BZ, $A208, COLUMN(R208))</f>
        <v/>
      </c>
      <c r="S208">
        <f>INDEX('Input EIA SEDS'!$A:$BZ, $A208, COLUMN(S208))</f>
        <v/>
      </c>
      <c r="T208">
        <f>INDEX('Input EIA SEDS'!$A:$BZ, $A208, COLUMN(T208))</f>
        <v/>
      </c>
      <c r="U208">
        <f>INDEX('Input EIA SEDS'!$A:$BZ, $A208, COLUMN(U208))</f>
        <v/>
      </c>
      <c r="V208">
        <f>INDEX('Input EIA SEDS'!$A:$BZ, $A208, COLUMN(V208))</f>
        <v/>
      </c>
      <c r="W208">
        <f>INDEX('Input EIA SEDS'!$A:$BZ, $A208, COLUMN(W208))</f>
        <v/>
      </c>
      <c r="X208">
        <f>INDEX('Input EIA SEDS'!$A:$BZ, $A208, COLUMN(X208))</f>
        <v/>
      </c>
      <c r="Y208">
        <f>INDEX('Input EIA SEDS'!$A:$BZ, $A208, COLUMN(Y208))</f>
        <v/>
      </c>
      <c r="Z208">
        <f>INDEX('Input EIA SEDS'!$A:$BZ, $A208, COLUMN(Z208))</f>
        <v/>
      </c>
      <c r="AA208">
        <f>INDEX('Input EIA SEDS'!$A:$BZ, $A208, COLUMN(AA208))</f>
        <v/>
      </c>
      <c r="AB208">
        <f>INDEX('Input EIA SEDS'!$A:$BZ, $A208, COLUMN(AB208))</f>
        <v/>
      </c>
      <c r="AC208">
        <f>INDEX('Input EIA SEDS'!$A:$BZ, $A208, COLUMN(AC208))</f>
        <v/>
      </c>
      <c r="AD208">
        <f>INDEX('Input EIA SEDS'!$A:$BZ, $A208, COLUMN(AD208))</f>
        <v/>
      </c>
      <c r="AE208">
        <f>INDEX('Input EIA SEDS'!$A:$BZ, $A208, COLUMN(AE208))</f>
        <v/>
      </c>
      <c r="AF208">
        <f>INDEX('Input EIA SEDS'!$A:$BZ, $A208, COLUMN(AF208))</f>
        <v/>
      </c>
      <c r="AG208">
        <f>INDEX('Input EIA SEDS'!$A:$BZ, $A208, COLUMN(AG208))</f>
        <v/>
      </c>
      <c r="AH208">
        <f>INDEX('Input EIA SEDS'!$A:$BZ, $A208, COLUMN(AH208))</f>
        <v/>
      </c>
      <c r="AI208">
        <f>INDEX('Input EIA SEDS'!$A:$BZ, $A208, COLUMN(AI208))</f>
        <v/>
      </c>
      <c r="AJ208">
        <f>INDEX('Input EIA SEDS'!$A:$BZ, $A208, COLUMN(AJ208))</f>
        <v/>
      </c>
      <c r="AK208">
        <f>INDEX('Input EIA SEDS'!$A:$BZ, $A208, COLUMN(AK208))</f>
        <v/>
      </c>
      <c r="AL208">
        <f>INDEX('Input EIA SEDS'!$A:$BZ, $A208, COLUMN(AL208))</f>
        <v/>
      </c>
      <c r="AM208">
        <f>INDEX('Input EIA SEDS'!$A:$BZ, $A208, COLUMN(AM208))</f>
        <v/>
      </c>
      <c r="AN208">
        <f>INDEX('Input EIA SEDS'!$A:$BZ, $A208, COLUMN(AN208))</f>
        <v/>
      </c>
      <c r="AO208">
        <f>INDEX('Input EIA SEDS'!$A:$BZ, $A208, COLUMN(AO208))</f>
        <v/>
      </c>
      <c r="AP208">
        <f>INDEX('Input EIA SEDS'!$A:$BZ, $A208, COLUMN(AP208))</f>
        <v/>
      </c>
      <c r="AQ208">
        <f>INDEX('Input EIA SEDS'!$A:$BZ, $A208, COLUMN(AQ208))</f>
        <v/>
      </c>
      <c r="AR208">
        <f>INDEX('Input EIA SEDS'!$A:$BZ, $A208, COLUMN(AR208))</f>
        <v/>
      </c>
      <c r="AS208">
        <f>INDEX('Input EIA SEDS'!$A:$BZ, $A208, COLUMN(AS208))</f>
        <v/>
      </c>
      <c r="AT208">
        <f>INDEX('Input EIA SEDS'!$A:$BZ, $A208, COLUMN(AT208))</f>
        <v/>
      </c>
      <c r="AU208">
        <f>INDEX('Input EIA SEDS'!$A:$BZ, $A208, COLUMN(AU208))</f>
        <v/>
      </c>
      <c r="AV208">
        <f>INDEX('Input EIA SEDS'!$A:$BZ, $A208, COLUMN(AV208))</f>
        <v/>
      </c>
      <c r="AW208">
        <f>INDEX('Input EIA SEDS'!$A:$BZ, $A208, COLUMN(AW208))</f>
        <v/>
      </c>
      <c r="AX208">
        <f>INDEX('Input EIA SEDS'!$A:$BZ, $A208, COLUMN(AX208))</f>
        <v/>
      </c>
      <c r="AY208">
        <f>INDEX('Input EIA SEDS'!$A:$BZ, $A208, COLUMN(AY208))</f>
        <v/>
      </c>
      <c r="AZ208">
        <f>INDEX('Input EIA SEDS'!$A:$BZ, $A208, COLUMN(AZ208))</f>
        <v/>
      </c>
      <c r="BA208">
        <f>INDEX('Input EIA SEDS'!$A:$BZ, $A208, COLUMN(BA208))</f>
        <v/>
      </c>
      <c r="BB208">
        <f>INDEX('Input EIA SEDS'!$A:$BZ, $A208, COLUMN(BB208))</f>
        <v/>
      </c>
      <c r="BC208">
        <f>INDEX('Input EIA SEDS'!$A:$BZ, $A208, COLUMN(BC208))</f>
        <v/>
      </c>
      <c r="BD208">
        <f>INDEX('Input EIA SEDS'!$A:$BZ, $A208, COLUMN(BD208))</f>
        <v/>
      </c>
      <c r="BE208">
        <f>INDEX('Input EIA SEDS'!$A:$BZ, $A208, COLUMN(BE208))</f>
        <v/>
      </c>
      <c r="BF208">
        <f>INDEX('Input EIA SEDS'!$A:$BZ, $A208, COLUMN(BF208))</f>
        <v/>
      </c>
      <c r="BG208">
        <f>INDEX('Input EIA SEDS'!$A:$BZ, $A208, COLUMN(BG208))</f>
        <v/>
      </c>
      <c r="BH208">
        <f>INDEX('Input EIA SEDS'!$A:$BZ, $A208, COLUMN(BH208))</f>
        <v/>
      </c>
      <c r="BI208">
        <f>INDEX('Input EIA SEDS'!$A:$BZ, $A208, COLUMN(BI208))</f>
        <v/>
      </c>
      <c r="BJ208">
        <f>INDEX('Input EIA SEDS'!$A:$BZ, $A208, COLUMN(BJ208))</f>
        <v/>
      </c>
      <c r="BK208">
        <f>INDEX('Input EIA SEDS'!$A:$BZ, $A208, COLUMN(BK208))</f>
        <v/>
      </c>
      <c r="BL208">
        <f>INDEX('Input EIA SEDS'!$A:$BZ, $A208, COLUMN(BL208))</f>
        <v/>
      </c>
      <c r="BM208">
        <f>INDEX('Input EIA SEDS'!$A:$BZ, $A208, COLUMN(BM208))</f>
        <v/>
      </c>
      <c r="BN208">
        <f>INDEX('Input EIA SEDS'!$A:$BZ, $A208, COLUMN(BN208))</f>
        <v/>
      </c>
      <c r="BO208">
        <f>INDEX('Input EIA SEDS'!$A:$BZ, $A208, COLUMN(BO208))</f>
        <v/>
      </c>
      <c r="BP208">
        <f>INDEX('Input EIA SEDS'!$A:$BZ, $A208, COLUMN(BP208))</f>
        <v/>
      </c>
      <c r="BQ208">
        <f>INDEX('Input EIA SEDS'!$A:$BZ, $A208, COLUMN(BQ208))</f>
        <v/>
      </c>
      <c r="BR208">
        <f>INDEX('Input EIA SEDS'!$A:$BZ, $A208, COLUMN(BR208))</f>
        <v/>
      </c>
      <c r="BS208">
        <f>INDEX('Input EIA SEDS'!$A:$BZ, $A208, COLUMN(BS208))</f>
        <v/>
      </c>
      <c r="BT208">
        <f>INDEX('Input EIA SEDS'!$A:$BZ, $A208, COLUMN(BT208))</f>
        <v/>
      </c>
      <c r="BU208">
        <f>INDEX('Input EIA SEDS'!$A:$BZ, $A208, COLUMN(BU208))</f>
        <v/>
      </c>
      <c r="BV208">
        <f>INDEX('Input EIA SEDS'!$A:$BZ, $A208, COLUMN(BV208))</f>
        <v/>
      </c>
      <c r="BW208">
        <f>INDEX('Input EIA SEDS'!$A:$BZ, $A208, COLUMN(BW208))</f>
        <v/>
      </c>
    </row>
    <row r="209" spans="1:75">
      <c r="A209">
        <f>MATCH($C209,'Input EIA SEDS'!$C:$C,0)</f>
        <v/>
      </c>
      <c r="B209">
        <f>INDEX('Input EIA SEDS'!$A:$BZ, $A209, COLUMN(B209))</f>
        <v/>
      </c>
      <c r="C209" t="s">
        <v>1405</v>
      </c>
      <c r="D209">
        <f>INDEX('Input EIA SEDS'!$A:$BZ, $A209, COLUMN(D209))</f>
        <v/>
      </c>
      <c r="E209">
        <f>INDEX('Input EIA SEDS'!$A:$BZ, $A209, COLUMN(E209))</f>
        <v/>
      </c>
      <c r="F209">
        <f>INDEX('Input EIA SEDS'!$A:$BZ, $A209, COLUMN(F209))</f>
        <v/>
      </c>
      <c r="G209">
        <f>INDEX('Input EIA SEDS'!$A:$BZ, $A209, COLUMN(G209))</f>
        <v/>
      </c>
      <c r="H209">
        <f>INDEX('Input EIA SEDS'!$A:$BZ, $A209, COLUMN(H209))</f>
        <v/>
      </c>
      <c r="I209">
        <f>INDEX('Input EIA SEDS'!$A:$BZ, $A209, COLUMN(I209))</f>
        <v/>
      </c>
      <c r="J209">
        <f>INDEX('Input EIA SEDS'!$A:$BZ, $A209, COLUMN(J209))</f>
        <v/>
      </c>
      <c r="K209">
        <f>INDEX('Input EIA SEDS'!$A:$BZ, $A209, COLUMN(K209))</f>
        <v/>
      </c>
      <c r="L209">
        <f>INDEX('Input EIA SEDS'!$A:$BZ, $A209, COLUMN(L209))</f>
        <v/>
      </c>
      <c r="M209">
        <f>INDEX('Input EIA SEDS'!$A:$BZ, $A209, COLUMN(M209))</f>
        <v/>
      </c>
      <c r="N209">
        <f>INDEX('Input EIA SEDS'!$A:$BZ, $A209, COLUMN(N209))</f>
        <v/>
      </c>
      <c r="O209">
        <f>INDEX('Input EIA SEDS'!$A:$BZ, $A209, COLUMN(O209))</f>
        <v/>
      </c>
      <c r="P209">
        <f>INDEX('Input EIA SEDS'!$A:$BZ, $A209, COLUMN(P209))</f>
        <v/>
      </c>
      <c r="Q209">
        <f>INDEX('Input EIA SEDS'!$A:$BZ, $A209, COLUMN(Q209))</f>
        <v/>
      </c>
      <c r="R209">
        <f>INDEX('Input EIA SEDS'!$A:$BZ, $A209, COLUMN(R209))</f>
        <v/>
      </c>
      <c r="S209">
        <f>INDEX('Input EIA SEDS'!$A:$BZ, $A209, COLUMN(S209))</f>
        <v/>
      </c>
      <c r="T209">
        <f>INDEX('Input EIA SEDS'!$A:$BZ, $A209, COLUMN(T209))</f>
        <v/>
      </c>
      <c r="U209">
        <f>INDEX('Input EIA SEDS'!$A:$BZ, $A209, COLUMN(U209))</f>
        <v/>
      </c>
      <c r="V209">
        <f>INDEX('Input EIA SEDS'!$A:$BZ, $A209, COLUMN(V209))</f>
        <v/>
      </c>
      <c r="W209">
        <f>INDEX('Input EIA SEDS'!$A:$BZ, $A209, COLUMN(W209))</f>
        <v/>
      </c>
      <c r="X209">
        <f>INDEX('Input EIA SEDS'!$A:$BZ, $A209, COLUMN(X209))</f>
        <v/>
      </c>
      <c r="Y209">
        <f>INDEX('Input EIA SEDS'!$A:$BZ, $A209, COLUMN(Y209))</f>
        <v/>
      </c>
      <c r="Z209">
        <f>INDEX('Input EIA SEDS'!$A:$BZ, $A209, COLUMN(Z209))</f>
        <v/>
      </c>
      <c r="AA209">
        <f>INDEX('Input EIA SEDS'!$A:$BZ, $A209, COLUMN(AA209))</f>
        <v/>
      </c>
      <c r="AB209">
        <f>INDEX('Input EIA SEDS'!$A:$BZ, $A209, COLUMN(AB209))</f>
        <v/>
      </c>
      <c r="AC209">
        <f>INDEX('Input EIA SEDS'!$A:$BZ, $A209, COLUMN(AC209))</f>
        <v/>
      </c>
      <c r="AD209">
        <f>INDEX('Input EIA SEDS'!$A:$BZ, $A209, COLUMN(AD209))</f>
        <v/>
      </c>
      <c r="AE209">
        <f>INDEX('Input EIA SEDS'!$A:$BZ, $A209, COLUMN(AE209))</f>
        <v/>
      </c>
      <c r="AF209">
        <f>INDEX('Input EIA SEDS'!$A:$BZ, $A209, COLUMN(AF209))</f>
        <v/>
      </c>
      <c r="AG209">
        <f>INDEX('Input EIA SEDS'!$A:$BZ, $A209, COLUMN(AG209))</f>
        <v/>
      </c>
      <c r="AH209">
        <f>INDEX('Input EIA SEDS'!$A:$BZ, $A209, COLUMN(AH209))</f>
        <v/>
      </c>
      <c r="AI209">
        <f>INDEX('Input EIA SEDS'!$A:$BZ, $A209, COLUMN(AI209))</f>
        <v/>
      </c>
      <c r="AJ209">
        <f>INDEX('Input EIA SEDS'!$A:$BZ, $A209, COLUMN(AJ209))</f>
        <v/>
      </c>
      <c r="AK209">
        <f>INDEX('Input EIA SEDS'!$A:$BZ, $A209, COLUMN(AK209))</f>
        <v/>
      </c>
      <c r="AL209">
        <f>INDEX('Input EIA SEDS'!$A:$BZ, $A209, COLUMN(AL209))</f>
        <v/>
      </c>
      <c r="AM209">
        <f>INDEX('Input EIA SEDS'!$A:$BZ, $A209, COLUMN(AM209))</f>
        <v/>
      </c>
      <c r="AN209">
        <f>INDEX('Input EIA SEDS'!$A:$BZ, $A209, COLUMN(AN209))</f>
        <v/>
      </c>
      <c r="AO209">
        <f>INDEX('Input EIA SEDS'!$A:$BZ, $A209, COLUMN(AO209))</f>
        <v/>
      </c>
      <c r="AP209">
        <f>INDEX('Input EIA SEDS'!$A:$BZ, $A209, COLUMN(AP209))</f>
        <v/>
      </c>
      <c r="AQ209">
        <f>INDEX('Input EIA SEDS'!$A:$BZ, $A209, COLUMN(AQ209))</f>
        <v/>
      </c>
      <c r="AR209">
        <f>INDEX('Input EIA SEDS'!$A:$BZ, $A209, COLUMN(AR209))</f>
        <v/>
      </c>
      <c r="AS209">
        <f>INDEX('Input EIA SEDS'!$A:$BZ, $A209, COLUMN(AS209))</f>
        <v/>
      </c>
      <c r="AT209">
        <f>INDEX('Input EIA SEDS'!$A:$BZ, $A209, COLUMN(AT209))</f>
        <v/>
      </c>
      <c r="AU209">
        <f>INDEX('Input EIA SEDS'!$A:$BZ, $A209, COLUMN(AU209))</f>
        <v/>
      </c>
      <c r="AV209">
        <f>INDEX('Input EIA SEDS'!$A:$BZ, $A209, COLUMN(AV209))</f>
        <v/>
      </c>
      <c r="AW209">
        <f>INDEX('Input EIA SEDS'!$A:$BZ, $A209, COLUMN(AW209))</f>
        <v/>
      </c>
      <c r="AX209">
        <f>INDEX('Input EIA SEDS'!$A:$BZ, $A209, COLUMN(AX209))</f>
        <v/>
      </c>
      <c r="AY209">
        <f>INDEX('Input EIA SEDS'!$A:$BZ, $A209, COLUMN(AY209))</f>
        <v/>
      </c>
      <c r="AZ209">
        <f>INDEX('Input EIA SEDS'!$A:$BZ, $A209, COLUMN(AZ209))</f>
        <v/>
      </c>
      <c r="BA209">
        <f>INDEX('Input EIA SEDS'!$A:$BZ, $A209, COLUMN(BA209))</f>
        <v/>
      </c>
      <c r="BB209">
        <f>INDEX('Input EIA SEDS'!$A:$BZ, $A209, COLUMN(BB209))</f>
        <v/>
      </c>
      <c r="BC209">
        <f>INDEX('Input EIA SEDS'!$A:$BZ, $A209, COLUMN(BC209))</f>
        <v/>
      </c>
      <c r="BD209">
        <f>INDEX('Input EIA SEDS'!$A:$BZ, $A209, COLUMN(BD209))</f>
        <v/>
      </c>
      <c r="BE209">
        <f>INDEX('Input EIA SEDS'!$A:$BZ, $A209, COLUMN(BE209))</f>
        <v/>
      </c>
      <c r="BF209">
        <f>INDEX('Input EIA SEDS'!$A:$BZ, $A209, COLUMN(BF209))</f>
        <v/>
      </c>
      <c r="BG209">
        <f>INDEX('Input EIA SEDS'!$A:$BZ, $A209, COLUMN(BG209))</f>
        <v/>
      </c>
      <c r="BH209">
        <f>INDEX('Input EIA SEDS'!$A:$BZ, $A209, COLUMN(BH209))</f>
        <v/>
      </c>
      <c r="BI209">
        <f>INDEX('Input EIA SEDS'!$A:$BZ, $A209, COLUMN(BI209))</f>
        <v/>
      </c>
      <c r="BJ209">
        <f>INDEX('Input EIA SEDS'!$A:$BZ, $A209, COLUMN(BJ209))</f>
        <v/>
      </c>
      <c r="BK209">
        <f>INDEX('Input EIA SEDS'!$A:$BZ, $A209, COLUMN(BK209))</f>
        <v/>
      </c>
      <c r="BL209">
        <f>INDEX('Input EIA SEDS'!$A:$BZ, $A209, COLUMN(BL209))</f>
        <v/>
      </c>
      <c r="BM209">
        <f>INDEX('Input EIA SEDS'!$A:$BZ, $A209, COLUMN(BM209))</f>
        <v/>
      </c>
      <c r="BN209">
        <f>INDEX('Input EIA SEDS'!$A:$BZ, $A209, COLUMN(BN209))</f>
        <v/>
      </c>
      <c r="BO209">
        <f>INDEX('Input EIA SEDS'!$A:$BZ, $A209, COLUMN(BO209))</f>
        <v/>
      </c>
      <c r="BP209">
        <f>INDEX('Input EIA SEDS'!$A:$BZ, $A209, COLUMN(BP209))</f>
        <v/>
      </c>
      <c r="BQ209">
        <f>INDEX('Input EIA SEDS'!$A:$BZ, $A209, COLUMN(BQ209))</f>
        <v/>
      </c>
      <c r="BR209">
        <f>INDEX('Input EIA SEDS'!$A:$BZ, $A209, COLUMN(BR209))</f>
        <v/>
      </c>
      <c r="BS209">
        <f>INDEX('Input EIA SEDS'!$A:$BZ, $A209, COLUMN(BS209))</f>
        <v/>
      </c>
      <c r="BT209">
        <f>INDEX('Input EIA SEDS'!$A:$BZ, $A209, COLUMN(BT209))</f>
        <v/>
      </c>
      <c r="BU209">
        <f>INDEX('Input EIA SEDS'!$A:$BZ, $A209, COLUMN(BU209))</f>
        <v/>
      </c>
      <c r="BV209">
        <f>INDEX('Input EIA SEDS'!$A:$BZ, $A209, COLUMN(BV209))</f>
        <v/>
      </c>
      <c r="BW209">
        <f>INDEX('Input EIA SEDS'!$A:$BZ, $A209, COLUMN(BW209))</f>
        <v/>
      </c>
    </row>
    <row r="210" spans="1:75">
      <c r="A210">
        <f>MATCH($C210,'Input EIA SEDS'!$C:$C,0)</f>
        <v/>
      </c>
      <c r="B210">
        <f>INDEX('Input EIA SEDS'!$A:$BZ, $A210, COLUMN(B210))</f>
        <v/>
      </c>
      <c r="C210" t="s">
        <v>1407</v>
      </c>
      <c r="D210">
        <f>INDEX('Input EIA SEDS'!$A:$BZ, $A210, COLUMN(D210))</f>
        <v/>
      </c>
      <c r="E210">
        <f>INDEX('Input EIA SEDS'!$A:$BZ, $A210, COLUMN(E210))</f>
        <v/>
      </c>
      <c r="F210">
        <f>INDEX('Input EIA SEDS'!$A:$BZ, $A210, COLUMN(F210))</f>
        <v/>
      </c>
      <c r="G210">
        <f>INDEX('Input EIA SEDS'!$A:$BZ, $A210, COLUMN(G210))</f>
        <v/>
      </c>
      <c r="H210">
        <f>INDEX('Input EIA SEDS'!$A:$BZ, $A210, COLUMN(H210))</f>
        <v/>
      </c>
      <c r="I210">
        <f>INDEX('Input EIA SEDS'!$A:$BZ, $A210, COLUMN(I210))</f>
        <v/>
      </c>
      <c r="J210">
        <f>INDEX('Input EIA SEDS'!$A:$BZ, $A210, COLUMN(J210))</f>
        <v/>
      </c>
      <c r="K210">
        <f>INDEX('Input EIA SEDS'!$A:$BZ, $A210, COLUMN(K210))</f>
        <v/>
      </c>
      <c r="L210">
        <f>INDEX('Input EIA SEDS'!$A:$BZ, $A210, COLUMN(L210))</f>
        <v/>
      </c>
      <c r="M210">
        <f>INDEX('Input EIA SEDS'!$A:$BZ, $A210, COLUMN(M210))</f>
        <v/>
      </c>
      <c r="N210">
        <f>INDEX('Input EIA SEDS'!$A:$BZ, $A210, COLUMN(N210))</f>
        <v/>
      </c>
      <c r="O210">
        <f>INDEX('Input EIA SEDS'!$A:$BZ, $A210, COLUMN(O210))</f>
        <v/>
      </c>
      <c r="P210">
        <f>INDEX('Input EIA SEDS'!$A:$BZ, $A210, COLUMN(P210))</f>
        <v/>
      </c>
      <c r="Q210">
        <f>INDEX('Input EIA SEDS'!$A:$BZ, $A210, COLUMN(Q210))</f>
        <v/>
      </c>
      <c r="R210">
        <f>INDEX('Input EIA SEDS'!$A:$BZ, $A210, COLUMN(R210))</f>
        <v/>
      </c>
      <c r="S210">
        <f>INDEX('Input EIA SEDS'!$A:$BZ, $A210, COLUMN(S210))</f>
        <v/>
      </c>
      <c r="T210">
        <f>INDEX('Input EIA SEDS'!$A:$BZ, $A210, COLUMN(T210))</f>
        <v/>
      </c>
      <c r="U210">
        <f>INDEX('Input EIA SEDS'!$A:$BZ, $A210, COLUMN(U210))</f>
        <v/>
      </c>
      <c r="V210">
        <f>INDEX('Input EIA SEDS'!$A:$BZ, $A210, COLUMN(V210))</f>
        <v/>
      </c>
      <c r="W210">
        <f>INDEX('Input EIA SEDS'!$A:$BZ, $A210, COLUMN(W210))</f>
        <v/>
      </c>
      <c r="X210">
        <f>INDEX('Input EIA SEDS'!$A:$BZ, $A210, COLUMN(X210))</f>
        <v/>
      </c>
      <c r="Y210">
        <f>INDEX('Input EIA SEDS'!$A:$BZ, $A210, COLUMN(Y210))</f>
        <v/>
      </c>
      <c r="Z210">
        <f>INDEX('Input EIA SEDS'!$A:$BZ, $A210, COLUMN(Z210))</f>
        <v/>
      </c>
      <c r="AA210">
        <f>INDEX('Input EIA SEDS'!$A:$BZ, $A210, COLUMN(AA210))</f>
        <v/>
      </c>
      <c r="AB210">
        <f>INDEX('Input EIA SEDS'!$A:$BZ, $A210, COLUMN(AB210))</f>
        <v/>
      </c>
      <c r="AC210">
        <f>INDEX('Input EIA SEDS'!$A:$BZ, $A210, COLUMN(AC210))</f>
        <v/>
      </c>
      <c r="AD210">
        <f>INDEX('Input EIA SEDS'!$A:$BZ, $A210, COLUMN(AD210))</f>
        <v/>
      </c>
      <c r="AE210">
        <f>INDEX('Input EIA SEDS'!$A:$BZ, $A210, COLUMN(AE210))</f>
        <v/>
      </c>
      <c r="AF210">
        <f>INDEX('Input EIA SEDS'!$A:$BZ, $A210, COLUMN(AF210))</f>
        <v/>
      </c>
      <c r="AG210">
        <f>INDEX('Input EIA SEDS'!$A:$BZ, $A210, COLUMN(AG210))</f>
        <v/>
      </c>
      <c r="AH210">
        <f>INDEX('Input EIA SEDS'!$A:$BZ, $A210, COLUMN(AH210))</f>
        <v/>
      </c>
      <c r="AI210">
        <f>INDEX('Input EIA SEDS'!$A:$BZ, $A210, COLUMN(AI210))</f>
        <v/>
      </c>
      <c r="AJ210">
        <f>INDEX('Input EIA SEDS'!$A:$BZ, $A210, COLUMN(AJ210))</f>
        <v/>
      </c>
      <c r="AK210">
        <f>INDEX('Input EIA SEDS'!$A:$BZ, $A210, COLUMN(AK210))</f>
        <v/>
      </c>
      <c r="AL210">
        <f>INDEX('Input EIA SEDS'!$A:$BZ, $A210, COLUMN(AL210))</f>
        <v/>
      </c>
      <c r="AM210">
        <f>INDEX('Input EIA SEDS'!$A:$BZ, $A210, COLUMN(AM210))</f>
        <v/>
      </c>
      <c r="AN210">
        <f>INDEX('Input EIA SEDS'!$A:$BZ, $A210, COLUMN(AN210))</f>
        <v/>
      </c>
      <c r="AO210">
        <f>INDEX('Input EIA SEDS'!$A:$BZ, $A210, COLUMN(AO210))</f>
        <v/>
      </c>
      <c r="AP210">
        <f>INDEX('Input EIA SEDS'!$A:$BZ, $A210, COLUMN(AP210))</f>
        <v/>
      </c>
      <c r="AQ210">
        <f>INDEX('Input EIA SEDS'!$A:$BZ, $A210, COLUMN(AQ210))</f>
        <v/>
      </c>
      <c r="AR210">
        <f>INDEX('Input EIA SEDS'!$A:$BZ, $A210, COLUMN(AR210))</f>
        <v/>
      </c>
      <c r="AS210">
        <f>INDEX('Input EIA SEDS'!$A:$BZ, $A210, COLUMN(AS210))</f>
        <v/>
      </c>
      <c r="AT210">
        <f>INDEX('Input EIA SEDS'!$A:$BZ, $A210, COLUMN(AT210))</f>
        <v/>
      </c>
      <c r="AU210">
        <f>INDEX('Input EIA SEDS'!$A:$BZ, $A210, COLUMN(AU210))</f>
        <v/>
      </c>
      <c r="AV210">
        <f>INDEX('Input EIA SEDS'!$A:$BZ, $A210, COLUMN(AV210))</f>
        <v/>
      </c>
      <c r="AW210">
        <f>INDEX('Input EIA SEDS'!$A:$BZ, $A210, COLUMN(AW210))</f>
        <v/>
      </c>
      <c r="AX210">
        <f>INDEX('Input EIA SEDS'!$A:$BZ, $A210, COLUMN(AX210))</f>
        <v/>
      </c>
      <c r="AY210">
        <f>INDEX('Input EIA SEDS'!$A:$BZ, $A210, COLUMN(AY210))</f>
        <v/>
      </c>
      <c r="AZ210">
        <f>INDEX('Input EIA SEDS'!$A:$BZ, $A210, COLUMN(AZ210))</f>
        <v/>
      </c>
      <c r="BA210">
        <f>INDEX('Input EIA SEDS'!$A:$BZ, $A210, COLUMN(BA210))</f>
        <v/>
      </c>
      <c r="BB210">
        <f>INDEX('Input EIA SEDS'!$A:$BZ, $A210, COLUMN(BB210))</f>
        <v/>
      </c>
      <c r="BC210">
        <f>INDEX('Input EIA SEDS'!$A:$BZ, $A210, COLUMN(BC210))</f>
        <v/>
      </c>
      <c r="BD210">
        <f>INDEX('Input EIA SEDS'!$A:$BZ, $A210, COLUMN(BD210))</f>
        <v/>
      </c>
      <c r="BE210">
        <f>INDEX('Input EIA SEDS'!$A:$BZ, $A210, COLUMN(BE210))</f>
        <v/>
      </c>
      <c r="BF210">
        <f>INDEX('Input EIA SEDS'!$A:$BZ, $A210, COLUMN(BF210))</f>
        <v/>
      </c>
      <c r="BG210">
        <f>INDEX('Input EIA SEDS'!$A:$BZ, $A210, COLUMN(BG210))</f>
        <v/>
      </c>
      <c r="BH210">
        <f>INDEX('Input EIA SEDS'!$A:$BZ, $A210, COLUMN(BH210))</f>
        <v/>
      </c>
      <c r="BI210">
        <f>INDEX('Input EIA SEDS'!$A:$BZ, $A210, COLUMN(BI210))</f>
        <v/>
      </c>
      <c r="BJ210">
        <f>INDEX('Input EIA SEDS'!$A:$BZ, $A210, COLUMN(BJ210))</f>
        <v/>
      </c>
      <c r="BK210">
        <f>INDEX('Input EIA SEDS'!$A:$BZ, $A210, COLUMN(BK210))</f>
        <v/>
      </c>
      <c r="BL210">
        <f>INDEX('Input EIA SEDS'!$A:$BZ, $A210, COLUMN(BL210))</f>
        <v/>
      </c>
      <c r="BM210">
        <f>INDEX('Input EIA SEDS'!$A:$BZ, $A210, COLUMN(BM210))</f>
        <v/>
      </c>
      <c r="BN210">
        <f>INDEX('Input EIA SEDS'!$A:$BZ, $A210, COLUMN(BN210))</f>
        <v/>
      </c>
      <c r="BO210">
        <f>INDEX('Input EIA SEDS'!$A:$BZ, $A210, COLUMN(BO210))</f>
        <v/>
      </c>
      <c r="BP210">
        <f>INDEX('Input EIA SEDS'!$A:$BZ, $A210, COLUMN(BP210))</f>
        <v/>
      </c>
      <c r="BQ210">
        <f>INDEX('Input EIA SEDS'!$A:$BZ, $A210, COLUMN(BQ210))</f>
        <v/>
      </c>
      <c r="BR210">
        <f>INDEX('Input EIA SEDS'!$A:$BZ, $A210, COLUMN(BR210))</f>
        <v/>
      </c>
      <c r="BS210">
        <f>INDEX('Input EIA SEDS'!$A:$BZ, $A210, COLUMN(BS210))</f>
        <v/>
      </c>
      <c r="BT210">
        <f>INDEX('Input EIA SEDS'!$A:$BZ, $A210, COLUMN(BT210))</f>
        <v/>
      </c>
      <c r="BU210">
        <f>INDEX('Input EIA SEDS'!$A:$BZ, $A210, COLUMN(BU210))</f>
        <v/>
      </c>
      <c r="BV210">
        <f>INDEX('Input EIA SEDS'!$A:$BZ, $A210, COLUMN(BV210))</f>
        <v/>
      </c>
      <c r="BW210">
        <f>INDEX('Input EIA SEDS'!$A:$BZ, $A210, COLUMN(BW210))</f>
        <v/>
      </c>
    </row>
    <row r="211" spans="1:75">
      <c r="A211">
        <f>MATCH($C211,'Input EIA SEDS'!$C:$C,0)</f>
        <v/>
      </c>
      <c r="B211">
        <f>INDEX('Input EIA SEDS'!$A:$BZ, $A211, COLUMN(B211))</f>
        <v/>
      </c>
      <c r="C211" t="s">
        <v>1409</v>
      </c>
      <c r="D211">
        <f>INDEX('Input EIA SEDS'!$A:$BZ, $A211, COLUMN(D211))</f>
        <v/>
      </c>
      <c r="E211">
        <f>INDEX('Input EIA SEDS'!$A:$BZ, $A211, COLUMN(E211))</f>
        <v/>
      </c>
      <c r="F211">
        <f>INDEX('Input EIA SEDS'!$A:$BZ, $A211, COLUMN(F211))</f>
        <v/>
      </c>
      <c r="G211">
        <f>INDEX('Input EIA SEDS'!$A:$BZ, $A211, COLUMN(G211))</f>
        <v/>
      </c>
      <c r="H211">
        <f>INDEX('Input EIA SEDS'!$A:$BZ, $A211, COLUMN(H211))</f>
        <v/>
      </c>
      <c r="I211">
        <f>INDEX('Input EIA SEDS'!$A:$BZ, $A211, COLUMN(I211))</f>
        <v/>
      </c>
      <c r="J211">
        <f>INDEX('Input EIA SEDS'!$A:$BZ, $A211, COLUMN(J211))</f>
        <v/>
      </c>
      <c r="K211">
        <f>INDEX('Input EIA SEDS'!$A:$BZ, $A211, COLUMN(K211))</f>
        <v/>
      </c>
      <c r="L211">
        <f>INDEX('Input EIA SEDS'!$A:$BZ, $A211, COLUMN(L211))</f>
        <v/>
      </c>
      <c r="M211">
        <f>INDEX('Input EIA SEDS'!$A:$BZ, $A211, COLUMN(M211))</f>
        <v/>
      </c>
      <c r="N211">
        <f>INDEX('Input EIA SEDS'!$A:$BZ, $A211, COLUMN(N211))</f>
        <v/>
      </c>
      <c r="O211">
        <f>INDEX('Input EIA SEDS'!$A:$BZ, $A211, COLUMN(O211))</f>
        <v/>
      </c>
      <c r="P211">
        <f>INDEX('Input EIA SEDS'!$A:$BZ, $A211, COLUMN(P211))</f>
        <v/>
      </c>
      <c r="Q211">
        <f>INDEX('Input EIA SEDS'!$A:$BZ, $A211, COLUMN(Q211))</f>
        <v/>
      </c>
      <c r="R211">
        <f>INDEX('Input EIA SEDS'!$A:$BZ, $A211, COLUMN(R211))</f>
        <v/>
      </c>
      <c r="S211">
        <f>INDEX('Input EIA SEDS'!$A:$BZ, $A211, COLUMN(S211))</f>
        <v/>
      </c>
      <c r="T211">
        <f>INDEX('Input EIA SEDS'!$A:$BZ, $A211, COLUMN(T211))</f>
        <v/>
      </c>
      <c r="U211">
        <f>INDEX('Input EIA SEDS'!$A:$BZ, $A211, COLUMN(U211))</f>
        <v/>
      </c>
      <c r="V211">
        <f>INDEX('Input EIA SEDS'!$A:$BZ, $A211, COLUMN(V211))</f>
        <v/>
      </c>
      <c r="W211">
        <f>INDEX('Input EIA SEDS'!$A:$BZ, $A211, COLUMN(W211))</f>
        <v/>
      </c>
      <c r="X211">
        <f>INDEX('Input EIA SEDS'!$A:$BZ, $A211, COLUMN(X211))</f>
        <v/>
      </c>
      <c r="Y211">
        <f>INDEX('Input EIA SEDS'!$A:$BZ, $A211, COLUMN(Y211))</f>
        <v/>
      </c>
      <c r="Z211">
        <f>INDEX('Input EIA SEDS'!$A:$BZ, $A211, COLUMN(Z211))</f>
        <v/>
      </c>
      <c r="AA211">
        <f>INDEX('Input EIA SEDS'!$A:$BZ, $A211, COLUMN(AA211))</f>
        <v/>
      </c>
      <c r="AB211">
        <f>INDEX('Input EIA SEDS'!$A:$BZ, $A211, COLUMN(AB211))</f>
        <v/>
      </c>
      <c r="AC211">
        <f>INDEX('Input EIA SEDS'!$A:$BZ, $A211, COLUMN(AC211))</f>
        <v/>
      </c>
      <c r="AD211">
        <f>INDEX('Input EIA SEDS'!$A:$BZ, $A211, COLUMN(AD211))</f>
        <v/>
      </c>
      <c r="AE211">
        <f>INDEX('Input EIA SEDS'!$A:$BZ, $A211, COLUMN(AE211))</f>
        <v/>
      </c>
      <c r="AF211">
        <f>INDEX('Input EIA SEDS'!$A:$BZ, $A211, COLUMN(AF211))</f>
        <v/>
      </c>
      <c r="AG211">
        <f>INDEX('Input EIA SEDS'!$A:$BZ, $A211, COLUMN(AG211))</f>
        <v/>
      </c>
      <c r="AH211">
        <f>INDEX('Input EIA SEDS'!$A:$BZ, $A211, COLUMN(AH211))</f>
        <v/>
      </c>
      <c r="AI211">
        <f>INDEX('Input EIA SEDS'!$A:$BZ, $A211, COLUMN(AI211))</f>
        <v/>
      </c>
      <c r="AJ211">
        <f>INDEX('Input EIA SEDS'!$A:$BZ, $A211, COLUMN(AJ211))</f>
        <v/>
      </c>
      <c r="AK211">
        <f>INDEX('Input EIA SEDS'!$A:$BZ, $A211, COLUMN(AK211))</f>
        <v/>
      </c>
      <c r="AL211">
        <f>INDEX('Input EIA SEDS'!$A:$BZ, $A211, COLUMN(AL211))</f>
        <v/>
      </c>
      <c r="AM211">
        <f>INDEX('Input EIA SEDS'!$A:$BZ, $A211, COLUMN(AM211))</f>
        <v/>
      </c>
      <c r="AN211">
        <f>INDEX('Input EIA SEDS'!$A:$BZ, $A211, COLUMN(AN211))</f>
        <v/>
      </c>
      <c r="AO211">
        <f>INDEX('Input EIA SEDS'!$A:$BZ, $A211, COLUMN(AO211))</f>
        <v/>
      </c>
      <c r="AP211">
        <f>INDEX('Input EIA SEDS'!$A:$BZ, $A211, COLUMN(AP211))</f>
        <v/>
      </c>
      <c r="AQ211">
        <f>INDEX('Input EIA SEDS'!$A:$BZ, $A211, COLUMN(AQ211))</f>
        <v/>
      </c>
      <c r="AR211">
        <f>INDEX('Input EIA SEDS'!$A:$BZ, $A211, COLUMN(AR211))</f>
        <v/>
      </c>
      <c r="AS211">
        <f>INDEX('Input EIA SEDS'!$A:$BZ, $A211, COLUMN(AS211))</f>
        <v/>
      </c>
      <c r="AT211">
        <f>INDEX('Input EIA SEDS'!$A:$BZ, $A211, COLUMN(AT211))</f>
        <v/>
      </c>
      <c r="AU211">
        <f>INDEX('Input EIA SEDS'!$A:$BZ, $A211, COLUMN(AU211))</f>
        <v/>
      </c>
      <c r="AV211">
        <f>INDEX('Input EIA SEDS'!$A:$BZ, $A211, COLUMN(AV211))</f>
        <v/>
      </c>
      <c r="AW211">
        <f>INDEX('Input EIA SEDS'!$A:$BZ, $A211, COLUMN(AW211))</f>
        <v/>
      </c>
      <c r="AX211">
        <f>INDEX('Input EIA SEDS'!$A:$BZ, $A211, COLUMN(AX211))</f>
        <v/>
      </c>
      <c r="AY211">
        <f>INDEX('Input EIA SEDS'!$A:$BZ, $A211, COLUMN(AY211))</f>
        <v/>
      </c>
      <c r="AZ211">
        <f>INDEX('Input EIA SEDS'!$A:$BZ, $A211, COLUMN(AZ211))</f>
        <v/>
      </c>
      <c r="BA211">
        <f>INDEX('Input EIA SEDS'!$A:$BZ, $A211, COLUMN(BA211))</f>
        <v/>
      </c>
      <c r="BB211">
        <f>INDEX('Input EIA SEDS'!$A:$BZ, $A211, COLUMN(BB211))</f>
        <v/>
      </c>
      <c r="BC211">
        <f>INDEX('Input EIA SEDS'!$A:$BZ, $A211, COLUMN(BC211))</f>
        <v/>
      </c>
      <c r="BD211">
        <f>INDEX('Input EIA SEDS'!$A:$BZ, $A211, COLUMN(BD211))</f>
        <v/>
      </c>
      <c r="BE211">
        <f>INDEX('Input EIA SEDS'!$A:$BZ, $A211, COLUMN(BE211))</f>
        <v/>
      </c>
      <c r="BF211">
        <f>INDEX('Input EIA SEDS'!$A:$BZ, $A211, COLUMN(BF211))</f>
        <v/>
      </c>
      <c r="BG211">
        <f>INDEX('Input EIA SEDS'!$A:$BZ, $A211, COLUMN(BG211))</f>
        <v/>
      </c>
      <c r="BH211">
        <f>INDEX('Input EIA SEDS'!$A:$BZ, $A211, COLUMN(BH211))</f>
        <v/>
      </c>
      <c r="BI211">
        <f>INDEX('Input EIA SEDS'!$A:$BZ, $A211, COLUMN(BI211))</f>
        <v/>
      </c>
      <c r="BJ211">
        <f>INDEX('Input EIA SEDS'!$A:$BZ, $A211, COLUMN(BJ211))</f>
        <v/>
      </c>
      <c r="BK211">
        <f>INDEX('Input EIA SEDS'!$A:$BZ, $A211, COLUMN(BK211))</f>
        <v/>
      </c>
      <c r="BL211">
        <f>INDEX('Input EIA SEDS'!$A:$BZ, $A211, COLUMN(BL211))</f>
        <v/>
      </c>
      <c r="BM211">
        <f>INDEX('Input EIA SEDS'!$A:$BZ, $A211, COLUMN(BM211))</f>
        <v/>
      </c>
      <c r="BN211">
        <f>INDEX('Input EIA SEDS'!$A:$BZ, $A211, COLUMN(BN211))</f>
        <v/>
      </c>
      <c r="BO211">
        <f>INDEX('Input EIA SEDS'!$A:$BZ, $A211, COLUMN(BO211))</f>
        <v/>
      </c>
      <c r="BP211">
        <f>INDEX('Input EIA SEDS'!$A:$BZ, $A211, COLUMN(BP211))</f>
        <v/>
      </c>
      <c r="BQ211">
        <f>INDEX('Input EIA SEDS'!$A:$BZ, $A211, COLUMN(BQ211))</f>
        <v/>
      </c>
      <c r="BR211">
        <f>INDEX('Input EIA SEDS'!$A:$BZ, $A211, COLUMN(BR211))</f>
        <v/>
      </c>
      <c r="BS211">
        <f>INDEX('Input EIA SEDS'!$A:$BZ, $A211, COLUMN(BS211))</f>
        <v/>
      </c>
      <c r="BT211">
        <f>INDEX('Input EIA SEDS'!$A:$BZ, $A211, COLUMN(BT211))</f>
        <v/>
      </c>
      <c r="BU211">
        <f>INDEX('Input EIA SEDS'!$A:$BZ, $A211, COLUMN(BU211))</f>
        <v/>
      </c>
      <c r="BV211">
        <f>INDEX('Input EIA SEDS'!$A:$BZ, $A211, COLUMN(BV211))</f>
        <v/>
      </c>
      <c r="BW211">
        <f>INDEX('Input EIA SEDS'!$A:$BZ, $A211, COLUMN(BW211))</f>
        <v/>
      </c>
    </row>
    <row r="212" spans="1:75">
      <c r="A212">
        <f>MATCH($C212,'Input EIA SEDS'!$C:$C,0)</f>
        <v/>
      </c>
      <c r="B212">
        <f>INDEX('Input EIA SEDS'!$A:$BZ, $A212, COLUMN(B212))</f>
        <v/>
      </c>
      <c r="C212" t="s">
        <v>1413</v>
      </c>
      <c r="D212">
        <f>INDEX('Input EIA SEDS'!$A:$BZ, $A212, COLUMN(D212))</f>
        <v/>
      </c>
      <c r="E212">
        <f>INDEX('Input EIA SEDS'!$A:$BZ, $A212, COLUMN(E212))</f>
        <v/>
      </c>
      <c r="F212">
        <f>INDEX('Input EIA SEDS'!$A:$BZ, $A212, COLUMN(F212))</f>
        <v/>
      </c>
      <c r="G212">
        <f>INDEX('Input EIA SEDS'!$A:$BZ, $A212, COLUMN(G212))</f>
        <v/>
      </c>
      <c r="H212">
        <f>INDEX('Input EIA SEDS'!$A:$BZ, $A212, COLUMN(H212))</f>
        <v/>
      </c>
      <c r="I212">
        <f>INDEX('Input EIA SEDS'!$A:$BZ, $A212, COLUMN(I212))</f>
        <v/>
      </c>
      <c r="J212">
        <f>INDEX('Input EIA SEDS'!$A:$BZ, $A212, COLUMN(J212))</f>
        <v/>
      </c>
      <c r="K212">
        <f>INDEX('Input EIA SEDS'!$A:$BZ, $A212, COLUMN(K212))</f>
        <v/>
      </c>
      <c r="L212">
        <f>INDEX('Input EIA SEDS'!$A:$BZ, $A212, COLUMN(L212))</f>
        <v/>
      </c>
      <c r="M212">
        <f>INDEX('Input EIA SEDS'!$A:$BZ, $A212, COLUMN(M212))</f>
        <v/>
      </c>
      <c r="N212">
        <f>INDEX('Input EIA SEDS'!$A:$BZ, $A212, COLUMN(N212))</f>
        <v/>
      </c>
      <c r="O212">
        <f>INDEX('Input EIA SEDS'!$A:$BZ, $A212, COLUMN(O212))</f>
        <v/>
      </c>
      <c r="P212">
        <f>INDEX('Input EIA SEDS'!$A:$BZ, $A212, COLUMN(P212))</f>
        <v/>
      </c>
      <c r="Q212">
        <f>INDEX('Input EIA SEDS'!$A:$BZ, $A212, COLUMN(Q212))</f>
        <v/>
      </c>
      <c r="R212">
        <f>INDEX('Input EIA SEDS'!$A:$BZ, $A212, COLUMN(R212))</f>
        <v/>
      </c>
      <c r="S212">
        <f>INDEX('Input EIA SEDS'!$A:$BZ, $A212, COLUMN(S212))</f>
        <v/>
      </c>
      <c r="T212">
        <f>INDEX('Input EIA SEDS'!$A:$BZ, $A212, COLUMN(T212))</f>
        <v/>
      </c>
      <c r="U212">
        <f>INDEX('Input EIA SEDS'!$A:$BZ, $A212, COLUMN(U212))</f>
        <v/>
      </c>
      <c r="V212">
        <f>INDEX('Input EIA SEDS'!$A:$BZ, $A212, COLUMN(V212))</f>
        <v/>
      </c>
      <c r="W212">
        <f>INDEX('Input EIA SEDS'!$A:$BZ, $A212, COLUMN(W212))</f>
        <v/>
      </c>
      <c r="X212">
        <f>INDEX('Input EIA SEDS'!$A:$BZ, $A212, COLUMN(X212))</f>
        <v/>
      </c>
      <c r="Y212">
        <f>INDEX('Input EIA SEDS'!$A:$BZ, $A212, COLUMN(Y212))</f>
        <v/>
      </c>
      <c r="Z212">
        <f>INDEX('Input EIA SEDS'!$A:$BZ, $A212, COLUMN(Z212))</f>
        <v/>
      </c>
      <c r="AA212">
        <f>INDEX('Input EIA SEDS'!$A:$BZ, $A212, COLUMN(AA212))</f>
        <v/>
      </c>
      <c r="AB212">
        <f>INDEX('Input EIA SEDS'!$A:$BZ, $A212, COLUMN(AB212))</f>
        <v/>
      </c>
      <c r="AC212">
        <f>INDEX('Input EIA SEDS'!$A:$BZ, $A212, COLUMN(AC212))</f>
        <v/>
      </c>
      <c r="AD212">
        <f>INDEX('Input EIA SEDS'!$A:$BZ, $A212, COLUMN(AD212))</f>
        <v/>
      </c>
      <c r="AE212">
        <f>INDEX('Input EIA SEDS'!$A:$BZ, $A212, COLUMN(AE212))</f>
        <v/>
      </c>
      <c r="AF212">
        <f>INDEX('Input EIA SEDS'!$A:$BZ, $A212, COLUMN(AF212))</f>
        <v/>
      </c>
      <c r="AG212">
        <f>INDEX('Input EIA SEDS'!$A:$BZ, $A212, COLUMN(AG212))</f>
        <v/>
      </c>
      <c r="AH212">
        <f>INDEX('Input EIA SEDS'!$A:$BZ, $A212, COLUMN(AH212))</f>
        <v/>
      </c>
      <c r="AI212">
        <f>INDEX('Input EIA SEDS'!$A:$BZ, $A212, COLUMN(AI212))</f>
        <v/>
      </c>
      <c r="AJ212">
        <f>INDEX('Input EIA SEDS'!$A:$BZ, $A212, COLUMN(AJ212))</f>
        <v/>
      </c>
      <c r="AK212">
        <f>INDEX('Input EIA SEDS'!$A:$BZ, $A212, COLUMN(AK212))</f>
        <v/>
      </c>
      <c r="AL212">
        <f>INDEX('Input EIA SEDS'!$A:$BZ, $A212, COLUMN(AL212))</f>
        <v/>
      </c>
      <c r="AM212">
        <f>INDEX('Input EIA SEDS'!$A:$BZ, $A212, COLUMN(AM212))</f>
        <v/>
      </c>
      <c r="AN212">
        <f>INDEX('Input EIA SEDS'!$A:$BZ, $A212, COLUMN(AN212))</f>
        <v/>
      </c>
      <c r="AO212">
        <f>INDEX('Input EIA SEDS'!$A:$BZ, $A212, COLUMN(AO212))</f>
        <v/>
      </c>
      <c r="AP212">
        <f>INDEX('Input EIA SEDS'!$A:$BZ, $A212, COLUMN(AP212))</f>
        <v/>
      </c>
      <c r="AQ212">
        <f>INDEX('Input EIA SEDS'!$A:$BZ, $A212, COLUMN(AQ212))</f>
        <v/>
      </c>
      <c r="AR212">
        <f>INDEX('Input EIA SEDS'!$A:$BZ, $A212, COLUMN(AR212))</f>
        <v/>
      </c>
      <c r="AS212">
        <f>INDEX('Input EIA SEDS'!$A:$BZ, $A212, COLUMN(AS212))</f>
        <v/>
      </c>
      <c r="AT212">
        <f>INDEX('Input EIA SEDS'!$A:$BZ, $A212, COLUMN(AT212))</f>
        <v/>
      </c>
      <c r="AU212">
        <f>INDEX('Input EIA SEDS'!$A:$BZ, $A212, COLUMN(AU212))</f>
        <v/>
      </c>
      <c r="AV212">
        <f>INDEX('Input EIA SEDS'!$A:$BZ, $A212, COLUMN(AV212))</f>
        <v/>
      </c>
      <c r="AW212">
        <f>INDEX('Input EIA SEDS'!$A:$BZ, $A212, COLUMN(AW212))</f>
        <v/>
      </c>
      <c r="AX212">
        <f>INDEX('Input EIA SEDS'!$A:$BZ, $A212, COLUMN(AX212))</f>
        <v/>
      </c>
      <c r="AY212">
        <f>INDEX('Input EIA SEDS'!$A:$BZ, $A212, COLUMN(AY212))</f>
        <v/>
      </c>
      <c r="AZ212">
        <f>INDEX('Input EIA SEDS'!$A:$BZ, $A212, COLUMN(AZ212))</f>
        <v/>
      </c>
      <c r="BA212">
        <f>INDEX('Input EIA SEDS'!$A:$BZ, $A212, COLUMN(BA212))</f>
        <v/>
      </c>
      <c r="BB212">
        <f>INDEX('Input EIA SEDS'!$A:$BZ, $A212, COLUMN(BB212))</f>
        <v/>
      </c>
      <c r="BC212">
        <f>INDEX('Input EIA SEDS'!$A:$BZ, $A212, COLUMN(BC212))</f>
        <v/>
      </c>
      <c r="BD212">
        <f>INDEX('Input EIA SEDS'!$A:$BZ, $A212, COLUMN(BD212))</f>
        <v/>
      </c>
      <c r="BE212">
        <f>INDEX('Input EIA SEDS'!$A:$BZ, $A212, COLUMN(BE212))</f>
        <v/>
      </c>
      <c r="BF212">
        <f>INDEX('Input EIA SEDS'!$A:$BZ, $A212, COLUMN(BF212))</f>
        <v/>
      </c>
      <c r="BG212">
        <f>INDEX('Input EIA SEDS'!$A:$BZ, $A212, COLUMN(BG212))</f>
        <v/>
      </c>
      <c r="BH212">
        <f>INDEX('Input EIA SEDS'!$A:$BZ, $A212, COLUMN(BH212))</f>
        <v/>
      </c>
      <c r="BI212">
        <f>INDEX('Input EIA SEDS'!$A:$BZ, $A212, COLUMN(BI212))</f>
        <v/>
      </c>
      <c r="BJ212">
        <f>INDEX('Input EIA SEDS'!$A:$BZ, $A212, COLUMN(BJ212))</f>
        <v/>
      </c>
      <c r="BK212">
        <f>INDEX('Input EIA SEDS'!$A:$BZ, $A212, COLUMN(BK212))</f>
        <v/>
      </c>
      <c r="BL212">
        <f>INDEX('Input EIA SEDS'!$A:$BZ, $A212, COLUMN(BL212))</f>
        <v/>
      </c>
      <c r="BM212">
        <f>INDEX('Input EIA SEDS'!$A:$BZ, $A212, COLUMN(BM212))</f>
        <v/>
      </c>
      <c r="BN212">
        <f>INDEX('Input EIA SEDS'!$A:$BZ, $A212, COLUMN(BN212))</f>
        <v/>
      </c>
      <c r="BO212">
        <f>INDEX('Input EIA SEDS'!$A:$BZ, $A212, COLUMN(BO212))</f>
        <v/>
      </c>
      <c r="BP212">
        <f>INDEX('Input EIA SEDS'!$A:$BZ, $A212, COLUMN(BP212))</f>
        <v/>
      </c>
      <c r="BQ212">
        <f>INDEX('Input EIA SEDS'!$A:$BZ, $A212, COLUMN(BQ212))</f>
        <v/>
      </c>
      <c r="BR212">
        <f>INDEX('Input EIA SEDS'!$A:$BZ, $A212, COLUMN(BR212))</f>
        <v/>
      </c>
      <c r="BS212">
        <f>INDEX('Input EIA SEDS'!$A:$BZ, $A212, COLUMN(BS212))</f>
        <v/>
      </c>
      <c r="BT212">
        <f>INDEX('Input EIA SEDS'!$A:$BZ, $A212, COLUMN(BT212))</f>
        <v/>
      </c>
      <c r="BU212">
        <f>INDEX('Input EIA SEDS'!$A:$BZ, $A212, COLUMN(BU212))</f>
        <v/>
      </c>
      <c r="BV212">
        <f>INDEX('Input EIA SEDS'!$A:$BZ, $A212, COLUMN(BV212))</f>
        <v/>
      </c>
      <c r="BW212">
        <f>INDEX('Input EIA SEDS'!$A:$BZ, $A212, COLUMN(BW212))</f>
        <v/>
      </c>
    </row>
    <row r="213" spans="1:75">
      <c r="A213">
        <f>MATCH($C213,'Input EIA SEDS'!$C:$C,0)</f>
        <v/>
      </c>
      <c r="B213">
        <f>INDEX('Input EIA SEDS'!$A:$BZ, $A213, COLUMN(B213))</f>
        <v/>
      </c>
      <c r="C213" t="s">
        <v>1415</v>
      </c>
      <c r="D213">
        <f>INDEX('Input EIA SEDS'!$A:$BZ, $A213, COLUMN(D213))</f>
        <v/>
      </c>
      <c r="E213">
        <f>INDEX('Input EIA SEDS'!$A:$BZ, $A213, COLUMN(E213))</f>
        <v/>
      </c>
      <c r="F213">
        <f>INDEX('Input EIA SEDS'!$A:$BZ, $A213, COLUMN(F213))</f>
        <v/>
      </c>
      <c r="G213">
        <f>INDEX('Input EIA SEDS'!$A:$BZ, $A213, COLUMN(G213))</f>
        <v/>
      </c>
      <c r="H213">
        <f>INDEX('Input EIA SEDS'!$A:$BZ, $A213, COLUMN(H213))</f>
        <v/>
      </c>
      <c r="I213">
        <f>INDEX('Input EIA SEDS'!$A:$BZ, $A213, COLUMN(I213))</f>
        <v/>
      </c>
      <c r="J213">
        <f>INDEX('Input EIA SEDS'!$A:$BZ, $A213, COLUMN(J213))</f>
        <v/>
      </c>
      <c r="K213">
        <f>INDEX('Input EIA SEDS'!$A:$BZ, $A213, COLUMN(K213))</f>
        <v/>
      </c>
      <c r="L213">
        <f>INDEX('Input EIA SEDS'!$A:$BZ, $A213, COLUMN(L213))</f>
        <v/>
      </c>
      <c r="M213">
        <f>INDEX('Input EIA SEDS'!$A:$BZ, $A213, COLUMN(M213))</f>
        <v/>
      </c>
      <c r="N213">
        <f>INDEX('Input EIA SEDS'!$A:$BZ, $A213, COLUMN(N213))</f>
        <v/>
      </c>
      <c r="O213">
        <f>INDEX('Input EIA SEDS'!$A:$BZ, $A213, COLUMN(O213))</f>
        <v/>
      </c>
      <c r="P213">
        <f>INDEX('Input EIA SEDS'!$A:$BZ, $A213, COLUMN(P213))</f>
        <v/>
      </c>
      <c r="Q213">
        <f>INDEX('Input EIA SEDS'!$A:$BZ, $A213, COLUMN(Q213))</f>
        <v/>
      </c>
      <c r="R213">
        <f>INDEX('Input EIA SEDS'!$A:$BZ, $A213, COLUMN(R213))</f>
        <v/>
      </c>
      <c r="S213">
        <f>INDEX('Input EIA SEDS'!$A:$BZ, $A213, COLUMN(S213))</f>
        <v/>
      </c>
      <c r="T213">
        <f>INDEX('Input EIA SEDS'!$A:$BZ, $A213, COLUMN(T213))</f>
        <v/>
      </c>
      <c r="U213">
        <f>INDEX('Input EIA SEDS'!$A:$BZ, $A213, COLUMN(U213))</f>
        <v/>
      </c>
      <c r="V213">
        <f>INDEX('Input EIA SEDS'!$A:$BZ, $A213, COLUMN(V213))</f>
        <v/>
      </c>
      <c r="W213">
        <f>INDEX('Input EIA SEDS'!$A:$BZ, $A213, COLUMN(W213))</f>
        <v/>
      </c>
      <c r="X213">
        <f>INDEX('Input EIA SEDS'!$A:$BZ, $A213, COLUMN(X213))</f>
        <v/>
      </c>
      <c r="Y213">
        <f>INDEX('Input EIA SEDS'!$A:$BZ, $A213, COLUMN(Y213))</f>
        <v/>
      </c>
      <c r="Z213">
        <f>INDEX('Input EIA SEDS'!$A:$BZ, $A213, COLUMN(Z213))</f>
        <v/>
      </c>
      <c r="AA213">
        <f>INDEX('Input EIA SEDS'!$A:$BZ, $A213, COLUMN(AA213))</f>
        <v/>
      </c>
      <c r="AB213">
        <f>INDEX('Input EIA SEDS'!$A:$BZ, $A213, COLUMN(AB213))</f>
        <v/>
      </c>
      <c r="AC213">
        <f>INDEX('Input EIA SEDS'!$A:$BZ, $A213, COLUMN(AC213))</f>
        <v/>
      </c>
      <c r="AD213">
        <f>INDEX('Input EIA SEDS'!$A:$BZ, $A213, COLUMN(AD213))</f>
        <v/>
      </c>
      <c r="AE213">
        <f>INDEX('Input EIA SEDS'!$A:$BZ, $A213, COLUMN(AE213))</f>
        <v/>
      </c>
      <c r="AF213">
        <f>INDEX('Input EIA SEDS'!$A:$BZ, $A213, COLUMN(AF213))</f>
        <v/>
      </c>
      <c r="AG213">
        <f>INDEX('Input EIA SEDS'!$A:$BZ, $A213, COLUMN(AG213))</f>
        <v/>
      </c>
      <c r="AH213">
        <f>INDEX('Input EIA SEDS'!$A:$BZ, $A213, COLUMN(AH213))</f>
        <v/>
      </c>
      <c r="AI213">
        <f>INDEX('Input EIA SEDS'!$A:$BZ, $A213, COLUMN(AI213))</f>
        <v/>
      </c>
      <c r="AJ213">
        <f>INDEX('Input EIA SEDS'!$A:$BZ, $A213, COLUMN(AJ213))</f>
        <v/>
      </c>
      <c r="AK213">
        <f>INDEX('Input EIA SEDS'!$A:$BZ, $A213, COLUMN(AK213))</f>
        <v/>
      </c>
      <c r="AL213">
        <f>INDEX('Input EIA SEDS'!$A:$BZ, $A213, COLUMN(AL213))</f>
        <v/>
      </c>
      <c r="AM213">
        <f>INDEX('Input EIA SEDS'!$A:$BZ, $A213, COLUMN(AM213))</f>
        <v/>
      </c>
      <c r="AN213">
        <f>INDEX('Input EIA SEDS'!$A:$BZ, $A213, COLUMN(AN213))</f>
        <v/>
      </c>
      <c r="AO213">
        <f>INDEX('Input EIA SEDS'!$A:$BZ, $A213, COLUMN(AO213))</f>
        <v/>
      </c>
      <c r="AP213">
        <f>INDEX('Input EIA SEDS'!$A:$BZ, $A213, COLUMN(AP213))</f>
        <v/>
      </c>
      <c r="AQ213">
        <f>INDEX('Input EIA SEDS'!$A:$BZ, $A213, COLUMN(AQ213))</f>
        <v/>
      </c>
      <c r="AR213">
        <f>INDEX('Input EIA SEDS'!$A:$BZ, $A213, COLUMN(AR213))</f>
        <v/>
      </c>
      <c r="AS213">
        <f>INDEX('Input EIA SEDS'!$A:$BZ, $A213, COLUMN(AS213))</f>
        <v/>
      </c>
      <c r="AT213">
        <f>INDEX('Input EIA SEDS'!$A:$BZ, $A213, COLUMN(AT213))</f>
        <v/>
      </c>
      <c r="AU213">
        <f>INDEX('Input EIA SEDS'!$A:$BZ, $A213, COLUMN(AU213))</f>
        <v/>
      </c>
      <c r="AV213">
        <f>INDEX('Input EIA SEDS'!$A:$BZ, $A213, COLUMN(AV213))</f>
        <v/>
      </c>
      <c r="AW213">
        <f>INDEX('Input EIA SEDS'!$A:$BZ, $A213, COLUMN(AW213))</f>
        <v/>
      </c>
      <c r="AX213">
        <f>INDEX('Input EIA SEDS'!$A:$BZ, $A213, COLUMN(AX213))</f>
        <v/>
      </c>
      <c r="AY213">
        <f>INDEX('Input EIA SEDS'!$A:$BZ, $A213, COLUMN(AY213))</f>
        <v/>
      </c>
      <c r="AZ213">
        <f>INDEX('Input EIA SEDS'!$A:$BZ, $A213, COLUMN(AZ213))</f>
        <v/>
      </c>
      <c r="BA213">
        <f>INDEX('Input EIA SEDS'!$A:$BZ, $A213, COLUMN(BA213))</f>
        <v/>
      </c>
      <c r="BB213">
        <f>INDEX('Input EIA SEDS'!$A:$BZ, $A213, COLUMN(BB213))</f>
        <v/>
      </c>
      <c r="BC213">
        <f>INDEX('Input EIA SEDS'!$A:$BZ, $A213, COLUMN(BC213))</f>
        <v/>
      </c>
      <c r="BD213">
        <f>INDEX('Input EIA SEDS'!$A:$BZ, $A213, COLUMN(BD213))</f>
        <v/>
      </c>
      <c r="BE213">
        <f>INDEX('Input EIA SEDS'!$A:$BZ, $A213, COLUMN(BE213))</f>
        <v/>
      </c>
      <c r="BF213">
        <f>INDEX('Input EIA SEDS'!$A:$BZ, $A213, COLUMN(BF213))</f>
        <v/>
      </c>
      <c r="BG213">
        <f>INDEX('Input EIA SEDS'!$A:$BZ, $A213, COLUMN(BG213))</f>
        <v/>
      </c>
      <c r="BH213">
        <f>INDEX('Input EIA SEDS'!$A:$BZ, $A213, COLUMN(BH213))</f>
        <v/>
      </c>
      <c r="BI213">
        <f>INDEX('Input EIA SEDS'!$A:$BZ, $A213, COLUMN(BI213))</f>
        <v/>
      </c>
      <c r="BJ213">
        <f>INDEX('Input EIA SEDS'!$A:$BZ, $A213, COLUMN(BJ213))</f>
        <v/>
      </c>
      <c r="BK213">
        <f>INDEX('Input EIA SEDS'!$A:$BZ, $A213, COLUMN(BK213))</f>
        <v/>
      </c>
      <c r="BL213">
        <f>INDEX('Input EIA SEDS'!$A:$BZ, $A213, COLUMN(BL213))</f>
        <v/>
      </c>
      <c r="BM213">
        <f>INDEX('Input EIA SEDS'!$A:$BZ, $A213, COLUMN(BM213))</f>
        <v/>
      </c>
      <c r="BN213">
        <f>INDEX('Input EIA SEDS'!$A:$BZ, $A213, COLUMN(BN213))</f>
        <v/>
      </c>
      <c r="BO213">
        <f>INDEX('Input EIA SEDS'!$A:$BZ, $A213, COLUMN(BO213))</f>
        <v/>
      </c>
      <c r="BP213">
        <f>INDEX('Input EIA SEDS'!$A:$BZ, $A213, COLUMN(BP213))</f>
        <v/>
      </c>
      <c r="BQ213">
        <f>INDEX('Input EIA SEDS'!$A:$BZ, $A213, COLUMN(BQ213))</f>
        <v/>
      </c>
      <c r="BR213">
        <f>INDEX('Input EIA SEDS'!$A:$BZ, $A213, COLUMN(BR213))</f>
        <v/>
      </c>
      <c r="BS213">
        <f>INDEX('Input EIA SEDS'!$A:$BZ, $A213, COLUMN(BS213))</f>
        <v/>
      </c>
      <c r="BT213">
        <f>INDEX('Input EIA SEDS'!$A:$BZ, $A213, COLUMN(BT213))</f>
        <v/>
      </c>
      <c r="BU213">
        <f>INDEX('Input EIA SEDS'!$A:$BZ, $A213, COLUMN(BU213))</f>
        <v/>
      </c>
      <c r="BV213">
        <f>INDEX('Input EIA SEDS'!$A:$BZ, $A213, COLUMN(BV213))</f>
        <v/>
      </c>
      <c r="BW213">
        <f>INDEX('Input EIA SEDS'!$A:$BZ, $A213, COLUMN(BW213))</f>
        <v/>
      </c>
    </row>
    <row r="214" spans="1:75">
      <c r="A214">
        <f>MATCH($C214,'Input EIA SEDS'!$C:$C,0)</f>
        <v/>
      </c>
      <c r="B214">
        <f>INDEX('Input EIA SEDS'!$A:$BZ, $A214, COLUMN(B214))</f>
        <v/>
      </c>
      <c r="C214" t="s">
        <v>1419</v>
      </c>
      <c r="D214">
        <f>INDEX('Input EIA SEDS'!$A:$BZ, $A214, COLUMN(D214))</f>
        <v/>
      </c>
      <c r="E214">
        <f>INDEX('Input EIA SEDS'!$A:$BZ, $A214, COLUMN(E214))</f>
        <v/>
      </c>
      <c r="F214">
        <f>INDEX('Input EIA SEDS'!$A:$BZ, $A214, COLUMN(F214))</f>
        <v/>
      </c>
      <c r="G214">
        <f>INDEX('Input EIA SEDS'!$A:$BZ, $A214, COLUMN(G214))</f>
        <v/>
      </c>
      <c r="H214">
        <f>INDEX('Input EIA SEDS'!$A:$BZ, $A214, COLUMN(H214))</f>
        <v/>
      </c>
      <c r="I214">
        <f>INDEX('Input EIA SEDS'!$A:$BZ, $A214, COLUMN(I214))</f>
        <v/>
      </c>
      <c r="J214">
        <f>INDEX('Input EIA SEDS'!$A:$BZ, $A214, COLUMN(J214))</f>
        <v/>
      </c>
      <c r="K214">
        <f>INDEX('Input EIA SEDS'!$A:$BZ, $A214, COLUMN(K214))</f>
        <v/>
      </c>
      <c r="L214">
        <f>INDEX('Input EIA SEDS'!$A:$BZ, $A214, COLUMN(L214))</f>
        <v/>
      </c>
      <c r="M214">
        <f>INDEX('Input EIA SEDS'!$A:$BZ, $A214, COLUMN(M214))</f>
        <v/>
      </c>
      <c r="N214">
        <f>INDEX('Input EIA SEDS'!$A:$BZ, $A214, COLUMN(N214))</f>
        <v/>
      </c>
      <c r="O214">
        <f>INDEX('Input EIA SEDS'!$A:$BZ, $A214, COLUMN(O214))</f>
        <v/>
      </c>
      <c r="P214">
        <f>INDEX('Input EIA SEDS'!$A:$BZ, $A214, COLUMN(P214))</f>
        <v/>
      </c>
      <c r="Q214">
        <f>INDEX('Input EIA SEDS'!$A:$BZ, $A214, COLUMN(Q214))</f>
        <v/>
      </c>
      <c r="R214">
        <f>INDEX('Input EIA SEDS'!$A:$BZ, $A214, COLUMN(R214))</f>
        <v/>
      </c>
      <c r="S214">
        <f>INDEX('Input EIA SEDS'!$A:$BZ, $A214, COLUMN(S214))</f>
        <v/>
      </c>
      <c r="T214">
        <f>INDEX('Input EIA SEDS'!$A:$BZ, $A214, COLUMN(T214))</f>
        <v/>
      </c>
      <c r="U214">
        <f>INDEX('Input EIA SEDS'!$A:$BZ, $A214, COLUMN(U214))</f>
        <v/>
      </c>
      <c r="V214">
        <f>INDEX('Input EIA SEDS'!$A:$BZ, $A214, COLUMN(V214))</f>
        <v/>
      </c>
      <c r="W214">
        <f>INDEX('Input EIA SEDS'!$A:$BZ, $A214, COLUMN(W214))</f>
        <v/>
      </c>
      <c r="X214">
        <f>INDEX('Input EIA SEDS'!$A:$BZ, $A214, COLUMN(X214))</f>
        <v/>
      </c>
      <c r="Y214">
        <f>INDEX('Input EIA SEDS'!$A:$BZ, $A214, COLUMN(Y214))</f>
        <v/>
      </c>
      <c r="Z214">
        <f>INDEX('Input EIA SEDS'!$A:$BZ, $A214, COLUMN(Z214))</f>
        <v/>
      </c>
      <c r="AA214">
        <f>INDEX('Input EIA SEDS'!$A:$BZ, $A214, COLUMN(AA214))</f>
        <v/>
      </c>
      <c r="AB214">
        <f>INDEX('Input EIA SEDS'!$A:$BZ, $A214, COLUMN(AB214))</f>
        <v/>
      </c>
      <c r="AC214">
        <f>INDEX('Input EIA SEDS'!$A:$BZ, $A214, COLUMN(AC214))</f>
        <v/>
      </c>
      <c r="AD214">
        <f>INDEX('Input EIA SEDS'!$A:$BZ, $A214, COLUMN(AD214))</f>
        <v/>
      </c>
      <c r="AE214">
        <f>INDEX('Input EIA SEDS'!$A:$BZ, $A214, COLUMN(AE214))</f>
        <v/>
      </c>
      <c r="AF214">
        <f>INDEX('Input EIA SEDS'!$A:$BZ, $A214, COLUMN(AF214))</f>
        <v/>
      </c>
      <c r="AG214">
        <f>INDEX('Input EIA SEDS'!$A:$BZ, $A214, COLUMN(AG214))</f>
        <v/>
      </c>
      <c r="AH214">
        <f>INDEX('Input EIA SEDS'!$A:$BZ, $A214, COLUMN(AH214))</f>
        <v/>
      </c>
      <c r="AI214">
        <f>INDEX('Input EIA SEDS'!$A:$BZ, $A214, COLUMN(AI214))</f>
        <v/>
      </c>
      <c r="AJ214">
        <f>INDEX('Input EIA SEDS'!$A:$BZ, $A214, COLUMN(AJ214))</f>
        <v/>
      </c>
      <c r="AK214">
        <f>INDEX('Input EIA SEDS'!$A:$BZ, $A214, COLUMN(AK214))</f>
        <v/>
      </c>
      <c r="AL214">
        <f>INDEX('Input EIA SEDS'!$A:$BZ, $A214, COLUMN(AL214))</f>
        <v/>
      </c>
      <c r="AM214">
        <f>INDEX('Input EIA SEDS'!$A:$BZ, $A214, COLUMN(AM214))</f>
        <v/>
      </c>
      <c r="AN214">
        <f>INDEX('Input EIA SEDS'!$A:$BZ, $A214, COLUMN(AN214))</f>
        <v/>
      </c>
      <c r="AO214">
        <f>INDEX('Input EIA SEDS'!$A:$BZ, $A214, COLUMN(AO214))</f>
        <v/>
      </c>
      <c r="AP214">
        <f>INDEX('Input EIA SEDS'!$A:$BZ, $A214, COLUMN(AP214))</f>
        <v/>
      </c>
      <c r="AQ214">
        <f>INDEX('Input EIA SEDS'!$A:$BZ, $A214, COLUMN(AQ214))</f>
        <v/>
      </c>
      <c r="AR214">
        <f>INDEX('Input EIA SEDS'!$A:$BZ, $A214, COLUMN(AR214))</f>
        <v/>
      </c>
      <c r="AS214">
        <f>INDEX('Input EIA SEDS'!$A:$BZ, $A214, COLUMN(AS214))</f>
        <v/>
      </c>
      <c r="AT214">
        <f>INDEX('Input EIA SEDS'!$A:$BZ, $A214, COLUMN(AT214))</f>
        <v/>
      </c>
      <c r="AU214">
        <f>INDEX('Input EIA SEDS'!$A:$BZ, $A214, COLUMN(AU214))</f>
        <v/>
      </c>
      <c r="AV214">
        <f>INDEX('Input EIA SEDS'!$A:$BZ, $A214, COLUMN(AV214))</f>
        <v/>
      </c>
      <c r="AW214">
        <f>INDEX('Input EIA SEDS'!$A:$BZ, $A214, COLUMN(AW214))</f>
        <v/>
      </c>
      <c r="AX214">
        <f>INDEX('Input EIA SEDS'!$A:$BZ, $A214, COLUMN(AX214))</f>
        <v/>
      </c>
      <c r="AY214">
        <f>INDEX('Input EIA SEDS'!$A:$BZ, $A214, COLUMN(AY214))</f>
        <v/>
      </c>
      <c r="AZ214">
        <f>INDEX('Input EIA SEDS'!$A:$BZ, $A214, COLUMN(AZ214))</f>
        <v/>
      </c>
      <c r="BA214">
        <f>INDEX('Input EIA SEDS'!$A:$BZ, $A214, COLUMN(BA214))</f>
        <v/>
      </c>
      <c r="BB214">
        <f>INDEX('Input EIA SEDS'!$A:$BZ, $A214, COLUMN(BB214))</f>
        <v/>
      </c>
      <c r="BC214">
        <f>INDEX('Input EIA SEDS'!$A:$BZ, $A214, COLUMN(BC214))</f>
        <v/>
      </c>
      <c r="BD214">
        <f>INDEX('Input EIA SEDS'!$A:$BZ, $A214, COLUMN(BD214))</f>
        <v/>
      </c>
      <c r="BE214">
        <f>INDEX('Input EIA SEDS'!$A:$BZ, $A214, COLUMN(BE214))</f>
        <v/>
      </c>
      <c r="BF214">
        <f>INDEX('Input EIA SEDS'!$A:$BZ, $A214, COLUMN(BF214))</f>
        <v/>
      </c>
      <c r="BG214">
        <f>INDEX('Input EIA SEDS'!$A:$BZ, $A214, COLUMN(BG214))</f>
        <v/>
      </c>
      <c r="BH214">
        <f>INDEX('Input EIA SEDS'!$A:$BZ, $A214, COLUMN(BH214))</f>
        <v/>
      </c>
      <c r="BI214">
        <f>INDEX('Input EIA SEDS'!$A:$BZ, $A214, COLUMN(BI214))</f>
        <v/>
      </c>
      <c r="BJ214">
        <f>INDEX('Input EIA SEDS'!$A:$BZ, $A214, COLUMN(BJ214))</f>
        <v/>
      </c>
      <c r="BK214">
        <f>INDEX('Input EIA SEDS'!$A:$BZ, $A214, COLUMN(BK214))</f>
        <v/>
      </c>
      <c r="BL214">
        <f>INDEX('Input EIA SEDS'!$A:$BZ, $A214, COLUMN(BL214))</f>
        <v/>
      </c>
      <c r="BM214">
        <f>INDEX('Input EIA SEDS'!$A:$BZ, $A214, COLUMN(BM214))</f>
        <v/>
      </c>
      <c r="BN214">
        <f>INDEX('Input EIA SEDS'!$A:$BZ, $A214, COLUMN(BN214))</f>
        <v/>
      </c>
      <c r="BO214">
        <f>INDEX('Input EIA SEDS'!$A:$BZ, $A214, COLUMN(BO214))</f>
        <v/>
      </c>
      <c r="BP214">
        <f>INDEX('Input EIA SEDS'!$A:$BZ, $A214, COLUMN(BP214))</f>
        <v/>
      </c>
      <c r="BQ214">
        <f>INDEX('Input EIA SEDS'!$A:$BZ, $A214, COLUMN(BQ214))</f>
        <v/>
      </c>
      <c r="BR214">
        <f>INDEX('Input EIA SEDS'!$A:$BZ, $A214, COLUMN(BR214))</f>
        <v/>
      </c>
      <c r="BS214">
        <f>INDEX('Input EIA SEDS'!$A:$BZ, $A214, COLUMN(BS214))</f>
        <v/>
      </c>
      <c r="BT214">
        <f>INDEX('Input EIA SEDS'!$A:$BZ, $A214, COLUMN(BT214))</f>
        <v/>
      </c>
      <c r="BU214">
        <f>INDEX('Input EIA SEDS'!$A:$BZ, $A214, COLUMN(BU214))</f>
        <v/>
      </c>
      <c r="BV214">
        <f>INDEX('Input EIA SEDS'!$A:$BZ, $A214, COLUMN(BV214))</f>
        <v/>
      </c>
      <c r="BW214">
        <f>INDEX('Input EIA SEDS'!$A:$BZ, $A214, COLUMN(BW214))</f>
        <v/>
      </c>
    </row>
    <row r="215" spans="1:75">
      <c r="A215">
        <f>MATCH($C215,'Input EIA SEDS'!$C:$C,0)</f>
        <v/>
      </c>
      <c r="B215">
        <f>INDEX('Input EIA SEDS'!$A:$BZ, $A215, COLUMN(B215))</f>
        <v/>
      </c>
      <c r="C215" t="s">
        <v>1422</v>
      </c>
      <c r="D215">
        <f>INDEX('Input EIA SEDS'!$A:$BZ, $A215, COLUMN(D215))</f>
        <v/>
      </c>
      <c r="E215">
        <f>INDEX('Input EIA SEDS'!$A:$BZ, $A215, COLUMN(E215))</f>
        <v/>
      </c>
      <c r="F215">
        <f>INDEX('Input EIA SEDS'!$A:$BZ, $A215, COLUMN(F215))</f>
        <v/>
      </c>
      <c r="G215">
        <f>INDEX('Input EIA SEDS'!$A:$BZ, $A215, COLUMN(G215))</f>
        <v/>
      </c>
      <c r="H215">
        <f>INDEX('Input EIA SEDS'!$A:$BZ, $A215, COLUMN(H215))</f>
        <v/>
      </c>
      <c r="I215">
        <f>INDEX('Input EIA SEDS'!$A:$BZ, $A215, COLUMN(I215))</f>
        <v/>
      </c>
      <c r="J215">
        <f>INDEX('Input EIA SEDS'!$A:$BZ, $A215, COLUMN(J215))</f>
        <v/>
      </c>
      <c r="K215">
        <f>INDEX('Input EIA SEDS'!$A:$BZ, $A215, COLUMN(K215))</f>
        <v/>
      </c>
      <c r="L215">
        <f>INDEX('Input EIA SEDS'!$A:$BZ, $A215, COLUMN(L215))</f>
        <v/>
      </c>
      <c r="M215">
        <f>INDEX('Input EIA SEDS'!$A:$BZ, $A215, COLUMN(M215))</f>
        <v/>
      </c>
      <c r="N215">
        <f>INDEX('Input EIA SEDS'!$A:$BZ, $A215, COLUMN(N215))</f>
        <v/>
      </c>
      <c r="O215">
        <f>INDEX('Input EIA SEDS'!$A:$BZ, $A215, COLUMN(O215))</f>
        <v/>
      </c>
      <c r="P215">
        <f>INDEX('Input EIA SEDS'!$A:$BZ, $A215, COLUMN(P215))</f>
        <v/>
      </c>
      <c r="Q215">
        <f>INDEX('Input EIA SEDS'!$A:$BZ, $A215, COLUMN(Q215))</f>
        <v/>
      </c>
      <c r="R215">
        <f>INDEX('Input EIA SEDS'!$A:$BZ, $A215, COLUMN(R215))</f>
        <v/>
      </c>
      <c r="S215">
        <f>INDEX('Input EIA SEDS'!$A:$BZ, $A215, COLUMN(S215))</f>
        <v/>
      </c>
      <c r="T215">
        <f>INDEX('Input EIA SEDS'!$A:$BZ, $A215, COLUMN(T215))</f>
        <v/>
      </c>
      <c r="U215">
        <f>INDEX('Input EIA SEDS'!$A:$BZ, $A215, COLUMN(U215))</f>
        <v/>
      </c>
      <c r="V215">
        <f>INDEX('Input EIA SEDS'!$A:$BZ, $A215, COLUMN(V215))</f>
        <v/>
      </c>
      <c r="W215">
        <f>INDEX('Input EIA SEDS'!$A:$BZ, $A215, COLUMN(W215))</f>
        <v/>
      </c>
      <c r="X215">
        <f>INDEX('Input EIA SEDS'!$A:$BZ, $A215, COLUMN(X215))</f>
        <v/>
      </c>
      <c r="Y215">
        <f>INDEX('Input EIA SEDS'!$A:$BZ, $A215, COLUMN(Y215))</f>
        <v/>
      </c>
      <c r="Z215">
        <f>INDEX('Input EIA SEDS'!$A:$BZ, $A215, COLUMN(Z215))</f>
        <v/>
      </c>
      <c r="AA215">
        <f>INDEX('Input EIA SEDS'!$A:$BZ, $A215, COLUMN(AA215))</f>
        <v/>
      </c>
      <c r="AB215">
        <f>INDEX('Input EIA SEDS'!$A:$BZ, $A215, COLUMN(AB215))</f>
        <v/>
      </c>
      <c r="AC215">
        <f>INDEX('Input EIA SEDS'!$A:$BZ, $A215, COLUMN(AC215))</f>
        <v/>
      </c>
      <c r="AD215">
        <f>INDEX('Input EIA SEDS'!$A:$BZ, $A215, COLUMN(AD215))</f>
        <v/>
      </c>
      <c r="AE215">
        <f>INDEX('Input EIA SEDS'!$A:$BZ, $A215, COLUMN(AE215))</f>
        <v/>
      </c>
      <c r="AF215">
        <f>INDEX('Input EIA SEDS'!$A:$BZ, $A215, COLUMN(AF215))</f>
        <v/>
      </c>
      <c r="AG215">
        <f>INDEX('Input EIA SEDS'!$A:$BZ, $A215, COLUMN(AG215))</f>
        <v/>
      </c>
      <c r="AH215">
        <f>INDEX('Input EIA SEDS'!$A:$BZ, $A215, COLUMN(AH215))</f>
        <v/>
      </c>
      <c r="AI215">
        <f>INDEX('Input EIA SEDS'!$A:$BZ, $A215, COLUMN(AI215))</f>
        <v/>
      </c>
      <c r="AJ215">
        <f>INDEX('Input EIA SEDS'!$A:$BZ, $A215, COLUMN(AJ215))</f>
        <v/>
      </c>
      <c r="AK215">
        <f>INDEX('Input EIA SEDS'!$A:$BZ, $A215, COLUMN(AK215))</f>
        <v/>
      </c>
      <c r="AL215">
        <f>INDEX('Input EIA SEDS'!$A:$BZ, $A215, COLUMN(AL215))</f>
        <v/>
      </c>
      <c r="AM215">
        <f>INDEX('Input EIA SEDS'!$A:$BZ, $A215, COLUMN(AM215))</f>
        <v/>
      </c>
      <c r="AN215">
        <f>INDEX('Input EIA SEDS'!$A:$BZ, $A215, COLUMN(AN215))</f>
        <v/>
      </c>
      <c r="AO215">
        <f>INDEX('Input EIA SEDS'!$A:$BZ, $A215, COLUMN(AO215))</f>
        <v/>
      </c>
      <c r="AP215">
        <f>INDEX('Input EIA SEDS'!$A:$BZ, $A215, COLUMN(AP215))</f>
        <v/>
      </c>
      <c r="AQ215">
        <f>INDEX('Input EIA SEDS'!$A:$BZ, $A215, COLUMN(AQ215))</f>
        <v/>
      </c>
      <c r="AR215">
        <f>INDEX('Input EIA SEDS'!$A:$BZ, $A215, COLUMN(AR215))</f>
        <v/>
      </c>
      <c r="AS215">
        <f>INDEX('Input EIA SEDS'!$A:$BZ, $A215, COLUMN(AS215))</f>
        <v/>
      </c>
      <c r="AT215">
        <f>INDEX('Input EIA SEDS'!$A:$BZ, $A215, COLUMN(AT215))</f>
        <v/>
      </c>
      <c r="AU215">
        <f>INDEX('Input EIA SEDS'!$A:$BZ, $A215, COLUMN(AU215))</f>
        <v/>
      </c>
      <c r="AV215">
        <f>INDEX('Input EIA SEDS'!$A:$BZ, $A215, COLUMN(AV215))</f>
        <v/>
      </c>
      <c r="AW215">
        <f>INDEX('Input EIA SEDS'!$A:$BZ, $A215, COLUMN(AW215))</f>
        <v/>
      </c>
      <c r="AX215">
        <f>INDEX('Input EIA SEDS'!$A:$BZ, $A215, COLUMN(AX215))</f>
        <v/>
      </c>
      <c r="AY215">
        <f>INDEX('Input EIA SEDS'!$A:$BZ, $A215, COLUMN(AY215))</f>
        <v/>
      </c>
      <c r="AZ215">
        <f>INDEX('Input EIA SEDS'!$A:$BZ, $A215, COLUMN(AZ215))</f>
        <v/>
      </c>
      <c r="BA215">
        <f>INDEX('Input EIA SEDS'!$A:$BZ, $A215, COLUMN(BA215))</f>
        <v/>
      </c>
      <c r="BB215">
        <f>INDEX('Input EIA SEDS'!$A:$BZ, $A215, COLUMN(BB215))</f>
        <v/>
      </c>
      <c r="BC215">
        <f>INDEX('Input EIA SEDS'!$A:$BZ, $A215, COLUMN(BC215))</f>
        <v/>
      </c>
      <c r="BD215">
        <f>INDEX('Input EIA SEDS'!$A:$BZ, $A215, COLUMN(BD215))</f>
        <v/>
      </c>
      <c r="BE215">
        <f>INDEX('Input EIA SEDS'!$A:$BZ, $A215, COLUMN(BE215))</f>
        <v/>
      </c>
      <c r="BF215">
        <f>INDEX('Input EIA SEDS'!$A:$BZ, $A215, COLUMN(BF215))</f>
        <v/>
      </c>
      <c r="BG215">
        <f>INDEX('Input EIA SEDS'!$A:$BZ, $A215, COLUMN(BG215))</f>
        <v/>
      </c>
      <c r="BH215">
        <f>INDEX('Input EIA SEDS'!$A:$BZ, $A215, COLUMN(BH215))</f>
        <v/>
      </c>
      <c r="BI215">
        <f>INDEX('Input EIA SEDS'!$A:$BZ, $A215, COLUMN(BI215))</f>
        <v/>
      </c>
      <c r="BJ215">
        <f>INDEX('Input EIA SEDS'!$A:$BZ, $A215, COLUMN(BJ215))</f>
        <v/>
      </c>
      <c r="BK215">
        <f>INDEX('Input EIA SEDS'!$A:$BZ, $A215, COLUMN(BK215))</f>
        <v/>
      </c>
      <c r="BL215">
        <f>INDEX('Input EIA SEDS'!$A:$BZ, $A215, COLUMN(BL215))</f>
        <v/>
      </c>
      <c r="BM215">
        <f>INDEX('Input EIA SEDS'!$A:$BZ, $A215, COLUMN(BM215))</f>
        <v/>
      </c>
      <c r="BN215">
        <f>INDEX('Input EIA SEDS'!$A:$BZ, $A215, COLUMN(BN215))</f>
        <v/>
      </c>
      <c r="BO215">
        <f>INDEX('Input EIA SEDS'!$A:$BZ, $A215, COLUMN(BO215))</f>
        <v/>
      </c>
      <c r="BP215">
        <f>INDEX('Input EIA SEDS'!$A:$BZ, $A215, COLUMN(BP215))</f>
        <v/>
      </c>
      <c r="BQ215">
        <f>INDEX('Input EIA SEDS'!$A:$BZ, $A215, COLUMN(BQ215))</f>
        <v/>
      </c>
      <c r="BR215">
        <f>INDEX('Input EIA SEDS'!$A:$BZ, $A215, COLUMN(BR215))</f>
        <v/>
      </c>
      <c r="BS215">
        <f>INDEX('Input EIA SEDS'!$A:$BZ, $A215, COLUMN(BS215))</f>
        <v/>
      </c>
      <c r="BT215">
        <f>INDEX('Input EIA SEDS'!$A:$BZ, $A215, COLUMN(BT215))</f>
        <v/>
      </c>
      <c r="BU215">
        <f>INDEX('Input EIA SEDS'!$A:$BZ, $A215, COLUMN(BU215))</f>
        <v/>
      </c>
      <c r="BV215">
        <f>INDEX('Input EIA SEDS'!$A:$BZ, $A215, COLUMN(BV215))</f>
        <v/>
      </c>
      <c r="BW215">
        <f>INDEX('Input EIA SEDS'!$A:$BZ, $A215, COLUMN(BW215))</f>
        <v/>
      </c>
    </row>
    <row r="216" spans="1:75">
      <c r="A216">
        <f>MATCH($C216,'Input EIA SEDS'!$C:$C,0)</f>
        <v/>
      </c>
      <c r="B216">
        <f>INDEX('Input EIA SEDS'!$A:$BZ, $A216, COLUMN(B216))</f>
        <v/>
      </c>
      <c r="C216" t="s">
        <v>1441</v>
      </c>
      <c r="D216">
        <f>INDEX('Input EIA SEDS'!$A:$BZ, $A216, COLUMN(D216))</f>
        <v/>
      </c>
      <c r="E216">
        <f>INDEX('Input EIA SEDS'!$A:$BZ, $A216, COLUMN(E216))</f>
        <v/>
      </c>
      <c r="F216">
        <f>INDEX('Input EIA SEDS'!$A:$BZ, $A216, COLUMN(F216))</f>
        <v/>
      </c>
      <c r="G216">
        <f>INDEX('Input EIA SEDS'!$A:$BZ, $A216, COLUMN(G216))</f>
        <v/>
      </c>
      <c r="H216">
        <f>INDEX('Input EIA SEDS'!$A:$BZ, $A216, COLUMN(H216))</f>
        <v/>
      </c>
      <c r="I216">
        <f>INDEX('Input EIA SEDS'!$A:$BZ, $A216, COLUMN(I216))</f>
        <v/>
      </c>
      <c r="J216">
        <f>INDEX('Input EIA SEDS'!$A:$BZ, $A216, COLUMN(J216))</f>
        <v/>
      </c>
      <c r="K216">
        <f>INDEX('Input EIA SEDS'!$A:$BZ, $A216, COLUMN(K216))</f>
        <v/>
      </c>
      <c r="L216">
        <f>INDEX('Input EIA SEDS'!$A:$BZ, $A216, COLUMN(L216))</f>
        <v/>
      </c>
      <c r="M216">
        <f>INDEX('Input EIA SEDS'!$A:$BZ, $A216, COLUMN(M216))</f>
        <v/>
      </c>
      <c r="N216">
        <f>INDEX('Input EIA SEDS'!$A:$BZ, $A216, COLUMN(N216))</f>
        <v/>
      </c>
      <c r="O216">
        <f>INDEX('Input EIA SEDS'!$A:$BZ, $A216, COLUMN(O216))</f>
        <v/>
      </c>
      <c r="P216">
        <f>INDEX('Input EIA SEDS'!$A:$BZ, $A216, COLUMN(P216))</f>
        <v/>
      </c>
      <c r="Q216">
        <f>INDEX('Input EIA SEDS'!$A:$BZ, $A216, COLUMN(Q216))</f>
        <v/>
      </c>
      <c r="R216">
        <f>INDEX('Input EIA SEDS'!$A:$BZ, $A216, COLUMN(R216))</f>
        <v/>
      </c>
      <c r="S216">
        <f>INDEX('Input EIA SEDS'!$A:$BZ, $A216, COLUMN(S216))</f>
        <v/>
      </c>
      <c r="T216">
        <f>INDEX('Input EIA SEDS'!$A:$BZ, $A216, COLUMN(T216))</f>
        <v/>
      </c>
      <c r="U216">
        <f>INDEX('Input EIA SEDS'!$A:$BZ, $A216, COLUMN(U216))</f>
        <v/>
      </c>
      <c r="V216">
        <f>INDEX('Input EIA SEDS'!$A:$BZ, $A216, COLUMN(V216))</f>
        <v/>
      </c>
      <c r="W216">
        <f>INDEX('Input EIA SEDS'!$A:$BZ, $A216, COLUMN(W216))</f>
        <v/>
      </c>
      <c r="X216">
        <f>INDEX('Input EIA SEDS'!$A:$BZ, $A216, COLUMN(X216))</f>
        <v/>
      </c>
      <c r="Y216">
        <f>INDEX('Input EIA SEDS'!$A:$BZ, $A216, COLUMN(Y216))</f>
        <v/>
      </c>
      <c r="Z216">
        <f>INDEX('Input EIA SEDS'!$A:$BZ, $A216, COLUMN(Z216))</f>
        <v/>
      </c>
      <c r="AA216">
        <f>INDEX('Input EIA SEDS'!$A:$BZ, $A216, COLUMN(AA216))</f>
        <v/>
      </c>
      <c r="AB216">
        <f>INDEX('Input EIA SEDS'!$A:$BZ, $A216, COLUMN(AB216))</f>
        <v/>
      </c>
      <c r="AC216">
        <f>INDEX('Input EIA SEDS'!$A:$BZ, $A216, COLUMN(AC216))</f>
        <v/>
      </c>
      <c r="AD216">
        <f>INDEX('Input EIA SEDS'!$A:$BZ, $A216, COLUMN(AD216))</f>
        <v/>
      </c>
      <c r="AE216">
        <f>INDEX('Input EIA SEDS'!$A:$BZ, $A216, COLUMN(AE216))</f>
        <v/>
      </c>
      <c r="AF216">
        <f>INDEX('Input EIA SEDS'!$A:$BZ, $A216, COLUMN(AF216))</f>
        <v/>
      </c>
      <c r="AG216">
        <f>INDEX('Input EIA SEDS'!$A:$BZ, $A216, COLUMN(AG216))</f>
        <v/>
      </c>
      <c r="AH216">
        <f>INDEX('Input EIA SEDS'!$A:$BZ, $A216, COLUMN(AH216))</f>
        <v/>
      </c>
      <c r="AI216">
        <f>INDEX('Input EIA SEDS'!$A:$BZ, $A216, COLUMN(AI216))</f>
        <v/>
      </c>
      <c r="AJ216">
        <f>INDEX('Input EIA SEDS'!$A:$BZ, $A216, COLUMN(AJ216))</f>
        <v/>
      </c>
      <c r="AK216">
        <f>INDEX('Input EIA SEDS'!$A:$BZ, $A216, COLUMN(AK216))</f>
        <v/>
      </c>
      <c r="AL216">
        <f>INDEX('Input EIA SEDS'!$A:$BZ, $A216, COLUMN(AL216))</f>
        <v/>
      </c>
      <c r="AM216">
        <f>INDEX('Input EIA SEDS'!$A:$BZ, $A216, COLUMN(AM216))</f>
        <v/>
      </c>
      <c r="AN216">
        <f>INDEX('Input EIA SEDS'!$A:$BZ, $A216, COLUMN(AN216))</f>
        <v/>
      </c>
      <c r="AO216">
        <f>INDEX('Input EIA SEDS'!$A:$BZ, $A216, COLUMN(AO216))</f>
        <v/>
      </c>
      <c r="AP216">
        <f>INDEX('Input EIA SEDS'!$A:$BZ, $A216, COLUMN(AP216))</f>
        <v/>
      </c>
      <c r="AQ216">
        <f>INDEX('Input EIA SEDS'!$A:$BZ, $A216, COLUMN(AQ216))</f>
        <v/>
      </c>
      <c r="AR216">
        <f>INDEX('Input EIA SEDS'!$A:$BZ, $A216, COLUMN(AR216))</f>
        <v/>
      </c>
      <c r="AS216">
        <f>INDEX('Input EIA SEDS'!$A:$BZ, $A216, COLUMN(AS216))</f>
        <v/>
      </c>
      <c r="AT216">
        <f>INDEX('Input EIA SEDS'!$A:$BZ, $A216, COLUMN(AT216))</f>
        <v/>
      </c>
      <c r="AU216">
        <f>INDEX('Input EIA SEDS'!$A:$BZ, $A216, COLUMN(AU216))</f>
        <v/>
      </c>
      <c r="AV216">
        <f>INDEX('Input EIA SEDS'!$A:$BZ, $A216, COLUMN(AV216))</f>
        <v/>
      </c>
      <c r="AW216">
        <f>INDEX('Input EIA SEDS'!$A:$BZ, $A216, COLUMN(AW216))</f>
        <v/>
      </c>
      <c r="AX216">
        <f>INDEX('Input EIA SEDS'!$A:$BZ, $A216, COLUMN(AX216))</f>
        <v/>
      </c>
      <c r="AY216">
        <f>INDEX('Input EIA SEDS'!$A:$BZ, $A216, COLUMN(AY216))</f>
        <v/>
      </c>
      <c r="AZ216">
        <f>INDEX('Input EIA SEDS'!$A:$BZ, $A216, COLUMN(AZ216))</f>
        <v/>
      </c>
      <c r="BA216">
        <f>INDEX('Input EIA SEDS'!$A:$BZ, $A216, COLUMN(BA216))</f>
        <v/>
      </c>
      <c r="BB216">
        <f>INDEX('Input EIA SEDS'!$A:$BZ, $A216, COLUMN(BB216))</f>
        <v/>
      </c>
      <c r="BC216">
        <f>INDEX('Input EIA SEDS'!$A:$BZ, $A216, COLUMN(BC216))</f>
        <v/>
      </c>
      <c r="BD216">
        <f>INDEX('Input EIA SEDS'!$A:$BZ, $A216, COLUMN(BD216))</f>
        <v/>
      </c>
      <c r="BE216">
        <f>INDEX('Input EIA SEDS'!$A:$BZ, $A216, COLUMN(BE216))</f>
        <v/>
      </c>
      <c r="BF216">
        <f>INDEX('Input EIA SEDS'!$A:$BZ, $A216, COLUMN(BF216))</f>
        <v/>
      </c>
      <c r="BG216">
        <f>INDEX('Input EIA SEDS'!$A:$BZ, $A216, COLUMN(BG216))</f>
        <v/>
      </c>
      <c r="BH216">
        <f>INDEX('Input EIA SEDS'!$A:$BZ, $A216, COLUMN(BH216))</f>
        <v/>
      </c>
      <c r="BI216">
        <f>INDEX('Input EIA SEDS'!$A:$BZ, $A216, COLUMN(BI216))</f>
        <v/>
      </c>
      <c r="BJ216">
        <f>INDEX('Input EIA SEDS'!$A:$BZ, $A216, COLUMN(BJ216))</f>
        <v/>
      </c>
      <c r="BK216">
        <f>INDEX('Input EIA SEDS'!$A:$BZ, $A216, COLUMN(BK216))</f>
        <v/>
      </c>
      <c r="BL216">
        <f>INDEX('Input EIA SEDS'!$A:$BZ, $A216, COLUMN(BL216))</f>
        <v/>
      </c>
      <c r="BM216">
        <f>INDEX('Input EIA SEDS'!$A:$BZ, $A216, COLUMN(BM216))</f>
        <v/>
      </c>
      <c r="BN216">
        <f>INDEX('Input EIA SEDS'!$A:$BZ, $A216, COLUMN(BN216))</f>
        <v/>
      </c>
      <c r="BO216">
        <f>INDEX('Input EIA SEDS'!$A:$BZ, $A216, COLUMN(BO216))</f>
        <v/>
      </c>
      <c r="BP216">
        <f>INDEX('Input EIA SEDS'!$A:$BZ, $A216, COLUMN(BP216))</f>
        <v/>
      </c>
      <c r="BQ216">
        <f>INDEX('Input EIA SEDS'!$A:$BZ, $A216, COLUMN(BQ216))</f>
        <v/>
      </c>
      <c r="BR216">
        <f>INDEX('Input EIA SEDS'!$A:$BZ, $A216, COLUMN(BR216))</f>
        <v/>
      </c>
      <c r="BS216">
        <f>INDEX('Input EIA SEDS'!$A:$BZ, $A216, COLUMN(BS216))</f>
        <v/>
      </c>
      <c r="BT216">
        <f>INDEX('Input EIA SEDS'!$A:$BZ, $A216, COLUMN(BT216))</f>
        <v/>
      </c>
      <c r="BU216">
        <f>INDEX('Input EIA SEDS'!$A:$BZ, $A216, COLUMN(BU216))</f>
        <v/>
      </c>
      <c r="BV216">
        <f>INDEX('Input EIA SEDS'!$A:$BZ, $A216, COLUMN(BV216))</f>
        <v/>
      </c>
      <c r="BW216">
        <f>INDEX('Input EIA SEDS'!$A:$BZ, $A216, COLUMN(BW216))</f>
        <v/>
      </c>
    </row>
    <row r="217" spans="1:75">
      <c r="A217">
        <f>MATCH($C217,'Input EIA SEDS'!$C:$C,0)</f>
        <v/>
      </c>
      <c r="B217">
        <f>INDEX('Input EIA SEDS'!$A:$BZ, $A217, COLUMN(B217))</f>
        <v/>
      </c>
      <c r="C217" t="s">
        <v>1444</v>
      </c>
      <c r="D217">
        <f>INDEX('Input EIA SEDS'!$A:$BZ, $A217, COLUMN(D217))</f>
        <v/>
      </c>
      <c r="E217">
        <f>INDEX('Input EIA SEDS'!$A:$BZ, $A217, COLUMN(E217))</f>
        <v/>
      </c>
      <c r="F217">
        <f>INDEX('Input EIA SEDS'!$A:$BZ, $A217, COLUMN(F217))</f>
        <v/>
      </c>
      <c r="G217">
        <f>INDEX('Input EIA SEDS'!$A:$BZ, $A217, COLUMN(G217))</f>
        <v/>
      </c>
      <c r="H217">
        <f>INDEX('Input EIA SEDS'!$A:$BZ, $A217, COLUMN(H217))</f>
        <v/>
      </c>
      <c r="I217">
        <f>INDEX('Input EIA SEDS'!$A:$BZ, $A217, COLUMN(I217))</f>
        <v/>
      </c>
      <c r="J217">
        <f>INDEX('Input EIA SEDS'!$A:$BZ, $A217, COLUMN(J217))</f>
        <v/>
      </c>
      <c r="K217">
        <f>INDEX('Input EIA SEDS'!$A:$BZ, $A217, COLUMN(K217))</f>
        <v/>
      </c>
      <c r="L217">
        <f>INDEX('Input EIA SEDS'!$A:$BZ, $A217, COLUMN(L217))</f>
        <v/>
      </c>
      <c r="M217">
        <f>INDEX('Input EIA SEDS'!$A:$BZ, $A217, COLUMN(M217))</f>
        <v/>
      </c>
      <c r="N217">
        <f>INDEX('Input EIA SEDS'!$A:$BZ, $A217, COLUMN(N217))</f>
        <v/>
      </c>
      <c r="O217">
        <f>INDEX('Input EIA SEDS'!$A:$BZ, $A217, COLUMN(O217))</f>
        <v/>
      </c>
      <c r="P217">
        <f>INDEX('Input EIA SEDS'!$A:$BZ, $A217, COLUMN(P217))</f>
        <v/>
      </c>
      <c r="Q217">
        <f>INDEX('Input EIA SEDS'!$A:$BZ, $A217, COLUMN(Q217))</f>
        <v/>
      </c>
      <c r="R217">
        <f>INDEX('Input EIA SEDS'!$A:$BZ, $A217, COLUMN(R217))</f>
        <v/>
      </c>
      <c r="S217">
        <f>INDEX('Input EIA SEDS'!$A:$BZ, $A217, COLUMN(S217))</f>
        <v/>
      </c>
      <c r="T217">
        <f>INDEX('Input EIA SEDS'!$A:$BZ, $A217, COLUMN(T217))</f>
        <v/>
      </c>
      <c r="U217">
        <f>INDEX('Input EIA SEDS'!$A:$BZ, $A217, COLUMN(U217))</f>
        <v/>
      </c>
      <c r="V217">
        <f>INDEX('Input EIA SEDS'!$A:$BZ, $A217, COLUMN(V217))</f>
        <v/>
      </c>
      <c r="W217">
        <f>INDEX('Input EIA SEDS'!$A:$BZ, $A217, COLUMN(W217))</f>
        <v/>
      </c>
      <c r="X217">
        <f>INDEX('Input EIA SEDS'!$A:$BZ, $A217, COLUMN(X217))</f>
        <v/>
      </c>
      <c r="Y217">
        <f>INDEX('Input EIA SEDS'!$A:$BZ, $A217, COLUMN(Y217))</f>
        <v/>
      </c>
      <c r="Z217">
        <f>INDEX('Input EIA SEDS'!$A:$BZ, $A217, COLUMN(Z217))</f>
        <v/>
      </c>
      <c r="AA217">
        <f>INDEX('Input EIA SEDS'!$A:$BZ, $A217, COLUMN(AA217))</f>
        <v/>
      </c>
      <c r="AB217">
        <f>INDEX('Input EIA SEDS'!$A:$BZ, $A217, COLUMN(AB217))</f>
        <v/>
      </c>
      <c r="AC217">
        <f>INDEX('Input EIA SEDS'!$A:$BZ, $A217, COLUMN(AC217))</f>
        <v/>
      </c>
      <c r="AD217">
        <f>INDEX('Input EIA SEDS'!$A:$BZ, $A217, COLUMN(AD217))</f>
        <v/>
      </c>
      <c r="AE217">
        <f>INDEX('Input EIA SEDS'!$A:$BZ, $A217, COLUMN(AE217))</f>
        <v/>
      </c>
      <c r="AF217">
        <f>INDEX('Input EIA SEDS'!$A:$BZ, $A217, COLUMN(AF217))</f>
        <v/>
      </c>
      <c r="AG217">
        <f>INDEX('Input EIA SEDS'!$A:$BZ, $A217, COLUMN(AG217))</f>
        <v/>
      </c>
      <c r="AH217">
        <f>INDEX('Input EIA SEDS'!$A:$BZ, $A217, COLUMN(AH217))</f>
        <v/>
      </c>
      <c r="AI217">
        <f>INDEX('Input EIA SEDS'!$A:$BZ, $A217, COLUMN(AI217))</f>
        <v/>
      </c>
      <c r="AJ217">
        <f>INDEX('Input EIA SEDS'!$A:$BZ, $A217, COLUMN(AJ217))</f>
        <v/>
      </c>
      <c r="AK217">
        <f>INDEX('Input EIA SEDS'!$A:$BZ, $A217, COLUMN(AK217))</f>
        <v/>
      </c>
      <c r="AL217">
        <f>INDEX('Input EIA SEDS'!$A:$BZ, $A217, COLUMN(AL217))</f>
        <v/>
      </c>
      <c r="AM217">
        <f>INDEX('Input EIA SEDS'!$A:$BZ, $A217, COLUMN(AM217))</f>
        <v/>
      </c>
      <c r="AN217">
        <f>INDEX('Input EIA SEDS'!$A:$BZ, $A217, COLUMN(AN217))</f>
        <v/>
      </c>
      <c r="AO217">
        <f>INDEX('Input EIA SEDS'!$A:$BZ, $A217, COLUMN(AO217))</f>
        <v/>
      </c>
      <c r="AP217">
        <f>INDEX('Input EIA SEDS'!$A:$BZ, $A217, COLUMN(AP217))</f>
        <v/>
      </c>
      <c r="AQ217">
        <f>INDEX('Input EIA SEDS'!$A:$BZ, $A217, COLUMN(AQ217))</f>
        <v/>
      </c>
      <c r="AR217">
        <f>INDEX('Input EIA SEDS'!$A:$BZ, $A217, COLUMN(AR217))</f>
        <v/>
      </c>
      <c r="AS217">
        <f>INDEX('Input EIA SEDS'!$A:$BZ, $A217, COLUMN(AS217))</f>
        <v/>
      </c>
      <c r="AT217">
        <f>INDEX('Input EIA SEDS'!$A:$BZ, $A217, COLUMN(AT217))</f>
        <v/>
      </c>
      <c r="AU217">
        <f>INDEX('Input EIA SEDS'!$A:$BZ, $A217, COLUMN(AU217))</f>
        <v/>
      </c>
      <c r="AV217">
        <f>INDEX('Input EIA SEDS'!$A:$BZ, $A217, COLUMN(AV217))</f>
        <v/>
      </c>
      <c r="AW217">
        <f>INDEX('Input EIA SEDS'!$A:$BZ, $A217, COLUMN(AW217))</f>
        <v/>
      </c>
      <c r="AX217">
        <f>INDEX('Input EIA SEDS'!$A:$BZ, $A217, COLUMN(AX217))</f>
        <v/>
      </c>
      <c r="AY217">
        <f>INDEX('Input EIA SEDS'!$A:$BZ, $A217, COLUMN(AY217))</f>
        <v/>
      </c>
      <c r="AZ217">
        <f>INDEX('Input EIA SEDS'!$A:$BZ, $A217, COLUMN(AZ217))</f>
        <v/>
      </c>
      <c r="BA217">
        <f>INDEX('Input EIA SEDS'!$A:$BZ, $A217, COLUMN(BA217))</f>
        <v/>
      </c>
      <c r="BB217">
        <f>INDEX('Input EIA SEDS'!$A:$BZ, $A217, COLUMN(BB217))</f>
        <v/>
      </c>
      <c r="BC217">
        <f>INDEX('Input EIA SEDS'!$A:$BZ, $A217, COLUMN(BC217))</f>
        <v/>
      </c>
      <c r="BD217">
        <f>INDEX('Input EIA SEDS'!$A:$BZ, $A217, COLUMN(BD217))</f>
        <v/>
      </c>
      <c r="BE217">
        <f>INDEX('Input EIA SEDS'!$A:$BZ, $A217, COLUMN(BE217))</f>
        <v/>
      </c>
      <c r="BF217">
        <f>INDEX('Input EIA SEDS'!$A:$BZ, $A217, COLUMN(BF217))</f>
        <v/>
      </c>
      <c r="BG217">
        <f>INDEX('Input EIA SEDS'!$A:$BZ, $A217, COLUMN(BG217))</f>
        <v/>
      </c>
      <c r="BH217">
        <f>INDEX('Input EIA SEDS'!$A:$BZ, $A217, COLUMN(BH217))</f>
        <v/>
      </c>
      <c r="BI217">
        <f>INDEX('Input EIA SEDS'!$A:$BZ, $A217, COLUMN(BI217))</f>
        <v/>
      </c>
      <c r="BJ217">
        <f>INDEX('Input EIA SEDS'!$A:$BZ, $A217, COLUMN(BJ217))</f>
        <v/>
      </c>
      <c r="BK217">
        <f>INDEX('Input EIA SEDS'!$A:$BZ, $A217, COLUMN(BK217))</f>
        <v/>
      </c>
      <c r="BL217">
        <f>INDEX('Input EIA SEDS'!$A:$BZ, $A217, COLUMN(BL217))</f>
        <v/>
      </c>
      <c r="BM217">
        <f>INDEX('Input EIA SEDS'!$A:$BZ, $A217, COLUMN(BM217))</f>
        <v/>
      </c>
      <c r="BN217">
        <f>INDEX('Input EIA SEDS'!$A:$BZ, $A217, COLUMN(BN217))</f>
        <v/>
      </c>
      <c r="BO217">
        <f>INDEX('Input EIA SEDS'!$A:$BZ, $A217, COLUMN(BO217))</f>
        <v/>
      </c>
      <c r="BP217">
        <f>INDEX('Input EIA SEDS'!$A:$BZ, $A217, COLUMN(BP217))</f>
        <v/>
      </c>
      <c r="BQ217">
        <f>INDEX('Input EIA SEDS'!$A:$BZ, $A217, COLUMN(BQ217))</f>
        <v/>
      </c>
      <c r="BR217">
        <f>INDEX('Input EIA SEDS'!$A:$BZ, $A217, COLUMN(BR217))</f>
        <v/>
      </c>
      <c r="BS217">
        <f>INDEX('Input EIA SEDS'!$A:$BZ, $A217, COLUMN(BS217))</f>
        <v/>
      </c>
      <c r="BT217">
        <f>INDEX('Input EIA SEDS'!$A:$BZ, $A217, COLUMN(BT217))</f>
        <v/>
      </c>
      <c r="BU217">
        <f>INDEX('Input EIA SEDS'!$A:$BZ, $A217, COLUMN(BU217))</f>
        <v/>
      </c>
      <c r="BV217">
        <f>INDEX('Input EIA SEDS'!$A:$BZ, $A217, COLUMN(BV217))</f>
        <v/>
      </c>
      <c r="BW217">
        <f>INDEX('Input EIA SEDS'!$A:$BZ, $A217, COLUMN(BW217))</f>
        <v/>
      </c>
    </row>
    <row r="218" spans="1:75">
      <c r="A218">
        <f>MATCH($C218,'Input EIA SEDS'!$C:$C,0)</f>
        <v/>
      </c>
      <c r="B218">
        <f>INDEX('Input EIA SEDS'!$A:$BZ, $A218, COLUMN(B218))</f>
        <v/>
      </c>
      <c r="C218" t="s">
        <v>1470</v>
      </c>
      <c r="D218">
        <f>INDEX('Input EIA SEDS'!$A:$BZ, $A218, COLUMN(D218))</f>
        <v/>
      </c>
      <c r="E218">
        <f>INDEX('Input EIA SEDS'!$A:$BZ, $A218, COLUMN(E218))</f>
        <v/>
      </c>
      <c r="F218">
        <f>INDEX('Input EIA SEDS'!$A:$BZ, $A218, COLUMN(F218))</f>
        <v/>
      </c>
      <c r="G218">
        <f>INDEX('Input EIA SEDS'!$A:$BZ, $A218, COLUMN(G218))</f>
        <v/>
      </c>
      <c r="H218">
        <f>INDEX('Input EIA SEDS'!$A:$BZ, $A218, COLUMN(H218))</f>
        <v/>
      </c>
      <c r="I218">
        <f>INDEX('Input EIA SEDS'!$A:$BZ, $A218, COLUMN(I218))</f>
        <v/>
      </c>
      <c r="J218">
        <f>INDEX('Input EIA SEDS'!$A:$BZ, $A218, COLUMN(J218))</f>
        <v/>
      </c>
      <c r="K218">
        <f>INDEX('Input EIA SEDS'!$A:$BZ, $A218, COLUMN(K218))</f>
        <v/>
      </c>
      <c r="L218">
        <f>INDEX('Input EIA SEDS'!$A:$BZ, $A218, COLUMN(L218))</f>
        <v/>
      </c>
      <c r="M218">
        <f>INDEX('Input EIA SEDS'!$A:$BZ, $A218, COLUMN(M218))</f>
        <v/>
      </c>
      <c r="N218">
        <f>INDEX('Input EIA SEDS'!$A:$BZ, $A218, COLUMN(N218))</f>
        <v/>
      </c>
      <c r="O218">
        <f>INDEX('Input EIA SEDS'!$A:$BZ, $A218, COLUMN(O218))</f>
        <v/>
      </c>
      <c r="P218">
        <f>INDEX('Input EIA SEDS'!$A:$BZ, $A218, COLUMN(P218))</f>
        <v/>
      </c>
      <c r="Q218">
        <f>INDEX('Input EIA SEDS'!$A:$BZ, $A218, COLUMN(Q218))</f>
        <v/>
      </c>
      <c r="R218">
        <f>INDEX('Input EIA SEDS'!$A:$BZ, $A218, COLUMN(R218))</f>
        <v/>
      </c>
      <c r="S218">
        <f>INDEX('Input EIA SEDS'!$A:$BZ, $A218, COLUMN(S218))</f>
        <v/>
      </c>
      <c r="T218">
        <f>INDEX('Input EIA SEDS'!$A:$BZ, $A218, COLUMN(T218))</f>
        <v/>
      </c>
      <c r="U218">
        <f>INDEX('Input EIA SEDS'!$A:$BZ, $A218, COLUMN(U218))</f>
        <v/>
      </c>
      <c r="V218">
        <f>INDEX('Input EIA SEDS'!$A:$BZ, $A218, COLUMN(V218))</f>
        <v/>
      </c>
      <c r="W218">
        <f>INDEX('Input EIA SEDS'!$A:$BZ, $A218, COLUMN(W218))</f>
        <v/>
      </c>
      <c r="X218">
        <f>INDEX('Input EIA SEDS'!$A:$BZ, $A218, COLUMN(X218))</f>
        <v/>
      </c>
      <c r="Y218">
        <f>INDEX('Input EIA SEDS'!$A:$BZ, $A218, COLUMN(Y218))</f>
        <v/>
      </c>
      <c r="Z218">
        <f>INDEX('Input EIA SEDS'!$A:$BZ, $A218, COLUMN(Z218))</f>
        <v/>
      </c>
      <c r="AA218">
        <f>INDEX('Input EIA SEDS'!$A:$BZ, $A218, COLUMN(AA218))</f>
        <v/>
      </c>
      <c r="AB218">
        <f>INDEX('Input EIA SEDS'!$A:$BZ, $A218, COLUMN(AB218))</f>
        <v/>
      </c>
      <c r="AC218">
        <f>INDEX('Input EIA SEDS'!$A:$BZ, $A218, COLUMN(AC218))</f>
        <v/>
      </c>
      <c r="AD218">
        <f>INDEX('Input EIA SEDS'!$A:$BZ, $A218, COLUMN(AD218))</f>
        <v/>
      </c>
      <c r="AE218">
        <f>INDEX('Input EIA SEDS'!$A:$BZ, $A218, COLUMN(AE218))</f>
        <v/>
      </c>
      <c r="AF218">
        <f>INDEX('Input EIA SEDS'!$A:$BZ, $A218, COLUMN(AF218))</f>
        <v/>
      </c>
      <c r="AG218">
        <f>INDEX('Input EIA SEDS'!$A:$BZ, $A218, COLUMN(AG218))</f>
        <v/>
      </c>
      <c r="AH218">
        <f>INDEX('Input EIA SEDS'!$A:$BZ, $A218, COLUMN(AH218))</f>
        <v/>
      </c>
      <c r="AI218">
        <f>INDEX('Input EIA SEDS'!$A:$BZ, $A218, COLUMN(AI218))</f>
        <v/>
      </c>
      <c r="AJ218">
        <f>INDEX('Input EIA SEDS'!$A:$BZ, $A218, COLUMN(AJ218))</f>
        <v/>
      </c>
      <c r="AK218">
        <f>INDEX('Input EIA SEDS'!$A:$BZ, $A218, COLUMN(AK218))</f>
        <v/>
      </c>
      <c r="AL218">
        <f>INDEX('Input EIA SEDS'!$A:$BZ, $A218, COLUMN(AL218))</f>
        <v/>
      </c>
      <c r="AM218">
        <f>INDEX('Input EIA SEDS'!$A:$BZ, $A218, COLUMN(AM218))</f>
        <v/>
      </c>
      <c r="AN218">
        <f>INDEX('Input EIA SEDS'!$A:$BZ, $A218, COLUMN(AN218))</f>
        <v/>
      </c>
      <c r="AO218">
        <f>INDEX('Input EIA SEDS'!$A:$BZ, $A218, COLUMN(AO218))</f>
        <v/>
      </c>
      <c r="AP218">
        <f>INDEX('Input EIA SEDS'!$A:$BZ, $A218, COLUMN(AP218))</f>
        <v/>
      </c>
      <c r="AQ218">
        <f>INDEX('Input EIA SEDS'!$A:$BZ, $A218, COLUMN(AQ218))</f>
        <v/>
      </c>
      <c r="AR218">
        <f>INDEX('Input EIA SEDS'!$A:$BZ, $A218, COLUMN(AR218))</f>
        <v/>
      </c>
      <c r="AS218">
        <f>INDEX('Input EIA SEDS'!$A:$BZ, $A218, COLUMN(AS218))</f>
        <v/>
      </c>
      <c r="AT218">
        <f>INDEX('Input EIA SEDS'!$A:$BZ, $A218, COLUMN(AT218))</f>
        <v/>
      </c>
      <c r="AU218">
        <f>INDEX('Input EIA SEDS'!$A:$BZ, $A218, COLUMN(AU218))</f>
        <v/>
      </c>
      <c r="AV218">
        <f>INDEX('Input EIA SEDS'!$A:$BZ, $A218, COLUMN(AV218))</f>
        <v/>
      </c>
      <c r="AW218">
        <f>INDEX('Input EIA SEDS'!$A:$BZ, $A218, COLUMN(AW218))</f>
        <v/>
      </c>
      <c r="AX218">
        <f>INDEX('Input EIA SEDS'!$A:$BZ, $A218, COLUMN(AX218))</f>
        <v/>
      </c>
      <c r="AY218">
        <f>INDEX('Input EIA SEDS'!$A:$BZ, $A218, COLUMN(AY218))</f>
        <v/>
      </c>
      <c r="AZ218">
        <f>INDEX('Input EIA SEDS'!$A:$BZ, $A218, COLUMN(AZ218))</f>
        <v/>
      </c>
      <c r="BA218">
        <f>INDEX('Input EIA SEDS'!$A:$BZ, $A218, COLUMN(BA218))</f>
        <v/>
      </c>
      <c r="BB218">
        <f>INDEX('Input EIA SEDS'!$A:$BZ, $A218, COLUMN(BB218))</f>
        <v/>
      </c>
      <c r="BC218">
        <f>INDEX('Input EIA SEDS'!$A:$BZ, $A218, COLUMN(BC218))</f>
        <v/>
      </c>
      <c r="BD218">
        <f>INDEX('Input EIA SEDS'!$A:$BZ, $A218, COLUMN(BD218))</f>
        <v/>
      </c>
      <c r="BE218">
        <f>INDEX('Input EIA SEDS'!$A:$BZ, $A218, COLUMN(BE218))</f>
        <v/>
      </c>
      <c r="BF218">
        <f>INDEX('Input EIA SEDS'!$A:$BZ, $A218, COLUMN(BF218))</f>
        <v/>
      </c>
      <c r="BG218">
        <f>INDEX('Input EIA SEDS'!$A:$BZ, $A218, COLUMN(BG218))</f>
        <v/>
      </c>
      <c r="BH218">
        <f>INDEX('Input EIA SEDS'!$A:$BZ, $A218, COLUMN(BH218))</f>
        <v/>
      </c>
      <c r="BI218">
        <f>INDEX('Input EIA SEDS'!$A:$BZ, $A218, COLUMN(BI218))</f>
        <v/>
      </c>
      <c r="BJ218">
        <f>INDEX('Input EIA SEDS'!$A:$BZ, $A218, COLUMN(BJ218))</f>
        <v/>
      </c>
      <c r="BK218">
        <f>INDEX('Input EIA SEDS'!$A:$BZ, $A218, COLUMN(BK218))</f>
        <v/>
      </c>
      <c r="BL218">
        <f>INDEX('Input EIA SEDS'!$A:$BZ, $A218, COLUMN(BL218))</f>
        <v/>
      </c>
      <c r="BM218">
        <f>INDEX('Input EIA SEDS'!$A:$BZ, $A218, COLUMN(BM218))</f>
        <v/>
      </c>
      <c r="BN218">
        <f>INDEX('Input EIA SEDS'!$A:$BZ, $A218, COLUMN(BN218))</f>
        <v/>
      </c>
      <c r="BO218">
        <f>INDEX('Input EIA SEDS'!$A:$BZ, $A218, COLUMN(BO218))</f>
        <v/>
      </c>
      <c r="BP218">
        <f>INDEX('Input EIA SEDS'!$A:$BZ, $A218, COLUMN(BP218))</f>
        <v/>
      </c>
      <c r="BQ218">
        <f>INDEX('Input EIA SEDS'!$A:$BZ, $A218, COLUMN(BQ218))</f>
        <v/>
      </c>
      <c r="BR218">
        <f>INDEX('Input EIA SEDS'!$A:$BZ, $A218, COLUMN(BR218))</f>
        <v/>
      </c>
      <c r="BS218">
        <f>INDEX('Input EIA SEDS'!$A:$BZ, $A218, COLUMN(BS218))</f>
        <v/>
      </c>
      <c r="BT218">
        <f>INDEX('Input EIA SEDS'!$A:$BZ, $A218, COLUMN(BT218))</f>
        <v/>
      </c>
      <c r="BU218">
        <f>INDEX('Input EIA SEDS'!$A:$BZ, $A218, COLUMN(BU218))</f>
        <v/>
      </c>
      <c r="BV218">
        <f>INDEX('Input EIA SEDS'!$A:$BZ, $A218, COLUMN(BV218))</f>
        <v/>
      </c>
      <c r="BW218">
        <f>INDEX('Input EIA SEDS'!$A:$BZ, $A218, COLUMN(BW218))</f>
        <v/>
      </c>
    </row>
    <row r="219" spans="1:75">
      <c r="A219">
        <f>MATCH($C219,'Input EIA SEDS'!$C:$C,0)</f>
        <v/>
      </c>
      <c r="B219">
        <f>INDEX('Input EIA SEDS'!$A:$BZ, $A219, COLUMN(B219))</f>
        <v/>
      </c>
      <c r="C219" t="s">
        <v>1472</v>
      </c>
      <c r="D219">
        <f>INDEX('Input EIA SEDS'!$A:$BZ, $A219, COLUMN(D219))</f>
        <v/>
      </c>
      <c r="E219">
        <f>INDEX('Input EIA SEDS'!$A:$BZ, $A219, COLUMN(E219))</f>
        <v/>
      </c>
      <c r="F219">
        <f>INDEX('Input EIA SEDS'!$A:$BZ, $A219, COLUMN(F219))</f>
        <v/>
      </c>
      <c r="G219">
        <f>INDEX('Input EIA SEDS'!$A:$BZ, $A219, COLUMN(G219))</f>
        <v/>
      </c>
      <c r="H219">
        <f>INDEX('Input EIA SEDS'!$A:$BZ, $A219, COLUMN(H219))</f>
        <v/>
      </c>
      <c r="I219">
        <f>INDEX('Input EIA SEDS'!$A:$BZ, $A219, COLUMN(I219))</f>
        <v/>
      </c>
      <c r="J219">
        <f>INDEX('Input EIA SEDS'!$A:$BZ, $A219, COLUMN(J219))</f>
        <v/>
      </c>
      <c r="K219">
        <f>INDEX('Input EIA SEDS'!$A:$BZ, $A219, COLUMN(K219))</f>
        <v/>
      </c>
      <c r="L219">
        <f>INDEX('Input EIA SEDS'!$A:$BZ, $A219, COLUMN(L219))</f>
        <v/>
      </c>
      <c r="M219">
        <f>INDEX('Input EIA SEDS'!$A:$BZ, $A219, COLUMN(M219))</f>
        <v/>
      </c>
      <c r="N219">
        <f>INDEX('Input EIA SEDS'!$A:$BZ, $A219, COLUMN(N219))</f>
        <v/>
      </c>
      <c r="O219">
        <f>INDEX('Input EIA SEDS'!$A:$BZ, $A219, COLUMN(O219))</f>
        <v/>
      </c>
      <c r="P219">
        <f>INDEX('Input EIA SEDS'!$A:$BZ, $A219, COLUMN(P219))</f>
        <v/>
      </c>
      <c r="Q219">
        <f>INDEX('Input EIA SEDS'!$A:$BZ, $A219, COLUMN(Q219))</f>
        <v/>
      </c>
      <c r="R219">
        <f>INDEX('Input EIA SEDS'!$A:$BZ, $A219, COLUMN(R219))</f>
        <v/>
      </c>
      <c r="S219">
        <f>INDEX('Input EIA SEDS'!$A:$BZ, $A219, COLUMN(S219))</f>
        <v/>
      </c>
      <c r="T219">
        <f>INDEX('Input EIA SEDS'!$A:$BZ, $A219, COLUMN(T219))</f>
        <v/>
      </c>
      <c r="U219">
        <f>INDEX('Input EIA SEDS'!$A:$BZ, $A219, COLUMN(U219))</f>
        <v/>
      </c>
      <c r="V219">
        <f>INDEX('Input EIA SEDS'!$A:$BZ, $A219, COLUMN(V219))</f>
        <v/>
      </c>
      <c r="W219">
        <f>INDEX('Input EIA SEDS'!$A:$BZ, $A219, COLUMN(W219))</f>
        <v/>
      </c>
      <c r="X219">
        <f>INDEX('Input EIA SEDS'!$A:$BZ, $A219, COLUMN(X219))</f>
        <v/>
      </c>
      <c r="Y219">
        <f>INDEX('Input EIA SEDS'!$A:$BZ, $A219, COLUMN(Y219))</f>
        <v/>
      </c>
      <c r="Z219">
        <f>INDEX('Input EIA SEDS'!$A:$BZ, $A219, COLUMN(Z219))</f>
        <v/>
      </c>
      <c r="AA219">
        <f>INDEX('Input EIA SEDS'!$A:$BZ, $A219, COLUMN(AA219))</f>
        <v/>
      </c>
      <c r="AB219">
        <f>INDEX('Input EIA SEDS'!$A:$BZ, $A219, COLUMN(AB219))</f>
        <v/>
      </c>
      <c r="AC219">
        <f>INDEX('Input EIA SEDS'!$A:$BZ, $A219, COLUMN(AC219))</f>
        <v/>
      </c>
      <c r="AD219">
        <f>INDEX('Input EIA SEDS'!$A:$BZ, $A219, COLUMN(AD219))</f>
        <v/>
      </c>
      <c r="AE219">
        <f>INDEX('Input EIA SEDS'!$A:$BZ, $A219, COLUMN(AE219))</f>
        <v/>
      </c>
      <c r="AF219">
        <f>INDEX('Input EIA SEDS'!$A:$BZ, $A219, COLUMN(AF219))</f>
        <v/>
      </c>
      <c r="AG219">
        <f>INDEX('Input EIA SEDS'!$A:$BZ, $A219, COLUMN(AG219))</f>
        <v/>
      </c>
      <c r="AH219">
        <f>INDEX('Input EIA SEDS'!$A:$BZ, $A219, COLUMN(AH219))</f>
        <v/>
      </c>
      <c r="AI219">
        <f>INDEX('Input EIA SEDS'!$A:$BZ, $A219, COLUMN(AI219))</f>
        <v/>
      </c>
      <c r="AJ219">
        <f>INDEX('Input EIA SEDS'!$A:$BZ, $A219, COLUMN(AJ219))</f>
        <v/>
      </c>
      <c r="AK219">
        <f>INDEX('Input EIA SEDS'!$A:$BZ, $A219, COLUMN(AK219))</f>
        <v/>
      </c>
      <c r="AL219">
        <f>INDEX('Input EIA SEDS'!$A:$BZ, $A219, COLUMN(AL219))</f>
        <v/>
      </c>
      <c r="AM219">
        <f>INDEX('Input EIA SEDS'!$A:$BZ, $A219, COLUMN(AM219))</f>
        <v/>
      </c>
      <c r="AN219">
        <f>INDEX('Input EIA SEDS'!$A:$BZ, $A219, COLUMN(AN219))</f>
        <v/>
      </c>
      <c r="AO219">
        <f>INDEX('Input EIA SEDS'!$A:$BZ, $A219, COLUMN(AO219))</f>
        <v/>
      </c>
      <c r="AP219">
        <f>INDEX('Input EIA SEDS'!$A:$BZ, $A219, COLUMN(AP219))</f>
        <v/>
      </c>
      <c r="AQ219">
        <f>INDEX('Input EIA SEDS'!$A:$BZ, $A219, COLUMN(AQ219))</f>
        <v/>
      </c>
      <c r="AR219">
        <f>INDEX('Input EIA SEDS'!$A:$BZ, $A219, COLUMN(AR219))</f>
        <v/>
      </c>
      <c r="AS219">
        <f>INDEX('Input EIA SEDS'!$A:$BZ, $A219, COLUMN(AS219))</f>
        <v/>
      </c>
      <c r="AT219">
        <f>INDEX('Input EIA SEDS'!$A:$BZ, $A219, COLUMN(AT219))</f>
        <v/>
      </c>
      <c r="AU219">
        <f>INDEX('Input EIA SEDS'!$A:$BZ, $A219, COLUMN(AU219))</f>
        <v/>
      </c>
      <c r="AV219">
        <f>INDEX('Input EIA SEDS'!$A:$BZ, $A219, COLUMN(AV219))</f>
        <v/>
      </c>
      <c r="AW219">
        <f>INDEX('Input EIA SEDS'!$A:$BZ, $A219, COLUMN(AW219))</f>
        <v/>
      </c>
      <c r="AX219">
        <f>INDEX('Input EIA SEDS'!$A:$BZ, $A219, COLUMN(AX219))</f>
        <v/>
      </c>
      <c r="AY219">
        <f>INDEX('Input EIA SEDS'!$A:$BZ, $A219, COLUMN(AY219))</f>
        <v/>
      </c>
      <c r="AZ219">
        <f>INDEX('Input EIA SEDS'!$A:$BZ, $A219, COLUMN(AZ219))</f>
        <v/>
      </c>
      <c r="BA219">
        <f>INDEX('Input EIA SEDS'!$A:$BZ, $A219, COLUMN(BA219))</f>
        <v/>
      </c>
      <c r="BB219">
        <f>INDEX('Input EIA SEDS'!$A:$BZ, $A219, COLUMN(BB219))</f>
        <v/>
      </c>
      <c r="BC219">
        <f>INDEX('Input EIA SEDS'!$A:$BZ, $A219, COLUMN(BC219))</f>
        <v/>
      </c>
      <c r="BD219">
        <f>INDEX('Input EIA SEDS'!$A:$BZ, $A219, COLUMN(BD219))</f>
        <v/>
      </c>
      <c r="BE219">
        <f>INDEX('Input EIA SEDS'!$A:$BZ, $A219, COLUMN(BE219))</f>
        <v/>
      </c>
      <c r="BF219">
        <f>INDEX('Input EIA SEDS'!$A:$BZ, $A219, COLUMN(BF219))</f>
        <v/>
      </c>
      <c r="BG219">
        <f>INDEX('Input EIA SEDS'!$A:$BZ, $A219, COLUMN(BG219))</f>
        <v/>
      </c>
      <c r="BH219">
        <f>INDEX('Input EIA SEDS'!$A:$BZ, $A219, COLUMN(BH219))</f>
        <v/>
      </c>
      <c r="BI219">
        <f>INDEX('Input EIA SEDS'!$A:$BZ, $A219, COLUMN(BI219))</f>
        <v/>
      </c>
      <c r="BJ219">
        <f>INDEX('Input EIA SEDS'!$A:$BZ, $A219, COLUMN(BJ219))</f>
        <v/>
      </c>
      <c r="BK219">
        <f>INDEX('Input EIA SEDS'!$A:$BZ, $A219, COLUMN(BK219))</f>
        <v/>
      </c>
      <c r="BL219">
        <f>INDEX('Input EIA SEDS'!$A:$BZ, $A219, COLUMN(BL219))</f>
        <v/>
      </c>
      <c r="BM219">
        <f>INDEX('Input EIA SEDS'!$A:$BZ, $A219, COLUMN(BM219))</f>
        <v/>
      </c>
      <c r="BN219">
        <f>INDEX('Input EIA SEDS'!$A:$BZ, $A219, COLUMN(BN219))</f>
        <v/>
      </c>
      <c r="BO219">
        <f>INDEX('Input EIA SEDS'!$A:$BZ, $A219, COLUMN(BO219))</f>
        <v/>
      </c>
      <c r="BP219">
        <f>INDEX('Input EIA SEDS'!$A:$BZ, $A219, COLUMN(BP219))</f>
        <v/>
      </c>
      <c r="BQ219">
        <f>INDEX('Input EIA SEDS'!$A:$BZ, $A219, COLUMN(BQ219))</f>
        <v/>
      </c>
      <c r="BR219">
        <f>INDEX('Input EIA SEDS'!$A:$BZ, $A219, COLUMN(BR219))</f>
        <v/>
      </c>
      <c r="BS219">
        <f>INDEX('Input EIA SEDS'!$A:$BZ, $A219, COLUMN(BS219))</f>
        <v/>
      </c>
      <c r="BT219">
        <f>INDEX('Input EIA SEDS'!$A:$BZ, $A219, COLUMN(BT219))</f>
        <v/>
      </c>
      <c r="BU219">
        <f>INDEX('Input EIA SEDS'!$A:$BZ, $A219, COLUMN(BU219))</f>
        <v/>
      </c>
      <c r="BV219">
        <f>INDEX('Input EIA SEDS'!$A:$BZ, $A219, COLUMN(BV219))</f>
        <v/>
      </c>
      <c r="BW219">
        <f>INDEX('Input EIA SEDS'!$A:$BZ, $A219, COLUMN(BW219))</f>
        <v/>
      </c>
    </row>
    <row r="220" spans="1:75">
      <c r="A220">
        <f>MATCH($C220,'Input EIA SEDS'!$C:$C,0)</f>
        <v/>
      </c>
      <c r="B220">
        <f>INDEX('Input EIA SEDS'!$A:$BZ, $A220, COLUMN(B220))</f>
        <v/>
      </c>
      <c r="C220" t="s">
        <v>1479</v>
      </c>
      <c r="D220">
        <f>INDEX('Input EIA SEDS'!$A:$BZ, $A220, COLUMN(D220))</f>
        <v/>
      </c>
      <c r="E220">
        <f>INDEX('Input EIA SEDS'!$A:$BZ, $A220, COLUMN(E220))</f>
        <v/>
      </c>
      <c r="F220">
        <f>INDEX('Input EIA SEDS'!$A:$BZ, $A220, COLUMN(F220))</f>
        <v/>
      </c>
      <c r="G220">
        <f>INDEX('Input EIA SEDS'!$A:$BZ, $A220, COLUMN(G220))</f>
        <v/>
      </c>
      <c r="H220">
        <f>INDEX('Input EIA SEDS'!$A:$BZ, $A220, COLUMN(H220))</f>
        <v/>
      </c>
      <c r="I220">
        <f>INDEX('Input EIA SEDS'!$A:$BZ, $A220, COLUMN(I220))</f>
        <v/>
      </c>
      <c r="J220">
        <f>INDEX('Input EIA SEDS'!$A:$BZ, $A220, COLUMN(J220))</f>
        <v/>
      </c>
      <c r="K220">
        <f>INDEX('Input EIA SEDS'!$A:$BZ, $A220, COLUMN(K220))</f>
        <v/>
      </c>
      <c r="L220">
        <f>INDEX('Input EIA SEDS'!$A:$BZ, $A220, COLUMN(L220))</f>
        <v/>
      </c>
      <c r="M220">
        <f>INDEX('Input EIA SEDS'!$A:$BZ, $A220, COLUMN(M220))</f>
        <v/>
      </c>
      <c r="N220">
        <f>INDEX('Input EIA SEDS'!$A:$BZ, $A220, COLUMN(N220))</f>
        <v/>
      </c>
      <c r="O220">
        <f>INDEX('Input EIA SEDS'!$A:$BZ, $A220, COLUMN(O220))</f>
        <v/>
      </c>
      <c r="P220">
        <f>INDEX('Input EIA SEDS'!$A:$BZ, $A220, COLUMN(P220))</f>
        <v/>
      </c>
      <c r="Q220">
        <f>INDEX('Input EIA SEDS'!$A:$BZ, $A220, COLUMN(Q220))</f>
        <v/>
      </c>
      <c r="R220">
        <f>INDEX('Input EIA SEDS'!$A:$BZ, $A220, COLUMN(R220))</f>
        <v/>
      </c>
      <c r="S220">
        <f>INDEX('Input EIA SEDS'!$A:$BZ, $A220, COLUMN(S220))</f>
        <v/>
      </c>
      <c r="T220">
        <f>INDEX('Input EIA SEDS'!$A:$BZ, $A220, COLUMN(T220))</f>
        <v/>
      </c>
      <c r="U220">
        <f>INDEX('Input EIA SEDS'!$A:$BZ, $A220, COLUMN(U220))</f>
        <v/>
      </c>
      <c r="V220">
        <f>INDEX('Input EIA SEDS'!$A:$BZ, $A220, COLUMN(V220))</f>
        <v/>
      </c>
      <c r="W220">
        <f>INDEX('Input EIA SEDS'!$A:$BZ, $A220, COLUMN(W220))</f>
        <v/>
      </c>
      <c r="X220">
        <f>INDEX('Input EIA SEDS'!$A:$BZ, $A220, COLUMN(X220))</f>
        <v/>
      </c>
      <c r="Y220">
        <f>INDEX('Input EIA SEDS'!$A:$BZ, $A220, COLUMN(Y220))</f>
        <v/>
      </c>
      <c r="Z220">
        <f>INDEX('Input EIA SEDS'!$A:$BZ, $A220, COLUMN(Z220))</f>
        <v/>
      </c>
      <c r="AA220">
        <f>INDEX('Input EIA SEDS'!$A:$BZ, $A220, COLUMN(AA220))</f>
        <v/>
      </c>
      <c r="AB220">
        <f>INDEX('Input EIA SEDS'!$A:$BZ, $A220, COLUMN(AB220))</f>
        <v/>
      </c>
      <c r="AC220">
        <f>INDEX('Input EIA SEDS'!$A:$BZ, $A220, COLUMN(AC220))</f>
        <v/>
      </c>
      <c r="AD220">
        <f>INDEX('Input EIA SEDS'!$A:$BZ, $A220, COLUMN(AD220))</f>
        <v/>
      </c>
      <c r="AE220">
        <f>INDEX('Input EIA SEDS'!$A:$BZ, $A220, COLUMN(AE220))</f>
        <v/>
      </c>
      <c r="AF220">
        <f>INDEX('Input EIA SEDS'!$A:$BZ, $A220, COLUMN(AF220))</f>
        <v/>
      </c>
      <c r="AG220">
        <f>INDEX('Input EIA SEDS'!$A:$BZ, $A220, COLUMN(AG220))</f>
        <v/>
      </c>
      <c r="AH220">
        <f>INDEX('Input EIA SEDS'!$A:$BZ, $A220, COLUMN(AH220))</f>
        <v/>
      </c>
      <c r="AI220">
        <f>INDEX('Input EIA SEDS'!$A:$BZ, $A220, COLUMN(AI220))</f>
        <v/>
      </c>
      <c r="AJ220">
        <f>INDEX('Input EIA SEDS'!$A:$BZ, $A220, COLUMN(AJ220))</f>
        <v/>
      </c>
      <c r="AK220">
        <f>INDEX('Input EIA SEDS'!$A:$BZ, $A220, COLUMN(AK220))</f>
        <v/>
      </c>
      <c r="AL220">
        <f>INDEX('Input EIA SEDS'!$A:$BZ, $A220, COLUMN(AL220))</f>
        <v/>
      </c>
      <c r="AM220">
        <f>INDEX('Input EIA SEDS'!$A:$BZ, $A220, COLUMN(AM220))</f>
        <v/>
      </c>
      <c r="AN220">
        <f>INDEX('Input EIA SEDS'!$A:$BZ, $A220, COLUMN(AN220))</f>
        <v/>
      </c>
      <c r="AO220">
        <f>INDEX('Input EIA SEDS'!$A:$BZ, $A220, COLUMN(AO220))</f>
        <v/>
      </c>
      <c r="AP220">
        <f>INDEX('Input EIA SEDS'!$A:$BZ, $A220, COLUMN(AP220))</f>
        <v/>
      </c>
      <c r="AQ220">
        <f>INDEX('Input EIA SEDS'!$A:$BZ, $A220, COLUMN(AQ220))</f>
        <v/>
      </c>
      <c r="AR220">
        <f>INDEX('Input EIA SEDS'!$A:$BZ, $A220, COLUMN(AR220))</f>
        <v/>
      </c>
      <c r="AS220">
        <f>INDEX('Input EIA SEDS'!$A:$BZ, $A220, COLUMN(AS220))</f>
        <v/>
      </c>
      <c r="AT220">
        <f>INDEX('Input EIA SEDS'!$A:$BZ, $A220, COLUMN(AT220))</f>
        <v/>
      </c>
      <c r="AU220">
        <f>INDEX('Input EIA SEDS'!$A:$BZ, $A220, COLUMN(AU220))</f>
        <v/>
      </c>
      <c r="AV220">
        <f>INDEX('Input EIA SEDS'!$A:$BZ, $A220, COLUMN(AV220))</f>
        <v/>
      </c>
      <c r="AW220">
        <f>INDEX('Input EIA SEDS'!$A:$BZ, $A220, COLUMN(AW220))</f>
        <v/>
      </c>
      <c r="AX220">
        <f>INDEX('Input EIA SEDS'!$A:$BZ, $A220, COLUMN(AX220))</f>
        <v/>
      </c>
      <c r="AY220">
        <f>INDEX('Input EIA SEDS'!$A:$BZ, $A220, COLUMN(AY220))</f>
        <v/>
      </c>
      <c r="AZ220">
        <f>INDEX('Input EIA SEDS'!$A:$BZ, $A220, COLUMN(AZ220))</f>
        <v/>
      </c>
      <c r="BA220">
        <f>INDEX('Input EIA SEDS'!$A:$BZ, $A220, COLUMN(BA220))</f>
        <v/>
      </c>
      <c r="BB220">
        <f>INDEX('Input EIA SEDS'!$A:$BZ, $A220, COLUMN(BB220))</f>
        <v/>
      </c>
      <c r="BC220">
        <f>INDEX('Input EIA SEDS'!$A:$BZ, $A220, COLUMN(BC220))</f>
        <v/>
      </c>
      <c r="BD220">
        <f>INDEX('Input EIA SEDS'!$A:$BZ, $A220, COLUMN(BD220))</f>
        <v/>
      </c>
      <c r="BE220">
        <f>INDEX('Input EIA SEDS'!$A:$BZ, $A220, COLUMN(BE220))</f>
        <v/>
      </c>
      <c r="BF220">
        <f>INDEX('Input EIA SEDS'!$A:$BZ, $A220, COLUMN(BF220))</f>
        <v/>
      </c>
      <c r="BG220">
        <f>INDEX('Input EIA SEDS'!$A:$BZ, $A220, COLUMN(BG220))</f>
        <v/>
      </c>
      <c r="BH220">
        <f>INDEX('Input EIA SEDS'!$A:$BZ, $A220, COLUMN(BH220))</f>
        <v/>
      </c>
      <c r="BI220">
        <f>INDEX('Input EIA SEDS'!$A:$BZ, $A220, COLUMN(BI220))</f>
        <v/>
      </c>
      <c r="BJ220">
        <f>INDEX('Input EIA SEDS'!$A:$BZ, $A220, COLUMN(BJ220))</f>
        <v/>
      </c>
      <c r="BK220">
        <f>INDEX('Input EIA SEDS'!$A:$BZ, $A220, COLUMN(BK220))</f>
        <v/>
      </c>
      <c r="BL220">
        <f>INDEX('Input EIA SEDS'!$A:$BZ, $A220, COLUMN(BL220))</f>
        <v/>
      </c>
      <c r="BM220">
        <f>INDEX('Input EIA SEDS'!$A:$BZ, $A220, COLUMN(BM220))</f>
        <v/>
      </c>
      <c r="BN220">
        <f>INDEX('Input EIA SEDS'!$A:$BZ, $A220, COLUMN(BN220))</f>
        <v/>
      </c>
      <c r="BO220">
        <f>INDEX('Input EIA SEDS'!$A:$BZ, $A220, COLUMN(BO220))</f>
        <v/>
      </c>
      <c r="BP220">
        <f>INDEX('Input EIA SEDS'!$A:$BZ, $A220, COLUMN(BP220))</f>
        <v/>
      </c>
      <c r="BQ220">
        <f>INDEX('Input EIA SEDS'!$A:$BZ, $A220, COLUMN(BQ220))</f>
        <v/>
      </c>
      <c r="BR220">
        <f>INDEX('Input EIA SEDS'!$A:$BZ, $A220, COLUMN(BR220))</f>
        <v/>
      </c>
      <c r="BS220">
        <f>INDEX('Input EIA SEDS'!$A:$BZ, $A220, COLUMN(BS220))</f>
        <v/>
      </c>
      <c r="BT220">
        <f>INDEX('Input EIA SEDS'!$A:$BZ, $A220, COLUMN(BT220))</f>
        <v/>
      </c>
      <c r="BU220">
        <f>INDEX('Input EIA SEDS'!$A:$BZ, $A220, COLUMN(BU220))</f>
        <v/>
      </c>
      <c r="BV220">
        <f>INDEX('Input EIA SEDS'!$A:$BZ, $A220, COLUMN(BV220))</f>
        <v/>
      </c>
      <c r="BW220">
        <f>INDEX('Input EIA SEDS'!$A:$BZ, $A220, COLUMN(BW220))</f>
        <v/>
      </c>
    </row>
    <row r="221" spans="1:75">
      <c r="A221">
        <f>MATCH($C221,'Input EIA SEDS'!$C:$C,0)</f>
        <v/>
      </c>
      <c r="B221">
        <f>INDEX('Input EIA SEDS'!$A:$BZ, $A221, COLUMN(B221))</f>
        <v/>
      </c>
      <c r="C221" t="s">
        <v>1481</v>
      </c>
      <c r="D221">
        <f>INDEX('Input EIA SEDS'!$A:$BZ, $A221, COLUMN(D221))</f>
        <v/>
      </c>
      <c r="E221">
        <f>INDEX('Input EIA SEDS'!$A:$BZ, $A221, COLUMN(E221))</f>
        <v/>
      </c>
      <c r="F221">
        <f>INDEX('Input EIA SEDS'!$A:$BZ, $A221, COLUMN(F221))</f>
        <v/>
      </c>
      <c r="G221">
        <f>INDEX('Input EIA SEDS'!$A:$BZ, $A221, COLUMN(G221))</f>
        <v/>
      </c>
      <c r="H221">
        <f>INDEX('Input EIA SEDS'!$A:$BZ, $A221, COLUMN(H221))</f>
        <v/>
      </c>
      <c r="I221">
        <f>INDEX('Input EIA SEDS'!$A:$BZ, $A221, COLUMN(I221))</f>
        <v/>
      </c>
      <c r="J221">
        <f>INDEX('Input EIA SEDS'!$A:$BZ, $A221, COLUMN(J221))</f>
        <v/>
      </c>
      <c r="K221">
        <f>INDEX('Input EIA SEDS'!$A:$BZ, $A221, COLUMN(K221))</f>
        <v/>
      </c>
      <c r="L221">
        <f>INDEX('Input EIA SEDS'!$A:$BZ, $A221, COLUMN(L221))</f>
        <v/>
      </c>
      <c r="M221">
        <f>INDEX('Input EIA SEDS'!$A:$BZ, $A221, COLUMN(M221))</f>
        <v/>
      </c>
      <c r="N221">
        <f>INDEX('Input EIA SEDS'!$A:$BZ, $A221, COLUMN(N221))</f>
        <v/>
      </c>
      <c r="O221">
        <f>INDEX('Input EIA SEDS'!$A:$BZ, $A221, COLUMN(O221))</f>
        <v/>
      </c>
      <c r="P221">
        <f>INDEX('Input EIA SEDS'!$A:$BZ, $A221, COLUMN(P221))</f>
        <v/>
      </c>
      <c r="Q221">
        <f>INDEX('Input EIA SEDS'!$A:$BZ, $A221, COLUMN(Q221))</f>
        <v/>
      </c>
      <c r="R221">
        <f>INDEX('Input EIA SEDS'!$A:$BZ, $A221, COLUMN(R221))</f>
        <v/>
      </c>
      <c r="S221">
        <f>INDEX('Input EIA SEDS'!$A:$BZ, $A221, COLUMN(S221))</f>
        <v/>
      </c>
      <c r="T221">
        <f>INDEX('Input EIA SEDS'!$A:$BZ, $A221, COLUMN(T221))</f>
        <v/>
      </c>
      <c r="U221">
        <f>INDEX('Input EIA SEDS'!$A:$BZ, $A221, COLUMN(U221))</f>
        <v/>
      </c>
      <c r="V221">
        <f>INDEX('Input EIA SEDS'!$A:$BZ, $A221, COLUMN(V221))</f>
        <v/>
      </c>
      <c r="W221">
        <f>INDEX('Input EIA SEDS'!$A:$BZ, $A221, COLUMN(W221))</f>
        <v/>
      </c>
      <c r="X221">
        <f>INDEX('Input EIA SEDS'!$A:$BZ, $A221, COLUMN(X221))</f>
        <v/>
      </c>
      <c r="Y221">
        <f>INDEX('Input EIA SEDS'!$A:$BZ, $A221, COLUMN(Y221))</f>
        <v/>
      </c>
      <c r="Z221">
        <f>INDEX('Input EIA SEDS'!$A:$BZ, $A221, COLUMN(Z221))</f>
        <v/>
      </c>
      <c r="AA221">
        <f>INDEX('Input EIA SEDS'!$A:$BZ, $A221, COLUMN(AA221))</f>
        <v/>
      </c>
      <c r="AB221">
        <f>INDEX('Input EIA SEDS'!$A:$BZ, $A221, COLUMN(AB221))</f>
        <v/>
      </c>
      <c r="AC221">
        <f>INDEX('Input EIA SEDS'!$A:$BZ, $A221, COLUMN(AC221))</f>
        <v/>
      </c>
      <c r="AD221">
        <f>INDEX('Input EIA SEDS'!$A:$BZ, $A221, COLUMN(AD221))</f>
        <v/>
      </c>
      <c r="AE221">
        <f>INDEX('Input EIA SEDS'!$A:$BZ, $A221, COLUMN(AE221))</f>
        <v/>
      </c>
      <c r="AF221">
        <f>INDEX('Input EIA SEDS'!$A:$BZ, $A221, COLUMN(AF221))</f>
        <v/>
      </c>
      <c r="AG221">
        <f>INDEX('Input EIA SEDS'!$A:$BZ, $A221, COLUMN(AG221))</f>
        <v/>
      </c>
      <c r="AH221">
        <f>INDEX('Input EIA SEDS'!$A:$BZ, $A221, COLUMN(AH221))</f>
        <v/>
      </c>
      <c r="AI221">
        <f>INDEX('Input EIA SEDS'!$A:$BZ, $A221, COLUMN(AI221))</f>
        <v/>
      </c>
      <c r="AJ221">
        <f>INDEX('Input EIA SEDS'!$A:$BZ, $A221, COLUMN(AJ221))</f>
        <v/>
      </c>
      <c r="AK221">
        <f>INDEX('Input EIA SEDS'!$A:$BZ, $A221, COLUMN(AK221))</f>
        <v/>
      </c>
      <c r="AL221">
        <f>INDEX('Input EIA SEDS'!$A:$BZ, $A221, COLUMN(AL221))</f>
        <v/>
      </c>
      <c r="AM221">
        <f>INDEX('Input EIA SEDS'!$A:$BZ, $A221, COLUMN(AM221))</f>
        <v/>
      </c>
      <c r="AN221">
        <f>INDEX('Input EIA SEDS'!$A:$BZ, $A221, COLUMN(AN221))</f>
        <v/>
      </c>
      <c r="AO221">
        <f>INDEX('Input EIA SEDS'!$A:$BZ, $A221, COLUMN(AO221))</f>
        <v/>
      </c>
      <c r="AP221">
        <f>INDEX('Input EIA SEDS'!$A:$BZ, $A221, COLUMN(AP221))</f>
        <v/>
      </c>
      <c r="AQ221">
        <f>INDEX('Input EIA SEDS'!$A:$BZ, $A221, COLUMN(AQ221))</f>
        <v/>
      </c>
      <c r="AR221">
        <f>INDEX('Input EIA SEDS'!$A:$BZ, $A221, COLUMN(AR221))</f>
        <v/>
      </c>
      <c r="AS221">
        <f>INDEX('Input EIA SEDS'!$A:$BZ, $A221, COLUMN(AS221))</f>
        <v/>
      </c>
      <c r="AT221">
        <f>INDEX('Input EIA SEDS'!$A:$BZ, $A221, COLUMN(AT221))</f>
        <v/>
      </c>
      <c r="AU221">
        <f>INDEX('Input EIA SEDS'!$A:$BZ, $A221, COLUMN(AU221))</f>
        <v/>
      </c>
      <c r="AV221">
        <f>INDEX('Input EIA SEDS'!$A:$BZ, $A221, COLUMN(AV221))</f>
        <v/>
      </c>
      <c r="AW221">
        <f>INDEX('Input EIA SEDS'!$A:$BZ, $A221, COLUMN(AW221))</f>
        <v/>
      </c>
      <c r="AX221">
        <f>INDEX('Input EIA SEDS'!$A:$BZ, $A221, COLUMN(AX221))</f>
        <v/>
      </c>
      <c r="AY221">
        <f>INDEX('Input EIA SEDS'!$A:$BZ, $A221, COLUMN(AY221))</f>
        <v/>
      </c>
      <c r="AZ221">
        <f>INDEX('Input EIA SEDS'!$A:$BZ, $A221, COLUMN(AZ221))</f>
        <v/>
      </c>
      <c r="BA221">
        <f>INDEX('Input EIA SEDS'!$A:$BZ, $A221, COLUMN(BA221))</f>
        <v/>
      </c>
      <c r="BB221">
        <f>INDEX('Input EIA SEDS'!$A:$BZ, $A221, COLUMN(BB221))</f>
        <v/>
      </c>
      <c r="BC221">
        <f>INDEX('Input EIA SEDS'!$A:$BZ, $A221, COLUMN(BC221))</f>
        <v/>
      </c>
      <c r="BD221">
        <f>INDEX('Input EIA SEDS'!$A:$BZ, $A221, COLUMN(BD221))</f>
        <v/>
      </c>
      <c r="BE221">
        <f>INDEX('Input EIA SEDS'!$A:$BZ, $A221, COLUMN(BE221))</f>
        <v/>
      </c>
      <c r="BF221">
        <f>INDEX('Input EIA SEDS'!$A:$BZ, $A221, COLUMN(BF221))</f>
        <v/>
      </c>
      <c r="BG221">
        <f>INDEX('Input EIA SEDS'!$A:$BZ, $A221, COLUMN(BG221))</f>
        <v/>
      </c>
      <c r="BH221">
        <f>INDEX('Input EIA SEDS'!$A:$BZ, $A221, COLUMN(BH221))</f>
        <v/>
      </c>
      <c r="BI221">
        <f>INDEX('Input EIA SEDS'!$A:$BZ, $A221, COLUMN(BI221))</f>
        <v/>
      </c>
      <c r="BJ221">
        <f>INDEX('Input EIA SEDS'!$A:$BZ, $A221, COLUMN(BJ221))</f>
        <v/>
      </c>
      <c r="BK221">
        <f>INDEX('Input EIA SEDS'!$A:$BZ, $A221, COLUMN(BK221))</f>
        <v/>
      </c>
      <c r="BL221">
        <f>INDEX('Input EIA SEDS'!$A:$BZ, $A221, COLUMN(BL221))</f>
        <v/>
      </c>
      <c r="BM221">
        <f>INDEX('Input EIA SEDS'!$A:$BZ, $A221, COLUMN(BM221))</f>
        <v/>
      </c>
      <c r="BN221">
        <f>INDEX('Input EIA SEDS'!$A:$BZ, $A221, COLUMN(BN221))</f>
        <v/>
      </c>
      <c r="BO221">
        <f>INDEX('Input EIA SEDS'!$A:$BZ, $A221, COLUMN(BO221))</f>
        <v/>
      </c>
      <c r="BP221">
        <f>INDEX('Input EIA SEDS'!$A:$BZ, $A221, COLUMN(BP221))</f>
        <v/>
      </c>
      <c r="BQ221">
        <f>INDEX('Input EIA SEDS'!$A:$BZ, $A221, COLUMN(BQ221))</f>
        <v/>
      </c>
      <c r="BR221">
        <f>INDEX('Input EIA SEDS'!$A:$BZ, $A221, COLUMN(BR221))</f>
        <v/>
      </c>
      <c r="BS221">
        <f>INDEX('Input EIA SEDS'!$A:$BZ, $A221, COLUMN(BS221))</f>
        <v/>
      </c>
      <c r="BT221">
        <f>INDEX('Input EIA SEDS'!$A:$BZ, $A221, COLUMN(BT221))</f>
        <v/>
      </c>
      <c r="BU221">
        <f>INDEX('Input EIA SEDS'!$A:$BZ, $A221, COLUMN(BU221))</f>
        <v/>
      </c>
      <c r="BV221">
        <f>INDEX('Input EIA SEDS'!$A:$BZ, $A221, COLUMN(BV221))</f>
        <v/>
      </c>
      <c r="BW221">
        <f>INDEX('Input EIA SEDS'!$A:$BZ, $A221, COLUMN(BW221))</f>
        <v/>
      </c>
    </row>
    <row r="222" spans="1:75">
      <c r="A222">
        <f>MATCH($C222,'Input EIA SEDS'!$C:$C,0)</f>
        <v/>
      </c>
      <c r="B222">
        <f>INDEX('Input EIA SEDS'!$A:$BZ, $A222, COLUMN(B222))</f>
        <v/>
      </c>
      <c r="C222" t="s">
        <v>1487</v>
      </c>
      <c r="D222">
        <f>INDEX('Input EIA SEDS'!$A:$BZ, $A222, COLUMN(D222))</f>
        <v/>
      </c>
      <c r="E222">
        <f>INDEX('Input EIA SEDS'!$A:$BZ, $A222, COLUMN(E222))</f>
        <v/>
      </c>
      <c r="F222">
        <f>INDEX('Input EIA SEDS'!$A:$BZ, $A222, COLUMN(F222))</f>
        <v/>
      </c>
      <c r="G222">
        <f>INDEX('Input EIA SEDS'!$A:$BZ, $A222, COLUMN(G222))</f>
        <v/>
      </c>
      <c r="H222">
        <f>INDEX('Input EIA SEDS'!$A:$BZ, $A222, COLUMN(H222))</f>
        <v/>
      </c>
      <c r="I222">
        <f>INDEX('Input EIA SEDS'!$A:$BZ, $A222, COLUMN(I222))</f>
        <v/>
      </c>
      <c r="J222">
        <f>INDEX('Input EIA SEDS'!$A:$BZ, $A222, COLUMN(J222))</f>
        <v/>
      </c>
      <c r="K222">
        <f>INDEX('Input EIA SEDS'!$A:$BZ, $A222, COLUMN(K222))</f>
        <v/>
      </c>
      <c r="L222">
        <f>INDEX('Input EIA SEDS'!$A:$BZ, $A222, COLUMN(L222))</f>
        <v/>
      </c>
      <c r="M222">
        <f>INDEX('Input EIA SEDS'!$A:$BZ, $A222, COLUMN(M222))</f>
        <v/>
      </c>
      <c r="N222">
        <f>INDEX('Input EIA SEDS'!$A:$BZ, $A222, COLUMN(N222))</f>
        <v/>
      </c>
      <c r="O222">
        <f>INDEX('Input EIA SEDS'!$A:$BZ, $A222, COLUMN(O222))</f>
        <v/>
      </c>
      <c r="P222">
        <f>INDEX('Input EIA SEDS'!$A:$BZ, $A222, COLUMN(P222))</f>
        <v/>
      </c>
      <c r="Q222">
        <f>INDEX('Input EIA SEDS'!$A:$BZ, $A222, COLUMN(Q222))</f>
        <v/>
      </c>
      <c r="R222">
        <f>INDEX('Input EIA SEDS'!$A:$BZ, $A222, COLUMN(R222))</f>
        <v/>
      </c>
      <c r="S222">
        <f>INDEX('Input EIA SEDS'!$A:$BZ, $A222, COLUMN(S222))</f>
        <v/>
      </c>
      <c r="T222">
        <f>INDEX('Input EIA SEDS'!$A:$BZ, $A222, COLUMN(T222))</f>
        <v/>
      </c>
      <c r="U222">
        <f>INDEX('Input EIA SEDS'!$A:$BZ, $A222, COLUMN(U222))</f>
        <v/>
      </c>
      <c r="V222">
        <f>INDEX('Input EIA SEDS'!$A:$BZ, $A222, COLUMN(V222))</f>
        <v/>
      </c>
      <c r="W222">
        <f>INDEX('Input EIA SEDS'!$A:$BZ, $A222, COLUMN(W222))</f>
        <v/>
      </c>
      <c r="X222">
        <f>INDEX('Input EIA SEDS'!$A:$BZ, $A222, COLUMN(X222))</f>
        <v/>
      </c>
      <c r="Y222">
        <f>INDEX('Input EIA SEDS'!$A:$BZ, $A222, COLUMN(Y222))</f>
        <v/>
      </c>
      <c r="Z222">
        <f>INDEX('Input EIA SEDS'!$A:$BZ, $A222, COLUMN(Z222))</f>
        <v/>
      </c>
      <c r="AA222">
        <f>INDEX('Input EIA SEDS'!$A:$BZ, $A222, COLUMN(AA222))</f>
        <v/>
      </c>
      <c r="AB222">
        <f>INDEX('Input EIA SEDS'!$A:$BZ, $A222, COLUMN(AB222))</f>
        <v/>
      </c>
      <c r="AC222">
        <f>INDEX('Input EIA SEDS'!$A:$BZ, $A222, COLUMN(AC222))</f>
        <v/>
      </c>
      <c r="AD222">
        <f>INDEX('Input EIA SEDS'!$A:$BZ, $A222, COLUMN(AD222))</f>
        <v/>
      </c>
      <c r="AE222">
        <f>INDEX('Input EIA SEDS'!$A:$BZ, $A222, COLUMN(AE222))</f>
        <v/>
      </c>
      <c r="AF222">
        <f>INDEX('Input EIA SEDS'!$A:$BZ, $A222, COLUMN(AF222))</f>
        <v/>
      </c>
      <c r="AG222">
        <f>INDEX('Input EIA SEDS'!$A:$BZ, $A222, COLUMN(AG222))</f>
        <v/>
      </c>
      <c r="AH222">
        <f>INDEX('Input EIA SEDS'!$A:$BZ, $A222, COLUMN(AH222))</f>
        <v/>
      </c>
      <c r="AI222">
        <f>INDEX('Input EIA SEDS'!$A:$BZ, $A222, COLUMN(AI222))</f>
        <v/>
      </c>
      <c r="AJ222">
        <f>INDEX('Input EIA SEDS'!$A:$BZ, $A222, COLUMN(AJ222))</f>
        <v/>
      </c>
      <c r="AK222">
        <f>INDEX('Input EIA SEDS'!$A:$BZ, $A222, COLUMN(AK222))</f>
        <v/>
      </c>
      <c r="AL222">
        <f>INDEX('Input EIA SEDS'!$A:$BZ, $A222, COLUMN(AL222))</f>
        <v/>
      </c>
      <c r="AM222">
        <f>INDEX('Input EIA SEDS'!$A:$BZ, $A222, COLUMN(AM222))</f>
        <v/>
      </c>
      <c r="AN222">
        <f>INDEX('Input EIA SEDS'!$A:$BZ, $A222, COLUMN(AN222))</f>
        <v/>
      </c>
      <c r="AO222">
        <f>INDEX('Input EIA SEDS'!$A:$BZ, $A222, COLUMN(AO222))</f>
        <v/>
      </c>
      <c r="AP222">
        <f>INDEX('Input EIA SEDS'!$A:$BZ, $A222, COLUMN(AP222))</f>
        <v/>
      </c>
      <c r="AQ222">
        <f>INDEX('Input EIA SEDS'!$A:$BZ, $A222, COLUMN(AQ222))</f>
        <v/>
      </c>
      <c r="AR222">
        <f>INDEX('Input EIA SEDS'!$A:$BZ, $A222, COLUMN(AR222))</f>
        <v/>
      </c>
      <c r="AS222">
        <f>INDEX('Input EIA SEDS'!$A:$BZ, $A222, COLUMN(AS222))</f>
        <v/>
      </c>
      <c r="AT222">
        <f>INDEX('Input EIA SEDS'!$A:$BZ, $A222, COLUMN(AT222))</f>
        <v/>
      </c>
      <c r="AU222">
        <f>INDEX('Input EIA SEDS'!$A:$BZ, $A222, COLUMN(AU222))</f>
        <v/>
      </c>
      <c r="AV222">
        <f>INDEX('Input EIA SEDS'!$A:$BZ, $A222, COLUMN(AV222))</f>
        <v/>
      </c>
      <c r="AW222">
        <f>INDEX('Input EIA SEDS'!$A:$BZ, $A222, COLUMN(AW222))</f>
        <v/>
      </c>
      <c r="AX222">
        <f>INDEX('Input EIA SEDS'!$A:$BZ, $A222, COLUMN(AX222))</f>
        <v/>
      </c>
      <c r="AY222">
        <f>INDEX('Input EIA SEDS'!$A:$BZ, $A222, COLUMN(AY222))</f>
        <v/>
      </c>
      <c r="AZ222">
        <f>INDEX('Input EIA SEDS'!$A:$BZ, $A222, COLUMN(AZ222))</f>
        <v/>
      </c>
      <c r="BA222">
        <f>INDEX('Input EIA SEDS'!$A:$BZ, $A222, COLUMN(BA222))</f>
        <v/>
      </c>
      <c r="BB222">
        <f>INDEX('Input EIA SEDS'!$A:$BZ, $A222, COLUMN(BB222))</f>
        <v/>
      </c>
      <c r="BC222">
        <f>INDEX('Input EIA SEDS'!$A:$BZ, $A222, COLUMN(BC222))</f>
        <v/>
      </c>
      <c r="BD222">
        <f>INDEX('Input EIA SEDS'!$A:$BZ, $A222, COLUMN(BD222))</f>
        <v/>
      </c>
      <c r="BE222">
        <f>INDEX('Input EIA SEDS'!$A:$BZ, $A222, COLUMN(BE222))</f>
        <v/>
      </c>
      <c r="BF222">
        <f>INDEX('Input EIA SEDS'!$A:$BZ, $A222, COLUMN(BF222))</f>
        <v/>
      </c>
      <c r="BG222">
        <f>INDEX('Input EIA SEDS'!$A:$BZ, $A222, COLUMN(BG222))</f>
        <v/>
      </c>
      <c r="BH222">
        <f>INDEX('Input EIA SEDS'!$A:$BZ, $A222, COLUMN(BH222))</f>
        <v/>
      </c>
      <c r="BI222">
        <f>INDEX('Input EIA SEDS'!$A:$BZ, $A222, COLUMN(BI222))</f>
        <v/>
      </c>
      <c r="BJ222">
        <f>INDEX('Input EIA SEDS'!$A:$BZ, $A222, COLUMN(BJ222))</f>
        <v/>
      </c>
      <c r="BK222">
        <f>INDEX('Input EIA SEDS'!$A:$BZ, $A222, COLUMN(BK222))</f>
        <v/>
      </c>
      <c r="BL222">
        <f>INDEX('Input EIA SEDS'!$A:$BZ, $A222, COLUMN(BL222))</f>
        <v/>
      </c>
      <c r="BM222">
        <f>INDEX('Input EIA SEDS'!$A:$BZ, $A222, COLUMN(BM222))</f>
        <v/>
      </c>
      <c r="BN222">
        <f>INDEX('Input EIA SEDS'!$A:$BZ, $A222, COLUMN(BN222))</f>
        <v/>
      </c>
      <c r="BO222">
        <f>INDEX('Input EIA SEDS'!$A:$BZ, $A222, COLUMN(BO222))</f>
        <v/>
      </c>
      <c r="BP222">
        <f>INDEX('Input EIA SEDS'!$A:$BZ, $A222, COLUMN(BP222))</f>
        <v/>
      </c>
      <c r="BQ222">
        <f>INDEX('Input EIA SEDS'!$A:$BZ, $A222, COLUMN(BQ222))</f>
        <v/>
      </c>
      <c r="BR222">
        <f>INDEX('Input EIA SEDS'!$A:$BZ, $A222, COLUMN(BR222))</f>
        <v/>
      </c>
      <c r="BS222">
        <f>INDEX('Input EIA SEDS'!$A:$BZ, $A222, COLUMN(BS222))</f>
        <v/>
      </c>
      <c r="BT222">
        <f>INDEX('Input EIA SEDS'!$A:$BZ, $A222, COLUMN(BT222))</f>
        <v/>
      </c>
      <c r="BU222">
        <f>INDEX('Input EIA SEDS'!$A:$BZ, $A222, COLUMN(BU222))</f>
        <v/>
      </c>
      <c r="BV222">
        <f>INDEX('Input EIA SEDS'!$A:$BZ, $A222, COLUMN(BV222))</f>
        <v/>
      </c>
      <c r="BW222">
        <f>INDEX('Input EIA SEDS'!$A:$BZ, $A222, COLUMN(BW222))</f>
        <v/>
      </c>
    </row>
    <row r="223" spans="1:75">
      <c r="A223">
        <f>MATCH($C223,'Input EIA SEDS'!$C:$C,0)</f>
        <v/>
      </c>
      <c r="B223">
        <f>INDEX('Input EIA SEDS'!$A:$BZ, $A223, COLUMN(B223))</f>
        <v/>
      </c>
      <c r="C223" t="s">
        <v>1492</v>
      </c>
      <c r="D223">
        <f>INDEX('Input EIA SEDS'!$A:$BZ, $A223, COLUMN(D223))</f>
        <v/>
      </c>
      <c r="E223">
        <f>INDEX('Input EIA SEDS'!$A:$BZ, $A223, COLUMN(E223))</f>
        <v/>
      </c>
      <c r="F223">
        <f>INDEX('Input EIA SEDS'!$A:$BZ, $A223, COLUMN(F223))</f>
        <v/>
      </c>
      <c r="G223">
        <f>INDEX('Input EIA SEDS'!$A:$BZ, $A223, COLUMN(G223))</f>
        <v/>
      </c>
      <c r="H223">
        <f>INDEX('Input EIA SEDS'!$A:$BZ, $A223, COLUMN(H223))</f>
        <v/>
      </c>
      <c r="I223">
        <f>INDEX('Input EIA SEDS'!$A:$BZ, $A223, COLUMN(I223))</f>
        <v/>
      </c>
      <c r="J223">
        <f>INDEX('Input EIA SEDS'!$A:$BZ, $A223, COLUMN(J223))</f>
        <v/>
      </c>
      <c r="K223">
        <f>INDEX('Input EIA SEDS'!$A:$BZ, $A223, COLUMN(K223))</f>
        <v/>
      </c>
      <c r="L223">
        <f>INDEX('Input EIA SEDS'!$A:$BZ, $A223, COLUMN(L223))</f>
        <v/>
      </c>
      <c r="M223">
        <f>INDEX('Input EIA SEDS'!$A:$BZ, $A223, COLUMN(M223))</f>
        <v/>
      </c>
      <c r="N223">
        <f>INDEX('Input EIA SEDS'!$A:$BZ, $A223, COLUMN(N223))</f>
        <v/>
      </c>
      <c r="O223">
        <f>INDEX('Input EIA SEDS'!$A:$BZ, $A223, COLUMN(O223))</f>
        <v/>
      </c>
      <c r="P223">
        <f>INDEX('Input EIA SEDS'!$A:$BZ, $A223, COLUMN(P223))</f>
        <v/>
      </c>
      <c r="Q223">
        <f>INDEX('Input EIA SEDS'!$A:$BZ, $A223, COLUMN(Q223))</f>
        <v/>
      </c>
      <c r="R223">
        <f>INDEX('Input EIA SEDS'!$A:$BZ, $A223, COLUMN(R223))</f>
        <v/>
      </c>
      <c r="S223">
        <f>INDEX('Input EIA SEDS'!$A:$BZ, $A223, COLUMN(S223))</f>
        <v/>
      </c>
      <c r="T223">
        <f>INDEX('Input EIA SEDS'!$A:$BZ, $A223, COLUMN(T223))</f>
        <v/>
      </c>
      <c r="U223">
        <f>INDEX('Input EIA SEDS'!$A:$BZ, $A223, COLUMN(U223))</f>
        <v/>
      </c>
      <c r="V223">
        <f>INDEX('Input EIA SEDS'!$A:$BZ, $A223, COLUMN(V223))</f>
        <v/>
      </c>
      <c r="W223">
        <f>INDEX('Input EIA SEDS'!$A:$BZ, $A223, COLUMN(W223))</f>
        <v/>
      </c>
      <c r="X223">
        <f>INDEX('Input EIA SEDS'!$A:$BZ, $A223, COLUMN(X223))</f>
        <v/>
      </c>
      <c r="Y223">
        <f>INDEX('Input EIA SEDS'!$A:$BZ, $A223, COLUMN(Y223))</f>
        <v/>
      </c>
      <c r="Z223">
        <f>INDEX('Input EIA SEDS'!$A:$BZ, $A223, COLUMN(Z223))</f>
        <v/>
      </c>
      <c r="AA223">
        <f>INDEX('Input EIA SEDS'!$A:$BZ, $A223, COLUMN(AA223))</f>
        <v/>
      </c>
      <c r="AB223">
        <f>INDEX('Input EIA SEDS'!$A:$BZ, $A223, COLUMN(AB223))</f>
        <v/>
      </c>
      <c r="AC223">
        <f>INDEX('Input EIA SEDS'!$A:$BZ, $A223, COLUMN(AC223))</f>
        <v/>
      </c>
      <c r="AD223">
        <f>INDEX('Input EIA SEDS'!$A:$BZ, $A223, COLUMN(AD223))</f>
        <v/>
      </c>
      <c r="AE223">
        <f>INDEX('Input EIA SEDS'!$A:$BZ, $A223, COLUMN(AE223))</f>
        <v/>
      </c>
      <c r="AF223">
        <f>INDEX('Input EIA SEDS'!$A:$BZ, $A223, COLUMN(AF223))</f>
        <v/>
      </c>
      <c r="AG223">
        <f>INDEX('Input EIA SEDS'!$A:$BZ, $A223, COLUMN(AG223))</f>
        <v/>
      </c>
      <c r="AH223">
        <f>INDEX('Input EIA SEDS'!$A:$BZ, $A223, COLUMN(AH223))</f>
        <v/>
      </c>
      <c r="AI223">
        <f>INDEX('Input EIA SEDS'!$A:$BZ, $A223, COLUMN(AI223))</f>
        <v/>
      </c>
      <c r="AJ223">
        <f>INDEX('Input EIA SEDS'!$A:$BZ, $A223, COLUMN(AJ223))</f>
        <v/>
      </c>
      <c r="AK223">
        <f>INDEX('Input EIA SEDS'!$A:$BZ, $A223, COLUMN(AK223))</f>
        <v/>
      </c>
      <c r="AL223">
        <f>INDEX('Input EIA SEDS'!$A:$BZ, $A223, COLUMN(AL223))</f>
        <v/>
      </c>
      <c r="AM223">
        <f>INDEX('Input EIA SEDS'!$A:$BZ, $A223, COLUMN(AM223))</f>
        <v/>
      </c>
      <c r="AN223">
        <f>INDEX('Input EIA SEDS'!$A:$BZ, $A223, COLUMN(AN223))</f>
        <v/>
      </c>
      <c r="AO223">
        <f>INDEX('Input EIA SEDS'!$A:$BZ, $A223, COLUMN(AO223))</f>
        <v/>
      </c>
      <c r="AP223">
        <f>INDEX('Input EIA SEDS'!$A:$BZ, $A223, COLUMN(AP223))</f>
        <v/>
      </c>
      <c r="AQ223">
        <f>INDEX('Input EIA SEDS'!$A:$BZ, $A223, COLUMN(AQ223))</f>
        <v/>
      </c>
      <c r="AR223">
        <f>INDEX('Input EIA SEDS'!$A:$BZ, $A223, COLUMN(AR223))</f>
        <v/>
      </c>
      <c r="AS223">
        <f>INDEX('Input EIA SEDS'!$A:$BZ, $A223, COLUMN(AS223))</f>
        <v/>
      </c>
      <c r="AT223">
        <f>INDEX('Input EIA SEDS'!$A:$BZ, $A223, COLUMN(AT223))</f>
        <v/>
      </c>
      <c r="AU223">
        <f>INDEX('Input EIA SEDS'!$A:$BZ, $A223, COLUMN(AU223))</f>
        <v/>
      </c>
      <c r="AV223">
        <f>INDEX('Input EIA SEDS'!$A:$BZ, $A223, COLUMN(AV223))</f>
        <v/>
      </c>
      <c r="AW223">
        <f>INDEX('Input EIA SEDS'!$A:$BZ, $A223, COLUMN(AW223))</f>
        <v/>
      </c>
      <c r="AX223">
        <f>INDEX('Input EIA SEDS'!$A:$BZ, $A223, COLUMN(AX223))</f>
        <v/>
      </c>
      <c r="AY223">
        <f>INDEX('Input EIA SEDS'!$A:$BZ, $A223, COLUMN(AY223))</f>
        <v/>
      </c>
      <c r="AZ223">
        <f>INDEX('Input EIA SEDS'!$A:$BZ, $A223, COLUMN(AZ223))</f>
        <v/>
      </c>
      <c r="BA223">
        <f>INDEX('Input EIA SEDS'!$A:$BZ, $A223, COLUMN(BA223))</f>
        <v/>
      </c>
      <c r="BB223">
        <f>INDEX('Input EIA SEDS'!$A:$BZ, $A223, COLUMN(BB223))</f>
        <v/>
      </c>
      <c r="BC223">
        <f>INDEX('Input EIA SEDS'!$A:$BZ, $A223, COLUMN(BC223))</f>
        <v/>
      </c>
      <c r="BD223">
        <f>INDEX('Input EIA SEDS'!$A:$BZ, $A223, COLUMN(BD223))</f>
        <v/>
      </c>
      <c r="BE223">
        <f>INDEX('Input EIA SEDS'!$A:$BZ, $A223, COLUMN(BE223))</f>
        <v/>
      </c>
      <c r="BF223">
        <f>INDEX('Input EIA SEDS'!$A:$BZ, $A223, COLUMN(BF223))</f>
        <v/>
      </c>
      <c r="BG223">
        <f>INDEX('Input EIA SEDS'!$A:$BZ, $A223, COLUMN(BG223))</f>
        <v/>
      </c>
      <c r="BH223">
        <f>INDEX('Input EIA SEDS'!$A:$BZ, $A223, COLUMN(BH223))</f>
        <v/>
      </c>
      <c r="BI223">
        <f>INDEX('Input EIA SEDS'!$A:$BZ, $A223, COLUMN(BI223))</f>
        <v/>
      </c>
      <c r="BJ223">
        <f>INDEX('Input EIA SEDS'!$A:$BZ, $A223, COLUMN(BJ223))</f>
        <v/>
      </c>
      <c r="BK223">
        <f>INDEX('Input EIA SEDS'!$A:$BZ, $A223, COLUMN(BK223))</f>
        <v/>
      </c>
      <c r="BL223">
        <f>INDEX('Input EIA SEDS'!$A:$BZ, $A223, COLUMN(BL223))</f>
        <v/>
      </c>
      <c r="BM223">
        <f>INDEX('Input EIA SEDS'!$A:$BZ, $A223, COLUMN(BM223))</f>
        <v/>
      </c>
      <c r="BN223">
        <f>INDEX('Input EIA SEDS'!$A:$BZ, $A223, COLUMN(BN223))</f>
        <v/>
      </c>
      <c r="BO223">
        <f>INDEX('Input EIA SEDS'!$A:$BZ, $A223, COLUMN(BO223))</f>
        <v/>
      </c>
      <c r="BP223">
        <f>INDEX('Input EIA SEDS'!$A:$BZ, $A223, COLUMN(BP223))</f>
        <v/>
      </c>
      <c r="BQ223">
        <f>INDEX('Input EIA SEDS'!$A:$BZ, $A223, COLUMN(BQ223))</f>
        <v/>
      </c>
      <c r="BR223">
        <f>INDEX('Input EIA SEDS'!$A:$BZ, $A223, COLUMN(BR223))</f>
        <v/>
      </c>
      <c r="BS223">
        <f>INDEX('Input EIA SEDS'!$A:$BZ, $A223, COLUMN(BS223))</f>
        <v/>
      </c>
      <c r="BT223">
        <f>INDEX('Input EIA SEDS'!$A:$BZ, $A223, COLUMN(BT223))</f>
        <v/>
      </c>
      <c r="BU223">
        <f>INDEX('Input EIA SEDS'!$A:$BZ, $A223, COLUMN(BU223))</f>
        <v/>
      </c>
      <c r="BV223">
        <f>INDEX('Input EIA SEDS'!$A:$BZ, $A223, COLUMN(BV223))</f>
        <v/>
      </c>
      <c r="BW223">
        <f>INDEX('Input EIA SEDS'!$A:$BZ, $A223, COLUMN(BW223))</f>
        <v/>
      </c>
    </row>
    <row r="224" spans="1:75">
      <c r="A224">
        <f>MATCH($C224,'Input EIA SEDS'!$C:$C,0)</f>
        <v/>
      </c>
      <c r="B224">
        <f>INDEX('Input EIA SEDS'!$A:$BZ, $A224, COLUMN(B224))</f>
        <v/>
      </c>
      <c r="C224" t="s">
        <v>1494</v>
      </c>
      <c r="D224">
        <f>INDEX('Input EIA SEDS'!$A:$BZ, $A224, COLUMN(D224))</f>
        <v/>
      </c>
      <c r="E224">
        <f>INDEX('Input EIA SEDS'!$A:$BZ, $A224, COLUMN(E224))</f>
        <v/>
      </c>
      <c r="F224">
        <f>INDEX('Input EIA SEDS'!$A:$BZ, $A224, COLUMN(F224))</f>
        <v/>
      </c>
      <c r="G224">
        <f>INDEX('Input EIA SEDS'!$A:$BZ, $A224, COLUMN(G224))</f>
        <v/>
      </c>
      <c r="H224">
        <f>INDEX('Input EIA SEDS'!$A:$BZ, $A224, COLUMN(H224))</f>
        <v/>
      </c>
      <c r="I224">
        <f>INDEX('Input EIA SEDS'!$A:$BZ, $A224, COLUMN(I224))</f>
        <v/>
      </c>
      <c r="J224">
        <f>INDEX('Input EIA SEDS'!$A:$BZ, $A224, COLUMN(J224))</f>
        <v/>
      </c>
      <c r="K224">
        <f>INDEX('Input EIA SEDS'!$A:$BZ, $A224, COLUMN(K224))</f>
        <v/>
      </c>
      <c r="L224">
        <f>INDEX('Input EIA SEDS'!$A:$BZ, $A224, COLUMN(L224))</f>
        <v/>
      </c>
      <c r="M224">
        <f>INDEX('Input EIA SEDS'!$A:$BZ, $A224, COLUMN(M224))</f>
        <v/>
      </c>
      <c r="N224">
        <f>INDEX('Input EIA SEDS'!$A:$BZ, $A224, COLUMN(N224))</f>
        <v/>
      </c>
      <c r="O224">
        <f>INDEX('Input EIA SEDS'!$A:$BZ, $A224, COLUMN(O224))</f>
        <v/>
      </c>
      <c r="P224">
        <f>INDEX('Input EIA SEDS'!$A:$BZ, $A224, COLUMN(P224))</f>
        <v/>
      </c>
      <c r="Q224">
        <f>INDEX('Input EIA SEDS'!$A:$BZ, $A224, COLUMN(Q224))</f>
        <v/>
      </c>
      <c r="R224">
        <f>INDEX('Input EIA SEDS'!$A:$BZ, $A224, COLUMN(R224))</f>
        <v/>
      </c>
      <c r="S224">
        <f>INDEX('Input EIA SEDS'!$A:$BZ, $A224, COLUMN(S224))</f>
        <v/>
      </c>
      <c r="T224">
        <f>INDEX('Input EIA SEDS'!$A:$BZ, $A224, COLUMN(T224))</f>
        <v/>
      </c>
      <c r="U224">
        <f>INDEX('Input EIA SEDS'!$A:$BZ, $A224, COLUMN(U224))</f>
        <v/>
      </c>
      <c r="V224">
        <f>INDEX('Input EIA SEDS'!$A:$BZ, $A224, COLUMN(V224))</f>
        <v/>
      </c>
      <c r="W224">
        <f>INDEX('Input EIA SEDS'!$A:$BZ, $A224, COLUMN(W224))</f>
        <v/>
      </c>
      <c r="X224">
        <f>INDEX('Input EIA SEDS'!$A:$BZ, $A224, COLUMN(X224))</f>
        <v/>
      </c>
      <c r="Y224">
        <f>INDEX('Input EIA SEDS'!$A:$BZ, $A224, COLUMN(Y224))</f>
        <v/>
      </c>
      <c r="Z224">
        <f>INDEX('Input EIA SEDS'!$A:$BZ, $A224, COLUMN(Z224))</f>
        <v/>
      </c>
      <c r="AA224">
        <f>INDEX('Input EIA SEDS'!$A:$BZ, $A224, COLUMN(AA224))</f>
        <v/>
      </c>
      <c r="AB224">
        <f>INDEX('Input EIA SEDS'!$A:$BZ, $A224, COLUMN(AB224))</f>
        <v/>
      </c>
      <c r="AC224">
        <f>INDEX('Input EIA SEDS'!$A:$BZ, $A224, COLUMN(AC224))</f>
        <v/>
      </c>
      <c r="AD224">
        <f>INDEX('Input EIA SEDS'!$A:$BZ, $A224, COLUMN(AD224))</f>
        <v/>
      </c>
      <c r="AE224">
        <f>INDEX('Input EIA SEDS'!$A:$BZ, $A224, COLUMN(AE224))</f>
        <v/>
      </c>
      <c r="AF224">
        <f>INDEX('Input EIA SEDS'!$A:$BZ, $A224, COLUMN(AF224))</f>
        <v/>
      </c>
      <c r="AG224">
        <f>INDEX('Input EIA SEDS'!$A:$BZ, $A224, COLUMN(AG224))</f>
        <v/>
      </c>
      <c r="AH224">
        <f>INDEX('Input EIA SEDS'!$A:$BZ, $A224, COLUMN(AH224))</f>
        <v/>
      </c>
      <c r="AI224">
        <f>INDEX('Input EIA SEDS'!$A:$BZ, $A224, COLUMN(AI224))</f>
        <v/>
      </c>
      <c r="AJ224">
        <f>INDEX('Input EIA SEDS'!$A:$BZ, $A224, COLUMN(AJ224))</f>
        <v/>
      </c>
      <c r="AK224">
        <f>INDEX('Input EIA SEDS'!$A:$BZ, $A224, COLUMN(AK224))</f>
        <v/>
      </c>
      <c r="AL224">
        <f>INDEX('Input EIA SEDS'!$A:$BZ, $A224, COLUMN(AL224))</f>
        <v/>
      </c>
      <c r="AM224">
        <f>INDEX('Input EIA SEDS'!$A:$BZ, $A224, COLUMN(AM224))</f>
        <v/>
      </c>
      <c r="AN224">
        <f>INDEX('Input EIA SEDS'!$A:$BZ, $A224, COLUMN(AN224))</f>
        <v/>
      </c>
      <c r="AO224">
        <f>INDEX('Input EIA SEDS'!$A:$BZ, $A224, COLUMN(AO224))</f>
        <v/>
      </c>
      <c r="AP224">
        <f>INDEX('Input EIA SEDS'!$A:$BZ, $A224, COLUMN(AP224))</f>
        <v/>
      </c>
      <c r="AQ224">
        <f>INDEX('Input EIA SEDS'!$A:$BZ, $A224, COLUMN(AQ224))</f>
        <v/>
      </c>
      <c r="AR224">
        <f>INDEX('Input EIA SEDS'!$A:$BZ, $A224, COLUMN(AR224))</f>
        <v/>
      </c>
      <c r="AS224">
        <f>INDEX('Input EIA SEDS'!$A:$BZ, $A224, COLUMN(AS224))</f>
        <v/>
      </c>
      <c r="AT224">
        <f>INDEX('Input EIA SEDS'!$A:$BZ, $A224, COLUMN(AT224))</f>
        <v/>
      </c>
      <c r="AU224">
        <f>INDEX('Input EIA SEDS'!$A:$BZ, $A224, COLUMN(AU224))</f>
        <v/>
      </c>
      <c r="AV224">
        <f>INDEX('Input EIA SEDS'!$A:$BZ, $A224, COLUMN(AV224))</f>
        <v/>
      </c>
      <c r="AW224">
        <f>INDEX('Input EIA SEDS'!$A:$BZ, $A224, COLUMN(AW224))</f>
        <v/>
      </c>
      <c r="AX224">
        <f>INDEX('Input EIA SEDS'!$A:$BZ, $A224, COLUMN(AX224))</f>
        <v/>
      </c>
      <c r="AY224">
        <f>INDEX('Input EIA SEDS'!$A:$BZ, $A224, COLUMN(AY224))</f>
        <v/>
      </c>
      <c r="AZ224">
        <f>INDEX('Input EIA SEDS'!$A:$BZ, $A224, COLUMN(AZ224))</f>
        <v/>
      </c>
      <c r="BA224">
        <f>INDEX('Input EIA SEDS'!$A:$BZ, $A224, COLUMN(BA224))</f>
        <v/>
      </c>
      <c r="BB224">
        <f>INDEX('Input EIA SEDS'!$A:$BZ, $A224, COLUMN(BB224))</f>
        <v/>
      </c>
      <c r="BC224">
        <f>INDEX('Input EIA SEDS'!$A:$BZ, $A224, COLUMN(BC224))</f>
        <v/>
      </c>
      <c r="BD224">
        <f>INDEX('Input EIA SEDS'!$A:$BZ, $A224, COLUMN(BD224))</f>
        <v/>
      </c>
      <c r="BE224">
        <f>INDEX('Input EIA SEDS'!$A:$BZ, $A224, COLUMN(BE224))</f>
        <v/>
      </c>
      <c r="BF224">
        <f>INDEX('Input EIA SEDS'!$A:$BZ, $A224, COLUMN(BF224))</f>
        <v/>
      </c>
      <c r="BG224">
        <f>INDEX('Input EIA SEDS'!$A:$BZ, $A224, COLUMN(BG224))</f>
        <v/>
      </c>
      <c r="BH224">
        <f>INDEX('Input EIA SEDS'!$A:$BZ, $A224, COLUMN(BH224))</f>
        <v/>
      </c>
      <c r="BI224">
        <f>INDEX('Input EIA SEDS'!$A:$BZ, $A224, COLUMN(BI224))</f>
        <v/>
      </c>
      <c r="BJ224">
        <f>INDEX('Input EIA SEDS'!$A:$BZ, $A224, COLUMN(BJ224))</f>
        <v/>
      </c>
      <c r="BK224">
        <f>INDEX('Input EIA SEDS'!$A:$BZ, $A224, COLUMN(BK224))</f>
        <v/>
      </c>
      <c r="BL224">
        <f>INDEX('Input EIA SEDS'!$A:$BZ, $A224, COLUMN(BL224))</f>
        <v/>
      </c>
      <c r="BM224">
        <f>INDEX('Input EIA SEDS'!$A:$BZ, $A224, COLUMN(BM224))</f>
        <v/>
      </c>
      <c r="BN224">
        <f>INDEX('Input EIA SEDS'!$A:$BZ, $A224, COLUMN(BN224))</f>
        <v/>
      </c>
      <c r="BO224">
        <f>INDEX('Input EIA SEDS'!$A:$BZ, $A224, COLUMN(BO224))</f>
        <v/>
      </c>
      <c r="BP224">
        <f>INDEX('Input EIA SEDS'!$A:$BZ, $A224, COLUMN(BP224))</f>
        <v/>
      </c>
      <c r="BQ224">
        <f>INDEX('Input EIA SEDS'!$A:$BZ, $A224, COLUMN(BQ224))</f>
        <v/>
      </c>
      <c r="BR224">
        <f>INDEX('Input EIA SEDS'!$A:$BZ, $A224, COLUMN(BR224))</f>
        <v/>
      </c>
      <c r="BS224">
        <f>INDEX('Input EIA SEDS'!$A:$BZ, $A224, COLUMN(BS224))</f>
        <v/>
      </c>
      <c r="BT224">
        <f>INDEX('Input EIA SEDS'!$A:$BZ, $A224, COLUMN(BT224))</f>
        <v/>
      </c>
      <c r="BU224">
        <f>INDEX('Input EIA SEDS'!$A:$BZ, $A224, COLUMN(BU224))</f>
        <v/>
      </c>
      <c r="BV224">
        <f>INDEX('Input EIA SEDS'!$A:$BZ, $A224, COLUMN(BV224))</f>
        <v/>
      </c>
      <c r="BW224">
        <f>INDEX('Input EIA SEDS'!$A:$BZ, $A224, COLUMN(BW224))</f>
        <v/>
      </c>
    </row>
    <row r="225" spans="1:75">
      <c r="A225">
        <f>MATCH($C225,'Input EIA SEDS'!$C:$C,0)</f>
        <v/>
      </c>
      <c r="B225">
        <f>INDEX('Input EIA SEDS'!$A:$BZ, $A225, COLUMN(B225))</f>
        <v/>
      </c>
      <c r="C225" t="s">
        <v>1504</v>
      </c>
      <c r="D225">
        <f>INDEX('Input EIA SEDS'!$A:$BZ, $A225, COLUMN(D225))</f>
        <v/>
      </c>
      <c r="E225">
        <f>INDEX('Input EIA SEDS'!$A:$BZ, $A225, COLUMN(E225))</f>
        <v/>
      </c>
      <c r="F225">
        <f>INDEX('Input EIA SEDS'!$A:$BZ, $A225, COLUMN(F225))</f>
        <v/>
      </c>
      <c r="G225">
        <f>INDEX('Input EIA SEDS'!$A:$BZ, $A225, COLUMN(G225))</f>
        <v/>
      </c>
      <c r="H225">
        <f>INDEX('Input EIA SEDS'!$A:$BZ, $A225, COLUMN(H225))</f>
        <v/>
      </c>
      <c r="I225">
        <f>INDEX('Input EIA SEDS'!$A:$BZ, $A225, COLUMN(I225))</f>
        <v/>
      </c>
      <c r="J225">
        <f>INDEX('Input EIA SEDS'!$A:$BZ, $A225, COLUMN(J225))</f>
        <v/>
      </c>
      <c r="K225">
        <f>INDEX('Input EIA SEDS'!$A:$BZ, $A225, COLUMN(K225))</f>
        <v/>
      </c>
      <c r="L225">
        <f>INDEX('Input EIA SEDS'!$A:$BZ, $A225, COLUMN(L225))</f>
        <v/>
      </c>
      <c r="M225">
        <f>INDEX('Input EIA SEDS'!$A:$BZ, $A225, COLUMN(M225))</f>
        <v/>
      </c>
      <c r="N225">
        <f>INDEX('Input EIA SEDS'!$A:$BZ, $A225, COLUMN(N225))</f>
        <v/>
      </c>
      <c r="O225">
        <f>INDEX('Input EIA SEDS'!$A:$BZ, $A225, COLUMN(O225))</f>
        <v/>
      </c>
      <c r="P225">
        <f>INDEX('Input EIA SEDS'!$A:$BZ, $A225, COLUMN(P225))</f>
        <v/>
      </c>
      <c r="Q225">
        <f>INDEX('Input EIA SEDS'!$A:$BZ, $A225, COLUMN(Q225))</f>
        <v/>
      </c>
      <c r="R225">
        <f>INDEX('Input EIA SEDS'!$A:$BZ, $A225, COLUMN(R225))</f>
        <v/>
      </c>
      <c r="S225">
        <f>INDEX('Input EIA SEDS'!$A:$BZ, $A225, COLUMN(S225))</f>
        <v/>
      </c>
      <c r="T225">
        <f>INDEX('Input EIA SEDS'!$A:$BZ, $A225, COLUMN(T225))</f>
        <v/>
      </c>
      <c r="U225">
        <f>INDEX('Input EIA SEDS'!$A:$BZ, $A225, COLUMN(U225))</f>
        <v/>
      </c>
      <c r="V225">
        <f>INDEX('Input EIA SEDS'!$A:$BZ, $A225, COLUMN(V225))</f>
        <v/>
      </c>
      <c r="W225">
        <f>INDEX('Input EIA SEDS'!$A:$BZ, $A225, COLUMN(W225))</f>
        <v/>
      </c>
      <c r="X225">
        <f>INDEX('Input EIA SEDS'!$A:$BZ, $A225, COLUMN(X225))</f>
        <v/>
      </c>
      <c r="Y225">
        <f>INDEX('Input EIA SEDS'!$A:$BZ, $A225, COLUMN(Y225))</f>
        <v/>
      </c>
      <c r="Z225">
        <f>INDEX('Input EIA SEDS'!$A:$BZ, $A225, COLUMN(Z225))</f>
        <v/>
      </c>
      <c r="AA225">
        <f>INDEX('Input EIA SEDS'!$A:$BZ, $A225, COLUMN(AA225))</f>
        <v/>
      </c>
      <c r="AB225">
        <f>INDEX('Input EIA SEDS'!$A:$BZ, $A225, COLUMN(AB225))</f>
        <v/>
      </c>
      <c r="AC225">
        <f>INDEX('Input EIA SEDS'!$A:$BZ, $A225, COLUMN(AC225))</f>
        <v/>
      </c>
      <c r="AD225">
        <f>INDEX('Input EIA SEDS'!$A:$BZ, $A225, COLUMN(AD225))</f>
        <v/>
      </c>
      <c r="AE225">
        <f>INDEX('Input EIA SEDS'!$A:$BZ, $A225, COLUMN(AE225))</f>
        <v/>
      </c>
      <c r="AF225">
        <f>INDEX('Input EIA SEDS'!$A:$BZ, $A225, COLUMN(AF225))</f>
        <v/>
      </c>
      <c r="AG225">
        <f>INDEX('Input EIA SEDS'!$A:$BZ, $A225, COLUMN(AG225))</f>
        <v/>
      </c>
      <c r="AH225">
        <f>INDEX('Input EIA SEDS'!$A:$BZ, $A225, COLUMN(AH225))</f>
        <v/>
      </c>
      <c r="AI225">
        <f>INDEX('Input EIA SEDS'!$A:$BZ, $A225, COLUMN(AI225))</f>
        <v/>
      </c>
      <c r="AJ225">
        <f>INDEX('Input EIA SEDS'!$A:$BZ, $A225, COLUMN(AJ225))</f>
        <v/>
      </c>
      <c r="AK225">
        <f>INDEX('Input EIA SEDS'!$A:$BZ, $A225, COLUMN(AK225))</f>
        <v/>
      </c>
      <c r="AL225">
        <f>INDEX('Input EIA SEDS'!$A:$BZ, $A225, COLUMN(AL225))</f>
        <v/>
      </c>
      <c r="AM225">
        <f>INDEX('Input EIA SEDS'!$A:$BZ, $A225, COLUMN(AM225))</f>
        <v/>
      </c>
      <c r="AN225">
        <f>INDEX('Input EIA SEDS'!$A:$BZ, $A225, COLUMN(AN225))</f>
        <v/>
      </c>
      <c r="AO225">
        <f>INDEX('Input EIA SEDS'!$A:$BZ, $A225, COLUMN(AO225))</f>
        <v/>
      </c>
      <c r="AP225">
        <f>INDEX('Input EIA SEDS'!$A:$BZ, $A225, COLUMN(AP225))</f>
        <v/>
      </c>
      <c r="AQ225">
        <f>INDEX('Input EIA SEDS'!$A:$BZ, $A225, COLUMN(AQ225))</f>
        <v/>
      </c>
      <c r="AR225">
        <f>INDEX('Input EIA SEDS'!$A:$BZ, $A225, COLUMN(AR225))</f>
        <v/>
      </c>
      <c r="AS225">
        <f>INDEX('Input EIA SEDS'!$A:$BZ, $A225, COLUMN(AS225))</f>
        <v/>
      </c>
      <c r="AT225">
        <f>INDEX('Input EIA SEDS'!$A:$BZ, $A225, COLUMN(AT225))</f>
        <v/>
      </c>
      <c r="AU225">
        <f>INDEX('Input EIA SEDS'!$A:$BZ, $A225, COLUMN(AU225))</f>
        <v/>
      </c>
      <c r="AV225">
        <f>INDEX('Input EIA SEDS'!$A:$BZ, $A225, COLUMN(AV225))</f>
        <v/>
      </c>
      <c r="AW225">
        <f>INDEX('Input EIA SEDS'!$A:$BZ, $A225, COLUMN(AW225))</f>
        <v/>
      </c>
      <c r="AX225">
        <f>INDEX('Input EIA SEDS'!$A:$BZ, $A225, COLUMN(AX225))</f>
        <v/>
      </c>
      <c r="AY225">
        <f>INDEX('Input EIA SEDS'!$A:$BZ, $A225, COLUMN(AY225))</f>
        <v/>
      </c>
      <c r="AZ225">
        <f>INDEX('Input EIA SEDS'!$A:$BZ, $A225, COLUMN(AZ225))</f>
        <v/>
      </c>
      <c r="BA225">
        <f>INDEX('Input EIA SEDS'!$A:$BZ, $A225, COLUMN(BA225))</f>
        <v/>
      </c>
      <c r="BB225">
        <f>INDEX('Input EIA SEDS'!$A:$BZ, $A225, COLUMN(BB225))</f>
        <v/>
      </c>
      <c r="BC225">
        <f>INDEX('Input EIA SEDS'!$A:$BZ, $A225, COLUMN(BC225))</f>
        <v/>
      </c>
      <c r="BD225">
        <f>INDEX('Input EIA SEDS'!$A:$BZ, $A225, COLUMN(BD225))</f>
        <v/>
      </c>
      <c r="BE225">
        <f>INDEX('Input EIA SEDS'!$A:$BZ, $A225, COLUMN(BE225))</f>
        <v/>
      </c>
      <c r="BF225">
        <f>INDEX('Input EIA SEDS'!$A:$BZ, $A225, COLUMN(BF225))</f>
        <v/>
      </c>
      <c r="BG225">
        <f>INDEX('Input EIA SEDS'!$A:$BZ, $A225, COLUMN(BG225))</f>
        <v/>
      </c>
      <c r="BH225">
        <f>INDEX('Input EIA SEDS'!$A:$BZ, $A225, COLUMN(BH225))</f>
        <v/>
      </c>
      <c r="BI225">
        <f>INDEX('Input EIA SEDS'!$A:$BZ, $A225, COLUMN(BI225))</f>
        <v/>
      </c>
      <c r="BJ225">
        <f>INDEX('Input EIA SEDS'!$A:$BZ, $A225, COLUMN(BJ225))</f>
        <v/>
      </c>
      <c r="BK225">
        <f>INDEX('Input EIA SEDS'!$A:$BZ, $A225, COLUMN(BK225))</f>
        <v/>
      </c>
      <c r="BL225">
        <f>INDEX('Input EIA SEDS'!$A:$BZ, $A225, COLUMN(BL225))</f>
        <v/>
      </c>
      <c r="BM225">
        <f>INDEX('Input EIA SEDS'!$A:$BZ, $A225, COLUMN(BM225))</f>
        <v/>
      </c>
      <c r="BN225">
        <f>INDEX('Input EIA SEDS'!$A:$BZ, $A225, COLUMN(BN225))</f>
        <v/>
      </c>
      <c r="BO225">
        <f>INDEX('Input EIA SEDS'!$A:$BZ, $A225, COLUMN(BO225))</f>
        <v/>
      </c>
      <c r="BP225">
        <f>INDEX('Input EIA SEDS'!$A:$BZ, $A225, COLUMN(BP225))</f>
        <v/>
      </c>
      <c r="BQ225">
        <f>INDEX('Input EIA SEDS'!$A:$BZ, $A225, COLUMN(BQ225))</f>
        <v/>
      </c>
      <c r="BR225">
        <f>INDEX('Input EIA SEDS'!$A:$BZ, $A225, COLUMN(BR225))</f>
        <v/>
      </c>
      <c r="BS225">
        <f>INDEX('Input EIA SEDS'!$A:$BZ, $A225, COLUMN(BS225))</f>
        <v/>
      </c>
      <c r="BT225">
        <f>INDEX('Input EIA SEDS'!$A:$BZ, $A225, COLUMN(BT225))</f>
        <v/>
      </c>
      <c r="BU225">
        <f>INDEX('Input EIA SEDS'!$A:$BZ, $A225, COLUMN(BU225))</f>
        <v/>
      </c>
      <c r="BV225">
        <f>INDEX('Input EIA SEDS'!$A:$BZ, $A225, COLUMN(BV225))</f>
        <v/>
      </c>
      <c r="BW225">
        <f>INDEX('Input EIA SEDS'!$A:$BZ, $A225, COLUMN(BW225))</f>
        <v/>
      </c>
    </row>
    <row r="226" spans="1:75">
      <c r="A226">
        <f>MATCH($C226,'Input EIA SEDS'!$C:$C,0)</f>
        <v/>
      </c>
      <c r="B226">
        <f>INDEX('Input EIA SEDS'!$A:$BZ, $A226, COLUMN(B226))</f>
        <v/>
      </c>
      <c r="C226" t="s">
        <v>1506</v>
      </c>
      <c r="D226">
        <f>INDEX('Input EIA SEDS'!$A:$BZ, $A226, COLUMN(D226))</f>
        <v/>
      </c>
      <c r="E226">
        <f>INDEX('Input EIA SEDS'!$A:$BZ, $A226, COLUMN(E226))</f>
        <v/>
      </c>
      <c r="F226">
        <f>INDEX('Input EIA SEDS'!$A:$BZ, $A226, COLUMN(F226))</f>
        <v/>
      </c>
      <c r="G226">
        <f>INDEX('Input EIA SEDS'!$A:$BZ, $A226, COLUMN(G226))</f>
        <v/>
      </c>
      <c r="H226">
        <f>INDEX('Input EIA SEDS'!$A:$BZ, $A226, COLUMN(H226))</f>
        <v/>
      </c>
      <c r="I226">
        <f>INDEX('Input EIA SEDS'!$A:$BZ, $A226, COLUMN(I226))</f>
        <v/>
      </c>
      <c r="J226">
        <f>INDEX('Input EIA SEDS'!$A:$BZ, $A226, COLUMN(J226))</f>
        <v/>
      </c>
      <c r="K226">
        <f>INDEX('Input EIA SEDS'!$A:$BZ, $A226, COLUMN(K226))</f>
        <v/>
      </c>
      <c r="L226">
        <f>INDEX('Input EIA SEDS'!$A:$BZ, $A226, COLUMN(L226))</f>
        <v/>
      </c>
      <c r="M226">
        <f>INDEX('Input EIA SEDS'!$A:$BZ, $A226, COLUMN(M226))</f>
        <v/>
      </c>
      <c r="N226">
        <f>INDEX('Input EIA SEDS'!$A:$BZ, $A226, COLUMN(N226))</f>
        <v/>
      </c>
      <c r="O226">
        <f>INDEX('Input EIA SEDS'!$A:$BZ, $A226, COLUMN(O226))</f>
        <v/>
      </c>
      <c r="P226">
        <f>INDEX('Input EIA SEDS'!$A:$BZ, $A226, COLUMN(P226))</f>
        <v/>
      </c>
      <c r="Q226">
        <f>INDEX('Input EIA SEDS'!$A:$BZ, $A226, COLUMN(Q226))</f>
        <v/>
      </c>
      <c r="R226">
        <f>INDEX('Input EIA SEDS'!$A:$BZ, $A226, COLUMN(R226))</f>
        <v/>
      </c>
      <c r="S226">
        <f>INDEX('Input EIA SEDS'!$A:$BZ, $A226, COLUMN(S226))</f>
        <v/>
      </c>
      <c r="T226">
        <f>INDEX('Input EIA SEDS'!$A:$BZ, $A226, COLUMN(T226))</f>
        <v/>
      </c>
      <c r="U226">
        <f>INDEX('Input EIA SEDS'!$A:$BZ, $A226, COLUMN(U226))</f>
        <v/>
      </c>
      <c r="V226">
        <f>INDEX('Input EIA SEDS'!$A:$BZ, $A226, COLUMN(V226))</f>
        <v/>
      </c>
      <c r="W226">
        <f>INDEX('Input EIA SEDS'!$A:$BZ, $A226, COLUMN(W226))</f>
        <v/>
      </c>
      <c r="X226">
        <f>INDEX('Input EIA SEDS'!$A:$BZ, $A226, COLUMN(X226))</f>
        <v/>
      </c>
      <c r="Y226">
        <f>INDEX('Input EIA SEDS'!$A:$BZ, $A226, COLUMN(Y226))</f>
        <v/>
      </c>
      <c r="Z226">
        <f>INDEX('Input EIA SEDS'!$A:$BZ, $A226, COLUMN(Z226))</f>
        <v/>
      </c>
      <c r="AA226">
        <f>INDEX('Input EIA SEDS'!$A:$BZ, $A226, COLUMN(AA226))</f>
        <v/>
      </c>
      <c r="AB226">
        <f>INDEX('Input EIA SEDS'!$A:$BZ, $A226, COLUMN(AB226))</f>
        <v/>
      </c>
      <c r="AC226">
        <f>INDEX('Input EIA SEDS'!$A:$BZ, $A226, COLUMN(AC226))</f>
        <v/>
      </c>
      <c r="AD226">
        <f>INDEX('Input EIA SEDS'!$A:$BZ, $A226, COLUMN(AD226))</f>
        <v/>
      </c>
      <c r="AE226">
        <f>INDEX('Input EIA SEDS'!$A:$BZ, $A226, COLUMN(AE226))</f>
        <v/>
      </c>
      <c r="AF226">
        <f>INDEX('Input EIA SEDS'!$A:$BZ, $A226, COLUMN(AF226))</f>
        <v/>
      </c>
      <c r="AG226">
        <f>INDEX('Input EIA SEDS'!$A:$BZ, $A226, COLUMN(AG226))</f>
        <v/>
      </c>
      <c r="AH226">
        <f>INDEX('Input EIA SEDS'!$A:$BZ, $A226, COLUMN(AH226))</f>
        <v/>
      </c>
      <c r="AI226">
        <f>INDEX('Input EIA SEDS'!$A:$BZ, $A226, COLUMN(AI226))</f>
        <v/>
      </c>
      <c r="AJ226">
        <f>INDEX('Input EIA SEDS'!$A:$BZ, $A226, COLUMN(AJ226))</f>
        <v/>
      </c>
      <c r="AK226">
        <f>INDEX('Input EIA SEDS'!$A:$BZ, $A226, COLUMN(AK226))</f>
        <v/>
      </c>
      <c r="AL226">
        <f>INDEX('Input EIA SEDS'!$A:$BZ, $A226, COLUMN(AL226))</f>
        <v/>
      </c>
      <c r="AM226">
        <f>INDEX('Input EIA SEDS'!$A:$BZ, $A226, COLUMN(AM226))</f>
        <v/>
      </c>
      <c r="AN226">
        <f>INDEX('Input EIA SEDS'!$A:$BZ, $A226, COLUMN(AN226))</f>
        <v/>
      </c>
      <c r="AO226">
        <f>INDEX('Input EIA SEDS'!$A:$BZ, $A226, COLUMN(AO226))</f>
        <v/>
      </c>
      <c r="AP226">
        <f>INDEX('Input EIA SEDS'!$A:$BZ, $A226, COLUMN(AP226))</f>
        <v/>
      </c>
      <c r="AQ226">
        <f>INDEX('Input EIA SEDS'!$A:$BZ, $A226, COLUMN(AQ226))</f>
        <v/>
      </c>
      <c r="AR226">
        <f>INDEX('Input EIA SEDS'!$A:$BZ, $A226, COLUMN(AR226))</f>
        <v/>
      </c>
      <c r="AS226">
        <f>INDEX('Input EIA SEDS'!$A:$BZ, $A226, COLUMN(AS226))</f>
        <v/>
      </c>
      <c r="AT226">
        <f>INDEX('Input EIA SEDS'!$A:$BZ, $A226, COLUMN(AT226))</f>
        <v/>
      </c>
      <c r="AU226">
        <f>INDEX('Input EIA SEDS'!$A:$BZ, $A226, COLUMN(AU226))</f>
        <v/>
      </c>
      <c r="AV226">
        <f>INDEX('Input EIA SEDS'!$A:$BZ, $A226, COLUMN(AV226))</f>
        <v/>
      </c>
      <c r="AW226">
        <f>INDEX('Input EIA SEDS'!$A:$BZ, $A226, COLUMN(AW226))</f>
        <v/>
      </c>
      <c r="AX226">
        <f>INDEX('Input EIA SEDS'!$A:$BZ, $A226, COLUMN(AX226))</f>
        <v/>
      </c>
      <c r="AY226">
        <f>INDEX('Input EIA SEDS'!$A:$BZ, $A226, COLUMN(AY226))</f>
        <v/>
      </c>
      <c r="AZ226">
        <f>INDEX('Input EIA SEDS'!$A:$BZ, $A226, COLUMN(AZ226))</f>
        <v/>
      </c>
      <c r="BA226">
        <f>INDEX('Input EIA SEDS'!$A:$BZ, $A226, COLUMN(BA226))</f>
        <v/>
      </c>
      <c r="BB226">
        <f>INDEX('Input EIA SEDS'!$A:$BZ, $A226, COLUMN(BB226))</f>
        <v/>
      </c>
      <c r="BC226">
        <f>INDEX('Input EIA SEDS'!$A:$BZ, $A226, COLUMN(BC226))</f>
        <v/>
      </c>
      <c r="BD226">
        <f>INDEX('Input EIA SEDS'!$A:$BZ, $A226, COLUMN(BD226))</f>
        <v/>
      </c>
      <c r="BE226">
        <f>INDEX('Input EIA SEDS'!$A:$BZ, $A226, COLUMN(BE226))</f>
        <v/>
      </c>
      <c r="BF226">
        <f>INDEX('Input EIA SEDS'!$A:$BZ, $A226, COLUMN(BF226))</f>
        <v/>
      </c>
      <c r="BG226">
        <f>INDEX('Input EIA SEDS'!$A:$BZ, $A226, COLUMN(BG226))</f>
        <v/>
      </c>
      <c r="BH226">
        <f>INDEX('Input EIA SEDS'!$A:$BZ, $A226, COLUMN(BH226))</f>
        <v/>
      </c>
      <c r="BI226">
        <f>INDEX('Input EIA SEDS'!$A:$BZ, $A226, COLUMN(BI226))</f>
        <v/>
      </c>
      <c r="BJ226">
        <f>INDEX('Input EIA SEDS'!$A:$BZ, $A226, COLUMN(BJ226))</f>
        <v/>
      </c>
      <c r="BK226">
        <f>INDEX('Input EIA SEDS'!$A:$BZ, $A226, COLUMN(BK226))</f>
        <v/>
      </c>
      <c r="BL226">
        <f>INDEX('Input EIA SEDS'!$A:$BZ, $A226, COLUMN(BL226))</f>
        <v/>
      </c>
      <c r="BM226">
        <f>INDEX('Input EIA SEDS'!$A:$BZ, $A226, COLUMN(BM226))</f>
        <v/>
      </c>
      <c r="BN226">
        <f>INDEX('Input EIA SEDS'!$A:$BZ, $A226, COLUMN(BN226))</f>
        <v/>
      </c>
      <c r="BO226">
        <f>INDEX('Input EIA SEDS'!$A:$BZ, $A226, COLUMN(BO226))</f>
        <v/>
      </c>
      <c r="BP226">
        <f>INDEX('Input EIA SEDS'!$A:$BZ, $A226, COLUMN(BP226))</f>
        <v/>
      </c>
      <c r="BQ226">
        <f>INDEX('Input EIA SEDS'!$A:$BZ, $A226, COLUMN(BQ226))</f>
        <v/>
      </c>
      <c r="BR226">
        <f>INDEX('Input EIA SEDS'!$A:$BZ, $A226, COLUMN(BR226))</f>
        <v/>
      </c>
      <c r="BS226">
        <f>INDEX('Input EIA SEDS'!$A:$BZ, $A226, COLUMN(BS226))</f>
        <v/>
      </c>
      <c r="BT226">
        <f>INDEX('Input EIA SEDS'!$A:$BZ, $A226, COLUMN(BT226))</f>
        <v/>
      </c>
      <c r="BU226">
        <f>INDEX('Input EIA SEDS'!$A:$BZ, $A226, COLUMN(BU226))</f>
        <v/>
      </c>
      <c r="BV226">
        <f>INDEX('Input EIA SEDS'!$A:$BZ, $A226, COLUMN(BV226))</f>
        <v/>
      </c>
      <c r="BW226">
        <f>INDEX('Input EIA SEDS'!$A:$BZ, $A226, COLUMN(BW226))</f>
        <v/>
      </c>
    </row>
    <row r="227" spans="1:75">
      <c r="A227">
        <f>MATCH($C227,'Input EIA SEDS'!$C:$C,0)</f>
        <v/>
      </c>
      <c r="B227">
        <f>INDEX('Input EIA SEDS'!$A:$BZ, $A227, COLUMN(B227))</f>
        <v/>
      </c>
      <c r="C227" t="s">
        <v>1508</v>
      </c>
      <c r="D227">
        <f>INDEX('Input EIA SEDS'!$A:$BZ, $A227, COLUMN(D227))</f>
        <v/>
      </c>
      <c r="E227">
        <f>INDEX('Input EIA SEDS'!$A:$BZ, $A227, COLUMN(E227))</f>
        <v/>
      </c>
      <c r="F227">
        <f>INDEX('Input EIA SEDS'!$A:$BZ, $A227, COLUMN(F227))</f>
        <v/>
      </c>
      <c r="G227">
        <f>INDEX('Input EIA SEDS'!$A:$BZ, $A227, COLUMN(G227))</f>
        <v/>
      </c>
      <c r="H227">
        <f>INDEX('Input EIA SEDS'!$A:$BZ, $A227, COLUMN(H227))</f>
        <v/>
      </c>
      <c r="I227">
        <f>INDEX('Input EIA SEDS'!$A:$BZ, $A227, COLUMN(I227))</f>
        <v/>
      </c>
      <c r="J227">
        <f>INDEX('Input EIA SEDS'!$A:$BZ, $A227, COLUMN(J227))</f>
        <v/>
      </c>
      <c r="K227">
        <f>INDEX('Input EIA SEDS'!$A:$BZ, $A227, COLUMN(K227))</f>
        <v/>
      </c>
      <c r="L227">
        <f>INDEX('Input EIA SEDS'!$A:$BZ, $A227, COLUMN(L227))</f>
        <v/>
      </c>
      <c r="M227">
        <f>INDEX('Input EIA SEDS'!$A:$BZ, $A227, COLUMN(M227))</f>
        <v/>
      </c>
      <c r="N227">
        <f>INDEX('Input EIA SEDS'!$A:$BZ, $A227, COLUMN(N227))</f>
        <v/>
      </c>
      <c r="O227">
        <f>INDEX('Input EIA SEDS'!$A:$BZ, $A227, COLUMN(O227))</f>
        <v/>
      </c>
      <c r="P227">
        <f>INDEX('Input EIA SEDS'!$A:$BZ, $A227, COLUMN(P227))</f>
        <v/>
      </c>
      <c r="Q227">
        <f>INDEX('Input EIA SEDS'!$A:$BZ, $A227, COLUMN(Q227))</f>
        <v/>
      </c>
      <c r="R227">
        <f>INDEX('Input EIA SEDS'!$A:$BZ, $A227, COLUMN(R227))</f>
        <v/>
      </c>
      <c r="S227">
        <f>INDEX('Input EIA SEDS'!$A:$BZ, $A227, COLUMN(S227))</f>
        <v/>
      </c>
      <c r="T227">
        <f>INDEX('Input EIA SEDS'!$A:$BZ, $A227, COLUMN(T227))</f>
        <v/>
      </c>
      <c r="U227">
        <f>INDEX('Input EIA SEDS'!$A:$BZ, $A227, COLUMN(U227))</f>
        <v/>
      </c>
      <c r="V227">
        <f>INDEX('Input EIA SEDS'!$A:$BZ, $A227, COLUMN(V227))</f>
        <v/>
      </c>
      <c r="W227">
        <f>INDEX('Input EIA SEDS'!$A:$BZ, $A227, COLUMN(W227))</f>
        <v/>
      </c>
      <c r="X227">
        <f>INDEX('Input EIA SEDS'!$A:$BZ, $A227, COLUMN(X227))</f>
        <v/>
      </c>
      <c r="Y227">
        <f>INDEX('Input EIA SEDS'!$A:$BZ, $A227, COLUMN(Y227))</f>
        <v/>
      </c>
      <c r="Z227">
        <f>INDEX('Input EIA SEDS'!$A:$BZ, $A227, COLUMN(Z227))</f>
        <v/>
      </c>
      <c r="AA227">
        <f>INDEX('Input EIA SEDS'!$A:$BZ, $A227, COLUMN(AA227))</f>
        <v/>
      </c>
      <c r="AB227">
        <f>INDEX('Input EIA SEDS'!$A:$BZ, $A227, COLUMN(AB227))</f>
        <v/>
      </c>
      <c r="AC227">
        <f>INDEX('Input EIA SEDS'!$A:$BZ, $A227, COLUMN(AC227))</f>
        <v/>
      </c>
      <c r="AD227">
        <f>INDEX('Input EIA SEDS'!$A:$BZ, $A227, COLUMN(AD227))</f>
        <v/>
      </c>
      <c r="AE227">
        <f>INDEX('Input EIA SEDS'!$A:$BZ, $A227, COLUMN(AE227))</f>
        <v/>
      </c>
      <c r="AF227">
        <f>INDEX('Input EIA SEDS'!$A:$BZ, $A227, COLUMN(AF227))</f>
        <v/>
      </c>
      <c r="AG227">
        <f>INDEX('Input EIA SEDS'!$A:$BZ, $A227, COLUMN(AG227))</f>
        <v/>
      </c>
      <c r="AH227">
        <f>INDEX('Input EIA SEDS'!$A:$BZ, $A227, COLUMN(AH227))</f>
        <v/>
      </c>
      <c r="AI227">
        <f>INDEX('Input EIA SEDS'!$A:$BZ, $A227, COLUMN(AI227))</f>
        <v/>
      </c>
      <c r="AJ227">
        <f>INDEX('Input EIA SEDS'!$A:$BZ, $A227, COLUMN(AJ227))</f>
        <v/>
      </c>
      <c r="AK227">
        <f>INDEX('Input EIA SEDS'!$A:$BZ, $A227, COLUMN(AK227))</f>
        <v/>
      </c>
      <c r="AL227">
        <f>INDEX('Input EIA SEDS'!$A:$BZ, $A227, COLUMN(AL227))</f>
        <v/>
      </c>
      <c r="AM227">
        <f>INDEX('Input EIA SEDS'!$A:$BZ, $A227, COLUMN(AM227))</f>
        <v/>
      </c>
      <c r="AN227">
        <f>INDEX('Input EIA SEDS'!$A:$BZ, $A227, COLUMN(AN227))</f>
        <v/>
      </c>
      <c r="AO227">
        <f>INDEX('Input EIA SEDS'!$A:$BZ, $A227, COLUMN(AO227))</f>
        <v/>
      </c>
      <c r="AP227">
        <f>INDEX('Input EIA SEDS'!$A:$BZ, $A227, COLUMN(AP227))</f>
        <v/>
      </c>
      <c r="AQ227">
        <f>INDEX('Input EIA SEDS'!$A:$BZ, $A227, COLUMN(AQ227))</f>
        <v/>
      </c>
      <c r="AR227">
        <f>INDEX('Input EIA SEDS'!$A:$BZ, $A227, COLUMN(AR227))</f>
        <v/>
      </c>
      <c r="AS227">
        <f>INDEX('Input EIA SEDS'!$A:$BZ, $A227, COLUMN(AS227))</f>
        <v/>
      </c>
      <c r="AT227">
        <f>INDEX('Input EIA SEDS'!$A:$BZ, $A227, COLUMN(AT227))</f>
        <v/>
      </c>
      <c r="AU227">
        <f>INDEX('Input EIA SEDS'!$A:$BZ, $A227, COLUMN(AU227))</f>
        <v/>
      </c>
      <c r="AV227">
        <f>INDEX('Input EIA SEDS'!$A:$BZ, $A227, COLUMN(AV227))</f>
        <v/>
      </c>
      <c r="AW227">
        <f>INDEX('Input EIA SEDS'!$A:$BZ, $A227, COLUMN(AW227))</f>
        <v/>
      </c>
      <c r="AX227">
        <f>INDEX('Input EIA SEDS'!$A:$BZ, $A227, COLUMN(AX227))</f>
        <v/>
      </c>
      <c r="AY227">
        <f>INDEX('Input EIA SEDS'!$A:$BZ, $A227, COLUMN(AY227))</f>
        <v/>
      </c>
      <c r="AZ227">
        <f>INDEX('Input EIA SEDS'!$A:$BZ, $A227, COLUMN(AZ227))</f>
        <v/>
      </c>
      <c r="BA227">
        <f>INDEX('Input EIA SEDS'!$A:$BZ, $A227, COLUMN(BA227))</f>
        <v/>
      </c>
      <c r="BB227">
        <f>INDEX('Input EIA SEDS'!$A:$BZ, $A227, COLUMN(BB227))</f>
        <v/>
      </c>
      <c r="BC227">
        <f>INDEX('Input EIA SEDS'!$A:$BZ, $A227, COLUMN(BC227))</f>
        <v/>
      </c>
      <c r="BD227">
        <f>INDEX('Input EIA SEDS'!$A:$BZ, $A227, COLUMN(BD227))</f>
        <v/>
      </c>
      <c r="BE227">
        <f>INDEX('Input EIA SEDS'!$A:$BZ, $A227, COLUMN(BE227))</f>
        <v/>
      </c>
      <c r="BF227">
        <f>INDEX('Input EIA SEDS'!$A:$BZ, $A227, COLUMN(BF227))</f>
        <v/>
      </c>
      <c r="BG227">
        <f>INDEX('Input EIA SEDS'!$A:$BZ, $A227, COLUMN(BG227))</f>
        <v/>
      </c>
      <c r="BH227">
        <f>INDEX('Input EIA SEDS'!$A:$BZ, $A227, COLUMN(BH227))</f>
        <v/>
      </c>
      <c r="BI227">
        <f>INDEX('Input EIA SEDS'!$A:$BZ, $A227, COLUMN(BI227))</f>
        <v/>
      </c>
      <c r="BJ227">
        <f>INDEX('Input EIA SEDS'!$A:$BZ, $A227, COLUMN(BJ227))</f>
        <v/>
      </c>
      <c r="BK227">
        <f>INDEX('Input EIA SEDS'!$A:$BZ, $A227, COLUMN(BK227))</f>
        <v/>
      </c>
      <c r="BL227">
        <f>INDEX('Input EIA SEDS'!$A:$BZ, $A227, COLUMN(BL227))</f>
        <v/>
      </c>
      <c r="BM227">
        <f>INDEX('Input EIA SEDS'!$A:$BZ, $A227, COLUMN(BM227))</f>
        <v/>
      </c>
      <c r="BN227">
        <f>INDEX('Input EIA SEDS'!$A:$BZ, $A227, COLUMN(BN227))</f>
        <v/>
      </c>
      <c r="BO227">
        <f>INDEX('Input EIA SEDS'!$A:$BZ, $A227, COLUMN(BO227))</f>
        <v/>
      </c>
      <c r="BP227">
        <f>INDEX('Input EIA SEDS'!$A:$BZ, $A227, COLUMN(BP227))</f>
        <v/>
      </c>
      <c r="BQ227">
        <f>INDEX('Input EIA SEDS'!$A:$BZ, $A227, COLUMN(BQ227))</f>
        <v/>
      </c>
      <c r="BR227">
        <f>INDEX('Input EIA SEDS'!$A:$BZ, $A227, COLUMN(BR227))</f>
        <v/>
      </c>
      <c r="BS227">
        <f>INDEX('Input EIA SEDS'!$A:$BZ, $A227, COLUMN(BS227))</f>
        <v/>
      </c>
      <c r="BT227">
        <f>INDEX('Input EIA SEDS'!$A:$BZ, $A227, COLUMN(BT227))</f>
        <v/>
      </c>
      <c r="BU227">
        <f>INDEX('Input EIA SEDS'!$A:$BZ, $A227, COLUMN(BU227))</f>
        <v/>
      </c>
      <c r="BV227">
        <f>INDEX('Input EIA SEDS'!$A:$BZ, $A227, COLUMN(BV227))</f>
        <v/>
      </c>
      <c r="BW227">
        <f>INDEX('Input EIA SEDS'!$A:$BZ, $A227, COLUMN(BW227))</f>
        <v/>
      </c>
    </row>
    <row r="228" spans="1:75">
      <c r="A228">
        <f>MATCH($C228,'Input EIA SEDS'!$C:$C,0)</f>
        <v/>
      </c>
      <c r="B228">
        <f>INDEX('Input EIA SEDS'!$A:$BZ, $A228, COLUMN(B228))</f>
        <v/>
      </c>
      <c r="C228" t="s">
        <v>1514</v>
      </c>
      <c r="D228">
        <f>INDEX('Input EIA SEDS'!$A:$BZ, $A228, COLUMN(D228))</f>
        <v/>
      </c>
      <c r="E228">
        <f>INDEX('Input EIA SEDS'!$A:$BZ, $A228, COLUMN(E228))</f>
        <v/>
      </c>
      <c r="F228">
        <f>INDEX('Input EIA SEDS'!$A:$BZ, $A228, COLUMN(F228))</f>
        <v/>
      </c>
      <c r="G228">
        <f>INDEX('Input EIA SEDS'!$A:$BZ, $A228, COLUMN(G228))</f>
        <v/>
      </c>
      <c r="H228">
        <f>INDEX('Input EIA SEDS'!$A:$BZ, $A228, COLUMN(H228))</f>
        <v/>
      </c>
      <c r="I228">
        <f>INDEX('Input EIA SEDS'!$A:$BZ, $A228, COLUMN(I228))</f>
        <v/>
      </c>
      <c r="J228">
        <f>INDEX('Input EIA SEDS'!$A:$BZ, $A228, COLUMN(J228))</f>
        <v/>
      </c>
      <c r="K228">
        <f>INDEX('Input EIA SEDS'!$A:$BZ, $A228, COLUMN(K228))</f>
        <v/>
      </c>
      <c r="L228">
        <f>INDEX('Input EIA SEDS'!$A:$BZ, $A228, COLUMN(L228))</f>
        <v/>
      </c>
      <c r="M228">
        <f>INDEX('Input EIA SEDS'!$A:$BZ, $A228, COLUMN(M228))</f>
        <v/>
      </c>
      <c r="N228">
        <f>INDEX('Input EIA SEDS'!$A:$BZ, $A228, COLUMN(N228))</f>
        <v/>
      </c>
      <c r="O228">
        <f>INDEX('Input EIA SEDS'!$A:$BZ, $A228, COLUMN(O228))</f>
        <v/>
      </c>
      <c r="P228">
        <f>INDEX('Input EIA SEDS'!$A:$BZ, $A228, COLUMN(P228))</f>
        <v/>
      </c>
      <c r="Q228">
        <f>INDEX('Input EIA SEDS'!$A:$BZ, $A228, COLUMN(Q228))</f>
        <v/>
      </c>
      <c r="R228">
        <f>INDEX('Input EIA SEDS'!$A:$BZ, $A228, COLUMN(R228))</f>
        <v/>
      </c>
      <c r="S228">
        <f>INDEX('Input EIA SEDS'!$A:$BZ, $A228, COLUMN(S228))</f>
        <v/>
      </c>
      <c r="T228">
        <f>INDEX('Input EIA SEDS'!$A:$BZ, $A228, COLUMN(T228))</f>
        <v/>
      </c>
      <c r="U228">
        <f>INDEX('Input EIA SEDS'!$A:$BZ, $A228, COLUMN(U228))</f>
        <v/>
      </c>
      <c r="V228">
        <f>INDEX('Input EIA SEDS'!$A:$BZ, $A228, COLUMN(V228))</f>
        <v/>
      </c>
      <c r="W228">
        <f>INDEX('Input EIA SEDS'!$A:$BZ, $A228, COLUMN(W228))</f>
        <v/>
      </c>
      <c r="X228">
        <f>INDEX('Input EIA SEDS'!$A:$BZ, $A228, COLUMN(X228))</f>
        <v/>
      </c>
      <c r="Y228">
        <f>INDEX('Input EIA SEDS'!$A:$BZ, $A228, COLUMN(Y228))</f>
        <v/>
      </c>
      <c r="Z228">
        <f>INDEX('Input EIA SEDS'!$A:$BZ, $A228, COLUMN(Z228))</f>
        <v/>
      </c>
      <c r="AA228">
        <f>INDEX('Input EIA SEDS'!$A:$BZ, $A228, COLUMN(AA228))</f>
        <v/>
      </c>
      <c r="AB228">
        <f>INDEX('Input EIA SEDS'!$A:$BZ, $A228, COLUMN(AB228))</f>
        <v/>
      </c>
      <c r="AC228">
        <f>INDEX('Input EIA SEDS'!$A:$BZ, $A228, COLUMN(AC228))</f>
        <v/>
      </c>
      <c r="AD228">
        <f>INDEX('Input EIA SEDS'!$A:$BZ, $A228, COLUMN(AD228))</f>
        <v/>
      </c>
      <c r="AE228">
        <f>INDEX('Input EIA SEDS'!$A:$BZ, $A228, COLUMN(AE228))</f>
        <v/>
      </c>
      <c r="AF228">
        <f>INDEX('Input EIA SEDS'!$A:$BZ, $A228, COLUMN(AF228))</f>
        <v/>
      </c>
      <c r="AG228">
        <f>INDEX('Input EIA SEDS'!$A:$BZ, $A228, COLUMN(AG228))</f>
        <v/>
      </c>
      <c r="AH228">
        <f>INDEX('Input EIA SEDS'!$A:$BZ, $A228, COLUMN(AH228))</f>
        <v/>
      </c>
      <c r="AI228">
        <f>INDEX('Input EIA SEDS'!$A:$BZ, $A228, COLUMN(AI228))</f>
        <v/>
      </c>
      <c r="AJ228">
        <f>INDEX('Input EIA SEDS'!$A:$BZ, $A228, COLUMN(AJ228))</f>
        <v/>
      </c>
      <c r="AK228">
        <f>INDEX('Input EIA SEDS'!$A:$BZ, $A228, COLUMN(AK228))</f>
        <v/>
      </c>
      <c r="AL228">
        <f>INDEX('Input EIA SEDS'!$A:$BZ, $A228, COLUMN(AL228))</f>
        <v/>
      </c>
      <c r="AM228">
        <f>INDEX('Input EIA SEDS'!$A:$BZ, $A228, COLUMN(AM228))</f>
        <v/>
      </c>
      <c r="AN228">
        <f>INDEX('Input EIA SEDS'!$A:$BZ, $A228, COLUMN(AN228))</f>
        <v/>
      </c>
      <c r="AO228">
        <f>INDEX('Input EIA SEDS'!$A:$BZ, $A228, COLUMN(AO228))</f>
        <v/>
      </c>
      <c r="AP228">
        <f>INDEX('Input EIA SEDS'!$A:$BZ, $A228, COLUMN(AP228))</f>
        <v/>
      </c>
      <c r="AQ228">
        <f>INDEX('Input EIA SEDS'!$A:$BZ, $A228, COLUMN(AQ228))</f>
        <v/>
      </c>
      <c r="AR228">
        <f>INDEX('Input EIA SEDS'!$A:$BZ, $A228, COLUMN(AR228))</f>
        <v/>
      </c>
      <c r="AS228">
        <f>INDEX('Input EIA SEDS'!$A:$BZ, $A228, COLUMN(AS228))</f>
        <v/>
      </c>
      <c r="AT228">
        <f>INDEX('Input EIA SEDS'!$A:$BZ, $A228, COLUMN(AT228))</f>
        <v/>
      </c>
      <c r="AU228">
        <f>INDEX('Input EIA SEDS'!$A:$BZ, $A228, COLUMN(AU228))</f>
        <v/>
      </c>
      <c r="AV228">
        <f>INDEX('Input EIA SEDS'!$A:$BZ, $A228, COLUMN(AV228))</f>
        <v/>
      </c>
      <c r="AW228">
        <f>INDEX('Input EIA SEDS'!$A:$BZ, $A228, COLUMN(AW228))</f>
        <v/>
      </c>
      <c r="AX228">
        <f>INDEX('Input EIA SEDS'!$A:$BZ, $A228, COLUMN(AX228))</f>
        <v/>
      </c>
      <c r="AY228">
        <f>INDEX('Input EIA SEDS'!$A:$BZ, $A228, COLUMN(AY228))</f>
        <v/>
      </c>
      <c r="AZ228">
        <f>INDEX('Input EIA SEDS'!$A:$BZ, $A228, COLUMN(AZ228))</f>
        <v/>
      </c>
      <c r="BA228">
        <f>INDEX('Input EIA SEDS'!$A:$BZ, $A228, COLUMN(BA228))</f>
        <v/>
      </c>
      <c r="BB228">
        <f>INDEX('Input EIA SEDS'!$A:$BZ, $A228, COLUMN(BB228))</f>
        <v/>
      </c>
      <c r="BC228">
        <f>INDEX('Input EIA SEDS'!$A:$BZ, $A228, COLUMN(BC228))</f>
        <v/>
      </c>
      <c r="BD228">
        <f>INDEX('Input EIA SEDS'!$A:$BZ, $A228, COLUMN(BD228))</f>
        <v/>
      </c>
      <c r="BE228">
        <f>INDEX('Input EIA SEDS'!$A:$BZ, $A228, COLUMN(BE228))</f>
        <v/>
      </c>
      <c r="BF228">
        <f>INDEX('Input EIA SEDS'!$A:$BZ, $A228, COLUMN(BF228))</f>
        <v/>
      </c>
      <c r="BG228">
        <f>INDEX('Input EIA SEDS'!$A:$BZ, $A228, COLUMN(BG228))</f>
        <v/>
      </c>
      <c r="BH228">
        <f>INDEX('Input EIA SEDS'!$A:$BZ, $A228, COLUMN(BH228))</f>
        <v/>
      </c>
      <c r="BI228">
        <f>INDEX('Input EIA SEDS'!$A:$BZ, $A228, COLUMN(BI228))</f>
        <v/>
      </c>
      <c r="BJ228">
        <f>INDEX('Input EIA SEDS'!$A:$BZ, $A228, COLUMN(BJ228))</f>
        <v/>
      </c>
      <c r="BK228">
        <f>INDEX('Input EIA SEDS'!$A:$BZ, $A228, COLUMN(BK228))</f>
        <v/>
      </c>
      <c r="BL228">
        <f>INDEX('Input EIA SEDS'!$A:$BZ, $A228, COLUMN(BL228))</f>
        <v/>
      </c>
      <c r="BM228">
        <f>INDEX('Input EIA SEDS'!$A:$BZ, $A228, COLUMN(BM228))</f>
        <v/>
      </c>
      <c r="BN228">
        <f>INDEX('Input EIA SEDS'!$A:$BZ, $A228, COLUMN(BN228))</f>
        <v/>
      </c>
      <c r="BO228">
        <f>INDEX('Input EIA SEDS'!$A:$BZ, $A228, COLUMN(BO228))</f>
        <v/>
      </c>
      <c r="BP228">
        <f>INDEX('Input EIA SEDS'!$A:$BZ, $A228, COLUMN(BP228))</f>
        <v/>
      </c>
      <c r="BQ228">
        <f>INDEX('Input EIA SEDS'!$A:$BZ, $A228, COLUMN(BQ228))</f>
        <v/>
      </c>
      <c r="BR228">
        <f>INDEX('Input EIA SEDS'!$A:$BZ, $A228, COLUMN(BR228))</f>
        <v/>
      </c>
      <c r="BS228">
        <f>INDEX('Input EIA SEDS'!$A:$BZ, $A228, COLUMN(BS228))</f>
        <v/>
      </c>
      <c r="BT228">
        <f>INDEX('Input EIA SEDS'!$A:$BZ, $A228, COLUMN(BT228))</f>
        <v/>
      </c>
      <c r="BU228">
        <f>INDEX('Input EIA SEDS'!$A:$BZ, $A228, COLUMN(BU228))</f>
        <v/>
      </c>
      <c r="BV228">
        <f>INDEX('Input EIA SEDS'!$A:$BZ, $A228, COLUMN(BV228))</f>
        <v/>
      </c>
      <c r="BW228">
        <f>INDEX('Input EIA SEDS'!$A:$BZ, $A228, COLUMN(BW228))</f>
        <v/>
      </c>
    </row>
    <row r="229" spans="1:75">
      <c r="A229">
        <f>MATCH($C229,'Input EIA SEDS'!$C:$C,0)</f>
        <v/>
      </c>
      <c r="B229">
        <f>INDEX('Input EIA SEDS'!$A:$BZ, $A229, COLUMN(B229))</f>
        <v/>
      </c>
      <c r="C229" t="s">
        <v>1516</v>
      </c>
      <c r="D229">
        <f>INDEX('Input EIA SEDS'!$A:$BZ, $A229, COLUMN(D229))</f>
        <v/>
      </c>
      <c r="E229">
        <f>INDEX('Input EIA SEDS'!$A:$BZ, $A229, COLUMN(E229))</f>
        <v/>
      </c>
      <c r="F229">
        <f>INDEX('Input EIA SEDS'!$A:$BZ, $A229, COLUMN(F229))</f>
        <v/>
      </c>
      <c r="G229">
        <f>INDEX('Input EIA SEDS'!$A:$BZ, $A229, COLUMN(G229))</f>
        <v/>
      </c>
      <c r="H229">
        <f>INDEX('Input EIA SEDS'!$A:$BZ, $A229, COLUMN(H229))</f>
        <v/>
      </c>
      <c r="I229">
        <f>INDEX('Input EIA SEDS'!$A:$BZ, $A229, COLUMN(I229))</f>
        <v/>
      </c>
      <c r="J229">
        <f>INDEX('Input EIA SEDS'!$A:$BZ, $A229, COLUMN(J229))</f>
        <v/>
      </c>
      <c r="K229">
        <f>INDEX('Input EIA SEDS'!$A:$BZ, $A229, COLUMN(K229))</f>
        <v/>
      </c>
      <c r="L229">
        <f>INDEX('Input EIA SEDS'!$A:$BZ, $A229, COLUMN(L229))</f>
        <v/>
      </c>
      <c r="M229">
        <f>INDEX('Input EIA SEDS'!$A:$BZ, $A229, COLUMN(M229))</f>
        <v/>
      </c>
      <c r="N229">
        <f>INDEX('Input EIA SEDS'!$A:$BZ, $A229, COLUMN(N229))</f>
        <v/>
      </c>
      <c r="O229">
        <f>INDEX('Input EIA SEDS'!$A:$BZ, $A229, COLUMN(O229))</f>
        <v/>
      </c>
      <c r="P229">
        <f>INDEX('Input EIA SEDS'!$A:$BZ, $A229, COLUMN(P229))</f>
        <v/>
      </c>
      <c r="Q229">
        <f>INDEX('Input EIA SEDS'!$A:$BZ, $A229, COLUMN(Q229))</f>
        <v/>
      </c>
      <c r="R229">
        <f>INDEX('Input EIA SEDS'!$A:$BZ, $A229, COLUMN(R229))</f>
        <v/>
      </c>
      <c r="S229">
        <f>INDEX('Input EIA SEDS'!$A:$BZ, $A229, COLUMN(S229))</f>
        <v/>
      </c>
      <c r="T229">
        <f>INDEX('Input EIA SEDS'!$A:$BZ, $A229, COLUMN(T229))</f>
        <v/>
      </c>
      <c r="U229">
        <f>INDEX('Input EIA SEDS'!$A:$BZ, $A229, COLUMN(U229))</f>
        <v/>
      </c>
      <c r="V229">
        <f>INDEX('Input EIA SEDS'!$A:$BZ, $A229, COLUMN(V229))</f>
        <v/>
      </c>
      <c r="W229">
        <f>INDEX('Input EIA SEDS'!$A:$BZ, $A229, COLUMN(W229))</f>
        <v/>
      </c>
      <c r="X229">
        <f>INDEX('Input EIA SEDS'!$A:$BZ, $A229, COLUMN(X229))</f>
        <v/>
      </c>
      <c r="Y229">
        <f>INDEX('Input EIA SEDS'!$A:$BZ, $A229, COLUMN(Y229))</f>
        <v/>
      </c>
      <c r="Z229">
        <f>INDEX('Input EIA SEDS'!$A:$BZ, $A229, COLUMN(Z229))</f>
        <v/>
      </c>
      <c r="AA229">
        <f>INDEX('Input EIA SEDS'!$A:$BZ, $A229, COLUMN(AA229))</f>
        <v/>
      </c>
      <c r="AB229">
        <f>INDEX('Input EIA SEDS'!$A:$BZ, $A229, COLUMN(AB229))</f>
        <v/>
      </c>
      <c r="AC229">
        <f>INDEX('Input EIA SEDS'!$A:$BZ, $A229, COLUMN(AC229))</f>
        <v/>
      </c>
      <c r="AD229">
        <f>INDEX('Input EIA SEDS'!$A:$BZ, $A229, COLUMN(AD229))</f>
        <v/>
      </c>
      <c r="AE229">
        <f>INDEX('Input EIA SEDS'!$A:$BZ, $A229, COLUMN(AE229))</f>
        <v/>
      </c>
      <c r="AF229">
        <f>INDEX('Input EIA SEDS'!$A:$BZ, $A229, COLUMN(AF229))</f>
        <v/>
      </c>
      <c r="AG229">
        <f>INDEX('Input EIA SEDS'!$A:$BZ, $A229, COLUMN(AG229))</f>
        <v/>
      </c>
      <c r="AH229">
        <f>INDEX('Input EIA SEDS'!$A:$BZ, $A229, COLUMN(AH229))</f>
        <v/>
      </c>
      <c r="AI229">
        <f>INDEX('Input EIA SEDS'!$A:$BZ, $A229, COLUMN(AI229))</f>
        <v/>
      </c>
      <c r="AJ229">
        <f>INDEX('Input EIA SEDS'!$A:$BZ, $A229, COLUMN(AJ229))</f>
        <v/>
      </c>
      <c r="AK229">
        <f>INDEX('Input EIA SEDS'!$A:$BZ, $A229, COLUMN(AK229))</f>
        <v/>
      </c>
      <c r="AL229">
        <f>INDEX('Input EIA SEDS'!$A:$BZ, $A229, COLUMN(AL229))</f>
        <v/>
      </c>
      <c r="AM229">
        <f>INDEX('Input EIA SEDS'!$A:$BZ, $A229, COLUMN(AM229))</f>
        <v/>
      </c>
      <c r="AN229">
        <f>INDEX('Input EIA SEDS'!$A:$BZ, $A229, COLUMN(AN229))</f>
        <v/>
      </c>
      <c r="AO229">
        <f>INDEX('Input EIA SEDS'!$A:$BZ, $A229, COLUMN(AO229))</f>
        <v/>
      </c>
      <c r="AP229">
        <f>INDEX('Input EIA SEDS'!$A:$BZ, $A229, COLUMN(AP229))</f>
        <v/>
      </c>
      <c r="AQ229">
        <f>INDEX('Input EIA SEDS'!$A:$BZ, $A229, COLUMN(AQ229))</f>
        <v/>
      </c>
      <c r="AR229">
        <f>INDEX('Input EIA SEDS'!$A:$BZ, $A229, COLUMN(AR229))</f>
        <v/>
      </c>
      <c r="AS229">
        <f>INDEX('Input EIA SEDS'!$A:$BZ, $A229, COLUMN(AS229))</f>
        <v/>
      </c>
      <c r="AT229">
        <f>INDEX('Input EIA SEDS'!$A:$BZ, $A229, COLUMN(AT229))</f>
        <v/>
      </c>
      <c r="AU229">
        <f>INDEX('Input EIA SEDS'!$A:$BZ, $A229, COLUMN(AU229))</f>
        <v/>
      </c>
      <c r="AV229">
        <f>INDEX('Input EIA SEDS'!$A:$BZ, $A229, COLUMN(AV229))</f>
        <v/>
      </c>
      <c r="AW229">
        <f>INDEX('Input EIA SEDS'!$A:$BZ, $A229, COLUMN(AW229))</f>
        <v/>
      </c>
      <c r="AX229">
        <f>INDEX('Input EIA SEDS'!$A:$BZ, $A229, COLUMN(AX229))</f>
        <v/>
      </c>
      <c r="AY229">
        <f>INDEX('Input EIA SEDS'!$A:$BZ, $A229, COLUMN(AY229))</f>
        <v/>
      </c>
      <c r="AZ229">
        <f>INDEX('Input EIA SEDS'!$A:$BZ, $A229, COLUMN(AZ229))</f>
        <v/>
      </c>
      <c r="BA229">
        <f>INDEX('Input EIA SEDS'!$A:$BZ, $A229, COLUMN(BA229))</f>
        <v/>
      </c>
      <c r="BB229">
        <f>INDEX('Input EIA SEDS'!$A:$BZ, $A229, COLUMN(BB229))</f>
        <v/>
      </c>
      <c r="BC229">
        <f>INDEX('Input EIA SEDS'!$A:$BZ, $A229, COLUMN(BC229))</f>
        <v/>
      </c>
      <c r="BD229">
        <f>INDEX('Input EIA SEDS'!$A:$BZ, $A229, COLUMN(BD229))</f>
        <v/>
      </c>
      <c r="BE229">
        <f>INDEX('Input EIA SEDS'!$A:$BZ, $A229, COLUMN(BE229))</f>
        <v/>
      </c>
      <c r="BF229">
        <f>INDEX('Input EIA SEDS'!$A:$BZ, $A229, COLUMN(BF229))</f>
        <v/>
      </c>
      <c r="BG229">
        <f>INDEX('Input EIA SEDS'!$A:$BZ, $A229, COLUMN(BG229))</f>
        <v/>
      </c>
      <c r="BH229">
        <f>INDEX('Input EIA SEDS'!$A:$BZ, $A229, COLUMN(BH229))</f>
        <v/>
      </c>
      <c r="BI229">
        <f>INDEX('Input EIA SEDS'!$A:$BZ, $A229, COLUMN(BI229))</f>
        <v/>
      </c>
      <c r="BJ229">
        <f>INDEX('Input EIA SEDS'!$A:$BZ, $A229, COLUMN(BJ229))</f>
        <v/>
      </c>
      <c r="BK229">
        <f>INDEX('Input EIA SEDS'!$A:$BZ, $A229, COLUMN(BK229))</f>
        <v/>
      </c>
      <c r="BL229">
        <f>INDEX('Input EIA SEDS'!$A:$BZ, $A229, COLUMN(BL229))</f>
        <v/>
      </c>
      <c r="BM229">
        <f>INDEX('Input EIA SEDS'!$A:$BZ, $A229, COLUMN(BM229))</f>
        <v/>
      </c>
      <c r="BN229">
        <f>INDEX('Input EIA SEDS'!$A:$BZ, $A229, COLUMN(BN229))</f>
        <v/>
      </c>
      <c r="BO229">
        <f>INDEX('Input EIA SEDS'!$A:$BZ, $A229, COLUMN(BO229))</f>
        <v/>
      </c>
      <c r="BP229">
        <f>INDEX('Input EIA SEDS'!$A:$BZ, $A229, COLUMN(BP229))</f>
        <v/>
      </c>
      <c r="BQ229">
        <f>INDEX('Input EIA SEDS'!$A:$BZ, $A229, COLUMN(BQ229))</f>
        <v/>
      </c>
      <c r="BR229">
        <f>INDEX('Input EIA SEDS'!$A:$BZ, $A229, COLUMN(BR229))</f>
        <v/>
      </c>
      <c r="BS229">
        <f>INDEX('Input EIA SEDS'!$A:$BZ, $A229, COLUMN(BS229))</f>
        <v/>
      </c>
      <c r="BT229">
        <f>INDEX('Input EIA SEDS'!$A:$BZ, $A229, COLUMN(BT229))</f>
        <v/>
      </c>
      <c r="BU229">
        <f>INDEX('Input EIA SEDS'!$A:$BZ, $A229, COLUMN(BU229))</f>
        <v/>
      </c>
      <c r="BV229">
        <f>INDEX('Input EIA SEDS'!$A:$BZ, $A229, COLUMN(BV229))</f>
        <v/>
      </c>
      <c r="BW229">
        <f>INDEX('Input EIA SEDS'!$A:$BZ, $A229, COLUMN(BW229))</f>
        <v/>
      </c>
    </row>
    <row r="230" spans="1:75">
      <c r="A230">
        <f>MATCH($C230,'Input EIA SEDS'!$C:$C,0)</f>
        <v/>
      </c>
      <c r="B230">
        <f>INDEX('Input EIA SEDS'!$A:$BZ, $A230, COLUMN(B230))</f>
        <v/>
      </c>
      <c r="C230" t="s">
        <v>1523</v>
      </c>
      <c r="D230">
        <f>INDEX('Input EIA SEDS'!$A:$BZ, $A230, COLUMN(D230))</f>
        <v/>
      </c>
      <c r="E230">
        <f>INDEX('Input EIA SEDS'!$A:$BZ, $A230, COLUMN(E230))</f>
        <v/>
      </c>
      <c r="F230">
        <f>INDEX('Input EIA SEDS'!$A:$BZ, $A230, COLUMN(F230))</f>
        <v/>
      </c>
      <c r="G230">
        <f>INDEX('Input EIA SEDS'!$A:$BZ, $A230, COLUMN(G230))</f>
        <v/>
      </c>
      <c r="H230">
        <f>INDEX('Input EIA SEDS'!$A:$BZ, $A230, COLUMN(H230))</f>
        <v/>
      </c>
      <c r="I230">
        <f>INDEX('Input EIA SEDS'!$A:$BZ, $A230, COLUMN(I230))</f>
        <v/>
      </c>
      <c r="J230">
        <f>INDEX('Input EIA SEDS'!$A:$BZ, $A230, COLUMN(J230))</f>
        <v/>
      </c>
      <c r="K230">
        <f>INDEX('Input EIA SEDS'!$A:$BZ, $A230, COLUMN(K230))</f>
        <v/>
      </c>
      <c r="L230">
        <f>INDEX('Input EIA SEDS'!$A:$BZ, $A230, COLUMN(L230))</f>
        <v/>
      </c>
      <c r="M230">
        <f>INDEX('Input EIA SEDS'!$A:$BZ, $A230, COLUMN(M230))</f>
        <v/>
      </c>
      <c r="N230">
        <f>INDEX('Input EIA SEDS'!$A:$BZ, $A230, COLUMN(N230))</f>
        <v/>
      </c>
      <c r="O230">
        <f>INDEX('Input EIA SEDS'!$A:$BZ, $A230, COLUMN(O230))</f>
        <v/>
      </c>
      <c r="P230">
        <f>INDEX('Input EIA SEDS'!$A:$BZ, $A230, COLUMN(P230))</f>
        <v/>
      </c>
      <c r="Q230">
        <f>INDEX('Input EIA SEDS'!$A:$BZ, $A230, COLUMN(Q230))</f>
        <v/>
      </c>
      <c r="R230">
        <f>INDEX('Input EIA SEDS'!$A:$BZ, $A230, COLUMN(R230))</f>
        <v/>
      </c>
      <c r="S230">
        <f>INDEX('Input EIA SEDS'!$A:$BZ, $A230, COLUMN(S230))</f>
        <v/>
      </c>
      <c r="T230">
        <f>INDEX('Input EIA SEDS'!$A:$BZ, $A230, COLUMN(T230))</f>
        <v/>
      </c>
      <c r="U230">
        <f>INDEX('Input EIA SEDS'!$A:$BZ, $A230, COLUMN(U230))</f>
        <v/>
      </c>
      <c r="V230">
        <f>INDEX('Input EIA SEDS'!$A:$BZ, $A230, COLUMN(V230))</f>
        <v/>
      </c>
      <c r="W230">
        <f>INDEX('Input EIA SEDS'!$A:$BZ, $A230, COLUMN(W230))</f>
        <v/>
      </c>
      <c r="X230">
        <f>INDEX('Input EIA SEDS'!$A:$BZ, $A230, COLUMN(X230))</f>
        <v/>
      </c>
      <c r="Y230">
        <f>INDEX('Input EIA SEDS'!$A:$BZ, $A230, COLUMN(Y230))</f>
        <v/>
      </c>
      <c r="Z230">
        <f>INDEX('Input EIA SEDS'!$A:$BZ, $A230, COLUMN(Z230))</f>
        <v/>
      </c>
      <c r="AA230">
        <f>INDEX('Input EIA SEDS'!$A:$BZ, $A230, COLUMN(AA230))</f>
        <v/>
      </c>
      <c r="AB230">
        <f>INDEX('Input EIA SEDS'!$A:$BZ, $A230, COLUMN(AB230))</f>
        <v/>
      </c>
      <c r="AC230">
        <f>INDEX('Input EIA SEDS'!$A:$BZ, $A230, COLUMN(AC230))</f>
        <v/>
      </c>
      <c r="AD230">
        <f>INDEX('Input EIA SEDS'!$A:$BZ, $A230, COLUMN(AD230))</f>
        <v/>
      </c>
      <c r="AE230">
        <f>INDEX('Input EIA SEDS'!$A:$BZ, $A230, COLUMN(AE230))</f>
        <v/>
      </c>
      <c r="AF230">
        <f>INDEX('Input EIA SEDS'!$A:$BZ, $A230, COLUMN(AF230))</f>
        <v/>
      </c>
      <c r="AG230">
        <f>INDEX('Input EIA SEDS'!$A:$BZ, $A230, COLUMN(AG230))</f>
        <v/>
      </c>
      <c r="AH230">
        <f>INDEX('Input EIA SEDS'!$A:$BZ, $A230, COLUMN(AH230))</f>
        <v/>
      </c>
      <c r="AI230">
        <f>INDEX('Input EIA SEDS'!$A:$BZ, $A230, COLUMN(AI230))</f>
        <v/>
      </c>
      <c r="AJ230">
        <f>INDEX('Input EIA SEDS'!$A:$BZ, $A230, COLUMN(AJ230))</f>
        <v/>
      </c>
      <c r="AK230">
        <f>INDEX('Input EIA SEDS'!$A:$BZ, $A230, COLUMN(AK230))</f>
        <v/>
      </c>
      <c r="AL230">
        <f>INDEX('Input EIA SEDS'!$A:$BZ, $A230, COLUMN(AL230))</f>
        <v/>
      </c>
      <c r="AM230">
        <f>INDEX('Input EIA SEDS'!$A:$BZ, $A230, COLUMN(AM230))</f>
        <v/>
      </c>
      <c r="AN230">
        <f>INDEX('Input EIA SEDS'!$A:$BZ, $A230, COLUMN(AN230))</f>
        <v/>
      </c>
      <c r="AO230">
        <f>INDEX('Input EIA SEDS'!$A:$BZ, $A230, COLUMN(AO230))</f>
        <v/>
      </c>
      <c r="AP230">
        <f>INDEX('Input EIA SEDS'!$A:$BZ, $A230, COLUMN(AP230))</f>
        <v/>
      </c>
      <c r="AQ230">
        <f>INDEX('Input EIA SEDS'!$A:$BZ, $A230, COLUMN(AQ230))</f>
        <v/>
      </c>
      <c r="AR230">
        <f>INDEX('Input EIA SEDS'!$A:$BZ, $A230, COLUMN(AR230))</f>
        <v/>
      </c>
      <c r="AS230">
        <f>INDEX('Input EIA SEDS'!$A:$BZ, $A230, COLUMN(AS230))</f>
        <v/>
      </c>
      <c r="AT230">
        <f>INDEX('Input EIA SEDS'!$A:$BZ, $A230, COLUMN(AT230))</f>
        <v/>
      </c>
      <c r="AU230">
        <f>INDEX('Input EIA SEDS'!$A:$BZ, $A230, COLUMN(AU230))</f>
        <v/>
      </c>
      <c r="AV230">
        <f>INDEX('Input EIA SEDS'!$A:$BZ, $A230, COLUMN(AV230))</f>
        <v/>
      </c>
      <c r="AW230">
        <f>INDEX('Input EIA SEDS'!$A:$BZ, $A230, COLUMN(AW230))</f>
        <v/>
      </c>
      <c r="AX230">
        <f>INDEX('Input EIA SEDS'!$A:$BZ, $A230, COLUMN(AX230))</f>
        <v/>
      </c>
      <c r="AY230">
        <f>INDEX('Input EIA SEDS'!$A:$BZ, $A230, COLUMN(AY230))</f>
        <v/>
      </c>
      <c r="AZ230">
        <f>INDEX('Input EIA SEDS'!$A:$BZ, $A230, COLUMN(AZ230))</f>
        <v/>
      </c>
      <c r="BA230">
        <f>INDEX('Input EIA SEDS'!$A:$BZ, $A230, COLUMN(BA230))</f>
        <v/>
      </c>
      <c r="BB230">
        <f>INDEX('Input EIA SEDS'!$A:$BZ, $A230, COLUMN(BB230))</f>
        <v/>
      </c>
      <c r="BC230">
        <f>INDEX('Input EIA SEDS'!$A:$BZ, $A230, COLUMN(BC230))</f>
        <v/>
      </c>
      <c r="BD230">
        <f>INDEX('Input EIA SEDS'!$A:$BZ, $A230, COLUMN(BD230))</f>
        <v/>
      </c>
      <c r="BE230">
        <f>INDEX('Input EIA SEDS'!$A:$BZ, $A230, COLUMN(BE230))</f>
        <v/>
      </c>
      <c r="BF230">
        <f>INDEX('Input EIA SEDS'!$A:$BZ, $A230, COLUMN(BF230))</f>
        <v/>
      </c>
      <c r="BG230">
        <f>INDEX('Input EIA SEDS'!$A:$BZ, $A230, COLUMN(BG230))</f>
        <v/>
      </c>
      <c r="BH230">
        <f>INDEX('Input EIA SEDS'!$A:$BZ, $A230, COLUMN(BH230))</f>
        <v/>
      </c>
      <c r="BI230">
        <f>INDEX('Input EIA SEDS'!$A:$BZ, $A230, COLUMN(BI230))</f>
        <v/>
      </c>
      <c r="BJ230">
        <f>INDEX('Input EIA SEDS'!$A:$BZ, $A230, COLUMN(BJ230))</f>
        <v/>
      </c>
      <c r="BK230">
        <f>INDEX('Input EIA SEDS'!$A:$BZ, $A230, COLUMN(BK230))</f>
        <v/>
      </c>
      <c r="BL230">
        <f>INDEX('Input EIA SEDS'!$A:$BZ, $A230, COLUMN(BL230))</f>
        <v/>
      </c>
      <c r="BM230">
        <f>INDEX('Input EIA SEDS'!$A:$BZ, $A230, COLUMN(BM230))</f>
        <v/>
      </c>
      <c r="BN230">
        <f>INDEX('Input EIA SEDS'!$A:$BZ, $A230, COLUMN(BN230))</f>
        <v/>
      </c>
      <c r="BO230">
        <f>INDEX('Input EIA SEDS'!$A:$BZ, $A230, COLUMN(BO230))</f>
        <v/>
      </c>
      <c r="BP230">
        <f>INDEX('Input EIA SEDS'!$A:$BZ, $A230, COLUMN(BP230))</f>
        <v/>
      </c>
      <c r="BQ230">
        <f>INDEX('Input EIA SEDS'!$A:$BZ, $A230, COLUMN(BQ230))</f>
        <v/>
      </c>
      <c r="BR230">
        <f>INDEX('Input EIA SEDS'!$A:$BZ, $A230, COLUMN(BR230))</f>
        <v/>
      </c>
      <c r="BS230">
        <f>INDEX('Input EIA SEDS'!$A:$BZ, $A230, COLUMN(BS230))</f>
        <v/>
      </c>
      <c r="BT230">
        <f>INDEX('Input EIA SEDS'!$A:$BZ, $A230, COLUMN(BT230))</f>
        <v/>
      </c>
      <c r="BU230">
        <f>INDEX('Input EIA SEDS'!$A:$BZ, $A230, COLUMN(BU230))</f>
        <v/>
      </c>
      <c r="BV230">
        <f>INDEX('Input EIA SEDS'!$A:$BZ, $A230, COLUMN(BV230))</f>
        <v/>
      </c>
      <c r="BW230">
        <f>INDEX('Input EIA SEDS'!$A:$BZ, $A230, COLUMN(BW230))</f>
        <v/>
      </c>
    </row>
    <row r="231" spans="1:75">
      <c r="A231">
        <f>MATCH($C231,'Input EIA SEDS'!$C:$C,0)</f>
        <v/>
      </c>
      <c r="B231">
        <f>INDEX('Input EIA SEDS'!$A:$BZ, $A231, COLUMN(B231))</f>
        <v/>
      </c>
      <c r="C231" t="s">
        <v>1527</v>
      </c>
      <c r="D231">
        <f>INDEX('Input EIA SEDS'!$A:$BZ, $A231, COLUMN(D231))</f>
        <v/>
      </c>
      <c r="E231">
        <f>INDEX('Input EIA SEDS'!$A:$BZ, $A231, COLUMN(E231))</f>
        <v/>
      </c>
      <c r="F231">
        <f>INDEX('Input EIA SEDS'!$A:$BZ, $A231, COLUMN(F231))</f>
        <v/>
      </c>
      <c r="G231">
        <f>INDEX('Input EIA SEDS'!$A:$BZ, $A231, COLUMN(G231))</f>
        <v/>
      </c>
      <c r="H231">
        <f>INDEX('Input EIA SEDS'!$A:$BZ, $A231, COLUMN(H231))</f>
        <v/>
      </c>
      <c r="I231">
        <f>INDEX('Input EIA SEDS'!$A:$BZ, $A231, COLUMN(I231))</f>
        <v/>
      </c>
      <c r="J231">
        <f>INDEX('Input EIA SEDS'!$A:$BZ, $A231, COLUMN(J231))</f>
        <v/>
      </c>
      <c r="K231">
        <f>INDEX('Input EIA SEDS'!$A:$BZ, $A231, COLUMN(K231))</f>
        <v/>
      </c>
      <c r="L231">
        <f>INDEX('Input EIA SEDS'!$A:$BZ, $A231, COLUMN(L231))</f>
        <v/>
      </c>
      <c r="M231">
        <f>INDEX('Input EIA SEDS'!$A:$BZ, $A231, COLUMN(M231))</f>
        <v/>
      </c>
      <c r="N231">
        <f>INDEX('Input EIA SEDS'!$A:$BZ, $A231, COLUMN(N231))</f>
        <v/>
      </c>
      <c r="O231">
        <f>INDEX('Input EIA SEDS'!$A:$BZ, $A231, COLUMN(O231))</f>
        <v/>
      </c>
      <c r="P231">
        <f>INDEX('Input EIA SEDS'!$A:$BZ, $A231, COLUMN(P231))</f>
        <v/>
      </c>
      <c r="Q231">
        <f>INDEX('Input EIA SEDS'!$A:$BZ, $A231, COLUMN(Q231))</f>
        <v/>
      </c>
      <c r="R231">
        <f>INDEX('Input EIA SEDS'!$A:$BZ, $A231, COLUMN(R231))</f>
        <v/>
      </c>
      <c r="S231">
        <f>INDEX('Input EIA SEDS'!$A:$BZ, $A231, COLUMN(S231))</f>
        <v/>
      </c>
      <c r="T231">
        <f>INDEX('Input EIA SEDS'!$A:$BZ, $A231, COLUMN(T231))</f>
        <v/>
      </c>
      <c r="U231">
        <f>INDEX('Input EIA SEDS'!$A:$BZ, $A231, COLUMN(U231))</f>
        <v/>
      </c>
      <c r="V231">
        <f>INDEX('Input EIA SEDS'!$A:$BZ, $A231, COLUMN(V231))</f>
        <v/>
      </c>
      <c r="W231">
        <f>INDEX('Input EIA SEDS'!$A:$BZ, $A231, COLUMN(W231))</f>
        <v/>
      </c>
      <c r="X231">
        <f>INDEX('Input EIA SEDS'!$A:$BZ, $A231, COLUMN(X231))</f>
        <v/>
      </c>
      <c r="Y231">
        <f>INDEX('Input EIA SEDS'!$A:$BZ, $A231, COLUMN(Y231))</f>
        <v/>
      </c>
      <c r="Z231">
        <f>INDEX('Input EIA SEDS'!$A:$BZ, $A231, COLUMN(Z231))</f>
        <v/>
      </c>
      <c r="AA231">
        <f>INDEX('Input EIA SEDS'!$A:$BZ, $A231, COLUMN(AA231))</f>
        <v/>
      </c>
      <c r="AB231">
        <f>INDEX('Input EIA SEDS'!$A:$BZ, $A231, COLUMN(AB231))</f>
        <v/>
      </c>
      <c r="AC231">
        <f>INDEX('Input EIA SEDS'!$A:$BZ, $A231, COLUMN(AC231))</f>
        <v/>
      </c>
      <c r="AD231">
        <f>INDEX('Input EIA SEDS'!$A:$BZ, $A231, COLUMN(AD231))</f>
        <v/>
      </c>
      <c r="AE231">
        <f>INDEX('Input EIA SEDS'!$A:$BZ, $A231, COLUMN(AE231))</f>
        <v/>
      </c>
      <c r="AF231">
        <f>INDEX('Input EIA SEDS'!$A:$BZ, $A231, COLUMN(AF231))</f>
        <v/>
      </c>
      <c r="AG231">
        <f>INDEX('Input EIA SEDS'!$A:$BZ, $A231, COLUMN(AG231))</f>
        <v/>
      </c>
      <c r="AH231">
        <f>INDEX('Input EIA SEDS'!$A:$BZ, $A231, COLUMN(AH231))</f>
        <v/>
      </c>
      <c r="AI231">
        <f>INDEX('Input EIA SEDS'!$A:$BZ, $A231, COLUMN(AI231))</f>
        <v/>
      </c>
      <c r="AJ231">
        <f>INDEX('Input EIA SEDS'!$A:$BZ, $A231, COLUMN(AJ231))</f>
        <v/>
      </c>
      <c r="AK231">
        <f>INDEX('Input EIA SEDS'!$A:$BZ, $A231, COLUMN(AK231))</f>
        <v/>
      </c>
      <c r="AL231">
        <f>INDEX('Input EIA SEDS'!$A:$BZ, $A231, COLUMN(AL231))</f>
        <v/>
      </c>
      <c r="AM231">
        <f>INDEX('Input EIA SEDS'!$A:$BZ, $A231, COLUMN(AM231))</f>
        <v/>
      </c>
      <c r="AN231">
        <f>INDEX('Input EIA SEDS'!$A:$BZ, $A231, COLUMN(AN231))</f>
        <v/>
      </c>
      <c r="AO231">
        <f>INDEX('Input EIA SEDS'!$A:$BZ, $A231, COLUMN(AO231))</f>
        <v/>
      </c>
      <c r="AP231">
        <f>INDEX('Input EIA SEDS'!$A:$BZ, $A231, COLUMN(AP231))</f>
        <v/>
      </c>
      <c r="AQ231">
        <f>INDEX('Input EIA SEDS'!$A:$BZ, $A231, COLUMN(AQ231))</f>
        <v/>
      </c>
      <c r="AR231">
        <f>INDEX('Input EIA SEDS'!$A:$BZ, $A231, COLUMN(AR231))</f>
        <v/>
      </c>
      <c r="AS231">
        <f>INDEX('Input EIA SEDS'!$A:$BZ, $A231, COLUMN(AS231))</f>
        <v/>
      </c>
      <c r="AT231">
        <f>INDEX('Input EIA SEDS'!$A:$BZ, $A231, COLUMN(AT231))</f>
        <v/>
      </c>
      <c r="AU231">
        <f>INDEX('Input EIA SEDS'!$A:$BZ, $A231, COLUMN(AU231))</f>
        <v/>
      </c>
      <c r="AV231">
        <f>INDEX('Input EIA SEDS'!$A:$BZ, $A231, COLUMN(AV231))</f>
        <v/>
      </c>
      <c r="AW231">
        <f>INDEX('Input EIA SEDS'!$A:$BZ, $A231, COLUMN(AW231))</f>
        <v/>
      </c>
      <c r="AX231">
        <f>INDEX('Input EIA SEDS'!$A:$BZ, $A231, COLUMN(AX231))</f>
        <v/>
      </c>
      <c r="AY231">
        <f>INDEX('Input EIA SEDS'!$A:$BZ, $A231, COLUMN(AY231))</f>
        <v/>
      </c>
      <c r="AZ231">
        <f>INDEX('Input EIA SEDS'!$A:$BZ, $A231, COLUMN(AZ231))</f>
        <v/>
      </c>
      <c r="BA231">
        <f>INDEX('Input EIA SEDS'!$A:$BZ, $A231, COLUMN(BA231))</f>
        <v/>
      </c>
      <c r="BB231">
        <f>INDEX('Input EIA SEDS'!$A:$BZ, $A231, COLUMN(BB231))</f>
        <v/>
      </c>
      <c r="BC231">
        <f>INDEX('Input EIA SEDS'!$A:$BZ, $A231, COLUMN(BC231))</f>
        <v/>
      </c>
      <c r="BD231">
        <f>INDEX('Input EIA SEDS'!$A:$BZ, $A231, COLUMN(BD231))</f>
        <v/>
      </c>
      <c r="BE231">
        <f>INDEX('Input EIA SEDS'!$A:$BZ, $A231, COLUMN(BE231))</f>
        <v/>
      </c>
      <c r="BF231">
        <f>INDEX('Input EIA SEDS'!$A:$BZ, $A231, COLUMN(BF231))</f>
        <v/>
      </c>
      <c r="BG231">
        <f>INDEX('Input EIA SEDS'!$A:$BZ, $A231, COLUMN(BG231))</f>
        <v/>
      </c>
      <c r="BH231">
        <f>INDEX('Input EIA SEDS'!$A:$BZ, $A231, COLUMN(BH231))</f>
        <v/>
      </c>
      <c r="BI231">
        <f>INDEX('Input EIA SEDS'!$A:$BZ, $A231, COLUMN(BI231))</f>
        <v/>
      </c>
      <c r="BJ231">
        <f>INDEX('Input EIA SEDS'!$A:$BZ, $A231, COLUMN(BJ231))</f>
        <v/>
      </c>
      <c r="BK231">
        <f>INDEX('Input EIA SEDS'!$A:$BZ, $A231, COLUMN(BK231))</f>
        <v/>
      </c>
      <c r="BL231">
        <f>INDEX('Input EIA SEDS'!$A:$BZ, $A231, COLUMN(BL231))</f>
        <v/>
      </c>
      <c r="BM231">
        <f>INDEX('Input EIA SEDS'!$A:$BZ, $A231, COLUMN(BM231))</f>
        <v/>
      </c>
      <c r="BN231">
        <f>INDEX('Input EIA SEDS'!$A:$BZ, $A231, COLUMN(BN231))</f>
        <v/>
      </c>
      <c r="BO231">
        <f>INDEX('Input EIA SEDS'!$A:$BZ, $A231, COLUMN(BO231))</f>
        <v/>
      </c>
      <c r="BP231">
        <f>INDEX('Input EIA SEDS'!$A:$BZ, $A231, COLUMN(BP231))</f>
        <v/>
      </c>
      <c r="BQ231">
        <f>INDEX('Input EIA SEDS'!$A:$BZ, $A231, COLUMN(BQ231))</f>
        <v/>
      </c>
      <c r="BR231">
        <f>INDEX('Input EIA SEDS'!$A:$BZ, $A231, COLUMN(BR231))</f>
        <v/>
      </c>
      <c r="BS231">
        <f>INDEX('Input EIA SEDS'!$A:$BZ, $A231, COLUMN(BS231))</f>
        <v/>
      </c>
      <c r="BT231">
        <f>INDEX('Input EIA SEDS'!$A:$BZ, $A231, COLUMN(BT231))</f>
        <v/>
      </c>
      <c r="BU231">
        <f>INDEX('Input EIA SEDS'!$A:$BZ, $A231, COLUMN(BU231))</f>
        <v/>
      </c>
      <c r="BV231">
        <f>INDEX('Input EIA SEDS'!$A:$BZ, $A231, COLUMN(BV231))</f>
        <v/>
      </c>
      <c r="BW231">
        <f>INDEX('Input EIA SEDS'!$A:$BZ, $A231, COLUMN(BW231))</f>
        <v/>
      </c>
    </row>
    <row r="232" spans="1:75">
      <c r="A232">
        <f>MATCH($C232,'Input EIA SEDS'!$C:$C,0)</f>
        <v/>
      </c>
      <c r="B232">
        <f>INDEX('Input EIA SEDS'!$A:$BZ, $A232, COLUMN(B232))</f>
        <v/>
      </c>
      <c r="C232" t="s">
        <v>1529</v>
      </c>
      <c r="D232">
        <f>INDEX('Input EIA SEDS'!$A:$BZ, $A232, COLUMN(D232))</f>
        <v/>
      </c>
      <c r="E232">
        <f>INDEX('Input EIA SEDS'!$A:$BZ, $A232, COLUMN(E232))</f>
        <v/>
      </c>
      <c r="F232">
        <f>INDEX('Input EIA SEDS'!$A:$BZ, $A232, COLUMN(F232))</f>
        <v/>
      </c>
      <c r="G232">
        <f>INDEX('Input EIA SEDS'!$A:$BZ, $A232, COLUMN(G232))</f>
        <v/>
      </c>
      <c r="H232">
        <f>INDEX('Input EIA SEDS'!$A:$BZ, $A232, COLUMN(H232))</f>
        <v/>
      </c>
      <c r="I232">
        <f>INDEX('Input EIA SEDS'!$A:$BZ, $A232, COLUMN(I232))</f>
        <v/>
      </c>
      <c r="J232">
        <f>INDEX('Input EIA SEDS'!$A:$BZ, $A232, COLUMN(J232))</f>
        <v/>
      </c>
      <c r="K232">
        <f>INDEX('Input EIA SEDS'!$A:$BZ, $A232, COLUMN(K232))</f>
        <v/>
      </c>
      <c r="L232">
        <f>INDEX('Input EIA SEDS'!$A:$BZ, $A232, COLUMN(L232))</f>
        <v/>
      </c>
      <c r="M232">
        <f>INDEX('Input EIA SEDS'!$A:$BZ, $A232, COLUMN(M232))</f>
        <v/>
      </c>
      <c r="N232">
        <f>INDEX('Input EIA SEDS'!$A:$BZ, $A232, COLUMN(N232))</f>
        <v/>
      </c>
      <c r="O232">
        <f>INDEX('Input EIA SEDS'!$A:$BZ, $A232, COLUMN(O232))</f>
        <v/>
      </c>
      <c r="P232">
        <f>INDEX('Input EIA SEDS'!$A:$BZ, $A232, COLUMN(P232))</f>
        <v/>
      </c>
      <c r="Q232">
        <f>INDEX('Input EIA SEDS'!$A:$BZ, $A232, COLUMN(Q232))</f>
        <v/>
      </c>
      <c r="R232">
        <f>INDEX('Input EIA SEDS'!$A:$BZ, $A232, COLUMN(R232))</f>
        <v/>
      </c>
      <c r="S232">
        <f>INDEX('Input EIA SEDS'!$A:$BZ, $A232, COLUMN(S232))</f>
        <v/>
      </c>
      <c r="T232">
        <f>INDEX('Input EIA SEDS'!$A:$BZ, $A232, COLUMN(T232))</f>
        <v/>
      </c>
      <c r="U232">
        <f>INDEX('Input EIA SEDS'!$A:$BZ, $A232, COLUMN(U232))</f>
        <v/>
      </c>
      <c r="V232">
        <f>INDEX('Input EIA SEDS'!$A:$BZ, $A232, COLUMN(V232))</f>
        <v/>
      </c>
      <c r="W232">
        <f>INDEX('Input EIA SEDS'!$A:$BZ, $A232, COLUMN(W232))</f>
        <v/>
      </c>
      <c r="X232">
        <f>INDEX('Input EIA SEDS'!$A:$BZ, $A232, COLUMN(X232))</f>
        <v/>
      </c>
      <c r="Y232">
        <f>INDEX('Input EIA SEDS'!$A:$BZ, $A232, COLUMN(Y232))</f>
        <v/>
      </c>
      <c r="Z232">
        <f>INDEX('Input EIA SEDS'!$A:$BZ, $A232, COLUMN(Z232))</f>
        <v/>
      </c>
      <c r="AA232">
        <f>INDEX('Input EIA SEDS'!$A:$BZ, $A232, COLUMN(AA232))</f>
        <v/>
      </c>
      <c r="AB232">
        <f>INDEX('Input EIA SEDS'!$A:$BZ, $A232, COLUMN(AB232))</f>
        <v/>
      </c>
      <c r="AC232">
        <f>INDEX('Input EIA SEDS'!$A:$BZ, $A232, COLUMN(AC232))</f>
        <v/>
      </c>
      <c r="AD232">
        <f>INDEX('Input EIA SEDS'!$A:$BZ, $A232, COLUMN(AD232))</f>
        <v/>
      </c>
      <c r="AE232">
        <f>INDEX('Input EIA SEDS'!$A:$BZ, $A232, COLUMN(AE232))</f>
        <v/>
      </c>
      <c r="AF232">
        <f>INDEX('Input EIA SEDS'!$A:$BZ, $A232, COLUMN(AF232))</f>
        <v/>
      </c>
      <c r="AG232">
        <f>INDEX('Input EIA SEDS'!$A:$BZ, $A232, COLUMN(AG232))</f>
        <v/>
      </c>
      <c r="AH232">
        <f>INDEX('Input EIA SEDS'!$A:$BZ, $A232, COLUMN(AH232))</f>
        <v/>
      </c>
      <c r="AI232">
        <f>INDEX('Input EIA SEDS'!$A:$BZ, $A232, COLUMN(AI232))</f>
        <v/>
      </c>
      <c r="AJ232">
        <f>INDEX('Input EIA SEDS'!$A:$BZ, $A232, COLUMN(AJ232))</f>
        <v/>
      </c>
      <c r="AK232">
        <f>INDEX('Input EIA SEDS'!$A:$BZ, $A232, COLUMN(AK232))</f>
        <v/>
      </c>
      <c r="AL232">
        <f>INDEX('Input EIA SEDS'!$A:$BZ, $A232, COLUMN(AL232))</f>
        <v/>
      </c>
      <c r="AM232">
        <f>INDEX('Input EIA SEDS'!$A:$BZ, $A232, COLUMN(AM232))</f>
        <v/>
      </c>
      <c r="AN232">
        <f>INDEX('Input EIA SEDS'!$A:$BZ, $A232, COLUMN(AN232))</f>
        <v/>
      </c>
      <c r="AO232">
        <f>INDEX('Input EIA SEDS'!$A:$BZ, $A232, COLUMN(AO232))</f>
        <v/>
      </c>
      <c r="AP232">
        <f>INDEX('Input EIA SEDS'!$A:$BZ, $A232, COLUMN(AP232))</f>
        <v/>
      </c>
      <c r="AQ232">
        <f>INDEX('Input EIA SEDS'!$A:$BZ, $A232, COLUMN(AQ232))</f>
        <v/>
      </c>
      <c r="AR232">
        <f>INDEX('Input EIA SEDS'!$A:$BZ, $A232, COLUMN(AR232))</f>
        <v/>
      </c>
      <c r="AS232">
        <f>INDEX('Input EIA SEDS'!$A:$BZ, $A232, COLUMN(AS232))</f>
        <v/>
      </c>
      <c r="AT232">
        <f>INDEX('Input EIA SEDS'!$A:$BZ, $A232, COLUMN(AT232))</f>
        <v/>
      </c>
      <c r="AU232">
        <f>INDEX('Input EIA SEDS'!$A:$BZ, $A232, COLUMN(AU232))</f>
        <v/>
      </c>
      <c r="AV232">
        <f>INDEX('Input EIA SEDS'!$A:$BZ, $A232, COLUMN(AV232))</f>
        <v/>
      </c>
      <c r="AW232">
        <f>INDEX('Input EIA SEDS'!$A:$BZ, $A232, COLUMN(AW232))</f>
        <v/>
      </c>
      <c r="AX232">
        <f>INDEX('Input EIA SEDS'!$A:$BZ, $A232, COLUMN(AX232))</f>
        <v/>
      </c>
      <c r="AY232">
        <f>INDEX('Input EIA SEDS'!$A:$BZ, $A232, COLUMN(AY232))</f>
        <v/>
      </c>
      <c r="AZ232">
        <f>INDEX('Input EIA SEDS'!$A:$BZ, $A232, COLUMN(AZ232))</f>
        <v/>
      </c>
      <c r="BA232">
        <f>INDEX('Input EIA SEDS'!$A:$BZ, $A232, COLUMN(BA232))</f>
        <v/>
      </c>
      <c r="BB232">
        <f>INDEX('Input EIA SEDS'!$A:$BZ, $A232, COLUMN(BB232))</f>
        <v/>
      </c>
      <c r="BC232">
        <f>INDEX('Input EIA SEDS'!$A:$BZ, $A232, COLUMN(BC232))</f>
        <v/>
      </c>
      <c r="BD232">
        <f>INDEX('Input EIA SEDS'!$A:$BZ, $A232, COLUMN(BD232))</f>
        <v/>
      </c>
      <c r="BE232">
        <f>INDEX('Input EIA SEDS'!$A:$BZ, $A232, COLUMN(BE232))</f>
        <v/>
      </c>
      <c r="BF232">
        <f>INDEX('Input EIA SEDS'!$A:$BZ, $A232, COLUMN(BF232))</f>
        <v/>
      </c>
      <c r="BG232">
        <f>INDEX('Input EIA SEDS'!$A:$BZ, $A232, COLUMN(BG232))</f>
        <v/>
      </c>
      <c r="BH232">
        <f>INDEX('Input EIA SEDS'!$A:$BZ, $A232, COLUMN(BH232))</f>
        <v/>
      </c>
      <c r="BI232">
        <f>INDEX('Input EIA SEDS'!$A:$BZ, $A232, COLUMN(BI232))</f>
        <v/>
      </c>
      <c r="BJ232">
        <f>INDEX('Input EIA SEDS'!$A:$BZ, $A232, COLUMN(BJ232))</f>
        <v/>
      </c>
      <c r="BK232">
        <f>INDEX('Input EIA SEDS'!$A:$BZ, $A232, COLUMN(BK232))</f>
        <v/>
      </c>
      <c r="BL232">
        <f>INDEX('Input EIA SEDS'!$A:$BZ, $A232, COLUMN(BL232))</f>
        <v/>
      </c>
      <c r="BM232">
        <f>INDEX('Input EIA SEDS'!$A:$BZ, $A232, COLUMN(BM232))</f>
        <v/>
      </c>
      <c r="BN232">
        <f>INDEX('Input EIA SEDS'!$A:$BZ, $A232, COLUMN(BN232))</f>
        <v/>
      </c>
      <c r="BO232">
        <f>INDEX('Input EIA SEDS'!$A:$BZ, $A232, COLUMN(BO232))</f>
        <v/>
      </c>
      <c r="BP232">
        <f>INDEX('Input EIA SEDS'!$A:$BZ, $A232, COLUMN(BP232))</f>
        <v/>
      </c>
      <c r="BQ232">
        <f>INDEX('Input EIA SEDS'!$A:$BZ, $A232, COLUMN(BQ232))</f>
        <v/>
      </c>
      <c r="BR232">
        <f>INDEX('Input EIA SEDS'!$A:$BZ, $A232, COLUMN(BR232))</f>
        <v/>
      </c>
      <c r="BS232">
        <f>INDEX('Input EIA SEDS'!$A:$BZ, $A232, COLUMN(BS232))</f>
        <v/>
      </c>
      <c r="BT232">
        <f>INDEX('Input EIA SEDS'!$A:$BZ, $A232, COLUMN(BT232))</f>
        <v/>
      </c>
      <c r="BU232">
        <f>INDEX('Input EIA SEDS'!$A:$BZ, $A232, COLUMN(BU232))</f>
        <v/>
      </c>
      <c r="BV232">
        <f>INDEX('Input EIA SEDS'!$A:$BZ, $A232, COLUMN(BV232))</f>
        <v/>
      </c>
      <c r="BW232">
        <f>INDEX('Input EIA SEDS'!$A:$BZ, $A232, COLUMN(BW232))</f>
        <v/>
      </c>
    </row>
    <row r="233" spans="1:75">
      <c r="A233">
        <f>MATCH($C233,'Input EIA SEDS'!$C:$C,0)</f>
        <v/>
      </c>
      <c r="B233">
        <f>INDEX('Input EIA SEDS'!$A:$BZ, $A233, COLUMN(B233))</f>
        <v/>
      </c>
      <c r="C233" t="s">
        <v>1539</v>
      </c>
      <c r="D233">
        <f>INDEX('Input EIA SEDS'!$A:$BZ, $A233, COLUMN(D233))</f>
        <v/>
      </c>
      <c r="E233">
        <f>INDEX('Input EIA SEDS'!$A:$BZ, $A233, COLUMN(E233))</f>
        <v/>
      </c>
      <c r="F233">
        <f>INDEX('Input EIA SEDS'!$A:$BZ, $A233, COLUMN(F233))</f>
        <v/>
      </c>
      <c r="G233">
        <f>INDEX('Input EIA SEDS'!$A:$BZ, $A233, COLUMN(G233))</f>
        <v/>
      </c>
      <c r="H233">
        <f>INDEX('Input EIA SEDS'!$A:$BZ, $A233, COLUMN(H233))</f>
        <v/>
      </c>
      <c r="I233">
        <f>INDEX('Input EIA SEDS'!$A:$BZ, $A233, COLUMN(I233))</f>
        <v/>
      </c>
      <c r="J233">
        <f>INDEX('Input EIA SEDS'!$A:$BZ, $A233, COLUMN(J233))</f>
        <v/>
      </c>
      <c r="K233">
        <f>INDEX('Input EIA SEDS'!$A:$BZ, $A233, COLUMN(K233))</f>
        <v/>
      </c>
      <c r="L233">
        <f>INDEX('Input EIA SEDS'!$A:$BZ, $A233, COLUMN(L233))</f>
        <v/>
      </c>
      <c r="M233">
        <f>INDEX('Input EIA SEDS'!$A:$BZ, $A233, COLUMN(M233))</f>
        <v/>
      </c>
      <c r="N233">
        <f>INDEX('Input EIA SEDS'!$A:$BZ, $A233, COLUMN(N233))</f>
        <v/>
      </c>
      <c r="O233">
        <f>INDEX('Input EIA SEDS'!$A:$BZ, $A233, COLUMN(O233))</f>
        <v/>
      </c>
      <c r="P233">
        <f>INDEX('Input EIA SEDS'!$A:$BZ, $A233, COLUMN(P233))</f>
        <v/>
      </c>
      <c r="Q233">
        <f>INDEX('Input EIA SEDS'!$A:$BZ, $A233, COLUMN(Q233))</f>
        <v/>
      </c>
      <c r="R233">
        <f>INDEX('Input EIA SEDS'!$A:$BZ, $A233, COLUMN(R233))</f>
        <v/>
      </c>
      <c r="S233">
        <f>INDEX('Input EIA SEDS'!$A:$BZ, $A233, COLUMN(S233))</f>
        <v/>
      </c>
      <c r="T233">
        <f>INDEX('Input EIA SEDS'!$A:$BZ, $A233, COLUMN(T233))</f>
        <v/>
      </c>
      <c r="U233">
        <f>INDEX('Input EIA SEDS'!$A:$BZ, $A233, COLUMN(U233))</f>
        <v/>
      </c>
      <c r="V233">
        <f>INDEX('Input EIA SEDS'!$A:$BZ, $A233, COLUMN(V233))</f>
        <v/>
      </c>
      <c r="W233">
        <f>INDEX('Input EIA SEDS'!$A:$BZ, $A233, COLUMN(W233))</f>
        <v/>
      </c>
      <c r="X233">
        <f>INDEX('Input EIA SEDS'!$A:$BZ, $A233, COLUMN(X233))</f>
        <v/>
      </c>
      <c r="Y233">
        <f>INDEX('Input EIA SEDS'!$A:$BZ, $A233, COLUMN(Y233))</f>
        <v/>
      </c>
      <c r="Z233">
        <f>INDEX('Input EIA SEDS'!$A:$BZ, $A233, COLUMN(Z233))</f>
        <v/>
      </c>
      <c r="AA233">
        <f>INDEX('Input EIA SEDS'!$A:$BZ, $A233, COLUMN(AA233))</f>
        <v/>
      </c>
      <c r="AB233">
        <f>INDEX('Input EIA SEDS'!$A:$BZ, $A233, COLUMN(AB233))</f>
        <v/>
      </c>
      <c r="AC233">
        <f>INDEX('Input EIA SEDS'!$A:$BZ, $A233, COLUMN(AC233))</f>
        <v/>
      </c>
      <c r="AD233">
        <f>INDEX('Input EIA SEDS'!$A:$BZ, $A233, COLUMN(AD233))</f>
        <v/>
      </c>
      <c r="AE233">
        <f>INDEX('Input EIA SEDS'!$A:$BZ, $A233, COLUMN(AE233))</f>
        <v/>
      </c>
      <c r="AF233">
        <f>INDEX('Input EIA SEDS'!$A:$BZ, $A233, COLUMN(AF233))</f>
        <v/>
      </c>
      <c r="AG233">
        <f>INDEX('Input EIA SEDS'!$A:$BZ, $A233, COLUMN(AG233))</f>
        <v/>
      </c>
      <c r="AH233">
        <f>INDEX('Input EIA SEDS'!$A:$BZ, $A233, COLUMN(AH233))</f>
        <v/>
      </c>
      <c r="AI233">
        <f>INDEX('Input EIA SEDS'!$A:$BZ, $A233, COLUMN(AI233))</f>
        <v/>
      </c>
      <c r="AJ233">
        <f>INDEX('Input EIA SEDS'!$A:$BZ, $A233, COLUMN(AJ233))</f>
        <v/>
      </c>
      <c r="AK233">
        <f>INDEX('Input EIA SEDS'!$A:$BZ, $A233, COLUMN(AK233))</f>
        <v/>
      </c>
      <c r="AL233">
        <f>INDEX('Input EIA SEDS'!$A:$BZ, $A233, COLUMN(AL233))</f>
        <v/>
      </c>
      <c r="AM233">
        <f>INDEX('Input EIA SEDS'!$A:$BZ, $A233, COLUMN(AM233))</f>
        <v/>
      </c>
      <c r="AN233">
        <f>INDEX('Input EIA SEDS'!$A:$BZ, $A233, COLUMN(AN233))</f>
        <v/>
      </c>
      <c r="AO233">
        <f>INDEX('Input EIA SEDS'!$A:$BZ, $A233, COLUMN(AO233))</f>
        <v/>
      </c>
      <c r="AP233">
        <f>INDEX('Input EIA SEDS'!$A:$BZ, $A233, COLUMN(AP233))</f>
        <v/>
      </c>
      <c r="AQ233">
        <f>INDEX('Input EIA SEDS'!$A:$BZ, $A233, COLUMN(AQ233))</f>
        <v/>
      </c>
      <c r="AR233">
        <f>INDEX('Input EIA SEDS'!$A:$BZ, $A233, COLUMN(AR233))</f>
        <v/>
      </c>
      <c r="AS233">
        <f>INDEX('Input EIA SEDS'!$A:$BZ, $A233, COLUMN(AS233))</f>
        <v/>
      </c>
      <c r="AT233">
        <f>INDEX('Input EIA SEDS'!$A:$BZ, $A233, COLUMN(AT233))</f>
        <v/>
      </c>
      <c r="AU233">
        <f>INDEX('Input EIA SEDS'!$A:$BZ, $A233, COLUMN(AU233))</f>
        <v/>
      </c>
      <c r="AV233">
        <f>INDEX('Input EIA SEDS'!$A:$BZ, $A233, COLUMN(AV233))</f>
        <v/>
      </c>
      <c r="AW233">
        <f>INDEX('Input EIA SEDS'!$A:$BZ, $A233, COLUMN(AW233))</f>
        <v/>
      </c>
      <c r="AX233">
        <f>INDEX('Input EIA SEDS'!$A:$BZ, $A233, COLUMN(AX233))</f>
        <v/>
      </c>
      <c r="AY233">
        <f>INDEX('Input EIA SEDS'!$A:$BZ, $A233, COLUMN(AY233))</f>
        <v/>
      </c>
      <c r="AZ233">
        <f>INDEX('Input EIA SEDS'!$A:$BZ, $A233, COLUMN(AZ233))</f>
        <v/>
      </c>
      <c r="BA233">
        <f>INDEX('Input EIA SEDS'!$A:$BZ, $A233, COLUMN(BA233))</f>
        <v/>
      </c>
      <c r="BB233">
        <f>INDEX('Input EIA SEDS'!$A:$BZ, $A233, COLUMN(BB233))</f>
        <v/>
      </c>
      <c r="BC233">
        <f>INDEX('Input EIA SEDS'!$A:$BZ, $A233, COLUMN(BC233))</f>
        <v/>
      </c>
      <c r="BD233">
        <f>INDEX('Input EIA SEDS'!$A:$BZ, $A233, COLUMN(BD233))</f>
        <v/>
      </c>
      <c r="BE233">
        <f>INDEX('Input EIA SEDS'!$A:$BZ, $A233, COLUMN(BE233))</f>
        <v/>
      </c>
      <c r="BF233">
        <f>INDEX('Input EIA SEDS'!$A:$BZ, $A233, COLUMN(BF233))</f>
        <v/>
      </c>
      <c r="BG233">
        <f>INDEX('Input EIA SEDS'!$A:$BZ, $A233, COLUMN(BG233))</f>
        <v/>
      </c>
      <c r="BH233">
        <f>INDEX('Input EIA SEDS'!$A:$BZ, $A233, COLUMN(BH233))</f>
        <v/>
      </c>
      <c r="BI233">
        <f>INDEX('Input EIA SEDS'!$A:$BZ, $A233, COLUMN(BI233))</f>
        <v/>
      </c>
      <c r="BJ233">
        <f>INDEX('Input EIA SEDS'!$A:$BZ, $A233, COLUMN(BJ233))</f>
        <v/>
      </c>
      <c r="BK233">
        <f>INDEX('Input EIA SEDS'!$A:$BZ, $A233, COLUMN(BK233))</f>
        <v/>
      </c>
      <c r="BL233">
        <f>INDEX('Input EIA SEDS'!$A:$BZ, $A233, COLUMN(BL233))</f>
        <v/>
      </c>
      <c r="BM233">
        <f>INDEX('Input EIA SEDS'!$A:$BZ, $A233, COLUMN(BM233))</f>
        <v/>
      </c>
      <c r="BN233">
        <f>INDEX('Input EIA SEDS'!$A:$BZ, $A233, COLUMN(BN233))</f>
        <v/>
      </c>
      <c r="BO233">
        <f>INDEX('Input EIA SEDS'!$A:$BZ, $A233, COLUMN(BO233))</f>
        <v/>
      </c>
      <c r="BP233">
        <f>INDEX('Input EIA SEDS'!$A:$BZ, $A233, COLUMN(BP233))</f>
        <v/>
      </c>
      <c r="BQ233">
        <f>INDEX('Input EIA SEDS'!$A:$BZ, $A233, COLUMN(BQ233))</f>
        <v/>
      </c>
      <c r="BR233">
        <f>INDEX('Input EIA SEDS'!$A:$BZ, $A233, COLUMN(BR233))</f>
        <v/>
      </c>
      <c r="BS233">
        <f>INDEX('Input EIA SEDS'!$A:$BZ, $A233, COLUMN(BS233))</f>
        <v/>
      </c>
      <c r="BT233">
        <f>INDEX('Input EIA SEDS'!$A:$BZ, $A233, COLUMN(BT233))</f>
        <v/>
      </c>
      <c r="BU233">
        <f>INDEX('Input EIA SEDS'!$A:$BZ, $A233, COLUMN(BU233))</f>
        <v/>
      </c>
      <c r="BV233">
        <f>INDEX('Input EIA SEDS'!$A:$BZ, $A233, COLUMN(BV233))</f>
        <v/>
      </c>
      <c r="BW233">
        <f>INDEX('Input EIA SEDS'!$A:$BZ, $A233, COLUMN(BW233))</f>
        <v/>
      </c>
    </row>
    <row r="234" spans="1:75">
      <c r="A234">
        <f>MATCH($C234,'Input EIA SEDS'!$C:$C,0)</f>
        <v/>
      </c>
      <c r="B234">
        <f>INDEX('Input EIA SEDS'!$A:$BZ, $A234, COLUMN(B234))</f>
        <v/>
      </c>
      <c r="C234" t="s">
        <v>1543</v>
      </c>
      <c r="D234">
        <f>INDEX('Input EIA SEDS'!$A:$BZ, $A234, COLUMN(D234))</f>
        <v/>
      </c>
      <c r="E234">
        <f>INDEX('Input EIA SEDS'!$A:$BZ, $A234, COLUMN(E234))</f>
        <v/>
      </c>
      <c r="F234">
        <f>INDEX('Input EIA SEDS'!$A:$BZ, $A234, COLUMN(F234))</f>
        <v/>
      </c>
      <c r="G234">
        <f>INDEX('Input EIA SEDS'!$A:$BZ, $A234, COLUMN(G234))</f>
        <v/>
      </c>
      <c r="H234">
        <f>INDEX('Input EIA SEDS'!$A:$BZ, $A234, COLUMN(H234))</f>
        <v/>
      </c>
      <c r="I234">
        <f>INDEX('Input EIA SEDS'!$A:$BZ, $A234, COLUMN(I234))</f>
        <v/>
      </c>
      <c r="J234">
        <f>INDEX('Input EIA SEDS'!$A:$BZ, $A234, COLUMN(J234))</f>
        <v/>
      </c>
      <c r="K234">
        <f>INDEX('Input EIA SEDS'!$A:$BZ, $A234, COLUMN(K234))</f>
        <v/>
      </c>
      <c r="L234">
        <f>INDEX('Input EIA SEDS'!$A:$BZ, $A234, COLUMN(L234))</f>
        <v/>
      </c>
      <c r="M234">
        <f>INDEX('Input EIA SEDS'!$A:$BZ, $A234, COLUMN(M234))</f>
        <v/>
      </c>
      <c r="N234">
        <f>INDEX('Input EIA SEDS'!$A:$BZ, $A234, COLUMN(N234))</f>
        <v/>
      </c>
      <c r="O234">
        <f>INDEX('Input EIA SEDS'!$A:$BZ, $A234, COLUMN(O234))</f>
        <v/>
      </c>
      <c r="P234">
        <f>INDEX('Input EIA SEDS'!$A:$BZ, $A234, COLUMN(P234))</f>
        <v/>
      </c>
      <c r="Q234">
        <f>INDEX('Input EIA SEDS'!$A:$BZ, $A234, COLUMN(Q234))</f>
        <v/>
      </c>
      <c r="R234">
        <f>INDEX('Input EIA SEDS'!$A:$BZ, $A234, COLUMN(R234))</f>
        <v/>
      </c>
      <c r="S234">
        <f>INDEX('Input EIA SEDS'!$A:$BZ, $A234, COLUMN(S234))</f>
        <v/>
      </c>
      <c r="T234">
        <f>INDEX('Input EIA SEDS'!$A:$BZ, $A234, COLUMN(T234))</f>
        <v/>
      </c>
      <c r="U234">
        <f>INDEX('Input EIA SEDS'!$A:$BZ, $A234, COLUMN(U234))</f>
        <v/>
      </c>
      <c r="V234">
        <f>INDEX('Input EIA SEDS'!$A:$BZ, $A234, COLUMN(V234))</f>
        <v/>
      </c>
      <c r="W234">
        <f>INDEX('Input EIA SEDS'!$A:$BZ, $A234, COLUMN(W234))</f>
        <v/>
      </c>
      <c r="X234">
        <f>INDEX('Input EIA SEDS'!$A:$BZ, $A234, COLUMN(X234))</f>
        <v/>
      </c>
      <c r="Y234">
        <f>INDEX('Input EIA SEDS'!$A:$BZ, $A234, COLUMN(Y234))</f>
        <v/>
      </c>
      <c r="Z234">
        <f>INDEX('Input EIA SEDS'!$A:$BZ, $A234, COLUMN(Z234))</f>
        <v/>
      </c>
      <c r="AA234">
        <f>INDEX('Input EIA SEDS'!$A:$BZ, $A234, COLUMN(AA234))</f>
        <v/>
      </c>
      <c r="AB234">
        <f>INDEX('Input EIA SEDS'!$A:$BZ, $A234, COLUMN(AB234))</f>
        <v/>
      </c>
      <c r="AC234">
        <f>INDEX('Input EIA SEDS'!$A:$BZ, $A234, COLUMN(AC234))</f>
        <v/>
      </c>
      <c r="AD234">
        <f>INDEX('Input EIA SEDS'!$A:$BZ, $A234, COLUMN(AD234))</f>
        <v/>
      </c>
      <c r="AE234">
        <f>INDEX('Input EIA SEDS'!$A:$BZ, $A234, COLUMN(AE234))</f>
        <v/>
      </c>
      <c r="AF234">
        <f>INDEX('Input EIA SEDS'!$A:$BZ, $A234, COLUMN(AF234))</f>
        <v/>
      </c>
      <c r="AG234">
        <f>INDEX('Input EIA SEDS'!$A:$BZ, $A234, COLUMN(AG234))</f>
        <v/>
      </c>
      <c r="AH234">
        <f>INDEX('Input EIA SEDS'!$A:$BZ, $A234, COLUMN(AH234))</f>
        <v/>
      </c>
      <c r="AI234">
        <f>INDEX('Input EIA SEDS'!$A:$BZ, $A234, COLUMN(AI234))</f>
        <v/>
      </c>
      <c r="AJ234">
        <f>INDEX('Input EIA SEDS'!$A:$BZ, $A234, COLUMN(AJ234))</f>
        <v/>
      </c>
      <c r="AK234">
        <f>INDEX('Input EIA SEDS'!$A:$BZ, $A234, COLUMN(AK234))</f>
        <v/>
      </c>
      <c r="AL234">
        <f>INDEX('Input EIA SEDS'!$A:$BZ, $A234, COLUMN(AL234))</f>
        <v/>
      </c>
      <c r="AM234">
        <f>INDEX('Input EIA SEDS'!$A:$BZ, $A234, COLUMN(AM234))</f>
        <v/>
      </c>
      <c r="AN234">
        <f>INDEX('Input EIA SEDS'!$A:$BZ, $A234, COLUMN(AN234))</f>
        <v/>
      </c>
      <c r="AO234">
        <f>INDEX('Input EIA SEDS'!$A:$BZ, $A234, COLUMN(AO234))</f>
        <v/>
      </c>
      <c r="AP234">
        <f>INDEX('Input EIA SEDS'!$A:$BZ, $A234, COLUMN(AP234))</f>
        <v/>
      </c>
      <c r="AQ234">
        <f>INDEX('Input EIA SEDS'!$A:$BZ, $A234, COLUMN(AQ234))</f>
        <v/>
      </c>
      <c r="AR234">
        <f>INDEX('Input EIA SEDS'!$A:$BZ, $A234, COLUMN(AR234))</f>
        <v/>
      </c>
      <c r="AS234">
        <f>INDEX('Input EIA SEDS'!$A:$BZ, $A234, COLUMN(AS234))</f>
        <v/>
      </c>
      <c r="AT234">
        <f>INDEX('Input EIA SEDS'!$A:$BZ, $A234, COLUMN(AT234))</f>
        <v/>
      </c>
      <c r="AU234">
        <f>INDEX('Input EIA SEDS'!$A:$BZ, $A234, COLUMN(AU234))</f>
        <v/>
      </c>
      <c r="AV234">
        <f>INDEX('Input EIA SEDS'!$A:$BZ, $A234, COLUMN(AV234))</f>
        <v/>
      </c>
      <c r="AW234">
        <f>INDEX('Input EIA SEDS'!$A:$BZ, $A234, COLUMN(AW234))</f>
        <v/>
      </c>
      <c r="AX234">
        <f>INDEX('Input EIA SEDS'!$A:$BZ, $A234, COLUMN(AX234))</f>
        <v/>
      </c>
      <c r="AY234">
        <f>INDEX('Input EIA SEDS'!$A:$BZ, $A234, COLUMN(AY234))</f>
        <v/>
      </c>
      <c r="AZ234">
        <f>INDEX('Input EIA SEDS'!$A:$BZ, $A234, COLUMN(AZ234))</f>
        <v/>
      </c>
      <c r="BA234">
        <f>INDEX('Input EIA SEDS'!$A:$BZ, $A234, COLUMN(BA234))</f>
        <v/>
      </c>
      <c r="BB234">
        <f>INDEX('Input EIA SEDS'!$A:$BZ, $A234, COLUMN(BB234))</f>
        <v/>
      </c>
      <c r="BC234">
        <f>INDEX('Input EIA SEDS'!$A:$BZ, $A234, COLUMN(BC234))</f>
        <v/>
      </c>
      <c r="BD234">
        <f>INDEX('Input EIA SEDS'!$A:$BZ, $A234, COLUMN(BD234))</f>
        <v/>
      </c>
      <c r="BE234">
        <f>INDEX('Input EIA SEDS'!$A:$BZ, $A234, COLUMN(BE234))</f>
        <v/>
      </c>
      <c r="BF234">
        <f>INDEX('Input EIA SEDS'!$A:$BZ, $A234, COLUMN(BF234))</f>
        <v/>
      </c>
      <c r="BG234">
        <f>INDEX('Input EIA SEDS'!$A:$BZ, $A234, COLUMN(BG234))</f>
        <v/>
      </c>
      <c r="BH234">
        <f>INDEX('Input EIA SEDS'!$A:$BZ, $A234, COLUMN(BH234))</f>
        <v/>
      </c>
      <c r="BI234">
        <f>INDEX('Input EIA SEDS'!$A:$BZ, $A234, COLUMN(BI234))</f>
        <v/>
      </c>
      <c r="BJ234">
        <f>INDEX('Input EIA SEDS'!$A:$BZ, $A234, COLUMN(BJ234))</f>
        <v/>
      </c>
      <c r="BK234">
        <f>INDEX('Input EIA SEDS'!$A:$BZ, $A234, COLUMN(BK234))</f>
        <v/>
      </c>
      <c r="BL234">
        <f>INDEX('Input EIA SEDS'!$A:$BZ, $A234, COLUMN(BL234))</f>
        <v/>
      </c>
      <c r="BM234">
        <f>INDEX('Input EIA SEDS'!$A:$BZ, $A234, COLUMN(BM234))</f>
        <v/>
      </c>
      <c r="BN234">
        <f>INDEX('Input EIA SEDS'!$A:$BZ, $A234, COLUMN(BN234))</f>
        <v/>
      </c>
      <c r="BO234">
        <f>INDEX('Input EIA SEDS'!$A:$BZ, $A234, COLUMN(BO234))</f>
        <v/>
      </c>
      <c r="BP234">
        <f>INDEX('Input EIA SEDS'!$A:$BZ, $A234, COLUMN(BP234))</f>
        <v/>
      </c>
      <c r="BQ234">
        <f>INDEX('Input EIA SEDS'!$A:$BZ, $A234, COLUMN(BQ234))</f>
        <v/>
      </c>
      <c r="BR234">
        <f>INDEX('Input EIA SEDS'!$A:$BZ, $A234, COLUMN(BR234))</f>
        <v/>
      </c>
      <c r="BS234">
        <f>INDEX('Input EIA SEDS'!$A:$BZ, $A234, COLUMN(BS234))</f>
        <v/>
      </c>
      <c r="BT234">
        <f>INDEX('Input EIA SEDS'!$A:$BZ, $A234, COLUMN(BT234))</f>
        <v/>
      </c>
      <c r="BU234">
        <f>INDEX('Input EIA SEDS'!$A:$BZ, $A234, COLUMN(BU234))</f>
        <v/>
      </c>
      <c r="BV234">
        <f>INDEX('Input EIA SEDS'!$A:$BZ, $A234, COLUMN(BV234))</f>
        <v/>
      </c>
      <c r="BW234">
        <f>INDEX('Input EIA SEDS'!$A:$BZ, $A234, COLUMN(BW234))</f>
        <v/>
      </c>
    </row>
    <row r="235" spans="1:75">
      <c r="A235">
        <f>MATCH($C235,'Input EIA SEDS'!$C:$C,0)</f>
        <v/>
      </c>
      <c r="B235">
        <f>INDEX('Input EIA SEDS'!$A:$BZ, $A235, COLUMN(B235))</f>
        <v/>
      </c>
      <c r="C235" t="s">
        <v>1564</v>
      </c>
      <c r="D235">
        <f>INDEX('Input EIA SEDS'!$A:$BZ, $A235, COLUMN(D235))</f>
        <v/>
      </c>
      <c r="E235">
        <f>INDEX('Input EIA SEDS'!$A:$BZ, $A235, COLUMN(E235))</f>
        <v/>
      </c>
      <c r="F235">
        <f>INDEX('Input EIA SEDS'!$A:$BZ, $A235, COLUMN(F235))</f>
        <v/>
      </c>
      <c r="G235">
        <f>INDEX('Input EIA SEDS'!$A:$BZ, $A235, COLUMN(G235))</f>
        <v/>
      </c>
      <c r="H235">
        <f>INDEX('Input EIA SEDS'!$A:$BZ, $A235, COLUMN(H235))</f>
        <v/>
      </c>
      <c r="I235">
        <f>INDEX('Input EIA SEDS'!$A:$BZ, $A235, COLUMN(I235))</f>
        <v/>
      </c>
      <c r="J235">
        <f>INDEX('Input EIA SEDS'!$A:$BZ, $A235, COLUMN(J235))</f>
        <v/>
      </c>
      <c r="K235">
        <f>INDEX('Input EIA SEDS'!$A:$BZ, $A235, COLUMN(K235))</f>
        <v/>
      </c>
      <c r="L235">
        <f>INDEX('Input EIA SEDS'!$A:$BZ, $A235, COLUMN(L235))</f>
        <v/>
      </c>
      <c r="M235">
        <f>INDEX('Input EIA SEDS'!$A:$BZ, $A235, COLUMN(M235))</f>
        <v/>
      </c>
      <c r="N235">
        <f>INDEX('Input EIA SEDS'!$A:$BZ, $A235, COLUMN(N235))</f>
        <v/>
      </c>
      <c r="O235">
        <f>INDEX('Input EIA SEDS'!$A:$BZ, $A235, COLUMN(O235))</f>
        <v/>
      </c>
      <c r="P235">
        <f>INDEX('Input EIA SEDS'!$A:$BZ, $A235, COLUMN(P235))</f>
        <v/>
      </c>
      <c r="Q235">
        <f>INDEX('Input EIA SEDS'!$A:$BZ, $A235, COLUMN(Q235))</f>
        <v/>
      </c>
      <c r="R235">
        <f>INDEX('Input EIA SEDS'!$A:$BZ, $A235, COLUMN(R235))</f>
        <v/>
      </c>
      <c r="S235">
        <f>INDEX('Input EIA SEDS'!$A:$BZ, $A235, COLUMN(S235))</f>
        <v/>
      </c>
      <c r="T235">
        <f>INDEX('Input EIA SEDS'!$A:$BZ, $A235, COLUMN(T235))</f>
        <v/>
      </c>
      <c r="U235">
        <f>INDEX('Input EIA SEDS'!$A:$BZ, $A235, COLUMN(U235))</f>
        <v/>
      </c>
      <c r="V235">
        <f>INDEX('Input EIA SEDS'!$A:$BZ, $A235, COLUMN(V235))</f>
        <v/>
      </c>
      <c r="W235">
        <f>INDEX('Input EIA SEDS'!$A:$BZ, $A235, COLUMN(W235))</f>
        <v/>
      </c>
      <c r="X235">
        <f>INDEX('Input EIA SEDS'!$A:$BZ, $A235, COLUMN(X235))</f>
        <v/>
      </c>
      <c r="Y235">
        <f>INDEX('Input EIA SEDS'!$A:$BZ, $A235, COLUMN(Y235))</f>
        <v/>
      </c>
      <c r="Z235">
        <f>INDEX('Input EIA SEDS'!$A:$BZ, $A235, COLUMN(Z235))</f>
        <v/>
      </c>
      <c r="AA235">
        <f>INDEX('Input EIA SEDS'!$A:$BZ, $A235, COLUMN(AA235))</f>
        <v/>
      </c>
      <c r="AB235">
        <f>INDEX('Input EIA SEDS'!$A:$BZ, $A235, COLUMN(AB235))</f>
        <v/>
      </c>
      <c r="AC235">
        <f>INDEX('Input EIA SEDS'!$A:$BZ, $A235, COLUMN(AC235))</f>
        <v/>
      </c>
      <c r="AD235">
        <f>INDEX('Input EIA SEDS'!$A:$BZ, $A235, COLUMN(AD235))</f>
        <v/>
      </c>
      <c r="AE235">
        <f>INDEX('Input EIA SEDS'!$A:$BZ, $A235, COLUMN(AE235))</f>
        <v/>
      </c>
      <c r="AF235">
        <f>INDEX('Input EIA SEDS'!$A:$BZ, $A235, COLUMN(AF235))</f>
        <v/>
      </c>
      <c r="AG235">
        <f>INDEX('Input EIA SEDS'!$A:$BZ, $A235, COLUMN(AG235))</f>
        <v/>
      </c>
      <c r="AH235">
        <f>INDEX('Input EIA SEDS'!$A:$BZ, $A235, COLUMN(AH235))</f>
        <v/>
      </c>
      <c r="AI235">
        <f>INDEX('Input EIA SEDS'!$A:$BZ, $A235, COLUMN(AI235))</f>
        <v/>
      </c>
      <c r="AJ235">
        <f>INDEX('Input EIA SEDS'!$A:$BZ, $A235, COLUMN(AJ235))</f>
        <v/>
      </c>
      <c r="AK235">
        <f>INDEX('Input EIA SEDS'!$A:$BZ, $A235, COLUMN(AK235))</f>
        <v/>
      </c>
      <c r="AL235">
        <f>INDEX('Input EIA SEDS'!$A:$BZ, $A235, COLUMN(AL235))</f>
        <v/>
      </c>
      <c r="AM235">
        <f>INDEX('Input EIA SEDS'!$A:$BZ, $A235, COLUMN(AM235))</f>
        <v/>
      </c>
      <c r="AN235">
        <f>INDEX('Input EIA SEDS'!$A:$BZ, $A235, COLUMN(AN235))</f>
        <v/>
      </c>
      <c r="AO235">
        <f>INDEX('Input EIA SEDS'!$A:$BZ, $A235, COLUMN(AO235))</f>
        <v/>
      </c>
      <c r="AP235">
        <f>INDEX('Input EIA SEDS'!$A:$BZ, $A235, COLUMN(AP235))</f>
        <v/>
      </c>
      <c r="AQ235">
        <f>INDEX('Input EIA SEDS'!$A:$BZ, $A235, COLUMN(AQ235))</f>
        <v/>
      </c>
      <c r="AR235">
        <f>INDEX('Input EIA SEDS'!$A:$BZ, $A235, COLUMN(AR235))</f>
        <v/>
      </c>
      <c r="AS235">
        <f>INDEX('Input EIA SEDS'!$A:$BZ, $A235, COLUMN(AS235))</f>
        <v/>
      </c>
      <c r="AT235">
        <f>INDEX('Input EIA SEDS'!$A:$BZ, $A235, COLUMN(AT235))</f>
        <v/>
      </c>
      <c r="AU235">
        <f>INDEX('Input EIA SEDS'!$A:$BZ, $A235, COLUMN(AU235))</f>
        <v/>
      </c>
      <c r="AV235">
        <f>INDEX('Input EIA SEDS'!$A:$BZ, $A235, COLUMN(AV235))</f>
        <v/>
      </c>
      <c r="AW235">
        <f>INDEX('Input EIA SEDS'!$A:$BZ, $A235, COLUMN(AW235))</f>
        <v/>
      </c>
      <c r="AX235">
        <f>INDEX('Input EIA SEDS'!$A:$BZ, $A235, COLUMN(AX235))</f>
        <v/>
      </c>
      <c r="AY235">
        <f>INDEX('Input EIA SEDS'!$A:$BZ, $A235, COLUMN(AY235))</f>
        <v/>
      </c>
      <c r="AZ235">
        <f>INDEX('Input EIA SEDS'!$A:$BZ, $A235, COLUMN(AZ235))</f>
        <v/>
      </c>
      <c r="BA235">
        <f>INDEX('Input EIA SEDS'!$A:$BZ, $A235, COLUMN(BA235))</f>
        <v/>
      </c>
      <c r="BB235">
        <f>INDEX('Input EIA SEDS'!$A:$BZ, $A235, COLUMN(BB235))</f>
        <v/>
      </c>
      <c r="BC235">
        <f>INDEX('Input EIA SEDS'!$A:$BZ, $A235, COLUMN(BC235))</f>
        <v/>
      </c>
      <c r="BD235">
        <f>INDEX('Input EIA SEDS'!$A:$BZ, $A235, COLUMN(BD235))</f>
        <v/>
      </c>
      <c r="BE235">
        <f>INDEX('Input EIA SEDS'!$A:$BZ, $A235, COLUMN(BE235))</f>
        <v/>
      </c>
      <c r="BF235">
        <f>INDEX('Input EIA SEDS'!$A:$BZ, $A235, COLUMN(BF235))</f>
        <v/>
      </c>
      <c r="BG235">
        <f>INDEX('Input EIA SEDS'!$A:$BZ, $A235, COLUMN(BG235))</f>
        <v/>
      </c>
      <c r="BH235">
        <f>INDEX('Input EIA SEDS'!$A:$BZ, $A235, COLUMN(BH235))</f>
        <v/>
      </c>
      <c r="BI235">
        <f>INDEX('Input EIA SEDS'!$A:$BZ, $A235, COLUMN(BI235))</f>
        <v/>
      </c>
      <c r="BJ235">
        <f>INDEX('Input EIA SEDS'!$A:$BZ, $A235, COLUMN(BJ235))</f>
        <v/>
      </c>
      <c r="BK235">
        <f>INDEX('Input EIA SEDS'!$A:$BZ, $A235, COLUMN(BK235))</f>
        <v/>
      </c>
      <c r="BL235">
        <f>INDEX('Input EIA SEDS'!$A:$BZ, $A235, COLUMN(BL235))</f>
        <v/>
      </c>
      <c r="BM235">
        <f>INDEX('Input EIA SEDS'!$A:$BZ, $A235, COLUMN(BM235))</f>
        <v/>
      </c>
      <c r="BN235">
        <f>INDEX('Input EIA SEDS'!$A:$BZ, $A235, COLUMN(BN235))</f>
        <v/>
      </c>
      <c r="BO235">
        <f>INDEX('Input EIA SEDS'!$A:$BZ, $A235, COLUMN(BO235))</f>
        <v/>
      </c>
      <c r="BP235">
        <f>INDEX('Input EIA SEDS'!$A:$BZ, $A235, COLUMN(BP235))</f>
        <v/>
      </c>
      <c r="BQ235">
        <f>INDEX('Input EIA SEDS'!$A:$BZ, $A235, COLUMN(BQ235))</f>
        <v/>
      </c>
      <c r="BR235">
        <f>INDEX('Input EIA SEDS'!$A:$BZ, $A235, COLUMN(BR235))</f>
        <v/>
      </c>
      <c r="BS235">
        <f>INDEX('Input EIA SEDS'!$A:$BZ, $A235, COLUMN(BS235))</f>
        <v/>
      </c>
      <c r="BT235">
        <f>INDEX('Input EIA SEDS'!$A:$BZ, $A235, COLUMN(BT235))</f>
        <v/>
      </c>
      <c r="BU235">
        <f>INDEX('Input EIA SEDS'!$A:$BZ, $A235, COLUMN(BU235))</f>
        <v/>
      </c>
      <c r="BV235">
        <f>INDEX('Input EIA SEDS'!$A:$BZ, $A235, COLUMN(BV235))</f>
        <v/>
      </c>
      <c r="BW235">
        <f>INDEX('Input EIA SEDS'!$A:$BZ, $A235, COLUMN(BW235))</f>
        <v/>
      </c>
    </row>
    <row r="236" spans="1:75">
      <c r="A236">
        <f>MATCH($C236,'Input EIA SEDS'!$C:$C,0)</f>
        <v/>
      </c>
      <c r="B236">
        <f>INDEX('Input EIA SEDS'!$A:$BZ, $A236, COLUMN(B236))</f>
        <v/>
      </c>
      <c r="C236" t="s">
        <v>1568</v>
      </c>
      <c r="D236">
        <f>INDEX('Input EIA SEDS'!$A:$BZ, $A236, COLUMN(D236))</f>
        <v/>
      </c>
      <c r="E236">
        <f>INDEX('Input EIA SEDS'!$A:$BZ, $A236, COLUMN(E236))</f>
        <v/>
      </c>
      <c r="F236">
        <f>INDEX('Input EIA SEDS'!$A:$BZ, $A236, COLUMN(F236))</f>
        <v/>
      </c>
      <c r="G236">
        <f>INDEX('Input EIA SEDS'!$A:$BZ, $A236, COLUMN(G236))</f>
        <v/>
      </c>
      <c r="H236">
        <f>INDEX('Input EIA SEDS'!$A:$BZ, $A236, COLUMN(H236))</f>
        <v/>
      </c>
      <c r="I236">
        <f>INDEX('Input EIA SEDS'!$A:$BZ, $A236, COLUMN(I236))</f>
        <v/>
      </c>
      <c r="J236">
        <f>INDEX('Input EIA SEDS'!$A:$BZ, $A236, COLUMN(J236))</f>
        <v/>
      </c>
      <c r="K236">
        <f>INDEX('Input EIA SEDS'!$A:$BZ, $A236, COLUMN(K236))</f>
        <v/>
      </c>
      <c r="L236">
        <f>INDEX('Input EIA SEDS'!$A:$BZ, $A236, COLUMN(L236))</f>
        <v/>
      </c>
      <c r="M236">
        <f>INDEX('Input EIA SEDS'!$A:$BZ, $A236, COLUMN(M236))</f>
        <v/>
      </c>
      <c r="N236">
        <f>INDEX('Input EIA SEDS'!$A:$BZ, $A236, COLUMN(N236))</f>
        <v/>
      </c>
      <c r="O236">
        <f>INDEX('Input EIA SEDS'!$A:$BZ, $A236, COLUMN(O236))</f>
        <v/>
      </c>
      <c r="P236">
        <f>INDEX('Input EIA SEDS'!$A:$BZ, $A236, COLUMN(P236))</f>
        <v/>
      </c>
      <c r="Q236">
        <f>INDEX('Input EIA SEDS'!$A:$BZ, $A236, COLUMN(Q236))</f>
        <v/>
      </c>
      <c r="R236">
        <f>INDEX('Input EIA SEDS'!$A:$BZ, $A236, COLUMN(R236))</f>
        <v/>
      </c>
      <c r="S236">
        <f>INDEX('Input EIA SEDS'!$A:$BZ, $A236, COLUMN(S236))</f>
        <v/>
      </c>
      <c r="T236">
        <f>INDEX('Input EIA SEDS'!$A:$BZ, $A236, COLUMN(T236))</f>
        <v/>
      </c>
      <c r="U236">
        <f>INDEX('Input EIA SEDS'!$A:$BZ, $A236, COLUMN(U236))</f>
        <v/>
      </c>
      <c r="V236">
        <f>INDEX('Input EIA SEDS'!$A:$BZ, $A236, COLUMN(V236))</f>
        <v/>
      </c>
      <c r="W236">
        <f>INDEX('Input EIA SEDS'!$A:$BZ, $A236, COLUMN(W236))</f>
        <v/>
      </c>
      <c r="X236">
        <f>INDEX('Input EIA SEDS'!$A:$BZ, $A236, COLUMN(X236))</f>
        <v/>
      </c>
      <c r="Y236">
        <f>INDEX('Input EIA SEDS'!$A:$BZ, $A236, COLUMN(Y236))</f>
        <v/>
      </c>
      <c r="Z236">
        <f>INDEX('Input EIA SEDS'!$A:$BZ, $A236, COLUMN(Z236))</f>
        <v/>
      </c>
      <c r="AA236">
        <f>INDEX('Input EIA SEDS'!$A:$BZ, $A236, COLUMN(AA236))</f>
        <v/>
      </c>
      <c r="AB236">
        <f>INDEX('Input EIA SEDS'!$A:$BZ, $A236, COLUMN(AB236))</f>
        <v/>
      </c>
      <c r="AC236">
        <f>INDEX('Input EIA SEDS'!$A:$BZ, $A236, COLUMN(AC236))</f>
        <v/>
      </c>
      <c r="AD236">
        <f>INDEX('Input EIA SEDS'!$A:$BZ, $A236, COLUMN(AD236))</f>
        <v/>
      </c>
      <c r="AE236">
        <f>INDEX('Input EIA SEDS'!$A:$BZ, $A236, COLUMN(AE236))</f>
        <v/>
      </c>
      <c r="AF236">
        <f>INDEX('Input EIA SEDS'!$A:$BZ, $A236, COLUMN(AF236))</f>
        <v/>
      </c>
      <c r="AG236">
        <f>INDEX('Input EIA SEDS'!$A:$BZ, $A236, COLUMN(AG236))</f>
        <v/>
      </c>
      <c r="AH236">
        <f>INDEX('Input EIA SEDS'!$A:$BZ, $A236, COLUMN(AH236))</f>
        <v/>
      </c>
      <c r="AI236">
        <f>INDEX('Input EIA SEDS'!$A:$BZ, $A236, COLUMN(AI236))</f>
        <v/>
      </c>
      <c r="AJ236">
        <f>INDEX('Input EIA SEDS'!$A:$BZ, $A236, COLUMN(AJ236))</f>
        <v/>
      </c>
      <c r="AK236">
        <f>INDEX('Input EIA SEDS'!$A:$BZ, $A236, COLUMN(AK236))</f>
        <v/>
      </c>
      <c r="AL236">
        <f>INDEX('Input EIA SEDS'!$A:$BZ, $A236, COLUMN(AL236))</f>
        <v/>
      </c>
      <c r="AM236">
        <f>INDEX('Input EIA SEDS'!$A:$BZ, $A236, COLUMN(AM236))</f>
        <v/>
      </c>
      <c r="AN236">
        <f>INDEX('Input EIA SEDS'!$A:$BZ, $A236, COLUMN(AN236))</f>
        <v/>
      </c>
      <c r="AO236">
        <f>INDEX('Input EIA SEDS'!$A:$BZ, $A236, COLUMN(AO236))</f>
        <v/>
      </c>
      <c r="AP236">
        <f>INDEX('Input EIA SEDS'!$A:$BZ, $A236, COLUMN(AP236))</f>
        <v/>
      </c>
      <c r="AQ236">
        <f>INDEX('Input EIA SEDS'!$A:$BZ, $A236, COLUMN(AQ236))</f>
        <v/>
      </c>
      <c r="AR236">
        <f>INDEX('Input EIA SEDS'!$A:$BZ, $A236, COLUMN(AR236))</f>
        <v/>
      </c>
      <c r="AS236">
        <f>INDEX('Input EIA SEDS'!$A:$BZ, $A236, COLUMN(AS236))</f>
        <v/>
      </c>
      <c r="AT236">
        <f>INDEX('Input EIA SEDS'!$A:$BZ, $A236, COLUMN(AT236))</f>
        <v/>
      </c>
      <c r="AU236">
        <f>INDEX('Input EIA SEDS'!$A:$BZ, $A236, COLUMN(AU236))</f>
        <v/>
      </c>
      <c r="AV236">
        <f>INDEX('Input EIA SEDS'!$A:$BZ, $A236, COLUMN(AV236))</f>
        <v/>
      </c>
      <c r="AW236">
        <f>INDEX('Input EIA SEDS'!$A:$BZ, $A236, COLUMN(AW236))</f>
        <v/>
      </c>
      <c r="AX236">
        <f>INDEX('Input EIA SEDS'!$A:$BZ, $A236, COLUMN(AX236))</f>
        <v/>
      </c>
      <c r="AY236">
        <f>INDEX('Input EIA SEDS'!$A:$BZ, $A236, COLUMN(AY236))</f>
        <v/>
      </c>
      <c r="AZ236">
        <f>INDEX('Input EIA SEDS'!$A:$BZ, $A236, COLUMN(AZ236))</f>
        <v/>
      </c>
      <c r="BA236">
        <f>INDEX('Input EIA SEDS'!$A:$BZ, $A236, COLUMN(BA236))</f>
        <v/>
      </c>
      <c r="BB236">
        <f>INDEX('Input EIA SEDS'!$A:$BZ, $A236, COLUMN(BB236))</f>
        <v/>
      </c>
      <c r="BC236">
        <f>INDEX('Input EIA SEDS'!$A:$BZ, $A236, COLUMN(BC236))</f>
        <v/>
      </c>
      <c r="BD236">
        <f>INDEX('Input EIA SEDS'!$A:$BZ, $A236, COLUMN(BD236))</f>
        <v/>
      </c>
      <c r="BE236">
        <f>INDEX('Input EIA SEDS'!$A:$BZ, $A236, COLUMN(BE236))</f>
        <v/>
      </c>
      <c r="BF236">
        <f>INDEX('Input EIA SEDS'!$A:$BZ, $A236, COLUMN(BF236))</f>
        <v/>
      </c>
      <c r="BG236">
        <f>INDEX('Input EIA SEDS'!$A:$BZ, $A236, COLUMN(BG236))</f>
        <v/>
      </c>
      <c r="BH236">
        <f>INDEX('Input EIA SEDS'!$A:$BZ, $A236, COLUMN(BH236))</f>
        <v/>
      </c>
      <c r="BI236">
        <f>INDEX('Input EIA SEDS'!$A:$BZ, $A236, COLUMN(BI236))</f>
        <v/>
      </c>
      <c r="BJ236">
        <f>INDEX('Input EIA SEDS'!$A:$BZ, $A236, COLUMN(BJ236))</f>
        <v/>
      </c>
      <c r="BK236">
        <f>INDEX('Input EIA SEDS'!$A:$BZ, $A236, COLUMN(BK236))</f>
        <v/>
      </c>
      <c r="BL236">
        <f>INDEX('Input EIA SEDS'!$A:$BZ, $A236, COLUMN(BL236))</f>
        <v/>
      </c>
      <c r="BM236">
        <f>INDEX('Input EIA SEDS'!$A:$BZ, $A236, COLUMN(BM236))</f>
        <v/>
      </c>
      <c r="BN236">
        <f>INDEX('Input EIA SEDS'!$A:$BZ, $A236, COLUMN(BN236))</f>
        <v/>
      </c>
      <c r="BO236">
        <f>INDEX('Input EIA SEDS'!$A:$BZ, $A236, COLUMN(BO236))</f>
        <v/>
      </c>
      <c r="BP236">
        <f>INDEX('Input EIA SEDS'!$A:$BZ, $A236, COLUMN(BP236))</f>
        <v/>
      </c>
      <c r="BQ236">
        <f>INDEX('Input EIA SEDS'!$A:$BZ, $A236, COLUMN(BQ236))</f>
        <v/>
      </c>
      <c r="BR236">
        <f>INDEX('Input EIA SEDS'!$A:$BZ, $A236, COLUMN(BR236))</f>
        <v/>
      </c>
      <c r="BS236">
        <f>INDEX('Input EIA SEDS'!$A:$BZ, $A236, COLUMN(BS236))</f>
        <v/>
      </c>
      <c r="BT236">
        <f>INDEX('Input EIA SEDS'!$A:$BZ, $A236, COLUMN(BT236))</f>
        <v/>
      </c>
      <c r="BU236">
        <f>INDEX('Input EIA SEDS'!$A:$BZ, $A236, COLUMN(BU236))</f>
        <v/>
      </c>
      <c r="BV236">
        <f>INDEX('Input EIA SEDS'!$A:$BZ, $A236, COLUMN(BV236))</f>
        <v/>
      </c>
      <c r="BW236">
        <f>INDEX('Input EIA SEDS'!$A:$BZ, $A236, COLUMN(BW236))</f>
        <v/>
      </c>
    </row>
    <row r="237" spans="1:75">
      <c r="A237">
        <f>MATCH($C237,'Input EIA SEDS'!$C:$C,0)</f>
        <v/>
      </c>
      <c r="B237">
        <f>INDEX('Input EIA SEDS'!$A:$BZ, $A237, COLUMN(B237))</f>
        <v/>
      </c>
      <c r="C237" t="s">
        <v>1586</v>
      </c>
      <c r="D237">
        <f>INDEX('Input EIA SEDS'!$A:$BZ, $A237, COLUMN(D237))</f>
        <v/>
      </c>
      <c r="E237">
        <f>INDEX('Input EIA SEDS'!$A:$BZ, $A237, COLUMN(E237))</f>
        <v/>
      </c>
      <c r="F237">
        <f>INDEX('Input EIA SEDS'!$A:$BZ, $A237, COLUMN(F237))</f>
        <v/>
      </c>
      <c r="G237">
        <f>INDEX('Input EIA SEDS'!$A:$BZ, $A237, COLUMN(G237))</f>
        <v/>
      </c>
      <c r="H237">
        <f>INDEX('Input EIA SEDS'!$A:$BZ, $A237, COLUMN(H237))</f>
        <v/>
      </c>
      <c r="I237">
        <f>INDEX('Input EIA SEDS'!$A:$BZ, $A237, COLUMN(I237))</f>
        <v/>
      </c>
      <c r="J237">
        <f>INDEX('Input EIA SEDS'!$A:$BZ, $A237, COLUMN(J237))</f>
        <v/>
      </c>
      <c r="K237">
        <f>INDEX('Input EIA SEDS'!$A:$BZ, $A237, COLUMN(K237))</f>
        <v/>
      </c>
      <c r="L237">
        <f>INDEX('Input EIA SEDS'!$A:$BZ, $A237, COLUMN(L237))</f>
        <v/>
      </c>
      <c r="M237">
        <f>INDEX('Input EIA SEDS'!$A:$BZ, $A237, COLUMN(M237))</f>
        <v/>
      </c>
      <c r="N237">
        <f>INDEX('Input EIA SEDS'!$A:$BZ, $A237, COLUMN(N237))</f>
        <v/>
      </c>
      <c r="O237">
        <f>INDEX('Input EIA SEDS'!$A:$BZ, $A237, COLUMN(O237))</f>
        <v/>
      </c>
      <c r="P237">
        <f>INDEX('Input EIA SEDS'!$A:$BZ, $A237, COLUMN(P237))</f>
        <v/>
      </c>
      <c r="Q237">
        <f>INDEX('Input EIA SEDS'!$A:$BZ, $A237, COLUMN(Q237))</f>
        <v/>
      </c>
      <c r="R237">
        <f>INDEX('Input EIA SEDS'!$A:$BZ, $A237, COLUMN(R237))</f>
        <v/>
      </c>
      <c r="S237">
        <f>INDEX('Input EIA SEDS'!$A:$BZ, $A237, COLUMN(S237))</f>
        <v/>
      </c>
      <c r="T237">
        <f>INDEX('Input EIA SEDS'!$A:$BZ, $A237, COLUMN(T237))</f>
        <v/>
      </c>
      <c r="U237">
        <f>INDEX('Input EIA SEDS'!$A:$BZ, $A237, COLUMN(U237))</f>
        <v/>
      </c>
      <c r="V237">
        <f>INDEX('Input EIA SEDS'!$A:$BZ, $A237, COLUMN(V237))</f>
        <v/>
      </c>
      <c r="W237">
        <f>INDEX('Input EIA SEDS'!$A:$BZ, $A237, COLUMN(W237))</f>
        <v/>
      </c>
      <c r="X237">
        <f>INDEX('Input EIA SEDS'!$A:$BZ, $A237, COLUMN(X237))</f>
        <v/>
      </c>
      <c r="Y237">
        <f>INDEX('Input EIA SEDS'!$A:$BZ, $A237, COLUMN(Y237))</f>
        <v/>
      </c>
      <c r="Z237">
        <f>INDEX('Input EIA SEDS'!$A:$BZ, $A237, COLUMN(Z237))</f>
        <v/>
      </c>
      <c r="AA237">
        <f>INDEX('Input EIA SEDS'!$A:$BZ, $A237, COLUMN(AA237))</f>
        <v/>
      </c>
      <c r="AB237">
        <f>INDEX('Input EIA SEDS'!$A:$BZ, $A237, COLUMN(AB237))</f>
        <v/>
      </c>
      <c r="AC237">
        <f>INDEX('Input EIA SEDS'!$A:$BZ, $A237, COLUMN(AC237))</f>
        <v/>
      </c>
      <c r="AD237">
        <f>INDEX('Input EIA SEDS'!$A:$BZ, $A237, COLUMN(AD237))</f>
        <v/>
      </c>
      <c r="AE237">
        <f>INDEX('Input EIA SEDS'!$A:$BZ, $A237, COLUMN(AE237))</f>
        <v/>
      </c>
      <c r="AF237">
        <f>INDEX('Input EIA SEDS'!$A:$BZ, $A237, COLUMN(AF237))</f>
        <v/>
      </c>
      <c r="AG237">
        <f>INDEX('Input EIA SEDS'!$A:$BZ, $A237, COLUMN(AG237))</f>
        <v/>
      </c>
      <c r="AH237">
        <f>INDEX('Input EIA SEDS'!$A:$BZ, $A237, COLUMN(AH237))</f>
        <v/>
      </c>
      <c r="AI237">
        <f>INDEX('Input EIA SEDS'!$A:$BZ, $A237, COLUMN(AI237))</f>
        <v/>
      </c>
      <c r="AJ237">
        <f>INDEX('Input EIA SEDS'!$A:$BZ, $A237, COLUMN(AJ237))</f>
        <v/>
      </c>
      <c r="AK237">
        <f>INDEX('Input EIA SEDS'!$A:$BZ, $A237, COLUMN(AK237))</f>
        <v/>
      </c>
      <c r="AL237">
        <f>INDEX('Input EIA SEDS'!$A:$BZ, $A237, COLUMN(AL237))</f>
        <v/>
      </c>
      <c r="AM237">
        <f>INDEX('Input EIA SEDS'!$A:$BZ, $A237, COLUMN(AM237))</f>
        <v/>
      </c>
      <c r="AN237">
        <f>INDEX('Input EIA SEDS'!$A:$BZ, $A237, COLUMN(AN237))</f>
        <v/>
      </c>
      <c r="AO237">
        <f>INDEX('Input EIA SEDS'!$A:$BZ, $A237, COLUMN(AO237))</f>
        <v/>
      </c>
      <c r="AP237">
        <f>INDEX('Input EIA SEDS'!$A:$BZ, $A237, COLUMN(AP237))</f>
        <v/>
      </c>
      <c r="AQ237">
        <f>INDEX('Input EIA SEDS'!$A:$BZ, $A237, COLUMN(AQ237))</f>
        <v/>
      </c>
      <c r="AR237">
        <f>INDEX('Input EIA SEDS'!$A:$BZ, $A237, COLUMN(AR237))</f>
        <v/>
      </c>
      <c r="AS237">
        <f>INDEX('Input EIA SEDS'!$A:$BZ, $A237, COLUMN(AS237))</f>
        <v/>
      </c>
      <c r="AT237">
        <f>INDEX('Input EIA SEDS'!$A:$BZ, $A237, COLUMN(AT237))</f>
        <v/>
      </c>
      <c r="AU237">
        <f>INDEX('Input EIA SEDS'!$A:$BZ, $A237, COLUMN(AU237))</f>
        <v/>
      </c>
      <c r="AV237">
        <f>INDEX('Input EIA SEDS'!$A:$BZ, $A237, COLUMN(AV237))</f>
        <v/>
      </c>
      <c r="AW237">
        <f>INDEX('Input EIA SEDS'!$A:$BZ, $A237, COLUMN(AW237))</f>
        <v/>
      </c>
      <c r="AX237">
        <f>INDEX('Input EIA SEDS'!$A:$BZ, $A237, COLUMN(AX237))</f>
        <v/>
      </c>
      <c r="AY237">
        <f>INDEX('Input EIA SEDS'!$A:$BZ, $A237, COLUMN(AY237))</f>
        <v/>
      </c>
      <c r="AZ237">
        <f>INDEX('Input EIA SEDS'!$A:$BZ, $A237, COLUMN(AZ237))</f>
        <v/>
      </c>
      <c r="BA237">
        <f>INDEX('Input EIA SEDS'!$A:$BZ, $A237, COLUMN(BA237))</f>
        <v/>
      </c>
      <c r="BB237">
        <f>INDEX('Input EIA SEDS'!$A:$BZ, $A237, COLUMN(BB237))</f>
        <v/>
      </c>
      <c r="BC237">
        <f>INDEX('Input EIA SEDS'!$A:$BZ, $A237, COLUMN(BC237))</f>
        <v/>
      </c>
      <c r="BD237">
        <f>INDEX('Input EIA SEDS'!$A:$BZ, $A237, COLUMN(BD237))</f>
        <v/>
      </c>
      <c r="BE237">
        <f>INDEX('Input EIA SEDS'!$A:$BZ, $A237, COLUMN(BE237))</f>
        <v/>
      </c>
      <c r="BF237">
        <f>INDEX('Input EIA SEDS'!$A:$BZ, $A237, COLUMN(BF237))</f>
        <v/>
      </c>
      <c r="BG237">
        <f>INDEX('Input EIA SEDS'!$A:$BZ, $A237, COLUMN(BG237))</f>
        <v/>
      </c>
      <c r="BH237">
        <f>INDEX('Input EIA SEDS'!$A:$BZ, $A237, COLUMN(BH237))</f>
        <v/>
      </c>
      <c r="BI237">
        <f>INDEX('Input EIA SEDS'!$A:$BZ, $A237, COLUMN(BI237))</f>
        <v/>
      </c>
      <c r="BJ237">
        <f>INDEX('Input EIA SEDS'!$A:$BZ, $A237, COLUMN(BJ237))</f>
        <v/>
      </c>
      <c r="BK237">
        <f>INDEX('Input EIA SEDS'!$A:$BZ, $A237, COLUMN(BK237))</f>
        <v/>
      </c>
      <c r="BL237">
        <f>INDEX('Input EIA SEDS'!$A:$BZ, $A237, COLUMN(BL237))</f>
        <v/>
      </c>
      <c r="BM237">
        <f>INDEX('Input EIA SEDS'!$A:$BZ, $A237, COLUMN(BM237))</f>
        <v/>
      </c>
      <c r="BN237">
        <f>INDEX('Input EIA SEDS'!$A:$BZ, $A237, COLUMN(BN237))</f>
        <v/>
      </c>
      <c r="BO237">
        <f>INDEX('Input EIA SEDS'!$A:$BZ, $A237, COLUMN(BO237))</f>
        <v/>
      </c>
      <c r="BP237">
        <f>INDEX('Input EIA SEDS'!$A:$BZ, $A237, COLUMN(BP237))</f>
        <v/>
      </c>
      <c r="BQ237">
        <f>INDEX('Input EIA SEDS'!$A:$BZ, $A237, COLUMN(BQ237))</f>
        <v/>
      </c>
      <c r="BR237">
        <f>INDEX('Input EIA SEDS'!$A:$BZ, $A237, COLUMN(BR237))</f>
        <v/>
      </c>
      <c r="BS237">
        <f>INDEX('Input EIA SEDS'!$A:$BZ, $A237, COLUMN(BS237))</f>
        <v/>
      </c>
      <c r="BT237">
        <f>INDEX('Input EIA SEDS'!$A:$BZ, $A237, COLUMN(BT237))</f>
        <v/>
      </c>
      <c r="BU237">
        <f>INDEX('Input EIA SEDS'!$A:$BZ, $A237, COLUMN(BU237))</f>
        <v/>
      </c>
      <c r="BV237">
        <f>INDEX('Input EIA SEDS'!$A:$BZ, $A237, COLUMN(BV237))</f>
        <v/>
      </c>
      <c r="BW237">
        <f>INDEX('Input EIA SEDS'!$A:$BZ, $A237, COLUMN(BW237))</f>
        <v/>
      </c>
    </row>
    <row r="238" spans="1:75">
      <c r="A238">
        <f>MATCH($C238,'Input EIA SEDS'!$C:$C,0)</f>
        <v/>
      </c>
      <c r="B238">
        <f>INDEX('Input EIA SEDS'!$A:$BZ, $A238, COLUMN(B238))</f>
        <v/>
      </c>
      <c r="C238" t="s">
        <v>1588</v>
      </c>
      <c r="D238">
        <f>INDEX('Input EIA SEDS'!$A:$BZ, $A238, COLUMN(D238))</f>
        <v/>
      </c>
      <c r="E238">
        <f>INDEX('Input EIA SEDS'!$A:$BZ, $A238, COLUMN(E238))</f>
        <v/>
      </c>
      <c r="F238">
        <f>INDEX('Input EIA SEDS'!$A:$BZ, $A238, COLUMN(F238))</f>
        <v/>
      </c>
      <c r="G238">
        <f>INDEX('Input EIA SEDS'!$A:$BZ, $A238, COLUMN(G238))</f>
        <v/>
      </c>
      <c r="H238">
        <f>INDEX('Input EIA SEDS'!$A:$BZ, $A238, COLUMN(H238))</f>
        <v/>
      </c>
      <c r="I238">
        <f>INDEX('Input EIA SEDS'!$A:$BZ, $A238, COLUMN(I238))</f>
        <v/>
      </c>
      <c r="J238">
        <f>INDEX('Input EIA SEDS'!$A:$BZ, $A238, COLUMN(J238))</f>
        <v/>
      </c>
      <c r="K238">
        <f>INDEX('Input EIA SEDS'!$A:$BZ, $A238, COLUMN(K238))</f>
        <v/>
      </c>
      <c r="L238">
        <f>INDEX('Input EIA SEDS'!$A:$BZ, $A238, COLUMN(L238))</f>
        <v/>
      </c>
      <c r="M238">
        <f>INDEX('Input EIA SEDS'!$A:$BZ, $A238, COLUMN(M238))</f>
        <v/>
      </c>
      <c r="N238">
        <f>INDEX('Input EIA SEDS'!$A:$BZ, $A238, COLUMN(N238))</f>
        <v/>
      </c>
      <c r="O238">
        <f>INDEX('Input EIA SEDS'!$A:$BZ, $A238, COLUMN(O238))</f>
        <v/>
      </c>
      <c r="P238">
        <f>INDEX('Input EIA SEDS'!$A:$BZ, $A238, COLUMN(P238))</f>
        <v/>
      </c>
      <c r="Q238">
        <f>INDEX('Input EIA SEDS'!$A:$BZ, $A238, COLUMN(Q238))</f>
        <v/>
      </c>
      <c r="R238">
        <f>INDEX('Input EIA SEDS'!$A:$BZ, $A238, COLUMN(R238))</f>
        <v/>
      </c>
      <c r="S238">
        <f>INDEX('Input EIA SEDS'!$A:$BZ, $A238, COLUMN(S238))</f>
        <v/>
      </c>
      <c r="T238">
        <f>INDEX('Input EIA SEDS'!$A:$BZ, $A238, COLUMN(T238))</f>
        <v/>
      </c>
      <c r="U238">
        <f>INDEX('Input EIA SEDS'!$A:$BZ, $A238, COLUMN(U238))</f>
        <v/>
      </c>
      <c r="V238">
        <f>INDEX('Input EIA SEDS'!$A:$BZ, $A238, COLUMN(V238))</f>
        <v/>
      </c>
      <c r="W238">
        <f>INDEX('Input EIA SEDS'!$A:$BZ, $A238, COLUMN(W238))</f>
        <v/>
      </c>
      <c r="X238">
        <f>INDEX('Input EIA SEDS'!$A:$BZ, $A238, COLUMN(X238))</f>
        <v/>
      </c>
      <c r="Y238">
        <f>INDEX('Input EIA SEDS'!$A:$BZ, $A238, COLUMN(Y238))</f>
        <v/>
      </c>
      <c r="Z238">
        <f>INDEX('Input EIA SEDS'!$A:$BZ, $A238, COLUMN(Z238))</f>
        <v/>
      </c>
      <c r="AA238">
        <f>INDEX('Input EIA SEDS'!$A:$BZ, $A238, COLUMN(AA238))</f>
        <v/>
      </c>
      <c r="AB238">
        <f>INDEX('Input EIA SEDS'!$A:$BZ, $A238, COLUMN(AB238))</f>
        <v/>
      </c>
      <c r="AC238">
        <f>INDEX('Input EIA SEDS'!$A:$BZ, $A238, COLUMN(AC238))</f>
        <v/>
      </c>
      <c r="AD238">
        <f>INDEX('Input EIA SEDS'!$A:$BZ, $A238, COLUMN(AD238))</f>
        <v/>
      </c>
      <c r="AE238">
        <f>INDEX('Input EIA SEDS'!$A:$BZ, $A238, COLUMN(AE238))</f>
        <v/>
      </c>
      <c r="AF238">
        <f>INDEX('Input EIA SEDS'!$A:$BZ, $A238, COLUMN(AF238))</f>
        <v/>
      </c>
      <c r="AG238">
        <f>INDEX('Input EIA SEDS'!$A:$BZ, $A238, COLUMN(AG238))</f>
        <v/>
      </c>
      <c r="AH238">
        <f>INDEX('Input EIA SEDS'!$A:$BZ, $A238, COLUMN(AH238))</f>
        <v/>
      </c>
      <c r="AI238">
        <f>INDEX('Input EIA SEDS'!$A:$BZ, $A238, COLUMN(AI238))</f>
        <v/>
      </c>
      <c r="AJ238">
        <f>INDEX('Input EIA SEDS'!$A:$BZ, $A238, COLUMN(AJ238))</f>
        <v/>
      </c>
      <c r="AK238">
        <f>INDEX('Input EIA SEDS'!$A:$BZ, $A238, COLUMN(AK238))</f>
        <v/>
      </c>
      <c r="AL238">
        <f>INDEX('Input EIA SEDS'!$A:$BZ, $A238, COLUMN(AL238))</f>
        <v/>
      </c>
      <c r="AM238">
        <f>INDEX('Input EIA SEDS'!$A:$BZ, $A238, COLUMN(AM238))</f>
        <v/>
      </c>
      <c r="AN238">
        <f>INDEX('Input EIA SEDS'!$A:$BZ, $A238, COLUMN(AN238))</f>
        <v/>
      </c>
      <c r="AO238">
        <f>INDEX('Input EIA SEDS'!$A:$BZ, $A238, COLUMN(AO238))</f>
        <v/>
      </c>
      <c r="AP238">
        <f>INDEX('Input EIA SEDS'!$A:$BZ, $A238, COLUMN(AP238))</f>
        <v/>
      </c>
      <c r="AQ238">
        <f>INDEX('Input EIA SEDS'!$A:$BZ, $A238, COLUMN(AQ238))</f>
        <v/>
      </c>
      <c r="AR238">
        <f>INDEX('Input EIA SEDS'!$A:$BZ, $A238, COLUMN(AR238))</f>
        <v/>
      </c>
      <c r="AS238">
        <f>INDEX('Input EIA SEDS'!$A:$BZ, $A238, COLUMN(AS238))</f>
        <v/>
      </c>
      <c r="AT238">
        <f>INDEX('Input EIA SEDS'!$A:$BZ, $A238, COLUMN(AT238))</f>
        <v/>
      </c>
      <c r="AU238">
        <f>INDEX('Input EIA SEDS'!$A:$BZ, $A238, COLUMN(AU238))</f>
        <v/>
      </c>
      <c r="AV238">
        <f>INDEX('Input EIA SEDS'!$A:$BZ, $A238, COLUMN(AV238))</f>
        <v/>
      </c>
      <c r="AW238">
        <f>INDEX('Input EIA SEDS'!$A:$BZ, $A238, COLUMN(AW238))</f>
        <v/>
      </c>
      <c r="AX238">
        <f>INDEX('Input EIA SEDS'!$A:$BZ, $A238, COLUMN(AX238))</f>
        <v/>
      </c>
      <c r="AY238">
        <f>INDEX('Input EIA SEDS'!$A:$BZ, $A238, COLUMN(AY238))</f>
        <v/>
      </c>
      <c r="AZ238">
        <f>INDEX('Input EIA SEDS'!$A:$BZ, $A238, COLUMN(AZ238))</f>
        <v/>
      </c>
      <c r="BA238">
        <f>INDEX('Input EIA SEDS'!$A:$BZ, $A238, COLUMN(BA238))</f>
        <v/>
      </c>
      <c r="BB238">
        <f>INDEX('Input EIA SEDS'!$A:$BZ, $A238, COLUMN(BB238))</f>
        <v/>
      </c>
      <c r="BC238">
        <f>INDEX('Input EIA SEDS'!$A:$BZ, $A238, COLUMN(BC238))</f>
        <v/>
      </c>
      <c r="BD238">
        <f>INDEX('Input EIA SEDS'!$A:$BZ, $A238, COLUMN(BD238))</f>
        <v/>
      </c>
      <c r="BE238">
        <f>INDEX('Input EIA SEDS'!$A:$BZ, $A238, COLUMN(BE238))</f>
        <v/>
      </c>
      <c r="BF238">
        <f>INDEX('Input EIA SEDS'!$A:$BZ, $A238, COLUMN(BF238))</f>
        <v/>
      </c>
      <c r="BG238">
        <f>INDEX('Input EIA SEDS'!$A:$BZ, $A238, COLUMN(BG238))</f>
        <v/>
      </c>
      <c r="BH238">
        <f>INDEX('Input EIA SEDS'!$A:$BZ, $A238, COLUMN(BH238))</f>
        <v/>
      </c>
      <c r="BI238">
        <f>INDEX('Input EIA SEDS'!$A:$BZ, $A238, COLUMN(BI238))</f>
        <v/>
      </c>
      <c r="BJ238">
        <f>INDEX('Input EIA SEDS'!$A:$BZ, $A238, COLUMN(BJ238))</f>
        <v/>
      </c>
      <c r="BK238">
        <f>INDEX('Input EIA SEDS'!$A:$BZ, $A238, COLUMN(BK238))</f>
        <v/>
      </c>
      <c r="BL238">
        <f>INDEX('Input EIA SEDS'!$A:$BZ, $A238, COLUMN(BL238))</f>
        <v/>
      </c>
      <c r="BM238">
        <f>INDEX('Input EIA SEDS'!$A:$BZ, $A238, COLUMN(BM238))</f>
        <v/>
      </c>
      <c r="BN238">
        <f>INDEX('Input EIA SEDS'!$A:$BZ, $A238, COLUMN(BN238))</f>
        <v/>
      </c>
      <c r="BO238">
        <f>INDEX('Input EIA SEDS'!$A:$BZ, $A238, COLUMN(BO238))</f>
        <v/>
      </c>
      <c r="BP238">
        <f>INDEX('Input EIA SEDS'!$A:$BZ, $A238, COLUMN(BP238))</f>
        <v/>
      </c>
      <c r="BQ238">
        <f>INDEX('Input EIA SEDS'!$A:$BZ, $A238, COLUMN(BQ238))</f>
        <v/>
      </c>
      <c r="BR238">
        <f>INDEX('Input EIA SEDS'!$A:$BZ, $A238, COLUMN(BR238))</f>
        <v/>
      </c>
      <c r="BS238">
        <f>INDEX('Input EIA SEDS'!$A:$BZ, $A238, COLUMN(BS238))</f>
        <v/>
      </c>
      <c r="BT238">
        <f>INDEX('Input EIA SEDS'!$A:$BZ, $A238, COLUMN(BT238))</f>
        <v/>
      </c>
      <c r="BU238">
        <f>INDEX('Input EIA SEDS'!$A:$BZ, $A238, COLUMN(BU238))</f>
        <v/>
      </c>
      <c r="BV238">
        <f>INDEX('Input EIA SEDS'!$A:$BZ, $A238, COLUMN(BV238))</f>
        <v/>
      </c>
      <c r="BW238">
        <f>INDEX('Input EIA SEDS'!$A:$BZ, $A238, COLUMN(BW238))</f>
        <v/>
      </c>
    </row>
    <row r="239" spans="1:75">
      <c r="A239">
        <f>MATCH($C239,'Input EIA SEDS'!$C:$C,0)</f>
        <v/>
      </c>
      <c r="B239">
        <f>INDEX('Input EIA SEDS'!$A:$BZ, $A239, COLUMN(B239))</f>
        <v/>
      </c>
      <c r="C239" t="s">
        <v>1590</v>
      </c>
      <c r="D239">
        <f>INDEX('Input EIA SEDS'!$A:$BZ, $A239, COLUMN(D239))</f>
        <v/>
      </c>
      <c r="E239">
        <f>INDEX('Input EIA SEDS'!$A:$BZ, $A239, COLUMN(E239))</f>
        <v/>
      </c>
      <c r="F239">
        <f>INDEX('Input EIA SEDS'!$A:$BZ, $A239, COLUMN(F239))</f>
        <v/>
      </c>
      <c r="G239">
        <f>INDEX('Input EIA SEDS'!$A:$BZ, $A239, COLUMN(G239))</f>
        <v/>
      </c>
      <c r="H239">
        <f>INDEX('Input EIA SEDS'!$A:$BZ, $A239, COLUMN(H239))</f>
        <v/>
      </c>
      <c r="I239">
        <f>INDEX('Input EIA SEDS'!$A:$BZ, $A239, COLUMN(I239))</f>
        <v/>
      </c>
      <c r="J239">
        <f>INDEX('Input EIA SEDS'!$A:$BZ, $A239, COLUMN(J239))</f>
        <v/>
      </c>
      <c r="K239">
        <f>INDEX('Input EIA SEDS'!$A:$BZ, $A239, COLUMN(K239))</f>
        <v/>
      </c>
      <c r="L239">
        <f>INDEX('Input EIA SEDS'!$A:$BZ, $A239, COLUMN(L239))</f>
        <v/>
      </c>
      <c r="M239">
        <f>INDEX('Input EIA SEDS'!$A:$BZ, $A239, COLUMN(M239))</f>
        <v/>
      </c>
      <c r="N239">
        <f>INDEX('Input EIA SEDS'!$A:$BZ, $A239, COLUMN(N239))</f>
        <v/>
      </c>
      <c r="O239">
        <f>INDEX('Input EIA SEDS'!$A:$BZ, $A239, COLUMN(O239))</f>
        <v/>
      </c>
      <c r="P239">
        <f>INDEX('Input EIA SEDS'!$A:$BZ, $A239, COLUMN(P239))</f>
        <v/>
      </c>
      <c r="Q239">
        <f>INDEX('Input EIA SEDS'!$A:$BZ, $A239, COLUMN(Q239))</f>
        <v/>
      </c>
      <c r="R239">
        <f>INDEX('Input EIA SEDS'!$A:$BZ, $A239, COLUMN(R239))</f>
        <v/>
      </c>
      <c r="S239">
        <f>INDEX('Input EIA SEDS'!$A:$BZ, $A239, COLUMN(S239))</f>
        <v/>
      </c>
      <c r="T239">
        <f>INDEX('Input EIA SEDS'!$A:$BZ, $A239, COLUMN(T239))</f>
        <v/>
      </c>
      <c r="U239">
        <f>INDEX('Input EIA SEDS'!$A:$BZ, $A239, COLUMN(U239))</f>
        <v/>
      </c>
      <c r="V239">
        <f>INDEX('Input EIA SEDS'!$A:$BZ, $A239, COLUMN(V239))</f>
        <v/>
      </c>
      <c r="W239">
        <f>INDEX('Input EIA SEDS'!$A:$BZ, $A239, COLUMN(W239))</f>
        <v/>
      </c>
      <c r="X239">
        <f>INDEX('Input EIA SEDS'!$A:$BZ, $A239, COLUMN(X239))</f>
        <v/>
      </c>
      <c r="Y239">
        <f>INDEX('Input EIA SEDS'!$A:$BZ, $A239, COLUMN(Y239))</f>
        <v/>
      </c>
      <c r="Z239">
        <f>INDEX('Input EIA SEDS'!$A:$BZ, $A239, COLUMN(Z239))</f>
        <v/>
      </c>
      <c r="AA239">
        <f>INDEX('Input EIA SEDS'!$A:$BZ, $A239, COLUMN(AA239))</f>
        <v/>
      </c>
      <c r="AB239">
        <f>INDEX('Input EIA SEDS'!$A:$BZ, $A239, COLUMN(AB239))</f>
        <v/>
      </c>
      <c r="AC239">
        <f>INDEX('Input EIA SEDS'!$A:$BZ, $A239, COLUMN(AC239))</f>
        <v/>
      </c>
      <c r="AD239">
        <f>INDEX('Input EIA SEDS'!$A:$BZ, $A239, COLUMN(AD239))</f>
        <v/>
      </c>
      <c r="AE239">
        <f>INDEX('Input EIA SEDS'!$A:$BZ, $A239, COLUMN(AE239))</f>
        <v/>
      </c>
      <c r="AF239">
        <f>INDEX('Input EIA SEDS'!$A:$BZ, $A239, COLUMN(AF239))</f>
        <v/>
      </c>
      <c r="AG239">
        <f>INDEX('Input EIA SEDS'!$A:$BZ, $A239, COLUMN(AG239))</f>
        <v/>
      </c>
      <c r="AH239">
        <f>INDEX('Input EIA SEDS'!$A:$BZ, $A239, COLUMN(AH239))</f>
        <v/>
      </c>
      <c r="AI239">
        <f>INDEX('Input EIA SEDS'!$A:$BZ, $A239, COLUMN(AI239))</f>
        <v/>
      </c>
      <c r="AJ239">
        <f>INDEX('Input EIA SEDS'!$A:$BZ, $A239, COLUMN(AJ239))</f>
        <v/>
      </c>
      <c r="AK239">
        <f>INDEX('Input EIA SEDS'!$A:$BZ, $A239, COLUMN(AK239))</f>
        <v/>
      </c>
      <c r="AL239">
        <f>INDEX('Input EIA SEDS'!$A:$BZ, $A239, COLUMN(AL239))</f>
        <v/>
      </c>
      <c r="AM239">
        <f>INDEX('Input EIA SEDS'!$A:$BZ, $A239, COLUMN(AM239))</f>
        <v/>
      </c>
      <c r="AN239">
        <f>INDEX('Input EIA SEDS'!$A:$BZ, $A239, COLUMN(AN239))</f>
        <v/>
      </c>
      <c r="AO239">
        <f>INDEX('Input EIA SEDS'!$A:$BZ, $A239, COLUMN(AO239))</f>
        <v/>
      </c>
      <c r="AP239">
        <f>INDEX('Input EIA SEDS'!$A:$BZ, $A239, COLUMN(AP239))</f>
        <v/>
      </c>
      <c r="AQ239">
        <f>INDEX('Input EIA SEDS'!$A:$BZ, $A239, COLUMN(AQ239))</f>
        <v/>
      </c>
      <c r="AR239">
        <f>INDEX('Input EIA SEDS'!$A:$BZ, $A239, COLUMN(AR239))</f>
        <v/>
      </c>
      <c r="AS239">
        <f>INDEX('Input EIA SEDS'!$A:$BZ, $A239, COLUMN(AS239))</f>
        <v/>
      </c>
      <c r="AT239">
        <f>INDEX('Input EIA SEDS'!$A:$BZ, $A239, COLUMN(AT239))</f>
        <v/>
      </c>
      <c r="AU239">
        <f>INDEX('Input EIA SEDS'!$A:$BZ, $A239, COLUMN(AU239))</f>
        <v/>
      </c>
      <c r="AV239">
        <f>INDEX('Input EIA SEDS'!$A:$BZ, $A239, COLUMN(AV239))</f>
        <v/>
      </c>
      <c r="AW239">
        <f>INDEX('Input EIA SEDS'!$A:$BZ, $A239, COLUMN(AW239))</f>
        <v/>
      </c>
      <c r="AX239">
        <f>INDEX('Input EIA SEDS'!$A:$BZ, $A239, COLUMN(AX239))</f>
        <v/>
      </c>
      <c r="AY239">
        <f>INDEX('Input EIA SEDS'!$A:$BZ, $A239, COLUMN(AY239))</f>
        <v/>
      </c>
      <c r="AZ239">
        <f>INDEX('Input EIA SEDS'!$A:$BZ, $A239, COLUMN(AZ239))</f>
        <v/>
      </c>
      <c r="BA239">
        <f>INDEX('Input EIA SEDS'!$A:$BZ, $A239, COLUMN(BA239))</f>
        <v/>
      </c>
      <c r="BB239">
        <f>INDEX('Input EIA SEDS'!$A:$BZ, $A239, COLUMN(BB239))</f>
        <v/>
      </c>
      <c r="BC239">
        <f>INDEX('Input EIA SEDS'!$A:$BZ, $A239, COLUMN(BC239))</f>
        <v/>
      </c>
      <c r="BD239">
        <f>INDEX('Input EIA SEDS'!$A:$BZ, $A239, COLUMN(BD239))</f>
        <v/>
      </c>
      <c r="BE239">
        <f>INDEX('Input EIA SEDS'!$A:$BZ, $A239, COLUMN(BE239))</f>
        <v/>
      </c>
      <c r="BF239">
        <f>INDEX('Input EIA SEDS'!$A:$BZ, $A239, COLUMN(BF239))</f>
        <v/>
      </c>
      <c r="BG239">
        <f>INDEX('Input EIA SEDS'!$A:$BZ, $A239, COLUMN(BG239))</f>
        <v/>
      </c>
      <c r="BH239">
        <f>INDEX('Input EIA SEDS'!$A:$BZ, $A239, COLUMN(BH239))</f>
        <v/>
      </c>
      <c r="BI239">
        <f>INDEX('Input EIA SEDS'!$A:$BZ, $A239, COLUMN(BI239))</f>
        <v/>
      </c>
      <c r="BJ239">
        <f>INDEX('Input EIA SEDS'!$A:$BZ, $A239, COLUMN(BJ239))</f>
        <v/>
      </c>
      <c r="BK239">
        <f>INDEX('Input EIA SEDS'!$A:$BZ, $A239, COLUMN(BK239))</f>
        <v/>
      </c>
      <c r="BL239">
        <f>INDEX('Input EIA SEDS'!$A:$BZ, $A239, COLUMN(BL239))</f>
        <v/>
      </c>
      <c r="BM239">
        <f>INDEX('Input EIA SEDS'!$A:$BZ, $A239, COLUMN(BM239))</f>
        <v/>
      </c>
      <c r="BN239">
        <f>INDEX('Input EIA SEDS'!$A:$BZ, $A239, COLUMN(BN239))</f>
        <v/>
      </c>
      <c r="BO239">
        <f>INDEX('Input EIA SEDS'!$A:$BZ, $A239, COLUMN(BO239))</f>
        <v/>
      </c>
      <c r="BP239">
        <f>INDEX('Input EIA SEDS'!$A:$BZ, $A239, COLUMN(BP239))</f>
        <v/>
      </c>
      <c r="BQ239">
        <f>INDEX('Input EIA SEDS'!$A:$BZ, $A239, COLUMN(BQ239))</f>
        <v/>
      </c>
      <c r="BR239">
        <f>INDEX('Input EIA SEDS'!$A:$BZ, $A239, COLUMN(BR239))</f>
        <v/>
      </c>
      <c r="BS239">
        <f>INDEX('Input EIA SEDS'!$A:$BZ, $A239, COLUMN(BS239))</f>
        <v/>
      </c>
      <c r="BT239">
        <f>INDEX('Input EIA SEDS'!$A:$BZ, $A239, COLUMN(BT239))</f>
        <v/>
      </c>
      <c r="BU239">
        <f>INDEX('Input EIA SEDS'!$A:$BZ, $A239, COLUMN(BU239))</f>
        <v/>
      </c>
      <c r="BV239">
        <f>INDEX('Input EIA SEDS'!$A:$BZ, $A239, COLUMN(BV239))</f>
        <v/>
      </c>
      <c r="BW239">
        <f>INDEX('Input EIA SEDS'!$A:$BZ, $A239, COLUMN(BW239))</f>
        <v/>
      </c>
    </row>
    <row r="240" spans="1:75">
      <c r="A240">
        <f>MATCH($C240,'Input EIA SEDS'!$C:$C,0)</f>
        <v/>
      </c>
      <c r="B240">
        <f>INDEX('Input EIA SEDS'!$A:$BZ, $A240, COLUMN(B240))</f>
        <v/>
      </c>
      <c r="C240" t="s">
        <v>1596</v>
      </c>
      <c r="D240">
        <f>INDEX('Input EIA SEDS'!$A:$BZ, $A240, COLUMN(D240))</f>
        <v/>
      </c>
      <c r="E240">
        <f>INDEX('Input EIA SEDS'!$A:$BZ, $A240, COLUMN(E240))</f>
        <v/>
      </c>
      <c r="F240">
        <f>INDEX('Input EIA SEDS'!$A:$BZ, $A240, COLUMN(F240))</f>
        <v/>
      </c>
      <c r="G240">
        <f>INDEX('Input EIA SEDS'!$A:$BZ, $A240, COLUMN(G240))</f>
        <v/>
      </c>
      <c r="H240">
        <f>INDEX('Input EIA SEDS'!$A:$BZ, $A240, COLUMN(H240))</f>
        <v/>
      </c>
      <c r="I240">
        <f>INDEX('Input EIA SEDS'!$A:$BZ, $A240, COLUMN(I240))</f>
        <v/>
      </c>
      <c r="J240">
        <f>INDEX('Input EIA SEDS'!$A:$BZ, $A240, COLUMN(J240))</f>
        <v/>
      </c>
      <c r="K240">
        <f>INDEX('Input EIA SEDS'!$A:$BZ, $A240, COLUMN(K240))</f>
        <v/>
      </c>
      <c r="L240">
        <f>INDEX('Input EIA SEDS'!$A:$BZ, $A240, COLUMN(L240))</f>
        <v/>
      </c>
      <c r="M240">
        <f>INDEX('Input EIA SEDS'!$A:$BZ, $A240, COLUMN(M240))</f>
        <v/>
      </c>
      <c r="N240">
        <f>INDEX('Input EIA SEDS'!$A:$BZ, $A240, COLUMN(N240))</f>
        <v/>
      </c>
      <c r="O240">
        <f>INDEX('Input EIA SEDS'!$A:$BZ, $A240, COLUMN(O240))</f>
        <v/>
      </c>
      <c r="P240">
        <f>INDEX('Input EIA SEDS'!$A:$BZ, $A240, COLUMN(P240))</f>
        <v/>
      </c>
      <c r="Q240">
        <f>INDEX('Input EIA SEDS'!$A:$BZ, $A240, COLUMN(Q240))</f>
        <v/>
      </c>
      <c r="R240">
        <f>INDEX('Input EIA SEDS'!$A:$BZ, $A240, COLUMN(R240))</f>
        <v/>
      </c>
      <c r="S240">
        <f>INDEX('Input EIA SEDS'!$A:$BZ, $A240, COLUMN(S240))</f>
        <v/>
      </c>
      <c r="T240">
        <f>INDEX('Input EIA SEDS'!$A:$BZ, $A240, COLUMN(T240))</f>
        <v/>
      </c>
      <c r="U240">
        <f>INDEX('Input EIA SEDS'!$A:$BZ, $A240, COLUMN(U240))</f>
        <v/>
      </c>
      <c r="V240">
        <f>INDEX('Input EIA SEDS'!$A:$BZ, $A240, COLUMN(V240))</f>
        <v/>
      </c>
      <c r="W240">
        <f>INDEX('Input EIA SEDS'!$A:$BZ, $A240, COLUMN(W240))</f>
        <v/>
      </c>
      <c r="X240">
        <f>INDEX('Input EIA SEDS'!$A:$BZ, $A240, COLUMN(X240))</f>
        <v/>
      </c>
      <c r="Y240">
        <f>INDEX('Input EIA SEDS'!$A:$BZ, $A240, COLUMN(Y240))</f>
        <v/>
      </c>
      <c r="Z240">
        <f>INDEX('Input EIA SEDS'!$A:$BZ, $A240, COLUMN(Z240))</f>
        <v/>
      </c>
      <c r="AA240">
        <f>INDEX('Input EIA SEDS'!$A:$BZ, $A240, COLUMN(AA240))</f>
        <v/>
      </c>
      <c r="AB240">
        <f>INDEX('Input EIA SEDS'!$A:$BZ, $A240, COLUMN(AB240))</f>
        <v/>
      </c>
      <c r="AC240">
        <f>INDEX('Input EIA SEDS'!$A:$BZ, $A240, COLUMN(AC240))</f>
        <v/>
      </c>
      <c r="AD240">
        <f>INDEX('Input EIA SEDS'!$A:$BZ, $A240, COLUMN(AD240))</f>
        <v/>
      </c>
      <c r="AE240">
        <f>INDEX('Input EIA SEDS'!$A:$BZ, $A240, COLUMN(AE240))</f>
        <v/>
      </c>
      <c r="AF240">
        <f>INDEX('Input EIA SEDS'!$A:$BZ, $A240, COLUMN(AF240))</f>
        <v/>
      </c>
      <c r="AG240">
        <f>INDEX('Input EIA SEDS'!$A:$BZ, $A240, COLUMN(AG240))</f>
        <v/>
      </c>
      <c r="AH240">
        <f>INDEX('Input EIA SEDS'!$A:$BZ, $A240, COLUMN(AH240))</f>
        <v/>
      </c>
      <c r="AI240">
        <f>INDEX('Input EIA SEDS'!$A:$BZ, $A240, COLUMN(AI240))</f>
        <v/>
      </c>
      <c r="AJ240">
        <f>INDEX('Input EIA SEDS'!$A:$BZ, $A240, COLUMN(AJ240))</f>
        <v/>
      </c>
      <c r="AK240">
        <f>INDEX('Input EIA SEDS'!$A:$BZ, $A240, COLUMN(AK240))</f>
        <v/>
      </c>
      <c r="AL240">
        <f>INDEX('Input EIA SEDS'!$A:$BZ, $A240, COLUMN(AL240))</f>
        <v/>
      </c>
      <c r="AM240">
        <f>INDEX('Input EIA SEDS'!$A:$BZ, $A240, COLUMN(AM240))</f>
        <v/>
      </c>
      <c r="AN240">
        <f>INDEX('Input EIA SEDS'!$A:$BZ, $A240, COLUMN(AN240))</f>
        <v/>
      </c>
      <c r="AO240">
        <f>INDEX('Input EIA SEDS'!$A:$BZ, $A240, COLUMN(AO240))</f>
        <v/>
      </c>
      <c r="AP240">
        <f>INDEX('Input EIA SEDS'!$A:$BZ, $A240, COLUMN(AP240))</f>
        <v/>
      </c>
      <c r="AQ240">
        <f>INDEX('Input EIA SEDS'!$A:$BZ, $A240, COLUMN(AQ240))</f>
        <v/>
      </c>
      <c r="AR240">
        <f>INDEX('Input EIA SEDS'!$A:$BZ, $A240, COLUMN(AR240))</f>
        <v/>
      </c>
      <c r="AS240">
        <f>INDEX('Input EIA SEDS'!$A:$BZ, $A240, COLUMN(AS240))</f>
        <v/>
      </c>
      <c r="AT240">
        <f>INDEX('Input EIA SEDS'!$A:$BZ, $A240, COLUMN(AT240))</f>
        <v/>
      </c>
      <c r="AU240">
        <f>INDEX('Input EIA SEDS'!$A:$BZ, $A240, COLUMN(AU240))</f>
        <v/>
      </c>
      <c r="AV240">
        <f>INDEX('Input EIA SEDS'!$A:$BZ, $A240, COLUMN(AV240))</f>
        <v/>
      </c>
      <c r="AW240">
        <f>INDEX('Input EIA SEDS'!$A:$BZ, $A240, COLUMN(AW240))</f>
        <v/>
      </c>
      <c r="AX240">
        <f>INDEX('Input EIA SEDS'!$A:$BZ, $A240, COLUMN(AX240))</f>
        <v/>
      </c>
      <c r="AY240">
        <f>INDEX('Input EIA SEDS'!$A:$BZ, $A240, COLUMN(AY240))</f>
        <v/>
      </c>
      <c r="AZ240">
        <f>INDEX('Input EIA SEDS'!$A:$BZ, $A240, COLUMN(AZ240))</f>
        <v/>
      </c>
      <c r="BA240">
        <f>INDEX('Input EIA SEDS'!$A:$BZ, $A240, COLUMN(BA240))</f>
        <v/>
      </c>
      <c r="BB240">
        <f>INDEX('Input EIA SEDS'!$A:$BZ, $A240, COLUMN(BB240))</f>
        <v/>
      </c>
      <c r="BC240">
        <f>INDEX('Input EIA SEDS'!$A:$BZ, $A240, COLUMN(BC240))</f>
        <v/>
      </c>
      <c r="BD240">
        <f>INDEX('Input EIA SEDS'!$A:$BZ, $A240, COLUMN(BD240))</f>
        <v/>
      </c>
      <c r="BE240">
        <f>INDEX('Input EIA SEDS'!$A:$BZ, $A240, COLUMN(BE240))</f>
        <v/>
      </c>
      <c r="BF240">
        <f>INDEX('Input EIA SEDS'!$A:$BZ, $A240, COLUMN(BF240))</f>
        <v/>
      </c>
      <c r="BG240">
        <f>INDEX('Input EIA SEDS'!$A:$BZ, $A240, COLUMN(BG240))</f>
        <v/>
      </c>
      <c r="BH240">
        <f>INDEX('Input EIA SEDS'!$A:$BZ, $A240, COLUMN(BH240))</f>
        <v/>
      </c>
      <c r="BI240">
        <f>INDEX('Input EIA SEDS'!$A:$BZ, $A240, COLUMN(BI240))</f>
        <v/>
      </c>
      <c r="BJ240">
        <f>INDEX('Input EIA SEDS'!$A:$BZ, $A240, COLUMN(BJ240))</f>
        <v/>
      </c>
      <c r="BK240">
        <f>INDEX('Input EIA SEDS'!$A:$BZ, $A240, COLUMN(BK240))</f>
        <v/>
      </c>
      <c r="BL240">
        <f>INDEX('Input EIA SEDS'!$A:$BZ, $A240, COLUMN(BL240))</f>
        <v/>
      </c>
      <c r="BM240">
        <f>INDEX('Input EIA SEDS'!$A:$BZ, $A240, COLUMN(BM240))</f>
        <v/>
      </c>
      <c r="BN240">
        <f>INDEX('Input EIA SEDS'!$A:$BZ, $A240, COLUMN(BN240))</f>
        <v/>
      </c>
      <c r="BO240">
        <f>INDEX('Input EIA SEDS'!$A:$BZ, $A240, COLUMN(BO240))</f>
        <v/>
      </c>
      <c r="BP240">
        <f>INDEX('Input EIA SEDS'!$A:$BZ, $A240, COLUMN(BP240))</f>
        <v/>
      </c>
      <c r="BQ240">
        <f>INDEX('Input EIA SEDS'!$A:$BZ, $A240, COLUMN(BQ240))</f>
        <v/>
      </c>
      <c r="BR240">
        <f>INDEX('Input EIA SEDS'!$A:$BZ, $A240, COLUMN(BR240))</f>
        <v/>
      </c>
      <c r="BS240">
        <f>INDEX('Input EIA SEDS'!$A:$BZ, $A240, COLUMN(BS240))</f>
        <v/>
      </c>
      <c r="BT240">
        <f>INDEX('Input EIA SEDS'!$A:$BZ, $A240, COLUMN(BT240))</f>
        <v/>
      </c>
      <c r="BU240">
        <f>INDEX('Input EIA SEDS'!$A:$BZ, $A240, COLUMN(BU240))</f>
        <v/>
      </c>
      <c r="BV240">
        <f>INDEX('Input EIA SEDS'!$A:$BZ, $A240, COLUMN(BV240))</f>
        <v/>
      </c>
      <c r="BW240">
        <f>INDEX('Input EIA SEDS'!$A:$BZ, $A240, COLUMN(BW240))</f>
        <v/>
      </c>
    </row>
    <row r="241" spans="1:75">
      <c r="A241">
        <f>MATCH($C241,'Input EIA SEDS'!$C:$C,0)</f>
        <v/>
      </c>
      <c r="B241">
        <f>INDEX('Input EIA SEDS'!$A:$BZ, $A241, COLUMN(B241))</f>
        <v/>
      </c>
      <c r="C241" t="s">
        <v>1598</v>
      </c>
      <c r="D241">
        <f>INDEX('Input EIA SEDS'!$A:$BZ, $A241, COLUMN(D241))</f>
        <v/>
      </c>
      <c r="E241">
        <f>INDEX('Input EIA SEDS'!$A:$BZ, $A241, COLUMN(E241))</f>
        <v/>
      </c>
      <c r="F241">
        <f>INDEX('Input EIA SEDS'!$A:$BZ, $A241, COLUMN(F241))</f>
        <v/>
      </c>
      <c r="G241">
        <f>INDEX('Input EIA SEDS'!$A:$BZ, $A241, COLUMN(G241))</f>
        <v/>
      </c>
      <c r="H241">
        <f>INDEX('Input EIA SEDS'!$A:$BZ, $A241, COLUMN(H241))</f>
        <v/>
      </c>
      <c r="I241">
        <f>INDEX('Input EIA SEDS'!$A:$BZ, $A241, COLUMN(I241))</f>
        <v/>
      </c>
      <c r="J241">
        <f>INDEX('Input EIA SEDS'!$A:$BZ, $A241, COLUMN(J241))</f>
        <v/>
      </c>
      <c r="K241">
        <f>INDEX('Input EIA SEDS'!$A:$BZ, $A241, COLUMN(K241))</f>
        <v/>
      </c>
      <c r="L241">
        <f>INDEX('Input EIA SEDS'!$A:$BZ, $A241, COLUMN(L241))</f>
        <v/>
      </c>
      <c r="M241">
        <f>INDEX('Input EIA SEDS'!$A:$BZ, $A241, COLUMN(M241))</f>
        <v/>
      </c>
      <c r="N241">
        <f>INDEX('Input EIA SEDS'!$A:$BZ, $A241, COLUMN(N241))</f>
        <v/>
      </c>
      <c r="O241">
        <f>INDEX('Input EIA SEDS'!$A:$BZ, $A241, COLUMN(O241))</f>
        <v/>
      </c>
      <c r="P241">
        <f>INDEX('Input EIA SEDS'!$A:$BZ, $A241, COLUMN(P241))</f>
        <v/>
      </c>
      <c r="Q241">
        <f>INDEX('Input EIA SEDS'!$A:$BZ, $A241, COLUMN(Q241))</f>
        <v/>
      </c>
      <c r="R241">
        <f>INDEX('Input EIA SEDS'!$A:$BZ, $A241, COLUMN(R241))</f>
        <v/>
      </c>
      <c r="S241">
        <f>INDEX('Input EIA SEDS'!$A:$BZ, $A241, COLUMN(S241))</f>
        <v/>
      </c>
      <c r="T241">
        <f>INDEX('Input EIA SEDS'!$A:$BZ, $A241, COLUMN(T241))</f>
        <v/>
      </c>
      <c r="U241">
        <f>INDEX('Input EIA SEDS'!$A:$BZ, $A241, COLUMN(U241))</f>
        <v/>
      </c>
      <c r="V241">
        <f>INDEX('Input EIA SEDS'!$A:$BZ, $A241, COLUMN(V241))</f>
        <v/>
      </c>
      <c r="W241">
        <f>INDEX('Input EIA SEDS'!$A:$BZ, $A241, COLUMN(W241))</f>
        <v/>
      </c>
      <c r="X241">
        <f>INDEX('Input EIA SEDS'!$A:$BZ, $A241, COLUMN(X241))</f>
        <v/>
      </c>
      <c r="Y241">
        <f>INDEX('Input EIA SEDS'!$A:$BZ, $A241, COLUMN(Y241))</f>
        <v/>
      </c>
      <c r="Z241">
        <f>INDEX('Input EIA SEDS'!$A:$BZ, $A241, COLUMN(Z241))</f>
        <v/>
      </c>
      <c r="AA241">
        <f>INDEX('Input EIA SEDS'!$A:$BZ, $A241, COLUMN(AA241))</f>
        <v/>
      </c>
      <c r="AB241">
        <f>INDEX('Input EIA SEDS'!$A:$BZ, $A241, COLUMN(AB241))</f>
        <v/>
      </c>
      <c r="AC241">
        <f>INDEX('Input EIA SEDS'!$A:$BZ, $A241, COLUMN(AC241))</f>
        <v/>
      </c>
      <c r="AD241">
        <f>INDEX('Input EIA SEDS'!$A:$BZ, $A241, COLUMN(AD241))</f>
        <v/>
      </c>
      <c r="AE241">
        <f>INDEX('Input EIA SEDS'!$A:$BZ, $A241, COLUMN(AE241))</f>
        <v/>
      </c>
      <c r="AF241">
        <f>INDEX('Input EIA SEDS'!$A:$BZ, $A241, COLUMN(AF241))</f>
        <v/>
      </c>
      <c r="AG241">
        <f>INDEX('Input EIA SEDS'!$A:$BZ, $A241, COLUMN(AG241))</f>
        <v/>
      </c>
      <c r="AH241">
        <f>INDEX('Input EIA SEDS'!$A:$BZ, $A241, COLUMN(AH241))</f>
        <v/>
      </c>
      <c r="AI241">
        <f>INDEX('Input EIA SEDS'!$A:$BZ, $A241, COLUMN(AI241))</f>
        <v/>
      </c>
      <c r="AJ241">
        <f>INDEX('Input EIA SEDS'!$A:$BZ, $A241, COLUMN(AJ241))</f>
        <v/>
      </c>
      <c r="AK241">
        <f>INDEX('Input EIA SEDS'!$A:$BZ, $A241, COLUMN(AK241))</f>
        <v/>
      </c>
      <c r="AL241">
        <f>INDEX('Input EIA SEDS'!$A:$BZ, $A241, COLUMN(AL241))</f>
        <v/>
      </c>
      <c r="AM241">
        <f>INDEX('Input EIA SEDS'!$A:$BZ, $A241, COLUMN(AM241))</f>
        <v/>
      </c>
      <c r="AN241">
        <f>INDEX('Input EIA SEDS'!$A:$BZ, $A241, COLUMN(AN241))</f>
        <v/>
      </c>
      <c r="AO241">
        <f>INDEX('Input EIA SEDS'!$A:$BZ, $A241, COLUMN(AO241))</f>
        <v/>
      </c>
      <c r="AP241">
        <f>INDEX('Input EIA SEDS'!$A:$BZ, $A241, COLUMN(AP241))</f>
        <v/>
      </c>
      <c r="AQ241">
        <f>INDEX('Input EIA SEDS'!$A:$BZ, $A241, COLUMN(AQ241))</f>
        <v/>
      </c>
      <c r="AR241">
        <f>INDEX('Input EIA SEDS'!$A:$BZ, $A241, COLUMN(AR241))</f>
        <v/>
      </c>
      <c r="AS241">
        <f>INDEX('Input EIA SEDS'!$A:$BZ, $A241, COLUMN(AS241))</f>
        <v/>
      </c>
      <c r="AT241">
        <f>INDEX('Input EIA SEDS'!$A:$BZ, $A241, COLUMN(AT241))</f>
        <v/>
      </c>
      <c r="AU241">
        <f>INDEX('Input EIA SEDS'!$A:$BZ, $A241, COLUMN(AU241))</f>
        <v/>
      </c>
      <c r="AV241">
        <f>INDEX('Input EIA SEDS'!$A:$BZ, $A241, COLUMN(AV241))</f>
        <v/>
      </c>
      <c r="AW241">
        <f>INDEX('Input EIA SEDS'!$A:$BZ, $A241, COLUMN(AW241))</f>
        <v/>
      </c>
      <c r="AX241">
        <f>INDEX('Input EIA SEDS'!$A:$BZ, $A241, COLUMN(AX241))</f>
        <v/>
      </c>
      <c r="AY241">
        <f>INDEX('Input EIA SEDS'!$A:$BZ, $A241, COLUMN(AY241))</f>
        <v/>
      </c>
      <c r="AZ241">
        <f>INDEX('Input EIA SEDS'!$A:$BZ, $A241, COLUMN(AZ241))</f>
        <v/>
      </c>
      <c r="BA241">
        <f>INDEX('Input EIA SEDS'!$A:$BZ, $A241, COLUMN(BA241))</f>
        <v/>
      </c>
      <c r="BB241">
        <f>INDEX('Input EIA SEDS'!$A:$BZ, $A241, COLUMN(BB241))</f>
        <v/>
      </c>
      <c r="BC241">
        <f>INDEX('Input EIA SEDS'!$A:$BZ, $A241, COLUMN(BC241))</f>
        <v/>
      </c>
      <c r="BD241">
        <f>INDEX('Input EIA SEDS'!$A:$BZ, $A241, COLUMN(BD241))</f>
        <v/>
      </c>
      <c r="BE241">
        <f>INDEX('Input EIA SEDS'!$A:$BZ, $A241, COLUMN(BE241))</f>
        <v/>
      </c>
      <c r="BF241">
        <f>INDEX('Input EIA SEDS'!$A:$BZ, $A241, COLUMN(BF241))</f>
        <v/>
      </c>
      <c r="BG241">
        <f>INDEX('Input EIA SEDS'!$A:$BZ, $A241, COLUMN(BG241))</f>
        <v/>
      </c>
      <c r="BH241">
        <f>INDEX('Input EIA SEDS'!$A:$BZ, $A241, COLUMN(BH241))</f>
        <v/>
      </c>
      <c r="BI241">
        <f>INDEX('Input EIA SEDS'!$A:$BZ, $A241, COLUMN(BI241))</f>
        <v/>
      </c>
      <c r="BJ241">
        <f>INDEX('Input EIA SEDS'!$A:$BZ, $A241, COLUMN(BJ241))</f>
        <v/>
      </c>
      <c r="BK241">
        <f>INDEX('Input EIA SEDS'!$A:$BZ, $A241, COLUMN(BK241))</f>
        <v/>
      </c>
      <c r="BL241">
        <f>INDEX('Input EIA SEDS'!$A:$BZ, $A241, COLUMN(BL241))</f>
        <v/>
      </c>
      <c r="BM241">
        <f>INDEX('Input EIA SEDS'!$A:$BZ, $A241, COLUMN(BM241))</f>
        <v/>
      </c>
      <c r="BN241">
        <f>INDEX('Input EIA SEDS'!$A:$BZ, $A241, COLUMN(BN241))</f>
        <v/>
      </c>
      <c r="BO241">
        <f>INDEX('Input EIA SEDS'!$A:$BZ, $A241, COLUMN(BO241))</f>
        <v/>
      </c>
      <c r="BP241">
        <f>INDEX('Input EIA SEDS'!$A:$BZ, $A241, COLUMN(BP241))</f>
        <v/>
      </c>
      <c r="BQ241">
        <f>INDEX('Input EIA SEDS'!$A:$BZ, $A241, COLUMN(BQ241))</f>
        <v/>
      </c>
      <c r="BR241">
        <f>INDEX('Input EIA SEDS'!$A:$BZ, $A241, COLUMN(BR241))</f>
        <v/>
      </c>
      <c r="BS241">
        <f>INDEX('Input EIA SEDS'!$A:$BZ, $A241, COLUMN(BS241))</f>
        <v/>
      </c>
      <c r="BT241">
        <f>INDEX('Input EIA SEDS'!$A:$BZ, $A241, COLUMN(BT241))</f>
        <v/>
      </c>
      <c r="BU241">
        <f>INDEX('Input EIA SEDS'!$A:$BZ, $A241, COLUMN(BU241))</f>
        <v/>
      </c>
      <c r="BV241">
        <f>INDEX('Input EIA SEDS'!$A:$BZ, $A241, COLUMN(BV241))</f>
        <v/>
      </c>
      <c r="BW241">
        <f>INDEX('Input EIA SEDS'!$A:$BZ, $A241, COLUMN(BW241))</f>
        <v/>
      </c>
    </row>
    <row r="242" spans="1:75">
      <c r="A242">
        <f>MATCH($C242,'Input EIA SEDS'!$C:$C,0)</f>
        <v/>
      </c>
      <c r="B242">
        <f>INDEX('Input EIA SEDS'!$A:$BZ, $A242, COLUMN(B242))</f>
        <v/>
      </c>
      <c r="C242" t="s">
        <v>1602</v>
      </c>
      <c r="D242">
        <f>INDEX('Input EIA SEDS'!$A:$BZ, $A242, COLUMN(D242))</f>
        <v/>
      </c>
      <c r="E242">
        <f>INDEX('Input EIA SEDS'!$A:$BZ, $A242, COLUMN(E242))</f>
        <v/>
      </c>
      <c r="F242">
        <f>INDEX('Input EIA SEDS'!$A:$BZ, $A242, COLUMN(F242))</f>
        <v/>
      </c>
      <c r="G242">
        <f>INDEX('Input EIA SEDS'!$A:$BZ, $A242, COLUMN(G242))</f>
        <v/>
      </c>
      <c r="H242">
        <f>INDEX('Input EIA SEDS'!$A:$BZ, $A242, COLUMN(H242))</f>
        <v/>
      </c>
      <c r="I242">
        <f>INDEX('Input EIA SEDS'!$A:$BZ, $A242, COLUMN(I242))</f>
        <v/>
      </c>
      <c r="J242">
        <f>INDEX('Input EIA SEDS'!$A:$BZ, $A242, COLUMN(J242))</f>
        <v/>
      </c>
      <c r="K242">
        <f>INDEX('Input EIA SEDS'!$A:$BZ, $A242, COLUMN(K242))</f>
        <v/>
      </c>
      <c r="L242">
        <f>INDEX('Input EIA SEDS'!$A:$BZ, $A242, COLUMN(L242))</f>
        <v/>
      </c>
      <c r="M242">
        <f>INDEX('Input EIA SEDS'!$A:$BZ, $A242, COLUMN(M242))</f>
        <v/>
      </c>
      <c r="N242">
        <f>INDEX('Input EIA SEDS'!$A:$BZ, $A242, COLUMN(N242))</f>
        <v/>
      </c>
      <c r="O242">
        <f>INDEX('Input EIA SEDS'!$A:$BZ, $A242, COLUMN(O242))</f>
        <v/>
      </c>
      <c r="P242">
        <f>INDEX('Input EIA SEDS'!$A:$BZ, $A242, COLUMN(P242))</f>
        <v/>
      </c>
      <c r="Q242">
        <f>INDEX('Input EIA SEDS'!$A:$BZ, $A242, COLUMN(Q242))</f>
        <v/>
      </c>
      <c r="R242">
        <f>INDEX('Input EIA SEDS'!$A:$BZ, $A242, COLUMN(R242))</f>
        <v/>
      </c>
      <c r="S242">
        <f>INDEX('Input EIA SEDS'!$A:$BZ, $A242, COLUMN(S242))</f>
        <v/>
      </c>
      <c r="T242">
        <f>INDEX('Input EIA SEDS'!$A:$BZ, $A242, COLUMN(T242))</f>
        <v/>
      </c>
      <c r="U242">
        <f>INDEX('Input EIA SEDS'!$A:$BZ, $A242, COLUMN(U242))</f>
        <v/>
      </c>
      <c r="V242">
        <f>INDEX('Input EIA SEDS'!$A:$BZ, $A242, COLUMN(V242))</f>
        <v/>
      </c>
      <c r="W242">
        <f>INDEX('Input EIA SEDS'!$A:$BZ, $A242, COLUMN(W242))</f>
        <v/>
      </c>
      <c r="X242">
        <f>INDEX('Input EIA SEDS'!$A:$BZ, $A242, COLUMN(X242))</f>
        <v/>
      </c>
      <c r="Y242">
        <f>INDEX('Input EIA SEDS'!$A:$BZ, $A242, COLUMN(Y242))</f>
        <v/>
      </c>
      <c r="Z242">
        <f>INDEX('Input EIA SEDS'!$A:$BZ, $A242, COLUMN(Z242))</f>
        <v/>
      </c>
      <c r="AA242">
        <f>INDEX('Input EIA SEDS'!$A:$BZ, $A242, COLUMN(AA242))</f>
        <v/>
      </c>
      <c r="AB242">
        <f>INDEX('Input EIA SEDS'!$A:$BZ, $A242, COLUMN(AB242))</f>
        <v/>
      </c>
      <c r="AC242">
        <f>INDEX('Input EIA SEDS'!$A:$BZ, $A242, COLUMN(AC242))</f>
        <v/>
      </c>
      <c r="AD242">
        <f>INDEX('Input EIA SEDS'!$A:$BZ, $A242, COLUMN(AD242))</f>
        <v/>
      </c>
      <c r="AE242">
        <f>INDEX('Input EIA SEDS'!$A:$BZ, $A242, COLUMN(AE242))</f>
        <v/>
      </c>
      <c r="AF242">
        <f>INDEX('Input EIA SEDS'!$A:$BZ, $A242, COLUMN(AF242))</f>
        <v/>
      </c>
      <c r="AG242">
        <f>INDEX('Input EIA SEDS'!$A:$BZ, $A242, COLUMN(AG242))</f>
        <v/>
      </c>
      <c r="AH242">
        <f>INDEX('Input EIA SEDS'!$A:$BZ, $A242, COLUMN(AH242))</f>
        <v/>
      </c>
      <c r="AI242">
        <f>INDEX('Input EIA SEDS'!$A:$BZ, $A242, COLUMN(AI242))</f>
        <v/>
      </c>
      <c r="AJ242">
        <f>INDEX('Input EIA SEDS'!$A:$BZ, $A242, COLUMN(AJ242))</f>
        <v/>
      </c>
      <c r="AK242">
        <f>INDEX('Input EIA SEDS'!$A:$BZ, $A242, COLUMN(AK242))</f>
        <v/>
      </c>
      <c r="AL242">
        <f>INDEX('Input EIA SEDS'!$A:$BZ, $A242, COLUMN(AL242))</f>
        <v/>
      </c>
      <c r="AM242">
        <f>INDEX('Input EIA SEDS'!$A:$BZ, $A242, COLUMN(AM242))</f>
        <v/>
      </c>
      <c r="AN242">
        <f>INDEX('Input EIA SEDS'!$A:$BZ, $A242, COLUMN(AN242))</f>
        <v/>
      </c>
      <c r="AO242">
        <f>INDEX('Input EIA SEDS'!$A:$BZ, $A242, COLUMN(AO242))</f>
        <v/>
      </c>
      <c r="AP242">
        <f>INDEX('Input EIA SEDS'!$A:$BZ, $A242, COLUMN(AP242))</f>
        <v/>
      </c>
      <c r="AQ242">
        <f>INDEX('Input EIA SEDS'!$A:$BZ, $A242, COLUMN(AQ242))</f>
        <v/>
      </c>
      <c r="AR242">
        <f>INDEX('Input EIA SEDS'!$A:$BZ, $A242, COLUMN(AR242))</f>
        <v/>
      </c>
      <c r="AS242">
        <f>INDEX('Input EIA SEDS'!$A:$BZ, $A242, COLUMN(AS242))</f>
        <v/>
      </c>
      <c r="AT242">
        <f>INDEX('Input EIA SEDS'!$A:$BZ, $A242, COLUMN(AT242))</f>
        <v/>
      </c>
      <c r="AU242">
        <f>INDEX('Input EIA SEDS'!$A:$BZ, $A242, COLUMN(AU242))</f>
        <v/>
      </c>
      <c r="AV242">
        <f>INDEX('Input EIA SEDS'!$A:$BZ, $A242, COLUMN(AV242))</f>
        <v/>
      </c>
      <c r="AW242">
        <f>INDEX('Input EIA SEDS'!$A:$BZ, $A242, COLUMN(AW242))</f>
        <v/>
      </c>
      <c r="AX242">
        <f>INDEX('Input EIA SEDS'!$A:$BZ, $A242, COLUMN(AX242))</f>
        <v/>
      </c>
      <c r="AY242">
        <f>INDEX('Input EIA SEDS'!$A:$BZ, $A242, COLUMN(AY242))</f>
        <v/>
      </c>
      <c r="AZ242">
        <f>INDEX('Input EIA SEDS'!$A:$BZ, $A242, COLUMN(AZ242))</f>
        <v/>
      </c>
      <c r="BA242">
        <f>INDEX('Input EIA SEDS'!$A:$BZ, $A242, COLUMN(BA242))</f>
        <v/>
      </c>
      <c r="BB242">
        <f>INDEX('Input EIA SEDS'!$A:$BZ, $A242, COLUMN(BB242))</f>
        <v/>
      </c>
      <c r="BC242">
        <f>INDEX('Input EIA SEDS'!$A:$BZ, $A242, COLUMN(BC242))</f>
        <v/>
      </c>
      <c r="BD242">
        <f>INDEX('Input EIA SEDS'!$A:$BZ, $A242, COLUMN(BD242))</f>
        <v/>
      </c>
      <c r="BE242">
        <f>INDEX('Input EIA SEDS'!$A:$BZ, $A242, COLUMN(BE242))</f>
        <v/>
      </c>
      <c r="BF242">
        <f>INDEX('Input EIA SEDS'!$A:$BZ, $A242, COLUMN(BF242))</f>
        <v/>
      </c>
      <c r="BG242">
        <f>INDEX('Input EIA SEDS'!$A:$BZ, $A242, COLUMN(BG242))</f>
        <v/>
      </c>
      <c r="BH242">
        <f>INDEX('Input EIA SEDS'!$A:$BZ, $A242, COLUMN(BH242))</f>
        <v/>
      </c>
      <c r="BI242">
        <f>INDEX('Input EIA SEDS'!$A:$BZ, $A242, COLUMN(BI242))</f>
        <v/>
      </c>
      <c r="BJ242">
        <f>INDEX('Input EIA SEDS'!$A:$BZ, $A242, COLUMN(BJ242))</f>
        <v/>
      </c>
      <c r="BK242">
        <f>INDEX('Input EIA SEDS'!$A:$BZ, $A242, COLUMN(BK242))</f>
        <v/>
      </c>
      <c r="BL242">
        <f>INDEX('Input EIA SEDS'!$A:$BZ, $A242, COLUMN(BL242))</f>
        <v/>
      </c>
      <c r="BM242">
        <f>INDEX('Input EIA SEDS'!$A:$BZ, $A242, COLUMN(BM242))</f>
        <v/>
      </c>
      <c r="BN242">
        <f>INDEX('Input EIA SEDS'!$A:$BZ, $A242, COLUMN(BN242))</f>
        <v/>
      </c>
      <c r="BO242">
        <f>INDEX('Input EIA SEDS'!$A:$BZ, $A242, COLUMN(BO242))</f>
        <v/>
      </c>
      <c r="BP242">
        <f>INDEX('Input EIA SEDS'!$A:$BZ, $A242, COLUMN(BP242))</f>
        <v/>
      </c>
      <c r="BQ242">
        <f>INDEX('Input EIA SEDS'!$A:$BZ, $A242, COLUMN(BQ242))</f>
        <v/>
      </c>
      <c r="BR242">
        <f>INDEX('Input EIA SEDS'!$A:$BZ, $A242, COLUMN(BR242))</f>
        <v/>
      </c>
      <c r="BS242">
        <f>INDEX('Input EIA SEDS'!$A:$BZ, $A242, COLUMN(BS242))</f>
        <v/>
      </c>
      <c r="BT242">
        <f>INDEX('Input EIA SEDS'!$A:$BZ, $A242, COLUMN(BT242))</f>
        <v/>
      </c>
      <c r="BU242">
        <f>INDEX('Input EIA SEDS'!$A:$BZ, $A242, COLUMN(BU242))</f>
        <v/>
      </c>
      <c r="BV242">
        <f>INDEX('Input EIA SEDS'!$A:$BZ, $A242, COLUMN(BV242))</f>
        <v/>
      </c>
      <c r="BW242">
        <f>INDEX('Input EIA SEDS'!$A:$BZ, $A242, COLUMN(BW242))</f>
        <v/>
      </c>
    </row>
    <row r="243" spans="1:75">
      <c r="A243">
        <f>MATCH($C243,'Input EIA SEDS'!$C:$C,0)</f>
        <v/>
      </c>
      <c r="B243">
        <f>INDEX('Input EIA SEDS'!$A:$BZ, $A243, COLUMN(B243))</f>
        <v/>
      </c>
      <c r="C243" t="s">
        <v>1604</v>
      </c>
      <c r="D243">
        <f>INDEX('Input EIA SEDS'!$A:$BZ, $A243, COLUMN(D243))</f>
        <v/>
      </c>
      <c r="E243">
        <f>INDEX('Input EIA SEDS'!$A:$BZ, $A243, COLUMN(E243))</f>
        <v/>
      </c>
      <c r="F243">
        <f>INDEX('Input EIA SEDS'!$A:$BZ, $A243, COLUMN(F243))</f>
        <v/>
      </c>
      <c r="G243">
        <f>INDEX('Input EIA SEDS'!$A:$BZ, $A243, COLUMN(G243))</f>
        <v/>
      </c>
      <c r="H243">
        <f>INDEX('Input EIA SEDS'!$A:$BZ, $A243, COLUMN(H243))</f>
        <v/>
      </c>
      <c r="I243">
        <f>INDEX('Input EIA SEDS'!$A:$BZ, $A243, COLUMN(I243))</f>
        <v/>
      </c>
      <c r="J243">
        <f>INDEX('Input EIA SEDS'!$A:$BZ, $A243, COLUMN(J243))</f>
        <v/>
      </c>
      <c r="K243">
        <f>INDEX('Input EIA SEDS'!$A:$BZ, $A243, COLUMN(K243))</f>
        <v/>
      </c>
      <c r="L243">
        <f>INDEX('Input EIA SEDS'!$A:$BZ, $A243, COLUMN(L243))</f>
        <v/>
      </c>
      <c r="M243">
        <f>INDEX('Input EIA SEDS'!$A:$BZ, $A243, COLUMN(M243))</f>
        <v/>
      </c>
      <c r="N243">
        <f>INDEX('Input EIA SEDS'!$A:$BZ, $A243, COLUMN(N243))</f>
        <v/>
      </c>
      <c r="O243">
        <f>INDEX('Input EIA SEDS'!$A:$BZ, $A243, COLUMN(O243))</f>
        <v/>
      </c>
      <c r="P243">
        <f>INDEX('Input EIA SEDS'!$A:$BZ, $A243, COLUMN(P243))</f>
        <v/>
      </c>
      <c r="Q243">
        <f>INDEX('Input EIA SEDS'!$A:$BZ, $A243, COLUMN(Q243))</f>
        <v/>
      </c>
      <c r="R243">
        <f>INDEX('Input EIA SEDS'!$A:$BZ, $A243, COLUMN(R243))</f>
        <v/>
      </c>
      <c r="S243">
        <f>INDEX('Input EIA SEDS'!$A:$BZ, $A243, COLUMN(S243))</f>
        <v/>
      </c>
      <c r="T243">
        <f>INDEX('Input EIA SEDS'!$A:$BZ, $A243, COLUMN(T243))</f>
        <v/>
      </c>
      <c r="U243">
        <f>INDEX('Input EIA SEDS'!$A:$BZ, $A243, COLUMN(U243))</f>
        <v/>
      </c>
      <c r="V243">
        <f>INDEX('Input EIA SEDS'!$A:$BZ, $A243, COLUMN(V243))</f>
        <v/>
      </c>
      <c r="W243">
        <f>INDEX('Input EIA SEDS'!$A:$BZ, $A243, COLUMN(W243))</f>
        <v/>
      </c>
      <c r="X243">
        <f>INDEX('Input EIA SEDS'!$A:$BZ, $A243, COLUMN(X243))</f>
        <v/>
      </c>
      <c r="Y243">
        <f>INDEX('Input EIA SEDS'!$A:$BZ, $A243, COLUMN(Y243))</f>
        <v/>
      </c>
      <c r="Z243">
        <f>INDEX('Input EIA SEDS'!$A:$BZ, $A243, COLUMN(Z243))</f>
        <v/>
      </c>
      <c r="AA243">
        <f>INDEX('Input EIA SEDS'!$A:$BZ, $A243, COLUMN(AA243))</f>
        <v/>
      </c>
      <c r="AB243">
        <f>INDEX('Input EIA SEDS'!$A:$BZ, $A243, COLUMN(AB243))</f>
        <v/>
      </c>
      <c r="AC243">
        <f>INDEX('Input EIA SEDS'!$A:$BZ, $A243, COLUMN(AC243))</f>
        <v/>
      </c>
      <c r="AD243">
        <f>INDEX('Input EIA SEDS'!$A:$BZ, $A243, COLUMN(AD243))</f>
        <v/>
      </c>
      <c r="AE243">
        <f>INDEX('Input EIA SEDS'!$A:$BZ, $A243, COLUMN(AE243))</f>
        <v/>
      </c>
      <c r="AF243">
        <f>INDEX('Input EIA SEDS'!$A:$BZ, $A243, COLUMN(AF243))</f>
        <v/>
      </c>
      <c r="AG243">
        <f>INDEX('Input EIA SEDS'!$A:$BZ, $A243, COLUMN(AG243))</f>
        <v/>
      </c>
      <c r="AH243">
        <f>INDEX('Input EIA SEDS'!$A:$BZ, $A243, COLUMN(AH243))</f>
        <v/>
      </c>
      <c r="AI243">
        <f>INDEX('Input EIA SEDS'!$A:$BZ, $A243, COLUMN(AI243))</f>
        <v/>
      </c>
      <c r="AJ243">
        <f>INDEX('Input EIA SEDS'!$A:$BZ, $A243, COLUMN(AJ243))</f>
        <v/>
      </c>
      <c r="AK243">
        <f>INDEX('Input EIA SEDS'!$A:$BZ, $A243, COLUMN(AK243))</f>
        <v/>
      </c>
      <c r="AL243">
        <f>INDEX('Input EIA SEDS'!$A:$BZ, $A243, COLUMN(AL243))</f>
        <v/>
      </c>
      <c r="AM243">
        <f>INDEX('Input EIA SEDS'!$A:$BZ, $A243, COLUMN(AM243))</f>
        <v/>
      </c>
      <c r="AN243">
        <f>INDEX('Input EIA SEDS'!$A:$BZ, $A243, COLUMN(AN243))</f>
        <v/>
      </c>
      <c r="AO243">
        <f>INDEX('Input EIA SEDS'!$A:$BZ, $A243, COLUMN(AO243))</f>
        <v/>
      </c>
      <c r="AP243">
        <f>INDEX('Input EIA SEDS'!$A:$BZ, $A243, COLUMN(AP243))</f>
        <v/>
      </c>
      <c r="AQ243">
        <f>INDEX('Input EIA SEDS'!$A:$BZ, $A243, COLUMN(AQ243))</f>
        <v/>
      </c>
      <c r="AR243">
        <f>INDEX('Input EIA SEDS'!$A:$BZ, $A243, COLUMN(AR243))</f>
        <v/>
      </c>
      <c r="AS243">
        <f>INDEX('Input EIA SEDS'!$A:$BZ, $A243, COLUMN(AS243))</f>
        <v/>
      </c>
      <c r="AT243">
        <f>INDEX('Input EIA SEDS'!$A:$BZ, $A243, COLUMN(AT243))</f>
        <v/>
      </c>
      <c r="AU243">
        <f>INDEX('Input EIA SEDS'!$A:$BZ, $A243, COLUMN(AU243))</f>
        <v/>
      </c>
      <c r="AV243">
        <f>INDEX('Input EIA SEDS'!$A:$BZ, $A243, COLUMN(AV243))</f>
        <v/>
      </c>
      <c r="AW243">
        <f>INDEX('Input EIA SEDS'!$A:$BZ, $A243, COLUMN(AW243))</f>
        <v/>
      </c>
      <c r="AX243">
        <f>INDEX('Input EIA SEDS'!$A:$BZ, $A243, COLUMN(AX243))</f>
        <v/>
      </c>
      <c r="AY243">
        <f>INDEX('Input EIA SEDS'!$A:$BZ, $A243, COLUMN(AY243))</f>
        <v/>
      </c>
      <c r="AZ243">
        <f>INDEX('Input EIA SEDS'!$A:$BZ, $A243, COLUMN(AZ243))</f>
        <v/>
      </c>
      <c r="BA243">
        <f>INDEX('Input EIA SEDS'!$A:$BZ, $A243, COLUMN(BA243))</f>
        <v/>
      </c>
      <c r="BB243">
        <f>INDEX('Input EIA SEDS'!$A:$BZ, $A243, COLUMN(BB243))</f>
        <v/>
      </c>
      <c r="BC243">
        <f>INDEX('Input EIA SEDS'!$A:$BZ, $A243, COLUMN(BC243))</f>
        <v/>
      </c>
      <c r="BD243">
        <f>INDEX('Input EIA SEDS'!$A:$BZ, $A243, COLUMN(BD243))</f>
        <v/>
      </c>
      <c r="BE243">
        <f>INDEX('Input EIA SEDS'!$A:$BZ, $A243, COLUMN(BE243))</f>
        <v/>
      </c>
      <c r="BF243">
        <f>INDEX('Input EIA SEDS'!$A:$BZ, $A243, COLUMN(BF243))</f>
        <v/>
      </c>
      <c r="BG243">
        <f>INDEX('Input EIA SEDS'!$A:$BZ, $A243, COLUMN(BG243))</f>
        <v/>
      </c>
      <c r="BH243">
        <f>INDEX('Input EIA SEDS'!$A:$BZ, $A243, COLUMN(BH243))</f>
        <v/>
      </c>
      <c r="BI243">
        <f>INDEX('Input EIA SEDS'!$A:$BZ, $A243, COLUMN(BI243))</f>
        <v/>
      </c>
      <c r="BJ243">
        <f>INDEX('Input EIA SEDS'!$A:$BZ, $A243, COLUMN(BJ243))</f>
        <v/>
      </c>
      <c r="BK243">
        <f>INDEX('Input EIA SEDS'!$A:$BZ, $A243, COLUMN(BK243))</f>
        <v/>
      </c>
      <c r="BL243">
        <f>INDEX('Input EIA SEDS'!$A:$BZ, $A243, COLUMN(BL243))</f>
        <v/>
      </c>
      <c r="BM243">
        <f>INDEX('Input EIA SEDS'!$A:$BZ, $A243, COLUMN(BM243))</f>
        <v/>
      </c>
      <c r="BN243">
        <f>INDEX('Input EIA SEDS'!$A:$BZ, $A243, COLUMN(BN243))</f>
        <v/>
      </c>
      <c r="BO243">
        <f>INDEX('Input EIA SEDS'!$A:$BZ, $A243, COLUMN(BO243))</f>
        <v/>
      </c>
      <c r="BP243">
        <f>INDEX('Input EIA SEDS'!$A:$BZ, $A243, COLUMN(BP243))</f>
        <v/>
      </c>
      <c r="BQ243">
        <f>INDEX('Input EIA SEDS'!$A:$BZ, $A243, COLUMN(BQ243))</f>
        <v/>
      </c>
      <c r="BR243">
        <f>INDEX('Input EIA SEDS'!$A:$BZ, $A243, COLUMN(BR243))</f>
        <v/>
      </c>
      <c r="BS243">
        <f>INDEX('Input EIA SEDS'!$A:$BZ, $A243, COLUMN(BS243))</f>
        <v/>
      </c>
      <c r="BT243">
        <f>INDEX('Input EIA SEDS'!$A:$BZ, $A243, COLUMN(BT243))</f>
        <v/>
      </c>
      <c r="BU243">
        <f>INDEX('Input EIA SEDS'!$A:$BZ, $A243, COLUMN(BU243))</f>
        <v/>
      </c>
      <c r="BV243">
        <f>INDEX('Input EIA SEDS'!$A:$BZ, $A243, COLUMN(BV243))</f>
        <v/>
      </c>
      <c r="BW243">
        <f>INDEX('Input EIA SEDS'!$A:$BZ, $A243, COLUMN(BW243))</f>
        <v/>
      </c>
    </row>
    <row r="244" spans="1:75">
      <c r="A244">
        <f>MATCH($C244,'Input EIA SEDS'!$C:$C,0)</f>
        <v/>
      </c>
      <c r="B244">
        <f>INDEX('Input EIA SEDS'!$A:$BZ, $A244, COLUMN(B244))</f>
        <v/>
      </c>
      <c r="C244" t="s">
        <v>1606</v>
      </c>
      <c r="D244">
        <f>INDEX('Input EIA SEDS'!$A:$BZ, $A244, COLUMN(D244))</f>
        <v/>
      </c>
      <c r="E244">
        <f>INDEX('Input EIA SEDS'!$A:$BZ, $A244, COLUMN(E244))</f>
        <v/>
      </c>
      <c r="F244">
        <f>INDEX('Input EIA SEDS'!$A:$BZ, $A244, COLUMN(F244))</f>
        <v/>
      </c>
      <c r="G244">
        <f>INDEX('Input EIA SEDS'!$A:$BZ, $A244, COLUMN(G244))</f>
        <v/>
      </c>
      <c r="H244">
        <f>INDEX('Input EIA SEDS'!$A:$BZ, $A244, COLUMN(H244))</f>
        <v/>
      </c>
      <c r="I244">
        <f>INDEX('Input EIA SEDS'!$A:$BZ, $A244, COLUMN(I244))</f>
        <v/>
      </c>
      <c r="J244">
        <f>INDEX('Input EIA SEDS'!$A:$BZ, $A244, COLUMN(J244))</f>
        <v/>
      </c>
      <c r="K244">
        <f>INDEX('Input EIA SEDS'!$A:$BZ, $A244, COLUMN(K244))</f>
        <v/>
      </c>
      <c r="L244">
        <f>INDEX('Input EIA SEDS'!$A:$BZ, $A244, COLUMN(L244))</f>
        <v/>
      </c>
      <c r="M244">
        <f>INDEX('Input EIA SEDS'!$A:$BZ, $A244, COLUMN(M244))</f>
        <v/>
      </c>
      <c r="N244">
        <f>INDEX('Input EIA SEDS'!$A:$BZ, $A244, COLUMN(N244))</f>
        <v/>
      </c>
      <c r="O244">
        <f>INDEX('Input EIA SEDS'!$A:$BZ, $A244, COLUMN(O244))</f>
        <v/>
      </c>
      <c r="P244">
        <f>INDEX('Input EIA SEDS'!$A:$BZ, $A244, COLUMN(P244))</f>
        <v/>
      </c>
      <c r="Q244">
        <f>INDEX('Input EIA SEDS'!$A:$BZ, $A244, COLUMN(Q244))</f>
        <v/>
      </c>
      <c r="R244">
        <f>INDEX('Input EIA SEDS'!$A:$BZ, $A244, COLUMN(R244))</f>
        <v/>
      </c>
      <c r="S244">
        <f>INDEX('Input EIA SEDS'!$A:$BZ, $A244, COLUMN(S244))</f>
        <v/>
      </c>
      <c r="T244">
        <f>INDEX('Input EIA SEDS'!$A:$BZ, $A244, COLUMN(T244))</f>
        <v/>
      </c>
      <c r="U244">
        <f>INDEX('Input EIA SEDS'!$A:$BZ, $A244, COLUMN(U244))</f>
        <v/>
      </c>
      <c r="V244">
        <f>INDEX('Input EIA SEDS'!$A:$BZ, $A244, COLUMN(V244))</f>
        <v/>
      </c>
      <c r="W244">
        <f>INDEX('Input EIA SEDS'!$A:$BZ, $A244, COLUMN(W244))</f>
        <v/>
      </c>
      <c r="X244">
        <f>INDEX('Input EIA SEDS'!$A:$BZ, $A244, COLUMN(X244))</f>
        <v/>
      </c>
      <c r="Y244">
        <f>INDEX('Input EIA SEDS'!$A:$BZ, $A244, COLUMN(Y244))</f>
        <v/>
      </c>
      <c r="Z244">
        <f>INDEX('Input EIA SEDS'!$A:$BZ, $A244, COLUMN(Z244))</f>
        <v/>
      </c>
      <c r="AA244">
        <f>INDEX('Input EIA SEDS'!$A:$BZ, $A244, COLUMN(AA244))</f>
        <v/>
      </c>
      <c r="AB244">
        <f>INDEX('Input EIA SEDS'!$A:$BZ, $A244, COLUMN(AB244))</f>
        <v/>
      </c>
      <c r="AC244">
        <f>INDEX('Input EIA SEDS'!$A:$BZ, $A244, COLUMN(AC244))</f>
        <v/>
      </c>
      <c r="AD244">
        <f>INDEX('Input EIA SEDS'!$A:$BZ, $A244, COLUMN(AD244))</f>
        <v/>
      </c>
      <c r="AE244">
        <f>INDEX('Input EIA SEDS'!$A:$BZ, $A244, COLUMN(AE244))</f>
        <v/>
      </c>
      <c r="AF244">
        <f>INDEX('Input EIA SEDS'!$A:$BZ, $A244, COLUMN(AF244))</f>
        <v/>
      </c>
      <c r="AG244">
        <f>INDEX('Input EIA SEDS'!$A:$BZ, $A244, COLUMN(AG244))</f>
        <v/>
      </c>
      <c r="AH244">
        <f>INDEX('Input EIA SEDS'!$A:$BZ, $A244, COLUMN(AH244))</f>
        <v/>
      </c>
      <c r="AI244">
        <f>INDEX('Input EIA SEDS'!$A:$BZ, $A244, COLUMN(AI244))</f>
        <v/>
      </c>
      <c r="AJ244">
        <f>INDEX('Input EIA SEDS'!$A:$BZ, $A244, COLUMN(AJ244))</f>
        <v/>
      </c>
      <c r="AK244">
        <f>INDEX('Input EIA SEDS'!$A:$BZ, $A244, COLUMN(AK244))</f>
        <v/>
      </c>
      <c r="AL244">
        <f>INDEX('Input EIA SEDS'!$A:$BZ, $A244, COLUMN(AL244))</f>
        <v/>
      </c>
      <c r="AM244">
        <f>INDEX('Input EIA SEDS'!$A:$BZ, $A244, COLUMN(AM244))</f>
        <v/>
      </c>
      <c r="AN244">
        <f>INDEX('Input EIA SEDS'!$A:$BZ, $A244, COLUMN(AN244))</f>
        <v/>
      </c>
      <c r="AO244">
        <f>INDEX('Input EIA SEDS'!$A:$BZ, $A244, COLUMN(AO244))</f>
        <v/>
      </c>
      <c r="AP244">
        <f>INDEX('Input EIA SEDS'!$A:$BZ, $A244, COLUMN(AP244))</f>
        <v/>
      </c>
      <c r="AQ244">
        <f>INDEX('Input EIA SEDS'!$A:$BZ, $A244, COLUMN(AQ244))</f>
        <v/>
      </c>
      <c r="AR244">
        <f>INDEX('Input EIA SEDS'!$A:$BZ, $A244, COLUMN(AR244))</f>
        <v/>
      </c>
      <c r="AS244">
        <f>INDEX('Input EIA SEDS'!$A:$BZ, $A244, COLUMN(AS244))</f>
        <v/>
      </c>
      <c r="AT244">
        <f>INDEX('Input EIA SEDS'!$A:$BZ, $A244, COLUMN(AT244))</f>
        <v/>
      </c>
      <c r="AU244">
        <f>INDEX('Input EIA SEDS'!$A:$BZ, $A244, COLUMN(AU244))</f>
        <v/>
      </c>
      <c r="AV244">
        <f>INDEX('Input EIA SEDS'!$A:$BZ, $A244, COLUMN(AV244))</f>
        <v/>
      </c>
      <c r="AW244">
        <f>INDEX('Input EIA SEDS'!$A:$BZ, $A244, COLUMN(AW244))</f>
        <v/>
      </c>
      <c r="AX244">
        <f>INDEX('Input EIA SEDS'!$A:$BZ, $A244, COLUMN(AX244))</f>
        <v/>
      </c>
      <c r="AY244">
        <f>INDEX('Input EIA SEDS'!$A:$BZ, $A244, COLUMN(AY244))</f>
        <v/>
      </c>
      <c r="AZ244">
        <f>INDEX('Input EIA SEDS'!$A:$BZ, $A244, COLUMN(AZ244))</f>
        <v/>
      </c>
      <c r="BA244">
        <f>INDEX('Input EIA SEDS'!$A:$BZ, $A244, COLUMN(BA244))</f>
        <v/>
      </c>
      <c r="BB244">
        <f>INDEX('Input EIA SEDS'!$A:$BZ, $A244, COLUMN(BB244))</f>
        <v/>
      </c>
      <c r="BC244">
        <f>INDEX('Input EIA SEDS'!$A:$BZ, $A244, COLUMN(BC244))</f>
        <v/>
      </c>
      <c r="BD244">
        <f>INDEX('Input EIA SEDS'!$A:$BZ, $A244, COLUMN(BD244))</f>
        <v/>
      </c>
      <c r="BE244">
        <f>INDEX('Input EIA SEDS'!$A:$BZ, $A244, COLUMN(BE244))</f>
        <v/>
      </c>
      <c r="BF244">
        <f>INDEX('Input EIA SEDS'!$A:$BZ, $A244, COLUMN(BF244))</f>
        <v/>
      </c>
      <c r="BG244">
        <f>INDEX('Input EIA SEDS'!$A:$BZ, $A244, COLUMN(BG244))</f>
        <v/>
      </c>
      <c r="BH244">
        <f>INDEX('Input EIA SEDS'!$A:$BZ, $A244, COLUMN(BH244))</f>
        <v/>
      </c>
      <c r="BI244">
        <f>INDEX('Input EIA SEDS'!$A:$BZ, $A244, COLUMN(BI244))</f>
        <v/>
      </c>
      <c r="BJ244">
        <f>INDEX('Input EIA SEDS'!$A:$BZ, $A244, COLUMN(BJ244))</f>
        <v/>
      </c>
      <c r="BK244">
        <f>INDEX('Input EIA SEDS'!$A:$BZ, $A244, COLUMN(BK244))</f>
        <v/>
      </c>
      <c r="BL244">
        <f>INDEX('Input EIA SEDS'!$A:$BZ, $A244, COLUMN(BL244))</f>
        <v/>
      </c>
      <c r="BM244">
        <f>INDEX('Input EIA SEDS'!$A:$BZ, $A244, COLUMN(BM244))</f>
        <v/>
      </c>
      <c r="BN244">
        <f>INDEX('Input EIA SEDS'!$A:$BZ, $A244, COLUMN(BN244))</f>
        <v/>
      </c>
      <c r="BO244">
        <f>INDEX('Input EIA SEDS'!$A:$BZ, $A244, COLUMN(BO244))</f>
        <v/>
      </c>
      <c r="BP244">
        <f>INDEX('Input EIA SEDS'!$A:$BZ, $A244, COLUMN(BP244))</f>
        <v/>
      </c>
      <c r="BQ244">
        <f>INDEX('Input EIA SEDS'!$A:$BZ, $A244, COLUMN(BQ244))</f>
        <v/>
      </c>
      <c r="BR244">
        <f>INDEX('Input EIA SEDS'!$A:$BZ, $A244, COLUMN(BR244))</f>
        <v/>
      </c>
      <c r="BS244">
        <f>INDEX('Input EIA SEDS'!$A:$BZ, $A244, COLUMN(BS244))</f>
        <v/>
      </c>
      <c r="BT244">
        <f>INDEX('Input EIA SEDS'!$A:$BZ, $A244, COLUMN(BT244))</f>
        <v/>
      </c>
      <c r="BU244">
        <f>INDEX('Input EIA SEDS'!$A:$BZ, $A244, COLUMN(BU244))</f>
        <v/>
      </c>
      <c r="BV244">
        <f>INDEX('Input EIA SEDS'!$A:$BZ, $A244, COLUMN(BV244))</f>
        <v/>
      </c>
      <c r="BW244">
        <f>INDEX('Input EIA SEDS'!$A:$BZ, $A244, COLUMN(BW244))</f>
        <v/>
      </c>
    </row>
    <row r="245" spans="1:75">
      <c r="A245">
        <f>MATCH($C245,'Input EIA SEDS'!$C:$C,0)</f>
        <v/>
      </c>
      <c r="B245">
        <f>INDEX('Input EIA SEDS'!$A:$BZ, $A245, COLUMN(B245))</f>
        <v/>
      </c>
      <c r="C245" t="s">
        <v>1612</v>
      </c>
      <c r="D245">
        <f>INDEX('Input EIA SEDS'!$A:$BZ, $A245, COLUMN(D245))</f>
        <v/>
      </c>
      <c r="E245">
        <f>INDEX('Input EIA SEDS'!$A:$BZ, $A245, COLUMN(E245))</f>
        <v/>
      </c>
      <c r="F245">
        <f>INDEX('Input EIA SEDS'!$A:$BZ, $A245, COLUMN(F245))</f>
        <v/>
      </c>
      <c r="G245">
        <f>INDEX('Input EIA SEDS'!$A:$BZ, $A245, COLUMN(G245))</f>
        <v/>
      </c>
      <c r="H245">
        <f>INDEX('Input EIA SEDS'!$A:$BZ, $A245, COLUMN(H245))</f>
        <v/>
      </c>
      <c r="I245">
        <f>INDEX('Input EIA SEDS'!$A:$BZ, $A245, COLUMN(I245))</f>
        <v/>
      </c>
      <c r="J245">
        <f>INDEX('Input EIA SEDS'!$A:$BZ, $A245, COLUMN(J245))</f>
        <v/>
      </c>
      <c r="K245">
        <f>INDEX('Input EIA SEDS'!$A:$BZ, $A245, COLUMN(K245))</f>
        <v/>
      </c>
      <c r="L245">
        <f>INDEX('Input EIA SEDS'!$A:$BZ, $A245, COLUMN(L245))</f>
        <v/>
      </c>
      <c r="M245">
        <f>INDEX('Input EIA SEDS'!$A:$BZ, $A245, COLUMN(M245))</f>
        <v/>
      </c>
      <c r="N245">
        <f>INDEX('Input EIA SEDS'!$A:$BZ, $A245, COLUMN(N245))</f>
        <v/>
      </c>
      <c r="O245">
        <f>INDEX('Input EIA SEDS'!$A:$BZ, $A245, COLUMN(O245))</f>
        <v/>
      </c>
      <c r="P245">
        <f>INDEX('Input EIA SEDS'!$A:$BZ, $A245, COLUMN(P245))</f>
        <v/>
      </c>
      <c r="Q245">
        <f>INDEX('Input EIA SEDS'!$A:$BZ, $A245, COLUMN(Q245))</f>
        <v/>
      </c>
      <c r="R245">
        <f>INDEX('Input EIA SEDS'!$A:$BZ, $A245, COLUMN(R245))</f>
        <v/>
      </c>
      <c r="S245">
        <f>INDEX('Input EIA SEDS'!$A:$BZ, $A245, COLUMN(S245))</f>
        <v/>
      </c>
      <c r="T245">
        <f>INDEX('Input EIA SEDS'!$A:$BZ, $A245, COLUMN(T245))</f>
        <v/>
      </c>
      <c r="U245">
        <f>INDEX('Input EIA SEDS'!$A:$BZ, $A245, COLUMN(U245))</f>
        <v/>
      </c>
      <c r="V245">
        <f>INDEX('Input EIA SEDS'!$A:$BZ, $A245, COLUMN(V245))</f>
        <v/>
      </c>
      <c r="W245">
        <f>INDEX('Input EIA SEDS'!$A:$BZ, $A245, COLUMN(W245))</f>
        <v/>
      </c>
      <c r="X245">
        <f>INDEX('Input EIA SEDS'!$A:$BZ, $A245, COLUMN(X245))</f>
        <v/>
      </c>
      <c r="Y245">
        <f>INDEX('Input EIA SEDS'!$A:$BZ, $A245, COLUMN(Y245))</f>
        <v/>
      </c>
      <c r="Z245">
        <f>INDEX('Input EIA SEDS'!$A:$BZ, $A245, COLUMN(Z245))</f>
        <v/>
      </c>
      <c r="AA245">
        <f>INDEX('Input EIA SEDS'!$A:$BZ, $A245, COLUMN(AA245))</f>
        <v/>
      </c>
      <c r="AB245">
        <f>INDEX('Input EIA SEDS'!$A:$BZ, $A245, COLUMN(AB245))</f>
        <v/>
      </c>
      <c r="AC245">
        <f>INDEX('Input EIA SEDS'!$A:$BZ, $A245, COLUMN(AC245))</f>
        <v/>
      </c>
      <c r="AD245">
        <f>INDEX('Input EIA SEDS'!$A:$BZ, $A245, COLUMN(AD245))</f>
        <v/>
      </c>
      <c r="AE245">
        <f>INDEX('Input EIA SEDS'!$A:$BZ, $A245, COLUMN(AE245))</f>
        <v/>
      </c>
      <c r="AF245">
        <f>INDEX('Input EIA SEDS'!$A:$BZ, $A245, COLUMN(AF245))</f>
        <v/>
      </c>
      <c r="AG245">
        <f>INDEX('Input EIA SEDS'!$A:$BZ, $A245, COLUMN(AG245))</f>
        <v/>
      </c>
      <c r="AH245">
        <f>INDEX('Input EIA SEDS'!$A:$BZ, $A245, COLUMN(AH245))</f>
        <v/>
      </c>
      <c r="AI245">
        <f>INDEX('Input EIA SEDS'!$A:$BZ, $A245, COLUMN(AI245))</f>
        <v/>
      </c>
      <c r="AJ245">
        <f>INDEX('Input EIA SEDS'!$A:$BZ, $A245, COLUMN(AJ245))</f>
        <v/>
      </c>
      <c r="AK245">
        <f>INDEX('Input EIA SEDS'!$A:$BZ, $A245, COLUMN(AK245))</f>
        <v/>
      </c>
      <c r="AL245">
        <f>INDEX('Input EIA SEDS'!$A:$BZ, $A245, COLUMN(AL245))</f>
        <v/>
      </c>
      <c r="AM245">
        <f>INDEX('Input EIA SEDS'!$A:$BZ, $A245, COLUMN(AM245))</f>
        <v/>
      </c>
      <c r="AN245">
        <f>INDEX('Input EIA SEDS'!$A:$BZ, $A245, COLUMN(AN245))</f>
        <v/>
      </c>
      <c r="AO245">
        <f>INDEX('Input EIA SEDS'!$A:$BZ, $A245, COLUMN(AO245))</f>
        <v/>
      </c>
      <c r="AP245">
        <f>INDEX('Input EIA SEDS'!$A:$BZ, $A245, COLUMN(AP245))</f>
        <v/>
      </c>
      <c r="AQ245">
        <f>INDEX('Input EIA SEDS'!$A:$BZ, $A245, COLUMN(AQ245))</f>
        <v/>
      </c>
      <c r="AR245">
        <f>INDEX('Input EIA SEDS'!$A:$BZ, $A245, COLUMN(AR245))</f>
        <v/>
      </c>
      <c r="AS245">
        <f>INDEX('Input EIA SEDS'!$A:$BZ, $A245, COLUMN(AS245))</f>
        <v/>
      </c>
      <c r="AT245">
        <f>INDEX('Input EIA SEDS'!$A:$BZ, $A245, COLUMN(AT245))</f>
        <v/>
      </c>
      <c r="AU245">
        <f>INDEX('Input EIA SEDS'!$A:$BZ, $A245, COLUMN(AU245))</f>
        <v/>
      </c>
      <c r="AV245">
        <f>INDEX('Input EIA SEDS'!$A:$BZ, $A245, COLUMN(AV245))</f>
        <v/>
      </c>
      <c r="AW245">
        <f>INDEX('Input EIA SEDS'!$A:$BZ, $A245, COLUMN(AW245))</f>
        <v/>
      </c>
      <c r="AX245">
        <f>INDEX('Input EIA SEDS'!$A:$BZ, $A245, COLUMN(AX245))</f>
        <v/>
      </c>
      <c r="AY245">
        <f>INDEX('Input EIA SEDS'!$A:$BZ, $A245, COLUMN(AY245))</f>
        <v/>
      </c>
      <c r="AZ245">
        <f>INDEX('Input EIA SEDS'!$A:$BZ, $A245, COLUMN(AZ245))</f>
        <v/>
      </c>
      <c r="BA245">
        <f>INDEX('Input EIA SEDS'!$A:$BZ, $A245, COLUMN(BA245))</f>
        <v/>
      </c>
      <c r="BB245">
        <f>INDEX('Input EIA SEDS'!$A:$BZ, $A245, COLUMN(BB245))</f>
        <v/>
      </c>
      <c r="BC245">
        <f>INDEX('Input EIA SEDS'!$A:$BZ, $A245, COLUMN(BC245))</f>
        <v/>
      </c>
      <c r="BD245">
        <f>INDEX('Input EIA SEDS'!$A:$BZ, $A245, COLUMN(BD245))</f>
        <v/>
      </c>
      <c r="BE245">
        <f>INDEX('Input EIA SEDS'!$A:$BZ, $A245, COLUMN(BE245))</f>
        <v/>
      </c>
      <c r="BF245">
        <f>INDEX('Input EIA SEDS'!$A:$BZ, $A245, COLUMN(BF245))</f>
        <v/>
      </c>
      <c r="BG245">
        <f>INDEX('Input EIA SEDS'!$A:$BZ, $A245, COLUMN(BG245))</f>
        <v/>
      </c>
      <c r="BH245">
        <f>INDEX('Input EIA SEDS'!$A:$BZ, $A245, COLUMN(BH245))</f>
        <v/>
      </c>
      <c r="BI245">
        <f>INDEX('Input EIA SEDS'!$A:$BZ, $A245, COLUMN(BI245))</f>
        <v/>
      </c>
      <c r="BJ245">
        <f>INDEX('Input EIA SEDS'!$A:$BZ, $A245, COLUMN(BJ245))</f>
        <v/>
      </c>
      <c r="BK245">
        <f>INDEX('Input EIA SEDS'!$A:$BZ, $A245, COLUMN(BK245))</f>
        <v/>
      </c>
      <c r="BL245">
        <f>INDEX('Input EIA SEDS'!$A:$BZ, $A245, COLUMN(BL245))</f>
        <v/>
      </c>
      <c r="BM245">
        <f>INDEX('Input EIA SEDS'!$A:$BZ, $A245, COLUMN(BM245))</f>
        <v/>
      </c>
      <c r="BN245">
        <f>INDEX('Input EIA SEDS'!$A:$BZ, $A245, COLUMN(BN245))</f>
        <v/>
      </c>
      <c r="BO245">
        <f>INDEX('Input EIA SEDS'!$A:$BZ, $A245, COLUMN(BO245))</f>
        <v/>
      </c>
      <c r="BP245">
        <f>INDEX('Input EIA SEDS'!$A:$BZ, $A245, COLUMN(BP245))</f>
        <v/>
      </c>
      <c r="BQ245">
        <f>INDEX('Input EIA SEDS'!$A:$BZ, $A245, COLUMN(BQ245))</f>
        <v/>
      </c>
      <c r="BR245">
        <f>INDEX('Input EIA SEDS'!$A:$BZ, $A245, COLUMN(BR245))</f>
        <v/>
      </c>
      <c r="BS245">
        <f>INDEX('Input EIA SEDS'!$A:$BZ, $A245, COLUMN(BS245))</f>
        <v/>
      </c>
      <c r="BT245">
        <f>INDEX('Input EIA SEDS'!$A:$BZ, $A245, COLUMN(BT245))</f>
        <v/>
      </c>
      <c r="BU245">
        <f>INDEX('Input EIA SEDS'!$A:$BZ, $A245, COLUMN(BU245))</f>
        <v/>
      </c>
      <c r="BV245">
        <f>INDEX('Input EIA SEDS'!$A:$BZ, $A245, COLUMN(BV245))</f>
        <v/>
      </c>
      <c r="BW245">
        <f>INDEX('Input EIA SEDS'!$A:$BZ, $A245, COLUMN(BW245))</f>
        <v/>
      </c>
    </row>
    <row r="246" spans="1:75">
      <c r="A246">
        <f>MATCH($C246,'Input EIA SEDS'!$C:$C,0)</f>
        <v/>
      </c>
      <c r="B246">
        <f>INDEX('Input EIA SEDS'!$A:$BZ, $A246, COLUMN(B246))</f>
        <v/>
      </c>
      <c r="C246" t="s">
        <v>1614</v>
      </c>
      <c r="D246">
        <f>INDEX('Input EIA SEDS'!$A:$BZ, $A246, COLUMN(D246))</f>
        <v/>
      </c>
      <c r="E246">
        <f>INDEX('Input EIA SEDS'!$A:$BZ, $A246, COLUMN(E246))</f>
        <v/>
      </c>
      <c r="F246">
        <f>INDEX('Input EIA SEDS'!$A:$BZ, $A246, COLUMN(F246))</f>
        <v/>
      </c>
      <c r="G246">
        <f>INDEX('Input EIA SEDS'!$A:$BZ, $A246, COLUMN(G246))</f>
        <v/>
      </c>
      <c r="H246">
        <f>INDEX('Input EIA SEDS'!$A:$BZ, $A246, COLUMN(H246))</f>
        <v/>
      </c>
      <c r="I246">
        <f>INDEX('Input EIA SEDS'!$A:$BZ, $A246, COLUMN(I246))</f>
        <v/>
      </c>
      <c r="J246">
        <f>INDEX('Input EIA SEDS'!$A:$BZ, $A246, COLUMN(J246))</f>
        <v/>
      </c>
      <c r="K246">
        <f>INDEX('Input EIA SEDS'!$A:$BZ, $A246, COLUMN(K246))</f>
        <v/>
      </c>
      <c r="L246">
        <f>INDEX('Input EIA SEDS'!$A:$BZ, $A246, COLUMN(L246))</f>
        <v/>
      </c>
      <c r="M246">
        <f>INDEX('Input EIA SEDS'!$A:$BZ, $A246, COLUMN(M246))</f>
        <v/>
      </c>
      <c r="N246">
        <f>INDEX('Input EIA SEDS'!$A:$BZ, $A246, COLUMN(N246))</f>
        <v/>
      </c>
      <c r="O246">
        <f>INDEX('Input EIA SEDS'!$A:$BZ, $A246, COLUMN(O246))</f>
        <v/>
      </c>
      <c r="P246">
        <f>INDEX('Input EIA SEDS'!$A:$BZ, $A246, COLUMN(P246))</f>
        <v/>
      </c>
      <c r="Q246">
        <f>INDEX('Input EIA SEDS'!$A:$BZ, $A246, COLUMN(Q246))</f>
        <v/>
      </c>
      <c r="R246">
        <f>INDEX('Input EIA SEDS'!$A:$BZ, $A246, COLUMN(R246))</f>
        <v/>
      </c>
      <c r="S246">
        <f>INDEX('Input EIA SEDS'!$A:$BZ, $A246, COLUMN(S246))</f>
        <v/>
      </c>
      <c r="T246">
        <f>INDEX('Input EIA SEDS'!$A:$BZ, $A246, COLUMN(T246))</f>
        <v/>
      </c>
      <c r="U246">
        <f>INDEX('Input EIA SEDS'!$A:$BZ, $A246, COLUMN(U246))</f>
        <v/>
      </c>
      <c r="V246">
        <f>INDEX('Input EIA SEDS'!$A:$BZ, $A246, COLUMN(V246))</f>
        <v/>
      </c>
      <c r="W246">
        <f>INDEX('Input EIA SEDS'!$A:$BZ, $A246, COLUMN(W246))</f>
        <v/>
      </c>
      <c r="X246">
        <f>INDEX('Input EIA SEDS'!$A:$BZ, $A246, COLUMN(X246))</f>
        <v/>
      </c>
      <c r="Y246">
        <f>INDEX('Input EIA SEDS'!$A:$BZ, $A246, COLUMN(Y246))</f>
        <v/>
      </c>
      <c r="Z246">
        <f>INDEX('Input EIA SEDS'!$A:$BZ, $A246, COLUMN(Z246))</f>
        <v/>
      </c>
      <c r="AA246">
        <f>INDEX('Input EIA SEDS'!$A:$BZ, $A246, COLUMN(AA246))</f>
        <v/>
      </c>
      <c r="AB246">
        <f>INDEX('Input EIA SEDS'!$A:$BZ, $A246, COLUMN(AB246))</f>
        <v/>
      </c>
      <c r="AC246">
        <f>INDEX('Input EIA SEDS'!$A:$BZ, $A246, COLUMN(AC246))</f>
        <v/>
      </c>
      <c r="AD246">
        <f>INDEX('Input EIA SEDS'!$A:$BZ, $A246, COLUMN(AD246))</f>
        <v/>
      </c>
      <c r="AE246">
        <f>INDEX('Input EIA SEDS'!$A:$BZ, $A246, COLUMN(AE246))</f>
        <v/>
      </c>
      <c r="AF246">
        <f>INDEX('Input EIA SEDS'!$A:$BZ, $A246, COLUMN(AF246))</f>
        <v/>
      </c>
      <c r="AG246">
        <f>INDEX('Input EIA SEDS'!$A:$BZ, $A246, COLUMN(AG246))</f>
        <v/>
      </c>
      <c r="AH246">
        <f>INDEX('Input EIA SEDS'!$A:$BZ, $A246, COLUMN(AH246))</f>
        <v/>
      </c>
      <c r="AI246">
        <f>INDEX('Input EIA SEDS'!$A:$BZ, $A246, COLUMN(AI246))</f>
        <v/>
      </c>
      <c r="AJ246">
        <f>INDEX('Input EIA SEDS'!$A:$BZ, $A246, COLUMN(AJ246))</f>
        <v/>
      </c>
      <c r="AK246">
        <f>INDEX('Input EIA SEDS'!$A:$BZ, $A246, COLUMN(AK246))</f>
        <v/>
      </c>
      <c r="AL246">
        <f>INDEX('Input EIA SEDS'!$A:$BZ, $A246, COLUMN(AL246))</f>
        <v/>
      </c>
      <c r="AM246">
        <f>INDEX('Input EIA SEDS'!$A:$BZ, $A246, COLUMN(AM246))</f>
        <v/>
      </c>
      <c r="AN246">
        <f>INDEX('Input EIA SEDS'!$A:$BZ, $A246, COLUMN(AN246))</f>
        <v/>
      </c>
      <c r="AO246">
        <f>INDEX('Input EIA SEDS'!$A:$BZ, $A246, COLUMN(AO246))</f>
        <v/>
      </c>
      <c r="AP246">
        <f>INDEX('Input EIA SEDS'!$A:$BZ, $A246, COLUMN(AP246))</f>
        <v/>
      </c>
      <c r="AQ246">
        <f>INDEX('Input EIA SEDS'!$A:$BZ, $A246, COLUMN(AQ246))</f>
        <v/>
      </c>
      <c r="AR246">
        <f>INDEX('Input EIA SEDS'!$A:$BZ, $A246, COLUMN(AR246))</f>
        <v/>
      </c>
      <c r="AS246">
        <f>INDEX('Input EIA SEDS'!$A:$BZ, $A246, COLUMN(AS246))</f>
        <v/>
      </c>
      <c r="AT246">
        <f>INDEX('Input EIA SEDS'!$A:$BZ, $A246, COLUMN(AT246))</f>
        <v/>
      </c>
      <c r="AU246">
        <f>INDEX('Input EIA SEDS'!$A:$BZ, $A246, COLUMN(AU246))</f>
        <v/>
      </c>
      <c r="AV246">
        <f>INDEX('Input EIA SEDS'!$A:$BZ, $A246, COLUMN(AV246))</f>
        <v/>
      </c>
      <c r="AW246">
        <f>INDEX('Input EIA SEDS'!$A:$BZ, $A246, COLUMN(AW246))</f>
        <v/>
      </c>
      <c r="AX246">
        <f>INDEX('Input EIA SEDS'!$A:$BZ, $A246, COLUMN(AX246))</f>
        <v/>
      </c>
      <c r="AY246">
        <f>INDEX('Input EIA SEDS'!$A:$BZ, $A246, COLUMN(AY246))</f>
        <v/>
      </c>
      <c r="AZ246">
        <f>INDEX('Input EIA SEDS'!$A:$BZ, $A246, COLUMN(AZ246))</f>
        <v/>
      </c>
      <c r="BA246">
        <f>INDEX('Input EIA SEDS'!$A:$BZ, $A246, COLUMN(BA246))</f>
        <v/>
      </c>
      <c r="BB246">
        <f>INDEX('Input EIA SEDS'!$A:$BZ, $A246, COLUMN(BB246))</f>
        <v/>
      </c>
      <c r="BC246">
        <f>INDEX('Input EIA SEDS'!$A:$BZ, $A246, COLUMN(BC246))</f>
        <v/>
      </c>
      <c r="BD246">
        <f>INDEX('Input EIA SEDS'!$A:$BZ, $A246, COLUMN(BD246))</f>
        <v/>
      </c>
      <c r="BE246">
        <f>INDEX('Input EIA SEDS'!$A:$BZ, $A246, COLUMN(BE246))</f>
        <v/>
      </c>
      <c r="BF246">
        <f>INDEX('Input EIA SEDS'!$A:$BZ, $A246, COLUMN(BF246))</f>
        <v/>
      </c>
      <c r="BG246">
        <f>INDEX('Input EIA SEDS'!$A:$BZ, $A246, COLUMN(BG246))</f>
        <v/>
      </c>
      <c r="BH246">
        <f>INDEX('Input EIA SEDS'!$A:$BZ, $A246, COLUMN(BH246))</f>
        <v/>
      </c>
      <c r="BI246">
        <f>INDEX('Input EIA SEDS'!$A:$BZ, $A246, COLUMN(BI246))</f>
        <v/>
      </c>
      <c r="BJ246">
        <f>INDEX('Input EIA SEDS'!$A:$BZ, $A246, COLUMN(BJ246))</f>
        <v/>
      </c>
      <c r="BK246">
        <f>INDEX('Input EIA SEDS'!$A:$BZ, $A246, COLUMN(BK246))</f>
        <v/>
      </c>
      <c r="BL246">
        <f>INDEX('Input EIA SEDS'!$A:$BZ, $A246, COLUMN(BL246))</f>
        <v/>
      </c>
      <c r="BM246">
        <f>INDEX('Input EIA SEDS'!$A:$BZ, $A246, COLUMN(BM246))</f>
        <v/>
      </c>
      <c r="BN246">
        <f>INDEX('Input EIA SEDS'!$A:$BZ, $A246, COLUMN(BN246))</f>
        <v/>
      </c>
      <c r="BO246">
        <f>INDEX('Input EIA SEDS'!$A:$BZ, $A246, COLUMN(BO246))</f>
        <v/>
      </c>
      <c r="BP246">
        <f>INDEX('Input EIA SEDS'!$A:$BZ, $A246, COLUMN(BP246))</f>
        <v/>
      </c>
      <c r="BQ246">
        <f>INDEX('Input EIA SEDS'!$A:$BZ, $A246, COLUMN(BQ246))</f>
        <v/>
      </c>
      <c r="BR246">
        <f>INDEX('Input EIA SEDS'!$A:$BZ, $A246, COLUMN(BR246))</f>
        <v/>
      </c>
      <c r="BS246">
        <f>INDEX('Input EIA SEDS'!$A:$BZ, $A246, COLUMN(BS246))</f>
        <v/>
      </c>
      <c r="BT246">
        <f>INDEX('Input EIA SEDS'!$A:$BZ, $A246, COLUMN(BT246))</f>
        <v/>
      </c>
      <c r="BU246">
        <f>INDEX('Input EIA SEDS'!$A:$BZ, $A246, COLUMN(BU246))</f>
        <v/>
      </c>
      <c r="BV246">
        <f>INDEX('Input EIA SEDS'!$A:$BZ, $A246, COLUMN(BV246))</f>
        <v/>
      </c>
      <c r="BW246">
        <f>INDEX('Input EIA SEDS'!$A:$BZ, $A246, COLUMN(BW246))</f>
        <v/>
      </c>
    </row>
    <row r="247" spans="1:75">
      <c r="A247">
        <f>MATCH($C247,'Input EIA SEDS'!$C:$C,0)</f>
        <v/>
      </c>
      <c r="B247">
        <f>INDEX('Input EIA SEDS'!$A:$BZ, $A247, COLUMN(B247))</f>
        <v/>
      </c>
      <c r="C247" t="s">
        <v>1618</v>
      </c>
      <c r="D247">
        <f>INDEX('Input EIA SEDS'!$A:$BZ, $A247, COLUMN(D247))</f>
        <v/>
      </c>
      <c r="E247">
        <f>INDEX('Input EIA SEDS'!$A:$BZ, $A247, COLUMN(E247))</f>
        <v/>
      </c>
      <c r="F247">
        <f>INDEX('Input EIA SEDS'!$A:$BZ, $A247, COLUMN(F247))</f>
        <v/>
      </c>
      <c r="G247">
        <f>INDEX('Input EIA SEDS'!$A:$BZ, $A247, COLUMN(G247))</f>
        <v/>
      </c>
      <c r="H247">
        <f>INDEX('Input EIA SEDS'!$A:$BZ, $A247, COLUMN(H247))</f>
        <v/>
      </c>
      <c r="I247">
        <f>INDEX('Input EIA SEDS'!$A:$BZ, $A247, COLUMN(I247))</f>
        <v/>
      </c>
      <c r="J247">
        <f>INDEX('Input EIA SEDS'!$A:$BZ, $A247, COLUMN(J247))</f>
        <v/>
      </c>
      <c r="K247">
        <f>INDEX('Input EIA SEDS'!$A:$BZ, $A247, COLUMN(K247))</f>
        <v/>
      </c>
      <c r="L247">
        <f>INDEX('Input EIA SEDS'!$A:$BZ, $A247, COLUMN(L247))</f>
        <v/>
      </c>
      <c r="M247">
        <f>INDEX('Input EIA SEDS'!$A:$BZ, $A247, COLUMN(M247))</f>
        <v/>
      </c>
      <c r="N247">
        <f>INDEX('Input EIA SEDS'!$A:$BZ, $A247, COLUMN(N247))</f>
        <v/>
      </c>
      <c r="O247">
        <f>INDEX('Input EIA SEDS'!$A:$BZ, $A247, COLUMN(O247))</f>
        <v/>
      </c>
      <c r="P247">
        <f>INDEX('Input EIA SEDS'!$A:$BZ, $A247, COLUMN(P247))</f>
        <v/>
      </c>
      <c r="Q247">
        <f>INDEX('Input EIA SEDS'!$A:$BZ, $A247, COLUMN(Q247))</f>
        <v/>
      </c>
      <c r="R247">
        <f>INDEX('Input EIA SEDS'!$A:$BZ, $A247, COLUMN(R247))</f>
        <v/>
      </c>
      <c r="S247">
        <f>INDEX('Input EIA SEDS'!$A:$BZ, $A247, COLUMN(S247))</f>
        <v/>
      </c>
      <c r="T247">
        <f>INDEX('Input EIA SEDS'!$A:$BZ, $A247, COLUMN(T247))</f>
        <v/>
      </c>
      <c r="U247">
        <f>INDEX('Input EIA SEDS'!$A:$BZ, $A247, COLUMN(U247))</f>
        <v/>
      </c>
      <c r="V247">
        <f>INDEX('Input EIA SEDS'!$A:$BZ, $A247, COLUMN(V247))</f>
        <v/>
      </c>
      <c r="W247">
        <f>INDEX('Input EIA SEDS'!$A:$BZ, $A247, COLUMN(W247))</f>
        <v/>
      </c>
      <c r="X247">
        <f>INDEX('Input EIA SEDS'!$A:$BZ, $A247, COLUMN(X247))</f>
        <v/>
      </c>
      <c r="Y247">
        <f>INDEX('Input EIA SEDS'!$A:$BZ, $A247, COLUMN(Y247))</f>
        <v/>
      </c>
      <c r="Z247">
        <f>INDEX('Input EIA SEDS'!$A:$BZ, $A247, COLUMN(Z247))</f>
        <v/>
      </c>
      <c r="AA247">
        <f>INDEX('Input EIA SEDS'!$A:$BZ, $A247, COLUMN(AA247))</f>
        <v/>
      </c>
      <c r="AB247">
        <f>INDEX('Input EIA SEDS'!$A:$BZ, $A247, COLUMN(AB247))</f>
        <v/>
      </c>
      <c r="AC247">
        <f>INDEX('Input EIA SEDS'!$A:$BZ, $A247, COLUMN(AC247))</f>
        <v/>
      </c>
      <c r="AD247">
        <f>INDEX('Input EIA SEDS'!$A:$BZ, $A247, COLUMN(AD247))</f>
        <v/>
      </c>
      <c r="AE247">
        <f>INDEX('Input EIA SEDS'!$A:$BZ, $A247, COLUMN(AE247))</f>
        <v/>
      </c>
      <c r="AF247">
        <f>INDEX('Input EIA SEDS'!$A:$BZ, $A247, COLUMN(AF247))</f>
        <v/>
      </c>
      <c r="AG247">
        <f>INDEX('Input EIA SEDS'!$A:$BZ, $A247, COLUMN(AG247))</f>
        <v/>
      </c>
      <c r="AH247">
        <f>INDEX('Input EIA SEDS'!$A:$BZ, $A247, COLUMN(AH247))</f>
        <v/>
      </c>
      <c r="AI247">
        <f>INDEX('Input EIA SEDS'!$A:$BZ, $A247, COLUMN(AI247))</f>
        <v/>
      </c>
      <c r="AJ247">
        <f>INDEX('Input EIA SEDS'!$A:$BZ, $A247, COLUMN(AJ247))</f>
        <v/>
      </c>
      <c r="AK247">
        <f>INDEX('Input EIA SEDS'!$A:$BZ, $A247, COLUMN(AK247))</f>
        <v/>
      </c>
      <c r="AL247">
        <f>INDEX('Input EIA SEDS'!$A:$BZ, $A247, COLUMN(AL247))</f>
        <v/>
      </c>
      <c r="AM247">
        <f>INDEX('Input EIA SEDS'!$A:$BZ, $A247, COLUMN(AM247))</f>
        <v/>
      </c>
      <c r="AN247">
        <f>INDEX('Input EIA SEDS'!$A:$BZ, $A247, COLUMN(AN247))</f>
        <v/>
      </c>
      <c r="AO247">
        <f>INDEX('Input EIA SEDS'!$A:$BZ, $A247, COLUMN(AO247))</f>
        <v/>
      </c>
      <c r="AP247">
        <f>INDEX('Input EIA SEDS'!$A:$BZ, $A247, COLUMN(AP247))</f>
        <v/>
      </c>
      <c r="AQ247">
        <f>INDEX('Input EIA SEDS'!$A:$BZ, $A247, COLUMN(AQ247))</f>
        <v/>
      </c>
      <c r="AR247">
        <f>INDEX('Input EIA SEDS'!$A:$BZ, $A247, COLUMN(AR247))</f>
        <v/>
      </c>
      <c r="AS247">
        <f>INDEX('Input EIA SEDS'!$A:$BZ, $A247, COLUMN(AS247))</f>
        <v/>
      </c>
      <c r="AT247">
        <f>INDEX('Input EIA SEDS'!$A:$BZ, $A247, COLUMN(AT247))</f>
        <v/>
      </c>
      <c r="AU247">
        <f>INDEX('Input EIA SEDS'!$A:$BZ, $A247, COLUMN(AU247))</f>
        <v/>
      </c>
      <c r="AV247">
        <f>INDEX('Input EIA SEDS'!$A:$BZ, $A247, COLUMN(AV247))</f>
        <v/>
      </c>
      <c r="AW247">
        <f>INDEX('Input EIA SEDS'!$A:$BZ, $A247, COLUMN(AW247))</f>
        <v/>
      </c>
      <c r="AX247">
        <f>INDEX('Input EIA SEDS'!$A:$BZ, $A247, COLUMN(AX247))</f>
        <v/>
      </c>
      <c r="AY247">
        <f>INDEX('Input EIA SEDS'!$A:$BZ, $A247, COLUMN(AY247))</f>
        <v/>
      </c>
      <c r="AZ247">
        <f>INDEX('Input EIA SEDS'!$A:$BZ, $A247, COLUMN(AZ247))</f>
        <v/>
      </c>
      <c r="BA247">
        <f>INDEX('Input EIA SEDS'!$A:$BZ, $A247, COLUMN(BA247))</f>
        <v/>
      </c>
      <c r="BB247">
        <f>INDEX('Input EIA SEDS'!$A:$BZ, $A247, COLUMN(BB247))</f>
        <v/>
      </c>
      <c r="BC247">
        <f>INDEX('Input EIA SEDS'!$A:$BZ, $A247, COLUMN(BC247))</f>
        <v/>
      </c>
      <c r="BD247">
        <f>INDEX('Input EIA SEDS'!$A:$BZ, $A247, COLUMN(BD247))</f>
        <v/>
      </c>
      <c r="BE247">
        <f>INDEX('Input EIA SEDS'!$A:$BZ, $A247, COLUMN(BE247))</f>
        <v/>
      </c>
      <c r="BF247">
        <f>INDEX('Input EIA SEDS'!$A:$BZ, $A247, COLUMN(BF247))</f>
        <v/>
      </c>
      <c r="BG247">
        <f>INDEX('Input EIA SEDS'!$A:$BZ, $A247, COLUMN(BG247))</f>
        <v/>
      </c>
      <c r="BH247">
        <f>INDEX('Input EIA SEDS'!$A:$BZ, $A247, COLUMN(BH247))</f>
        <v/>
      </c>
      <c r="BI247">
        <f>INDEX('Input EIA SEDS'!$A:$BZ, $A247, COLUMN(BI247))</f>
        <v/>
      </c>
      <c r="BJ247">
        <f>INDEX('Input EIA SEDS'!$A:$BZ, $A247, COLUMN(BJ247))</f>
        <v/>
      </c>
      <c r="BK247">
        <f>INDEX('Input EIA SEDS'!$A:$BZ, $A247, COLUMN(BK247))</f>
        <v/>
      </c>
      <c r="BL247">
        <f>INDEX('Input EIA SEDS'!$A:$BZ, $A247, COLUMN(BL247))</f>
        <v/>
      </c>
      <c r="BM247">
        <f>INDEX('Input EIA SEDS'!$A:$BZ, $A247, COLUMN(BM247))</f>
        <v/>
      </c>
      <c r="BN247">
        <f>INDEX('Input EIA SEDS'!$A:$BZ, $A247, COLUMN(BN247))</f>
        <v/>
      </c>
      <c r="BO247">
        <f>INDEX('Input EIA SEDS'!$A:$BZ, $A247, COLUMN(BO247))</f>
        <v/>
      </c>
      <c r="BP247">
        <f>INDEX('Input EIA SEDS'!$A:$BZ, $A247, COLUMN(BP247))</f>
        <v/>
      </c>
      <c r="BQ247">
        <f>INDEX('Input EIA SEDS'!$A:$BZ, $A247, COLUMN(BQ247))</f>
        <v/>
      </c>
      <c r="BR247">
        <f>INDEX('Input EIA SEDS'!$A:$BZ, $A247, COLUMN(BR247))</f>
        <v/>
      </c>
      <c r="BS247">
        <f>INDEX('Input EIA SEDS'!$A:$BZ, $A247, COLUMN(BS247))</f>
        <v/>
      </c>
      <c r="BT247">
        <f>INDEX('Input EIA SEDS'!$A:$BZ, $A247, COLUMN(BT247))</f>
        <v/>
      </c>
      <c r="BU247">
        <f>INDEX('Input EIA SEDS'!$A:$BZ, $A247, COLUMN(BU247))</f>
        <v/>
      </c>
      <c r="BV247">
        <f>INDEX('Input EIA SEDS'!$A:$BZ, $A247, COLUMN(BV247))</f>
        <v/>
      </c>
      <c r="BW247">
        <f>INDEX('Input EIA SEDS'!$A:$BZ, $A247, COLUMN(BW247))</f>
        <v/>
      </c>
    </row>
    <row r="248" spans="1:75">
      <c r="A248">
        <f>MATCH($C248,'Input EIA SEDS'!$C:$C,0)</f>
        <v/>
      </c>
      <c r="B248">
        <f>INDEX('Input EIA SEDS'!$A:$BZ, $A248, COLUMN(B248))</f>
        <v/>
      </c>
      <c r="C248" t="s">
        <v>1620</v>
      </c>
      <c r="D248">
        <f>INDEX('Input EIA SEDS'!$A:$BZ, $A248, COLUMN(D248))</f>
        <v/>
      </c>
      <c r="E248">
        <f>INDEX('Input EIA SEDS'!$A:$BZ, $A248, COLUMN(E248))</f>
        <v/>
      </c>
      <c r="F248">
        <f>INDEX('Input EIA SEDS'!$A:$BZ, $A248, COLUMN(F248))</f>
        <v/>
      </c>
      <c r="G248">
        <f>INDEX('Input EIA SEDS'!$A:$BZ, $A248, COLUMN(G248))</f>
        <v/>
      </c>
      <c r="H248">
        <f>INDEX('Input EIA SEDS'!$A:$BZ, $A248, COLUMN(H248))</f>
        <v/>
      </c>
      <c r="I248">
        <f>INDEX('Input EIA SEDS'!$A:$BZ, $A248, COLUMN(I248))</f>
        <v/>
      </c>
      <c r="J248">
        <f>INDEX('Input EIA SEDS'!$A:$BZ, $A248, COLUMN(J248))</f>
        <v/>
      </c>
      <c r="K248">
        <f>INDEX('Input EIA SEDS'!$A:$BZ, $A248, COLUMN(K248))</f>
        <v/>
      </c>
      <c r="L248">
        <f>INDEX('Input EIA SEDS'!$A:$BZ, $A248, COLUMN(L248))</f>
        <v/>
      </c>
      <c r="M248">
        <f>INDEX('Input EIA SEDS'!$A:$BZ, $A248, COLUMN(M248))</f>
        <v/>
      </c>
      <c r="N248">
        <f>INDEX('Input EIA SEDS'!$A:$BZ, $A248, COLUMN(N248))</f>
        <v/>
      </c>
      <c r="O248">
        <f>INDEX('Input EIA SEDS'!$A:$BZ, $A248, COLUMN(O248))</f>
        <v/>
      </c>
      <c r="P248">
        <f>INDEX('Input EIA SEDS'!$A:$BZ, $A248, COLUMN(P248))</f>
        <v/>
      </c>
      <c r="Q248">
        <f>INDEX('Input EIA SEDS'!$A:$BZ, $A248, COLUMN(Q248))</f>
        <v/>
      </c>
      <c r="R248">
        <f>INDEX('Input EIA SEDS'!$A:$BZ, $A248, COLUMN(R248))</f>
        <v/>
      </c>
      <c r="S248">
        <f>INDEX('Input EIA SEDS'!$A:$BZ, $A248, COLUMN(S248))</f>
        <v/>
      </c>
      <c r="T248">
        <f>INDEX('Input EIA SEDS'!$A:$BZ, $A248, COLUMN(T248))</f>
        <v/>
      </c>
      <c r="U248">
        <f>INDEX('Input EIA SEDS'!$A:$BZ, $A248, COLUMN(U248))</f>
        <v/>
      </c>
      <c r="V248">
        <f>INDEX('Input EIA SEDS'!$A:$BZ, $A248, COLUMN(V248))</f>
        <v/>
      </c>
      <c r="W248">
        <f>INDEX('Input EIA SEDS'!$A:$BZ, $A248, COLUMN(W248))</f>
        <v/>
      </c>
      <c r="X248">
        <f>INDEX('Input EIA SEDS'!$A:$BZ, $A248, COLUMN(X248))</f>
        <v/>
      </c>
      <c r="Y248">
        <f>INDEX('Input EIA SEDS'!$A:$BZ, $A248, COLUMN(Y248))</f>
        <v/>
      </c>
      <c r="Z248">
        <f>INDEX('Input EIA SEDS'!$A:$BZ, $A248, COLUMN(Z248))</f>
        <v/>
      </c>
      <c r="AA248">
        <f>INDEX('Input EIA SEDS'!$A:$BZ, $A248, COLUMN(AA248))</f>
        <v/>
      </c>
      <c r="AB248">
        <f>INDEX('Input EIA SEDS'!$A:$BZ, $A248, COLUMN(AB248))</f>
        <v/>
      </c>
      <c r="AC248">
        <f>INDEX('Input EIA SEDS'!$A:$BZ, $A248, COLUMN(AC248))</f>
        <v/>
      </c>
      <c r="AD248">
        <f>INDEX('Input EIA SEDS'!$A:$BZ, $A248, COLUMN(AD248))</f>
        <v/>
      </c>
      <c r="AE248">
        <f>INDEX('Input EIA SEDS'!$A:$BZ, $A248, COLUMN(AE248))</f>
        <v/>
      </c>
      <c r="AF248">
        <f>INDEX('Input EIA SEDS'!$A:$BZ, $A248, COLUMN(AF248))</f>
        <v/>
      </c>
      <c r="AG248">
        <f>INDEX('Input EIA SEDS'!$A:$BZ, $A248, COLUMN(AG248))</f>
        <v/>
      </c>
      <c r="AH248">
        <f>INDEX('Input EIA SEDS'!$A:$BZ, $A248, COLUMN(AH248))</f>
        <v/>
      </c>
      <c r="AI248">
        <f>INDEX('Input EIA SEDS'!$A:$BZ, $A248, COLUMN(AI248))</f>
        <v/>
      </c>
      <c r="AJ248">
        <f>INDEX('Input EIA SEDS'!$A:$BZ, $A248, COLUMN(AJ248))</f>
        <v/>
      </c>
      <c r="AK248">
        <f>INDEX('Input EIA SEDS'!$A:$BZ, $A248, COLUMN(AK248))</f>
        <v/>
      </c>
      <c r="AL248">
        <f>INDEX('Input EIA SEDS'!$A:$BZ, $A248, COLUMN(AL248))</f>
        <v/>
      </c>
      <c r="AM248">
        <f>INDEX('Input EIA SEDS'!$A:$BZ, $A248, COLUMN(AM248))</f>
        <v/>
      </c>
      <c r="AN248">
        <f>INDEX('Input EIA SEDS'!$A:$BZ, $A248, COLUMN(AN248))</f>
        <v/>
      </c>
      <c r="AO248">
        <f>INDEX('Input EIA SEDS'!$A:$BZ, $A248, COLUMN(AO248))</f>
        <v/>
      </c>
      <c r="AP248">
        <f>INDEX('Input EIA SEDS'!$A:$BZ, $A248, COLUMN(AP248))</f>
        <v/>
      </c>
      <c r="AQ248">
        <f>INDEX('Input EIA SEDS'!$A:$BZ, $A248, COLUMN(AQ248))</f>
        <v/>
      </c>
      <c r="AR248">
        <f>INDEX('Input EIA SEDS'!$A:$BZ, $A248, COLUMN(AR248))</f>
        <v/>
      </c>
      <c r="AS248">
        <f>INDEX('Input EIA SEDS'!$A:$BZ, $A248, COLUMN(AS248))</f>
        <v/>
      </c>
      <c r="AT248">
        <f>INDEX('Input EIA SEDS'!$A:$BZ, $A248, COLUMN(AT248))</f>
        <v/>
      </c>
      <c r="AU248">
        <f>INDEX('Input EIA SEDS'!$A:$BZ, $A248, COLUMN(AU248))</f>
        <v/>
      </c>
      <c r="AV248">
        <f>INDEX('Input EIA SEDS'!$A:$BZ, $A248, COLUMN(AV248))</f>
        <v/>
      </c>
      <c r="AW248">
        <f>INDEX('Input EIA SEDS'!$A:$BZ, $A248, COLUMN(AW248))</f>
        <v/>
      </c>
      <c r="AX248">
        <f>INDEX('Input EIA SEDS'!$A:$BZ, $A248, COLUMN(AX248))</f>
        <v/>
      </c>
      <c r="AY248">
        <f>INDEX('Input EIA SEDS'!$A:$BZ, $A248, COLUMN(AY248))</f>
        <v/>
      </c>
      <c r="AZ248">
        <f>INDEX('Input EIA SEDS'!$A:$BZ, $A248, COLUMN(AZ248))</f>
        <v/>
      </c>
      <c r="BA248">
        <f>INDEX('Input EIA SEDS'!$A:$BZ, $A248, COLUMN(BA248))</f>
        <v/>
      </c>
      <c r="BB248">
        <f>INDEX('Input EIA SEDS'!$A:$BZ, $A248, COLUMN(BB248))</f>
        <v/>
      </c>
      <c r="BC248">
        <f>INDEX('Input EIA SEDS'!$A:$BZ, $A248, COLUMN(BC248))</f>
        <v/>
      </c>
      <c r="BD248">
        <f>INDEX('Input EIA SEDS'!$A:$BZ, $A248, COLUMN(BD248))</f>
        <v/>
      </c>
      <c r="BE248">
        <f>INDEX('Input EIA SEDS'!$A:$BZ, $A248, COLUMN(BE248))</f>
        <v/>
      </c>
      <c r="BF248">
        <f>INDEX('Input EIA SEDS'!$A:$BZ, $A248, COLUMN(BF248))</f>
        <v/>
      </c>
      <c r="BG248">
        <f>INDEX('Input EIA SEDS'!$A:$BZ, $A248, COLUMN(BG248))</f>
        <v/>
      </c>
      <c r="BH248">
        <f>INDEX('Input EIA SEDS'!$A:$BZ, $A248, COLUMN(BH248))</f>
        <v/>
      </c>
      <c r="BI248">
        <f>INDEX('Input EIA SEDS'!$A:$BZ, $A248, COLUMN(BI248))</f>
        <v/>
      </c>
      <c r="BJ248">
        <f>INDEX('Input EIA SEDS'!$A:$BZ, $A248, COLUMN(BJ248))</f>
        <v/>
      </c>
      <c r="BK248">
        <f>INDEX('Input EIA SEDS'!$A:$BZ, $A248, COLUMN(BK248))</f>
        <v/>
      </c>
      <c r="BL248">
        <f>INDEX('Input EIA SEDS'!$A:$BZ, $A248, COLUMN(BL248))</f>
        <v/>
      </c>
      <c r="BM248">
        <f>INDEX('Input EIA SEDS'!$A:$BZ, $A248, COLUMN(BM248))</f>
        <v/>
      </c>
      <c r="BN248">
        <f>INDEX('Input EIA SEDS'!$A:$BZ, $A248, COLUMN(BN248))</f>
        <v/>
      </c>
      <c r="BO248">
        <f>INDEX('Input EIA SEDS'!$A:$BZ, $A248, COLUMN(BO248))</f>
        <v/>
      </c>
      <c r="BP248">
        <f>INDEX('Input EIA SEDS'!$A:$BZ, $A248, COLUMN(BP248))</f>
        <v/>
      </c>
      <c r="BQ248">
        <f>INDEX('Input EIA SEDS'!$A:$BZ, $A248, COLUMN(BQ248))</f>
        <v/>
      </c>
      <c r="BR248">
        <f>INDEX('Input EIA SEDS'!$A:$BZ, $A248, COLUMN(BR248))</f>
        <v/>
      </c>
      <c r="BS248">
        <f>INDEX('Input EIA SEDS'!$A:$BZ, $A248, COLUMN(BS248))</f>
        <v/>
      </c>
      <c r="BT248">
        <f>INDEX('Input EIA SEDS'!$A:$BZ, $A248, COLUMN(BT248))</f>
        <v/>
      </c>
      <c r="BU248">
        <f>INDEX('Input EIA SEDS'!$A:$BZ, $A248, COLUMN(BU248))</f>
        <v/>
      </c>
      <c r="BV248">
        <f>INDEX('Input EIA SEDS'!$A:$BZ, $A248, COLUMN(BV248))</f>
        <v/>
      </c>
      <c r="BW248">
        <f>INDEX('Input EIA SEDS'!$A:$BZ, $A248, COLUMN(BW248))</f>
        <v/>
      </c>
    </row>
    <row r="249" spans="1:75">
      <c r="A249">
        <f>MATCH($C249,'Input EIA SEDS'!$C:$C,0)</f>
        <v/>
      </c>
      <c r="B249">
        <f>INDEX('Input EIA SEDS'!$A:$BZ, $A249, COLUMN(B249))</f>
        <v/>
      </c>
      <c r="C249" t="s">
        <v>1624</v>
      </c>
      <c r="D249">
        <f>INDEX('Input EIA SEDS'!$A:$BZ, $A249, COLUMN(D249))</f>
        <v/>
      </c>
      <c r="E249">
        <f>INDEX('Input EIA SEDS'!$A:$BZ, $A249, COLUMN(E249))</f>
        <v/>
      </c>
      <c r="F249">
        <f>INDEX('Input EIA SEDS'!$A:$BZ, $A249, COLUMN(F249))</f>
        <v/>
      </c>
      <c r="G249">
        <f>INDEX('Input EIA SEDS'!$A:$BZ, $A249, COLUMN(G249))</f>
        <v/>
      </c>
      <c r="H249">
        <f>INDEX('Input EIA SEDS'!$A:$BZ, $A249, COLUMN(H249))</f>
        <v/>
      </c>
      <c r="I249">
        <f>INDEX('Input EIA SEDS'!$A:$BZ, $A249, COLUMN(I249))</f>
        <v/>
      </c>
      <c r="J249">
        <f>INDEX('Input EIA SEDS'!$A:$BZ, $A249, COLUMN(J249))</f>
        <v/>
      </c>
      <c r="K249">
        <f>INDEX('Input EIA SEDS'!$A:$BZ, $A249, COLUMN(K249))</f>
        <v/>
      </c>
      <c r="L249">
        <f>INDEX('Input EIA SEDS'!$A:$BZ, $A249, COLUMN(L249))</f>
        <v/>
      </c>
      <c r="M249">
        <f>INDEX('Input EIA SEDS'!$A:$BZ, $A249, COLUMN(M249))</f>
        <v/>
      </c>
      <c r="N249">
        <f>INDEX('Input EIA SEDS'!$A:$BZ, $A249, COLUMN(N249))</f>
        <v/>
      </c>
      <c r="O249">
        <f>INDEX('Input EIA SEDS'!$A:$BZ, $A249, COLUMN(O249))</f>
        <v/>
      </c>
      <c r="P249">
        <f>INDEX('Input EIA SEDS'!$A:$BZ, $A249, COLUMN(P249))</f>
        <v/>
      </c>
      <c r="Q249">
        <f>INDEX('Input EIA SEDS'!$A:$BZ, $A249, COLUMN(Q249))</f>
        <v/>
      </c>
      <c r="R249">
        <f>INDEX('Input EIA SEDS'!$A:$BZ, $A249, COLUMN(R249))</f>
        <v/>
      </c>
      <c r="S249">
        <f>INDEX('Input EIA SEDS'!$A:$BZ, $A249, COLUMN(S249))</f>
        <v/>
      </c>
      <c r="T249">
        <f>INDEX('Input EIA SEDS'!$A:$BZ, $A249, COLUMN(T249))</f>
        <v/>
      </c>
      <c r="U249">
        <f>INDEX('Input EIA SEDS'!$A:$BZ, $A249, COLUMN(U249))</f>
        <v/>
      </c>
      <c r="V249">
        <f>INDEX('Input EIA SEDS'!$A:$BZ, $A249, COLUMN(V249))</f>
        <v/>
      </c>
      <c r="W249">
        <f>INDEX('Input EIA SEDS'!$A:$BZ, $A249, COLUMN(W249))</f>
        <v/>
      </c>
      <c r="X249">
        <f>INDEX('Input EIA SEDS'!$A:$BZ, $A249, COLUMN(X249))</f>
        <v/>
      </c>
      <c r="Y249">
        <f>INDEX('Input EIA SEDS'!$A:$BZ, $A249, COLUMN(Y249))</f>
        <v/>
      </c>
      <c r="Z249">
        <f>INDEX('Input EIA SEDS'!$A:$BZ, $A249, COLUMN(Z249))</f>
        <v/>
      </c>
      <c r="AA249">
        <f>INDEX('Input EIA SEDS'!$A:$BZ, $A249, COLUMN(AA249))</f>
        <v/>
      </c>
      <c r="AB249">
        <f>INDEX('Input EIA SEDS'!$A:$BZ, $A249, COLUMN(AB249))</f>
        <v/>
      </c>
      <c r="AC249">
        <f>INDEX('Input EIA SEDS'!$A:$BZ, $A249, COLUMN(AC249))</f>
        <v/>
      </c>
      <c r="AD249">
        <f>INDEX('Input EIA SEDS'!$A:$BZ, $A249, COLUMN(AD249))</f>
        <v/>
      </c>
      <c r="AE249">
        <f>INDEX('Input EIA SEDS'!$A:$BZ, $A249, COLUMN(AE249))</f>
        <v/>
      </c>
      <c r="AF249">
        <f>INDEX('Input EIA SEDS'!$A:$BZ, $A249, COLUMN(AF249))</f>
        <v/>
      </c>
      <c r="AG249">
        <f>INDEX('Input EIA SEDS'!$A:$BZ, $A249, COLUMN(AG249))</f>
        <v/>
      </c>
      <c r="AH249">
        <f>INDEX('Input EIA SEDS'!$A:$BZ, $A249, COLUMN(AH249))</f>
        <v/>
      </c>
      <c r="AI249">
        <f>INDEX('Input EIA SEDS'!$A:$BZ, $A249, COLUMN(AI249))</f>
        <v/>
      </c>
      <c r="AJ249">
        <f>INDEX('Input EIA SEDS'!$A:$BZ, $A249, COLUMN(AJ249))</f>
        <v/>
      </c>
      <c r="AK249">
        <f>INDEX('Input EIA SEDS'!$A:$BZ, $A249, COLUMN(AK249))</f>
        <v/>
      </c>
      <c r="AL249">
        <f>INDEX('Input EIA SEDS'!$A:$BZ, $A249, COLUMN(AL249))</f>
        <v/>
      </c>
      <c r="AM249">
        <f>INDEX('Input EIA SEDS'!$A:$BZ, $A249, COLUMN(AM249))</f>
        <v/>
      </c>
      <c r="AN249">
        <f>INDEX('Input EIA SEDS'!$A:$BZ, $A249, COLUMN(AN249))</f>
        <v/>
      </c>
      <c r="AO249">
        <f>INDEX('Input EIA SEDS'!$A:$BZ, $A249, COLUMN(AO249))</f>
        <v/>
      </c>
      <c r="AP249">
        <f>INDEX('Input EIA SEDS'!$A:$BZ, $A249, COLUMN(AP249))</f>
        <v/>
      </c>
      <c r="AQ249">
        <f>INDEX('Input EIA SEDS'!$A:$BZ, $A249, COLUMN(AQ249))</f>
        <v/>
      </c>
      <c r="AR249">
        <f>INDEX('Input EIA SEDS'!$A:$BZ, $A249, COLUMN(AR249))</f>
        <v/>
      </c>
      <c r="AS249">
        <f>INDEX('Input EIA SEDS'!$A:$BZ, $A249, COLUMN(AS249))</f>
        <v/>
      </c>
      <c r="AT249">
        <f>INDEX('Input EIA SEDS'!$A:$BZ, $A249, COLUMN(AT249))</f>
        <v/>
      </c>
      <c r="AU249">
        <f>INDEX('Input EIA SEDS'!$A:$BZ, $A249, COLUMN(AU249))</f>
        <v/>
      </c>
      <c r="AV249">
        <f>INDEX('Input EIA SEDS'!$A:$BZ, $A249, COLUMN(AV249))</f>
        <v/>
      </c>
      <c r="AW249">
        <f>INDEX('Input EIA SEDS'!$A:$BZ, $A249, COLUMN(AW249))</f>
        <v/>
      </c>
      <c r="AX249">
        <f>INDEX('Input EIA SEDS'!$A:$BZ, $A249, COLUMN(AX249))</f>
        <v/>
      </c>
      <c r="AY249">
        <f>INDEX('Input EIA SEDS'!$A:$BZ, $A249, COLUMN(AY249))</f>
        <v/>
      </c>
      <c r="AZ249">
        <f>INDEX('Input EIA SEDS'!$A:$BZ, $A249, COLUMN(AZ249))</f>
        <v/>
      </c>
      <c r="BA249">
        <f>INDEX('Input EIA SEDS'!$A:$BZ, $A249, COLUMN(BA249))</f>
        <v/>
      </c>
      <c r="BB249">
        <f>INDEX('Input EIA SEDS'!$A:$BZ, $A249, COLUMN(BB249))</f>
        <v/>
      </c>
      <c r="BC249">
        <f>INDEX('Input EIA SEDS'!$A:$BZ, $A249, COLUMN(BC249))</f>
        <v/>
      </c>
      <c r="BD249">
        <f>INDEX('Input EIA SEDS'!$A:$BZ, $A249, COLUMN(BD249))</f>
        <v/>
      </c>
      <c r="BE249">
        <f>INDEX('Input EIA SEDS'!$A:$BZ, $A249, COLUMN(BE249))</f>
        <v/>
      </c>
      <c r="BF249">
        <f>INDEX('Input EIA SEDS'!$A:$BZ, $A249, COLUMN(BF249))</f>
        <v/>
      </c>
      <c r="BG249">
        <f>INDEX('Input EIA SEDS'!$A:$BZ, $A249, COLUMN(BG249))</f>
        <v/>
      </c>
      <c r="BH249">
        <f>INDEX('Input EIA SEDS'!$A:$BZ, $A249, COLUMN(BH249))</f>
        <v/>
      </c>
      <c r="BI249">
        <f>INDEX('Input EIA SEDS'!$A:$BZ, $A249, COLUMN(BI249))</f>
        <v/>
      </c>
      <c r="BJ249">
        <f>INDEX('Input EIA SEDS'!$A:$BZ, $A249, COLUMN(BJ249))</f>
        <v/>
      </c>
      <c r="BK249">
        <f>INDEX('Input EIA SEDS'!$A:$BZ, $A249, COLUMN(BK249))</f>
        <v/>
      </c>
      <c r="BL249">
        <f>INDEX('Input EIA SEDS'!$A:$BZ, $A249, COLUMN(BL249))</f>
        <v/>
      </c>
      <c r="BM249">
        <f>INDEX('Input EIA SEDS'!$A:$BZ, $A249, COLUMN(BM249))</f>
        <v/>
      </c>
      <c r="BN249">
        <f>INDEX('Input EIA SEDS'!$A:$BZ, $A249, COLUMN(BN249))</f>
        <v/>
      </c>
      <c r="BO249">
        <f>INDEX('Input EIA SEDS'!$A:$BZ, $A249, COLUMN(BO249))</f>
        <v/>
      </c>
      <c r="BP249">
        <f>INDEX('Input EIA SEDS'!$A:$BZ, $A249, COLUMN(BP249))</f>
        <v/>
      </c>
      <c r="BQ249">
        <f>INDEX('Input EIA SEDS'!$A:$BZ, $A249, COLUMN(BQ249))</f>
        <v/>
      </c>
      <c r="BR249">
        <f>INDEX('Input EIA SEDS'!$A:$BZ, $A249, COLUMN(BR249))</f>
        <v/>
      </c>
      <c r="BS249">
        <f>INDEX('Input EIA SEDS'!$A:$BZ, $A249, COLUMN(BS249))</f>
        <v/>
      </c>
      <c r="BT249">
        <f>INDEX('Input EIA SEDS'!$A:$BZ, $A249, COLUMN(BT249))</f>
        <v/>
      </c>
      <c r="BU249">
        <f>INDEX('Input EIA SEDS'!$A:$BZ, $A249, COLUMN(BU249))</f>
        <v/>
      </c>
      <c r="BV249">
        <f>INDEX('Input EIA SEDS'!$A:$BZ, $A249, COLUMN(BV249))</f>
        <v/>
      </c>
      <c r="BW249">
        <f>INDEX('Input EIA SEDS'!$A:$BZ, $A249, COLUMN(BW249))</f>
        <v/>
      </c>
    </row>
    <row r="250" spans="1:75">
      <c r="A250">
        <f>MATCH($C250,'Input EIA SEDS'!$C:$C,0)</f>
        <v/>
      </c>
      <c r="B250">
        <f>INDEX('Input EIA SEDS'!$A:$BZ, $A250, COLUMN(B250))</f>
        <v/>
      </c>
      <c r="C250" t="s">
        <v>1627</v>
      </c>
      <c r="D250">
        <f>INDEX('Input EIA SEDS'!$A:$BZ, $A250, COLUMN(D250))</f>
        <v/>
      </c>
      <c r="E250">
        <f>INDEX('Input EIA SEDS'!$A:$BZ, $A250, COLUMN(E250))</f>
        <v/>
      </c>
      <c r="F250">
        <f>INDEX('Input EIA SEDS'!$A:$BZ, $A250, COLUMN(F250))</f>
        <v/>
      </c>
      <c r="G250">
        <f>INDEX('Input EIA SEDS'!$A:$BZ, $A250, COLUMN(G250))</f>
        <v/>
      </c>
      <c r="H250">
        <f>INDEX('Input EIA SEDS'!$A:$BZ, $A250, COLUMN(H250))</f>
        <v/>
      </c>
      <c r="I250">
        <f>INDEX('Input EIA SEDS'!$A:$BZ, $A250, COLUMN(I250))</f>
        <v/>
      </c>
      <c r="J250">
        <f>INDEX('Input EIA SEDS'!$A:$BZ, $A250, COLUMN(J250))</f>
        <v/>
      </c>
      <c r="K250">
        <f>INDEX('Input EIA SEDS'!$A:$BZ, $A250, COLUMN(K250))</f>
        <v/>
      </c>
      <c r="L250">
        <f>INDEX('Input EIA SEDS'!$A:$BZ, $A250, COLUMN(L250))</f>
        <v/>
      </c>
      <c r="M250">
        <f>INDEX('Input EIA SEDS'!$A:$BZ, $A250, COLUMN(M250))</f>
        <v/>
      </c>
      <c r="N250">
        <f>INDEX('Input EIA SEDS'!$A:$BZ, $A250, COLUMN(N250))</f>
        <v/>
      </c>
      <c r="O250">
        <f>INDEX('Input EIA SEDS'!$A:$BZ, $A250, COLUMN(O250))</f>
        <v/>
      </c>
      <c r="P250">
        <f>INDEX('Input EIA SEDS'!$A:$BZ, $A250, COLUMN(P250))</f>
        <v/>
      </c>
      <c r="Q250">
        <f>INDEX('Input EIA SEDS'!$A:$BZ, $A250, COLUMN(Q250))</f>
        <v/>
      </c>
      <c r="R250">
        <f>INDEX('Input EIA SEDS'!$A:$BZ, $A250, COLUMN(R250))</f>
        <v/>
      </c>
      <c r="S250">
        <f>INDEX('Input EIA SEDS'!$A:$BZ, $A250, COLUMN(S250))</f>
        <v/>
      </c>
      <c r="T250">
        <f>INDEX('Input EIA SEDS'!$A:$BZ, $A250, COLUMN(T250))</f>
        <v/>
      </c>
      <c r="U250">
        <f>INDEX('Input EIA SEDS'!$A:$BZ, $A250, COLUMN(U250))</f>
        <v/>
      </c>
      <c r="V250">
        <f>INDEX('Input EIA SEDS'!$A:$BZ, $A250, COLUMN(V250))</f>
        <v/>
      </c>
      <c r="W250">
        <f>INDEX('Input EIA SEDS'!$A:$BZ, $A250, COLUMN(W250))</f>
        <v/>
      </c>
      <c r="X250">
        <f>INDEX('Input EIA SEDS'!$A:$BZ, $A250, COLUMN(X250))</f>
        <v/>
      </c>
      <c r="Y250">
        <f>INDEX('Input EIA SEDS'!$A:$BZ, $A250, COLUMN(Y250))</f>
        <v/>
      </c>
      <c r="Z250">
        <f>INDEX('Input EIA SEDS'!$A:$BZ, $A250, COLUMN(Z250))</f>
        <v/>
      </c>
      <c r="AA250">
        <f>INDEX('Input EIA SEDS'!$A:$BZ, $A250, COLUMN(AA250))</f>
        <v/>
      </c>
      <c r="AB250">
        <f>INDEX('Input EIA SEDS'!$A:$BZ, $A250, COLUMN(AB250))</f>
        <v/>
      </c>
      <c r="AC250">
        <f>INDEX('Input EIA SEDS'!$A:$BZ, $A250, COLUMN(AC250))</f>
        <v/>
      </c>
      <c r="AD250">
        <f>INDEX('Input EIA SEDS'!$A:$BZ, $A250, COLUMN(AD250))</f>
        <v/>
      </c>
      <c r="AE250">
        <f>INDEX('Input EIA SEDS'!$A:$BZ, $A250, COLUMN(AE250))</f>
        <v/>
      </c>
      <c r="AF250">
        <f>INDEX('Input EIA SEDS'!$A:$BZ, $A250, COLUMN(AF250))</f>
        <v/>
      </c>
      <c r="AG250">
        <f>INDEX('Input EIA SEDS'!$A:$BZ, $A250, COLUMN(AG250))</f>
        <v/>
      </c>
      <c r="AH250">
        <f>INDEX('Input EIA SEDS'!$A:$BZ, $A250, COLUMN(AH250))</f>
        <v/>
      </c>
      <c r="AI250">
        <f>INDEX('Input EIA SEDS'!$A:$BZ, $A250, COLUMN(AI250))</f>
        <v/>
      </c>
      <c r="AJ250">
        <f>INDEX('Input EIA SEDS'!$A:$BZ, $A250, COLUMN(AJ250))</f>
        <v/>
      </c>
      <c r="AK250">
        <f>INDEX('Input EIA SEDS'!$A:$BZ, $A250, COLUMN(AK250))</f>
        <v/>
      </c>
      <c r="AL250">
        <f>INDEX('Input EIA SEDS'!$A:$BZ, $A250, COLUMN(AL250))</f>
        <v/>
      </c>
      <c r="AM250">
        <f>INDEX('Input EIA SEDS'!$A:$BZ, $A250, COLUMN(AM250))</f>
        <v/>
      </c>
      <c r="AN250">
        <f>INDEX('Input EIA SEDS'!$A:$BZ, $A250, COLUMN(AN250))</f>
        <v/>
      </c>
      <c r="AO250">
        <f>INDEX('Input EIA SEDS'!$A:$BZ, $A250, COLUMN(AO250))</f>
        <v/>
      </c>
      <c r="AP250">
        <f>INDEX('Input EIA SEDS'!$A:$BZ, $A250, COLUMN(AP250))</f>
        <v/>
      </c>
      <c r="AQ250">
        <f>INDEX('Input EIA SEDS'!$A:$BZ, $A250, COLUMN(AQ250))</f>
        <v/>
      </c>
      <c r="AR250">
        <f>INDEX('Input EIA SEDS'!$A:$BZ, $A250, COLUMN(AR250))</f>
        <v/>
      </c>
      <c r="AS250">
        <f>INDEX('Input EIA SEDS'!$A:$BZ, $A250, COLUMN(AS250))</f>
        <v/>
      </c>
      <c r="AT250">
        <f>INDEX('Input EIA SEDS'!$A:$BZ, $A250, COLUMN(AT250))</f>
        <v/>
      </c>
      <c r="AU250">
        <f>INDEX('Input EIA SEDS'!$A:$BZ, $A250, COLUMN(AU250))</f>
        <v/>
      </c>
      <c r="AV250">
        <f>INDEX('Input EIA SEDS'!$A:$BZ, $A250, COLUMN(AV250))</f>
        <v/>
      </c>
      <c r="AW250">
        <f>INDEX('Input EIA SEDS'!$A:$BZ, $A250, COLUMN(AW250))</f>
        <v/>
      </c>
      <c r="AX250">
        <f>INDEX('Input EIA SEDS'!$A:$BZ, $A250, COLUMN(AX250))</f>
        <v/>
      </c>
      <c r="AY250">
        <f>INDEX('Input EIA SEDS'!$A:$BZ, $A250, COLUMN(AY250))</f>
        <v/>
      </c>
      <c r="AZ250">
        <f>INDEX('Input EIA SEDS'!$A:$BZ, $A250, COLUMN(AZ250))</f>
        <v/>
      </c>
      <c r="BA250">
        <f>INDEX('Input EIA SEDS'!$A:$BZ, $A250, COLUMN(BA250))</f>
        <v/>
      </c>
      <c r="BB250">
        <f>INDEX('Input EIA SEDS'!$A:$BZ, $A250, COLUMN(BB250))</f>
        <v/>
      </c>
      <c r="BC250">
        <f>INDEX('Input EIA SEDS'!$A:$BZ, $A250, COLUMN(BC250))</f>
        <v/>
      </c>
      <c r="BD250">
        <f>INDEX('Input EIA SEDS'!$A:$BZ, $A250, COLUMN(BD250))</f>
        <v/>
      </c>
      <c r="BE250">
        <f>INDEX('Input EIA SEDS'!$A:$BZ, $A250, COLUMN(BE250))</f>
        <v/>
      </c>
      <c r="BF250">
        <f>INDEX('Input EIA SEDS'!$A:$BZ, $A250, COLUMN(BF250))</f>
        <v/>
      </c>
      <c r="BG250">
        <f>INDEX('Input EIA SEDS'!$A:$BZ, $A250, COLUMN(BG250))</f>
        <v/>
      </c>
      <c r="BH250">
        <f>INDEX('Input EIA SEDS'!$A:$BZ, $A250, COLUMN(BH250))</f>
        <v/>
      </c>
      <c r="BI250">
        <f>INDEX('Input EIA SEDS'!$A:$BZ, $A250, COLUMN(BI250))</f>
        <v/>
      </c>
      <c r="BJ250">
        <f>INDEX('Input EIA SEDS'!$A:$BZ, $A250, COLUMN(BJ250))</f>
        <v/>
      </c>
      <c r="BK250">
        <f>INDEX('Input EIA SEDS'!$A:$BZ, $A250, COLUMN(BK250))</f>
        <v/>
      </c>
      <c r="BL250">
        <f>INDEX('Input EIA SEDS'!$A:$BZ, $A250, COLUMN(BL250))</f>
        <v/>
      </c>
      <c r="BM250">
        <f>INDEX('Input EIA SEDS'!$A:$BZ, $A250, COLUMN(BM250))</f>
        <v/>
      </c>
      <c r="BN250">
        <f>INDEX('Input EIA SEDS'!$A:$BZ, $A250, COLUMN(BN250))</f>
        <v/>
      </c>
      <c r="BO250">
        <f>INDEX('Input EIA SEDS'!$A:$BZ, $A250, COLUMN(BO250))</f>
        <v/>
      </c>
      <c r="BP250">
        <f>INDEX('Input EIA SEDS'!$A:$BZ, $A250, COLUMN(BP250))</f>
        <v/>
      </c>
      <c r="BQ250">
        <f>INDEX('Input EIA SEDS'!$A:$BZ, $A250, COLUMN(BQ250))</f>
        <v/>
      </c>
      <c r="BR250">
        <f>INDEX('Input EIA SEDS'!$A:$BZ, $A250, COLUMN(BR250))</f>
        <v/>
      </c>
      <c r="BS250">
        <f>INDEX('Input EIA SEDS'!$A:$BZ, $A250, COLUMN(BS250))</f>
        <v/>
      </c>
      <c r="BT250">
        <f>INDEX('Input EIA SEDS'!$A:$BZ, $A250, COLUMN(BT250))</f>
        <v/>
      </c>
      <c r="BU250">
        <f>INDEX('Input EIA SEDS'!$A:$BZ, $A250, COLUMN(BU250))</f>
        <v/>
      </c>
      <c r="BV250">
        <f>INDEX('Input EIA SEDS'!$A:$BZ, $A250, COLUMN(BV250))</f>
        <v/>
      </c>
      <c r="BW250">
        <f>INDEX('Input EIA SEDS'!$A:$BZ, $A250, COLUMN(BW250))</f>
        <v/>
      </c>
    </row>
    <row r="251" spans="1:75">
      <c r="C251" t="s">
        <v>1829</v>
      </c>
      <c r="D251" t="s">
        <v>1829</v>
      </c>
      <c r="E251" t="n">
        <v>0</v>
      </c>
      <c r="F251" t="n">
        <v>0</v>
      </c>
      <c r="G251" t="n">
        <v>0</v>
      </c>
      <c r="H251" t="n">
        <v>0</v>
      </c>
      <c r="I251" t="n">
        <v>0</v>
      </c>
      <c r="J251" t="n">
        <v>0</v>
      </c>
      <c r="K251" t="n">
        <v>0</v>
      </c>
      <c r="L251" t="n">
        <v>0</v>
      </c>
      <c r="M251" t="n">
        <v>0</v>
      </c>
      <c r="N251" t="n">
        <v>0</v>
      </c>
      <c r="O251" t="n">
        <v>0</v>
      </c>
      <c r="P251" t="n">
        <v>0</v>
      </c>
      <c r="Q251" t="n">
        <v>0</v>
      </c>
      <c r="R251" t="n">
        <v>0</v>
      </c>
      <c r="S251" t="n">
        <v>0</v>
      </c>
      <c r="T251" t="n">
        <v>0</v>
      </c>
      <c r="U251" t="n">
        <v>0</v>
      </c>
      <c r="V251" t="n">
        <v>0</v>
      </c>
      <c r="W251" t="n">
        <v>0</v>
      </c>
      <c r="X251" t="n">
        <v>0</v>
      </c>
      <c r="Y251" t="n">
        <v>0</v>
      </c>
      <c r="Z251" t="n">
        <v>0</v>
      </c>
      <c r="AA251" t="n">
        <v>0</v>
      </c>
      <c r="AB251" t="n">
        <v>0</v>
      </c>
      <c r="AC251" t="n">
        <v>0</v>
      </c>
      <c r="AD251" t="n">
        <v>0</v>
      </c>
      <c r="AE251" t="n">
        <v>0</v>
      </c>
      <c r="AF251" t="n">
        <v>0</v>
      </c>
      <c r="AG251" t="n">
        <v>0</v>
      </c>
      <c r="AH251" t="n">
        <v>0</v>
      </c>
      <c r="AI251" t="n">
        <v>0</v>
      </c>
      <c r="AJ251" t="n">
        <v>0</v>
      </c>
      <c r="AK251" t="n">
        <v>0</v>
      </c>
      <c r="AL251" t="n">
        <v>0</v>
      </c>
      <c r="AM251" t="n">
        <v>0</v>
      </c>
      <c r="AN251" t="n">
        <v>0</v>
      </c>
      <c r="AO251" t="n">
        <v>0</v>
      </c>
      <c r="AP251" t="n">
        <v>0</v>
      </c>
      <c r="AQ251" t="n">
        <v>0</v>
      </c>
      <c r="AR251" t="n">
        <v>0</v>
      </c>
      <c r="AS251" t="n">
        <v>0</v>
      </c>
      <c r="AT251" t="n">
        <v>0</v>
      </c>
      <c r="AU251" t="n">
        <v>0</v>
      </c>
      <c r="AV251" t="n">
        <v>0</v>
      </c>
      <c r="AW251" t="n">
        <v>0</v>
      </c>
      <c r="AX251" t="n">
        <v>0</v>
      </c>
      <c r="AY251" t="n">
        <v>0</v>
      </c>
      <c r="AZ251" t="n">
        <v>0</v>
      </c>
      <c r="BA251" t="n">
        <v>0</v>
      </c>
      <c r="BB251" t="n">
        <v>0</v>
      </c>
      <c r="BC251" t="n">
        <v>0</v>
      </c>
      <c r="BD251" t="n">
        <v>0</v>
      </c>
      <c r="BE251" t="n">
        <v>0</v>
      </c>
      <c r="BF251" t="n">
        <v>0</v>
      </c>
      <c r="BG251" t="n">
        <v>0</v>
      </c>
      <c r="BH251" t="n">
        <v>0</v>
      </c>
      <c r="BI251" t="n">
        <v>0</v>
      </c>
      <c r="BJ251" t="n">
        <v>0</v>
      </c>
      <c r="BK251" t="n">
        <v>0</v>
      </c>
      <c r="BL251" t="n">
        <v>0</v>
      </c>
      <c r="BM251" t="n">
        <v>0</v>
      </c>
      <c r="BN251" t="n">
        <v>0</v>
      </c>
      <c r="BO251" t="n">
        <v>0</v>
      </c>
      <c r="BP251" t="n">
        <v>0</v>
      </c>
      <c r="BQ251" t="n">
        <v>0</v>
      </c>
      <c r="BR251" t="n">
        <v>0</v>
      </c>
      <c r="BS251" t="n">
        <v>0</v>
      </c>
      <c r="BT251" t="n">
        <v>0</v>
      </c>
      <c r="BU251" t="n">
        <v>0</v>
      </c>
      <c r="BV251" t="n">
        <v>0</v>
      </c>
      <c r="BW251" t="n">
        <v>0</v>
      </c>
    </row>
  </sheetData>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E5000"/>
  <sheetViews>
    <sheetView workbookViewId="0">
      <selection activeCell="A1" sqref="A1"/>
    </sheetView>
  </sheetViews>
  <sheetFormatPr baseColWidth="10" defaultRowHeight="15"/>
  <sheetData>
    <row r="1" spans="1:5">
      <c r="A1" t="s">
        <v>1863</v>
      </c>
    </row>
    <row r="2" spans="1:5">
      <c r="A2" t="s">
        <v>76</v>
      </c>
      <c r="B2" t="s">
        <v>1864</v>
      </c>
      <c r="C2" t="s">
        <v>1865</v>
      </c>
      <c r="D2" t="s">
        <v>1866</v>
      </c>
      <c r="E2" t="s">
        <v>1867</v>
      </c>
    </row>
    <row r="3" spans="1:5">
      <c r="A3">
        <f>YEAR(B3)</f>
        <v/>
      </c>
      <c r="B3">
        <f>'Input EIA Imports Petroleum'!A2</f>
        <v/>
      </c>
      <c r="C3">
        <f>'Input EIA Imports Petroleum'!K2</f>
        <v/>
      </c>
      <c r="D3">
        <f>'Input EIA Imports Petroleum'!L2</f>
        <v/>
      </c>
      <c r="E3">
        <f>VLOOKUP('Input EIA Imports Petroleum'!$E2,'EIA Petroleum Classification'!$A:$B,2,FALSE)</f>
        <v/>
      </c>
    </row>
    <row r="4" spans="1:5">
      <c r="A4">
        <f>YEAR(B4)</f>
        <v/>
      </c>
      <c r="B4">
        <f>'Input EIA Imports Petroleum'!A3</f>
        <v/>
      </c>
      <c r="C4">
        <f>'Input EIA Imports Petroleum'!K3</f>
        <v/>
      </c>
      <c r="D4">
        <f>'Input EIA Imports Petroleum'!L3</f>
        <v/>
      </c>
      <c r="E4">
        <f>VLOOKUP('Input EIA Imports Petroleum'!$E3,'EIA Petroleum Classification'!$A:$B,2,FALSE)</f>
        <v/>
      </c>
    </row>
    <row r="5" spans="1:5">
      <c r="A5">
        <f>YEAR(B5)</f>
        <v/>
      </c>
      <c r="B5">
        <f>'Input EIA Imports Petroleum'!A4</f>
        <v/>
      </c>
      <c r="C5">
        <f>'Input EIA Imports Petroleum'!K4</f>
        <v/>
      </c>
      <c r="D5">
        <f>'Input EIA Imports Petroleum'!L4</f>
        <v/>
      </c>
      <c r="E5">
        <f>VLOOKUP('Input EIA Imports Petroleum'!$E4,'EIA Petroleum Classification'!$A:$B,2,FALSE)</f>
        <v/>
      </c>
    </row>
    <row r="6" spans="1:5">
      <c r="A6">
        <f>YEAR(B6)</f>
        <v/>
      </c>
      <c r="B6">
        <f>'Input EIA Imports Petroleum'!A5</f>
        <v/>
      </c>
      <c r="C6">
        <f>'Input EIA Imports Petroleum'!K5</f>
        <v/>
      </c>
      <c r="D6">
        <f>'Input EIA Imports Petroleum'!L5</f>
        <v/>
      </c>
      <c r="E6">
        <f>VLOOKUP('Input EIA Imports Petroleum'!$E5,'EIA Petroleum Classification'!$A:$B,2,FALSE)</f>
        <v/>
      </c>
    </row>
    <row r="7" spans="1:5">
      <c r="A7">
        <f>YEAR(B7)</f>
        <v/>
      </c>
      <c r="B7">
        <f>'Input EIA Imports Petroleum'!A6</f>
        <v/>
      </c>
      <c r="C7">
        <f>'Input EIA Imports Petroleum'!K6</f>
        <v/>
      </c>
      <c r="D7">
        <f>'Input EIA Imports Petroleum'!L6</f>
        <v/>
      </c>
      <c r="E7">
        <f>VLOOKUP('Input EIA Imports Petroleum'!$E6,'EIA Petroleum Classification'!$A:$B,2,FALSE)</f>
        <v/>
      </c>
    </row>
    <row r="8" spans="1:5">
      <c r="A8">
        <f>YEAR(B8)</f>
        <v/>
      </c>
      <c r="B8">
        <f>'Input EIA Imports Petroleum'!A7</f>
        <v/>
      </c>
      <c r="C8">
        <f>'Input EIA Imports Petroleum'!K7</f>
        <v/>
      </c>
      <c r="D8">
        <f>'Input EIA Imports Petroleum'!L7</f>
        <v/>
      </c>
      <c r="E8">
        <f>VLOOKUP('Input EIA Imports Petroleum'!$E7,'EIA Petroleum Classification'!$A:$B,2,FALSE)</f>
        <v/>
      </c>
    </row>
    <row r="9" spans="1:5">
      <c r="A9">
        <f>YEAR(B9)</f>
        <v/>
      </c>
      <c r="B9">
        <f>'Input EIA Imports Petroleum'!A8</f>
        <v/>
      </c>
      <c r="C9">
        <f>'Input EIA Imports Petroleum'!K8</f>
        <v/>
      </c>
      <c r="D9">
        <f>'Input EIA Imports Petroleum'!L8</f>
        <v/>
      </c>
      <c r="E9">
        <f>VLOOKUP('Input EIA Imports Petroleum'!$E8,'EIA Petroleum Classification'!$A:$B,2,FALSE)</f>
        <v/>
      </c>
    </row>
    <row r="10" spans="1:5">
      <c r="A10">
        <f>YEAR(B10)</f>
        <v/>
      </c>
      <c r="B10">
        <f>'Input EIA Imports Petroleum'!A9</f>
        <v/>
      </c>
      <c r="C10">
        <f>'Input EIA Imports Petroleum'!K9</f>
        <v/>
      </c>
      <c r="D10">
        <f>'Input EIA Imports Petroleum'!L9</f>
        <v/>
      </c>
      <c r="E10">
        <f>VLOOKUP('Input EIA Imports Petroleum'!$E9,'EIA Petroleum Classification'!$A:$B,2,FALSE)</f>
        <v/>
      </c>
    </row>
    <row r="11" spans="1:5">
      <c r="A11">
        <f>YEAR(B11)</f>
        <v/>
      </c>
      <c r="B11">
        <f>'Input EIA Imports Petroleum'!A10</f>
        <v/>
      </c>
      <c r="C11">
        <f>'Input EIA Imports Petroleum'!K10</f>
        <v/>
      </c>
      <c r="D11">
        <f>'Input EIA Imports Petroleum'!L10</f>
        <v/>
      </c>
      <c r="E11">
        <f>VLOOKUP('Input EIA Imports Petroleum'!$E10,'EIA Petroleum Classification'!$A:$B,2,FALSE)</f>
        <v/>
      </c>
    </row>
    <row r="12" spans="1:5">
      <c r="A12">
        <f>YEAR(B12)</f>
        <v/>
      </c>
      <c r="B12">
        <f>'Input EIA Imports Petroleum'!A11</f>
        <v/>
      </c>
      <c r="C12">
        <f>'Input EIA Imports Petroleum'!K11</f>
        <v/>
      </c>
      <c r="D12">
        <f>'Input EIA Imports Petroleum'!L11</f>
        <v/>
      </c>
      <c r="E12">
        <f>VLOOKUP('Input EIA Imports Petroleum'!$E11,'EIA Petroleum Classification'!$A:$B,2,FALSE)</f>
        <v/>
      </c>
    </row>
    <row r="13" spans="1:5">
      <c r="A13">
        <f>YEAR(B13)</f>
        <v/>
      </c>
      <c r="B13">
        <f>'Input EIA Imports Petroleum'!A12</f>
        <v/>
      </c>
      <c r="C13">
        <f>'Input EIA Imports Petroleum'!K12</f>
        <v/>
      </c>
      <c r="D13">
        <f>'Input EIA Imports Petroleum'!L12</f>
        <v/>
      </c>
      <c r="E13">
        <f>VLOOKUP('Input EIA Imports Petroleum'!$E12,'EIA Petroleum Classification'!$A:$B,2,FALSE)</f>
        <v/>
      </c>
    </row>
    <row r="14" spans="1:5">
      <c r="A14">
        <f>YEAR(B14)</f>
        <v/>
      </c>
      <c r="B14">
        <f>'Input EIA Imports Petroleum'!A13</f>
        <v/>
      </c>
      <c r="C14">
        <f>'Input EIA Imports Petroleum'!K13</f>
        <v/>
      </c>
      <c r="D14">
        <f>'Input EIA Imports Petroleum'!L13</f>
        <v/>
      </c>
      <c r="E14">
        <f>VLOOKUP('Input EIA Imports Petroleum'!$E13,'EIA Petroleum Classification'!$A:$B,2,FALSE)</f>
        <v/>
      </c>
    </row>
    <row r="15" spans="1:5">
      <c r="A15">
        <f>YEAR(B15)</f>
        <v/>
      </c>
      <c r="B15">
        <f>'Input EIA Imports Petroleum'!A14</f>
        <v/>
      </c>
      <c r="C15">
        <f>'Input EIA Imports Petroleum'!K14</f>
        <v/>
      </c>
      <c r="D15">
        <f>'Input EIA Imports Petroleum'!L14</f>
        <v/>
      </c>
      <c r="E15">
        <f>VLOOKUP('Input EIA Imports Petroleum'!$E14,'EIA Petroleum Classification'!$A:$B,2,FALSE)</f>
        <v/>
      </c>
    </row>
    <row r="16" spans="1:5">
      <c r="A16">
        <f>YEAR(B16)</f>
        <v/>
      </c>
      <c r="B16">
        <f>'Input EIA Imports Petroleum'!A15</f>
        <v/>
      </c>
      <c r="C16">
        <f>'Input EIA Imports Petroleum'!K15</f>
        <v/>
      </c>
      <c r="D16">
        <f>'Input EIA Imports Petroleum'!L15</f>
        <v/>
      </c>
      <c r="E16">
        <f>VLOOKUP('Input EIA Imports Petroleum'!$E15,'EIA Petroleum Classification'!$A:$B,2,FALSE)</f>
        <v/>
      </c>
    </row>
    <row r="17" spans="1:5">
      <c r="A17">
        <f>YEAR(B17)</f>
        <v/>
      </c>
      <c r="B17">
        <f>'Input EIA Imports Petroleum'!A16</f>
        <v/>
      </c>
      <c r="C17">
        <f>'Input EIA Imports Petroleum'!K16</f>
        <v/>
      </c>
      <c r="D17">
        <f>'Input EIA Imports Petroleum'!L16</f>
        <v/>
      </c>
      <c r="E17">
        <f>VLOOKUP('Input EIA Imports Petroleum'!$E16,'EIA Petroleum Classification'!$A:$B,2,FALSE)</f>
        <v/>
      </c>
    </row>
    <row r="18" spans="1:5">
      <c r="A18">
        <f>YEAR(B18)</f>
        <v/>
      </c>
      <c r="B18">
        <f>'Input EIA Imports Petroleum'!A17</f>
        <v/>
      </c>
      <c r="C18">
        <f>'Input EIA Imports Petroleum'!K17</f>
        <v/>
      </c>
      <c r="D18">
        <f>'Input EIA Imports Petroleum'!L17</f>
        <v/>
      </c>
      <c r="E18">
        <f>VLOOKUP('Input EIA Imports Petroleum'!$E17,'EIA Petroleum Classification'!$A:$B,2,FALSE)</f>
        <v/>
      </c>
    </row>
    <row r="19" spans="1:5">
      <c r="A19">
        <f>YEAR(B19)</f>
        <v/>
      </c>
      <c r="B19">
        <f>'Input EIA Imports Petroleum'!A18</f>
        <v/>
      </c>
      <c r="C19">
        <f>'Input EIA Imports Petroleum'!K18</f>
        <v/>
      </c>
      <c r="D19">
        <f>'Input EIA Imports Petroleum'!L18</f>
        <v/>
      </c>
      <c r="E19">
        <f>VLOOKUP('Input EIA Imports Petroleum'!$E18,'EIA Petroleum Classification'!$A:$B,2,FALSE)</f>
        <v/>
      </c>
    </row>
    <row r="20" spans="1:5">
      <c r="A20">
        <f>YEAR(B20)</f>
        <v/>
      </c>
      <c r="B20">
        <f>'Input EIA Imports Petroleum'!A19</f>
        <v/>
      </c>
      <c r="C20">
        <f>'Input EIA Imports Petroleum'!K19</f>
        <v/>
      </c>
      <c r="D20">
        <f>'Input EIA Imports Petroleum'!L19</f>
        <v/>
      </c>
      <c r="E20">
        <f>VLOOKUP('Input EIA Imports Petroleum'!$E19,'EIA Petroleum Classification'!$A:$B,2,FALSE)</f>
        <v/>
      </c>
    </row>
    <row r="21" spans="1:5">
      <c r="A21">
        <f>YEAR(B21)</f>
        <v/>
      </c>
      <c r="B21">
        <f>'Input EIA Imports Petroleum'!A20</f>
        <v/>
      </c>
      <c r="C21">
        <f>'Input EIA Imports Petroleum'!K20</f>
        <v/>
      </c>
      <c r="D21">
        <f>'Input EIA Imports Petroleum'!L20</f>
        <v/>
      </c>
      <c r="E21">
        <f>VLOOKUP('Input EIA Imports Petroleum'!$E20,'EIA Petroleum Classification'!$A:$B,2,FALSE)</f>
        <v/>
      </c>
    </row>
    <row r="22" spans="1:5">
      <c r="A22">
        <f>YEAR(B22)</f>
        <v/>
      </c>
      <c r="B22">
        <f>'Input EIA Imports Petroleum'!A21</f>
        <v/>
      </c>
      <c r="C22">
        <f>'Input EIA Imports Petroleum'!K21</f>
        <v/>
      </c>
      <c r="D22">
        <f>'Input EIA Imports Petroleum'!L21</f>
        <v/>
      </c>
      <c r="E22">
        <f>VLOOKUP('Input EIA Imports Petroleum'!$E21,'EIA Petroleum Classification'!$A:$B,2,FALSE)</f>
        <v/>
      </c>
    </row>
    <row r="23" spans="1:5">
      <c r="A23">
        <f>YEAR(B23)</f>
        <v/>
      </c>
      <c r="B23">
        <f>'Input EIA Imports Petroleum'!A22</f>
        <v/>
      </c>
      <c r="C23">
        <f>'Input EIA Imports Petroleum'!K22</f>
        <v/>
      </c>
      <c r="D23">
        <f>'Input EIA Imports Petroleum'!L22</f>
        <v/>
      </c>
      <c r="E23">
        <f>VLOOKUP('Input EIA Imports Petroleum'!$E22,'EIA Petroleum Classification'!$A:$B,2,FALSE)</f>
        <v/>
      </c>
    </row>
    <row r="24" spans="1:5">
      <c r="A24">
        <f>YEAR(B24)</f>
        <v/>
      </c>
      <c r="B24">
        <f>'Input EIA Imports Petroleum'!A23</f>
        <v/>
      </c>
      <c r="C24">
        <f>'Input EIA Imports Petroleum'!K23</f>
        <v/>
      </c>
      <c r="D24">
        <f>'Input EIA Imports Petroleum'!L23</f>
        <v/>
      </c>
      <c r="E24">
        <f>VLOOKUP('Input EIA Imports Petroleum'!$E23,'EIA Petroleum Classification'!$A:$B,2,FALSE)</f>
        <v/>
      </c>
    </row>
    <row r="25" spans="1:5">
      <c r="A25">
        <f>YEAR(B25)</f>
        <v/>
      </c>
      <c r="B25">
        <f>'Input EIA Imports Petroleum'!A24</f>
        <v/>
      </c>
      <c r="C25">
        <f>'Input EIA Imports Petroleum'!K24</f>
        <v/>
      </c>
      <c r="D25">
        <f>'Input EIA Imports Petroleum'!L24</f>
        <v/>
      </c>
      <c r="E25">
        <f>VLOOKUP('Input EIA Imports Petroleum'!$E24,'EIA Petroleum Classification'!$A:$B,2,FALSE)</f>
        <v/>
      </c>
    </row>
    <row r="26" spans="1:5">
      <c r="A26">
        <f>YEAR(B26)</f>
        <v/>
      </c>
      <c r="B26">
        <f>'Input EIA Imports Petroleum'!A25</f>
        <v/>
      </c>
      <c r="C26">
        <f>'Input EIA Imports Petroleum'!K25</f>
        <v/>
      </c>
      <c r="D26">
        <f>'Input EIA Imports Petroleum'!L25</f>
        <v/>
      </c>
      <c r="E26">
        <f>VLOOKUP('Input EIA Imports Petroleum'!$E25,'EIA Petroleum Classification'!$A:$B,2,FALSE)</f>
        <v/>
      </c>
    </row>
    <row r="27" spans="1:5">
      <c r="A27">
        <f>YEAR(B27)</f>
        <v/>
      </c>
      <c r="B27">
        <f>'Input EIA Imports Petroleum'!A26</f>
        <v/>
      </c>
      <c r="C27">
        <f>'Input EIA Imports Petroleum'!K26</f>
        <v/>
      </c>
      <c r="D27">
        <f>'Input EIA Imports Petroleum'!L26</f>
        <v/>
      </c>
      <c r="E27">
        <f>VLOOKUP('Input EIA Imports Petroleum'!$E26,'EIA Petroleum Classification'!$A:$B,2,FALSE)</f>
        <v/>
      </c>
    </row>
    <row r="28" spans="1:5">
      <c r="A28">
        <f>YEAR(B28)</f>
        <v/>
      </c>
      <c r="B28">
        <f>'Input EIA Imports Petroleum'!A27</f>
        <v/>
      </c>
      <c r="C28">
        <f>'Input EIA Imports Petroleum'!K27</f>
        <v/>
      </c>
      <c r="D28">
        <f>'Input EIA Imports Petroleum'!L27</f>
        <v/>
      </c>
      <c r="E28">
        <f>VLOOKUP('Input EIA Imports Petroleum'!$E27,'EIA Petroleum Classification'!$A:$B,2,FALSE)</f>
        <v/>
      </c>
    </row>
    <row r="29" spans="1:5">
      <c r="A29">
        <f>YEAR(B29)</f>
        <v/>
      </c>
      <c r="B29">
        <f>'Input EIA Imports Petroleum'!A28</f>
        <v/>
      </c>
      <c r="C29">
        <f>'Input EIA Imports Petroleum'!K28</f>
        <v/>
      </c>
      <c r="D29">
        <f>'Input EIA Imports Petroleum'!L28</f>
        <v/>
      </c>
      <c r="E29">
        <f>VLOOKUP('Input EIA Imports Petroleum'!$E28,'EIA Petroleum Classification'!$A:$B,2,FALSE)</f>
        <v/>
      </c>
    </row>
    <row r="30" spans="1:5">
      <c r="A30">
        <f>YEAR(B30)</f>
        <v/>
      </c>
      <c r="B30">
        <f>'Input EIA Imports Petroleum'!A29</f>
        <v/>
      </c>
      <c r="C30">
        <f>'Input EIA Imports Petroleum'!K29</f>
        <v/>
      </c>
      <c r="D30">
        <f>'Input EIA Imports Petroleum'!L29</f>
        <v/>
      </c>
      <c r="E30">
        <f>VLOOKUP('Input EIA Imports Petroleum'!$E29,'EIA Petroleum Classification'!$A:$B,2,FALSE)</f>
        <v/>
      </c>
    </row>
    <row r="31" spans="1:5">
      <c r="A31">
        <f>YEAR(B31)</f>
        <v/>
      </c>
      <c r="B31">
        <f>'Input EIA Imports Petroleum'!A30</f>
        <v/>
      </c>
      <c r="C31">
        <f>'Input EIA Imports Petroleum'!K30</f>
        <v/>
      </c>
      <c r="D31">
        <f>'Input EIA Imports Petroleum'!L30</f>
        <v/>
      </c>
      <c r="E31">
        <f>VLOOKUP('Input EIA Imports Petroleum'!$E30,'EIA Petroleum Classification'!$A:$B,2,FALSE)</f>
        <v/>
      </c>
    </row>
    <row r="32" spans="1:5">
      <c r="A32">
        <f>YEAR(B32)</f>
        <v/>
      </c>
      <c r="B32">
        <f>'Input EIA Imports Petroleum'!A31</f>
        <v/>
      </c>
      <c r="C32">
        <f>'Input EIA Imports Petroleum'!K31</f>
        <v/>
      </c>
      <c r="D32">
        <f>'Input EIA Imports Petroleum'!L31</f>
        <v/>
      </c>
      <c r="E32">
        <f>VLOOKUP('Input EIA Imports Petroleum'!$E31,'EIA Petroleum Classification'!$A:$B,2,FALSE)</f>
        <v/>
      </c>
    </row>
    <row r="33" spans="1:5">
      <c r="A33">
        <f>YEAR(B33)</f>
        <v/>
      </c>
      <c r="B33">
        <f>'Input EIA Imports Petroleum'!A32</f>
        <v/>
      </c>
      <c r="C33">
        <f>'Input EIA Imports Petroleum'!K32</f>
        <v/>
      </c>
      <c r="D33">
        <f>'Input EIA Imports Petroleum'!L32</f>
        <v/>
      </c>
      <c r="E33">
        <f>VLOOKUP('Input EIA Imports Petroleum'!$E32,'EIA Petroleum Classification'!$A:$B,2,FALSE)</f>
        <v/>
      </c>
    </row>
    <row r="34" spans="1:5">
      <c r="A34">
        <f>YEAR(B34)</f>
        <v/>
      </c>
      <c r="B34">
        <f>'Input EIA Imports Petroleum'!A33</f>
        <v/>
      </c>
      <c r="C34">
        <f>'Input EIA Imports Petroleum'!K33</f>
        <v/>
      </c>
      <c r="D34">
        <f>'Input EIA Imports Petroleum'!L33</f>
        <v/>
      </c>
      <c r="E34">
        <f>VLOOKUP('Input EIA Imports Petroleum'!$E33,'EIA Petroleum Classification'!$A:$B,2,FALSE)</f>
        <v/>
      </c>
    </row>
    <row r="35" spans="1:5">
      <c r="A35">
        <f>YEAR(B35)</f>
        <v/>
      </c>
      <c r="B35">
        <f>'Input EIA Imports Petroleum'!A34</f>
        <v/>
      </c>
      <c r="C35">
        <f>'Input EIA Imports Petroleum'!K34</f>
        <v/>
      </c>
      <c r="D35">
        <f>'Input EIA Imports Petroleum'!L34</f>
        <v/>
      </c>
      <c r="E35">
        <f>VLOOKUP('Input EIA Imports Petroleum'!$E34,'EIA Petroleum Classification'!$A:$B,2,FALSE)</f>
        <v/>
      </c>
    </row>
    <row r="36" spans="1:5">
      <c r="A36">
        <f>YEAR(B36)</f>
        <v/>
      </c>
      <c r="B36">
        <f>'Input EIA Imports Petroleum'!A35</f>
        <v/>
      </c>
      <c r="C36">
        <f>'Input EIA Imports Petroleum'!K35</f>
        <v/>
      </c>
      <c r="D36">
        <f>'Input EIA Imports Petroleum'!L35</f>
        <v/>
      </c>
      <c r="E36">
        <f>VLOOKUP('Input EIA Imports Petroleum'!$E35,'EIA Petroleum Classification'!$A:$B,2,FALSE)</f>
        <v/>
      </c>
    </row>
    <row r="37" spans="1:5">
      <c r="A37">
        <f>YEAR(B37)</f>
        <v/>
      </c>
      <c r="B37">
        <f>'Input EIA Imports Petroleum'!A36</f>
        <v/>
      </c>
      <c r="C37">
        <f>'Input EIA Imports Petroleum'!K36</f>
        <v/>
      </c>
      <c r="D37">
        <f>'Input EIA Imports Petroleum'!L36</f>
        <v/>
      </c>
      <c r="E37">
        <f>VLOOKUP('Input EIA Imports Petroleum'!$E36,'EIA Petroleum Classification'!$A:$B,2,FALSE)</f>
        <v/>
      </c>
    </row>
    <row r="38" spans="1:5">
      <c r="A38">
        <f>YEAR(B38)</f>
        <v/>
      </c>
      <c r="B38">
        <f>'Input EIA Imports Petroleum'!A37</f>
        <v/>
      </c>
      <c r="C38">
        <f>'Input EIA Imports Petroleum'!K37</f>
        <v/>
      </c>
      <c r="D38">
        <f>'Input EIA Imports Petroleum'!L37</f>
        <v/>
      </c>
      <c r="E38">
        <f>VLOOKUP('Input EIA Imports Petroleum'!$E37,'EIA Petroleum Classification'!$A:$B,2,FALSE)</f>
        <v/>
      </c>
    </row>
    <row r="39" spans="1:5">
      <c r="A39">
        <f>YEAR(B39)</f>
        <v/>
      </c>
      <c r="B39">
        <f>'Input EIA Imports Petroleum'!A38</f>
        <v/>
      </c>
      <c r="C39">
        <f>'Input EIA Imports Petroleum'!K38</f>
        <v/>
      </c>
      <c r="D39">
        <f>'Input EIA Imports Petroleum'!L38</f>
        <v/>
      </c>
      <c r="E39">
        <f>VLOOKUP('Input EIA Imports Petroleum'!$E38,'EIA Petroleum Classification'!$A:$B,2,FALSE)</f>
        <v/>
      </c>
    </row>
    <row r="40" spans="1:5">
      <c r="A40">
        <f>YEAR(B40)</f>
        <v/>
      </c>
      <c r="B40">
        <f>'Input EIA Imports Petroleum'!A39</f>
        <v/>
      </c>
      <c r="C40">
        <f>'Input EIA Imports Petroleum'!K39</f>
        <v/>
      </c>
      <c r="D40">
        <f>'Input EIA Imports Petroleum'!L39</f>
        <v/>
      </c>
      <c r="E40">
        <f>VLOOKUP('Input EIA Imports Petroleum'!$E39,'EIA Petroleum Classification'!$A:$B,2,FALSE)</f>
        <v/>
      </c>
    </row>
    <row r="41" spans="1:5">
      <c r="A41">
        <f>YEAR(B41)</f>
        <v/>
      </c>
      <c r="B41">
        <f>'Input EIA Imports Petroleum'!A40</f>
        <v/>
      </c>
      <c r="C41">
        <f>'Input EIA Imports Petroleum'!K40</f>
        <v/>
      </c>
      <c r="D41">
        <f>'Input EIA Imports Petroleum'!L40</f>
        <v/>
      </c>
      <c r="E41">
        <f>VLOOKUP('Input EIA Imports Petroleum'!$E40,'EIA Petroleum Classification'!$A:$B,2,FALSE)</f>
        <v/>
      </c>
    </row>
    <row r="42" spans="1:5">
      <c r="A42">
        <f>YEAR(B42)</f>
        <v/>
      </c>
      <c r="B42">
        <f>'Input EIA Imports Petroleum'!A41</f>
        <v/>
      </c>
      <c r="C42">
        <f>'Input EIA Imports Petroleum'!K41</f>
        <v/>
      </c>
      <c r="D42">
        <f>'Input EIA Imports Petroleum'!L41</f>
        <v/>
      </c>
      <c r="E42">
        <f>VLOOKUP('Input EIA Imports Petroleum'!$E41,'EIA Petroleum Classification'!$A:$B,2,FALSE)</f>
        <v/>
      </c>
    </row>
    <row r="43" spans="1:5">
      <c r="A43">
        <f>YEAR(B43)</f>
        <v/>
      </c>
      <c r="B43">
        <f>'Input EIA Imports Petroleum'!A42</f>
        <v/>
      </c>
      <c r="C43">
        <f>'Input EIA Imports Petroleum'!K42</f>
        <v/>
      </c>
      <c r="D43">
        <f>'Input EIA Imports Petroleum'!L42</f>
        <v/>
      </c>
      <c r="E43">
        <f>VLOOKUP('Input EIA Imports Petroleum'!$E42,'EIA Petroleum Classification'!$A:$B,2,FALSE)</f>
        <v/>
      </c>
    </row>
    <row r="44" spans="1:5">
      <c r="A44">
        <f>YEAR(B44)</f>
        <v/>
      </c>
      <c r="B44">
        <f>'Input EIA Imports Petroleum'!A43</f>
        <v/>
      </c>
      <c r="C44">
        <f>'Input EIA Imports Petroleum'!K43</f>
        <v/>
      </c>
      <c r="D44">
        <f>'Input EIA Imports Petroleum'!L43</f>
        <v/>
      </c>
      <c r="E44">
        <f>VLOOKUP('Input EIA Imports Petroleum'!$E43,'EIA Petroleum Classification'!$A:$B,2,FALSE)</f>
        <v/>
      </c>
    </row>
    <row r="45" spans="1:5">
      <c r="A45">
        <f>YEAR(B45)</f>
        <v/>
      </c>
      <c r="B45">
        <f>'Input EIA Imports Petroleum'!A44</f>
        <v/>
      </c>
      <c r="C45">
        <f>'Input EIA Imports Petroleum'!K44</f>
        <v/>
      </c>
      <c r="D45">
        <f>'Input EIA Imports Petroleum'!L44</f>
        <v/>
      </c>
      <c r="E45">
        <f>VLOOKUP('Input EIA Imports Petroleum'!$E44,'EIA Petroleum Classification'!$A:$B,2,FALSE)</f>
        <v/>
      </c>
    </row>
    <row r="46" spans="1:5">
      <c r="A46">
        <f>YEAR(B46)</f>
        <v/>
      </c>
      <c r="B46">
        <f>'Input EIA Imports Petroleum'!A45</f>
        <v/>
      </c>
      <c r="C46">
        <f>'Input EIA Imports Petroleum'!K45</f>
        <v/>
      </c>
      <c r="D46">
        <f>'Input EIA Imports Petroleum'!L45</f>
        <v/>
      </c>
      <c r="E46">
        <f>VLOOKUP('Input EIA Imports Petroleum'!$E45,'EIA Petroleum Classification'!$A:$B,2,FALSE)</f>
        <v/>
      </c>
    </row>
    <row r="47" spans="1:5">
      <c r="A47">
        <f>YEAR(B47)</f>
        <v/>
      </c>
      <c r="B47">
        <f>'Input EIA Imports Petroleum'!A46</f>
        <v/>
      </c>
      <c r="C47">
        <f>'Input EIA Imports Petroleum'!K46</f>
        <v/>
      </c>
      <c r="D47">
        <f>'Input EIA Imports Petroleum'!L46</f>
        <v/>
      </c>
      <c r="E47">
        <f>VLOOKUP('Input EIA Imports Petroleum'!$E46,'EIA Petroleum Classification'!$A:$B,2,FALSE)</f>
        <v/>
      </c>
    </row>
    <row r="48" spans="1:5">
      <c r="A48">
        <f>YEAR(B48)</f>
        <v/>
      </c>
      <c r="B48">
        <f>'Input EIA Imports Petroleum'!A47</f>
        <v/>
      </c>
      <c r="C48">
        <f>'Input EIA Imports Petroleum'!K47</f>
        <v/>
      </c>
      <c r="D48">
        <f>'Input EIA Imports Petroleum'!L47</f>
        <v/>
      </c>
      <c r="E48">
        <f>VLOOKUP('Input EIA Imports Petroleum'!$E47,'EIA Petroleum Classification'!$A:$B,2,FALSE)</f>
        <v/>
      </c>
    </row>
    <row r="49" spans="1:5">
      <c r="A49">
        <f>YEAR(B49)</f>
        <v/>
      </c>
      <c r="B49">
        <f>'Input EIA Imports Petroleum'!A48</f>
        <v/>
      </c>
      <c r="C49">
        <f>'Input EIA Imports Petroleum'!K48</f>
        <v/>
      </c>
      <c r="D49">
        <f>'Input EIA Imports Petroleum'!L48</f>
        <v/>
      </c>
      <c r="E49">
        <f>VLOOKUP('Input EIA Imports Petroleum'!$E48,'EIA Petroleum Classification'!$A:$B,2,FALSE)</f>
        <v/>
      </c>
    </row>
    <row r="50" spans="1:5">
      <c r="A50">
        <f>YEAR(B50)</f>
        <v/>
      </c>
      <c r="B50">
        <f>'Input EIA Imports Petroleum'!A49</f>
        <v/>
      </c>
      <c r="C50">
        <f>'Input EIA Imports Petroleum'!K49</f>
        <v/>
      </c>
      <c r="D50">
        <f>'Input EIA Imports Petroleum'!L49</f>
        <v/>
      </c>
      <c r="E50">
        <f>VLOOKUP('Input EIA Imports Petroleum'!$E49,'EIA Petroleum Classification'!$A:$B,2,FALSE)</f>
        <v/>
      </c>
    </row>
    <row r="51" spans="1:5">
      <c r="A51">
        <f>YEAR(B51)</f>
        <v/>
      </c>
      <c r="B51">
        <f>'Input EIA Imports Petroleum'!A50</f>
        <v/>
      </c>
      <c r="C51">
        <f>'Input EIA Imports Petroleum'!K50</f>
        <v/>
      </c>
      <c r="D51">
        <f>'Input EIA Imports Petroleum'!L50</f>
        <v/>
      </c>
      <c r="E51">
        <f>VLOOKUP('Input EIA Imports Petroleum'!$E50,'EIA Petroleum Classification'!$A:$B,2,FALSE)</f>
        <v/>
      </c>
    </row>
    <row r="52" spans="1:5">
      <c r="A52">
        <f>YEAR(B52)</f>
        <v/>
      </c>
      <c r="B52">
        <f>'Input EIA Imports Petroleum'!A51</f>
        <v/>
      </c>
      <c r="C52">
        <f>'Input EIA Imports Petroleum'!K51</f>
        <v/>
      </c>
      <c r="D52">
        <f>'Input EIA Imports Petroleum'!L51</f>
        <v/>
      </c>
      <c r="E52">
        <f>VLOOKUP('Input EIA Imports Petroleum'!$E51,'EIA Petroleum Classification'!$A:$B,2,FALSE)</f>
        <v/>
      </c>
    </row>
    <row r="53" spans="1:5">
      <c r="A53">
        <f>YEAR(B53)</f>
        <v/>
      </c>
      <c r="B53">
        <f>'Input EIA Imports Petroleum'!A52</f>
        <v/>
      </c>
      <c r="C53">
        <f>'Input EIA Imports Petroleum'!K52</f>
        <v/>
      </c>
      <c r="D53">
        <f>'Input EIA Imports Petroleum'!L52</f>
        <v/>
      </c>
      <c r="E53">
        <f>VLOOKUP('Input EIA Imports Petroleum'!$E52,'EIA Petroleum Classification'!$A:$B,2,FALSE)</f>
        <v/>
      </c>
    </row>
    <row r="54" spans="1:5">
      <c r="A54">
        <f>YEAR(B54)</f>
        <v/>
      </c>
      <c r="B54">
        <f>'Input EIA Imports Petroleum'!A53</f>
        <v/>
      </c>
      <c r="C54">
        <f>'Input EIA Imports Petroleum'!K53</f>
        <v/>
      </c>
      <c r="D54">
        <f>'Input EIA Imports Petroleum'!L53</f>
        <v/>
      </c>
      <c r="E54">
        <f>VLOOKUP('Input EIA Imports Petroleum'!$E53,'EIA Petroleum Classification'!$A:$B,2,FALSE)</f>
        <v/>
      </c>
    </row>
    <row r="55" spans="1:5">
      <c r="A55">
        <f>YEAR(B55)</f>
        <v/>
      </c>
      <c r="B55">
        <f>'Input EIA Imports Petroleum'!A54</f>
        <v/>
      </c>
      <c r="C55">
        <f>'Input EIA Imports Petroleum'!K54</f>
        <v/>
      </c>
      <c r="D55">
        <f>'Input EIA Imports Petroleum'!L54</f>
        <v/>
      </c>
      <c r="E55">
        <f>VLOOKUP('Input EIA Imports Petroleum'!$E54,'EIA Petroleum Classification'!$A:$B,2,FALSE)</f>
        <v/>
      </c>
    </row>
    <row r="56" spans="1:5">
      <c r="A56">
        <f>YEAR(B56)</f>
        <v/>
      </c>
      <c r="B56">
        <f>'Input EIA Imports Petroleum'!A55</f>
        <v/>
      </c>
      <c r="C56">
        <f>'Input EIA Imports Petroleum'!K55</f>
        <v/>
      </c>
      <c r="D56">
        <f>'Input EIA Imports Petroleum'!L55</f>
        <v/>
      </c>
      <c r="E56">
        <f>VLOOKUP('Input EIA Imports Petroleum'!$E55,'EIA Petroleum Classification'!$A:$B,2,FALSE)</f>
        <v/>
      </c>
    </row>
    <row r="57" spans="1:5">
      <c r="A57">
        <f>YEAR(B57)</f>
        <v/>
      </c>
      <c r="B57">
        <f>'Input EIA Imports Petroleum'!A56</f>
        <v/>
      </c>
      <c r="C57">
        <f>'Input EIA Imports Petroleum'!K56</f>
        <v/>
      </c>
      <c r="D57">
        <f>'Input EIA Imports Petroleum'!L56</f>
        <v/>
      </c>
      <c r="E57">
        <f>VLOOKUP('Input EIA Imports Petroleum'!$E56,'EIA Petroleum Classification'!$A:$B,2,FALSE)</f>
        <v/>
      </c>
    </row>
    <row r="58" spans="1:5">
      <c r="A58">
        <f>YEAR(B58)</f>
        <v/>
      </c>
      <c r="B58">
        <f>'Input EIA Imports Petroleum'!A57</f>
        <v/>
      </c>
      <c r="C58">
        <f>'Input EIA Imports Petroleum'!K57</f>
        <v/>
      </c>
      <c r="D58">
        <f>'Input EIA Imports Petroleum'!L57</f>
        <v/>
      </c>
      <c r="E58">
        <f>VLOOKUP('Input EIA Imports Petroleum'!$E57,'EIA Petroleum Classification'!$A:$B,2,FALSE)</f>
        <v/>
      </c>
    </row>
    <row r="59" spans="1:5">
      <c r="A59">
        <f>YEAR(B59)</f>
        <v/>
      </c>
      <c r="B59">
        <f>'Input EIA Imports Petroleum'!A58</f>
        <v/>
      </c>
      <c r="C59">
        <f>'Input EIA Imports Petroleum'!K58</f>
        <v/>
      </c>
      <c r="D59">
        <f>'Input EIA Imports Petroleum'!L58</f>
        <v/>
      </c>
      <c r="E59">
        <f>VLOOKUP('Input EIA Imports Petroleum'!$E58,'EIA Petroleum Classification'!$A:$B,2,FALSE)</f>
        <v/>
      </c>
    </row>
    <row r="60" spans="1:5">
      <c r="A60">
        <f>YEAR(B60)</f>
        <v/>
      </c>
      <c r="B60">
        <f>'Input EIA Imports Petroleum'!A59</f>
        <v/>
      </c>
      <c r="C60">
        <f>'Input EIA Imports Petroleum'!K59</f>
        <v/>
      </c>
      <c r="D60">
        <f>'Input EIA Imports Petroleum'!L59</f>
        <v/>
      </c>
      <c r="E60">
        <f>VLOOKUP('Input EIA Imports Petroleum'!$E59,'EIA Petroleum Classification'!$A:$B,2,FALSE)</f>
        <v/>
      </c>
    </row>
    <row r="61" spans="1:5">
      <c r="A61">
        <f>YEAR(B61)</f>
        <v/>
      </c>
      <c r="B61">
        <f>'Input EIA Imports Petroleum'!A60</f>
        <v/>
      </c>
      <c r="C61">
        <f>'Input EIA Imports Petroleum'!K60</f>
        <v/>
      </c>
      <c r="D61">
        <f>'Input EIA Imports Petroleum'!L60</f>
        <v/>
      </c>
      <c r="E61">
        <f>VLOOKUP('Input EIA Imports Petroleum'!$E60,'EIA Petroleum Classification'!$A:$B,2,FALSE)</f>
        <v/>
      </c>
    </row>
    <row r="62" spans="1:5">
      <c r="A62">
        <f>YEAR(B62)</f>
        <v/>
      </c>
      <c r="B62">
        <f>'Input EIA Imports Petroleum'!A61</f>
        <v/>
      </c>
      <c r="C62">
        <f>'Input EIA Imports Petroleum'!K61</f>
        <v/>
      </c>
      <c r="D62">
        <f>'Input EIA Imports Petroleum'!L61</f>
        <v/>
      </c>
      <c r="E62">
        <f>VLOOKUP('Input EIA Imports Petroleum'!$E61,'EIA Petroleum Classification'!$A:$B,2,FALSE)</f>
        <v/>
      </c>
    </row>
    <row r="63" spans="1:5">
      <c r="A63">
        <f>YEAR(B63)</f>
        <v/>
      </c>
      <c r="B63">
        <f>'Input EIA Imports Petroleum'!A62</f>
        <v/>
      </c>
      <c r="C63">
        <f>'Input EIA Imports Petroleum'!K62</f>
        <v/>
      </c>
      <c r="D63">
        <f>'Input EIA Imports Petroleum'!L62</f>
        <v/>
      </c>
      <c r="E63">
        <f>VLOOKUP('Input EIA Imports Petroleum'!$E62,'EIA Petroleum Classification'!$A:$B,2,FALSE)</f>
        <v/>
      </c>
    </row>
    <row r="64" spans="1:5">
      <c r="A64">
        <f>YEAR(B64)</f>
        <v/>
      </c>
      <c r="B64">
        <f>'Input EIA Imports Petroleum'!A63</f>
        <v/>
      </c>
      <c r="C64">
        <f>'Input EIA Imports Petroleum'!K63</f>
        <v/>
      </c>
      <c r="D64">
        <f>'Input EIA Imports Petroleum'!L63</f>
        <v/>
      </c>
      <c r="E64">
        <f>VLOOKUP('Input EIA Imports Petroleum'!$E63,'EIA Petroleum Classification'!$A:$B,2,FALSE)</f>
        <v/>
      </c>
    </row>
    <row r="65" spans="1:5">
      <c r="A65">
        <f>YEAR(B65)</f>
        <v/>
      </c>
      <c r="B65">
        <f>'Input EIA Imports Petroleum'!A64</f>
        <v/>
      </c>
      <c r="C65">
        <f>'Input EIA Imports Petroleum'!K64</f>
        <v/>
      </c>
      <c r="D65">
        <f>'Input EIA Imports Petroleum'!L64</f>
        <v/>
      </c>
      <c r="E65">
        <f>VLOOKUP('Input EIA Imports Petroleum'!$E64,'EIA Petroleum Classification'!$A:$B,2,FALSE)</f>
        <v/>
      </c>
    </row>
    <row r="66" spans="1:5">
      <c r="A66">
        <f>YEAR(B66)</f>
        <v/>
      </c>
      <c r="B66">
        <f>'Input EIA Imports Petroleum'!A65</f>
        <v/>
      </c>
      <c r="C66">
        <f>'Input EIA Imports Petroleum'!K65</f>
        <v/>
      </c>
      <c r="D66">
        <f>'Input EIA Imports Petroleum'!L65</f>
        <v/>
      </c>
      <c r="E66">
        <f>VLOOKUP('Input EIA Imports Petroleum'!$E65,'EIA Petroleum Classification'!$A:$B,2,FALSE)</f>
        <v/>
      </c>
    </row>
    <row r="67" spans="1:5">
      <c r="A67">
        <f>YEAR(B67)</f>
        <v/>
      </c>
      <c r="B67">
        <f>'Input EIA Imports Petroleum'!A66</f>
        <v/>
      </c>
      <c r="C67">
        <f>'Input EIA Imports Petroleum'!K66</f>
        <v/>
      </c>
      <c r="D67">
        <f>'Input EIA Imports Petroleum'!L66</f>
        <v/>
      </c>
      <c r="E67">
        <f>VLOOKUP('Input EIA Imports Petroleum'!$E66,'EIA Petroleum Classification'!$A:$B,2,FALSE)</f>
        <v/>
      </c>
    </row>
    <row r="68" spans="1:5">
      <c r="A68">
        <f>YEAR(B68)</f>
        <v/>
      </c>
      <c r="B68">
        <f>'Input EIA Imports Petroleum'!A67</f>
        <v/>
      </c>
      <c r="C68">
        <f>'Input EIA Imports Petroleum'!K67</f>
        <v/>
      </c>
      <c r="D68">
        <f>'Input EIA Imports Petroleum'!L67</f>
        <v/>
      </c>
      <c r="E68">
        <f>VLOOKUP('Input EIA Imports Petroleum'!$E67,'EIA Petroleum Classification'!$A:$B,2,FALSE)</f>
        <v/>
      </c>
    </row>
    <row r="69" spans="1:5">
      <c r="A69">
        <f>YEAR(B69)</f>
        <v/>
      </c>
      <c r="B69">
        <f>'Input EIA Imports Petroleum'!A68</f>
        <v/>
      </c>
      <c r="C69">
        <f>'Input EIA Imports Petroleum'!K68</f>
        <v/>
      </c>
      <c r="D69">
        <f>'Input EIA Imports Petroleum'!L68</f>
        <v/>
      </c>
      <c r="E69">
        <f>VLOOKUP('Input EIA Imports Petroleum'!$E68,'EIA Petroleum Classification'!$A:$B,2,FALSE)</f>
        <v/>
      </c>
    </row>
    <row r="70" spans="1:5">
      <c r="A70">
        <f>YEAR(B70)</f>
        <v/>
      </c>
      <c r="B70">
        <f>'Input EIA Imports Petroleum'!A69</f>
        <v/>
      </c>
      <c r="C70">
        <f>'Input EIA Imports Petroleum'!K69</f>
        <v/>
      </c>
      <c r="D70">
        <f>'Input EIA Imports Petroleum'!L69</f>
        <v/>
      </c>
      <c r="E70">
        <f>VLOOKUP('Input EIA Imports Petroleum'!$E69,'EIA Petroleum Classification'!$A:$B,2,FALSE)</f>
        <v/>
      </c>
    </row>
    <row r="71" spans="1:5">
      <c r="A71">
        <f>YEAR(B71)</f>
        <v/>
      </c>
      <c r="B71">
        <f>'Input EIA Imports Petroleum'!A70</f>
        <v/>
      </c>
      <c r="C71">
        <f>'Input EIA Imports Petroleum'!K70</f>
        <v/>
      </c>
      <c r="D71">
        <f>'Input EIA Imports Petroleum'!L70</f>
        <v/>
      </c>
      <c r="E71">
        <f>VLOOKUP('Input EIA Imports Petroleum'!$E70,'EIA Petroleum Classification'!$A:$B,2,FALSE)</f>
        <v/>
      </c>
    </row>
    <row r="72" spans="1:5">
      <c r="A72">
        <f>YEAR(B72)</f>
        <v/>
      </c>
      <c r="B72">
        <f>'Input EIA Imports Petroleum'!A71</f>
        <v/>
      </c>
      <c r="C72">
        <f>'Input EIA Imports Petroleum'!K71</f>
        <v/>
      </c>
      <c r="D72">
        <f>'Input EIA Imports Petroleum'!L71</f>
        <v/>
      </c>
      <c r="E72">
        <f>VLOOKUP('Input EIA Imports Petroleum'!$E71,'EIA Petroleum Classification'!$A:$B,2,FALSE)</f>
        <v/>
      </c>
    </row>
    <row r="73" spans="1:5">
      <c r="A73">
        <f>YEAR(B73)</f>
        <v/>
      </c>
      <c r="B73">
        <f>'Input EIA Imports Petroleum'!A72</f>
        <v/>
      </c>
      <c r="C73">
        <f>'Input EIA Imports Petroleum'!K72</f>
        <v/>
      </c>
      <c r="D73">
        <f>'Input EIA Imports Petroleum'!L72</f>
        <v/>
      </c>
      <c r="E73">
        <f>VLOOKUP('Input EIA Imports Petroleum'!$E72,'EIA Petroleum Classification'!$A:$B,2,FALSE)</f>
        <v/>
      </c>
    </row>
    <row r="74" spans="1:5">
      <c r="A74">
        <f>YEAR(B74)</f>
        <v/>
      </c>
      <c r="B74">
        <f>'Input EIA Imports Petroleum'!A73</f>
        <v/>
      </c>
      <c r="C74">
        <f>'Input EIA Imports Petroleum'!K73</f>
        <v/>
      </c>
      <c r="D74">
        <f>'Input EIA Imports Petroleum'!L73</f>
        <v/>
      </c>
      <c r="E74">
        <f>VLOOKUP('Input EIA Imports Petroleum'!$E73,'EIA Petroleum Classification'!$A:$B,2,FALSE)</f>
        <v/>
      </c>
    </row>
    <row r="75" spans="1:5">
      <c r="A75">
        <f>YEAR(B75)</f>
        <v/>
      </c>
      <c r="B75">
        <f>'Input EIA Imports Petroleum'!A74</f>
        <v/>
      </c>
      <c r="C75">
        <f>'Input EIA Imports Petroleum'!K74</f>
        <v/>
      </c>
      <c r="D75">
        <f>'Input EIA Imports Petroleum'!L74</f>
        <v/>
      </c>
      <c r="E75">
        <f>VLOOKUP('Input EIA Imports Petroleum'!$E74,'EIA Petroleum Classification'!$A:$B,2,FALSE)</f>
        <v/>
      </c>
    </row>
    <row r="76" spans="1:5">
      <c r="A76">
        <f>YEAR(B76)</f>
        <v/>
      </c>
      <c r="B76">
        <f>'Input EIA Imports Petroleum'!A75</f>
        <v/>
      </c>
      <c r="C76">
        <f>'Input EIA Imports Petroleum'!K75</f>
        <v/>
      </c>
      <c r="D76">
        <f>'Input EIA Imports Petroleum'!L75</f>
        <v/>
      </c>
      <c r="E76">
        <f>VLOOKUP('Input EIA Imports Petroleum'!$E75,'EIA Petroleum Classification'!$A:$B,2,FALSE)</f>
        <v/>
      </c>
    </row>
    <row r="77" spans="1:5">
      <c r="A77">
        <f>YEAR(B77)</f>
        <v/>
      </c>
      <c r="B77">
        <f>'Input EIA Imports Petroleum'!A76</f>
        <v/>
      </c>
      <c r="C77">
        <f>'Input EIA Imports Petroleum'!K76</f>
        <v/>
      </c>
      <c r="D77">
        <f>'Input EIA Imports Petroleum'!L76</f>
        <v/>
      </c>
      <c r="E77">
        <f>VLOOKUP('Input EIA Imports Petroleum'!$E76,'EIA Petroleum Classification'!$A:$B,2,FALSE)</f>
        <v/>
      </c>
    </row>
    <row r="78" spans="1:5">
      <c r="A78">
        <f>YEAR(B78)</f>
        <v/>
      </c>
      <c r="B78">
        <f>'Input EIA Imports Petroleum'!A77</f>
        <v/>
      </c>
      <c r="C78">
        <f>'Input EIA Imports Petroleum'!K77</f>
        <v/>
      </c>
      <c r="D78">
        <f>'Input EIA Imports Petroleum'!L77</f>
        <v/>
      </c>
      <c r="E78">
        <f>VLOOKUP('Input EIA Imports Petroleum'!$E77,'EIA Petroleum Classification'!$A:$B,2,FALSE)</f>
        <v/>
      </c>
    </row>
    <row r="79" spans="1:5">
      <c r="A79">
        <f>YEAR(B79)</f>
        <v/>
      </c>
      <c r="B79">
        <f>'Input EIA Imports Petroleum'!A78</f>
        <v/>
      </c>
      <c r="C79">
        <f>'Input EIA Imports Petroleum'!K78</f>
        <v/>
      </c>
      <c r="D79">
        <f>'Input EIA Imports Petroleum'!L78</f>
        <v/>
      </c>
      <c r="E79">
        <f>VLOOKUP('Input EIA Imports Petroleum'!$E78,'EIA Petroleum Classification'!$A:$B,2,FALSE)</f>
        <v/>
      </c>
    </row>
    <row r="80" spans="1:5">
      <c r="A80">
        <f>YEAR(B80)</f>
        <v/>
      </c>
      <c r="B80">
        <f>'Input EIA Imports Petroleum'!A79</f>
        <v/>
      </c>
      <c r="C80">
        <f>'Input EIA Imports Petroleum'!K79</f>
        <v/>
      </c>
      <c r="D80">
        <f>'Input EIA Imports Petroleum'!L79</f>
        <v/>
      </c>
      <c r="E80">
        <f>VLOOKUP('Input EIA Imports Petroleum'!$E79,'EIA Petroleum Classification'!$A:$B,2,FALSE)</f>
        <v/>
      </c>
    </row>
    <row r="81" spans="1:5">
      <c r="A81">
        <f>YEAR(B81)</f>
        <v/>
      </c>
      <c r="B81">
        <f>'Input EIA Imports Petroleum'!A80</f>
        <v/>
      </c>
      <c r="C81">
        <f>'Input EIA Imports Petroleum'!K80</f>
        <v/>
      </c>
      <c r="D81">
        <f>'Input EIA Imports Petroleum'!L80</f>
        <v/>
      </c>
      <c r="E81">
        <f>VLOOKUP('Input EIA Imports Petroleum'!$E80,'EIA Petroleum Classification'!$A:$B,2,FALSE)</f>
        <v/>
      </c>
    </row>
    <row r="82" spans="1:5">
      <c r="A82">
        <f>YEAR(B82)</f>
        <v/>
      </c>
      <c r="B82">
        <f>'Input EIA Imports Petroleum'!A81</f>
        <v/>
      </c>
      <c r="C82">
        <f>'Input EIA Imports Petroleum'!K81</f>
        <v/>
      </c>
      <c r="D82">
        <f>'Input EIA Imports Petroleum'!L81</f>
        <v/>
      </c>
      <c r="E82">
        <f>VLOOKUP('Input EIA Imports Petroleum'!$E81,'EIA Petroleum Classification'!$A:$B,2,FALSE)</f>
        <v/>
      </c>
    </row>
    <row r="83" spans="1:5">
      <c r="A83">
        <f>YEAR(B83)</f>
        <v/>
      </c>
      <c r="B83">
        <f>'Input EIA Imports Petroleum'!A82</f>
        <v/>
      </c>
      <c r="C83">
        <f>'Input EIA Imports Petroleum'!K82</f>
        <v/>
      </c>
      <c r="D83">
        <f>'Input EIA Imports Petroleum'!L82</f>
        <v/>
      </c>
      <c r="E83">
        <f>VLOOKUP('Input EIA Imports Petroleum'!$E82,'EIA Petroleum Classification'!$A:$B,2,FALSE)</f>
        <v/>
      </c>
    </row>
    <row r="84" spans="1:5">
      <c r="A84">
        <f>YEAR(B84)</f>
        <v/>
      </c>
      <c r="B84">
        <f>'Input EIA Imports Petroleum'!A83</f>
        <v/>
      </c>
      <c r="C84">
        <f>'Input EIA Imports Petroleum'!K83</f>
        <v/>
      </c>
      <c r="D84">
        <f>'Input EIA Imports Petroleum'!L83</f>
        <v/>
      </c>
      <c r="E84">
        <f>VLOOKUP('Input EIA Imports Petroleum'!$E83,'EIA Petroleum Classification'!$A:$B,2,FALSE)</f>
        <v/>
      </c>
    </row>
    <row r="85" spans="1:5">
      <c r="A85">
        <f>YEAR(B85)</f>
        <v/>
      </c>
      <c r="B85">
        <f>'Input EIA Imports Petroleum'!A84</f>
        <v/>
      </c>
      <c r="C85">
        <f>'Input EIA Imports Petroleum'!K84</f>
        <v/>
      </c>
      <c r="D85">
        <f>'Input EIA Imports Petroleum'!L84</f>
        <v/>
      </c>
      <c r="E85">
        <f>VLOOKUP('Input EIA Imports Petroleum'!$E84,'EIA Petroleum Classification'!$A:$B,2,FALSE)</f>
        <v/>
      </c>
    </row>
    <row r="86" spans="1:5">
      <c r="A86">
        <f>YEAR(B86)</f>
        <v/>
      </c>
      <c r="B86">
        <f>'Input EIA Imports Petroleum'!A85</f>
        <v/>
      </c>
      <c r="C86">
        <f>'Input EIA Imports Petroleum'!K85</f>
        <v/>
      </c>
      <c r="D86">
        <f>'Input EIA Imports Petroleum'!L85</f>
        <v/>
      </c>
      <c r="E86">
        <f>VLOOKUP('Input EIA Imports Petroleum'!$E85,'EIA Petroleum Classification'!$A:$B,2,FALSE)</f>
        <v/>
      </c>
    </row>
    <row r="87" spans="1:5">
      <c r="A87">
        <f>YEAR(B87)</f>
        <v/>
      </c>
      <c r="B87">
        <f>'Input EIA Imports Petroleum'!A86</f>
        <v/>
      </c>
      <c r="C87">
        <f>'Input EIA Imports Petroleum'!K86</f>
        <v/>
      </c>
      <c r="D87">
        <f>'Input EIA Imports Petroleum'!L86</f>
        <v/>
      </c>
      <c r="E87">
        <f>VLOOKUP('Input EIA Imports Petroleum'!$E86,'EIA Petroleum Classification'!$A:$B,2,FALSE)</f>
        <v/>
      </c>
    </row>
    <row r="88" spans="1:5">
      <c r="A88">
        <f>YEAR(B88)</f>
        <v/>
      </c>
      <c r="B88">
        <f>'Input EIA Imports Petroleum'!A87</f>
        <v/>
      </c>
      <c r="C88">
        <f>'Input EIA Imports Petroleum'!K87</f>
        <v/>
      </c>
      <c r="D88">
        <f>'Input EIA Imports Petroleum'!L87</f>
        <v/>
      </c>
      <c r="E88">
        <f>VLOOKUP('Input EIA Imports Petroleum'!$E87,'EIA Petroleum Classification'!$A:$B,2,FALSE)</f>
        <v/>
      </c>
    </row>
    <row r="89" spans="1:5">
      <c r="A89">
        <f>YEAR(B89)</f>
        <v/>
      </c>
      <c r="B89">
        <f>'Input EIA Imports Petroleum'!A88</f>
        <v/>
      </c>
      <c r="C89">
        <f>'Input EIA Imports Petroleum'!K88</f>
        <v/>
      </c>
      <c r="D89">
        <f>'Input EIA Imports Petroleum'!L88</f>
        <v/>
      </c>
      <c r="E89">
        <f>VLOOKUP('Input EIA Imports Petroleum'!$E88,'EIA Petroleum Classification'!$A:$B,2,FALSE)</f>
        <v/>
      </c>
    </row>
    <row r="90" spans="1:5">
      <c r="A90">
        <f>YEAR(B90)</f>
        <v/>
      </c>
      <c r="B90">
        <f>'Input EIA Imports Petroleum'!A89</f>
        <v/>
      </c>
      <c r="C90">
        <f>'Input EIA Imports Petroleum'!K89</f>
        <v/>
      </c>
      <c r="D90">
        <f>'Input EIA Imports Petroleum'!L89</f>
        <v/>
      </c>
      <c r="E90">
        <f>VLOOKUP('Input EIA Imports Petroleum'!$E89,'EIA Petroleum Classification'!$A:$B,2,FALSE)</f>
        <v/>
      </c>
    </row>
    <row r="91" spans="1:5">
      <c r="A91">
        <f>YEAR(B91)</f>
        <v/>
      </c>
      <c r="B91">
        <f>'Input EIA Imports Petroleum'!A90</f>
        <v/>
      </c>
      <c r="C91">
        <f>'Input EIA Imports Petroleum'!K90</f>
        <v/>
      </c>
      <c r="D91">
        <f>'Input EIA Imports Petroleum'!L90</f>
        <v/>
      </c>
      <c r="E91">
        <f>VLOOKUP('Input EIA Imports Petroleum'!$E90,'EIA Petroleum Classification'!$A:$B,2,FALSE)</f>
        <v/>
      </c>
    </row>
    <row r="92" spans="1:5">
      <c r="A92">
        <f>YEAR(B92)</f>
        <v/>
      </c>
      <c r="B92">
        <f>'Input EIA Imports Petroleum'!A91</f>
        <v/>
      </c>
      <c r="C92">
        <f>'Input EIA Imports Petroleum'!K91</f>
        <v/>
      </c>
      <c r="D92">
        <f>'Input EIA Imports Petroleum'!L91</f>
        <v/>
      </c>
      <c r="E92">
        <f>VLOOKUP('Input EIA Imports Petroleum'!$E91,'EIA Petroleum Classification'!$A:$B,2,FALSE)</f>
        <v/>
      </c>
    </row>
    <row r="93" spans="1:5">
      <c r="A93">
        <f>YEAR(B93)</f>
        <v/>
      </c>
      <c r="B93">
        <f>'Input EIA Imports Petroleum'!A92</f>
        <v/>
      </c>
      <c r="C93">
        <f>'Input EIA Imports Petroleum'!K92</f>
        <v/>
      </c>
      <c r="D93">
        <f>'Input EIA Imports Petroleum'!L92</f>
        <v/>
      </c>
      <c r="E93">
        <f>VLOOKUP('Input EIA Imports Petroleum'!$E92,'EIA Petroleum Classification'!$A:$B,2,FALSE)</f>
        <v/>
      </c>
    </row>
    <row r="94" spans="1:5">
      <c r="A94">
        <f>YEAR(B94)</f>
        <v/>
      </c>
      <c r="B94">
        <f>'Input EIA Imports Petroleum'!A93</f>
        <v/>
      </c>
      <c r="C94">
        <f>'Input EIA Imports Petroleum'!K93</f>
        <v/>
      </c>
      <c r="D94">
        <f>'Input EIA Imports Petroleum'!L93</f>
        <v/>
      </c>
      <c r="E94">
        <f>VLOOKUP('Input EIA Imports Petroleum'!$E93,'EIA Petroleum Classification'!$A:$B,2,FALSE)</f>
        <v/>
      </c>
    </row>
    <row r="95" spans="1:5">
      <c r="A95">
        <f>YEAR(B95)</f>
        <v/>
      </c>
      <c r="B95">
        <f>'Input EIA Imports Petroleum'!A94</f>
        <v/>
      </c>
      <c r="C95">
        <f>'Input EIA Imports Petroleum'!K94</f>
        <v/>
      </c>
      <c r="D95">
        <f>'Input EIA Imports Petroleum'!L94</f>
        <v/>
      </c>
      <c r="E95">
        <f>VLOOKUP('Input EIA Imports Petroleum'!$E94,'EIA Petroleum Classification'!$A:$B,2,FALSE)</f>
        <v/>
      </c>
    </row>
    <row r="96" spans="1:5">
      <c r="A96">
        <f>YEAR(B96)</f>
        <v/>
      </c>
      <c r="B96">
        <f>'Input EIA Imports Petroleum'!A95</f>
        <v/>
      </c>
      <c r="C96">
        <f>'Input EIA Imports Petroleum'!K95</f>
        <v/>
      </c>
      <c r="D96">
        <f>'Input EIA Imports Petroleum'!L95</f>
        <v/>
      </c>
      <c r="E96">
        <f>VLOOKUP('Input EIA Imports Petroleum'!$E95,'EIA Petroleum Classification'!$A:$B,2,FALSE)</f>
        <v/>
      </c>
    </row>
    <row r="97" spans="1:5">
      <c r="A97">
        <f>YEAR(B97)</f>
        <v/>
      </c>
      <c r="B97">
        <f>'Input EIA Imports Petroleum'!A96</f>
        <v/>
      </c>
      <c r="C97">
        <f>'Input EIA Imports Petroleum'!K96</f>
        <v/>
      </c>
      <c r="D97">
        <f>'Input EIA Imports Petroleum'!L96</f>
        <v/>
      </c>
      <c r="E97">
        <f>VLOOKUP('Input EIA Imports Petroleum'!$E96,'EIA Petroleum Classification'!$A:$B,2,FALSE)</f>
        <v/>
      </c>
    </row>
    <row r="98" spans="1:5">
      <c r="A98">
        <f>YEAR(B98)</f>
        <v/>
      </c>
      <c r="B98">
        <f>'Input EIA Imports Petroleum'!A97</f>
        <v/>
      </c>
      <c r="C98">
        <f>'Input EIA Imports Petroleum'!K97</f>
        <v/>
      </c>
      <c r="D98">
        <f>'Input EIA Imports Petroleum'!L97</f>
        <v/>
      </c>
      <c r="E98">
        <f>VLOOKUP('Input EIA Imports Petroleum'!$E97,'EIA Petroleum Classification'!$A:$B,2,FALSE)</f>
        <v/>
      </c>
    </row>
    <row r="99" spans="1:5">
      <c r="A99">
        <f>YEAR(B99)</f>
        <v/>
      </c>
      <c r="B99">
        <f>'Input EIA Imports Petroleum'!A98</f>
        <v/>
      </c>
      <c r="C99">
        <f>'Input EIA Imports Petroleum'!K98</f>
        <v/>
      </c>
      <c r="D99">
        <f>'Input EIA Imports Petroleum'!L98</f>
        <v/>
      </c>
      <c r="E99">
        <f>VLOOKUP('Input EIA Imports Petroleum'!$E98,'EIA Petroleum Classification'!$A:$B,2,FALSE)</f>
        <v/>
      </c>
    </row>
    <row r="100" spans="1:5">
      <c r="A100">
        <f>YEAR(B100)</f>
        <v/>
      </c>
      <c r="B100">
        <f>'Input EIA Imports Petroleum'!A99</f>
        <v/>
      </c>
      <c r="C100">
        <f>'Input EIA Imports Petroleum'!K99</f>
        <v/>
      </c>
      <c r="D100">
        <f>'Input EIA Imports Petroleum'!L99</f>
        <v/>
      </c>
      <c r="E100">
        <f>VLOOKUP('Input EIA Imports Petroleum'!$E99,'EIA Petroleum Classification'!$A:$B,2,FALSE)</f>
        <v/>
      </c>
    </row>
    <row r="101" spans="1:5">
      <c r="A101">
        <f>YEAR(B101)</f>
        <v/>
      </c>
      <c r="B101">
        <f>'Input EIA Imports Petroleum'!A100</f>
        <v/>
      </c>
      <c r="C101">
        <f>'Input EIA Imports Petroleum'!K100</f>
        <v/>
      </c>
      <c r="D101">
        <f>'Input EIA Imports Petroleum'!L100</f>
        <v/>
      </c>
      <c r="E101">
        <f>VLOOKUP('Input EIA Imports Petroleum'!$E100,'EIA Petroleum Classification'!$A:$B,2,FALSE)</f>
        <v/>
      </c>
    </row>
    <row r="102" spans="1:5">
      <c r="A102">
        <f>YEAR(B102)</f>
        <v/>
      </c>
      <c r="B102">
        <f>'Input EIA Imports Petroleum'!A101</f>
        <v/>
      </c>
      <c r="C102">
        <f>'Input EIA Imports Petroleum'!K101</f>
        <v/>
      </c>
      <c r="D102">
        <f>'Input EIA Imports Petroleum'!L101</f>
        <v/>
      </c>
      <c r="E102">
        <f>VLOOKUP('Input EIA Imports Petroleum'!$E101,'EIA Petroleum Classification'!$A:$B,2,FALSE)</f>
        <v/>
      </c>
    </row>
    <row r="103" spans="1:5">
      <c r="A103">
        <f>YEAR(B103)</f>
        <v/>
      </c>
      <c r="B103">
        <f>'Input EIA Imports Petroleum'!A102</f>
        <v/>
      </c>
      <c r="C103">
        <f>'Input EIA Imports Petroleum'!K102</f>
        <v/>
      </c>
      <c r="D103">
        <f>'Input EIA Imports Petroleum'!L102</f>
        <v/>
      </c>
      <c r="E103">
        <f>VLOOKUP('Input EIA Imports Petroleum'!$E102,'EIA Petroleum Classification'!$A:$B,2,FALSE)</f>
        <v/>
      </c>
    </row>
    <row r="104" spans="1:5">
      <c r="A104">
        <f>YEAR(B104)</f>
        <v/>
      </c>
      <c r="B104">
        <f>'Input EIA Imports Petroleum'!A103</f>
        <v/>
      </c>
      <c r="C104">
        <f>'Input EIA Imports Petroleum'!K103</f>
        <v/>
      </c>
      <c r="D104">
        <f>'Input EIA Imports Petroleum'!L103</f>
        <v/>
      </c>
      <c r="E104">
        <f>VLOOKUP('Input EIA Imports Petroleum'!$E103,'EIA Petroleum Classification'!$A:$B,2,FALSE)</f>
        <v/>
      </c>
    </row>
    <row r="105" spans="1:5">
      <c r="A105">
        <f>YEAR(B105)</f>
        <v/>
      </c>
      <c r="B105">
        <f>'Input EIA Imports Petroleum'!A104</f>
        <v/>
      </c>
      <c r="C105">
        <f>'Input EIA Imports Petroleum'!K104</f>
        <v/>
      </c>
      <c r="D105">
        <f>'Input EIA Imports Petroleum'!L104</f>
        <v/>
      </c>
      <c r="E105">
        <f>VLOOKUP('Input EIA Imports Petroleum'!$E104,'EIA Petroleum Classification'!$A:$B,2,FALSE)</f>
        <v/>
      </c>
    </row>
    <row r="106" spans="1:5">
      <c r="A106">
        <f>YEAR(B106)</f>
        <v/>
      </c>
      <c r="B106">
        <f>'Input EIA Imports Petroleum'!A105</f>
        <v/>
      </c>
      <c r="C106">
        <f>'Input EIA Imports Petroleum'!K105</f>
        <v/>
      </c>
      <c r="D106">
        <f>'Input EIA Imports Petroleum'!L105</f>
        <v/>
      </c>
      <c r="E106">
        <f>VLOOKUP('Input EIA Imports Petroleum'!$E105,'EIA Petroleum Classification'!$A:$B,2,FALSE)</f>
        <v/>
      </c>
    </row>
    <row r="107" spans="1:5">
      <c r="A107">
        <f>YEAR(B107)</f>
        <v/>
      </c>
      <c r="B107">
        <f>'Input EIA Imports Petroleum'!A106</f>
        <v/>
      </c>
      <c r="C107">
        <f>'Input EIA Imports Petroleum'!K106</f>
        <v/>
      </c>
      <c r="D107">
        <f>'Input EIA Imports Petroleum'!L106</f>
        <v/>
      </c>
      <c r="E107">
        <f>VLOOKUP('Input EIA Imports Petroleum'!$E106,'EIA Petroleum Classification'!$A:$B,2,FALSE)</f>
        <v/>
      </c>
    </row>
    <row r="108" spans="1:5">
      <c r="A108">
        <f>YEAR(B108)</f>
        <v/>
      </c>
      <c r="B108">
        <f>'Input EIA Imports Petroleum'!A107</f>
        <v/>
      </c>
      <c r="C108">
        <f>'Input EIA Imports Petroleum'!K107</f>
        <v/>
      </c>
      <c r="D108">
        <f>'Input EIA Imports Petroleum'!L107</f>
        <v/>
      </c>
      <c r="E108">
        <f>VLOOKUP('Input EIA Imports Petroleum'!$E107,'EIA Petroleum Classification'!$A:$B,2,FALSE)</f>
        <v/>
      </c>
    </row>
    <row r="109" spans="1:5">
      <c r="A109">
        <f>YEAR(B109)</f>
        <v/>
      </c>
      <c r="B109">
        <f>'Input EIA Imports Petroleum'!A108</f>
        <v/>
      </c>
      <c r="C109">
        <f>'Input EIA Imports Petroleum'!K108</f>
        <v/>
      </c>
      <c r="D109">
        <f>'Input EIA Imports Petroleum'!L108</f>
        <v/>
      </c>
      <c r="E109">
        <f>VLOOKUP('Input EIA Imports Petroleum'!$E108,'EIA Petroleum Classification'!$A:$B,2,FALSE)</f>
        <v/>
      </c>
    </row>
    <row r="110" spans="1:5">
      <c r="A110">
        <f>YEAR(B110)</f>
        <v/>
      </c>
      <c r="B110">
        <f>'Input EIA Imports Petroleum'!A109</f>
        <v/>
      </c>
      <c r="C110">
        <f>'Input EIA Imports Petroleum'!K109</f>
        <v/>
      </c>
      <c r="D110">
        <f>'Input EIA Imports Petroleum'!L109</f>
        <v/>
      </c>
      <c r="E110">
        <f>VLOOKUP('Input EIA Imports Petroleum'!$E109,'EIA Petroleum Classification'!$A:$B,2,FALSE)</f>
        <v/>
      </c>
    </row>
    <row r="111" spans="1:5">
      <c r="A111">
        <f>YEAR(B111)</f>
        <v/>
      </c>
      <c r="B111">
        <f>'Input EIA Imports Petroleum'!A110</f>
        <v/>
      </c>
      <c r="C111">
        <f>'Input EIA Imports Petroleum'!K110</f>
        <v/>
      </c>
      <c r="D111">
        <f>'Input EIA Imports Petroleum'!L110</f>
        <v/>
      </c>
      <c r="E111">
        <f>VLOOKUP('Input EIA Imports Petroleum'!$E110,'EIA Petroleum Classification'!$A:$B,2,FALSE)</f>
        <v/>
      </c>
    </row>
    <row r="112" spans="1:5">
      <c r="A112">
        <f>YEAR(B112)</f>
        <v/>
      </c>
      <c r="B112">
        <f>'Input EIA Imports Petroleum'!A111</f>
        <v/>
      </c>
      <c r="C112">
        <f>'Input EIA Imports Petroleum'!K111</f>
        <v/>
      </c>
      <c r="D112">
        <f>'Input EIA Imports Petroleum'!L111</f>
        <v/>
      </c>
      <c r="E112">
        <f>VLOOKUP('Input EIA Imports Petroleum'!$E111,'EIA Petroleum Classification'!$A:$B,2,FALSE)</f>
        <v/>
      </c>
    </row>
    <row r="113" spans="1:5">
      <c r="A113">
        <f>YEAR(B113)</f>
        <v/>
      </c>
      <c r="B113">
        <f>'Input EIA Imports Petroleum'!A112</f>
        <v/>
      </c>
      <c r="C113">
        <f>'Input EIA Imports Petroleum'!K112</f>
        <v/>
      </c>
      <c r="D113">
        <f>'Input EIA Imports Petroleum'!L112</f>
        <v/>
      </c>
      <c r="E113">
        <f>VLOOKUP('Input EIA Imports Petroleum'!$E112,'EIA Petroleum Classification'!$A:$B,2,FALSE)</f>
        <v/>
      </c>
    </row>
    <row r="114" spans="1:5">
      <c r="A114">
        <f>YEAR(B114)</f>
        <v/>
      </c>
      <c r="B114">
        <f>'Input EIA Imports Petroleum'!A113</f>
        <v/>
      </c>
      <c r="C114">
        <f>'Input EIA Imports Petroleum'!K113</f>
        <v/>
      </c>
      <c r="D114">
        <f>'Input EIA Imports Petroleum'!L113</f>
        <v/>
      </c>
      <c r="E114">
        <f>VLOOKUP('Input EIA Imports Petroleum'!$E113,'EIA Petroleum Classification'!$A:$B,2,FALSE)</f>
        <v/>
      </c>
    </row>
    <row r="115" spans="1:5">
      <c r="A115">
        <f>YEAR(B115)</f>
        <v/>
      </c>
      <c r="B115">
        <f>'Input EIA Imports Petroleum'!A114</f>
        <v/>
      </c>
      <c r="C115">
        <f>'Input EIA Imports Petroleum'!K114</f>
        <v/>
      </c>
      <c r="D115">
        <f>'Input EIA Imports Petroleum'!L114</f>
        <v/>
      </c>
      <c r="E115">
        <f>VLOOKUP('Input EIA Imports Petroleum'!$E114,'EIA Petroleum Classification'!$A:$B,2,FALSE)</f>
        <v/>
      </c>
    </row>
    <row r="116" spans="1:5">
      <c r="A116">
        <f>YEAR(B116)</f>
        <v/>
      </c>
      <c r="B116">
        <f>'Input EIA Imports Petroleum'!A115</f>
        <v/>
      </c>
      <c r="C116">
        <f>'Input EIA Imports Petroleum'!K115</f>
        <v/>
      </c>
      <c r="D116">
        <f>'Input EIA Imports Petroleum'!L115</f>
        <v/>
      </c>
      <c r="E116">
        <f>VLOOKUP('Input EIA Imports Petroleum'!$E115,'EIA Petroleum Classification'!$A:$B,2,FALSE)</f>
        <v/>
      </c>
    </row>
    <row r="117" spans="1:5">
      <c r="A117">
        <f>YEAR(B117)</f>
        <v/>
      </c>
      <c r="B117">
        <f>'Input EIA Imports Petroleum'!A116</f>
        <v/>
      </c>
      <c r="C117">
        <f>'Input EIA Imports Petroleum'!K116</f>
        <v/>
      </c>
      <c r="D117">
        <f>'Input EIA Imports Petroleum'!L116</f>
        <v/>
      </c>
      <c r="E117">
        <f>VLOOKUP('Input EIA Imports Petroleum'!$E116,'EIA Petroleum Classification'!$A:$B,2,FALSE)</f>
        <v/>
      </c>
    </row>
    <row r="118" spans="1:5">
      <c r="A118">
        <f>YEAR(B118)</f>
        <v/>
      </c>
      <c r="B118">
        <f>'Input EIA Imports Petroleum'!A117</f>
        <v/>
      </c>
      <c r="C118">
        <f>'Input EIA Imports Petroleum'!K117</f>
        <v/>
      </c>
      <c r="D118">
        <f>'Input EIA Imports Petroleum'!L117</f>
        <v/>
      </c>
      <c r="E118">
        <f>VLOOKUP('Input EIA Imports Petroleum'!$E117,'EIA Petroleum Classification'!$A:$B,2,FALSE)</f>
        <v/>
      </c>
    </row>
    <row r="119" spans="1:5">
      <c r="A119">
        <f>YEAR(B119)</f>
        <v/>
      </c>
      <c r="B119">
        <f>'Input EIA Imports Petroleum'!A118</f>
        <v/>
      </c>
      <c r="C119">
        <f>'Input EIA Imports Petroleum'!K118</f>
        <v/>
      </c>
      <c r="D119">
        <f>'Input EIA Imports Petroleum'!L118</f>
        <v/>
      </c>
      <c r="E119">
        <f>VLOOKUP('Input EIA Imports Petroleum'!$E118,'EIA Petroleum Classification'!$A:$B,2,FALSE)</f>
        <v/>
      </c>
    </row>
    <row r="120" spans="1:5">
      <c r="A120">
        <f>YEAR(B120)</f>
        <v/>
      </c>
      <c r="B120">
        <f>'Input EIA Imports Petroleum'!A119</f>
        <v/>
      </c>
      <c r="C120">
        <f>'Input EIA Imports Petroleum'!K119</f>
        <v/>
      </c>
      <c r="D120">
        <f>'Input EIA Imports Petroleum'!L119</f>
        <v/>
      </c>
      <c r="E120">
        <f>VLOOKUP('Input EIA Imports Petroleum'!$E119,'EIA Petroleum Classification'!$A:$B,2,FALSE)</f>
        <v/>
      </c>
    </row>
    <row r="121" spans="1:5">
      <c r="A121">
        <f>YEAR(B121)</f>
        <v/>
      </c>
      <c r="B121">
        <f>'Input EIA Imports Petroleum'!A120</f>
        <v/>
      </c>
      <c r="C121">
        <f>'Input EIA Imports Petroleum'!K120</f>
        <v/>
      </c>
      <c r="D121">
        <f>'Input EIA Imports Petroleum'!L120</f>
        <v/>
      </c>
      <c r="E121">
        <f>VLOOKUP('Input EIA Imports Petroleum'!$E120,'EIA Petroleum Classification'!$A:$B,2,FALSE)</f>
        <v/>
      </c>
    </row>
    <row r="122" spans="1:5">
      <c r="A122">
        <f>YEAR(B122)</f>
        <v/>
      </c>
      <c r="B122">
        <f>'Input EIA Imports Petroleum'!A121</f>
        <v/>
      </c>
      <c r="C122">
        <f>'Input EIA Imports Petroleum'!K121</f>
        <v/>
      </c>
      <c r="D122">
        <f>'Input EIA Imports Petroleum'!L121</f>
        <v/>
      </c>
      <c r="E122">
        <f>VLOOKUP('Input EIA Imports Petroleum'!$E121,'EIA Petroleum Classification'!$A:$B,2,FALSE)</f>
        <v/>
      </c>
    </row>
    <row r="123" spans="1:5">
      <c r="A123">
        <f>YEAR(B123)</f>
        <v/>
      </c>
      <c r="B123">
        <f>'Input EIA Imports Petroleum'!A122</f>
        <v/>
      </c>
      <c r="C123">
        <f>'Input EIA Imports Petroleum'!K122</f>
        <v/>
      </c>
      <c r="D123">
        <f>'Input EIA Imports Petroleum'!L122</f>
        <v/>
      </c>
      <c r="E123">
        <f>VLOOKUP('Input EIA Imports Petroleum'!$E122,'EIA Petroleum Classification'!$A:$B,2,FALSE)</f>
        <v/>
      </c>
    </row>
    <row r="124" spans="1:5">
      <c r="A124">
        <f>YEAR(B124)</f>
        <v/>
      </c>
      <c r="B124">
        <f>'Input EIA Imports Petroleum'!A123</f>
        <v/>
      </c>
      <c r="C124">
        <f>'Input EIA Imports Petroleum'!K123</f>
        <v/>
      </c>
      <c r="D124">
        <f>'Input EIA Imports Petroleum'!L123</f>
        <v/>
      </c>
      <c r="E124">
        <f>VLOOKUP('Input EIA Imports Petroleum'!$E123,'EIA Petroleum Classification'!$A:$B,2,FALSE)</f>
        <v/>
      </c>
    </row>
    <row r="125" spans="1:5">
      <c r="A125">
        <f>YEAR(B125)</f>
        <v/>
      </c>
      <c r="B125">
        <f>'Input EIA Imports Petroleum'!A124</f>
        <v/>
      </c>
      <c r="C125">
        <f>'Input EIA Imports Petroleum'!K124</f>
        <v/>
      </c>
      <c r="D125">
        <f>'Input EIA Imports Petroleum'!L124</f>
        <v/>
      </c>
      <c r="E125">
        <f>VLOOKUP('Input EIA Imports Petroleum'!$E124,'EIA Petroleum Classification'!$A:$B,2,FALSE)</f>
        <v/>
      </c>
    </row>
    <row r="126" spans="1:5">
      <c r="A126">
        <f>YEAR(B126)</f>
        <v/>
      </c>
      <c r="B126">
        <f>'Input EIA Imports Petroleum'!A125</f>
        <v/>
      </c>
      <c r="C126">
        <f>'Input EIA Imports Petroleum'!K125</f>
        <v/>
      </c>
      <c r="D126">
        <f>'Input EIA Imports Petroleum'!L125</f>
        <v/>
      </c>
      <c r="E126">
        <f>VLOOKUP('Input EIA Imports Petroleum'!$E125,'EIA Petroleum Classification'!$A:$B,2,FALSE)</f>
        <v/>
      </c>
    </row>
    <row r="127" spans="1:5">
      <c r="A127">
        <f>YEAR(B127)</f>
        <v/>
      </c>
      <c r="B127">
        <f>'Input EIA Imports Petroleum'!A126</f>
        <v/>
      </c>
      <c r="C127">
        <f>'Input EIA Imports Petroleum'!K126</f>
        <v/>
      </c>
      <c r="D127">
        <f>'Input EIA Imports Petroleum'!L126</f>
        <v/>
      </c>
      <c r="E127">
        <f>VLOOKUP('Input EIA Imports Petroleum'!$E126,'EIA Petroleum Classification'!$A:$B,2,FALSE)</f>
        <v/>
      </c>
    </row>
    <row r="128" spans="1:5">
      <c r="A128">
        <f>YEAR(B128)</f>
        <v/>
      </c>
      <c r="B128">
        <f>'Input EIA Imports Petroleum'!A127</f>
        <v/>
      </c>
      <c r="C128">
        <f>'Input EIA Imports Petroleum'!K127</f>
        <v/>
      </c>
      <c r="D128">
        <f>'Input EIA Imports Petroleum'!L127</f>
        <v/>
      </c>
      <c r="E128">
        <f>VLOOKUP('Input EIA Imports Petroleum'!$E127,'EIA Petroleum Classification'!$A:$B,2,FALSE)</f>
        <v/>
      </c>
    </row>
    <row r="129" spans="1:5">
      <c r="A129">
        <f>YEAR(B129)</f>
        <v/>
      </c>
      <c r="B129">
        <f>'Input EIA Imports Petroleum'!A128</f>
        <v/>
      </c>
      <c r="C129">
        <f>'Input EIA Imports Petroleum'!K128</f>
        <v/>
      </c>
      <c r="D129">
        <f>'Input EIA Imports Petroleum'!L128</f>
        <v/>
      </c>
      <c r="E129">
        <f>VLOOKUP('Input EIA Imports Petroleum'!$E128,'EIA Petroleum Classification'!$A:$B,2,FALSE)</f>
        <v/>
      </c>
    </row>
    <row r="130" spans="1:5">
      <c r="A130">
        <f>YEAR(B130)</f>
        <v/>
      </c>
      <c r="B130">
        <f>'Input EIA Imports Petroleum'!A129</f>
        <v/>
      </c>
      <c r="C130">
        <f>'Input EIA Imports Petroleum'!K129</f>
        <v/>
      </c>
      <c r="D130">
        <f>'Input EIA Imports Petroleum'!L129</f>
        <v/>
      </c>
      <c r="E130">
        <f>VLOOKUP('Input EIA Imports Petroleum'!$E129,'EIA Petroleum Classification'!$A:$B,2,FALSE)</f>
        <v/>
      </c>
    </row>
    <row r="131" spans="1:5">
      <c r="A131">
        <f>YEAR(B131)</f>
        <v/>
      </c>
      <c r="B131">
        <f>'Input EIA Imports Petroleum'!A130</f>
        <v/>
      </c>
      <c r="C131">
        <f>'Input EIA Imports Petroleum'!K130</f>
        <v/>
      </c>
      <c r="D131">
        <f>'Input EIA Imports Petroleum'!L130</f>
        <v/>
      </c>
      <c r="E131">
        <f>VLOOKUP('Input EIA Imports Petroleum'!$E130,'EIA Petroleum Classification'!$A:$B,2,FALSE)</f>
        <v/>
      </c>
    </row>
    <row r="132" spans="1:5">
      <c r="A132">
        <f>YEAR(B132)</f>
        <v/>
      </c>
      <c r="B132">
        <f>'Input EIA Imports Petroleum'!A131</f>
        <v/>
      </c>
      <c r="C132">
        <f>'Input EIA Imports Petroleum'!K131</f>
        <v/>
      </c>
      <c r="D132">
        <f>'Input EIA Imports Petroleum'!L131</f>
        <v/>
      </c>
      <c r="E132">
        <f>VLOOKUP('Input EIA Imports Petroleum'!$E131,'EIA Petroleum Classification'!$A:$B,2,FALSE)</f>
        <v/>
      </c>
    </row>
    <row r="133" spans="1:5">
      <c r="A133">
        <f>YEAR(B133)</f>
        <v/>
      </c>
      <c r="B133">
        <f>'Input EIA Imports Petroleum'!A132</f>
        <v/>
      </c>
      <c r="C133">
        <f>'Input EIA Imports Petroleum'!K132</f>
        <v/>
      </c>
      <c r="D133">
        <f>'Input EIA Imports Petroleum'!L132</f>
        <v/>
      </c>
      <c r="E133">
        <f>VLOOKUP('Input EIA Imports Petroleum'!$E132,'EIA Petroleum Classification'!$A:$B,2,FALSE)</f>
        <v/>
      </c>
    </row>
    <row r="134" spans="1:5">
      <c r="A134">
        <f>YEAR(B134)</f>
        <v/>
      </c>
      <c r="B134">
        <f>'Input EIA Imports Petroleum'!A133</f>
        <v/>
      </c>
      <c r="C134">
        <f>'Input EIA Imports Petroleum'!K133</f>
        <v/>
      </c>
      <c r="D134">
        <f>'Input EIA Imports Petroleum'!L133</f>
        <v/>
      </c>
      <c r="E134">
        <f>VLOOKUP('Input EIA Imports Petroleum'!$E133,'EIA Petroleum Classification'!$A:$B,2,FALSE)</f>
        <v/>
      </c>
    </row>
    <row r="135" spans="1:5">
      <c r="A135">
        <f>YEAR(B135)</f>
        <v/>
      </c>
      <c r="B135">
        <f>'Input EIA Imports Petroleum'!A134</f>
        <v/>
      </c>
      <c r="C135">
        <f>'Input EIA Imports Petroleum'!K134</f>
        <v/>
      </c>
      <c r="D135">
        <f>'Input EIA Imports Petroleum'!L134</f>
        <v/>
      </c>
      <c r="E135">
        <f>VLOOKUP('Input EIA Imports Petroleum'!$E134,'EIA Petroleum Classification'!$A:$B,2,FALSE)</f>
        <v/>
      </c>
    </row>
    <row r="136" spans="1:5">
      <c r="A136">
        <f>YEAR(B136)</f>
        <v/>
      </c>
      <c r="B136">
        <f>'Input EIA Imports Petroleum'!A135</f>
        <v/>
      </c>
      <c r="C136">
        <f>'Input EIA Imports Petroleum'!K135</f>
        <v/>
      </c>
      <c r="D136">
        <f>'Input EIA Imports Petroleum'!L135</f>
        <v/>
      </c>
      <c r="E136">
        <f>VLOOKUP('Input EIA Imports Petroleum'!$E135,'EIA Petroleum Classification'!$A:$B,2,FALSE)</f>
        <v/>
      </c>
    </row>
    <row r="137" spans="1:5">
      <c r="A137">
        <f>YEAR(B137)</f>
        <v/>
      </c>
      <c r="B137">
        <f>'Input EIA Imports Petroleum'!A136</f>
        <v/>
      </c>
      <c r="C137">
        <f>'Input EIA Imports Petroleum'!K136</f>
        <v/>
      </c>
      <c r="D137">
        <f>'Input EIA Imports Petroleum'!L136</f>
        <v/>
      </c>
      <c r="E137">
        <f>VLOOKUP('Input EIA Imports Petroleum'!$E136,'EIA Petroleum Classification'!$A:$B,2,FALSE)</f>
        <v/>
      </c>
    </row>
    <row r="138" spans="1:5">
      <c r="A138">
        <f>YEAR(B138)</f>
        <v/>
      </c>
      <c r="B138">
        <f>'Input EIA Imports Petroleum'!A137</f>
        <v/>
      </c>
      <c r="C138">
        <f>'Input EIA Imports Petroleum'!K137</f>
        <v/>
      </c>
      <c r="D138">
        <f>'Input EIA Imports Petroleum'!L137</f>
        <v/>
      </c>
      <c r="E138">
        <f>VLOOKUP('Input EIA Imports Petroleum'!$E137,'EIA Petroleum Classification'!$A:$B,2,FALSE)</f>
        <v/>
      </c>
    </row>
    <row r="139" spans="1:5">
      <c r="A139">
        <f>YEAR(B139)</f>
        <v/>
      </c>
      <c r="B139">
        <f>'Input EIA Imports Petroleum'!A138</f>
        <v/>
      </c>
      <c r="C139">
        <f>'Input EIA Imports Petroleum'!K138</f>
        <v/>
      </c>
      <c r="D139">
        <f>'Input EIA Imports Petroleum'!L138</f>
        <v/>
      </c>
      <c r="E139">
        <f>VLOOKUP('Input EIA Imports Petroleum'!$E138,'EIA Petroleum Classification'!$A:$B,2,FALSE)</f>
        <v/>
      </c>
    </row>
    <row r="140" spans="1:5">
      <c r="A140">
        <f>YEAR(B140)</f>
        <v/>
      </c>
      <c r="B140">
        <f>'Input EIA Imports Petroleum'!A139</f>
        <v/>
      </c>
      <c r="C140">
        <f>'Input EIA Imports Petroleum'!K139</f>
        <v/>
      </c>
      <c r="D140">
        <f>'Input EIA Imports Petroleum'!L139</f>
        <v/>
      </c>
      <c r="E140">
        <f>VLOOKUP('Input EIA Imports Petroleum'!$E139,'EIA Petroleum Classification'!$A:$B,2,FALSE)</f>
        <v/>
      </c>
    </row>
    <row r="141" spans="1:5">
      <c r="A141">
        <f>YEAR(B141)</f>
        <v/>
      </c>
      <c r="B141">
        <f>'Input EIA Imports Petroleum'!A140</f>
        <v/>
      </c>
      <c r="C141">
        <f>'Input EIA Imports Petroleum'!K140</f>
        <v/>
      </c>
      <c r="D141">
        <f>'Input EIA Imports Petroleum'!L140</f>
        <v/>
      </c>
      <c r="E141">
        <f>VLOOKUP('Input EIA Imports Petroleum'!$E140,'EIA Petroleum Classification'!$A:$B,2,FALSE)</f>
        <v/>
      </c>
    </row>
    <row r="142" spans="1:5">
      <c r="A142">
        <f>YEAR(B142)</f>
        <v/>
      </c>
      <c r="B142">
        <f>'Input EIA Imports Petroleum'!A141</f>
        <v/>
      </c>
      <c r="C142">
        <f>'Input EIA Imports Petroleum'!K141</f>
        <v/>
      </c>
      <c r="D142">
        <f>'Input EIA Imports Petroleum'!L141</f>
        <v/>
      </c>
      <c r="E142">
        <f>VLOOKUP('Input EIA Imports Petroleum'!$E141,'EIA Petroleum Classification'!$A:$B,2,FALSE)</f>
        <v/>
      </c>
    </row>
    <row r="143" spans="1:5">
      <c r="A143">
        <f>YEAR(B143)</f>
        <v/>
      </c>
      <c r="B143">
        <f>'Input EIA Imports Petroleum'!A142</f>
        <v/>
      </c>
      <c r="C143">
        <f>'Input EIA Imports Petroleum'!K142</f>
        <v/>
      </c>
      <c r="D143">
        <f>'Input EIA Imports Petroleum'!L142</f>
        <v/>
      </c>
      <c r="E143">
        <f>VLOOKUP('Input EIA Imports Petroleum'!$E142,'EIA Petroleum Classification'!$A:$B,2,FALSE)</f>
        <v/>
      </c>
    </row>
    <row r="144" spans="1:5">
      <c r="A144">
        <f>YEAR(B144)</f>
        <v/>
      </c>
      <c r="B144">
        <f>'Input EIA Imports Petroleum'!A143</f>
        <v/>
      </c>
      <c r="C144">
        <f>'Input EIA Imports Petroleum'!K143</f>
        <v/>
      </c>
      <c r="D144">
        <f>'Input EIA Imports Petroleum'!L143</f>
        <v/>
      </c>
      <c r="E144">
        <f>VLOOKUP('Input EIA Imports Petroleum'!$E143,'EIA Petroleum Classification'!$A:$B,2,FALSE)</f>
        <v/>
      </c>
    </row>
    <row r="145" spans="1:5">
      <c r="A145">
        <f>YEAR(B145)</f>
        <v/>
      </c>
      <c r="B145">
        <f>'Input EIA Imports Petroleum'!A144</f>
        <v/>
      </c>
      <c r="C145">
        <f>'Input EIA Imports Petroleum'!K144</f>
        <v/>
      </c>
      <c r="D145">
        <f>'Input EIA Imports Petroleum'!L144</f>
        <v/>
      </c>
      <c r="E145">
        <f>VLOOKUP('Input EIA Imports Petroleum'!$E144,'EIA Petroleum Classification'!$A:$B,2,FALSE)</f>
        <v/>
      </c>
    </row>
    <row r="146" spans="1:5">
      <c r="A146">
        <f>YEAR(B146)</f>
        <v/>
      </c>
      <c r="B146">
        <f>'Input EIA Imports Petroleum'!A145</f>
        <v/>
      </c>
      <c r="C146">
        <f>'Input EIA Imports Petroleum'!K145</f>
        <v/>
      </c>
      <c r="D146">
        <f>'Input EIA Imports Petroleum'!L145</f>
        <v/>
      </c>
      <c r="E146">
        <f>VLOOKUP('Input EIA Imports Petroleum'!$E145,'EIA Petroleum Classification'!$A:$B,2,FALSE)</f>
        <v/>
      </c>
    </row>
    <row r="147" spans="1:5">
      <c r="A147">
        <f>YEAR(B147)</f>
        <v/>
      </c>
      <c r="B147">
        <f>'Input EIA Imports Petroleum'!A146</f>
        <v/>
      </c>
      <c r="C147">
        <f>'Input EIA Imports Petroleum'!K146</f>
        <v/>
      </c>
      <c r="D147">
        <f>'Input EIA Imports Petroleum'!L146</f>
        <v/>
      </c>
      <c r="E147">
        <f>VLOOKUP('Input EIA Imports Petroleum'!$E146,'EIA Petroleum Classification'!$A:$B,2,FALSE)</f>
        <v/>
      </c>
    </row>
    <row r="148" spans="1:5">
      <c r="A148">
        <f>YEAR(B148)</f>
        <v/>
      </c>
      <c r="B148">
        <f>'Input EIA Imports Petroleum'!A147</f>
        <v/>
      </c>
      <c r="C148">
        <f>'Input EIA Imports Petroleum'!K147</f>
        <v/>
      </c>
      <c r="D148">
        <f>'Input EIA Imports Petroleum'!L147</f>
        <v/>
      </c>
      <c r="E148">
        <f>VLOOKUP('Input EIA Imports Petroleum'!$E147,'EIA Petroleum Classification'!$A:$B,2,FALSE)</f>
        <v/>
      </c>
    </row>
    <row r="149" spans="1:5">
      <c r="A149">
        <f>YEAR(B149)</f>
        <v/>
      </c>
      <c r="B149">
        <f>'Input EIA Imports Petroleum'!A148</f>
        <v/>
      </c>
      <c r="C149">
        <f>'Input EIA Imports Petroleum'!K148</f>
        <v/>
      </c>
      <c r="D149">
        <f>'Input EIA Imports Petroleum'!L148</f>
        <v/>
      </c>
      <c r="E149">
        <f>VLOOKUP('Input EIA Imports Petroleum'!$E148,'EIA Petroleum Classification'!$A:$B,2,FALSE)</f>
        <v/>
      </c>
    </row>
    <row r="150" spans="1:5">
      <c r="A150">
        <f>YEAR(B150)</f>
        <v/>
      </c>
      <c r="B150">
        <f>'Input EIA Imports Petroleum'!A149</f>
        <v/>
      </c>
      <c r="C150">
        <f>'Input EIA Imports Petroleum'!K149</f>
        <v/>
      </c>
      <c r="D150">
        <f>'Input EIA Imports Petroleum'!L149</f>
        <v/>
      </c>
      <c r="E150">
        <f>VLOOKUP('Input EIA Imports Petroleum'!$E149,'EIA Petroleum Classification'!$A:$B,2,FALSE)</f>
        <v/>
      </c>
    </row>
    <row r="151" spans="1:5">
      <c r="A151">
        <f>YEAR(B151)</f>
        <v/>
      </c>
      <c r="B151">
        <f>'Input EIA Imports Petroleum'!A150</f>
        <v/>
      </c>
      <c r="C151">
        <f>'Input EIA Imports Petroleum'!K150</f>
        <v/>
      </c>
      <c r="D151">
        <f>'Input EIA Imports Petroleum'!L150</f>
        <v/>
      </c>
      <c r="E151">
        <f>VLOOKUP('Input EIA Imports Petroleum'!$E150,'EIA Petroleum Classification'!$A:$B,2,FALSE)</f>
        <v/>
      </c>
    </row>
    <row r="152" spans="1:5">
      <c r="A152">
        <f>YEAR(B152)</f>
        <v/>
      </c>
      <c r="B152">
        <f>'Input EIA Imports Petroleum'!A151</f>
        <v/>
      </c>
      <c r="C152">
        <f>'Input EIA Imports Petroleum'!K151</f>
        <v/>
      </c>
      <c r="D152">
        <f>'Input EIA Imports Petroleum'!L151</f>
        <v/>
      </c>
      <c r="E152">
        <f>VLOOKUP('Input EIA Imports Petroleum'!$E151,'EIA Petroleum Classification'!$A:$B,2,FALSE)</f>
        <v/>
      </c>
    </row>
    <row r="153" spans="1:5">
      <c r="A153">
        <f>YEAR(B153)</f>
        <v/>
      </c>
      <c r="B153">
        <f>'Input EIA Imports Petroleum'!A152</f>
        <v/>
      </c>
      <c r="C153">
        <f>'Input EIA Imports Petroleum'!K152</f>
        <v/>
      </c>
      <c r="D153">
        <f>'Input EIA Imports Petroleum'!L152</f>
        <v/>
      </c>
      <c r="E153">
        <f>VLOOKUP('Input EIA Imports Petroleum'!$E152,'EIA Petroleum Classification'!$A:$B,2,FALSE)</f>
        <v/>
      </c>
    </row>
    <row r="154" spans="1:5">
      <c r="A154">
        <f>YEAR(B154)</f>
        <v/>
      </c>
      <c r="B154">
        <f>'Input EIA Imports Petroleum'!A153</f>
        <v/>
      </c>
      <c r="C154">
        <f>'Input EIA Imports Petroleum'!K153</f>
        <v/>
      </c>
      <c r="D154">
        <f>'Input EIA Imports Petroleum'!L153</f>
        <v/>
      </c>
      <c r="E154">
        <f>VLOOKUP('Input EIA Imports Petroleum'!$E153,'EIA Petroleum Classification'!$A:$B,2,FALSE)</f>
        <v/>
      </c>
    </row>
    <row r="155" spans="1:5">
      <c r="A155">
        <f>YEAR(B155)</f>
        <v/>
      </c>
      <c r="B155">
        <f>'Input EIA Imports Petroleum'!A154</f>
        <v/>
      </c>
      <c r="C155">
        <f>'Input EIA Imports Petroleum'!K154</f>
        <v/>
      </c>
      <c r="D155">
        <f>'Input EIA Imports Petroleum'!L154</f>
        <v/>
      </c>
      <c r="E155">
        <f>VLOOKUP('Input EIA Imports Petroleum'!$E154,'EIA Petroleum Classification'!$A:$B,2,FALSE)</f>
        <v/>
      </c>
    </row>
    <row r="156" spans="1:5">
      <c r="A156">
        <f>YEAR(B156)</f>
        <v/>
      </c>
      <c r="B156">
        <f>'Input EIA Imports Petroleum'!A155</f>
        <v/>
      </c>
      <c r="C156">
        <f>'Input EIA Imports Petroleum'!K155</f>
        <v/>
      </c>
      <c r="D156">
        <f>'Input EIA Imports Petroleum'!L155</f>
        <v/>
      </c>
      <c r="E156">
        <f>VLOOKUP('Input EIA Imports Petroleum'!$E155,'EIA Petroleum Classification'!$A:$B,2,FALSE)</f>
        <v/>
      </c>
    </row>
    <row r="157" spans="1:5">
      <c r="A157">
        <f>YEAR(B157)</f>
        <v/>
      </c>
      <c r="B157">
        <f>'Input EIA Imports Petroleum'!A156</f>
        <v/>
      </c>
      <c r="C157">
        <f>'Input EIA Imports Petroleum'!K156</f>
        <v/>
      </c>
      <c r="D157">
        <f>'Input EIA Imports Petroleum'!L156</f>
        <v/>
      </c>
      <c r="E157">
        <f>VLOOKUP('Input EIA Imports Petroleum'!$E156,'EIA Petroleum Classification'!$A:$B,2,FALSE)</f>
        <v/>
      </c>
    </row>
    <row r="158" spans="1:5">
      <c r="A158">
        <f>YEAR(B158)</f>
        <v/>
      </c>
      <c r="B158">
        <f>'Input EIA Imports Petroleum'!A157</f>
        <v/>
      </c>
      <c r="C158">
        <f>'Input EIA Imports Petroleum'!K157</f>
        <v/>
      </c>
      <c r="D158">
        <f>'Input EIA Imports Petroleum'!L157</f>
        <v/>
      </c>
      <c r="E158">
        <f>VLOOKUP('Input EIA Imports Petroleum'!$E157,'EIA Petroleum Classification'!$A:$B,2,FALSE)</f>
        <v/>
      </c>
    </row>
    <row r="159" spans="1:5">
      <c r="A159">
        <f>YEAR(B159)</f>
        <v/>
      </c>
      <c r="B159">
        <f>'Input EIA Imports Petroleum'!A158</f>
        <v/>
      </c>
      <c r="C159">
        <f>'Input EIA Imports Petroleum'!K158</f>
        <v/>
      </c>
      <c r="D159">
        <f>'Input EIA Imports Petroleum'!L158</f>
        <v/>
      </c>
      <c r="E159">
        <f>VLOOKUP('Input EIA Imports Petroleum'!$E158,'EIA Petroleum Classification'!$A:$B,2,FALSE)</f>
        <v/>
      </c>
    </row>
    <row r="160" spans="1:5">
      <c r="A160">
        <f>YEAR(B160)</f>
        <v/>
      </c>
      <c r="B160">
        <f>'Input EIA Imports Petroleum'!A159</f>
        <v/>
      </c>
      <c r="C160">
        <f>'Input EIA Imports Petroleum'!K159</f>
        <v/>
      </c>
      <c r="D160">
        <f>'Input EIA Imports Petroleum'!L159</f>
        <v/>
      </c>
      <c r="E160">
        <f>VLOOKUP('Input EIA Imports Petroleum'!$E159,'EIA Petroleum Classification'!$A:$B,2,FALSE)</f>
        <v/>
      </c>
    </row>
    <row r="161" spans="1:5">
      <c r="A161">
        <f>YEAR(B161)</f>
        <v/>
      </c>
      <c r="B161">
        <f>'Input EIA Imports Petroleum'!A160</f>
        <v/>
      </c>
      <c r="C161">
        <f>'Input EIA Imports Petroleum'!K160</f>
        <v/>
      </c>
      <c r="D161">
        <f>'Input EIA Imports Petroleum'!L160</f>
        <v/>
      </c>
      <c r="E161">
        <f>VLOOKUP('Input EIA Imports Petroleum'!$E160,'EIA Petroleum Classification'!$A:$B,2,FALSE)</f>
        <v/>
      </c>
    </row>
    <row r="162" spans="1:5">
      <c r="A162">
        <f>YEAR(B162)</f>
        <v/>
      </c>
      <c r="B162">
        <f>'Input EIA Imports Petroleum'!A161</f>
        <v/>
      </c>
      <c r="C162">
        <f>'Input EIA Imports Petroleum'!K161</f>
        <v/>
      </c>
      <c r="D162">
        <f>'Input EIA Imports Petroleum'!L161</f>
        <v/>
      </c>
      <c r="E162">
        <f>VLOOKUP('Input EIA Imports Petroleum'!$E161,'EIA Petroleum Classification'!$A:$B,2,FALSE)</f>
        <v/>
      </c>
    </row>
    <row r="163" spans="1:5">
      <c r="A163">
        <f>YEAR(B163)</f>
        <v/>
      </c>
      <c r="B163">
        <f>'Input EIA Imports Petroleum'!A162</f>
        <v/>
      </c>
      <c r="C163">
        <f>'Input EIA Imports Petroleum'!K162</f>
        <v/>
      </c>
      <c r="D163">
        <f>'Input EIA Imports Petroleum'!L162</f>
        <v/>
      </c>
      <c r="E163">
        <f>VLOOKUP('Input EIA Imports Petroleum'!$E162,'EIA Petroleum Classification'!$A:$B,2,FALSE)</f>
        <v/>
      </c>
    </row>
    <row r="164" spans="1:5">
      <c r="A164">
        <f>YEAR(B164)</f>
        <v/>
      </c>
      <c r="B164">
        <f>'Input EIA Imports Petroleum'!A163</f>
        <v/>
      </c>
      <c r="C164">
        <f>'Input EIA Imports Petroleum'!K163</f>
        <v/>
      </c>
      <c r="D164">
        <f>'Input EIA Imports Petroleum'!L163</f>
        <v/>
      </c>
      <c r="E164">
        <f>VLOOKUP('Input EIA Imports Petroleum'!$E163,'EIA Petroleum Classification'!$A:$B,2,FALSE)</f>
        <v/>
      </c>
    </row>
    <row r="165" spans="1:5">
      <c r="A165">
        <f>YEAR(B165)</f>
        <v/>
      </c>
      <c r="B165">
        <f>'Input EIA Imports Petroleum'!A164</f>
        <v/>
      </c>
      <c r="C165">
        <f>'Input EIA Imports Petroleum'!K164</f>
        <v/>
      </c>
      <c r="D165">
        <f>'Input EIA Imports Petroleum'!L164</f>
        <v/>
      </c>
      <c r="E165">
        <f>VLOOKUP('Input EIA Imports Petroleum'!$E164,'EIA Petroleum Classification'!$A:$B,2,FALSE)</f>
        <v/>
      </c>
    </row>
    <row r="166" spans="1:5">
      <c r="A166">
        <f>YEAR(B166)</f>
        <v/>
      </c>
      <c r="B166">
        <f>'Input EIA Imports Petroleum'!A165</f>
        <v/>
      </c>
      <c r="C166">
        <f>'Input EIA Imports Petroleum'!K165</f>
        <v/>
      </c>
      <c r="D166">
        <f>'Input EIA Imports Petroleum'!L165</f>
        <v/>
      </c>
      <c r="E166">
        <f>VLOOKUP('Input EIA Imports Petroleum'!$E165,'EIA Petroleum Classification'!$A:$B,2,FALSE)</f>
        <v/>
      </c>
    </row>
    <row r="167" spans="1:5">
      <c r="A167">
        <f>YEAR(B167)</f>
        <v/>
      </c>
      <c r="B167">
        <f>'Input EIA Imports Petroleum'!A166</f>
        <v/>
      </c>
      <c r="C167">
        <f>'Input EIA Imports Petroleum'!K166</f>
        <v/>
      </c>
      <c r="D167">
        <f>'Input EIA Imports Petroleum'!L166</f>
        <v/>
      </c>
      <c r="E167">
        <f>VLOOKUP('Input EIA Imports Petroleum'!$E166,'EIA Petroleum Classification'!$A:$B,2,FALSE)</f>
        <v/>
      </c>
    </row>
    <row r="168" spans="1:5">
      <c r="A168">
        <f>YEAR(B168)</f>
        <v/>
      </c>
      <c r="B168">
        <f>'Input EIA Imports Petroleum'!A167</f>
        <v/>
      </c>
      <c r="C168">
        <f>'Input EIA Imports Petroleum'!K167</f>
        <v/>
      </c>
      <c r="D168">
        <f>'Input EIA Imports Petroleum'!L167</f>
        <v/>
      </c>
      <c r="E168">
        <f>VLOOKUP('Input EIA Imports Petroleum'!$E167,'EIA Petroleum Classification'!$A:$B,2,FALSE)</f>
        <v/>
      </c>
    </row>
    <row r="169" spans="1:5">
      <c r="A169">
        <f>YEAR(B169)</f>
        <v/>
      </c>
      <c r="B169">
        <f>'Input EIA Imports Petroleum'!A168</f>
        <v/>
      </c>
      <c r="C169">
        <f>'Input EIA Imports Petroleum'!K168</f>
        <v/>
      </c>
      <c r="D169">
        <f>'Input EIA Imports Petroleum'!L168</f>
        <v/>
      </c>
      <c r="E169">
        <f>VLOOKUP('Input EIA Imports Petroleum'!$E168,'EIA Petroleum Classification'!$A:$B,2,FALSE)</f>
        <v/>
      </c>
    </row>
    <row r="170" spans="1:5">
      <c r="A170">
        <f>YEAR(B170)</f>
        <v/>
      </c>
      <c r="B170">
        <f>'Input EIA Imports Petroleum'!A169</f>
        <v/>
      </c>
      <c r="C170">
        <f>'Input EIA Imports Petroleum'!K169</f>
        <v/>
      </c>
      <c r="D170">
        <f>'Input EIA Imports Petroleum'!L169</f>
        <v/>
      </c>
      <c r="E170">
        <f>VLOOKUP('Input EIA Imports Petroleum'!$E169,'EIA Petroleum Classification'!$A:$B,2,FALSE)</f>
        <v/>
      </c>
    </row>
    <row r="171" spans="1:5">
      <c r="A171">
        <f>YEAR(B171)</f>
        <v/>
      </c>
      <c r="B171">
        <f>'Input EIA Imports Petroleum'!A170</f>
        <v/>
      </c>
      <c r="C171">
        <f>'Input EIA Imports Petroleum'!K170</f>
        <v/>
      </c>
      <c r="D171">
        <f>'Input EIA Imports Petroleum'!L170</f>
        <v/>
      </c>
      <c r="E171">
        <f>VLOOKUP('Input EIA Imports Petroleum'!$E170,'EIA Petroleum Classification'!$A:$B,2,FALSE)</f>
        <v/>
      </c>
    </row>
    <row r="172" spans="1:5">
      <c r="A172">
        <f>YEAR(B172)</f>
        <v/>
      </c>
      <c r="B172">
        <f>'Input EIA Imports Petroleum'!A171</f>
        <v/>
      </c>
      <c r="C172">
        <f>'Input EIA Imports Petroleum'!K171</f>
        <v/>
      </c>
      <c r="D172">
        <f>'Input EIA Imports Petroleum'!L171</f>
        <v/>
      </c>
      <c r="E172">
        <f>VLOOKUP('Input EIA Imports Petroleum'!$E171,'EIA Petroleum Classification'!$A:$B,2,FALSE)</f>
        <v/>
      </c>
    </row>
    <row r="173" spans="1:5">
      <c r="A173">
        <f>YEAR(B173)</f>
        <v/>
      </c>
      <c r="B173">
        <f>'Input EIA Imports Petroleum'!A172</f>
        <v/>
      </c>
      <c r="C173">
        <f>'Input EIA Imports Petroleum'!K172</f>
        <v/>
      </c>
      <c r="D173">
        <f>'Input EIA Imports Petroleum'!L172</f>
        <v/>
      </c>
      <c r="E173">
        <f>VLOOKUP('Input EIA Imports Petroleum'!$E172,'EIA Petroleum Classification'!$A:$B,2,FALSE)</f>
        <v/>
      </c>
    </row>
    <row r="174" spans="1:5">
      <c r="A174">
        <f>YEAR(B174)</f>
        <v/>
      </c>
      <c r="B174">
        <f>'Input EIA Imports Petroleum'!A173</f>
        <v/>
      </c>
      <c r="C174">
        <f>'Input EIA Imports Petroleum'!K173</f>
        <v/>
      </c>
      <c r="D174">
        <f>'Input EIA Imports Petroleum'!L173</f>
        <v/>
      </c>
      <c r="E174">
        <f>VLOOKUP('Input EIA Imports Petroleum'!$E173,'EIA Petroleum Classification'!$A:$B,2,FALSE)</f>
        <v/>
      </c>
    </row>
    <row r="175" spans="1:5">
      <c r="A175">
        <f>YEAR(B175)</f>
        <v/>
      </c>
      <c r="B175">
        <f>'Input EIA Imports Petroleum'!A174</f>
        <v/>
      </c>
      <c r="C175">
        <f>'Input EIA Imports Petroleum'!K174</f>
        <v/>
      </c>
      <c r="D175">
        <f>'Input EIA Imports Petroleum'!L174</f>
        <v/>
      </c>
      <c r="E175">
        <f>VLOOKUP('Input EIA Imports Petroleum'!$E174,'EIA Petroleum Classification'!$A:$B,2,FALSE)</f>
        <v/>
      </c>
    </row>
    <row r="176" spans="1:5">
      <c r="A176">
        <f>YEAR(B176)</f>
        <v/>
      </c>
      <c r="B176">
        <f>'Input EIA Imports Petroleum'!A175</f>
        <v/>
      </c>
      <c r="C176">
        <f>'Input EIA Imports Petroleum'!K175</f>
        <v/>
      </c>
      <c r="D176">
        <f>'Input EIA Imports Petroleum'!L175</f>
        <v/>
      </c>
      <c r="E176">
        <f>VLOOKUP('Input EIA Imports Petroleum'!$E175,'EIA Petroleum Classification'!$A:$B,2,FALSE)</f>
        <v/>
      </c>
    </row>
    <row r="177" spans="1:5">
      <c r="A177">
        <f>YEAR(B177)</f>
        <v/>
      </c>
      <c r="B177">
        <f>'Input EIA Imports Petroleum'!A176</f>
        <v/>
      </c>
      <c r="C177">
        <f>'Input EIA Imports Petroleum'!K176</f>
        <v/>
      </c>
      <c r="D177">
        <f>'Input EIA Imports Petroleum'!L176</f>
        <v/>
      </c>
      <c r="E177">
        <f>VLOOKUP('Input EIA Imports Petroleum'!$E176,'EIA Petroleum Classification'!$A:$B,2,FALSE)</f>
        <v/>
      </c>
    </row>
    <row r="178" spans="1:5">
      <c r="A178">
        <f>YEAR(B178)</f>
        <v/>
      </c>
      <c r="B178">
        <f>'Input EIA Imports Petroleum'!A177</f>
        <v/>
      </c>
      <c r="C178">
        <f>'Input EIA Imports Petroleum'!K177</f>
        <v/>
      </c>
      <c r="D178">
        <f>'Input EIA Imports Petroleum'!L177</f>
        <v/>
      </c>
      <c r="E178">
        <f>VLOOKUP('Input EIA Imports Petroleum'!$E177,'EIA Petroleum Classification'!$A:$B,2,FALSE)</f>
        <v/>
      </c>
    </row>
    <row r="179" spans="1:5">
      <c r="A179">
        <f>YEAR(B179)</f>
        <v/>
      </c>
      <c r="B179">
        <f>'Input EIA Imports Petroleum'!A178</f>
        <v/>
      </c>
      <c r="C179">
        <f>'Input EIA Imports Petroleum'!K178</f>
        <v/>
      </c>
      <c r="D179">
        <f>'Input EIA Imports Petroleum'!L178</f>
        <v/>
      </c>
      <c r="E179">
        <f>VLOOKUP('Input EIA Imports Petroleum'!$E178,'EIA Petroleum Classification'!$A:$B,2,FALSE)</f>
        <v/>
      </c>
    </row>
    <row r="180" spans="1:5">
      <c r="A180">
        <f>YEAR(B180)</f>
        <v/>
      </c>
      <c r="B180">
        <f>'Input EIA Imports Petroleum'!A179</f>
        <v/>
      </c>
      <c r="C180">
        <f>'Input EIA Imports Petroleum'!K179</f>
        <v/>
      </c>
      <c r="D180">
        <f>'Input EIA Imports Petroleum'!L179</f>
        <v/>
      </c>
      <c r="E180">
        <f>VLOOKUP('Input EIA Imports Petroleum'!$E179,'EIA Petroleum Classification'!$A:$B,2,FALSE)</f>
        <v/>
      </c>
    </row>
    <row r="181" spans="1:5">
      <c r="A181">
        <f>YEAR(B181)</f>
        <v/>
      </c>
      <c r="B181">
        <f>'Input EIA Imports Petroleum'!A180</f>
        <v/>
      </c>
      <c r="C181">
        <f>'Input EIA Imports Petroleum'!K180</f>
        <v/>
      </c>
      <c r="D181">
        <f>'Input EIA Imports Petroleum'!L180</f>
        <v/>
      </c>
      <c r="E181">
        <f>VLOOKUP('Input EIA Imports Petroleum'!$E180,'EIA Petroleum Classification'!$A:$B,2,FALSE)</f>
        <v/>
      </c>
    </row>
    <row r="182" spans="1:5">
      <c r="A182">
        <f>YEAR(B182)</f>
        <v/>
      </c>
      <c r="B182">
        <f>'Input EIA Imports Petroleum'!A181</f>
        <v/>
      </c>
      <c r="C182">
        <f>'Input EIA Imports Petroleum'!K181</f>
        <v/>
      </c>
      <c r="D182">
        <f>'Input EIA Imports Petroleum'!L181</f>
        <v/>
      </c>
      <c r="E182">
        <f>VLOOKUP('Input EIA Imports Petroleum'!$E181,'EIA Petroleum Classification'!$A:$B,2,FALSE)</f>
        <v/>
      </c>
    </row>
    <row r="183" spans="1:5">
      <c r="A183">
        <f>YEAR(B183)</f>
        <v/>
      </c>
      <c r="B183">
        <f>'Input EIA Imports Petroleum'!A182</f>
        <v/>
      </c>
      <c r="C183">
        <f>'Input EIA Imports Petroleum'!K182</f>
        <v/>
      </c>
      <c r="D183">
        <f>'Input EIA Imports Petroleum'!L182</f>
        <v/>
      </c>
      <c r="E183">
        <f>VLOOKUP('Input EIA Imports Petroleum'!$E182,'EIA Petroleum Classification'!$A:$B,2,FALSE)</f>
        <v/>
      </c>
    </row>
    <row r="184" spans="1:5">
      <c r="A184">
        <f>YEAR(B184)</f>
        <v/>
      </c>
      <c r="B184">
        <f>'Input EIA Imports Petroleum'!A183</f>
        <v/>
      </c>
      <c r="C184">
        <f>'Input EIA Imports Petroleum'!K183</f>
        <v/>
      </c>
      <c r="D184">
        <f>'Input EIA Imports Petroleum'!L183</f>
        <v/>
      </c>
      <c r="E184">
        <f>VLOOKUP('Input EIA Imports Petroleum'!$E183,'EIA Petroleum Classification'!$A:$B,2,FALSE)</f>
        <v/>
      </c>
    </row>
    <row r="185" spans="1:5">
      <c r="A185">
        <f>YEAR(B185)</f>
        <v/>
      </c>
      <c r="B185">
        <f>'Input EIA Imports Petroleum'!A184</f>
        <v/>
      </c>
      <c r="C185">
        <f>'Input EIA Imports Petroleum'!K184</f>
        <v/>
      </c>
      <c r="D185">
        <f>'Input EIA Imports Petroleum'!L184</f>
        <v/>
      </c>
      <c r="E185">
        <f>VLOOKUP('Input EIA Imports Petroleum'!$E184,'EIA Petroleum Classification'!$A:$B,2,FALSE)</f>
        <v/>
      </c>
    </row>
    <row r="186" spans="1:5">
      <c r="A186">
        <f>YEAR(B186)</f>
        <v/>
      </c>
      <c r="B186">
        <f>'Input EIA Imports Petroleum'!A185</f>
        <v/>
      </c>
      <c r="C186">
        <f>'Input EIA Imports Petroleum'!K185</f>
        <v/>
      </c>
      <c r="D186">
        <f>'Input EIA Imports Petroleum'!L185</f>
        <v/>
      </c>
      <c r="E186">
        <f>VLOOKUP('Input EIA Imports Petroleum'!$E185,'EIA Petroleum Classification'!$A:$B,2,FALSE)</f>
        <v/>
      </c>
    </row>
    <row r="187" spans="1:5">
      <c r="A187">
        <f>YEAR(B187)</f>
        <v/>
      </c>
      <c r="B187">
        <f>'Input EIA Imports Petroleum'!A186</f>
        <v/>
      </c>
      <c r="C187">
        <f>'Input EIA Imports Petroleum'!K186</f>
        <v/>
      </c>
      <c r="D187">
        <f>'Input EIA Imports Petroleum'!L186</f>
        <v/>
      </c>
      <c r="E187">
        <f>VLOOKUP('Input EIA Imports Petroleum'!$E186,'EIA Petroleum Classification'!$A:$B,2,FALSE)</f>
        <v/>
      </c>
    </row>
    <row r="188" spans="1:5">
      <c r="A188">
        <f>YEAR(B188)</f>
        <v/>
      </c>
      <c r="B188">
        <f>'Input EIA Imports Petroleum'!A187</f>
        <v/>
      </c>
      <c r="C188">
        <f>'Input EIA Imports Petroleum'!K187</f>
        <v/>
      </c>
      <c r="D188">
        <f>'Input EIA Imports Petroleum'!L187</f>
        <v/>
      </c>
      <c r="E188">
        <f>VLOOKUP('Input EIA Imports Petroleum'!$E187,'EIA Petroleum Classification'!$A:$B,2,FALSE)</f>
        <v/>
      </c>
    </row>
    <row r="189" spans="1:5">
      <c r="A189">
        <f>YEAR(B189)</f>
        <v/>
      </c>
      <c r="B189">
        <f>'Input EIA Imports Petroleum'!A188</f>
        <v/>
      </c>
      <c r="C189">
        <f>'Input EIA Imports Petroleum'!K188</f>
        <v/>
      </c>
      <c r="D189">
        <f>'Input EIA Imports Petroleum'!L188</f>
        <v/>
      </c>
      <c r="E189">
        <f>VLOOKUP('Input EIA Imports Petroleum'!$E188,'EIA Petroleum Classification'!$A:$B,2,FALSE)</f>
        <v/>
      </c>
    </row>
    <row r="190" spans="1:5">
      <c r="A190">
        <f>YEAR(B190)</f>
        <v/>
      </c>
      <c r="B190">
        <f>'Input EIA Imports Petroleum'!A189</f>
        <v/>
      </c>
      <c r="C190">
        <f>'Input EIA Imports Petroleum'!K189</f>
        <v/>
      </c>
      <c r="D190">
        <f>'Input EIA Imports Petroleum'!L189</f>
        <v/>
      </c>
      <c r="E190">
        <f>VLOOKUP('Input EIA Imports Petroleum'!$E189,'EIA Petroleum Classification'!$A:$B,2,FALSE)</f>
        <v/>
      </c>
    </row>
    <row r="191" spans="1:5">
      <c r="A191">
        <f>YEAR(B191)</f>
        <v/>
      </c>
      <c r="B191">
        <f>'Input EIA Imports Petroleum'!A190</f>
        <v/>
      </c>
      <c r="C191">
        <f>'Input EIA Imports Petroleum'!K190</f>
        <v/>
      </c>
      <c r="D191">
        <f>'Input EIA Imports Petroleum'!L190</f>
        <v/>
      </c>
      <c r="E191">
        <f>VLOOKUP('Input EIA Imports Petroleum'!$E190,'EIA Petroleum Classification'!$A:$B,2,FALSE)</f>
        <v/>
      </c>
    </row>
    <row r="192" spans="1:5">
      <c r="A192">
        <f>YEAR(B192)</f>
        <v/>
      </c>
      <c r="B192">
        <f>'Input EIA Imports Petroleum'!A191</f>
        <v/>
      </c>
      <c r="C192">
        <f>'Input EIA Imports Petroleum'!K191</f>
        <v/>
      </c>
      <c r="D192">
        <f>'Input EIA Imports Petroleum'!L191</f>
        <v/>
      </c>
      <c r="E192">
        <f>VLOOKUP('Input EIA Imports Petroleum'!$E191,'EIA Petroleum Classification'!$A:$B,2,FALSE)</f>
        <v/>
      </c>
    </row>
    <row r="193" spans="1:5">
      <c r="A193">
        <f>YEAR(B193)</f>
        <v/>
      </c>
      <c r="B193">
        <f>'Input EIA Imports Petroleum'!A192</f>
        <v/>
      </c>
      <c r="C193">
        <f>'Input EIA Imports Petroleum'!K192</f>
        <v/>
      </c>
      <c r="D193">
        <f>'Input EIA Imports Petroleum'!L192</f>
        <v/>
      </c>
      <c r="E193">
        <f>VLOOKUP('Input EIA Imports Petroleum'!$E192,'EIA Petroleum Classification'!$A:$B,2,FALSE)</f>
        <v/>
      </c>
    </row>
    <row r="194" spans="1:5">
      <c r="A194">
        <f>YEAR(B194)</f>
        <v/>
      </c>
      <c r="B194">
        <f>'Input EIA Imports Petroleum'!A193</f>
        <v/>
      </c>
      <c r="C194">
        <f>'Input EIA Imports Petroleum'!K193</f>
        <v/>
      </c>
      <c r="D194">
        <f>'Input EIA Imports Petroleum'!L193</f>
        <v/>
      </c>
      <c r="E194">
        <f>VLOOKUP('Input EIA Imports Petroleum'!$E193,'EIA Petroleum Classification'!$A:$B,2,FALSE)</f>
        <v/>
      </c>
    </row>
    <row r="195" spans="1:5">
      <c r="A195">
        <f>YEAR(B195)</f>
        <v/>
      </c>
      <c r="B195">
        <f>'Input EIA Imports Petroleum'!A194</f>
        <v/>
      </c>
      <c r="C195">
        <f>'Input EIA Imports Petroleum'!K194</f>
        <v/>
      </c>
      <c r="D195">
        <f>'Input EIA Imports Petroleum'!L194</f>
        <v/>
      </c>
      <c r="E195">
        <f>VLOOKUP('Input EIA Imports Petroleum'!$E194,'EIA Petroleum Classification'!$A:$B,2,FALSE)</f>
        <v/>
      </c>
    </row>
    <row r="196" spans="1:5">
      <c r="A196">
        <f>YEAR(B196)</f>
        <v/>
      </c>
      <c r="B196">
        <f>'Input EIA Imports Petroleum'!A195</f>
        <v/>
      </c>
      <c r="C196">
        <f>'Input EIA Imports Petroleum'!K195</f>
        <v/>
      </c>
      <c r="D196">
        <f>'Input EIA Imports Petroleum'!L195</f>
        <v/>
      </c>
      <c r="E196">
        <f>VLOOKUP('Input EIA Imports Petroleum'!$E195,'EIA Petroleum Classification'!$A:$B,2,FALSE)</f>
        <v/>
      </c>
    </row>
    <row r="197" spans="1:5">
      <c r="A197">
        <f>YEAR(B197)</f>
        <v/>
      </c>
      <c r="B197">
        <f>'Input EIA Imports Petroleum'!A196</f>
        <v/>
      </c>
      <c r="C197">
        <f>'Input EIA Imports Petroleum'!K196</f>
        <v/>
      </c>
      <c r="D197">
        <f>'Input EIA Imports Petroleum'!L196</f>
        <v/>
      </c>
      <c r="E197">
        <f>VLOOKUP('Input EIA Imports Petroleum'!$E196,'EIA Petroleum Classification'!$A:$B,2,FALSE)</f>
        <v/>
      </c>
    </row>
    <row r="198" spans="1:5">
      <c r="A198">
        <f>YEAR(B198)</f>
        <v/>
      </c>
      <c r="B198">
        <f>'Input EIA Imports Petroleum'!A197</f>
        <v/>
      </c>
      <c r="C198">
        <f>'Input EIA Imports Petroleum'!K197</f>
        <v/>
      </c>
      <c r="D198">
        <f>'Input EIA Imports Petroleum'!L197</f>
        <v/>
      </c>
      <c r="E198">
        <f>VLOOKUP('Input EIA Imports Petroleum'!$E197,'EIA Petroleum Classification'!$A:$B,2,FALSE)</f>
        <v/>
      </c>
    </row>
    <row r="199" spans="1:5">
      <c r="A199">
        <f>YEAR(B199)</f>
        <v/>
      </c>
      <c r="B199">
        <f>'Input EIA Imports Petroleum'!A198</f>
        <v/>
      </c>
      <c r="C199">
        <f>'Input EIA Imports Petroleum'!K198</f>
        <v/>
      </c>
      <c r="D199">
        <f>'Input EIA Imports Petroleum'!L198</f>
        <v/>
      </c>
      <c r="E199">
        <f>VLOOKUP('Input EIA Imports Petroleum'!$E198,'EIA Petroleum Classification'!$A:$B,2,FALSE)</f>
        <v/>
      </c>
    </row>
    <row r="200" spans="1:5">
      <c r="A200">
        <f>YEAR(B200)</f>
        <v/>
      </c>
      <c r="B200">
        <f>'Input EIA Imports Petroleum'!A199</f>
        <v/>
      </c>
      <c r="C200">
        <f>'Input EIA Imports Petroleum'!K199</f>
        <v/>
      </c>
      <c r="D200">
        <f>'Input EIA Imports Petroleum'!L199</f>
        <v/>
      </c>
      <c r="E200">
        <f>VLOOKUP('Input EIA Imports Petroleum'!$E199,'EIA Petroleum Classification'!$A:$B,2,FALSE)</f>
        <v/>
      </c>
    </row>
    <row r="201" spans="1:5">
      <c r="A201">
        <f>YEAR(B201)</f>
        <v/>
      </c>
      <c r="B201">
        <f>'Input EIA Imports Petroleum'!A200</f>
        <v/>
      </c>
      <c r="C201">
        <f>'Input EIA Imports Petroleum'!K200</f>
        <v/>
      </c>
      <c r="D201">
        <f>'Input EIA Imports Petroleum'!L200</f>
        <v/>
      </c>
      <c r="E201">
        <f>VLOOKUP('Input EIA Imports Petroleum'!$E200,'EIA Petroleum Classification'!$A:$B,2,FALSE)</f>
        <v/>
      </c>
    </row>
    <row r="202" spans="1:5">
      <c r="A202">
        <f>YEAR(B202)</f>
        <v/>
      </c>
      <c r="B202">
        <f>'Input EIA Imports Petroleum'!A201</f>
        <v/>
      </c>
      <c r="C202">
        <f>'Input EIA Imports Petroleum'!K201</f>
        <v/>
      </c>
      <c r="D202">
        <f>'Input EIA Imports Petroleum'!L201</f>
        <v/>
      </c>
      <c r="E202">
        <f>VLOOKUP('Input EIA Imports Petroleum'!$E201,'EIA Petroleum Classification'!$A:$B,2,FALSE)</f>
        <v/>
      </c>
    </row>
    <row r="203" spans="1:5">
      <c r="A203">
        <f>YEAR(B203)</f>
        <v/>
      </c>
      <c r="B203">
        <f>'Input EIA Imports Petroleum'!A202</f>
        <v/>
      </c>
      <c r="C203">
        <f>'Input EIA Imports Petroleum'!K202</f>
        <v/>
      </c>
      <c r="D203">
        <f>'Input EIA Imports Petroleum'!L202</f>
        <v/>
      </c>
      <c r="E203">
        <f>VLOOKUP('Input EIA Imports Petroleum'!$E202,'EIA Petroleum Classification'!$A:$B,2,FALSE)</f>
        <v/>
      </c>
    </row>
    <row r="204" spans="1:5">
      <c r="A204">
        <f>YEAR(B204)</f>
        <v/>
      </c>
      <c r="B204">
        <f>'Input EIA Imports Petroleum'!A203</f>
        <v/>
      </c>
      <c r="C204">
        <f>'Input EIA Imports Petroleum'!K203</f>
        <v/>
      </c>
      <c r="D204">
        <f>'Input EIA Imports Petroleum'!L203</f>
        <v/>
      </c>
      <c r="E204">
        <f>VLOOKUP('Input EIA Imports Petroleum'!$E203,'EIA Petroleum Classification'!$A:$B,2,FALSE)</f>
        <v/>
      </c>
    </row>
    <row r="205" spans="1:5">
      <c r="A205">
        <f>YEAR(B205)</f>
        <v/>
      </c>
      <c r="B205">
        <f>'Input EIA Imports Petroleum'!A204</f>
        <v/>
      </c>
      <c r="C205">
        <f>'Input EIA Imports Petroleum'!K204</f>
        <v/>
      </c>
      <c r="D205">
        <f>'Input EIA Imports Petroleum'!L204</f>
        <v/>
      </c>
      <c r="E205">
        <f>VLOOKUP('Input EIA Imports Petroleum'!$E204,'EIA Petroleum Classification'!$A:$B,2,FALSE)</f>
        <v/>
      </c>
    </row>
    <row r="206" spans="1:5">
      <c r="A206">
        <f>YEAR(B206)</f>
        <v/>
      </c>
      <c r="B206">
        <f>'Input EIA Imports Petroleum'!A205</f>
        <v/>
      </c>
      <c r="C206">
        <f>'Input EIA Imports Petroleum'!K205</f>
        <v/>
      </c>
      <c r="D206">
        <f>'Input EIA Imports Petroleum'!L205</f>
        <v/>
      </c>
      <c r="E206">
        <f>VLOOKUP('Input EIA Imports Petroleum'!$E205,'EIA Petroleum Classification'!$A:$B,2,FALSE)</f>
        <v/>
      </c>
    </row>
    <row r="207" spans="1:5">
      <c r="A207">
        <f>YEAR(B207)</f>
        <v/>
      </c>
      <c r="B207">
        <f>'Input EIA Imports Petroleum'!A206</f>
        <v/>
      </c>
      <c r="C207">
        <f>'Input EIA Imports Petroleum'!K206</f>
        <v/>
      </c>
      <c r="D207">
        <f>'Input EIA Imports Petroleum'!L206</f>
        <v/>
      </c>
      <c r="E207">
        <f>VLOOKUP('Input EIA Imports Petroleum'!$E206,'EIA Petroleum Classification'!$A:$B,2,FALSE)</f>
        <v/>
      </c>
    </row>
    <row r="208" spans="1:5">
      <c r="A208">
        <f>YEAR(B208)</f>
        <v/>
      </c>
      <c r="B208">
        <f>'Input EIA Imports Petroleum'!A207</f>
        <v/>
      </c>
      <c r="C208">
        <f>'Input EIA Imports Petroleum'!K207</f>
        <v/>
      </c>
      <c r="D208">
        <f>'Input EIA Imports Petroleum'!L207</f>
        <v/>
      </c>
      <c r="E208">
        <f>VLOOKUP('Input EIA Imports Petroleum'!$E207,'EIA Petroleum Classification'!$A:$B,2,FALSE)</f>
        <v/>
      </c>
    </row>
    <row r="209" spans="1:5">
      <c r="A209">
        <f>YEAR(B209)</f>
        <v/>
      </c>
      <c r="B209">
        <f>'Input EIA Imports Petroleum'!A208</f>
        <v/>
      </c>
      <c r="C209">
        <f>'Input EIA Imports Petroleum'!K208</f>
        <v/>
      </c>
      <c r="D209">
        <f>'Input EIA Imports Petroleum'!L208</f>
        <v/>
      </c>
      <c r="E209">
        <f>VLOOKUP('Input EIA Imports Petroleum'!$E208,'EIA Petroleum Classification'!$A:$B,2,FALSE)</f>
        <v/>
      </c>
    </row>
    <row r="210" spans="1:5">
      <c r="A210">
        <f>YEAR(B210)</f>
        <v/>
      </c>
      <c r="B210">
        <f>'Input EIA Imports Petroleum'!A209</f>
        <v/>
      </c>
      <c r="C210">
        <f>'Input EIA Imports Petroleum'!K209</f>
        <v/>
      </c>
      <c r="D210">
        <f>'Input EIA Imports Petroleum'!L209</f>
        <v/>
      </c>
      <c r="E210">
        <f>VLOOKUP('Input EIA Imports Petroleum'!$E209,'EIA Petroleum Classification'!$A:$B,2,FALSE)</f>
        <v/>
      </c>
    </row>
    <row r="211" spans="1:5">
      <c r="A211">
        <f>YEAR(B211)</f>
        <v/>
      </c>
      <c r="B211">
        <f>'Input EIA Imports Petroleum'!A210</f>
        <v/>
      </c>
      <c r="C211">
        <f>'Input EIA Imports Petroleum'!K210</f>
        <v/>
      </c>
      <c r="D211">
        <f>'Input EIA Imports Petroleum'!L210</f>
        <v/>
      </c>
      <c r="E211">
        <f>VLOOKUP('Input EIA Imports Petroleum'!$E210,'EIA Petroleum Classification'!$A:$B,2,FALSE)</f>
        <v/>
      </c>
    </row>
    <row r="212" spans="1:5">
      <c r="A212">
        <f>YEAR(B212)</f>
        <v/>
      </c>
      <c r="B212">
        <f>'Input EIA Imports Petroleum'!A211</f>
        <v/>
      </c>
      <c r="C212">
        <f>'Input EIA Imports Petroleum'!K211</f>
        <v/>
      </c>
      <c r="D212">
        <f>'Input EIA Imports Petroleum'!L211</f>
        <v/>
      </c>
      <c r="E212">
        <f>VLOOKUP('Input EIA Imports Petroleum'!$E211,'EIA Petroleum Classification'!$A:$B,2,FALSE)</f>
        <v/>
      </c>
    </row>
    <row r="213" spans="1:5">
      <c r="A213">
        <f>YEAR(B213)</f>
        <v/>
      </c>
      <c r="B213">
        <f>'Input EIA Imports Petroleum'!A212</f>
        <v/>
      </c>
      <c r="C213">
        <f>'Input EIA Imports Petroleum'!K212</f>
        <v/>
      </c>
      <c r="D213">
        <f>'Input EIA Imports Petroleum'!L212</f>
        <v/>
      </c>
      <c r="E213">
        <f>VLOOKUP('Input EIA Imports Petroleum'!$E212,'EIA Petroleum Classification'!$A:$B,2,FALSE)</f>
        <v/>
      </c>
    </row>
    <row r="214" spans="1:5">
      <c r="A214">
        <f>YEAR(B214)</f>
        <v/>
      </c>
      <c r="B214">
        <f>'Input EIA Imports Petroleum'!A213</f>
        <v/>
      </c>
      <c r="C214">
        <f>'Input EIA Imports Petroleum'!K213</f>
        <v/>
      </c>
      <c r="D214">
        <f>'Input EIA Imports Petroleum'!L213</f>
        <v/>
      </c>
      <c r="E214">
        <f>VLOOKUP('Input EIA Imports Petroleum'!$E213,'EIA Petroleum Classification'!$A:$B,2,FALSE)</f>
        <v/>
      </c>
    </row>
    <row r="215" spans="1:5">
      <c r="A215">
        <f>YEAR(B215)</f>
        <v/>
      </c>
      <c r="B215">
        <f>'Input EIA Imports Petroleum'!A214</f>
        <v/>
      </c>
      <c r="C215">
        <f>'Input EIA Imports Petroleum'!K214</f>
        <v/>
      </c>
      <c r="D215">
        <f>'Input EIA Imports Petroleum'!L214</f>
        <v/>
      </c>
      <c r="E215">
        <f>VLOOKUP('Input EIA Imports Petroleum'!$E214,'EIA Petroleum Classification'!$A:$B,2,FALSE)</f>
        <v/>
      </c>
    </row>
    <row r="216" spans="1:5">
      <c r="A216">
        <f>YEAR(B216)</f>
        <v/>
      </c>
      <c r="B216">
        <f>'Input EIA Imports Petroleum'!A215</f>
        <v/>
      </c>
      <c r="C216">
        <f>'Input EIA Imports Petroleum'!K215</f>
        <v/>
      </c>
      <c r="D216">
        <f>'Input EIA Imports Petroleum'!L215</f>
        <v/>
      </c>
      <c r="E216">
        <f>VLOOKUP('Input EIA Imports Petroleum'!$E215,'EIA Petroleum Classification'!$A:$B,2,FALSE)</f>
        <v/>
      </c>
    </row>
    <row r="217" spans="1:5">
      <c r="A217">
        <f>YEAR(B217)</f>
        <v/>
      </c>
      <c r="B217">
        <f>'Input EIA Imports Petroleum'!A216</f>
        <v/>
      </c>
      <c r="C217">
        <f>'Input EIA Imports Petroleum'!K216</f>
        <v/>
      </c>
      <c r="D217">
        <f>'Input EIA Imports Petroleum'!L216</f>
        <v/>
      </c>
      <c r="E217">
        <f>VLOOKUP('Input EIA Imports Petroleum'!$E216,'EIA Petroleum Classification'!$A:$B,2,FALSE)</f>
        <v/>
      </c>
    </row>
    <row r="218" spans="1:5">
      <c r="A218">
        <f>YEAR(B218)</f>
        <v/>
      </c>
      <c r="B218">
        <f>'Input EIA Imports Petroleum'!A217</f>
        <v/>
      </c>
      <c r="C218">
        <f>'Input EIA Imports Petroleum'!K217</f>
        <v/>
      </c>
      <c r="D218">
        <f>'Input EIA Imports Petroleum'!L217</f>
        <v/>
      </c>
      <c r="E218">
        <f>VLOOKUP('Input EIA Imports Petroleum'!$E217,'EIA Petroleum Classification'!$A:$B,2,FALSE)</f>
        <v/>
      </c>
    </row>
    <row r="219" spans="1:5">
      <c r="A219">
        <f>YEAR(B219)</f>
        <v/>
      </c>
      <c r="B219">
        <f>'Input EIA Imports Petroleum'!A218</f>
        <v/>
      </c>
      <c r="C219">
        <f>'Input EIA Imports Petroleum'!K218</f>
        <v/>
      </c>
      <c r="D219">
        <f>'Input EIA Imports Petroleum'!L218</f>
        <v/>
      </c>
      <c r="E219">
        <f>VLOOKUP('Input EIA Imports Petroleum'!$E218,'EIA Petroleum Classification'!$A:$B,2,FALSE)</f>
        <v/>
      </c>
    </row>
    <row r="220" spans="1:5">
      <c r="A220">
        <f>YEAR(B220)</f>
        <v/>
      </c>
      <c r="B220">
        <f>'Input EIA Imports Petroleum'!A219</f>
        <v/>
      </c>
      <c r="C220">
        <f>'Input EIA Imports Petroleum'!K219</f>
        <v/>
      </c>
      <c r="D220">
        <f>'Input EIA Imports Petroleum'!L219</f>
        <v/>
      </c>
      <c r="E220">
        <f>VLOOKUP('Input EIA Imports Petroleum'!$E219,'EIA Petroleum Classification'!$A:$B,2,FALSE)</f>
        <v/>
      </c>
    </row>
    <row r="221" spans="1:5">
      <c r="A221">
        <f>YEAR(B221)</f>
        <v/>
      </c>
      <c r="B221">
        <f>'Input EIA Imports Petroleum'!A220</f>
        <v/>
      </c>
      <c r="C221">
        <f>'Input EIA Imports Petroleum'!K220</f>
        <v/>
      </c>
      <c r="D221">
        <f>'Input EIA Imports Petroleum'!L220</f>
        <v/>
      </c>
      <c r="E221">
        <f>VLOOKUP('Input EIA Imports Petroleum'!$E220,'EIA Petroleum Classification'!$A:$B,2,FALSE)</f>
        <v/>
      </c>
    </row>
    <row r="222" spans="1:5">
      <c r="A222">
        <f>YEAR(B222)</f>
        <v/>
      </c>
      <c r="B222">
        <f>'Input EIA Imports Petroleum'!A221</f>
        <v/>
      </c>
      <c r="C222">
        <f>'Input EIA Imports Petroleum'!K221</f>
        <v/>
      </c>
      <c r="D222">
        <f>'Input EIA Imports Petroleum'!L221</f>
        <v/>
      </c>
      <c r="E222">
        <f>VLOOKUP('Input EIA Imports Petroleum'!$E221,'EIA Petroleum Classification'!$A:$B,2,FALSE)</f>
        <v/>
      </c>
    </row>
    <row r="223" spans="1:5">
      <c r="A223">
        <f>YEAR(B223)</f>
        <v/>
      </c>
      <c r="B223">
        <f>'Input EIA Imports Petroleum'!A222</f>
        <v/>
      </c>
      <c r="C223">
        <f>'Input EIA Imports Petroleum'!K222</f>
        <v/>
      </c>
      <c r="D223">
        <f>'Input EIA Imports Petroleum'!L222</f>
        <v/>
      </c>
      <c r="E223">
        <f>VLOOKUP('Input EIA Imports Petroleum'!$E222,'EIA Petroleum Classification'!$A:$B,2,FALSE)</f>
        <v/>
      </c>
    </row>
    <row r="224" spans="1:5">
      <c r="A224">
        <f>YEAR(B224)</f>
        <v/>
      </c>
      <c r="B224">
        <f>'Input EIA Imports Petroleum'!A223</f>
        <v/>
      </c>
      <c r="C224">
        <f>'Input EIA Imports Petroleum'!K223</f>
        <v/>
      </c>
      <c r="D224">
        <f>'Input EIA Imports Petroleum'!L223</f>
        <v/>
      </c>
      <c r="E224">
        <f>VLOOKUP('Input EIA Imports Petroleum'!$E223,'EIA Petroleum Classification'!$A:$B,2,FALSE)</f>
        <v/>
      </c>
    </row>
    <row r="225" spans="1:5">
      <c r="A225">
        <f>YEAR(B225)</f>
        <v/>
      </c>
      <c r="B225">
        <f>'Input EIA Imports Petroleum'!A224</f>
        <v/>
      </c>
      <c r="C225">
        <f>'Input EIA Imports Petroleum'!K224</f>
        <v/>
      </c>
      <c r="D225">
        <f>'Input EIA Imports Petroleum'!L224</f>
        <v/>
      </c>
      <c r="E225">
        <f>VLOOKUP('Input EIA Imports Petroleum'!$E224,'EIA Petroleum Classification'!$A:$B,2,FALSE)</f>
        <v/>
      </c>
    </row>
    <row r="226" spans="1:5">
      <c r="A226">
        <f>YEAR(B226)</f>
        <v/>
      </c>
      <c r="B226">
        <f>'Input EIA Imports Petroleum'!A225</f>
        <v/>
      </c>
      <c r="C226">
        <f>'Input EIA Imports Petroleum'!K225</f>
        <v/>
      </c>
      <c r="D226">
        <f>'Input EIA Imports Petroleum'!L225</f>
        <v/>
      </c>
      <c r="E226">
        <f>VLOOKUP('Input EIA Imports Petroleum'!$E225,'EIA Petroleum Classification'!$A:$B,2,FALSE)</f>
        <v/>
      </c>
    </row>
    <row r="227" spans="1:5">
      <c r="A227">
        <f>YEAR(B227)</f>
        <v/>
      </c>
      <c r="B227">
        <f>'Input EIA Imports Petroleum'!A226</f>
        <v/>
      </c>
      <c r="C227">
        <f>'Input EIA Imports Petroleum'!K226</f>
        <v/>
      </c>
      <c r="D227">
        <f>'Input EIA Imports Petroleum'!L226</f>
        <v/>
      </c>
      <c r="E227">
        <f>VLOOKUP('Input EIA Imports Petroleum'!$E226,'EIA Petroleum Classification'!$A:$B,2,FALSE)</f>
        <v/>
      </c>
    </row>
    <row r="228" spans="1:5">
      <c r="A228">
        <f>YEAR(B228)</f>
        <v/>
      </c>
      <c r="B228">
        <f>'Input EIA Imports Petroleum'!A227</f>
        <v/>
      </c>
      <c r="C228">
        <f>'Input EIA Imports Petroleum'!K227</f>
        <v/>
      </c>
      <c r="D228">
        <f>'Input EIA Imports Petroleum'!L227</f>
        <v/>
      </c>
      <c r="E228">
        <f>VLOOKUP('Input EIA Imports Petroleum'!$E227,'EIA Petroleum Classification'!$A:$B,2,FALSE)</f>
        <v/>
      </c>
    </row>
    <row r="229" spans="1:5">
      <c r="A229">
        <f>YEAR(B229)</f>
        <v/>
      </c>
      <c r="B229">
        <f>'Input EIA Imports Petroleum'!A228</f>
        <v/>
      </c>
      <c r="C229">
        <f>'Input EIA Imports Petroleum'!K228</f>
        <v/>
      </c>
      <c r="D229">
        <f>'Input EIA Imports Petroleum'!L228</f>
        <v/>
      </c>
      <c r="E229">
        <f>VLOOKUP('Input EIA Imports Petroleum'!$E228,'EIA Petroleum Classification'!$A:$B,2,FALSE)</f>
        <v/>
      </c>
    </row>
    <row r="230" spans="1:5">
      <c r="A230">
        <f>YEAR(B230)</f>
        <v/>
      </c>
      <c r="B230">
        <f>'Input EIA Imports Petroleum'!A229</f>
        <v/>
      </c>
      <c r="C230">
        <f>'Input EIA Imports Petroleum'!K229</f>
        <v/>
      </c>
      <c r="D230">
        <f>'Input EIA Imports Petroleum'!L229</f>
        <v/>
      </c>
      <c r="E230">
        <f>VLOOKUP('Input EIA Imports Petroleum'!$E229,'EIA Petroleum Classification'!$A:$B,2,FALSE)</f>
        <v/>
      </c>
    </row>
    <row r="231" spans="1:5">
      <c r="A231">
        <f>YEAR(B231)</f>
        <v/>
      </c>
      <c r="B231">
        <f>'Input EIA Imports Petroleum'!A230</f>
        <v/>
      </c>
      <c r="C231">
        <f>'Input EIA Imports Petroleum'!K230</f>
        <v/>
      </c>
      <c r="D231">
        <f>'Input EIA Imports Petroleum'!L230</f>
        <v/>
      </c>
      <c r="E231">
        <f>VLOOKUP('Input EIA Imports Petroleum'!$E230,'EIA Petroleum Classification'!$A:$B,2,FALSE)</f>
        <v/>
      </c>
    </row>
    <row r="232" spans="1:5">
      <c r="A232">
        <f>YEAR(B232)</f>
        <v/>
      </c>
      <c r="B232">
        <f>'Input EIA Imports Petroleum'!A231</f>
        <v/>
      </c>
      <c r="C232">
        <f>'Input EIA Imports Petroleum'!K231</f>
        <v/>
      </c>
      <c r="D232">
        <f>'Input EIA Imports Petroleum'!L231</f>
        <v/>
      </c>
      <c r="E232">
        <f>VLOOKUP('Input EIA Imports Petroleum'!$E231,'EIA Petroleum Classification'!$A:$B,2,FALSE)</f>
        <v/>
      </c>
    </row>
    <row r="233" spans="1:5">
      <c r="A233">
        <f>YEAR(B233)</f>
        <v/>
      </c>
      <c r="B233">
        <f>'Input EIA Imports Petroleum'!A232</f>
        <v/>
      </c>
      <c r="C233">
        <f>'Input EIA Imports Petroleum'!K232</f>
        <v/>
      </c>
      <c r="D233">
        <f>'Input EIA Imports Petroleum'!L232</f>
        <v/>
      </c>
      <c r="E233">
        <f>VLOOKUP('Input EIA Imports Petroleum'!$E232,'EIA Petroleum Classification'!$A:$B,2,FALSE)</f>
        <v/>
      </c>
    </row>
    <row r="234" spans="1:5">
      <c r="A234">
        <f>YEAR(B234)</f>
        <v/>
      </c>
      <c r="B234">
        <f>'Input EIA Imports Petroleum'!A233</f>
        <v/>
      </c>
      <c r="C234">
        <f>'Input EIA Imports Petroleum'!K233</f>
        <v/>
      </c>
      <c r="D234">
        <f>'Input EIA Imports Petroleum'!L233</f>
        <v/>
      </c>
      <c r="E234">
        <f>VLOOKUP('Input EIA Imports Petroleum'!$E233,'EIA Petroleum Classification'!$A:$B,2,FALSE)</f>
        <v/>
      </c>
    </row>
    <row r="235" spans="1:5">
      <c r="A235">
        <f>YEAR(B235)</f>
        <v/>
      </c>
      <c r="B235">
        <f>'Input EIA Imports Petroleum'!A234</f>
        <v/>
      </c>
      <c r="C235">
        <f>'Input EIA Imports Petroleum'!K234</f>
        <v/>
      </c>
      <c r="D235">
        <f>'Input EIA Imports Petroleum'!L234</f>
        <v/>
      </c>
      <c r="E235">
        <f>VLOOKUP('Input EIA Imports Petroleum'!$E234,'EIA Petroleum Classification'!$A:$B,2,FALSE)</f>
        <v/>
      </c>
    </row>
    <row r="236" spans="1:5">
      <c r="A236">
        <f>YEAR(B236)</f>
        <v/>
      </c>
      <c r="B236">
        <f>'Input EIA Imports Petroleum'!A235</f>
        <v/>
      </c>
      <c r="C236">
        <f>'Input EIA Imports Petroleum'!K235</f>
        <v/>
      </c>
      <c r="D236">
        <f>'Input EIA Imports Petroleum'!L235</f>
        <v/>
      </c>
      <c r="E236">
        <f>VLOOKUP('Input EIA Imports Petroleum'!$E235,'EIA Petroleum Classification'!$A:$B,2,FALSE)</f>
        <v/>
      </c>
    </row>
    <row r="237" spans="1:5">
      <c r="A237">
        <f>YEAR(B237)</f>
        <v/>
      </c>
      <c r="B237">
        <f>'Input EIA Imports Petroleum'!A236</f>
        <v/>
      </c>
      <c r="C237">
        <f>'Input EIA Imports Petroleum'!K236</f>
        <v/>
      </c>
      <c r="D237">
        <f>'Input EIA Imports Petroleum'!L236</f>
        <v/>
      </c>
      <c r="E237">
        <f>VLOOKUP('Input EIA Imports Petroleum'!$E236,'EIA Petroleum Classification'!$A:$B,2,FALSE)</f>
        <v/>
      </c>
    </row>
    <row r="238" spans="1:5">
      <c r="A238">
        <f>YEAR(B238)</f>
        <v/>
      </c>
      <c r="B238">
        <f>'Input EIA Imports Petroleum'!A237</f>
        <v/>
      </c>
      <c r="C238">
        <f>'Input EIA Imports Petroleum'!K237</f>
        <v/>
      </c>
      <c r="D238">
        <f>'Input EIA Imports Petroleum'!L237</f>
        <v/>
      </c>
      <c r="E238">
        <f>VLOOKUP('Input EIA Imports Petroleum'!$E237,'EIA Petroleum Classification'!$A:$B,2,FALSE)</f>
        <v/>
      </c>
    </row>
    <row r="239" spans="1:5">
      <c r="A239">
        <f>YEAR(B239)</f>
        <v/>
      </c>
      <c r="B239">
        <f>'Input EIA Imports Petroleum'!A238</f>
        <v/>
      </c>
      <c r="C239">
        <f>'Input EIA Imports Petroleum'!K238</f>
        <v/>
      </c>
      <c r="D239">
        <f>'Input EIA Imports Petroleum'!L238</f>
        <v/>
      </c>
      <c r="E239">
        <f>VLOOKUP('Input EIA Imports Petroleum'!$E238,'EIA Petroleum Classification'!$A:$B,2,FALSE)</f>
        <v/>
      </c>
    </row>
    <row r="240" spans="1:5">
      <c r="A240">
        <f>YEAR(B240)</f>
        <v/>
      </c>
      <c r="B240">
        <f>'Input EIA Imports Petroleum'!A239</f>
        <v/>
      </c>
      <c r="C240">
        <f>'Input EIA Imports Petroleum'!K239</f>
        <v/>
      </c>
      <c r="D240">
        <f>'Input EIA Imports Petroleum'!L239</f>
        <v/>
      </c>
      <c r="E240">
        <f>VLOOKUP('Input EIA Imports Petroleum'!$E239,'EIA Petroleum Classification'!$A:$B,2,FALSE)</f>
        <v/>
      </c>
    </row>
    <row r="241" spans="1:5">
      <c r="A241">
        <f>YEAR(B241)</f>
        <v/>
      </c>
      <c r="B241">
        <f>'Input EIA Imports Petroleum'!A240</f>
        <v/>
      </c>
      <c r="C241">
        <f>'Input EIA Imports Petroleum'!K240</f>
        <v/>
      </c>
      <c r="D241">
        <f>'Input EIA Imports Petroleum'!L240</f>
        <v/>
      </c>
      <c r="E241">
        <f>VLOOKUP('Input EIA Imports Petroleum'!$E240,'EIA Petroleum Classification'!$A:$B,2,FALSE)</f>
        <v/>
      </c>
    </row>
    <row r="242" spans="1:5">
      <c r="A242">
        <f>YEAR(B242)</f>
        <v/>
      </c>
      <c r="B242">
        <f>'Input EIA Imports Petroleum'!A241</f>
        <v/>
      </c>
      <c r="C242">
        <f>'Input EIA Imports Petroleum'!K241</f>
        <v/>
      </c>
      <c r="D242">
        <f>'Input EIA Imports Petroleum'!L241</f>
        <v/>
      </c>
      <c r="E242">
        <f>VLOOKUP('Input EIA Imports Petroleum'!$E241,'EIA Petroleum Classification'!$A:$B,2,FALSE)</f>
        <v/>
      </c>
    </row>
    <row r="243" spans="1:5">
      <c r="A243">
        <f>YEAR(B243)</f>
        <v/>
      </c>
      <c r="B243">
        <f>'Input EIA Imports Petroleum'!A242</f>
        <v/>
      </c>
      <c r="C243">
        <f>'Input EIA Imports Petroleum'!K242</f>
        <v/>
      </c>
      <c r="D243">
        <f>'Input EIA Imports Petroleum'!L242</f>
        <v/>
      </c>
      <c r="E243">
        <f>VLOOKUP('Input EIA Imports Petroleum'!$E242,'EIA Petroleum Classification'!$A:$B,2,FALSE)</f>
        <v/>
      </c>
    </row>
    <row r="244" spans="1:5">
      <c r="A244">
        <f>YEAR(B244)</f>
        <v/>
      </c>
      <c r="B244">
        <f>'Input EIA Imports Petroleum'!A243</f>
        <v/>
      </c>
      <c r="C244">
        <f>'Input EIA Imports Petroleum'!K243</f>
        <v/>
      </c>
      <c r="D244">
        <f>'Input EIA Imports Petroleum'!L243</f>
        <v/>
      </c>
      <c r="E244">
        <f>VLOOKUP('Input EIA Imports Petroleum'!$E243,'EIA Petroleum Classification'!$A:$B,2,FALSE)</f>
        <v/>
      </c>
    </row>
    <row r="245" spans="1:5">
      <c r="A245">
        <f>YEAR(B245)</f>
        <v/>
      </c>
      <c r="B245">
        <f>'Input EIA Imports Petroleum'!A244</f>
        <v/>
      </c>
      <c r="C245">
        <f>'Input EIA Imports Petroleum'!K244</f>
        <v/>
      </c>
      <c r="D245">
        <f>'Input EIA Imports Petroleum'!L244</f>
        <v/>
      </c>
      <c r="E245">
        <f>VLOOKUP('Input EIA Imports Petroleum'!$E244,'EIA Petroleum Classification'!$A:$B,2,FALSE)</f>
        <v/>
      </c>
    </row>
    <row r="246" spans="1:5">
      <c r="A246">
        <f>YEAR(B246)</f>
        <v/>
      </c>
      <c r="B246">
        <f>'Input EIA Imports Petroleum'!A245</f>
        <v/>
      </c>
      <c r="C246">
        <f>'Input EIA Imports Petroleum'!K245</f>
        <v/>
      </c>
      <c r="D246">
        <f>'Input EIA Imports Petroleum'!L245</f>
        <v/>
      </c>
      <c r="E246">
        <f>VLOOKUP('Input EIA Imports Petroleum'!$E245,'EIA Petroleum Classification'!$A:$B,2,FALSE)</f>
        <v/>
      </c>
    </row>
    <row r="247" spans="1:5">
      <c r="A247">
        <f>YEAR(B247)</f>
        <v/>
      </c>
      <c r="B247">
        <f>'Input EIA Imports Petroleum'!A246</f>
        <v/>
      </c>
      <c r="C247">
        <f>'Input EIA Imports Petroleum'!K246</f>
        <v/>
      </c>
      <c r="D247">
        <f>'Input EIA Imports Petroleum'!L246</f>
        <v/>
      </c>
      <c r="E247">
        <f>VLOOKUP('Input EIA Imports Petroleum'!$E246,'EIA Petroleum Classification'!$A:$B,2,FALSE)</f>
        <v/>
      </c>
    </row>
    <row r="248" spans="1:5">
      <c r="A248">
        <f>YEAR(B248)</f>
        <v/>
      </c>
      <c r="B248">
        <f>'Input EIA Imports Petroleum'!A247</f>
        <v/>
      </c>
      <c r="C248">
        <f>'Input EIA Imports Petroleum'!K247</f>
        <v/>
      </c>
      <c r="D248">
        <f>'Input EIA Imports Petroleum'!L247</f>
        <v/>
      </c>
      <c r="E248">
        <f>VLOOKUP('Input EIA Imports Petroleum'!$E247,'EIA Petroleum Classification'!$A:$B,2,FALSE)</f>
        <v/>
      </c>
    </row>
    <row r="249" spans="1:5">
      <c r="A249">
        <f>YEAR(B249)</f>
        <v/>
      </c>
      <c r="B249">
        <f>'Input EIA Imports Petroleum'!A248</f>
        <v/>
      </c>
      <c r="C249">
        <f>'Input EIA Imports Petroleum'!K248</f>
        <v/>
      </c>
      <c r="D249">
        <f>'Input EIA Imports Petroleum'!L248</f>
        <v/>
      </c>
      <c r="E249">
        <f>VLOOKUP('Input EIA Imports Petroleum'!$E248,'EIA Petroleum Classification'!$A:$B,2,FALSE)</f>
        <v/>
      </c>
    </row>
    <row r="250" spans="1:5">
      <c r="A250">
        <f>YEAR(B250)</f>
        <v/>
      </c>
      <c r="B250">
        <f>'Input EIA Imports Petroleum'!A249</f>
        <v/>
      </c>
      <c r="C250">
        <f>'Input EIA Imports Petroleum'!K249</f>
        <v/>
      </c>
      <c r="D250">
        <f>'Input EIA Imports Petroleum'!L249</f>
        <v/>
      </c>
      <c r="E250">
        <f>VLOOKUP('Input EIA Imports Petroleum'!$E249,'EIA Petroleum Classification'!$A:$B,2,FALSE)</f>
        <v/>
      </c>
    </row>
    <row r="251" spans="1:5">
      <c r="A251">
        <f>YEAR(B251)</f>
        <v/>
      </c>
      <c r="B251">
        <f>'Input EIA Imports Petroleum'!A250</f>
        <v/>
      </c>
      <c r="C251">
        <f>'Input EIA Imports Petroleum'!K250</f>
        <v/>
      </c>
      <c r="D251">
        <f>'Input EIA Imports Petroleum'!L250</f>
        <v/>
      </c>
      <c r="E251">
        <f>VLOOKUP('Input EIA Imports Petroleum'!$E250,'EIA Petroleum Classification'!$A:$B,2,FALSE)</f>
        <v/>
      </c>
    </row>
    <row r="252" spans="1:5">
      <c r="A252">
        <f>YEAR(B252)</f>
        <v/>
      </c>
      <c r="B252">
        <f>'Input EIA Imports Petroleum'!A251</f>
        <v/>
      </c>
      <c r="C252">
        <f>'Input EIA Imports Petroleum'!K251</f>
        <v/>
      </c>
      <c r="D252">
        <f>'Input EIA Imports Petroleum'!L251</f>
        <v/>
      </c>
      <c r="E252">
        <f>VLOOKUP('Input EIA Imports Petroleum'!$E251,'EIA Petroleum Classification'!$A:$B,2,FALSE)</f>
        <v/>
      </c>
    </row>
    <row r="253" spans="1:5">
      <c r="A253">
        <f>YEAR(B253)</f>
        <v/>
      </c>
      <c r="B253">
        <f>'Input EIA Imports Petroleum'!A252</f>
        <v/>
      </c>
      <c r="C253">
        <f>'Input EIA Imports Petroleum'!K252</f>
        <v/>
      </c>
      <c r="D253">
        <f>'Input EIA Imports Petroleum'!L252</f>
        <v/>
      </c>
      <c r="E253">
        <f>VLOOKUP('Input EIA Imports Petroleum'!$E252,'EIA Petroleum Classification'!$A:$B,2,FALSE)</f>
        <v/>
      </c>
    </row>
    <row r="254" spans="1:5">
      <c r="A254">
        <f>YEAR(B254)</f>
        <v/>
      </c>
      <c r="B254">
        <f>'Input EIA Imports Petroleum'!A253</f>
        <v/>
      </c>
      <c r="C254">
        <f>'Input EIA Imports Petroleum'!K253</f>
        <v/>
      </c>
      <c r="D254">
        <f>'Input EIA Imports Petroleum'!L253</f>
        <v/>
      </c>
      <c r="E254">
        <f>VLOOKUP('Input EIA Imports Petroleum'!$E253,'EIA Petroleum Classification'!$A:$B,2,FALSE)</f>
        <v/>
      </c>
    </row>
    <row r="255" spans="1:5">
      <c r="A255">
        <f>YEAR(B255)</f>
        <v/>
      </c>
      <c r="B255">
        <f>'Input EIA Imports Petroleum'!A254</f>
        <v/>
      </c>
      <c r="C255">
        <f>'Input EIA Imports Petroleum'!K254</f>
        <v/>
      </c>
      <c r="D255">
        <f>'Input EIA Imports Petroleum'!L254</f>
        <v/>
      </c>
      <c r="E255">
        <f>VLOOKUP('Input EIA Imports Petroleum'!$E254,'EIA Petroleum Classification'!$A:$B,2,FALSE)</f>
        <v/>
      </c>
    </row>
    <row r="256" spans="1:5">
      <c r="A256">
        <f>YEAR(B256)</f>
        <v/>
      </c>
      <c r="B256">
        <f>'Input EIA Imports Petroleum'!A255</f>
        <v/>
      </c>
      <c r="C256">
        <f>'Input EIA Imports Petroleum'!K255</f>
        <v/>
      </c>
      <c r="D256">
        <f>'Input EIA Imports Petroleum'!L255</f>
        <v/>
      </c>
      <c r="E256">
        <f>VLOOKUP('Input EIA Imports Petroleum'!$E255,'EIA Petroleum Classification'!$A:$B,2,FALSE)</f>
        <v/>
      </c>
    </row>
    <row r="257" spans="1:5">
      <c r="A257">
        <f>YEAR(B257)</f>
        <v/>
      </c>
      <c r="B257">
        <f>'Input EIA Imports Petroleum'!A256</f>
        <v/>
      </c>
      <c r="C257">
        <f>'Input EIA Imports Petroleum'!K256</f>
        <v/>
      </c>
      <c r="D257">
        <f>'Input EIA Imports Petroleum'!L256</f>
        <v/>
      </c>
      <c r="E257">
        <f>VLOOKUP('Input EIA Imports Petroleum'!$E256,'EIA Petroleum Classification'!$A:$B,2,FALSE)</f>
        <v/>
      </c>
    </row>
    <row r="258" spans="1:5">
      <c r="A258">
        <f>YEAR(B258)</f>
        <v/>
      </c>
      <c r="B258">
        <f>'Input EIA Imports Petroleum'!A257</f>
        <v/>
      </c>
      <c r="C258">
        <f>'Input EIA Imports Petroleum'!K257</f>
        <v/>
      </c>
      <c r="D258">
        <f>'Input EIA Imports Petroleum'!L257</f>
        <v/>
      </c>
      <c r="E258">
        <f>VLOOKUP('Input EIA Imports Petroleum'!$E257,'EIA Petroleum Classification'!$A:$B,2,FALSE)</f>
        <v/>
      </c>
    </row>
    <row r="259" spans="1:5">
      <c r="A259">
        <f>YEAR(B259)</f>
        <v/>
      </c>
      <c r="B259">
        <f>'Input EIA Imports Petroleum'!A258</f>
        <v/>
      </c>
      <c r="C259">
        <f>'Input EIA Imports Petroleum'!K258</f>
        <v/>
      </c>
      <c r="D259">
        <f>'Input EIA Imports Petroleum'!L258</f>
        <v/>
      </c>
      <c r="E259">
        <f>VLOOKUP('Input EIA Imports Petroleum'!$E258,'EIA Petroleum Classification'!$A:$B,2,FALSE)</f>
        <v/>
      </c>
    </row>
    <row r="260" spans="1:5">
      <c r="A260">
        <f>YEAR(B260)</f>
        <v/>
      </c>
      <c r="B260">
        <f>'Input EIA Imports Petroleum'!A259</f>
        <v/>
      </c>
      <c r="C260">
        <f>'Input EIA Imports Petroleum'!K259</f>
        <v/>
      </c>
      <c r="D260">
        <f>'Input EIA Imports Petroleum'!L259</f>
        <v/>
      </c>
      <c r="E260">
        <f>VLOOKUP('Input EIA Imports Petroleum'!$E259,'EIA Petroleum Classification'!$A:$B,2,FALSE)</f>
        <v/>
      </c>
    </row>
    <row r="261" spans="1:5">
      <c r="A261">
        <f>YEAR(B261)</f>
        <v/>
      </c>
      <c r="B261">
        <f>'Input EIA Imports Petroleum'!A260</f>
        <v/>
      </c>
      <c r="C261">
        <f>'Input EIA Imports Petroleum'!K260</f>
        <v/>
      </c>
      <c r="D261">
        <f>'Input EIA Imports Petroleum'!L260</f>
        <v/>
      </c>
      <c r="E261">
        <f>VLOOKUP('Input EIA Imports Petroleum'!$E260,'EIA Petroleum Classification'!$A:$B,2,FALSE)</f>
        <v/>
      </c>
    </row>
    <row r="262" spans="1:5">
      <c r="A262">
        <f>YEAR(B262)</f>
        <v/>
      </c>
      <c r="B262">
        <f>'Input EIA Imports Petroleum'!A261</f>
        <v/>
      </c>
      <c r="C262">
        <f>'Input EIA Imports Petroleum'!K261</f>
        <v/>
      </c>
      <c r="D262">
        <f>'Input EIA Imports Petroleum'!L261</f>
        <v/>
      </c>
      <c r="E262">
        <f>VLOOKUP('Input EIA Imports Petroleum'!$E261,'EIA Petroleum Classification'!$A:$B,2,FALSE)</f>
        <v/>
      </c>
    </row>
    <row r="263" spans="1:5">
      <c r="A263">
        <f>YEAR(B263)</f>
        <v/>
      </c>
      <c r="B263">
        <f>'Input EIA Imports Petroleum'!A262</f>
        <v/>
      </c>
      <c r="C263">
        <f>'Input EIA Imports Petroleum'!K262</f>
        <v/>
      </c>
      <c r="D263">
        <f>'Input EIA Imports Petroleum'!L262</f>
        <v/>
      </c>
      <c r="E263">
        <f>VLOOKUP('Input EIA Imports Petroleum'!$E262,'EIA Petroleum Classification'!$A:$B,2,FALSE)</f>
        <v/>
      </c>
    </row>
    <row r="264" spans="1:5">
      <c r="A264">
        <f>YEAR(B264)</f>
        <v/>
      </c>
      <c r="B264">
        <f>'Input EIA Imports Petroleum'!A263</f>
        <v/>
      </c>
      <c r="C264">
        <f>'Input EIA Imports Petroleum'!K263</f>
        <v/>
      </c>
      <c r="D264">
        <f>'Input EIA Imports Petroleum'!L263</f>
        <v/>
      </c>
      <c r="E264">
        <f>VLOOKUP('Input EIA Imports Petroleum'!$E263,'EIA Petroleum Classification'!$A:$B,2,FALSE)</f>
        <v/>
      </c>
    </row>
    <row r="265" spans="1:5">
      <c r="A265">
        <f>YEAR(B265)</f>
        <v/>
      </c>
      <c r="B265">
        <f>'Input EIA Imports Petroleum'!A264</f>
        <v/>
      </c>
      <c r="C265">
        <f>'Input EIA Imports Petroleum'!K264</f>
        <v/>
      </c>
      <c r="D265">
        <f>'Input EIA Imports Petroleum'!L264</f>
        <v/>
      </c>
      <c r="E265">
        <f>VLOOKUP('Input EIA Imports Petroleum'!$E264,'EIA Petroleum Classification'!$A:$B,2,FALSE)</f>
        <v/>
      </c>
    </row>
    <row r="266" spans="1:5">
      <c r="A266">
        <f>YEAR(B266)</f>
        <v/>
      </c>
      <c r="B266">
        <f>'Input EIA Imports Petroleum'!A265</f>
        <v/>
      </c>
      <c r="C266">
        <f>'Input EIA Imports Petroleum'!K265</f>
        <v/>
      </c>
      <c r="D266">
        <f>'Input EIA Imports Petroleum'!L265</f>
        <v/>
      </c>
      <c r="E266">
        <f>VLOOKUP('Input EIA Imports Petroleum'!$E265,'EIA Petroleum Classification'!$A:$B,2,FALSE)</f>
        <v/>
      </c>
    </row>
    <row r="267" spans="1:5">
      <c r="A267">
        <f>YEAR(B267)</f>
        <v/>
      </c>
      <c r="B267">
        <f>'Input EIA Imports Petroleum'!A266</f>
        <v/>
      </c>
      <c r="C267">
        <f>'Input EIA Imports Petroleum'!K266</f>
        <v/>
      </c>
      <c r="D267">
        <f>'Input EIA Imports Petroleum'!L266</f>
        <v/>
      </c>
      <c r="E267">
        <f>VLOOKUP('Input EIA Imports Petroleum'!$E266,'EIA Petroleum Classification'!$A:$B,2,FALSE)</f>
        <v/>
      </c>
    </row>
    <row r="268" spans="1:5">
      <c r="A268">
        <f>YEAR(B268)</f>
        <v/>
      </c>
      <c r="B268">
        <f>'Input EIA Imports Petroleum'!A267</f>
        <v/>
      </c>
      <c r="C268">
        <f>'Input EIA Imports Petroleum'!K267</f>
        <v/>
      </c>
      <c r="D268">
        <f>'Input EIA Imports Petroleum'!L267</f>
        <v/>
      </c>
      <c r="E268">
        <f>VLOOKUP('Input EIA Imports Petroleum'!$E267,'EIA Petroleum Classification'!$A:$B,2,FALSE)</f>
        <v/>
      </c>
    </row>
    <row r="269" spans="1:5">
      <c r="A269">
        <f>YEAR(B269)</f>
        <v/>
      </c>
      <c r="B269">
        <f>'Input EIA Imports Petroleum'!A268</f>
        <v/>
      </c>
      <c r="C269">
        <f>'Input EIA Imports Petroleum'!K268</f>
        <v/>
      </c>
      <c r="D269">
        <f>'Input EIA Imports Petroleum'!L268</f>
        <v/>
      </c>
      <c r="E269">
        <f>VLOOKUP('Input EIA Imports Petroleum'!$E268,'EIA Petroleum Classification'!$A:$B,2,FALSE)</f>
        <v/>
      </c>
    </row>
    <row r="270" spans="1:5">
      <c r="A270">
        <f>YEAR(B270)</f>
        <v/>
      </c>
      <c r="B270">
        <f>'Input EIA Imports Petroleum'!A269</f>
        <v/>
      </c>
      <c r="C270">
        <f>'Input EIA Imports Petroleum'!K269</f>
        <v/>
      </c>
      <c r="D270">
        <f>'Input EIA Imports Petroleum'!L269</f>
        <v/>
      </c>
      <c r="E270">
        <f>VLOOKUP('Input EIA Imports Petroleum'!$E269,'EIA Petroleum Classification'!$A:$B,2,FALSE)</f>
        <v/>
      </c>
    </row>
    <row r="271" spans="1:5">
      <c r="A271">
        <f>YEAR(B271)</f>
        <v/>
      </c>
      <c r="B271">
        <f>'Input EIA Imports Petroleum'!A270</f>
        <v/>
      </c>
      <c r="C271">
        <f>'Input EIA Imports Petroleum'!K270</f>
        <v/>
      </c>
      <c r="D271">
        <f>'Input EIA Imports Petroleum'!L270</f>
        <v/>
      </c>
      <c r="E271">
        <f>VLOOKUP('Input EIA Imports Petroleum'!$E270,'EIA Petroleum Classification'!$A:$B,2,FALSE)</f>
        <v/>
      </c>
    </row>
    <row r="272" spans="1:5">
      <c r="A272">
        <f>YEAR(B272)</f>
        <v/>
      </c>
      <c r="B272">
        <f>'Input EIA Imports Petroleum'!A271</f>
        <v/>
      </c>
      <c r="C272">
        <f>'Input EIA Imports Petroleum'!K271</f>
        <v/>
      </c>
      <c r="D272">
        <f>'Input EIA Imports Petroleum'!L271</f>
        <v/>
      </c>
      <c r="E272">
        <f>VLOOKUP('Input EIA Imports Petroleum'!$E271,'EIA Petroleum Classification'!$A:$B,2,FALSE)</f>
        <v/>
      </c>
    </row>
    <row r="273" spans="1:5">
      <c r="A273">
        <f>YEAR(B273)</f>
        <v/>
      </c>
      <c r="B273">
        <f>'Input EIA Imports Petroleum'!A272</f>
        <v/>
      </c>
      <c r="C273">
        <f>'Input EIA Imports Petroleum'!K272</f>
        <v/>
      </c>
      <c r="D273">
        <f>'Input EIA Imports Petroleum'!L272</f>
        <v/>
      </c>
      <c r="E273">
        <f>VLOOKUP('Input EIA Imports Petroleum'!$E272,'EIA Petroleum Classification'!$A:$B,2,FALSE)</f>
        <v/>
      </c>
    </row>
    <row r="274" spans="1:5">
      <c r="A274">
        <f>YEAR(B274)</f>
        <v/>
      </c>
      <c r="B274">
        <f>'Input EIA Imports Petroleum'!A273</f>
        <v/>
      </c>
      <c r="C274">
        <f>'Input EIA Imports Petroleum'!K273</f>
        <v/>
      </c>
      <c r="D274">
        <f>'Input EIA Imports Petroleum'!L273</f>
        <v/>
      </c>
      <c r="E274">
        <f>VLOOKUP('Input EIA Imports Petroleum'!$E273,'EIA Petroleum Classification'!$A:$B,2,FALSE)</f>
        <v/>
      </c>
    </row>
    <row r="275" spans="1:5">
      <c r="A275">
        <f>YEAR(B275)</f>
        <v/>
      </c>
      <c r="B275">
        <f>'Input EIA Imports Petroleum'!A274</f>
        <v/>
      </c>
      <c r="C275">
        <f>'Input EIA Imports Petroleum'!K274</f>
        <v/>
      </c>
      <c r="D275">
        <f>'Input EIA Imports Petroleum'!L274</f>
        <v/>
      </c>
      <c r="E275">
        <f>VLOOKUP('Input EIA Imports Petroleum'!$E274,'EIA Petroleum Classification'!$A:$B,2,FALSE)</f>
        <v/>
      </c>
    </row>
    <row r="276" spans="1:5">
      <c r="A276">
        <f>YEAR(B276)</f>
        <v/>
      </c>
      <c r="B276">
        <f>'Input EIA Imports Petroleum'!A275</f>
        <v/>
      </c>
      <c r="C276">
        <f>'Input EIA Imports Petroleum'!K275</f>
        <v/>
      </c>
      <c r="D276">
        <f>'Input EIA Imports Petroleum'!L275</f>
        <v/>
      </c>
      <c r="E276">
        <f>VLOOKUP('Input EIA Imports Petroleum'!$E275,'EIA Petroleum Classification'!$A:$B,2,FALSE)</f>
        <v/>
      </c>
    </row>
    <row r="277" spans="1:5">
      <c r="A277">
        <f>YEAR(B277)</f>
        <v/>
      </c>
      <c r="B277">
        <f>'Input EIA Imports Petroleum'!A276</f>
        <v/>
      </c>
      <c r="C277">
        <f>'Input EIA Imports Petroleum'!K276</f>
        <v/>
      </c>
      <c r="D277">
        <f>'Input EIA Imports Petroleum'!L276</f>
        <v/>
      </c>
      <c r="E277">
        <f>VLOOKUP('Input EIA Imports Petroleum'!$E276,'EIA Petroleum Classification'!$A:$B,2,FALSE)</f>
        <v/>
      </c>
    </row>
    <row r="278" spans="1:5">
      <c r="A278">
        <f>YEAR(B278)</f>
        <v/>
      </c>
      <c r="B278">
        <f>'Input EIA Imports Petroleum'!A277</f>
        <v/>
      </c>
      <c r="C278">
        <f>'Input EIA Imports Petroleum'!K277</f>
        <v/>
      </c>
      <c r="D278">
        <f>'Input EIA Imports Petroleum'!L277</f>
        <v/>
      </c>
      <c r="E278">
        <f>VLOOKUP('Input EIA Imports Petroleum'!$E277,'EIA Petroleum Classification'!$A:$B,2,FALSE)</f>
        <v/>
      </c>
    </row>
    <row r="279" spans="1:5">
      <c r="A279">
        <f>YEAR(B279)</f>
        <v/>
      </c>
      <c r="B279">
        <f>'Input EIA Imports Petroleum'!A278</f>
        <v/>
      </c>
      <c r="C279">
        <f>'Input EIA Imports Petroleum'!K278</f>
        <v/>
      </c>
      <c r="D279">
        <f>'Input EIA Imports Petroleum'!L278</f>
        <v/>
      </c>
      <c r="E279">
        <f>VLOOKUP('Input EIA Imports Petroleum'!$E278,'EIA Petroleum Classification'!$A:$B,2,FALSE)</f>
        <v/>
      </c>
    </row>
    <row r="280" spans="1:5">
      <c r="A280">
        <f>YEAR(B280)</f>
        <v/>
      </c>
      <c r="B280">
        <f>'Input EIA Imports Petroleum'!A279</f>
        <v/>
      </c>
      <c r="C280">
        <f>'Input EIA Imports Petroleum'!K279</f>
        <v/>
      </c>
      <c r="D280">
        <f>'Input EIA Imports Petroleum'!L279</f>
        <v/>
      </c>
      <c r="E280">
        <f>VLOOKUP('Input EIA Imports Petroleum'!$E279,'EIA Petroleum Classification'!$A:$B,2,FALSE)</f>
        <v/>
      </c>
    </row>
    <row r="281" spans="1:5">
      <c r="A281">
        <f>YEAR(B281)</f>
        <v/>
      </c>
      <c r="B281">
        <f>'Input EIA Imports Petroleum'!A280</f>
        <v/>
      </c>
      <c r="C281">
        <f>'Input EIA Imports Petroleum'!K280</f>
        <v/>
      </c>
      <c r="D281">
        <f>'Input EIA Imports Petroleum'!L280</f>
        <v/>
      </c>
      <c r="E281">
        <f>VLOOKUP('Input EIA Imports Petroleum'!$E280,'EIA Petroleum Classification'!$A:$B,2,FALSE)</f>
        <v/>
      </c>
    </row>
    <row r="282" spans="1:5">
      <c r="A282">
        <f>YEAR(B282)</f>
        <v/>
      </c>
      <c r="B282">
        <f>'Input EIA Imports Petroleum'!A281</f>
        <v/>
      </c>
      <c r="C282">
        <f>'Input EIA Imports Petroleum'!K281</f>
        <v/>
      </c>
      <c r="D282">
        <f>'Input EIA Imports Petroleum'!L281</f>
        <v/>
      </c>
      <c r="E282">
        <f>VLOOKUP('Input EIA Imports Petroleum'!$E281,'EIA Petroleum Classification'!$A:$B,2,FALSE)</f>
        <v/>
      </c>
    </row>
    <row r="283" spans="1:5">
      <c r="A283">
        <f>YEAR(B283)</f>
        <v/>
      </c>
      <c r="B283">
        <f>'Input EIA Imports Petroleum'!A282</f>
        <v/>
      </c>
      <c r="C283">
        <f>'Input EIA Imports Petroleum'!K282</f>
        <v/>
      </c>
      <c r="D283">
        <f>'Input EIA Imports Petroleum'!L282</f>
        <v/>
      </c>
      <c r="E283">
        <f>VLOOKUP('Input EIA Imports Petroleum'!$E282,'EIA Petroleum Classification'!$A:$B,2,FALSE)</f>
        <v/>
      </c>
    </row>
    <row r="284" spans="1:5">
      <c r="A284">
        <f>YEAR(B284)</f>
        <v/>
      </c>
      <c r="B284">
        <f>'Input EIA Imports Petroleum'!A283</f>
        <v/>
      </c>
      <c r="C284">
        <f>'Input EIA Imports Petroleum'!K283</f>
        <v/>
      </c>
      <c r="D284">
        <f>'Input EIA Imports Petroleum'!L283</f>
        <v/>
      </c>
      <c r="E284">
        <f>VLOOKUP('Input EIA Imports Petroleum'!$E283,'EIA Petroleum Classification'!$A:$B,2,FALSE)</f>
        <v/>
      </c>
    </row>
    <row r="285" spans="1:5">
      <c r="A285">
        <f>YEAR(B285)</f>
        <v/>
      </c>
      <c r="B285">
        <f>'Input EIA Imports Petroleum'!A284</f>
        <v/>
      </c>
      <c r="C285">
        <f>'Input EIA Imports Petroleum'!K284</f>
        <v/>
      </c>
      <c r="D285">
        <f>'Input EIA Imports Petroleum'!L284</f>
        <v/>
      </c>
      <c r="E285">
        <f>VLOOKUP('Input EIA Imports Petroleum'!$E284,'EIA Petroleum Classification'!$A:$B,2,FALSE)</f>
        <v/>
      </c>
    </row>
    <row r="286" spans="1:5">
      <c r="A286">
        <f>YEAR(B286)</f>
        <v/>
      </c>
      <c r="B286">
        <f>'Input EIA Imports Petroleum'!A285</f>
        <v/>
      </c>
      <c r="C286">
        <f>'Input EIA Imports Petroleum'!K285</f>
        <v/>
      </c>
      <c r="D286">
        <f>'Input EIA Imports Petroleum'!L285</f>
        <v/>
      </c>
      <c r="E286">
        <f>VLOOKUP('Input EIA Imports Petroleum'!$E285,'EIA Petroleum Classification'!$A:$B,2,FALSE)</f>
        <v/>
      </c>
    </row>
    <row r="287" spans="1:5">
      <c r="A287">
        <f>YEAR(B287)</f>
        <v/>
      </c>
      <c r="B287">
        <f>'Input EIA Imports Petroleum'!A286</f>
        <v/>
      </c>
      <c r="C287">
        <f>'Input EIA Imports Petroleum'!K286</f>
        <v/>
      </c>
      <c r="D287">
        <f>'Input EIA Imports Petroleum'!L286</f>
        <v/>
      </c>
      <c r="E287">
        <f>VLOOKUP('Input EIA Imports Petroleum'!$E286,'EIA Petroleum Classification'!$A:$B,2,FALSE)</f>
        <v/>
      </c>
    </row>
    <row r="288" spans="1:5">
      <c r="A288">
        <f>YEAR(B288)</f>
        <v/>
      </c>
      <c r="B288">
        <f>'Input EIA Imports Petroleum'!A287</f>
        <v/>
      </c>
      <c r="C288">
        <f>'Input EIA Imports Petroleum'!K287</f>
        <v/>
      </c>
      <c r="D288">
        <f>'Input EIA Imports Petroleum'!L287</f>
        <v/>
      </c>
      <c r="E288">
        <f>VLOOKUP('Input EIA Imports Petroleum'!$E287,'EIA Petroleum Classification'!$A:$B,2,FALSE)</f>
        <v/>
      </c>
    </row>
    <row r="289" spans="1:5">
      <c r="A289">
        <f>YEAR(B289)</f>
        <v/>
      </c>
      <c r="B289">
        <f>'Input EIA Imports Petroleum'!A288</f>
        <v/>
      </c>
      <c r="C289">
        <f>'Input EIA Imports Petroleum'!K288</f>
        <v/>
      </c>
      <c r="D289">
        <f>'Input EIA Imports Petroleum'!L288</f>
        <v/>
      </c>
      <c r="E289">
        <f>VLOOKUP('Input EIA Imports Petroleum'!$E288,'EIA Petroleum Classification'!$A:$B,2,FALSE)</f>
        <v/>
      </c>
    </row>
    <row r="290" spans="1:5">
      <c r="A290">
        <f>YEAR(B290)</f>
        <v/>
      </c>
      <c r="B290">
        <f>'Input EIA Imports Petroleum'!A289</f>
        <v/>
      </c>
      <c r="C290">
        <f>'Input EIA Imports Petroleum'!K289</f>
        <v/>
      </c>
      <c r="D290">
        <f>'Input EIA Imports Petroleum'!L289</f>
        <v/>
      </c>
      <c r="E290">
        <f>VLOOKUP('Input EIA Imports Petroleum'!$E289,'EIA Petroleum Classification'!$A:$B,2,FALSE)</f>
        <v/>
      </c>
    </row>
    <row r="291" spans="1:5">
      <c r="A291">
        <f>YEAR(B291)</f>
        <v/>
      </c>
      <c r="B291">
        <f>'Input EIA Imports Petroleum'!A290</f>
        <v/>
      </c>
      <c r="C291">
        <f>'Input EIA Imports Petroleum'!K290</f>
        <v/>
      </c>
      <c r="D291">
        <f>'Input EIA Imports Petroleum'!L290</f>
        <v/>
      </c>
      <c r="E291">
        <f>VLOOKUP('Input EIA Imports Petroleum'!$E290,'EIA Petroleum Classification'!$A:$B,2,FALSE)</f>
        <v/>
      </c>
    </row>
    <row r="292" spans="1:5">
      <c r="A292">
        <f>YEAR(B292)</f>
        <v/>
      </c>
      <c r="B292">
        <f>'Input EIA Imports Petroleum'!A291</f>
        <v/>
      </c>
      <c r="C292">
        <f>'Input EIA Imports Petroleum'!K291</f>
        <v/>
      </c>
      <c r="D292">
        <f>'Input EIA Imports Petroleum'!L291</f>
        <v/>
      </c>
      <c r="E292">
        <f>VLOOKUP('Input EIA Imports Petroleum'!$E291,'EIA Petroleum Classification'!$A:$B,2,FALSE)</f>
        <v/>
      </c>
    </row>
    <row r="293" spans="1:5">
      <c r="A293">
        <f>YEAR(B293)</f>
        <v/>
      </c>
      <c r="B293">
        <f>'Input EIA Imports Petroleum'!A292</f>
        <v/>
      </c>
      <c r="C293">
        <f>'Input EIA Imports Petroleum'!K292</f>
        <v/>
      </c>
      <c r="D293">
        <f>'Input EIA Imports Petroleum'!L292</f>
        <v/>
      </c>
      <c r="E293">
        <f>VLOOKUP('Input EIA Imports Petroleum'!$E292,'EIA Petroleum Classification'!$A:$B,2,FALSE)</f>
        <v/>
      </c>
    </row>
    <row r="294" spans="1:5">
      <c r="A294">
        <f>YEAR(B294)</f>
        <v/>
      </c>
      <c r="B294">
        <f>'Input EIA Imports Petroleum'!A293</f>
        <v/>
      </c>
      <c r="C294">
        <f>'Input EIA Imports Petroleum'!K293</f>
        <v/>
      </c>
      <c r="D294">
        <f>'Input EIA Imports Petroleum'!L293</f>
        <v/>
      </c>
      <c r="E294">
        <f>VLOOKUP('Input EIA Imports Petroleum'!$E293,'EIA Petroleum Classification'!$A:$B,2,FALSE)</f>
        <v/>
      </c>
    </row>
    <row r="295" spans="1:5">
      <c r="A295">
        <f>YEAR(B295)</f>
        <v/>
      </c>
      <c r="B295">
        <f>'Input EIA Imports Petroleum'!A294</f>
        <v/>
      </c>
      <c r="C295">
        <f>'Input EIA Imports Petroleum'!K294</f>
        <v/>
      </c>
      <c r="D295">
        <f>'Input EIA Imports Petroleum'!L294</f>
        <v/>
      </c>
      <c r="E295">
        <f>VLOOKUP('Input EIA Imports Petroleum'!$E294,'EIA Petroleum Classification'!$A:$B,2,FALSE)</f>
        <v/>
      </c>
    </row>
    <row r="296" spans="1:5">
      <c r="A296">
        <f>YEAR(B296)</f>
        <v/>
      </c>
      <c r="B296">
        <f>'Input EIA Imports Petroleum'!A295</f>
        <v/>
      </c>
      <c r="C296">
        <f>'Input EIA Imports Petroleum'!K295</f>
        <v/>
      </c>
      <c r="D296">
        <f>'Input EIA Imports Petroleum'!L295</f>
        <v/>
      </c>
      <c r="E296">
        <f>VLOOKUP('Input EIA Imports Petroleum'!$E295,'EIA Petroleum Classification'!$A:$B,2,FALSE)</f>
        <v/>
      </c>
    </row>
    <row r="297" spans="1:5">
      <c r="A297">
        <f>YEAR(B297)</f>
        <v/>
      </c>
      <c r="B297">
        <f>'Input EIA Imports Petroleum'!A296</f>
        <v/>
      </c>
      <c r="C297">
        <f>'Input EIA Imports Petroleum'!K296</f>
        <v/>
      </c>
      <c r="D297">
        <f>'Input EIA Imports Petroleum'!L296</f>
        <v/>
      </c>
      <c r="E297">
        <f>VLOOKUP('Input EIA Imports Petroleum'!$E296,'EIA Petroleum Classification'!$A:$B,2,FALSE)</f>
        <v/>
      </c>
    </row>
    <row r="298" spans="1:5">
      <c r="A298">
        <f>YEAR(B298)</f>
        <v/>
      </c>
      <c r="B298">
        <f>'Input EIA Imports Petroleum'!A297</f>
        <v/>
      </c>
      <c r="C298">
        <f>'Input EIA Imports Petroleum'!K297</f>
        <v/>
      </c>
      <c r="D298">
        <f>'Input EIA Imports Petroleum'!L297</f>
        <v/>
      </c>
      <c r="E298">
        <f>VLOOKUP('Input EIA Imports Petroleum'!$E297,'EIA Petroleum Classification'!$A:$B,2,FALSE)</f>
        <v/>
      </c>
    </row>
    <row r="299" spans="1:5">
      <c r="A299">
        <f>YEAR(B299)</f>
        <v/>
      </c>
      <c r="B299">
        <f>'Input EIA Imports Petroleum'!A298</f>
        <v/>
      </c>
      <c r="C299">
        <f>'Input EIA Imports Petroleum'!K298</f>
        <v/>
      </c>
      <c r="D299">
        <f>'Input EIA Imports Petroleum'!L298</f>
        <v/>
      </c>
      <c r="E299">
        <f>VLOOKUP('Input EIA Imports Petroleum'!$E298,'EIA Petroleum Classification'!$A:$B,2,FALSE)</f>
        <v/>
      </c>
    </row>
    <row r="300" spans="1:5">
      <c r="A300">
        <f>YEAR(B300)</f>
        <v/>
      </c>
      <c r="B300">
        <f>'Input EIA Imports Petroleum'!A299</f>
        <v/>
      </c>
      <c r="C300">
        <f>'Input EIA Imports Petroleum'!K299</f>
        <v/>
      </c>
      <c r="D300">
        <f>'Input EIA Imports Petroleum'!L299</f>
        <v/>
      </c>
      <c r="E300">
        <f>VLOOKUP('Input EIA Imports Petroleum'!$E299,'EIA Petroleum Classification'!$A:$B,2,FALSE)</f>
        <v/>
      </c>
    </row>
    <row r="301" spans="1:5">
      <c r="A301">
        <f>YEAR(B301)</f>
        <v/>
      </c>
      <c r="B301">
        <f>'Input EIA Imports Petroleum'!A300</f>
        <v/>
      </c>
      <c r="C301">
        <f>'Input EIA Imports Petroleum'!K300</f>
        <v/>
      </c>
      <c r="D301">
        <f>'Input EIA Imports Petroleum'!L300</f>
        <v/>
      </c>
      <c r="E301">
        <f>VLOOKUP('Input EIA Imports Petroleum'!$E300,'EIA Petroleum Classification'!$A:$B,2,FALSE)</f>
        <v/>
      </c>
    </row>
    <row r="302" spans="1:5">
      <c r="A302">
        <f>YEAR(B302)</f>
        <v/>
      </c>
      <c r="B302">
        <f>'Input EIA Imports Petroleum'!A301</f>
        <v/>
      </c>
      <c r="C302">
        <f>'Input EIA Imports Petroleum'!K301</f>
        <v/>
      </c>
      <c r="D302">
        <f>'Input EIA Imports Petroleum'!L301</f>
        <v/>
      </c>
      <c r="E302">
        <f>VLOOKUP('Input EIA Imports Petroleum'!$E301,'EIA Petroleum Classification'!$A:$B,2,FALSE)</f>
        <v/>
      </c>
    </row>
    <row r="303" spans="1:5">
      <c r="A303">
        <f>YEAR(B303)</f>
        <v/>
      </c>
      <c r="B303">
        <f>'Input EIA Imports Petroleum'!A302</f>
        <v/>
      </c>
      <c r="C303">
        <f>'Input EIA Imports Petroleum'!K302</f>
        <v/>
      </c>
      <c r="D303">
        <f>'Input EIA Imports Petroleum'!L302</f>
        <v/>
      </c>
      <c r="E303">
        <f>VLOOKUP('Input EIA Imports Petroleum'!$E302,'EIA Petroleum Classification'!$A:$B,2,FALSE)</f>
        <v/>
      </c>
    </row>
    <row r="304" spans="1:5">
      <c r="A304">
        <f>YEAR(B304)</f>
        <v/>
      </c>
      <c r="B304">
        <f>'Input EIA Imports Petroleum'!A303</f>
        <v/>
      </c>
      <c r="C304">
        <f>'Input EIA Imports Petroleum'!K303</f>
        <v/>
      </c>
      <c r="D304">
        <f>'Input EIA Imports Petroleum'!L303</f>
        <v/>
      </c>
      <c r="E304">
        <f>VLOOKUP('Input EIA Imports Petroleum'!$E303,'EIA Petroleum Classification'!$A:$B,2,FALSE)</f>
        <v/>
      </c>
    </row>
    <row r="305" spans="1:5">
      <c r="A305">
        <f>YEAR(B305)</f>
        <v/>
      </c>
      <c r="B305">
        <f>'Input EIA Imports Petroleum'!A304</f>
        <v/>
      </c>
      <c r="C305">
        <f>'Input EIA Imports Petroleum'!K304</f>
        <v/>
      </c>
      <c r="D305">
        <f>'Input EIA Imports Petroleum'!L304</f>
        <v/>
      </c>
      <c r="E305">
        <f>VLOOKUP('Input EIA Imports Petroleum'!$E304,'EIA Petroleum Classification'!$A:$B,2,FALSE)</f>
        <v/>
      </c>
    </row>
    <row r="306" spans="1:5">
      <c r="A306">
        <f>YEAR(B306)</f>
        <v/>
      </c>
      <c r="B306">
        <f>'Input EIA Imports Petroleum'!A305</f>
        <v/>
      </c>
      <c r="C306">
        <f>'Input EIA Imports Petroleum'!K305</f>
        <v/>
      </c>
      <c r="D306">
        <f>'Input EIA Imports Petroleum'!L305</f>
        <v/>
      </c>
      <c r="E306">
        <f>VLOOKUP('Input EIA Imports Petroleum'!$E305,'EIA Petroleum Classification'!$A:$B,2,FALSE)</f>
        <v/>
      </c>
    </row>
    <row r="307" spans="1:5">
      <c r="A307">
        <f>YEAR(B307)</f>
        <v/>
      </c>
      <c r="B307">
        <f>'Input EIA Imports Petroleum'!A306</f>
        <v/>
      </c>
      <c r="C307">
        <f>'Input EIA Imports Petroleum'!K306</f>
        <v/>
      </c>
      <c r="D307">
        <f>'Input EIA Imports Petroleum'!L306</f>
        <v/>
      </c>
      <c r="E307">
        <f>VLOOKUP('Input EIA Imports Petroleum'!$E306,'EIA Petroleum Classification'!$A:$B,2,FALSE)</f>
        <v/>
      </c>
    </row>
    <row r="308" spans="1:5">
      <c r="A308">
        <f>YEAR(B308)</f>
        <v/>
      </c>
      <c r="B308">
        <f>'Input EIA Imports Petroleum'!A307</f>
        <v/>
      </c>
      <c r="C308">
        <f>'Input EIA Imports Petroleum'!K307</f>
        <v/>
      </c>
      <c r="D308">
        <f>'Input EIA Imports Petroleum'!L307</f>
        <v/>
      </c>
      <c r="E308">
        <f>VLOOKUP('Input EIA Imports Petroleum'!$E307,'EIA Petroleum Classification'!$A:$B,2,FALSE)</f>
        <v/>
      </c>
    </row>
    <row r="309" spans="1:5">
      <c r="A309">
        <f>YEAR(B309)</f>
        <v/>
      </c>
      <c r="B309">
        <f>'Input EIA Imports Petroleum'!A308</f>
        <v/>
      </c>
      <c r="C309">
        <f>'Input EIA Imports Petroleum'!K308</f>
        <v/>
      </c>
      <c r="D309">
        <f>'Input EIA Imports Petroleum'!L308</f>
        <v/>
      </c>
      <c r="E309">
        <f>VLOOKUP('Input EIA Imports Petroleum'!$E308,'EIA Petroleum Classification'!$A:$B,2,FALSE)</f>
        <v/>
      </c>
    </row>
    <row r="310" spans="1:5">
      <c r="A310">
        <f>YEAR(B310)</f>
        <v/>
      </c>
      <c r="B310">
        <f>'Input EIA Imports Petroleum'!A309</f>
        <v/>
      </c>
      <c r="C310">
        <f>'Input EIA Imports Petroleum'!K309</f>
        <v/>
      </c>
      <c r="D310">
        <f>'Input EIA Imports Petroleum'!L309</f>
        <v/>
      </c>
      <c r="E310">
        <f>VLOOKUP('Input EIA Imports Petroleum'!$E309,'EIA Petroleum Classification'!$A:$B,2,FALSE)</f>
        <v/>
      </c>
    </row>
    <row r="311" spans="1:5">
      <c r="A311">
        <f>YEAR(B311)</f>
        <v/>
      </c>
      <c r="B311">
        <f>'Input EIA Imports Petroleum'!A310</f>
        <v/>
      </c>
      <c r="C311">
        <f>'Input EIA Imports Petroleum'!K310</f>
        <v/>
      </c>
      <c r="D311">
        <f>'Input EIA Imports Petroleum'!L310</f>
        <v/>
      </c>
      <c r="E311">
        <f>VLOOKUP('Input EIA Imports Petroleum'!$E310,'EIA Petroleum Classification'!$A:$B,2,FALSE)</f>
        <v/>
      </c>
    </row>
    <row r="312" spans="1:5">
      <c r="A312">
        <f>YEAR(B312)</f>
        <v/>
      </c>
      <c r="B312">
        <f>'Input EIA Imports Petroleum'!A311</f>
        <v/>
      </c>
      <c r="C312">
        <f>'Input EIA Imports Petroleum'!K311</f>
        <v/>
      </c>
      <c r="D312">
        <f>'Input EIA Imports Petroleum'!L311</f>
        <v/>
      </c>
      <c r="E312">
        <f>VLOOKUP('Input EIA Imports Petroleum'!$E311,'EIA Petroleum Classification'!$A:$B,2,FALSE)</f>
        <v/>
      </c>
    </row>
    <row r="313" spans="1:5">
      <c r="A313">
        <f>YEAR(B313)</f>
        <v/>
      </c>
      <c r="B313">
        <f>'Input EIA Imports Petroleum'!A312</f>
        <v/>
      </c>
      <c r="C313">
        <f>'Input EIA Imports Petroleum'!K312</f>
        <v/>
      </c>
      <c r="D313">
        <f>'Input EIA Imports Petroleum'!L312</f>
        <v/>
      </c>
      <c r="E313">
        <f>VLOOKUP('Input EIA Imports Petroleum'!$E312,'EIA Petroleum Classification'!$A:$B,2,FALSE)</f>
        <v/>
      </c>
    </row>
    <row r="314" spans="1:5">
      <c r="A314">
        <f>YEAR(B314)</f>
        <v/>
      </c>
      <c r="B314">
        <f>'Input EIA Imports Petroleum'!A313</f>
        <v/>
      </c>
      <c r="C314">
        <f>'Input EIA Imports Petroleum'!K313</f>
        <v/>
      </c>
      <c r="D314">
        <f>'Input EIA Imports Petroleum'!L313</f>
        <v/>
      </c>
      <c r="E314">
        <f>VLOOKUP('Input EIA Imports Petroleum'!$E313,'EIA Petroleum Classification'!$A:$B,2,FALSE)</f>
        <v/>
      </c>
    </row>
    <row r="315" spans="1:5">
      <c r="A315">
        <f>YEAR(B315)</f>
        <v/>
      </c>
      <c r="B315">
        <f>'Input EIA Imports Petroleum'!A314</f>
        <v/>
      </c>
      <c r="C315">
        <f>'Input EIA Imports Petroleum'!K314</f>
        <v/>
      </c>
      <c r="D315">
        <f>'Input EIA Imports Petroleum'!L314</f>
        <v/>
      </c>
      <c r="E315">
        <f>VLOOKUP('Input EIA Imports Petroleum'!$E314,'EIA Petroleum Classification'!$A:$B,2,FALSE)</f>
        <v/>
      </c>
    </row>
    <row r="316" spans="1:5">
      <c r="A316">
        <f>YEAR(B316)</f>
        <v/>
      </c>
      <c r="B316">
        <f>'Input EIA Imports Petroleum'!A315</f>
        <v/>
      </c>
      <c r="C316">
        <f>'Input EIA Imports Petroleum'!K315</f>
        <v/>
      </c>
      <c r="D316">
        <f>'Input EIA Imports Petroleum'!L315</f>
        <v/>
      </c>
      <c r="E316">
        <f>VLOOKUP('Input EIA Imports Petroleum'!$E315,'EIA Petroleum Classification'!$A:$B,2,FALSE)</f>
        <v/>
      </c>
    </row>
    <row r="317" spans="1:5">
      <c r="A317">
        <f>YEAR(B317)</f>
        <v/>
      </c>
      <c r="B317">
        <f>'Input EIA Imports Petroleum'!A316</f>
        <v/>
      </c>
      <c r="C317">
        <f>'Input EIA Imports Petroleum'!K316</f>
        <v/>
      </c>
      <c r="D317">
        <f>'Input EIA Imports Petroleum'!L316</f>
        <v/>
      </c>
      <c r="E317">
        <f>VLOOKUP('Input EIA Imports Petroleum'!$E316,'EIA Petroleum Classification'!$A:$B,2,FALSE)</f>
        <v/>
      </c>
    </row>
    <row r="318" spans="1:5">
      <c r="A318">
        <f>YEAR(B318)</f>
        <v/>
      </c>
      <c r="B318">
        <f>'Input EIA Imports Petroleum'!A317</f>
        <v/>
      </c>
      <c r="C318">
        <f>'Input EIA Imports Petroleum'!K317</f>
        <v/>
      </c>
      <c r="D318">
        <f>'Input EIA Imports Petroleum'!L317</f>
        <v/>
      </c>
      <c r="E318">
        <f>VLOOKUP('Input EIA Imports Petroleum'!$E317,'EIA Petroleum Classification'!$A:$B,2,FALSE)</f>
        <v/>
      </c>
    </row>
    <row r="319" spans="1:5">
      <c r="A319">
        <f>YEAR(B319)</f>
        <v/>
      </c>
      <c r="B319">
        <f>'Input EIA Imports Petroleum'!A318</f>
        <v/>
      </c>
      <c r="C319">
        <f>'Input EIA Imports Petroleum'!K318</f>
        <v/>
      </c>
      <c r="D319">
        <f>'Input EIA Imports Petroleum'!L318</f>
        <v/>
      </c>
      <c r="E319">
        <f>VLOOKUP('Input EIA Imports Petroleum'!$E318,'EIA Petroleum Classification'!$A:$B,2,FALSE)</f>
        <v/>
      </c>
    </row>
    <row r="320" spans="1:5">
      <c r="A320">
        <f>YEAR(B320)</f>
        <v/>
      </c>
      <c r="B320">
        <f>'Input EIA Imports Petroleum'!A319</f>
        <v/>
      </c>
      <c r="C320">
        <f>'Input EIA Imports Petroleum'!K319</f>
        <v/>
      </c>
      <c r="D320">
        <f>'Input EIA Imports Petroleum'!L319</f>
        <v/>
      </c>
      <c r="E320">
        <f>VLOOKUP('Input EIA Imports Petroleum'!$E319,'EIA Petroleum Classification'!$A:$B,2,FALSE)</f>
        <v/>
      </c>
    </row>
    <row r="321" spans="1:5">
      <c r="A321">
        <f>YEAR(B321)</f>
        <v/>
      </c>
      <c r="B321">
        <f>'Input EIA Imports Petroleum'!A320</f>
        <v/>
      </c>
      <c r="C321">
        <f>'Input EIA Imports Petroleum'!K320</f>
        <v/>
      </c>
      <c r="D321">
        <f>'Input EIA Imports Petroleum'!L320</f>
        <v/>
      </c>
      <c r="E321">
        <f>VLOOKUP('Input EIA Imports Petroleum'!$E320,'EIA Petroleum Classification'!$A:$B,2,FALSE)</f>
        <v/>
      </c>
    </row>
    <row r="322" spans="1:5">
      <c r="A322">
        <f>YEAR(B322)</f>
        <v/>
      </c>
      <c r="B322">
        <f>'Input EIA Imports Petroleum'!A321</f>
        <v/>
      </c>
      <c r="C322">
        <f>'Input EIA Imports Petroleum'!K321</f>
        <v/>
      </c>
      <c r="D322">
        <f>'Input EIA Imports Petroleum'!L321</f>
        <v/>
      </c>
      <c r="E322">
        <f>VLOOKUP('Input EIA Imports Petroleum'!$E321,'EIA Petroleum Classification'!$A:$B,2,FALSE)</f>
        <v/>
      </c>
    </row>
    <row r="323" spans="1:5">
      <c r="A323">
        <f>YEAR(B323)</f>
        <v/>
      </c>
      <c r="B323">
        <f>'Input EIA Imports Petroleum'!A322</f>
        <v/>
      </c>
      <c r="C323">
        <f>'Input EIA Imports Petroleum'!K322</f>
        <v/>
      </c>
      <c r="D323">
        <f>'Input EIA Imports Petroleum'!L322</f>
        <v/>
      </c>
      <c r="E323">
        <f>VLOOKUP('Input EIA Imports Petroleum'!$E322,'EIA Petroleum Classification'!$A:$B,2,FALSE)</f>
        <v/>
      </c>
    </row>
    <row r="324" spans="1:5">
      <c r="A324">
        <f>YEAR(B324)</f>
        <v/>
      </c>
      <c r="B324">
        <f>'Input EIA Imports Petroleum'!A323</f>
        <v/>
      </c>
      <c r="C324">
        <f>'Input EIA Imports Petroleum'!K323</f>
        <v/>
      </c>
      <c r="D324">
        <f>'Input EIA Imports Petroleum'!L323</f>
        <v/>
      </c>
      <c r="E324">
        <f>VLOOKUP('Input EIA Imports Petroleum'!$E323,'EIA Petroleum Classification'!$A:$B,2,FALSE)</f>
        <v/>
      </c>
    </row>
    <row r="325" spans="1:5">
      <c r="A325">
        <f>YEAR(B325)</f>
        <v/>
      </c>
      <c r="B325">
        <f>'Input EIA Imports Petroleum'!A324</f>
        <v/>
      </c>
      <c r="C325">
        <f>'Input EIA Imports Petroleum'!K324</f>
        <v/>
      </c>
      <c r="D325">
        <f>'Input EIA Imports Petroleum'!L324</f>
        <v/>
      </c>
      <c r="E325">
        <f>VLOOKUP('Input EIA Imports Petroleum'!$E324,'EIA Petroleum Classification'!$A:$B,2,FALSE)</f>
        <v/>
      </c>
    </row>
    <row r="326" spans="1:5">
      <c r="A326">
        <f>YEAR(B326)</f>
        <v/>
      </c>
      <c r="B326">
        <f>'Input EIA Imports Petroleum'!A325</f>
        <v/>
      </c>
      <c r="C326">
        <f>'Input EIA Imports Petroleum'!K325</f>
        <v/>
      </c>
      <c r="D326">
        <f>'Input EIA Imports Petroleum'!L325</f>
        <v/>
      </c>
      <c r="E326">
        <f>VLOOKUP('Input EIA Imports Petroleum'!$E325,'EIA Petroleum Classification'!$A:$B,2,FALSE)</f>
        <v/>
      </c>
    </row>
    <row r="327" spans="1:5">
      <c r="A327">
        <f>YEAR(B327)</f>
        <v/>
      </c>
      <c r="B327">
        <f>'Input EIA Imports Petroleum'!A326</f>
        <v/>
      </c>
      <c r="C327">
        <f>'Input EIA Imports Petroleum'!K326</f>
        <v/>
      </c>
      <c r="D327">
        <f>'Input EIA Imports Petroleum'!L326</f>
        <v/>
      </c>
      <c r="E327">
        <f>VLOOKUP('Input EIA Imports Petroleum'!$E326,'EIA Petroleum Classification'!$A:$B,2,FALSE)</f>
        <v/>
      </c>
    </row>
    <row r="328" spans="1:5">
      <c r="A328">
        <f>YEAR(B328)</f>
        <v/>
      </c>
      <c r="B328">
        <f>'Input EIA Imports Petroleum'!A327</f>
        <v/>
      </c>
      <c r="C328">
        <f>'Input EIA Imports Petroleum'!K327</f>
        <v/>
      </c>
      <c r="D328">
        <f>'Input EIA Imports Petroleum'!L327</f>
        <v/>
      </c>
      <c r="E328">
        <f>VLOOKUP('Input EIA Imports Petroleum'!$E327,'EIA Petroleum Classification'!$A:$B,2,FALSE)</f>
        <v/>
      </c>
    </row>
    <row r="329" spans="1:5">
      <c r="A329">
        <f>YEAR(B329)</f>
        <v/>
      </c>
      <c r="B329">
        <f>'Input EIA Imports Petroleum'!A328</f>
        <v/>
      </c>
      <c r="C329">
        <f>'Input EIA Imports Petroleum'!K328</f>
        <v/>
      </c>
      <c r="D329">
        <f>'Input EIA Imports Petroleum'!L328</f>
        <v/>
      </c>
      <c r="E329">
        <f>VLOOKUP('Input EIA Imports Petroleum'!$E328,'EIA Petroleum Classification'!$A:$B,2,FALSE)</f>
        <v/>
      </c>
    </row>
    <row r="330" spans="1:5">
      <c r="A330">
        <f>YEAR(B330)</f>
        <v/>
      </c>
      <c r="B330">
        <f>'Input EIA Imports Petroleum'!A329</f>
        <v/>
      </c>
      <c r="C330">
        <f>'Input EIA Imports Petroleum'!K329</f>
        <v/>
      </c>
      <c r="D330">
        <f>'Input EIA Imports Petroleum'!L329</f>
        <v/>
      </c>
      <c r="E330">
        <f>VLOOKUP('Input EIA Imports Petroleum'!$E329,'EIA Petroleum Classification'!$A:$B,2,FALSE)</f>
        <v/>
      </c>
    </row>
    <row r="331" spans="1:5">
      <c r="A331">
        <f>YEAR(B331)</f>
        <v/>
      </c>
      <c r="B331">
        <f>'Input EIA Imports Petroleum'!A330</f>
        <v/>
      </c>
      <c r="C331">
        <f>'Input EIA Imports Petroleum'!K330</f>
        <v/>
      </c>
      <c r="D331">
        <f>'Input EIA Imports Petroleum'!L330</f>
        <v/>
      </c>
      <c r="E331">
        <f>VLOOKUP('Input EIA Imports Petroleum'!$E330,'EIA Petroleum Classification'!$A:$B,2,FALSE)</f>
        <v/>
      </c>
    </row>
    <row r="332" spans="1:5">
      <c r="A332">
        <f>YEAR(B332)</f>
        <v/>
      </c>
      <c r="B332">
        <f>'Input EIA Imports Petroleum'!A331</f>
        <v/>
      </c>
      <c r="C332">
        <f>'Input EIA Imports Petroleum'!K331</f>
        <v/>
      </c>
      <c r="D332">
        <f>'Input EIA Imports Petroleum'!L331</f>
        <v/>
      </c>
      <c r="E332">
        <f>VLOOKUP('Input EIA Imports Petroleum'!$E331,'EIA Petroleum Classification'!$A:$B,2,FALSE)</f>
        <v/>
      </c>
    </row>
    <row r="333" spans="1:5">
      <c r="A333">
        <f>YEAR(B333)</f>
        <v/>
      </c>
      <c r="B333">
        <f>'Input EIA Imports Petroleum'!A332</f>
        <v/>
      </c>
      <c r="C333">
        <f>'Input EIA Imports Petroleum'!K332</f>
        <v/>
      </c>
      <c r="D333">
        <f>'Input EIA Imports Petroleum'!L332</f>
        <v/>
      </c>
      <c r="E333">
        <f>VLOOKUP('Input EIA Imports Petroleum'!$E332,'EIA Petroleum Classification'!$A:$B,2,FALSE)</f>
        <v/>
      </c>
    </row>
    <row r="334" spans="1:5">
      <c r="A334">
        <f>YEAR(B334)</f>
        <v/>
      </c>
      <c r="B334">
        <f>'Input EIA Imports Petroleum'!A333</f>
        <v/>
      </c>
      <c r="C334">
        <f>'Input EIA Imports Petroleum'!K333</f>
        <v/>
      </c>
      <c r="D334">
        <f>'Input EIA Imports Petroleum'!L333</f>
        <v/>
      </c>
      <c r="E334">
        <f>VLOOKUP('Input EIA Imports Petroleum'!$E333,'EIA Petroleum Classification'!$A:$B,2,FALSE)</f>
        <v/>
      </c>
    </row>
    <row r="335" spans="1:5">
      <c r="A335">
        <f>YEAR(B335)</f>
        <v/>
      </c>
      <c r="B335">
        <f>'Input EIA Imports Petroleum'!A334</f>
        <v/>
      </c>
      <c r="C335">
        <f>'Input EIA Imports Petroleum'!K334</f>
        <v/>
      </c>
      <c r="D335">
        <f>'Input EIA Imports Petroleum'!L334</f>
        <v/>
      </c>
      <c r="E335">
        <f>VLOOKUP('Input EIA Imports Petroleum'!$E334,'EIA Petroleum Classification'!$A:$B,2,FALSE)</f>
        <v/>
      </c>
    </row>
    <row r="336" spans="1:5">
      <c r="A336">
        <f>YEAR(B336)</f>
        <v/>
      </c>
      <c r="B336">
        <f>'Input EIA Imports Petroleum'!A335</f>
        <v/>
      </c>
      <c r="C336">
        <f>'Input EIA Imports Petroleum'!K335</f>
        <v/>
      </c>
      <c r="D336">
        <f>'Input EIA Imports Petroleum'!L335</f>
        <v/>
      </c>
      <c r="E336">
        <f>VLOOKUP('Input EIA Imports Petroleum'!$E335,'EIA Petroleum Classification'!$A:$B,2,FALSE)</f>
        <v/>
      </c>
    </row>
    <row r="337" spans="1:5">
      <c r="A337">
        <f>YEAR(B337)</f>
        <v/>
      </c>
      <c r="B337">
        <f>'Input EIA Imports Petroleum'!A336</f>
        <v/>
      </c>
      <c r="C337">
        <f>'Input EIA Imports Petroleum'!K336</f>
        <v/>
      </c>
      <c r="D337">
        <f>'Input EIA Imports Petroleum'!L336</f>
        <v/>
      </c>
      <c r="E337">
        <f>VLOOKUP('Input EIA Imports Petroleum'!$E336,'EIA Petroleum Classification'!$A:$B,2,FALSE)</f>
        <v/>
      </c>
    </row>
    <row r="338" spans="1:5">
      <c r="A338">
        <f>YEAR(B338)</f>
        <v/>
      </c>
      <c r="B338">
        <f>'Input EIA Imports Petroleum'!A337</f>
        <v/>
      </c>
      <c r="C338">
        <f>'Input EIA Imports Petroleum'!K337</f>
        <v/>
      </c>
      <c r="D338">
        <f>'Input EIA Imports Petroleum'!L337</f>
        <v/>
      </c>
      <c r="E338">
        <f>VLOOKUP('Input EIA Imports Petroleum'!$E337,'EIA Petroleum Classification'!$A:$B,2,FALSE)</f>
        <v/>
      </c>
    </row>
    <row r="339" spans="1:5">
      <c r="A339">
        <f>YEAR(B339)</f>
        <v/>
      </c>
      <c r="B339">
        <f>'Input EIA Imports Petroleum'!A338</f>
        <v/>
      </c>
      <c r="C339">
        <f>'Input EIA Imports Petroleum'!K338</f>
        <v/>
      </c>
      <c r="D339">
        <f>'Input EIA Imports Petroleum'!L338</f>
        <v/>
      </c>
      <c r="E339">
        <f>VLOOKUP('Input EIA Imports Petroleum'!$E338,'EIA Petroleum Classification'!$A:$B,2,FALSE)</f>
        <v/>
      </c>
    </row>
    <row r="340" spans="1:5">
      <c r="A340">
        <f>YEAR(B340)</f>
        <v/>
      </c>
      <c r="B340">
        <f>'Input EIA Imports Petroleum'!A339</f>
        <v/>
      </c>
      <c r="C340">
        <f>'Input EIA Imports Petroleum'!K339</f>
        <v/>
      </c>
      <c r="D340">
        <f>'Input EIA Imports Petroleum'!L339</f>
        <v/>
      </c>
      <c r="E340">
        <f>VLOOKUP('Input EIA Imports Petroleum'!$E339,'EIA Petroleum Classification'!$A:$B,2,FALSE)</f>
        <v/>
      </c>
    </row>
    <row r="341" spans="1:5">
      <c r="A341">
        <f>YEAR(B341)</f>
        <v/>
      </c>
      <c r="B341">
        <f>'Input EIA Imports Petroleum'!A340</f>
        <v/>
      </c>
      <c r="C341">
        <f>'Input EIA Imports Petroleum'!K340</f>
        <v/>
      </c>
      <c r="D341">
        <f>'Input EIA Imports Petroleum'!L340</f>
        <v/>
      </c>
      <c r="E341">
        <f>VLOOKUP('Input EIA Imports Petroleum'!$E340,'EIA Petroleum Classification'!$A:$B,2,FALSE)</f>
        <v/>
      </c>
    </row>
    <row r="342" spans="1:5">
      <c r="A342">
        <f>YEAR(B342)</f>
        <v/>
      </c>
      <c r="B342">
        <f>'Input EIA Imports Petroleum'!A341</f>
        <v/>
      </c>
      <c r="C342">
        <f>'Input EIA Imports Petroleum'!K341</f>
        <v/>
      </c>
      <c r="D342">
        <f>'Input EIA Imports Petroleum'!L341</f>
        <v/>
      </c>
      <c r="E342">
        <f>VLOOKUP('Input EIA Imports Petroleum'!$E341,'EIA Petroleum Classification'!$A:$B,2,FALSE)</f>
        <v/>
      </c>
    </row>
    <row r="343" spans="1:5">
      <c r="A343">
        <f>YEAR(B343)</f>
        <v/>
      </c>
      <c r="B343">
        <f>'Input EIA Imports Petroleum'!A342</f>
        <v/>
      </c>
      <c r="C343">
        <f>'Input EIA Imports Petroleum'!K342</f>
        <v/>
      </c>
      <c r="D343">
        <f>'Input EIA Imports Petroleum'!L342</f>
        <v/>
      </c>
      <c r="E343">
        <f>VLOOKUP('Input EIA Imports Petroleum'!$E342,'EIA Petroleum Classification'!$A:$B,2,FALSE)</f>
        <v/>
      </c>
    </row>
    <row r="344" spans="1:5">
      <c r="A344">
        <f>YEAR(B344)</f>
        <v/>
      </c>
      <c r="B344">
        <f>'Input EIA Imports Petroleum'!A343</f>
        <v/>
      </c>
      <c r="C344">
        <f>'Input EIA Imports Petroleum'!K343</f>
        <v/>
      </c>
      <c r="D344">
        <f>'Input EIA Imports Petroleum'!L343</f>
        <v/>
      </c>
      <c r="E344">
        <f>VLOOKUP('Input EIA Imports Petroleum'!$E343,'EIA Petroleum Classification'!$A:$B,2,FALSE)</f>
        <v/>
      </c>
    </row>
    <row r="345" spans="1:5">
      <c r="A345">
        <f>YEAR(B345)</f>
        <v/>
      </c>
      <c r="B345">
        <f>'Input EIA Imports Petroleum'!A344</f>
        <v/>
      </c>
      <c r="C345">
        <f>'Input EIA Imports Petroleum'!K344</f>
        <v/>
      </c>
      <c r="D345">
        <f>'Input EIA Imports Petroleum'!L344</f>
        <v/>
      </c>
      <c r="E345">
        <f>VLOOKUP('Input EIA Imports Petroleum'!$E344,'EIA Petroleum Classification'!$A:$B,2,FALSE)</f>
        <v/>
      </c>
    </row>
    <row r="346" spans="1:5">
      <c r="A346">
        <f>YEAR(B346)</f>
        <v/>
      </c>
      <c r="B346">
        <f>'Input EIA Imports Petroleum'!A345</f>
        <v/>
      </c>
      <c r="C346">
        <f>'Input EIA Imports Petroleum'!K345</f>
        <v/>
      </c>
      <c r="D346">
        <f>'Input EIA Imports Petroleum'!L345</f>
        <v/>
      </c>
      <c r="E346">
        <f>VLOOKUP('Input EIA Imports Petroleum'!$E345,'EIA Petroleum Classification'!$A:$B,2,FALSE)</f>
        <v/>
      </c>
    </row>
    <row r="347" spans="1:5">
      <c r="A347">
        <f>YEAR(B347)</f>
        <v/>
      </c>
      <c r="B347">
        <f>'Input EIA Imports Petroleum'!A346</f>
        <v/>
      </c>
      <c r="C347">
        <f>'Input EIA Imports Petroleum'!K346</f>
        <v/>
      </c>
      <c r="D347">
        <f>'Input EIA Imports Petroleum'!L346</f>
        <v/>
      </c>
      <c r="E347">
        <f>VLOOKUP('Input EIA Imports Petroleum'!$E346,'EIA Petroleum Classification'!$A:$B,2,FALSE)</f>
        <v/>
      </c>
    </row>
    <row r="348" spans="1:5">
      <c r="A348">
        <f>YEAR(B348)</f>
        <v/>
      </c>
      <c r="B348">
        <f>'Input EIA Imports Petroleum'!A347</f>
        <v/>
      </c>
      <c r="C348">
        <f>'Input EIA Imports Petroleum'!K347</f>
        <v/>
      </c>
      <c r="D348">
        <f>'Input EIA Imports Petroleum'!L347</f>
        <v/>
      </c>
      <c r="E348">
        <f>VLOOKUP('Input EIA Imports Petroleum'!$E347,'EIA Petroleum Classification'!$A:$B,2,FALSE)</f>
        <v/>
      </c>
    </row>
    <row r="349" spans="1:5">
      <c r="A349">
        <f>YEAR(B349)</f>
        <v/>
      </c>
      <c r="B349">
        <f>'Input EIA Imports Petroleum'!A348</f>
        <v/>
      </c>
      <c r="C349">
        <f>'Input EIA Imports Petroleum'!K348</f>
        <v/>
      </c>
      <c r="D349">
        <f>'Input EIA Imports Petroleum'!L348</f>
        <v/>
      </c>
      <c r="E349">
        <f>VLOOKUP('Input EIA Imports Petroleum'!$E348,'EIA Petroleum Classification'!$A:$B,2,FALSE)</f>
        <v/>
      </c>
    </row>
    <row r="350" spans="1:5">
      <c r="A350">
        <f>YEAR(B350)</f>
        <v/>
      </c>
      <c r="B350">
        <f>'Input EIA Imports Petroleum'!A349</f>
        <v/>
      </c>
      <c r="C350">
        <f>'Input EIA Imports Petroleum'!K349</f>
        <v/>
      </c>
      <c r="D350">
        <f>'Input EIA Imports Petroleum'!L349</f>
        <v/>
      </c>
      <c r="E350">
        <f>VLOOKUP('Input EIA Imports Petroleum'!$E349,'EIA Petroleum Classification'!$A:$B,2,FALSE)</f>
        <v/>
      </c>
    </row>
    <row r="351" spans="1:5">
      <c r="A351">
        <f>YEAR(B351)</f>
        <v/>
      </c>
      <c r="B351">
        <f>'Input EIA Imports Petroleum'!A350</f>
        <v/>
      </c>
      <c r="C351">
        <f>'Input EIA Imports Petroleum'!K350</f>
        <v/>
      </c>
      <c r="D351">
        <f>'Input EIA Imports Petroleum'!L350</f>
        <v/>
      </c>
      <c r="E351">
        <f>VLOOKUP('Input EIA Imports Petroleum'!$E350,'EIA Petroleum Classification'!$A:$B,2,FALSE)</f>
        <v/>
      </c>
    </row>
    <row r="352" spans="1:5">
      <c r="A352">
        <f>YEAR(B352)</f>
        <v/>
      </c>
      <c r="B352">
        <f>'Input EIA Imports Petroleum'!A351</f>
        <v/>
      </c>
      <c r="C352">
        <f>'Input EIA Imports Petroleum'!K351</f>
        <v/>
      </c>
      <c r="D352">
        <f>'Input EIA Imports Petroleum'!L351</f>
        <v/>
      </c>
      <c r="E352">
        <f>VLOOKUP('Input EIA Imports Petroleum'!$E351,'EIA Petroleum Classification'!$A:$B,2,FALSE)</f>
        <v/>
      </c>
    </row>
    <row r="353" spans="1:5">
      <c r="A353">
        <f>YEAR(B353)</f>
        <v/>
      </c>
      <c r="B353">
        <f>'Input EIA Imports Petroleum'!A352</f>
        <v/>
      </c>
      <c r="C353">
        <f>'Input EIA Imports Petroleum'!K352</f>
        <v/>
      </c>
      <c r="D353">
        <f>'Input EIA Imports Petroleum'!L352</f>
        <v/>
      </c>
      <c r="E353">
        <f>VLOOKUP('Input EIA Imports Petroleum'!$E352,'EIA Petroleum Classification'!$A:$B,2,FALSE)</f>
        <v/>
      </c>
    </row>
    <row r="354" spans="1:5">
      <c r="A354">
        <f>YEAR(B354)</f>
        <v/>
      </c>
      <c r="B354">
        <f>'Input EIA Imports Petroleum'!A353</f>
        <v/>
      </c>
      <c r="C354">
        <f>'Input EIA Imports Petroleum'!K353</f>
        <v/>
      </c>
      <c r="D354">
        <f>'Input EIA Imports Petroleum'!L353</f>
        <v/>
      </c>
      <c r="E354">
        <f>VLOOKUP('Input EIA Imports Petroleum'!$E353,'EIA Petroleum Classification'!$A:$B,2,FALSE)</f>
        <v/>
      </c>
    </row>
    <row r="355" spans="1:5">
      <c r="A355">
        <f>YEAR(B355)</f>
        <v/>
      </c>
      <c r="B355">
        <f>'Input EIA Imports Petroleum'!A354</f>
        <v/>
      </c>
      <c r="C355">
        <f>'Input EIA Imports Petroleum'!K354</f>
        <v/>
      </c>
      <c r="D355">
        <f>'Input EIA Imports Petroleum'!L354</f>
        <v/>
      </c>
      <c r="E355">
        <f>VLOOKUP('Input EIA Imports Petroleum'!$E354,'EIA Petroleum Classification'!$A:$B,2,FALSE)</f>
        <v/>
      </c>
    </row>
    <row r="356" spans="1:5">
      <c r="A356">
        <f>YEAR(B356)</f>
        <v/>
      </c>
      <c r="B356">
        <f>'Input EIA Imports Petroleum'!A355</f>
        <v/>
      </c>
      <c r="C356">
        <f>'Input EIA Imports Petroleum'!K355</f>
        <v/>
      </c>
      <c r="D356">
        <f>'Input EIA Imports Petroleum'!L355</f>
        <v/>
      </c>
      <c r="E356">
        <f>VLOOKUP('Input EIA Imports Petroleum'!$E355,'EIA Petroleum Classification'!$A:$B,2,FALSE)</f>
        <v/>
      </c>
    </row>
    <row r="357" spans="1:5">
      <c r="A357">
        <f>YEAR(B357)</f>
        <v/>
      </c>
      <c r="B357">
        <f>'Input EIA Imports Petroleum'!A356</f>
        <v/>
      </c>
      <c r="C357">
        <f>'Input EIA Imports Petroleum'!K356</f>
        <v/>
      </c>
      <c r="D357">
        <f>'Input EIA Imports Petroleum'!L356</f>
        <v/>
      </c>
      <c r="E357">
        <f>VLOOKUP('Input EIA Imports Petroleum'!$E356,'EIA Petroleum Classification'!$A:$B,2,FALSE)</f>
        <v/>
      </c>
    </row>
    <row r="358" spans="1:5">
      <c r="A358">
        <f>YEAR(B358)</f>
        <v/>
      </c>
      <c r="B358">
        <f>'Input EIA Imports Petroleum'!A357</f>
        <v/>
      </c>
      <c r="C358">
        <f>'Input EIA Imports Petroleum'!K357</f>
        <v/>
      </c>
      <c r="D358">
        <f>'Input EIA Imports Petroleum'!L357</f>
        <v/>
      </c>
      <c r="E358">
        <f>VLOOKUP('Input EIA Imports Petroleum'!$E357,'EIA Petroleum Classification'!$A:$B,2,FALSE)</f>
        <v/>
      </c>
    </row>
    <row r="359" spans="1:5">
      <c r="A359">
        <f>YEAR(B359)</f>
        <v/>
      </c>
      <c r="B359">
        <f>'Input EIA Imports Petroleum'!A358</f>
        <v/>
      </c>
      <c r="C359">
        <f>'Input EIA Imports Petroleum'!K358</f>
        <v/>
      </c>
      <c r="D359">
        <f>'Input EIA Imports Petroleum'!L358</f>
        <v/>
      </c>
      <c r="E359">
        <f>VLOOKUP('Input EIA Imports Petroleum'!$E358,'EIA Petroleum Classification'!$A:$B,2,FALSE)</f>
        <v/>
      </c>
    </row>
    <row r="360" spans="1:5">
      <c r="A360">
        <f>YEAR(B360)</f>
        <v/>
      </c>
      <c r="B360">
        <f>'Input EIA Imports Petroleum'!A359</f>
        <v/>
      </c>
      <c r="C360">
        <f>'Input EIA Imports Petroleum'!K359</f>
        <v/>
      </c>
      <c r="D360">
        <f>'Input EIA Imports Petroleum'!L359</f>
        <v/>
      </c>
      <c r="E360">
        <f>VLOOKUP('Input EIA Imports Petroleum'!$E359,'EIA Petroleum Classification'!$A:$B,2,FALSE)</f>
        <v/>
      </c>
    </row>
    <row r="361" spans="1:5">
      <c r="A361">
        <f>YEAR(B361)</f>
        <v/>
      </c>
      <c r="B361">
        <f>'Input EIA Imports Petroleum'!A360</f>
        <v/>
      </c>
      <c r="C361">
        <f>'Input EIA Imports Petroleum'!K360</f>
        <v/>
      </c>
      <c r="D361">
        <f>'Input EIA Imports Petroleum'!L360</f>
        <v/>
      </c>
      <c r="E361">
        <f>VLOOKUP('Input EIA Imports Petroleum'!$E360,'EIA Petroleum Classification'!$A:$B,2,FALSE)</f>
        <v/>
      </c>
    </row>
    <row r="362" spans="1:5">
      <c r="A362">
        <f>YEAR(B362)</f>
        <v/>
      </c>
      <c r="B362">
        <f>'Input EIA Imports Petroleum'!A361</f>
        <v/>
      </c>
      <c r="C362">
        <f>'Input EIA Imports Petroleum'!K361</f>
        <v/>
      </c>
      <c r="D362">
        <f>'Input EIA Imports Petroleum'!L361</f>
        <v/>
      </c>
      <c r="E362">
        <f>VLOOKUP('Input EIA Imports Petroleum'!$E361,'EIA Petroleum Classification'!$A:$B,2,FALSE)</f>
        <v/>
      </c>
    </row>
    <row r="363" spans="1:5">
      <c r="A363">
        <f>YEAR(B363)</f>
        <v/>
      </c>
      <c r="B363">
        <f>'Input EIA Imports Petroleum'!A362</f>
        <v/>
      </c>
      <c r="C363">
        <f>'Input EIA Imports Petroleum'!K362</f>
        <v/>
      </c>
      <c r="D363">
        <f>'Input EIA Imports Petroleum'!L362</f>
        <v/>
      </c>
      <c r="E363">
        <f>VLOOKUP('Input EIA Imports Petroleum'!$E362,'EIA Petroleum Classification'!$A:$B,2,FALSE)</f>
        <v/>
      </c>
    </row>
    <row r="364" spans="1:5">
      <c r="A364">
        <f>YEAR(B364)</f>
        <v/>
      </c>
      <c r="B364">
        <f>'Input EIA Imports Petroleum'!A363</f>
        <v/>
      </c>
      <c r="C364">
        <f>'Input EIA Imports Petroleum'!K363</f>
        <v/>
      </c>
      <c r="D364">
        <f>'Input EIA Imports Petroleum'!L363</f>
        <v/>
      </c>
      <c r="E364">
        <f>VLOOKUP('Input EIA Imports Petroleum'!$E363,'EIA Petroleum Classification'!$A:$B,2,FALSE)</f>
        <v/>
      </c>
    </row>
    <row r="365" spans="1:5">
      <c r="A365">
        <f>YEAR(B365)</f>
        <v/>
      </c>
      <c r="B365">
        <f>'Input EIA Imports Petroleum'!A364</f>
        <v/>
      </c>
      <c r="C365">
        <f>'Input EIA Imports Petroleum'!K364</f>
        <v/>
      </c>
      <c r="D365">
        <f>'Input EIA Imports Petroleum'!L364</f>
        <v/>
      </c>
      <c r="E365">
        <f>VLOOKUP('Input EIA Imports Petroleum'!$E364,'EIA Petroleum Classification'!$A:$B,2,FALSE)</f>
        <v/>
      </c>
    </row>
    <row r="366" spans="1:5">
      <c r="A366">
        <f>YEAR(B366)</f>
        <v/>
      </c>
      <c r="B366">
        <f>'Input EIA Imports Petroleum'!A365</f>
        <v/>
      </c>
      <c r="C366">
        <f>'Input EIA Imports Petroleum'!K365</f>
        <v/>
      </c>
      <c r="D366">
        <f>'Input EIA Imports Petroleum'!L365</f>
        <v/>
      </c>
      <c r="E366">
        <f>VLOOKUP('Input EIA Imports Petroleum'!$E365,'EIA Petroleum Classification'!$A:$B,2,FALSE)</f>
        <v/>
      </c>
    </row>
    <row r="367" spans="1:5">
      <c r="A367">
        <f>YEAR(B367)</f>
        <v/>
      </c>
      <c r="B367">
        <f>'Input EIA Imports Petroleum'!A366</f>
        <v/>
      </c>
      <c r="C367">
        <f>'Input EIA Imports Petroleum'!K366</f>
        <v/>
      </c>
      <c r="D367">
        <f>'Input EIA Imports Petroleum'!L366</f>
        <v/>
      </c>
      <c r="E367">
        <f>VLOOKUP('Input EIA Imports Petroleum'!$E366,'EIA Petroleum Classification'!$A:$B,2,FALSE)</f>
        <v/>
      </c>
    </row>
    <row r="368" spans="1:5">
      <c r="A368">
        <f>YEAR(B368)</f>
        <v/>
      </c>
      <c r="B368">
        <f>'Input EIA Imports Petroleum'!A367</f>
        <v/>
      </c>
      <c r="C368">
        <f>'Input EIA Imports Petroleum'!K367</f>
        <v/>
      </c>
      <c r="D368">
        <f>'Input EIA Imports Petroleum'!L367</f>
        <v/>
      </c>
      <c r="E368">
        <f>VLOOKUP('Input EIA Imports Petroleum'!$E367,'EIA Petroleum Classification'!$A:$B,2,FALSE)</f>
        <v/>
      </c>
    </row>
    <row r="369" spans="1:5">
      <c r="A369">
        <f>YEAR(B369)</f>
        <v/>
      </c>
      <c r="B369">
        <f>'Input EIA Imports Petroleum'!A368</f>
        <v/>
      </c>
      <c r="C369">
        <f>'Input EIA Imports Petroleum'!K368</f>
        <v/>
      </c>
      <c r="D369">
        <f>'Input EIA Imports Petroleum'!L368</f>
        <v/>
      </c>
      <c r="E369">
        <f>VLOOKUP('Input EIA Imports Petroleum'!$E368,'EIA Petroleum Classification'!$A:$B,2,FALSE)</f>
        <v/>
      </c>
    </row>
    <row r="370" spans="1:5">
      <c r="A370">
        <f>YEAR(B370)</f>
        <v/>
      </c>
      <c r="B370">
        <f>'Input EIA Imports Petroleum'!A369</f>
        <v/>
      </c>
      <c r="C370">
        <f>'Input EIA Imports Petroleum'!K369</f>
        <v/>
      </c>
      <c r="D370">
        <f>'Input EIA Imports Petroleum'!L369</f>
        <v/>
      </c>
      <c r="E370">
        <f>VLOOKUP('Input EIA Imports Petroleum'!$E369,'EIA Petroleum Classification'!$A:$B,2,FALSE)</f>
        <v/>
      </c>
    </row>
    <row r="371" spans="1:5">
      <c r="A371">
        <f>YEAR(B371)</f>
        <v/>
      </c>
      <c r="B371">
        <f>'Input EIA Imports Petroleum'!A370</f>
        <v/>
      </c>
      <c r="C371">
        <f>'Input EIA Imports Petroleum'!K370</f>
        <v/>
      </c>
      <c r="D371">
        <f>'Input EIA Imports Petroleum'!L370</f>
        <v/>
      </c>
      <c r="E371">
        <f>VLOOKUP('Input EIA Imports Petroleum'!$E370,'EIA Petroleum Classification'!$A:$B,2,FALSE)</f>
        <v/>
      </c>
    </row>
    <row r="372" spans="1:5">
      <c r="A372">
        <f>YEAR(B372)</f>
        <v/>
      </c>
      <c r="B372">
        <f>'Input EIA Imports Petroleum'!A371</f>
        <v/>
      </c>
      <c r="C372">
        <f>'Input EIA Imports Petroleum'!K371</f>
        <v/>
      </c>
      <c r="D372">
        <f>'Input EIA Imports Petroleum'!L371</f>
        <v/>
      </c>
      <c r="E372">
        <f>VLOOKUP('Input EIA Imports Petroleum'!$E371,'EIA Petroleum Classification'!$A:$B,2,FALSE)</f>
        <v/>
      </c>
    </row>
    <row r="373" spans="1:5">
      <c r="A373">
        <f>YEAR(B373)</f>
        <v/>
      </c>
      <c r="B373">
        <f>'Input EIA Imports Petroleum'!A372</f>
        <v/>
      </c>
      <c r="C373">
        <f>'Input EIA Imports Petroleum'!K372</f>
        <v/>
      </c>
      <c r="D373">
        <f>'Input EIA Imports Petroleum'!L372</f>
        <v/>
      </c>
      <c r="E373">
        <f>VLOOKUP('Input EIA Imports Petroleum'!$E372,'EIA Petroleum Classification'!$A:$B,2,FALSE)</f>
        <v/>
      </c>
    </row>
    <row r="374" spans="1:5">
      <c r="A374">
        <f>YEAR(B374)</f>
        <v/>
      </c>
      <c r="B374">
        <f>'Input EIA Imports Petroleum'!A373</f>
        <v/>
      </c>
      <c r="C374">
        <f>'Input EIA Imports Petroleum'!K373</f>
        <v/>
      </c>
      <c r="D374">
        <f>'Input EIA Imports Petroleum'!L373</f>
        <v/>
      </c>
      <c r="E374">
        <f>VLOOKUP('Input EIA Imports Petroleum'!$E373,'EIA Petroleum Classification'!$A:$B,2,FALSE)</f>
        <v/>
      </c>
    </row>
    <row r="375" spans="1:5">
      <c r="A375">
        <f>YEAR(B375)</f>
        <v/>
      </c>
      <c r="B375">
        <f>'Input EIA Imports Petroleum'!A374</f>
        <v/>
      </c>
      <c r="C375">
        <f>'Input EIA Imports Petroleum'!K374</f>
        <v/>
      </c>
      <c r="D375">
        <f>'Input EIA Imports Petroleum'!L374</f>
        <v/>
      </c>
      <c r="E375">
        <f>VLOOKUP('Input EIA Imports Petroleum'!$E374,'EIA Petroleum Classification'!$A:$B,2,FALSE)</f>
        <v/>
      </c>
    </row>
    <row r="376" spans="1:5">
      <c r="A376">
        <f>YEAR(B376)</f>
        <v/>
      </c>
      <c r="B376">
        <f>'Input EIA Imports Petroleum'!A375</f>
        <v/>
      </c>
      <c r="C376">
        <f>'Input EIA Imports Petroleum'!K375</f>
        <v/>
      </c>
      <c r="D376">
        <f>'Input EIA Imports Petroleum'!L375</f>
        <v/>
      </c>
      <c r="E376">
        <f>VLOOKUP('Input EIA Imports Petroleum'!$E375,'EIA Petroleum Classification'!$A:$B,2,FALSE)</f>
        <v/>
      </c>
    </row>
    <row r="377" spans="1:5">
      <c r="A377">
        <f>YEAR(B377)</f>
        <v/>
      </c>
      <c r="B377">
        <f>'Input EIA Imports Petroleum'!A376</f>
        <v/>
      </c>
      <c r="C377">
        <f>'Input EIA Imports Petroleum'!K376</f>
        <v/>
      </c>
      <c r="D377">
        <f>'Input EIA Imports Petroleum'!L376</f>
        <v/>
      </c>
      <c r="E377">
        <f>VLOOKUP('Input EIA Imports Petroleum'!$E376,'EIA Petroleum Classification'!$A:$B,2,FALSE)</f>
        <v/>
      </c>
    </row>
    <row r="378" spans="1:5">
      <c r="A378">
        <f>YEAR(B378)</f>
        <v/>
      </c>
      <c r="B378">
        <f>'Input EIA Imports Petroleum'!A377</f>
        <v/>
      </c>
      <c r="C378">
        <f>'Input EIA Imports Petroleum'!K377</f>
        <v/>
      </c>
      <c r="D378">
        <f>'Input EIA Imports Petroleum'!L377</f>
        <v/>
      </c>
      <c r="E378">
        <f>VLOOKUP('Input EIA Imports Petroleum'!$E377,'EIA Petroleum Classification'!$A:$B,2,FALSE)</f>
        <v/>
      </c>
    </row>
    <row r="379" spans="1:5">
      <c r="A379">
        <f>YEAR(B379)</f>
        <v/>
      </c>
      <c r="B379">
        <f>'Input EIA Imports Petroleum'!A378</f>
        <v/>
      </c>
      <c r="C379">
        <f>'Input EIA Imports Petroleum'!K378</f>
        <v/>
      </c>
      <c r="D379">
        <f>'Input EIA Imports Petroleum'!L378</f>
        <v/>
      </c>
      <c r="E379">
        <f>VLOOKUP('Input EIA Imports Petroleum'!$E378,'EIA Petroleum Classification'!$A:$B,2,FALSE)</f>
        <v/>
      </c>
    </row>
    <row r="380" spans="1:5">
      <c r="A380">
        <f>YEAR(B380)</f>
        <v/>
      </c>
      <c r="B380">
        <f>'Input EIA Imports Petroleum'!A379</f>
        <v/>
      </c>
      <c r="C380">
        <f>'Input EIA Imports Petroleum'!K379</f>
        <v/>
      </c>
      <c r="D380">
        <f>'Input EIA Imports Petroleum'!L379</f>
        <v/>
      </c>
      <c r="E380">
        <f>VLOOKUP('Input EIA Imports Petroleum'!$E379,'EIA Petroleum Classification'!$A:$B,2,FALSE)</f>
        <v/>
      </c>
    </row>
    <row r="381" spans="1:5">
      <c r="A381">
        <f>YEAR(B381)</f>
        <v/>
      </c>
      <c r="B381">
        <f>'Input EIA Imports Petroleum'!A380</f>
        <v/>
      </c>
      <c r="C381">
        <f>'Input EIA Imports Petroleum'!K380</f>
        <v/>
      </c>
      <c r="D381">
        <f>'Input EIA Imports Petroleum'!L380</f>
        <v/>
      </c>
      <c r="E381">
        <f>VLOOKUP('Input EIA Imports Petroleum'!$E380,'EIA Petroleum Classification'!$A:$B,2,FALSE)</f>
        <v/>
      </c>
    </row>
    <row r="382" spans="1:5">
      <c r="A382">
        <f>YEAR(B382)</f>
        <v/>
      </c>
      <c r="B382">
        <f>'Input EIA Imports Petroleum'!A381</f>
        <v/>
      </c>
      <c r="C382">
        <f>'Input EIA Imports Petroleum'!K381</f>
        <v/>
      </c>
      <c r="D382">
        <f>'Input EIA Imports Petroleum'!L381</f>
        <v/>
      </c>
      <c r="E382">
        <f>VLOOKUP('Input EIA Imports Petroleum'!$E381,'EIA Petroleum Classification'!$A:$B,2,FALSE)</f>
        <v/>
      </c>
    </row>
    <row r="383" spans="1:5">
      <c r="A383">
        <f>YEAR(B383)</f>
        <v/>
      </c>
      <c r="B383">
        <f>'Input EIA Imports Petroleum'!A382</f>
        <v/>
      </c>
      <c r="C383">
        <f>'Input EIA Imports Petroleum'!K382</f>
        <v/>
      </c>
      <c r="D383">
        <f>'Input EIA Imports Petroleum'!L382</f>
        <v/>
      </c>
      <c r="E383">
        <f>VLOOKUP('Input EIA Imports Petroleum'!$E382,'EIA Petroleum Classification'!$A:$B,2,FALSE)</f>
        <v/>
      </c>
    </row>
    <row r="384" spans="1:5">
      <c r="A384">
        <f>YEAR(B384)</f>
        <v/>
      </c>
      <c r="B384">
        <f>'Input EIA Imports Petroleum'!A383</f>
        <v/>
      </c>
      <c r="C384">
        <f>'Input EIA Imports Petroleum'!K383</f>
        <v/>
      </c>
      <c r="D384">
        <f>'Input EIA Imports Petroleum'!L383</f>
        <v/>
      </c>
      <c r="E384">
        <f>VLOOKUP('Input EIA Imports Petroleum'!$E383,'EIA Petroleum Classification'!$A:$B,2,FALSE)</f>
        <v/>
      </c>
    </row>
    <row r="385" spans="1:5">
      <c r="A385">
        <f>YEAR(B385)</f>
        <v/>
      </c>
      <c r="B385">
        <f>'Input EIA Imports Petroleum'!A384</f>
        <v/>
      </c>
      <c r="C385">
        <f>'Input EIA Imports Petroleum'!K384</f>
        <v/>
      </c>
      <c r="D385">
        <f>'Input EIA Imports Petroleum'!L384</f>
        <v/>
      </c>
      <c r="E385">
        <f>VLOOKUP('Input EIA Imports Petroleum'!$E384,'EIA Petroleum Classification'!$A:$B,2,FALSE)</f>
        <v/>
      </c>
    </row>
    <row r="386" spans="1:5">
      <c r="A386">
        <f>YEAR(B386)</f>
        <v/>
      </c>
      <c r="B386">
        <f>'Input EIA Imports Petroleum'!A385</f>
        <v/>
      </c>
      <c r="C386">
        <f>'Input EIA Imports Petroleum'!K385</f>
        <v/>
      </c>
      <c r="D386">
        <f>'Input EIA Imports Petroleum'!L385</f>
        <v/>
      </c>
      <c r="E386">
        <f>VLOOKUP('Input EIA Imports Petroleum'!$E385,'EIA Petroleum Classification'!$A:$B,2,FALSE)</f>
        <v/>
      </c>
    </row>
    <row r="387" spans="1:5">
      <c r="A387">
        <f>YEAR(B387)</f>
        <v/>
      </c>
      <c r="B387">
        <f>'Input EIA Imports Petroleum'!A386</f>
        <v/>
      </c>
      <c r="C387">
        <f>'Input EIA Imports Petroleum'!K386</f>
        <v/>
      </c>
      <c r="D387">
        <f>'Input EIA Imports Petroleum'!L386</f>
        <v/>
      </c>
      <c r="E387">
        <f>VLOOKUP('Input EIA Imports Petroleum'!$E386,'EIA Petroleum Classification'!$A:$B,2,FALSE)</f>
        <v/>
      </c>
    </row>
    <row r="388" spans="1:5">
      <c r="A388">
        <f>YEAR(B388)</f>
        <v/>
      </c>
      <c r="B388">
        <f>'Input EIA Imports Petroleum'!A387</f>
        <v/>
      </c>
      <c r="C388">
        <f>'Input EIA Imports Petroleum'!K387</f>
        <v/>
      </c>
      <c r="D388">
        <f>'Input EIA Imports Petroleum'!L387</f>
        <v/>
      </c>
      <c r="E388">
        <f>VLOOKUP('Input EIA Imports Petroleum'!$E387,'EIA Petroleum Classification'!$A:$B,2,FALSE)</f>
        <v/>
      </c>
    </row>
    <row r="389" spans="1:5">
      <c r="A389">
        <f>YEAR(B389)</f>
        <v/>
      </c>
      <c r="B389">
        <f>'Input EIA Imports Petroleum'!A388</f>
        <v/>
      </c>
      <c r="C389">
        <f>'Input EIA Imports Petroleum'!K388</f>
        <v/>
      </c>
      <c r="D389">
        <f>'Input EIA Imports Petroleum'!L388</f>
        <v/>
      </c>
      <c r="E389">
        <f>VLOOKUP('Input EIA Imports Petroleum'!$E388,'EIA Petroleum Classification'!$A:$B,2,FALSE)</f>
        <v/>
      </c>
    </row>
    <row r="390" spans="1:5">
      <c r="A390">
        <f>YEAR(B390)</f>
        <v/>
      </c>
      <c r="B390">
        <f>'Input EIA Imports Petroleum'!A389</f>
        <v/>
      </c>
      <c r="C390">
        <f>'Input EIA Imports Petroleum'!K389</f>
        <v/>
      </c>
      <c r="D390">
        <f>'Input EIA Imports Petroleum'!L389</f>
        <v/>
      </c>
      <c r="E390">
        <f>VLOOKUP('Input EIA Imports Petroleum'!$E389,'EIA Petroleum Classification'!$A:$B,2,FALSE)</f>
        <v/>
      </c>
    </row>
    <row r="391" spans="1:5">
      <c r="A391">
        <f>YEAR(B391)</f>
        <v/>
      </c>
      <c r="B391">
        <f>'Input EIA Imports Petroleum'!A390</f>
        <v/>
      </c>
      <c r="C391">
        <f>'Input EIA Imports Petroleum'!K390</f>
        <v/>
      </c>
      <c r="D391">
        <f>'Input EIA Imports Petroleum'!L390</f>
        <v/>
      </c>
      <c r="E391">
        <f>VLOOKUP('Input EIA Imports Petroleum'!$E390,'EIA Petroleum Classification'!$A:$B,2,FALSE)</f>
        <v/>
      </c>
    </row>
    <row r="392" spans="1:5">
      <c r="A392">
        <f>YEAR(B392)</f>
        <v/>
      </c>
      <c r="B392">
        <f>'Input EIA Imports Petroleum'!A391</f>
        <v/>
      </c>
      <c r="C392">
        <f>'Input EIA Imports Petroleum'!K391</f>
        <v/>
      </c>
      <c r="D392">
        <f>'Input EIA Imports Petroleum'!L391</f>
        <v/>
      </c>
      <c r="E392">
        <f>VLOOKUP('Input EIA Imports Petroleum'!$E391,'EIA Petroleum Classification'!$A:$B,2,FALSE)</f>
        <v/>
      </c>
    </row>
    <row r="393" spans="1:5">
      <c r="A393">
        <f>YEAR(B393)</f>
        <v/>
      </c>
      <c r="B393">
        <f>'Input EIA Imports Petroleum'!A392</f>
        <v/>
      </c>
      <c r="C393">
        <f>'Input EIA Imports Petroleum'!K392</f>
        <v/>
      </c>
      <c r="D393">
        <f>'Input EIA Imports Petroleum'!L392</f>
        <v/>
      </c>
      <c r="E393">
        <f>VLOOKUP('Input EIA Imports Petroleum'!$E392,'EIA Petroleum Classification'!$A:$B,2,FALSE)</f>
        <v/>
      </c>
    </row>
    <row r="394" spans="1:5">
      <c r="A394">
        <f>YEAR(B394)</f>
        <v/>
      </c>
      <c r="B394">
        <f>'Input EIA Imports Petroleum'!A393</f>
        <v/>
      </c>
      <c r="C394">
        <f>'Input EIA Imports Petroleum'!K393</f>
        <v/>
      </c>
      <c r="D394">
        <f>'Input EIA Imports Petroleum'!L393</f>
        <v/>
      </c>
      <c r="E394">
        <f>VLOOKUP('Input EIA Imports Petroleum'!$E393,'EIA Petroleum Classification'!$A:$B,2,FALSE)</f>
        <v/>
      </c>
    </row>
    <row r="395" spans="1:5">
      <c r="A395">
        <f>YEAR(B395)</f>
        <v/>
      </c>
      <c r="B395">
        <f>'Input EIA Imports Petroleum'!A394</f>
        <v/>
      </c>
      <c r="C395">
        <f>'Input EIA Imports Petroleum'!K394</f>
        <v/>
      </c>
      <c r="D395">
        <f>'Input EIA Imports Petroleum'!L394</f>
        <v/>
      </c>
      <c r="E395">
        <f>VLOOKUP('Input EIA Imports Petroleum'!$E394,'EIA Petroleum Classification'!$A:$B,2,FALSE)</f>
        <v/>
      </c>
    </row>
    <row r="396" spans="1:5">
      <c r="A396">
        <f>YEAR(B396)</f>
        <v/>
      </c>
      <c r="B396">
        <f>'Input EIA Imports Petroleum'!A395</f>
        <v/>
      </c>
      <c r="C396">
        <f>'Input EIA Imports Petroleum'!K395</f>
        <v/>
      </c>
      <c r="D396">
        <f>'Input EIA Imports Petroleum'!L395</f>
        <v/>
      </c>
      <c r="E396">
        <f>VLOOKUP('Input EIA Imports Petroleum'!$E395,'EIA Petroleum Classification'!$A:$B,2,FALSE)</f>
        <v/>
      </c>
    </row>
    <row r="397" spans="1:5">
      <c r="A397">
        <f>YEAR(B397)</f>
        <v/>
      </c>
      <c r="B397">
        <f>'Input EIA Imports Petroleum'!A396</f>
        <v/>
      </c>
      <c r="C397">
        <f>'Input EIA Imports Petroleum'!K396</f>
        <v/>
      </c>
      <c r="D397">
        <f>'Input EIA Imports Petroleum'!L396</f>
        <v/>
      </c>
      <c r="E397">
        <f>VLOOKUP('Input EIA Imports Petroleum'!$E396,'EIA Petroleum Classification'!$A:$B,2,FALSE)</f>
        <v/>
      </c>
    </row>
    <row r="398" spans="1:5">
      <c r="A398">
        <f>YEAR(B398)</f>
        <v/>
      </c>
      <c r="B398">
        <f>'Input EIA Imports Petroleum'!A397</f>
        <v/>
      </c>
      <c r="C398">
        <f>'Input EIA Imports Petroleum'!K397</f>
        <v/>
      </c>
      <c r="D398">
        <f>'Input EIA Imports Petroleum'!L397</f>
        <v/>
      </c>
      <c r="E398">
        <f>VLOOKUP('Input EIA Imports Petroleum'!$E397,'EIA Petroleum Classification'!$A:$B,2,FALSE)</f>
        <v/>
      </c>
    </row>
    <row r="399" spans="1:5">
      <c r="A399">
        <f>YEAR(B399)</f>
        <v/>
      </c>
      <c r="B399">
        <f>'Input EIA Imports Petroleum'!A398</f>
        <v/>
      </c>
      <c r="C399">
        <f>'Input EIA Imports Petroleum'!K398</f>
        <v/>
      </c>
      <c r="D399">
        <f>'Input EIA Imports Petroleum'!L398</f>
        <v/>
      </c>
      <c r="E399">
        <f>VLOOKUP('Input EIA Imports Petroleum'!$E398,'EIA Petroleum Classification'!$A:$B,2,FALSE)</f>
        <v/>
      </c>
    </row>
    <row r="400" spans="1:5">
      <c r="A400">
        <f>YEAR(B400)</f>
        <v/>
      </c>
      <c r="B400">
        <f>'Input EIA Imports Petroleum'!A399</f>
        <v/>
      </c>
      <c r="C400">
        <f>'Input EIA Imports Petroleum'!K399</f>
        <v/>
      </c>
      <c r="D400">
        <f>'Input EIA Imports Petroleum'!L399</f>
        <v/>
      </c>
      <c r="E400">
        <f>VLOOKUP('Input EIA Imports Petroleum'!$E399,'EIA Petroleum Classification'!$A:$B,2,FALSE)</f>
        <v/>
      </c>
    </row>
    <row r="401" spans="1:5">
      <c r="A401">
        <f>YEAR(B401)</f>
        <v/>
      </c>
      <c r="B401">
        <f>'Input EIA Imports Petroleum'!A400</f>
        <v/>
      </c>
      <c r="C401">
        <f>'Input EIA Imports Petroleum'!K400</f>
        <v/>
      </c>
      <c r="D401">
        <f>'Input EIA Imports Petroleum'!L400</f>
        <v/>
      </c>
      <c r="E401">
        <f>VLOOKUP('Input EIA Imports Petroleum'!$E400,'EIA Petroleum Classification'!$A:$B,2,FALSE)</f>
        <v/>
      </c>
    </row>
    <row r="402" spans="1:5">
      <c r="A402">
        <f>YEAR(B402)</f>
        <v/>
      </c>
      <c r="B402">
        <f>'Input EIA Imports Petroleum'!A401</f>
        <v/>
      </c>
      <c r="C402">
        <f>'Input EIA Imports Petroleum'!K401</f>
        <v/>
      </c>
      <c r="D402">
        <f>'Input EIA Imports Petroleum'!L401</f>
        <v/>
      </c>
      <c r="E402">
        <f>VLOOKUP('Input EIA Imports Petroleum'!$E401,'EIA Petroleum Classification'!$A:$B,2,FALSE)</f>
        <v/>
      </c>
    </row>
    <row r="403" spans="1:5">
      <c r="A403">
        <f>YEAR(B403)</f>
        <v/>
      </c>
      <c r="B403">
        <f>'Input EIA Imports Petroleum'!A402</f>
        <v/>
      </c>
      <c r="C403">
        <f>'Input EIA Imports Petroleum'!K402</f>
        <v/>
      </c>
      <c r="D403">
        <f>'Input EIA Imports Petroleum'!L402</f>
        <v/>
      </c>
      <c r="E403">
        <f>VLOOKUP('Input EIA Imports Petroleum'!$E402,'EIA Petroleum Classification'!$A:$B,2,FALSE)</f>
        <v/>
      </c>
    </row>
    <row r="404" spans="1:5">
      <c r="A404">
        <f>YEAR(B404)</f>
        <v/>
      </c>
      <c r="B404">
        <f>'Input EIA Imports Petroleum'!A403</f>
        <v/>
      </c>
      <c r="C404">
        <f>'Input EIA Imports Petroleum'!K403</f>
        <v/>
      </c>
      <c r="D404">
        <f>'Input EIA Imports Petroleum'!L403</f>
        <v/>
      </c>
      <c r="E404">
        <f>VLOOKUP('Input EIA Imports Petroleum'!$E403,'EIA Petroleum Classification'!$A:$B,2,FALSE)</f>
        <v/>
      </c>
    </row>
    <row r="405" spans="1:5">
      <c r="A405">
        <f>YEAR(B405)</f>
        <v/>
      </c>
      <c r="B405">
        <f>'Input EIA Imports Petroleum'!A404</f>
        <v/>
      </c>
      <c r="C405">
        <f>'Input EIA Imports Petroleum'!K404</f>
        <v/>
      </c>
      <c r="D405">
        <f>'Input EIA Imports Petroleum'!L404</f>
        <v/>
      </c>
      <c r="E405">
        <f>VLOOKUP('Input EIA Imports Petroleum'!$E404,'EIA Petroleum Classification'!$A:$B,2,FALSE)</f>
        <v/>
      </c>
    </row>
    <row r="406" spans="1:5">
      <c r="A406">
        <f>YEAR(B406)</f>
        <v/>
      </c>
      <c r="B406">
        <f>'Input EIA Imports Petroleum'!A405</f>
        <v/>
      </c>
      <c r="C406">
        <f>'Input EIA Imports Petroleum'!K405</f>
        <v/>
      </c>
      <c r="D406">
        <f>'Input EIA Imports Petroleum'!L405</f>
        <v/>
      </c>
      <c r="E406">
        <f>VLOOKUP('Input EIA Imports Petroleum'!$E405,'EIA Petroleum Classification'!$A:$B,2,FALSE)</f>
        <v/>
      </c>
    </row>
    <row r="407" spans="1:5">
      <c r="A407">
        <f>YEAR(B407)</f>
        <v/>
      </c>
      <c r="B407">
        <f>'Input EIA Imports Petroleum'!A406</f>
        <v/>
      </c>
      <c r="C407">
        <f>'Input EIA Imports Petroleum'!K406</f>
        <v/>
      </c>
      <c r="D407">
        <f>'Input EIA Imports Petroleum'!L406</f>
        <v/>
      </c>
      <c r="E407">
        <f>VLOOKUP('Input EIA Imports Petroleum'!$E406,'EIA Petroleum Classification'!$A:$B,2,FALSE)</f>
        <v/>
      </c>
    </row>
    <row r="408" spans="1:5">
      <c r="A408">
        <f>YEAR(B408)</f>
        <v/>
      </c>
      <c r="B408">
        <f>'Input EIA Imports Petroleum'!A407</f>
        <v/>
      </c>
      <c r="C408">
        <f>'Input EIA Imports Petroleum'!K407</f>
        <v/>
      </c>
      <c r="D408">
        <f>'Input EIA Imports Petroleum'!L407</f>
        <v/>
      </c>
      <c r="E408">
        <f>VLOOKUP('Input EIA Imports Petroleum'!$E407,'EIA Petroleum Classification'!$A:$B,2,FALSE)</f>
        <v/>
      </c>
    </row>
    <row r="409" spans="1:5">
      <c r="A409">
        <f>YEAR(B409)</f>
        <v/>
      </c>
      <c r="B409">
        <f>'Input EIA Imports Petroleum'!A408</f>
        <v/>
      </c>
      <c r="C409">
        <f>'Input EIA Imports Petroleum'!K408</f>
        <v/>
      </c>
      <c r="D409">
        <f>'Input EIA Imports Petroleum'!L408</f>
        <v/>
      </c>
      <c r="E409">
        <f>VLOOKUP('Input EIA Imports Petroleum'!$E408,'EIA Petroleum Classification'!$A:$B,2,FALSE)</f>
        <v/>
      </c>
    </row>
    <row r="410" spans="1:5">
      <c r="A410">
        <f>YEAR(B410)</f>
        <v/>
      </c>
      <c r="B410">
        <f>'Input EIA Imports Petroleum'!A409</f>
        <v/>
      </c>
      <c r="C410">
        <f>'Input EIA Imports Petroleum'!K409</f>
        <v/>
      </c>
      <c r="D410">
        <f>'Input EIA Imports Petroleum'!L409</f>
        <v/>
      </c>
      <c r="E410">
        <f>VLOOKUP('Input EIA Imports Petroleum'!$E409,'EIA Petroleum Classification'!$A:$B,2,FALSE)</f>
        <v/>
      </c>
    </row>
    <row r="411" spans="1:5">
      <c r="A411">
        <f>YEAR(B411)</f>
        <v/>
      </c>
      <c r="B411">
        <f>'Input EIA Imports Petroleum'!A410</f>
        <v/>
      </c>
      <c r="C411">
        <f>'Input EIA Imports Petroleum'!K410</f>
        <v/>
      </c>
      <c r="D411">
        <f>'Input EIA Imports Petroleum'!L410</f>
        <v/>
      </c>
      <c r="E411">
        <f>VLOOKUP('Input EIA Imports Petroleum'!$E410,'EIA Petroleum Classification'!$A:$B,2,FALSE)</f>
        <v/>
      </c>
    </row>
    <row r="412" spans="1:5">
      <c r="A412">
        <f>YEAR(B412)</f>
        <v/>
      </c>
      <c r="B412">
        <f>'Input EIA Imports Petroleum'!A411</f>
        <v/>
      </c>
      <c r="C412">
        <f>'Input EIA Imports Petroleum'!K411</f>
        <v/>
      </c>
      <c r="D412">
        <f>'Input EIA Imports Petroleum'!L411</f>
        <v/>
      </c>
      <c r="E412">
        <f>VLOOKUP('Input EIA Imports Petroleum'!$E411,'EIA Petroleum Classification'!$A:$B,2,FALSE)</f>
        <v/>
      </c>
    </row>
    <row r="413" spans="1:5">
      <c r="A413">
        <f>YEAR(B413)</f>
        <v/>
      </c>
      <c r="B413">
        <f>'Input EIA Imports Petroleum'!A412</f>
        <v/>
      </c>
      <c r="C413">
        <f>'Input EIA Imports Petroleum'!K412</f>
        <v/>
      </c>
      <c r="D413">
        <f>'Input EIA Imports Petroleum'!L412</f>
        <v/>
      </c>
      <c r="E413">
        <f>VLOOKUP('Input EIA Imports Petroleum'!$E412,'EIA Petroleum Classification'!$A:$B,2,FALSE)</f>
        <v/>
      </c>
    </row>
    <row r="414" spans="1:5">
      <c r="A414">
        <f>YEAR(B414)</f>
        <v/>
      </c>
      <c r="B414">
        <f>'Input EIA Imports Petroleum'!A413</f>
        <v/>
      </c>
      <c r="C414">
        <f>'Input EIA Imports Petroleum'!K413</f>
        <v/>
      </c>
      <c r="D414">
        <f>'Input EIA Imports Petroleum'!L413</f>
        <v/>
      </c>
      <c r="E414">
        <f>VLOOKUP('Input EIA Imports Petroleum'!$E413,'EIA Petroleum Classification'!$A:$B,2,FALSE)</f>
        <v/>
      </c>
    </row>
    <row r="415" spans="1:5">
      <c r="A415">
        <f>YEAR(B415)</f>
        <v/>
      </c>
      <c r="B415">
        <f>'Input EIA Imports Petroleum'!A414</f>
        <v/>
      </c>
      <c r="C415">
        <f>'Input EIA Imports Petroleum'!K414</f>
        <v/>
      </c>
      <c r="D415">
        <f>'Input EIA Imports Petroleum'!L414</f>
        <v/>
      </c>
      <c r="E415">
        <f>VLOOKUP('Input EIA Imports Petroleum'!$E414,'EIA Petroleum Classification'!$A:$B,2,FALSE)</f>
        <v/>
      </c>
    </row>
    <row r="416" spans="1:5">
      <c r="A416">
        <f>YEAR(B416)</f>
        <v/>
      </c>
      <c r="B416">
        <f>'Input EIA Imports Petroleum'!A415</f>
        <v/>
      </c>
      <c r="C416">
        <f>'Input EIA Imports Petroleum'!K415</f>
        <v/>
      </c>
      <c r="D416">
        <f>'Input EIA Imports Petroleum'!L415</f>
        <v/>
      </c>
      <c r="E416">
        <f>VLOOKUP('Input EIA Imports Petroleum'!$E415,'EIA Petroleum Classification'!$A:$B,2,FALSE)</f>
        <v/>
      </c>
    </row>
    <row r="417" spans="1:5">
      <c r="A417">
        <f>YEAR(B417)</f>
        <v/>
      </c>
      <c r="B417">
        <f>'Input EIA Imports Petroleum'!A416</f>
        <v/>
      </c>
      <c r="C417">
        <f>'Input EIA Imports Petroleum'!K416</f>
        <v/>
      </c>
      <c r="D417">
        <f>'Input EIA Imports Petroleum'!L416</f>
        <v/>
      </c>
      <c r="E417">
        <f>VLOOKUP('Input EIA Imports Petroleum'!$E416,'EIA Petroleum Classification'!$A:$B,2,FALSE)</f>
        <v/>
      </c>
    </row>
    <row r="418" spans="1:5">
      <c r="A418">
        <f>YEAR(B418)</f>
        <v/>
      </c>
      <c r="B418">
        <f>'Input EIA Imports Petroleum'!A417</f>
        <v/>
      </c>
      <c r="C418">
        <f>'Input EIA Imports Petroleum'!K417</f>
        <v/>
      </c>
      <c r="D418">
        <f>'Input EIA Imports Petroleum'!L417</f>
        <v/>
      </c>
      <c r="E418">
        <f>VLOOKUP('Input EIA Imports Petroleum'!$E417,'EIA Petroleum Classification'!$A:$B,2,FALSE)</f>
        <v/>
      </c>
    </row>
    <row r="419" spans="1:5">
      <c r="A419">
        <f>YEAR(B419)</f>
        <v/>
      </c>
      <c r="B419">
        <f>'Input EIA Imports Petroleum'!A418</f>
        <v/>
      </c>
      <c r="C419">
        <f>'Input EIA Imports Petroleum'!K418</f>
        <v/>
      </c>
      <c r="D419">
        <f>'Input EIA Imports Petroleum'!L418</f>
        <v/>
      </c>
      <c r="E419">
        <f>VLOOKUP('Input EIA Imports Petroleum'!$E418,'EIA Petroleum Classification'!$A:$B,2,FALSE)</f>
        <v/>
      </c>
    </row>
    <row r="420" spans="1:5">
      <c r="A420">
        <f>YEAR(B420)</f>
        <v/>
      </c>
      <c r="B420">
        <f>'Input EIA Imports Petroleum'!A419</f>
        <v/>
      </c>
      <c r="C420">
        <f>'Input EIA Imports Petroleum'!K419</f>
        <v/>
      </c>
      <c r="D420">
        <f>'Input EIA Imports Petroleum'!L419</f>
        <v/>
      </c>
      <c r="E420">
        <f>VLOOKUP('Input EIA Imports Petroleum'!$E419,'EIA Petroleum Classification'!$A:$B,2,FALSE)</f>
        <v/>
      </c>
    </row>
    <row r="421" spans="1:5">
      <c r="A421">
        <f>YEAR(B421)</f>
        <v/>
      </c>
      <c r="B421">
        <f>'Input EIA Imports Petroleum'!A420</f>
        <v/>
      </c>
      <c r="C421">
        <f>'Input EIA Imports Petroleum'!K420</f>
        <v/>
      </c>
      <c r="D421">
        <f>'Input EIA Imports Petroleum'!L420</f>
        <v/>
      </c>
      <c r="E421">
        <f>VLOOKUP('Input EIA Imports Petroleum'!$E420,'EIA Petroleum Classification'!$A:$B,2,FALSE)</f>
        <v/>
      </c>
    </row>
    <row r="422" spans="1:5">
      <c r="A422">
        <f>YEAR(B422)</f>
        <v/>
      </c>
      <c r="B422">
        <f>'Input EIA Imports Petroleum'!A421</f>
        <v/>
      </c>
      <c r="C422">
        <f>'Input EIA Imports Petroleum'!K421</f>
        <v/>
      </c>
      <c r="D422">
        <f>'Input EIA Imports Petroleum'!L421</f>
        <v/>
      </c>
      <c r="E422">
        <f>VLOOKUP('Input EIA Imports Petroleum'!$E421,'EIA Petroleum Classification'!$A:$B,2,FALSE)</f>
        <v/>
      </c>
    </row>
    <row r="423" spans="1:5">
      <c r="A423">
        <f>YEAR(B423)</f>
        <v/>
      </c>
      <c r="B423">
        <f>'Input EIA Imports Petroleum'!A422</f>
        <v/>
      </c>
      <c r="C423">
        <f>'Input EIA Imports Petroleum'!K422</f>
        <v/>
      </c>
      <c r="D423">
        <f>'Input EIA Imports Petroleum'!L422</f>
        <v/>
      </c>
      <c r="E423">
        <f>VLOOKUP('Input EIA Imports Petroleum'!$E422,'EIA Petroleum Classification'!$A:$B,2,FALSE)</f>
        <v/>
      </c>
    </row>
    <row r="424" spans="1:5">
      <c r="A424">
        <f>YEAR(B424)</f>
        <v/>
      </c>
      <c r="B424">
        <f>'Input EIA Imports Petroleum'!A423</f>
        <v/>
      </c>
      <c r="C424">
        <f>'Input EIA Imports Petroleum'!K423</f>
        <v/>
      </c>
      <c r="D424">
        <f>'Input EIA Imports Petroleum'!L423</f>
        <v/>
      </c>
      <c r="E424">
        <f>VLOOKUP('Input EIA Imports Petroleum'!$E423,'EIA Petroleum Classification'!$A:$B,2,FALSE)</f>
        <v/>
      </c>
    </row>
    <row r="425" spans="1:5">
      <c r="A425">
        <f>YEAR(B425)</f>
        <v/>
      </c>
      <c r="B425">
        <f>'Input EIA Imports Petroleum'!A424</f>
        <v/>
      </c>
      <c r="C425">
        <f>'Input EIA Imports Petroleum'!K424</f>
        <v/>
      </c>
      <c r="D425">
        <f>'Input EIA Imports Petroleum'!L424</f>
        <v/>
      </c>
      <c r="E425">
        <f>VLOOKUP('Input EIA Imports Petroleum'!$E424,'EIA Petroleum Classification'!$A:$B,2,FALSE)</f>
        <v/>
      </c>
    </row>
    <row r="426" spans="1:5">
      <c r="A426">
        <f>YEAR(B426)</f>
        <v/>
      </c>
      <c r="B426">
        <f>'Input EIA Imports Petroleum'!A425</f>
        <v/>
      </c>
      <c r="C426">
        <f>'Input EIA Imports Petroleum'!K425</f>
        <v/>
      </c>
      <c r="D426">
        <f>'Input EIA Imports Petroleum'!L425</f>
        <v/>
      </c>
      <c r="E426">
        <f>VLOOKUP('Input EIA Imports Petroleum'!$E425,'EIA Petroleum Classification'!$A:$B,2,FALSE)</f>
        <v/>
      </c>
    </row>
    <row r="427" spans="1:5">
      <c r="A427">
        <f>YEAR(B427)</f>
        <v/>
      </c>
      <c r="B427">
        <f>'Input EIA Imports Petroleum'!A426</f>
        <v/>
      </c>
      <c r="C427">
        <f>'Input EIA Imports Petroleum'!K426</f>
        <v/>
      </c>
      <c r="D427">
        <f>'Input EIA Imports Petroleum'!L426</f>
        <v/>
      </c>
      <c r="E427">
        <f>VLOOKUP('Input EIA Imports Petroleum'!$E426,'EIA Petroleum Classification'!$A:$B,2,FALSE)</f>
        <v/>
      </c>
    </row>
    <row r="428" spans="1:5">
      <c r="A428">
        <f>YEAR(B428)</f>
        <v/>
      </c>
      <c r="B428">
        <f>'Input EIA Imports Petroleum'!A427</f>
        <v/>
      </c>
      <c r="C428">
        <f>'Input EIA Imports Petroleum'!K427</f>
        <v/>
      </c>
      <c r="D428">
        <f>'Input EIA Imports Petroleum'!L427</f>
        <v/>
      </c>
      <c r="E428">
        <f>VLOOKUP('Input EIA Imports Petroleum'!$E427,'EIA Petroleum Classification'!$A:$B,2,FALSE)</f>
        <v/>
      </c>
    </row>
    <row r="429" spans="1:5">
      <c r="A429">
        <f>YEAR(B429)</f>
        <v/>
      </c>
      <c r="B429">
        <f>'Input EIA Imports Petroleum'!A428</f>
        <v/>
      </c>
      <c r="C429">
        <f>'Input EIA Imports Petroleum'!K428</f>
        <v/>
      </c>
      <c r="D429">
        <f>'Input EIA Imports Petroleum'!L428</f>
        <v/>
      </c>
      <c r="E429">
        <f>VLOOKUP('Input EIA Imports Petroleum'!$E428,'EIA Petroleum Classification'!$A:$B,2,FALSE)</f>
        <v/>
      </c>
    </row>
    <row r="430" spans="1:5">
      <c r="A430">
        <f>YEAR(B430)</f>
        <v/>
      </c>
      <c r="B430">
        <f>'Input EIA Imports Petroleum'!A429</f>
        <v/>
      </c>
      <c r="C430">
        <f>'Input EIA Imports Petroleum'!K429</f>
        <v/>
      </c>
      <c r="D430">
        <f>'Input EIA Imports Petroleum'!L429</f>
        <v/>
      </c>
      <c r="E430">
        <f>VLOOKUP('Input EIA Imports Petroleum'!$E429,'EIA Petroleum Classification'!$A:$B,2,FALSE)</f>
        <v/>
      </c>
    </row>
    <row r="431" spans="1:5">
      <c r="A431">
        <f>YEAR(B431)</f>
        <v/>
      </c>
      <c r="B431">
        <f>'Input EIA Imports Petroleum'!A430</f>
        <v/>
      </c>
      <c r="C431">
        <f>'Input EIA Imports Petroleum'!K430</f>
        <v/>
      </c>
      <c r="D431">
        <f>'Input EIA Imports Petroleum'!L430</f>
        <v/>
      </c>
      <c r="E431">
        <f>VLOOKUP('Input EIA Imports Petroleum'!$E430,'EIA Petroleum Classification'!$A:$B,2,FALSE)</f>
        <v/>
      </c>
    </row>
    <row r="432" spans="1:5">
      <c r="A432">
        <f>YEAR(B432)</f>
        <v/>
      </c>
      <c r="B432">
        <f>'Input EIA Imports Petroleum'!A431</f>
        <v/>
      </c>
      <c r="C432">
        <f>'Input EIA Imports Petroleum'!K431</f>
        <v/>
      </c>
      <c r="D432">
        <f>'Input EIA Imports Petroleum'!L431</f>
        <v/>
      </c>
      <c r="E432">
        <f>VLOOKUP('Input EIA Imports Petroleum'!$E431,'EIA Petroleum Classification'!$A:$B,2,FALSE)</f>
        <v/>
      </c>
    </row>
    <row r="433" spans="1:5">
      <c r="A433">
        <f>YEAR(B433)</f>
        <v/>
      </c>
      <c r="B433">
        <f>'Input EIA Imports Petroleum'!A432</f>
        <v/>
      </c>
      <c r="C433">
        <f>'Input EIA Imports Petroleum'!K432</f>
        <v/>
      </c>
      <c r="D433">
        <f>'Input EIA Imports Petroleum'!L432</f>
        <v/>
      </c>
      <c r="E433">
        <f>VLOOKUP('Input EIA Imports Petroleum'!$E432,'EIA Petroleum Classification'!$A:$B,2,FALSE)</f>
        <v/>
      </c>
    </row>
    <row r="434" spans="1:5">
      <c r="A434">
        <f>YEAR(B434)</f>
        <v/>
      </c>
      <c r="B434">
        <f>'Input EIA Imports Petroleum'!A433</f>
        <v/>
      </c>
      <c r="C434">
        <f>'Input EIA Imports Petroleum'!K433</f>
        <v/>
      </c>
      <c r="D434">
        <f>'Input EIA Imports Petroleum'!L433</f>
        <v/>
      </c>
      <c r="E434">
        <f>VLOOKUP('Input EIA Imports Petroleum'!$E433,'EIA Petroleum Classification'!$A:$B,2,FALSE)</f>
        <v/>
      </c>
    </row>
    <row r="435" spans="1:5">
      <c r="A435">
        <f>YEAR(B435)</f>
        <v/>
      </c>
      <c r="B435">
        <f>'Input EIA Imports Petroleum'!A434</f>
        <v/>
      </c>
      <c r="C435">
        <f>'Input EIA Imports Petroleum'!K434</f>
        <v/>
      </c>
      <c r="D435">
        <f>'Input EIA Imports Petroleum'!L434</f>
        <v/>
      </c>
      <c r="E435">
        <f>VLOOKUP('Input EIA Imports Petroleum'!$E434,'EIA Petroleum Classification'!$A:$B,2,FALSE)</f>
        <v/>
      </c>
    </row>
    <row r="436" spans="1:5">
      <c r="A436">
        <f>YEAR(B436)</f>
        <v/>
      </c>
      <c r="B436">
        <f>'Input EIA Imports Petroleum'!A435</f>
        <v/>
      </c>
      <c r="C436">
        <f>'Input EIA Imports Petroleum'!K435</f>
        <v/>
      </c>
      <c r="D436">
        <f>'Input EIA Imports Petroleum'!L435</f>
        <v/>
      </c>
      <c r="E436">
        <f>VLOOKUP('Input EIA Imports Petroleum'!$E435,'EIA Petroleum Classification'!$A:$B,2,FALSE)</f>
        <v/>
      </c>
    </row>
    <row r="437" spans="1:5">
      <c r="A437">
        <f>YEAR(B437)</f>
        <v/>
      </c>
      <c r="B437">
        <f>'Input EIA Imports Petroleum'!A436</f>
        <v/>
      </c>
      <c r="C437">
        <f>'Input EIA Imports Petroleum'!K436</f>
        <v/>
      </c>
      <c r="D437">
        <f>'Input EIA Imports Petroleum'!L436</f>
        <v/>
      </c>
      <c r="E437">
        <f>VLOOKUP('Input EIA Imports Petroleum'!$E436,'EIA Petroleum Classification'!$A:$B,2,FALSE)</f>
        <v/>
      </c>
    </row>
    <row r="438" spans="1:5">
      <c r="A438">
        <f>YEAR(B438)</f>
        <v/>
      </c>
      <c r="B438">
        <f>'Input EIA Imports Petroleum'!A437</f>
        <v/>
      </c>
      <c r="C438">
        <f>'Input EIA Imports Petroleum'!K437</f>
        <v/>
      </c>
      <c r="D438">
        <f>'Input EIA Imports Petroleum'!L437</f>
        <v/>
      </c>
      <c r="E438">
        <f>VLOOKUP('Input EIA Imports Petroleum'!$E437,'EIA Petroleum Classification'!$A:$B,2,FALSE)</f>
        <v/>
      </c>
    </row>
    <row r="439" spans="1:5">
      <c r="A439">
        <f>YEAR(B439)</f>
        <v/>
      </c>
      <c r="B439">
        <f>'Input EIA Imports Petroleum'!A438</f>
        <v/>
      </c>
      <c r="C439">
        <f>'Input EIA Imports Petroleum'!K438</f>
        <v/>
      </c>
      <c r="D439">
        <f>'Input EIA Imports Petroleum'!L438</f>
        <v/>
      </c>
      <c r="E439">
        <f>VLOOKUP('Input EIA Imports Petroleum'!$E438,'EIA Petroleum Classification'!$A:$B,2,FALSE)</f>
        <v/>
      </c>
    </row>
    <row r="440" spans="1:5">
      <c r="A440">
        <f>YEAR(B440)</f>
        <v/>
      </c>
      <c r="B440">
        <f>'Input EIA Imports Petroleum'!A439</f>
        <v/>
      </c>
      <c r="C440">
        <f>'Input EIA Imports Petroleum'!K439</f>
        <v/>
      </c>
      <c r="D440">
        <f>'Input EIA Imports Petroleum'!L439</f>
        <v/>
      </c>
      <c r="E440">
        <f>VLOOKUP('Input EIA Imports Petroleum'!$E439,'EIA Petroleum Classification'!$A:$B,2,FALSE)</f>
        <v/>
      </c>
    </row>
    <row r="441" spans="1:5">
      <c r="A441">
        <f>YEAR(B441)</f>
        <v/>
      </c>
      <c r="B441">
        <f>'Input EIA Imports Petroleum'!A440</f>
        <v/>
      </c>
      <c r="C441">
        <f>'Input EIA Imports Petroleum'!K440</f>
        <v/>
      </c>
      <c r="D441">
        <f>'Input EIA Imports Petroleum'!L440</f>
        <v/>
      </c>
      <c r="E441">
        <f>VLOOKUP('Input EIA Imports Petroleum'!$E440,'EIA Petroleum Classification'!$A:$B,2,FALSE)</f>
        <v/>
      </c>
    </row>
    <row r="442" spans="1:5">
      <c r="A442">
        <f>YEAR(B442)</f>
        <v/>
      </c>
      <c r="B442">
        <f>'Input EIA Imports Petroleum'!A441</f>
        <v/>
      </c>
      <c r="C442">
        <f>'Input EIA Imports Petroleum'!K441</f>
        <v/>
      </c>
      <c r="D442">
        <f>'Input EIA Imports Petroleum'!L441</f>
        <v/>
      </c>
      <c r="E442">
        <f>VLOOKUP('Input EIA Imports Petroleum'!$E441,'EIA Petroleum Classification'!$A:$B,2,FALSE)</f>
        <v/>
      </c>
    </row>
    <row r="443" spans="1:5">
      <c r="A443">
        <f>YEAR(B443)</f>
        <v/>
      </c>
      <c r="B443">
        <f>'Input EIA Imports Petroleum'!A442</f>
        <v/>
      </c>
      <c r="C443">
        <f>'Input EIA Imports Petroleum'!K442</f>
        <v/>
      </c>
      <c r="D443">
        <f>'Input EIA Imports Petroleum'!L442</f>
        <v/>
      </c>
      <c r="E443">
        <f>VLOOKUP('Input EIA Imports Petroleum'!$E442,'EIA Petroleum Classification'!$A:$B,2,FALSE)</f>
        <v/>
      </c>
    </row>
    <row r="444" spans="1:5">
      <c r="A444">
        <f>YEAR(B444)</f>
        <v/>
      </c>
      <c r="B444">
        <f>'Input EIA Imports Petroleum'!A443</f>
        <v/>
      </c>
      <c r="C444">
        <f>'Input EIA Imports Petroleum'!K443</f>
        <v/>
      </c>
      <c r="D444">
        <f>'Input EIA Imports Petroleum'!L443</f>
        <v/>
      </c>
      <c r="E444">
        <f>VLOOKUP('Input EIA Imports Petroleum'!$E443,'EIA Petroleum Classification'!$A:$B,2,FALSE)</f>
        <v/>
      </c>
    </row>
    <row r="445" spans="1:5">
      <c r="A445">
        <f>YEAR(B445)</f>
        <v/>
      </c>
      <c r="B445">
        <f>'Input EIA Imports Petroleum'!A444</f>
        <v/>
      </c>
      <c r="C445">
        <f>'Input EIA Imports Petroleum'!K444</f>
        <v/>
      </c>
      <c r="D445">
        <f>'Input EIA Imports Petroleum'!L444</f>
        <v/>
      </c>
      <c r="E445">
        <f>VLOOKUP('Input EIA Imports Petroleum'!$E444,'EIA Petroleum Classification'!$A:$B,2,FALSE)</f>
        <v/>
      </c>
    </row>
    <row r="446" spans="1:5">
      <c r="A446">
        <f>YEAR(B446)</f>
        <v/>
      </c>
      <c r="B446">
        <f>'Input EIA Imports Petroleum'!A445</f>
        <v/>
      </c>
      <c r="C446">
        <f>'Input EIA Imports Petroleum'!K445</f>
        <v/>
      </c>
      <c r="D446">
        <f>'Input EIA Imports Petroleum'!L445</f>
        <v/>
      </c>
      <c r="E446">
        <f>VLOOKUP('Input EIA Imports Petroleum'!$E445,'EIA Petroleum Classification'!$A:$B,2,FALSE)</f>
        <v/>
      </c>
    </row>
    <row r="447" spans="1:5">
      <c r="A447">
        <f>YEAR(B447)</f>
        <v/>
      </c>
      <c r="B447">
        <f>'Input EIA Imports Petroleum'!A446</f>
        <v/>
      </c>
      <c r="C447">
        <f>'Input EIA Imports Petroleum'!K446</f>
        <v/>
      </c>
      <c r="D447">
        <f>'Input EIA Imports Petroleum'!L446</f>
        <v/>
      </c>
      <c r="E447">
        <f>VLOOKUP('Input EIA Imports Petroleum'!$E446,'EIA Petroleum Classification'!$A:$B,2,FALSE)</f>
        <v/>
      </c>
    </row>
    <row r="448" spans="1:5">
      <c r="A448">
        <f>YEAR(B448)</f>
        <v/>
      </c>
      <c r="B448">
        <f>'Input EIA Imports Petroleum'!A447</f>
        <v/>
      </c>
      <c r="C448">
        <f>'Input EIA Imports Petroleum'!K447</f>
        <v/>
      </c>
      <c r="D448">
        <f>'Input EIA Imports Petroleum'!L447</f>
        <v/>
      </c>
      <c r="E448">
        <f>VLOOKUP('Input EIA Imports Petroleum'!$E447,'EIA Petroleum Classification'!$A:$B,2,FALSE)</f>
        <v/>
      </c>
    </row>
    <row r="449" spans="1:5">
      <c r="A449">
        <f>YEAR(B449)</f>
        <v/>
      </c>
      <c r="B449">
        <f>'Input EIA Imports Petroleum'!A448</f>
        <v/>
      </c>
      <c r="C449">
        <f>'Input EIA Imports Petroleum'!K448</f>
        <v/>
      </c>
      <c r="D449">
        <f>'Input EIA Imports Petroleum'!L448</f>
        <v/>
      </c>
      <c r="E449">
        <f>VLOOKUP('Input EIA Imports Petroleum'!$E448,'EIA Petroleum Classification'!$A:$B,2,FALSE)</f>
        <v/>
      </c>
    </row>
    <row r="450" spans="1:5">
      <c r="A450">
        <f>YEAR(B450)</f>
        <v/>
      </c>
      <c r="B450">
        <f>'Input EIA Imports Petroleum'!A449</f>
        <v/>
      </c>
      <c r="C450">
        <f>'Input EIA Imports Petroleum'!K449</f>
        <v/>
      </c>
      <c r="D450">
        <f>'Input EIA Imports Petroleum'!L449</f>
        <v/>
      </c>
      <c r="E450">
        <f>VLOOKUP('Input EIA Imports Petroleum'!$E449,'EIA Petroleum Classification'!$A:$B,2,FALSE)</f>
        <v/>
      </c>
    </row>
    <row r="451" spans="1:5">
      <c r="A451">
        <f>YEAR(B451)</f>
        <v/>
      </c>
      <c r="B451">
        <f>'Input EIA Imports Petroleum'!A450</f>
        <v/>
      </c>
      <c r="C451">
        <f>'Input EIA Imports Petroleum'!K450</f>
        <v/>
      </c>
      <c r="D451">
        <f>'Input EIA Imports Petroleum'!L450</f>
        <v/>
      </c>
      <c r="E451">
        <f>VLOOKUP('Input EIA Imports Petroleum'!$E450,'EIA Petroleum Classification'!$A:$B,2,FALSE)</f>
        <v/>
      </c>
    </row>
    <row r="452" spans="1:5">
      <c r="A452">
        <f>YEAR(B452)</f>
        <v/>
      </c>
      <c r="B452">
        <f>'Input EIA Imports Petroleum'!A451</f>
        <v/>
      </c>
      <c r="C452">
        <f>'Input EIA Imports Petroleum'!K451</f>
        <v/>
      </c>
      <c r="D452">
        <f>'Input EIA Imports Petroleum'!L451</f>
        <v/>
      </c>
      <c r="E452">
        <f>VLOOKUP('Input EIA Imports Petroleum'!$E451,'EIA Petroleum Classification'!$A:$B,2,FALSE)</f>
        <v/>
      </c>
    </row>
    <row r="453" spans="1:5">
      <c r="A453">
        <f>YEAR(B453)</f>
        <v/>
      </c>
      <c r="B453">
        <f>'Input EIA Imports Petroleum'!A452</f>
        <v/>
      </c>
      <c r="C453">
        <f>'Input EIA Imports Petroleum'!K452</f>
        <v/>
      </c>
      <c r="D453">
        <f>'Input EIA Imports Petroleum'!L452</f>
        <v/>
      </c>
      <c r="E453">
        <f>VLOOKUP('Input EIA Imports Petroleum'!$E452,'EIA Petroleum Classification'!$A:$B,2,FALSE)</f>
        <v/>
      </c>
    </row>
    <row r="454" spans="1:5">
      <c r="A454">
        <f>YEAR(B454)</f>
        <v/>
      </c>
      <c r="B454">
        <f>'Input EIA Imports Petroleum'!A453</f>
        <v/>
      </c>
      <c r="C454">
        <f>'Input EIA Imports Petroleum'!K453</f>
        <v/>
      </c>
      <c r="D454">
        <f>'Input EIA Imports Petroleum'!L453</f>
        <v/>
      </c>
      <c r="E454">
        <f>VLOOKUP('Input EIA Imports Petroleum'!$E453,'EIA Petroleum Classification'!$A:$B,2,FALSE)</f>
        <v/>
      </c>
    </row>
    <row r="455" spans="1:5">
      <c r="A455">
        <f>YEAR(B455)</f>
        <v/>
      </c>
      <c r="B455">
        <f>'Input EIA Imports Petroleum'!A454</f>
        <v/>
      </c>
      <c r="C455">
        <f>'Input EIA Imports Petroleum'!K454</f>
        <v/>
      </c>
      <c r="D455">
        <f>'Input EIA Imports Petroleum'!L454</f>
        <v/>
      </c>
      <c r="E455">
        <f>VLOOKUP('Input EIA Imports Petroleum'!$E454,'EIA Petroleum Classification'!$A:$B,2,FALSE)</f>
        <v/>
      </c>
    </row>
    <row r="456" spans="1:5">
      <c r="A456">
        <f>YEAR(B456)</f>
        <v/>
      </c>
      <c r="B456">
        <f>'Input EIA Imports Petroleum'!A455</f>
        <v/>
      </c>
      <c r="C456">
        <f>'Input EIA Imports Petroleum'!K455</f>
        <v/>
      </c>
      <c r="D456">
        <f>'Input EIA Imports Petroleum'!L455</f>
        <v/>
      </c>
      <c r="E456">
        <f>VLOOKUP('Input EIA Imports Petroleum'!$E455,'EIA Petroleum Classification'!$A:$B,2,FALSE)</f>
        <v/>
      </c>
    </row>
    <row r="457" spans="1:5">
      <c r="A457">
        <f>YEAR(B457)</f>
        <v/>
      </c>
      <c r="B457">
        <f>'Input EIA Imports Petroleum'!A456</f>
        <v/>
      </c>
      <c r="C457">
        <f>'Input EIA Imports Petroleum'!K456</f>
        <v/>
      </c>
      <c r="D457">
        <f>'Input EIA Imports Petroleum'!L456</f>
        <v/>
      </c>
      <c r="E457">
        <f>VLOOKUP('Input EIA Imports Petroleum'!$E456,'EIA Petroleum Classification'!$A:$B,2,FALSE)</f>
        <v/>
      </c>
    </row>
    <row r="458" spans="1:5">
      <c r="A458">
        <f>YEAR(B458)</f>
        <v/>
      </c>
      <c r="B458">
        <f>'Input EIA Imports Petroleum'!A457</f>
        <v/>
      </c>
      <c r="C458">
        <f>'Input EIA Imports Petroleum'!K457</f>
        <v/>
      </c>
      <c r="D458">
        <f>'Input EIA Imports Petroleum'!L457</f>
        <v/>
      </c>
      <c r="E458">
        <f>VLOOKUP('Input EIA Imports Petroleum'!$E457,'EIA Petroleum Classification'!$A:$B,2,FALSE)</f>
        <v/>
      </c>
    </row>
    <row r="459" spans="1:5">
      <c r="A459">
        <f>YEAR(B459)</f>
        <v/>
      </c>
      <c r="B459">
        <f>'Input EIA Imports Petroleum'!A458</f>
        <v/>
      </c>
      <c r="C459">
        <f>'Input EIA Imports Petroleum'!K458</f>
        <v/>
      </c>
      <c r="D459">
        <f>'Input EIA Imports Petroleum'!L458</f>
        <v/>
      </c>
      <c r="E459">
        <f>VLOOKUP('Input EIA Imports Petroleum'!$E458,'EIA Petroleum Classification'!$A:$B,2,FALSE)</f>
        <v/>
      </c>
    </row>
    <row r="460" spans="1:5">
      <c r="A460">
        <f>YEAR(B460)</f>
        <v/>
      </c>
      <c r="B460">
        <f>'Input EIA Imports Petroleum'!A459</f>
        <v/>
      </c>
      <c r="C460">
        <f>'Input EIA Imports Petroleum'!K459</f>
        <v/>
      </c>
      <c r="D460">
        <f>'Input EIA Imports Petroleum'!L459</f>
        <v/>
      </c>
      <c r="E460">
        <f>VLOOKUP('Input EIA Imports Petroleum'!$E459,'EIA Petroleum Classification'!$A:$B,2,FALSE)</f>
        <v/>
      </c>
    </row>
    <row r="461" spans="1:5">
      <c r="A461">
        <f>YEAR(B461)</f>
        <v/>
      </c>
      <c r="B461">
        <f>'Input EIA Imports Petroleum'!A460</f>
        <v/>
      </c>
      <c r="C461">
        <f>'Input EIA Imports Petroleum'!K460</f>
        <v/>
      </c>
      <c r="D461">
        <f>'Input EIA Imports Petroleum'!L460</f>
        <v/>
      </c>
      <c r="E461">
        <f>VLOOKUP('Input EIA Imports Petroleum'!$E460,'EIA Petroleum Classification'!$A:$B,2,FALSE)</f>
        <v/>
      </c>
    </row>
    <row r="462" spans="1:5">
      <c r="A462">
        <f>YEAR(B462)</f>
        <v/>
      </c>
      <c r="B462">
        <f>'Input EIA Imports Petroleum'!A461</f>
        <v/>
      </c>
      <c r="C462">
        <f>'Input EIA Imports Petroleum'!K461</f>
        <v/>
      </c>
      <c r="D462">
        <f>'Input EIA Imports Petroleum'!L461</f>
        <v/>
      </c>
      <c r="E462">
        <f>VLOOKUP('Input EIA Imports Petroleum'!$E461,'EIA Petroleum Classification'!$A:$B,2,FALSE)</f>
        <v/>
      </c>
    </row>
    <row r="463" spans="1:5">
      <c r="A463">
        <f>YEAR(B463)</f>
        <v/>
      </c>
      <c r="B463">
        <f>'Input EIA Imports Petroleum'!A462</f>
        <v/>
      </c>
      <c r="C463">
        <f>'Input EIA Imports Petroleum'!K462</f>
        <v/>
      </c>
      <c r="D463">
        <f>'Input EIA Imports Petroleum'!L462</f>
        <v/>
      </c>
      <c r="E463">
        <f>VLOOKUP('Input EIA Imports Petroleum'!$E462,'EIA Petroleum Classification'!$A:$B,2,FALSE)</f>
        <v/>
      </c>
    </row>
    <row r="464" spans="1:5">
      <c r="A464">
        <f>YEAR(B464)</f>
        <v/>
      </c>
      <c r="B464">
        <f>'Input EIA Imports Petroleum'!A463</f>
        <v/>
      </c>
      <c r="C464">
        <f>'Input EIA Imports Petroleum'!K463</f>
        <v/>
      </c>
      <c r="D464">
        <f>'Input EIA Imports Petroleum'!L463</f>
        <v/>
      </c>
      <c r="E464">
        <f>VLOOKUP('Input EIA Imports Petroleum'!$E463,'EIA Petroleum Classification'!$A:$B,2,FALSE)</f>
        <v/>
      </c>
    </row>
    <row r="465" spans="1:5">
      <c r="A465">
        <f>YEAR(B465)</f>
        <v/>
      </c>
      <c r="B465">
        <f>'Input EIA Imports Petroleum'!A464</f>
        <v/>
      </c>
      <c r="C465">
        <f>'Input EIA Imports Petroleum'!K464</f>
        <v/>
      </c>
      <c r="D465">
        <f>'Input EIA Imports Petroleum'!L464</f>
        <v/>
      </c>
      <c r="E465">
        <f>VLOOKUP('Input EIA Imports Petroleum'!$E464,'EIA Petroleum Classification'!$A:$B,2,FALSE)</f>
        <v/>
      </c>
    </row>
    <row r="466" spans="1:5">
      <c r="A466">
        <f>YEAR(B466)</f>
        <v/>
      </c>
      <c r="B466">
        <f>'Input EIA Imports Petroleum'!A465</f>
        <v/>
      </c>
      <c r="C466">
        <f>'Input EIA Imports Petroleum'!K465</f>
        <v/>
      </c>
      <c r="D466">
        <f>'Input EIA Imports Petroleum'!L465</f>
        <v/>
      </c>
      <c r="E466">
        <f>VLOOKUP('Input EIA Imports Petroleum'!$E465,'EIA Petroleum Classification'!$A:$B,2,FALSE)</f>
        <v/>
      </c>
    </row>
    <row r="467" spans="1:5">
      <c r="A467">
        <f>YEAR(B467)</f>
        <v/>
      </c>
      <c r="B467">
        <f>'Input EIA Imports Petroleum'!A466</f>
        <v/>
      </c>
      <c r="C467">
        <f>'Input EIA Imports Petroleum'!K466</f>
        <v/>
      </c>
      <c r="D467">
        <f>'Input EIA Imports Petroleum'!L466</f>
        <v/>
      </c>
      <c r="E467">
        <f>VLOOKUP('Input EIA Imports Petroleum'!$E466,'EIA Petroleum Classification'!$A:$B,2,FALSE)</f>
        <v/>
      </c>
    </row>
    <row r="468" spans="1:5">
      <c r="A468">
        <f>YEAR(B468)</f>
        <v/>
      </c>
      <c r="B468">
        <f>'Input EIA Imports Petroleum'!A467</f>
        <v/>
      </c>
      <c r="C468">
        <f>'Input EIA Imports Petroleum'!K467</f>
        <v/>
      </c>
      <c r="D468">
        <f>'Input EIA Imports Petroleum'!L467</f>
        <v/>
      </c>
      <c r="E468">
        <f>VLOOKUP('Input EIA Imports Petroleum'!$E467,'EIA Petroleum Classification'!$A:$B,2,FALSE)</f>
        <v/>
      </c>
    </row>
    <row r="469" spans="1:5">
      <c r="A469">
        <f>YEAR(B469)</f>
        <v/>
      </c>
      <c r="B469">
        <f>'Input EIA Imports Petroleum'!A468</f>
        <v/>
      </c>
      <c r="C469">
        <f>'Input EIA Imports Petroleum'!K468</f>
        <v/>
      </c>
      <c r="D469">
        <f>'Input EIA Imports Petroleum'!L468</f>
        <v/>
      </c>
      <c r="E469">
        <f>VLOOKUP('Input EIA Imports Petroleum'!$E468,'EIA Petroleum Classification'!$A:$B,2,FALSE)</f>
        <v/>
      </c>
    </row>
    <row r="470" spans="1:5">
      <c r="A470">
        <f>YEAR(B470)</f>
        <v/>
      </c>
      <c r="B470">
        <f>'Input EIA Imports Petroleum'!A469</f>
        <v/>
      </c>
      <c r="C470">
        <f>'Input EIA Imports Petroleum'!K469</f>
        <v/>
      </c>
      <c r="D470">
        <f>'Input EIA Imports Petroleum'!L469</f>
        <v/>
      </c>
      <c r="E470">
        <f>VLOOKUP('Input EIA Imports Petroleum'!$E469,'EIA Petroleum Classification'!$A:$B,2,FALSE)</f>
        <v/>
      </c>
    </row>
    <row r="471" spans="1:5">
      <c r="A471">
        <f>YEAR(B471)</f>
        <v/>
      </c>
      <c r="B471">
        <f>'Input EIA Imports Petroleum'!A470</f>
        <v/>
      </c>
      <c r="C471">
        <f>'Input EIA Imports Petroleum'!K470</f>
        <v/>
      </c>
      <c r="D471">
        <f>'Input EIA Imports Petroleum'!L470</f>
        <v/>
      </c>
      <c r="E471">
        <f>VLOOKUP('Input EIA Imports Petroleum'!$E470,'EIA Petroleum Classification'!$A:$B,2,FALSE)</f>
        <v/>
      </c>
    </row>
    <row r="472" spans="1:5">
      <c r="A472">
        <f>YEAR(B472)</f>
        <v/>
      </c>
      <c r="B472">
        <f>'Input EIA Imports Petroleum'!A471</f>
        <v/>
      </c>
      <c r="C472">
        <f>'Input EIA Imports Petroleum'!K471</f>
        <v/>
      </c>
      <c r="D472">
        <f>'Input EIA Imports Petroleum'!L471</f>
        <v/>
      </c>
      <c r="E472">
        <f>VLOOKUP('Input EIA Imports Petroleum'!$E471,'EIA Petroleum Classification'!$A:$B,2,FALSE)</f>
        <v/>
      </c>
    </row>
    <row r="473" spans="1:5">
      <c r="A473">
        <f>YEAR(B473)</f>
        <v/>
      </c>
      <c r="B473">
        <f>'Input EIA Imports Petroleum'!A472</f>
        <v/>
      </c>
      <c r="C473">
        <f>'Input EIA Imports Petroleum'!K472</f>
        <v/>
      </c>
      <c r="D473">
        <f>'Input EIA Imports Petroleum'!L472</f>
        <v/>
      </c>
      <c r="E473">
        <f>VLOOKUP('Input EIA Imports Petroleum'!$E472,'EIA Petroleum Classification'!$A:$B,2,FALSE)</f>
        <v/>
      </c>
    </row>
    <row r="474" spans="1:5">
      <c r="A474">
        <f>YEAR(B474)</f>
        <v/>
      </c>
      <c r="B474">
        <f>'Input EIA Imports Petroleum'!A473</f>
        <v/>
      </c>
      <c r="C474">
        <f>'Input EIA Imports Petroleum'!K473</f>
        <v/>
      </c>
      <c r="D474">
        <f>'Input EIA Imports Petroleum'!L473</f>
        <v/>
      </c>
      <c r="E474">
        <f>VLOOKUP('Input EIA Imports Petroleum'!$E473,'EIA Petroleum Classification'!$A:$B,2,FALSE)</f>
        <v/>
      </c>
    </row>
    <row r="475" spans="1:5">
      <c r="A475">
        <f>YEAR(B475)</f>
        <v/>
      </c>
      <c r="B475">
        <f>'Input EIA Imports Petroleum'!A474</f>
        <v/>
      </c>
      <c r="C475">
        <f>'Input EIA Imports Petroleum'!K474</f>
        <v/>
      </c>
      <c r="D475">
        <f>'Input EIA Imports Petroleum'!L474</f>
        <v/>
      </c>
      <c r="E475">
        <f>VLOOKUP('Input EIA Imports Petroleum'!$E474,'EIA Petroleum Classification'!$A:$B,2,FALSE)</f>
        <v/>
      </c>
    </row>
    <row r="476" spans="1:5">
      <c r="A476">
        <f>YEAR(B476)</f>
        <v/>
      </c>
      <c r="B476">
        <f>'Input EIA Imports Petroleum'!A475</f>
        <v/>
      </c>
      <c r="C476">
        <f>'Input EIA Imports Petroleum'!K475</f>
        <v/>
      </c>
      <c r="D476">
        <f>'Input EIA Imports Petroleum'!L475</f>
        <v/>
      </c>
      <c r="E476">
        <f>VLOOKUP('Input EIA Imports Petroleum'!$E475,'EIA Petroleum Classification'!$A:$B,2,FALSE)</f>
        <v/>
      </c>
    </row>
    <row r="477" spans="1:5">
      <c r="A477">
        <f>YEAR(B477)</f>
        <v/>
      </c>
      <c r="B477">
        <f>'Input EIA Imports Petroleum'!A476</f>
        <v/>
      </c>
      <c r="C477">
        <f>'Input EIA Imports Petroleum'!K476</f>
        <v/>
      </c>
      <c r="D477">
        <f>'Input EIA Imports Petroleum'!L476</f>
        <v/>
      </c>
      <c r="E477">
        <f>VLOOKUP('Input EIA Imports Petroleum'!$E476,'EIA Petroleum Classification'!$A:$B,2,FALSE)</f>
        <v/>
      </c>
    </row>
    <row r="478" spans="1:5">
      <c r="A478">
        <f>YEAR(B478)</f>
        <v/>
      </c>
      <c r="B478">
        <f>'Input EIA Imports Petroleum'!A477</f>
        <v/>
      </c>
      <c r="C478">
        <f>'Input EIA Imports Petroleum'!K477</f>
        <v/>
      </c>
      <c r="D478">
        <f>'Input EIA Imports Petroleum'!L477</f>
        <v/>
      </c>
      <c r="E478">
        <f>VLOOKUP('Input EIA Imports Petroleum'!$E477,'EIA Petroleum Classification'!$A:$B,2,FALSE)</f>
        <v/>
      </c>
    </row>
    <row r="479" spans="1:5">
      <c r="A479">
        <f>YEAR(B479)</f>
        <v/>
      </c>
      <c r="B479">
        <f>'Input EIA Imports Petroleum'!A478</f>
        <v/>
      </c>
      <c r="C479">
        <f>'Input EIA Imports Petroleum'!K478</f>
        <v/>
      </c>
      <c r="D479">
        <f>'Input EIA Imports Petroleum'!L478</f>
        <v/>
      </c>
      <c r="E479">
        <f>VLOOKUP('Input EIA Imports Petroleum'!$E478,'EIA Petroleum Classification'!$A:$B,2,FALSE)</f>
        <v/>
      </c>
    </row>
    <row r="480" spans="1:5">
      <c r="A480">
        <f>YEAR(B480)</f>
        <v/>
      </c>
      <c r="B480">
        <f>'Input EIA Imports Petroleum'!A479</f>
        <v/>
      </c>
      <c r="C480">
        <f>'Input EIA Imports Petroleum'!K479</f>
        <v/>
      </c>
      <c r="D480">
        <f>'Input EIA Imports Petroleum'!L479</f>
        <v/>
      </c>
      <c r="E480">
        <f>VLOOKUP('Input EIA Imports Petroleum'!$E479,'EIA Petroleum Classification'!$A:$B,2,FALSE)</f>
        <v/>
      </c>
    </row>
    <row r="481" spans="1:5">
      <c r="A481">
        <f>YEAR(B481)</f>
        <v/>
      </c>
      <c r="B481">
        <f>'Input EIA Imports Petroleum'!A480</f>
        <v/>
      </c>
      <c r="C481">
        <f>'Input EIA Imports Petroleum'!K480</f>
        <v/>
      </c>
      <c r="D481">
        <f>'Input EIA Imports Petroleum'!L480</f>
        <v/>
      </c>
      <c r="E481">
        <f>VLOOKUP('Input EIA Imports Petroleum'!$E480,'EIA Petroleum Classification'!$A:$B,2,FALSE)</f>
        <v/>
      </c>
    </row>
    <row r="482" spans="1:5">
      <c r="A482">
        <f>YEAR(B482)</f>
        <v/>
      </c>
      <c r="B482">
        <f>'Input EIA Imports Petroleum'!A481</f>
        <v/>
      </c>
      <c r="C482">
        <f>'Input EIA Imports Petroleum'!K481</f>
        <v/>
      </c>
      <c r="D482">
        <f>'Input EIA Imports Petroleum'!L481</f>
        <v/>
      </c>
      <c r="E482">
        <f>VLOOKUP('Input EIA Imports Petroleum'!$E481,'EIA Petroleum Classification'!$A:$B,2,FALSE)</f>
        <v/>
      </c>
    </row>
    <row r="483" spans="1:5">
      <c r="A483">
        <f>YEAR(B483)</f>
        <v/>
      </c>
      <c r="B483">
        <f>'Input EIA Imports Petroleum'!A482</f>
        <v/>
      </c>
      <c r="C483">
        <f>'Input EIA Imports Petroleum'!K482</f>
        <v/>
      </c>
      <c r="D483">
        <f>'Input EIA Imports Petroleum'!L482</f>
        <v/>
      </c>
      <c r="E483">
        <f>VLOOKUP('Input EIA Imports Petroleum'!$E482,'EIA Petroleum Classification'!$A:$B,2,FALSE)</f>
        <v/>
      </c>
    </row>
    <row r="484" spans="1:5">
      <c r="A484">
        <f>YEAR(B484)</f>
        <v/>
      </c>
      <c r="B484">
        <f>'Input EIA Imports Petroleum'!A483</f>
        <v/>
      </c>
      <c r="C484">
        <f>'Input EIA Imports Petroleum'!K483</f>
        <v/>
      </c>
      <c r="D484">
        <f>'Input EIA Imports Petroleum'!L483</f>
        <v/>
      </c>
      <c r="E484">
        <f>VLOOKUP('Input EIA Imports Petroleum'!$E483,'EIA Petroleum Classification'!$A:$B,2,FALSE)</f>
        <v/>
      </c>
    </row>
    <row r="485" spans="1:5">
      <c r="A485">
        <f>YEAR(B485)</f>
        <v/>
      </c>
      <c r="B485">
        <f>'Input EIA Imports Petroleum'!A484</f>
        <v/>
      </c>
      <c r="C485">
        <f>'Input EIA Imports Petroleum'!K484</f>
        <v/>
      </c>
      <c r="D485">
        <f>'Input EIA Imports Petroleum'!L484</f>
        <v/>
      </c>
      <c r="E485">
        <f>VLOOKUP('Input EIA Imports Petroleum'!$E484,'EIA Petroleum Classification'!$A:$B,2,FALSE)</f>
        <v/>
      </c>
    </row>
    <row r="486" spans="1:5">
      <c r="A486">
        <f>YEAR(B486)</f>
        <v/>
      </c>
      <c r="B486">
        <f>'Input EIA Imports Petroleum'!A485</f>
        <v/>
      </c>
      <c r="C486">
        <f>'Input EIA Imports Petroleum'!K485</f>
        <v/>
      </c>
      <c r="D486">
        <f>'Input EIA Imports Petroleum'!L485</f>
        <v/>
      </c>
      <c r="E486">
        <f>VLOOKUP('Input EIA Imports Petroleum'!$E485,'EIA Petroleum Classification'!$A:$B,2,FALSE)</f>
        <v/>
      </c>
    </row>
    <row r="487" spans="1:5">
      <c r="A487">
        <f>YEAR(B487)</f>
        <v/>
      </c>
      <c r="B487">
        <f>'Input EIA Imports Petroleum'!A486</f>
        <v/>
      </c>
      <c r="C487">
        <f>'Input EIA Imports Petroleum'!K486</f>
        <v/>
      </c>
      <c r="D487">
        <f>'Input EIA Imports Petroleum'!L486</f>
        <v/>
      </c>
      <c r="E487">
        <f>VLOOKUP('Input EIA Imports Petroleum'!$E486,'EIA Petroleum Classification'!$A:$B,2,FALSE)</f>
        <v/>
      </c>
    </row>
    <row r="488" spans="1:5">
      <c r="A488">
        <f>YEAR(B488)</f>
        <v/>
      </c>
      <c r="B488">
        <f>'Input EIA Imports Petroleum'!A487</f>
        <v/>
      </c>
      <c r="C488">
        <f>'Input EIA Imports Petroleum'!K487</f>
        <v/>
      </c>
      <c r="D488">
        <f>'Input EIA Imports Petroleum'!L487</f>
        <v/>
      </c>
      <c r="E488">
        <f>VLOOKUP('Input EIA Imports Petroleum'!$E487,'EIA Petroleum Classification'!$A:$B,2,FALSE)</f>
        <v/>
      </c>
    </row>
    <row r="489" spans="1:5">
      <c r="A489">
        <f>YEAR(B489)</f>
        <v/>
      </c>
      <c r="B489">
        <f>'Input EIA Imports Petroleum'!A488</f>
        <v/>
      </c>
      <c r="C489">
        <f>'Input EIA Imports Petroleum'!K488</f>
        <v/>
      </c>
      <c r="D489">
        <f>'Input EIA Imports Petroleum'!L488</f>
        <v/>
      </c>
      <c r="E489">
        <f>VLOOKUP('Input EIA Imports Petroleum'!$E488,'EIA Petroleum Classification'!$A:$B,2,FALSE)</f>
        <v/>
      </c>
    </row>
    <row r="490" spans="1:5">
      <c r="A490">
        <f>YEAR(B490)</f>
        <v/>
      </c>
      <c r="B490">
        <f>'Input EIA Imports Petroleum'!A489</f>
        <v/>
      </c>
      <c r="C490">
        <f>'Input EIA Imports Petroleum'!K489</f>
        <v/>
      </c>
      <c r="D490">
        <f>'Input EIA Imports Petroleum'!L489</f>
        <v/>
      </c>
      <c r="E490">
        <f>VLOOKUP('Input EIA Imports Petroleum'!$E489,'EIA Petroleum Classification'!$A:$B,2,FALSE)</f>
        <v/>
      </c>
    </row>
    <row r="491" spans="1:5">
      <c r="A491">
        <f>YEAR(B491)</f>
        <v/>
      </c>
      <c r="B491">
        <f>'Input EIA Imports Petroleum'!A490</f>
        <v/>
      </c>
      <c r="C491">
        <f>'Input EIA Imports Petroleum'!K490</f>
        <v/>
      </c>
      <c r="D491">
        <f>'Input EIA Imports Petroleum'!L490</f>
        <v/>
      </c>
      <c r="E491">
        <f>VLOOKUP('Input EIA Imports Petroleum'!$E490,'EIA Petroleum Classification'!$A:$B,2,FALSE)</f>
        <v/>
      </c>
    </row>
    <row r="492" spans="1:5">
      <c r="A492">
        <f>YEAR(B492)</f>
        <v/>
      </c>
      <c r="B492">
        <f>'Input EIA Imports Petroleum'!A491</f>
        <v/>
      </c>
      <c r="C492">
        <f>'Input EIA Imports Petroleum'!K491</f>
        <v/>
      </c>
      <c r="D492">
        <f>'Input EIA Imports Petroleum'!L491</f>
        <v/>
      </c>
      <c r="E492">
        <f>VLOOKUP('Input EIA Imports Petroleum'!$E491,'EIA Petroleum Classification'!$A:$B,2,FALSE)</f>
        <v/>
      </c>
    </row>
    <row r="493" spans="1:5">
      <c r="A493">
        <f>YEAR(B493)</f>
        <v/>
      </c>
      <c r="B493">
        <f>'Input EIA Imports Petroleum'!A492</f>
        <v/>
      </c>
      <c r="C493">
        <f>'Input EIA Imports Petroleum'!K492</f>
        <v/>
      </c>
      <c r="D493">
        <f>'Input EIA Imports Petroleum'!L492</f>
        <v/>
      </c>
      <c r="E493">
        <f>VLOOKUP('Input EIA Imports Petroleum'!$E492,'EIA Petroleum Classification'!$A:$B,2,FALSE)</f>
        <v/>
      </c>
    </row>
    <row r="494" spans="1:5">
      <c r="A494">
        <f>YEAR(B494)</f>
        <v/>
      </c>
      <c r="B494">
        <f>'Input EIA Imports Petroleum'!A493</f>
        <v/>
      </c>
      <c r="C494">
        <f>'Input EIA Imports Petroleum'!K493</f>
        <v/>
      </c>
      <c r="D494">
        <f>'Input EIA Imports Petroleum'!L493</f>
        <v/>
      </c>
      <c r="E494">
        <f>VLOOKUP('Input EIA Imports Petroleum'!$E493,'EIA Petroleum Classification'!$A:$B,2,FALSE)</f>
        <v/>
      </c>
    </row>
    <row r="495" spans="1:5">
      <c r="A495">
        <f>YEAR(B495)</f>
        <v/>
      </c>
      <c r="B495">
        <f>'Input EIA Imports Petroleum'!A494</f>
        <v/>
      </c>
      <c r="C495">
        <f>'Input EIA Imports Petroleum'!K494</f>
        <v/>
      </c>
      <c r="D495">
        <f>'Input EIA Imports Petroleum'!L494</f>
        <v/>
      </c>
      <c r="E495">
        <f>VLOOKUP('Input EIA Imports Petroleum'!$E494,'EIA Petroleum Classification'!$A:$B,2,FALSE)</f>
        <v/>
      </c>
    </row>
    <row r="496" spans="1:5">
      <c r="A496">
        <f>YEAR(B496)</f>
        <v/>
      </c>
      <c r="B496">
        <f>'Input EIA Imports Petroleum'!A495</f>
        <v/>
      </c>
      <c r="C496">
        <f>'Input EIA Imports Petroleum'!K495</f>
        <v/>
      </c>
      <c r="D496">
        <f>'Input EIA Imports Petroleum'!L495</f>
        <v/>
      </c>
      <c r="E496">
        <f>VLOOKUP('Input EIA Imports Petroleum'!$E495,'EIA Petroleum Classification'!$A:$B,2,FALSE)</f>
        <v/>
      </c>
    </row>
    <row r="497" spans="1:5">
      <c r="A497">
        <f>YEAR(B497)</f>
        <v/>
      </c>
      <c r="B497">
        <f>'Input EIA Imports Petroleum'!A496</f>
        <v/>
      </c>
      <c r="C497">
        <f>'Input EIA Imports Petroleum'!K496</f>
        <v/>
      </c>
      <c r="D497">
        <f>'Input EIA Imports Petroleum'!L496</f>
        <v/>
      </c>
      <c r="E497">
        <f>VLOOKUP('Input EIA Imports Petroleum'!$E496,'EIA Petroleum Classification'!$A:$B,2,FALSE)</f>
        <v/>
      </c>
    </row>
    <row r="498" spans="1:5">
      <c r="A498">
        <f>YEAR(B498)</f>
        <v/>
      </c>
      <c r="B498">
        <f>'Input EIA Imports Petroleum'!A497</f>
        <v/>
      </c>
      <c r="C498">
        <f>'Input EIA Imports Petroleum'!K497</f>
        <v/>
      </c>
      <c r="D498">
        <f>'Input EIA Imports Petroleum'!L497</f>
        <v/>
      </c>
      <c r="E498">
        <f>VLOOKUP('Input EIA Imports Petroleum'!$E497,'EIA Petroleum Classification'!$A:$B,2,FALSE)</f>
        <v/>
      </c>
    </row>
    <row r="499" spans="1:5">
      <c r="A499">
        <f>YEAR(B499)</f>
        <v/>
      </c>
      <c r="B499">
        <f>'Input EIA Imports Petroleum'!A498</f>
        <v/>
      </c>
      <c r="C499">
        <f>'Input EIA Imports Petroleum'!K498</f>
        <v/>
      </c>
      <c r="D499">
        <f>'Input EIA Imports Petroleum'!L498</f>
        <v/>
      </c>
      <c r="E499">
        <f>VLOOKUP('Input EIA Imports Petroleum'!$E498,'EIA Petroleum Classification'!$A:$B,2,FALSE)</f>
        <v/>
      </c>
    </row>
    <row r="500" spans="1:5">
      <c r="A500">
        <f>YEAR(B500)</f>
        <v/>
      </c>
      <c r="B500">
        <f>'Input EIA Imports Petroleum'!A499</f>
        <v/>
      </c>
      <c r="C500">
        <f>'Input EIA Imports Petroleum'!K499</f>
        <v/>
      </c>
      <c r="D500">
        <f>'Input EIA Imports Petroleum'!L499</f>
        <v/>
      </c>
      <c r="E500">
        <f>VLOOKUP('Input EIA Imports Petroleum'!$E499,'EIA Petroleum Classification'!$A:$B,2,FALSE)</f>
        <v/>
      </c>
    </row>
    <row r="501" spans="1:5">
      <c r="A501">
        <f>YEAR(B501)</f>
        <v/>
      </c>
      <c r="B501">
        <f>'Input EIA Imports Petroleum'!A500</f>
        <v/>
      </c>
      <c r="C501">
        <f>'Input EIA Imports Petroleum'!K500</f>
        <v/>
      </c>
      <c r="D501">
        <f>'Input EIA Imports Petroleum'!L500</f>
        <v/>
      </c>
      <c r="E501">
        <f>VLOOKUP('Input EIA Imports Petroleum'!$E500,'EIA Petroleum Classification'!$A:$B,2,FALSE)</f>
        <v/>
      </c>
    </row>
    <row r="502" spans="1:5">
      <c r="A502">
        <f>YEAR(B502)</f>
        <v/>
      </c>
      <c r="B502">
        <f>'Input EIA Imports Petroleum'!A501</f>
        <v/>
      </c>
      <c r="C502">
        <f>'Input EIA Imports Petroleum'!K501</f>
        <v/>
      </c>
      <c r="D502">
        <f>'Input EIA Imports Petroleum'!L501</f>
        <v/>
      </c>
      <c r="E502">
        <f>VLOOKUP('Input EIA Imports Petroleum'!$E501,'EIA Petroleum Classification'!$A:$B,2,FALSE)</f>
        <v/>
      </c>
    </row>
    <row r="503" spans="1:5">
      <c r="A503">
        <f>YEAR(B503)</f>
        <v/>
      </c>
      <c r="B503">
        <f>'Input EIA Imports Petroleum'!A502</f>
        <v/>
      </c>
      <c r="C503">
        <f>'Input EIA Imports Petroleum'!K502</f>
        <v/>
      </c>
      <c r="D503">
        <f>'Input EIA Imports Petroleum'!L502</f>
        <v/>
      </c>
      <c r="E503">
        <f>VLOOKUP('Input EIA Imports Petroleum'!$E502,'EIA Petroleum Classification'!$A:$B,2,FALSE)</f>
        <v/>
      </c>
    </row>
    <row r="504" spans="1:5">
      <c r="A504">
        <f>YEAR(B504)</f>
        <v/>
      </c>
      <c r="B504">
        <f>'Input EIA Imports Petroleum'!A503</f>
        <v/>
      </c>
      <c r="C504">
        <f>'Input EIA Imports Petroleum'!K503</f>
        <v/>
      </c>
      <c r="D504">
        <f>'Input EIA Imports Petroleum'!L503</f>
        <v/>
      </c>
      <c r="E504">
        <f>VLOOKUP('Input EIA Imports Petroleum'!$E503,'EIA Petroleum Classification'!$A:$B,2,FALSE)</f>
        <v/>
      </c>
    </row>
    <row r="505" spans="1:5">
      <c r="A505">
        <f>YEAR(B505)</f>
        <v/>
      </c>
      <c r="B505">
        <f>'Input EIA Imports Petroleum'!A504</f>
        <v/>
      </c>
      <c r="C505">
        <f>'Input EIA Imports Petroleum'!K504</f>
        <v/>
      </c>
      <c r="D505">
        <f>'Input EIA Imports Petroleum'!L504</f>
        <v/>
      </c>
      <c r="E505">
        <f>VLOOKUP('Input EIA Imports Petroleum'!$E504,'EIA Petroleum Classification'!$A:$B,2,FALSE)</f>
        <v/>
      </c>
    </row>
    <row r="506" spans="1:5">
      <c r="A506">
        <f>YEAR(B506)</f>
        <v/>
      </c>
      <c r="B506">
        <f>'Input EIA Imports Petroleum'!A505</f>
        <v/>
      </c>
      <c r="C506">
        <f>'Input EIA Imports Petroleum'!K505</f>
        <v/>
      </c>
      <c r="D506">
        <f>'Input EIA Imports Petroleum'!L505</f>
        <v/>
      </c>
      <c r="E506">
        <f>VLOOKUP('Input EIA Imports Petroleum'!$E505,'EIA Petroleum Classification'!$A:$B,2,FALSE)</f>
        <v/>
      </c>
    </row>
    <row r="507" spans="1:5">
      <c r="A507">
        <f>YEAR(B507)</f>
        <v/>
      </c>
      <c r="B507">
        <f>'Input EIA Imports Petroleum'!A506</f>
        <v/>
      </c>
      <c r="C507">
        <f>'Input EIA Imports Petroleum'!K506</f>
        <v/>
      </c>
      <c r="D507">
        <f>'Input EIA Imports Petroleum'!L506</f>
        <v/>
      </c>
      <c r="E507">
        <f>VLOOKUP('Input EIA Imports Petroleum'!$E506,'EIA Petroleum Classification'!$A:$B,2,FALSE)</f>
        <v/>
      </c>
    </row>
    <row r="508" spans="1:5">
      <c r="A508">
        <f>YEAR(B508)</f>
        <v/>
      </c>
      <c r="B508">
        <f>'Input EIA Imports Petroleum'!A507</f>
        <v/>
      </c>
      <c r="C508">
        <f>'Input EIA Imports Petroleum'!K507</f>
        <v/>
      </c>
      <c r="D508">
        <f>'Input EIA Imports Petroleum'!L507</f>
        <v/>
      </c>
      <c r="E508">
        <f>VLOOKUP('Input EIA Imports Petroleum'!$E507,'EIA Petroleum Classification'!$A:$B,2,FALSE)</f>
        <v/>
      </c>
    </row>
    <row r="509" spans="1:5">
      <c r="A509">
        <f>YEAR(B509)</f>
        <v/>
      </c>
      <c r="B509">
        <f>'Input EIA Imports Petroleum'!A508</f>
        <v/>
      </c>
      <c r="C509">
        <f>'Input EIA Imports Petroleum'!K508</f>
        <v/>
      </c>
      <c r="D509">
        <f>'Input EIA Imports Petroleum'!L508</f>
        <v/>
      </c>
      <c r="E509">
        <f>VLOOKUP('Input EIA Imports Petroleum'!$E508,'EIA Petroleum Classification'!$A:$B,2,FALSE)</f>
        <v/>
      </c>
    </row>
    <row r="510" spans="1:5">
      <c r="A510">
        <f>YEAR(B510)</f>
        <v/>
      </c>
      <c r="B510">
        <f>'Input EIA Imports Petroleum'!A509</f>
        <v/>
      </c>
      <c r="C510">
        <f>'Input EIA Imports Petroleum'!K509</f>
        <v/>
      </c>
      <c r="D510">
        <f>'Input EIA Imports Petroleum'!L509</f>
        <v/>
      </c>
      <c r="E510">
        <f>VLOOKUP('Input EIA Imports Petroleum'!$E509,'EIA Petroleum Classification'!$A:$B,2,FALSE)</f>
        <v/>
      </c>
    </row>
    <row r="511" spans="1:5">
      <c r="A511">
        <f>YEAR(B511)</f>
        <v/>
      </c>
      <c r="B511">
        <f>'Input EIA Imports Petroleum'!A510</f>
        <v/>
      </c>
      <c r="C511">
        <f>'Input EIA Imports Petroleum'!K510</f>
        <v/>
      </c>
      <c r="D511">
        <f>'Input EIA Imports Petroleum'!L510</f>
        <v/>
      </c>
      <c r="E511">
        <f>VLOOKUP('Input EIA Imports Petroleum'!$E510,'EIA Petroleum Classification'!$A:$B,2,FALSE)</f>
        <v/>
      </c>
    </row>
    <row r="512" spans="1:5">
      <c r="A512">
        <f>YEAR(B512)</f>
        <v/>
      </c>
      <c r="B512">
        <f>'Input EIA Imports Petroleum'!A511</f>
        <v/>
      </c>
      <c r="C512">
        <f>'Input EIA Imports Petroleum'!K511</f>
        <v/>
      </c>
      <c r="D512">
        <f>'Input EIA Imports Petroleum'!L511</f>
        <v/>
      </c>
      <c r="E512">
        <f>VLOOKUP('Input EIA Imports Petroleum'!$E511,'EIA Petroleum Classification'!$A:$B,2,FALSE)</f>
        <v/>
      </c>
    </row>
    <row r="513" spans="1:5">
      <c r="A513">
        <f>YEAR(B513)</f>
        <v/>
      </c>
      <c r="B513">
        <f>'Input EIA Imports Petroleum'!A512</f>
        <v/>
      </c>
      <c r="C513">
        <f>'Input EIA Imports Petroleum'!K512</f>
        <v/>
      </c>
      <c r="D513">
        <f>'Input EIA Imports Petroleum'!L512</f>
        <v/>
      </c>
      <c r="E513">
        <f>VLOOKUP('Input EIA Imports Petroleum'!$E512,'EIA Petroleum Classification'!$A:$B,2,FALSE)</f>
        <v/>
      </c>
    </row>
    <row r="514" spans="1:5">
      <c r="A514">
        <f>YEAR(B514)</f>
        <v/>
      </c>
      <c r="B514">
        <f>'Input EIA Imports Petroleum'!A513</f>
        <v/>
      </c>
      <c r="C514">
        <f>'Input EIA Imports Petroleum'!K513</f>
        <v/>
      </c>
      <c r="D514">
        <f>'Input EIA Imports Petroleum'!L513</f>
        <v/>
      </c>
      <c r="E514">
        <f>VLOOKUP('Input EIA Imports Petroleum'!$E513,'EIA Petroleum Classification'!$A:$B,2,FALSE)</f>
        <v/>
      </c>
    </row>
    <row r="515" spans="1:5">
      <c r="A515">
        <f>YEAR(B515)</f>
        <v/>
      </c>
      <c r="B515">
        <f>'Input EIA Imports Petroleum'!A514</f>
        <v/>
      </c>
      <c r="C515">
        <f>'Input EIA Imports Petroleum'!K514</f>
        <v/>
      </c>
      <c r="D515">
        <f>'Input EIA Imports Petroleum'!L514</f>
        <v/>
      </c>
      <c r="E515">
        <f>VLOOKUP('Input EIA Imports Petroleum'!$E514,'EIA Petroleum Classification'!$A:$B,2,FALSE)</f>
        <v/>
      </c>
    </row>
    <row r="516" spans="1:5">
      <c r="A516">
        <f>YEAR(B516)</f>
        <v/>
      </c>
      <c r="B516">
        <f>'Input EIA Imports Petroleum'!A515</f>
        <v/>
      </c>
      <c r="C516">
        <f>'Input EIA Imports Petroleum'!K515</f>
        <v/>
      </c>
      <c r="D516">
        <f>'Input EIA Imports Petroleum'!L515</f>
        <v/>
      </c>
      <c r="E516">
        <f>VLOOKUP('Input EIA Imports Petroleum'!$E515,'EIA Petroleum Classification'!$A:$B,2,FALSE)</f>
        <v/>
      </c>
    </row>
    <row r="517" spans="1:5">
      <c r="A517">
        <f>YEAR(B517)</f>
        <v/>
      </c>
      <c r="B517">
        <f>'Input EIA Imports Petroleum'!A516</f>
        <v/>
      </c>
      <c r="C517">
        <f>'Input EIA Imports Petroleum'!K516</f>
        <v/>
      </c>
      <c r="D517">
        <f>'Input EIA Imports Petroleum'!L516</f>
        <v/>
      </c>
      <c r="E517">
        <f>VLOOKUP('Input EIA Imports Petroleum'!$E516,'EIA Petroleum Classification'!$A:$B,2,FALSE)</f>
        <v/>
      </c>
    </row>
    <row r="518" spans="1:5">
      <c r="A518">
        <f>YEAR(B518)</f>
        <v/>
      </c>
      <c r="B518">
        <f>'Input EIA Imports Petroleum'!A517</f>
        <v/>
      </c>
      <c r="C518">
        <f>'Input EIA Imports Petroleum'!K517</f>
        <v/>
      </c>
      <c r="D518">
        <f>'Input EIA Imports Petroleum'!L517</f>
        <v/>
      </c>
      <c r="E518">
        <f>VLOOKUP('Input EIA Imports Petroleum'!$E517,'EIA Petroleum Classification'!$A:$B,2,FALSE)</f>
        <v/>
      </c>
    </row>
    <row r="519" spans="1:5">
      <c r="A519">
        <f>YEAR(B519)</f>
        <v/>
      </c>
      <c r="B519">
        <f>'Input EIA Imports Petroleum'!A518</f>
        <v/>
      </c>
      <c r="C519">
        <f>'Input EIA Imports Petroleum'!K518</f>
        <v/>
      </c>
      <c r="D519">
        <f>'Input EIA Imports Petroleum'!L518</f>
        <v/>
      </c>
      <c r="E519">
        <f>VLOOKUP('Input EIA Imports Petroleum'!$E518,'EIA Petroleum Classification'!$A:$B,2,FALSE)</f>
        <v/>
      </c>
    </row>
    <row r="520" spans="1:5">
      <c r="A520">
        <f>YEAR(B520)</f>
        <v/>
      </c>
      <c r="B520">
        <f>'Input EIA Imports Petroleum'!A519</f>
        <v/>
      </c>
      <c r="C520">
        <f>'Input EIA Imports Petroleum'!K519</f>
        <v/>
      </c>
      <c r="D520">
        <f>'Input EIA Imports Petroleum'!L519</f>
        <v/>
      </c>
      <c r="E520">
        <f>VLOOKUP('Input EIA Imports Petroleum'!$E519,'EIA Petroleum Classification'!$A:$B,2,FALSE)</f>
        <v/>
      </c>
    </row>
    <row r="521" spans="1:5">
      <c r="A521">
        <f>YEAR(B521)</f>
        <v/>
      </c>
      <c r="B521">
        <f>'Input EIA Imports Petroleum'!A520</f>
        <v/>
      </c>
      <c r="C521">
        <f>'Input EIA Imports Petroleum'!K520</f>
        <v/>
      </c>
      <c r="D521">
        <f>'Input EIA Imports Petroleum'!L520</f>
        <v/>
      </c>
      <c r="E521">
        <f>VLOOKUP('Input EIA Imports Petroleum'!$E520,'EIA Petroleum Classification'!$A:$B,2,FALSE)</f>
        <v/>
      </c>
    </row>
    <row r="522" spans="1:5">
      <c r="A522">
        <f>YEAR(B522)</f>
        <v/>
      </c>
      <c r="B522">
        <f>'Input EIA Imports Petroleum'!A521</f>
        <v/>
      </c>
      <c r="C522">
        <f>'Input EIA Imports Petroleum'!K521</f>
        <v/>
      </c>
      <c r="D522">
        <f>'Input EIA Imports Petroleum'!L521</f>
        <v/>
      </c>
      <c r="E522">
        <f>VLOOKUP('Input EIA Imports Petroleum'!$E521,'EIA Petroleum Classification'!$A:$B,2,FALSE)</f>
        <v/>
      </c>
    </row>
    <row r="523" spans="1:5">
      <c r="A523">
        <f>YEAR(B523)</f>
        <v/>
      </c>
      <c r="B523">
        <f>'Input EIA Imports Petroleum'!A522</f>
        <v/>
      </c>
      <c r="C523">
        <f>'Input EIA Imports Petroleum'!K522</f>
        <v/>
      </c>
      <c r="D523">
        <f>'Input EIA Imports Petroleum'!L522</f>
        <v/>
      </c>
      <c r="E523">
        <f>VLOOKUP('Input EIA Imports Petroleum'!$E522,'EIA Petroleum Classification'!$A:$B,2,FALSE)</f>
        <v/>
      </c>
    </row>
    <row r="524" spans="1:5">
      <c r="A524">
        <f>YEAR(B524)</f>
        <v/>
      </c>
      <c r="B524">
        <f>'Input EIA Imports Petroleum'!A523</f>
        <v/>
      </c>
      <c r="C524">
        <f>'Input EIA Imports Petroleum'!K523</f>
        <v/>
      </c>
      <c r="D524">
        <f>'Input EIA Imports Petroleum'!L523</f>
        <v/>
      </c>
      <c r="E524">
        <f>VLOOKUP('Input EIA Imports Petroleum'!$E523,'EIA Petroleum Classification'!$A:$B,2,FALSE)</f>
        <v/>
      </c>
    </row>
    <row r="525" spans="1:5">
      <c r="A525">
        <f>YEAR(B525)</f>
        <v/>
      </c>
      <c r="B525">
        <f>'Input EIA Imports Petroleum'!A524</f>
        <v/>
      </c>
      <c r="C525">
        <f>'Input EIA Imports Petroleum'!K524</f>
        <v/>
      </c>
      <c r="D525">
        <f>'Input EIA Imports Petroleum'!L524</f>
        <v/>
      </c>
      <c r="E525">
        <f>VLOOKUP('Input EIA Imports Petroleum'!$E524,'EIA Petroleum Classification'!$A:$B,2,FALSE)</f>
        <v/>
      </c>
    </row>
    <row r="526" spans="1:5">
      <c r="A526">
        <f>YEAR(B526)</f>
        <v/>
      </c>
      <c r="B526">
        <f>'Input EIA Imports Petroleum'!A525</f>
        <v/>
      </c>
      <c r="C526">
        <f>'Input EIA Imports Petroleum'!K525</f>
        <v/>
      </c>
      <c r="D526">
        <f>'Input EIA Imports Petroleum'!L525</f>
        <v/>
      </c>
      <c r="E526">
        <f>VLOOKUP('Input EIA Imports Petroleum'!$E525,'EIA Petroleum Classification'!$A:$B,2,FALSE)</f>
        <v/>
      </c>
    </row>
    <row r="527" spans="1:5">
      <c r="A527">
        <f>YEAR(B527)</f>
        <v/>
      </c>
      <c r="B527">
        <f>'Input EIA Imports Petroleum'!A526</f>
        <v/>
      </c>
      <c r="C527">
        <f>'Input EIA Imports Petroleum'!K526</f>
        <v/>
      </c>
      <c r="D527">
        <f>'Input EIA Imports Petroleum'!L526</f>
        <v/>
      </c>
      <c r="E527">
        <f>VLOOKUP('Input EIA Imports Petroleum'!$E526,'EIA Petroleum Classification'!$A:$B,2,FALSE)</f>
        <v/>
      </c>
    </row>
    <row r="528" spans="1:5">
      <c r="A528">
        <f>YEAR(B528)</f>
        <v/>
      </c>
      <c r="B528">
        <f>'Input EIA Imports Petroleum'!A527</f>
        <v/>
      </c>
      <c r="C528">
        <f>'Input EIA Imports Petroleum'!K527</f>
        <v/>
      </c>
      <c r="D528">
        <f>'Input EIA Imports Petroleum'!L527</f>
        <v/>
      </c>
      <c r="E528">
        <f>VLOOKUP('Input EIA Imports Petroleum'!$E527,'EIA Petroleum Classification'!$A:$B,2,FALSE)</f>
        <v/>
      </c>
    </row>
    <row r="529" spans="1:5">
      <c r="A529">
        <f>YEAR(B529)</f>
        <v/>
      </c>
      <c r="B529">
        <f>'Input EIA Imports Petroleum'!A528</f>
        <v/>
      </c>
      <c r="C529">
        <f>'Input EIA Imports Petroleum'!K528</f>
        <v/>
      </c>
      <c r="D529">
        <f>'Input EIA Imports Petroleum'!L528</f>
        <v/>
      </c>
      <c r="E529">
        <f>VLOOKUP('Input EIA Imports Petroleum'!$E528,'EIA Petroleum Classification'!$A:$B,2,FALSE)</f>
        <v/>
      </c>
    </row>
    <row r="530" spans="1:5">
      <c r="A530">
        <f>YEAR(B530)</f>
        <v/>
      </c>
      <c r="B530">
        <f>'Input EIA Imports Petroleum'!A529</f>
        <v/>
      </c>
      <c r="C530">
        <f>'Input EIA Imports Petroleum'!K529</f>
        <v/>
      </c>
      <c r="D530">
        <f>'Input EIA Imports Petroleum'!L529</f>
        <v/>
      </c>
      <c r="E530">
        <f>VLOOKUP('Input EIA Imports Petroleum'!$E529,'EIA Petroleum Classification'!$A:$B,2,FALSE)</f>
        <v/>
      </c>
    </row>
    <row r="531" spans="1:5">
      <c r="A531">
        <f>YEAR(B531)</f>
        <v/>
      </c>
      <c r="B531">
        <f>'Input EIA Imports Petroleum'!A530</f>
        <v/>
      </c>
      <c r="C531">
        <f>'Input EIA Imports Petroleum'!K530</f>
        <v/>
      </c>
      <c r="D531">
        <f>'Input EIA Imports Petroleum'!L530</f>
        <v/>
      </c>
      <c r="E531">
        <f>VLOOKUP('Input EIA Imports Petroleum'!$E530,'EIA Petroleum Classification'!$A:$B,2,FALSE)</f>
        <v/>
      </c>
    </row>
    <row r="532" spans="1:5">
      <c r="A532">
        <f>YEAR(B532)</f>
        <v/>
      </c>
      <c r="B532">
        <f>'Input EIA Imports Petroleum'!A531</f>
        <v/>
      </c>
      <c r="C532">
        <f>'Input EIA Imports Petroleum'!K531</f>
        <v/>
      </c>
      <c r="D532">
        <f>'Input EIA Imports Petroleum'!L531</f>
        <v/>
      </c>
      <c r="E532">
        <f>VLOOKUP('Input EIA Imports Petroleum'!$E531,'EIA Petroleum Classification'!$A:$B,2,FALSE)</f>
        <v/>
      </c>
    </row>
    <row r="533" spans="1:5">
      <c r="A533">
        <f>YEAR(B533)</f>
        <v/>
      </c>
      <c r="B533">
        <f>'Input EIA Imports Petroleum'!A532</f>
        <v/>
      </c>
      <c r="C533">
        <f>'Input EIA Imports Petroleum'!K532</f>
        <v/>
      </c>
      <c r="D533">
        <f>'Input EIA Imports Petroleum'!L532</f>
        <v/>
      </c>
      <c r="E533">
        <f>VLOOKUP('Input EIA Imports Petroleum'!$E532,'EIA Petroleum Classification'!$A:$B,2,FALSE)</f>
        <v/>
      </c>
    </row>
    <row r="534" spans="1:5">
      <c r="A534">
        <f>YEAR(B534)</f>
        <v/>
      </c>
      <c r="B534">
        <f>'Input EIA Imports Petroleum'!A533</f>
        <v/>
      </c>
      <c r="C534">
        <f>'Input EIA Imports Petroleum'!K533</f>
        <v/>
      </c>
      <c r="D534">
        <f>'Input EIA Imports Petroleum'!L533</f>
        <v/>
      </c>
      <c r="E534">
        <f>VLOOKUP('Input EIA Imports Petroleum'!$E533,'EIA Petroleum Classification'!$A:$B,2,FALSE)</f>
        <v/>
      </c>
    </row>
    <row r="535" spans="1:5">
      <c r="A535">
        <f>YEAR(B535)</f>
        <v/>
      </c>
      <c r="B535">
        <f>'Input EIA Imports Petroleum'!A534</f>
        <v/>
      </c>
      <c r="C535">
        <f>'Input EIA Imports Petroleum'!K534</f>
        <v/>
      </c>
      <c r="D535">
        <f>'Input EIA Imports Petroleum'!L534</f>
        <v/>
      </c>
      <c r="E535">
        <f>VLOOKUP('Input EIA Imports Petroleum'!$E534,'EIA Petroleum Classification'!$A:$B,2,FALSE)</f>
        <v/>
      </c>
    </row>
    <row r="536" spans="1:5">
      <c r="A536">
        <f>YEAR(B536)</f>
        <v/>
      </c>
      <c r="B536">
        <f>'Input EIA Imports Petroleum'!A535</f>
        <v/>
      </c>
      <c r="C536">
        <f>'Input EIA Imports Petroleum'!K535</f>
        <v/>
      </c>
      <c r="D536">
        <f>'Input EIA Imports Petroleum'!L535</f>
        <v/>
      </c>
      <c r="E536">
        <f>VLOOKUP('Input EIA Imports Petroleum'!$E535,'EIA Petroleum Classification'!$A:$B,2,FALSE)</f>
        <v/>
      </c>
    </row>
    <row r="537" spans="1:5">
      <c r="A537">
        <f>YEAR(B537)</f>
        <v/>
      </c>
      <c r="B537">
        <f>'Input EIA Imports Petroleum'!A536</f>
        <v/>
      </c>
      <c r="C537">
        <f>'Input EIA Imports Petroleum'!K536</f>
        <v/>
      </c>
      <c r="D537">
        <f>'Input EIA Imports Petroleum'!L536</f>
        <v/>
      </c>
      <c r="E537">
        <f>VLOOKUP('Input EIA Imports Petroleum'!$E536,'EIA Petroleum Classification'!$A:$B,2,FALSE)</f>
        <v/>
      </c>
    </row>
    <row r="538" spans="1:5">
      <c r="A538">
        <f>YEAR(B538)</f>
        <v/>
      </c>
      <c r="B538">
        <f>'Input EIA Imports Petroleum'!A537</f>
        <v/>
      </c>
      <c r="C538">
        <f>'Input EIA Imports Petroleum'!K537</f>
        <v/>
      </c>
      <c r="D538">
        <f>'Input EIA Imports Petroleum'!L537</f>
        <v/>
      </c>
      <c r="E538">
        <f>VLOOKUP('Input EIA Imports Petroleum'!$E537,'EIA Petroleum Classification'!$A:$B,2,FALSE)</f>
        <v/>
      </c>
    </row>
    <row r="539" spans="1:5">
      <c r="A539">
        <f>YEAR(B539)</f>
        <v/>
      </c>
      <c r="B539">
        <f>'Input EIA Imports Petroleum'!A538</f>
        <v/>
      </c>
      <c r="C539">
        <f>'Input EIA Imports Petroleum'!K538</f>
        <v/>
      </c>
      <c r="D539">
        <f>'Input EIA Imports Petroleum'!L538</f>
        <v/>
      </c>
      <c r="E539">
        <f>VLOOKUP('Input EIA Imports Petroleum'!$E538,'EIA Petroleum Classification'!$A:$B,2,FALSE)</f>
        <v/>
      </c>
    </row>
    <row r="540" spans="1:5">
      <c r="A540">
        <f>YEAR(B540)</f>
        <v/>
      </c>
      <c r="B540">
        <f>'Input EIA Imports Petroleum'!A539</f>
        <v/>
      </c>
      <c r="C540">
        <f>'Input EIA Imports Petroleum'!K539</f>
        <v/>
      </c>
      <c r="D540">
        <f>'Input EIA Imports Petroleum'!L539</f>
        <v/>
      </c>
      <c r="E540">
        <f>VLOOKUP('Input EIA Imports Petroleum'!$E539,'EIA Petroleum Classification'!$A:$B,2,FALSE)</f>
        <v/>
      </c>
    </row>
    <row r="541" spans="1:5">
      <c r="A541">
        <f>YEAR(B541)</f>
        <v/>
      </c>
      <c r="B541">
        <f>'Input EIA Imports Petroleum'!A540</f>
        <v/>
      </c>
      <c r="C541">
        <f>'Input EIA Imports Petroleum'!K540</f>
        <v/>
      </c>
      <c r="D541">
        <f>'Input EIA Imports Petroleum'!L540</f>
        <v/>
      </c>
      <c r="E541">
        <f>VLOOKUP('Input EIA Imports Petroleum'!$E540,'EIA Petroleum Classification'!$A:$B,2,FALSE)</f>
        <v/>
      </c>
    </row>
    <row r="542" spans="1:5">
      <c r="A542">
        <f>YEAR(B542)</f>
        <v/>
      </c>
      <c r="B542">
        <f>'Input EIA Imports Petroleum'!A541</f>
        <v/>
      </c>
      <c r="C542">
        <f>'Input EIA Imports Petroleum'!K541</f>
        <v/>
      </c>
      <c r="D542">
        <f>'Input EIA Imports Petroleum'!L541</f>
        <v/>
      </c>
      <c r="E542">
        <f>VLOOKUP('Input EIA Imports Petroleum'!$E541,'EIA Petroleum Classification'!$A:$B,2,FALSE)</f>
        <v/>
      </c>
    </row>
    <row r="543" spans="1:5">
      <c r="A543">
        <f>YEAR(B543)</f>
        <v/>
      </c>
      <c r="B543">
        <f>'Input EIA Imports Petroleum'!A542</f>
        <v/>
      </c>
      <c r="C543">
        <f>'Input EIA Imports Petroleum'!K542</f>
        <v/>
      </c>
      <c r="D543">
        <f>'Input EIA Imports Petroleum'!L542</f>
        <v/>
      </c>
      <c r="E543">
        <f>VLOOKUP('Input EIA Imports Petroleum'!$E542,'EIA Petroleum Classification'!$A:$B,2,FALSE)</f>
        <v/>
      </c>
    </row>
    <row r="544" spans="1:5">
      <c r="A544">
        <f>YEAR(B544)</f>
        <v/>
      </c>
      <c r="B544">
        <f>'Input EIA Imports Petroleum'!A543</f>
        <v/>
      </c>
      <c r="C544">
        <f>'Input EIA Imports Petroleum'!K543</f>
        <v/>
      </c>
      <c r="D544">
        <f>'Input EIA Imports Petroleum'!L543</f>
        <v/>
      </c>
      <c r="E544">
        <f>VLOOKUP('Input EIA Imports Petroleum'!$E543,'EIA Petroleum Classification'!$A:$B,2,FALSE)</f>
        <v/>
      </c>
    </row>
    <row r="545" spans="1:5">
      <c r="A545">
        <f>YEAR(B545)</f>
        <v/>
      </c>
      <c r="B545">
        <f>'Input EIA Imports Petroleum'!A544</f>
        <v/>
      </c>
      <c r="C545">
        <f>'Input EIA Imports Petroleum'!K544</f>
        <v/>
      </c>
      <c r="D545">
        <f>'Input EIA Imports Petroleum'!L544</f>
        <v/>
      </c>
      <c r="E545">
        <f>VLOOKUP('Input EIA Imports Petroleum'!$E544,'EIA Petroleum Classification'!$A:$B,2,FALSE)</f>
        <v/>
      </c>
    </row>
    <row r="546" spans="1:5">
      <c r="A546">
        <f>YEAR(B546)</f>
        <v/>
      </c>
      <c r="B546">
        <f>'Input EIA Imports Petroleum'!A545</f>
        <v/>
      </c>
      <c r="C546">
        <f>'Input EIA Imports Petroleum'!K545</f>
        <v/>
      </c>
      <c r="D546">
        <f>'Input EIA Imports Petroleum'!L545</f>
        <v/>
      </c>
      <c r="E546">
        <f>VLOOKUP('Input EIA Imports Petroleum'!$E545,'EIA Petroleum Classification'!$A:$B,2,FALSE)</f>
        <v/>
      </c>
    </row>
    <row r="547" spans="1:5">
      <c r="A547">
        <f>YEAR(B547)</f>
        <v/>
      </c>
      <c r="B547">
        <f>'Input EIA Imports Petroleum'!A546</f>
        <v/>
      </c>
      <c r="C547">
        <f>'Input EIA Imports Petroleum'!K546</f>
        <v/>
      </c>
      <c r="D547">
        <f>'Input EIA Imports Petroleum'!L546</f>
        <v/>
      </c>
      <c r="E547">
        <f>VLOOKUP('Input EIA Imports Petroleum'!$E546,'EIA Petroleum Classification'!$A:$B,2,FALSE)</f>
        <v/>
      </c>
    </row>
    <row r="548" spans="1:5">
      <c r="A548">
        <f>YEAR(B548)</f>
        <v/>
      </c>
      <c r="B548">
        <f>'Input EIA Imports Petroleum'!A547</f>
        <v/>
      </c>
      <c r="C548">
        <f>'Input EIA Imports Petroleum'!K547</f>
        <v/>
      </c>
      <c r="D548">
        <f>'Input EIA Imports Petroleum'!L547</f>
        <v/>
      </c>
      <c r="E548">
        <f>VLOOKUP('Input EIA Imports Petroleum'!$E547,'EIA Petroleum Classification'!$A:$B,2,FALSE)</f>
        <v/>
      </c>
    </row>
    <row r="549" spans="1:5">
      <c r="A549">
        <f>YEAR(B549)</f>
        <v/>
      </c>
      <c r="B549">
        <f>'Input EIA Imports Petroleum'!A548</f>
        <v/>
      </c>
      <c r="C549">
        <f>'Input EIA Imports Petroleum'!K548</f>
        <v/>
      </c>
      <c r="D549">
        <f>'Input EIA Imports Petroleum'!L548</f>
        <v/>
      </c>
      <c r="E549">
        <f>VLOOKUP('Input EIA Imports Petroleum'!$E548,'EIA Petroleum Classification'!$A:$B,2,FALSE)</f>
        <v/>
      </c>
    </row>
    <row r="550" spans="1:5">
      <c r="A550">
        <f>YEAR(B550)</f>
        <v/>
      </c>
      <c r="B550">
        <f>'Input EIA Imports Petroleum'!A549</f>
        <v/>
      </c>
      <c r="C550">
        <f>'Input EIA Imports Petroleum'!K549</f>
        <v/>
      </c>
      <c r="D550">
        <f>'Input EIA Imports Petroleum'!L549</f>
        <v/>
      </c>
      <c r="E550">
        <f>VLOOKUP('Input EIA Imports Petroleum'!$E549,'EIA Petroleum Classification'!$A:$B,2,FALSE)</f>
        <v/>
      </c>
    </row>
    <row r="551" spans="1:5">
      <c r="A551">
        <f>YEAR(B551)</f>
        <v/>
      </c>
      <c r="B551">
        <f>'Input EIA Imports Petroleum'!A550</f>
        <v/>
      </c>
      <c r="C551">
        <f>'Input EIA Imports Petroleum'!K550</f>
        <v/>
      </c>
      <c r="D551">
        <f>'Input EIA Imports Petroleum'!L550</f>
        <v/>
      </c>
      <c r="E551">
        <f>VLOOKUP('Input EIA Imports Petroleum'!$E550,'EIA Petroleum Classification'!$A:$B,2,FALSE)</f>
        <v/>
      </c>
    </row>
    <row r="552" spans="1:5">
      <c r="A552">
        <f>YEAR(B552)</f>
        <v/>
      </c>
      <c r="B552">
        <f>'Input EIA Imports Petroleum'!A551</f>
        <v/>
      </c>
      <c r="C552">
        <f>'Input EIA Imports Petroleum'!K551</f>
        <v/>
      </c>
      <c r="D552">
        <f>'Input EIA Imports Petroleum'!L551</f>
        <v/>
      </c>
      <c r="E552">
        <f>VLOOKUP('Input EIA Imports Petroleum'!$E551,'EIA Petroleum Classification'!$A:$B,2,FALSE)</f>
        <v/>
      </c>
    </row>
    <row r="553" spans="1:5">
      <c r="A553">
        <f>YEAR(B553)</f>
        <v/>
      </c>
      <c r="B553">
        <f>'Input EIA Imports Petroleum'!A552</f>
        <v/>
      </c>
      <c r="C553">
        <f>'Input EIA Imports Petroleum'!K552</f>
        <v/>
      </c>
      <c r="D553">
        <f>'Input EIA Imports Petroleum'!L552</f>
        <v/>
      </c>
      <c r="E553">
        <f>VLOOKUP('Input EIA Imports Petroleum'!$E552,'EIA Petroleum Classification'!$A:$B,2,FALSE)</f>
        <v/>
      </c>
    </row>
    <row r="554" spans="1:5">
      <c r="A554">
        <f>YEAR(B554)</f>
        <v/>
      </c>
      <c r="B554">
        <f>'Input EIA Imports Petroleum'!A553</f>
        <v/>
      </c>
      <c r="C554">
        <f>'Input EIA Imports Petroleum'!K553</f>
        <v/>
      </c>
      <c r="D554">
        <f>'Input EIA Imports Petroleum'!L553</f>
        <v/>
      </c>
      <c r="E554">
        <f>VLOOKUP('Input EIA Imports Petroleum'!$E553,'EIA Petroleum Classification'!$A:$B,2,FALSE)</f>
        <v/>
      </c>
    </row>
    <row r="555" spans="1:5">
      <c r="A555">
        <f>YEAR(B555)</f>
        <v/>
      </c>
      <c r="B555">
        <f>'Input EIA Imports Petroleum'!A554</f>
        <v/>
      </c>
      <c r="C555">
        <f>'Input EIA Imports Petroleum'!K554</f>
        <v/>
      </c>
      <c r="D555">
        <f>'Input EIA Imports Petroleum'!L554</f>
        <v/>
      </c>
      <c r="E555">
        <f>VLOOKUP('Input EIA Imports Petroleum'!$E554,'EIA Petroleum Classification'!$A:$B,2,FALSE)</f>
        <v/>
      </c>
    </row>
    <row r="556" spans="1:5">
      <c r="A556">
        <f>YEAR(B556)</f>
        <v/>
      </c>
      <c r="B556">
        <f>'Input EIA Imports Petroleum'!A555</f>
        <v/>
      </c>
      <c r="C556">
        <f>'Input EIA Imports Petroleum'!K555</f>
        <v/>
      </c>
      <c r="D556">
        <f>'Input EIA Imports Petroleum'!L555</f>
        <v/>
      </c>
      <c r="E556">
        <f>VLOOKUP('Input EIA Imports Petroleum'!$E555,'EIA Petroleum Classification'!$A:$B,2,FALSE)</f>
        <v/>
      </c>
    </row>
    <row r="557" spans="1:5">
      <c r="A557">
        <f>YEAR(B557)</f>
        <v/>
      </c>
      <c r="B557">
        <f>'Input EIA Imports Petroleum'!A556</f>
        <v/>
      </c>
      <c r="C557">
        <f>'Input EIA Imports Petroleum'!K556</f>
        <v/>
      </c>
      <c r="D557">
        <f>'Input EIA Imports Petroleum'!L556</f>
        <v/>
      </c>
      <c r="E557">
        <f>VLOOKUP('Input EIA Imports Petroleum'!$E556,'EIA Petroleum Classification'!$A:$B,2,FALSE)</f>
        <v/>
      </c>
    </row>
    <row r="558" spans="1:5">
      <c r="A558">
        <f>YEAR(B558)</f>
        <v/>
      </c>
      <c r="B558">
        <f>'Input EIA Imports Petroleum'!A557</f>
        <v/>
      </c>
      <c r="C558">
        <f>'Input EIA Imports Petroleum'!K557</f>
        <v/>
      </c>
      <c r="D558">
        <f>'Input EIA Imports Petroleum'!L557</f>
        <v/>
      </c>
      <c r="E558">
        <f>VLOOKUP('Input EIA Imports Petroleum'!$E557,'EIA Petroleum Classification'!$A:$B,2,FALSE)</f>
        <v/>
      </c>
    </row>
    <row r="559" spans="1:5">
      <c r="A559">
        <f>YEAR(B559)</f>
        <v/>
      </c>
      <c r="B559">
        <f>'Input EIA Imports Petroleum'!A558</f>
        <v/>
      </c>
      <c r="C559">
        <f>'Input EIA Imports Petroleum'!K558</f>
        <v/>
      </c>
      <c r="D559">
        <f>'Input EIA Imports Petroleum'!L558</f>
        <v/>
      </c>
      <c r="E559">
        <f>VLOOKUP('Input EIA Imports Petroleum'!$E558,'EIA Petroleum Classification'!$A:$B,2,FALSE)</f>
        <v/>
      </c>
    </row>
    <row r="560" spans="1:5">
      <c r="A560">
        <f>YEAR(B560)</f>
        <v/>
      </c>
      <c r="B560">
        <f>'Input EIA Imports Petroleum'!A559</f>
        <v/>
      </c>
      <c r="C560">
        <f>'Input EIA Imports Petroleum'!K559</f>
        <v/>
      </c>
      <c r="D560">
        <f>'Input EIA Imports Petroleum'!L559</f>
        <v/>
      </c>
      <c r="E560">
        <f>VLOOKUP('Input EIA Imports Petroleum'!$E559,'EIA Petroleum Classification'!$A:$B,2,FALSE)</f>
        <v/>
      </c>
    </row>
    <row r="561" spans="1:5">
      <c r="A561">
        <f>YEAR(B561)</f>
        <v/>
      </c>
      <c r="B561">
        <f>'Input EIA Imports Petroleum'!A560</f>
        <v/>
      </c>
      <c r="C561">
        <f>'Input EIA Imports Petroleum'!K560</f>
        <v/>
      </c>
      <c r="D561">
        <f>'Input EIA Imports Petroleum'!L560</f>
        <v/>
      </c>
      <c r="E561">
        <f>VLOOKUP('Input EIA Imports Petroleum'!$E560,'EIA Petroleum Classification'!$A:$B,2,FALSE)</f>
        <v/>
      </c>
    </row>
    <row r="562" spans="1:5">
      <c r="A562">
        <f>YEAR(B562)</f>
        <v/>
      </c>
      <c r="B562">
        <f>'Input EIA Imports Petroleum'!A561</f>
        <v/>
      </c>
      <c r="C562">
        <f>'Input EIA Imports Petroleum'!K561</f>
        <v/>
      </c>
      <c r="D562">
        <f>'Input EIA Imports Petroleum'!L561</f>
        <v/>
      </c>
      <c r="E562">
        <f>VLOOKUP('Input EIA Imports Petroleum'!$E561,'EIA Petroleum Classification'!$A:$B,2,FALSE)</f>
        <v/>
      </c>
    </row>
    <row r="563" spans="1:5">
      <c r="A563">
        <f>YEAR(B563)</f>
        <v/>
      </c>
      <c r="B563">
        <f>'Input EIA Imports Petroleum'!A562</f>
        <v/>
      </c>
      <c r="C563">
        <f>'Input EIA Imports Petroleum'!K562</f>
        <v/>
      </c>
      <c r="D563">
        <f>'Input EIA Imports Petroleum'!L562</f>
        <v/>
      </c>
      <c r="E563">
        <f>VLOOKUP('Input EIA Imports Petroleum'!$E562,'EIA Petroleum Classification'!$A:$B,2,FALSE)</f>
        <v/>
      </c>
    </row>
    <row r="564" spans="1:5">
      <c r="A564">
        <f>YEAR(B564)</f>
        <v/>
      </c>
      <c r="B564">
        <f>'Input EIA Imports Petroleum'!A563</f>
        <v/>
      </c>
      <c r="C564">
        <f>'Input EIA Imports Petroleum'!K563</f>
        <v/>
      </c>
      <c r="D564">
        <f>'Input EIA Imports Petroleum'!L563</f>
        <v/>
      </c>
      <c r="E564">
        <f>VLOOKUP('Input EIA Imports Petroleum'!$E563,'EIA Petroleum Classification'!$A:$B,2,FALSE)</f>
        <v/>
      </c>
    </row>
    <row r="565" spans="1:5">
      <c r="A565">
        <f>YEAR(B565)</f>
        <v/>
      </c>
      <c r="B565">
        <f>'Input EIA Imports Petroleum'!A564</f>
        <v/>
      </c>
      <c r="C565">
        <f>'Input EIA Imports Petroleum'!K564</f>
        <v/>
      </c>
      <c r="D565">
        <f>'Input EIA Imports Petroleum'!L564</f>
        <v/>
      </c>
      <c r="E565">
        <f>VLOOKUP('Input EIA Imports Petroleum'!$E564,'EIA Petroleum Classification'!$A:$B,2,FALSE)</f>
        <v/>
      </c>
    </row>
    <row r="566" spans="1:5">
      <c r="A566">
        <f>YEAR(B566)</f>
        <v/>
      </c>
      <c r="B566">
        <f>'Input EIA Imports Petroleum'!A565</f>
        <v/>
      </c>
      <c r="C566">
        <f>'Input EIA Imports Petroleum'!K565</f>
        <v/>
      </c>
      <c r="D566">
        <f>'Input EIA Imports Petroleum'!L565</f>
        <v/>
      </c>
      <c r="E566">
        <f>VLOOKUP('Input EIA Imports Petroleum'!$E565,'EIA Petroleum Classification'!$A:$B,2,FALSE)</f>
        <v/>
      </c>
    </row>
    <row r="567" spans="1:5">
      <c r="A567">
        <f>YEAR(B567)</f>
        <v/>
      </c>
      <c r="B567">
        <f>'Input EIA Imports Petroleum'!A566</f>
        <v/>
      </c>
      <c r="C567">
        <f>'Input EIA Imports Petroleum'!K566</f>
        <v/>
      </c>
      <c r="D567">
        <f>'Input EIA Imports Petroleum'!L566</f>
        <v/>
      </c>
      <c r="E567">
        <f>VLOOKUP('Input EIA Imports Petroleum'!$E566,'EIA Petroleum Classification'!$A:$B,2,FALSE)</f>
        <v/>
      </c>
    </row>
    <row r="568" spans="1:5">
      <c r="A568">
        <f>YEAR(B568)</f>
        <v/>
      </c>
      <c r="B568">
        <f>'Input EIA Imports Petroleum'!A567</f>
        <v/>
      </c>
      <c r="C568">
        <f>'Input EIA Imports Petroleum'!K567</f>
        <v/>
      </c>
      <c r="D568">
        <f>'Input EIA Imports Petroleum'!L567</f>
        <v/>
      </c>
      <c r="E568">
        <f>VLOOKUP('Input EIA Imports Petroleum'!$E567,'EIA Petroleum Classification'!$A:$B,2,FALSE)</f>
        <v/>
      </c>
    </row>
    <row r="569" spans="1:5">
      <c r="A569">
        <f>YEAR(B569)</f>
        <v/>
      </c>
      <c r="B569">
        <f>'Input EIA Imports Petroleum'!A568</f>
        <v/>
      </c>
      <c r="C569">
        <f>'Input EIA Imports Petroleum'!K568</f>
        <v/>
      </c>
      <c r="D569">
        <f>'Input EIA Imports Petroleum'!L568</f>
        <v/>
      </c>
      <c r="E569">
        <f>VLOOKUP('Input EIA Imports Petroleum'!$E568,'EIA Petroleum Classification'!$A:$B,2,FALSE)</f>
        <v/>
      </c>
    </row>
    <row r="570" spans="1:5">
      <c r="A570">
        <f>YEAR(B570)</f>
        <v/>
      </c>
      <c r="B570">
        <f>'Input EIA Imports Petroleum'!A569</f>
        <v/>
      </c>
      <c r="C570">
        <f>'Input EIA Imports Petroleum'!K569</f>
        <v/>
      </c>
      <c r="D570">
        <f>'Input EIA Imports Petroleum'!L569</f>
        <v/>
      </c>
      <c r="E570">
        <f>VLOOKUP('Input EIA Imports Petroleum'!$E569,'EIA Petroleum Classification'!$A:$B,2,FALSE)</f>
        <v/>
      </c>
    </row>
    <row r="571" spans="1:5">
      <c r="A571">
        <f>YEAR(B571)</f>
        <v/>
      </c>
      <c r="B571">
        <f>'Input EIA Imports Petroleum'!A570</f>
        <v/>
      </c>
      <c r="C571">
        <f>'Input EIA Imports Petroleum'!K570</f>
        <v/>
      </c>
      <c r="D571">
        <f>'Input EIA Imports Petroleum'!L570</f>
        <v/>
      </c>
      <c r="E571">
        <f>VLOOKUP('Input EIA Imports Petroleum'!$E570,'EIA Petroleum Classification'!$A:$B,2,FALSE)</f>
        <v/>
      </c>
    </row>
    <row r="572" spans="1:5">
      <c r="A572">
        <f>YEAR(B572)</f>
        <v/>
      </c>
      <c r="B572">
        <f>'Input EIA Imports Petroleum'!A571</f>
        <v/>
      </c>
      <c r="C572">
        <f>'Input EIA Imports Petroleum'!K571</f>
        <v/>
      </c>
      <c r="D572">
        <f>'Input EIA Imports Petroleum'!L571</f>
        <v/>
      </c>
      <c r="E572">
        <f>VLOOKUP('Input EIA Imports Petroleum'!$E571,'EIA Petroleum Classification'!$A:$B,2,FALSE)</f>
        <v/>
      </c>
    </row>
    <row r="573" spans="1:5">
      <c r="A573">
        <f>YEAR(B573)</f>
        <v/>
      </c>
      <c r="B573">
        <f>'Input EIA Imports Petroleum'!A572</f>
        <v/>
      </c>
      <c r="C573">
        <f>'Input EIA Imports Petroleum'!K572</f>
        <v/>
      </c>
      <c r="D573">
        <f>'Input EIA Imports Petroleum'!L572</f>
        <v/>
      </c>
      <c r="E573">
        <f>VLOOKUP('Input EIA Imports Petroleum'!$E572,'EIA Petroleum Classification'!$A:$B,2,FALSE)</f>
        <v/>
      </c>
    </row>
    <row r="574" spans="1:5">
      <c r="A574">
        <f>YEAR(B574)</f>
        <v/>
      </c>
      <c r="B574">
        <f>'Input EIA Imports Petroleum'!A573</f>
        <v/>
      </c>
      <c r="C574">
        <f>'Input EIA Imports Petroleum'!K573</f>
        <v/>
      </c>
      <c r="D574">
        <f>'Input EIA Imports Petroleum'!L573</f>
        <v/>
      </c>
      <c r="E574">
        <f>VLOOKUP('Input EIA Imports Petroleum'!$E573,'EIA Petroleum Classification'!$A:$B,2,FALSE)</f>
        <v/>
      </c>
    </row>
    <row r="575" spans="1:5">
      <c r="A575">
        <f>YEAR(B575)</f>
        <v/>
      </c>
      <c r="B575">
        <f>'Input EIA Imports Petroleum'!A574</f>
        <v/>
      </c>
      <c r="C575">
        <f>'Input EIA Imports Petroleum'!K574</f>
        <v/>
      </c>
      <c r="D575">
        <f>'Input EIA Imports Petroleum'!L574</f>
        <v/>
      </c>
      <c r="E575">
        <f>VLOOKUP('Input EIA Imports Petroleum'!$E574,'EIA Petroleum Classification'!$A:$B,2,FALSE)</f>
        <v/>
      </c>
    </row>
    <row r="576" spans="1:5">
      <c r="A576">
        <f>YEAR(B576)</f>
        <v/>
      </c>
      <c r="B576">
        <f>'Input EIA Imports Petroleum'!A575</f>
        <v/>
      </c>
      <c r="C576">
        <f>'Input EIA Imports Petroleum'!K575</f>
        <v/>
      </c>
      <c r="D576">
        <f>'Input EIA Imports Petroleum'!L575</f>
        <v/>
      </c>
      <c r="E576">
        <f>VLOOKUP('Input EIA Imports Petroleum'!$E575,'EIA Petroleum Classification'!$A:$B,2,FALSE)</f>
        <v/>
      </c>
    </row>
    <row r="577" spans="1:5">
      <c r="A577">
        <f>YEAR(B577)</f>
        <v/>
      </c>
      <c r="B577">
        <f>'Input EIA Imports Petroleum'!A576</f>
        <v/>
      </c>
      <c r="C577">
        <f>'Input EIA Imports Petroleum'!K576</f>
        <v/>
      </c>
      <c r="D577">
        <f>'Input EIA Imports Petroleum'!L576</f>
        <v/>
      </c>
      <c r="E577">
        <f>VLOOKUP('Input EIA Imports Petroleum'!$E576,'EIA Petroleum Classification'!$A:$B,2,FALSE)</f>
        <v/>
      </c>
    </row>
    <row r="578" spans="1:5">
      <c r="A578">
        <f>YEAR(B578)</f>
        <v/>
      </c>
      <c r="B578">
        <f>'Input EIA Imports Petroleum'!A577</f>
        <v/>
      </c>
      <c r="C578">
        <f>'Input EIA Imports Petroleum'!K577</f>
        <v/>
      </c>
      <c r="D578">
        <f>'Input EIA Imports Petroleum'!L577</f>
        <v/>
      </c>
      <c r="E578">
        <f>VLOOKUP('Input EIA Imports Petroleum'!$E577,'EIA Petroleum Classification'!$A:$B,2,FALSE)</f>
        <v/>
      </c>
    </row>
    <row r="579" spans="1:5">
      <c r="A579">
        <f>YEAR(B579)</f>
        <v/>
      </c>
      <c r="B579">
        <f>'Input EIA Imports Petroleum'!A578</f>
        <v/>
      </c>
      <c r="C579">
        <f>'Input EIA Imports Petroleum'!K578</f>
        <v/>
      </c>
      <c r="D579">
        <f>'Input EIA Imports Petroleum'!L578</f>
        <v/>
      </c>
      <c r="E579">
        <f>VLOOKUP('Input EIA Imports Petroleum'!$E578,'EIA Petroleum Classification'!$A:$B,2,FALSE)</f>
        <v/>
      </c>
    </row>
    <row r="580" spans="1:5">
      <c r="A580">
        <f>YEAR(B580)</f>
        <v/>
      </c>
      <c r="B580">
        <f>'Input EIA Imports Petroleum'!A579</f>
        <v/>
      </c>
      <c r="C580">
        <f>'Input EIA Imports Petroleum'!K579</f>
        <v/>
      </c>
      <c r="D580">
        <f>'Input EIA Imports Petroleum'!L579</f>
        <v/>
      </c>
      <c r="E580">
        <f>VLOOKUP('Input EIA Imports Petroleum'!$E579,'EIA Petroleum Classification'!$A:$B,2,FALSE)</f>
        <v/>
      </c>
    </row>
    <row r="581" spans="1:5">
      <c r="A581">
        <f>YEAR(B581)</f>
        <v/>
      </c>
      <c r="B581">
        <f>'Input EIA Imports Petroleum'!A580</f>
        <v/>
      </c>
      <c r="C581">
        <f>'Input EIA Imports Petroleum'!K580</f>
        <v/>
      </c>
      <c r="D581">
        <f>'Input EIA Imports Petroleum'!L580</f>
        <v/>
      </c>
      <c r="E581">
        <f>VLOOKUP('Input EIA Imports Petroleum'!$E580,'EIA Petroleum Classification'!$A:$B,2,FALSE)</f>
        <v/>
      </c>
    </row>
    <row r="582" spans="1:5">
      <c r="A582">
        <f>YEAR(B582)</f>
        <v/>
      </c>
      <c r="B582">
        <f>'Input EIA Imports Petroleum'!A581</f>
        <v/>
      </c>
      <c r="C582">
        <f>'Input EIA Imports Petroleum'!K581</f>
        <v/>
      </c>
      <c r="D582">
        <f>'Input EIA Imports Petroleum'!L581</f>
        <v/>
      </c>
      <c r="E582">
        <f>VLOOKUP('Input EIA Imports Petroleum'!$E581,'EIA Petroleum Classification'!$A:$B,2,FALSE)</f>
        <v/>
      </c>
    </row>
    <row r="583" spans="1:5">
      <c r="A583">
        <f>YEAR(B583)</f>
        <v/>
      </c>
      <c r="B583">
        <f>'Input EIA Imports Petroleum'!A582</f>
        <v/>
      </c>
      <c r="C583">
        <f>'Input EIA Imports Petroleum'!K582</f>
        <v/>
      </c>
      <c r="D583">
        <f>'Input EIA Imports Petroleum'!L582</f>
        <v/>
      </c>
      <c r="E583">
        <f>VLOOKUP('Input EIA Imports Petroleum'!$E582,'EIA Petroleum Classification'!$A:$B,2,FALSE)</f>
        <v/>
      </c>
    </row>
    <row r="584" spans="1:5">
      <c r="A584">
        <f>YEAR(B584)</f>
        <v/>
      </c>
      <c r="B584">
        <f>'Input EIA Imports Petroleum'!A583</f>
        <v/>
      </c>
      <c r="C584">
        <f>'Input EIA Imports Petroleum'!K583</f>
        <v/>
      </c>
      <c r="D584">
        <f>'Input EIA Imports Petroleum'!L583</f>
        <v/>
      </c>
      <c r="E584">
        <f>VLOOKUP('Input EIA Imports Petroleum'!$E583,'EIA Petroleum Classification'!$A:$B,2,FALSE)</f>
        <v/>
      </c>
    </row>
    <row r="585" spans="1:5">
      <c r="A585">
        <f>YEAR(B585)</f>
        <v/>
      </c>
      <c r="B585">
        <f>'Input EIA Imports Petroleum'!A584</f>
        <v/>
      </c>
      <c r="C585">
        <f>'Input EIA Imports Petroleum'!K584</f>
        <v/>
      </c>
      <c r="D585">
        <f>'Input EIA Imports Petroleum'!L584</f>
        <v/>
      </c>
      <c r="E585">
        <f>VLOOKUP('Input EIA Imports Petroleum'!$E584,'EIA Petroleum Classification'!$A:$B,2,FALSE)</f>
        <v/>
      </c>
    </row>
    <row r="586" spans="1:5">
      <c r="A586">
        <f>YEAR(B586)</f>
        <v/>
      </c>
      <c r="B586">
        <f>'Input EIA Imports Petroleum'!A585</f>
        <v/>
      </c>
      <c r="C586">
        <f>'Input EIA Imports Petroleum'!K585</f>
        <v/>
      </c>
      <c r="D586">
        <f>'Input EIA Imports Petroleum'!L585</f>
        <v/>
      </c>
      <c r="E586">
        <f>VLOOKUP('Input EIA Imports Petroleum'!$E585,'EIA Petroleum Classification'!$A:$B,2,FALSE)</f>
        <v/>
      </c>
    </row>
    <row r="587" spans="1:5">
      <c r="A587">
        <f>YEAR(B587)</f>
        <v/>
      </c>
      <c r="B587">
        <f>'Input EIA Imports Petroleum'!A586</f>
        <v/>
      </c>
      <c r="C587">
        <f>'Input EIA Imports Petroleum'!K586</f>
        <v/>
      </c>
      <c r="D587">
        <f>'Input EIA Imports Petroleum'!L586</f>
        <v/>
      </c>
      <c r="E587">
        <f>VLOOKUP('Input EIA Imports Petroleum'!$E586,'EIA Petroleum Classification'!$A:$B,2,FALSE)</f>
        <v/>
      </c>
    </row>
    <row r="588" spans="1:5">
      <c r="A588">
        <f>YEAR(B588)</f>
        <v/>
      </c>
      <c r="B588">
        <f>'Input EIA Imports Petroleum'!A587</f>
        <v/>
      </c>
      <c r="C588">
        <f>'Input EIA Imports Petroleum'!K587</f>
        <v/>
      </c>
      <c r="D588">
        <f>'Input EIA Imports Petroleum'!L587</f>
        <v/>
      </c>
      <c r="E588">
        <f>VLOOKUP('Input EIA Imports Petroleum'!$E587,'EIA Petroleum Classification'!$A:$B,2,FALSE)</f>
        <v/>
      </c>
    </row>
    <row r="589" spans="1:5">
      <c r="A589">
        <f>YEAR(B589)</f>
        <v/>
      </c>
      <c r="B589">
        <f>'Input EIA Imports Petroleum'!A588</f>
        <v/>
      </c>
      <c r="C589">
        <f>'Input EIA Imports Petroleum'!K588</f>
        <v/>
      </c>
      <c r="D589">
        <f>'Input EIA Imports Petroleum'!L588</f>
        <v/>
      </c>
      <c r="E589">
        <f>VLOOKUP('Input EIA Imports Petroleum'!$E588,'EIA Petroleum Classification'!$A:$B,2,FALSE)</f>
        <v/>
      </c>
    </row>
    <row r="590" spans="1:5">
      <c r="A590">
        <f>YEAR(B590)</f>
        <v/>
      </c>
      <c r="B590">
        <f>'Input EIA Imports Petroleum'!A589</f>
        <v/>
      </c>
      <c r="C590">
        <f>'Input EIA Imports Petroleum'!K589</f>
        <v/>
      </c>
      <c r="D590">
        <f>'Input EIA Imports Petroleum'!L589</f>
        <v/>
      </c>
      <c r="E590">
        <f>VLOOKUP('Input EIA Imports Petroleum'!$E589,'EIA Petroleum Classification'!$A:$B,2,FALSE)</f>
        <v/>
      </c>
    </row>
    <row r="591" spans="1:5">
      <c r="A591">
        <f>YEAR(B591)</f>
        <v/>
      </c>
      <c r="B591">
        <f>'Input EIA Imports Petroleum'!A590</f>
        <v/>
      </c>
      <c r="C591">
        <f>'Input EIA Imports Petroleum'!K590</f>
        <v/>
      </c>
      <c r="D591">
        <f>'Input EIA Imports Petroleum'!L590</f>
        <v/>
      </c>
      <c r="E591">
        <f>VLOOKUP('Input EIA Imports Petroleum'!$E590,'EIA Petroleum Classification'!$A:$B,2,FALSE)</f>
        <v/>
      </c>
    </row>
    <row r="592" spans="1:5">
      <c r="A592">
        <f>YEAR(B592)</f>
        <v/>
      </c>
      <c r="B592">
        <f>'Input EIA Imports Petroleum'!A591</f>
        <v/>
      </c>
      <c r="C592">
        <f>'Input EIA Imports Petroleum'!K591</f>
        <v/>
      </c>
      <c r="D592">
        <f>'Input EIA Imports Petroleum'!L591</f>
        <v/>
      </c>
      <c r="E592">
        <f>VLOOKUP('Input EIA Imports Petroleum'!$E591,'EIA Petroleum Classification'!$A:$B,2,FALSE)</f>
        <v/>
      </c>
    </row>
    <row r="593" spans="1:5">
      <c r="A593">
        <f>YEAR(B593)</f>
        <v/>
      </c>
      <c r="B593">
        <f>'Input EIA Imports Petroleum'!A592</f>
        <v/>
      </c>
      <c r="C593">
        <f>'Input EIA Imports Petroleum'!K592</f>
        <v/>
      </c>
      <c r="D593">
        <f>'Input EIA Imports Petroleum'!L592</f>
        <v/>
      </c>
      <c r="E593">
        <f>VLOOKUP('Input EIA Imports Petroleum'!$E592,'EIA Petroleum Classification'!$A:$B,2,FALSE)</f>
        <v/>
      </c>
    </row>
    <row r="594" spans="1:5">
      <c r="A594">
        <f>YEAR(B594)</f>
        <v/>
      </c>
      <c r="B594">
        <f>'Input EIA Imports Petroleum'!A593</f>
        <v/>
      </c>
      <c r="C594">
        <f>'Input EIA Imports Petroleum'!K593</f>
        <v/>
      </c>
      <c r="D594">
        <f>'Input EIA Imports Petroleum'!L593</f>
        <v/>
      </c>
      <c r="E594">
        <f>VLOOKUP('Input EIA Imports Petroleum'!$E593,'EIA Petroleum Classification'!$A:$B,2,FALSE)</f>
        <v/>
      </c>
    </row>
    <row r="595" spans="1:5">
      <c r="A595">
        <f>YEAR(B595)</f>
        <v/>
      </c>
      <c r="B595">
        <f>'Input EIA Imports Petroleum'!A594</f>
        <v/>
      </c>
      <c r="C595">
        <f>'Input EIA Imports Petroleum'!K594</f>
        <v/>
      </c>
      <c r="D595">
        <f>'Input EIA Imports Petroleum'!L594</f>
        <v/>
      </c>
      <c r="E595">
        <f>VLOOKUP('Input EIA Imports Petroleum'!$E594,'EIA Petroleum Classification'!$A:$B,2,FALSE)</f>
        <v/>
      </c>
    </row>
    <row r="596" spans="1:5">
      <c r="A596">
        <f>YEAR(B596)</f>
        <v/>
      </c>
      <c r="B596">
        <f>'Input EIA Imports Petroleum'!A595</f>
        <v/>
      </c>
      <c r="C596">
        <f>'Input EIA Imports Petroleum'!K595</f>
        <v/>
      </c>
      <c r="D596">
        <f>'Input EIA Imports Petroleum'!L595</f>
        <v/>
      </c>
      <c r="E596">
        <f>VLOOKUP('Input EIA Imports Petroleum'!$E595,'EIA Petroleum Classification'!$A:$B,2,FALSE)</f>
        <v/>
      </c>
    </row>
    <row r="597" spans="1:5">
      <c r="A597">
        <f>YEAR(B597)</f>
        <v/>
      </c>
      <c r="B597">
        <f>'Input EIA Imports Petroleum'!A596</f>
        <v/>
      </c>
      <c r="C597">
        <f>'Input EIA Imports Petroleum'!K596</f>
        <v/>
      </c>
      <c r="D597">
        <f>'Input EIA Imports Petroleum'!L596</f>
        <v/>
      </c>
      <c r="E597">
        <f>VLOOKUP('Input EIA Imports Petroleum'!$E596,'EIA Petroleum Classification'!$A:$B,2,FALSE)</f>
        <v/>
      </c>
    </row>
    <row r="598" spans="1:5">
      <c r="A598">
        <f>YEAR(B598)</f>
        <v/>
      </c>
      <c r="B598">
        <f>'Input EIA Imports Petroleum'!A597</f>
        <v/>
      </c>
      <c r="C598">
        <f>'Input EIA Imports Petroleum'!K597</f>
        <v/>
      </c>
      <c r="D598">
        <f>'Input EIA Imports Petroleum'!L597</f>
        <v/>
      </c>
      <c r="E598">
        <f>VLOOKUP('Input EIA Imports Petroleum'!$E597,'EIA Petroleum Classification'!$A:$B,2,FALSE)</f>
        <v/>
      </c>
    </row>
    <row r="599" spans="1:5">
      <c r="A599">
        <f>YEAR(B599)</f>
        <v/>
      </c>
      <c r="B599">
        <f>'Input EIA Imports Petroleum'!A598</f>
        <v/>
      </c>
      <c r="C599">
        <f>'Input EIA Imports Petroleum'!K598</f>
        <v/>
      </c>
      <c r="D599">
        <f>'Input EIA Imports Petroleum'!L598</f>
        <v/>
      </c>
      <c r="E599">
        <f>VLOOKUP('Input EIA Imports Petroleum'!$E598,'EIA Petroleum Classification'!$A:$B,2,FALSE)</f>
        <v/>
      </c>
    </row>
    <row r="600" spans="1:5">
      <c r="A600">
        <f>YEAR(B600)</f>
        <v/>
      </c>
      <c r="B600">
        <f>'Input EIA Imports Petroleum'!A599</f>
        <v/>
      </c>
      <c r="C600">
        <f>'Input EIA Imports Petroleum'!K599</f>
        <v/>
      </c>
      <c r="D600">
        <f>'Input EIA Imports Petroleum'!L599</f>
        <v/>
      </c>
      <c r="E600">
        <f>VLOOKUP('Input EIA Imports Petroleum'!$E599,'EIA Petroleum Classification'!$A:$B,2,FALSE)</f>
        <v/>
      </c>
    </row>
    <row r="601" spans="1:5">
      <c r="A601">
        <f>YEAR(B601)</f>
        <v/>
      </c>
      <c r="B601">
        <f>'Input EIA Imports Petroleum'!A600</f>
        <v/>
      </c>
      <c r="C601">
        <f>'Input EIA Imports Petroleum'!K600</f>
        <v/>
      </c>
      <c r="D601">
        <f>'Input EIA Imports Petroleum'!L600</f>
        <v/>
      </c>
      <c r="E601">
        <f>VLOOKUP('Input EIA Imports Petroleum'!$E600,'EIA Petroleum Classification'!$A:$B,2,FALSE)</f>
        <v/>
      </c>
    </row>
    <row r="602" spans="1:5">
      <c r="A602">
        <f>YEAR(B602)</f>
        <v/>
      </c>
      <c r="B602">
        <f>'Input EIA Imports Petroleum'!A601</f>
        <v/>
      </c>
      <c r="C602">
        <f>'Input EIA Imports Petroleum'!K601</f>
        <v/>
      </c>
      <c r="D602">
        <f>'Input EIA Imports Petroleum'!L601</f>
        <v/>
      </c>
      <c r="E602">
        <f>VLOOKUP('Input EIA Imports Petroleum'!$E601,'EIA Petroleum Classification'!$A:$B,2,FALSE)</f>
        <v/>
      </c>
    </row>
    <row r="603" spans="1:5">
      <c r="A603">
        <f>YEAR(B603)</f>
        <v/>
      </c>
      <c r="B603">
        <f>'Input EIA Imports Petroleum'!A602</f>
        <v/>
      </c>
      <c r="C603">
        <f>'Input EIA Imports Petroleum'!K602</f>
        <v/>
      </c>
      <c r="D603">
        <f>'Input EIA Imports Petroleum'!L602</f>
        <v/>
      </c>
      <c r="E603">
        <f>VLOOKUP('Input EIA Imports Petroleum'!$E602,'EIA Petroleum Classification'!$A:$B,2,FALSE)</f>
        <v/>
      </c>
    </row>
    <row r="604" spans="1:5">
      <c r="A604">
        <f>YEAR(B604)</f>
        <v/>
      </c>
      <c r="B604">
        <f>'Input EIA Imports Petroleum'!A603</f>
        <v/>
      </c>
      <c r="C604">
        <f>'Input EIA Imports Petroleum'!K603</f>
        <v/>
      </c>
      <c r="D604">
        <f>'Input EIA Imports Petroleum'!L603</f>
        <v/>
      </c>
      <c r="E604">
        <f>VLOOKUP('Input EIA Imports Petroleum'!$E603,'EIA Petroleum Classification'!$A:$B,2,FALSE)</f>
        <v/>
      </c>
    </row>
    <row r="605" spans="1:5">
      <c r="A605">
        <f>YEAR(B605)</f>
        <v/>
      </c>
      <c r="B605">
        <f>'Input EIA Imports Petroleum'!A604</f>
        <v/>
      </c>
      <c r="C605">
        <f>'Input EIA Imports Petroleum'!K604</f>
        <v/>
      </c>
      <c r="D605">
        <f>'Input EIA Imports Petroleum'!L604</f>
        <v/>
      </c>
      <c r="E605">
        <f>VLOOKUP('Input EIA Imports Petroleum'!$E604,'EIA Petroleum Classification'!$A:$B,2,FALSE)</f>
        <v/>
      </c>
    </row>
    <row r="606" spans="1:5">
      <c r="A606">
        <f>YEAR(B606)</f>
        <v/>
      </c>
      <c r="B606">
        <f>'Input EIA Imports Petroleum'!A605</f>
        <v/>
      </c>
      <c r="C606">
        <f>'Input EIA Imports Petroleum'!K605</f>
        <v/>
      </c>
      <c r="D606">
        <f>'Input EIA Imports Petroleum'!L605</f>
        <v/>
      </c>
      <c r="E606">
        <f>VLOOKUP('Input EIA Imports Petroleum'!$E605,'EIA Petroleum Classification'!$A:$B,2,FALSE)</f>
        <v/>
      </c>
    </row>
    <row r="607" spans="1:5">
      <c r="A607">
        <f>YEAR(B607)</f>
        <v/>
      </c>
      <c r="B607">
        <f>'Input EIA Imports Petroleum'!A606</f>
        <v/>
      </c>
      <c r="C607">
        <f>'Input EIA Imports Petroleum'!K606</f>
        <v/>
      </c>
      <c r="D607">
        <f>'Input EIA Imports Petroleum'!L606</f>
        <v/>
      </c>
      <c r="E607">
        <f>VLOOKUP('Input EIA Imports Petroleum'!$E606,'EIA Petroleum Classification'!$A:$B,2,FALSE)</f>
        <v/>
      </c>
    </row>
    <row r="608" spans="1:5">
      <c r="A608">
        <f>YEAR(B608)</f>
        <v/>
      </c>
      <c r="B608">
        <f>'Input EIA Imports Petroleum'!A607</f>
        <v/>
      </c>
      <c r="C608">
        <f>'Input EIA Imports Petroleum'!K607</f>
        <v/>
      </c>
      <c r="D608">
        <f>'Input EIA Imports Petroleum'!L607</f>
        <v/>
      </c>
      <c r="E608">
        <f>VLOOKUP('Input EIA Imports Petroleum'!$E607,'EIA Petroleum Classification'!$A:$B,2,FALSE)</f>
        <v/>
      </c>
    </row>
    <row r="609" spans="1:5">
      <c r="A609">
        <f>YEAR(B609)</f>
        <v/>
      </c>
      <c r="B609">
        <f>'Input EIA Imports Petroleum'!A608</f>
        <v/>
      </c>
      <c r="C609">
        <f>'Input EIA Imports Petroleum'!K608</f>
        <v/>
      </c>
      <c r="D609">
        <f>'Input EIA Imports Petroleum'!L608</f>
        <v/>
      </c>
      <c r="E609">
        <f>VLOOKUP('Input EIA Imports Petroleum'!$E608,'EIA Petroleum Classification'!$A:$B,2,FALSE)</f>
        <v/>
      </c>
    </row>
    <row r="610" spans="1:5">
      <c r="A610">
        <f>YEAR(B610)</f>
        <v/>
      </c>
      <c r="B610">
        <f>'Input EIA Imports Petroleum'!A609</f>
        <v/>
      </c>
      <c r="C610">
        <f>'Input EIA Imports Petroleum'!K609</f>
        <v/>
      </c>
      <c r="D610">
        <f>'Input EIA Imports Petroleum'!L609</f>
        <v/>
      </c>
      <c r="E610">
        <f>VLOOKUP('Input EIA Imports Petroleum'!$E609,'EIA Petroleum Classification'!$A:$B,2,FALSE)</f>
        <v/>
      </c>
    </row>
    <row r="611" spans="1:5">
      <c r="A611">
        <f>YEAR(B611)</f>
        <v/>
      </c>
      <c r="B611">
        <f>'Input EIA Imports Petroleum'!A610</f>
        <v/>
      </c>
      <c r="C611">
        <f>'Input EIA Imports Petroleum'!K610</f>
        <v/>
      </c>
      <c r="D611">
        <f>'Input EIA Imports Petroleum'!L610</f>
        <v/>
      </c>
      <c r="E611">
        <f>VLOOKUP('Input EIA Imports Petroleum'!$E610,'EIA Petroleum Classification'!$A:$B,2,FALSE)</f>
        <v/>
      </c>
    </row>
    <row r="612" spans="1:5">
      <c r="A612">
        <f>YEAR(B612)</f>
        <v/>
      </c>
      <c r="B612">
        <f>'Input EIA Imports Petroleum'!A611</f>
        <v/>
      </c>
      <c r="C612">
        <f>'Input EIA Imports Petroleum'!K611</f>
        <v/>
      </c>
      <c r="D612">
        <f>'Input EIA Imports Petroleum'!L611</f>
        <v/>
      </c>
      <c r="E612">
        <f>VLOOKUP('Input EIA Imports Petroleum'!$E611,'EIA Petroleum Classification'!$A:$B,2,FALSE)</f>
        <v/>
      </c>
    </row>
    <row r="613" spans="1:5">
      <c r="A613">
        <f>YEAR(B613)</f>
        <v/>
      </c>
      <c r="B613">
        <f>'Input EIA Imports Petroleum'!A612</f>
        <v/>
      </c>
      <c r="C613">
        <f>'Input EIA Imports Petroleum'!K612</f>
        <v/>
      </c>
      <c r="D613">
        <f>'Input EIA Imports Petroleum'!L612</f>
        <v/>
      </c>
      <c r="E613">
        <f>VLOOKUP('Input EIA Imports Petroleum'!$E612,'EIA Petroleum Classification'!$A:$B,2,FALSE)</f>
        <v/>
      </c>
    </row>
    <row r="614" spans="1:5">
      <c r="A614">
        <f>YEAR(B614)</f>
        <v/>
      </c>
      <c r="B614">
        <f>'Input EIA Imports Petroleum'!A613</f>
        <v/>
      </c>
      <c r="C614">
        <f>'Input EIA Imports Petroleum'!K613</f>
        <v/>
      </c>
      <c r="D614">
        <f>'Input EIA Imports Petroleum'!L613</f>
        <v/>
      </c>
      <c r="E614">
        <f>VLOOKUP('Input EIA Imports Petroleum'!$E613,'EIA Petroleum Classification'!$A:$B,2,FALSE)</f>
        <v/>
      </c>
    </row>
    <row r="615" spans="1:5">
      <c r="A615">
        <f>YEAR(B615)</f>
        <v/>
      </c>
      <c r="B615">
        <f>'Input EIA Imports Petroleum'!A614</f>
        <v/>
      </c>
      <c r="C615">
        <f>'Input EIA Imports Petroleum'!K614</f>
        <v/>
      </c>
      <c r="D615">
        <f>'Input EIA Imports Petroleum'!L614</f>
        <v/>
      </c>
      <c r="E615">
        <f>VLOOKUP('Input EIA Imports Petroleum'!$E614,'EIA Petroleum Classification'!$A:$B,2,FALSE)</f>
        <v/>
      </c>
    </row>
    <row r="616" spans="1:5">
      <c r="A616">
        <f>YEAR(B616)</f>
        <v/>
      </c>
      <c r="B616">
        <f>'Input EIA Imports Petroleum'!A615</f>
        <v/>
      </c>
      <c r="C616">
        <f>'Input EIA Imports Petroleum'!K615</f>
        <v/>
      </c>
      <c r="D616">
        <f>'Input EIA Imports Petroleum'!L615</f>
        <v/>
      </c>
      <c r="E616">
        <f>VLOOKUP('Input EIA Imports Petroleum'!$E615,'EIA Petroleum Classification'!$A:$B,2,FALSE)</f>
        <v/>
      </c>
    </row>
    <row r="617" spans="1:5">
      <c r="A617">
        <f>YEAR(B617)</f>
        <v/>
      </c>
      <c r="B617">
        <f>'Input EIA Imports Petroleum'!A616</f>
        <v/>
      </c>
      <c r="C617">
        <f>'Input EIA Imports Petroleum'!K616</f>
        <v/>
      </c>
      <c r="D617">
        <f>'Input EIA Imports Petroleum'!L616</f>
        <v/>
      </c>
      <c r="E617">
        <f>VLOOKUP('Input EIA Imports Petroleum'!$E616,'EIA Petroleum Classification'!$A:$B,2,FALSE)</f>
        <v/>
      </c>
    </row>
    <row r="618" spans="1:5">
      <c r="A618">
        <f>YEAR(B618)</f>
        <v/>
      </c>
      <c r="B618">
        <f>'Input EIA Imports Petroleum'!A617</f>
        <v/>
      </c>
      <c r="C618">
        <f>'Input EIA Imports Petroleum'!K617</f>
        <v/>
      </c>
      <c r="D618">
        <f>'Input EIA Imports Petroleum'!L617</f>
        <v/>
      </c>
      <c r="E618">
        <f>VLOOKUP('Input EIA Imports Petroleum'!$E617,'EIA Petroleum Classification'!$A:$B,2,FALSE)</f>
        <v/>
      </c>
    </row>
    <row r="619" spans="1:5">
      <c r="A619">
        <f>YEAR(B619)</f>
        <v/>
      </c>
      <c r="B619">
        <f>'Input EIA Imports Petroleum'!A618</f>
        <v/>
      </c>
      <c r="C619">
        <f>'Input EIA Imports Petroleum'!K618</f>
        <v/>
      </c>
      <c r="D619">
        <f>'Input EIA Imports Petroleum'!L618</f>
        <v/>
      </c>
      <c r="E619">
        <f>VLOOKUP('Input EIA Imports Petroleum'!$E618,'EIA Petroleum Classification'!$A:$B,2,FALSE)</f>
        <v/>
      </c>
    </row>
    <row r="620" spans="1:5">
      <c r="A620">
        <f>YEAR(B620)</f>
        <v/>
      </c>
      <c r="B620">
        <f>'Input EIA Imports Petroleum'!A619</f>
        <v/>
      </c>
      <c r="C620">
        <f>'Input EIA Imports Petroleum'!K619</f>
        <v/>
      </c>
      <c r="D620">
        <f>'Input EIA Imports Petroleum'!L619</f>
        <v/>
      </c>
      <c r="E620">
        <f>VLOOKUP('Input EIA Imports Petroleum'!$E619,'EIA Petroleum Classification'!$A:$B,2,FALSE)</f>
        <v/>
      </c>
    </row>
    <row r="621" spans="1:5">
      <c r="A621">
        <f>YEAR(B621)</f>
        <v/>
      </c>
      <c r="B621">
        <f>'Input EIA Imports Petroleum'!A620</f>
        <v/>
      </c>
      <c r="C621">
        <f>'Input EIA Imports Petroleum'!K620</f>
        <v/>
      </c>
      <c r="D621">
        <f>'Input EIA Imports Petroleum'!L620</f>
        <v/>
      </c>
      <c r="E621">
        <f>VLOOKUP('Input EIA Imports Petroleum'!$E620,'EIA Petroleum Classification'!$A:$B,2,FALSE)</f>
        <v/>
      </c>
    </row>
    <row r="622" spans="1:5">
      <c r="A622">
        <f>YEAR(B622)</f>
        <v/>
      </c>
      <c r="B622">
        <f>'Input EIA Imports Petroleum'!A621</f>
        <v/>
      </c>
      <c r="C622">
        <f>'Input EIA Imports Petroleum'!K621</f>
        <v/>
      </c>
      <c r="D622">
        <f>'Input EIA Imports Petroleum'!L621</f>
        <v/>
      </c>
      <c r="E622">
        <f>VLOOKUP('Input EIA Imports Petroleum'!$E621,'EIA Petroleum Classification'!$A:$B,2,FALSE)</f>
        <v/>
      </c>
    </row>
    <row r="623" spans="1:5">
      <c r="A623">
        <f>YEAR(B623)</f>
        <v/>
      </c>
      <c r="B623">
        <f>'Input EIA Imports Petroleum'!A622</f>
        <v/>
      </c>
      <c r="C623">
        <f>'Input EIA Imports Petroleum'!K622</f>
        <v/>
      </c>
      <c r="D623">
        <f>'Input EIA Imports Petroleum'!L622</f>
        <v/>
      </c>
      <c r="E623">
        <f>VLOOKUP('Input EIA Imports Petroleum'!$E622,'EIA Petroleum Classification'!$A:$B,2,FALSE)</f>
        <v/>
      </c>
    </row>
    <row r="624" spans="1:5">
      <c r="A624">
        <f>YEAR(B624)</f>
        <v/>
      </c>
      <c r="B624">
        <f>'Input EIA Imports Petroleum'!A623</f>
        <v/>
      </c>
      <c r="C624">
        <f>'Input EIA Imports Petroleum'!K623</f>
        <v/>
      </c>
      <c r="D624">
        <f>'Input EIA Imports Petroleum'!L623</f>
        <v/>
      </c>
      <c r="E624">
        <f>VLOOKUP('Input EIA Imports Petroleum'!$E623,'EIA Petroleum Classification'!$A:$B,2,FALSE)</f>
        <v/>
      </c>
    </row>
    <row r="625" spans="1:5">
      <c r="A625">
        <f>YEAR(B625)</f>
        <v/>
      </c>
      <c r="B625">
        <f>'Input EIA Imports Petroleum'!A624</f>
        <v/>
      </c>
      <c r="C625">
        <f>'Input EIA Imports Petroleum'!K624</f>
        <v/>
      </c>
      <c r="D625">
        <f>'Input EIA Imports Petroleum'!L624</f>
        <v/>
      </c>
      <c r="E625">
        <f>VLOOKUP('Input EIA Imports Petroleum'!$E624,'EIA Petroleum Classification'!$A:$B,2,FALSE)</f>
        <v/>
      </c>
    </row>
    <row r="626" spans="1:5">
      <c r="A626">
        <f>YEAR(B626)</f>
        <v/>
      </c>
      <c r="B626">
        <f>'Input EIA Imports Petroleum'!A625</f>
        <v/>
      </c>
      <c r="C626">
        <f>'Input EIA Imports Petroleum'!K625</f>
        <v/>
      </c>
      <c r="D626">
        <f>'Input EIA Imports Petroleum'!L625</f>
        <v/>
      </c>
      <c r="E626">
        <f>VLOOKUP('Input EIA Imports Petroleum'!$E625,'EIA Petroleum Classification'!$A:$B,2,FALSE)</f>
        <v/>
      </c>
    </row>
    <row r="627" spans="1:5">
      <c r="A627">
        <f>YEAR(B627)</f>
        <v/>
      </c>
      <c r="B627">
        <f>'Input EIA Imports Petroleum'!A626</f>
        <v/>
      </c>
      <c r="C627">
        <f>'Input EIA Imports Petroleum'!K626</f>
        <v/>
      </c>
      <c r="D627">
        <f>'Input EIA Imports Petroleum'!L626</f>
        <v/>
      </c>
      <c r="E627">
        <f>VLOOKUP('Input EIA Imports Petroleum'!$E626,'EIA Petroleum Classification'!$A:$B,2,FALSE)</f>
        <v/>
      </c>
    </row>
    <row r="628" spans="1:5">
      <c r="A628">
        <f>YEAR(B628)</f>
        <v/>
      </c>
      <c r="B628">
        <f>'Input EIA Imports Petroleum'!A627</f>
        <v/>
      </c>
      <c r="C628">
        <f>'Input EIA Imports Petroleum'!K627</f>
        <v/>
      </c>
      <c r="D628">
        <f>'Input EIA Imports Petroleum'!L627</f>
        <v/>
      </c>
      <c r="E628">
        <f>VLOOKUP('Input EIA Imports Petroleum'!$E627,'EIA Petroleum Classification'!$A:$B,2,FALSE)</f>
        <v/>
      </c>
    </row>
    <row r="629" spans="1:5">
      <c r="A629">
        <f>YEAR(B629)</f>
        <v/>
      </c>
      <c r="B629">
        <f>'Input EIA Imports Petroleum'!A628</f>
        <v/>
      </c>
      <c r="C629">
        <f>'Input EIA Imports Petroleum'!K628</f>
        <v/>
      </c>
      <c r="D629">
        <f>'Input EIA Imports Petroleum'!L628</f>
        <v/>
      </c>
      <c r="E629">
        <f>VLOOKUP('Input EIA Imports Petroleum'!$E628,'EIA Petroleum Classification'!$A:$B,2,FALSE)</f>
        <v/>
      </c>
    </row>
    <row r="630" spans="1:5">
      <c r="A630">
        <f>YEAR(B630)</f>
        <v/>
      </c>
      <c r="B630">
        <f>'Input EIA Imports Petroleum'!A629</f>
        <v/>
      </c>
      <c r="C630">
        <f>'Input EIA Imports Petroleum'!K629</f>
        <v/>
      </c>
      <c r="D630">
        <f>'Input EIA Imports Petroleum'!L629</f>
        <v/>
      </c>
      <c r="E630">
        <f>VLOOKUP('Input EIA Imports Petroleum'!$E629,'EIA Petroleum Classification'!$A:$B,2,FALSE)</f>
        <v/>
      </c>
    </row>
    <row r="631" spans="1:5">
      <c r="A631">
        <f>YEAR(B631)</f>
        <v/>
      </c>
      <c r="B631">
        <f>'Input EIA Imports Petroleum'!A630</f>
        <v/>
      </c>
      <c r="C631">
        <f>'Input EIA Imports Petroleum'!K630</f>
        <v/>
      </c>
      <c r="D631">
        <f>'Input EIA Imports Petroleum'!L630</f>
        <v/>
      </c>
      <c r="E631">
        <f>VLOOKUP('Input EIA Imports Petroleum'!$E630,'EIA Petroleum Classification'!$A:$B,2,FALSE)</f>
        <v/>
      </c>
    </row>
    <row r="632" spans="1:5">
      <c r="A632">
        <f>YEAR(B632)</f>
        <v/>
      </c>
      <c r="B632">
        <f>'Input EIA Imports Petroleum'!A631</f>
        <v/>
      </c>
      <c r="C632">
        <f>'Input EIA Imports Petroleum'!K631</f>
        <v/>
      </c>
      <c r="D632">
        <f>'Input EIA Imports Petroleum'!L631</f>
        <v/>
      </c>
      <c r="E632">
        <f>VLOOKUP('Input EIA Imports Petroleum'!$E631,'EIA Petroleum Classification'!$A:$B,2,FALSE)</f>
        <v/>
      </c>
    </row>
    <row r="633" spans="1:5">
      <c r="A633">
        <f>YEAR(B633)</f>
        <v/>
      </c>
      <c r="B633">
        <f>'Input EIA Imports Petroleum'!A632</f>
        <v/>
      </c>
      <c r="C633">
        <f>'Input EIA Imports Petroleum'!K632</f>
        <v/>
      </c>
      <c r="D633">
        <f>'Input EIA Imports Petroleum'!L632</f>
        <v/>
      </c>
      <c r="E633">
        <f>VLOOKUP('Input EIA Imports Petroleum'!$E632,'EIA Petroleum Classification'!$A:$B,2,FALSE)</f>
        <v/>
      </c>
    </row>
    <row r="634" spans="1:5">
      <c r="A634">
        <f>YEAR(B634)</f>
        <v/>
      </c>
      <c r="B634">
        <f>'Input EIA Imports Petroleum'!A633</f>
        <v/>
      </c>
      <c r="C634">
        <f>'Input EIA Imports Petroleum'!K633</f>
        <v/>
      </c>
      <c r="D634">
        <f>'Input EIA Imports Petroleum'!L633</f>
        <v/>
      </c>
      <c r="E634">
        <f>VLOOKUP('Input EIA Imports Petroleum'!$E633,'EIA Petroleum Classification'!$A:$B,2,FALSE)</f>
        <v/>
      </c>
    </row>
    <row r="635" spans="1:5">
      <c r="A635">
        <f>YEAR(B635)</f>
        <v/>
      </c>
      <c r="B635">
        <f>'Input EIA Imports Petroleum'!A634</f>
        <v/>
      </c>
      <c r="C635">
        <f>'Input EIA Imports Petroleum'!K634</f>
        <v/>
      </c>
      <c r="D635">
        <f>'Input EIA Imports Petroleum'!L634</f>
        <v/>
      </c>
      <c r="E635">
        <f>VLOOKUP('Input EIA Imports Petroleum'!$E634,'EIA Petroleum Classification'!$A:$B,2,FALSE)</f>
        <v/>
      </c>
    </row>
    <row r="636" spans="1:5">
      <c r="A636">
        <f>YEAR(B636)</f>
        <v/>
      </c>
      <c r="B636">
        <f>'Input EIA Imports Petroleum'!A635</f>
        <v/>
      </c>
      <c r="C636">
        <f>'Input EIA Imports Petroleum'!K635</f>
        <v/>
      </c>
      <c r="D636">
        <f>'Input EIA Imports Petroleum'!L635</f>
        <v/>
      </c>
      <c r="E636">
        <f>VLOOKUP('Input EIA Imports Petroleum'!$E635,'EIA Petroleum Classification'!$A:$B,2,FALSE)</f>
        <v/>
      </c>
    </row>
    <row r="637" spans="1:5">
      <c r="A637">
        <f>YEAR(B637)</f>
        <v/>
      </c>
      <c r="B637">
        <f>'Input EIA Imports Petroleum'!A636</f>
        <v/>
      </c>
      <c r="C637">
        <f>'Input EIA Imports Petroleum'!K636</f>
        <v/>
      </c>
      <c r="D637">
        <f>'Input EIA Imports Petroleum'!L636</f>
        <v/>
      </c>
      <c r="E637">
        <f>VLOOKUP('Input EIA Imports Petroleum'!$E636,'EIA Petroleum Classification'!$A:$B,2,FALSE)</f>
        <v/>
      </c>
    </row>
    <row r="638" spans="1:5">
      <c r="A638">
        <f>YEAR(B638)</f>
        <v/>
      </c>
      <c r="B638">
        <f>'Input EIA Imports Petroleum'!A637</f>
        <v/>
      </c>
      <c r="C638">
        <f>'Input EIA Imports Petroleum'!K637</f>
        <v/>
      </c>
      <c r="D638">
        <f>'Input EIA Imports Petroleum'!L637</f>
        <v/>
      </c>
      <c r="E638">
        <f>VLOOKUP('Input EIA Imports Petroleum'!$E637,'EIA Petroleum Classification'!$A:$B,2,FALSE)</f>
        <v/>
      </c>
    </row>
    <row r="639" spans="1:5">
      <c r="A639">
        <f>YEAR(B639)</f>
        <v/>
      </c>
      <c r="B639">
        <f>'Input EIA Imports Petroleum'!A638</f>
        <v/>
      </c>
      <c r="C639">
        <f>'Input EIA Imports Petroleum'!K638</f>
        <v/>
      </c>
      <c r="D639">
        <f>'Input EIA Imports Petroleum'!L638</f>
        <v/>
      </c>
      <c r="E639">
        <f>VLOOKUP('Input EIA Imports Petroleum'!$E638,'EIA Petroleum Classification'!$A:$B,2,FALSE)</f>
        <v/>
      </c>
    </row>
    <row r="640" spans="1:5">
      <c r="A640">
        <f>YEAR(B640)</f>
        <v/>
      </c>
      <c r="B640">
        <f>'Input EIA Imports Petroleum'!A639</f>
        <v/>
      </c>
      <c r="C640">
        <f>'Input EIA Imports Petroleum'!K639</f>
        <v/>
      </c>
      <c r="D640">
        <f>'Input EIA Imports Petroleum'!L639</f>
        <v/>
      </c>
      <c r="E640">
        <f>VLOOKUP('Input EIA Imports Petroleum'!$E639,'EIA Petroleum Classification'!$A:$B,2,FALSE)</f>
        <v/>
      </c>
    </row>
    <row r="641" spans="1:5">
      <c r="A641">
        <f>YEAR(B641)</f>
        <v/>
      </c>
      <c r="B641">
        <f>'Input EIA Imports Petroleum'!A640</f>
        <v/>
      </c>
      <c r="C641">
        <f>'Input EIA Imports Petroleum'!K640</f>
        <v/>
      </c>
      <c r="D641">
        <f>'Input EIA Imports Petroleum'!L640</f>
        <v/>
      </c>
      <c r="E641">
        <f>VLOOKUP('Input EIA Imports Petroleum'!$E640,'EIA Petroleum Classification'!$A:$B,2,FALSE)</f>
        <v/>
      </c>
    </row>
    <row r="642" spans="1:5">
      <c r="A642">
        <f>YEAR(B642)</f>
        <v/>
      </c>
      <c r="B642">
        <f>'Input EIA Imports Petroleum'!A641</f>
        <v/>
      </c>
      <c r="C642">
        <f>'Input EIA Imports Petroleum'!K641</f>
        <v/>
      </c>
      <c r="D642">
        <f>'Input EIA Imports Petroleum'!L641</f>
        <v/>
      </c>
      <c r="E642">
        <f>VLOOKUP('Input EIA Imports Petroleum'!$E641,'EIA Petroleum Classification'!$A:$B,2,FALSE)</f>
        <v/>
      </c>
    </row>
    <row r="643" spans="1:5">
      <c r="A643">
        <f>YEAR(B643)</f>
        <v/>
      </c>
      <c r="B643">
        <f>'Input EIA Imports Petroleum'!A642</f>
        <v/>
      </c>
      <c r="C643">
        <f>'Input EIA Imports Petroleum'!K642</f>
        <v/>
      </c>
      <c r="D643">
        <f>'Input EIA Imports Petroleum'!L642</f>
        <v/>
      </c>
      <c r="E643">
        <f>VLOOKUP('Input EIA Imports Petroleum'!$E642,'EIA Petroleum Classification'!$A:$B,2,FALSE)</f>
        <v/>
      </c>
    </row>
    <row r="644" spans="1:5">
      <c r="A644">
        <f>YEAR(B644)</f>
        <v/>
      </c>
      <c r="B644">
        <f>'Input EIA Imports Petroleum'!A643</f>
        <v/>
      </c>
      <c r="C644">
        <f>'Input EIA Imports Petroleum'!K643</f>
        <v/>
      </c>
      <c r="D644">
        <f>'Input EIA Imports Petroleum'!L643</f>
        <v/>
      </c>
      <c r="E644">
        <f>VLOOKUP('Input EIA Imports Petroleum'!$E643,'EIA Petroleum Classification'!$A:$B,2,FALSE)</f>
        <v/>
      </c>
    </row>
    <row r="645" spans="1:5">
      <c r="A645">
        <f>YEAR(B645)</f>
        <v/>
      </c>
      <c r="B645">
        <f>'Input EIA Imports Petroleum'!A644</f>
        <v/>
      </c>
      <c r="C645">
        <f>'Input EIA Imports Petroleum'!K644</f>
        <v/>
      </c>
      <c r="D645">
        <f>'Input EIA Imports Petroleum'!L644</f>
        <v/>
      </c>
      <c r="E645">
        <f>VLOOKUP('Input EIA Imports Petroleum'!$E644,'EIA Petroleum Classification'!$A:$B,2,FALSE)</f>
        <v/>
      </c>
    </row>
    <row r="646" spans="1:5">
      <c r="A646">
        <f>YEAR(B646)</f>
        <v/>
      </c>
      <c r="B646">
        <f>'Input EIA Imports Petroleum'!A645</f>
        <v/>
      </c>
      <c r="C646">
        <f>'Input EIA Imports Petroleum'!K645</f>
        <v/>
      </c>
      <c r="D646">
        <f>'Input EIA Imports Petroleum'!L645</f>
        <v/>
      </c>
      <c r="E646">
        <f>VLOOKUP('Input EIA Imports Petroleum'!$E645,'EIA Petroleum Classification'!$A:$B,2,FALSE)</f>
        <v/>
      </c>
    </row>
    <row r="647" spans="1:5">
      <c r="A647">
        <f>YEAR(B647)</f>
        <v/>
      </c>
      <c r="B647">
        <f>'Input EIA Imports Petroleum'!A646</f>
        <v/>
      </c>
      <c r="C647">
        <f>'Input EIA Imports Petroleum'!K646</f>
        <v/>
      </c>
      <c r="D647">
        <f>'Input EIA Imports Petroleum'!L646</f>
        <v/>
      </c>
      <c r="E647">
        <f>VLOOKUP('Input EIA Imports Petroleum'!$E646,'EIA Petroleum Classification'!$A:$B,2,FALSE)</f>
        <v/>
      </c>
    </row>
    <row r="648" spans="1:5">
      <c r="A648">
        <f>YEAR(B648)</f>
        <v/>
      </c>
      <c r="B648">
        <f>'Input EIA Imports Petroleum'!A647</f>
        <v/>
      </c>
      <c r="C648">
        <f>'Input EIA Imports Petroleum'!K647</f>
        <v/>
      </c>
      <c r="D648">
        <f>'Input EIA Imports Petroleum'!L647</f>
        <v/>
      </c>
      <c r="E648">
        <f>VLOOKUP('Input EIA Imports Petroleum'!$E647,'EIA Petroleum Classification'!$A:$B,2,FALSE)</f>
        <v/>
      </c>
    </row>
    <row r="649" spans="1:5">
      <c r="A649">
        <f>YEAR(B649)</f>
        <v/>
      </c>
      <c r="B649">
        <f>'Input EIA Imports Petroleum'!A648</f>
        <v/>
      </c>
      <c r="C649">
        <f>'Input EIA Imports Petroleum'!K648</f>
        <v/>
      </c>
      <c r="D649">
        <f>'Input EIA Imports Petroleum'!L648</f>
        <v/>
      </c>
      <c r="E649">
        <f>VLOOKUP('Input EIA Imports Petroleum'!$E648,'EIA Petroleum Classification'!$A:$B,2,FALSE)</f>
        <v/>
      </c>
    </row>
    <row r="650" spans="1:5">
      <c r="A650">
        <f>YEAR(B650)</f>
        <v/>
      </c>
      <c r="B650">
        <f>'Input EIA Imports Petroleum'!A649</f>
        <v/>
      </c>
      <c r="C650">
        <f>'Input EIA Imports Petroleum'!K649</f>
        <v/>
      </c>
      <c r="D650">
        <f>'Input EIA Imports Petroleum'!L649</f>
        <v/>
      </c>
      <c r="E650">
        <f>VLOOKUP('Input EIA Imports Petroleum'!$E649,'EIA Petroleum Classification'!$A:$B,2,FALSE)</f>
        <v/>
      </c>
    </row>
    <row r="651" spans="1:5">
      <c r="A651">
        <f>YEAR(B651)</f>
        <v/>
      </c>
      <c r="B651">
        <f>'Input EIA Imports Petroleum'!A650</f>
        <v/>
      </c>
      <c r="C651">
        <f>'Input EIA Imports Petroleum'!K650</f>
        <v/>
      </c>
      <c r="D651">
        <f>'Input EIA Imports Petroleum'!L650</f>
        <v/>
      </c>
      <c r="E651">
        <f>VLOOKUP('Input EIA Imports Petroleum'!$E650,'EIA Petroleum Classification'!$A:$B,2,FALSE)</f>
        <v/>
      </c>
    </row>
    <row r="652" spans="1:5">
      <c r="A652">
        <f>YEAR(B652)</f>
        <v/>
      </c>
      <c r="B652">
        <f>'Input EIA Imports Petroleum'!A651</f>
        <v/>
      </c>
      <c r="C652">
        <f>'Input EIA Imports Petroleum'!K651</f>
        <v/>
      </c>
      <c r="D652">
        <f>'Input EIA Imports Petroleum'!L651</f>
        <v/>
      </c>
      <c r="E652">
        <f>VLOOKUP('Input EIA Imports Petroleum'!$E651,'EIA Petroleum Classification'!$A:$B,2,FALSE)</f>
        <v/>
      </c>
    </row>
    <row r="653" spans="1:5">
      <c r="A653">
        <f>YEAR(B653)</f>
        <v/>
      </c>
      <c r="B653">
        <f>'Input EIA Imports Petroleum'!A652</f>
        <v/>
      </c>
      <c r="C653">
        <f>'Input EIA Imports Petroleum'!K652</f>
        <v/>
      </c>
      <c r="D653">
        <f>'Input EIA Imports Petroleum'!L652</f>
        <v/>
      </c>
      <c r="E653">
        <f>VLOOKUP('Input EIA Imports Petroleum'!$E652,'EIA Petroleum Classification'!$A:$B,2,FALSE)</f>
        <v/>
      </c>
    </row>
    <row r="654" spans="1:5">
      <c r="A654">
        <f>YEAR(B654)</f>
        <v/>
      </c>
      <c r="B654">
        <f>'Input EIA Imports Petroleum'!A653</f>
        <v/>
      </c>
      <c r="C654">
        <f>'Input EIA Imports Petroleum'!K653</f>
        <v/>
      </c>
      <c r="D654">
        <f>'Input EIA Imports Petroleum'!L653</f>
        <v/>
      </c>
      <c r="E654">
        <f>VLOOKUP('Input EIA Imports Petroleum'!$E653,'EIA Petroleum Classification'!$A:$B,2,FALSE)</f>
        <v/>
      </c>
    </row>
    <row r="655" spans="1:5">
      <c r="A655">
        <f>YEAR(B655)</f>
        <v/>
      </c>
      <c r="B655">
        <f>'Input EIA Imports Petroleum'!A654</f>
        <v/>
      </c>
      <c r="C655">
        <f>'Input EIA Imports Petroleum'!K654</f>
        <v/>
      </c>
      <c r="D655">
        <f>'Input EIA Imports Petroleum'!L654</f>
        <v/>
      </c>
      <c r="E655">
        <f>VLOOKUP('Input EIA Imports Petroleum'!$E654,'EIA Petroleum Classification'!$A:$B,2,FALSE)</f>
        <v/>
      </c>
    </row>
    <row r="656" spans="1:5">
      <c r="A656">
        <f>YEAR(B656)</f>
        <v/>
      </c>
      <c r="B656">
        <f>'Input EIA Imports Petroleum'!A655</f>
        <v/>
      </c>
      <c r="C656">
        <f>'Input EIA Imports Petroleum'!K655</f>
        <v/>
      </c>
      <c r="D656">
        <f>'Input EIA Imports Petroleum'!L655</f>
        <v/>
      </c>
      <c r="E656">
        <f>VLOOKUP('Input EIA Imports Petroleum'!$E655,'EIA Petroleum Classification'!$A:$B,2,FALSE)</f>
        <v/>
      </c>
    </row>
    <row r="657" spans="1:5">
      <c r="A657">
        <f>YEAR(B657)</f>
        <v/>
      </c>
      <c r="B657">
        <f>'Input EIA Imports Petroleum'!A656</f>
        <v/>
      </c>
      <c r="C657">
        <f>'Input EIA Imports Petroleum'!K656</f>
        <v/>
      </c>
      <c r="D657">
        <f>'Input EIA Imports Petroleum'!L656</f>
        <v/>
      </c>
      <c r="E657">
        <f>VLOOKUP('Input EIA Imports Petroleum'!$E656,'EIA Petroleum Classification'!$A:$B,2,FALSE)</f>
        <v/>
      </c>
    </row>
    <row r="658" spans="1:5">
      <c r="A658">
        <f>YEAR(B658)</f>
        <v/>
      </c>
      <c r="B658">
        <f>'Input EIA Imports Petroleum'!A657</f>
        <v/>
      </c>
      <c r="C658">
        <f>'Input EIA Imports Petroleum'!K657</f>
        <v/>
      </c>
      <c r="D658">
        <f>'Input EIA Imports Petroleum'!L657</f>
        <v/>
      </c>
      <c r="E658">
        <f>VLOOKUP('Input EIA Imports Petroleum'!$E657,'EIA Petroleum Classification'!$A:$B,2,FALSE)</f>
        <v/>
      </c>
    </row>
    <row r="659" spans="1:5">
      <c r="A659">
        <f>YEAR(B659)</f>
        <v/>
      </c>
      <c r="B659">
        <f>'Input EIA Imports Petroleum'!A658</f>
        <v/>
      </c>
      <c r="C659">
        <f>'Input EIA Imports Petroleum'!K658</f>
        <v/>
      </c>
      <c r="D659">
        <f>'Input EIA Imports Petroleum'!L658</f>
        <v/>
      </c>
      <c r="E659">
        <f>VLOOKUP('Input EIA Imports Petroleum'!$E658,'EIA Petroleum Classification'!$A:$B,2,FALSE)</f>
        <v/>
      </c>
    </row>
    <row r="660" spans="1:5">
      <c r="A660">
        <f>YEAR(B660)</f>
        <v/>
      </c>
      <c r="B660">
        <f>'Input EIA Imports Petroleum'!A659</f>
        <v/>
      </c>
      <c r="C660">
        <f>'Input EIA Imports Petroleum'!K659</f>
        <v/>
      </c>
      <c r="D660">
        <f>'Input EIA Imports Petroleum'!L659</f>
        <v/>
      </c>
      <c r="E660">
        <f>VLOOKUP('Input EIA Imports Petroleum'!$E659,'EIA Petroleum Classification'!$A:$B,2,FALSE)</f>
        <v/>
      </c>
    </row>
    <row r="661" spans="1:5">
      <c r="A661">
        <f>YEAR(B661)</f>
        <v/>
      </c>
      <c r="B661">
        <f>'Input EIA Imports Petroleum'!A660</f>
        <v/>
      </c>
      <c r="C661">
        <f>'Input EIA Imports Petroleum'!K660</f>
        <v/>
      </c>
      <c r="D661">
        <f>'Input EIA Imports Petroleum'!L660</f>
        <v/>
      </c>
      <c r="E661">
        <f>VLOOKUP('Input EIA Imports Petroleum'!$E660,'EIA Petroleum Classification'!$A:$B,2,FALSE)</f>
        <v/>
      </c>
    </row>
    <row r="662" spans="1:5">
      <c r="A662">
        <f>YEAR(B662)</f>
        <v/>
      </c>
      <c r="B662">
        <f>'Input EIA Imports Petroleum'!A661</f>
        <v/>
      </c>
      <c r="C662">
        <f>'Input EIA Imports Petroleum'!K661</f>
        <v/>
      </c>
      <c r="D662">
        <f>'Input EIA Imports Petroleum'!L661</f>
        <v/>
      </c>
      <c r="E662">
        <f>VLOOKUP('Input EIA Imports Petroleum'!$E661,'EIA Petroleum Classification'!$A:$B,2,FALSE)</f>
        <v/>
      </c>
    </row>
    <row r="663" spans="1:5">
      <c r="A663">
        <f>YEAR(B663)</f>
        <v/>
      </c>
      <c r="B663">
        <f>'Input EIA Imports Petroleum'!A662</f>
        <v/>
      </c>
      <c r="C663">
        <f>'Input EIA Imports Petroleum'!K662</f>
        <v/>
      </c>
      <c r="D663">
        <f>'Input EIA Imports Petroleum'!L662</f>
        <v/>
      </c>
      <c r="E663">
        <f>VLOOKUP('Input EIA Imports Petroleum'!$E662,'EIA Petroleum Classification'!$A:$B,2,FALSE)</f>
        <v/>
      </c>
    </row>
    <row r="664" spans="1:5">
      <c r="A664">
        <f>YEAR(B664)</f>
        <v/>
      </c>
      <c r="B664">
        <f>'Input EIA Imports Petroleum'!A663</f>
        <v/>
      </c>
      <c r="C664">
        <f>'Input EIA Imports Petroleum'!K663</f>
        <v/>
      </c>
      <c r="D664">
        <f>'Input EIA Imports Petroleum'!L663</f>
        <v/>
      </c>
      <c r="E664">
        <f>VLOOKUP('Input EIA Imports Petroleum'!$E663,'EIA Petroleum Classification'!$A:$B,2,FALSE)</f>
        <v/>
      </c>
    </row>
    <row r="665" spans="1:5">
      <c r="A665">
        <f>YEAR(B665)</f>
        <v/>
      </c>
      <c r="B665">
        <f>'Input EIA Imports Petroleum'!A664</f>
        <v/>
      </c>
      <c r="C665">
        <f>'Input EIA Imports Petroleum'!K664</f>
        <v/>
      </c>
      <c r="D665">
        <f>'Input EIA Imports Petroleum'!L664</f>
        <v/>
      </c>
      <c r="E665">
        <f>VLOOKUP('Input EIA Imports Petroleum'!$E664,'EIA Petroleum Classification'!$A:$B,2,FALSE)</f>
        <v/>
      </c>
    </row>
    <row r="666" spans="1:5">
      <c r="A666">
        <f>YEAR(B666)</f>
        <v/>
      </c>
      <c r="B666">
        <f>'Input EIA Imports Petroleum'!A665</f>
        <v/>
      </c>
      <c r="C666">
        <f>'Input EIA Imports Petroleum'!K665</f>
        <v/>
      </c>
      <c r="D666">
        <f>'Input EIA Imports Petroleum'!L665</f>
        <v/>
      </c>
      <c r="E666">
        <f>VLOOKUP('Input EIA Imports Petroleum'!$E665,'EIA Petroleum Classification'!$A:$B,2,FALSE)</f>
        <v/>
      </c>
    </row>
    <row r="667" spans="1:5">
      <c r="A667">
        <f>YEAR(B667)</f>
        <v/>
      </c>
      <c r="B667">
        <f>'Input EIA Imports Petroleum'!A666</f>
        <v/>
      </c>
      <c r="C667">
        <f>'Input EIA Imports Petroleum'!K666</f>
        <v/>
      </c>
      <c r="D667">
        <f>'Input EIA Imports Petroleum'!L666</f>
        <v/>
      </c>
      <c r="E667">
        <f>VLOOKUP('Input EIA Imports Petroleum'!$E666,'EIA Petroleum Classification'!$A:$B,2,FALSE)</f>
        <v/>
      </c>
    </row>
    <row r="668" spans="1:5">
      <c r="A668">
        <f>YEAR(B668)</f>
        <v/>
      </c>
      <c r="B668">
        <f>'Input EIA Imports Petroleum'!A667</f>
        <v/>
      </c>
      <c r="C668">
        <f>'Input EIA Imports Petroleum'!K667</f>
        <v/>
      </c>
      <c r="D668">
        <f>'Input EIA Imports Petroleum'!L667</f>
        <v/>
      </c>
      <c r="E668">
        <f>VLOOKUP('Input EIA Imports Petroleum'!$E667,'EIA Petroleum Classification'!$A:$B,2,FALSE)</f>
        <v/>
      </c>
    </row>
    <row r="669" spans="1:5">
      <c r="A669">
        <f>YEAR(B669)</f>
        <v/>
      </c>
      <c r="B669">
        <f>'Input EIA Imports Petroleum'!A668</f>
        <v/>
      </c>
      <c r="C669">
        <f>'Input EIA Imports Petroleum'!K668</f>
        <v/>
      </c>
      <c r="D669">
        <f>'Input EIA Imports Petroleum'!L668</f>
        <v/>
      </c>
      <c r="E669">
        <f>VLOOKUP('Input EIA Imports Petroleum'!$E668,'EIA Petroleum Classification'!$A:$B,2,FALSE)</f>
        <v/>
      </c>
    </row>
    <row r="670" spans="1:5">
      <c r="A670">
        <f>YEAR(B670)</f>
        <v/>
      </c>
      <c r="B670">
        <f>'Input EIA Imports Petroleum'!A669</f>
        <v/>
      </c>
      <c r="C670">
        <f>'Input EIA Imports Petroleum'!K669</f>
        <v/>
      </c>
      <c r="D670">
        <f>'Input EIA Imports Petroleum'!L669</f>
        <v/>
      </c>
      <c r="E670">
        <f>VLOOKUP('Input EIA Imports Petroleum'!$E669,'EIA Petroleum Classification'!$A:$B,2,FALSE)</f>
        <v/>
      </c>
    </row>
    <row r="671" spans="1:5">
      <c r="A671">
        <f>YEAR(B671)</f>
        <v/>
      </c>
      <c r="B671">
        <f>'Input EIA Imports Petroleum'!A670</f>
        <v/>
      </c>
      <c r="C671">
        <f>'Input EIA Imports Petroleum'!K670</f>
        <v/>
      </c>
      <c r="D671">
        <f>'Input EIA Imports Petroleum'!L670</f>
        <v/>
      </c>
      <c r="E671">
        <f>VLOOKUP('Input EIA Imports Petroleum'!$E670,'EIA Petroleum Classification'!$A:$B,2,FALSE)</f>
        <v/>
      </c>
    </row>
    <row r="672" spans="1:5">
      <c r="A672">
        <f>YEAR(B672)</f>
        <v/>
      </c>
      <c r="B672">
        <f>'Input EIA Imports Petroleum'!A671</f>
        <v/>
      </c>
      <c r="C672">
        <f>'Input EIA Imports Petroleum'!K671</f>
        <v/>
      </c>
      <c r="D672">
        <f>'Input EIA Imports Petroleum'!L671</f>
        <v/>
      </c>
      <c r="E672">
        <f>VLOOKUP('Input EIA Imports Petroleum'!$E671,'EIA Petroleum Classification'!$A:$B,2,FALSE)</f>
        <v/>
      </c>
    </row>
    <row r="673" spans="1:5">
      <c r="A673">
        <f>YEAR(B673)</f>
        <v/>
      </c>
      <c r="B673">
        <f>'Input EIA Imports Petroleum'!A672</f>
        <v/>
      </c>
      <c r="C673">
        <f>'Input EIA Imports Petroleum'!K672</f>
        <v/>
      </c>
      <c r="D673">
        <f>'Input EIA Imports Petroleum'!L672</f>
        <v/>
      </c>
      <c r="E673">
        <f>VLOOKUP('Input EIA Imports Petroleum'!$E672,'EIA Petroleum Classification'!$A:$B,2,FALSE)</f>
        <v/>
      </c>
    </row>
    <row r="674" spans="1:5">
      <c r="A674">
        <f>YEAR(B674)</f>
        <v/>
      </c>
      <c r="B674">
        <f>'Input EIA Imports Petroleum'!A673</f>
        <v/>
      </c>
      <c r="C674">
        <f>'Input EIA Imports Petroleum'!K673</f>
        <v/>
      </c>
      <c r="D674">
        <f>'Input EIA Imports Petroleum'!L673</f>
        <v/>
      </c>
      <c r="E674">
        <f>VLOOKUP('Input EIA Imports Petroleum'!$E673,'EIA Petroleum Classification'!$A:$B,2,FALSE)</f>
        <v/>
      </c>
    </row>
    <row r="675" spans="1:5">
      <c r="A675">
        <f>YEAR(B675)</f>
        <v/>
      </c>
      <c r="B675">
        <f>'Input EIA Imports Petroleum'!A674</f>
        <v/>
      </c>
      <c r="C675">
        <f>'Input EIA Imports Petroleum'!K674</f>
        <v/>
      </c>
      <c r="D675">
        <f>'Input EIA Imports Petroleum'!L674</f>
        <v/>
      </c>
      <c r="E675">
        <f>VLOOKUP('Input EIA Imports Petroleum'!$E674,'EIA Petroleum Classification'!$A:$B,2,FALSE)</f>
        <v/>
      </c>
    </row>
    <row r="676" spans="1:5">
      <c r="A676">
        <f>YEAR(B676)</f>
        <v/>
      </c>
      <c r="B676">
        <f>'Input EIA Imports Petroleum'!A675</f>
        <v/>
      </c>
      <c r="C676">
        <f>'Input EIA Imports Petroleum'!K675</f>
        <v/>
      </c>
      <c r="D676">
        <f>'Input EIA Imports Petroleum'!L675</f>
        <v/>
      </c>
      <c r="E676">
        <f>VLOOKUP('Input EIA Imports Petroleum'!$E675,'EIA Petroleum Classification'!$A:$B,2,FALSE)</f>
        <v/>
      </c>
    </row>
    <row r="677" spans="1:5">
      <c r="A677">
        <f>YEAR(B677)</f>
        <v/>
      </c>
      <c r="B677">
        <f>'Input EIA Imports Petroleum'!A676</f>
        <v/>
      </c>
      <c r="C677">
        <f>'Input EIA Imports Petroleum'!K676</f>
        <v/>
      </c>
      <c r="D677">
        <f>'Input EIA Imports Petroleum'!L676</f>
        <v/>
      </c>
      <c r="E677">
        <f>VLOOKUP('Input EIA Imports Petroleum'!$E676,'EIA Petroleum Classification'!$A:$B,2,FALSE)</f>
        <v/>
      </c>
    </row>
    <row r="678" spans="1:5">
      <c r="A678">
        <f>YEAR(B678)</f>
        <v/>
      </c>
      <c r="B678">
        <f>'Input EIA Imports Petroleum'!A677</f>
        <v/>
      </c>
      <c r="C678">
        <f>'Input EIA Imports Petroleum'!K677</f>
        <v/>
      </c>
      <c r="D678">
        <f>'Input EIA Imports Petroleum'!L677</f>
        <v/>
      </c>
      <c r="E678">
        <f>VLOOKUP('Input EIA Imports Petroleum'!$E677,'EIA Petroleum Classification'!$A:$B,2,FALSE)</f>
        <v/>
      </c>
    </row>
    <row r="679" spans="1:5">
      <c r="A679">
        <f>YEAR(B679)</f>
        <v/>
      </c>
      <c r="B679">
        <f>'Input EIA Imports Petroleum'!A678</f>
        <v/>
      </c>
      <c r="C679">
        <f>'Input EIA Imports Petroleum'!K678</f>
        <v/>
      </c>
      <c r="D679">
        <f>'Input EIA Imports Petroleum'!L678</f>
        <v/>
      </c>
      <c r="E679">
        <f>VLOOKUP('Input EIA Imports Petroleum'!$E678,'EIA Petroleum Classification'!$A:$B,2,FALSE)</f>
        <v/>
      </c>
    </row>
    <row r="680" spans="1:5">
      <c r="A680">
        <f>YEAR(B680)</f>
        <v/>
      </c>
      <c r="B680">
        <f>'Input EIA Imports Petroleum'!A679</f>
        <v/>
      </c>
      <c r="C680">
        <f>'Input EIA Imports Petroleum'!K679</f>
        <v/>
      </c>
      <c r="D680">
        <f>'Input EIA Imports Petroleum'!L679</f>
        <v/>
      </c>
      <c r="E680">
        <f>VLOOKUP('Input EIA Imports Petroleum'!$E679,'EIA Petroleum Classification'!$A:$B,2,FALSE)</f>
        <v/>
      </c>
    </row>
    <row r="681" spans="1:5">
      <c r="A681">
        <f>YEAR(B681)</f>
        <v/>
      </c>
      <c r="B681">
        <f>'Input EIA Imports Petroleum'!A680</f>
        <v/>
      </c>
      <c r="C681">
        <f>'Input EIA Imports Petroleum'!K680</f>
        <v/>
      </c>
      <c r="D681">
        <f>'Input EIA Imports Petroleum'!L680</f>
        <v/>
      </c>
      <c r="E681">
        <f>VLOOKUP('Input EIA Imports Petroleum'!$E680,'EIA Petroleum Classification'!$A:$B,2,FALSE)</f>
        <v/>
      </c>
    </row>
    <row r="682" spans="1:5">
      <c r="A682">
        <f>YEAR(B682)</f>
        <v/>
      </c>
      <c r="B682">
        <f>'Input EIA Imports Petroleum'!A681</f>
        <v/>
      </c>
      <c r="C682">
        <f>'Input EIA Imports Petroleum'!K681</f>
        <v/>
      </c>
      <c r="D682">
        <f>'Input EIA Imports Petroleum'!L681</f>
        <v/>
      </c>
      <c r="E682">
        <f>VLOOKUP('Input EIA Imports Petroleum'!$E681,'EIA Petroleum Classification'!$A:$B,2,FALSE)</f>
        <v/>
      </c>
    </row>
    <row r="683" spans="1:5">
      <c r="A683">
        <f>YEAR(B683)</f>
        <v/>
      </c>
      <c r="B683">
        <f>'Input EIA Imports Petroleum'!A682</f>
        <v/>
      </c>
      <c r="C683">
        <f>'Input EIA Imports Petroleum'!K682</f>
        <v/>
      </c>
      <c r="D683">
        <f>'Input EIA Imports Petroleum'!L682</f>
        <v/>
      </c>
      <c r="E683">
        <f>VLOOKUP('Input EIA Imports Petroleum'!$E682,'EIA Petroleum Classification'!$A:$B,2,FALSE)</f>
        <v/>
      </c>
    </row>
    <row r="684" spans="1:5">
      <c r="A684">
        <f>YEAR(B684)</f>
        <v/>
      </c>
      <c r="B684">
        <f>'Input EIA Imports Petroleum'!A683</f>
        <v/>
      </c>
      <c r="C684">
        <f>'Input EIA Imports Petroleum'!K683</f>
        <v/>
      </c>
      <c r="D684">
        <f>'Input EIA Imports Petroleum'!L683</f>
        <v/>
      </c>
      <c r="E684">
        <f>VLOOKUP('Input EIA Imports Petroleum'!$E683,'EIA Petroleum Classification'!$A:$B,2,FALSE)</f>
        <v/>
      </c>
    </row>
    <row r="685" spans="1:5">
      <c r="A685">
        <f>YEAR(B685)</f>
        <v/>
      </c>
      <c r="B685">
        <f>'Input EIA Imports Petroleum'!A684</f>
        <v/>
      </c>
      <c r="C685">
        <f>'Input EIA Imports Petroleum'!K684</f>
        <v/>
      </c>
      <c r="D685">
        <f>'Input EIA Imports Petroleum'!L684</f>
        <v/>
      </c>
      <c r="E685">
        <f>VLOOKUP('Input EIA Imports Petroleum'!$E684,'EIA Petroleum Classification'!$A:$B,2,FALSE)</f>
        <v/>
      </c>
    </row>
    <row r="686" spans="1:5">
      <c r="A686">
        <f>YEAR(B686)</f>
        <v/>
      </c>
      <c r="B686">
        <f>'Input EIA Imports Petroleum'!A685</f>
        <v/>
      </c>
      <c r="C686">
        <f>'Input EIA Imports Petroleum'!K685</f>
        <v/>
      </c>
      <c r="D686">
        <f>'Input EIA Imports Petroleum'!L685</f>
        <v/>
      </c>
      <c r="E686">
        <f>VLOOKUP('Input EIA Imports Petroleum'!$E685,'EIA Petroleum Classification'!$A:$B,2,FALSE)</f>
        <v/>
      </c>
    </row>
    <row r="687" spans="1:5">
      <c r="A687">
        <f>YEAR(B687)</f>
        <v/>
      </c>
      <c r="B687">
        <f>'Input EIA Imports Petroleum'!A686</f>
        <v/>
      </c>
      <c r="C687">
        <f>'Input EIA Imports Petroleum'!K686</f>
        <v/>
      </c>
      <c r="D687">
        <f>'Input EIA Imports Petroleum'!L686</f>
        <v/>
      </c>
      <c r="E687">
        <f>VLOOKUP('Input EIA Imports Petroleum'!$E686,'EIA Petroleum Classification'!$A:$B,2,FALSE)</f>
        <v/>
      </c>
    </row>
    <row r="688" spans="1:5">
      <c r="A688">
        <f>YEAR(B688)</f>
        <v/>
      </c>
      <c r="B688">
        <f>'Input EIA Imports Petroleum'!A687</f>
        <v/>
      </c>
      <c r="C688">
        <f>'Input EIA Imports Petroleum'!K687</f>
        <v/>
      </c>
      <c r="D688">
        <f>'Input EIA Imports Petroleum'!L687</f>
        <v/>
      </c>
      <c r="E688">
        <f>VLOOKUP('Input EIA Imports Petroleum'!$E687,'EIA Petroleum Classification'!$A:$B,2,FALSE)</f>
        <v/>
      </c>
    </row>
    <row r="689" spans="1:5">
      <c r="A689">
        <f>YEAR(B689)</f>
        <v/>
      </c>
      <c r="B689">
        <f>'Input EIA Imports Petroleum'!A688</f>
        <v/>
      </c>
      <c r="C689">
        <f>'Input EIA Imports Petroleum'!K688</f>
        <v/>
      </c>
      <c r="D689">
        <f>'Input EIA Imports Petroleum'!L688</f>
        <v/>
      </c>
      <c r="E689">
        <f>VLOOKUP('Input EIA Imports Petroleum'!$E688,'EIA Petroleum Classification'!$A:$B,2,FALSE)</f>
        <v/>
      </c>
    </row>
    <row r="690" spans="1:5">
      <c r="A690">
        <f>YEAR(B690)</f>
        <v/>
      </c>
      <c r="B690">
        <f>'Input EIA Imports Petroleum'!A689</f>
        <v/>
      </c>
      <c r="C690">
        <f>'Input EIA Imports Petroleum'!K689</f>
        <v/>
      </c>
      <c r="D690">
        <f>'Input EIA Imports Petroleum'!L689</f>
        <v/>
      </c>
      <c r="E690">
        <f>VLOOKUP('Input EIA Imports Petroleum'!$E689,'EIA Petroleum Classification'!$A:$B,2,FALSE)</f>
        <v/>
      </c>
    </row>
    <row r="691" spans="1:5">
      <c r="A691">
        <f>YEAR(B691)</f>
        <v/>
      </c>
      <c r="B691">
        <f>'Input EIA Imports Petroleum'!A690</f>
        <v/>
      </c>
      <c r="C691">
        <f>'Input EIA Imports Petroleum'!K690</f>
        <v/>
      </c>
      <c r="D691">
        <f>'Input EIA Imports Petroleum'!L690</f>
        <v/>
      </c>
      <c r="E691">
        <f>VLOOKUP('Input EIA Imports Petroleum'!$E690,'EIA Petroleum Classification'!$A:$B,2,FALSE)</f>
        <v/>
      </c>
    </row>
    <row r="692" spans="1:5">
      <c r="A692">
        <f>YEAR(B692)</f>
        <v/>
      </c>
      <c r="B692">
        <f>'Input EIA Imports Petroleum'!A691</f>
        <v/>
      </c>
      <c r="C692">
        <f>'Input EIA Imports Petroleum'!K691</f>
        <v/>
      </c>
      <c r="D692">
        <f>'Input EIA Imports Petroleum'!L691</f>
        <v/>
      </c>
      <c r="E692">
        <f>VLOOKUP('Input EIA Imports Petroleum'!$E691,'EIA Petroleum Classification'!$A:$B,2,FALSE)</f>
        <v/>
      </c>
    </row>
    <row r="693" spans="1:5">
      <c r="A693">
        <f>YEAR(B693)</f>
        <v/>
      </c>
      <c r="B693">
        <f>'Input EIA Imports Petroleum'!A692</f>
        <v/>
      </c>
      <c r="C693">
        <f>'Input EIA Imports Petroleum'!K692</f>
        <v/>
      </c>
      <c r="D693">
        <f>'Input EIA Imports Petroleum'!L692</f>
        <v/>
      </c>
      <c r="E693">
        <f>VLOOKUP('Input EIA Imports Petroleum'!$E692,'EIA Petroleum Classification'!$A:$B,2,FALSE)</f>
        <v/>
      </c>
    </row>
    <row r="694" spans="1:5">
      <c r="A694">
        <f>YEAR(B694)</f>
        <v/>
      </c>
      <c r="B694">
        <f>'Input EIA Imports Petroleum'!A693</f>
        <v/>
      </c>
      <c r="C694">
        <f>'Input EIA Imports Petroleum'!K693</f>
        <v/>
      </c>
      <c r="D694">
        <f>'Input EIA Imports Petroleum'!L693</f>
        <v/>
      </c>
      <c r="E694">
        <f>VLOOKUP('Input EIA Imports Petroleum'!$E693,'EIA Petroleum Classification'!$A:$B,2,FALSE)</f>
        <v/>
      </c>
    </row>
    <row r="695" spans="1:5">
      <c r="A695">
        <f>YEAR(B695)</f>
        <v/>
      </c>
      <c r="B695">
        <f>'Input EIA Imports Petroleum'!A694</f>
        <v/>
      </c>
      <c r="C695">
        <f>'Input EIA Imports Petroleum'!K694</f>
        <v/>
      </c>
      <c r="D695">
        <f>'Input EIA Imports Petroleum'!L694</f>
        <v/>
      </c>
      <c r="E695">
        <f>VLOOKUP('Input EIA Imports Petroleum'!$E694,'EIA Petroleum Classification'!$A:$B,2,FALSE)</f>
        <v/>
      </c>
    </row>
    <row r="696" spans="1:5">
      <c r="A696">
        <f>YEAR(B696)</f>
        <v/>
      </c>
      <c r="B696">
        <f>'Input EIA Imports Petroleum'!A695</f>
        <v/>
      </c>
      <c r="C696">
        <f>'Input EIA Imports Petroleum'!K695</f>
        <v/>
      </c>
      <c r="D696">
        <f>'Input EIA Imports Petroleum'!L695</f>
        <v/>
      </c>
      <c r="E696">
        <f>VLOOKUP('Input EIA Imports Petroleum'!$E695,'EIA Petroleum Classification'!$A:$B,2,FALSE)</f>
        <v/>
      </c>
    </row>
    <row r="697" spans="1:5">
      <c r="A697">
        <f>YEAR(B697)</f>
        <v/>
      </c>
      <c r="B697">
        <f>'Input EIA Imports Petroleum'!A696</f>
        <v/>
      </c>
      <c r="C697">
        <f>'Input EIA Imports Petroleum'!K696</f>
        <v/>
      </c>
      <c r="D697">
        <f>'Input EIA Imports Petroleum'!L696</f>
        <v/>
      </c>
      <c r="E697">
        <f>VLOOKUP('Input EIA Imports Petroleum'!$E696,'EIA Petroleum Classification'!$A:$B,2,FALSE)</f>
        <v/>
      </c>
    </row>
    <row r="698" spans="1:5">
      <c r="A698">
        <f>YEAR(B698)</f>
        <v/>
      </c>
      <c r="B698">
        <f>'Input EIA Imports Petroleum'!A697</f>
        <v/>
      </c>
      <c r="C698">
        <f>'Input EIA Imports Petroleum'!K697</f>
        <v/>
      </c>
      <c r="D698">
        <f>'Input EIA Imports Petroleum'!L697</f>
        <v/>
      </c>
      <c r="E698">
        <f>VLOOKUP('Input EIA Imports Petroleum'!$E697,'EIA Petroleum Classification'!$A:$B,2,FALSE)</f>
        <v/>
      </c>
    </row>
    <row r="699" spans="1:5">
      <c r="A699">
        <f>YEAR(B699)</f>
        <v/>
      </c>
      <c r="B699">
        <f>'Input EIA Imports Petroleum'!A698</f>
        <v/>
      </c>
      <c r="C699">
        <f>'Input EIA Imports Petroleum'!K698</f>
        <v/>
      </c>
      <c r="D699">
        <f>'Input EIA Imports Petroleum'!L698</f>
        <v/>
      </c>
      <c r="E699">
        <f>VLOOKUP('Input EIA Imports Petroleum'!$E698,'EIA Petroleum Classification'!$A:$B,2,FALSE)</f>
        <v/>
      </c>
    </row>
    <row r="700" spans="1:5">
      <c r="A700">
        <f>YEAR(B700)</f>
        <v/>
      </c>
      <c r="B700">
        <f>'Input EIA Imports Petroleum'!A699</f>
        <v/>
      </c>
      <c r="C700">
        <f>'Input EIA Imports Petroleum'!K699</f>
        <v/>
      </c>
      <c r="D700">
        <f>'Input EIA Imports Petroleum'!L699</f>
        <v/>
      </c>
      <c r="E700">
        <f>VLOOKUP('Input EIA Imports Petroleum'!$E699,'EIA Petroleum Classification'!$A:$B,2,FALSE)</f>
        <v/>
      </c>
    </row>
    <row r="701" spans="1:5">
      <c r="A701">
        <f>YEAR(B701)</f>
        <v/>
      </c>
      <c r="B701">
        <f>'Input EIA Imports Petroleum'!A700</f>
        <v/>
      </c>
      <c r="C701">
        <f>'Input EIA Imports Petroleum'!K700</f>
        <v/>
      </c>
      <c r="D701">
        <f>'Input EIA Imports Petroleum'!L700</f>
        <v/>
      </c>
      <c r="E701">
        <f>VLOOKUP('Input EIA Imports Petroleum'!$E700,'EIA Petroleum Classification'!$A:$B,2,FALSE)</f>
        <v/>
      </c>
    </row>
    <row r="702" spans="1:5">
      <c r="A702">
        <f>YEAR(B702)</f>
        <v/>
      </c>
      <c r="B702">
        <f>'Input EIA Imports Petroleum'!A701</f>
        <v/>
      </c>
      <c r="C702">
        <f>'Input EIA Imports Petroleum'!K701</f>
        <v/>
      </c>
      <c r="D702">
        <f>'Input EIA Imports Petroleum'!L701</f>
        <v/>
      </c>
      <c r="E702">
        <f>VLOOKUP('Input EIA Imports Petroleum'!$E701,'EIA Petroleum Classification'!$A:$B,2,FALSE)</f>
        <v/>
      </c>
    </row>
    <row r="703" spans="1:5">
      <c r="A703">
        <f>YEAR(B703)</f>
        <v/>
      </c>
      <c r="B703">
        <f>'Input EIA Imports Petroleum'!A702</f>
        <v/>
      </c>
      <c r="C703">
        <f>'Input EIA Imports Petroleum'!K702</f>
        <v/>
      </c>
      <c r="D703">
        <f>'Input EIA Imports Petroleum'!L702</f>
        <v/>
      </c>
      <c r="E703">
        <f>VLOOKUP('Input EIA Imports Petroleum'!$E702,'EIA Petroleum Classification'!$A:$B,2,FALSE)</f>
        <v/>
      </c>
    </row>
    <row r="704" spans="1:5">
      <c r="A704">
        <f>YEAR(B704)</f>
        <v/>
      </c>
      <c r="B704">
        <f>'Input EIA Imports Petroleum'!A703</f>
        <v/>
      </c>
      <c r="C704">
        <f>'Input EIA Imports Petroleum'!K703</f>
        <v/>
      </c>
      <c r="D704">
        <f>'Input EIA Imports Petroleum'!L703</f>
        <v/>
      </c>
      <c r="E704">
        <f>VLOOKUP('Input EIA Imports Petroleum'!$E703,'EIA Petroleum Classification'!$A:$B,2,FALSE)</f>
        <v/>
      </c>
    </row>
    <row r="705" spans="1:5">
      <c r="A705">
        <f>YEAR(B705)</f>
        <v/>
      </c>
      <c r="B705">
        <f>'Input EIA Imports Petroleum'!A704</f>
        <v/>
      </c>
      <c r="C705">
        <f>'Input EIA Imports Petroleum'!K704</f>
        <v/>
      </c>
      <c r="D705">
        <f>'Input EIA Imports Petroleum'!L704</f>
        <v/>
      </c>
      <c r="E705">
        <f>VLOOKUP('Input EIA Imports Petroleum'!$E704,'EIA Petroleum Classification'!$A:$B,2,FALSE)</f>
        <v/>
      </c>
    </row>
    <row r="706" spans="1:5">
      <c r="A706">
        <f>YEAR(B706)</f>
        <v/>
      </c>
      <c r="B706">
        <f>'Input EIA Imports Petroleum'!A705</f>
        <v/>
      </c>
      <c r="C706">
        <f>'Input EIA Imports Petroleum'!K705</f>
        <v/>
      </c>
      <c r="D706">
        <f>'Input EIA Imports Petroleum'!L705</f>
        <v/>
      </c>
      <c r="E706">
        <f>VLOOKUP('Input EIA Imports Petroleum'!$E705,'EIA Petroleum Classification'!$A:$B,2,FALSE)</f>
        <v/>
      </c>
    </row>
    <row r="707" spans="1:5">
      <c r="A707">
        <f>YEAR(B707)</f>
        <v/>
      </c>
      <c r="B707">
        <f>'Input EIA Imports Petroleum'!A706</f>
        <v/>
      </c>
      <c r="C707">
        <f>'Input EIA Imports Petroleum'!K706</f>
        <v/>
      </c>
      <c r="D707">
        <f>'Input EIA Imports Petroleum'!L706</f>
        <v/>
      </c>
      <c r="E707">
        <f>VLOOKUP('Input EIA Imports Petroleum'!$E706,'EIA Petroleum Classification'!$A:$B,2,FALSE)</f>
        <v/>
      </c>
    </row>
    <row r="708" spans="1:5">
      <c r="A708">
        <f>YEAR(B708)</f>
        <v/>
      </c>
      <c r="B708">
        <f>'Input EIA Imports Petroleum'!A707</f>
        <v/>
      </c>
      <c r="C708">
        <f>'Input EIA Imports Petroleum'!K707</f>
        <v/>
      </c>
      <c r="D708">
        <f>'Input EIA Imports Petroleum'!L707</f>
        <v/>
      </c>
      <c r="E708">
        <f>VLOOKUP('Input EIA Imports Petroleum'!$E707,'EIA Petroleum Classification'!$A:$B,2,FALSE)</f>
        <v/>
      </c>
    </row>
    <row r="709" spans="1:5">
      <c r="A709">
        <f>YEAR(B709)</f>
        <v/>
      </c>
      <c r="B709">
        <f>'Input EIA Imports Petroleum'!A708</f>
        <v/>
      </c>
      <c r="C709">
        <f>'Input EIA Imports Petroleum'!K708</f>
        <v/>
      </c>
      <c r="D709">
        <f>'Input EIA Imports Petroleum'!L708</f>
        <v/>
      </c>
      <c r="E709">
        <f>VLOOKUP('Input EIA Imports Petroleum'!$E708,'EIA Petroleum Classification'!$A:$B,2,FALSE)</f>
        <v/>
      </c>
    </row>
    <row r="710" spans="1:5">
      <c r="A710">
        <f>YEAR(B710)</f>
        <v/>
      </c>
      <c r="B710">
        <f>'Input EIA Imports Petroleum'!A709</f>
        <v/>
      </c>
      <c r="C710">
        <f>'Input EIA Imports Petroleum'!K709</f>
        <v/>
      </c>
      <c r="D710">
        <f>'Input EIA Imports Petroleum'!L709</f>
        <v/>
      </c>
      <c r="E710">
        <f>VLOOKUP('Input EIA Imports Petroleum'!$E709,'EIA Petroleum Classification'!$A:$B,2,FALSE)</f>
        <v/>
      </c>
    </row>
    <row r="711" spans="1:5">
      <c r="A711">
        <f>YEAR(B711)</f>
        <v/>
      </c>
      <c r="B711">
        <f>'Input EIA Imports Petroleum'!A710</f>
        <v/>
      </c>
      <c r="C711">
        <f>'Input EIA Imports Petroleum'!K710</f>
        <v/>
      </c>
      <c r="D711">
        <f>'Input EIA Imports Petroleum'!L710</f>
        <v/>
      </c>
      <c r="E711">
        <f>VLOOKUP('Input EIA Imports Petroleum'!$E710,'EIA Petroleum Classification'!$A:$B,2,FALSE)</f>
        <v/>
      </c>
    </row>
    <row r="712" spans="1:5">
      <c r="A712">
        <f>YEAR(B712)</f>
        <v/>
      </c>
      <c r="B712">
        <f>'Input EIA Imports Petroleum'!A711</f>
        <v/>
      </c>
      <c r="C712">
        <f>'Input EIA Imports Petroleum'!K711</f>
        <v/>
      </c>
      <c r="D712">
        <f>'Input EIA Imports Petroleum'!L711</f>
        <v/>
      </c>
      <c r="E712">
        <f>VLOOKUP('Input EIA Imports Petroleum'!$E711,'EIA Petroleum Classification'!$A:$B,2,FALSE)</f>
        <v/>
      </c>
    </row>
    <row r="713" spans="1:5">
      <c r="A713">
        <f>YEAR(B713)</f>
        <v/>
      </c>
      <c r="B713">
        <f>'Input EIA Imports Petroleum'!A712</f>
        <v/>
      </c>
      <c r="C713">
        <f>'Input EIA Imports Petroleum'!K712</f>
        <v/>
      </c>
      <c r="D713">
        <f>'Input EIA Imports Petroleum'!L712</f>
        <v/>
      </c>
      <c r="E713">
        <f>VLOOKUP('Input EIA Imports Petroleum'!$E712,'EIA Petroleum Classification'!$A:$B,2,FALSE)</f>
        <v/>
      </c>
    </row>
    <row r="714" spans="1:5">
      <c r="A714">
        <f>YEAR(B714)</f>
        <v/>
      </c>
      <c r="B714">
        <f>'Input EIA Imports Petroleum'!A713</f>
        <v/>
      </c>
      <c r="C714">
        <f>'Input EIA Imports Petroleum'!K713</f>
        <v/>
      </c>
      <c r="D714">
        <f>'Input EIA Imports Petroleum'!L713</f>
        <v/>
      </c>
      <c r="E714">
        <f>VLOOKUP('Input EIA Imports Petroleum'!$E713,'EIA Petroleum Classification'!$A:$B,2,FALSE)</f>
        <v/>
      </c>
    </row>
    <row r="715" spans="1:5">
      <c r="A715">
        <f>YEAR(B715)</f>
        <v/>
      </c>
      <c r="B715">
        <f>'Input EIA Imports Petroleum'!A714</f>
        <v/>
      </c>
      <c r="C715">
        <f>'Input EIA Imports Petroleum'!K714</f>
        <v/>
      </c>
      <c r="D715">
        <f>'Input EIA Imports Petroleum'!L714</f>
        <v/>
      </c>
      <c r="E715">
        <f>VLOOKUP('Input EIA Imports Petroleum'!$E714,'EIA Petroleum Classification'!$A:$B,2,FALSE)</f>
        <v/>
      </c>
    </row>
    <row r="716" spans="1:5">
      <c r="A716">
        <f>YEAR(B716)</f>
        <v/>
      </c>
      <c r="B716">
        <f>'Input EIA Imports Petroleum'!A715</f>
        <v/>
      </c>
      <c r="C716">
        <f>'Input EIA Imports Petroleum'!K715</f>
        <v/>
      </c>
      <c r="D716">
        <f>'Input EIA Imports Petroleum'!L715</f>
        <v/>
      </c>
      <c r="E716">
        <f>VLOOKUP('Input EIA Imports Petroleum'!$E715,'EIA Petroleum Classification'!$A:$B,2,FALSE)</f>
        <v/>
      </c>
    </row>
    <row r="717" spans="1:5">
      <c r="A717">
        <f>YEAR(B717)</f>
        <v/>
      </c>
      <c r="B717">
        <f>'Input EIA Imports Petroleum'!A716</f>
        <v/>
      </c>
      <c r="C717">
        <f>'Input EIA Imports Petroleum'!K716</f>
        <v/>
      </c>
      <c r="D717">
        <f>'Input EIA Imports Petroleum'!L716</f>
        <v/>
      </c>
      <c r="E717">
        <f>VLOOKUP('Input EIA Imports Petroleum'!$E716,'EIA Petroleum Classification'!$A:$B,2,FALSE)</f>
        <v/>
      </c>
    </row>
    <row r="718" spans="1:5">
      <c r="A718">
        <f>YEAR(B718)</f>
        <v/>
      </c>
      <c r="B718">
        <f>'Input EIA Imports Petroleum'!A717</f>
        <v/>
      </c>
      <c r="C718">
        <f>'Input EIA Imports Petroleum'!K717</f>
        <v/>
      </c>
      <c r="D718">
        <f>'Input EIA Imports Petroleum'!L717</f>
        <v/>
      </c>
      <c r="E718">
        <f>VLOOKUP('Input EIA Imports Petroleum'!$E717,'EIA Petroleum Classification'!$A:$B,2,FALSE)</f>
        <v/>
      </c>
    </row>
    <row r="719" spans="1:5">
      <c r="A719">
        <f>YEAR(B719)</f>
        <v/>
      </c>
      <c r="B719">
        <f>'Input EIA Imports Petroleum'!A718</f>
        <v/>
      </c>
      <c r="C719">
        <f>'Input EIA Imports Petroleum'!K718</f>
        <v/>
      </c>
      <c r="D719">
        <f>'Input EIA Imports Petroleum'!L718</f>
        <v/>
      </c>
      <c r="E719">
        <f>VLOOKUP('Input EIA Imports Petroleum'!$E718,'EIA Petroleum Classification'!$A:$B,2,FALSE)</f>
        <v/>
      </c>
    </row>
    <row r="720" spans="1:5">
      <c r="A720">
        <f>YEAR(B720)</f>
        <v/>
      </c>
      <c r="B720">
        <f>'Input EIA Imports Petroleum'!A719</f>
        <v/>
      </c>
      <c r="C720">
        <f>'Input EIA Imports Petroleum'!K719</f>
        <v/>
      </c>
      <c r="D720">
        <f>'Input EIA Imports Petroleum'!L719</f>
        <v/>
      </c>
      <c r="E720">
        <f>VLOOKUP('Input EIA Imports Petroleum'!$E719,'EIA Petroleum Classification'!$A:$B,2,FALSE)</f>
        <v/>
      </c>
    </row>
    <row r="721" spans="1:5">
      <c r="A721">
        <f>YEAR(B721)</f>
        <v/>
      </c>
      <c r="B721">
        <f>'Input EIA Imports Petroleum'!A720</f>
        <v/>
      </c>
      <c r="C721">
        <f>'Input EIA Imports Petroleum'!K720</f>
        <v/>
      </c>
      <c r="D721">
        <f>'Input EIA Imports Petroleum'!L720</f>
        <v/>
      </c>
      <c r="E721">
        <f>VLOOKUP('Input EIA Imports Petroleum'!$E720,'EIA Petroleum Classification'!$A:$B,2,FALSE)</f>
        <v/>
      </c>
    </row>
    <row r="722" spans="1:5">
      <c r="A722">
        <f>YEAR(B722)</f>
        <v/>
      </c>
      <c r="B722">
        <f>'Input EIA Imports Petroleum'!A721</f>
        <v/>
      </c>
      <c r="C722">
        <f>'Input EIA Imports Petroleum'!K721</f>
        <v/>
      </c>
      <c r="D722">
        <f>'Input EIA Imports Petroleum'!L721</f>
        <v/>
      </c>
      <c r="E722">
        <f>VLOOKUP('Input EIA Imports Petroleum'!$E721,'EIA Petroleum Classification'!$A:$B,2,FALSE)</f>
        <v/>
      </c>
    </row>
    <row r="723" spans="1:5">
      <c r="A723">
        <f>YEAR(B723)</f>
        <v/>
      </c>
      <c r="B723">
        <f>'Input EIA Imports Petroleum'!A722</f>
        <v/>
      </c>
      <c r="C723">
        <f>'Input EIA Imports Petroleum'!K722</f>
        <v/>
      </c>
      <c r="D723">
        <f>'Input EIA Imports Petroleum'!L722</f>
        <v/>
      </c>
      <c r="E723">
        <f>VLOOKUP('Input EIA Imports Petroleum'!$E722,'EIA Petroleum Classification'!$A:$B,2,FALSE)</f>
        <v/>
      </c>
    </row>
    <row r="724" spans="1:5">
      <c r="A724">
        <f>YEAR(B724)</f>
        <v/>
      </c>
      <c r="B724">
        <f>'Input EIA Imports Petroleum'!A723</f>
        <v/>
      </c>
      <c r="C724">
        <f>'Input EIA Imports Petroleum'!K723</f>
        <v/>
      </c>
      <c r="D724">
        <f>'Input EIA Imports Petroleum'!L723</f>
        <v/>
      </c>
      <c r="E724">
        <f>VLOOKUP('Input EIA Imports Petroleum'!$E723,'EIA Petroleum Classification'!$A:$B,2,FALSE)</f>
        <v/>
      </c>
    </row>
    <row r="725" spans="1:5">
      <c r="A725">
        <f>YEAR(B725)</f>
        <v/>
      </c>
      <c r="B725">
        <f>'Input EIA Imports Petroleum'!A724</f>
        <v/>
      </c>
      <c r="C725">
        <f>'Input EIA Imports Petroleum'!K724</f>
        <v/>
      </c>
      <c r="D725">
        <f>'Input EIA Imports Petroleum'!L724</f>
        <v/>
      </c>
      <c r="E725">
        <f>VLOOKUP('Input EIA Imports Petroleum'!$E724,'EIA Petroleum Classification'!$A:$B,2,FALSE)</f>
        <v/>
      </c>
    </row>
    <row r="726" spans="1:5">
      <c r="A726">
        <f>YEAR(B726)</f>
        <v/>
      </c>
      <c r="B726">
        <f>'Input EIA Imports Petroleum'!A725</f>
        <v/>
      </c>
      <c r="C726">
        <f>'Input EIA Imports Petroleum'!K725</f>
        <v/>
      </c>
      <c r="D726">
        <f>'Input EIA Imports Petroleum'!L725</f>
        <v/>
      </c>
      <c r="E726">
        <f>VLOOKUP('Input EIA Imports Petroleum'!$E725,'EIA Petroleum Classification'!$A:$B,2,FALSE)</f>
        <v/>
      </c>
    </row>
    <row r="727" spans="1:5">
      <c r="A727">
        <f>YEAR(B727)</f>
        <v/>
      </c>
      <c r="B727">
        <f>'Input EIA Imports Petroleum'!A726</f>
        <v/>
      </c>
      <c r="C727">
        <f>'Input EIA Imports Petroleum'!K726</f>
        <v/>
      </c>
      <c r="D727">
        <f>'Input EIA Imports Petroleum'!L726</f>
        <v/>
      </c>
      <c r="E727">
        <f>VLOOKUP('Input EIA Imports Petroleum'!$E726,'EIA Petroleum Classification'!$A:$B,2,FALSE)</f>
        <v/>
      </c>
    </row>
    <row r="728" spans="1:5">
      <c r="A728">
        <f>YEAR(B728)</f>
        <v/>
      </c>
      <c r="B728">
        <f>'Input EIA Imports Petroleum'!A727</f>
        <v/>
      </c>
      <c r="C728">
        <f>'Input EIA Imports Petroleum'!K727</f>
        <v/>
      </c>
      <c r="D728">
        <f>'Input EIA Imports Petroleum'!L727</f>
        <v/>
      </c>
      <c r="E728">
        <f>VLOOKUP('Input EIA Imports Petroleum'!$E727,'EIA Petroleum Classification'!$A:$B,2,FALSE)</f>
        <v/>
      </c>
    </row>
    <row r="729" spans="1:5">
      <c r="A729">
        <f>YEAR(B729)</f>
        <v/>
      </c>
      <c r="B729">
        <f>'Input EIA Imports Petroleum'!A728</f>
        <v/>
      </c>
      <c r="C729">
        <f>'Input EIA Imports Petroleum'!K728</f>
        <v/>
      </c>
      <c r="D729">
        <f>'Input EIA Imports Petroleum'!L728</f>
        <v/>
      </c>
      <c r="E729">
        <f>VLOOKUP('Input EIA Imports Petroleum'!$E728,'EIA Petroleum Classification'!$A:$B,2,FALSE)</f>
        <v/>
      </c>
    </row>
    <row r="730" spans="1:5">
      <c r="A730">
        <f>YEAR(B730)</f>
        <v/>
      </c>
      <c r="B730">
        <f>'Input EIA Imports Petroleum'!A729</f>
        <v/>
      </c>
      <c r="C730">
        <f>'Input EIA Imports Petroleum'!K729</f>
        <v/>
      </c>
      <c r="D730">
        <f>'Input EIA Imports Petroleum'!L729</f>
        <v/>
      </c>
      <c r="E730">
        <f>VLOOKUP('Input EIA Imports Petroleum'!$E729,'EIA Petroleum Classification'!$A:$B,2,FALSE)</f>
        <v/>
      </c>
    </row>
    <row r="731" spans="1:5">
      <c r="A731">
        <f>YEAR(B731)</f>
        <v/>
      </c>
      <c r="B731">
        <f>'Input EIA Imports Petroleum'!A730</f>
        <v/>
      </c>
      <c r="C731">
        <f>'Input EIA Imports Petroleum'!K730</f>
        <v/>
      </c>
      <c r="D731">
        <f>'Input EIA Imports Petroleum'!L730</f>
        <v/>
      </c>
      <c r="E731">
        <f>VLOOKUP('Input EIA Imports Petroleum'!$E730,'EIA Petroleum Classification'!$A:$B,2,FALSE)</f>
        <v/>
      </c>
    </row>
    <row r="732" spans="1:5">
      <c r="A732">
        <f>YEAR(B732)</f>
        <v/>
      </c>
      <c r="B732">
        <f>'Input EIA Imports Petroleum'!A731</f>
        <v/>
      </c>
      <c r="C732">
        <f>'Input EIA Imports Petroleum'!K731</f>
        <v/>
      </c>
      <c r="D732">
        <f>'Input EIA Imports Petroleum'!L731</f>
        <v/>
      </c>
      <c r="E732">
        <f>VLOOKUP('Input EIA Imports Petroleum'!$E731,'EIA Petroleum Classification'!$A:$B,2,FALSE)</f>
        <v/>
      </c>
    </row>
    <row r="733" spans="1:5">
      <c r="A733">
        <f>YEAR(B733)</f>
        <v/>
      </c>
      <c r="B733">
        <f>'Input EIA Imports Petroleum'!A732</f>
        <v/>
      </c>
      <c r="C733">
        <f>'Input EIA Imports Petroleum'!K732</f>
        <v/>
      </c>
      <c r="D733">
        <f>'Input EIA Imports Petroleum'!L732</f>
        <v/>
      </c>
      <c r="E733">
        <f>VLOOKUP('Input EIA Imports Petroleum'!$E732,'EIA Petroleum Classification'!$A:$B,2,FALSE)</f>
        <v/>
      </c>
    </row>
    <row r="734" spans="1:5">
      <c r="A734">
        <f>YEAR(B734)</f>
        <v/>
      </c>
      <c r="B734">
        <f>'Input EIA Imports Petroleum'!A733</f>
        <v/>
      </c>
      <c r="C734">
        <f>'Input EIA Imports Petroleum'!K733</f>
        <v/>
      </c>
      <c r="D734">
        <f>'Input EIA Imports Petroleum'!L733</f>
        <v/>
      </c>
      <c r="E734">
        <f>VLOOKUP('Input EIA Imports Petroleum'!$E733,'EIA Petroleum Classification'!$A:$B,2,FALSE)</f>
        <v/>
      </c>
    </row>
    <row r="735" spans="1:5">
      <c r="A735">
        <f>YEAR(B735)</f>
        <v/>
      </c>
      <c r="B735">
        <f>'Input EIA Imports Petroleum'!A734</f>
        <v/>
      </c>
      <c r="C735">
        <f>'Input EIA Imports Petroleum'!K734</f>
        <v/>
      </c>
      <c r="D735">
        <f>'Input EIA Imports Petroleum'!L734</f>
        <v/>
      </c>
      <c r="E735">
        <f>VLOOKUP('Input EIA Imports Petroleum'!$E734,'EIA Petroleum Classification'!$A:$B,2,FALSE)</f>
        <v/>
      </c>
    </row>
    <row r="736" spans="1:5">
      <c r="A736">
        <f>YEAR(B736)</f>
        <v/>
      </c>
      <c r="B736">
        <f>'Input EIA Imports Petroleum'!A735</f>
        <v/>
      </c>
      <c r="C736">
        <f>'Input EIA Imports Petroleum'!K735</f>
        <v/>
      </c>
      <c r="D736">
        <f>'Input EIA Imports Petroleum'!L735</f>
        <v/>
      </c>
      <c r="E736">
        <f>VLOOKUP('Input EIA Imports Petroleum'!$E735,'EIA Petroleum Classification'!$A:$B,2,FALSE)</f>
        <v/>
      </c>
    </row>
    <row r="737" spans="1:5">
      <c r="A737">
        <f>YEAR(B737)</f>
        <v/>
      </c>
      <c r="B737">
        <f>'Input EIA Imports Petroleum'!A736</f>
        <v/>
      </c>
      <c r="C737">
        <f>'Input EIA Imports Petroleum'!K736</f>
        <v/>
      </c>
      <c r="D737">
        <f>'Input EIA Imports Petroleum'!L736</f>
        <v/>
      </c>
      <c r="E737">
        <f>VLOOKUP('Input EIA Imports Petroleum'!$E736,'EIA Petroleum Classification'!$A:$B,2,FALSE)</f>
        <v/>
      </c>
    </row>
    <row r="738" spans="1:5">
      <c r="A738">
        <f>YEAR(B738)</f>
        <v/>
      </c>
      <c r="B738">
        <f>'Input EIA Imports Petroleum'!A737</f>
        <v/>
      </c>
      <c r="C738">
        <f>'Input EIA Imports Petroleum'!K737</f>
        <v/>
      </c>
      <c r="D738">
        <f>'Input EIA Imports Petroleum'!L737</f>
        <v/>
      </c>
      <c r="E738">
        <f>VLOOKUP('Input EIA Imports Petroleum'!$E737,'EIA Petroleum Classification'!$A:$B,2,FALSE)</f>
        <v/>
      </c>
    </row>
    <row r="739" spans="1:5">
      <c r="A739">
        <f>YEAR(B739)</f>
        <v/>
      </c>
      <c r="B739">
        <f>'Input EIA Imports Petroleum'!A738</f>
        <v/>
      </c>
      <c r="C739">
        <f>'Input EIA Imports Petroleum'!K738</f>
        <v/>
      </c>
      <c r="D739">
        <f>'Input EIA Imports Petroleum'!L738</f>
        <v/>
      </c>
      <c r="E739">
        <f>VLOOKUP('Input EIA Imports Petroleum'!$E738,'EIA Petroleum Classification'!$A:$B,2,FALSE)</f>
        <v/>
      </c>
    </row>
    <row r="740" spans="1:5">
      <c r="A740">
        <f>YEAR(B740)</f>
        <v/>
      </c>
      <c r="B740">
        <f>'Input EIA Imports Petroleum'!A739</f>
        <v/>
      </c>
      <c r="C740">
        <f>'Input EIA Imports Petroleum'!K739</f>
        <v/>
      </c>
      <c r="D740">
        <f>'Input EIA Imports Petroleum'!L739</f>
        <v/>
      </c>
      <c r="E740">
        <f>VLOOKUP('Input EIA Imports Petroleum'!$E739,'EIA Petroleum Classification'!$A:$B,2,FALSE)</f>
        <v/>
      </c>
    </row>
    <row r="741" spans="1:5">
      <c r="A741">
        <f>YEAR(B741)</f>
        <v/>
      </c>
      <c r="B741">
        <f>'Input EIA Imports Petroleum'!A740</f>
        <v/>
      </c>
      <c r="C741">
        <f>'Input EIA Imports Petroleum'!K740</f>
        <v/>
      </c>
      <c r="D741">
        <f>'Input EIA Imports Petroleum'!L740</f>
        <v/>
      </c>
      <c r="E741">
        <f>VLOOKUP('Input EIA Imports Petroleum'!$E740,'EIA Petroleum Classification'!$A:$B,2,FALSE)</f>
        <v/>
      </c>
    </row>
    <row r="742" spans="1:5">
      <c r="A742">
        <f>YEAR(B742)</f>
        <v/>
      </c>
      <c r="B742">
        <f>'Input EIA Imports Petroleum'!A741</f>
        <v/>
      </c>
      <c r="C742">
        <f>'Input EIA Imports Petroleum'!K741</f>
        <v/>
      </c>
      <c r="D742">
        <f>'Input EIA Imports Petroleum'!L741</f>
        <v/>
      </c>
      <c r="E742">
        <f>VLOOKUP('Input EIA Imports Petroleum'!$E741,'EIA Petroleum Classification'!$A:$B,2,FALSE)</f>
        <v/>
      </c>
    </row>
    <row r="743" spans="1:5">
      <c r="A743">
        <f>YEAR(B743)</f>
        <v/>
      </c>
      <c r="B743">
        <f>'Input EIA Imports Petroleum'!A742</f>
        <v/>
      </c>
      <c r="C743">
        <f>'Input EIA Imports Petroleum'!K742</f>
        <v/>
      </c>
      <c r="D743">
        <f>'Input EIA Imports Petroleum'!L742</f>
        <v/>
      </c>
      <c r="E743">
        <f>VLOOKUP('Input EIA Imports Petroleum'!$E742,'EIA Petroleum Classification'!$A:$B,2,FALSE)</f>
        <v/>
      </c>
    </row>
    <row r="744" spans="1:5">
      <c r="A744">
        <f>YEAR(B744)</f>
        <v/>
      </c>
      <c r="B744">
        <f>'Input EIA Imports Petroleum'!A743</f>
        <v/>
      </c>
      <c r="C744">
        <f>'Input EIA Imports Petroleum'!K743</f>
        <v/>
      </c>
      <c r="D744">
        <f>'Input EIA Imports Petroleum'!L743</f>
        <v/>
      </c>
      <c r="E744">
        <f>VLOOKUP('Input EIA Imports Petroleum'!$E743,'EIA Petroleum Classification'!$A:$B,2,FALSE)</f>
        <v/>
      </c>
    </row>
    <row r="745" spans="1:5">
      <c r="A745">
        <f>YEAR(B745)</f>
        <v/>
      </c>
      <c r="B745">
        <f>'Input EIA Imports Petroleum'!A744</f>
        <v/>
      </c>
      <c r="C745">
        <f>'Input EIA Imports Petroleum'!K744</f>
        <v/>
      </c>
      <c r="D745">
        <f>'Input EIA Imports Petroleum'!L744</f>
        <v/>
      </c>
      <c r="E745">
        <f>VLOOKUP('Input EIA Imports Petroleum'!$E744,'EIA Petroleum Classification'!$A:$B,2,FALSE)</f>
        <v/>
      </c>
    </row>
    <row r="746" spans="1:5">
      <c r="A746">
        <f>YEAR(B746)</f>
        <v/>
      </c>
      <c r="B746">
        <f>'Input EIA Imports Petroleum'!A745</f>
        <v/>
      </c>
      <c r="C746">
        <f>'Input EIA Imports Petroleum'!K745</f>
        <v/>
      </c>
      <c r="D746">
        <f>'Input EIA Imports Petroleum'!L745</f>
        <v/>
      </c>
      <c r="E746">
        <f>VLOOKUP('Input EIA Imports Petroleum'!$E745,'EIA Petroleum Classification'!$A:$B,2,FALSE)</f>
        <v/>
      </c>
    </row>
    <row r="747" spans="1:5">
      <c r="A747">
        <f>YEAR(B747)</f>
        <v/>
      </c>
      <c r="B747">
        <f>'Input EIA Imports Petroleum'!A746</f>
        <v/>
      </c>
      <c r="C747">
        <f>'Input EIA Imports Petroleum'!K746</f>
        <v/>
      </c>
      <c r="D747">
        <f>'Input EIA Imports Petroleum'!L746</f>
        <v/>
      </c>
      <c r="E747">
        <f>VLOOKUP('Input EIA Imports Petroleum'!$E746,'EIA Petroleum Classification'!$A:$B,2,FALSE)</f>
        <v/>
      </c>
    </row>
    <row r="748" spans="1:5">
      <c r="A748">
        <f>YEAR(B748)</f>
        <v/>
      </c>
      <c r="B748">
        <f>'Input EIA Imports Petroleum'!A747</f>
        <v/>
      </c>
      <c r="C748">
        <f>'Input EIA Imports Petroleum'!K747</f>
        <v/>
      </c>
      <c r="D748">
        <f>'Input EIA Imports Petroleum'!L747</f>
        <v/>
      </c>
      <c r="E748">
        <f>VLOOKUP('Input EIA Imports Petroleum'!$E747,'EIA Petroleum Classification'!$A:$B,2,FALSE)</f>
        <v/>
      </c>
    </row>
    <row r="749" spans="1:5">
      <c r="A749">
        <f>YEAR(B749)</f>
        <v/>
      </c>
      <c r="B749">
        <f>'Input EIA Imports Petroleum'!A748</f>
        <v/>
      </c>
      <c r="C749">
        <f>'Input EIA Imports Petroleum'!K748</f>
        <v/>
      </c>
      <c r="D749">
        <f>'Input EIA Imports Petroleum'!L748</f>
        <v/>
      </c>
      <c r="E749">
        <f>VLOOKUP('Input EIA Imports Petroleum'!$E748,'EIA Petroleum Classification'!$A:$B,2,FALSE)</f>
        <v/>
      </c>
    </row>
    <row r="750" spans="1:5">
      <c r="A750">
        <f>YEAR(B750)</f>
        <v/>
      </c>
      <c r="B750">
        <f>'Input EIA Imports Petroleum'!A749</f>
        <v/>
      </c>
      <c r="C750">
        <f>'Input EIA Imports Petroleum'!K749</f>
        <v/>
      </c>
      <c r="D750">
        <f>'Input EIA Imports Petroleum'!L749</f>
        <v/>
      </c>
      <c r="E750">
        <f>VLOOKUP('Input EIA Imports Petroleum'!$E749,'EIA Petroleum Classification'!$A:$B,2,FALSE)</f>
        <v/>
      </c>
    </row>
    <row r="751" spans="1:5">
      <c r="A751">
        <f>YEAR(B751)</f>
        <v/>
      </c>
      <c r="B751">
        <f>'Input EIA Imports Petroleum'!A750</f>
        <v/>
      </c>
      <c r="C751">
        <f>'Input EIA Imports Petroleum'!K750</f>
        <v/>
      </c>
      <c r="D751">
        <f>'Input EIA Imports Petroleum'!L750</f>
        <v/>
      </c>
      <c r="E751">
        <f>VLOOKUP('Input EIA Imports Petroleum'!$E750,'EIA Petroleum Classification'!$A:$B,2,FALSE)</f>
        <v/>
      </c>
    </row>
    <row r="752" spans="1:5">
      <c r="A752">
        <f>YEAR(B752)</f>
        <v/>
      </c>
      <c r="B752">
        <f>'Input EIA Imports Petroleum'!A751</f>
        <v/>
      </c>
      <c r="C752">
        <f>'Input EIA Imports Petroleum'!K751</f>
        <v/>
      </c>
      <c r="D752">
        <f>'Input EIA Imports Petroleum'!L751</f>
        <v/>
      </c>
      <c r="E752">
        <f>VLOOKUP('Input EIA Imports Petroleum'!$E751,'EIA Petroleum Classification'!$A:$B,2,FALSE)</f>
        <v/>
      </c>
    </row>
    <row r="753" spans="1:5">
      <c r="A753">
        <f>YEAR(B753)</f>
        <v/>
      </c>
      <c r="B753">
        <f>'Input EIA Imports Petroleum'!A752</f>
        <v/>
      </c>
      <c r="C753">
        <f>'Input EIA Imports Petroleum'!K752</f>
        <v/>
      </c>
      <c r="D753">
        <f>'Input EIA Imports Petroleum'!L752</f>
        <v/>
      </c>
      <c r="E753">
        <f>VLOOKUP('Input EIA Imports Petroleum'!$E752,'EIA Petroleum Classification'!$A:$B,2,FALSE)</f>
        <v/>
      </c>
    </row>
    <row r="754" spans="1:5">
      <c r="A754">
        <f>YEAR(B754)</f>
        <v/>
      </c>
      <c r="B754">
        <f>'Input EIA Imports Petroleum'!A753</f>
        <v/>
      </c>
      <c r="C754">
        <f>'Input EIA Imports Petroleum'!K753</f>
        <v/>
      </c>
      <c r="D754">
        <f>'Input EIA Imports Petroleum'!L753</f>
        <v/>
      </c>
      <c r="E754">
        <f>VLOOKUP('Input EIA Imports Petroleum'!$E753,'EIA Petroleum Classification'!$A:$B,2,FALSE)</f>
        <v/>
      </c>
    </row>
    <row r="755" spans="1:5">
      <c r="A755">
        <f>YEAR(B755)</f>
        <v/>
      </c>
      <c r="B755">
        <f>'Input EIA Imports Petroleum'!A754</f>
        <v/>
      </c>
      <c r="C755">
        <f>'Input EIA Imports Petroleum'!K754</f>
        <v/>
      </c>
      <c r="D755">
        <f>'Input EIA Imports Petroleum'!L754</f>
        <v/>
      </c>
      <c r="E755">
        <f>VLOOKUP('Input EIA Imports Petroleum'!$E754,'EIA Petroleum Classification'!$A:$B,2,FALSE)</f>
        <v/>
      </c>
    </row>
    <row r="756" spans="1:5">
      <c r="A756">
        <f>YEAR(B756)</f>
        <v/>
      </c>
      <c r="B756">
        <f>'Input EIA Imports Petroleum'!A755</f>
        <v/>
      </c>
      <c r="C756">
        <f>'Input EIA Imports Petroleum'!K755</f>
        <v/>
      </c>
      <c r="D756">
        <f>'Input EIA Imports Petroleum'!L755</f>
        <v/>
      </c>
      <c r="E756">
        <f>VLOOKUP('Input EIA Imports Petroleum'!$E755,'EIA Petroleum Classification'!$A:$B,2,FALSE)</f>
        <v/>
      </c>
    </row>
    <row r="757" spans="1:5">
      <c r="A757">
        <f>YEAR(B757)</f>
        <v/>
      </c>
      <c r="B757">
        <f>'Input EIA Imports Petroleum'!A756</f>
        <v/>
      </c>
      <c r="C757">
        <f>'Input EIA Imports Petroleum'!K756</f>
        <v/>
      </c>
      <c r="D757">
        <f>'Input EIA Imports Petroleum'!L756</f>
        <v/>
      </c>
      <c r="E757">
        <f>VLOOKUP('Input EIA Imports Petroleum'!$E756,'EIA Petroleum Classification'!$A:$B,2,FALSE)</f>
        <v/>
      </c>
    </row>
    <row r="758" spans="1:5">
      <c r="A758">
        <f>YEAR(B758)</f>
        <v/>
      </c>
      <c r="B758">
        <f>'Input EIA Imports Petroleum'!A757</f>
        <v/>
      </c>
      <c r="C758">
        <f>'Input EIA Imports Petroleum'!K757</f>
        <v/>
      </c>
      <c r="D758">
        <f>'Input EIA Imports Petroleum'!L757</f>
        <v/>
      </c>
      <c r="E758">
        <f>VLOOKUP('Input EIA Imports Petroleum'!$E757,'EIA Petroleum Classification'!$A:$B,2,FALSE)</f>
        <v/>
      </c>
    </row>
    <row r="759" spans="1:5">
      <c r="A759">
        <f>YEAR(B759)</f>
        <v/>
      </c>
      <c r="B759">
        <f>'Input EIA Imports Petroleum'!A758</f>
        <v/>
      </c>
      <c r="C759">
        <f>'Input EIA Imports Petroleum'!K758</f>
        <v/>
      </c>
      <c r="D759">
        <f>'Input EIA Imports Petroleum'!L758</f>
        <v/>
      </c>
      <c r="E759">
        <f>VLOOKUP('Input EIA Imports Petroleum'!$E758,'EIA Petroleum Classification'!$A:$B,2,FALSE)</f>
        <v/>
      </c>
    </row>
    <row r="760" spans="1:5">
      <c r="A760">
        <f>YEAR(B760)</f>
        <v/>
      </c>
      <c r="B760">
        <f>'Input EIA Imports Petroleum'!A759</f>
        <v/>
      </c>
      <c r="C760">
        <f>'Input EIA Imports Petroleum'!K759</f>
        <v/>
      </c>
      <c r="D760">
        <f>'Input EIA Imports Petroleum'!L759</f>
        <v/>
      </c>
      <c r="E760">
        <f>VLOOKUP('Input EIA Imports Petroleum'!$E759,'EIA Petroleum Classification'!$A:$B,2,FALSE)</f>
        <v/>
      </c>
    </row>
    <row r="761" spans="1:5">
      <c r="A761">
        <f>YEAR(B761)</f>
        <v/>
      </c>
      <c r="B761">
        <f>'Input EIA Imports Petroleum'!A760</f>
        <v/>
      </c>
      <c r="C761">
        <f>'Input EIA Imports Petroleum'!K760</f>
        <v/>
      </c>
      <c r="D761">
        <f>'Input EIA Imports Petroleum'!L760</f>
        <v/>
      </c>
      <c r="E761">
        <f>VLOOKUP('Input EIA Imports Petroleum'!$E760,'EIA Petroleum Classification'!$A:$B,2,FALSE)</f>
        <v/>
      </c>
    </row>
    <row r="762" spans="1:5">
      <c r="A762">
        <f>YEAR(B762)</f>
        <v/>
      </c>
      <c r="B762">
        <f>'Input EIA Imports Petroleum'!A761</f>
        <v/>
      </c>
      <c r="C762">
        <f>'Input EIA Imports Petroleum'!K761</f>
        <v/>
      </c>
      <c r="D762">
        <f>'Input EIA Imports Petroleum'!L761</f>
        <v/>
      </c>
      <c r="E762">
        <f>VLOOKUP('Input EIA Imports Petroleum'!$E761,'EIA Petroleum Classification'!$A:$B,2,FALSE)</f>
        <v/>
      </c>
    </row>
    <row r="763" spans="1:5">
      <c r="A763">
        <f>YEAR(B763)</f>
        <v/>
      </c>
      <c r="B763">
        <f>'Input EIA Imports Petroleum'!A762</f>
        <v/>
      </c>
      <c r="C763">
        <f>'Input EIA Imports Petroleum'!K762</f>
        <v/>
      </c>
      <c r="D763">
        <f>'Input EIA Imports Petroleum'!L762</f>
        <v/>
      </c>
      <c r="E763">
        <f>VLOOKUP('Input EIA Imports Petroleum'!$E762,'EIA Petroleum Classification'!$A:$B,2,FALSE)</f>
        <v/>
      </c>
    </row>
    <row r="764" spans="1:5">
      <c r="A764">
        <f>YEAR(B764)</f>
        <v/>
      </c>
      <c r="B764">
        <f>'Input EIA Imports Petroleum'!A763</f>
        <v/>
      </c>
      <c r="C764">
        <f>'Input EIA Imports Petroleum'!K763</f>
        <v/>
      </c>
      <c r="D764">
        <f>'Input EIA Imports Petroleum'!L763</f>
        <v/>
      </c>
      <c r="E764">
        <f>VLOOKUP('Input EIA Imports Petroleum'!$E763,'EIA Petroleum Classification'!$A:$B,2,FALSE)</f>
        <v/>
      </c>
    </row>
    <row r="765" spans="1:5">
      <c r="A765">
        <f>YEAR(B765)</f>
        <v/>
      </c>
      <c r="B765">
        <f>'Input EIA Imports Petroleum'!A764</f>
        <v/>
      </c>
      <c r="C765">
        <f>'Input EIA Imports Petroleum'!K764</f>
        <v/>
      </c>
      <c r="D765">
        <f>'Input EIA Imports Petroleum'!L764</f>
        <v/>
      </c>
      <c r="E765">
        <f>VLOOKUP('Input EIA Imports Petroleum'!$E764,'EIA Petroleum Classification'!$A:$B,2,FALSE)</f>
        <v/>
      </c>
    </row>
    <row r="766" spans="1:5">
      <c r="A766">
        <f>YEAR(B766)</f>
        <v/>
      </c>
      <c r="B766">
        <f>'Input EIA Imports Petroleum'!A765</f>
        <v/>
      </c>
      <c r="C766">
        <f>'Input EIA Imports Petroleum'!K765</f>
        <v/>
      </c>
      <c r="D766">
        <f>'Input EIA Imports Petroleum'!L765</f>
        <v/>
      </c>
      <c r="E766">
        <f>VLOOKUP('Input EIA Imports Petroleum'!$E765,'EIA Petroleum Classification'!$A:$B,2,FALSE)</f>
        <v/>
      </c>
    </row>
    <row r="767" spans="1:5">
      <c r="A767">
        <f>YEAR(B767)</f>
        <v/>
      </c>
      <c r="B767">
        <f>'Input EIA Imports Petroleum'!A766</f>
        <v/>
      </c>
      <c r="C767">
        <f>'Input EIA Imports Petroleum'!K766</f>
        <v/>
      </c>
      <c r="D767">
        <f>'Input EIA Imports Petroleum'!L766</f>
        <v/>
      </c>
      <c r="E767">
        <f>VLOOKUP('Input EIA Imports Petroleum'!$E766,'EIA Petroleum Classification'!$A:$B,2,FALSE)</f>
        <v/>
      </c>
    </row>
    <row r="768" spans="1:5">
      <c r="A768">
        <f>YEAR(B768)</f>
        <v/>
      </c>
      <c r="B768">
        <f>'Input EIA Imports Petroleum'!A767</f>
        <v/>
      </c>
      <c r="C768">
        <f>'Input EIA Imports Petroleum'!K767</f>
        <v/>
      </c>
      <c r="D768">
        <f>'Input EIA Imports Petroleum'!L767</f>
        <v/>
      </c>
      <c r="E768">
        <f>VLOOKUP('Input EIA Imports Petroleum'!$E767,'EIA Petroleum Classification'!$A:$B,2,FALSE)</f>
        <v/>
      </c>
    </row>
    <row r="769" spans="1:5">
      <c r="A769">
        <f>YEAR(B769)</f>
        <v/>
      </c>
      <c r="B769">
        <f>'Input EIA Imports Petroleum'!A768</f>
        <v/>
      </c>
      <c r="C769">
        <f>'Input EIA Imports Petroleum'!K768</f>
        <v/>
      </c>
      <c r="D769">
        <f>'Input EIA Imports Petroleum'!L768</f>
        <v/>
      </c>
      <c r="E769">
        <f>VLOOKUP('Input EIA Imports Petroleum'!$E768,'EIA Petroleum Classification'!$A:$B,2,FALSE)</f>
        <v/>
      </c>
    </row>
    <row r="770" spans="1:5">
      <c r="A770">
        <f>YEAR(B770)</f>
        <v/>
      </c>
      <c r="B770">
        <f>'Input EIA Imports Petroleum'!A769</f>
        <v/>
      </c>
      <c r="C770">
        <f>'Input EIA Imports Petroleum'!K769</f>
        <v/>
      </c>
      <c r="D770">
        <f>'Input EIA Imports Petroleum'!L769</f>
        <v/>
      </c>
      <c r="E770">
        <f>VLOOKUP('Input EIA Imports Petroleum'!$E769,'EIA Petroleum Classification'!$A:$B,2,FALSE)</f>
        <v/>
      </c>
    </row>
    <row r="771" spans="1:5">
      <c r="A771">
        <f>YEAR(B771)</f>
        <v/>
      </c>
      <c r="B771">
        <f>'Input EIA Imports Petroleum'!A770</f>
        <v/>
      </c>
      <c r="C771">
        <f>'Input EIA Imports Petroleum'!K770</f>
        <v/>
      </c>
      <c r="D771">
        <f>'Input EIA Imports Petroleum'!L770</f>
        <v/>
      </c>
      <c r="E771">
        <f>VLOOKUP('Input EIA Imports Petroleum'!$E770,'EIA Petroleum Classification'!$A:$B,2,FALSE)</f>
        <v/>
      </c>
    </row>
    <row r="772" spans="1:5">
      <c r="A772">
        <f>YEAR(B772)</f>
        <v/>
      </c>
      <c r="B772">
        <f>'Input EIA Imports Petroleum'!A771</f>
        <v/>
      </c>
      <c r="C772">
        <f>'Input EIA Imports Petroleum'!K771</f>
        <v/>
      </c>
      <c r="D772">
        <f>'Input EIA Imports Petroleum'!L771</f>
        <v/>
      </c>
      <c r="E772">
        <f>VLOOKUP('Input EIA Imports Petroleum'!$E771,'EIA Petroleum Classification'!$A:$B,2,FALSE)</f>
        <v/>
      </c>
    </row>
    <row r="773" spans="1:5">
      <c r="A773">
        <f>YEAR(B773)</f>
        <v/>
      </c>
      <c r="B773">
        <f>'Input EIA Imports Petroleum'!A772</f>
        <v/>
      </c>
      <c r="C773">
        <f>'Input EIA Imports Petroleum'!K772</f>
        <v/>
      </c>
      <c r="D773">
        <f>'Input EIA Imports Petroleum'!L772</f>
        <v/>
      </c>
      <c r="E773">
        <f>VLOOKUP('Input EIA Imports Petroleum'!$E772,'EIA Petroleum Classification'!$A:$B,2,FALSE)</f>
        <v/>
      </c>
    </row>
    <row r="774" spans="1:5">
      <c r="A774">
        <f>YEAR(B774)</f>
        <v/>
      </c>
      <c r="B774">
        <f>'Input EIA Imports Petroleum'!A773</f>
        <v/>
      </c>
      <c r="C774">
        <f>'Input EIA Imports Petroleum'!K773</f>
        <v/>
      </c>
      <c r="D774">
        <f>'Input EIA Imports Petroleum'!L773</f>
        <v/>
      </c>
      <c r="E774">
        <f>VLOOKUP('Input EIA Imports Petroleum'!$E773,'EIA Petroleum Classification'!$A:$B,2,FALSE)</f>
        <v/>
      </c>
    </row>
    <row r="775" spans="1:5">
      <c r="A775">
        <f>YEAR(B775)</f>
        <v/>
      </c>
      <c r="B775">
        <f>'Input EIA Imports Petroleum'!A774</f>
        <v/>
      </c>
      <c r="C775">
        <f>'Input EIA Imports Petroleum'!K774</f>
        <v/>
      </c>
      <c r="D775">
        <f>'Input EIA Imports Petroleum'!L774</f>
        <v/>
      </c>
      <c r="E775">
        <f>VLOOKUP('Input EIA Imports Petroleum'!$E774,'EIA Petroleum Classification'!$A:$B,2,FALSE)</f>
        <v/>
      </c>
    </row>
    <row r="776" spans="1:5">
      <c r="A776">
        <f>YEAR(B776)</f>
        <v/>
      </c>
      <c r="B776">
        <f>'Input EIA Imports Petroleum'!A775</f>
        <v/>
      </c>
      <c r="C776">
        <f>'Input EIA Imports Petroleum'!K775</f>
        <v/>
      </c>
      <c r="D776">
        <f>'Input EIA Imports Petroleum'!L775</f>
        <v/>
      </c>
      <c r="E776">
        <f>VLOOKUP('Input EIA Imports Petroleum'!$E775,'EIA Petroleum Classification'!$A:$B,2,FALSE)</f>
        <v/>
      </c>
    </row>
    <row r="777" spans="1:5">
      <c r="A777">
        <f>YEAR(B777)</f>
        <v/>
      </c>
      <c r="B777">
        <f>'Input EIA Imports Petroleum'!A776</f>
        <v/>
      </c>
      <c r="C777">
        <f>'Input EIA Imports Petroleum'!K776</f>
        <v/>
      </c>
      <c r="D777">
        <f>'Input EIA Imports Petroleum'!L776</f>
        <v/>
      </c>
      <c r="E777">
        <f>VLOOKUP('Input EIA Imports Petroleum'!$E776,'EIA Petroleum Classification'!$A:$B,2,FALSE)</f>
        <v/>
      </c>
    </row>
    <row r="778" spans="1:5">
      <c r="A778">
        <f>YEAR(B778)</f>
        <v/>
      </c>
      <c r="B778">
        <f>'Input EIA Imports Petroleum'!A777</f>
        <v/>
      </c>
      <c r="C778">
        <f>'Input EIA Imports Petroleum'!K777</f>
        <v/>
      </c>
      <c r="D778">
        <f>'Input EIA Imports Petroleum'!L777</f>
        <v/>
      </c>
      <c r="E778">
        <f>VLOOKUP('Input EIA Imports Petroleum'!$E777,'EIA Petroleum Classification'!$A:$B,2,FALSE)</f>
        <v/>
      </c>
    </row>
    <row r="779" spans="1:5">
      <c r="A779">
        <f>YEAR(B779)</f>
        <v/>
      </c>
      <c r="B779">
        <f>'Input EIA Imports Petroleum'!A778</f>
        <v/>
      </c>
      <c r="C779">
        <f>'Input EIA Imports Petroleum'!K778</f>
        <v/>
      </c>
      <c r="D779">
        <f>'Input EIA Imports Petroleum'!L778</f>
        <v/>
      </c>
      <c r="E779">
        <f>VLOOKUP('Input EIA Imports Petroleum'!$E778,'EIA Petroleum Classification'!$A:$B,2,FALSE)</f>
        <v/>
      </c>
    </row>
    <row r="780" spans="1:5">
      <c r="A780">
        <f>YEAR(B780)</f>
        <v/>
      </c>
      <c r="B780">
        <f>'Input EIA Imports Petroleum'!A779</f>
        <v/>
      </c>
      <c r="C780">
        <f>'Input EIA Imports Petroleum'!K779</f>
        <v/>
      </c>
      <c r="D780">
        <f>'Input EIA Imports Petroleum'!L779</f>
        <v/>
      </c>
      <c r="E780">
        <f>VLOOKUP('Input EIA Imports Petroleum'!$E779,'EIA Petroleum Classification'!$A:$B,2,FALSE)</f>
        <v/>
      </c>
    </row>
    <row r="781" spans="1:5">
      <c r="A781">
        <f>YEAR(B781)</f>
        <v/>
      </c>
      <c r="B781">
        <f>'Input EIA Imports Petroleum'!A780</f>
        <v/>
      </c>
      <c r="C781">
        <f>'Input EIA Imports Petroleum'!K780</f>
        <v/>
      </c>
      <c r="D781">
        <f>'Input EIA Imports Petroleum'!L780</f>
        <v/>
      </c>
      <c r="E781">
        <f>VLOOKUP('Input EIA Imports Petroleum'!$E780,'EIA Petroleum Classification'!$A:$B,2,FALSE)</f>
        <v/>
      </c>
    </row>
    <row r="782" spans="1:5">
      <c r="A782">
        <f>YEAR(B782)</f>
        <v/>
      </c>
      <c r="B782">
        <f>'Input EIA Imports Petroleum'!A781</f>
        <v/>
      </c>
      <c r="C782">
        <f>'Input EIA Imports Petroleum'!K781</f>
        <v/>
      </c>
      <c r="D782">
        <f>'Input EIA Imports Petroleum'!L781</f>
        <v/>
      </c>
      <c r="E782">
        <f>VLOOKUP('Input EIA Imports Petroleum'!$E781,'EIA Petroleum Classification'!$A:$B,2,FALSE)</f>
        <v/>
      </c>
    </row>
    <row r="783" spans="1:5">
      <c r="A783">
        <f>YEAR(B783)</f>
        <v/>
      </c>
      <c r="B783">
        <f>'Input EIA Imports Petroleum'!A782</f>
        <v/>
      </c>
      <c r="C783">
        <f>'Input EIA Imports Petroleum'!K782</f>
        <v/>
      </c>
      <c r="D783">
        <f>'Input EIA Imports Petroleum'!L782</f>
        <v/>
      </c>
      <c r="E783">
        <f>VLOOKUP('Input EIA Imports Petroleum'!$E782,'EIA Petroleum Classification'!$A:$B,2,FALSE)</f>
        <v/>
      </c>
    </row>
    <row r="784" spans="1:5">
      <c r="A784">
        <f>YEAR(B784)</f>
        <v/>
      </c>
      <c r="B784">
        <f>'Input EIA Imports Petroleum'!A783</f>
        <v/>
      </c>
      <c r="C784">
        <f>'Input EIA Imports Petroleum'!K783</f>
        <v/>
      </c>
      <c r="D784">
        <f>'Input EIA Imports Petroleum'!L783</f>
        <v/>
      </c>
      <c r="E784">
        <f>VLOOKUP('Input EIA Imports Petroleum'!$E783,'EIA Petroleum Classification'!$A:$B,2,FALSE)</f>
        <v/>
      </c>
    </row>
    <row r="785" spans="1:5">
      <c r="A785">
        <f>YEAR(B785)</f>
        <v/>
      </c>
      <c r="B785">
        <f>'Input EIA Imports Petroleum'!A784</f>
        <v/>
      </c>
      <c r="C785">
        <f>'Input EIA Imports Petroleum'!K784</f>
        <v/>
      </c>
      <c r="D785">
        <f>'Input EIA Imports Petroleum'!L784</f>
        <v/>
      </c>
      <c r="E785">
        <f>VLOOKUP('Input EIA Imports Petroleum'!$E784,'EIA Petroleum Classification'!$A:$B,2,FALSE)</f>
        <v/>
      </c>
    </row>
    <row r="786" spans="1:5">
      <c r="A786">
        <f>YEAR(B786)</f>
        <v/>
      </c>
      <c r="B786">
        <f>'Input EIA Imports Petroleum'!A785</f>
        <v/>
      </c>
      <c r="C786">
        <f>'Input EIA Imports Petroleum'!K785</f>
        <v/>
      </c>
      <c r="D786">
        <f>'Input EIA Imports Petroleum'!L785</f>
        <v/>
      </c>
      <c r="E786">
        <f>VLOOKUP('Input EIA Imports Petroleum'!$E785,'EIA Petroleum Classification'!$A:$B,2,FALSE)</f>
        <v/>
      </c>
    </row>
    <row r="787" spans="1:5">
      <c r="A787">
        <f>YEAR(B787)</f>
        <v/>
      </c>
      <c r="B787">
        <f>'Input EIA Imports Petroleum'!A786</f>
        <v/>
      </c>
      <c r="C787">
        <f>'Input EIA Imports Petroleum'!K786</f>
        <v/>
      </c>
      <c r="D787">
        <f>'Input EIA Imports Petroleum'!L786</f>
        <v/>
      </c>
      <c r="E787">
        <f>VLOOKUP('Input EIA Imports Petroleum'!$E786,'EIA Petroleum Classification'!$A:$B,2,FALSE)</f>
        <v/>
      </c>
    </row>
    <row r="788" spans="1:5">
      <c r="A788">
        <f>YEAR(B788)</f>
        <v/>
      </c>
      <c r="B788">
        <f>'Input EIA Imports Petroleum'!A787</f>
        <v/>
      </c>
      <c r="C788">
        <f>'Input EIA Imports Petroleum'!K787</f>
        <v/>
      </c>
      <c r="D788">
        <f>'Input EIA Imports Petroleum'!L787</f>
        <v/>
      </c>
      <c r="E788">
        <f>VLOOKUP('Input EIA Imports Petroleum'!$E787,'EIA Petroleum Classification'!$A:$B,2,FALSE)</f>
        <v/>
      </c>
    </row>
    <row r="789" spans="1:5">
      <c r="A789">
        <f>YEAR(B789)</f>
        <v/>
      </c>
      <c r="B789">
        <f>'Input EIA Imports Petroleum'!A788</f>
        <v/>
      </c>
      <c r="C789">
        <f>'Input EIA Imports Petroleum'!K788</f>
        <v/>
      </c>
      <c r="D789">
        <f>'Input EIA Imports Petroleum'!L788</f>
        <v/>
      </c>
      <c r="E789">
        <f>VLOOKUP('Input EIA Imports Petroleum'!$E788,'EIA Petroleum Classification'!$A:$B,2,FALSE)</f>
        <v/>
      </c>
    </row>
    <row r="790" spans="1:5">
      <c r="A790">
        <f>YEAR(B790)</f>
        <v/>
      </c>
      <c r="B790">
        <f>'Input EIA Imports Petroleum'!A789</f>
        <v/>
      </c>
      <c r="C790">
        <f>'Input EIA Imports Petroleum'!K789</f>
        <v/>
      </c>
      <c r="D790">
        <f>'Input EIA Imports Petroleum'!L789</f>
        <v/>
      </c>
      <c r="E790">
        <f>VLOOKUP('Input EIA Imports Petroleum'!$E789,'EIA Petroleum Classification'!$A:$B,2,FALSE)</f>
        <v/>
      </c>
    </row>
    <row r="791" spans="1:5">
      <c r="A791">
        <f>YEAR(B791)</f>
        <v/>
      </c>
      <c r="B791">
        <f>'Input EIA Imports Petroleum'!A790</f>
        <v/>
      </c>
      <c r="C791">
        <f>'Input EIA Imports Petroleum'!K790</f>
        <v/>
      </c>
      <c r="D791">
        <f>'Input EIA Imports Petroleum'!L790</f>
        <v/>
      </c>
      <c r="E791">
        <f>VLOOKUP('Input EIA Imports Petroleum'!$E790,'EIA Petroleum Classification'!$A:$B,2,FALSE)</f>
        <v/>
      </c>
    </row>
    <row r="792" spans="1:5">
      <c r="A792">
        <f>YEAR(B792)</f>
        <v/>
      </c>
      <c r="B792">
        <f>'Input EIA Imports Petroleum'!A791</f>
        <v/>
      </c>
      <c r="C792">
        <f>'Input EIA Imports Petroleum'!K791</f>
        <v/>
      </c>
      <c r="D792">
        <f>'Input EIA Imports Petroleum'!L791</f>
        <v/>
      </c>
      <c r="E792">
        <f>VLOOKUP('Input EIA Imports Petroleum'!$E791,'EIA Petroleum Classification'!$A:$B,2,FALSE)</f>
        <v/>
      </c>
    </row>
    <row r="793" spans="1:5">
      <c r="A793">
        <f>YEAR(B793)</f>
        <v/>
      </c>
      <c r="B793">
        <f>'Input EIA Imports Petroleum'!A792</f>
        <v/>
      </c>
      <c r="C793">
        <f>'Input EIA Imports Petroleum'!K792</f>
        <v/>
      </c>
      <c r="D793">
        <f>'Input EIA Imports Petroleum'!L792</f>
        <v/>
      </c>
      <c r="E793">
        <f>VLOOKUP('Input EIA Imports Petroleum'!$E792,'EIA Petroleum Classification'!$A:$B,2,FALSE)</f>
        <v/>
      </c>
    </row>
    <row r="794" spans="1:5">
      <c r="A794">
        <f>YEAR(B794)</f>
        <v/>
      </c>
      <c r="B794">
        <f>'Input EIA Imports Petroleum'!A793</f>
        <v/>
      </c>
      <c r="C794">
        <f>'Input EIA Imports Petroleum'!K793</f>
        <v/>
      </c>
      <c r="D794">
        <f>'Input EIA Imports Petroleum'!L793</f>
        <v/>
      </c>
      <c r="E794">
        <f>VLOOKUP('Input EIA Imports Petroleum'!$E793,'EIA Petroleum Classification'!$A:$B,2,FALSE)</f>
        <v/>
      </c>
    </row>
    <row r="795" spans="1:5">
      <c r="A795">
        <f>YEAR(B795)</f>
        <v/>
      </c>
      <c r="B795">
        <f>'Input EIA Imports Petroleum'!A794</f>
        <v/>
      </c>
      <c r="C795">
        <f>'Input EIA Imports Petroleum'!K794</f>
        <v/>
      </c>
      <c r="D795">
        <f>'Input EIA Imports Petroleum'!L794</f>
        <v/>
      </c>
      <c r="E795">
        <f>VLOOKUP('Input EIA Imports Petroleum'!$E794,'EIA Petroleum Classification'!$A:$B,2,FALSE)</f>
        <v/>
      </c>
    </row>
    <row r="796" spans="1:5">
      <c r="A796">
        <f>YEAR(B796)</f>
        <v/>
      </c>
      <c r="B796">
        <f>'Input EIA Imports Petroleum'!A795</f>
        <v/>
      </c>
      <c r="C796">
        <f>'Input EIA Imports Petroleum'!K795</f>
        <v/>
      </c>
      <c r="D796">
        <f>'Input EIA Imports Petroleum'!L795</f>
        <v/>
      </c>
      <c r="E796">
        <f>VLOOKUP('Input EIA Imports Petroleum'!$E795,'EIA Petroleum Classification'!$A:$B,2,FALSE)</f>
        <v/>
      </c>
    </row>
    <row r="797" spans="1:5">
      <c r="A797">
        <f>YEAR(B797)</f>
        <v/>
      </c>
      <c r="B797">
        <f>'Input EIA Imports Petroleum'!A796</f>
        <v/>
      </c>
      <c r="C797">
        <f>'Input EIA Imports Petroleum'!K796</f>
        <v/>
      </c>
      <c r="D797">
        <f>'Input EIA Imports Petroleum'!L796</f>
        <v/>
      </c>
      <c r="E797">
        <f>VLOOKUP('Input EIA Imports Petroleum'!$E796,'EIA Petroleum Classification'!$A:$B,2,FALSE)</f>
        <v/>
      </c>
    </row>
    <row r="798" spans="1:5">
      <c r="A798">
        <f>YEAR(B798)</f>
        <v/>
      </c>
      <c r="B798">
        <f>'Input EIA Imports Petroleum'!A797</f>
        <v/>
      </c>
      <c r="C798">
        <f>'Input EIA Imports Petroleum'!K797</f>
        <v/>
      </c>
      <c r="D798">
        <f>'Input EIA Imports Petroleum'!L797</f>
        <v/>
      </c>
      <c r="E798">
        <f>VLOOKUP('Input EIA Imports Petroleum'!$E797,'EIA Petroleum Classification'!$A:$B,2,FALSE)</f>
        <v/>
      </c>
    </row>
    <row r="799" spans="1:5">
      <c r="A799">
        <f>YEAR(B799)</f>
        <v/>
      </c>
      <c r="B799">
        <f>'Input EIA Imports Petroleum'!A798</f>
        <v/>
      </c>
      <c r="C799">
        <f>'Input EIA Imports Petroleum'!K798</f>
        <v/>
      </c>
      <c r="D799">
        <f>'Input EIA Imports Petroleum'!L798</f>
        <v/>
      </c>
      <c r="E799">
        <f>VLOOKUP('Input EIA Imports Petroleum'!$E798,'EIA Petroleum Classification'!$A:$B,2,FALSE)</f>
        <v/>
      </c>
    </row>
    <row r="800" spans="1:5">
      <c r="A800">
        <f>YEAR(B800)</f>
        <v/>
      </c>
      <c r="B800">
        <f>'Input EIA Imports Petroleum'!A799</f>
        <v/>
      </c>
      <c r="C800">
        <f>'Input EIA Imports Petroleum'!K799</f>
        <v/>
      </c>
      <c r="D800">
        <f>'Input EIA Imports Petroleum'!L799</f>
        <v/>
      </c>
      <c r="E800">
        <f>VLOOKUP('Input EIA Imports Petroleum'!$E799,'EIA Petroleum Classification'!$A:$B,2,FALSE)</f>
        <v/>
      </c>
    </row>
    <row r="801" spans="1:5">
      <c r="A801">
        <f>YEAR(B801)</f>
        <v/>
      </c>
      <c r="B801">
        <f>'Input EIA Imports Petroleum'!A800</f>
        <v/>
      </c>
      <c r="C801">
        <f>'Input EIA Imports Petroleum'!K800</f>
        <v/>
      </c>
      <c r="D801">
        <f>'Input EIA Imports Petroleum'!L800</f>
        <v/>
      </c>
      <c r="E801">
        <f>VLOOKUP('Input EIA Imports Petroleum'!$E800,'EIA Petroleum Classification'!$A:$B,2,FALSE)</f>
        <v/>
      </c>
    </row>
    <row r="802" spans="1:5">
      <c r="A802">
        <f>YEAR(B802)</f>
        <v/>
      </c>
      <c r="B802">
        <f>'Input EIA Imports Petroleum'!A801</f>
        <v/>
      </c>
      <c r="C802">
        <f>'Input EIA Imports Petroleum'!K801</f>
        <v/>
      </c>
      <c r="D802">
        <f>'Input EIA Imports Petroleum'!L801</f>
        <v/>
      </c>
      <c r="E802">
        <f>VLOOKUP('Input EIA Imports Petroleum'!$E801,'EIA Petroleum Classification'!$A:$B,2,FALSE)</f>
        <v/>
      </c>
    </row>
    <row r="803" spans="1:5">
      <c r="A803">
        <f>YEAR(B803)</f>
        <v/>
      </c>
      <c r="B803">
        <f>'Input EIA Imports Petroleum'!A802</f>
        <v/>
      </c>
      <c r="C803">
        <f>'Input EIA Imports Petroleum'!K802</f>
        <v/>
      </c>
      <c r="D803">
        <f>'Input EIA Imports Petroleum'!L802</f>
        <v/>
      </c>
      <c r="E803">
        <f>VLOOKUP('Input EIA Imports Petroleum'!$E802,'EIA Petroleum Classification'!$A:$B,2,FALSE)</f>
        <v/>
      </c>
    </row>
    <row r="804" spans="1:5">
      <c r="A804">
        <f>YEAR(B804)</f>
        <v/>
      </c>
      <c r="B804">
        <f>'Input EIA Imports Petroleum'!A803</f>
        <v/>
      </c>
      <c r="C804">
        <f>'Input EIA Imports Petroleum'!K803</f>
        <v/>
      </c>
      <c r="D804">
        <f>'Input EIA Imports Petroleum'!L803</f>
        <v/>
      </c>
      <c r="E804">
        <f>VLOOKUP('Input EIA Imports Petroleum'!$E803,'EIA Petroleum Classification'!$A:$B,2,FALSE)</f>
        <v/>
      </c>
    </row>
    <row r="805" spans="1:5">
      <c r="A805">
        <f>YEAR(B805)</f>
        <v/>
      </c>
      <c r="B805">
        <f>'Input EIA Imports Petroleum'!A804</f>
        <v/>
      </c>
      <c r="C805">
        <f>'Input EIA Imports Petroleum'!K804</f>
        <v/>
      </c>
      <c r="D805">
        <f>'Input EIA Imports Petroleum'!L804</f>
        <v/>
      </c>
      <c r="E805">
        <f>VLOOKUP('Input EIA Imports Petroleum'!$E804,'EIA Petroleum Classification'!$A:$B,2,FALSE)</f>
        <v/>
      </c>
    </row>
    <row r="806" spans="1:5">
      <c r="A806">
        <f>YEAR(B806)</f>
        <v/>
      </c>
      <c r="B806">
        <f>'Input EIA Imports Petroleum'!A805</f>
        <v/>
      </c>
      <c r="C806">
        <f>'Input EIA Imports Petroleum'!K805</f>
        <v/>
      </c>
      <c r="D806">
        <f>'Input EIA Imports Petroleum'!L805</f>
        <v/>
      </c>
      <c r="E806">
        <f>VLOOKUP('Input EIA Imports Petroleum'!$E805,'EIA Petroleum Classification'!$A:$B,2,FALSE)</f>
        <v/>
      </c>
    </row>
    <row r="807" spans="1:5">
      <c r="A807">
        <f>YEAR(B807)</f>
        <v/>
      </c>
      <c r="B807">
        <f>'Input EIA Imports Petroleum'!A806</f>
        <v/>
      </c>
      <c r="C807">
        <f>'Input EIA Imports Petroleum'!K806</f>
        <v/>
      </c>
      <c r="D807">
        <f>'Input EIA Imports Petroleum'!L806</f>
        <v/>
      </c>
      <c r="E807">
        <f>VLOOKUP('Input EIA Imports Petroleum'!$E806,'EIA Petroleum Classification'!$A:$B,2,FALSE)</f>
        <v/>
      </c>
    </row>
    <row r="808" spans="1:5">
      <c r="A808">
        <f>YEAR(B808)</f>
        <v/>
      </c>
      <c r="B808">
        <f>'Input EIA Imports Petroleum'!A807</f>
        <v/>
      </c>
      <c r="C808">
        <f>'Input EIA Imports Petroleum'!K807</f>
        <v/>
      </c>
      <c r="D808">
        <f>'Input EIA Imports Petroleum'!L807</f>
        <v/>
      </c>
      <c r="E808">
        <f>VLOOKUP('Input EIA Imports Petroleum'!$E807,'EIA Petroleum Classification'!$A:$B,2,FALSE)</f>
        <v/>
      </c>
    </row>
    <row r="809" spans="1:5">
      <c r="A809">
        <f>YEAR(B809)</f>
        <v/>
      </c>
      <c r="B809">
        <f>'Input EIA Imports Petroleum'!A808</f>
        <v/>
      </c>
      <c r="C809">
        <f>'Input EIA Imports Petroleum'!K808</f>
        <v/>
      </c>
      <c r="D809">
        <f>'Input EIA Imports Petroleum'!L808</f>
        <v/>
      </c>
      <c r="E809">
        <f>VLOOKUP('Input EIA Imports Petroleum'!$E808,'EIA Petroleum Classification'!$A:$B,2,FALSE)</f>
        <v/>
      </c>
    </row>
    <row r="810" spans="1:5">
      <c r="A810">
        <f>YEAR(B810)</f>
        <v/>
      </c>
      <c r="B810">
        <f>'Input EIA Imports Petroleum'!A809</f>
        <v/>
      </c>
      <c r="C810">
        <f>'Input EIA Imports Petroleum'!K809</f>
        <v/>
      </c>
      <c r="D810">
        <f>'Input EIA Imports Petroleum'!L809</f>
        <v/>
      </c>
      <c r="E810">
        <f>VLOOKUP('Input EIA Imports Petroleum'!$E809,'EIA Petroleum Classification'!$A:$B,2,FALSE)</f>
        <v/>
      </c>
    </row>
    <row r="811" spans="1:5">
      <c r="A811">
        <f>YEAR(B811)</f>
        <v/>
      </c>
      <c r="B811">
        <f>'Input EIA Imports Petroleum'!A810</f>
        <v/>
      </c>
      <c r="C811">
        <f>'Input EIA Imports Petroleum'!K810</f>
        <v/>
      </c>
      <c r="D811">
        <f>'Input EIA Imports Petroleum'!L810</f>
        <v/>
      </c>
      <c r="E811">
        <f>VLOOKUP('Input EIA Imports Petroleum'!$E810,'EIA Petroleum Classification'!$A:$B,2,FALSE)</f>
        <v/>
      </c>
    </row>
    <row r="812" spans="1:5">
      <c r="A812">
        <f>YEAR(B812)</f>
        <v/>
      </c>
      <c r="B812">
        <f>'Input EIA Imports Petroleum'!A811</f>
        <v/>
      </c>
      <c r="C812">
        <f>'Input EIA Imports Petroleum'!K811</f>
        <v/>
      </c>
      <c r="D812">
        <f>'Input EIA Imports Petroleum'!L811</f>
        <v/>
      </c>
      <c r="E812">
        <f>VLOOKUP('Input EIA Imports Petroleum'!$E811,'EIA Petroleum Classification'!$A:$B,2,FALSE)</f>
        <v/>
      </c>
    </row>
    <row r="813" spans="1:5">
      <c r="A813">
        <f>YEAR(B813)</f>
        <v/>
      </c>
      <c r="B813">
        <f>'Input EIA Imports Petroleum'!A812</f>
        <v/>
      </c>
      <c r="C813">
        <f>'Input EIA Imports Petroleum'!K812</f>
        <v/>
      </c>
      <c r="D813">
        <f>'Input EIA Imports Petroleum'!L812</f>
        <v/>
      </c>
      <c r="E813">
        <f>VLOOKUP('Input EIA Imports Petroleum'!$E812,'EIA Petroleum Classification'!$A:$B,2,FALSE)</f>
        <v/>
      </c>
    </row>
    <row r="814" spans="1:5">
      <c r="A814">
        <f>YEAR(B814)</f>
        <v/>
      </c>
      <c r="B814">
        <f>'Input EIA Imports Petroleum'!A813</f>
        <v/>
      </c>
      <c r="C814">
        <f>'Input EIA Imports Petroleum'!K813</f>
        <v/>
      </c>
      <c r="D814">
        <f>'Input EIA Imports Petroleum'!L813</f>
        <v/>
      </c>
      <c r="E814">
        <f>VLOOKUP('Input EIA Imports Petroleum'!$E813,'EIA Petroleum Classification'!$A:$B,2,FALSE)</f>
        <v/>
      </c>
    </row>
    <row r="815" spans="1:5">
      <c r="A815">
        <f>YEAR(B815)</f>
        <v/>
      </c>
      <c r="B815">
        <f>'Input EIA Imports Petroleum'!A814</f>
        <v/>
      </c>
      <c r="C815">
        <f>'Input EIA Imports Petroleum'!K814</f>
        <v/>
      </c>
      <c r="D815">
        <f>'Input EIA Imports Petroleum'!L814</f>
        <v/>
      </c>
      <c r="E815">
        <f>VLOOKUP('Input EIA Imports Petroleum'!$E814,'EIA Petroleum Classification'!$A:$B,2,FALSE)</f>
        <v/>
      </c>
    </row>
    <row r="816" spans="1:5">
      <c r="A816">
        <f>YEAR(B816)</f>
        <v/>
      </c>
      <c r="B816">
        <f>'Input EIA Imports Petroleum'!A815</f>
        <v/>
      </c>
      <c r="C816">
        <f>'Input EIA Imports Petroleum'!K815</f>
        <v/>
      </c>
      <c r="D816">
        <f>'Input EIA Imports Petroleum'!L815</f>
        <v/>
      </c>
      <c r="E816">
        <f>VLOOKUP('Input EIA Imports Petroleum'!$E815,'EIA Petroleum Classification'!$A:$B,2,FALSE)</f>
        <v/>
      </c>
    </row>
    <row r="817" spans="1:5">
      <c r="A817">
        <f>YEAR(B817)</f>
        <v/>
      </c>
      <c r="B817">
        <f>'Input EIA Imports Petroleum'!A816</f>
        <v/>
      </c>
      <c r="C817">
        <f>'Input EIA Imports Petroleum'!K816</f>
        <v/>
      </c>
      <c r="D817">
        <f>'Input EIA Imports Petroleum'!L816</f>
        <v/>
      </c>
      <c r="E817">
        <f>VLOOKUP('Input EIA Imports Petroleum'!$E816,'EIA Petroleum Classification'!$A:$B,2,FALSE)</f>
        <v/>
      </c>
    </row>
    <row r="818" spans="1:5">
      <c r="A818">
        <f>YEAR(B818)</f>
        <v/>
      </c>
      <c r="B818">
        <f>'Input EIA Imports Petroleum'!A817</f>
        <v/>
      </c>
      <c r="C818">
        <f>'Input EIA Imports Petroleum'!K817</f>
        <v/>
      </c>
      <c r="D818">
        <f>'Input EIA Imports Petroleum'!L817</f>
        <v/>
      </c>
      <c r="E818">
        <f>VLOOKUP('Input EIA Imports Petroleum'!$E817,'EIA Petroleum Classification'!$A:$B,2,FALSE)</f>
        <v/>
      </c>
    </row>
    <row r="819" spans="1:5">
      <c r="A819">
        <f>YEAR(B819)</f>
        <v/>
      </c>
      <c r="B819">
        <f>'Input EIA Imports Petroleum'!A818</f>
        <v/>
      </c>
      <c r="C819">
        <f>'Input EIA Imports Petroleum'!K818</f>
        <v/>
      </c>
      <c r="D819">
        <f>'Input EIA Imports Petroleum'!L818</f>
        <v/>
      </c>
      <c r="E819">
        <f>VLOOKUP('Input EIA Imports Petroleum'!$E818,'EIA Petroleum Classification'!$A:$B,2,FALSE)</f>
        <v/>
      </c>
    </row>
    <row r="820" spans="1:5">
      <c r="A820">
        <f>YEAR(B820)</f>
        <v/>
      </c>
      <c r="B820">
        <f>'Input EIA Imports Petroleum'!A819</f>
        <v/>
      </c>
      <c r="C820">
        <f>'Input EIA Imports Petroleum'!K819</f>
        <v/>
      </c>
      <c r="D820">
        <f>'Input EIA Imports Petroleum'!L819</f>
        <v/>
      </c>
      <c r="E820">
        <f>VLOOKUP('Input EIA Imports Petroleum'!$E819,'EIA Petroleum Classification'!$A:$B,2,FALSE)</f>
        <v/>
      </c>
    </row>
    <row r="821" spans="1:5">
      <c r="A821">
        <f>YEAR(B821)</f>
        <v/>
      </c>
      <c r="B821">
        <f>'Input EIA Imports Petroleum'!A820</f>
        <v/>
      </c>
      <c r="C821">
        <f>'Input EIA Imports Petroleum'!K820</f>
        <v/>
      </c>
      <c r="D821">
        <f>'Input EIA Imports Petroleum'!L820</f>
        <v/>
      </c>
      <c r="E821">
        <f>VLOOKUP('Input EIA Imports Petroleum'!$E820,'EIA Petroleum Classification'!$A:$B,2,FALSE)</f>
        <v/>
      </c>
    </row>
    <row r="822" spans="1:5">
      <c r="A822">
        <f>YEAR(B822)</f>
        <v/>
      </c>
      <c r="B822">
        <f>'Input EIA Imports Petroleum'!A821</f>
        <v/>
      </c>
      <c r="C822">
        <f>'Input EIA Imports Petroleum'!K821</f>
        <v/>
      </c>
      <c r="D822">
        <f>'Input EIA Imports Petroleum'!L821</f>
        <v/>
      </c>
      <c r="E822">
        <f>VLOOKUP('Input EIA Imports Petroleum'!$E821,'EIA Petroleum Classification'!$A:$B,2,FALSE)</f>
        <v/>
      </c>
    </row>
    <row r="823" spans="1:5">
      <c r="A823">
        <f>YEAR(B823)</f>
        <v/>
      </c>
      <c r="B823">
        <f>'Input EIA Imports Petroleum'!A822</f>
        <v/>
      </c>
      <c r="C823">
        <f>'Input EIA Imports Petroleum'!K822</f>
        <v/>
      </c>
      <c r="D823">
        <f>'Input EIA Imports Petroleum'!L822</f>
        <v/>
      </c>
      <c r="E823">
        <f>VLOOKUP('Input EIA Imports Petroleum'!$E822,'EIA Petroleum Classification'!$A:$B,2,FALSE)</f>
        <v/>
      </c>
    </row>
    <row r="824" spans="1:5">
      <c r="A824">
        <f>YEAR(B824)</f>
        <v/>
      </c>
      <c r="B824">
        <f>'Input EIA Imports Petroleum'!A823</f>
        <v/>
      </c>
      <c r="C824">
        <f>'Input EIA Imports Petroleum'!K823</f>
        <v/>
      </c>
      <c r="D824">
        <f>'Input EIA Imports Petroleum'!L823</f>
        <v/>
      </c>
      <c r="E824">
        <f>VLOOKUP('Input EIA Imports Petroleum'!$E823,'EIA Petroleum Classification'!$A:$B,2,FALSE)</f>
        <v/>
      </c>
    </row>
    <row r="825" spans="1:5">
      <c r="A825">
        <f>YEAR(B825)</f>
        <v/>
      </c>
      <c r="B825">
        <f>'Input EIA Imports Petroleum'!A824</f>
        <v/>
      </c>
      <c r="C825">
        <f>'Input EIA Imports Petroleum'!K824</f>
        <v/>
      </c>
      <c r="D825">
        <f>'Input EIA Imports Petroleum'!L824</f>
        <v/>
      </c>
      <c r="E825">
        <f>VLOOKUP('Input EIA Imports Petroleum'!$E824,'EIA Petroleum Classification'!$A:$B,2,FALSE)</f>
        <v/>
      </c>
    </row>
    <row r="826" spans="1:5">
      <c r="A826">
        <f>YEAR(B826)</f>
        <v/>
      </c>
      <c r="B826">
        <f>'Input EIA Imports Petroleum'!A825</f>
        <v/>
      </c>
      <c r="C826">
        <f>'Input EIA Imports Petroleum'!K825</f>
        <v/>
      </c>
      <c r="D826">
        <f>'Input EIA Imports Petroleum'!L825</f>
        <v/>
      </c>
      <c r="E826">
        <f>VLOOKUP('Input EIA Imports Petroleum'!$E825,'EIA Petroleum Classification'!$A:$B,2,FALSE)</f>
        <v/>
      </c>
    </row>
    <row r="827" spans="1:5">
      <c r="A827">
        <f>YEAR(B827)</f>
        <v/>
      </c>
      <c r="B827">
        <f>'Input EIA Imports Petroleum'!A826</f>
        <v/>
      </c>
      <c r="C827">
        <f>'Input EIA Imports Petroleum'!K826</f>
        <v/>
      </c>
      <c r="D827">
        <f>'Input EIA Imports Petroleum'!L826</f>
        <v/>
      </c>
      <c r="E827">
        <f>VLOOKUP('Input EIA Imports Petroleum'!$E826,'EIA Petroleum Classification'!$A:$B,2,FALSE)</f>
        <v/>
      </c>
    </row>
    <row r="828" spans="1:5">
      <c r="A828">
        <f>YEAR(B828)</f>
        <v/>
      </c>
      <c r="B828">
        <f>'Input EIA Imports Petroleum'!A827</f>
        <v/>
      </c>
      <c r="C828">
        <f>'Input EIA Imports Petroleum'!K827</f>
        <v/>
      </c>
      <c r="D828">
        <f>'Input EIA Imports Petroleum'!L827</f>
        <v/>
      </c>
      <c r="E828">
        <f>VLOOKUP('Input EIA Imports Petroleum'!$E827,'EIA Petroleum Classification'!$A:$B,2,FALSE)</f>
        <v/>
      </c>
    </row>
    <row r="829" spans="1:5">
      <c r="A829">
        <f>YEAR(B829)</f>
        <v/>
      </c>
      <c r="B829">
        <f>'Input EIA Imports Petroleum'!A828</f>
        <v/>
      </c>
      <c r="C829">
        <f>'Input EIA Imports Petroleum'!K828</f>
        <v/>
      </c>
      <c r="D829">
        <f>'Input EIA Imports Petroleum'!L828</f>
        <v/>
      </c>
      <c r="E829">
        <f>VLOOKUP('Input EIA Imports Petroleum'!$E828,'EIA Petroleum Classification'!$A:$B,2,FALSE)</f>
        <v/>
      </c>
    </row>
    <row r="830" spans="1:5">
      <c r="A830">
        <f>YEAR(B830)</f>
        <v/>
      </c>
      <c r="B830">
        <f>'Input EIA Imports Petroleum'!A829</f>
        <v/>
      </c>
      <c r="C830">
        <f>'Input EIA Imports Petroleum'!K829</f>
        <v/>
      </c>
      <c r="D830">
        <f>'Input EIA Imports Petroleum'!L829</f>
        <v/>
      </c>
      <c r="E830">
        <f>VLOOKUP('Input EIA Imports Petroleum'!$E829,'EIA Petroleum Classification'!$A:$B,2,FALSE)</f>
        <v/>
      </c>
    </row>
    <row r="831" spans="1:5">
      <c r="A831">
        <f>YEAR(B831)</f>
        <v/>
      </c>
      <c r="B831">
        <f>'Input EIA Imports Petroleum'!A830</f>
        <v/>
      </c>
      <c r="C831">
        <f>'Input EIA Imports Petroleum'!K830</f>
        <v/>
      </c>
      <c r="D831">
        <f>'Input EIA Imports Petroleum'!L830</f>
        <v/>
      </c>
      <c r="E831">
        <f>VLOOKUP('Input EIA Imports Petroleum'!$E830,'EIA Petroleum Classification'!$A:$B,2,FALSE)</f>
        <v/>
      </c>
    </row>
    <row r="832" spans="1:5">
      <c r="A832">
        <f>YEAR(B832)</f>
        <v/>
      </c>
      <c r="B832">
        <f>'Input EIA Imports Petroleum'!A831</f>
        <v/>
      </c>
      <c r="C832">
        <f>'Input EIA Imports Petroleum'!K831</f>
        <v/>
      </c>
      <c r="D832">
        <f>'Input EIA Imports Petroleum'!L831</f>
        <v/>
      </c>
      <c r="E832">
        <f>VLOOKUP('Input EIA Imports Petroleum'!$E831,'EIA Petroleum Classification'!$A:$B,2,FALSE)</f>
        <v/>
      </c>
    </row>
    <row r="833" spans="1:5">
      <c r="A833">
        <f>YEAR(B833)</f>
        <v/>
      </c>
      <c r="B833">
        <f>'Input EIA Imports Petroleum'!A832</f>
        <v/>
      </c>
      <c r="C833">
        <f>'Input EIA Imports Petroleum'!K832</f>
        <v/>
      </c>
      <c r="D833">
        <f>'Input EIA Imports Petroleum'!L832</f>
        <v/>
      </c>
      <c r="E833">
        <f>VLOOKUP('Input EIA Imports Petroleum'!$E832,'EIA Petroleum Classification'!$A:$B,2,FALSE)</f>
        <v/>
      </c>
    </row>
    <row r="834" spans="1:5">
      <c r="A834">
        <f>YEAR(B834)</f>
        <v/>
      </c>
      <c r="B834">
        <f>'Input EIA Imports Petroleum'!A833</f>
        <v/>
      </c>
      <c r="C834">
        <f>'Input EIA Imports Petroleum'!K833</f>
        <v/>
      </c>
      <c r="D834">
        <f>'Input EIA Imports Petroleum'!L833</f>
        <v/>
      </c>
      <c r="E834">
        <f>VLOOKUP('Input EIA Imports Petroleum'!$E833,'EIA Petroleum Classification'!$A:$B,2,FALSE)</f>
        <v/>
      </c>
    </row>
    <row r="835" spans="1:5">
      <c r="A835">
        <f>YEAR(B835)</f>
        <v/>
      </c>
      <c r="B835">
        <f>'Input EIA Imports Petroleum'!A834</f>
        <v/>
      </c>
      <c r="C835">
        <f>'Input EIA Imports Petroleum'!K834</f>
        <v/>
      </c>
      <c r="D835">
        <f>'Input EIA Imports Petroleum'!L834</f>
        <v/>
      </c>
      <c r="E835">
        <f>VLOOKUP('Input EIA Imports Petroleum'!$E834,'EIA Petroleum Classification'!$A:$B,2,FALSE)</f>
        <v/>
      </c>
    </row>
    <row r="836" spans="1:5">
      <c r="A836">
        <f>YEAR(B836)</f>
        <v/>
      </c>
      <c r="B836">
        <f>'Input EIA Imports Petroleum'!A835</f>
        <v/>
      </c>
      <c r="C836">
        <f>'Input EIA Imports Petroleum'!K835</f>
        <v/>
      </c>
      <c r="D836">
        <f>'Input EIA Imports Petroleum'!L835</f>
        <v/>
      </c>
      <c r="E836">
        <f>VLOOKUP('Input EIA Imports Petroleum'!$E835,'EIA Petroleum Classification'!$A:$B,2,FALSE)</f>
        <v/>
      </c>
    </row>
    <row r="837" spans="1:5">
      <c r="A837">
        <f>YEAR(B837)</f>
        <v/>
      </c>
      <c r="B837">
        <f>'Input EIA Imports Petroleum'!A836</f>
        <v/>
      </c>
      <c r="C837">
        <f>'Input EIA Imports Petroleum'!K836</f>
        <v/>
      </c>
      <c r="D837">
        <f>'Input EIA Imports Petroleum'!L836</f>
        <v/>
      </c>
      <c r="E837">
        <f>VLOOKUP('Input EIA Imports Petroleum'!$E836,'EIA Petroleum Classification'!$A:$B,2,FALSE)</f>
        <v/>
      </c>
    </row>
    <row r="838" spans="1:5">
      <c r="A838">
        <f>YEAR(B838)</f>
        <v/>
      </c>
      <c r="B838">
        <f>'Input EIA Imports Petroleum'!A837</f>
        <v/>
      </c>
      <c r="C838">
        <f>'Input EIA Imports Petroleum'!K837</f>
        <v/>
      </c>
      <c r="D838">
        <f>'Input EIA Imports Petroleum'!L837</f>
        <v/>
      </c>
      <c r="E838">
        <f>VLOOKUP('Input EIA Imports Petroleum'!$E837,'EIA Petroleum Classification'!$A:$B,2,FALSE)</f>
        <v/>
      </c>
    </row>
    <row r="839" spans="1:5">
      <c r="A839">
        <f>YEAR(B839)</f>
        <v/>
      </c>
      <c r="B839">
        <f>'Input EIA Imports Petroleum'!A838</f>
        <v/>
      </c>
      <c r="C839">
        <f>'Input EIA Imports Petroleum'!K838</f>
        <v/>
      </c>
      <c r="D839">
        <f>'Input EIA Imports Petroleum'!L838</f>
        <v/>
      </c>
      <c r="E839">
        <f>VLOOKUP('Input EIA Imports Petroleum'!$E838,'EIA Petroleum Classification'!$A:$B,2,FALSE)</f>
        <v/>
      </c>
    </row>
    <row r="840" spans="1:5">
      <c r="A840">
        <f>YEAR(B840)</f>
        <v/>
      </c>
      <c r="B840">
        <f>'Input EIA Imports Petroleum'!A839</f>
        <v/>
      </c>
      <c r="C840">
        <f>'Input EIA Imports Petroleum'!K839</f>
        <v/>
      </c>
      <c r="D840">
        <f>'Input EIA Imports Petroleum'!L839</f>
        <v/>
      </c>
      <c r="E840">
        <f>VLOOKUP('Input EIA Imports Petroleum'!$E839,'EIA Petroleum Classification'!$A:$B,2,FALSE)</f>
        <v/>
      </c>
    </row>
    <row r="841" spans="1:5">
      <c r="A841">
        <f>YEAR(B841)</f>
        <v/>
      </c>
      <c r="B841">
        <f>'Input EIA Imports Petroleum'!A840</f>
        <v/>
      </c>
      <c r="C841">
        <f>'Input EIA Imports Petroleum'!K840</f>
        <v/>
      </c>
      <c r="D841">
        <f>'Input EIA Imports Petroleum'!L840</f>
        <v/>
      </c>
      <c r="E841">
        <f>VLOOKUP('Input EIA Imports Petroleum'!$E840,'EIA Petroleum Classification'!$A:$B,2,FALSE)</f>
        <v/>
      </c>
    </row>
    <row r="842" spans="1:5">
      <c r="A842">
        <f>YEAR(B842)</f>
        <v/>
      </c>
      <c r="B842">
        <f>'Input EIA Imports Petroleum'!A841</f>
        <v/>
      </c>
      <c r="C842">
        <f>'Input EIA Imports Petroleum'!K841</f>
        <v/>
      </c>
      <c r="D842">
        <f>'Input EIA Imports Petroleum'!L841</f>
        <v/>
      </c>
      <c r="E842">
        <f>VLOOKUP('Input EIA Imports Petroleum'!$E841,'EIA Petroleum Classification'!$A:$B,2,FALSE)</f>
        <v/>
      </c>
    </row>
    <row r="843" spans="1:5">
      <c r="A843">
        <f>YEAR(B843)</f>
        <v/>
      </c>
      <c r="B843">
        <f>'Input EIA Imports Petroleum'!A842</f>
        <v/>
      </c>
      <c r="C843">
        <f>'Input EIA Imports Petroleum'!K842</f>
        <v/>
      </c>
      <c r="D843">
        <f>'Input EIA Imports Petroleum'!L842</f>
        <v/>
      </c>
      <c r="E843">
        <f>VLOOKUP('Input EIA Imports Petroleum'!$E842,'EIA Petroleum Classification'!$A:$B,2,FALSE)</f>
        <v/>
      </c>
    </row>
    <row r="844" spans="1:5">
      <c r="A844">
        <f>YEAR(B844)</f>
        <v/>
      </c>
      <c r="B844">
        <f>'Input EIA Imports Petroleum'!A843</f>
        <v/>
      </c>
      <c r="C844">
        <f>'Input EIA Imports Petroleum'!K843</f>
        <v/>
      </c>
      <c r="D844">
        <f>'Input EIA Imports Petroleum'!L843</f>
        <v/>
      </c>
      <c r="E844">
        <f>VLOOKUP('Input EIA Imports Petroleum'!$E843,'EIA Petroleum Classification'!$A:$B,2,FALSE)</f>
        <v/>
      </c>
    </row>
    <row r="845" spans="1:5">
      <c r="A845">
        <f>YEAR(B845)</f>
        <v/>
      </c>
      <c r="B845">
        <f>'Input EIA Imports Petroleum'!A844</f>
        <v/>
      </c>
      <c r="C845">
        <f>'Input EIA Imports Petroleum'!K844</f>
        <v/>
      </c>
      <c r="D845">
        <f>'Input EIA Imports Petroleum'!L844</f>
        <v/>
      </c>
      <c r="E845">
        <f>VLOOKUP('Input EIA Imports Petroleum'!$E844,'EIA Petroleum Classification'!$A:$B,2,FALSE)</f>
        <v/>
      </c>
    </row>
    <row r="846" spans="1:5">
      <c r="A846">
        <f>YEAR(B846)</f>
        <v/>
      </c>
      <c r="B846">
        <f>'Input EIA Imports Petroleum'!A845</f>
        <v/>
      </c>
      <c r="C846">
        <f>'Input EIA Imports Petroleum'!K845</f>
        <v/>
      </c>
      <c r="D846">
        <f>'Input EIA Imports Petroleum'!L845</f>
        <v/>
      </c>
      <c r="E846">
        <f>VLOOKUP('Input EIA Imports Petroleum'!$E845,'EIA Petroleum Classification'!$A:$B,2,FALSE)</f>
        <v/>
      </c>
    </row>
    <row r="847" spans="1:5">
      <c r="A847">
        <f>YEAR(B847)</f>
        <v/>
      </c>
      <c r="B847">
        <f>'Input EIA Imports Petroleum'!A846</f>
        <v/>
      </c>
      <c r="C847">
        <f>'Input EIA Imports Petroleum'!K846</f>
        <v/>
      </c>
      <c r="D847">
        <f>'Input EIA Imports Petroleum'!L846</f>
        <v/>
      </c>
      <c r="E847">
        <f>VLOOKUP('Input EIA Imports Petroleum'!$E846,'EIA Petroleum Classification'!$A:$B,2,FALSE)</f>
        <v/>
      </c>
    </row>
    <row r="848" spans="1:5">
      <c r="A848">
        <f>YEAR(B848)</f>
        <v/>
      </c>
      <c r="B848">
        <f>'Input EIA Imports Petroleum'!A847</f>
        <v/>
      </c>
      <c r="C848">
        <f>'Input EIA Imports Petroleum'!K847</f>
        <v/>
      </c>
      <c r="D848">
        <f>'Input EIA Imports Petroleum'!L847</f>
        <v/>
      </c>
      <c r="E848">
        <f>VLOOKUP('Input EIA Imports Petroleum'!$E847,'EIA Petroleum Classification'!$A:$B,2,FALSE)</f>
        <v/>
      </c>
    </row>
    <row r="849" spans="1:5">
      <c r="A849">
        <f>YEAR(B849)</f>
        <v/>
      </c>
      <c r="B849">
        <f>'Input EIA Imports Petroleum'!A848</f>
        <v/>
      </c>
      <c r="C849">
        <f>'Input EIA Imports Petroleum'!K848</f>
        <v/>
      </c>
      <c r="D849">
        <f>'Input EIA Imports Petroleum'!L848</f>
        <v/>
      </c>
      <c r="E849">
        <f>VLOOKUP('Input EIA Imports Petroleum'!$E848,'EIA Petroleum Classification'!$A:$B,2,FALSE)</f>
        <v/>
      </c>
    </row>
    <row r="850" spans="1:5">
      <c r="A850">
        <f>YEAR(B850)</f>
        <v/>
      </c>
      <c r="B850">
        <f>'Input EIA Imports Petroleum'!A849</f>
        <v/>
      </c>
      <c r="C850">
        <f>'Input EIA Imports Petroleum'!K849</f>
        <v/>
      </c>
      <c r="D850">
        <f>'Input EIA Imports Petroleum'!L849</f>
        <v/>
      </c>
      <c r="E850">
        <f>VLOOKUP('Input EIA Imports Petroleum'!$E849,'EIA Petroleum Classification'!$A:$B,2,FALSE)</f>
        <v/>
      </c>
    </row>
    <row r="851" spans="1:5">
      <c r="A851">
        <f>YEAR(B851)</f>
        <v/>
      </c>
      <c r="B851">
        <f>'Input EIA Imports Petroleum'!A850</f>
        <v/>
      </c>
      <c r="C851">
        <f>'Input EIA Imports Petroleum'!K850</f>
        <v/>
      </c>
      <c r="D851">
        <f>'Input EIA Imports Petroleum'!L850</f>
        <v/>
      </c>
      <c r="E851">
        <f>VLOOKUP('Input EIA Imports Petroleum'!$E850,'EIA Petroleum Classification'!$A:$B,2,FALSE)</f>
        <v/>
      </c>
    </row>
    <row r="852" spans="1:5">
      <c r="A852">
        <f>YEAR(B852)</f>
        <v/>
      </c>
      <c r="B852">
        <f>'Input EIA Imports Petroleum'!A851</f>
        <v/>
      </c>
      <c r="C852">
        <f>'Input EIA Imports Petroleum'!K851</f>
        <v/>
      </c>
      <c r="D852">
        <f>'Input EIA Imports Petroleum'!L851</f>
        <v/>
      </c>
      <c r="E852">
        <f>VLOOKUP('Input EIA Imports Petroleum'!$E851,'EIA Petroleum Classification'!$A:$B,2,FALSE)</f>
        <v/>
      </c>
    </row>
    <row r="853" spans="1:5">
      <c r="A853">
        <f>YEAR(B853)</f>
        <v/>
      </c>
      <c r="B853">
        <f>'Input EIA Imports Petroleum'!A852</f>
        <v/>
      </c>
      <c r="C853">
        <f>'Input EIA Imports Petroleum'!K852</f>
        <v/>
      </c>
      <c r="D853">
        <f>'Input EIA Imports Petroleum'!L852</f>
        <v/>
      </c>
      <c r="E853">
        <f>VLOOKUP('Input EIA Imports Petroleum'!$E852,'EIA Petroleum Classification'!$A:$B,2,FALSE)</f>
        <v/>
      </c>
    </row>
    <row r="854" spans="1:5">
      <c r="A854">
        <f>YEAR(B854)</f>
        <v/>
      </c>
      <c r="B854">
        <f>'Input EIA Imports Petroleum'!A853</f>
        <v/>
      </c>
      <c r="C854">
        <f>'Input EIA Imports Petroleum'!K853</f>
        <v/>
      </c>
      <c r="D854">
        <f>'Input EIA Imports Petroleum'!L853</f>
        <v/>
      </c>
      <c r="E854">
        <f>VLOOKUP('Input EIA Imports Petroleum'!$E853,'EIA Petroleum Classification'!$A:$B,2,FALSE)</f>
        <v/>
      </c>
    </row>
    <row r="855" spans="1:5">
      <c r="A855">
        <f>YEAR(B855)</f>
        <v/>
      </c>
      <c r="B855">
        <f>'Input EIA Imports Petroleum'!A854</f>
        <v/>
      </c>
      <c r="C855">
        <f>'Input EIA Imports Petroleum'!K854</f>
        <v/>
      </c>
      <c r="D855">
        <f>'Input EIA Imports Petroleum'!L854</f>
        <v/>
      </c>
      <c r="E855">
        <f>VLOOKUP('Input EIA Imports Petroleum'!$E854,'EIA Petroleum Classification'!$A:$B,2,FALSE)</f>
        <v/>
      </c>
    </row>
    <row r="856" spans="1:5">
      <c r="A856">
        <f>YEAR(B856)</f>
        <v/>
      </c>
      <c r="B856">
        <f>'Input EIA Imports Petroleum'!A855</f>
        <v/>
      </c>
      <c r="C856">
        <f>'Input EIA Imports Petroleum'!K855</f>
        <v/>
      </c>
      <c r="D856">
        <f>'Input EIA Imports Petroleum'!L855</f>
        <v/>
      </c>
      <c r="E856">
        <f>VLOOKUP('Input EIA Imports Petroleum'!$E855,'EIA Petroleum Classification'!$A:$B,2,FALSE)</f>
        <v/>
      </c>
    </row>
    <row r="857" spans="1:5">
      <c r="A857">
        <f>YEAR(B857)</f>
        <v/>
      </c>
      <c r="B857">
        <f>'Input EIA Imports Petroleum'!A856</f>
        <v/>
      </c>
      <c r="C857">
        <f>'Input EIA Imports Petroleum'!K856</f>
        <v/>
      </c>
      <c r="D857">
        <f>'Input EIA Imports Petroleum'!L856</f>
        <v/>
      </c>
      <c r="E857">
        <f>VLOOKUP('Input EIA Imports Petroleum'!$E856,'EIA Petroleum Classification'!$A:$B,2,FALSE)</f>
        <v/>
      </c>
    </row>
    <row r="858" spans="1:5">
      <c r="A858">
        <f>YEAR(B858)</f>
        <v/>
      </c>
      <c r="B858">
        <f>'Input EIA Imports Petroleum'!A857</f>
        <v/>
      </c>
      <c r="C858">
        <f>'Input EIA Imports Petroleum'!K857</f>
        <v/>
      </c>
      <c r="D858">
        <f>'Input EIA Imports Petroleum'!L857</f>
        <v/>
      </c>
      <c r="E858">
        <f>VLOOKUP('Input EIA Imports Petroleum'!$E857,'EIA Petroleum Classification'!$A:$B,2,FALSE)</f>
        <v/>
      </c>
    </row>
    <row r="859" spans="1:5">
      <c r="A859">
        <f>YEAR(B859)</f>
        <v/>
      </c>
      <c r="B859">
        <f>'Input EIA Imports Petroleum'!A858</f>
        <v/>
      </c>
      <c r="C859">
        <f>'Input EIA Imports Petroleum'!K858</f>
        <v/>
      </c>
      <c r="D859">
        <f>'Input EIA Imports Petroleum'!L858</f>
        <v/>
      </c>
      <c r="E859">
        <f>VLOOKUP('Input EIA Imports Petroleum'!$E858,'EIA Petroleum Classification'!$A:$B,2,FALSE)</f>
        <v/>
      </c>
    </row>
    <row r="860" spans="1:5">
      <c r="A860">
        <f>YEAR(B860)</f>
        <v/>
      </c>
      <c r="B860">
        <f>'Input EIA Imports Petroleum'!A859</f>
        <v/>
      </c>
      <c r="C860">
        <f>'Input EIA Imports Petroleum'!K859</f>
        <v/>
      </c>
      <c r="D860">
        <f>'Input EIA Imports Petroleum'!L859</f>
        <v/>
      </c>
      <c r="E860">
        <f>VLOOKUP('Input EIA Imports Petroleum'!$E859,'EIA Petroleum Classification'!$A:$B,2,FALSE)</f>
        <v/>
      </c>
    </row>
    <row r="861" spans="1:5">
      <c r="A861">
        <f>YEAR(B861)</f>
        <v/>
      </c>
      <c r="B861">
        <f>'Input EIA Imports Petroleum'!A860</f>
        <v/>
      </c>
      <c r="C861">
        <f>'Input EIA Imports Petroleum'!K860</f>
        <v/>
      </c>
      <c r="D861">
        <f>'Input EIA Imports Petroleum'!L860</f>
        <v/>
      </c>
      <c r="E861">
        <f>VLOOKUP('Input EIA Imports Petroleum'!$E860,'EIA Petroleum Classification'!$A:$B,2,FALSE)</f>
        <v/>
      </c>
    </row>
    <row r="862" spans="1:5">
      <c r="A862">
        <f>YEAR(B862)</f>
        <v/>
      </c>
      <c r="B862">
        <f>'Input EIA Imports Petroleum'!A861</f>
        <v/>
      </c>
      <c r="C862">
        <f>'Input EIA Imports Petroleum'!K861</f>
        <v/>
      </c>
      <c r="D862">
        <f>'Input EIA Imports Petroleum'!L861</f>
        <v/>
      </c>
      <c r="E862">
        <f>VLOOKUP('Input EIA Imports Petroleum'!$E861,'EIA Petroleum Classification'!$A:$B,2,FALSE)</f>
        <v/>
      </c>
    </row>
    <row r="863" spans="1:5">
      <c r="A863">
        <f>YEAR(B863)</f>
        <v/>
      </c>
      <c r="B863">
        <f>'Input EIA Imports Petroleum'!A862</f>
        <v/>
      </c>
      <c r="C863">
        <f>'Input EIA Imports Petroleum'!K862</f>
        <v/>
      </c>
      <c r="D863">
        <f>'Input EIA Imports Petroleum'!L862</f>
        <v/>
      </c>
      <c r="E863">
        <f>VLOOKUP('Input EIA Imports Petroleum'!$E862,'EIA Petroleum Classification'!$A:$B,2,FALSE)</f>
        <v/>
      </c>
    </row>
    <row r="864" spans="1:5">
      <c r="A864">
        <f>YEAR(B864)</f>
        <v/>
      </c>
      <c r="B864">
        <f>'Input EIA Imports Petroleum'!A863</f>
        <v/>
      </c>
      <c r="C864">
        <f>'Input EIA Imports Petroleum'!K863</f>
        <v/>
      </c>
      <c r="D864">
        <f>'Input EIA Imports Petroleum'!L863</f>
        <v/>
      </c>
      <c r="E864">
        <f>VLOOKUP('Input EIA Imports Petroleum'!$E863,'EIA Petroleum Classification'!$A:$B,2,FALSE)</f>
        <v/>
      </c>
    </row>
    <row r="865" spans="1:5">
      <c r="A865">
        <f>YEAR(B865)</f>
        <v/>
      </c>
      <c r="B865">
        <f>'Input EIA Imports Petroleum'!A864</f>
        <v/>
      </c>
      <c r="C865">
        <f>'Input EIA Imports Petroleum'!K864</f>
        <v/>
      </c>
      <c r="D865">
        <f>'Input EIA Imports Petroleum'!L864</f>
        <v/>
      </c>
      <c r="E865">
        <f>VLOOKUP('Input EIA Imports Petroleum'!$E864,'EIA Petroleum Classification'!$A:$B,2,FALSE)</f>
        <v/>
      </c>
    </row>
    <row r="866" spans="1:5">
      <c r="A866">
        <f>YEAR(B866)</f>
        <v/>
      </c>
      <c r="B866">
        <f>'Input EIA Imports Petroleum'!A865</f>
        <v/>
      </c>
      <c r="C866">
        <f>'Input EIA Imports Petroleum'!K865</f>
        <v/>
      </c>
      <c r="D866">
        <f>'Input EIA Imports Petroleum'!L865</f>
        <v/>
      </c>
      <c r="E866">
        <f>VLOOKUP('Input EIA Imports Petroleum'!$E865,'EIA Petroleum Classification'!$A:$B,2,FALSE)</f>
        <v/>
      </c>
    </row>
    <row r="867" spans="1:5">
      <c r="A867">
        <f>YEAR(B867)</f>
        <v/>
      </c>
      <c r="B867">
        <f>'Input EIA Imports Petroleum'!A866</f>
        <v/>
      </c>
      <c r="C867">
        <f>'Input EIA Imports Petroleum'!K866</f>
        <v/>
      </c>
      <c r="D867">
        <f>'Input EIA Imports Petroleum'!L866</f>
        <v/>
      </c>
      <c r="E867">
        <f>VLOOKUP('Input EIA Imports Petroleum'!$E866,'EIA Petroleum Classification'!$A:$B,2,FALSE)</f>
        <v/>
      </c>
    </row>
    <row r="868" spans="1:5">
      <c r="A868">
        <f>YEAR(B868)</f>
        <v/>
      </c>
      <c r="B868">
        <f>'Input EIA Imports Petroleum'!A867</f>
        <v/>
      </c>
      <c r="C868">
        <f>'Input EIA Imports Petroleum'!K867</f>
        <v/>
      </c>
      <c r="D868">
        <f>'Input EIA Imports Petroleum'!L867</f>
        <v/>
      </c>
      <c r="E868">
        <f>VLOOKUP('Input EIA Imports Petroleum'!$E867,'EIA Petroleum Classification'!$A:$B,2,FALSE)</f>
        <v/>
      </c>
    </row>
    <row r="869" spans="1:5">
      <c r="A869">
        <f>YEAR(B869)</f>
        <v/>
      </c>
      <c r="B869">
        <f>'Input EIA Imports Petroleum'!A868</f>
        <v/>
      </c>
      <c r="C869">
        <f>'Input EIA Imports Petroleum'!K868</f>
        <v/>
      </c>
      <c r="D869">
        <f>'Input EIA Imports Petroleum'!L868</f>
        <v/>
      </c>
      <c r="E869">
        <f>VLOOKUP('Input EIA Imports Petroleum'!$E868,'EIA Petroleum Classification'!$A:$B,2,FALSE)</f>
        <v/>
      </c>
    </row>
    <row r="870" spans="1:5">
      <c r="A870">
        <f>YEAR(B870)</f>
        <v/>
      </c>
      <c r="B870">
        <f>'Input EIA Imports Petroleum'!A869</f>
        <v/>
      </c>
      <c r="C870">
        <f>'Input EIA Imports Petroleum'!K869</f>
        <v/>
      </c>
      <c r="D870">
        <f>'Input EIA Imports Petroleum'!L869</f>
        <v/>
      </c>
      <c r="E870">
        <f>VLOOKUP('Input EIA Imports Petroleum'!$E869,'EIA Petroleum Classification'!$A:$B,2,FALSE)</f>
        <v/>
      </c>
    </row>
    <row r="871" spans="1:5">
      <c r="A871">
        <f>YEAR(B871)</f>
        <v/>
      </c>
      <c r="B871">
        <f>'Input EIA Imports Petroleum'!A870</f>
        <v/>
      </c>
      <c r="C871">
        <f>'Input EIA Imports Petroleum'!K870</f>
        <v/>
      </c>
      <c r="D871">
        <f>'Input EIA Imports Petroleum'!L870</f>
        <v/>
      </c>
      <c r="E871">
        <f>VLOOKUP('Input EIA Imports Petroleum'!$E870,'EIA Petroleum Classification'!$A:$B,2,FALSE)</f>
        <v/>
      </c>
    </row>
    <row r="872" spans="1:5">
      <c r="A872">
        <f>YEAR(B872)</f>
        <v/>
      </c>
      <c r="B872">
        <f>'Input EIA Imports Petroleum'!A871</f>
        <v/>
      </c>
      <c r="C872">
        <f>'Input EIA Imports Petroleum'!K871</f>
        <v/>
      </c>
      <c r="D872">
        <f>'Input EIA Imports Petroleum'!L871</f>
        <v/>
      </c>
      <c r="E872">
        <f>VLOOKUP('Input EIA Imports Petroleum'!$E871,'EIA Petroleum Classification'!$A:$B,2,FALSE)</f>
        <v/>
      </c>
    </row>
    <row r="873" spans="1:5">
      <c r="A873">
        <f>YEAR(B873)</f>
        <v/>
      </c>
      <c r="B873">
        <f>'Input EIA Imports Petroleum'!A872</f>
        <v/>
      </c>
      <c r="C873">
        <f>'Input EIA Imports Petroleum'!K872</f>
        <v/>
      </c>
      <c r="D873">
        <f>'Input EIA Imports Petroleum'!L872</f>
        <v/>
      </c>
      <c r="E873">
        <f>VLOOKUP('Input EIA Imports Petroleum'!$E872,'EIA Petroleum Classification'!$A:$B,2,FALSE)</f>
        <v/>
      </c>
    </row>
    <row r="874" spans="1:5">
      <c r="A874">
        <f>YEAR(B874)</f>
        <v/>
      </c>
      <c r="B874">
        <f>'Input EIA Imports Petroleum'!A873</f>
        <v/>
      </c>
      <c r="C874">
        <f>'Input EIA Imports Petroleum'!K873</f>
        <v/>
      </c>
      <c r="D874">
        <f>'Input EIA Imports Petroleum'!L873</f>
        <v/>
      </c>
      <c r="E874">
        <f>VLOOKUP('Input EIA Imports Petroleum'!$E873,'EIA Petroleum Classification'!$A:$B,2,FALSE)</f>
        <v/>
      </c>
    </row>
    <row r="875" spans="1:5">
      <c r="A875">
        <f>YEAR(B875)</f>
        <v/>
      </c>
      <c r="B875">
        <f>'Input EIA Imports Petroleum'!A874</f>
        <v/>
      </c>
      <c r="C875">
        <f>'Input EIA Imports Petroleum'!K874</f>
        <v/>
      </c>
      <c r="D875">
        <f>'Input EIA Imports Petroleum'!L874</f>
        <v/>
      </c>
      <c r="E875">
        <f>VLOOKUP('Input EIA Imports Petroleum'!$E874,'EIA Petroleum Classification'!$A:$B,2,FALSE)</f>
        <v/>
      </c>
    </row>
    <row r="876" spans="1:5">
      <c r="A876">
        <f>YEAR(B876)</f>
        <v/>
      </c>
      <c r="B876">
        <f>'Input EIA Imports Petroleum'!A875</f>
        <v/>
      </c>
      <c r="C876">
        <f>'Input EIA Imports Petroleum'!K875</f>
        <v/>
      </c>
      <c r="D876">
        <f>'Input EIA Imports Petroleum'!L875</f>
        <v/>
      </c>
      <c r="E876">
        <f>VLOOKUP('Input EIA Imports Petroleum'!$E875,'EIA Petroleum Classification'!$A:$B,2,FALSE)</f>
        <v/>
      </c>
    </row>
    <row r="877" spans="1:5">
      <c r="A877">
        <f>YEAR(B877)</f>
        <v/>
      </c>
      <c r="B877">
        <f>'Input EIA Imports Petroleum'!A876</f>
        <v/>
      </c>
      <c r="C877">
        <f>'Input EIA Imports Petroleum'!K876</f>
        <v/>
      </c>
      <c r="D877">
        <f>'Input EIA Imports Petroleum'!L876</f>
        <v/>
      </c>
      <c r="E877">
        <f>VLOOKUP('Input EIA Imports Petroleum'!$E876,'EIA Petroleum Classification'!$A:$B,2,FALSE)</f>
        <v/>
      </c>
    </row>
    <row r="878" spans="1:5">
      <c r="A878">
        <f>YEAR(B878)</f>
        <v/>
      </c>
      <c r="B878">
        <f>'Input EIA Imports Petroleum'!A877</f>
        <v/>
      </c>
      <c r="C878">
        <f>'Input EIA Imports Petroleum'!K877</f>
        <v/>
      </c>
      <c r="D878">
        <f>'Input EIA Imports Petroleum'!L877</f>
        <v/>
      </c>
      <c r="E878">
        <f>VLOOKUP('Input EIA Imports Petroleum'!$E877,'EIA Petroleum Classification'!$A:$B,2,FALSE)</f>
        <v/>
      </c>
    </row>
    <row r="879" spans="1:5">
      <c r="A879">
        <f>YEAR(B879)</f>
        <v/>
      </c>
      <c r="B879">
        <f>'Input EIA Imports Petroleum'!A878</f>
        <v/>
      </c>
      <c r="C879">
        <f>'Input EIA Imports Petroleum'!K878</f>
        <v/>
      </c>
      <c r="D879">
        <f>'Input EIA Imports Petroleum'!L878</f>
        <v/>
      </c>
      <c r="E879">
        <f>VLOOKUP('Input EIA Imports Petroleum'!$E878,'EIA Petroleum Classification'!$A:$B,2,FALSE)</f>
        <v/>
      </c>
    </row>
    <row r="880" spans="1:5">
      <c r="A880">
        <f>YEAR(B880)</f>
        <v/>
      </c>
      <c r="B880">
        <f>'Input EIA Imports Petroleum'!A879</f>
        <v/>
      </c>
      <c r="C880">
        <f>'Input EIA Imports Petroleum'!K879</f>
        <v/>
      </c>
      <c r="D880">
        <f>'Input EIA Imports Petroleum'!L879</f>
        <v/>
      </c>
      <c r="E880">
        <f>VLOOKUP('Input EIA Imports Petroleum'!$E879,'EIA Petroleum Classification'!$A:$B,2,FALSE)</f>
        <v/>
      </c>
    </row>
    <row r="881" spans="1:5">
      <c r="A881">
        <f>YEAR(B881)</f>
        <v/>
      </c>
      <c r="B881">
        <f>'Input EIA Imports Petroleum'!A880</f>
        <v/>
      </c>
      <c r="C881">
        <f>'Input EIA Imports Petroleum'!K880</f>
        <v/>
      </c>
      <c r="D881">
        <f>'Input EIA Imports Petroleum'!L880</f>
        <v/>
      </c>
      <c r="E881">
        <f>VLOOKUP('Input EIA Imports Petroleum'!$E880,'EIA Petroleum Classification'!$A:$B,2,FALSE)</f>
        <v/>
      </c>
    </row>
    <row r="882" spans="1:5">
      <c r="A882">
        <f>YEAR(B882)</f>
        <v/>
      </c>
      <c r="B882">
        <f>'Input EIA Imports Petroleum'!A881</f>
        <v/>
      </c>
      <c r="C882">
        <f>'Input EIA Imports Petroleum'!K881</f>
        <v/>
      </c>
      <c r="D882">
        <f>'Input EIA Imports Petroleum'!L881</f>
        <v/>
      </c>
      <c r="E882">
        <f>VLOOKUP('Input EIA Imports Petroleum'!$E881,'EIA Petroleum Classification'!$A:$B,2,FALSE)</f>
        <v/>
      </c>
    </row>
    <row r="883" spans="1:5">
      <c r="A883">
        <f>YEAR(B883)</f>
        <v/>
      </c>
      <c r="B883">
        <f>'Input EIA Imports Petroleum'!A882</f>
        <v/>
      </c>
      <c r="C883">
        <f>'Input EIA Imports Petroleum'!K882</f>
        <v/>
      </c>
      <c r="D883">
        <f>'Input EIA Imports Petroleum'!L882</f>
        <v/>
      </c>
      <c r="E883">
        <f>VLOOKUP('Input EIA Imports Petroleum'!$E882,'EIA Petroleum Classification'!$A:$B,2,FALSE)</f>
        <v/>
      </c>
    </row>
    <row r="884" spans="1:5">
      <c r="A884">
        <f>YEAR(B884)</f>
        <v/>
      </c>
      <c r="B884">
        <f>'Input EIA Imports Petroleum'!A883</f>
        <v/>
      </c>
      <c r="C884">
        <f>'Input EIA Imports Petroleum'!K883</f>
        <v/>
      </c>
      <c r="D884">
        <f>'Input EIA Imports Petroleum'!L883</f>
        <v/>
      </c>
      <c r="E884">
        <f>VLOOKUP('Input EIA Imports Petroleum'!$E883,'EIA Petroleum Classification'!$A:$B,2,FALSE)</f>
        <v/>
      </c>
    </row>
    <row r="885" spans="1:5">
      <c r="A885">
        <f>YEAR(B885)</f>
        <v/>
      </c>
      <c r="B885">
        <f>'Input EIA Imports Petroleum'!A884</f>
        <v/>
      </c>
      <c r="C885">
        <f>'Input EIA Imports Petroleum'!K884</f>
        <v/>
      </c>
      <c r="D885">
        <f>'Input EIA Imports Petroleum'!L884</f>
        <v/>
      </c>
      <c r="E885">
        <f>VLOOKUP('Input EIA Imports Petroleum'!$E884,'EIA Petroleum Classification'!$A:$B,2,FALSE)</f>
        <v/>
      </c>
    </row>
    <row r="886" spans="1:5">
      <c r="A886">
        <f>YEAR(B886)</f>
        <v/>
      </c>
      <c r="B886">
        <f>'Input EIA Imports Petroleum'!A885</f>
        <v/>
      </c>
      <c r="C886">
        <f>'Input EIA Imports Petroleum'!K885</f>
        <v/>
      </c>
      <c r="D886">
        <f>'Input EIA Imports Petroleum'!L885</f>
        <v/>
      </c>
      <c r="E886">
        <f>VLOOKUP('Input EIA Imports Petroleum'!$E885,'EIA Petroleum Classification'!$A:$B,2,FALSE)</f>
        <v/>
      </c>
    </row>
    <row r="887" spans="1:5">
      <c r="A887">
        <f>YEAR(B887)</f>
        <v/>
      </c>
      <c r="B887">
        <f>'Input EIA Imports Petroleum'!A886</f>
        <v/>
      </c>
      <c r="C887">
        <f>'Input EIA Imports Petroleum'!K886</f>
        <v/>
      </c>
      <c r="D887">
        <f>'Input EIA Imports Petroleum'!L886</f>
        <v/>
      </c>
      <c r="E887">
        <f>VLOOKUP('Input EIA Imports Petroleum'!$E886,'EIA Petroleum Classification'!$A:$B,2,FALSE)</f>
        <v/>
      </c>
    </row>
    <row r="888" spans="1:5">
      <c r="A888">
        <f>YEAR(B888)</f>
        <v/>
      </c>
      <c r="B888">
        <f>'Input EIA Imports Petroleum'!A887</f>
        <v/>
      </c>
      <c r="C888">
        <f>'Input EIA Imports Petroleum'!K887</f>
        <v/>
      </c>
      <c r="D888">
        <f>'Input EIA Imports Petroleum'!L887</f>
        <v/>
      </c>
      <c r="E888">
        <f>VLOOKUP('Input EIA Imports Petroleum'!$E887,'EIA Petroleum Classification'!$A:$B,2,FALSE)</f>
        <v/>
      </c>
    </row>
    <row r="889" spans="1:5">
      <c r="A889">
        <f>YEAR(B889)</f>
        <v/>
      </c>
      <c r="B889">
        <f>'Input EIA Imports Petroleum'!A888</f>
        <v/>
      </c>
      <c r="C889">
        <f>'Input EIA Imports Petroleum'!K888</f>
        <v/>
      </c>
      <c r="D889">
        <f>'Input EIA Imports Petroleum'!L888</f>
        <v/>
      </c>
      <c r="E889">
        <f>VLOOKUP('Input EIA Imports Petroleum'!$E888,'EIA Petroleum Classification'!$A:$B,2,FALSE)</f>
        <v/>
      </c>
    </row>
    <row r="890" spans="1:5">
      <c r="A890">
        <f>YEAR(B890)</f>
        <v/>
      </c>
      <c r="B890">
        <f>'Input EIA Imports Petroleum'!A889</f>
        <v/>
      </c>
      <c r="C890">
        <f>'Input EIA Imports Petroleum'!K889</f>
        <v/>
      </c>
      <c r="D890">
        <f>'Input EIA Imports Petroleum'!L889</f>
        <v/>
      </c>
      <c r="E890">
        <f>VLOOKUP('Input EIA Imports Petroleum'!$E889,'EIA Petroleum Classification'!$A:$B,2,FALSE)</f>
        <v/>
      </c>
    </row>
    <row r="891" spans="1:5">
      <c r="A891">
        <f>YEAR(B891)</f>
        <v/>
      </c>
      <c r="B891">
        <f>'Input EIA Imports Petroleum'!A890</f>
        <v/>
      </c>
      <c r="C891">
        <f>'Input EIA Imports Petroleum'!K890</f>
        <v/>
      </c>
      <c r="D891">
        <f>'Input EIA Imports Petroleum'!L890</f>
        <v/>
      </c>
      <c r="E891">
        <f>VLOOKUP('Input EIA Imports Petroleum'!$E890,'EIA Petroleum Classification'!$A:$B,2,FALSE)</f>
        <v/>
      </c>
    </row>
    <row r="892" spans="1:5">
      <c r="A892">
        <f>YEAR(B892)</f>
        <v/>
      </c>
      <c r="B892">
        <f>'Input EIA Imports Petroleum'!A891</f>
        <v/>
      </c>
      <c r="C892">
        <f>'Input EIA Imports Petroleum'!K891</f>
        <v/>
      </c>
      <c r="D892">
        <f>'Input EIA Imports Petroleum'!L891</f>
        <v/>
      </c>
      <c r="E892">
        <f>VLOOKUP('Input EIA Imports Petroleum'!$E891,'EIA Petroleum Classification'!$A:$B,2,FALSE)</f>
        <v/>
      </c>
    </row>
    <row r="893" spans="1:5">
      <c r="A893">
        <f>YEAR(B893)</f>
        <v/>
      </c>
      <c r="B893">
        <f>'Input EIA Imports Petroleum'!A892</f>
        <v/>
      </c>
      <c r="C893">
        <f>'Input EIA Imports Petroleum'!K892</f>
        <v/>
      </c>
      <c r="D893">
        <f>'Input EIA Imports Petroleum'!L892</f>
        <v/>
      </c>
      <c r="E893">
        <f>VLOOKUP('Input EIA Imports Petroleum'!$E892,'EIA Petroleum Classification'!$A:$B,2,FALSE)</f>
        <v/>
      </c>
    </row>
    <row r="894" spans="1:5">
      <c r="A894">
        <f>YEAR(B894)</f>
        <v/>
      </c>
      <c r="B894">
        <f>'Input EIA Imports Petroleum'!A893</f>
        <v/>
      </c>
      <c r="C894">
        <f>'Input EIA Imports Petroleum'!K893</f>
        <v/>
      </c>
      <c r="D894">
        <f>'Input EIA Imports Petroleum'!L893</f>
        <v/>
      </c>
      <c r="E894">
        <f>VLOOKUP('Input EIA Imports Petroleum'!$E893,'EIA Petroleum Classification'!$A:$B,2,FALSE)</f>
        <v/>
      </c>
    </row>
    <row r="895" spans="1:5">
      <c r="A895">
        <f>YEAR(B895)</f>
        <v/>
      </c>
      <c r="B895">
        <f>'Input EIA Imports Petroleum'!A894</f>
        <v/>
      </c>
      <c r="C895">
        <f>'Input EIA Imports Petroleum'!K894</f>
        <v/>
      </c>
      <c r="D895">
        <f>'Input EIA Imports Petroleum'!L894</f>
        <v/>
      </c>
      <c r="E895">
        <f>VLOOKUP('Input EIA Imports Petroleum'!$E894,'EIA Petroleum Classification'!$A:$B,2,FALSE)</f>
        <v/>
      </c>
    </row>
    <row r="896" spans="1:5">
      <c r="A896">
        <f>YEAR(B896)</f>
        <v/>
      </c>
      <c r="B896">
        <f>'Input EIA Imports Petroleum'!A895</f>
        <v/>
      </c>
      <c r="C896">
        <f>'Input EIA Imports Petroleum'!K895</f>
        <v/>
      </c>
      <c r="D896">
        <f>'Input EIA Imports Petroleum'!L895</f>
        <v/>
      </c>
      <c r="E896">
        <f>VLOOKUP('Input EIA Imports Petroleum'!$E895,'EIA Petroleum Classification'!$A:$B,2,FALSE)</f>
        <v/>
      </c>
    </row>
    <row r="897" spans="1:5">
      <c r="A897">
        <f>YEAR(B897)</f>
        <v/>
      </c>
      <c r="B897">
        <f>'Input EIA Imports Petroleum'!A896</f>
        <v/>
      </c>
      <c r="C897">
        <f>'Input EIA Imports Petroleum'!K896</f>
        <v/>
      </c>
      <c r="D897">
        <f>'Input EIA Imports Petroleum'!L896</f>
        <v/>
      </c>
      <c r="E897">
        <f>VLOOKUP('Input EIA Imports Petroleum'!$E896,'EIA Petroleum Classification'!$A:$B,2,FALSE)</f>
        <v/>
      </c>
    </row>
    <row r="898" spans="1:5">
      <c r="A898">
        <f>YEAR(B898)</f>
        <v/>
      </c>
      <c r="B898">
        <f>'Input EIA Imports Petroleum'!A897</f>
        <v/>
      </c>
      <c r="C898">
        <f>'Input EIA Imports Petroleum'!K897</f>
        <v/>
      </c>
      <c r="D898">
        <f>'Input EIA Imports Petroleum'!L897</f>
        <v/>
      </c>
      <c r="E898">
        <f>VLOOKUP('Input EIA Imports Petroleum'!$E897,'EIA Petroleum Classification'!$A:$B,2,FALSE)</f>
        <v/>
      </c>
    </row>
    <row r="899" spans="1:5">
      <c r="A899">
        <f>YEAR(B899)</f>
        <v/>
      </c>
      <c r="B899">
        <f>'Input EIA Imports Petroleum'!A898</f>
        <v/>
      </c>
      <c r="C899">
        <f>'Input EIA Imports Petroleum'!K898</f>
        <v/>
      </c>
      <c r="D899">
        <f>'Input EIA Imports Petroleum'!L898</f>
        <v/>
      </c>
      <c r="E899">
        <f>VLOOKUP('Input EIA Imports Petroleum'!$E898,'EIA Petroleum Classification'!$A:$B,2,FALSE)</f>
        <v/>
      </c>
    </row>
    <row r="900" spans="1:5">
      <c r="A900">
        <f>YEAR(B900)</f>
        <v/>
      </c>
      <c r="B900">
        <f>'Input EIA Imports Petroleum'!A899</f>
        <v/>
      </c>
      <c r="C900">
        <f>'Input EIA Imports Petroleum'!K899</f>
        <v/>
      </c>
      <c r="D900">
        <f>'Input EIA Imports Petroleum'!L899</f>
        <v/>
      </c>
      <c r="E900">
        <f>VLOOKUP('Input EIA Imports Petroleum'!$E899,'EIA Petroleum Classification'!$A:$B,2,FALSE)</f>
        <v/>
      </c>
    </row>
    <row r="901" spans="1:5">
      <c r="A901">
        <f>YEAR(B901)</f>
        <v/>
      </c>
      <c r="B901">
        <f>'Input EIA Imports Petroleum'!A900</f>
        <v/>
      </c>
      <c r="C901">
        <f>'Input EIA Imports Petroleum'!K900</f>
        <v/>
      </c>
      <c r="D901">
        <f>'Input EIA Imports Petroleum'!L900</f>
        <v/>
      </c>
      <c r="E901">
        <f>VLOOKUP('Input EIA Imports Petroleum'!$E900,'EIA Petroleum Classification'!$A:$B,2,FALSE)</f>
        <v/>
      </c>
    </row>
    <row r="902" spans="1:5">
      <c r="A902">
        <f>YEAR(B902)</f>
        <v/>
      </c>
      <c r="B902">
        <f>'Input EIA Imports Petroleum'!A901</f>
        <v/>
      </c>
      <c r="C902">
        <f>'Input EIA Imports Petroleum'!K901</f>
        <v/>
      </c>
      <c r="D902">
        <f>'Input EIA Imports Petroleum'!L901</f>
        <v/>
      </c>
      <c r="E902">
        <f>VLOOKUP('Input EIA Imports Petroleum'!$E901,'EIA Petroleum Classification'!$A:$B,2,FALSE)</f>
        <v/>
      </c>
    </row>
    <row r="903" spans="1:5">
      <c r="A903">
        <f>YEAR(B903)</f>
        <v/>
      </c>
      <c r="B903">
        <f>'Input EIA Imports Petroleum'!A902</f>
        <v/>
      </c>
      <c r="C903">
        <f>'Input EIA Imports Petroleum'!K902</f>
        <v/>
      </c>
      <c r="D903">
        <f>'Input EIA Imports Petroleum'!L902</f>
        <v/>
      </c>
      <c r="E903">
        <f>VLOOKUP('Input EIA Imports Petroleum'!$E902,'EIA Petroleum Classification'!$A:$B,2,FALSE)</f>
        <v/>
      </c>
    </row>
    <row r="904" spans="1:5">
      <c r="A904">
        <f>YEAR(B904)</f>
        <v/>
      </c>
      <c r="B904">
        <f>'Input EIA Imports Petroleum'!A903</f>
        <v/>
      </c>
      <c r="C904">
        <f>'Input EIA Imports Petroleum'!K903</f>
        <v/>
      </c>
      <c r="D904">
        <f>'Input EIA Imports Petroleum'!L903</f>
        <v/>
      </c>
      <c r="E904">
        <f>VLOOKUP('Input EIA Imports Petroleum'!$E903,'EIA Petroleum Classification'!$A:$B,2,FALSE)</f>
        <v/>
      </c>
    </row>
    <row r="905" spans="1:5">
      <c r="A905">
        <f>YEAR(B905)</f>
        <v/>
      </c>
      <c r="B905">
        <f>'Input EIA Imports Petroleum'!A904</f>
        <v/>
      </c>
      <c r="C905">
        <f>'Input EIA Imports Petroleum'!K904</f>
        <v/>
      </c>
      <c r="D905">
        <f>'Input EIA Imports Petroleum'!L904</f>
        <v/>
      </c>
      <c r="E905">
        <f>VLOOKUP('Input EIA Imports Petroleum'!$E904,'EIA Petroleum Classification'!$A:$B,2,FALSE)</f>
        <v/>
      </c>
    </row>
    <row r="906" spans="1:5">
      <c r="A906">
        <f>YEAR(B906)</f>
        <v/>
      </c>
      <c r="B906">
        <f>'Input EIA Imports Petroleum'!A905</f>
        <v/>
      </c>
      <c r="C906">
        <f>'Input EIA Imports Petroleum'!K905</f>
        <v/>
      </c>
      <c r="D906">
        <f>'Input EIA Imports Petroleum'!L905</f>
        <v/>
      </c>
      <c r="E906">
        <f>VLOOKUP('Input EIA Imports Petroleum'!$E905,'EIA Petroleum Classification'!$A:$B,2,FALSE)</f>
        <v/>
      </c>
    </row>
    <row r="907" spans="1:5">
      <c r="A907">
        <f>YEAR(B907)</f>
        <v/>
      </c>
      <c r="B907">
        <f>'Input EIA Imports Petroleum'!A906</f>
        <v/>
      </c>
      <c r="C907">
        <f>'Input EIA Imports Petroleum'!K906</f>
        <v/>
      </c>
      <c r="D907">
        <f>'Input EIA Imports Petroleum'!L906</f>
        <v/>
      </c>
      <c r="E907">
        <f>VLOOKUP('Input EIA Imports Petroleum'!$E906,'EIA Petroleum Classification'!$A:$B,2,FALSE)</f>
        <v/>
      </c>
    </row>
    <row r="908" spans="1:5">
      <c r="A908">
        <f>YEAR(B908)</f>
        <v/>
      </c>
      <c r="B908">
        <f>'Input EIA Imports Petroleum'!A907</f>
        <v/>
      </c>
      <c r="C908">
        <f>'Input EIA Imports Petroleum'!K907</f>
        <v/>
      </c>
      <c r="D908">
        <f>'Input EIA Imports Petroleum'!L907</f>
        <v/>
      </c>
      <c r="E908">
        <f>VLOOKUP('Input EIA Imports Petroleum'!$E907,'EIA Petroleum Classification'!$A:$B,2,FALSE)</f>
        <v/>
      </c>
    </row>
    <row r="909" spans="1:5">
      <c r="A909">
        <f>YEAR(B909)</f>
        <v/>
      </c>
      <c r="B909">
        <f>'Input EIA Imports Petroleum'!A908</f>
        <v/>
      </c>
      <c r="C909">
        <f>'Input EIA Imports Petroleum'!K908</f>
        <v/>
      </c>
      <c r="D909">
        <f>'Input EIA Imports Petroleum'!L908</f>
        <v/>
      </c>
      <c r="E909">
        <f>VLOOKUP('Input EIA Imports Petroleum'!$E908,'EIA Petroleum Classification'!$A:$B,2,FALSE)</f>
        <v/>
      </c>
    </row>
    <row r="910" spans="1:5">
      <c r="A910">
        <f>YEAR(B910)</f>
        <v/>
      </c>
      <c r="B910">
        <f>'Input EIA Imports Petroleum'!A909</f>
        <v/>
      </c>
      <c r="C910">
        <f>'Input EIA Imports Petroleum'!K909</f>
        <v/>
      </c>
      <c r="D910">
        <f>'Input EIA Imports Petroleum'!L909</f>
        <v/>
      </c>
      <c r="E910">
        <f>VLOOKUP('Input EIA Imports Petroleum'!$E909,'EIA Petroleum Classification'!$A:$B,2,FALSE)</f>
        <v/>
      </c>
    </row>
    <row r="911" spans="1:5">
      <c r="A911">
        <f>YEAR(B911)</f>
        <v/>
      </c>
      <c r="B911">
        <f>'Input EIA Imports Petroleum'!A910</f>
        <v/>
      </c>
      <c r="C911">
        <f>'Input EIA Imports Petroleum'!K910</f>
        <v/>
      </c>
      <c r="D911">
        <f>'Input EIA Imports Petroleum'!L910</f>
        <v/>
      </c>
      <c r="E911">
        <f>VLOOKUP('Input EIA Imports Petroleum'!$E910,'EIA Petroleum Classification'!$A:$B,2,FALSE)</f>
        <v/>
      </c>
    </row>
    <row r="912" spans="1:5">
      <c r="A912">
        <f>YEAR(B912)</f>
        <v/>
      </c>
      <c r="B912">
        <f>'Input EIA Imports Petroleum'!A911</f>
        <v/>
      </c>
      <c r="C912">
        <f>'Input EIA Imports Petroleum'!K911</f>
        <v/>
      </c>
      <c r="D912">
        <f>'Input EIA Imports Petroleum'!L911</f>
        <v/>
      </c>
      <c r="E912">
        <f>VLOOKUP('Input EIA Imports Petroleum'!$E911,'EIA Petroleum Classification'!$A:$B,2,FALSE)</f>
        <v/>
      </c>
    </row>
    <row r="913" spans="1:5">
      <c r="A913">
        <f>YEAR(B913)</f>
        <v/>
      </c>
      <c r="B913">
        <f>'Input EIA Imports Petroleum'!A912</f>
        <v/>
      </c>
      <c r="C913">
        <f>'Input EIA Imports Petroleum'!K912</f>
        <v/>
      </c>
      <c r="D913">
        <f>'Input EIA Imports Petroleum'!L912</f>
        <v/>
      </c>
      <c r="E913">
        <f>VLOOKUP('Input EIA Imports Petroleum'!$E912,'EIA Petroleum Classification'!$A:$B,2,FALSE)</f>
        <v/>
      </c>
    </row>
    <row r="914" spans="1:5">
      <c r="A914">
        <f>YEAR(B914)</f>
        <v/>
      </c>
      <c r="B914">
        <f>'Input EIA Imports Petroleum'!A913</f>
        <v/>
      </c>
      <c r="C914">
        <f>'Input EIA Imports Petroleum'!K913</f>
        <v/>
      </c>
      <c r="D914">
        <f>'Input EIA Imports Petroleum'!L913</f>
        <v/>
      </c>
      <c r="E914">
        <f>VLOOKUP('Input EIA Imports Petroleum'!$E913,'EIA Petroleum Classification'!$A:$B,2,FALSE)</f>
        <v/>
      </c>
    </row>
    <row r="915" spans="1:5">
      <c r="A915">
        <f>YEAR(B915)</f>
        <v/>
      </c>
      <c r="B915">
        <f>'Input EIA Imports Petroleum'!A914</f>
        <v/>
      </c>
      <c r="C915">
        <f>'Input EIA Imports Petroleum'!K914</f>
        <v/>
      </c>
      <c r="D915">
        <f>'Input EIA Imports Petroleum'!L914</f>
        <v/>
      </c>
      <c r="E915">
        <f>VLOOKUP('Input EIA Imports Petroleum'!$E914,'EIA Petroleum Classification'!$A:$B,2,FALSE)</f>
        <v/>
      </c>
    </row>
    <row r="916" spans="1:5">
      <c r="A916">
        <f>YEAR(B916)</f>
        <v/>
      </c>
      <c r="B916">
        <f>'Input EIA Imports Petroleum'!A915</f>
        <v/>
      </c>
      <c r="C916">
        <f>'Input EIA Imports Petroleum'!K915</f>
        <v/>
      </c>
      <c r="D916">
        <f>'Input EIA Imports Petroleum'!L915</f>
        <v/>
      </c>
      <c r="E916">
        <f>VLOOKUP('Input EIA Imports Petroleum'!$E915,'EIA Petroleum Classification'!$A:$B,2,FALSE)</f>
        <v/>
      </c>
    </row>
    <row r="917" spans="1:5">
      <c r="A917">
        <f>YEAR(B917)</f>
        <v/>
      </c>
      <c r="B917">
        <f>'Input EIA Imports Petroleum'!A916</f>
        <v/>
      </c>
      <c r="C917">
        <f>'Input EIA Imports Petroleum'!K916</f>
        <v/>
      </c>
      <c r="D917">
        <f>'Input EIA Imports Petroleum'!L916</f>
        <v/>
      </c>
      <c r="E917">
        <f>VLOOKUP('Input EIA Imports Petroleum'!$E916,'EIA Petroleum Classification'!$A:$B,2,FALSE)</f>
        <v/>
      </c>
    </row>
    <row r="918" spans="1:5">
      <c r="A918">
        <f>YEAR(B918)</f>
        <v/>
      </c>
      <c r="B918">
        <f>'Input EIA Imports Petroleum'!A917</f>
        <v/>
      </c>
      <c r="C918">
        <f>'Input EIA Imports Petroleum'!K917</f>
        <v/>
      </c>
      <c r="D918">
        <f>'Input EIA Imports Petroleum'!L917</f>
        <v/>
      </c>
      <c r="E918">
        <f>VLOOKUP('Input EIA Imports Petroleum'!$E917,'EIA Petroleum Classification'!$A:$B,2,FALSE)</f>
        <v/>
      </c>
    </row>
    <row r="919" spans="1:5">
      <c r="A919">
        <f>YEAR(B919)</f>
        <v/>
      </c>
      <c r="B919">
        <f>'Input EIA Imports Petroleum'!A918</f>
        <v/>
      </c>
      <c r="C919">
        <f>'Input EIA Imports Petroleum'!K918</f>
        <v/>
      </c>
      <c r="D919">
        <f>'Input EIA Imports Petroleum'!L918</f>
        <v/>
      </c>
      <c r="E919">
        <f>VLOOKUP('Input EIA Imports Petroleum'!$E918,'EIA Petroleum Classification'!$A:$B,2,FALSE)</f>
        <v/>
      </c>
    </row>
    <row r="920" spans="1:5">
      <c r="A920">
        <f>YEAR(B920)</f>
        <v/>
      </c>
      <c r="B920">
        <f>'Input EIA Imports Petroleum'!A919</f>
        <v/>
      </c>
      <c r="C920">
        <f>'Input EIA Imports Petroleum'!K919</f>
        <v/>
      </c>
      <c r="D920">
        <f>'Input EIA Imports Petroleum'!L919</f>
        <v/>
      </c>
      <c r="E920">
        <f>VLOOKUP('Input EIA Imports Petroleum'!$E919,'EIA Petroleum Classification'!$A:$B,2,FALSE)</f>
        <v/>
      </c>
    </row>
    <row r="921" spans="1:5">
      <c r="A921">
        <f>YEAR(B921)</f>
        <v/>
      </c>
      <c r="B921">
        <f>'Input EIA Imports Petroleum'!A920</f>
        <v/>
      </c>
      <c r="C921">
        <f>'Input EIA Imports Petroleum'!K920</f>
        <v/>
      </c>
      <c r="D921">
        <f>'Input EIA Imports Petroleum'!L920</f>
        <v/>
      </c>
      <c r="E921">
        <f>VLOOKUP('Input EIA Imports Petroleum'!$E920,'EIA Petroleum Classification'!$A:$B,2,FALSE)</f>
        <v/>
      </c>
    </row>
    <row r="922" spans="1:5">
      <c r="A922">
        <f>YEAR(B922)</f>
        <v/>
      </c>
      <c r="B922">
        <f>'Input EIA Imports Petroleum'!A921</f>
        <v/>
      </c>
      <c r="C922">
        <f>'Input EIA Imports Petroleum'!K921</f>
        <v/>
      </c>
      <c r="D922">
        <f>'Input EIA Imports Petroleum'!L921</f>
        <v/>
      </c>
      <c r="E922">
        <f>VLOOKUP('Input EIA Imports Petroleum'!$E921,'EIA Petroleum Classification'!$A:$B,2,FALSE)</f>
        <v/>
      </c>
    </row>
    <row r="923" spans="1:5">
      <c r="A923">
        <f>YEAR(B923)</f>
        <v/>
      </c>
      <c r="B923">
        <f>'Input EIA Imports Petroleum'!A922</f>
        <v/>
      </c>
      <c r="C923">
        <f>'Input EIA Imports Petroleum'!K922</f>
        <v/>
      </c>
      <c r="D923">
        <f>'Input EIA Imports Petroleum'!L922</f>
        <v/>
      </c>
      <c r="E923">
        <f>VLOOKUP('Input EIA Imports Petroleum'!$E922,'EIA Petroleum Classification'!$A:$B,2,FALSE)</f>
        <v/>
      </c>
    </row>
    <row r="924" spans="1:5">
      <c r="A924">
        <f>YEAR(B924)</f>
        <v/>
      </c>
      <c r="B924">
        <f>'Input EIA Imports Petroleum'!A923</f>
        <v/>
      </c>
      <c r="C924">
        <f>'Input EIA Imports Petroleum'!K923</f>
        <v/>
      </c>
      <c r="D924">
        <f>'Input EIA Imports Petroleum'!L923</f>
        <v/>
      </c>
      <c r="E924">
        <f>VLOOKUP('Input EIA Imports Petroleum'!$E923,'EIA Petroleum Classification'!$A:$B,2,FALSE)</f>
        <v/>
      </c>
    </row>
    <row r="925" spans="1:5">
      <c r="A925">
        <f>YEAR(B925)</f>
        <v/>
      </c>
      <c r="B925">
        <f>'Input EIA Imports Petroleum'!A924</f>
        <v/>
      </c>
      <c r="C925">
        <f>'Input EIA Imports Petroleum'!K924</f>
        <v/>
      </c>
      <c r="D925">
        <f>'Input EIA Imports Petroleum'!L924</f>
        <v/>
      </c>
      <c r="E925">
        <f>VLOOKUP('Input EIA Imports Petroleum'!$E924,'EIA Petroleum Classification'!$A:$B,2,FALSE)</f>
        <v/>
      </c>
    </row>
    <row r="926" spans="1:5">
      <c r="A926">
        <f>YEAR(B926)</f>
        <v/>
      </c>
      <c r="B926">
        <f>'Input EIA Imports Petroleum'!A925</f>
        <v/>
      </c>
      <c r="C926">
        <f>'Input EIA Imports Petroleum'!K925</f>
        <v/>
      </c>
      <c r="D926">
        <f>'Input EIA Imports Petroleum'!L925</f>
        <v/>
      </c>
      <c r="E926">
        <f>VLOOKUP('Input EIA Imports Petroleum'!$E925,'EIA Petroleum Classification'!$A:$B,2,FALSE)</f>
        <v/>
      </c>
    </row>
    <row r="927" spans="1:5">
      <c r="A927">
        <f>YEAR(B927)</f>
        <v/>
      </c>
      <c r="B927">
        <f>'Input EIA Imports Petroleum'!A926</f>
        <v/>
      </c>
      <c r="C927">
        <f>'Input EIA Imports Petroleum'!K926</f>
        <v/>
      </c>
      <c r="D927">
        <f>'Input EIA Imports Petroleum'!L926</f>
        <v/>
      </c>
      <c r="E927">
        <f>VLOOKUP('Input EIA Imports Petroleum'!$E926,'EIA Petroleum Classification'!$A:$B,2,FALSE)</f>
        <v/>
      </c>
    </row>
    <row r="928" spans="1:5">
      <c r="A928">
        <f>YEAR(B928)</f>
        <v/>
      </c>
      <c r="B928">
        <f>'Input EIA Imports Petroleum'!A927</f>
        <v/>
      </c>
      <c r="C928">
        <f>'Input EIA Imports Petroleum'!K927</f>
        <v/>
      </c>
      <c r="D928">
        <f>'Input EIA Imports Petroleum'!L927</f>
        <v/>
      </c>
      <c r="E928">
        <f>VLOOKUP('Input EIA Imports Petroleum'!$E927,'EIA Petroleum Classification'!$A:$B,2,FALSE)</f>
        <v/>
      </c>
    </row>
    <row r="929" spans="1:5">
      <c r="A929">
        <f>YEAR(B929)</f>
        <v/>
      </c>
      <c r="B929">
        <f>'Input EIA Imports Petroleum'!A928</f>
        <v/>
      </c>
      <c r="C929">
        <f>'Input EIA Imports Petroleum'!K928</f>
        <v/>
      </c>
      <c r="D929">
        <f>'Input EIA Imports Petroleum'!L928</f>
        <v/>
      </c>
      <c r="E929">
        <f>VLOOKUP('Input EIA Imports Petroleum'!$E928,'EIA Petroleum Classification'!$A:$B,2,FALSE)</f>
        <v/>
      </c>
    </row>
    <row r="930" spans="1:5">
      <c r="A930">
        <f>YEAR(B930)</f>
        <v/>
      </c>
      <c r="B930">
        <f>'Input EIA Imports Petroleum'!A929</f>
        <v/>
      </c>
      <c r="C930">
        <f>'Input EIA Imports Petroleum'!K929</f>
        <v/>
      </c>
      <c r="D930">
        <f>'Input EIA Imports Petroleum'!L929</f>
        <v/>
      </c>
      <c r="E930">
        <f>VLOOKUP('Input EIA Imports Petroleum'!$E929,'EIA Petroleum Classification'!$A:$B,2,FALSE)</f>
        <v/>
      </c>
    </row>
    <row r="931" spans="1:5">
      <c r="A931">
        <f>YEAR(B931)</f>
        <v/>
      </c>
      <c r="B931">
        <f>'Input EIA Imports Petroleum'!A930</f>
        <v/>
      </c>
      <c r="C931">
        <f>'Input EIA Imports Petroleum'!K930</f>
        <v/>
      </c>
      <c r="D931">
        <f>'Input EIA Imports Petroleum'!L930</f>
        <v/>
      </c>
      <c r="E931">
        <f>VLOOKUP('Input EIA Imports Petroleum'!$E930,'EIA Petroleum Classification'!$A:$B,2,FALSE)</f>
        <v/>
      </c>
    </row>
    <row r="932" spans="1:5">
      <c r="A932">
        <f>YEAR(B932)</f>
        <v/>
      </c>
      <c r="B932">
        <f>'Input EIA Imports Petroleum'!A931</f>
        <v/>
      </c>
      <c r="C932">
        <f>'Input EIA Imports Petroleum'!K931</f>
        <v/>
      </c>
      <c r="D932">
        <f>'Input EIA Imports Petroleum'!L931</f>
        <v/>
      </c>
      <c r="E932">
        <f>VLOOKUP('Input EIA Imports Petroleum'!$E931,'EIA Petroleum Classification'!$A:$B,2,FALSE)</f>
        <v/>
      </c>
    </row>
    <row r="933" spans="1:5">
      <c r="A933">
        <f>YEAR(B933)</f>
        <v/>
      </c>
      <c r="B933">
        <f>'Input EIA Imports Petroleum'!A932</f>
        <v/>
      </c>
      <c r="C933">
        <f>'Input EIA Imports Petroleum'!K932</f>
        <v/>
      </c>
      <c r="D933">
        <f>'Input EIA Imports Petroleum'!L932</f>
        <v/>
      </c>
      <c r="E933">
        <f>VLOOKUP('Input EIA Imports Petroleum'!$E932,'EIA Petroleum Classification'!$A:$B,2,FALSE)</f>
        <v/>
      </c>
    </row>
    <row r="934" spans="1:5">
      <c r="A934">
        <f>YEAR(B934)</f>
        <v/>
      </c>
      <c r="B934">
        <f>'Input EIA Imports Petroleum'!A933</f>
        <v/>
      </c>
      <c r="C934">
        <f>'Input EIA Imports Petroleum'!K933</f>
        <v/>
      </c>
      <c r="D934">
        <f>'Input EIA Imports Petroleum'!L933</f>
        <v/>
      </c>
      <c r="E934">
        <f>VLOOKUP('Input EIA Imports Petroleum'!$E933,'EIA Petroleum Classification'!$A:$B,2,FALSE)</f>
        <v/>
      </c>
    </row>
    <row r="935" spans="1:5">
      <c r="A935">
        <f>YEAR(B935)</f>
        <v/>
      </c>
      <c r="B935">
        <f>'Input EIA Imports Petroleum'!A934</f>
        <v/>
      </c>
      <c r="C935">
        <f>'Input EIA Imports Petroleum'!K934</f>
        <v/>
      </c>
      <c r="D935">
        <f>'Input EIA Imports Petroleum'!L934</f>
        <v/>
      </c>
      <c r="E935">
        <f>VLOOKUP('Input EIA Imports Petroleum'!$E934,'EIA Petroleum Classification'!$A:$B,2,FALSE)</f>
        <v/>
      </c>
    </row>
    <row r="936" spans="1:5">
      <c r="A936">
        <f>YEAR(B936)</f>
        <v/>
      </c>
      <c r="B936">
        <f>'Input EIA Imports Petroleum'!A935</f>
        <v/>
      </c>
      <c r="C936">
        <f>'Input EIA Imports Petroleum'!K935</f>
        <v/>
      </c>
      <c r="D936">
        <f>'Input EIA Imports Petroleum'!L935</f>
        <v/>
      </c>
      <c r="E936">
        <f>VLOOKUP('Input EIA Imports Petroleum'!$E935,'EIA Petroleum Classification'!$A:$B,2,FALSE)</f>
        <v/>
      </c>
    </row>
    <row r="937" spans="1:5">
      <c r="A937">
        <f>YEAR(B937)</f>
        <v/>
      </c>
      <c r="B937">
        <f>'Input EIA Imports Petroleum'!A936</f>
        <v/>
      </c>
      <c r="C937">
        <f>'Input EIA Imports Petroleum'!K936</f>
        <v/>
      </c>
      <c r="D937">
        <f>'Input EIA Imports Petroleum'!L936</f>
        <v/>
      </c>
      <c r="E937">
        <f>VLOOKUP('Input EIA Imports Petroleum'!$E936,'EIA Petroleum Classification'!$A:$B,2,FALSE)</f>
        <v/>
      </c>
    </row>
    <row r="938" spans="1:5">
      <c r="A938">
        <f>YEAR(B938)</f>
        <v/>
      </c>
      <c r="B938">
        <f>'Input EIA Imports Petroleum'!A937</f>
        <v/>
      </c>
      <c r="C938">
        <f>'Input EIA Imports Petroleum'!K937</f>
        <v/>
      </c>
      <c r="D938">
        <f>'Input EIA Imports Petroleum'!L937</f>
        <v/>
      </c>
      <c r="E938">
        <f>VLOOKUP('Input EIA Imports Petroleum'!$E937,'EIA Petroleum Classification'!$A:$B,2,FALSE)</f>
        <v/>
      </c>
    </row>
    <row r="939" spans="1:5">
      <c r="A939">
        <f>YEAR(B939)</f>
        <v/>
      </c>
      <c r="B939">
        <f>'Input EIA Imports Petroleum'!A938</f>
        <v/>
      </c>
      <c r="C939">
        <f>'Input EIA Imports Petroleum'!K938</f>
        <v/>
      </c>
      <c r="D939">
        <f>'Input EIA Imports Petroleum'!L938</f>
        <v/>
      </c>
      <c r="E939">
        <f>VLOOKUP('Input EIA Imports Petroleum'!$E938,'EIA Petroleum Classification'!$A:$B,2,FALSE)</f>
        <v/>
      </c>
    </row>
    <row r="940" spans="1:5">
      <c r="A940">
        <f>YEAR(B940)</f>
        <v/>
      </c>
      <c r="B940">
        <f>'Input EIA Imports Petroleum'!A939</f>
        <v/>
      </c>
      <c r="C940">
        <f>'Input EIA Imports Petroleum'!K939</f>
        <v/>
      </c>
      <c r="D940">
        <f>'Input EIA Imports Petroleum'!L939</f>
        <v/>
      </c>
      <c r="E940">
        <f>VLOOKUP('Input EIA Imports Petroleum'!$E939,'EIA Petroleum Classification'!$A:$B,2,FALSE)</f>
        <v/>
      </c>
    </row>
    <row r="941" spans="1:5">
      <c r="A941">
        <f>YEAR(B941)</f>
        <v/>
      </c>
      <c r="B941">
        <f>'Input EIA Imports Petroleum'!A940</f>
        <v/>
      </c>
      <c r="C941">
        <f>'Input EIA Imports Petroleum'!K940</f>
        <v/>
      </c>
      <c r="D941">
        <f>'Input EIA Imports Petroleum'!L940</f>
        <v/>
      </c>
      <c r="E941">
        <f>VLOOKUP('Input EIA Imports Petroleum'!$E940,'EIA Petroleum Classification'!$A:$B,2,FALSE)</f>
        <v/>
      </c>
    </row>
    <row r="942" spans="1:5">
      <c r="A942">
        <f>YEAR(B942)</f>
        <v/>
      </c>
      <c r="B942">
        <f>'Input EIA Imports Petroleum'!A941</f>
        <v/>
      </c>
      <c r="C942">
        <f>'Input EIA Imports Petroleum'!K941</f>
        <v/>
      </c>
      <c r="D942">
        <f>'Input EIA Imports Petroleum'!L941</f>
        <v/>
      </c>
      <c r="E942">
        <f>VLOOKUP('Input EIA Imports Petroleum'!$E941,'EIA Petroleum Classification'!$A:$B,2,FALSE)</f>
        <v/>
      </c>
    </row>
    <row r="943" spans="1:5">
      <c r="A943">
        <f>YEAR(B943)</f>
        <v/>
      </c>
      <c r="B943">
        <f>'Input EIA Imports Petroleum'!A942</f>
        <v/>
      </c>
      <c r="C943">
        <f>'Input EIA Imports Petroleum'!K942</f>
        <v/>
      </c>
      <c r="D943">
        <f>'Input EIA Imports Petroleum'!L942</f>
        <v/>
      </c>
      <c r="E943">
        <f>VLOOKUP('Input EIA Imports Petroleum'!$E942,'EIA Petroleum Classification'!$A:$B,2,FALSE)</f>
        <v/>
      </c>
    </row>
    <row r="944" spans="1:5">
      <c r="A944">
        <f>YEAR(B944)</f>
        <v/>
      </c>
      <c r="B944">
        <f>'Input EIA Imports Petroleum'!A943</f>
        <v/>
      </c>
      <c r="C944">
        <f>'Input EIA Imports Petroleum'!K943</f>
        <v/>
      </c>
      <c r="D944">
        <f>'Input EIA Imports Petroleum'!L943</f>
        <v/>
      </c>
      <c r="E944">
        <f>VLOOKUP('Input EIA Imports Petroleum'!$E943,'EIA Petroleum Classification'!$A:$B,2,FALSE)</f>
        <v/>
      </c>
    </row>
    <row r="945" spans="1:5">
      <c r="A945">
        <f>YEAR(B945)</f>
        <v/>
      </c>
      <c r="B945">
        <f>'Input EIA Imports Petroleum'!A944</f>
        <v/>
      </c>
      <c r="C945">
        <f>'Input EIA Imports Petroleum'!K944</f>
        <v/>
      </c>
      <c r="D945">
        <f>'Input EIA Imports Petroleum'!L944</f>
        <v/>
      </c>
      <c r="E945">
        <f>VLOOKUP('Input EIA Imports Petroleum'!$E944,'EIA Petroleum Classification'!$A:$B,2,FALSE)</f>
        <v/>
      </c>
    </row>
    <row r="946" spans="1:5">
      <c r="A946">
        <f>YEAR(B946)</f>
        <v/>
      </c>
      <c r="B946">
        <f>'Input EIA Imports Petroleum'!A945</f>
        <v/>
      </c>
      <c r="C946">
        <f>'Input EIA Imports Petroleum'!K945</f>
        <v/>
      </c>
      <c r="D946">
        <f>'Input EIA Imports Petroleum'!L945</f>
        <v/>
      </c>
      <c r="E946">
        <f>VLOOKUP('Input EIA Imports Petroleum'!$E945,'EIA Petroleum Classification'!$A:$B,2,FALSE)</f>
        <v/>
      </c>
    </row>
    <row r="947" spans="1:5">
      <c r="A947">
        <f>YEAR(B947)</f>
        <v/>
      </c>
      <c r="B947">
        <f>'Input EIA Imports Petroleum'!A946</f>
        <v/>
      </c>
      <c r="C947">
        <f>'Input EIA Imports Petroleum'!K946</f>
        <v/>
      </c>
      <c r="D947">
        <f>'Input EIA Imports Petroleum'!L946</f>
        <v/>
      </c>
      <c r="E947">
        <f>VLOOKUP('Input EIA Imports Petroleum'!$E946,'EIA Petroleum Classification'!$A:$B,2,FALSE)</f>
        <v/>
      </c>
    </row>
    <row r="948" spans="1:5">
      <c r="A948">
        <f>YEAR(B948)</f>
        <v/>
      </c>
      <c r="B948">
        <f>'Input EIA Imports Petroleum'!A947</f>
        <v/>
      </c>
      <c r="C948">
        <f>'Input EIA Imports Petroleum'!K947</f>
        <v/>
      </c>
      <c r="D948">
        <f>'Input EIA Imports Petroleum'!L947</f>
        <v/>
      </c>
      <c r="E948">
        <f>VLOOKUP('Input EIA Imports Petroleum'!$E947,'EIA Petroleum Classification'!$A:$B,2,FALSE)</f>
        <v/>
      </c>
    </row>
    <row r="949" spans="1:5">
      <c r="A949">
        <f>YEAR(B949)</f>
        <v/>
      </c>
      <c r="B949">
        <f>'Input EIA Imports Petroleum'!A948</f>
        <v/>
      </c>
      <c r="C949">
        <f>'Input EIA Imports Petroleum'!K948</f>
        <v/>
      </c>
      <c r="D949">
        <f>'Input EIA Imports Petroleum'!L948</f>
        <v/>
      </c>
      <c r="E949">
        <f>VLOOKUP('Input EIA Imports Petroleum'!$E948,'EIA Petroleum Classification'!$A:$B,2,FALSE)</f>
        <v/>
      </c>
    </row>
    <row r="950" spans="1:5">
      <c r="A950">
        <f>YEAR(B950)</f>
        <v/>
      </c>
      <c r="B950">
        <f>'Input EIA Imports Petroleum'!A949</f>
        <v/>
      </c>
      <c r="C950">
        <f>'Input EIA Imports Petroleum'!K949</f>
        <v/>
      </c>
      <c r="D950">
        <f>'Input EIA Imports Petroleum'!L949</f>
        <v/>
      </c>
      <c r="E950">
        <f>VLOOKUP('Input EIA Imports Petroleum'!$E949,'EIA Petroleum Classification'!$A:$B,2,FALSE)</f>
        <v/>
      </c>
    </row>
    <row r="951" spans="1:5">
      <c r="A951">
        <f>YEAR(B951)</f>
        <v/>
      </c>
      <c r="B951">
        <f>'Input EIA Imports Petroleum'!A950</f>
        <v/>
      </c>
      <c r="C951">
        <f>'Input EIA Imports Petroleum'!K950</f>
        <v/>
      </c>
      <c r="D951">
        <f>'Input EIA Imports Petroleum'!L950</f>
        <v/>
      </c>
      <c r="E951">
        <f>VLOOKUP('Input EIA Imports Petroleum'!$E950,'EIA Petroleum Classification'!$A:$B,2,FALSE)</f>
        <v/>
      </c>
    </row>
    <row r="952" spans="1:5">
      <c r="A952">
        <f>YEAR(B952)</f>
        <v/>
      </c>
      <c r="B952">
        <f>'Input EIA Imports Petroleum'!A951</f>
        <v/>
      </c>
      <c r="C952">
        <f>'Input EIA Imports Petroleum'!K951</f>
        <v/>
      </c>
      <c r="D952">
        <f>'Input EIA Imports Petroleum'!L951</f>
        <v/>
      </c>
      <c r="E952">
        <f>VLOOKUP('Input EIA Imports Petroleum'!$E951,'EIA Petroleum Classification'!$A:$B,2,FALSE)</f>
        <v/>
      </c>
    </row>
    <row r="953" spans="1:5">
      <c r="A953">
        <f>YEAR(B953)</f>
        <v/>
      </c>
      <c r="B953">
        <f>'Input EIA Imports Petroleum'!A952</f>
        <v/>
      </c>
      <c r="C953">
        <f>'Input EIA Imports Petroleum'!K952</f>
        <v/>
      </c>
      <c r="D953">
        <f>'Input EIA Imports Petroleum'!L952</f>
        <v/>
      </c>
      <c r="E953">
        <f>VLOOKUP('Input EIA Imports Petroleum'!$E952,'EIA Petroleum Classification'!$A:$B,2,FALSE)</f>
        <v/>
      </c>
    </row>
    <row r="954" spans="1:5">
      <c r="A954">
        <f>YEAR(B954)</f>
        <v/>
      </c>
      <c r="B954">
        <f>'Input EIA Imports Petroleum'!A953</f>
        <v/>
      </c>
      <c r="C954">
        <f>'Input EIA Imports Petroleum'!K953</f>
        <v/>
      </c>
      <c r="D954">
        <f>'Input EIA Imports Petroleum'!L953</f>
        <v/>
      </c>
      <c r="E954">
        <f>VLOOKUP('Input EIA Imports Petroleum'!$E953,'EIA Petroleum Classification'!$A:$B,2,FALSE)</f>
        <v/>
      </c>
    </row>
    <row r="955" spans="1:5">
      <c r="A955">
        <f>YEAR(B955)</f>
        <v/>
      </c>
      <c r="B955">
        <f>'Input EIA Imports Petroleum'!A954</f>
        <v/>
      </c>
      <c r="C955">
        <f>'Input EIA Imports Petroleum'!K954</f>
        <v/>
      </c>
      <c r="D955">
        <f>'Input EIA Imports Petroleum'!L954</f>
        <v/>
      </c>
      <c r="E955">
        <f>VLOOKUP('Input EIA Imports Petroleum'!$E954,'EIA Petroleum Classification'!$A:$B,2,FALSE)</f>
        <v/>
      </c>
    </row>
    <row r="956" spans="1:5">
      <c r="A956">
        <f>YEAR(B956)</f>
        <v/>
      </c>
      <c r="B956">
        <f>'Input EIA Imports Petroleum'!A955</f>
        <v/>
      </c>
      <c r="C956">
        <f>'Input EIA Imports Petroleum'!K955</f>
        <v/>
      </c>
      <c r="D956">
        <f>'Input EIA Imports Petroleum'!L955</f>
        <v/>
      </c>
      <c r="E956">
        <f>VLOOKUP('Input EIA Imports Petroleum'!$E955,'EIA Petroleum Classification'!$A:$B,2,FALSE)</f>
        <v/>
      </c>
    </row>
    <row r="957" spans="1:5">
      <c r="A957">
        <f>YEAR(B957)</f>
        <v/>
      </c>
      <c r="B957">
        <f>'Input EIA Imports Petroleum'!A956</f>
        <v/>
      </c>
      <c r="C957">
        <f>'Input EIA Imports Petroleum'!K956</f>
        <v/>
      </c>
      <c r="D957">
        <f>'Input EIA Imports Petroleum'!L956</f>
        <v/>
      </c>
      <c r="E957">
        <f>VLOOKUP('Input EIA Imports Petroleum'!$E956,'EIA Petroleum Classification'!$A:$B,2,FALSE)</f>
        <v/>
      </c>
    </row>
    <row r="958" spans="1:5">
      <c r="A958">
        <f>YEAR(B958)</f>
        <v/>
      </c>
      <c r="B958">
        <f>'Input EIA Imports Petroleum'!A957</f>
        <v/>
      </c>
      <c r="C958">
        <f>'Input EIA Imports Petroleum'!K957</f>
        <v/>
      </c>
      <c r="D958">
        <f>'Input EIA Imports Petroleum'!L957</f>
        <v/>
      </c>
      <c r="E958">
        <f>VLOOKUP('Input EIA Imports Petroleum'!$E957,'EIA Petroleum Classification'!$A:$B,2,FALSE)</f>
        <v/>
      </c>
    </row>
    <row r="959" spans="1:5">
      <c r="A959">
        <f>YEAR(B959)</f>
        <v/>
      </c>
      <c r="B959">
        <f>'Input EIA Imports Petroleum'!A958</f>
        <v/>
      </c>
      <c r="C959">
        <f>'Input EIA Imports Petroleum'!K958</f>
        <v/>
      </c>
      <c r="D959">
        <f>'Input EIA Imports Petroleum'!L958</f>
        <v/>
      </c>
      <c r="E959">
        <f>VLOOKUP('Input EIA Imports Petroleum'!$E958,'EIA Petroleum Classification'!$A:$B,2,FALSE)</f>
        <v/>
      </c>
    </row>
    <row r="960" spans="1:5">
      <c r="A960">
        <f>YEAR(B960)</f>
        <v/>
      </c>
      <c r="B960">
        <f>'Input EIA Imports Petroleum'!A959</f>
        <v/>
      </c>
      <c r="C960">
        <f>'Input EIA Imports Petroleum'!K959</f>
        <v/>
      </c>
      <c r="D960">
        <f>'Input EIA Imports Petroleum'!L959</f>
        <v/>
      </c>
      <c r="E960">
        <f>VLOOKUP('Input EIA Imports Petroleum'!$E959,'EIA Petroleum Classification'!$A:$B,2,FALSE)</f>
        <v/>
      </c>
    </row>
    <row r="961" spans="1:5">
      <c r="A961">
        <f>YEAR(B961)</f>
        <v/>
      </c>
      <c r="B961">
        <f>'Input EIA Imports Petroleum'!A960</f>
        <v/>
      </c>
      <c r="C961">
        <f>'Input EIA Imports Petroleum'!K960</f>
        <v/>
      </c>
      <c r="D961">
        <f>'Input EIA Imports Petroleum'!L960</f>
        <v/>
      </c>
      <c r="E961">
        <f>VLOOKUP('Input EIA Imports Petroleum'!$E960,'EIA Petroleum Classification'!$A:$B,2,FALSE)</f>
        <v/>
      </c>
    </row>
    <row r="962" spans="1:5">
      <c r="A962">
        <f>YEAR(B962)</f>
        <v/>
      </c>
      <c r="B962">
        <f>'Input EIA Imports Petroleum'!A961</f>
        <v/>
      </c>
      <c r="C962">
        <f>'Input EIA Imports Petroleum'!K961</f>
        <v/>
      </c>
      <c r="D962">
        <f>'Input EIA Imports Petroleum'!L961</f>
        <v/>
      </c>
      <c r="E962">
        <f>VLOOKUP('Input EIA Imports Petroleum'!$E961,'EIA Petroleum Classification'!$A:$B,2,FALSE)</f>
        <v/>
      </c>
    </row>
    <row r="963" spans="1:5">
      <c r="A963">
        <f>YEAR(B963)</f>
        <v/>
      </c>
      <c r="B963">
        <f>'Input EIA Imports Petroleum'!A962</f>
        <v/>
      </c>
      <c r="C963">
        <f>'Input EIA Imports Petroleum'!K962</f>
        <v/>
      </c>
      <c r="D963">
        <f>'Input EIA Imports Petroleum'!L962</f>
        <v/>
      </c>
      <c r="E963">
        <f>VLOOKUP('Input EIA Imports Petroleum'!$E962,'EIA Petroleum Classification'!$A:$B,2,FALSE)</f>
        <v/>
      </c>
    </row>
    <row r="964" spans="1:5">
      <c r="A964">
        <f>YEAR(B964)</f>
        <v/>
      </c>
      <c r="B964">
        <f>'Input EIA Imports Petroleum'!A963</f>
        <v/>
      </c>
      <c r="C964">
        <f>'Input EIA Imports Petroleum'!K963</f>
        <v/>
      </c>
      <c r="D964">
        <f>'Input EIA Imports Petroleum'!L963</f>
        <v/>
      </c>
      <c r="E964">
        <f>VLOOKUP('Input EIA Imports Petroleum'!$E963,'EIA Petroleum Classification'!$A:$B,2,FALSE)</f>
        <v/>
      </c>
    </row>
    <row r="965" spans="1:5">
      <c r="A965">
        <f>YEAR(B965)</f>
        <v/>
      </c>
      <c r="B965">
        <f>'Input EIA Imports Petroleum'!A964</f>
        <v/>
      </c>
      <c r="C965">
        <f>'Input EIA Imports Petroleum'!K964</f>
        <v/>
      </c>
      <c r="D965">
        <f>'Input EIA Imports Petroleum'!L964</f>
        <v/>
      </c>
      <c r="E965">
        <f>VLOOKUP('Input EIA Imports Petroleum'!$E964,'EIA Petroleum Classification'!$A:$B,2,FALSE)</f>
        <v/>
      </c>
    </row>
    <row r="966" spans="1:5">
      <c r="A966">
        <f>YEAR(B966)</f>
        <v/>
      </c>
      <c r="B966">
        <f>'Input EIA Imports Petroleum'!A965</f>
        <v/>
      </c>
      <c r="C966">
        <f>'Input EIA Imports Petroleum'!K965</f>
        <v/>
      </c>
      <c r="D966">
        <f>'Input EIA Imports Petroleum'!L965</f>
        <v/>
      </c>
      <c r="E966">
        <f>VLOOKUP('Input EIA Imports Petroleum'!$E965,'EIA Petroleum Classification'!$A:$B,2,FALSE)</f>
        <v/>
      </c>
    </row>
    <row r="967" spans="1:5">
      <c r="A967">
        <f>YEAR(B967)</f>
        <v/>
      </c>
      <c r="B967">
        <f>'Input EIA Imports Petroleum'!A966</f>
        <v/>
      </c>
      <c r="C967">
        <f>'Input EIA Imports Petroleum'!K966</f>
        <v/>
      </c>
      <c r="D967">
        <f>'Input EIA Imports Petroleum'!L966</f>
        <v/>
      </c>
      <c r="E967">
        <f>VLOOKUP('Input EIA Imports Petroleum'!$E966,'EIA Petroleum Classification'!$A:$B,2,FALSE)</f>
        <v/>
      </c>
    </row>
    <row r="968" spans="1:5">
      <c r="A968">
        <f>YEAR(B968)</f>
        <v/>
      </c>
      <c r="B968">
        <f>'Input EIA Imports Petroleum'!A967</f>
        <v/>
      </c>
      <c r="C968">
        <f>'Input EIA Imports Petroleum'!K967</f>
        <v/>
      </c>
      <c r="D968">
        <f>'Input EIA Imports Petroleum'!L967</f>
        <v/>
      </c>
      <c r="E968">
        <f>VLOOKUP('Input EIA Imports Petroleum'!$E967,'EIA Petroleum Classification'!$A:$B,2,FALSE)</f>
        <v/>
      </c>
    </row>
    <row r="969" spans="1:5">
      <c r="A969">
        <f>YEAR(B969)</f>
        <v/>
      </c>
      <c r="B969">
        <f>'Input EIA Imports Petroleum'!A968</f>
        <v/>
      </c>
      <c r="C969">
        <f>'Input EIA Imports Petroleum'!K968</f>
        <v/>
      </c>
      <c r="D969">
        <f>'Input EIA Imports Petroleum'!L968</f>
        <v/>
      </c>
      <c r="E969">
        <f>VLOOKUP('Input EIA Imports Petroleum'!$E968,'EIA Petroleum Classification'!$A:$B,2,FALSE)</f>
        <v/>
      </c>
    </row>
    <row r="970" spans="1:5">
      <c r="A970">
        <f>YEAR(B970)</f>
        <v/>
      </c>
      <c r="B970">
        <f>'Input EIA Imports Petroleum'!A969</f>
        <v/>
      </c>
      <c r="C970">
        <f>'Input EIA Imports Petroleum'!K969</f>
        <v/>
      </c>
      <c r="D970">
        <f>'Input EIA Imports Petroleum'!L969</f>
        <v/>
      </c>
      <c r="E970">
        <f>VLOOKUP('Input EIA Imports Petroleum'!$E969,'EIA Petroleum Classification'!$A:$B,2,FALSE)</f>
        <v/>
      </c>
    </row>
    <row r="971" spans="1:5">
      <c r="A971">
        <f>YEAR(B971)</f>
        <v/>
      </c>
      <c r="B971">
        <f>'Input EIA Imports Petroleum'!A970</f>
        <v/>
      </c>
      <c r="C971">
        <f>'Input EIA Imports Petroleum'!K970</f>
        <v/>
      </c>
      <c r="D971">
        <f>'Input EIA Imports Petroleum'!L970</f>
        <v/>
      </c>
      <c r="E971">
        <f>VLOOKUP('Input EIA Imports Petroleum'!$E970,'EIA Petroleum Classification'!$A:$B,2,FALSE)</f>
        <v/>
      </c>
    </row>
    <row r="972" spans="1:5">
      <c r="A972">
        <f>YEAR(B972)</f>
        <v/>
      </c>
      <c r="B972">
        <f>'Input EIA Imports Petroleum'!A971</f>
        <v/>
      </c>
      <c r="C972">
        <f>'Input EIA Imports Petroleum'!K971</f>
        <v/>
      </c>
      <c r="D972">
        <f>'Input EIA Imports Petroleum'!L971</f>
        <v/>
      </c>
      <c r="E972">
        <f>VLOOKUP('Input EIA Imports Petroleum'!$E971,'EIA Petroleum Classification'!$A:$B,2,FALSE)</f>
        <v/>
      </c>
    </row>
    <row r="973" spans="1:5">
      <c r="A973">
        <f>YEAR(B973)</f>
        <v/>
      </c>
      <c r="B973">
        <f>'Input EIA Imports Petroleum'!A972</f>
        <v/>
      </c>
      <c r="C973">
        <f>'Input EIA Imports Petroleum'!K972</f>
        <v/>
      </c>
      <c r="D973">
        <f>'Input EIA Imports Petroleum'!L972</f>
        <v/>
      </c>
      <c r="E973">
        <f>VLOOKUP('Input EIA Imports Petroleum'!$E972,'EIA Petroleum Classification'!$A:$B,2,FALSE)</f>
        <v/>
      </c>
    </row>
    <row r="974" spans="1:5">
      <c r="A974">
        <f>YEAR(B974)</f>
        <v/>
      </c>
      <c r="B974">
        <f>'Input EIA Imports Petroleum'!A973</f>
        <v/>
      </c>
      <c r="C974">
        <f>'Input EIA Imports Petroleum'!K973</f>
        <v/>
      </c>
      <c r="D974">
        <f>'Input EIA Imports Petroleum'!L973</f>
        <v/>
      </c>
      <c r="E974">
        <f>VLOOKUP('Input EIA Imports Petroleum'!$E973,'EIA Petroleum Classification'!$A:$B,2,FALSE)</f>
        <v/>
      </c>
    </row>
    <row r="975" spans="1:5">
      <c r="A975">
        <f>YEAR(B975)</f>
        <v/>
      </c>
      <c r="B975">
        <f>'Input EIA Imports Petroleum'!A974</f>
        <v/>
      </c>
      <c r="C975">
        <f>'Input EIA Imports Petroleum'!K974</f>
        <v/>
      </c>
      <c r="D975">
        <f>'Input EIA Imports Petroleum'!L974</f>
        <v/>
      </c>
      <c r="E975">
        <f>VLOOKUP('Input EIA Imports Petroleum'!$E974,'EIA Petroleum Classification'!$A:$B,2,FALSE)</f>
        <v/>
      </c>
    </row>
    <row r="976" spans="1:5">
      <c r="A976">
        <f>YEAR(B976)</f>
        <v/>
      </c>
      <c r="B976">
        <f>'Input EIA Imports Petroleum'!A975</f>
        <v/>
      </c>
      <c r="C976">
        <f>'Input EIA Imports Petroleum'!K975</f>
        <v/>
      </c>
      <c r="D976">
        <f>'Input EIA Imports Petroleum'!L975</f>
        <v/>
      </c>
      <c r="E976">
        <f>VLOOKUP('Input EIA Imports Petroleum'!$E975,'EIA Petroleum Classification'!$A:$B,2,FALSE)</f>
        <v/>
      </c>
    </row>
    <row r="977" spans="1:5">
      <c r="A977">
        <f>YEAR(B977)</f>
        <v/>
      </c>
      <c r="B977">
        <f>'Input EIA Imports Petroleum'!A976</f>
        <v/>
      </c>
      <c r="C977">
        <f>'Input EIA Imports Petroleum'!K976</f>
        <v/>
      </c>
      <c r="D977">
        <f>'Input EIA Imports Petroleum'!L976</f>
        <v/>
      </c>
      <c r="E977">
        <f>VLOOKUP('Input EIA Imports Petroleum'!$E976,'EIA Petroleum Classification'!$A:$B,2,FALSE)</f>
        <v/>
      </c>
    </row>
    <row r="978" spans="1:5">
      <c r="A978">
        <f>YEAR(B978)</f>
        <v/>
      </c>
      <c r="B978">
        <f>'Input EIA Imports Petroleum'!A977</f>
        <v/>
      </c>
      <c r="C978">
        <f>'Input EIA Imports Petroleum'!K977</f>
        <v/>
      </c>
      <c r="D978">
        <f>'Input EIA Imports Petroleum'!L977</f>
        <v/>
      </c>
      <c r="E978">
        <f>VLOOKUP('Input EIA Imports Petroleum'!$E977,'EIA Petroleum Classification'!$A:$B,2,FALSE)</f>
        <v/>
      </c>
    </row>
    <row r="979" spans="1:5">
      <c r="A979">
        <f>YEAR(B979)</f>
        <v/>
      </c>
      <c r="B979">
        <f>'Input EIA Imports Petroleum'!A978</f>
        <v/>
      </c>
      <c r="C979">
        <f>'Input EIA Imports Petroleum'!K978</f>
        <v/>
      </c>
      <c r="D979">
        <f>'Input EIA Imports Petroleum'!L978</f>
        <v/>
      </c>
      <c r="E979">
        <f>VLOOKUP('Input EIA Imports Petroleum'!$E978,'EIA Petroleum Classification'!$A:$B,2,FALSE)</f>
        <v/>
      </c>
    </row>
    <row r="980" spans="1:5">
      <c r="A980">
        <f>YEAR(B980)</f>
        <v/>
      </c>
      <c r="B980">
        <f>'Input EIA Imports Petroleum'!A979</f>
        <v/>
      </c>
      <c r="C980">
        <f>'Input EIA Imports Petroleum'!K979</f>
        <v/>
      </c>
      <c r="D980">
        <f>'Input EIA Imports Petroleum'!L979</f>
        <v/>
      </c>
      <c r="E980">
        <f>VLOOKUP('Input EIA Imports Petroleum'!$E979,'EIA Petroleum Classification'!$A:$B,2,FALSE)</f>
        <v/>
      </c>
    </row>
    <row r="981" spans="1:5">
      <c r="A981">
        <f>YEAR(B981)</f>
        <v/>
      </c>
      <c r="B981">
        <f>'Input EIA Imports Petroleum'!A980</f>
        <v/>
      </c>
      <c r="C981">
        <f>'Input EIA Imports Petroleum'!K980</f>
        <v/>
      </c>
      <c r="D981">
        <f>'Input EIA Imports Petroleum'!L980</f>
        <v/>
      </c>
      <c r="E981">
        <f>VLOOKUP('Input EIA Imports Petroleum'!$E980,'EIA Petroleum Classification'!$A:$B,2,FALSE)</f>
        <v/>
      </c>
    </row>
    <row r="982" spans="1:5">
      <c r="A982">
        <f>YEAR(B982)</f>
        <v/>
      </c>
      <c r="B982">
        <f>'Input EIA Imports Petroleum'!A981</f>
        <v/>
      </c>
      <c r="C982">
        <f>'Input EIA Imports Petroleum'!K981</f>
        <v/>
      </c>
      <c r="D982">
        <f>'Input EIA Imports Petroleum'!L981</f>
        <v/>
      </c>
      <c r="E982">
        <f>VLOOKUP('Input EIA Imports Petroleum'!$E981,'EIA Petroleum Classification'!$A:$B,2,FALSE)</f>
        <v/>
      </c>
    </row>
    <row r="983" spans="1:5">
      <c r="A983">
        <f>YEAR(B983)</f>
        <v/>
      </c>
      <c r="B983">
        <f>'Input EIA Imports Petroleum'!A982</f>
        <v/>
      </c>
      <c r="C983">
        <f>'Input EIA Imports Petroleum'!K982</f>
        <v/>
      </c>
      <c r="D983">
        <f>'Input EIA Imports Petroleum'!L982</f>
        <v/>
      </c>
      <c r="E983">
        <f>VLOOKUP('Input EIA Imports Petroleum'!$E982,'EIA Petroleum Classification'!$A:$B,2,FALSE)</f>
        <v/>
      </c>
    </row>
    <row r="984" spans="1:5">
      <c r="A984">
        <f>YEAR(B984)</f>
        <v/>
      </c>
      <c r="B984">
        <f>'Input EIA Imports Petroleum'!A983</f>
        <v/>
      </c>
      <c r="C984">
        <f>'Input EIA Imports Petroleum'!K983</f>
        <v/>
      </c>
      <c r="D984">
        <f>'Input EIA Imports Petroleum'!L983</f>
        <v/>
      </c>
      <c r="E984">
        <f>VLOOKUP('Input EIA Imports Petroleum'!$E983,'EIA Petroleum Classification'!$A:$B,2,FALSE)</f>
        <v/>
      </c>
    </row>
    <row r="985" spans="1:5">
      <c r="A985">
        <f>YEAR(B985)</f>
        <v/>
      </c>
      <c r="B985">
        <f>'Input EIA Imports Petroleum'!A984</f>
        <v/>
      </c>
      <c r="C985">
        <f>'Input EIA Imports Petroleum'!K984</f>
        <v/>
      </c>
      <c r="D985">
        <f>'Input EIA Imports Petroleum'!L984</f>
        <v/>
      </c>
      <c r="E985">
        <f>VLOOKUP('Input EIA Imports Petroleum'!$E984,'EIA Petroleum Classification'!$A:$B,2,FALSE)</f>
        <v/>
      </c>
    </row>
    <row r="986" spans="1:5">
      <c r="A986">
        <f>YEAR(B986)</f>
        <v/>
      </c>
      <c r="B986">
        <f>'Input EIA Imports Petroleum'!A985</f>
        <v/>
      </c>
      <c r="C986">
        <f>'Input EIA Imports Petroleum'!K985</f>
        <v/>
      </c>
      <c r="D986">
        <f>'Input EIA Imports Petroleum'!L985</f>
        <v/>
      </c>
      <c r="E986">
        <f>VLOOKUP('Input EIA Imports Petroleum'!$E985,'EIA Petroleum Classification'!$A:$B,2,FALSE)</f>
        <v/>
      </c>
    </row>
    <row r="987" spans="1:5">
      <c r="A987">
        <f>YEAR(B987)</f>
        <v/>
      </c>
      <c r="B987">
        <f>'Input EIA Imports Petroleum'!A986</f>
        <v/>
      </c>
      <c r="C987">
        <f>'Input EIA Imports Petroleum'!K986</f>
        <v/>
      </c>
      <c r="D987">
        <f>'Input EIA Imports Petroleum'!L986</f>
        <v/>
      </c>
      <c r="E987">
        <f>VLOOKUP('Input EIA Imports Petroleum'!$E986,'EIA Petroleum Classification'!$A:$B,2,FALSE)</f>
        <v/>
      </c>
    </row>
    <row r="988" spans="1:5">
      <c r="A988">
        <f>YEAR(B988)</f>
        <v/>
      </c>
      <c r="B988">
        <f>'Input EIA Imports Petroleum'!A987</f>
        <v/>
      </c>
      <c r="C988">
        <f>'Input EIA Imports Petroleum'!K987</f>
        <v/>
      </c>
      <c r="D988">
        <f>'Input EIA Imports Petroleum'!L987</f>
        <v/>
      </c>
      <c r="E988">
        <f>VLOOKUP('Input EIA Imports Petroleum'!$E987,'EIA Petroleum Classification'!$A:$B,2,FALSE)</f>
        <v/>
      </c>
    </row>
    <row r="989" spans="1:5">
      <c r="A989">
        <f>YEAR(B989)</f>
        <v/>
      </c>
      <c r="B989">
        <f>'Input EIA Imports Petroleum'!A988</f>
        <v/>
      </c>
      <c r="C989">
        <f>'Input EIA Imports Petroleum'!K988</f>
        <v/>
      </c>
      <c r="D989">
        <f>'Input EIA Imports Petroleum'!L988</f>
        <v/>
      </c>
      <c r="E989">
        <f>VLOOKUP('Input EIA Imports Petroleum'!$E988,'EIA Petroleum Classification'!$A:$B,2,FALSE)</f>
        <v/>
      </c>
    </row>
    <row r="990" spans="1:5">
      <c r="A990">
        <f>YEAR(B990)</f>
        <v/>
      </c>
      <c r="B990">
        <f>'Input EIA Imports Petroleum'!A989</f>
        <v/>
      </c>
      <c r="C990">
        <f>'Input EIA Imports Petroleum'!K989</f>
        <v/>
      </c>
      <c r="D990">
        <f>'Input EIA Imports Petroleum'!L989</f>
        <v/>
      </c>
      <c r="E990">
        <f>VLOOKUP('Input EIA Imports Petroleum'!$E989,'EIA Petroleum Classification'!$A:$B,2,FALSE)</f>
        <v/>
      </c>
    </row>
    <row r="991" spans="1:5">
      <c r="A991">
        <f>YEAR(B991)</f>
        <v/>
      </c>
      <c r="B991">
        <f>'Input EIA Imports Petroleum'!A990</f>
        <v/>
      </c>
      <c r="C991">
        <f>'Input EIA Imports Petroleum'!K990</f>
        <v/>
      </c>
      <c r="D991">
        <f>'Input EIA Imports Petroleum'!L990</f>
        <v/>
      </c>
      <c r="E991">
        <f>VLOOKUP('Input EIA Imports Petroleum'!$E990,'EIA Petroleum Classification'!$A:$B,2,FALSE)</f>
        <v/>
      </c>
    </row>
    <row r="992" spans="1:5">
      <c r="A992">
        <f>YEAR(B992)</f>
        <v/>
      </c>
      <c r="B992">
        <f>'Input EIA Imports Petroleum'!A991</f>
        <v/>
      </c>
      <c r="C992">
        <f>'Input EIA Imports Petroleum'!K991</f>
        <v/>
      </c>
      <c r="D992">
        <f>'Input EIA Imports Petroleum'!L991</f>
        <v/>
      </c>
      <c r="E992">
        <f>VLOOKUP('Input EIA Imports Petroleum'!$E991,'EIA Petroleum Classification'!$A:$B,2,FALSE)</f>
        <v/>
      </c>
    </row>
    <row r="993" spans="1:5">
      <c r="A993">
        <f>YEAR(B993)</f>
        <v/>
      </c>
      <c r="B993">
        <f>'Input EIA Imports Petroleum'!A992</f>
        <v/>
      </c>
      <c r="C993">
        <f>'Input EIA Imports Petroleum'!K992</f>
        <v/>
      </c>
      <c r="D993">
        <f>'Input EIA Imports Petroleum'!L992</f>
        <v/>
      </c>
      <c r="E993">
        <f>VLOOKUP('Input EIA Imports Petroleum'!$E992,'EIA Petroleum Classification'!$A:$B,2,FALSE)</f>
        <v/>
      </c>
    </row>
    <row r="994" spans="1:5">
      <c r="A994">
        <f>YEAR(B994)</f>
        <v/>
      </c>
      <c r="B994">
        <f>'Input EIA Imports Petroleum'!A993</f>
        <v/>
      </c>
      <c r="C994">
        <f>'Input EIA Imports Petroleum'!K993</f>
        <v/>
      </c>
      <c r="D994">
        <f>'Input EIA Imports Petroleum'!L993</f>
        <v/>
      </c>
      <c r="E994">
        <f>VLOOKUP('Input EIA Imports Petroleum'!$E993,'EIA Petroleum Classification'!$A:$B,2,FALSE)</f>
        <v/>
      </c>
    </row>
    <row r="995" spans="1:5">
      <c r="A995">
        <f>YEAR(B995)</f>
        <v/>
      </c>
      <c r="B995">
        <f>'Input EIA Imports Petroleum'!A994</f>
        <v/>
      </c>
      <c r="C995">
        <f>'Input EIA Imports Petroleum'!K994</f>
        <v/>
      </c>
      <c r="D995">
        <f>'Input EIA Imports Petroleum'!L994</f>
        <v/>
      </c>
      <c r="E995">
        <f>VLOOKUP('Input EIA Imports Petroleum'!$E994,'EIA Petroleum Classification'!$A:$B,2,FALSE)</f>
        <v/>
      </c>
    </row>
    <row r="996" spans="1:5">
      <c r="A996">
        <f>YEAR(B996)</f>
        <v/>
      </c>
      <c r="B996">
        <f>'Input EIA Imports Petroleum'!A995</f>
        <v/>
      </c>
      <c r="C996">
        <f>'Input EIA Imports Petroleum'!K995</f>
        <v/>
      </c>
      <c r="D996">
        <f>'Input EIA Imports Petroleum'!L995</f>
        <v/>
      </c>
      <c r="E996">
        <f>VLOOKUP('Input EIA Imports Petroleum'!$E995,'EIA Petroleum Classification'!$A:$B,2,FALSE)</f>
        <v/>
      </c>
    </row>
    <row r="997" spans="1:5">
      <c r="A997">
        <f>YEAR(B997)</f>
        <v/>
      </c>
      <c r="B997">
        <f>'Input EIA Imports Petroleum'!A996</f>
        <v/>
      </c>
      <c r="C997">
        <f>'Input EIA Imports Petroleum'!K996</f>
        <v/>
      </c>
      <c r="D997">
        <f>'Input EIA Imports Petroleum'!L996</f>
        <v/>
      </c>
      <c r="E997">
        <f>VLOOKUP('Input EIA Imports Petroleum'!$E996,'EIA Petroleum Classification'!$A:$B,2,FALSE)</f>
        <v/>
      </c>
    </row>
    <row r="998" spans="1:5">
      <c r="A998">
        <f>YEAR(B998)</f>
        <v/>
      </c>
      <c r="B998">
        <f>'Input EIA Imports Petroleum'!A997</f>
        <v/>
      </c>
      <c r="C998">
        <f>'Input EIA Imports Petroleum'!K997</f>
        <v/>
      </c>
      <c r="D998">
        <f>'Input EIA Imports Petroleum'!L997</f>
        <v/>
      </c>
      <c r="E998">
        <f>VLOOKUP('Input EIA Imports Petroleum'!$E997,'EIA Petroleum Classification'!$A:$B,2,FALSE)</f>
        <v/>
      </c>
    </row>
    <row r="999" spans="1:5">
      <c r="A999">
        <f>YEAR(B999)</f>
        <v/>
      </c>
      <c r="B999">
        <f>'Input EIA Imports Petroleum'!A998</f>
        <v/>
      </c>
      <c r="C999">
        <f>'Input EIA Imports Petroleum'!K998</f>
        <v/>
      </c>
      <c r="D999">
        <f>'Input EIA Imports Petroleum'!L998</f>
        <v/>
      </c>
      <c r="E999">
        <f>VLOOKUP('Input EIA Imports Petroleum'!$E998,'EIA Petroleum Classification'!$A:$B,2,FALSE)</f>
        <v/>
      </c>
    </row>
    <row r="1000" spans="1:5">
      <c r="A1000">
        <f>YEAR(B1000)</f>
        <v/>
      </c>
      <c r="B1000">
        <f>'Input EIA Imports Petroleum'!A999</f>
        <v/>
      </c>
      <c r="C1000">
        <f>'Input EIA Imports Petroleum'!K999</f>
        <v/>
      </c>
      <c r="D1000">
        <f>'Input EIA Imports Petroleum'!L999</f>
        <v/>
      </c>
      <c r="E1000">
        <f>VLOOKUP('Input EIA Imports Petroleum'!$E999,'EIA Petroleum Classification'!$A:$B,2,FALSE)</f>
        <v/>
      </c>
    </row>
    <row r="1001" spans="1:5">
      <c r="A1001">
        <f>YEAR(B1001)</f>
        <v/>
      </c>
      <c r="B1001">
        <f>'Input EIA Imports Petroleum'!A1000</f>
        <v/>
      </c>
      <c r="C1001">
        <f>'Input EIA Imports Petroleum'!K1000</f>
        <v/>
      </c>
      <c r="D1001">
        <f>'Input EIA Imports Petroleum'!L1000</f>
        <v/>
      </c>
      <c r="E1001">
        <f>VLOOKUP('Input EIA Imports Petroleum'!$E1000,'EIA Petroleum Classification'!$A:$B,2,FALSE)</f>
        <v/>
      </c>
    </row>
    <row r="1002" spans="1:5">
      <c r="A1002">
        <f>YEAR(B1002)</f>
        <v/>
      </c>
      <c r="B1002">
        <f>'Input EIA Imports Petroleum'!A1001</f>
        <v/>
      </c>
      <c r="C1002">
        <f>'Input EIA Imports Petroleum'!K1001</f>
        <v/>
      </c>
      <c r="D1002">
        <f>'Input EIA Imports Petroleum'!L1001</f>
        <v/>
      </c>
      <c r="E1002">
        <f>VLOOKUP('Input EIA Imports Petroleum'!$E1001,'EIA Petroleum Classification'!$A:$B,2,FALSE)</f>
        <v/>
      </c>
    </row>
    <row r="1003" spans="1:5">
      <c r="A1003">
        <f>YEAR(B1003)</f>
        <v/>
      </c>
      <c r="B1003">
        <f>'Input EIA Imports Petroleum'!A1002</f>
        <v/>
      </c>
      <c r="C1003">
        <f>'Input EIA Imports Petroleum'!K1002</f>
        <v/>
      </c>
      <c r="D1003">
        <f>'Input EIA Imports Petroleum'!L1002</f>
        <v/>
      </c>
      <c r="E1003">
        <f>VLOOKUP('Input EIA Imports Petroleum'!$E1002,'EIA Petroleum Classification'!$A:$B,2,FALSE)</f>
        <v/>
      </c>
    </row>
    <row r="1004" spans="1:5">
      <c r="A1004">
        <f>YEAR(B1004)</f>
        <v/>
      </c>
      <c r="B1004">
        <f>'Input EIA Imports Petroleum'!A1003</f>
        <v/>
      </c>
      <c r="C1004">
        <f>'Input EIA Imports Petroleum'!K1003</f>
        <v/>
      </c>
      <c r="D1004">
        <f>'Input EIA Imports Petroleum'!L1003</f>
        <v/>
      </c>
      <c r="E1004">
        <f>VLOOKUP('Input EIA Imports Petroleum'!$E1003,'EIA Petroleum Classification'!$A:$B,2,FALSE)</f>
        <v/>
      </c>
    </row>
    <row r="1005" spans="1:5">
      <c r="A1005">
        <f>YEAR(B1005)</f>
        <v/>
      </c>
      <c r="B1005">
        <f>'Input EIA Imports Petroleum'!A1004</f>
        <v/>
      </c>
      <c r="C1005">
        <f>'Input EIA Imports Petroleum'!K1004</f>
        <v/>
      </c>
      <c r="D1005">
        <f>'Input EIA Imports Petroleum'!L1004</f>
        <v/>
      </c>
      <c r="E1005">
        <f>VLOOKUP('Input EIA Imports Petroleum'!$E1004,'EIA Petroleum Classification'!$A:$B,2,FALSE)</f>
        <v/>
      </c>
    </row>
    <row r="1006" spans="1:5">
      <c r="A1006">
        <f>YEAR(B1006)</f>
        <v/>
      </c>
      <c r="B1006">
        <f>'Input EIA Imports Petroleum'!A1005</f>
        <v/>
      </c>
      <c r="C1006">
        <f>'Input EIA Imports Petroleum'!K1005</f>
        <v/>
      </c>
      <c r="D1006">
        <f>'Input EIA Imports Petroleum'!L1005</f>
        <v/>
      </c>
      <c r="E1006">
        <f>VLOOKUP('Input EIA Imports Petroleum'!$E1005,'EIA Petroleum Classification'!$A:$B,2,FALSE)</f>
        <v/>
      </c>
    </row>
    <row r="1007" spans="1:5">
      <c r="A1007">
        <f>YEAR(B1007)</f>
        <v/>
      </c>
      <c r="B1007">
        <f>'Input EIA Imports Petroleum'!A1006</f>
        <v/>
      </c>
      <c r="C1007">
        <f>'Input EIA Imports Petroleum'!K1006</f>
        <v/>
      </c>
      <c r="D1007">
        <f>'Input EIA Imports Petroleum'!L1006</f>
        <v/>
      </c>
      <c r="E1007">
        <f>VLOOKUP('Input EIA Imports Petroleum'!$E1006,'EIA Petroleum Classification'!$A:$B,2,FALSE)</f>
        <v/>
      </c>
    </row>
    <row r="1008" spans="1:5">
      <c r="A1008">
        <f>YEAR(B1008)</f>
        <v/>
      </c>
      <c r="B1008">
        <f>'Input EIA Imports Petroleum'!A1007</f>
        <v/>
      </c>
      <c r="C1008">
        <f>'Input EIA Imports Petroleum'!K1007</f>
        <v/>
      </c>
      <c r="D1008">
        <f>'Input EIA Imports Petroleum'!L1007</f>
        <v/>
      </c>
      <c r="E1008">
        <f>VLOOKUP('Input EIA Imports Petroleum'!$E1007,'EIA Petroleum Classification'!$A:$B,2,FALSE)</f>
        <v/>
      </c>
    </row>
    <row r="1009" spans="1:5">
      <c r="A1009">
        <f>YEAR(B1009)</f>
        <v/>
      </c>
      <c r="B1009">
        <f>'Input EIA Imports Petroleum'!A1008</f>
        <v/>
      </c>
      <c r="C1009">
        <f>'Input EIA Imports Petroleum'!K1008</f>
        <v/>
      </c>
      <c r="D1009">
        <f>'Input EIA Imports Petroleum'!L1008</f>
        <v/>
      </c>
      <c r="E1009">
        <f>VLOOKUP('Input EIA Imports Petroleum'!$E1008,'EIA Petroleum Classification'!$A:$B,2,FALSE)</f>
        <v/>
      </c>
    </row>
    <row r="1010" spans="1:5">
      <c r="A1010">
        <f>YEAR(B1010)</f>
        <v/>
      </c>
      <c r="B1010">
        <f>'Input EIA Imports Petroleum'!A1009</f>
        <v/>
      </c>
      <c r="C1010">
        <f>'Input EIA Imports Petroleum'!K1009</f>
        <v/>
      </c>
      <c r="D1010">
        <f>'Input EIA Imports Petroleum'!L1009</f>
        <v/>
      </c>
      <c r="E1010">
        <f>VLOOKUP('Input EIA Imports Petroleum'!$E1009,'EIA Petroleum Classification'!$A:$B,2,FALSE)</f>
        <v/>
      </c>
    </row>
    <row r="1011" spans="1:5">
      <c r="A1011">
        <f>YEAR(B1011)</f>
        <v/>
      </c>
      <c r="B1011">
        <f>'Input EIA Imports Petroleum'!A1010</f>
        <v/>
      </c>
      <c r="C1011">
        <f>'Input EIA Imports Petroleum'!K1010</f>
        <v/>
      </c>
      <c r="D1011">
        <f>'Input EIA Imports Petroleum'!L1010</f>
        <v/>
      </c>
      <c r="E1011">
        <f>VLOOKUP('Input EIA Imports Petroleum'!$E1010,'EIA Petroleum Classification'!$A:$B,2,FALSE)</f>
        <v/>
      </c>
    </row>
    <row r="1012" spans="1:5">
      <c r="A1012">
        <f>YEAR(B1012)</f>
        <v/>
      </c>
      <c r="B1012">
        <f>'Input EIA Imports Petroleum'!A1011</f>
        <v/>
      </c>
      <c r="C1012">
        <f>'Input EIA Imports Petroleum'!K1011</f>
        <v/>
      </c>
      <c r="D1012">
        <f>'Input EIA Imports Petroleum'!L1011</f>
        <v/>
      </c>
      <c r="E1012">
        <f>VLOOKUP('Input EIA Imports Petroleum'!$E1011,'EIA Petroleum Classification'!$A:$B,2,FALSE)</f>
        <v/>
      </c>
    </row>
    <row r="1013" spans="1:5">
      <c r="A1013">
        <f>YEAR(B1013)</f>
        <v/>
      </c>
      <c r="B1013">
        <f>'Input EIA Imports Petroleum'!A1012</f>
        <v/>
      </c>
      <c r="C1013">
        <f>'Input EIA Imports Petroleum'!K1012</f>
        <v/>
      </c>
      <c r="D1013">
        <f>'Input EIA Imports Petroleum'!L1012</f>
        <v/>
      </c>
      <c r="E1013">
        <f>VLOOKUP('Input EIA Imports Petroleum'!$E1012,'EIA Petroleum Classification'!$A:$B,2,FALSE)</f>
        <v/>
      </c>
    </row>
    <row r="1014" spans="1:5">
      <c r="A1014">
        <f>YEAR(B1014)</f>
        <v/>
      </c>
      <c r="B1014">
        <f>'Input EIA Imports Petroleum'!A1013</f>
        <v/>
      </c>
      <c r="C1014">
        <f>'Input EIA Imports Petroleum'!K1013</f>
        <v/>
      </c>
      <c r="D1014">
        <f>'Input EIA Imports Petroleum'!L1013</f>
        <v/>
      </c>
      <c r="E1014">
        <f>VLOOKUP('Input EIA Imports Petroleum'!$E1013,'EIA Petroleum Classification'!$A:$B,2,FALSE)</f>
        <v/>
      </c>
    </row>
    <row r="1015" spans="1:5">
      <c r="A1015">
        <f>YEAR(B1015)</f>
        <v/>
      </c>
      <c r="B1015">
        <f>'Input EIA Imports Petroleum'!A1014</f>
        <v/>
      </c>
      <c r="C1015">
        <f>'Input EIA Imports Petroleum'!K1014</f>
        <v/>
      </c>
      <c r="D1015">
        <f>'Input EIA Imports Petroleum'!L1014</f>
        <v/>
      </c>
      <c r="E1015">
        <f>VLOOKUP('Input EIA Imports Petroleum'!$E1014,'EIA Petroleum Classification'!$A:$B,2,FALSE)</f>
        <v/>
      </c>
    </row>
    <row r="1016" spans="1:5">
      <c r="A1016">
        <f>YEAR(B1016)</f>
        <v/>
      </c>
      <c r="B1016">
        <f>'Input EIA Imports Petroleum'!A1015</f>
        <v/>
      </c>
      <c r="C1016">
        <f>'Input EIA Imports Petroleum'!K1015</f>
        <v/>
      </c>
      <c r="D1016">
        <f>'Input EIA Imports Petroleum'!L1015</f>
        <v/>
      </c>
      <c r="E1016">
        <f>VLOOKUP('Input EIA Imports Petroleum'!$E1015,'EIA Petroleum Classification'!$A:$B,2,FALSE)</f>
        <v/>
      </c>
    </row>
    <row r="1017" spans="1:5">
      <c r="A1017">
        <f>YEAR(B1017)</f>
        <v/>
      </c>
      <c r="B1017">
        <f>'Input EIA Imports Petroleum'!A1016</f>
        <v/>
      </c>
      <c r="C1017">
        <f>'Input EIA Imports Petroleum'!K1016</f>
        <v/>
      </c>
      <c r="D1017">
        <f>'Input EIA Imports Petroleum'!L1016</f>
        <v/>
      </c>
      <c r="E1017">
        <f>VLOOKUP('Input EIA Imports Petroleum'!$E1016,'EIA Petroleum Classification'!$A:$B,2,FALSE)</f>
        <v/>
      </c>
    </row>
    <row r="1018" spans="1:5">
      <c r="A1018">
        <f>YEAR(B1018)</f>
        <v/>
      </c>
      <c r="B1018">
        <f>'Input EIA Imports Petroleum'!A1017</f>
        <v/>
      </c>
      <c r="C1018">
        <f>'Input EIA Imports Petroleum'!K1017</f>
        <v/>
      </c>
      <c r="D1018">
        <f>'Input EIA Imports Petroleum'!L1017</f>
        <v/>
      </c>
      <c r="E1018">
        <f>VLOOKUP('Input EIA Imports Petroleum'!$E1017,'EIA Petroleum Classification'!$A:$B,2,FALSE)</f>
        <v/>
      </c>
    </row>
    <row r="1019" spans="1:5">
      <c r="A1019">
        <f>YEAR(B1019)</f>
        <v/>
      </c>
      <c r="B1019">
        <f>'Input EIA Imports Petroleum'!A1018</f>
        <v/>
      </c>
      <c r="C1019">
        <f>'Input EIA Imports Petroleum'!K1018</f>
        <v/>
      </c>
      <c r="D1019">
        <f>'Input EIA Imports Petroleum'!L1018</f>
        <v/>
      </c>
      <c r="E1019">
        <f>VLOOKUP('Input EIA Imports Petroleum'!$E1018,'EIA Petroleum Classification'!$A:$B,2,FALSE)</f>
        <v/>
      </c>
    </row>
    <row r="1020" spans="1:5">
      <c r="A1020">
        <f>YEAR(B1020)</f>
        <v/>
      </c>
      <c r="B1020">
        <f>'Input EIA Imports Petroleum'!A1019</f>
        <v/>
      </c>
      <c r="C1020">
        <f>'Input EIA Imports Petroleum'!K1019</f>
        <v/>
      </c>
      <c r="D1020">
        <f>'Input EIA Imports Petroleum'!L1019</f>
        <v/>
      </c>
      <c r="E1020">
        <f>VLOOKUP('Input EIA Imports Petroleum'!$E1019,'EIA Petroleum Classification'!$A:$B,2,FALSE)</f>
        <v/>
      </c>
    </row>
    <row r="1021" spans="1:5">
      <c r="A1021">
        <f>YEAR(B1021)</f>
        <v/>
      </c>
      <c r="B1021">
        <f>'Input EIA Imports Petroleum'!A1020</f>
        <v/>
      </c>
      <c r="C1021">
        <f>'Input EIA Imports Petroleum'!K1020</f>
        <v/>
      </c>
      <c r="D1021">
        <f>'Input EIA Imports Petroleum'!L1020</f>
        <v/>
      </c>
      <c r="E1021">
        <f>VLOOKUP('Input EIA Imports Petroleum'!$E1020,'EIA Petroleum Classification'!$A:$B,2,FALSE)</f>
        <v/>
      </c>
    </row>
    <row r="1022" spans="1:5">
      <c r="A1022">
        <f>YEAR(B1022)</f>
        <v/>
      </c>
      <c r="B1022">
        <f>'Input EIA Imports Petroleum'!A1021</f>
        <v/>
      </c>
      <c r="C1022">
        <f>'Input EIA Imports Petroleum'!K1021</f>
        <v/>
      </c>
      <c r="D1022">
        <f>'Input EIA Imports Petroleum'!L1021</f>
        <v/>
      </c>
      <c r="E1022">
        <f>VLOOKUP('Input EIA Imports Petroleum'!$E1021,'EIA Petroleum Classification'!$A:$B,2,FALSE)</f>
        <v/>
      </c>
    </row>
    <row r="1023" spans="1:5">
      <c r="A1023">
        <f>YEAR(B1023)</f>
        <v/>
      </c>
      <c r="B1023">
        <f>'Input EIA Imports Petroleum'!A1022</f>
        <v/>
      </c>
      <c r="C1023">
        <f>'Input EIA Imports Petroleum'!K1022</f>
        <v/>
      </c>
      <c r="D1023">
        <f>'Input EIA Imports Petroleum'!L1022</f>
        <v/>
      </c>
      <c r="E1023">
        <f>VLOOKUP('Input EIA Imports Petroleum'!$E1022,'EIA Petroleum Classification'!$A:$B,2,FALSE)</f>
        <v/>
      </c>
    </row>
    <row r="1024" spans="1:5">
      <c r="A1024">
        <f>YEAR(B1024)</f>
        <v/>
      </c>
      <c r="B1024">
        <f>'Input EIA Imports Petroleum'!A1023</f>
        <v/>
      </c>
      <c r="C1024">
        <f>'Input EIA Imports Petroleum'!K1023</f>
        <v/>
      </c>
      <c r="D1024">
        <f>'Input EIA Imports Petroleum'!L1023</f>
        <v/>
      </c>
      <c r="E1024">
        <f>VLOOKUP('Input EIA Imports Petroleum'!$E1023,'EIA Petroleum Classification'!$A:$B,2,FALSE)</f>
        <v/>
      </c>
    </row>
    <row r="1025" spans="1:5">
      <c r="A1025">
        <f>YEAR(B1025)</f>
        <v/>
      </c>
      <c r="B1025">
        <f>'Input EIA Imports Petroleum'!A1024</f>
        <v/>
      </c>
      <c r="C1025">
        <f>'Input EIA Imports Petroleum'!K1024</f>
        <v/>
      </c>
      <c r="D1025">
        <f>'Input EIA Imports Petroleum'!L1024</f>
        <v/>
      </c>
      <c r="E1025">
        <f>VLOOKUP('Input EIA Imports Petroleum'!$E1024,'EIA Petroleum Classification'!$A:$B,2,FALSE)</f>
        <v/>
      </c>
    </row>
    <row r="1026" spans="1:5">
      <c r="A1026">
        <f>YEAR(B1026)</f>
        <v/>
      </c>
      <c r="B1026">
        <f>'Input EIA Imports Petroleum'!A1025</f>
        <v/>
      </c>
      <c r="C1026">
        <f>'Input EIA Imports Petroleum'!K1025</f>
        <v/>
      </c>
      <c r="D1026">
        <f>'Input EIA Imports Petroleum'!L1025</f>
        <v/>
      </c>
      <c r="E1026">
        <f>VLOOKUP('Input EIA Imports Petroleum'!$E1025,'EIA Petroleum Classification'!$A:$B,2,FALSE)</f>
        <v/>
      </c>
    </row>
    <row r="1027" spans="1:5">
      <c r="A1027">
        <f>YEAR(B1027)</f>
        <v/>
      </c>
      <c r="B1027">
        <f>'Input EIA Imports Petroleum'!A1026</f>
        <v/>
      </c>
      <c r="C1027">
        <f>'Input EIA Imports Petroleum'!K1026</f>
        <v/>
      </c>
      <c r="D1027">
        <f>'Input EIA Imports Petroleum'!L1026</f>
        <v/>
      </c>
      <c r="E1027">
        <f>VLOOKUP('Input EIA Imports Petroleum'!$E1026,'EIA Petroleum Classification'!$A:$B,2,FALSE)</f>
        <v/>
      </c>
    </row>
    <row r="1028" spans="1:5">
      <c r="A1028">
        <f>YEAR(B1028)</f>
        <v/>
      </c>
      <c r="B1028">
        <f>'Input EIA Imports Petroleum'!A1027</f>
        <v/>
      </c>
      <c r="C1028">
        <f>'Input EIA Imports Petroleum'!K1027</f>
        <v/>
      </c>
      <c r="D1028">
        <f>'Input EIA Imports Petroleum'!L1027</f>
        <v/>
      </c>
      <c r="E1028">
        <f>VLOOKUP('Input EIA Imports Petroleum'!$E1027,'EIA Petroleum Classification'!$A:$B,2,FALSE)</f>
        <v/>
      </c>
    </row>
    <row r="1029" spans="1:5">
      <c r="A1029">
        <f>YEAR(B1029)</f>
        <v/>
      </c>
      <c r="B1029">
        <f>'Input EIA Imports Petroleum'!A1028</f>
        <v/>
      </c>
      <c r="C1029">
        <f>'Input EIA Imports Petroleum'!K1028</f>
        <v/>
      </c>
      <c r="D1029">
        <f>'Input EIA Imports Petroleum'!L1028</f>
        <v/>
      </c>
      <c r="E1029">
        <f>VLOOKUP('Input EIA Imports Petroleum'!$E1028,'EIA Petroleum Classification'!$A:$B,2,FALSE)</f>
        <v/>
      </c>
    </row>
    <row r="1030" spans="1:5">
      <c r="A1030">
        <f>YEAR(B1030)</f>
        <v/>
      </c>
      <c r="B1030">
        <f>'Input EIA Imports Petroleum'!A1029</f>
        <v/>
      </c>
      <c r="C1030">
        <f>'Input EIA Imports Petroleum'!K1029</f>
        <v/>
      </c>
      <c r="D1030">
        <f>'Input EIA Imports Petroleum'!L1029</f>
        <v/>
      </c>
      <c r="E1030">
        <f>VLOOKUP('Input EIA Imports Petroleum'!$E1029,'EIA Petroleum Classification'!$A:$B,2,FALSE)</f>
        <v/>
      </c>
    </row>
    <row r="1031" spans="1:5">
      <c r="A1031">
        <f>YEAR(B1031)</f>
        <v/>
      </c>
      <c r="B1031">
        <f>'Input EIA Imports Petroleum'!A1030</f>
        <v/>
      </c>
      <c r="C1031">
        <f>'Input EIA Imports Petroleum'!K1030</f>
        <v/>
      </c>
      <c r="D1031">
        <f>'Input EIA Imports Petroleum'!L1030</f>
        <v/>
      </c>
      <c r="E1031">
        <f>VLOOKUP('Input EIA Imports Petroleum'!$E1030,'EIA Petroleum Classification'!$A:$B,2,FALSE)</f>
        <v/>
      </c>
    </row>
    <row r="1032" spans="1:5">
      <c r="A1032">
        <f>YEAR(B1032)</f>
        <v/>
      </c>
      <c r="B1032">
        <f>'Input EIA Imports Petroleum'!A1031</f>
        <v/>
      </c>
      <c r="C1032">
        <f>'Input EIA Imports Petroleum'!K1031</f>
        <v/>
      </c>
      <c r="D1032">
        <f>'Input EIA Imports Petroleum'!L1031</f>
        <v/>
      </c>
      <c r="E1032">
        <f>VLOOKUP('Input EIA Imports Petroleum'!$E1031,'EIA Petroleum Classification'!$A:$B,2,FALSE)</f>
        <v/>
      </c>
    </row>
    <row r="1033" spans="1:5">
      <c r="A1033">
        <f>YEAR(B1033)</f>
        <v/>
      </c>
      <c r="B1033">
        <f>'Input EIA Imports Petroleum'!A1032</f>
        <v/>
      </c>
      <c r="C1033">
        <f>'Input EIA Imports Petroleum'!K1032</f>
        <v/>
      </c>
      <c r="D1033">
        <f>'Input EIA Imports Petroleum'!L1032</f>
        <v/>
      </c>
      <c r="E1033">
        <f>VLOOKUP('Input EIA Imports Petroleum'!$E1032,'EIA Petroleum Classification'!$A:$B,2,FALSE)</f>
        <v/>
      </c>
    </row>
    <row r="1034" spans="1:5">
      <c r="A1034">
        <f>YEAR(B1034)</f>
        <v/>
      </c>
      <c r="B1034">
        <f>'Input EIA Imports Petroleum'!A1033</f>
        <v/>
      </c>
      <c r="C1034">
        <f>'Input EIA Imports Petroleum'!K1033</f>
        <v/>
      </c>
      <c r="D1034">
        <f>'Input EIA Imports Petroleum'!L1033</f>
        <v/>
      </c>
      <c r="E1034">
        <f>VLOOKUP('Input EIA Imports Petroleum'!$E1033,'EIA Petroleum Classification'!$A:$B,2,FALSE)</f>
        <v/>
      </c>
    </row>
    <row r="1035" spans="1:5">
      <c r="A1035">
        <f>YEAR(B1035)</f>
        <v/>
      </c>
      <c r="B1035">
        <f>'Input EIA Imports Petroleum'!A1034</f>
        <v/>
      </c>
      <c r="C1035">
        <f>'Input EIA Imports Petroleum'!K1034</f>
        <v/>
      </c>
      <c r="D1035">
        <f>'Input EIA Imports Petroleum'!L1034</f>
        <v/>
      </c>
      <c r="E1035">
        <f>VLOOKUP('Input EIA Imports Petroleum'!$E1034,'EIA Petroleum Classification'!$A:$B,2,FALSE)</f>
        <v/>
      </c>
    </row>
    <row r="1036" spans="1:5">
      <c r="A1036">
        <f>YEAR(B1036)</f>
        <v/>
      </c>
      <c r="B1036">
        <f>'Input EIA Imports Petroleum'!A1035</f>
        <v/>
      </c>
      <c r="C1036">
        <f>'Input EIA Imports Petroleum'!K1035</f>
        <v/>
      </c>
      <c r="D1036">
        <f>'Input EIA Imports Petroleum'!L1035</f>
        <v/>
      </c>
      <c r="E1036">
        <f>VLOOKUP('Input EIA Imports Petroleum'!$E1035,'EIA Petroleum Classification'!$A:$B,2,FALSE)</f>
        <v/>
      </c>
    </row>
    <row r="1037" spans="1:5">
      <c r="A1037">
        <f>YEAR(B1037)</f>
        <v/>
      </c>
      <c r="B1037">
        <f>'Input EIA Imports Petroleum'!A1036</f>
        <v/>
      </c>
      <c r="C1037">
        <f>'Input EIA Imports Petroleum'!K1036</f>
        <v/>
      </c>
      <c r="D1037">
        <f>'Input EIA Imports Petroleum'!L1036</f>
        <v/>
      </c>
      <c r="E1037">
        <f>VLOOKUP('Input EIA Imports Petroleum'!$E1036,'EIA Petroleum Classification'!$A:$B,2,FALSE)</f>
        <v/>
      </c>
    </row>
    <row r="1038" spans="1:5">
      <c r="A1038">
        <f>YEAR(B1038)</f>
        <v/>
      </c>
      <c r="B1038">
        <f>'Input EIA Imports Petroleum'!A1037</f>
        <v/>
      </c>
      <c r="C1038">
        <f>'Input EIA Imports Petroleum'!K1037</f>
        <v/>
      </c>
      <c r="D1038">
        <f>'Input EIA Imports Petroleum'!L1037</f>
        <v/>
      </c>
      <c r="E1038">
        <f>VLOOKUP('Input EIA Imports Petroleum'!$E1037,'EIA Petroleum Classification'!$A:$B,2,FALSE)</f>
        <v/>
      </c>
    </row>
    <row r="1039" spans="1:5">
      <c r="A1039">
        <f>YEAR(B1039)</f>
        <v/>
      </c>
      <c r="B1039">
        <f>'Input EIA Imports Petroleum'!A1038</f>
        <v/>
      </c>
      <c r="C1039">
        <f>'Input EIA Imports Petroleum'!K1038</f>
        <v/>
      </c>
      <c r="D1039">
        <f>'Input EIA Imports Petroleum'!L1038</f>
        <v/>
      </c>
      <c r="E1039">
        <f>VLOOKUP('Input EIA Imports Petroleum'!$E1038,'EIA Petroleum Classification'!$A:$B,2,FALSE)</f>
        <v/>
      </c>
    </row>
    <row r="1040" spans="1:5">
      <c r="A1040">
        <f>YEAR(B1040)</f>
        <v/>
      </c>
      <c r="B1040">
        <f>'Input EIA Imports Petroleum'!A1039</f>
        <v/>
      </c>
      <c r="C1040">
        <f>'Input EIA Imports Petroleum'!K1039</f>
        <v/>
      </c>
      <c r="D1040">
        <f>'Input EIA Imports Petroleum'!L1039</f>
        <v/>
      </c>
      <c r="E1040">
        <f>VLOOKUP('Input EIA Imports Petroleum'!$E1039,'EIA Petroleum Classification'!$A:$B,2,FALSE)</f>
        <v/>
      </c>
    </row>
    <row r="1041" spans="1:5">
      <c r="A1041">
        <f>YEAR(B1041)</f>
        <v/>
      </c>
      <c r="B1041">
        <f>'Input EIA Imports Petroleum'!A1040</f>
        <v/>
      </c>
      <c r="C1041">
        <f>'Input EIA Imports Petroleum'!K1040</f>
        <v/>
      </c>
      <c r="D1041">
        <f>'Input EIA Imports Petroleum'!L1040</f>
        <v/>
      </c>
      <c r="E1041">
        <f>VLOOKUP('Input EIA Imports Petroleum'!$E1040,'EIA Petroleum Classification'!$A:$B,2,FALSE)</f>
        <v/>
      </c>
    </row>
    <row r="1042" spans="1:5">
      <c r="A1042">
        <f>YEAR(B1042)</f>
        <v/>
      </c>
      <c r="B1042">
        <f>'Input EIA Imports Petroleum'!A1041</f>
        <v/>
      </c>
      <c r="C1042">
        <f>'Input EIA Imports Petroleum'!K1041</f>
        <v/>
      </c>
      <c r="D1042">
        <f>'Input EIA Imports Petroleum'!L1041</f>
        <v/>
      </c>
      <c r="E1042">
        <f>VLOOKUP('Input EIA Imports Petroleum'!$E1041,'EIA Petroleum Classification'!$A:$B,2,FALSE)</f>
        <v/>
      </c>
    </row>
    <row r="1043" spans="1:5">
      <c r="A1043">
        <f>YEAR(B1043)</f>
        <v/>
      </c>
      <c r="B1043">
        <f>'Input EIA Imports Petroleum'!A1042</f>
        <v/>
      </c>
      <c r="C1043">
        <f>'Input EIA Imports Petroleum'!K1042</f>
        <v/>
      </c>
      <c r="D1043">
        <f>'Input EIA Imports Petroleum'!L1042</f>
        <v/>
      </c>
      <c r="E1043">
        <f>VLOOKUP('Input EIA Imports Petroleum'!$E1042,'EIA Petroleum Classification'!$A:$B,2,FALSE)</f>
        <v/>
      </c>
    </row>
    <row r="1044" spans="1:5">
      <c r="A1044">
        <f>YEAR(B1044)</f>
        <v/>
      </c>
      <c r="B1044">
        <f>'Input EIA Imports Petroleum'!A1043</f>
        <v/>
      </c>
      <c r="C1044">
        <f>'Input EIA Imports Petroleum'!K1043</f>
        <v/>
      </c>
      <c r="D1044">
        <f>'Input EIA Imports Petroleum'!L1043</f>
        <v/>
      </c>
      <c r="E1044">
        <f>VLOOKUP('Input EIA Imports Petroleum'!$E1043,'EIA Petroleum Classification'!$A:$B,2,FALSE)</f>
        <v/>
      </c>
    </row>
    <row r="1045" spans="1:5">
      <c r="A1045">
        <f>YEAR(B1045)</f>
        <v/>
      </c>
      <c r="B1045">
        <f>'Input EIA Imports Petroleum'!A1044</f>
        <v/>
      </c>
      <c r="C1045">
        <f>'Input EIA Imports Petroleum'!K1044</f>
        <v/>
      </c>
      <c r="D1045">
        <f>'Input EIA Imports Petroleum'!L1044</f>
        <v/>
      </c>
      <c r="E1045">
        <f>VLOOKUP('Input EIA Imports Petroleum'!$E1044,'EIA Petroleum Classification'!$A:$B,2,FALSE)</f>
        <v/>
      </c>
    </row>
    <row r="1046" spans="1:5">
      <c r="A1046">
        <f>YEAR(B1046)</f>
        <v/>
      </c>
      <c r="B1046">
        <f>'Input EIA Imports Petroleum'!A1045</f>
        <v/>
      </c>
      <c r="C1046">
        <f>'Input EIA Imports Petroleum'!K1045</f>
        <v/>
      </c>
      <c r="D1046">
        <f>'Input EIA Imports Petroleum'!L1045</f>
        <v/>
      </c>
      <c r="E1046">
        <f>VLOOKUP('Input EIA Imports Petroleum'!$E1045,'EIA Petroleum Classification'!$A:$B,2,FALSE)</f>
        <v/>
      </c>
    </row>
    <row r="1047" spans="1:5">
      <c r="A1047">
        <f>YEAR(B1047)</f>
        <v/>
      </c>
      <c r="B1047">
        <f>'Input EIA Imports Petroleum'!A1046</f>
        <v/>
      </c>
      <c r="C1047">
        <f>'Input EIA Imports Petroleum'!K1046</f>
        <v/>
      </c>
      <c r="D1047">
        <f>'Input EIA Imports Petroleum'!L1046</f>
        <v/>
      </c>
      <c r="E1047">
        <f>VLOOKUP('Input EIA Imports Petroleum'!$E1046,'EIA Petroleum Classification'!$A:$B,2,FALSE)</f>
        <v/>
      </c>
    </row>
    <row r="1048" spans="1:5">
      <c r="A1048">
        <f>YEAR(B1048)</f>
        <v/>
      </c>
      <c r="B1048">
        <f>'Input EIA Imports Petroleum'!A1047</f>
        <v/>
      </c>
      <c r="C1048">
        <f>'Input EIA Imports Petroleum'!K1047</f>
        <v/>
      </c>
      <c r="D1048">
        <f>'Input EIA Imports Petroleum'!L1047</f>
        <v/>
      </c>
      <c r="E1048">
        <f>VLOOKUP('Input EIA Imports Petroleum'!$E1047,'EIA Petroleum Classification'!$A:$B,2,FALSE)</f>
        <v/>
      </c>
    </row>
    <row r="1049" spans="1:5">
      <c r="A1049">
        <f>YEAR(B1049)</f>
        <v/>
      </c>
      <c r="B1049">
        <f>'Input EIA Imports Petroleum'!A1048</f>
        <v/>
      </c>
      <c r="C1049">
        <f>'Input EIA Imports Petroleum'!K1048</f>
        <v/>
      </c>
      <c r="D1049">
        <f>'Input EIA Imports Petroleum'!L1048</f>
        <v/>
      </c>
      <c r="E1049">
        <f>VLOOKUP('Input EIA Imports Petroleum'!$E1048,'EIA Petroleum Classification'!$A:$B,2,FALSE)</f>
        <v/>
      </c>
    </row>
    <row r="1050" spans="1:5">
      <c r="A1050">
        <f>YEAR(B1050)</f>
        <v/>
      </c>
      <c r="B1050">
        <f>'Input EIA Imports Petroleum'!A1049</f>
        <v/>
      </c>
      <c r="C1050">
        <f>'Input EIA Imports Petroleum'!K1049</f>
        <v/>
      </c>
      <c r="D1050">
        <f>'Input EIA Imports Petroleum'!L1049</f>
        <v/>
      </c>
      <c r="E1050">
        <f>VLOOKUP('Input EIA Imports Petroleum'!$E1049,'EIA Petroleum Classification'!$A:$B,2,FALSE)</f>
        <v/>
      </c>
    </row>
    <row r="1051" spans="1:5">
      <c r="A1051">
        <f>YEAR(B1051)</f>
        <v/>
      </c>
      <c r="B1051">
        <f>'Input EIA Imports Petroleum'!A1050</f>
        <v/>
      </c>
      <c r="C1051">
        <f>'Input EIA Imports Petroleum'!K1050</f>
        <v/>
      </c>
      <c r="D1051">
        <f>'Input EIA Imports Petroleum'!L1050</f>
        <v/>
      </c>
      <c r="E1051">
        <f>VLOOKUP('Input EIA Imports Petroleum'!$E1050,'EIA Petroleum Classification'!$A:$B,2,FALSE)</f>
        <v/>
      </c>
    </row>
    <row r="1052" spans="1:5">
      <c r="A1052">
        <f>YEAR(B1052)</f>
        <v/>
      </c>
      <c r="B1052">
        <f>'Input EIA Imports Petroleum'!A1051</f>
        <v/>
      </c>
      <c r="C1052">
        <f>'Input EIA Imports Petroleum'!K1051</f>
        <v/>
      </c>
      <c r="D1052">
        <f>'Input EIA Imports Petroleum'!L1051</f>
        <v/>
      </c>
      <c r="E1052">
        <f>VLOOKUP('Input EIA Imports Petroleum'!$E1051,'EIA Petroleum Classification'!$A:$B,2,FALSE)</f>
        <v/>
      </c>
    </row>
    <row r="1053" spans="1:5">
      <c r="A1053">
        <f>YEAR(B1053)</f>
        <v/>
      </c>
      <c r="B1053">
        <f>'Input EIA Imports Petroleum'!A1052</f>
        <v/>
      </c>
      <c r="C1053">
        <f>'Input EIA Imports Petroleum'!K1052</f>
        <v/>
      </c>
      <c r="D1053">
        <f>'Input EIA Imports Petroleum'!L1052</f>
        <v/>
      </c>
      <c r="E1053">
        <f>VLOOKUP('Input EIA Imports Petroleum'!$E1052,'EIA Petroleum Classification'!$A:$B,2,FALSE)</f>
        <v/>
      </c>
    </row>
    <row r="1054" spans="1:5">
      <c r="A1054">
        <f>YEAR(B1054)</f>
        <v/>
      </c>
      <c r="B1054">
        <f>'Input EIA Imports Petroleum'!A1053</f>
        <v/>
      </c>
      <c r="C1054">
        <f>'Input EIA Imports Petroleum'!K1053</f>
        <v/>
      </c>
      <c r="D1054">
        <f>'Input EIA Imports Petroleum'!L1053</f>
        <v/>
      </c>
      <c r="E1054">
        <f>VLOOKUP('Input EIA Imports Petroleum'!$E1053,'EIA Petroleum Classification'!$A:$B,2,FALSE)</f>
        <v/>
      </c>
    </row>
    <row r="1055" spans="1:5">
      <c r="A1055">
        <f>YEAR(B1055)</f>
        <v/>
      </c>
      <c r="B1055">
        <f>'Input EIA Imports Petroleum'!A1054</f>
        <v/>
      </c>
      <c r="C1055">
        <f>'Input EIA Imports Petroleum'!K1054</f>
        <v/>
      </c>
      <c r="D1055">
        <f>'Input EIA Imports Petroleum'!L1054</f>
        <v/>
      </c>
      <c r="E1055">
        <f>VLOOKUP('Input EIA Imports Petroleum'!$E1054,'EIA Petroleum Classification'!$A:$B,2,FALSE)</f>
        <v/>
      </c>
    </row>
    <row r="1056" spans="1:5">
      <c r="A1056">
        <f>YEAR(B1056)</f>
        <v/>
      </c>
      <c r="B1056">
        <f>'Input EIA Imports Petroleum'!A1055</f>
        <v/>
      </c>
      <c r="C1056">
        <f>'Input EIA Imports Petroleum'!K1055</f>
        <v/>
      </c>
      <c r="D1056">
        <f>'Input EIA Imports Petroleum'!L1055</f>
        <v/>
      </c>
      <c r="E1056">
        <f>VLOOKUP('Input EIA Imports Petroleum'!$E1055,'EIA Petroleum Classification'!$A:$B,2,FALSE)</f>
        <v/>
      </c>
    </row>
    <row r="1057" spans="1:5">
      <c r="A1057">
        <f>YEAR(B1057)</f>
        <v/>
      </c>
      <c r="B1057">
        <f>'Input EIA Imports Petroleum'!A1056</f>
        <v/>
      </c>
      <c r="C1057">
        <f>'Input EIA Imports Petroleum'!K1056</f>
        <v/>
      </c>
      <c r="D1057">
        <f>'Input EIA Imports Petroleum'!L1056</f>
        <v/>
      </c>
      <c r="E1057">
        <f>VLOOKUP('Input EIA Imports Petroleum'!$E1056,'EIA Petroleum Classification'!$A:$B,2,FALSE)</f>
        <v/>
      </c>
    </row>
    <row r="1058" spans="1:5">
      <c r="A1058">
        <f>YEAR(B1058)</f>
        <v/>
      </c>
      <c r="B1058">
        <f>'Input EIA Imports Petroleum'!A1057</f>
        <v/>
      </c>
      <c r="C1058">
        <f>'Input EIA Imports Petroleum'!K1057</f>
        <v/>
      </c>
      <c r="D1058">
        <f>'Input EIA Imports Petroleum'!L1057</f>
        <v/>
      </c>
      <c r="E1058">
        <f>VLOOKUP('Input EIA Imports Petroleum'!$E1057,'EIA Petroleum Classification'!$A:$B,2,FALSE)</f>
        <v/>
      </c>
    </row>
    <row r="1059" spans="1:5">
      <c r="A1059">
        <f>YEAR(B1059)</f>
        <v/>
      </c>
      <c r="B1059">
        <f>'Input EIA Imports Petroleum'!A1058</f>
        <v/>
      </c>
      <c r="C1059">
        <f>'Input EIA Imports Petroleum'!K1058</f>
        <v/>
      </c>
      <c r="D1059">
        <f>'Input EIA Imports Petroleum'!L1058</f>
        <v/>
      </c>
      <c r="E1059">
        <f>VLOOKUP('Input EIA Imports Petroleum'!$E1058,'EIA Petroleum Classification'!$A:$B,2,FALSE)</f>
        <v/>
      </c>
    </row>
    <row r="1060" spans="1:5">
      <c r="A1060">
        <f>YEAR(B1060)</f>
        <v/>
      </c>
      <c r="B1060">
        <f>'Input EIA Imports Petroleum'!A1059</f>
        <v/>
      </c>
      <c r="C1060">
        <f>'Input EIA Imports Petroleum'!K1059</f>
        <v/>
      </c>
      <c r="D1060">
        <f>'Input EIA Imports Petroleum'!L1059</f>
        <v/>
      </c>
      <c r="E1060">
        <f>VLOOKUP('Input EIA Imports Petroleum'!$E1059,'EIA Petroleum Classification'!$A:$B,2,FALSE)</f>
        <v/>
      </c>
    </row>
    <row r="1061" spans="1:5">
      <c r="A1061">
        <f>YEAR(B1061)</f>
        <v/>
      </c>
      <c r="B1061">
        <f>'Input EIA Imports Petroleum'!A1060</f>
        <v/>
      </c>
      <c r="C1061">
        <f>'Input EIA Imports Petroleum'!K1060</f>
        <v/>
      </c>
      <c r="D1061">
        <f>'Input EIA Imports Petroleum'!L1060</f>
        <v/>
      </c>
      <c r="E1061">
        <f>VLOOKUP('Input EIA Imports Petroleum'!$E1060,'EIA Petroleum Classification'!$A:$B,2,FALSE)</f>
        <v/>
      </c>
    </row>
    <row r="1062" spans="1:5">
      <c r="A1062">
        <f>YEAR(B1062)</f>
        <v/>
      </c>
      <c r="B1062">
        <f>'Input EIA Imports Petroleum'!A1061</f>
        <v/>
      </c>
      <c r="C1062">
        <f>'Input EIA Imports Petroleum'!K1061</f>
        <v/>
      </c>
      <c r="D1062">
        <f>'Input EIA Imports Petroleum'!L1061</f>
        <v/>
      </c>
      <c r="E1062">
        <f>VLOOKUP('Input EIA Imports Petroleum'!$E1061,'EIA Petroleum Classification'!$A:$B,2,FALSE)</f>
        <v/>
      </c>
    </row>
    <row r="1063" spans="1:5">
      <c r="A1063">
        <f>YEAR(B1063)</f>
        <v/>
      </c>
      <c r="B1063">
        <f>'Input EIA Imports Petroleum'!A1062</f>
        <v/>
      </c>
      <c r="C1063">
        <f>'Input EIA Imports Petroleum'!K1062</f>
        <v/>
      </c>
      <c r="D1063">
        <f>'Input EIA Imports Petroleum'!L1062</f>
        <v/>
      </c>
      <c r="E1063">
        <f>VLOOKUP('Input EIA Imports Petroleum'!$E1062,'EIA Petroleum Classification'!$A:$B,2,FALSE)</f>
        <v/>
      </c>
    </row>
    <row r="1064" spans="1:5">
      <c r="A1064">
        <f>YEAR(B1064)</f>
        <v/>
      </c>
      <c r="B1064">
        <f>'Input EIA Imports Petroleum'!A1063</f>
        <v/>
      </c>
      <c r="C1064">
        <f>'Input EIA Imports Petroleum'!K1063</f>
        <v/>
      </c>
      <c r="D1064">
        <f>'Input EIA Imports Petroleum'!L1063</f>
        <v/>
      </c>
      <c r="E1064">
        <f>VLOOKUP('Input EIA Imports Petroleum'!$E1063,'EIA Petroleum Classification'!$A:$B,2,FALSE)</f>
        <v/>
      </c>
    </row>
    <row r="1065" spans="1:5">
      <c r="A1065">
        <f>YEAR(B1065)</f>
        <v/>
      </c>
      <c r="B1065">
        <f>'Input EIA Imports Petroleum'!A1064</f>
        <v/>
      </c>
      <c r="C1065">
        <f>'Input EIA Imports Petroleum'!K1064</f>
        <v/>
      </c>
      <c r="D1065">
        <f>'Input EIA Imports Petroleum'!L1064</f>
        <v/>
      </c>
      <c r="E1065">
        <f>VLOOKUP('Input EIA Imports Petroleum'!$E1064,'EIA Petroleum Classification'!$A:$B,2,FALSE)</f>
        <v/>
      </c>
    </row>
    <row r="1066" spans="1:5">
      <c r="A1066">
        <f>YEAR(B1066)</f>
        <v/>
      </c>
      <c r="B1066">
        <f>'Input EIA Imports Petroleum'!A1065</f>
        <v/>
      </c>
      <c r="C1066">
        <f>'Input EIA Imports Petroleum'!K1065</f>
        <v/>
      </c>
      <c r="D1066">
        <f>'Input EIA Imports Petroleum'!L1065</f>
        <v/>
      </c>
      <c r="E1066">
        <f>VLOOKUP('Input EIA Imports Petroleum'!$E1065,'EIA Petroleum Classification'!$A:$B,2,FALSE)</f>
        <v/>
      </c>
    </row>
    <row r="1067" spans="1:5">
      <c r="A1067">
        <f>YEAR(B1067)</f>
        <v/>
      </c>
      <c r="B1067">
        <f>'Input EIA Imports Petroleum'!A1066</f>
        <v/>
      </c>
      <c r="C1067">
        <f>'Input EIA Imports Petroleum'!K1066</f>
        <v/>
      </c>
      <c r="D1067">
        <f>'Input EIA Imports Petroleum'!L1066</f>
        <v/>
      </c>
      <c r="E1067">
        <f>VLOOKUP('Input EIA Imports Petroleum'!$E1066,'EIA Petroleum Classification'!$A:$B,2,FALSE)</f>
        <v/>
      </c>
    </row>
    <row r="1068" spans="1:5">
      <c r="A1068">
        <f>YEAR(B1068)</f>
        <v/>
      </c>
      <c r="B1068">
        <f>'Input EIA Imports Petroleum'!A1067</f>
        <v/>
      </c>
      <c r="C1068">
        <f>'Input EIA Imports Petroleum'!K1067</f>
        <v/>
      </c>
      <c r="D1068">
        <f>'Input EIA Imports Petroleum'!L1067</f>
        <v/>
      </c>
      <c r="E1068">
        <f>VLOOKUP('Input EIA Imports Petroleum'!$E1067,'EIA Petroleum Classification'!$A:$B,2,FALSE)</f>
        <v/>
      </c>
    </row>
    <row r="1069" spans="1:5">
      <c r="A1069">
        <f>YEAR(B1069)</f>
        <v/>
      </c>
      <c r="B1069">
        <f>'Input EIA Imports Petroleum'!A1068</f>
        <v/>
      </c>
      <c r="C1069">
        <f>'Input EIA Imports Petroleum'!K1068</f>
        <v/>
      </c>
      <c r="D1069">
        <f>'Input EIA Imports Petroleum'!L1068</f>
        <v/>
      </c>
      <c r="E1069">
        <f>VLOOKUP('Input EIA Imports Petroleum'!$E1068,'EIA Petroleum Classification'!$A:$B,2,FALSE)</f>
        <v/>
      </c>
    </row>
    <row r="1070" spans="1:5">
      <c r="A1070">
        <f>YEAR(B1070)</f>
        <v/>
      </c>
      <c r="B1070">
        <f>'Input EIA Imports Petroleum'!A1069</f>
        <v/>
      </c>
      <c r="C1070">
        <f>'Input EIA Imports Petroleum'!K1069</f>
        <v/>
      </c>
      <c r="D1070">
        <f>'Input EIA Imports Petroleum'!L1069</f>
        <v/>
      </c>
      <c r="E1070">
        <f>VLOOKUP('Input EIA Imports Petroleum'!$E1069,'EIA Petroleum Classification'!$A:$B,2,FALSE)</f>
        <v/>
      </c>
    </row>
    <row r="1071" spans="1:5">
      <c r="A1071">
        <f>YEAR(B1071)</f>
        <v/>
      </c>
      <c r="B1071">
        <f>'Input EIA Imports Petroleum'!A1070</f>
        <v/>
      </c>
      <c r="C1071">
        <f>'Input EIA Imports Petroleum'!K1070</f>
        <v/>
      </c>
      <c r="D1071">
        <f>'Input EIA Imports Petroleum'!L1070</f>
        <v/>
      </c>
      <c r="E1071">
        <f>VLOOKUP('Input EIA Imports Petroleum'!$E1070,'EIA Petroleum Classification'!$A:$B,2,FALSE)</f>
        <v/>
      </c>
    </row>
    <row r="1072" spans="1:5">
      <c r="A1072">
        <f>YEAR(B1072)</f>
        <v/>
      </c>
      <c r="B1072">
        <f>'Input EIA Imports Petroleum'!A1071</f>
        <v/>
      </c>
      <c r="C1072">
        <f>'Input EIA Imports Petroleum'!K1071</f>
        <v/>
      </c>
      <c r="D1072">
        <f>'Input EIA Imports Petroleum'!L1071</f>
        <v/>
      </c>
      <c r="E1072">
        <f>VLOOKUP('Input EIA Imports Petroleum'!$E1071,'EIA Petroleum Classification'!$A:$B,2,FALSE)</f>
        <v/>
      </c>
    </row>
    <row r="1073" spans="1:5">
      <c r="A1073">
        <f>YEAR(B1073)</f>
        <v/>
      </c>
      <c r="B1073">
        <f>'Input EIA Imports Petroleum'!A1072</f>
        <v/>
      </c>
      <c r="C1073">
        <f>'Input EIA Imports Petroleum'!K1072</f>
        <v/>
      </c>
      <c r="D1073">
        <f>'Input EIA Imports Petroleum'!L1072</f>
        <v/>
      </c>
      <c r="E1073">
        <f>VLOOKUP('Input EIA Imports Petroleum'!$E1072,'EIA Petroleum Classification'!$A:$B,2,FALSE)</f>
        <v/>
      </c>
    </row>
    <row r="1074" spans="1:5">
      <c r="A1074">
        <f>YEAR(B1074)</f>
        <v/>
      </c>
      <c r="B1074">
        <f>'Input EIA Imports Petroleum'!A1073</f>
        <v/>
      </c>
      <c r="C1074">
        <f>'Input EIA Imports Petroleum'!K1073</f>
        <v/>
      </c>
      <c r="D1074">
        <f>'Input EIA Imports Petroleum'!L1073</f>
        <v/>
      </c>
      <c r="E1074">
        <f>VLOOKUP('Input EIA Imports Petroleum'!$E1073,'EIA Petroleum Classification'!$A:$B,2,FALSE)</f>
        <v/>
      </c>
    </row>
    <row r="1075" spans="1:5">
      <c r="A1075">
        <f>YEAR(B1075)</f>
        <v/>
      </c>
      <c r="B1075">
        <f>'Input EIA Imports Petroleum'!A1074</f>
        <v/>
      </c>
      <c r="C1075">
        <f>'Input EIA Imports Petroleum'!K1074</f>
        <v/>
      </c>
      <c r="D1075">
        <f>'Input EIA Imports Petroleum'!L1074</f>
        <v/>
      </c>
      <c r="E1075">
        <f>VLOOKUP('Input EIA Imports Petroleum'!$E1074,'EIA Petroleum Classification'!$A:$B,2,FALSE)</f>
        <v/>
      </c>
    </row>
    <row r="1076" spans="1:5">
      <c r="A1076">
        <f>YEAR(B1076)</f>
        <v/>
      </c>
      <c r="B1076">
        <f>'Input EIA Imports Petroleum'!A1075</f>
        <v/>
      </c>
      <c r="C1076">
        <f>'Input EIA Imports Petroleum'!K1075</f>
        <v/>
      </c>
      <c r="D1076">
        <f>'Input EIA Imports Petroleum'!L1075</f>
        <v/>
      </c>
      <c r="E1076">
        <f>VLOOKUP('Input EIA Imports Petroleum'!$E1075,'EIA Petroleum Classification'!$A:$B,2,FALSE)</f>
        <v/>
      </c>
    </row>
    <row r="1077" spans="1:5">
      <c r="A1077">
        <f>YEAR(B1077)</f>
        <v/>
      </c>
      <c r="B1077">
        <f>'Input EIA Imports Petroleum'!A1076</f>
        <v/>
      </c>
      <c r="C1077">
        <f>'Input EIA Imports Petroleum'!K1076</f>
        <v/>
      </c>
      <c r="D1077">
        <f>'Input EIA Imports Petroleum'!L1076</f>
        <v/>
      </c>
      <c r="E1077">
        <f>VLOOKUP('Input EIA Imports Petroleum'!$E1076,'EIA Petroleum Classification'!$A:$B,2,FALSE)</f>
        <v/>
      </c>
    </row>
    <row r="1078" spans="1:5">
      <c r="A1078">
        <f>YEAR(B1078)</f>
        <v/>
      </c>
      <c r="B1078">
        <f>'Input EIA Imports Petroleum'!A1077</f>
        <v/>
      </c>
      <c r="C1078">
        <f>'Input EIA Imports Petroleum'!K1077</f>
        <v/>
      </c>
      <c r="D1078">
        <f>'Input EIA Imports Petroleum'!L1077</f>
        <v/>
      </c>
      <c r="E1078">
        <f>VLOOKUP('Input EIA Imports Petroleum'!$E1077,'EIA Petroleum Classification'!$A:$B,2,FALSE)</f>
        <v/>
      </c>
    </row>
    <row r="1079" spans="1:5">
      <c r="A1079">
        <f>YEAR(B1079)</f>
        <v/>
      </c>
      <c r="B1079">
        <f>'Input EIA Imports Petroleum'!A1078</f>
        <v/>
      </c>
      <c r="C1079">
        <f>'Input EIA Imports Petroleum'!K1078</f>
        <v/>
      </c>
      <c r="D1079">
        <f>'Input EIA Imports Petroleum'!L1078</f>
        <v/>
      </c>
      <c r="E1079">
        <f>VLOOKUP('Input EIA Imports Petroleum'!$E1078,'EIA Petroleum Classification'!$A:$B,2,FALSE)</f>
        <v/>
      </c>
    </row>
    <row r="1080" spans="1:5">
      <c r="A1080">
        <f>YEAR(B1080)</f>
        <v/>
      </c>
      <c r="B1080">
        <f>'Input EIA Imports Petroleum'!A1079</f>
        <v/>
      </c>
      <c r="C1080">
        <f>'Input EIA Imports Petroleum'!K1079</f>
        <v/>
      </c>
      <c r="D1080">
        <f>'Input EIA Imports Petroleum'!L1079</f>
        <v/>
      </c>
      <c r="E1080">
        <f>VLOOKUP('Input EIA Imports Petroleum'!$E1079,'EIA Petroleum Classification'!$A:$B,2,FALSE)</f>
        <v/>
      </c>
    </row>
    <row r="1081" spans="1:5">
      <c r="A1081">
        <f>YEAR(B1081)</f>
        <v/>
      </c>
      <c r="B1081">
        <f>'Input EIA Imports Petroleum'!A1080</f>
        <v/>
      </c>
      <c r="C1081">
        <f>'Input EIA Imports Petroleum'!K1080</f>
        <v/>
      </c>
      <c r="D1081">
        <f>'Input EIA Imports Petroleum'!L1080</f>
        <v/>
      </c>
      <c r="E1081">
        <f>VLOOKUP('Input EIA Imports Petroleum'!$E1080,'EIA Petroleum Classification'!$A:$B,2,FALSE)</f>
        <v/>
      </c>
    </row>
    <row r="1082" spans="1:5">
      <c r="A1082">
        <f>YEAR(B1082)</f>
        <v/>
      </c>
      <c r="B1082">
        <f>'Input EIA Imports Petroleum'!A1081</f>
        <v/>
      </c>
      <c r="C1082">
        <f>'Input EIA Imports Petroleum'!K1081</f>
        <v/>
      </c>
      <c r="D1082">
        <f>'Input EIA Imports Petroleum'!L1081</f>
        <v/>
      </c>
      <c r="E1082">
        <f>VLOOKUP('Input EIA Imports Petroleum'!$E1081,'EIA Petroleum Classification'!$A:$B,2,FALSE)</f>
        <v/>
      </c>
    </row>
    <row r="1083" spans="1:5">
      <c r="A1083">
        <f>YEAR(B1083)</f>
        <v/>
      </c>
      <c r="B1083">
        <f>'Input EIA Imports Petroleum'!A1082</f>
        <v/>
      </c>
      <c r="C1083">
        <f>'Input EIA Imports Petroleum'!K1082</f>
        <v/>
      </c>
      <c r="D1083">
        <f>'Input EIA Imports Petroleum'!L1082</f>
        <v/>
      </c>
      <c r="E1083">
        <f>VLOOKUP('Input EIA Imports Petroleum'!$E1082,'EIA Petroleum Classification'!$A:$B,2,FALSE)</f>
        <v/>
      </c>
    </row>
    <row r="1084" spans="1:5">
      <c r="A1084">
        <f>YEAR(B1084)</f>
        <v/>
      </c>
      <c r="B1084">
        <f>'Input EIA Imports Petroleum'!A1083</f>
        <v/>
      </c>
      <c r="C1084">
        <f>'Input EIA Imports Petroleum'!K1083</f>
        <v/>
      </c>
      <c r="D1084">
        <f>'Input EIA Imports Petroleum'!L1083</f>
        <v/>
      </c>
      <c r="E1084">
        <f>VLOOKUP('Input EIA Imports Petroleum'!$E1083,'EIA Petroleum Classification'!$A:$B,2,FALSE)</f>
        <v/>
      </c>
    </row>
    <row r="1085" spans="1:5">
      <c r="A1085">
        <f>YEAR(B1085)</f>
        <v/>
      </c>
      <c r="B1085">
        <f>'Input EIA Imports Petroleum'!A1084</f>
        <v/>
      </c>
      <c r="C1085">
        <f>'Input EIA Imports Petroleum'!K1084</f>
        <v/>
      </c>
      <c r="D1085">
        <f>'Input EIA Imports Petroleum'!L1084</f>
        <v/>
      </c>
      <c r="E1085">
        <f>VLOOKUP('Input EIA Imports Petroleum'!$E1084,'EIA Petroleum Classification'!$A:$B,2,FALSE)</f>
        <v/>
      </c>
    </row>
    <row r="1086" spans="1:5">
      <c r="A1086">
        <f>YEAR(B1086)</f>
        <v/>
      </c>
      <c r="B1086">
        <f>'Input EIA Imports Petroleum'!A1085</f>
        <v/>
      </c>
      <c r="C1086">
        <f>'Input EIA Imports Petroleum'!K1085</f>
        <v/>
      </c>
      <c r="D1086">
        <f>'Input EIA Imports Petroleum'!L1085</f>
        <v/>
      </c>
      <c r="E1086">
        <f>VLOOKUP('Input EIA Imports Petroleum'!$E1085,'EIA Petroleum Classification'!$A:$B,2,FALSE)</f>
        <v/>
      </c>
    </row>
    <row r="1087" spans="1:5">
      <c r="A1087">
        <f>YEAR(B1087)</f>
        <v/>
      </c>
      <c r="B1087">
        <f>'Input EIA Imports Petroleum'!A1086</f>
        <v/>
      </c>
      <c r="C1087">
        <f>'Input EIA Imports Petroleum'!K1086</f>
        <v/>
      </c>
      <c r="D1087">
        <f>'Input EIA Imports Petroleum'!L1086</f>
        <v/>
      </c>
      <c r="E1087">
        <f>VLOOKUP('Input EIA Imports Petroleum'!$E1086,'EIA Petroleum Classification'!$A:$B,2,FALSE)</f>
        <v/>
      </c>
    </row>
    <row r="1088" spans="1:5">
      <c r="A1088">
        <f>YEAR(B1088)</f>
        <v/>
      </c>
      <c r="B1088">
        <f>'Input EIA Imports Petroleum'!A1087</f>
        <v/>
      </c>
      <c r="C1088">
        <f>'Input EIA Imports Petroleum'!K1087</f>
        <v/>
      </c>
      <c r="D1088">
        <f>'Input EIA Imports Petroleum'!L1087</f>
        <v/>
      </c>
      <c r="E1088">
        <f>VLOOKUP('Input EIA Imports Petroleum'!$E1087,'EIA Petroleum Classification'!$A:$B,2,FALSE)</f>
        <v/>
      </c>
    </row>
    <row r="1089" spans="1:5">
      <c r="A1089">
        <f>YEAR(B1089)</f>
        <v/>
      </c>
      <c r="B1089">
        <f>'Input EIA Imports Petroleum'!A1088</f>
        <v/>
      </c>
      <c r="C1089">
        <f>'Input EIA Imports Petroleum'!K1088</f>
        <v/>
      </c>
      <c r="D1089">
        <f>'Input EIA Imports Petroleum'!L1088</f>
        <v/>
      </c>
      <c r="E1089">
        <f>VLOOKUP('Input EIA Imports Petroleum'!$E1088,'EIA Petroleum Classification'!$A:$B,2,FALSE)</f>
        <v/>
      </c>
    </row>
    <row r="1090" spans="1:5">
      <c r="A1090">
        <f>YEAR(B1090)</f>
        <v/>
      </c>
      <c r="B1090">
        <f>'Input EIA Imports Petroleum'!A1089</f>
        <v/>
      </c>
      <c r="C1090">
        <f>'Input EIA Imports Petroleum'!K1089</f>
        <v/>
      </c>
      <c r="D1090">
        <f>'Input EIA Imports Petroleum'!L1089</f>
        <v/>
      </c>
      <c r="E1090">
        <f>VLOOKUP('Input EIA Imports Petroleum'!$E1089,'EIA Petroleum Classification'!$A:$B,2,FALSE)</f>
        <v/>
      </c>
    </row>
    <row r="1091" spans="1:5">
      <c r="A1091">
        <f>YEAR(B1091)</f>
        <v/>
      </c>
      <c r="B1091">
        <f>'Input EIA Imports Petroleum'!A1090</f>
        <v/>
      </c>
      <c r="C1091">
        <f>'Input EIA Imports Petroleum'!K1090</f>
        <v/>
      </c>
      <c r="D1091">
        <f>'Input EIA Imports Petroleum'!L1090</f>
        <v/>
      </c>
      <c r="E1091">
        <f>VLOOKUP('Input EIA Imports Petroleum'!$E1090,'EIA Petroleum Classification'!$A:$B,2,FALSE)</f>
        <v/>
      </c>
    </row>
    <row r="1092" spans="1:5">
      <c r="A1092">
        <f>YEAR(B1092)</f>
        <v/>
      </c>
      <c r="B1092">
        <f>'Input EIA Imports Petroleum'!A1091</f>
        <v/>
      </c>
      <c r="C1092">
        <f>'Input EIA Imports Petroleum'!K1091</f>
        <v/>
      </c>
      <c r="D1092">
        <f>'Input EIA Imports Petroleum'!L1091</f>
        <v/>
      </c>
      <c r="E1092">
        <f>VLOOKUP('Input EIA Imports Petroleum'!$E1091,'EIA Petroleum Classification'!$A:$B,2,FALSE)</f>
        <v/>
      </c>
    </row>
    <row r="1093" spans="1:5">
      <c r="A1093">
        <f>YEAR(B1093)</f>
        <v/>
      </c>
      <c r="B1093">
        <f>'Input EIA Imports Petroleum'!A1092</f>
        <v/>
      </c>
      <c r="C1093">
        <f>'Input EIA Imports Petroleum'!K1092</f>
        <v/>
      </c>
      <c r="D1093">
        <f>'Input EIA Imports Petroleum'!L1092</f>
        <v/>
      </c>
      <c r="E1093">
        <f>VLOOKUP('Input EIA Imports Petroleum'!$E1092,'EIA Petroleum Classification'!$A:$B,2,FALSE)</f>
        <v/>
      </c>
    </row>
    <row r="1094" spans="1:5">
      <c r="A1094">
        <f>YEAR(B1094)</f>
        <v/>
      </c>
      <c r="B1094">
        <f>'Input EIA Imports Petroleum'!A1093</f>
        <v/>
      </c>
      <c r="C1094">
        <f>'Input EIA Imports Petroleum'!K1093</f>
        <v/>
      </c>
      <c r="D1094">
        <f>'Input EIA Imports Petroleum'!L1093</f>
        <v/>
      </c>
      <c r="E1094">
        <f>VLOOKUP('Input EIA Imports Petroleum'!$E1093,'EIA Petroleum Classification'!$A:$B,2,FALSE)</f>
        <v/>
      </c>
    </row>
    <row r="1095" spans="1:5">
      <c r="A1095">
        <f>YEAR(B1095)</f>
        <v/>
      </c>
      <c r="B1095">
        <f>'Input EIA Imports Petroleum'!A1094</f>
        <v/>
      </c>
      <c r="C1095">
        <f>'Input EIA Imports Petroleum'!K1094</f>
        <v/>
      </c>
      <c r="D1095">
        <f>'Input EIA Imports Petroleum'!L1094</f>
        <v/>
      </c>
      <c r="E1095">
        <f>VLOOKUP('Input EIA Imports Petroleum'!$E1094,'EIA Petroleum Classification'!$A:$B,2,FALSE)</f>
        <v/>
      </c>
    </row>
    <row r="1096" spans="1:5">
      <c r="A1096">
        <f>YEAR(B1096)</f>
        <v/>
      </c>
      <c r="B1096">
        <f>'Input EIA Imports Petroleum'!A1095</f>
        <v/>
      </c>
      <c r="C1096">
        <f>'Input EIA Imports Petroleum'!K1095</f>
        <v/>
      </c>
      <c r="D1096">
        <f>'Input EIA Imports Petroleum'!L1095</f>
        <v/>
      </c>
      <c r="E1096">
        <f>VLOOKUP('Input EIA Imports Petroleum'!$E1095,'EIA Petroleum Classification'!$A:$B,2,FALSE)</f>
        <v/>
      </c>
    </row>
    <row r="1097" spans="1:5">
      <c r="A1097">
        <f>YEAR(B1097)</f>
        <v/>
      </c>
      <c r="B1097">
        <f>'Input EIA Imports Petroleum'!A1096</f>
        <v/>
      </c>
      <c r="C1097">
        <f>'Input EIA Imports Petroleum'!K1096</f>
        <v/>
      </c>
      <c r="D1097">
        <f>'Input EIA Imports Petroleum'!L1096</f>
        <v/>
      </c>
      <c r="E1097">
        <f>VLOOKUP('Input EIA Imports Petroleum'!$E1096,'EIA Petroleum Classification'!$A:$B,2,FALSE)</f>
        <v/>
      </c>
    </row>
    <row r="1098" spans="1:5">
      <c r="A1098">
        <f>YEAR(B1098)</f>
        <v/>
      </c>
      <c r="B1098">
        <f>'Input EIA Imports Petroleum'!A1097</f>
        <v/>
      </c>
      <c r="C1098">
        <f>'Input EIA Imports Petroleum'!K1097</f>
        <v/>
      </c>
      <c r="D1098">
        <f>'Input EIA Imports Petroleum'!L1097</f>
        <v/>
      </c>
      <c r="E1098">
        <f>VLOOKUP('Input EIA Imports Petroleum'!$E1097,'EIA Petroleum Classification'!$A:$B,2,FALSE)</f>
        <v/>
      </c>
    </row>
    <row r="1099" spans="1:5">
      <c r="A1099">
        <f>YEAR(B1099)</f>
        <v/>
      </c>
      <c r="B1099">
        <f>'Input EIA Imports Petroleum'!A1098</f>
        <v/>
      </c>
      <c r="C1099">
        <f>'Input EIA Imports Petroleum'!K1098</f>
        <v/>
      </c>
      <c r="D1099">
        <f>'Input EIA Imports Petroleum'!L1098</f>
        <v/>
      </c>
      <c r="E1099">
        <f>VLOOKUP('Input EIA Imports Petroleum'!$E1098,'EIA Petroleum Classification'!$A:$B,2,FALSE)</f>
        <v/>
      </c>
    </row>
    <row r="1100" spans="1:5">
      <c r="A1100">
        <f>YEAR(B1100)</f>
        <v/>
      </c>
      <c r="B1100">
        <f>'Input EIA Imports Petroleum'!A1099</f>
        <v/>
      </c>
      <c r="C1100">
        <f>'Input EIA Imports Petroleum'!K1099</f>
        <v/>
      </c>
      <c r="D1100">
        <f>'Input EIA Imports Petroleum'!L1099</f>
        <v/>
      </c>
      <c r="E1100">
        <f>VLOOKUP('Input EIA Imports Petroleum'!$E1099,'EIA Petroleum Classification'!$A:$B,2,FALSE)</f>
        <v/>
      </c>
    </row>
    <row r="1101" spans="1:5">
      <c r="A1101">
        <f>YEAR(B1101)</f>
        <v/>
      </c>
      <c r="B1101">
        <f>'Input EIA Imports Petroleum'!A1100</f>
        <v/>
      </c>
      <c r="C1101">
        <f>'Input EIA Imports Petroleum'!K1100</f>
        <v/>
      </c>
      <c r="D1101">
        <f>'Input EIA Imports Petroleum'!L1100</f>
        <v/>
      </c>
      <c r="E1101">
        <f>VLOOKUP('Input EIA Imports Petroleum'!$E1100,'EIA Petroleum Classification'!$A:$B,2,FALSE)</f>
        <v/>
      </c>
    </row>
    <row r="1102" spans="1:5">
      <c r="A1102">
        <f>YEAR(B1102)</f>
        <v/>
      </c>
      <c r="B1102">
        <f>'Input EIA Imports Petroleum'!A1101</f>
        <v/>
      </c>
      <c r="C1102">
        <f>'Input EIA Imports Petroleum'!K1101</f>
        <v/>
      </c>
      <c r="D1102">
        <f>'Input EIA Imports Petroleum'!L1101</f>
        <v/>
      </c>
      <c r="E1102">
        <f>VLOOKUP('Input EIA Imports Petroleum'!$E1101,'EIA Petroleum Classification'!$A:$B,2,FALSE)</f>
        <v/>
      </c>
    </row>
    <row r="1103" spans="1:5">
      <c r="A1103">
        <f>YEAR(B1103)</f>
        <v/>
      </c>
      <c r="B1103">
        <f>'Input EIA Imports Petroleum'!A1102</f>
        <v/>
      </c>
      <c r="C1103">
        <f>'Input EIA Imports Petroleum'!K1102</f>
        <v/>
      </c>
      <c r="D1103">
        <f>'Input EIA Imports Petroleum'!L1102</f>
        <v/>
      </c>
      <c r="E1103">
        <f>VLOOKUP('Input EIA Imports Petroleum'!$E1102,'EIA Petroleum Classification'!$A:$B,2,FALSE)</f>
        <v/>
      </c>
    </row>
    <row r="1104" spans="1:5">
      <c r="A1104">
        <f>YEAR(B1104)</f>
        <v/>
      </c>
      <c r="B1104">
        <f>'Input EIA Imports Petroleum'!A1103</f>
        <v/>
      </c>
      <c r="C1104">
        <f>'Input EIA Imports Petroleum'!K1103</f>
        <v/>
      </c>
      <c r="D1104">
        <f>'Input EIA Imports Petroleum'!L1103</f>
        <v/>
      </c>
      <c r="E1104">
        <f>VLOOKUP('Input EIA Imports Petroleum'!$E1103,'EIA Petroleum Classification'!$A:$B,2,FALSE)</f>
        <v/>
      </c>
    </row>
    <row r="1105" spans="1:5">
      <c r="A1105">
        <f>YEAR(B1105)</f>
        <v/>
      </c>
      <c r="B1105">
        <f>'Input EIA Imports Petroleum'!A1104</f>
        <v/>
      </c>
      <c r="C1105">
        <f>'Input EIA Imports Petroleum'!K1104</f>
        <v/>
      </c>
      <c r="D1105">
        <f>'Input EIA Imports Petroleum'!L1104</f>
        <v/>
      </c>
      <c r="E1105">
        <f>VLOOKUP('Input EIA Imports Petroleum'!$E1104,'EIA Petroleum Classification'!$A:$B,2,FALSE)</f>
        <v/>
      </c>
    </row>
    <row r="1106" spans="1:5">
      <c r="A1106">
        <f>YEAR(B1106)</f>
        <v/>
      </c>
      <c r="B1106">
        <f>'Input EIA Imports Petroleum'!A1105</f>
        <v/>
      </c>
      <c r="C1106">
        <f>'Input EIA Imports Petroleum'!K1105</f>
        <v/>
      </c>
      <c r="D1106">
        <f>'Input EIA Imports Petroleum'!L1105</f>
        <v/>
      </c>
      <c r="E1106">
        <f>VLOOKUP('Input EIA Imports Petroleum'!$E1105,'EIA Petroleum Classification'!$A:$B,2,FALSE)</f>
        <v/>
      </c>
    </row>
    <row r="1107" spans="1:5">
      <c r="A1107">
        <f>YEAR(B1107)</f>
        <v/>
      </c>
      <c r="B1107">
        <f>'Input EIA Imports Petroleum'!A1106</f>
        <v/>
      </c>
      <c r="C1107">
        <f>'Input EIA Imports Petroleum'!K1106</f>
        <v/>
      </c>
      <c r="D1107">
        <f>'Input EIA Imports Petroleum'!L1106</f>
        <v/>
      </c>
      <c r="E1107">
        <f>VLOOKUP('Input EIA Imports Petroleum'!$E1106,'EIA Petroleum Classification'!$A:$B,2,FALSE)</f>
        <v/>
      </c>
    </row>
    <row r="1108" spans="1:5">
      <c r="A1108">
        <f>YEAR(B1108)</f>
        <v/>
      </c>
      <c r="B1108">
        <f>'Input EIA Imports Petroleum'!A1107</f>
        <v/>
      </c>
      <c r="C1108">
        <f>'Input EIA Imports Petroleum'!K1107</f>
        <v/>
      </c>
      <c r="D1108">
        <f>'Input EIA Imports Petroleum'!L1107</f>
        <v/>
      </c>
      <c r="E1108">
        <f>VLOOKUP('Input EIA Imports Petroleum'!$E1107,'EIA Petroleum Classification'!$A:$B,2,FALSE)</f>
        <v/>
      </c>
    </row>
    <row r="1109" spans="1:5">
      <c r="A1109">
        <f>YEAR(B1109)</f>
        <v/>
      </c>
      <c r="B1109">
        <f>'Input EIA Imports Petroleum'!A1108</f>
        <v/>
      </c>
      <c r="C1109">
        <f>'Input EIA Imports Petroleum'!K1108</f>
        <v/>
      </c>
      <c r="D1109">
        <f>'Input EIA Imports Petroleum'!L1108</f>
        <v/>
      </c>
      <c r="E1109">
        <f>VLOOKUP('Input EIA Imports Petroleum'!$E1108,'EIA Petroleum Classification'!$A:$B,2,FALSE)</f>
        <v/>
      </c>
    </row>
    <row r="1110" spans="1:5">
      <c r="A1110">
        <f>YEAR(B1110)</f>
        <v/>
      </c>
      <c r="B1110">
        <f>'Input EIA Imports Petroleum'!A1109</f>
        <v/>
      </c>
      <c r="C1110">
        <f>'Input EIA Imports Petroleum'!K1109</f>
        <v/>
      </c>
      <c r="D1110">
        <f>'Input EIA Imports Petroleum'!L1109</f>
        <v/>
      </c>
      <c r="E1110">
        <f>VLOOKUP('Input EIA Imports Petroleum'!$E1109,'EIA Petroleum Classification'!$A:$B,2,FALSE)</f>
        <v/>
      </c>
    </row>
    <row r="1111" spans="1:5">
      <c r="A1111">
        <f>YEAR(B1111)</f>
        <v/>
      </c>
      <c r="B1111">
        <f>'Input EIA Imports Petroleum'!A1110</f>
        <v/>
      </c>
      <c r="C1111">
        <f>'Input EIA Imports Petroleum'!K1110</f>
        <v/>
      </c>
      <c r="D1111">
        <f>'Input EIA Imports Petroleum'!L1110</f>
        <v/>
      </c>
      <c r="E1111">
        <f>VLOOKUP('Input EIA Imports Petroleum'!$E1110,'EIA Petroleum Classification'!$A:$B,2,FALSE)</f>
        <v/>
      </c>
    </row>
    <row r="1112" spans="1:5">
      <c r="A1112">
        <f>YEAR(B1112)</f>
        <v/>
      </c>
      <c r="B1112">
        <f>'Input EIA Imports Petroleum'!A1111</f>
        <v/>
      </c>
      <c r="C1112">
        <f>'Input EIA Imports Petroleum'!K1111</f>
        <v/>
      </c>
      <c r="D1112">
        <f>'Input EIA Imports Petroleum'!L1111</f>
        <v/>
      </c>
      <c r="E1112">
        <f>VLOOKUP('Input EIA Imports Petroleum'!$E1111,'EIA Petroleum Classification'!$A:$B,2,FALSE)</f>
        <v/>
      </c>
    </row>
    <row r="1113" spans="1:5">
      <c r="A1113">
        <f>YEAR(B1113)</f>
        <v/>
      </c>
      <c r="B1113">
        <f>'Input EIA Imports Petroleum'!A1112</f>
        <v/>
      </c>
      <c r="C1113">
        <f>'Input EIA Imports Petroleum'!K1112</f>
        <v/>
      </c>
      <c r="D1113">
        <f>'Input EIA Imports Petroleum'!L1112</f>
        <v/>
      </c>
      <c r="E1113">
        <f>VLOOKUP('Input EIA Imports Petroleum'!$E1112,'EIA Petroleum Classification'!$A:$B,2,FALSE)</f>
        <v/>
      </c>
    </row>
    <row r="1114" spans="1:5">
      <c r="A1114">
        <f>YEAR(B1114)</f>
        <v/>
      </c>
      <c r="B1114">
        <f>'Input EIA Imports Petroleum'!A1113</f>
        <v/>
      </c>
      <c r="C1114">
        <f>'Input EIA Imports Petroleum'!K1113</f>
        <v/>
      </c>
      <c r="D1114">
        <f>'Input EIA Imports Petroleum'!L1113</f>
        <v/>
      </c>
      <c r="E1114">
        <f>VLOOKUP('Input EIA Imports Petroleum'!$E1113,'EIA Petroleum Classification'!$A:$B,2,FALSE)</f>
        <v/>
      </c>
    </row>
    <row r="1115" spans="1:5">
      <c r="A1115">
        <f>YEAR(B1115)</f>
        <v/>
      </c>
      <c r="B1115">
        <f>'Input EIA Imports Petroleum'!A1114</f>
        <v/>
      </c>
      <c r="C1115">
        <f>'Input EIA Imports Petroleum'!K1114</f>
        <v/>
      </c>
      <c r="D1115">
        <f>'Input EIA Imports Petroleum'!L1114</f>
        <v/>
      </c>
      <c r="E1115">
        <f>VLOOKUP('Input EIA Imports Petroleum'!$E1114,'EIA Petroleum Classification'!$A:$B,2,FALSE)</f>
        <v/>
      </c>
    </row>
    <row r="1116" spans="1:5">
      <c r="A1116">
        <f>YEAR(B1116)</f>
        <v/>
      </c>
      <c r="B1116">
        <f>'Input EIA Imports Petroleum'!A1115</f>
        <v/>
      </c>
      <c r="C1116">
        <f>'Input EIA Imports Petroleum'!K1115</f>
        <v/>
      </c>
      <c r="D1116">
        <f>'Input EIA Imports Petroleum'!L1115</f>
        <v/>
      </c>
      <c r="E1116">
        <f>VLOOKUP('Input EIA Imports Petroleum'!$E1115,'EIA Petroleum Classification'!$A:$B,2,FALSE)</f>
        <v/>
      </c>
    </row>
    <row r="1117" spans="1:5">
      <c r="A1117">
        <f>YEAR(B1117)</f>
        <v/>
      </c>
      <c r="B1117">
        <f>'Input EIA Imports Petroleum'!A1116</f>
        <v/>
      </c>
      <c r="C1117">
        <f>'Input EIA Imports Petroleum'!K1116</f>
        <v/>
      </c>
      <c r="D1117">
        <f>'Input EIA Imports Petroleum'!L1116</f>
        <v/>
      </c>
      <c r="E1117">
        <f>VLOOKUP('Input EIA Imports Petroleum'!$E1116,'EIA Petroleum Classification'!$A:$B,2,FALSE)</f>
        <v/>
      </c>
    </row>
    <row r="1118" spans="1:5">
      <c r="A1118">
        <f>YEAR(B1118)</f>
        <v/>
      </c>
      <c r="B1118">
        <f>'Input EIA Imports Petroleum'!A1117</f>
        <v/>
      </c>
      <c r="C1118">
        <f>'Input EIA Imports Petroleum'!K1117</f>
        <v/>
      </c>
      <c r="D1118">
        <f>'Input EIA Imports Petroleum'!L1117</f>
        <v/>
      </c>
      <c r="E1118">
        <f>VLOOKUP('Input EIA Imports Petroleum'!$E1117,'EIA Petroleum Classification'!$A:$B,2,FALSE)</f>
        <v/>
      </c>
    </row>
    <row r="1119" spans="1:5">
      <c r="A1119">
        <f>YEAR(B1119)</f>
        <v/>
      </c>
      <c r="B1119">
        <f>'Input EIA Imports Petroleum'!A1118</f>
        <v/>
      </c>
      <c r="C1119">
        <f>'Input EIA Imports Petroleum'!K1118</f>
        <v/>
      </c>
      <c r="D1119">
        <f>'Input EIA Imports Petroleum'!L1118</f>
        <v/>
      </c>
      <c r="E1119">
        <f>VLOOKUP('Input EIA Imports Petroleum'!$E1118,'EIA Petroleum Classification'!$A:$B,2,FALSE)</f>
        <v/>
      </c>
    </row>
    <row r="1120" spans="1:5">
      <c r="A1120">
        <f>YEAR(B1120)</f>
        <v/>
      </c>
      <c r="B1120">
        <f>'Input EIA Imports Petroleum'!A1119</f>
        <v/>
      </c>
      <c r="C1120">
        <f>'Input EIA Imports Petroleum'!K1119</f>
        <v/>
      </c>
      <c r="D1120">
        <f>'Input EIA Imports Petroleum'!L1119</f>
        <v/>
      </c>
      <c r="E1120">
        <f>VLOOKUP('Input EIA Imports Petroleum'!$E1119,'EIA Petroleum Classification'!$A:$B,2,FALSE)</f>
        <v/>
      </c>
    </row>
    <row r="1121" spans="1:5">
      <c r="A1121">
        <f>YEAR(B1121)</f>
        <v/>
      </c>
      <c r="B1121">
        <f>'Input EIA Imports Petroleum'!A1120</f>
        <v/>
      </c>
      <c r="C1121">
        <f>'Input EIA Imports Petroleum'!K1120</f>
        <v/>
      </c>
      <c r="D1121">
        <f>'Input EIA Imports Petroleum'!L1120</f>
        <v/>
      </c>
      <c r="E1121">
        <f>VLOOKUP('Input EIA Imports Petroleum'!$E1120,'EIA Petroleum Classification'!$A:$B,2,FALSE)</f>
        <v/>
      </c>
    </row>
    <row r="1122" spans="1:5">
      <c r="A1122">
        <f>YEAR(B1122)</f>
        <v/>
      </c>
      <c r="B1122">
        <f>'Input EIA Imports Petroleum'!A1121</f>
        <v/>
      </c>
      <c r="C1122">
        <f>'Input EIA Imports Petroleum'!K1121</f>
        <v/>
      </c>
      <c r="D1122">
        <f>'Input EIA Imports Petroleum'!L1121</f>
        <v/>
      </c>
      <c r="E1122">
        <f>VLOOKUP('Input EIA Imports Petroleum'!$E1121,'EIA Petroleum Classification'!$A:$B,2,FALSE)</f>
        <v/>
      </c>
    </row>
    <row r="1123" spans="1:5">
      <c r="A1123">
        <f>YEAR(B1123)</f>
        <v/>
      </c>
      <c r="B1123">
        <f>'Input EIA Imports Petroleum'!A1122</f>
        <v/>
      </c>
      <c r="C1123">
        <f>'Input EIA Imports Petroleum'!K1122</f>
        <v/>
      </c>
      <c r="D1123">
        <f>'Input EIA Imports Petroleum'!L1122</f>
        <v/>
      </c>
      <c r="E1123">
        <f>VLOOKUP('Input EIA Imports Petroleum'!$E1122,'EIA Petroleum Classification'!$A:$B,2,FALSE)</f>
        <v/>
      </c>
    </row>
    <row r="1124" spans="1:5">
      <c r="A1124">
        <f>YEAR(B1124)</f>
        <v/>
      </c>
      <c r="B1124">
        <f>'Input EIA Imports Petroleum'!A1123</f>
        <v/>
      </c>
      <c r="C1124">
        <f>'Input EIA Imports Petroleum'!K1123</f>
        <v/>
      </c>
      <c r="D1124">
        <f>'Input EIA Imports Petroleum'!L1123</f>
        <v/>
      </c>
      <c r="E1124">
        <f>VLOOKUP('Input EIA Imports Petroleum'!$E1123,'EIA Petroleum Classification'!$A:$B,2,FALSE)</f>
        <v/>
      </c>
    </row>
    <row r="1125" spans="1:5">
      <c r="A1125">
        <f>YEAR(B1125)</f>
        <v/>
      </c>
      <c r="B1125">
        <f>'Input EIA Imports Petroleum'!A1124</f>
        <v/>
      </c>
      <c r="C1125">
        <f>'Input EIA Imports Petroleum'!K1124</f>
        <v/>
      </c>
      <c r="D1125">
        <f>'Input EIA Imports Petroleum'!L1124</f>
        <v/>
      </c>
      <c r="E1125">
        <f>VLOOKUP('Input EIA Imports Petroleum'!$E1124,'EIA Petroleum Classification'!$A:$B,2,FALSE)</f>
        <v/>
      </c>
    </row>
    <row r="1126" spans="1:5">
      <c r="A1126">
        <f>YEAR(B1126)</f>
        <v/>
      </c>
      <c r="B1126">
        <f>'Input EIA Imports Petroleum'!A1125</f>
        <v/>
      </c>
      <c r="C1126">
        <f>'Input EIA Imports Petroleum'!K1125</f>
        <v/>
      </c>
      <c r="D1126">
        <f>'Input EIA Imports Petroleum'!L1125</f>
        <v/>
      </c>
      <c r="E1126">
        <f>VLOOKUP('Input EIA Imports Petroleum'!$E1125,'EIA Petroleum Classification'!$A:$B,2,FALSE)</f>
        <v/>
      </c>
    </row>
    <row r="1127" spans="1:5">
      <c r="A1127">
        <f>YEAR(B1127)</f>
        <v/>
      </c>
      <c r="B1127">
        <f>'Input EIA Imports Petroleum'!A1126</f>
        <v/>
      </c>
      <c r="C1127">
        <f>'Input EIA Imports Petroleum'!K1126</f>
        <v/>
      </c>
      <c r="D1127">
        <f>'Input EIA Imports Petroleum'!L1126</f>
        <v/>
      </c>
      <c r="E1127">
        <f>VLOOKUP('Input EIA Imports Petroleum'!$E1126,'EIA Petroleum Classification'!$A:$B,2,FALSE)</f>
        <v/>
      </c>
    </row>
    <row r="1128" spans="1:5">
      <c r="A1128">
        <f>YEAR(B1128)</f>
        <v/>
      </c>
      <c r="B1128">
        <f>'Input EIA Imports Petroleum'!A1127</f>
        <v/>
      </c>
      <c r="C1128">
        <f>'Input EIA Imports Petroleum'!K1127</f>
        <v/>
      </c>
      <c r="D1128">
        <f>'Input EIA Imports Petroleum'!L1127</f>
        <v/>
      </c>
      <c r="E1128">
        <f>VLOOKUP('Input EIA Imports Petroleum'!$E1127,'EIA Petroleum Classification'!$A:$B,2,FALSE)</f>
        <v/>
      </c>
    </row>
    <row r="1129" spans="1:5">
      <c r="A1129">
        <f>YEAR(B1129)</f>
        <v/>
      </c>
      <c r="B1129">
        <f>'Input EIA Imports Petroleum'!A1128</f>
        <v/>
      </c>
      <c r="C1129">
        <f>'Input EIA Imports Petroleum'!K1128</f>
        <v/>
      </c>
      <c r="D1129">
        <f>'Input EIA Imports Petroleum'!L1128</f>
        <v/>
      </c>
      <c r="E1129">
        <f>VLOOKUP('Input EIA Imports Petroleum'!$E1128,'EIA Petroleum Classification'!$A:$B,2,FALSE)</f>
        <v/>
      </c>
    </row>
    <row r="1130" spans="1:5">
      <c r="A1130">
        <f>YEAR(B1130)</f>
        <v/>
      </c>
      <c r="B1130">
        <f>'Input EIA Imports Petroleum'!A1129</f>
        <v/>
      </c>
      <c r="C1130">
        <f>'Input EIA Imports Petroleum'!K1129</f>
        <v/>
      </c>
      <c r="D1130">
        <f>'Input EIA Imports Petroleum'!L1129</f>
        <v/>
      </c>
      <c r="E1130">
        <f>VLOOKUP('Input EIA Imports Petroleum'!$E1129,'EIA Petroleum Classification'!$A:$B,2,FALSE)</f>
        <v/>
      </c>
    </row>
    <row r="1131" spans="1:5">
      <c r="A1131">
        <f>YEAR(B1131)</f>
        <v/>
      </c>
      <c r="B1131">
        <f>'Input EIA Imports Petroleum'!A1130</f>
        <v/>
      </c>
      <c r="C1131">
        <f>'Input EIA Imports Petroleum'!K1130</f>
        <v/>
      </c>
      <c r="D1131">
        <f>'Input EIA Imports Petroleum'!L1130</f>
        <v/>
      </c>
      <c r="E1131">
        <f>VLOOKUP('Input EIA Imports Petroleum'!$E1130,'EIA Petroleum Classification'!$A:$B,2,FALSE)</f>
        <v/>
      </c>
    </row>
    <row r="1132" spans="1:5">
      <c r="A1132">
        <f>YEAR(B1132)</f>
        <v/>
      </c>
      <c r="B1132">
        <f>'Input EIA Imports Petroleum'!A1131</f>
        <v/>
      </c>
      <c r="C1132">
        <f>'Input EIA Imports Petroleum'!K1131</f>
        <v/>
      </c>
      <c r="D1132">
        <f>'Input EIA Imports Petroleum'!L1131</f>
        <v/>
      </c>
      <c r="E1132">
        <f>VLOOKUP('Input EIA Imports Petroleum'!$E1131,'EIA Petroleum Classification'!$A:$B,2,FALSE)</f>
        <v/>
      </c>
    </row>
    <row r="1133" spans="1:5">
      <c r="A1133">
        <f>YEAR(B1133)</f>
        <v/>
      </c>
      <c r="B1133">
        <f>'Input EIA Imports Petroleum'!A1132</f>
        <v/>
      </c>
      <c r="C1133">
        <f>'Input EIA Imports Petroleum'!K1132</f>
        <v/>
      </c>
      <c r="D1133">
        <f>'Input EIA Imports Petroleum'!L1132</f>
        <v/>
      </c>
      <c r="E1133">
        <f>VLOOKUP('Input EIA Imports Petroleum'!$E1132,'EIA Petroleum Classification'!$A:$B,2,FALSE)</f>
        <v/>
      </c>
    </row>
    <row r="1134" spans="1:5">
      <c r="A1134">
        <f>YEAR(B1134)</f>
        <v/>
      </c>
      <c r="B1134">
        <f>'Input EIA Imports Petroleum'!A1133</f>
        <v/>
      </c>
      <c r="C1134">
        <f>'Input EIA Imports Petroleum'!K1133</f>
        <v/>
      </c>
      <c r="D1134">
        <f>'Input EIA Imports Petroleum'!L1133</f>
        <v/>
      </c>
      <c r="E1134">
        <f>VLOOKUP('Input EIA Imports Petroleum'!$E1133,'EIA Petroleum Classification'!$A:$B,2,FALSE)</f>
        <v/>
      </c>
    </row>
    <row r="1135" spans="1:5">
      <c r="A1135">
        <f>YEAR(B1135)</f>
        <v/>
      </c>
      <c r="B1135">
        <f>'Input EIA Imports Petroleum'!A1134</f>
        <v/>
      </c>
      <c r="C1135">
        <f>'Input EIA Imports Petroleum'!K1134</f>
        <v/>
      </c>
      <c r="D1135">
        <f>'Input EIA Imports Petroleum'!L1134</f>
        <v/>
      </c>
      <c r="E1135">
        <f>VLOOKUP('Input EIA Imports Petroleum'!$E1134,'EIA Petroleum Classification'!$A:$B,2,FALSE)</f>
        <v/>
      </c>
    </row>
    <row r="1136" spans="1:5">
      <c r="A1136">
        <f>YEAR(B1136)</f>
        <v/>
      </c>
      <c r="B1136">
        <f>'Input EIA Imports Petroleum'!A1135</f>
        <v/>
      </c>
      <c r="C1136">
        <f>'Input EIA Imports Petroleum'!K1135</f>
        <v/>
      </c>
      <c r="D1136">
        <f>'Input EIA Imports Petroleum'!L1135</f>
        <v/>
      </c>
      <c r="E1136">
        <f>VLOOKUP('Input EIA Imports Petroleum'!$E1135,'EIA Petroleum Classification'!$A:$B,2,FALSE)</f>
        <v/>
      </c>
    </row>
    <row r="1137" spans="1:5">
      <c r="A1137">
        <f>YEAR(B1137)</f>
        <v/>
      </c>
      <c r="B1137">
        <f>'Input EIA Imports Petroleum'!A1136</f>
        <v/>
      </c>
      <c r="C1137">
        <f>'Input EIA Imports Petroleum'!K1136</f>
        <v/>
      </c>
      <c r="D1137">
        <f>'Input EIA Imports Petroleum'!L1136</f>
        <v/>
      </c>
      <c r="E1137">
        <f>VLOOKUP('Input EIA Imports Petroleum'!$E1136,'EIA Petroleum Classification'!$A:$B,2,FALSE)</f>
        <v/>
      </c>
    </row>
    <row r="1138" spans="1:5">
      <c r="A1138">
        <f>YEAR(B1138)</f>
        <v/>
      </c>
      <c r="B1138">
        <f>'Input EIA Imports Petroleum'!A1137</f>
        <v/>
      </c>
      <c r="C1138">
        <f>'Input EIA Imports Petroleum'!K1137</f>
        <v/>
      </c>
      <c r="D1138">
        <f>'Input EIA Imports Petroleum'!L1137</f>
        <v/>
      </c>
      <c r="E1138">
        <f>VLOOKUP('Input EIA Imports Petroleum'!$E1137,'EIA Petroleum Classification'!$A:$B,2,FALSE)</f>
        <v/>
      </c>
    </row>
    <row r="1139" spans="1:5">
      <c r="A1139">
        <f>YEAR(B1139)</f>
        <v/>
      </c>
      <c r="B1139">
        <f>'Input EIA Imports Petroleum'!A1138</f>
        <v/>
      </c>
      <c r="C1139">
        <f>'Input EIA Imports Petroleum'!K1138</f>
        <v/>
      </c>
      <c r="D1139">
        <f>'Input EIA Imports Petroleum'!L1138</f>
        <v/>
      </c>
      <c r="E1139">
        <f>VLOOKUP('Input EIA Imports Petroleum'!$E1138,'EIA Petroleum Classification'!$A:$B,2,FALSE)</f>
        <v/>
      </c>
    </row>
    <row r="1140" spans="1:5">
      <c r="A1140">
        <f>YEAR(B1140)</f>
        <v/>
      </c>
      <c r="B1140">
        <f>'Input EIA Imports Petroleum'!A1139</f>
        <v/>
      </c>
      <c r="C1140">
        <f>'Input EIA Imports Petroleum'!K1139</f>
        <v/>
      </c>
      <c r="D1140">
        <f>'Input EIA Imports Petroleum'!L1139</f>
        <v/>
      </c>
      <c r="E1140">
        <f>VLOOKUP('Input EIA Imports Petroleum'!$E1139,'EIA Petroleum Classification'!$A:$B,2,FALSE)</f>
        <v/>
      </c>
    </row>
    <row r="1141" spans="1:5">
      <c r="A1141">
        <f>YEAR(B1141)</f>
        <v/>
      </c>
      <c r="B1141">
        <f>'Input EIA Imports Petroleum'!A1140</f>
        <v/>
      </c>
      <c r="C1141">
        <f>'Input EIA Imports Petroleum'!K1140</f>
        <v/>
      </c>
      <c r="D1141">
        <f>'Input EIA Imports Petroleum'!L1140</f>
        <v/>
      </c>
      <c r="E1141">
        <f>VLOOKUP('Input EIA Imports Petroleum'!$E1140,'EIA Petroleum Classification'!$A:$B,2,FALSE)</f>
        <v/>
      </c>
    </row>
    <row r="1142" spans="1:5">
      <c r="A1142">
        <f>YEAR(B1142)</f>
        <v/>
      </c>
      <c r="B1142">
        <f>'Input EIA Imports Petroleum'!A1141</f>
        <v/>
      </c>
      <c r="C1142">
        <f>'Input EIA Imports Petroleum'!K1141</f>
        <v/>
      </c>
      <c r="D1142">
        <f>'Input EIA Imports Petroleum'!L1141</f>
        <v/>
      </c>
      <c r="E1142">
        <f>VLOOKUP('Input EIA Imports Petroleum'!$E1141,'EIA Petroleum Classification'!$A:$B,2,FALSE)</f>
        <v/>
      </c>
    </row>
    <row r="1143" spans="1:5">
      <c r="A1143">
        <f>YEAR(B1143)</f>
        <v/>
      </c>
      <c r="B1143">
        <f>'Input EIA Imports Petroleum'!A1142</f>
        <v/>
      </c>
      <c r="C1143">
        <f>'Input EIA Imports Petroleum'!K1142</f>
        <v/>
      </c>
      <c r="D1143">
        <f>'Input EIA Imports Petroleum'!L1142</f>
        <v/>
      </c>
      <c r="E1143">
        <f>VLOOKUP('Input EIA Imports Petroleum'!$E1142,'EIA Petroleum Classification'!$A:$B,2,FALSE)</f>
        <v/>
      </c>
    </row>
    <row r="1144" spans="1:5">
      <c r="A1144">
        <f>YEAR(B1144)</f>
        <v/>
      </c>
      <c r="B1144">
        <f>'Input EIA Imports Petroleum'!A1143</f>
        <v/>
      </c>
      <c r="C1144">
        <f>'Input EIA Imports Petroleum'!K1143</f>
        <v/>
      </c>
      <c r="D1144">
        <f>'Input EIA Imports Petroleum'!L1143</f>
        <v/>
      </c>
      <c r="E1144">
        <f>VLOOKUP('Input EIA Imports Petroleum'!$E1143,'EIA Petroleum Classification'!$A:$B,2,FALSE)</f>
        <v/>
      </c>
    </row>
    <row r="1145" spans="1:5">
      <c r="A1145">
        <f>YEAR(B1145)</f>
        <v/>
      </c>
      <c r="B1145">
        <f>'Input EIA Imports Petroleum'!A1144</f>
        <v/>
      </c>
      <c r="C1145">
        <f>'Input EIA Imports Petroleum'!K1144</f>
        <v/>
      </c>
      <c r="D1145">
        <f>'Input EIA Imports Petroleum'!L1144</f>
        <v/>
      </c>
      <c r="E1145">
        <f>VLOOKUP('Input EIA Imports Petroleum'!$E1144,'EIA Petroleum Classification'!$A:$B,2,FALSE)</f>
        <v/>
      </c>
    </row>
    <row r="1146" spans="1:5">
      <c r="A1146">
        <f>YEAR(B1146)</f>
        <v/>
      </c>
      <c r="B1146">
        <f>'Input EIA Imports Petroleum'!A1145</f>
        <v/>
      </c>
      <c r="C1146">
        <f>'Input EIA Imports Petroleum'!K1145</f>
        <v/>
      </c>
      <c r="D1146">
        <f>'Input EIA Imports Petroleum'!L1145</f>
        <v/>
      </c>
      <c r="E1146">
        <f>VLOOKUP('Input EIA Imports Petroleum'!$E1145,'EIA Petroleum Classification'!$A:$B,2,FALSE)</f>
        <v/>
      </c>
    </row>
    <row r="1147" spans="1:5">
      <c r="A1147">
        <f>YEAR(B1147)</f>
        <v/>
      </c>
      <c r="B1147">
        <f>'Input EIA Imports Petroleum'!A1146</f>
        <v/>
      </c>
      <c r="C1147">
        <f>'Input EIA Imports Petroleum'!K1146</f>
        <v/>
      </c>
      <c r="D1147">
        <f>'Input EIA Imports Petroleum'!L1146</f>
        <v/>
      </c>
      <c r="E1147">
        <f>VLOOKUP('Input EIA Imports Petroleum'!$E1146,'EIA Petroleum Classification'!$A:$B,2,FALSE)</f>
        <v/>
      </c>
    </row>
    <row r="1148" spans="1:5">
      <c r="A1148">
        <f>YEAR(B1148)</f>
        <v/>
      </c>
      <c r="B1148">
        <f>'Input EIA Imports Petroleum'!A1147</f>
        <v/>
      </c>
      <c r="C1148">
        <f>'Input EIA Imports Petroleum'!K1147</f>
        <v/>
      </c>
      <c r="D1148">
        <f>'Input EIA Imports Petroleum'!L1147</f>
        <v/>
      </c>
      <c r="E1148">
        <f>VLOOKUP('Input EIA Imports Petroleum'!$E1147,'EIA Petroleum Classification'!$A:$B,2,FALSE)</f>
        <v/>
      </c>
    </row>
    <row r="1149" spans="1:5">
      <c r="A1149">
        <f>YEAR(B1149)</f>
        <v/>
      </c>
      <c r="B1149">
        <f>'Input EIA Imports Petroleum'!A1148</f>
        <v/>
      </c>
      <c r="C1149">
        <f>'Input EIA Imports Petroleum'!K1148</f>
        <v/>
      </c>
      <c r="D1149">
        <f>'Input EIA Imports Petroleum'!L1148</f>
        <v/>
      </c>
      <c r="E1149">
        <f>VLOOKUP('Input EIA Imports Petroleum'!$E1148,'EIA Petroleum Classification'!$A:$B,2,FALSE)</f>
        <v/>
      </c>
    </row>
    <row r="1150" spans="1:5">
      <c r="A1150">
        <f>YEAR(B1150)</f>
        <v/>
      </c>
      <c r="B1150">
        <f>'Input EIA Imports Petroleum'!A1149</f>
        <v/>
      </c>
      <c r="C1150">
        <f>'Input EIA Imports Petroleum'!K1149</f>
        <v/>
      </c>
      <c r="D1150">
        <f>'Input EIA Imports Petroleum'!L1149</f>
        <v/>
      </c>
      <c r="E1150">
        <f>VLOOKUP('Input EIA Imports Petroleum'!$E1149,'EIA Petroleum Classification'!$A:$B,2,FALSE)</f>
        <v/>
      </c>
    </row>
    <row r="1151" spans="1:5">
      <c r="A1151">
        <f>YEAR(B1151)</f>
        <v/>
      </c>
      <c r="B1151">
        <f>'Input EIA Imports Petroleum'!A1150</f>
        <v/>
      </c>
      <c r="C1151">
        <f>'Input EIA Imports Petroleum'!K1150</f>
        <v/>
      </c>
      <c r="D1151">
        <f>'Input EIA Imports Petroleum'!L1150</f>
        <v/>
      </c>
      <c r="E1151">
        <f>VLOOKUP('Input EIA Imports Petroleum'!$E1150,'EIA Petroleum Classification'!$A:$B,2,FALSE)</f>
        <v/>
      </c>
    </row>
    <row r="1152" spans="1:5">
      <c r="A1152">
        <f>YEAR(B1152)</f>
        <v/>
      </c>
      <c r="B1152">
        <f>'Input EIA Imports Petroleum'!A1151</f>
        <v/>
      </c>
      <c r="C1152">
        <f>'Input EIA Imports Petroleum'!K1151</f>
        <v/>
      </c>
      <c r="D1152">
        <f>'Input EIA Imports Petroleum'!L1151</f>
        <v/>
      </c>
      <c r="E1152">
        <f>VLOOKUP('Input EIA Imports Petroleum'!$E1151,'EIA Petroleum Classification'!$A:$B,2,FALSE)</f>
        <v/>
      </c>
    </row>
    <row r="1153" spans="1:5">
      <c r="A1153">
        <f>YEAR(B1153)</f>
        <v/>
      </c>
      <c r="B1153">
        <f>'Input EIA Imports Petroleum'!A1152</f>
        <v/>
      </c>
      <c r="C1153">
        <f>'Input EIA Imports Petroleum'!K1152</f>
        <v/>
      </c>
      <c r="D1153">
        <f>'Input EIA Imports Petroleum'!L1152</f>
        <v/>
      </c>
      <c r="E1153">
        <f>VLOOKUP('Input EIA Imports Petroleum'!$E1152,'EIA Petroleum Classification'!$A:$B,2,FALSE)</f>
        <v/>
      </c>
    </row>
    <row r="1154" spans="1:5">
      <c r="A1154">
        <f>YEAR(B1154)</f>
        <v/>
      </c>
      <c r="B1154">
        <f>'Input EIA Imports Petroleum'!A1153</f>
        <v/>
      </c>
      <c r="C1154">
        <f>'Input EIA Imports Petroleum'!K1153</f>
        <v/>
      </c>
      <c r="D1154">
        <f>'Input EIA Imports Petroleum'!L1153</f>
        <v/>
      </c>
      <c r="E1154">
        <f>VLOOKUP('Input EIA Imports Petroleum'!$E1153,'EIA Petroleum Classification'!$A:$B,2,FALSE)</f>
        <v/>
      </c>
    </row>
    <row r="1155" spans="1:5">
      <c r="A1155">
        <f>YEAR(B1155)</f>
        <v/>
      </c>
      <c r="B1155">
        <f>'Input EIA Imports Petroleum'!A1154</f>
        <v/>
      </c>
      <c r="C1155">
        <f>'Input EIA Imports Petroleum'!K1154</f>
        <v/>
      </c>
      <c r="D1155">
        <f>'Input EIA Imports Petroleum'!L1154</f>
        <v/>
      </c>
      <c r="E1155">
        <f>VLOOKUP('Input EIA Imports Petroleum'!$E1154,'EIA Petroleum Classification'!$A:$B,2,FALSE)</f>
        <v/>
      </c>
    </row>
    <row r="1156" spans="1:5">
      <c r="A1156">
        <f>YEAR(B1156)</f>
        <v/>
      </c>
      <c r="B1156">
        <f>'Input EIA Imports Petroleum'!A1155</f>
        <v/>
      </c>
      <c r="C1156">
        <f>'Input EIA Imports Petroleum'!K1155</f>
        <v/>
      </c>
      <c r="D1156">
        <f>'Input EIA Imports Petroleum'!L1155</f>
        <v/>
      </c>
      <c r="E1156">
        <f>VLOOKUP('Input EIA Imports Petroleum'!$E1155,'EIA Petroleum Classification'!$A:$B,2,FALSE)</f>
        <v/>
      </c>
    </row>
    <row r="1157" spans="1:5">
      <c r="A1157">
        <f>YEAR(B1157)</f>
        <v/>
      </c>
      <c r="B1157">
        <f>'Input EIA Imports Petroleum'!A1156</f>
        <v/>
      </c>
      <c r="C1157">
        <f>'Input EIA Imports Petroleum'!K1156</f>
        <v/>
      </c>
      <c r="D1157">
        <f>'Input EIA Imports Petroleum'!L1156</f>
        <v/>
      </c>
      <c r="E1157">
        <f>VLOOKUP('Input EIA Imports Petroleum'!$E1156,'EIA Petroleum Classification'!$A:$B,2,FALSE)</f>
        <v/>
      </c>
    </row>
    <row r="1158" spans="1:5">
      <c r="A1158">
        <f>YEAR(B1158)</f>
        <v/>
      </c>
      <c r="B1158">
        <f>'Input EIA Imports Petroleum'!A1157</f>
        <v/>
      </c>
      <c r="C1158">
        <f>'Input EIA Imports Petroleum'!K1157</f>
        <v/>
      </c>
      <c r="D1158">
        <f>'Input EIA Imports Petroleum'!L1157</f>
        <v/>
      </c>
      <c r="E1158">
        <f>VLOOKUP('Input EIA Imports Petroleum'!$E1157,'EIA Petroleum Classification'!$A:$B,2,FALSE)</f>
        <v/>
      </c>
    </row>
    <row r="1159" spans="1:5">
      <c r="A1159">
        <f>YEAR(B1159)</f>
        <v/>
      </c>
      <c r="B1159">
        <f>'Input EIA Imports Petroleum'!A1158</f>
        <v/>
      </c>
      <c r="C1159">
        <f>'Input EIA Imports Petroleum'!K1158</f>
        <v/>
      </c>
      <c r="D1159">
        <f>'Input EIA Imports Petroleum'!L1158</f>
        <v/>
      </c>
      <c r="E1159">
        <f>VLOOKUP('Input EIA Imports Petroleum'!$E1158,'EIA Petroleum Classification'!$A:$B,2,FALSE)</f>
        <v/>
      </c>
    </row>
    <row r="1160" spans="1:5">
      <c r="A1160">
        <f>YEAR(B1160)</f>
        <v/>
      </c>
      <c r="B1160">
        <f>'Input EIA Imports Petroleum'!A1159</f>
        <v/>
      </c>
      <c r="C1160">
        <f>'Input EIA Imports Petroleum'!K1159</f>
        <v/>
      </c>
      <c r="D1160">
        <f>'Input EIA Imports Petroleum'!L1159</f>
        <v/>
      </c>
      <c r="E1160">
        <f>VLOOKUP('Input EIA Imports Petroleum'!$E1159,'EIA Petroleum Classification'!$A:$B,2,FALSE)</f>
        <v/>
      </c>
    </row>
    <row r="1161" spans="1:5">
      <c r="A1161">
        <f>YEAR(B1161)</f>
        <v/>
      </c>
      <c r="B1161">
        <f>'Input EIA Imports Petroleum'!A1160</f>
        <v/>
      </c>
      <c r="C1161">
        <f>'Input EIA Imports Petroleum'!K1160</f>
        <v/>
      </c>
      <c r="D1161">
        <f>'Input EIA Imports Petroleum'!L1160</f>
        <v/>
      </c>
      <c r="E1161">
        <f>VLOOKUP('Input EIA Imports Petroleum'!$E1160,'EIA Petroleum Classification'!$A:$B,2,FALSE)</f>
        <v/>
      </c>
    </row>
    <row r="1162" spans="1:5">
      <c r="A1162">
        <f>YEAR(B1162)</f>
        <v/>
      </c>
      <c r="B1162">
        <f>'Input EIA Imports Petroleum'!A1161</f>
        <v/>
      </c>
      <c r="C1162">
        <f>'Input EIA Imports Petroleum'!K1161</f>
        <v/>
      </c>
      <c r="D1162">
        <f>'Input EIA Imports Petroleum'!L1161</f>
        <v/>
      </c>
      <c r="E1162">
        <f>VLOOKUP('Input EIA Imports Petroleum'!$E1161,'EIA Petroleum Classification'!$A:$B,2,FALSE)</f>
        <v/>
      </c>
    </row>
    <row r="1163" spans="1:5">
      <c r="A1163">
        <f>YEAR(B1163)</f>
        <v/>
      </c>
      <c r="B1163">
        <f>'Input EIA Imports Petroleum'!A1162</f>
        <v/>
      </c>
      <c r="C1163">
        <f>'Input EIA Imports Petroleum'!K1162</f>
        <v/>
      </c>
      <c r="D1163">
        <f>'Input EIA Imports Petroleum'!L1162</f>
        <v/>
      </c>
      <c r="E1163">
        <f>VLOOKUP('Input EIA Imports Petroleum'!$E1162,'EIA Petroleum Classification'!$A:$B,2,FALSE)</f>
        <v/>
      </c>
    </row>
    <row r="1164" spans="1:5">
      <c r="A1164">
        <f>YEAR(B1164)</f>
        <v/>
      </c>
      <c r="B1164">
        <f>'Input EIA Imports Petroleum'!A1163</f>
        <v/>
      </c>
      <c r="C1164">
        <f>'Input EIA Imports Petroleum'!K1163</f>
        <v/>
      </c>
      <c r="D1164">
        <f>'Input EIA Imports Petroleum'!L1163</f>
        <v/>
      </c>
      <c r="E1164">
        <f>VLOOKUP('Input EIA Imports Petroleum'!$E1163,'EIA Petroleum Classification'!$A:$B,2,FALSE)</f>
        <v/>
      </c>
    </row>
    <row r="1165" spans="1:5">
      <c r="A1165">
        <f>YEAR(B1165)</f>
        <v/>
      </c>
      <c r="B1165">
        <f>'Input EIA Imports Petroleum'!A1164</f>
        <v/>
      </c>
      <c r="C1165">
        <f>'Input EIA Imports Petroleum'!K1164</f>
        <v/>
      </c>
      <c r="D1165">
        <f>'Input EIA Imports Petroleum'!L1164</f>
        <v/>
      </c>
      <c r="E1165">
        <f>VLOOKUP('Input EIA Imports Petroleum'!$E1164,'EIA Petroleum Classification'!$A:$B,2,FALSE)</f>
        <v/>
      </c>
    </row>
    <row r="1166" spans="1:5">
      <c r="A1166">
        <f>YEAR(B1166)</f>
        <v/>
      </c>
      <c r="B1166">
        <f>'Input EIA Imports Petroleum'!A1165</f>
        <v/>
      </c>
      <c r="C1166">
        <f>'Input EIA Imports Petroleum'!K1165</f>
        <v/>
      </c>
      <c r="D1166">
        <f>'Input EIA Imports Petroleum'!L1165</f>
        <v/>
      </c>
      <c r="E1166">
        <f>VLOOKUP('Input EIA Imports Petroleum'!$E1165,'EIA Petroleum Classification'!$A:$B,2,FALSE)</f>
        <v/>
      </c>
    </row>
    <row r="1167" spans="1:5">
      <c r="A1167">
        <f>YEAR(B1167)</f>
        <v/>
      </c>
      <c r="B1167">
        <f>'Input EIA Imports Petroleum'!A1166</f>
        <v/>
      </c>
      <c r="C1167">
        <f>'Input EIA Imports Petroleum'!K1166</f>
        <v/>
      </c>
      <c r="D1167">
        <f>'Input EIA Imports Petroleum'!L1166</f>
        <v/>
      </c>
      <c r="E1167">
        <f>VLOOKUP('Input EIA Imports Petroleum'!$E1166,'EIA Petroleum Classification'!$A:$B,2,FALSE)</f>
        <v/>
      </c>
    </row>
    <row r="1168" spans="1:5">
      <c r="A1168">
        <f>YEAR(B1168)</f>
        <v/>
      </c>
      <c r="B1168">
        <f>'Input EIA Imports Petroleum'!A1167</f>
        <v/>
      </c>
      <c r="C1168">
        <f>'Input EIA Imports Petroleum'!K1167</f>
        <v/>
      </c>
      <c r="D1168">
        <f>'Input EIA Imports Petroleum'!L1167</f>
        <v/>
      </c>
      <c r="E1168">
        <f>VLOOKUP('Input EIA Imports Petroleum'!$E1167,'EIA Petroleum Classification'!$A:$B,2,FALSE)</f>
        <v/>
      </c>
    </row>
    <row r="1169" spans="1:5">
      <c r="A1169">
        <f>YEAR(B1169)</f>
        <v/>
      </c>
      <c r="B1169">
        <f>'Input EIA Imports Petroleum'!A1168</f>
        <v/>
      </c>
      <c r="C1169">
        <f>'Input EIA Imports Petroleum'!K1168</f>
        <v/>
      </c>
      <c r="D1169">
        <f>'Input EIA Imports Petroleum'!L1168</f>
        <v/>
      </c>
      <c r="E1169">
        <f>VLOOKUP('Input EIA Imports Petroleum'!$E1168,'EIA Petroleum Classification'!$A:$B,2,FALSE)</f>
        <v/>
      </c>
    </row>
    <row r="1170" spans="1:5">
      <c r="A1170">
        <f>YEAR(B1170)</f>
        <v/>
      </c>
      <c r="B1170">
        <f>'Input EIA Imports Petroleum'!A1169</f>
        <v/>
      </c>
      <c r="C1170">
        <f>'Input EIA Imports Petroleum'!K1169</f>
        <v/>
      </c>
      <c r="D1170">
        <f>'Input EIA Imports Petroleum'!L1169</f>
        <v/>
      </c>
      <c r="E1170">
        <f>VLOOKUP('Input EIA Imports Petroleum'!$E1169,'EIA Petroleum Classification'!$A:$B,2,FALSE)</f>
        <v/>
      </c>
    </row>
    <row r="1171" spans="1:5">
      <c r="A1171">
        <f>YEAR(B1171)</f>
        <v/>
      </c>
      <c r="B1171">
        <f>'Input EIA Imports Petroleum'!A1170</f>
        <v/>
      </c>
      <c r="C1171">
        <f>'Input EIA Imports Petroleum'!K1170</f>
        <v/>
      </c>
      <c r="D1171">
        <f>'Input EIA Imports Petroleum'!L1170</f>
        <v/>
      </c>
      <c r="E1171">
        <f>VLOOKUP('Input EIA Imports Petroleum'!$E1170,'EIA Petroleum Classification'!$A:$B,2,FALSE)</f>
        <v/>
      </c>
    </row>
    <row r="1172" spans="1:5">
      <c r="A1172">
        <f>YEAR(B1172)</f>
        <v/>
      </c>
      <c r="B1172">
        <f>'Input EIA Imports Petroleum'!A1171</f>
        <v/>
      </c>
      <c r="C1172">
        <f>'Input EIA Imports Petroleum'!K1171</f>
        <v/>
      </c>
      <c r="D1172">
        <f>'Input EIA Imports Petroleum'!L1171</f>
        <v/>
      </c>
      <c r="E1172">
        <f>VLOOKUP('Input EIA Imports Petroleum'!$E1171,'EIA Petroleum Classification'!$A:$B,2,FALSE)</f>
        <v/>
      </c>
    </row>
    <row r="1173" spans="1:5">
      <c r="A1173">
        <f>YEAR(B1173)</f>
        <v/>
      </c>
      <c r="B1173">
        <f>'Input EIA Imports Petroleum'!A1172</f>
        <v/>
      </c>
      <c r="C1173">
        <f>'Input EIA Imports Petroleum'!K1172</f>
        <v/>
      </c>
      <c r="D1173">
        <f>'Input EIA Imports Petroleum'!L1172</f>
        <v/>
      </c>
      <c r="E1173">
        <f>VLOOKUP('Input EIA Imports Petroleum'!$E1172,'EIA Petroleum Classification'!$A:$B,2,FALSE)</f>
        <v/>
      </c>
    </row>
    <row r="1174" spans="1:5">
      <c r="A1174">
        <f>YEAR(B1174)</f>
        <v/>
      </c>
      <c r="B1174">
        <f>'Input EIA Imports Petroleum'!A1173</f>
        <v/>
      </c>
      <c r="C1174">
        <f>'Input EIA Imports Petroleum'!K1173</f>
        <v/>
      </c>
      <c r="D1174">
        <f>'Input EIA Imports Petroleum'!L1173</f>
        <v/>
      </c>
      <c r="E1174">
        <f>VLOOKUP('Input EIA Imports Petroleum'!$E1173,'EIA Petroleum Classification'!$A:$B,2,FALSE)</f>
        <v/>
      </c>
    </row>
    <row r="1175" spans="1:5">
      <c r="A1175">
        <f>YEAR(B1175)</f>
        <v/>
      </c>
      <c r="B1175">
        <f>'Input EIA Imports Petroleum'!A1174</f>
        <v/>
      </c>
      <c r="C1175">
        <f>'Input EIA Imports Petroleum'!K1174</f>
        <v/>
      </c>
      <c r="D1175">
        <f>'Input EIA Imports Petroleum'!L1174</f>
        <v/>
      </c>
      <c r="E1175">
        <f>VLOOKUP('Input EIA Imports Petroleum'!$E1174,'EIA Petroleum Classification'!$A:$B,2,FALSE)</f>
        <v/>
      </c>
    </row>
    <row r="1176" spans="1:5">
      <c r="A1176">
        <f>YEAR(B1176)</f>
        <v/>
      </c>
      <c r="B1176">
        <f>'Input EIA Imports Petroleum'!A1175</f>
        <v/>
      </c>
      <c r="C1176">
        <f>'Input EIA Imports Petroleum'!K1175</f>
        <v/>
      </c>
      <c r="D1176">
        <f>'Input EIA Imports Petroleum'!L1175</f>
        <v/>
      </c>
      <c r="E1176">
        <f>VLOOKUP('Input EIA Imports Petroleum'!$E1175,'EIA Petroleum Classification'!$A:$B,2,FALSE)</f>
        <v/>
      </c>
    </row>
    <row r="1177" spans="1:5">
      <c r="A1177">
        <f>YEAR(B1177)</f>
        <v/>
      </c>
      <c r="B1177">
        <f>'Input EIA Imports Petroleum'!A1176</f>
        <v/>
      </c>
      <c r="C1177">
        <f>'Input EIA Imports Petroleum'!K1176</f>
        <v/>
      </c>
      <c r="D1177">
        <f>'Input EIA Imports Petroleum'!L1176</f>
        <v/>
      </c>
      <c r="E1177">
        <f>VLOOKUP('Input EIA Imports Petroleum'!$E1176,'EIA Petroleum Classification'!$A:$B,2,FALSE)</f>
        <v/>
      </c>
    </row>
    <row r="1178" spans="1:5">
      <c r="A1178">
        <f>YEAR(B1178)</f>
        <v/>
      </c>
      <c r="B1178">
        <f>'Input EIA Imports Petroleum'!A1177</f>
        <v/>
      </c>
      <c r="C1178">
        <f>'Input EIA Imports Petroleum'!K1177</f>
        <v/>
      </c>
      <c r="D1178">
        <f>'Input EIA Imports Petroleum'!L1177</f>
        <v/>
      </c>
      <c r="E1178">
        <f>VLOOKUP('Input EIA Imports Petroleum'!$E1177,'EIA Petroleum Classification'!$A:$B,2,FALSE)</f>
        <v/>
      </c>
    </row>
    <row r="1179" spans="1:5">
      <c r="A1179">
        <f>YEAR(B1179)</f>
        <v/>
      </c>
      <c r="B1179">
        <f>'Input EIA Imports Petroleum'!A1178</f>
        <v/>
      </c>
      <c r="C1179">
        <f>'Input EIA Imports Petroleum'!K1178</f>
        <v/>
      </c>
      <c r="D1179">
        <f>'Input EIA Imports Petroleum'!L1178</f>
        <v/>
      </c>
      <c r="E1179">
        <f>VLOOKUP('Input EIA Imports Petroleum'!$E1178,'EIA Petroleum Classification'!$A:$B,2,FALSE)</f>
        <v/>
      </c>
    </row>
    <row r="1180" spans="1:5">
      <c r="A1180">
        <f>YEAR(B1180)</f>
        <v/>
      </c>
      <c r="B1180">
        <f>'Input EIA Imports Petroleum'!A1179</f>
        <v/>
      </c>
      <c r="C1180">
        <f>'Input EIA Imports Petroleum'!K1179</f>
        <v/>
      </c>
      <c r="D1180">
        <f>'Input EIA Imports Petroleum'!L1179</f>
        <v/>
      </c>
      <c r="E1180">
        <f>VLOOKUP('Input EIA Imports Petroleum'!$E1179,'EIA Petroleum Classification'!$A:$B,2,FALSE)</f>
        <v/>
      </c>
    </row>
    <row r="1181" spans="1:5">
      <c r="A1181">
        <f>YEAR(B1181)</f>
        <v/>
      </c>
      <c r="B1181">
        <f>'Input EIA Imports Petroleum'!A1180</f>
        <v/>
      </c>
      <c r="C1181">
        <f>'Input EIA Imports Petroleum'!K1180</f>
        <v/>
      </c>
      <c r="D1181">
        <f>'Input EIA Imports Petroleum'!L1180</f>
        <v/>
      </c>
      <c r="E1181">
        <f>VLOOKUP('Input EIA Imports Petroleum'!$E1180,'EIA Petroleum Classification'!$A:$B,2,FALSE)</f>
        <v/>
      </c>
    </row>
    <row r="1182" spans="1:5">
      <c r="A1182">
        <f>YEAR(B1182)</f>
        <v/>
      </c>
      <c r="B1182">
        <f>'Input EIA Imports Petroleum'!A1181</f>
        <v/>
      </c>
      <c r="C1182">
        <f>'Input EIA Imports Petroleum'!K1181</f>
        <v/>
      </c>
      <c r="D1182">
        <f>'Input EIA Imports Petroleum'!L1181</f>
        <v/>
      </c>
      <c r="E1182">
        <f>VLOOKUP('Input EIA Imports Petroleum'!$E1181,'EIA Petroleum Classification'!$A:$B,2,FALSE)</f>
        <v/>
      </c>
    </row>
    <row r="1183" spans="1:5">
      <c r="A1183">
        <f>YEAR(B1183)</f>
        <v/>
      </c>
      <c r="B1183">
        <f>'Input EIA Imports Petroleum'!A1182</f>
        <v/>
      </c>
      <c r="C1183">
        <f>'Input EIA Imports Petroleum'!K1182</f>
        <v/>
      </c>
      <c r="D1183">
        <f>'Input EIA Imports Petroleum'!L1182</f>
        <v/>
      </c>
      <c r="E1183">
        <f>VLOOKUP('Input EIA Imports Petroleum'!$E1182,'EIA Petroleum Classification'!$A:$B,2,FALSE)</f>
        <v/>
      </c>
    </row>
    <row r="1184" spans="1:5">
      <c r="A1184">
        <f>YEAR(B1184)</f>
        <v/>
      </c>
      <c r="B1184">
        <f>'Input EIA Imports Petroleum'!A1183</f>
        <v/>
      </c>
      <c r="C1184">
        <f>'Input EIA Imports Petroleum'!K1183</f>
        <v/>
      </c>
      <c r="D1184">
        <f>'Input EIA Imports Petroleum'!L1183</f>
        <v/>
      </c>
      <c r="E1184">
        <f>VLOOKUP('Input EIA Imports Petroleum'!$E1183,'EIA Petroleum Classification'!$A:$B,2,FALSE)</f>
        <v/>
      </c>
    </row>
    <row r="1185" spans="1:5">
      <c r="A1185">
        <f>YEAR(B1185)</f>
        <v/>
      </c>
      <c r="B1185">
        <f>'Input EIA Imports Petroleum'!A1184</f>
        <v/>
      </c>
      <c r="C1185">
        <f>'Input EIA Imports Petroleum'!K1184</f>
        <v/>
      </c>
      <c r="D1185">
        <f>'Input EIA Imports Petroleum'!L1184</f>
        <v/>
      </c>
      <c r="E1185">
        <f>VLOOKUP('Input EIA Imports Petroleum'!$E1184,'EIA Petroleum Classification'!$A:$B,2,FALSE)</f>
        <v/>
      </c>
    </row>
    <row r="1186" spans="1:5">
      <c r="A1186">
        <f>YEAR(B1186)</f>
        <v/>
      </c>
      <c r="B1186">
        <f>'Input EIA Imports Petroleum'!A1185</f>
        <v/>
      </c>
      <c r="C1186">
        <f>'Input EIA Imports Petroleum'!K1185</f>
        <v/>
      </c>
      <c r="D1186">
        <f>'Input EIA Imports Petroleum'!L1185</f>
        <v/>
      </c>
      <c r="E1186">
        <f>VLOOKUP('Input EIA Imports Petroleum'!$E1185,'EIA Petroleum Classification'!$A:$B,2,FALSE)</f>
        <v/>
      </c>
    </row>
    <row r="1187" spans="1:5">
      <c r="A1187">
        <f>YEAR(B1187)</f>
        <v/>
      </c>
      <c r="B1187">
        <f>'Input EIA Imports Petroleum'!A1186</f>
        <v/>
      </c>
      <c r="C1187">
        <f>'Input EIA Imports Petroleum'!K1186</f>
        <v/>
      </c>
      <c r="D1187">
        <f>'Input EIA Imports Petroleum'!L1186</f>
        <v/>
      </c>
      <c r="E1187">
        <f>VLOOKUP('Input EIA Imports Petroleum'!$E1186,'EIA Petroleum Classification'!$A:$B,2,FALSE)</f>
        <v/>
      </c>
    </row>
    <row r="1188" spans="1:5">
      <c r="A1188">
        <f>YEAR(B1188)</f>
        <v/>
      </c>
      <c r="B1188">
        <f>'Input EIA Imports Petroleum'!A1187</f>
        <v/>
      </c>
      <c r="C1188">
        <f>'Input EIA Imports Petroleum'!K1187</f>
        <v/>
      </c>
      <c r="D1188">
        <f>'Input EIA Imports Petroleum'!L1187</f>
        <v/>
      </c>
      <c r="E1188">
        <f>VLOOKUP('Input EIA Imports Petroleum'!$E1187,'EIA Petroleum Classification'!$A:$B,2,FALSE)</f>
        <v/>
      </c>
    </row>
    <row r="1189" spans="1:5">
      <c r="A1189">
        <f>YEAR(B1189)</f>
        <v/>
      </c>
      <c r="B1189">
        <f>'Input EIA Imports Petroleum'!A1188</f>
        <v/>
      </c>
      <c r="C1189">
        <f>'Input EIA Imports Petroleum'!K1188</f>
        <v/>
      </c>
      <c r="D1189">
        <f>'Input EIA Imports Petroleum'!L1188</f>
        <v/>
      </c>
      <c r="E1189">
        <f>VLOOKUP('Input EIA Imports Petroleum'!$E1188,'EIA Petroleum Classification'!$A:$B,2,FALSE)</f>
        <v/>
      </c>
    </row>
    <row r="1190" spans="1:5">
      <c r="A1190">
        <f>YEAR(B1190)</f>
        <v/>
      </c>
      <c r="B1190">
        <f>'Input EIA Imports Petroleum'!A1189</f>
        <v/>
      </c>
      <c r="C1190">
        <f>'Input EIA Imports Petroleum'!K1189</f>
        <v/>
      </c>
      <c r="D1190">
        <f>'Input EIA Imports Petroleum'!L1189</f>
        <v/>
      </c>
      <c r="E1190">
        <f>VLOOKUP('Input EIA Imports Petroleum'!$E1189,'EIA Petroleum Classification'!$A:$B,2,FALSE)</f>
        <v/>
      </c>
    </row>
    <row r="1191" spans="1:5">
      <c r="A1191">
        <f>YEAR(B1191)</f>
        <v/>
      </c>
      <c r="B1191">
        <f>'Input EIA Imports Petroleum'!A1190</f>
        <v/>
      </c>
      <c r="C1191">
        <f>'Input EIA Imports Petroleum'!K1190</f>
        <v/>
      </c>
      <c r="D1191">
        <f>'Input EIA Imports Petroleum'!L1190</f>
        <v/>
      </c>
      <c r="E1191">
        <f>VLOOKUP('Input EIA Imports Petroleum'!$E1190,'EIA Petroleum Classification'!$A:$B,2,FALSE)</f>
        <v/>
      </c>
    </row>
    <row r="1192" spans="1:5">
      <c r="A1192">
        <f>YEAR(B1192)</f>
        <v/>
      </c>
      <c r="B1192">
        <f>'Input EIA Imports Petroleum'!A1191</f>
        <v/>
      </c>
      <c r="C1192">
        <f>'Input EIA Imports Petroleum'!K1191</f>
        <v/>
      </c>
      <c r="D1192">
        <f>'Input EIA Imports Petroleum'!L1191</f>
        <v/>
      </c>
      <c r="E1192">
        <f>VLOOKUP('Input EIA Imports Petroleum'!$E1191,'EIA Petroleum Classification'!$A:$B,2,FALSE)</f>
        <v/>
      </c>
    </row>
    <row r="1193" spans="1:5">
      <c r="A1193">
        <f>YEAR(B1193)</f>
        <v/>
      </c>
      <c r="B1193">
        <f>'Input EIA Imports Petroleum'!A1192</f>
        <v/>
      </c>
      <c r="C1193">
        <f>'Input EIA Imports Petroleum'!K1192</f>
        <v/>
      </c>
      <c r="D1193">
        <f>'Input EIA Imports Petroleum'!L1192</f>
        <v/>
      </c>
      <c r="E1193">
        <f>VLOOKUP('Input EIA Imports Petroleum'!$E1192,'EIA Petroleum Classification'!$A:$B,2,FALSE)</f>
        <v/>
      </c>
    </row>
    <row r="1194" spans="1:5">
      <c r="A1194">
        <f>YEAR(B1194)</f>
        <v/>
      </c>
      <c r="B1194">
        <f>'Input EIA Imports Petroleum'!A1193</f>
        <v/>
      </c>
      <c r="C1194">
        <f>'Input EIA Imports Petroleum'!K1193</f>
        <v/>
      </c>
      <c r="D1194">
        <f>'Input EIA Imports Petroleum'!L1193</f>
        <v/>
      </c>
      <c r="E1194">
        <f>VLOOKUP('Input EIA Imports Petroleum'!$E1193,'EIA Petroleum Classification'!$A:$B,2,FALSE)</f>
        <v/>
      </c>
    </row>
    <row r="1195" spans="1:5">
      <c r="A1195">
        <f>YEAR(B1195)</f>
        <v/>
      </c>
      <c r="B1195">
        <f>'Input EIA Imports Petroleum'!A1194</f>
        <v/>
      </c>
      <c r="C1195">
        <f>'Input EIA Imports Petroleum'!K1194</f>
        <v/>
      </c>
      <c r="D1195">
        <f>'Input EIA Imports Petroleum'!L1194</f>
        <v/>
      </c>
      <c r="E1195">
        <f>VLOOKUP('Input EIA Imports Petroleum'!$E1194,'EIA Petroleum Classification'!$A:$B,2,FALSE)</f>
        <v/>
      </c>
    </row>
    <row r="1196" spans="1:5">
      <c r="A1196">
        <f>YEAR(B1196)</f>
        <v/>
      </c>
      <c r="B1196">
        <f>'Input EIA Imports Petroleum'!A1195</f>
        <v/>
      </c>
      <c r="C1196">
        <f>'Input EIA Imports Petroleum'!K1195</f>
        <v/>
      </c>
      <c r="D1196">
        <f>'Input EIA Imports Petroleum'!L1195</f>
        <v/>
      </c>
      <c r="E1196">
        <f>VLOOKUP('Input EIA Imports Petroleum'!$E1195,'EIA Petroleum Classification'!$A:$B,2,FALSE)</f>
        <v/>
      </c>
    </row>
    <row r="1197" spans="1:5">
      <c r="A1197">
        <f>YEAR(B1197)</f>
        <v/>
      </c>
      <c r="B1197">
        <f>'Input EIA Imports Petroleum'!A1196</f>
        <v/>
      </c>
      <c r="C1197">
        <f>'Input EIA Imports Petroleum'!K1196</f>
        <v/>
      </c>
      <c r="D1197">
        <f>'Input EIA Imports Petroleum'!L1196</f>
        <v/>
      </c>
      <c r="E1197">
        <f>VLOOKUP('Input EIA Imports Petroleum'!$E1196,'EIA Petroleum Classification'!$A:$B,2,FALSE)</f>
        <v/>
      </c>
    </row>
    <row r="1198" spans="1:5">
      <c r="A1198">
        <f>YEAR(B1198)</f>
        <v/>
      </c>
      <c r="B1198">
        <f>'Input EIA Imports Petroleum'!A1197</f>
        <v/>
      </c>
      <c r="C1198">
        <f>'Input EIA Imports Petroleum'!K1197</f>
        <v/>
      </c>
      <c r="D1198">
        <f>'Input EIA Imports Petroleum'!L1197</f>
        <v/>
      </c>
      <c r="E1198">
        <f>VLOOKUP('Input EIA Imports Petroleum'!$E1197,'EIA Petroleum Classification'!$A:$B,2,FALSE)</f>
        <v/>
      </c>
    </row>
    <row r="1199" spans="1:5">
      <c r="A1199">
        <f>YEAR(B1199)</f>
        <v/>
      </c>
      <c r="B1199">
        <f>'Input EIA Imports Petroleum'!A1198</f>
        <v/>
      </c>
      <c r="C1199">
        <f>'Input EIA Imports Petroleum'!K1198</f>
        <v/>
      </c>
      <c r="D1199">
        <f>'Input EIA Imports Petroleum'!L1198</f>
        <v/>
      </c>
      <c r="E1199">
        <f>VLOOKUP('Input EIA Imports Petroleum'!$E1198,'EIA Petroleum Classification'!$A:$B,2,FALSE)</f>
        <v/>
      </c>
    </row>
    <row r="1200" spans="1:5">
      <c r="A1200">
        <f>YEAR(B1200)</f>
        <v/>
      </c>
      <c r="B1200">
        <f>'Input EIA Imports Petroleum'!A1199</f>
        <v/>
      </c>
      <c r="C1200">
        <f>'Input EIA Imports Petroleum'!K1199</f>
        <v/>
      </c>
      <c r="D1200">
        <f>'Input EIA Imports Petroleum'!L1199</f>
        <v/>
      </c>
      <c r="E1200">
        <f>VLOOKUP('Input EIA Imports Petroleum'!$E1199,'EIA Petroleum Classification'!$A:$B,2,FALSE)</f>
        <v/>
      </c>
    </row>
    <row r="1201" spans="1:5">
      <c r="A1201">
        <f>YEAR(B1201)</f>
        <v/>
      </c>
      <c r="B1201">
        <f>'Input EIA Imports Petroleum'!A1200</f>
        <v/>
      </c>
      <c r="C1201">
        <f>'Input EIA Imports Petroleum'!K1200</f>
        <v/>
      </c>
      <c r="D1201">
        <f>'Input EIA Imports Petroleum'!L1200</f>
        <v/>
      </c>
      <c r="E1201">
        <f>VLOOKUP('Input EIA Imports Petroleum'!$E1200,'EIA Petroleum Classification'!$A:$B,2,FALSE)</f>
        <v/>
      </c>
    </row>
    <row r="1202" spans="1:5">
      <c r="A1202">
        <f>YEAR(B1202)</f>
        <v/>
      </c>
      <c r="B1202">
        <f>'Input EIA Imports Petroleum'!A1201</f>
        <v/>
      </c>
      <c r="C1202">
        <f>'Input EIA Imports Petroleum'!K1201</f>
        <v/>
      </c>
      <c r="D1202">
        <f>'Input EIA Imports Petroleum'!L1201</f>
        <v/>
      </c>
      <c r="E1202">
        <f>VLOOKUP('Input EIA Imports Petroleum'!$E1201,'EIA Petroleum Classification'!$A:$B,2,FALSE)</f>
        <v/>
      </c>
    </row>
    <row r="1203" spans="1:5">
      <c r="A1203">
        <f>YEAR(B1203)</f>
        <v/>
      </c>
      <c r="B1203">
        <f>'Input EIA Imports Petroleum'!A1202</f>
        <v/>
      </c>
      <c r="C1203">
        <f>'Input EIA Imports Petroleum'!K1202</f>
        <v/>
      </c>
      <c r="D1203">
        <f>'Input EIA Imports Petroleum'!L1202</f>
        <v/>
      </c>
      <c r="E1203">
        <f>VLOOKUP('Input EIA Imports Petroleum'!$E1202,'EIA Petroleum Classification'!$A:$B,2,FALSE)</f>
        <v/>
      </c>
    </row>
    <row r="1204" spans="1:5">
      <c r="A1204">
        <f>YEAR(B1204)</f>
        <v/>
      </c>
      <c r="B1204">
        <f>'Input EIA Imports Petroleum'!A1203</f>
        <v/>
      </c>
      <c r="C1204">
        <f>'Input EIA Imports Petroleum'!K1203</f>
        <v/>
      </c>
      <c r="D1204">
        <f>'Input EIA Imports Petroleum'!L1203</f>
        <v/>
      </c>
      <c r="E1204">
        <f>VLOOKUP('Input EIA Imports Petroleum'!$E1203,'EIA Petroleum Classification'!$A:$B,2,FALSE)</f>
        <v/>
      </c>
    </row>
    <row r="1205" spans="1:5">
      <c r="A1205">
        <f>YEAR(B1205)</f>
        <v/>
      </c>
      <c r="B1205">
        <f>'Input EIA Imports Petroleum'!A1204</f>
        <v/>
      </c>
      <c r="C1205">
        <f>'Input EIA Imports Petroleum'!K1204</f>
        <v/>
      </c>
      <c r="D1205">
        <f>'Input EIA Imports Petroleum'!L1204</f>
        <v/>
      </c>
      <c r="E1205">
        <f>VLOOKUP('Input EIA Imports Petroleum'!$E1204,'EIA Petroleum Classification'!$A:$B,2,FALSE)</f>
        <v/>
      </c>
    </row>
    <row r="1206" spans="1:5">
      <c r="A1206">
        <f>YEAR(B1206)</f>
        <v/>
      </c>
      <c r="B1206">
        <f>'Input EIA Imports Petroleum'!A1205</f>
        <v/>
      </c>
      <c r="C1206">
        <f>'Input EIA Imports Petroleum'!K1205</f>
        <v/>
      </c>
      <c r="D1206">
        <f>'Input EIA Imports Petroleum'!L1205</f>
        <v/>
      </c>
      <c r="E1206">
        <f>VLOOKUP('Input EIA Imports Petroleum'!$E1205,'EIA Petroleum Classification'!$A:$B,2,FALSE)</f>
        <v/>
      </c>
    </row>
    <row r="1207" spans="1:5">
      <c r="A1207">
        <f>YEAR(B1207)</f>
        <v/>
      </c>
      <c r="B1207">
        <f>'Input EIA Imports Petroleum'!A1206</f>
        <v/>
      </c>
      <c r="C1207">
        <f>'Input EIA Imports Petroleum'!K1206</f>
        <v/>
      </c>
      <c r="D1207">
        <f>'Input EIA Imports Petroleum'!L1206</f>
        <v/>
      </c>
      <c r="E1207">
        <f>VLOOKUP('Input EIA Imports Petroleum'!$E1206,'EIA Petroleum Classification'!$A:$B,2,FALSE)</f>
        <v/>
      </c>
    </row>
    <row r="1208" spans="1:5">
      <c r="A1208">
        <f>YEAR(B1208)</f>
        <v/>
      </c>
      <c r="B1208">
        <f>'Input EIA Imports Petroleum'!A1207</f>
        <v/>
      </c>
      <c r="C1208">
        <f>'Input EIA Imports Petroleum'!K1207</f>
        <v/>
      </c>
      <c r="D1208">
        <f>'Input EIA Imports Petroleum'!L1207</f>
        <v/>
      </c>
      <c r="E1208">
        <f>VLOOKUP('Input EIA Imports Petroleum'!$E1207,'EIA Petroleum Classification'!$A:$B,2,FALSE)</f>
        <v/>
      </c>
    </row>
    <row r="1209" spans="1:5">
      <c r="A1209">
        <f>YEAR(B1209)</f>
        <v/>
      </c>
      <c r="B1209">
        <f>'Input EIA Imports Petroleum'!A1208</f>
        <v/>
      </c>
      <c r="C1209">
        <f>'Input EIA Imports Petroleum'!K1208</f>
        <v/>
      </c>
      <c r="D1209">
        <f>'Input EIA Imports Petroleum'!L1208</f>
        <v/>
      </c>
      <c r="E1209">
        <f>VLOOKUP('Input EIA Imports Petroleum'!$E1208,'EIA Petroleum Classification'!$A:$B,2,FALSE)</f>
        <v/>
      </c>
    </row>
    <row r="1210" spans="1:5">
      <c r="A1210">
        <f>YEAR(B1210)</f>
        <v/>
      </c>
      <c r="B1210">
        <f>'Input EIA Imports Petroleum'!A1209</f>
        <v/>
      </c>
      <c r="C1210">
        <f>'Input EIA Imports Petroleum'!K1209</f>
        <v/>
      </c>
      <c r="D1210">
        <f>'Input EIA Imports Petroleum'!L1209</f>
        <v/>
      </c>
      <c r="E1210">
        <f>VLOOKUP('Input EIA Imports Petroleum'!$E1209,'EIA Petroleum Classification'!$A:$B,2,FALSE)</f>
        <v/>
      </c>
    </row>
    <row r="1211" spans="1:5">
      <c r="A1211">
        <f>YEAR(B1211)</f>
        <v/>
      </c>
      <c r="B1211">
        <f>'Input EIA Imports Petroleum'!A1210</f>
        <v/>
      </c>
      <c r="C1211">
        <f>'Input EIA Imports Petroleum'!K1210</f>
        <v/>
      </c>
      <c r="D1211">
        <f>'Input EIA Imports Petroleum'!L1210</f>
        <v/>
      </c>
      <c r="E1211">
        <f>VLOOKUP('Input EIA Imports Petroleum'!$E1210,'EIA Petroleum Classification'!$A:$B,2,FALSE)</f>
        <v/>
      </c>
    </row>
    <row r="1212" spans="1:5">
      <c r="A1212">
        <f>YEAR(B1212)</f>
        <v/>
      </c>
      <c r="B1212">
        <f>'Input EIA Imports Petroleum'!A1211</f>
        <v/>
      </c>
      <c r="C1212">
        <f>'Input EIA Imports Petroleum'!K1211</f>
        <v/>
      </c>
      <c r="D1212">
        <f>'Input EIA Imports Petroleum'!L1211</f>
        <v/>
      </c>
      <c r="E1212">
        <f>VLOOKUP('Input EIA Imports Petroleum'!$E1211,'EIA Petroleum Classification'!$A:$B,2,FALSE)</f>
        <v/>
      </c>
    </row>
    <row r="1213" spans="1:5">
      <c r="A1213">
        <f>YEAR(B1213)</f>
        <v/>
      </c>
      <c r="B1213">
        <f>'Input EIA Imports Petroleum'!A1212</f>
        <v/>
      </c>
      <c r="C1213">
        <f>'Input EIA Imports Petroleum'!K1212</f>
        <v/>
      </c>
      <c r="D1213">
        <f>'Input EIA Imports Petroleum'!L1212</f>
        <v/>
      </c>
      <c r="E1213">
        <f>VLOOKUP('Input EIA Imports Petroleum'!$E1212,'EIA Petroleum Classification'!$A:$B,2,FALSE)</f>
        <v/>
      </c>
    </row>
    <row r="1214" spans="1:5">
      <c r="A1214">
        <f>YEAR(B1214)</f>
        <v/>
      </c>
      <c r="B1214">
        <f>'Input EIA Imports Petroleum'!A1213</f>
        <v/>
      </c>
      <c r="C1214">
        <f>'Input EIA Imports Petroleum'!K1213</f>
        <v/>
      </c>
      <c r="D1214">
        <f>'Input EIA Imports Petroleum'!L1213</f>
        <v/>
      </c>
      <c r="E1214">
        <f>VLOOKUP('Input EIA Imports Petroleum'!$E1213,'EIA Petroleum Classification'!$A:$B,2,FALSE)</f>
        <v/>
      </c>
    </row>
    <row r="1215" spans="1:5">
      <c r="A1215">
        <f>YEAR(B1215)</f>
        <v/>
      </c>
      <c r="B1215">
        <f>'Input EIA Imports Petroleum'!A1214</f>
        <v/>
      </c>
      <c r="C1215">
        <f>'Input EIA Imports Petroleum'!K1214</f>
        <v/>
      </c>
      <c r="D1215">
        <f>'Input EIA Imports Petroleum'!L1214</f>
        <v/>
      </c>
      <c r="E1215">
        <f>VLOOKUP('Input EIA Imports Petroleum'!$E1214,'EIA Petroleum Classification'!$A:$B,2,FALSE)</f>
        <v/>
      </c>
    </row>
    <row r="1216" spans="1:5">
      <c r="A1216">
        <f>YEAR(B1216)</f>
        <v/>
      </c>
      <c r="B1216">
        <f>'Input EIA Imports Petroleum'!A1215</f>
        <v/>
      </c>
      <c r="C1216">
        <f>'Input EIA Imports Petroleum'!K1215</f>
        <v/>
      </c>
      <c r="D1216">
        <f>'Input EIA Imports Petroleum'!L1215</f>
        <v/>
      </c>
      <c r="E1216">
        <f>VLOOKUP('Input EIA Imports Petroleum'!$E1215,'EIA Petroleum Classification'!$A:$B,2,FALSE)</f>
        <v/>
      </c>
    </row>
    <row r="1217" spans="1:5">
      <c r="A1217">
        <f>YEAR(B1217)</f>
        <v/>
      </c>
      <c r="B1217">
        <f>'Input EIA Imports Petroleum'!A1216</f>
        <v/>
      </c>
      <c r="C1217">
        <f>'Input EIA Imports Petroleum'!K1216</f>
        <v/>
      </c>
      <c r="D1217">
        <f>'Input EIA Imports Petroleum'!L1216</f>
        <v/>
      </c>
      <c r="E1217">
        <f>VLOOKUP('Input EIA Imports Petroleum'!$E1216,'EIA Petroleum Classification'!$A:$B,2,FALSE)</f>
        <v/>
      </c>
    </row>
    <row r="1218" spans="1:5">
      <c r="A1218">
        <f>YEAR(B1218)</f>
        <v/>
      </c>
      <c r="B1218">
        <f>'Input EIA Imports Petroleum'!A1217</f>
        <v/>
      </c>
      <c r="C1218">
        <f>'Input EIA Imports Petroleum'!K1217</f>
        <v/>
      </c>
      <c r="D1218">
        <f>'Input EIA Imports Petroleum'!L1217</f>
        <v/>
      </c>
      <c r="E1218">
        <f>VLOOKUP('Input EIA Imports Petroleum'!$E1217,'EIA Petroleum Classification'!$A:$B,2,FALSE)</f>
        <v/>
      </c>
    </row>
    <row r="1219" spans="1:5">
      <c r="A1219">
        <f>YEAR(B1219)</f>
        <v/>
      </c>
      <c r="B1219">
        <f>'Input EIA Imports Petroleum'!A1218</f>
        <v/>
      </c>
      <c r="C1219">
        <f>'Input EIA Imports Petroleum'!K1218</f>
        <v/>
      </c>
      <c r="D1219">
        <f>'Input EIA Imports Petroleum'!L1218</f>
        <v/>
      </c>
      <c r="E1219">
        <f>VLOOKUP('Input EIA Imports Petroleum'!$E1218,'EIA Petroleum Classification'!$A:$B,2,FALSE)</f>
        <v/>
      </c>
    </row>
    <row r="1220" spans="1:5">
      <c r="A1220">
        <f>YEAR(B1220)</f>
        <v/>
      </c>
      <c r="B1220">
        <f>'Input EIA Imports Petroleum'!A1219</f>
        <v/>
      </c>
      <c r="C1220">
        <f>'Input EIA Imports Petroleum'!K1219</f>
        <v/>
      </c>
      <c r="D1220">
        <f>'Input EIA Imports Petroleum'!L1219</f>
        <v/>
      </c>
      <c r="E1220">
        <f>VLOOKUP('Input EIA Imports Petroleum'!$E1219,'EIA Petroleum Classification'!$A:$B,2,FALSE)</f>
        <v/>
      </c>
    </row>
    <row r="1221" spans="1:5">
      <c r="A1221">
        <f>YEAR(B1221)</f>
        <v/>
      </c>
      <c r="B1221">
        <f>'Input EIA Imports Petroleum'!A1220</f>
        <v/>
      </c>
      <c r="C1221">
        <f>'Input EIA Imports Petroleum'!K1220</f>
        <v/>
      </c>
      <c r="D1221">
        <f>'Input EIA Imports Petroleum'!L1220</f>
        <v/>
      </c>
      <c r="E1221">
        <f>VLOOKUP('Input EIA Imports Petroleum'!$E1220,'EIA Petroleum Classification'!$A:$B,2,FALSE)</f>
        <v/>
      </c>
    </row>
    <row r="1222" spans="1:5">
      <c r="A1222">
        <f>YEAR(B1222)</f>
        <v/>
      </c>
      <c r="B1222">
        <f>'Input EIA Imports Petroleum'!A1221</f>
        <v/>
      </c>
      <c r="C1222">
        <f>'Input EIA Imports Petroleum'!K1221</f>
        <v/>
      </c>
      <c r="D1222">
        <f>'Input EIA Imports Petroleum'!L1221</f>
        <v/>
      </c>
      <c r="E1222">
        <f>VLOOKUP('Input EIA Imports Petroleum'!$E1221,'EIA Petroleum Classification'!$A:$B,2,FALSE)</f>
        <v/>
      </c>
    </row>
    <row r="1223" spans="1:5">
      <c r="A1223">
        <f>YEAR(B1223)</f>
        <v/>
      </c>
      <c r="B1223">
        <f>'Input EIA Imports Petroleum'!A1222</f>
        <v/>
      </c>
      <c r="C1223">
        <f>'Input EIA Imports Petroleum'!K1222</f>
        <v/>
      </c>
      <c r="D1223">
        <f>'Input EIA Imports Petroleum'!L1222</f>
        <v/>
      </c>
      <c r="E1223">
        <f>VLOOKUP('Input EIA Imports Petroleum'!$E1222,'EIA Petroleum Classification'!$A:$B,2,FALSE)</f>
        <v/>
      </c>
    </row>
    <row r="1224" spans="1:5">
      <c r="A1224">
        <f>YEAR(B1224)</f>
        <v/>
      </c>
      <c r="B1224">
        <f>'Input EIA Imports Petroleum'!A1223</f>
        <v/>
      </c>
      <c r="C1224">
        <f>'Input EIA Imports Petroleum'!K1223</f>
        <v/>
      </c>
      <c r="D1224">
        <f>'Input EIA Imports Petroleum'!L1223</f>
        <v/>
      </c>
      <c r="E1224">
        <f>VLOOKUP('Input EIA Imports Petroleum'!$E1223,'EIA Petroleum Classification'!$A:$B,2,FALSE)</f>
        <v/>
      </c>
    </row>
    <row r="1225" spans="1:5">
      <c r="A1225">
        <f>YEAR(B1225)</f>
        <v/>
      </c>
      <c r="B1225">
        <f>'Input EIA Imports Petroleum'!A1224</f>
        <v/>
      </c>
      <c r="C1225">
        <f>'Input EIA Imports Petroleum'!K1224</f>
        <v/>
      </c>
      <c r="D1225">
        <f>'Input EIA Imports Petroleum'!L1224</f>
        <v/>
      </c>
      <c r="E1225">
        <f>VLOOKUP('Input EIA Imports Petroleum'!$E1224,'EIA Petroleum Classification'!$A:$B,2,FALSE)</f>
        <v/>
      </c>
    </row>
    <row r="1226" spans="1:5">
      <c r="A1226">
        <f>YEAR(B1226)</f>
        <v/>
      </c>
      <c r="B1226">
        <f>'Input EIA Imports Petroleum'!A1225</f>
        <v/>
      </c>
      <c r="C1226">
        <f>'Input EIA Imports Petroleum'!K1225</f>
        <v/>
      </c>
      <c r="D1226">
        <f>'Input EIA Imports Petroleum'!L1225</f>
        <v/>
      </c>
      <c r="E1226">
        <f>VLOOKUP('Input EIA Imports Petroleum'!$E1225,'EIA Petroleum Classification'!$A:$B,2,FALSE)</f>
        <v/>
      </c>
    </row>
    <row r="1227" spans="1:5">
      <c r="A1227">
        <f>YEAR(B1227)</f>
        <v/>
      </c>
      <c r="B1227">
        <f>'Input EIA Imports Petroleum'!A1226</f>
        <v/>
      </c>
      <c r="C1227">
        <f>'Input EIA Imports Petroleum'!K1226</f>
        <v/>
      </c>
      <c r="D1227">
        <f>'Input EIA Imports Petroleum'!L1226</f>
        <v/>
      </c>
      <c r="E1227">
        <f>VLOOKUP('Input EIA Imports Petroleum'!$E1226,'EIA Petroleum Classification'!$A:$B,2,FALSE)</f>
        <v/>
      </c>
    </row>
    <row r="1228" spans="1:5">
      <c r="A1228">
        <f>YEAR(B1228)</f>
        <v/>
      </c>
      <c r="B1228">
        <f>'Input EIA Imports Petroleum'!A1227</f>
        <v/>
      </c>
      <c r="C1228">
        <f>'Input EIA Imports Petroleum'!K1227</f>
        <v/>
      </c>
      <c r="D1228">
        <f>'Input EIA Imports Petroleum'!L1227</f>
        <v/>
      </c>
      <c r="E1228">
        <f>VLOOKUP('Input EIA Imports Petroleum'!$E1227,'EIA Petroleum Classification'!$A:$B,2,FALSE)</f>
        <v/>
      </c>
    </row>
    <row r="1229" spans="1:5">
      <c r="A1229">
        <f>YEAR(B1229)</f>
        <v/>
      </c>
      <c r="B1229">
        <f>'Input EIA Imports Petroleum'!A1228</f>
        <v/>
      </c>
      <c r="C1229">
        <f>'Input EIA Imports Petroleum'!K1228</f>
        <v/>
      </c>
      <c r="D1229">
        <f>'Input EIA Imports Petroleum'!L1228</f>
        <v/>
      </c>
      <c r="E1229">
        <f>VLOOKUP('Input EIA Imports Petroleum'!$E1228,'EIA Petroleum Classification'!$A:$B,2,FALSE)</f>
        <v/>
      </c>
    </row>
    <row r="1230" spans="1:5">
      <c r="A1230">
        <f>YEAR(B1230)</f>
        <v/>
      </c>
      <c r="B1230">
        <f>'Input EIA Imports Petroleum'!A1229</f>
        <v/>
      </c>
      <c r="C1230">
        <f>'Input EIA Imports Petroleum'!K1229</f>
        <v/>
      </c>
      <c r="D1230">
        <f>'Input EIA Imports Petroleum'!L1229</f>
        <v/>
      </c>
      <c r="E1230">
        <f>VLOOKUP('Input EIA Imports Petroleum'!$E1229,'EIA Petroleum Classification'!$A:$B,2,FALSE)</f>
        <v/>
      </c>
    </row>
    <row r="1231" spans="1:5">
      <c r="A1231">
        <f>YEAR(B1231)</f>
        <v/>
      </c>
      <c r="B1231">
        <f>'Input EIA Imports Petroleum'!A1230</f>
        <v/>
      </c>
      <c r="C1231">
        <f>'Input EIA Imports Petroleum'!K1230</f>
        <v/>
      </c>
      <c r="D1231">
        <f>'Input EIA Imports Petroleum'!L1230</f>
        <v/>
      </c>
      <c r="E1231">
        <f>VLOOKUP('Input EIA Imports Petroleum'!$E1230,'EIA Petroleum Classification'!$A:$B,2,FALSE)</f>
        <v/>
      </c>
    </row>
    <row r="1232" spans="1:5">
      <c r="A1232">
        <f>YEAR(B1232)</f>
        <v/>
      </c>
      <c r="B1232">
        <f>'Input EIA Imports Petroleum'!A1231</f>
        <v/>
      </c>
      <c r="C1232">
        <f>'Input EIA Imports Petroleum'!K1231</f>
        <v/>
      </c>
      <c r="D1232">
        <f>'Input EIA Imports Petroleum'!L1231</f>
        <v/>
      </c>
      <c r="E1232">
        <f>VLOOKUP('Input EIA Imports Petroleum'!$E1231,'EIA Petroleum Classification'!$A:$B,2,FALSE)</f>
        <v/>
      </c>
    </row>
    <row r="1233" spans="1:5">
      <c r="A1233">
        <f>YEAR(B1233)</f>
        <v/>
      </c>
      <c r="B1233">
        <f>'Input EIA Imports Petroleum'!A1232</f>
        <v/>
      </c>
      <c r="C1233">
        <f>'Input EIA Imports Petroleum'!K1232</f>
        <v/>
      </c>
      <c r="D1233">
        <f>'Input EIA Imports Petroleum'!L1232</f>
        <v/>
      </c>
      <c r="E1233">
        <f>VLOOKUP('Input EIA Imports Petroleum'!$E1232,'EIA Petroleum Classification'!$A:$B,2,FALSE)</f>
        <v/>
      </c>
    </row>
    <row r="1234" spans="1:5">
      <c r="A1234">
        <f>YEAR(B1234)</f>
        <v/>
      </c>
      <c r="B1234">
        <f>'Input EIA Imports Petroleum'!A1233</f>
        <v/>
      </c>
      <c r="C1234">
        <f>'Input EIA Imports Petroleum'!K1233</f>
        <v/>
      </c>
      <c r="D1234">
        <f>'Input EIA Imports Petroleum'!L1233</f>
        <v/>
      </c>
      <c r="E1234">
        <f>VLOOKUP('Input EIA Imports Petroleum'!$E1233,'EIA Petroleum Classification'!$A:$B,2,FALSE)</f>
        <v/>
      </c>
    </row>
    <row r="1235" spans="1:5">
      <c r="A1235">
        <f>YEAR(B1235)</f>
        <v/>
      </c>
      <c r="B1235">
        <f>'Input EIA Imports Petroleum'!A1234</f>
        <v/>
      </c>
      <c r="C1235">
        <f>'Input EIA Imports Petroleum'!K1234</f>
        <v/>
      </c>
      <c r="D1235">
        <f>'Input EIA Imports Petroleum'!L1234</f>
        <v/>
      </c>
      <c r="E1235">
        <f>VLOOKUP('Input EIA Imports Petroleum'!$E1234,'EIA Petroleum Classification'!$A:$B,2,FALSE)</f>
        <v/>
      </c>
    </row>
    <row r="1236" spans="1:5">
      <c r="A1236">
        <f>YEAR(B1236)</f>
        <v/>
      </c>
      <c r="B1236">
        <f>'Input EIA Imports Petroleum'!A1235</f>
        <v/>
      </c>
      <c r="C1236">
        <f>'Input EIA Imports Petroleum'!K1235</f>
        <v/>
      </c>
      <c r="D1236">
        <f>'Input EIA Imports Petroleum'!L1235</f>
        <v/>
      </c>
      <c r="E1236">
        <f>VLOOKUP('Input EIA Imports Petroleum'!$E1235,'EIA Petroleum Classification'!$A:$B,2,FALSE)</f>
        <v/>
      </c>
    </row>
    <row r="1237" spans="1:5">
      <c r="A1237">
        <f>YEAR(B1237)</f>
        <v/>
      </c>
      <c r="B1237">
        <f>'Input EIA Imports Petroleum'!A1236</f>
        <v/>
      </c>
      <c r="C1237">
        <f>'Input EIA Imports Petroleum'!K1236</f>
        <v/>
      </c>
      <c r="D1237">
        <f>'Input EIA Imports Petroleum'!L1236</f>
        <v/>
      </c>
      <c r="E1237">
        <f>VLOOKUP('Input EIA Imports Petroleum'!$E1236,'EIA Petroleum Classification'!$A:$B,2,FALSE)</f>
        <v/>
      </c>
    </row>
    <row r="1238" spans="1:5">
      <c r="A1238">
        <f>YEAR(B1238)</f>
        <v/>
      </c>
      <c r="B1238">
        <f>'Input EIA Imports Petroleum'!A1237</f>
        <v/>
      </c>
      <c r="C1238">
        <f>'Input EIA Imports Petroleum'!K1237</f>
        <v/>
      </c>
      <c r="D1238">
        <f>'Input EIA Imports Petroleum'!L1237</f>
        <v/>
      </c>
      <c r="E1238">
        <f>VLOOKUP('Input EIA Imports Petroleum'!$E1237,'EIA Petroleum Classification'!$A:$B,2,FALSE)</f>
        <v/>
      </c>
    </row>
    <row r="1239" spans="1:5">
      <c r="A1239">
        <f>YEAR(B1239)</f>
        <v/>
      </c>
      <c r="B1239">
        <f>'Input EIA Imports Petroleum'!A1238</f>
        <v/>
      </c>
      <c r="C1239">
        <f>'Input EIA Imports Petroleum'!K1238</f>
        <v/>
      </c>
      <c r="D1239">
        <f>'Input EIA Imports Petroleum'!L1238</f>
        <v/>
      </c>
      <c r="E1239">
        <f>VLOOKUP('Input EIA Imports Petroleum'!$E1238,'EIA Petroleum Classification'!$A:$B,2,FALSE)</f>
        <v/>
      </c>
    </row>
    <row r="1240" spans="1:5">
      <c r="A1240">
        <f>YEAR(B1240)</f>
        <v/>
      </c>
      <c r="B1240">
        <f>'Input EIA Imports Petroleum'!A1239</f>
        <v/>
      </c>
      <c r="C1240">
        <f>'Input EIA Imports Petroleum'!K1239</f>
        <v/>
      </c>
      <c r="D1240">
        <f>'Input EIA Imports Petroleum'!L1239</f>
        <v/>
      </c>
      <c r="E1240">
        <f>VLOOKUP('Input EIA Imports Petroleum'!$E1239,'EIA Petroleum Classification'!$A:$B,2,FALSE)</f>
        <v/>
      </c>
    </row>
    <row r="1241" spans="1:5">
      <c r="A1241">
        <f>YEAR(B1241)</f>
        <v/>
      </c>
      <c r="B1241">
        <f>'Input EIA Imports Petroleum'!A1240</f>
        <v/>
      </c>
      <c r="C1241">
        <f>'Input EIA Imports Petroleum'!K1240</f>
        <v/>
      </c>
      <c r="D1241">
        <f>'Input EIA Imports Petroleum'!L1240</f>
        <v/>
      </c>
      <c r="E1241">
        <f>VLOOKUP('Input EIA Imports Petroleum'!$E1240,'EIA Petroleum Classification'!$A:$B,2,FALSE)</f>
        <v/>
      </c>
    </row>
    <row r="1242" spans="1:5">
      <c r="A1242">
        <f>YEAR(B1242)</f>
        <v/>
      </c>
      <c r="B1242">
        <f>'Input EIA Imports Petroleum'!A1241</f>
        <v/>
      </c>
      <c r="C1242">
        <f>'Input EIA Imports Petroleum'!K1241</f>
        <v/>
      </c>
      <c r="D1242">
        <f>'Input EIA Imports Petroleum'!L1241</f>
        <v/>
      </c>
      <c r="E1242">
        <f>VLOOKUP('Input EIA Imports Petroleum'!$E1241,'EIA Petroleum Classification'!$A:$B,2,FALSE)</f>
        <v/>
      </c>
    </row>
    <row r="1243" spans="1:5">
      <c r="A1243">
        <f>YEAR(B1243)</f>
        <v/>
      </c>
      <c r="B1243">
        <f>'Input EIA Imports Petroleum'!A1242</f>
        <v/>
      </c>
      <c r="C1243">
        <f>'Input EIA Imports Petroleum'!K1242</f>
        <v/>
      </c>
      <c r="D1243">
        <f>'Input EIA Imports Petroleum'!L1242</f>
        <v/>
      </c>
      <c r="E1243">
        <f>VLOOKUP('Input EIA Imports Petroleum'!$E1242,'EIA Petroleum Classification'!$A:$B,2,FALSE)</f>
        <v/>
      </c>
    </row>
    <row r="1244" spans="1:5">
      <c r="A1244">
        <f>YEAR(B1244)</f>
        <v/>
      </c>
      <c r="B1244">
        <f>'Input EIA Imports Petroleum'!A1243</f>
        <v/>
      </c>
      <c r="C1244">
        <f>'Input EIA Imports Petroleum'!K1243</f>
        <v/>
      </c>
      <c r="D1244">
        <f>'Input EIA Imports Petroleum'!L1243</f>
        <v/>
      </c>
      <c r="E1244">
        <f>VLOOKUP('Input EIA Imports Petroleum'!$E1243,'EIA Petroleum Classification'!$A:$B,2,FALSE)</f>
        <v/>
      </c>
    </row>
    <row r="1245" spans="1:5">
      <c r="A1245">
        <f>YEAR(B1245)</f>
        <v/>
      </c>
      <c r="B1245">
        <f>'Input EIA Imports Petroleum'!A1244</f>
        <v/>
      </c>
      <c r="C1245">
        <f>'Input EIA Imports Petroleum'!K1244</f>
        <v/>
      </c>
      <c r="D1245">
        <f>'Input EIA Imports Petroleum'!L1244</f>
        <v/>
      </c>
      <c r="E1245">
        <f>VLOOKUP('Input EIA Imports Petroleum'!$E1244,'EIA Petroleum Classification'!$A:$B,2,FALSE)</f>
        <v/>
      </c>
    </row>
    <row r="1246" spans="1:5">
      <c r="A1246">
        <f>YEAR(B1246)</f>
        <v/>
      </c>
      <c r="B1246">
        <f>'Input EIA Imports Petroleum'!A1245</f>
        <v/>
      </c>
      <c r="C1246">
        <f>'Input EIA Imports Petroleum'!K1245</f>
        <v/>
      </c>
      <c r="D1246">
        <f>'Input EIA Imports Petroleum'!L1245</f>
        <v/>
      </c>
      <c r="E1246">
        <f>VLOOKUP('Input EIA Imports Petroleum'!$E1245,'EIA Petroleum Classification'!$A:$B,2,FALSE)</f>
        <v/>
      </c>
    </row>
    <row r="1247" spans="1:5">
      <c r="A1247">
        <f>YEAR(B1247)</f>
        <v/>
      </c>
      <c r="B1247">
        <f>'Input EIA Imports Petroleum'!A1246</f>
        <v/>
      </c>
      <c r="C1247">
        <f>'Input EIA Imports Petroleum'!K1246</f>
        <v/>
      </c>
      <c r="D1247">
        <f>'Input EIA Imports Petroleum'!L1246</f>
        <v/>
      </c>
      <c r="E1247">
        <f>VLOOKUP('Input EIA Imports Petroleum'!$E1246,'EIA Petroleum Classification'!$A:$B,2,FALSE)</f>
        <v/>
      </c>
    </row>
    <row r="1248" spans="1:5">
      <c r="A1248">
        <f>YEAR(B1248)</f>
        <v/>
      </c>
      <c r="B1248">
        <f>'Input EIA Imports Petroleum'!A1247</f>
        <v/>
      </c>
      <c r="C1248">
        <f>'Input EIA Imports Petroleum'!K1247</f>
        <v/>
      </c>
      <c r="D1248">
        <f>'Input EIA Imports Petroleum'!L1247</f>
        <v/>
      </c>
      <c r="E1248">
        <f>VLOOKUP('Input EIA Imports Petroleum'!$E1247,'EIA Petroleum Classification'!$A:$B,2,FALSE)</f>
        <v/>
      </c>
    </row>
    <row r="1249" spans="1:5">
      <c r="A1249">
        <f>YEAR(B1249)</f>
        <v/>
      </c>
      <c r="B1249">
        <f>'Input EIA Imports Petroleum'!A1248</f>
        <v/>
      </c>
      <c r="C1249">
        <f>'Input EIA Imports Petroleum'!K1248</f>
        <v/>
      </c>
      <c r="D1249">
        <f>'Input EIA Imports Petroleum'!L1248</f>
        <v/>
      </c>
      <c r="E1249">
        <f>VLOOKUP('Input EIA Imports Petroleum'!$E1248,'EIA Petroleum Classification'!$A:$B,2,FALSE)</f>
        <v/>
      </c>
    </row>
    <row r="1250" spans="1:5">
      <c r="A1250">
        <f>YEAR(B1250)</f>
        <v/>
      </c>
      <c r="B1250">
        <f>'Input EIA Imports Petroleum'!A1249</f>
        <v/>
      </c>
      <c r="C1250">
        <f>'Input EIA Imports Petroleum'!K1249</f>
        <v/>
      </c>
      <c r="D1250">
        <f>'Input EIA Imports Petroleum'!L1249</f>
        <v/>
      </c>
      <c r="E1250">
        <f>VLOOKUP('Input EIA Imports Petroleum'!$E1249,'EIA Petroleum Classification'!$A:$B,2,FALSE)</f>
        <v/>
      </c>
    </row>
    <row r="1251" spans="1:5">
      <c r="A1251">
        <f>YEAR(B1251)</f>
        <v/>
      </c>
      <c r="B1251">
        <f>'Input EIA Imports Petroleum'!A1250</f>
        <v/>
      </c>
      <c r="C1251">
        <f>'Input EIA Imports Petroleum'!K1250</f>
        <v/>
      </c>
      <c r="D1251">
        <f>'Input EIA Imports Petroleum'!L1250</f>
        <v/>
      </c>
      <c r="E1251">
        <f>VLOOKUP('Input EIA Imports Petroleum'!$E1250,'EIA Petroleum Classification'!$A:$B,2,FALSE)</f>
        <v/>
      </c>
    </row>
    <row r="1252" spans="1:5">
      <c r="A1252">
        <f>YEAR(B1252)</f>
        <v/>
      </c>
      <c r="B1252">
        <f>'Input EIA Imports Petroleum'!A1251</f>
        <v/>
      </c>
      <c r="C1252">
        <f>'Input EIA Imports Petroleum'!K1251</f>
        <v/>
      </c>
      <c r="D1252">
        <f>'Input EIA Imports Petroleum'!L1251</f>
        <v/>
      </c>
      <c r="E1252">
        <f>VLOOKUP('Input EIA Imports Petroleum'!$E1251,'EIA Petroleum Classification'!$A:$B,2,FALSE)</f>
        <v/>
      </c>
    </row>
    <row r="1253" spans="1:5">
      <c r="A1253">
        <f>YEAR(B1253)</f>
        <v/>
      </c>
      <c r="B1253">
        <f>'Input EIA Imports Petroleum'!A1252</f>
        <v/>
      </c>
      <c r="C1253">
        <f>'Input EIA Imports Petroleum'!K1252</f>
        <v/>
      </c>
      <c r="D1253">
        <f>'Input EIA Imports Petroleum'!L1252</f>
        <v/>
      </c>
      <c r="E1253">
        <f>VLOOKUP('Input EIA Imports Petroleum'!$E1252,'EIA Petroleum Classification'!$A:$B,2,FALSE)</f>
        <v/>
      </c>
    </row>
    <row r="1254" spans="1:5">
      <c r="A1254">
        <f>YEAR(B1254)</f>
        <v/>
      </c>
      <c r="B1254">
        <f>'Input EIA Imports Petroleum'!A1253</f>
        <v/>
      </c>
      <c r="C1254">
        <f>'Input EIA Imports Petroleum'!K1253</f>
        <v/>
      </c>
      <c r="D1254">
        <f>'Input EIA Imports Petroleum'!L1253</f>
        <v/>
      </c>
      <c r="E1254">
        <f>VLOOKUP('Input EIA Imports Petroleum'!$E1253,'EIA Petroleum Classification'!$A:$B,2,FALSE)</f>
        <v/>
      </c>
    </row>
    <row r="1255" spans="1:5">
      <c r="A1255">
        <f>YEAR(B1255)</f>
        <v/>
      </c>
      <c r="B1255">
        <f>'Input EIA Imports Petroleum'!A1254</f>
        <v/>
      </c>
      <c r="C1255">
        <f>'Input EIA Imports Petroleum'!K1254</f>
        <v/>
      </c>
      <c r="D1255">
        <f>'Input EIA Imports Petroleum'!L1254</f>
        <v/>
      </c>
      <c r="E1255">
        <f>VLOOKUP('Input EIA Imports Petroleum'!$E1254,'EIA Petroleum Classification'!$A:$B,2,FALSE)</f>
        <v/>
      </c>
    </row>
    <row r="1256" spans="1:5">
      <c r="A1256">
        <f>YEAR(B1256)</f>
        <v/>
      </c>
      <c r="B1256">
        <f>'Input EIA Imports Petroleum'!A1255</f>
        <v/>
      </c>
      <c r="C1256">
        <f>'Input EIA Imports Petroleum'!K1255</f>
        <v/>
      </c>
      <c r="D1256">
        <f>'Input EIA Imports Petroleum'!L1255</f>
        <v/>
      </c>
      <c r="E1256">
        <f>VLOOKUP('Input EIA Imports Petroleum'!$E1255,'EIA Petroleum Classification'!$A:$B,2,FALSE)</f>
        <v/>
      </c>
    </row>
    <row r="1257" spans="1:5">
      <c r="A1257">
        <f>YEAR(B1257)</f>
        <v/>
      </c>
      <c r="B1257">
        <f>'Input EIA Imports Petroleum'!A1256</f>
        <v/>
      </c>
      <c r="C1257">
        <f>'Input EIA Imports Petroleum'!K1256</f>
        <v/>
      </c>
      <c r="D1257">
        <f>'Input EIA Imports Petroleum'!L1256</f>
        <v/>
      </c>
      <c r="E1257">
        <f>VLOOKUP('Input EIA Imports Petroleum'!$E1256,'EIA Petroleum Classification'!$A:$B,2,FALSE)</f>
        <v/>
      </c>
    </row>
    <row r="1258" spans="1:5">
      <c r="A1258">
        <f>YEAR(B1258)</f>
        <v/>
      </c>
      <c r="B1258">
        <f>'Input EIA Imports Petroleum'!A1257</f>
        <v/>
      </c>
      <c r="C1258">
        <f>'Input EIA Imports Petroleum'!K1257</f>
        <v/>
      </c>
      <c r="D1258">
        <f>'Input EIA Imports Petroleum'!L1257</f>
        <v/>
      </c>
      <c r="E1258">
        <f>VLOOKUP('Input EIA Imports Petroleum'!$E1257,'EIA Petroleum Classification'!$A:$B,2,FALSE)</f>
        <v/>
      </c>
    </row>
    <row r="1259" spans="1:5">
      <c r="A1259">
        <f>YEAR(B1259)</f>
        <v/>
      </c>
      <c r="B1259">
        <f>'Input EIA Imports Petroleum'!A1258</f>
        <v/>
      </c>
      <c r="C1259">
        <f>'Input EIA Imports Petroleum'!K1258</f>
        <v/>
      </c>
      <c r="D1259">
        <f>'Input EIA Imports Petroleum'!L1258</f>
        <v/>
      </c>
      <c r="E1259">
        <f>VLOOKUP('Input EIA Imports Petroleum'!$E1258,'EIA Petroleum Classification'!$A:$B,2,FALSE)</f>
        <v/>
      </c>
    </row>
    <row r="1260" spans="1:5">
      <c r="A1260">
        <f>YEAR(B1260)</f>
        <v/>
      </c>
      <c r="B1260">
        <f>'Input EIA Imports Petroleum'!A1259</f>
        <v/>
      </c>
      <c r="C1260">
        <f>'Input EIA Imports Petroleum'!K1259</f>
        <v/>
      </c>
      <c r="D1260">
        <f>'Input EIA Imports Petroleum'!L1259</f>
        <v/>
      </c>
      <c r="E1260">
        <f>VLOOKUP('Input EIA Imports Petroleum'!$E1259,'EIA Petroleum Classification'!$A:$B,2,FALSE)</f>
        <v/>
      </c>
    </row>
    <row r="1261" spans="1:5">
      <c r="A1261">
        <f>YEAR(B1261)</f>
        <v/>
      </c>
      <c r="B1261">
        <f>'Input EIA Imports Petroleum'!A1260</f>
        <v/>
      </c>
      <c r="C1261">
        <f>'Input EIA Imports Petroleum'!K1260</f>
        <v/>
      </c>
      <c r="D1261">
        <f>'Input EIA Imports Petroleum'!L1260</f>
        <v/>
      </c>
      <c r="E1261">
        <f>VLOOKUP('Input EIA Imports Petroleum'!$E1260,'EIA Petroleum Classification'!$A:$B,2,FALSE)</f>
        <v/>
      </c>
    </row>
    <row r="1262" spans="1:5">
      <c r="A1262">
        <f>YEAR(B1262)</f>
        <v/>
      </c>
      <c r="B1262">
        <f>'Input EIA Imports Petroleum'!A1261</f>
        <v/>
      </c>
      <c r="C1262">
        <f>'Input EIA Imports Petroleum'!K1261</f>
        <v/>
      </c>
      <c r="D1262">
        <f>'Input EIA Imports Petroleum'!L1261</f>
        <v/>
      </c>
      <c r="E1262">
        <f>VLOOKUP('Input EIA Imports Petroleum'!$E1261,'EIA Petroleum Classification'!$A:$B,2,FALSE)</f>
        <v/>
      </c>
    </row>
    <row r="1263" spans="1:5">
      <c r="A1263">
        <f>YEAR(B1263)</f>
        <v/>
      </c>
      <c r="B1263">
        <f>'Input EIA Imports Petroleum'!A1262</f>
        <v/>
      </c>
      <c r="C1263">
        <f>'Input EIA Imports Petroleum'!K1262</f>
        <v/>
      </c>
      <c r="D1263">
        <f>'Input EIA Imports Petroleum'!L1262</f>
        <v/>
      </c>
      <c r="E1263">
        <f>VLOOKUP('Input EIA Imports Petroleum'!$E1262,'EIA Petroleum Classification'!$A:$B,2,FALSE)</f>
        <v/>
      </c>
    </row>
    <row r="1264" spans="1:5">
      <c r="A1264">
        <f>YEAR(B1264)</f>
        <v/>
      </c>
      <c r="B1264">
        <f>'Input EIA Imports Petroleum'!A1263</f>
        <v/>
      </c>
      <c r="C1264">
        <f>'Input EIA Imports Petroleum'!K1263</f>
        <v/>
      </c>
      <c r="D1264">
        <f>'Input EIA Imports Petroleum'!L1263</f>
        <v/>
      </c>
      <c r="E1264">
        <f>VLOOKUP('Input EIA Imports Petroleum'!$E1263,'EIA Petroleum Classification'!$A:$B,2,FALSE)</f>
        <v/>
      </c>
    </row>
    <row r="1265" spans="1:5">
      <c r="A1265">
        <f>YEAR(B1265)</f>
        <v/>
      </c>
      <c r="B1265">
        <f>'Input EIA Imports Petroleum'!A1264</f>
        <v/>
      </c>
      <c r="C1265">
        <f>'Input EIA Imports Petroleum'!K1264</f>
        <v/>
      </c>
      <c r="D1265">
        <f>'Input EIA Imports Petroleum'!L1264</f>
        <v/>
      </c>
      <c r="E1265">
        <f>VLOOKUP('Input EIA Imports Petroleum'!$E1264,'EIA Petroleum Classification'!$A:$B,2,FALSE)</f>
        <v/>
      </c>
    </row>
    <row r="1266" spans="1:5">
      <c r="A1266">
        <f>YEAR(B1266)</f>
        <v/>
      </c>
      <c r="B1266">
        <f>'Input EIA Imports Petroleum'!A1265</f>
        <v/>
      </c>
      <c r="C1266">
        <f>'Input EIA Imports Petroleum'!K1265</f>
        <v/>
      </c>
      <c r="D1266">
        <f>'Input EIA Imports Petroleum'!L1265</f>
        <v/>
      </c>
      <c r="E1266">
        <f>VLOOKUP('Input EIA Imports Petroleum'!$E1265,'EIA Petroleum Classification'!$A:$B,2,FALSE)</f>
        <v/>
      </c>
    </row>
    <row r="1267" spans="1:5">
      <c r="A1267">
        <f>YEAR(B1267)</f>
        <v/>
      </c>
      <c r="B1267">
        <f>'Input EIA Imports Petroleum'!A1266</f>
        <v/>
      </c>
      <c r="C1267">
        <f>'Input EIA Imports Petroleum'!K1266</f>
        <v/>
      </c>
      <c r="D1267">
        <f>'Input EIA Imports Petroleum'!L1266</f>
        <v/>
      </c>
      <c r="E1267">
        <f>VLOOKUP('Input EIA Imports Petroleum'!$E1266,'EIA Petroleum Classification'!$A:$B,2,FALSE)</f>
        <v/>
      </c>
    </row>
    <row r="1268" spans="1:5">
      <c r="A1268">
        <f>YEAR(B1268)</f>
        <v/>
      </c>
      <c r="B1268">
        <f>'Input EIA Imports Petroleum'!A1267</f>
        <v/>
      </c>
      <c r="C1268">
        <f>'Input EIA Imports Petroleum'!K1267</f>
        <v/>
      </c>
      <c r="D1268">
        <f>'Input EIA Imports Petroleum'!L1267</f>
        <v/>
      </c>
      <c r="E1268">
        <f>VLOOKUP('Input EIA Imports Petroleum'!$E1267,'EIA Petroleum Classification'!$A:$B,2,FALSE)</f>
        <v/>
      </c>
    </row>
    <row r="1269" spans="1:5">
      <c r="A1269">
        <f>YEAR(B1269)</f>
        <v/>
      </c>
      <c r="B1269">
        <f>'Input EIA Imports Petroleum'!A1268</f>
        <v/>
      </c>
      <c r="C1269">
        <f>'Input EIA Imports Petroleum'!K1268</f>
        <v/>
      </c>
      <c r="D1269">
        <f>'Input EIA Imports Petroleum'!L1268</f>
        <v/>
      </c>
      <c r="E1269">
        <f>VLOOKUP('Input EIA Imports Petroleum'!$E1268,'EIA Petroleum Classification'!$A:$B,2,FALSE)</f>
        <v/>
      </c>
    </row>
    <row r="1270" spans="1:5">
      <c r="A1270">
        <f>YEAR(B1270)</f>
        <v/>
      </c>
      <c r="B1270">
        <f>'Input EIA Imports Petroleum'!A1269</f>
        <v/>
      </c>
      <c r="C1270">
        <f>'Input EIA Imports Petroleum'!K1269</f>
        <v/>
      </c>
      <c r="D1270">
        <f>'Input EIA Imports Petroleum'!L1269</f>
        <v/>
      </c>
      <c r="E1270">
        <f>VLOOKUP('Input EIA Imports Petroleum'!$E1269,'EIA Petroleum Classification'!$A:$B,2,FALSE)</f>
        <v/>
      </c>
    </row>
    <row r="1271" spans="1:5">
      <c r="A1271">
        <f>YEAR(B1271)</f>
        <v/>
      </c>
      <c r="B1271">
        <f>'Input EIA Imports Petroleum'!A1270</f>
        <v/>
      </c>
      <c r="C1271">
        <f>'Input EIA Imports Petroleum'!K1270</f>
        <v/>
      </c>
      <c r="D1271">
        <f>'Input EIA Imports Petroleum'!L1270</f>
        <v/>
      </c>
      <c r="E1271">
        <f>VLOOKUP('Input EIA Imports Petroleum'!$E1270,'EIA Petroleum Classification'!$A:$B,2,FALSE)</f>
        <v/>
      </c>
    </row>
    <row r="1272" spans="1:5">
      <c r="A1272">
        <f>YEAR(B1272)</f>
        <v/>
      </c>
      <c r="B1272">
        <f>'Input EIA Imports Petroleum'!A1271</f>
        <v/>
      </c>
      <c r="C1272">
        <f>'Input EIA Imports Petroleum'!K1271</f>
        <v/>
      </c>
      <c r="D1272">
        <f>'Input EIA Imports Petroleum'!L1271</f>
        <v/>
      </c>
      <c r="E1272">
        <f>VLOOKUP('Input EIA Imports Petroleum'!$E1271,'EIA Petroleum Classification'!$A:$B,2,FALSE)</f>
        <v/>
      </c>
    </row>
    <row r="1273" spans="1:5">
      <c r="A1273">
        <f>YEAR(B1273)</f>
        <v/>
      </c>
      <c r="B1273">
        <f>'Input EIA Imports Petroleum'!A1272</f>
        <v/>
      </c>
      <c r="C1273">
        <f>'Input EIA Imports Petroleum'!K1272</f>
        <v/>
      </c>
      <c r="D1273">
        <f>'Input EIA Imports Petroleum'!L1272</f>
        <v/>
      </c>
      <c r="E1273">
        <f>VLOOKUP('Input EIA Imports Petroleum'!$E1272,'EIA Petroleum Classification'!$A:$B,2,FALSE)</f>
        <v/>
      </c>
    </row>
    <row r="1274" spans="1:5">
      <c r="A1274">
        <f>YEAR(B1274)</f>
        <v/>
      </c>
      <c r="B1274">
        <f>'Input EIA Imports Petroleum'!A1273</f>
        <v/>
      </c>
      <c r="C1274">
        <f>'Input EIA Imports Petroleum'!K1273</f>
        <v/>
      </c>
      <c r="D1274">
        <f>'Input EIA Imports Petroleum'!L1273</f>
        <v/>
      </c>
      <c r="E1274">
        <f>VLOOKUP('Input EIA Imports Petroleum'!$E1273,'EIA Petroleum Classification'!$A:$B,2,FALSE)</f>
        <v/>
      </c>
    </row>
    <row r="1275" spans="1:5">
      <c r="A1275">
        <f>YEAR(B1275)</f>
        <v/>
      </c>
      <c r="B1275">
        <f>'Input EIA Imports Petroleum'!A1274</f>
        <v/>
      </c>
      <c r="C1275">
        <f>'Input EIA Imports Petroleum'!K1274</f>
        <v/>
      </c>
      <c r="D1275">
        <f>'Input EIA Imports Petroleum'!L1274</f>
        <v/>
      </c>
      <c r="E1275">
        <f>VLOOKUP('Input EIA Imports Petroleum'!$E1274,'EIA Petroleum Classification'!$A:$B,2,FALSE)</f>
        <v/>
      </c>
    </row>
    <row r="1276" spans="1:5">
      <c r="A1276">
        <f>YEAR(B1276)</f>
        <v/>
      </c>
      <c r="B1276">
        <f>'Input EIA Imports Petroleum'!A1275</f>
        <v/>
      </c>
      <c r="C1276">
        <f>'Input EIA Imports Petroleum'!K1275</f>
        <v/>
      </c>
      <c r="D1276">
        <f>'Input EIA Imports Petroleum'!L1275</f>
        <v/>
      </c>
      <c r="E1276">
        <f>VLOOKUP('Input EIA Imports Petroleum'!$E1275,'EIA Petroleum Classification'!$A:$B,2,FALSE)</f>
        <v/>
      </c>
    </row>
    <row r="1277" spans="1:5">
      <c r="A1277">
        <f>YEAR(B1277)</f>
        <v/>
      </c>
      <c r="B1277">
        <f>'Input EIA Imports Petroleum'!A1276</f>
        <v/>
      </c>
      <c r="C1277">
        <f>'Input EIA Imports Petroleum'!K1276</f>
        <v/>
      </c>
      <c r="D1277">
        <f>'Input EIA Imports Petroleum'!L1276</f>
        <v/>
      </c>
      <c r="E1277">
        <f>VLOOKUP('Input EIA Imports Petroleum'!$E1276,'EIA Petroleum Classification'!$A:$B,2,FALSE)</f>
        <v/>
      </c>
    </row>
    <row r="1278" spans="1:5">
      <c r="A1278">
        <f>YEAR(B1278)</f>
        <v/>
      </c>
      <c r="B1278">
        <f>'Input EIA Imports Petroleum'!A1277</f>
        <v/>
      </c>
      <c r="C1278">
        <f>'Input EIA Imports Petroleum'!K1277</f>
        <v/>
      </c>
      <c r="D1278">
        <f>'Input EIA Imports Petroleum'!L1277</f>
        <v/>
      </c>
      <c r="E1278">
        <f>VLOOKUP('Input EIA Imports Petroleum'!$E1277,'EIA Petroleum Classification'!$A:$B,2,FALSE)</f>
        <v/>
      </c>
    </row>
    <row r="1279" spans="1:5">
      <c r="A1279">
        <f>YEAR(B1279)</f>
        <v/>
      </c>
      <c r="B1279">
        <f>'Input EIA Imports Petroleum'!A1278</f>
        <v/>
      </c>
      <c r="C1279">
        <f>'Input EIA Imports Petroleum'!K1278</f>
        <v/>
      </c>
      <c r="D1279">
        <f>'Input EIA Imports Petroleum'!L1278</f>
        <v/>
      </c>
      <c r="E1279">
        <f>VLOOKUP('Input EIA Imports Petroleum'!$E1278,'EIA Petroleum Classification'!$A:$B,2,FALSE)</f>
        <v/>
      </c>
    </row>
    <row r="1280" spans="1:5">
      <c r="A1280">
        <f>YEAR(B1280)</f>
        <v/>
      </c>
      <c r="B1280">
        <f>'Input EIA Imports Petroleum'!A1279</f>
        <v/>
      </c>
      <c r="C1280">
        <f>'Input EIA Imports Petroleum'!K1279</f>
        <v/>
      </c>
      <c r="D1280">
        <f>'Input EIA Imports Petroleum'!L1279</f>
        <v/>
      </c>
      <c r="E1280">
        <f>VLOOKUP('Input EIA Imports Petroleum'!$E1279,'EIA Petroleum Classification'!$A:$B,2,FALSE)</f>
        <v/>
      </c>
    </row>
    <row r="1281" spans="1:5">
      <c r="A1281">
        <f>YEAR(B1281)</f>
        <v/>
      </c>
      <c r="B1281">
        <f>'Input EIA Imports Petroleum'!A1280</f>
        <v/>
      </c>
      <c r="C1281">
        <f>'Input EIA Imports Petroleum'!K1280</f>
        <v/>
      </c>
      <c r="D1281">
        <f>'Input EIA Imports Petroleum'!L1280</f>
        <v/>
      </c>
      <c r="E1281">
        <f>VLOOKUP('Input EIA Imports Petroleum'!$E1280,'EIA Petroleum Classification'!$A:$B,2,FALSE)</f>
        <v/>
      </c>
    </row>
    <row r="1282" spans="1:5">
      <c r="A1282">
        <f>YEAR(B1282)</f>
        <v/>
      </c>
      <c r="B1282">
        <f>'Input EIA Imports Petroleum'!A1281</f>
        <v/>
      </c>
      <c r="C1282">
        <f>'Input EIA Imports Petroleum'!K1281</f>
        <v/>
      </c>
      <c r="D1282">
        <f>'Input EIA Imports Petroleum'!L1281</f>
        <v/>
      </c>
      <c r="E1282">
        <f>VLOOKUP('Input EIA Imports Petroleum'!$E1281,'EIA Petroleum Classification'!$A:$B,2,FALSE)</f>
        <v/>
      </c>
    </row>
    <row r="1283" spans="1:5">
      <c r="A1283">
        <f>YEAR(B1283)</f>
        <v/>
      </c>
      <c r="B1283">
        <f>'Input EIA Imports Petroleum'!A1282</f>
        <v/>
      </c>
      <c r="C1283">
        <f>'Input EIA Imports Petroleum'!K1282</f>
        <v/>
      </c>
      <c r="D1283">
        <f>'Input EIA Imports Petroleum'!L1282</f>
        <v/>
      </c>
      <c r="E1283">
        <f>VLOOKUP('Input EIA Imports Petroleum'!$E1282,'EIA Petroleum Classification'!$A:$B,2,FALSE)</f>
        <v/>
      </c>
    </row>
    <row r="1284" spans="1:5">
      <c r="A1284">
        <f>YEAR(B1284)</f>
        <v/>
      </c>
      <c r="B1284">
        <f>'Input EIA Imports Petroleum'!A1283</f>
        <v/>
      </c>
      <c r="C1284">
        <f>'Input EIA Imports Petroleum'!K1283</f>
        <v/>
      </c>
      <c r="D1284">
        <f>'Input EIA Imports Petroleum'!L1283</f>
        <v/>
      </c>
      <c r="E1284">
        <f>VLOOKUP('Input EIA Imports Petroleum'!$E1283,'EIA Petroleum Classification'!$A:$B,2,FALSE)</f>
        <v/>
      </c>
    </row>
    <row r="1285" spans="1:5">
      <c r="A1285">
        <f>YEAR(B1285)</f>
        <v/>
      </c>
      <c r="B1285">
        <f>'Input EIA Imports Petroleum'!A1284</f>
        <v/>
      </c>
      <c r="C1285">
        <f>'Input EIA Imports Petroleum'!K1284</f>
        <v/>
      </c>
      <c r="D1285">
        <f>'Input EIA Imports Petroleum'!L1284</f>
        <v/>
      </c>
      <c r="E1285">
        <f>VLOOKUP('Input EIA Imports Petroleum'!$E1284,'EIA Petroleum Classification'!$A:$B,2,FALSE)</f>
        <v/>
      </c>
    </row>
    <row r="1286" spans="1:5">
      <c r="A1286">
        <f>YEAR(B1286)</f>
        <v/>
      </c>
      <c r="B1286">
        <f>'Input EIA Imports Petroleum'!A1285</f>
        <v/>
      </c>
      <c r="C1286">
        <f>'Input EIA Imports Petroleum'!K1285</f>
        <v/>
      </c>
      <c r="D1286">
        <f>'Input EIA Imports Petroleum'!L1285</f>
        <v/>
      </c>
      <c r="E1286">
        <f>VLOOKUP('Input EIA Imports Petroleum'!$E1285,'EIA Petroleum Classification'!$A:$B,2,FALSE)</f>
        <v/>
      </c>
    </row>
    <row r="1287" spans="1:5">
      <c r="A1287">
        <f>YEAR(B1287)</f>
        <v/>
      </c>
      <c r="B1287">
        <f>'Input EIA Imports Petroleum'!A1286</f>
        <v/>
      </c>
      <c r="C1287">
        <f>'Input EIA Imports Petroleum'!K1286</f>
        <v/>
      </c>
      <c r="D1287">
        <f>'Input EIA Imports Petroleum'!L1286</f>
        <v/>
      </c>
      <c r="E1287">
        <f>VLOOKUP('Input EIA Imports Petroleum'!$E1286,'EIA Petroleum Classification'!$A:$B,2,FALSE)</f>
        <v/>
      </c>
    </row>
    <row r="1288" spans="1:5">
      <c r="A1288">
        <f>YEAR(B1288)</f>
        <v/>
      </c>
      <c r="B1288">
        <f>'Input EIA Imports Petroleum'!A1287</f>
        <v/>
      </c>
      <c r="C1288">
        <f>'Input EIA Imports Petroleum'!K1287</f>
        <v/>
      </c>
      <c r="D1288">
        <f>'Input EIA Imports Petroleum'!L1287</f>
        <v/>
      </c>
      <c r="E1288">
        <f>VLOOKUP('Input EIA Imports Petroleum'!$E1287,'EIA Petroleum Classification'!$A:$B,2,FALSE)</f>
        <v/>
      </c>
    </row>
    <row r="1289" spans="1:5">
      <c r="A1289">
        <f>YEAR(B1289)</f>
        <v/>
      </c>
      <c r="B1289">
        <f>'Input EIA Imports Petroleum'!A1288</f>
        <v/>
      </c>
      <c r="C1289">
        <f>'Input EIA Imports Petroleum'!K1288</f>
        <v/>
      </c>
      <c r="D1289">
        <f>'Input EIA Imports Petroleum'!L1288</f>
        <v/>
      </c>
      <c r="E1289">
        <f>VLOOKUP('Input EIA Imports Petroleum'!$E1288,'EIA Petroleum Classification'!$A:$B,2,FALSE)</f>
        <v/>
      </c>
    </row>
    <row r="1290" spans="1:5">
      <c r="A1290">
        <f>YEAR(B1290)</f>
        <v/>
      </c>
      <c r="B1290">
        <f>'Input EIA Imports Petroleum'!A1289</f>
        <v/>
      </c>
      <c r="C1290">
        <f>'Input EIA Imports Petroleum'!K1289</f>
        <v/>
      </c>
      <c r="D1290">
        <f>'Input EIA Imports Petroleum'!L1289</f>
        <v/>
      </c>
      <c r="E1290">
        <f>VLOOKUP('Input EIA Imports Petroleum'!$E1289,'EIA Petroleum Classification'!$A:$B,2,FALSE)</f>
        <v/>
      </c>
    </row>
    <row r="1291" spans="1:5">
      <c r="A1291">
        <f>YEAR(B1291)</f>
        <v/>
      </c>
      <c r="B1291">
        <f>'Input EIA Imports Petroleum'!A1290</f>
        <v/>
      </c>
      <c r="C1291">
        <f>'Input EIA Imports Petroleum'!K1290</f>
        <v/>
      </c>
      <c r="D1291">
        <f>'Input EIA Imports Petroleum'!L1290</f>
        <v/>
      </c>
      <c r="E1291">
        <f>VLOOKUP('Input EIA Imports Petroleum'!$E1290,'EIA Petroleum Classification'!$A:$B,2,FALSE)</f>
        <v/>
      </c>
    </row>
    <row r="1292" spans="1:5">
      <c r="A1292">
        <f>YEAR(B1292)</f>
        <v/>
      </c>
      <c r="B1292">
        <f>'Input EIA Imports Petroleum'!A1291</f>
        <v/>
      </c>
      <c r="C1292">
        <f>'Input EIA Imports Petroleum'!K1291</f>
        <v/>
      </c>
      <c r="D1292">
        <f>'Input EIA Imports Petroleum'!L1291</f>
        <v/>
      </c>
      <c r="E1292">
        <f>VLOOKUP('Input EIA Imports Petroleum'!$E1291,'EIA Petroleum Classification'!$A:$B,2,FALSE)</f>
        <v/>
      </c>
    </row>
    <row r="1293" spans="1:5">
      <c r="A1293">
        <f>YEAR(B1293)</f>
        <v/>
      </c>
      <c r="B1293">
        <f>'Input EIA Imports Petroleum'!A1292</f>
        <v/>
      </c>
      <c r="C1293">
        <f>'Input EIA Imports Petroleum'!K1292</f>
        <v/>
      </c>
      <c r="D1293">
        <f>'Input EIA Imports Petroleum'!L1292</f>
        <v/>
      </c>
      <c r="E1293">
        <f>VLOOKUP('Input EIA Imports Petroleum'!$E1292,'EIA Petroleum Classification'!$A:$B,2,FALSE)</f>
        <v/>
      </c>
    </row>
    <row r="1294" spans="1:5">
      <c r="A1294">
        <f>YEAR(B1294)</f>
        <v/>
      </c>
      <c r="B1294">
        <f>'Input EIA Imports Petroleum'!A1293</f>
        <v/>
      </c>
      <c r="C1294">
        <f>'Input EIA Imports Petroleum'!K1293</f>
        <v/>
      </c>
      <c r="D1294">
        <f>'Input EIA Imports Petroleum'!L1293</f>
        <v/>
      </c>
      <c r="E1294">
        <f>VLOOKUP('Input EIA Imports Petroleum'!$E1293,'EIA Petroleum Classification'!$A:$B,2,FALSE)</f>
        <v/>
      </c>
    </row>
    <row r="1295" spans="1:5">
      <c r="A1295">
        <f>YEAR(B1295)</f>
        <v/>
      </c>
      <c r="B1295">
        <f>'Input EIA Imports Petroleum'!A1294</f>
        <v/>
      </c>
      <c r="C1295">
        <f>'Input EIA Imports Petroleum'!K1294</f>
        <v/>
      </c>
      <c r="D1295">
        <f>'Input EIA Imports Petroleum'!L1294</f>
        <v/>
      </c>
      <c r="E1295">
        <f>VLOOKUP('Input EIA Imports Petroleum'!$E1294,'EIA Petroleum Classification'!$A:$B,2,FALSE)</f>
        <v/>
      </c>
    </row>
    <row r="1296" spans="1:5">
      <c r="A1296">
        <f>YEAR(B1296)</f>
        <v/>
      </c>
      <c r="B1296">
        <f>'Input EIA Imports Petroleum'!A1295</f>
        <v/>
      </c>
      <c r="C1296">
        <f>'Input EIA Imports Petroleum'!K1295</f>
        <v/>
      </c>
      <c r="D1296">
        <f>'Input EIA Imports Petroleum'!L1295</f>
        <v/>
      </c>
      <c r="E1296">
        <f>VLOOKUP('Input EIA Imports Petroleum'!$E1295,'EIA Petroleum Classification'!$A:$B,2,FALSE)</f>
        <v/>
      </c>
    </row>
    <row r="1297" spans="1:5">
      <c r="A1297">
        <f>YEAR(B1297)</f>
        <v/>
      </c>
      <c r="B1297">
        <f>'Input EIA Imports Petroleum'!A1296</f>
        <v/>
      </c>
      <c r="C1297">
        <f>'Input EIA Imports Petroleum'!K1296</f>
        <v/>
      </c>
      <c r="D1297">
        <f>'Input EIA Imports Petroleum'!L1296</f>
        <v/>
      </c>
      <c r="E1297">
        <f>VLOOKUP('Input EIA Imports Petroleum'!$E1296,'EIA Petroleum Classification'!$A:$B,2,FALSE)</f>
        <v/>
      </c>
    </row>
    <row r="1298" spans="1:5">
      <c r="A1298">
        <f>YEAR(B1298)</f>
        <v/>
      </c>
      <c r="B1298">
        <f>'Input EIA Imports Petroleum'!A1297</f>
        <v/>
      </c>
      <c r="C1298">
        <f>'Input EIA Imports Petroleum'!K1297</f>
        <v/>
      </c>
      <c r="D1298">
        <f>'Input EIA Imports Petroleum'!L1297</f>
        <v/>
      </c>
      <c r="E1298">
        <f>VLOOKUP('Input EIA Imports Petroleum'!$E1297,'EIA Petroleum Classification'!$A:$B,2,FALSE)</f>
        <v/>
      </c>
    </row>
    <row r="1299" spans="1:5">
      <c r="A1299">
        <f>YEAR(B1299)</f>
        <v/>
      </c>
      <c r="B1299">
        <f>'Input EIA Imports Petroleum'!A1298</f>
        <v/>
      </c>
      <c r="C1299">
        <f>'Input EIA Imports Petroleum'!K1298</f>
        <v/>
      </c>
      <c r="D1299">
        <f>'Input EIA Imports Petroleum'!L1298</f>
        <v/>
      </c>
      <c r="E1299">
        <f>VLOOKUP('Input EIA Imports Petroleum'!$E1298,'EIA Petroleum Classification'!$A:$B,2,FALSE)</f>
        <v/>
      </c>
    </row>
    <row r="1300" spans="1:5">
      <c r="A1300">
        <f>YEAR(B1300)</f>
        <v/>
      </c>
      <c r="B1300">
        <f>'Input EIA Imports Petroleum'!A1299</f>
        <v/>
      </c>
      <c r="C1300">
        <f>'Input EIA Imports Petroleum'!K1299</f>
        <v/>
      </c>
      <c r="D1300">
        <f>'Input EIA Imports Petroleum'!L1299</f>
        <v/>
      </c>
      <c r="E1300">
        <f>VLOOKUP('Input EIA Imports Petroleum'!$E1299,'EIA Petroleum Classification'!$A:$B,2,FALSE)</f>
        <v/>
      </c>
    </row>
    <row r="1301" spans="1:5">
      <c r="A1301">
        <f>YEAR(B1301)</f>
        <v/>
      </c>
      <c r="B1301">
        <f>'Input EIA Imports Petroleum'!A1300</f>
        <v/>
      </c>
      <c r="C1301">
        <f>'Input EIA Imports Petroleum'!K1300</f>
        <v/>
      </c>
      <c r="D1301">
        <f>'Input EIA Imports Petroleum'!L1300</f>
        <v/>
      </c>
      <c r="E1301">
        <f>VLOOKUP('Input EIA Imports Petroleum'!$E1300,'EIA Petroleum Classification'!$A:$B,2,FALSE)</f>
        <v/>
      </c>
    </row>
    <row r="1302" spans="1:5">
      <c r="A1302">
        <f>YEAR(B1302)</f>
        <v/>
      </c>
      <c r="B1302">
        <f>'Input EIA Imports Petroleum'!A1301</f>
        <v/>
      </c>
      <c r="C1302">
        <f>'Input EIA Imports Petroleum'!K1301</f>
        <v/>
      </c>
      <c r="D1302">
        <f>'Input EIA Imports Petroleum'!L1301</f>
        <v/>
      </c>
      <c r="E1302">
        <f>VLOOKUP('Input EIA Imports Petroleum'!$E1301,'EIA Petroleum Classification'!$A:$B,2,FALSE)</f>
        <v/>
      </c>
    </row>
    <row r="1303" spans="1:5">
      <c r="A1303">
        <f>YEAR(B1303)</f>
        <v/>
      </c>
      <c r="B1303">
        <f>'Input EIA Imports Petroleum'!A1302</f>
        <v/>
      </c>
      <c r="C1303">
        <f>'Input EIA Imports Petroleum'!K1302</f>
        <v/>
      </c>
      <c r="D1303">
        <f>'Input EIA Imports Petroleum'!L1302</f>
        <v/>
      </c>
      <c r="E1303">
        <f>VLOOKUP('Input EIA Imports Petroleum'!$E1302,'EIA Petroleum Classification'!$A:$B,2,FALSE)</f>
        <v/>
      </c>
    </row>
    <row r="1304" spans="1:5">
      <c r="A1304">
        <f>YEAR(B1304)</f>
        <v/>
      </c>
      <c r="B1304">
        <f>'Input EIA Imports Petroleum'!A1303</f>
        <v/>
      </c>
      <c r="C1304">
        <f>'Input EIA Imports Petroleum'!K1303</f>
        <v/>
      </c>
      <c r="D1304">
        <f>'Input EIA Imports Petroleum'!L1303</f>
        <v/>
      </c>
      <c r="E1304">
        <f>VLOOKUP('Input EIA Imports Petroleum'!$E1303,'EIA Petroleum Classification'!$A:$B,2,FALSE)</f>
        <v/>
      </c>
    </row>
    <row r="1305" spans="1:5">
      <c r="A1305">
        <f>YEAR(B1305)</f>
        <v/>
      </c>
      <c r="B1305">
        <f>'Input EIA Imports Petroleum'!A1304</f>
        <v/>
      </c>
      <c r="C1305">
        <f>'Input EIA Imports Petroleum'!K1304</f>
        <v/>
      </c>
      <c r="D1305">
        <f>'Input EIA Imports Petroleum'!L1304</f>
        <v/>
      </c>
      <c r="E1305">
        <f>VLOOKUP('Input EIA Imports Petroleum'!$E1304,'EIA Petroleum Classification'!$A:$B,2,FALSE)</f>
        <v/>
      </c>
    </row>
    <row r="1306" spans="1:5">
      <c r="A1306">
        <f>YEAR(B1306)</f>
        <v/>
      </c>
      <c r="B1306">
        <f>'Input EIA Imports Petroleum'!A1305</f>
        <v/>
      </c>
      <c r="C1306">
        <f>'Input EIA Imports Petroleum'!K1305</f>
        <v/>
      </c>
      <c r="D1306">
        <f>'Input EIA Imports Petroleum'!L1305</f>
        <v/>
      </c>
      <c r="E1306">
        <f>VLOOKUP('Input EIA Imports Petroleum'!$E1305,'EIA Petroleum Classification'!$A:$B,2,FALSE)</f>
        <v/>
      </c>
    </row>
    <row r="1307" spans="1:5">
      <c r="A1307">
        <f>YEAR(B1307)</f>
        <v/>
      </c>
      <c r="B1307">
        <f>'Input EIA Imports Petroleum'!A1306</f>
        <v/>
      </c>
      <c r="C1307">
        <f>'Input EIA Imports Petroleum'!K1306</f>
        <v/>
      </c>
      <c r="D1307">
        <f>'Input EIA Imports Petroleum'!L1306</f>
        <v/>
      </c>
      <c r="E1307">
        <f>VLOOKUP('Input EIA Imports Petroleum'!$E1306,'EIA Petroleum Classification'!$A:$B,2,FALSE)</f>
        <v/>
      </c>
    </row>
    <row r="1308" spans="1:5">
      <c r="A1308">
        <f>YEAR(B1308)</f>
        <v/>
      </c>
      <c r="B1308">
        <f>'Input EIA Imports Petroleum'!A1307</f>
        <v/>
      </c>
      <c r="C1308">
        <f>'Input EIA Imports Petroleum'!K1307</f>
        <v/>
      </c>
      <c r="D1308">
        <f>'Input EIA Imports Petroleum'!L1307</f>
        <v/>
      </c>
      <c r="E1308">
        <f>VLOOKUP('Input EIA Imports Petroleum'!$E1307,'EIA Petroleum Classification'!$A:$B,2,FALSE)</f>
        <v/>
      </c>
    </row>
    <row r="1309" spans="1:5">
      <c r="A1309">
        <f>YEAR(B1309)</f>
        <v/>
      </c>
      <c r="B1309">
        <f>'Input EIA Imports Petroleum'!A1308</f>
        <v/>
      </c>
      <c r="C1309">
        <f>'Input EIA Imports Petroleum'!K1308</f>
        <v/>
      </c>
      <c r="D1309">
        <f>'Input EIA Imports Petroleum'!L1308</f>
        <v/>
      </c>
      <c r="E1309">
        <f>VLOOKUP('Input EIA Imports Petroleum'!$E1308,'EIA Petroleum Classification'!$A:$B,2,FALSE)</f>
        <v/>
      </c>
    </row>
    <row r="1310" spans="1:5">
      <c r="A1310">
        <f>YEAR(B1310)</f>
        <v/>
      </c>
      <c r="B1310">
        <f>'Input EIA Imports Petroleum'!A1309</f>
        <v/>
      </c>
      <c r="C1310">
        <f>'Input EIA Imports Petroleum'!K1309</f>
        <v/>
      </c>
      <c r="D1310">
        <f>'Input EIA Imports Petroleum'!L1309</f>
        <v/>
      </c>
      <c r="E1310">
        <f>VLOOKUP('Input EIA Imports Petroleum'!$E1309,'EIA Petroleum Classification'!$A:$B,2,FALSE)</f>
        <v/>
      </c>
    </row>
    <row r="1311" spans="1:5">
      <c r="A1311">
        <f>YEAR(B1311)</f>
        <v/>
      </c>
      <c r="B1311">
        <f>'Input EIA Imports Petroleum'!A1310</f>
        <v/>
      </c>
      <c r="C1311">
        <f>'Input EIA Imports Petroleum'!K1310</f>
        <v/>
      </c>
      <c r="D1311">
        <f>'Input EIA Imports Petroleum'!L1310</f>
        <v/>
      </c>
      <c r="E1311">
        <f>VLOOKUP('Input EIA Imports Petroleum'!$E1310,'EIA Petroleum Classification'!$A:$B,2,FALSE)</f>
        <v/>
      </c>
    </row>
    <row r="1312" spans="1:5">
      <c r="A1312">
        <f>YEAR(B1312)</f>
        <v/>
      </c>
      <c r="B1312">
        <f>'Input EIA Imports Petroleum'!A1311</f>
        <v/>
      </c>
      <c r="C1312">
        <f>'Input EIA Imports Petroleum'!K1311</f>
        <v/>
      </c>
      <c r="D1312">
        <f>'Input EIA Imports Petroleum'!L1311</f>
        <v/>
      </c>
      <c r="E1312">
        <f>VLOOKUP('Input EIA Imports Petroleum'!$E1311,'EIA Petroleum Classification'!$A:$B,2,FALSE)</f>
        <v/>
      </c>
    </row>
    <row r="1313" spans="1:5">
      <c r="A1313">
        <f>YEAR(B1313)</f>
        <v/>
      </c>
      <c r="B1313">
        <f>'Input EIA Imports Petroleum'!A1312</f>
        <v/>
      </c>
      <c r="C1313">
        <f>'Input EIA Imports Petroleum'!K1312</f>
        <v/>
      </c>
      <c r="D1313">
        <f>'Input EIA Imports Petroleum'!L1312</f>
        <v/>
      </c>
      <c r="E1313">
        <f>VLOOKUP('Input EIA Imports Petroleum'!$E1312,'EIA Petroleum Classification'!$A:$B,2,FALSE)</f>
        <v/>
      </c>
    </row>
    <row r="1314" spans="1:5">
      <c r="A1314">
        <f>YEAR(B1314)</f>
        <v/>
      </c>
      <c r="B1314">
        <f>'Input EIA Imports Petroleum'!A1313</f>
        <v/>
      </c>
      <c r="C1314">
        <f>'Input EIA Imports Petroleum'!K1313</f>
        <v/>
      </c>
      <c r="D1314">
        <f>'Input EIA Imports Petroleum'!L1313</f>
        <v/>
      </c>
      <c r="E1314">
        <f>VLOOKUP('Input EIA Imports Petroleum'!$E1313,'EIA Petroleum Classification'!$A:$B,2,FALSE)</f>
        <v/>
      </c>
    </row>
    <row r="1315" spans="1:5">
      <c r="A1315">
        <f>YEAR(B1315)</f>
        <v/>
      </c>
      <c r="B1315">
        <f>'Input EIA Imports Petroleum'!A1314</f>
        <v/>
      </c>
      <c r="C1315">
        <f>'Input EIA Imports Petroleum'!K1314</f>
        <v/>
      </c>
      <c r="D1315">
        <f>'Input EIA Imports Petroleum'!L1314</f>
        <v/>
      </c>
      <c r="E1315">
        <f>VLOOKUP('Input EIA Imports Petroleum'!$E1314,'EIA Petroleum Classification'!$A:$B,2,FALSE)</f>
        <v/>
      </c>
    </row>
    <row r="1316" spans="1:5">
      <c r="A1316">
        <f>YEAR(B1316)</f>
        <v/>
      </c>
      <c r="B1316">
        <f>'Input EIA Imports Petroleum'!A1315</f>
        <v/>
      </c>
      <c r="C1316">
        <f>'Input EIA Imports Petroleum'!K1315</f>
        <v/>
      </c>
      <c r="D1316">
        <f>'Input EIA Imports Petroleum'!L1315</f>
        <v/>
      </c>
      <c r="E1316">
        <f>VLOOKUP('Input EIA Imports Petroleum'!$E1315,'EIA Petroleum Classification'!$A:$B,2,FALSE)</f>
        <v/>
      </c>
    </row>
    <row r="1317" spans="1:5">
      <c r="A1317">
        <f>YEAR(B1317)</f>
        <v/>
      </c>
      <c r="B1317">
        <f>'Input EIA Imports Petroleum'!A1316</f>
        <v/>
      </c>
      <c r="C1317">
        <f>'Input EIA Imports Petroleum'!K1316</f>
        <v/>
      </c>
      <c r="D1317">
        <f>'Input EIA Imports Petroleum'!L1316</f>
        <v/>
      </c>
      <c r="E1317">
        <f>VLOOKUP('Input EIA Imports Petroleum'!$E1316,'EIA Petroleum Classification'!$A:$B,2,FALSE)</f>
        <v/>
      </c>
    </row>
    <row r="1318" spans="1:5">
      <c r="A1318">
        <f>YEAR(B1318)</f>
        <v/>
      </c>
      <c r="B1318">
        <f>'Input EIA Imports Petroleum'!A1317</f>
        <v/>
      </c>
      <c r="C1318">
        <f>'Input EIA Imports Petroleum'!K1317</f>
        <v/>
      </c>
      <c r="D1318">
        <f>'Input EIA Imports Petroleum'!L1317</f>
        <v/>
      </c>
      <c r="E1318">
        <f>VLOOKUP('Input EIA Imports Petroleum'!$E1317,'EIA Petroleum Classification'!$A:$B,2,FALSE)</f>
        <v/>
      </c>
    </row>
    <row r="1319" spans="1:5">
      <c r="A1319">
        <f>YEAR(B1319)</f>
        <v/>
      </c>
      <c r="B1319">
        <f>'Input EIA Imports Petroleum'!A1318</f>
        <v/>
      </c>
      <c r="C1319">
        <f>'Input EIA Imports Petroleum'!K1318</f>
        <v/>
      </c>
      <c r="D1319">
        <f>'Input EIA Imports Petroleum'!L1318</f>
        <v/>
      </c>
      <c r="E1319">
        <f>VLOOKUP('Input EIA Imports Petroleum'!$E1318,'EIA Petroleum Classification'!$A:$B,2,FALSE)</f>
        <v/>
      </c>
    </row>
    <row r="1320" spans="1:5">
      <c r="A1320">
        <f>YEAR(B1320)</f>
        <v/>
      </c>
      <c r="B1320">
        <f>'Input EIA Imports Petroleum'!A1319</f>
        <v/>
      </c>
      <c r="C1320">
        <f>'Input EIA Imports Petroleum'!K1319</f>
        <v/>
      </c>
      <c r="D1320">
        <f>'Input EIA Imports Petroleum'!L1319</f>
        <v/>
      </c>
      <c r="E1320">
        <f>VLOOKUP('Input EIA Imports Petroleum'!$E1319,'EIA Petroleum Classification'!$A:$B,2,FALSE)</f>
        <v/>
      </c>
    </row>
    <row r="1321" spans="1:5">
      <c r="A1321">
        <f>YEAR(B1321)</f>
        <v/>
      </c>
      <c r="B1321">
        <f>'Input EIA Imports Petroleum'!A1320</f>
        <v/>
      </c>
      <c r="C1321">
        <f>'Input EIA Imports Petroleum'!K1320</f>
        <v/>
      </c>
      <c r="D1321">
        <f>'Input EIA Imports Petroleum'!L1320</f>
        <v/>
      </c>
      <c r="E1321">
        <f>VLOOKUP('Input EIA Imports Petroleum'!$E1320,'EIA Petroleum Classification'!$A:$B,2,FALSE)</f>
        <v/>
      </c>
    </row>
    <row r="1322" spans="1:5">
      <c r="A1322">
        <f>YEAR(B1322)</f>
        <v/>
      </c>
      <c r="B1322">
        <f>'Input EIA Imports Petroleum'!A1321</f>
        <v/>
      </c>
      <c r="C1322">
        <f>'Input EIA Imports Petroleum'!K1321</f>
        <v/>
      </c>
      <c r="D1322">
        <f>'Input EIA Imports Petroleum'!L1321</f>
        <v/>
      </c>
      <c r="E1322">
        <f>VLOOKUP('Input EIA Imports Petroleum'!$E1321,'EIA Petroleum Classification'!$A:$B,2,FALSE)</f>
        <v/>
      </c>
    </row>
    <row r="1323" spans="1:5">
      <c r="A1323">
        <f>YEAR(B1323)</f>
        <v/>
      </c>
      <c r="B1323">
        <f>'Input EIA Imports Petroleum'!A1322</f>
        <v/>
      </c>
      <c r="C1323">
        <f>'Input EIA Imports Petroleum'!K1322</f>
        <v/>
      </c>
      <c r="D1323">
        <f>'Input EIA Imports Petroleum'!L1322</f>
        <v/>
      </c>
      <c r="E1323">
        <f>VLOOKUP('Input EIA Imports Petroleum'!$E1322,'EIA Petroleum Classification'!$A:$B,2,FALSE)</f>
        <v/>
      </c>
    </row>
    <row r="1324" spans="1:5">
      <c r="A1324">
        <f>YEAR(B1324)</f>
        <v/>
      </c>
      <c r="B1324">
        <f>'Input EIA Imports Petroleum'!A1323</f>
        <v/>
      </c>
      <c r="C1324">
        <f>'Input EIA Imports Petroleum'!K1323</f>
        <v/>
      </c>
      <c r="D1324">
        <f>'Input EIA Imports Petroleum'!L1323</f>
        <v/>
      </c>
      <c r="E1324">
        <f>VLOOKUP('Input EIA Imports Petroleum'!$E1323,'EIA Petroleum Classification'!$A:$B,2,FALSE)</f>
        <v/>
      </c>
    </row>
    <row r="1325" spans="1:5">
      <c r="A1325">
        <f>YEAR(B1325)</f>
        <v/>
      </c>
      <c r="B1325">
        <f>'Input EIA Imports Petroleum'!A1324</f>
        <v/>
      </c>
      <c r="C1325">
        <f>'Input EIA Imports Petroleum'!K1324</f>
        <v/>
      </c>
      <c r="D1325">
        <f>'Input EIA Imports Petroleum'!L1324</f>
        <v/>
      </c>
      <c r="E1325">
        <f>VLOOKUP('Input EIA Imports Petroleum'!$E1324,'EIA Petroleum Classification'!$A:$B,2,FALSE)</f>
        <v/>
      </c>
    </row>
    <row r="1326" spans="1:5">
      <c r="A1326">
        <f>YEAR(B1326)</f>
        <v/>
      </c>
      <c r="B1326">
        <f>'Input EIA Imports Petroleum'!A1325</f>
        <v/>
      </c>
      <c r="C1326">
        <f>'Input EIA Imports Petroleum'!K1325</f>
        <v/>
      </c>
      <c r="D1326">
        <f>'Input EIA Imports Petroleum'!L1325</f>
        <v/>
      </c>
      <c r="E1326">
        <f>VLOOKUP('Input EIA Imports Petroleum'!$E1325,'EIA Petroleum Classification'!$A:$B,2,FALSE)</f>
        <v/>
      </c>
    </row>
    <row r="1327" spans="1:5">
      <c r="A1327">
        <f>YEAR(B1327)</f>
        <v/>
      </c>
      <c r="B1327">
        <f>'Input EIA Imports Petroleum'!A1326</f>
        <v/>
      </c>
      <c r="C1327">
        <f>'Input EIA Imports Petroleum'!K1326</f>
        <v/>
      </c>
      <c r="D1327">
        <f>'Input EIA Imports Petroleum'!L1326</f>
        <v/>
      </c>
      <c r="E1327">
        <f>VLOOKUP('Input EIA Imports Petroleum'!$E1326,'EIA Petroleum Classification'!$A:$B,2,FALSE)</f>
        <v/>
      </c>
    </row>
    <row r="1328" spans="1:5">
      <c r="A1328">
        <f>YEAR(B1328)</f>
        <v/>
      </c>
      <c r="B1328">
        <f>'Input EIA Imports Petroleum'!A1327</f>
        <v/>
      </c>
      <c r="C1328">
        <f>'Input EIA Imports Petroleum'!K1327</f>
        <v/>
      </c>
      <c r="D1328">
        <f>'Input EIA Imports Petroleum'!L1327</f>
        <v/>
      </c>
      <c r="E1328">
        <f>VLOOKUP('Input EIA Imports Petroleum'!$E1327,'EIA Petroleum Classification'!$A:$B,2,FALSE)</f>
        <v/>
      </c>
    </row>
    <row r="1329" spans="1:5">
      <c r="A1329">
        <f>YEAR(B1329)</f>
        <v/>
      </c>
      <c r="B1329">
        <f>'Input EIA Imports Petroleum'!A1328</f>
        <v/>
      </c>
      <c r="C1329">
        <f>'Input EIA Imports Petroleum'!K1328</f>
        <v/>
      </c>
      <c r="D1329">
        <f>'Input EIA Imports Petroleum'!L1328</f>
        <v/>
      </c>
      <c r="E1329">
        <f>VLOOKUP('Input EIA Imports Petroleum'!$E1328,'EIA Petroleum Classification'!$A:$B,2,FALSE)</f>
        <v/>
      </c>
    </row>
    <row r="1330" spans="1:5">
      <c r="A1330">
        <f>YEAR(B1330)</f>
        <v/>
      </c>
      <c r="B1330">
        <f>'Input EIA Imports Petroleum'!A1329</f>
        <v/>
      </c>
      <c r="C1330">
        <f>'Input EIA Imports Petroleum'!K1329</f>
        <v/>
      </c>
      <c r="D1330">
        <f>'Input EIA Imports Petroleum'!L1329</f>
        <v/>
      </c>
      <c r="E1330">
        <f>VLOOKUP('Input EIA Imports Petroleum'!$E1329,'EIA Petroleum Classification'!$A:$B,2,FALSE)</f>
        <v/>
      </c>
    </row>
    <row r="1331" spans="1:5">
      <c r="A1331">
        <f>YEAR(B1331)</f>
        <v/>
      </c>
      <c r="B1331">
        <f>'Input EIA Imports Petroleum'!A1330</f>
        <v/>
      </c>
      <c r="C1331">
        <f>'Input EIA Imports Petroleum'!K1330</f>
        <v/>
      </c>
      <c r="D1331">
        <f>'Input EIA Imports Petroleum'!L1330</f>
        <v/>
      </c>
      <c r="E1331">
        <f>VLOOKUP('Input EIA Imports Petroleum'!$E1330,'EIA Petroleum Classification'!$A:$B,2,FALSE)</f>
        <v/>
      </c>
    </row>
    <row r="1332" spans="1:5">
      <c r="A1332">
        <f>YEAR(B1332)</f>
        <v/>
      </c>
      <c r="B1332">
        <f>'Input EIA Imports Petroleum'!A1331</f>
        <v/>
      </c>
      <c r="C1332">
        <f>'Input EIA Imports Petroleum'!K1331</f>
        <v/>
      </c>
      <c r="D1332">
        <f>'Input EIA Imports Petroleum'!L1331</f>
        <v/>
      </c>
      <c r="E1332">
        <f>VLOOKUP('Input EIA Imports Petroleum'!$E1331,'EIA Petroleum Classification'!$A:$B,2,FALSE)</f>
        <v/>
      </c>
    </row>
    <row r="1333" spans="1:5">
      <c r="A1333">
        <f>YEAR(B1333)</f>
        <v/>
      </c>
      <c r="B1333">
        <f>'Input EIA Imports Petroleum'!A1332</f>
        <v/>
      </c>
      <c r="C1333">
        <f>'Input EIA Imports Petroleum'!K1332</f>
        <v/>
      </c>
      <c r="D1333">
        <f>'Input EIA Imports Petroleum'!L1332</f>
        <v/>
      </c>
      <c r="E1333">
        <f>VLOOKUP('Input EIA Imports Petroleum'!$E1332,'EIA Petroleum Classification'!$A:$B,2,FALSE)</f>
        <v/>
      </c>
    </row>
    <row r="1334" spans="1:5">
      <c r="A1334">
        <f>YEAR(B1334)</f>
        <v/>
      </c>
      <c r="B1334">
        <f>'Input EIA Imports Petroleum'!A1333</f>
        <v/>
      </c>
      <c r="C1334">
        <f>'Input EIA Imports Petroleum'!K1333</f>
        <v/>
      </c>
      <c r="D1334">
        <f>'Input EIA Imports Petroleum'!L1333</f>
        <v/>
      </c>
      <c r="E1334">
        <f>VLOOKUP('Input EIA Imports Petroleum'!$E1333,'EIA Petroleum Classification'!$A:$B,2,FALSE)</f>
        <v/>
      </c>
    </row>
    <row r="1335" spans="1:5">
      <c r="A1335">
        <f>YEAR(B1335)</f>
        <v/>
      </c>
      <c r="B1335">
        <f>'Input EIA Imports Petroleum'!A1334</f>
        <v/>
      </c>
      <c r="C1335">
        <f>'Input EIA Imports Petroleum'!K1334</f>
        <v/>
      </c>
      <c r="D1335">
        <f>'Input EIA Imports Petroleum'!L1334</f>
        <v/>
      </c>
      <c r="E1335">
        <f>VLOOKUP('Input EIA Imports Petroleum'!$E1334,'EIA Petroleum Classification'!$A:$B,2,FALSE)</f>
        <v/>
      </c>
    </row>
    <row r="1336" spans="1:5">
      <c r="A1336">
        <f>YEAR(B1336)</f>
        <v/>
      </c>
      <c r="B1336">
        <f>'Input EIA Imports Petroleum'!A1335</f>
        <v/>
      </c>
      <c r="C1336">
        <f>'Input EIA Imports Petroleum'!K1335</f>
        <v/>
      </c>
      <c r="D1336">
        <f>'Input EIA Imports Petroleum'!L1335</f>
        <v/>
      </c>
      <c r="E1336">
        <f>VLOOKUP('Input EIA Imports Petroleum'!$E1335,'EIA Petroleum Classification'!$A:$B,2,FALSE)</f>
        <v/>
      </c>
    </row>
    <row r="1337" spans="1:5">
      <c r="A1337">
        <f>YEAR(B1337)</f>
        <v/>
      </c>
      <c r="B1337">
        <f>'Input EIA Imports Petroleum'!A1336</f>
        <v/>
      </c>
      <c r="C1337">
        <f>'Input EIA Imports Petroleum'!K1336</f>
        <v/>
      </c>
      <c r="D1337">
        <f>'Input EIA Imports Petroleum'!L1336</f>
        <v/>
      </c>
      <c r="E1337">
        <f>VLOOKUP('Input EIA Imports Petroleum'!$E1336,'EIA Petroleum Classification'!$A:$B,2,FALSE)</f>
        <v/>
      </c>
    </row>
    <row r="1338" spans="1:5">
      <c r="A1338">
        <f>YEAR(B1338)</f>
        <v/>
      </c>
      <c r="B1338">
        <f>'Input EIA Imports Petroleum'!A1337</f>
        <v/>
      </c>
      <c r="C1338">
        <f>'Input EIA Imports Petroleum'!K1337</f>
        <v/>
      </c>
      <c r="D1338">
        <f>'Input EIA Imports Petroleum'!L1337</f>
        <v/>
      </c>
      <c r="E1338">
        <f>VLOOKUP('Input EIA Imports Petroleum'!$E1337,'EIA Petroleum Classification'!$A:$B,2,FALSE)</f>
        <v/>
      </c>
    </row>
    <row r="1339" spans="1:5">
      <c r="A1339">
        <f>YEAR(B1339)</f>
        <v/>
      </c>
      <c r="B1339">
        <f>'Input EIA Imports Petroleum'!A1338</f>
        <v/>
      </c>
      <c r="C1339">
        <f>'Input EIA Imports Petroleum'!K1338</f>
        <v/>
      </c>
      <c r="D1339">
        <f>'Input EIA Imports Petroleum'!L1338</f>
        <v/>
      </c>
      <c r="E1339">
        <f>VLOOKUP('Input EIA Imports Petroleum'!$E1338,'EIA Petroleum Classification'!$A:$B,2,FALSE)</f>
        <v/>
      </c>
    </row>
    <row r="1340" spans="1:5">
      <c r="A1340">
        <f>YEAR(B1340)</f>
        <v/>
      </c>
      <c r="B1340">
        <f>'Input EIA Imports Petroleum'!A1339</f>
        <v/>
      </c>
      <c r="C1340">
        <f>'Input EIA Imports Petroleum'!K1339</f>
        <v/>
      </c>
      <c r="D1340">
        <f>'Input EIA Imports Petroleum'!L1339</f>
        <v/>
      </c>
      <c r="E1340">
        <f>VLOOKUP('Input EIA Imports Petroleum'!$E1339,'EIA Petroleum Classification'!$A:$B,2,FALSE)</f>
        <v/>
      </c>
    </row>
    <row r="1341" spans="1:5">
      <c r="A1341">
        <f>YEAR(B1341)</f>
        <v/>
      </c>
      <c r="B1341">
        <f>'Input EIA Imports Petroleum'!A1340</f>
        <v/>
      </c>
      <c r="C1341">
        <f>'Input EIA Imports Petroleum'!K1340</f>
        <v/>
      </c>
      <c r="D1341">
        <f>'Input EIA Imports Petroleum'!L1340</f>
        <v/>
      </c>
      <c r="E1341">
        <f>VLOOKUP('Input EIA Imports Petroleum'!$E1340,'EIA Petroleum Classification'!$A:$B,2,FALSE)</f>
        <v/>
      </c>
    </row>
    <row r="1342" spans="1:5">
      <c r="A1342">
        <f>YEAR(B1342)</f>
        <v/>
      </c>
      <c r="B1342">
        <f>'Input EIA Imports Petroleum'!A1341</f>
        <v/>
      </c>
      <c r="C1342">
        <f>'Input EIA Imports Petroleum'!K1341</f>
        <v/>
      </c>
      <c r="D1342">
        <f>'Input EIA Imports Petroleum'!L1341</f>
        <v/>
      </c>
      <c r="E1342">
        <f>VLOOKUP('Input EIA Imports Petroleum'!$E1341,'EIA Petroleum Classification'!$A:$B,2,FALSE)</f>
        <v/>
      </c>
    </row>
    <row r="1343" spans="1:5">
      <c r="A1343">
        <f>YEAR(B1343)</f>
        <v/>
      </c>
      <c r="B1343">
        <f>'Input EIA Imports Petroleum'!A1342</f>
        <v/>
      </c>
      <c r="C1343">
        <f>'Input EIA Imports Petroleum'!K1342</f>
        <v/>
      </c>
      <c r="D1343">
        <f>'Input EIA Imports Petroleum'!L1342</f>
        <v/>
      </c>
      <c r="E1343">
        <f>VLOOKUP('Input EIA Imports Petroleum'!$E1342,'EIA Petroleum Classification'!$A:$B,2,FALSE)</f>
        <v/>
      </c>
    </row>
    <row r="1344" spans="1:5">
      <c r="A1344">
        <f>YEAR(B1344)</f>
        <v/>
      </c>
      <c r="B1344">
        <f>'Input EIA Imports Petroleum'!A1343</f>
        <v/>
      </c>
      <c r="C1344">
        <f>'Input EIA Imports Petroleum'!K1343</f>
        <v/>
      </c>
      <c r="D1344">
        <f>'Input EIA Imports Petroleum'!L1343</f>
        <v/>
      </c>
      <c r="E1344">
        <f>VLOOKUP('Input EIA Imports Petroleum'!$E1343,'EIA Petroleum Classification'!$A:$B,2,FALSE)</f>
        <v/>
      </c>
    </row>
    <row r="1345" spans="1:5">
      <c r="A1345">
        <f>YEAR(B1345)</f>
        <v/>
      </c>
      <c r="B1345">
        <f>'Input EIA Imports Petroleum'!A1344</f>
        <v/>
      </c>
      <c r="C1345">
        <f>'Input EIA Imports Petroleum'!K1344</f>
        <v/>
      </c>
      <c r="D1345">
        <f>'Input EIA Imports Petroleum'!L1344</f>
        <v/>
      </c>
      <c r="E1345">
        <f>VLOOKUP('Input EIA Imports Petroleum'!$E1344,'EIA Petroleum Classification'!$A:$B,2,FALSE)</f>
        <v/>
      </c>
    </row>
    <row r="1346" spans="1:5">
      <c r="A1346">
        <f>YEAR(B1346)</f>
        <v/>
      </c>
      <c r="B1346">
        <f>'Input EIA Imports Petroleum'!A1345</f>
        <v/>
      </c>
      <c r="C1346">
        <f>'Input EIA Imports Petroleum'!K1345</f>
        <v/>
      </c>
      <c r="D1346">
        <f>'Input EIA Imports Petroleum'!L1345</f>
        <v/>
      </c>
      <c r="E1346">
        <f>VLOOKUP('Input EIA Imports Petroleum'!$E1345,'EIA Petroleum Classification'!$A:$B,2,FALSE)</f>
        <v/>
      </c>
    </row>
    <row r="1347" spans="1:5">
      <c r="A1347">
        <f>YEAR(B1347)</f>
        <v/>
      </c>
      <c r="B1347">
        <f>'Input EIA Imports Petroleum'!A1346</f>
        <v/>
      </c>
      <c r="C1347">
        <f>'Input EIA Imports Petroleum'!K1346</f>
        <v/>
      </c>
      <c r="D1347">
        <f>'Input EIA Imports Petroleum'!L1346</f>
        <v/>
      </c>
      <c r="E1347">
        <f>VLOOKUP('Input EIA Imports Petroleum'!$E1346,'EIA Petroleum Classification'!$A:$B,2,FALSE)</f>
        <v/>
      </c>
    </row>
    <row r="1348" spans="1:5">
      <c r="A1348">
        <f>YEAR(B1348)</f>
        <v/>
      </c>
      <c r="B1348">
        <f>'Input EIA Imports Petroleum'!A1347</f>
        <v/>
      </c>
      <c r="C1348">
        <f>'Input EIA Imports Petroleum'!K1347</f>
        <v/>
      </c>
      <c r="D1348">
        <f>'Input EIA Imports Petroleum'!L1347</f>
        <v/>
      </c>
      <c r="E1348">
        <f>VLOOKUP('Input EIA Imports Petroleum'!$E1347,'EIA Petroleum Classification'!$A:$B,2,FALSE)</f>
        <v/>
      </c>
    </row>
    <row r="1349" spans="1:5">
      <c r="A1349">
        <f>YEAR(B1349)</f>
        <v/>
      </c>
      <c r="B1349">
        <f>'Input EIA Imports Petroleum'!A1348</f>
        <v/>
      </c>
      <c r="C1349">
        <f>'Input EIA Imports Petroleum'!K1348</f>
        <v/>
      </c>
      <c r="D1349">
        <f>'Input EIA Imports Petroleum'!L1348</f>
        <v/>
      </c>
      <c r="E1349">
        <f>VLOOKUP('Input EIA Imports Petroleum'!$E1348,'EIA Petroleum Classification'!$A:$B,2,FALSE)</f>
        <v/>
      </c>
    </row>
    <row r="1350" spans="1:5">
      <c r="A1350">
        <f>YEAR(B1350)</f>
        <v/>
      </c>
      <c r="B1350">
        <f>'Input EIA Imports Petroleum'!A1349</f>
        <v/>
      </c>
      <c r="C1350">
        <f>'Input EIA Imports Petroleum'!K1349</f>
        <v/>
      </c>
      <c r="D1350">
        <f>'Input EIA Imports Petroleum'!L1349</f>
        <v/>
      </c>
      <c r="E1350">
        <f>VLOOKUP('Input EIA Imports Petroleum'!$E1349,'EIA Petroleum Classification'!$A:$B,2,FALSE)</f>
        <v/>
      </c>
    </row>
    <row r="1351" spans="1:5">
      <c r="A1351">
        <f>YEAR(B1351)</f>
        <v/>
      </c>
      <c r="B1351">
        <f>'Input EIA Imports Petroleum'!A1350</f>
        <v/>
      </c>
      <c r="C1351">
        <f>'Input EIA Imports Petroleum'!K1350</f>
        <v/>
      </c>
      <c r="D1351">
        <f>'Input EIA Imports Petroleum'!L1350</f>
        <v/>
      </c>
      <c r="E1351">
        <f>VLOOKUP('Input EIA Imports Petroleum'!$E1350,'EIA Petroleum Classification'!$A:$B,2,FALSE)</f>
        <v/>
      </c>
    </row>
    <row r="1352" spans="1:5">
      <c r="A1352">
        <f>YEAR(B1352)</f>
        <v/>
      </c>
      <c r="B1352">
        <f>'Input EIA Imports Petroleum'!A1351</f>
        <v/>
      </c>
      <c r="C1352">
        <f>'Input EIA Imports Petroleum'!K1351</f>
        <v/>
      </c>
      <c r="D1352">
        <f>'Input EIA Imports Petroleum'!L1351</f>
        <v/>
      </c>
      <c r="E1352">
        <f>VLOOKUP('Input EIA Imports Petroleum'!$E1351,'EIA Petroleum Classification'!$A:$B,2,FALSE)</f>
        <v/>
      </c>
    </row>
    <row r="1353" spans="1:5">
      <c r="A1353">
        <f>YEAR(B1353)</f>
        <v/>
      </c>
      <c r="B1353">
        <f>'Input EIA Imports Petroleum'!A1352</f>
        <v/>
      </c>
      <c r="C1353">
        <f>'Input EIA Imports Petroleum'!K1352</f>
        <v/>
      </c>
      <c r="D1353">
        <f>'Input EIA Imports Petroleum'!L1352</f>
        <v/>
      </c>
      <c r="E1353">
        <f>VLOOKUP('Input EIA Imports Petroleum'!$E1352,'EIA Petroleum Classification'!$A:$B,2,FALSE)</f>
        <v/>
      </c>
    </row>
    <row r="1354" spans="1:5">
      <c r="A1354">
        <f>YEAR(B1354)</f>
        <v/>
      </c>
      <c r="B1354">
        <f>'Input EIA Imports Petroleum'!A1353</f>
        <v/>
      </c>
      <c r="C1354">
        <f>'Input EIA Imports Petroleum'!K1353</f>
        <v/>
      </c>
      <c r="D1354">
        <f>'Input EIA Imports Petroleum'!L1353</f>
        <v/>
      </c>
      <c r="E1354">
        <f>VLOOKUP('Input EIA Imports Petroleum'!$E1353,'EIA Petroleum Classification'!$A:$B,2,FALSE)</f>
        <v/>
      </c>
    </row>
    <row r="1355" spans="1:5">
      <c r="A1355">
        <f>YEAR(B1355)</f>
        <v/>
      </c>
      <c r="B1355">
        <f>'Input EIA Imports Petroleum'!A1354</f>
        <v/>
      </c>
      <c r="C1355">
        <f>'Input EIA Imports Petroleum'!K1354</f>
        <v/>
      </c>
      <c r="D1355">
        <f>'Input EIA Imports Petroleum'!L1354</f>
        <v/>
      </c>
      <c r="E1355">
        <f>VLOOKUP('Input EIA Imports Petroleum'!$E1354,'EIA Petroleum Classification'!$A:$B,2,FALSE)</f>
        <v/>
      </c>
    </row>
    <row r="1356" spans="1:5">
      <c r="A1356">
        <f>YEAR(B1356)</f>
        <v/>
      </c>
      <c r="B1356">
        <f>'Input EIA Imports Petroleum'!A1355</f>
        <v/>
      </c>
      <c r="C1356">
        <f>'Input EIA Imports Petroleum'!K1355</f>
        <v/>
      </c>
      <c r="D1356">
        <f>'Input EIA Imports Petroleum'!L1355</f>
        <v/>
      </c>
      <c r="E1356">
        <f>VLOOKUP('Input EIA Imports Petroleum'!$E1355,'EIA Petroleum Classification'!$A:$B,2,FALSE)</f>
        <v/>
      </c>
    </row>
    <row r="1357" spans="1:5">
      <c r="A1357">
        <f>YEAR(B1357)</f>
        <v/>
      </c>
      <c r="B1357">
        <f>'Input EIA Imports Petroleum'!A1356</f>
        <v/>
      </c>
      <c r="C1357">
        <f>'Input EIA Imports Petroleum'!K1356</f>
        <v/>
      </c>
      <c r="D1357">
        <f>'Input EIA Imports Petroleum'!L1356</f>
        <v/>
      </c>
      <c r="E1357">
        <f>VLOOKUP('Input EIA Imports Petroleum'!$E1356,'EIA Petroleum Classification'!$A:$B,2,FALSE)</f>
        <v/>
      </c>
    </row>
    <row r="1358" spans="1:5">
      <c r="A1358">
        <f>YEAR(B1358)</f>
        <v/>
      </c>
      <c r="B1358">
        <f>'Input EIA Imports Petroleum'!A1357</f>
        <v/>
      </c>
      <c r="C1358">
        <f>'Input EIA Imports Petroleum'!K1357</f>
        <v/>
      </c>
      <c r="D1358">
        <f>'Input EIA Imports Petroleum'!L1357</f>
        <v/>
      </c>
      <c r="E1358">
        <f>VLOOKUP('Input EIA Imports Petroleum'!$E1357,'EIA Petroleum Classification'!$A:$B,2,FALSE)</f>
        <v/>
      </c>
    </row>
    <row r="1359" spans="1:5">
      <c r="A1359">
        <f>YEAR(B1359)</f>
        <v/>
      </c>
      <c r="B1359">
        <f>'Input EIA Imports Petroleum'!A1358</f>
        <v/>
      </c>
      <c r="C1359">
        <f>'Input EIA Imports Petroleum'!K1358</f>
        <v/>
      </c>
      <c r="D1359">
        <f>'Input EIA Imports Petroleum'!L1358</f>
        <v/>
      </c>
      <c r="E1359">
        <f>VLOOKUP('Input EIA Imports Petroleum'!$E1358,'EIA Petroleum Classification'!$A:$B,2,FALSE)</f>
        <v/>
      </c>
    </row>
    <row r="1360" spans="1:5">
      <c r="A1360">
        <f>YEAR(B1360)</f>
        <v/>
      </c>
      <c r="B1360">
        <f>'Input EIA Imports Petroleum'!A1359</f>
        <v/>
      </c>
      <c r="C1360">
        <f>'Input EIA Imports Petroleum'!K1359</f>
        <v/>
      </c>
      <c r="D1360">
        <f>'Input EIA Imports Petroleum'!L1359</f>
        <v/>
      </c>
      <c r="E1360">
        <f>VLOOKUP('Input EIA Imports Petroleum'!$E1359,'EIA Petroleum Classification'!$A:$B,2,FALSE)</f>
        <v/>
      </c>
    </row>
    <row r="1361" spans="1:5">
      <c r="A1361">
        <f>YEAR(B1361)</f>
        <v/>
      </c>
      <c r="B1361">
        <f>'Input EIA Imports Petroleum'!A1360</f>
        <v/>
      </c>
      <c r="C1361">
        <f>'Input EIA Imports Petroleum'!K1360</f>
        <v/>
      </c>
      <c r="D1361">
        <f>'Input EIA Imports Petroleum'!L1360</f>
        <v/>
      </c>
      <c r="E1361">
        <f>VLOOKUP('Input EIA Imports Petroleum'!$E1360,'EIA Petroleum Classification'!$A:$B,2,FALSE)</f>
        <v/>
      </c>
    </row>
    <row r="1362" spans="1:5">
      <c r="A1362">
        <f>YEAR(B1362)</f>
        <v/>
      </c>
      <c r="B1362">
        <f>'Input EIA Imports Petroleum'!A1361</f>
        <v/>
      </c>
      <c r="C1362">
        <f>'Input EIA Imports Petroleum'!K1361</f>
        <v/>
      </c>
      <c r="D1362">
        <f>'Input EIA Imports Petroleum'!L1361</f>
        <v/>
      </c>
      <c r="E1362">
        <f>VLOOKUP('Input EIA Imports Petroleum'!$E1361,'EIA Petroleum Classification'!$A:$B,2,FALSE)</f>
        <v/>
      </c>
    </row>
    <row r="1363" spans="1:5">
      <c r="A1363">
        <f>YEAR(B1363)</f>
        <v/>
      </c>
      <c r="B1363">
        <f>'Input EIA Imports Petroleum'!A1362</f>
        <v/>
      </c>
      <c r="C1363">
        <f>'Input EIA Imports Petroleum'!K1362</f>
        <v/>
      </c>
      <c r="D1363">
        <f>'Input EIA Imports Petroleum'!L1362</f>
        <v/>
      </c>
      <c r="E1363">
        <f>VLOOKUP('Input EIA Imports Petroleum'!$E1362,'EIA Petroleum Classification'!$A:$B,2,FALSE)</f>
        <v/>
      </c>
    </row>
    <row r="1364" spans="1:5">
      <c r="A1364">
        <f>YEAR(B1364)</f>
        <v/>
      </c>
      <c r="B1364">
        <f>'Input EIA Imports Petroleum'!A1363</f>
        <v/>
      </c>
      <c r="C1364">
        <f>'Input EIA Imports Petroleum'!K1363</f>
        <v/>
      </c>
      <c r="D1364">
        <f>'Input EIA Imports Petroleum'!L1363</f>
        <v/>
      </c>
      <c r="E1364">
        <f>VLOOKUP('Input EIA Imports Petroleum'!$E1363,'EIA Petroleum Classification'!$A:$B,2,FALSE)</f>
        <v/>
      </c>
    </row>
    <row r="1365" spans="1:5">
      <c r="A1365">
        <f>YEAR(B1365)</f>
        <v/>
      </c>
      <c r="B1365">
        <f>'Input EIA Imports Petroleum'!A1364</f>
        <v/>
      </c>
      <c r="C1365">
        <f>'Input EIA Imports Petroleum'!K1364</f>
        <v/>
      </c>
      <c r="D1365">
        <f>'Input EIA Imports Petroleum'!L1364</f>
        <v/>
      </c>
      <c r="E1365">
        <f>VLOOKUP('Input EIA Imports Petroleum'!$E1364,'EIA Petroleum Classification'!$A:$B,2,FALSE)</f>
        <v/>
      </c>
    </row>
    <row r="1366" spans="1:5">
      <c r="A1366">
        <f>YEAR(B1366)</f>
        <v/>
      </c>
      <c r="B1366">
        <f>'Input EIA Imports Petroleum'!A1365</f>
        <v/>
      </c>
      <c r="C1366">
        <f>'Input EIA Imports Petroleum'!K1365</f>
        <v/>
      </c>
      <c r="D1366">
        <f>'Input EIA Imports Petroleum'!L1365</f>
        <v/>
      </c>
      <c r="E1366">
        <f>VLOOKUP('Input EIA Imports Petroleum'!$E1365,'EIA Petroleum Classification'!$A:$B,2,FALSE)</f>
        <v/>
      </c>
    </row>
    <row r="1367" spans="1:5">
      <c r="A1367">
        <f>YEAR(B1367)</f>
        <v/>
      </c>
      <c r="B1367">
        <f>'Input EIA Imports Petroleum'!A1366</f>
        <v/>
      </c>
      <c r="C1367">
        <f>'Input EIA Imports Petroleum'!K1366</f>
        <v/>
      </c>
      <c r="D1367">
        <f>'Input EIA Imports Petroleum'!L1366</f>
        <v/>
      </c>
      <c r="E1367">
        <f>VLOOKUP('Input EIA Imports Petroleum'!$E1366,'EIA Petroleum Classification'!$A:$B,2,FALSE)</f>
        <v/>
      </c>
    </row>
    <row r="1368" spans="1:5">
      <c r="A1368">
        <f>YEAR(B1368)</f>
        <v/>
      </c>
      <c r="B1368">
        <f>'Input EIA Imports Petroleum'!A1367</f>
        <v/>
      </c>
      <c r="C1368">
        <f>'Input EIA Imports Petroleum'!K1367</f>
        <v/>
      </c>
      <c r="D1368">
        <f>'Input EIA Imports Petroleum'!L1367</f>
        <v/>
      </c>
      <c r="E1368">
        <f>VLOOKUP('Input EIA Imports Petroleum'!$E1367,'EIA Petroleum Classification'!$A:$B,2,FALSE)</f>
        <v/>
      </c>
    </row>
    <row r="1369" spans="1:5">
      <c r="A1369">
        <f>YEAR(B1369)</f>
        <v/>
      </c>
      <c r="B1369">
        <f>'Input EIA Imports Petroleum'!A1368</f>
        <v/>
      </c>
      <c r="C1369">
        <f>'Input EIA Imports Petroleum'!K1368</f>
        <v/>
      </c>
      <c r="D1369">
        <f>'Input EIA Imports Petroleum'!L1368</f>
        <v/>
      </c>
      <c r="E1369">
        <f>VLOOKUP('Input EIA Imports Petroleum'!$E1368,'EIA Petroleum Classification'!$A:$B,2,FALSE)</f>
        <v/>
      </c>
    </row>
    <row r="1370" spans="1:5">
      <c r="A1370">
        <f>YEAR(B1370)</f>
        <v/>
      </c>
      <c r="B1370">
        <f>'Input EIA Imports Petroleum'!A1369</f>
        <v/>
      </c>
      <c r="C1370">
        <f>'Input EIA Imports Petroleum'!K1369</f>
        <v/>
      </c>
      <c r="D1370">
        <f>'Input EIA Imports Petroleum'!L1369</f>
        <v/>
      </c>
      <c r="E1370">
        <f>VLOOKUP('Input EIA Imports Petroleum'!$E1369,'EIA Petroleum Classification'!$A:$B,2,FALSE)</f>
        <v/>
      </c>
    </row>
    <row r="1371" spans="1:5">
      <c r="A1371">
        <f>YEAR(B1371)</f>
        <v/>
      </c>
      <c r="B1371">
        <f>'Input EIA Imports Petroleum'!A1370</f>
        <v/>
      </c>
      <c r="C1371">
        <f>'Input EIA Imports Petroleum'!K1370</f>
        <v/>
      </c>
      <c r="D1371">
        <f>'Input EIA Imports Petroleum'!L1370</f>
        <v/>
      </c>
      <c r="E1371">
        <f>VLOOKUP('Input EIA Imports Petroleum'!$E1370,'EIA Petroleum Classification'!$A:$B,2,FALSE)</f>
        <v/>
      </c>
    </row>
    <row r="1372" spans="1:5">
      <c r="A1372">
        <f>YEAR(B1372)</f>
        <v/>
      </c>
      <c r="B1372">
        <f>'Input EIA Imports Petroleum'!A1371</f>
        <v/>
      </c>
      <c r="C1372">
        <f>'Input EIA Imports Petroleum'!K1371</f>
        <v/>
      </c>
      <c r="D1372">
        <f>'Input EIA Imports Petroleum'!L1371</f>
        <v/>
      </c>
      <c r="E1372">
        <f>VLOOKUP('Input EIA Imports Petroleum'!$E1371,'EIA Petroleum Classification'!$A:$B,2,FALSE)</f>
        <v/>
      </c>
    </row>
    <row r="1373" spans="1:5">
      <c r="A1373">
        <f>YEAR(B1373)</f>
        <v/>
      </c>
      <c r="B1373">
        <f>'Input EIA Imports Petroleum'!A1372</f>
        <v/>
      </c>
      <c r="C1373">
        <f>'Input EIA Imports Petroleum'!K1372</f>
        <v/>
      </c>
      <c r="D1373">
        <f>'Input EIA Imports Petroleum'!L1372</f>
        <v/>
      </c>
      <c r="E1373">
        <f>VLOOKUP('Input EIA Imports Petroleum'!$E1372,'EIA Petroleum Classification'!$A:$B,2,FALSE)</f>
        <v/>
      </c>
    </row>
    <row r="1374" spans="1:5">
      <c r="A1374">
        <f>YEAR(B1374)</f>
        <v/>
      </c>
      <c r="B1374">
        <f>'Input EIA Imports Petroleum'!A1373</f>
        <v/>
      </c>
      <c r="C1374">
        <f>'Input EIA Imports Petroleum'!K1373</f>
        <v/>
      </c>
      <c r="D1374">
        <f>'Input EIA Imports Petroleum'!L1373</f>
        <v/>
      </c>
      <c r="E1374">
        <f>VLOOKUP('Input EIA Imports Petroleum'!$E1373,'EIA Petroleum Classification'!$A:$B,2,FALSE)</f>
        <v/>
      </c>
    </row>
    <row r="1375" spans="1:5">
      <c r="A1375">
        <f>YEAR(B1375)</f>
        <v/>
      </c>
      <c r="B1375">
        <f>'Input EIA Imports Petroleum'!A1374</f>
        <v/>
      </c>
      <c r="C1375">
        <f>'Input EIA Imports Petroleum'!K1374</f>
        <v/>
      </c>
      <c r="D1375">
        <f>'Input EIA Imports Petroleum'!L1374</f>
        <v/>
      </c>
      <c r="E1375">
        <f>VLOOKUP('Input EIA Imports Petroleum'!$E1374,'EIA Petroleum Classification'!$A:$B,2,FALSE)</f>
        <v/>
      </c>
    </row>
    <row r="1376" spans="1:5">
      <c r="A1376">
        <f>YEAR(B1376)</f>
        <v/>
      </c>
      <c r="B1376">
        <f>'Input EIA Imports Petroleum'!A1375</f>
        <v/>
      </c>
      <c r="C1376">
        <f>'Input EIA Imports Petroleum'!K1375</f>
        <v/>
      </c>
      <c r="D1376">
        <f>'Input EIA Imports Petroleum'!L1375</f>
        <v/>
      </c>
      <c r="E1376">
        <f>VLOOKUP('Input EIA Imports Petroleum'!$E1375,'EIA Petroleum Classification'!$A:$B,2,FALSE)</f>
        <v/>
      </c>
    </row>
    <row r="1377" spans="1:5">
      <c r="A1377">
        <f>YEAR(B1377)</f>
        <v/>
      </c>
      <c r="B1377">
        <f>'Input EIA Imports Petroleum'!A1376</f>
        <v/>
      </c>
      <c r="C1377">
        <f>'Input EIA Imports Petroleum'!K1376</f>
        <v/>
      </c>
      <c r="D1377">
        <f>'Input EIA Imports Petroleum'!L1376</f>
        <v/>
      </c>
      <c r="E1377">
        <f>VLOOKUP('Input EIA Imports Petroleum'!$E1376,'EIA Petroleum Classification'!$A:$B,2,FALSE)</f>
        <v/>
      </c>
    </row>
    <row r="1378" spans="1:5">
      <c r="A1378">
        <f>YEAR(B1378)</f>
        <v/>
      </c>
      <c r="B1378">
        <f>'Input EIA Imports Petroleum'!A1377</f>
        <v/>
      </c>
      <c r="C1378">
        <f>'Input EIA Imports Petroleum'!K1377</f>
        <v/>
      </c>
      <c r="D1378">
        <f>'Input EIA Imports Petroleum'!L1377</f>
        <v/>
      </c>
      <c r="E1378">
        <f>VLOOKUP('Input EIA Imports Petroleum'!$E1377,'EIA Petroleum Classification'!$A:$B,2,FALSE)</f>
        <v/>
      </c>
    </row>
    <row r="1379" spans="1:5">
      <c r="A1379">
        <f>YEAR(B1379)</f>
        <v/>
      </c>
      <c r="B1379">
        <f>'Input EIA Imports Petroleum'!A1378</f>
        <v/>
      </c>
      <c r="C1379">
        <f>'Input EIA Imports Petroleum'!K1378</f>
        <v/>
      </c>
      <c r="D1379">
        <f>'Input EIA Imports Petroleum'!L1378</f>
        <v/>
      </c>
      <c r="E1379">
        <f>VLOOKUP('Input EIA Imports Petroleum'!$E1378,'EIA Petroleum Classification'!$A:$B,2,FALSE)</f>
        <v/>
      </c>
    </row>
    <row r="1380" spans="1:5">
      <c r="A1380">
        <f>YEAR(B1380)</f>
        <v/>
      </c>
      <c r="B1380">
        <f>'Input EIA Imports Petroleum'!A1379</f>
        <v/>
      </c>
      <c r="C1380">
        <f>'Input EIA Imports Petroleum'!K1379</f>
        <v/>
      </c>
      <c r="D1380">
        <f>'Input EIA Imports Petroleum'!L1379</f>
        <v/>
      </c>
      <c r="E1380">
        <f>VLOOKUP('Input EIA Imports Petroleum'!$E1379,'EIA Petroleum Classification'!$A:$B,2,FALSE)</f>
        <v/>
      </c>
    </row>
    <row r="1381" spans="1:5">
      <c r="A1381">
        <f>YEAR(B1381)</f>
        <v/>
      </c>
      <c r="B1381">
        <f>'Input EIA Imports Petroleum'!A1380</f>
        <v/>
      </c>
      <c r="C1381">
        <f>'Input EIA Imports Petroleum'!K1380</f>
        <v/>
      </c>
      <c r="D1381">
        <f>'Input EIA Imports Petroleum'!L1380</f>
        <v/>
      </c>
      <c r="E1381">
        <f>VLOOKUP('Input EIA Imports Petroleum'!$E1380,'EIA Petroleum Classification'!$A:$B,2,FALSE)</f>
        <v/>
      </c>
    </row>
    <row r="1382" spans="1:5">
      <c r="A1382">
        <f>YEAR(B1382)</f>
        <v/>
      </c>
      <c r="B1382">
        <f>'Input EIA Imports Petroleum'!A1381</f>
        <v/>
      </c>
      <c r="C1382">
        <f>'Input EIA Imports Petroleum'!K1381</f>
        <v/>
      </c>
      <c r="D1382">
        <f>'Input EIA Imports Petroleum'!L1381</f>
        <v/>
      </c>
      <c r="E1382">
        <f>VLOOKUP('Input EIA Imports Petroleum'!$E1381,'EIA Petroleum Classification'!$A:$B,2,FALSE)</f>
        <v/>
      </c>
    </row>
    <row r="1383" spans="1:5">
      <c r="A1383">
        <f>YEAR(B1383)</f>
        <v/>
      </c>
      <c r="B1383">
        <f>'Input EIA Imports Petroleum'!A1382</f>
        <v/>
      </c>
      <c r="C1383">
        <f>'Input EIA Imports Petroleum'!K1382</f>
        <v/>
      </c>
      <c r="D1383">
        <f>'Input EIA Imports Petroleum'!L1382</f>
        <v/>
      </c>
      <c r="E1383">
        <f>VLOOKUP('Input EIA Imports Petroleum'!$E1382,'EIA Petroleum Classification'!$A:$B,2,FALSE)</f>
        <v/>
      </c>
    </row>
    <row r="1384" spans="1:5">
      <c r="A1384">
        <f>YEAR(B1384)</f>
        <v/>
      </c>
      <c r="B1384">
        <f>'Input EIA Imports Petroleum'!A1383</f>
        <v/>
      </c>
      <c r="C1384">
        <f>'Input EIA Imports Petroleum'!K1383</f>
        <v/>
      </c>
      <c r="D1384">
        <f>'Input EIA Imports Petroleum'!L1383</f>
        <v/>
      </c>
      <c r="E1384">
        <f>VLOOKUP('Input EIA Imports Petroleum'!$E1383,'EIA Petroleum Classification'!$A:$B,2,FALSE)</f>
        <v/>
      </c>
    </row>
    <row r="1385" spans="1:5">
      <c r="A1385">
        <f>YEAR(B1385)</f>
        <v/>
      </c>
      <c r="B1385">
        <f>'Input EIA Imports Petroleum'!A1384</f>
        <v/>
      </c>
      <c r="C1385">
        <f>'Input EIA Imports Petroleum'!K1384</f>
        <v/>
      </c>
      <c r="D1385">
        <f>'Input EIA Imports Petroleum'!L1384</f>
        <v/>
      </c>
      <c r="E1385">
        <f>VLOOKUP('Input EIA Imports Petroleum'!$E1384,'EIA Petroleum Classification'!$A:$B,2,FALSE)</f>
        <v/>
      </c>
    </row>
    <row r="1386" spans="1:5">
      <c r="A1386">
        <f>YEAR(B1386)</f>
        <v/>
      </c>
      <c r="B1386">
        <f>'Input EIA Imports Petroleum'!A1385</f>
        <v/>
      </c>
      <c r="C1386">
        <f>'Input EIA Imports Petroleum'!K1385</f>
        <v/>
      </c>
      <c r="D1386">
        <f>'Input EIA Imports Petroleum'!L1385</f>
        <v/>
      </c>
      <c r="E1386">
        <f>VLOOKUP('Input EIA Imports Petroleum'!$E1385,'EIA Petroleum Classification'!$A:$B,2,FALSE)</f>
        <v/>
      </c>
    </row>
    <row r="1387" spans="1:5">
      <c r="A1387">
        <f>YEAR(B1387)</f>
        <v/>
      </c>
      <c r="B1387">
        <f>'Input EIA Imports Petroleum'!A1386</f>
        <v/>
      </c>
      <c r="C1387">
        <f>'Input EIA Imports Petroleum'!K1386</f>
        <v/>
      </c>
      <c r="D1387">
        <f>'Input EIA Imports Petroleum'!L1386</f>
        <v/>
      </c>
      <c r="E1387">
        <f>VLOOKUP('Input EIA Imports Petroleum'!$E1386,'EIA Petroleum Classification'!$A:$B,2,FALSE)</f>
        <v/>
      </c>
    </row>
    <row r="1388" spans="1:5">
      <c r="A1388">
        <f>YEAR(B1388)</f>
        <v/>
      </c>
      <c r="B1388">
        <f>'Input EIA Imports Petroleum'!A1387</f>
        <v/>
      </c>
      <c r="C1388">
        <f>'Input EIA Imports Petroleum'!K1387</f>
        <v/>
      </c>
      <c r="D1388">
        <f>'Input EIA Imports Petroleum'!L1387</f>
        <v/>
      </c>
      <c r="E1388">
        <f>VLOOKUP('Input EIA Imports Petroleum'!$E1387,'EIA Petroleum Classification'!$A:$B,2,FALSE)</f>
        <v/>
      </c>
    </row>
    <row r="1389" spans="1:5">
      <c r="A1389">
        <f>YEAR(B1389)</f>
        <v/>
      </c>
      <c r="B1389">
        <f>'Input EIA Imports Petroleum'!A1388</f>
        <v/>
      </c>
      <c r="C1389">
        <f>'Input EIA Imports Petroleum'!K1388</f>
        <v/>
      </c>
      <c r="D1389">
        <f>'Input EIA Imports Petroleum'!L1388</f>
        <v/>
      </c>
      <c r="E1389">
        <f>VLOOKUP('Input EIA Imports Petroleum'!$E1388,'EIA Petroleum Classification'!$A:$B,2,FALSE)</f>
        <v/>
      </c>
    </row>
    <row r="1390" spans="1:5">
      <c r="A1390">
        <f>YEAR(B1390)</f>
        <v/>
      </c>
      <c r="B1390">
        <f>'Input EIA Imports Petroleum'!A1389</f>
        <v/>
      </c>
      <c r="C1390">
        <f>'Input EIA Imports Petroleum'!K1389</f>
        <v/>
      </c>
      <c r="D1390">
        <f>'Input EIA Imports Petroleum'!L1389</f>
        <v/>
      </c>
      <c r="E1390">
        <f>VLOOKUP('Input EIA Imports Petroleum'!$E1389,'EIA Petroleum Classification'!$A:$B,2,FALSE)</f>
        <v/>
      </c>
    </row>
    <row r="1391" spans="1:5">
      <c r="A1391">
        <f>YEAR(B1391)</f>
        <v/>
      </c>
      <c r="B1391">
        <f>'Input EIA Imports Petroleum'!A1390</f>
        <v/>
      </c>
      <c r="C1391">
        <f>'Input EIA Imports Petroleum'!K1390</f>
        <v/>
      </c>
      <c r="D1391">
        <f>'Input EIA Imports Petroleum'!L1390</f>
        <v/>
      </c>
      <c r="E1391">
        <f>VLOOKUP('Input EIA Imports Petroleum'!$E1390,'EIA Petroleum Classification'!$A:$B,2,FALSE)</f>
        <v/>
      </c>
    </row>
    <row r="1392" spans="1:5">
      <c r="A1392">
        <f>YEAR(B1392)</f>
        <v/>
      </c>
      <c r="B1392">
        <f>'Input EIA Imports Petroleum'!A1391</f>
        <v/>
      </c>
      <c r="C1392">
        <f>'Input EIA Imports Petroleum'!K1391</f>
        <v/>
      </c>
      <c r="D1392">
        <f>'Input EIA Imports Petroleum'!L1391</f>
        <v/>
      </c>
      <c r="E1392">
        <f>VLOOKUP('Input EIA Imports Petroleum'!$E1391,'EIA Petroleum Classification'!$A:$B,2,FALSE)</f>
        <v/>
      </c>
    </row>
    <row r="1393" spans="1:5">
      <c r="A1393">
        <f>YEAR(B1393)</f>
        <v/>
      </c>
      <c r="B1393">
        <f>'Input EIA Imports Petroleum'!A1392</f>
        <v/>
      </c>
      <c r="C1393">
        <f>'Input EIA Imports Petroleum'!K1392</f>
        <v/>
      </c>
      <c r="D1393">
        <f>'Input EIA Imports Petroleum'!L1392</f>
        <v/>
      </c>
      <c r="E1393">
        <f>VLOOKUP('Input EIA Imports Petroleum'!$E1392,'EIA Petroleum Classification'!$A:$B,2,FALSE)</f>
        <v/>
      </c>
    </row>
    <row r="1394" spans="1:5">
      <c r="A1394">
        <f>YEAR(B1394)</f>
        <v/>
      </c>
      <c r="B1394">
        <f>'Input EIA Imports Petroleum'!A1393</f>
        <v/>
      </c>
      <c r="C1394">
        <f>'Input EIA Imports Petroleum'!K1393</f>
        <v/>
      </c>
      <c r="D1394">
        <f>'Input EIA Imports Petroleum'!L1393</f>
        <v/>
      </c>
      <c r="E1394">
        <f>VLOOKUP('Input EIA Imports Petroleum'!$E1393,'EIA Petroleum Classification'!$A:$B,2,FALSE)</f>
        <v/>
      </c>
    </row>
    <row r="1395" spans="1:5">
      <c r="A1395">
        <f>YEAR(B1395)</f>
        <v/>
      </c>
      <c r="B1395">
        <f>'Input EIA Imports Petroleum'!A1394</f>
        <v/>
      </c>
      <c r="C1395">
        <f>'Input EIA Imports Petroleum'!K1394</f>
        <v/>
      </c>
      <c r="D1395">
        <f>'Input EIA Imports Petroleum'!L1394</f>
        <v/>
      </c>
      <c r="E1395">
        <f>VLOOKUP('Input EIA Imports Petroleum'!$E1394,'EIA Petroleum Classification'!$A:$B,2,FALSE)</f>
        <v/>
      </c>
    </row>
    <row r="1396" spans="1:5">
      <c r="A1396">
        <f>YEAR(B1396)</f>
        <v/>
      </c>
      <c r="B1396">
        <f>'Input EIA Imports Petroleum'!A1395</f>
        <v/>
      </c>
      <c r="C1396">
        <f>'Input EIA Imports Petroleum'!K1395</f>
        <v/>
      </c>
      <c r="D1396">
        <f>'Input EIA Imports Petroleum'!L1395</f>
        <v/>
      </c>
      <c r="E1396">
        <f>VLOOKUP('Input EIA Imports Petroleum'!$E1395,'EIA Petroleum Classification'!$A:$B,2,FALSE)</f>
        <v/>
      </c>
    </row>
    <row r="1397" spans="1:5">
      <c r="A1397">
        <f>YEAR(B1397)</f>
        <v/>
      </c>
      <c r="B1397">
        <f>'Input EIA Imports Petroleum'!A1396</f>
        <v/>
      </c>
      <c r="C1397">
        <f>'Input EIA Imports Petroleum'!K1396</f>
        <v/>
      </c>
      <c r="D1397">
        <f>'Input EIA Imports Petroleum'!L1396</f>
        <v/>
      </c>
      <c r="E1397">
        <f>VLOOKUP('Input EIA Imports Petroleum'!$E1396,'EIA Petroleum Classification'!$A:$B,2,FALSE)</f>
        <v/>
      </c>
    </row>
    <row r="1398" spans="1:5">
      <c r="A1398">
        <f>YEAR(B1398)</f>
        <v/>
      </c>
      <c r="B1398">
        <f>'Input EIA Imports Petroleum'!A1397</f>
        <v/>
      </c>
      <c r="C1398">
        <f>'Input EIA Imports Petroleum'!K1397</f>
        <v/>
      </c>
      <c r="D1398">
        <f>'Input EIA Imports Petroleum'!L1397</f>
        <v/>
      </c>
      <c r="E1398">
        <f>VLOOKUP('Input EIA Imports Petroleum'!$E1397,'EIA Petroleum Classification'!$A:$B,2,FALSE)</f>
        <v/>
      </c>
    </row>
    <row r="1399" spans="1:5">
      <c r="A1399">
        <f>YEAR(B1399)</f>
        <v/>
      </c>
      <c r="B1399">
        <f>'Input EIA Imports Petroleum'!A1398</f>
        <v/>
      </c>
      <c r="C1399">
        <f>'Input EIA Imports Petroleum'!K1398</f>
        <v/>
      </c>
      <c r="D1399">
        <f>'Input EIA Imports Petroleum'!L1398</f>
        <v/>
      </c>
      <c r="E1399">
        <f>VLOOKUP('Input EIA Imports Petroleum'!$E1398,'EIA Petroleum Classification'!$A:$B,2,FALSE)</f>
        <v/>
      </c>
    </row>
    <row r="1400" spans="1:5">
      <c r="A1400">
        <f>YEAR(B1400)</f>
        <v/>
      </c>
      <c r="B1400">
        <f>'Input EIA Imports Petroleum'!A1399</f>
        <v/>
      </c>
      <c r="C1400">
        <f>'Input EIA Imports Petroleum'!K1399</f>
        <v/>
      </c>
      <c r="D1400">
        <f>'Input EIA Imports Petroleum'!L1399</f>
        <v/>
      </c>
      <c r="E1400">
        <f>VLOOKUP('Input EIA Imports Petroleum'!$E1399,'EIA Petroleum Classification'!$A:$B,2,FALSE)</f>
        <v/>
      </c>
    </row>
    <row r="1401" spans="1:5">
      <c r="A1401">
        <f>YEAR(B1401)</f>
        <v/>
      </c>
      <c r="B1401">
        <f>'Input EIA Imports Petroleum'!A1400</f>
        <v/>
      </c>
      <c r="C1401">
        <f>'Input EIA Imports Petroleum'!K1400</f>
        <v/>
      </c>
      <c r="D1401">
        <f>'Input EIA Imports Petroleum'!L1400</f>
        <v/>
      </c>
      <c r="E1401">
        <f>VLOOKUP('Input EIA Imports Petroleum'!$E1400,'EIA Petroleum Classification'!$A:$B,2,FALSE)</f>
        <v/>
      </c>
    </row>
    <row r="1402" spans="1:5">
      <c r="A1402">
        <f>YEAR(B1402)</f>
        <v/>
      </c>
      <c r="B1402">
        <f>'Input EIA Imports Petroleum'!A1401</f>
        <v/>
      </c>
      <c r="C1402">
        <f>'Input EIA Imports Petroleum'!K1401</f>
        <v/>
      </c>
      <c r="D1402">
        <f>'Input EIA Imports Petroleum'!L1401</f>
        <v/>
      </c>
      <c r="E1402">
        <f>VLOOKUP('Input EIA Imports Petroleum'!$E1401,'EIA Petroleum Classification'!$A:$B,2,FALSE)</f>
        <v/>
      </c>
    </row>
    <row r="1403" spans="1:5">
      <c r="A1403">
        <f>YEAR(B1403)</f>
        <v/>
      </c>
      <c r="B1403">
        <f>'Input EIA Imports Petroleum'!A1402</f>
        <v/>
      </c>
      <c r="C1403">
        <f>'Input EIA Imports Petroleum'!K1402</f>
        <v/>
      </c>
      <c r="D1403">
        <f>'Input EIA Imports Petroleum'!L1402</f>
        <v/>
      </c>
      <c r="E1403">
        <f>VLOOKUP('Input EIA Imports Petroleum'!$E1402,'EIA Petroleum Classification'!$A:$B,2,FALSE)</f>
        <v/>
      </c>
    </row>
    <row r="1404" spans="1:5">
      <c r="A1404">
        <f>YEAR(B1404)</f>
        <v/>
      </c>
      <c r="B1404">
        <f>'Input EIA Imports Petroleum'!A1403</f>
        <v/>
      </c>
      <c r="C1404">
        <f>'Input EIA Imports Petroleum'!K1403</f>
        <v/>
      </c>
      <c r="D1404">
        <f>'Input EIA Imports Petroleum'!L1403</f>
        <v/>
      </c>
      <c r="E1404">
        <f>VLOOKUP('Input EIA Imports Petroleum'!$E1403,'EIA Petroleum Classification'!$A:$B,2,FALSE)</f>
        <v/>
      </c>
    </row>
    <row r="1405" spans="1:5">
      <c r="A1405">
        <f>YEAR(B1405)</f>
        <v/>
      </c>
      <c r="B1405">
        <f>'Input EIA Imports Petroleum'!A1404</f>
        <v/>
      </c>
      <c r="C1405">
        <f>'Input EIA Imports Petroleum'!K1404</f>
        <v/>
      </c>
      <c r="D1405">
        <f>'Input EIA Imports Petroleum'!L1404</f>
        <v/>
      </c>
      <c r="E1405">
        <f>VLOOKUP('Input EIA Imports Petroleum'!$E1404,'EIA Petroleum Classification'!$A:$B,2,FALSE)</f>
        <v/>
      </c>
    </row>
    <row r="1406" spans="1:5">
      <c r="A1406">
        <f>YEAR(B1406)</f>
        <v/>
      </c>
      <c r="B1406">
        <f>'Input EIA Imports Petroleum'!A1405</f>
        <v/>
      </c>
      <c r="C1406">
        <f>'Input EIA Imports Petroleum'!K1405</f>
        <v/>
      </c>
      <c r="D1406">
        <f>'Input EIA Imports Petroleum'!L1405</f>
        <v/>
      </c>
      <c r="E1406">
        <f>VLOOKUP('Input EIA Imports Petroleum'!$E1405,'EIA Petroleum Classification'!$A:$B,2,FALSE)</f>
        <v/>
      </c>
    </row>
    <row r="1407" spans="1:5">
      <c r="A1407">
        <f>YEAR(B1407)</f>
        <v/>
      </c>
      <c r="B1407">
        <f>'Input EIA Imports Petroleum'!A1406</f>
        <v/>
      </c>
      <c r="C1407">
        <f>'Input EIA Imports Petroleum'!K1406</f>
        <v/>
      </c>
      <c r="D1407">
        <f>'Input EIA Imports Petroleum'!L1406</f>
        <v/>
      </c>
      <c r="E1407">
        <f>VLOOKUP('Input EIA Imports Petroleum'!$E1406,'EIA Petroleum Classification'!$A:$B,2,FALSE)</f>
        <v/>
      </c>
    </row>
    <row r="1408" spans="1:5">
      <c r="A1408">
        <f>YEAR(B1408)</f>
        <v/>
      </c>
      <c r="B1408">
        <f>'Input EIA Imports Petroleum'!A1407</f>
        <v/>
      </c>
      <c r="C1408">
        <f>'Input EIA Imports Petroleum'!K1407</f>
        <v/>
      </c>
      <c r="D1408">
        <f>'Input EIA Imports Petroleum'!L1407</f>
        <v/>
      </c>
      <c r="E1408">
        <f>VLOOKUP('Input EIA Imports Petroleum'!$E1407,'EIA Petroleum Classification'!$A:$B,2,FALSE)</f>
        <v/>
      </c>
    </row>
    <row r="1409" spans="1:5">
      <c r="A1409">
        <f>YEAR(B1409)</f>
        <v/>
      </c>
      <c r="B1409">
        <f>'Input EIA Imports Petroleum'!A1408</f>
        <v/>
      </c>
      <c r="C1409">
        <f>'Input EIA Imports Petroleum'!K1408</f>
        <v/>
      </c>
      <c r="D1409">
        <f>'Input EIA Imports Petroleum'!L1408</f>
        <v/>
      </c>
      <c r="E1409">
        <f>VLOOKUP('Input EIA Imports Petroleum'!$E1408,'EIA Petroleum Classification'!$A:$B,2,FALSE)</f>
        <v/>
      </c>
    </row>
    <row r="1410" spans="1:5">
      <c r="A1410">
        <f>YEAR(B1410)</f>
        <v/>
      </c>
      <c r="B1410">
        <f>'Input EIA Imports Petroleum'!A1409</f>
        <v/>
      </c>
      <c r="C1410">
        <f>'Input EIA Imports Petroleum'!K1409</f>
        <v/>
      </c>
      <c r="D1410">
        <f>'Input EIA Imports Petroleum'!L1409</f>
        <v/>
      </c>
      <c r="E1410">
        <f>VLOOKUP('Input EIA Imports Petroleum'!$E1409,'EIA Petroleum Classification'!$A:$B,2,FALSE)</f>
        <v/>
      </c>
    </row>
    <row r="1411" spans="1:5">
      <c r="A1411">
        <f>YEAR(B1411)</f>
        <v/>
      </c>
      <c r="B1411">
        <f>'Input EIA Imports Petroleum'!A1410</f>
        <v/>
      </c>
      <c r="C1411">
        <f>'Input EIA Imports Petroleum'!K1410</f>
        <v/>
      </c>
      <c r="D1411">
        <f>'Input EIA Imports Petroleum'!L1410</f>
        <v/>
      </c>
      <c r="E1411">
        <f>VLOOKUP('Input EIA Imports Petroleum'!$E1410,'EIA Petroleum Classification'!$A:$B,2,FALSE)</f>
        <v/>
      </c>
    </row>
    <row r="1412" spans="1:5">
      <c r="A1412">
        <f>YEAR(B1412)</f>
        <v/>
      </c>
      <c r="B1412">
        <f>'Input EIA Imports Petroleum'!A1411</f>
        <v/>
      </c>
      <c r="C1412">
        <f>'Input EIA Imports Petroleum'!K1411</f>
        <v/>
      </c>
      <c r="D1412">
        <f>'Input EIA Imports Petroleum'!L1411</f>
        <v/>
      </c>
      <c r="E1412">
        <f>VLOOKUP('Input EIA Imports Petroleum'!$E1411,'EIA Petroleum Classification'!$A:$B,2,FALSE)</f>
        <v/>
      </c>
    </row>
    <row r="1413" spans="1:5">
      <c r="A1413">
        <f>YEAR(B1413)</f>
        <v/>
      </c>
      <c r="B1413">
        <f>'Input EIA Imports Petroleum'!A1412</f>
        <v/>
      </c>
      <c r="C1413">
        <f>'Input EIA Imports Petroleum'!K1412</f>
        <v/>
      </c>
      <c r="D1413">
        <f>'Input EIA Imports Petroleum'!L1412</f>
        <v/>
      </c>
      <c r="E1413">
        <f>VLOOKUP('Input EIA Imports Petroleum'!$E1412,'EIA Petroleum Classification'!$A:$B,2,FALSE)</f>
        <v/>
      </c>
    </row>
    <row r="1414" spans="1:5">
      <c r="A1414">
        <f>YEAR(B1414)</f>
        <v/>
      </c>
      <c r="B1414">
        <f>'Input EIA Imports Petroleum'!A1413</f>
        <v/>
      </c>
      <c r="C1414">
        <f>'Input EIA Imports Petroleum'!K1413</f>
        <v/>
      </c>
      <c r="D1414">
        <f>'Input EIA Imports Petroleum'!L1413</f>
        <v/>
      </c>
      <c r="E1414">
        <f>VLOOKUP('Input EIA Imports Petroleum'!$E1413,'EIA Petroleum Classification'!$A:$B,2,FALSE)</f>
        <v/>
      </c>
    </row>
    <row r="1415" spans="1:5">
      <c r="A1415">
        <f>YEAR(B1415)</f>
        <v/>
      </c>
      <c r="B1415">
        <f>'Input EIA Imports Petroleum'!A1414</f>
        <v/>
      </c>
      <c r="C1415">
        <f>'Input EIA Imports Petroleum'!K1414</f>
        <v/>
      </c>
      <c r="D1415">
        <f>'Input EIA Imports Petroleum'!L1414</f>
        <v/>
      </c>
      <c r="E1415">
        <f>VLOOKUP('Input EIA Imports Petroleum'!$E1414,'EIA Petroleum Classification'!$A:$B,2,FALSE)</f>
        <v/>
      </c>
    </row>
    <row r="1416" spans="1:5">
      <c r="A1416">
        <f>YEAR(B1416)</f>
        <v/>
      </c>
      <c r="B1416">
        <f>'Input EIA Imports Petroleum'!A1415</f>
        <v/>
      </c>
      <c r="C1416">
        <f>'Input EIA Imports Petroleum'!K1415</f>
        <v/>
      </c>
      <c r="D1416">
        <f>'Input EIA Imports Petroleum'!L1415</f>
        <v/>
      </c>
      <c r="E1416">
        <f>VLOOKUP('Input EIA Imports Petroleum'!$E1415,'EIA Petroleum Classification'!$A:$B,2,FALSE)</f>
        <v/>
      </c>
    </row>
    <row r="1417" spans="1:5">
      <c r="A1417">
        <f>YEAR(B1417)</f>
        <v/>
      </c>
      <c r="B1417">
        <f>'Input EIA Imports Petroleum'!A1416</f>
        <v/>
      </c>
      <c r="C1417">
        <f>'Input EIA Imports Petroleum'!K1416</f>
        <v/>
      </c>
      <c r="D1417">
        <f>'Input EIA Imports Petroleum'!L1416</f>
        <v/>
      </c>
      <c r="E1417">
        <f>VLOOKUP('Input EIA Imports Petroleum'!$E1416,'EIA Petroleum Classification'!$A:$B,2,FALSE)</f>
        <v/>
      </c>
    </row>
    <row r="1418" spans="1:5">
      <c r="A1418">
        <f>YEAR(B1418)</f>
        <v/>
      </c>
      <c r="B1418">
        <f>'Input EIA Imports Petroleum'!A1417</f>
        <v/>
      </c>
      <c r="C1418">
        <f>'Input EIA Imports Petroleum'!K1417</f>
        <v/>
      </c>
      <c r="D1418">
        <f>'Input EIA Imports Petroleum'!L1417</f>
        <v/>
      </c>
      <c r="E1418">
        <f>VLOOKUP('Input EIA Imports Petroleum'!$E1417,'EIA Petroleum Classification'!$A:$B,2,FALSE)</f>
        <v/>
      </c>
    </row>
    <row r="1419" spans="1:5">
      <c r="A1419">
        <f>YEAR(B1419)</f>
        <v/>
      </c>
      <c r="B1419">
        <f>'Input EIA Imports Petroleum'!A1418</f>
        <v/>
      </c>
      <c r="C1419">
        <f>'Input EIA Imports Petroleum'!K1418</f>
        <v/>
      </c>
      <c r="D1419">
        <f>'Input EIA Imports Petroleum'!L1418</f>
        <v/>
      </c>
      <c r="E1419">
        <f>VLOOKUP('Input EIA Imports Petroleum'!$E1418,'EIA Petroleum Classification'!$A:$B,2,FALSE)</f>
        <v/>
      </c>
    </row>
    <row r="1420" spans="1:5">
      <c r="A1420">
        <f>YEAR(B1420)</f>
        <v/>
      </c>
      <c r="B1420">
        <f>'Input EIA Imports Petroleum'!A1419</f>
        <v/>
      </c>
      <c r="C1420">
        <f>'Input EIA Imports Petroleum'!K1419</f>
        <v/>
      </c>
      <c r="D1420">
        <f>'Input EIA Imports Petroleum'!L1419</f>
        <v/>
      </c>
      <c r="E1420">
        <f>VLOOKUP('Input EIA Imports Petroleum'!$E1419,'EIA Petroleum Classification'!$A:$B,2,FALSE)</f>
        <v/>
      </c>
    </row>
    <row r="1421" spans="1:5">
      <c r="A1421">
        <f>YEAR(B1421)</f>
        <v/>
      </c>
      <c r="B1421">
        <f>'Input EIA Imports Petroleum'!A1420</f>
        <v/>
      </c>
      <c r="C1421">
        <f>'Input EIA Imports Petroleum'!K1420</f>
        <v/>
      </c>
      <c r="D1421">
        <f>'Input EIA Imports Petroleum'!L1420</f>
        <v/>
      </c>
      <c r="E1421">
        <f>VLOOKUP('Input EIA Imports Petroleum'!$E1420,'EIA Petroleum Classification'!$A:$B,2,FALSE)</f>
        <v/>
      </c>
    </row>
    <row r="1422" spans="1:5">
      <c r="A1422">
        <f>YEAR(B1422)</f>
        <v/>
      </c>
      <c r="B1422">
        <f>'Input EIA Imports Petroleum'!A1421</f>
        <v/>
      </c>
      <c r="C1422">
        <f>'Input EIA Imports Petroleum'!K1421</f>
        <v/>
      </c>
      <c r="D1422">
        <f>'Input EIA Imports Petroleum'!L1421</f>
        <v/>
      </c>
      <c r="E1422">
        <f>VLOOKUP('Input EIA Imports Petroleum'!$E1421,'EIA Petroleum Classification'!$A:$B,2,FALSE)</f>
        <v/>
      </c>
    </row>
    <row r="1423" spans="1:5">
      <c r="A1423">
        <f>YEAR(B1423)</f>
        <v/>
      </c>
      <c r="B1423">
        <f>'Input EIA Imports Petroleum'!A1422</f>
        <v/>
      </c>
      <c r="C1423">
        <f>'Input EIA Imports Petroleum'!K1422</f>
        <v/>
      </c>
      <c r="D1423">
        <f>'Input EIA Imports Petroleum'!L1422</f>
        <v/>
      </c>
      <c r="E1423">
        <f>VLOOKUP('Input EIA Imports Petroleum'!$E1422,'EIA Petroleum Classification'!$A:$B,2,FALSE)</f>
        <v/>
      </c>
    </row>
    <row r="1424" spans="1:5">
      <c r="A1424">
        <f>YEAR(B1424)</f>
        <v/>
      </c>
      <c r="B1424">
        <f>'Input EIA Imports Petroleum'!A1423</f>
        <v/>
      </c>
      <c r="C1424">
        <f>'Input EIA Imports Petroleum'!K1423</f>
        <v/>
      </c>
      <c r="D1424">
        <f>'Input EIA Imports Petroleum'!L1423</f>
        <v/>
      </c>
      <c r="E1424">
        <f>VLOOKUP('Input EIA Imports Petroleum'!$E1423,'EIA Petroleum Classification'!$A:$B,2,FALSE)</f>
        <v/>
      </c>
    </row>
    <row r="1425" spans="1:5">
      <c r="A1425">
        <f>YEAR(B1425)</f>
        <v/>
      </c>
      <c r="B1425">
        <f>'Input EIA Imports Petroleum'!A1424</f>
        <v/>
      </c>
      <c r="C1425">
        <f>'Input EIA Imports Petroleum'!K1424</f>
        <v/>
      </c>
      <c r="D1425">
        <f>'Input EIA Imports Petroleum'!L1424</f>
        <v/>
      </c>
      <c r="E1425">
        <f>VLOOKUP('Input EIA Imports Petroleum'!$E1424,'EIA Petroleum Classification'!$A:$B,2,FALSE)</f>
        <v/>
      </c>
    </row>
    <row r="1426" spans="1:5">
      <c r="A1426">
        <f>YEAR(B1426)</f>
        <v/>
      </c>
      <c r="B1426">
        <f>'Input EIA Imports Petroleum'!A1425</f>
        <v/>
      </c>
      <c r="C1426">
        <f>'Input EIA Imports Petroleum'!K1425</f>
        <v/>
      </c>
      <c r="D1426">
        <f>'Input EIA Imports Petroleum'!L1425</f>
        <v/>
      </c>
      <c r="E1426">
        <f>VLOOKUP('Input EIA Imports Petroleum'!$E1425,'EIA Petroleum Classification'!$A:$B,2,FALSE)</f>
        <v/>
      </c>
    </row>
    <row r="1427" spans="1:5">
      <c r="A1427">
        <f>YEAR(B1427)</f>
        <v/>
      </c>
      <c r="B1427">
        <f>'Input EIA Imports Petroleum'!A1426</f>
        <v/>
      </c>
      <c r="C1427">
        <f>'Input EIA Imports Petroleum'!K1426</f>
        <v/>
      </c>
      <c r="D1427">
        <f>'Input EIA Imports Petroleum'!L1426</f>
        <v/>
      </c>
      <c r="E1427">
        <f>VLOOKUP('Input EIA Imports Petroleum'!$E1426,'EIA Petroleum Classification'!$A:$B,2,FALSE)</f>
        <v/>
      </c>
    </row>
    <row r="1428" spans="1:5">
      <c r="A1428">
        <f>YEAR(B1428)</f>
        <v/>
      </c>
      <c r="B1428">
        <f>'Input EIA Imports Petroleum'!A1427</f>
        <v/>
      </c>
      <c r="C1428">
        <f>'Input EIA Imports Petroleum'!K1427</f>
        <v/>
      </c>
      <c r="D1428">
        <f>'Input EIA Imports Petroleum'!L1427</f>
        <v/>
      </c>
      <c r="E1428">
        <f>VLOOKUP('Input EIA Imports Petroleum'!$E1427,'EIA Petroleum Classification'!$A:$B,2,FALSE)</f>
        <v/>
      </c>
    </row>
    <row r="1429" spans="1:5">
      <c r="A1429">
        <f>YEAR(B1429)</f>
        <v/>
      </c>
      <c r="B1429">
        <f>'Input EIA Imports Petroleum'!A1428</f>
        <v/>
      </c>
      <c r="C1429">
        <f>'Input EIA Imports Petroleum'!K1428</f>
        <v/>
      </c>
      <c r="D1429">
        <f>'Input EIA Imports Petroleum'!L1428</f>
        <v/>
      </c>
      <c r="E1429">
        <f>VLOOKUP('Input EIA Imports Petroleum'!$E1428,'EIA Petroleum Classification'!$A:$B,2,FALSE)</f>
        <v/>
      </c>
    </row>
    <row r="1430" spans="1:5">
      <c r="A1430">
        <f>YEAR(B1430)</f>
        <v/>
      </c>
      <c r="B1430">
        <f>'Input EIA Imports Petroleum'!A1429</f>
        <v/>
      </c>
      <c r="C1430">
        <f>'Input EIA Imports Petroleum'!K1429</f>
        <v/>
      </c>
      <c r="D1430">
        <f>'Input EIA Imports Petroleum'!L1429</f>
        <v/>
      </c>
      <c r="E1430">
        <f>VLOOKUP('Input EIA Imports Petroleum'!$E1429,'EIA Petroleum Classification'!$A:$B,2,FALSE)</f>
        <v/>
      </c>
    </row>
    <row r="1431" spans="1:5">
      <c r="A1431">
        <f>YEAR(B1431)</f>
        <v/>
      </c>
      <c r="B1431">
        <f>'Input EIA Imports Petroleum'!A1430</f>
        <v/>
      </c>
      <c r="C1431">
        <f>'Input EIA Imports Petroleum'!K1430</f>
        <v/>
      </c>
      <c r="D1431">
        <f>'Input EIA Imports Petroleum'!L1430</f>
        <v/>
      </c>
      <c r="E1431">
        <f>VLOOKUP('Input EIA Imports Petroleum'!$E1430,'EIA Petroleum Classification'!$A:$B,2,FALSE)</f>
        <v/>
      </c>
    </row>
    <row r="1432" spans="1:5">
      <c r="A1432">
        <f>YEAR(B1432)</f>
        <v/>
      </c>
      <c r="B1432">
        <f>'Input EIA Imports Petroleum'!A1431</f>
        <v/>
      </c>
      <c r="C1432">
        <f>'Input EIA Imports Petroleum'!K1431</f>
        <v/>
      </c>
      <c r="D1432">
        <f>'Input EIA Imports Petroleum'!L1431</f>
        <v/>
      </c>
      <c r="E1432">
        <f>VLOOKUP('Input EIA Imports Petroleum'!$E1431,'EIA Petroleum Classification'!$A:$B,2,FALSE)</f>
        <v/>
      </c>
    </row>
    <row r="1433" spans="1:5">
      <c r="A1433">
        <f>YEAR(B1433)</f>
        <v/>
      </c>
      <c r="B1433">
        <f>'Input EIA Imports Petroleum'!A1432</f>
        <v/>
      </c>
      <c r="C1433">
        <f>'Input EIA Imports Petroleum'!K1432</f>
        <v/>
      </c>
      <c r="D1433">
        <f>'Input EIA Imports Petroleum'!L1432</f>
        <v/>
      </c>
      <c r="E1433">
        <f>VLOOKUP('Input EIA Imports Petroleum'!$E1432,'EIA Petroleum Classification'!$A:$B,2,FALSE)</f>
        <v/>
      </c>
    </row>
    <row r="1434" spans="1:5">
      <c r="A1434">
        <f>YEAR(B1434)</f>
        <v/>
      </c>
      <c r="B1434">
        <f>'Input EIA Imports Petroleum'!A1433</f>
        <v/>
      </c>
      <c r="C1434">
        <f>'Input EIA Imports Petroleum'!K1433</f>
        <v/>
      </c>
      <c r="D1434">
        <f>'Input EIA Imports Petroleum'!L1433</f>
        <v/>
      </c>
      <c r="E1434">
        <f>VLOOKUP('Input EIA Imports Petroleum'!$E1433,'EIA Petroleum Classification'!$A:$B,2,FALSE)</f>
        <v/>
      </c>
    </row>
    <row r="1435" spans="1:5">
      <c r="A1435">
        <f>YEAR(B1435)</f>
        <v/>
      </c>
      <c r="B1435">
        <f>'Input EIA Imports Petroleum'!A1434</f>
        <v/>
      </c>
      <c r="C1435">
        <f>'Input EIA Imports Petroleum'!K1434</f>
        <v/>
      </c>
      <c r="D1435">
        <f>'Input EIA Imports Petroleum'!L1434</f>
        <v/>
      </c>
      <c r="E1435">
        <f>VLOOKUP('Input EIA Imports Petroleum'!$E1434,'EIA Petroleum Classification'!$A:$B,2,FALSE)</f>
        <v/>
      </c>
    </row>
    <row r="1436" spans="1:5">
      <c r="A1436">
        <f>YEAR(B1436)</f>
        <v/>
      </c>
      <c r="B1436">
        <f>'Input EIA Imports Petroleum'!A1435</f>
        <v/>
      </c>
      <c r="C1436">
        <f>'Input EIA Imports Petroleum'!K1435</f>
        <v/>
      </c>
      <c r="D1436">
        <f>'Input EIA Imports Petroleum'!L1435</f>
        <v/>
      </c>
      <c r="E1436">
        <f>VLOOKUP('Input EIA Imports Petroleum'!$E1435,'EIA Petroleum Classification'!$A:$B,2,FALSE)</f>
        <v/>
      </c>
    </row>
    <row r="1437" spans="1:5">
      <c r="A1437">
        <f>YEAR(B1437)</f>
        <v/>
      </c>
      <c r="B1437">
        <f>'Input EIA Imports Petroleum'!A1436</f>
        <v/>
      </c>
      <c r="C1437">
        <f>'Input EIA Imports Petroleum'!K1436</f>
        <v/>
      </c>
      <c r="D1437">
        <f>'Input EIA Imports Petroleum'!L1436</f>
        <v/>
      </c>
      <c r="E1437">
        <f>VLOOKUP('Input EIA Imports Petroleum'!$E1436,'EIA Petroleum Classification'!$A:$B,2,FALSE)</f>
        <v/>
      </c>
    </row>
    <row r="1438" spans="1:5">
      <c r="A1438">
        <f>YEAR(B1438)</f>
        <v/>
      </c>
      <c r="B1438">
        <f>'Input EIA Imports Petroleum'!A1437</f>
        <v/>
      </c>
      <c r="C1438">
        <f>'Input EIA Imports Petroleum'!K1437</f>
        <v/>
      </c>
      <c r="D1438">
        <f>'Input EIA Imports Petroleum'!L1437</f>
        <v/>
      </c>
      <c r="E1438">
        <f>VLOOKUP('Input EIA Imports Petroleum'!$E1437,'EIA Petroleum Classification'!$A:$B,2,FALSE)</f>
        <v/>
      </c>
    </row>
    <row r="1439" spans="1:5">
      <c r="A1439">
        <f>YEAR(B1439)</f>
        <v/>
      </c>
      <c r="B1439">
        <f>'Input EIA Imports Petroleum'!A1438</f>
        <v/>
      </c>
      <c r="C1439">
        <f>'Input EIA Imports Petroleum'!K1438</f>
        <v/>
      </c>
      <c r="D1439">
        <f>'Input EIA Imports Petroleum'!L1438</f>
        <v/>
      </c>
      <c r="E1439">
        <f>VLOOKUP('Input EIA Imports Petroleum'!$E1438,'EIA Petroleum Classification'!$A:$B,2,FALSE)</f>
        <v/>
      </c>
    </row>
    <row r="1440" spans="1:5">
      <c r="A1440">
        <f>YEAR(B1440)</f>
        <v/>
      </c>
      <c r="B1440">
        <f>'Input EIA Imports Petroleum'!A1439</f>
        <v/>
      </c>
      <c r="C1440">
        <f>'Input EIA Imports Petroleum'!K1439</f>
        <v/>
      </c>
      <c r="D1440">
        <f>'Input EIA Imports Petroleum'!L1439</f>
        <v/>
      </c>
      <c r="E1440">
        <f>VLOOKUP('Input EIA Imports Petroleum'!$E1439,'EIA Petroleum Classification'!$A:$B,2,FALSE)</f>
        <v/>
      </c>
    </row>
    <row r="1441" spans="1:5">
      <c r="A1441">
        <f>YEAR(B1441)</f>
        <v/>
      </c>
      <c r="B1441">
        <f>'Input EIA Imports Petroleum'!A1440</f>
        <v/>
      </c>
      <c r="C1441">
        <f>'Input EIA Imports Petroleum'!K1440</f>
        <v/>
      </c>
      <c r="D1441">
        <f>'Input EIA Imports Petroleum'!L1440</f>
        <v/>
      </c>
      <c r="E1441">
        <f>VLOOKUP('Input EIA Imports Petroleum'!$E1440,'EIA Petroleum Classification'!$A:$B,2,FALSE)</f>
        <v/>
      </c>
    </row>
    <row r="1442" spans="1:5">
      <c r="A1442">
        <f>YEAR(B1442)</f>
        <v/>
      </c>
      <c r="B1442">
        <f>'Input EIA Imports Petroleum'!A1441</f>
        <v/>
      </c>
      <c r="C1442">
        <f>'Input EIA Imports Petroleum'!K1441</f>
        <v/>
      </c>
      <c r="D1442">
        <f>'Input EIA Imports Petroleum'!L1441</f>
        <v/>
      </c>
      <c r="E1442">
        <f>VLOOKUP('Input EIA Imports Petroleum'!$E1441,'EIA Petroleum Classification'!$A:$B,2,FALSE)</f>
        <v/>
      </c>
    </row>
    <row r="1443" spans="1:5">
      <c r="A1443">
        <f>YEAR(B1443)</f>
        <v/>
      </c>
      <c r="B1443">
        <f>'Input EIA Imports Petroleum'!A1442</f>
        <v/>
      </c>
      <c r="C1443">
        <f>'Input EIA Imports Petroleum'!K1442</f>
        <v/>
      </c>
      <c r="D1443">
        <f>'Input EIA Imports Petroleum'!L1442</f>
        <v/>
      </c>
      <c r="E1443">
        <f>VLOOKUP('Input EIA Imports Petroleum'!$E1442,'EIA Petroleum Classification'!$A:$B,2,FALSE)</f>
        <v/>
      </c>
    </row>
    <row r="1444" spans="1:5">
      <c r="A1444">
        <f>YEAR(B1444)</f>
        <v/>
      </c>
      <c r="B1444">
        <f>'Input EIA Imports Petroleum'!A1443</f>
        <v/>
      </c>
      <c r="C1444">
        <f>'Input EIA Imports Petroleum'!K1443</f>
        <v/>
      </c>
      <c r="D1444">
        <f>'Input EIA Imports Petroleum'!L1443</f>
        <v/>
      </c>
      <c r="E1444">
        <f>VLOOKUP('Input EIA Imports Petroleum'!$E1443,'EIA Petroleum Classification'!$A:$B,2,FALSE)</f>
        <v/>
      </c>
    </row>
    <row r="1445" spans="1:5">
      <c r="A1445">
        <f>YEAR(B1445)</f>
        <v/>
      </c>
      <c r="B1445">
        <f>'Input EIA Imports Petroleum'!A1444</f>
        <v/>
      </c>
      <c r="C1445">
        <f>'Input EIA Imports Petroleum'!K1444</f>
        <v/>
      </c>
      <c r="D1445">
        <f>'Input EIA Imports Petroleum'!L1444</f>
        <v/>
      </c>
      <c r="E1445">
        <f>VLOOKUP('Input EIA Imports Petroleum'!$E1444,'EIA Petroleum Classification'!$A:$B,2,FALSE)</f>
        <v/>
      </c>
    </row>
    <row r="1446" spans="1:5">
      <c r="A1446">
        <f>YEAR(B1446)</f>
        <v/>
      </c>
      <c r="B1446">
        <f>'Input EIA Imports Petroleum'!A1445</f>
        <v/>
      </c>
      <c r="C1446">
        <f>'Input EIA Imports Petroleum'!K1445</f>
        <v/>
      </c>
      <c r="D1446">
        <f>'Input EIA Imports Petroleum'!L1445</f>
        <v/>
      </c>
      <c r="E1446">
        <f>VLOOKUP('Input EIA Imports Petroleum'!$E1445,'EIA Petroleum Classification'!$A:$B,2,FALSE)</f>
        <v/>
      </c>
    </row>
    <row r="1447" spans="1:5">
      <c r="A1447">
        <f>YEAR(B1447)</f>
        <v/>
      </c>
      <c r="B1447">
        <f>'Input EIA Imports Petroleum'!A1446</f>
        <v/>
      </c>
      <c r="C1447">
        <f>'Input EIA Imports Petroleum'!K1446</f>
        <v/>
      </c>
      <c r="D1447">
        <f>'Input EIA Imports Petroleum'!L1446</f>
        <v/>
      </c>
      <c r="E1447">
        <f>VLOOKUP('Input EIA Imports Petroleum'!$E1446,'EIA Petroleum Classification'!$A:$B,2,FALSE)</f>
        <v/>
      </c>
    </row>
    <row r="1448" spans="1:5">
      <c r="A1448">
        <f>YEAR(B1448)</f>
        <v/>
      </c>
      <c r="B1448">
        <f>'Input EIA Imports Petroleum'!A1447</f>
        <v/>
      </c>
      <c r="C1448">
        <f>'Input EIA Imports Petroleum'!K1447</f>
        <v/>
      </c>
      <c r="D1448">
        <f>'Input EIA Imports Petroleum'!L1447</f>
        <v/>
      </c>
      <c r="E1448">
        <f>VLOOKUP('Input EIA Imports Petroleum'!$E1447,'EIA Petroleum Classification'!$A:$B,2,FALSE)</f>
        <v/>
      </c>
    </row>
    <row r="1449" spans="1:5">
      <c r="A1449">
        <f>YEAR(B1449)</f>
        <v/>
      </c>
      <c r="B1449">
        <f>'Input EIA Imports Petroleum'!A1448</f>
        <v/>
      </c>
      <c r="C1449">
        <f>'Input EIA Imports Petroleum'!K1448</f>
        <v/>
      </c>
      <c r="D1449">
        <f>'Input EIA Imports Petroleum'!L1448</f>
        <v/>
      </c>
      <c r="E1449">
        <f>VLOOKUP('Input EIA Imports Petroleum'!$E1448,'EIA Petroleum Classification'!$A:$B,2,FALSE)</f>
        <v/>
      </c>
    </row>
    <row r="1450" spans="1:5">
      <c r="A1450">
        <f>YEAR(B1450)</f>
        <v/>
      </c>
      <c r="B1450">
        <f>'Input EIA Imports Petroleum'!A1449</f>
        <v/>
      </c>
      <c r="C1450">
        <f>'Input EIA Imports Petroleum'!K1449</f>
        <v/>
      </c>
      <c r="D1450">
        <f>'Input EIA Imports Petroleum'!L1449</f>
        <v/>
      </c>
      <c r="E1450">
        <f>VLOOKUP('Input EIA Imports Petroleum'!$E1449,'EIA Petroleum Classification'!$A:$B,2,FALSE)</f>
        <v/>
      </c>
    </row>
    <row r="1451" spans="1:5">
      <c r="A1451">
        <f>YEAR(B1451)</f>
        <v/>
      </c>
      <c r="B1451">
        <f>'Input EIA Imports Petroleum'!A1450</f>
        <v/>
      </c>
      <c r="C1451">
        <f>'Input EIA Imports Petroleum'!K1450</f>
        <v/>
      </c>
      <c r="D1451">
        <f>'Input EIA Imports Petroleum'!L1450</f>
        <v/>
      </c>
      <c r="E1451">
        <f>VLOOKUP('Input EIA Imports Petroleum'!$E1450,'EIA Petroleum Classification'!$A:$B,2,FALSE)</f>
        <v/>
      </c>
    </row>
    <row r="1452" spans="1:5">
      <c r="A1452">
        <f>YEAR(B1452)</f>
        <v/>
      </c>
      <c r="B1452">
        <f>'Input EIA Imports Petroleum'!A1451</f>
        <v/>
      </c>
      <c r="C1452">
        <f>'Input EIA Imports Petroleum'!K1451</f>
        <v/>
      </c>
      <c r="D1452">
        <f>'Input EIA Imports Petroleum'!L1451</f>
        <v/>
      </c>
      <c r="E1452">
        <f>VLOOKUP('Input EIA Imports Petroleum'!$E1451,'EIA Petroleum Classification'!$A:$B,2,FALSE)</f>
        <v/>
      </c>
    </row>
    <row r="1453" spans="1:5">
      <c r="A1453">
        <f>YEAR(B1453)</f>
        <v/>
      </c>
      <c r="B1453">
        <f>'Input EIA Imports Petroleum'!A1452</f>
        <v/>
      </c>
      <c r="C1453">
        <f>'Input EIA Imports Petroleum'!K1452</f>
        <v/>
      </c>
      <c r="D1453">
        <f>'Input EIA Imports Petroleum'!L1452</f>
        <v/>
      </c>
      <c r="E1453">
        <f>VLOOKUP('Input EIA Imports Petroleum'!$E1452,'EIA Petroleum Classification'!$A:$B,2,FALSE)</f>
        <v/>
      </c>
    </row>
    <row r="1454" spans="1:5">
      <c r="A1454">
        <f>YEAR(B1454)</f>
        <v/>
      </c>
      <c r="B1454">
        <f>'Input EIA Imports Petroleum'!A1453</f>
        <v/>
      </c>
      <c r="C1454">
        <f>'Input EIA Imports Petroleum'!K1453</f>
        <v/>
      </c>
      <c r="D1454">
        <f>'Input EIA Imports Petroleum'!L1453</f>
        <v/>
      </c>
      <c r="E1454">
        <f>VLOOKUP('Input EIA Imports Petroleum'!$E1453,'EIA Petroleum Classification'!$A:$B,2,FALSE)</f>
        <v/>
      </c>
    </row>
    <row r="1455" spans="1:5">
      <c r="A1455">
        <f>YEAR(B1455)</f>
        <v/>
      </c>
      <c r="B1455">
        <f>'Input EIA Imports Petroleum'!A1454</f>
        <v/>
      </c>
      <c r="C1455">
        <f>'Input EIA Imports Petroleum'!K1454</f>
        <v/>
      </c>
      <c r="D1455">
        <f>'Input EIA Imports Petroleum'!L1454</f>
        <v/>
      </c>
      <c r="E1455">
        <f>VLOOKUP('Input EIA Imports Petroleum'!$E1454,'EIA Petroleum Classification'!$A:$B,2,FALSE)</f>
        <v/>
      </c>
    </row>
    <row r="1456" spans="1:5">
      <c r="A1456">
        <f>YEAR(B1456)</f>
        <v/>
      </c>
      <c r="B1456">
        <f>'Input EIA Imports Petroleum'!A1455</f>
        <v/>
      </c>
      <c r="C1456">
        <f>'Input EIA Imports Petroleum'!K1455</f>
        <v/>
      </c>
      <c r="D1456">
        <f>'Input EIA Imports Petroleum'!L1455</f>
        <v/>
      </c>
      <c r="E1456">
        <f>VLOOKUP('Input EIA Imports Petroleum'!$E1455,'EIA Petroleum Classification'!$A:$B,2,FALSE)</f>
        <v/>
      </c>
    </row>
    <row r="1457" spans="1:5">
      <c r="A1457">
        <f>YEAR(B1457)</f>
        <v/>
      </c>
      <c r="B1457">
        <f>'Input EIA Imports Petroleum'!A1456</f>
        <v/>
      </c>
      <c r="C1457">
        <f>'Input EIA Imports Petroleum'!K1456</f>
        <v/>
      </c>
      <c r="D1457">
        <f>'Input EIA Imports Petroleum'!L1456</f>
        <v/>
      </c>
      <c r="E1457">
        <f>VLOOKUP('Input EIA Imports Petroleum'!$E1456,'EIA Petroleum Classification'!$A:$B,2,FALSE)</f>
        <v/>
      </c>
    </row>
    <row r="1458" spans="1:5">
      <c r="A1458">
        <f>YEAR(B1458)</f>
        <v/>
      </c>
      <c r="B1458">
        <f>'Input EIA Imports Petroleum'!A1457</f>
        <v/>
      </c>
      <c r="C1458">
        <f>'Input EIA Imports Petroleum'!K1457</f>
        <v/>
      </c>
      <c r="D1458">
        <f>'Input EIA Imports Petroleum'!L1457</f>
        <v/>
      </c>
      <c r="E1458">
        <f>VLOOKUP('Input EIA Imports Petroleum'!$E1457,'EIA Petroleum Classification'!$A:$B,2,FALSE)</f>
        <v/>
      </c>
    </row>
    <row r="1459" spans="1:5">
      <c r="A1459">
        <f>YEAR(B1459)</f>
        <v/>
      </c>
      <c r="B1459">
        <f>'Input EIA Imports Petroleum'!A1458</f>
        <v/>
      </c>
      <c r="C1459">
        <f>'Input EIA Imports Petroleum'!K1458</f>
        <v/>
      </c>
      <c r="D1459">
        <f>'Input EIA Imports Petroleum'!L1458</f>
        <v/>
      </c>
      <c r="E1459">
        <f>VLOOKUP('Input EIA Imports Petroleum'!$E1458,'EIA Petroleum Classification'!$A:$B,2,FALSE)</f>
        <v/>
      </c>
    </row>
    <row r="1460" spans="1:5">
      <c r="A1460">
        <f>YEAR(B1460)</f>
        <v/>
      </c>
      <c r="B1460">
        <f>'Input EIA Imports Petroleum'!A1459</f>
        <v/>
      </c>
      <c r="C1460">
        <f>'Input EIA Imports Petroleum'!K1459</f>
        <v/>
      </c>
      <c r="D1460">
        <f>'Input EIA Imports Petroleum'!L1459</f>
        <v/>
      </c>
      <c r="E1460">
        <f>VLOOKUP('Input EIA Imports Petroleum'!$E1459,'EIA Petroleum Classification'!$A:$B,2,FALSE)</f>
        <v/>
      </c>
    </row>
    <row r="1461" spans="1:5">
      <c r="A1461">
        <f>YEAR(B1461)</f>
        <v/>
      </c>
      <c r="B1461">
        <f>'Input EIA Imports Petroleum'!A1460</f>
        <v/>
      </c>
      <c r="C1461">
        <f>'Input EIA Imports Petroleum'!K1460</f>
        <v/>
      </c>
      <c r="D1461">
        <f>'Input EIA Imports Petroleum'!L1460</f>
        <v/>
      </c>
      <c r="E1461">
        <f>VLOOKUP('Input EIA Imports Petroleum'!$E1460,'EIA Petroleum Classification'!$A:$B,2,FALSE)</f>
        <v/>
      </c>
    </row>
    <row r="1462" spans="1:5">
      <c r="A1462">
        <f>YEAR(B1462)</f>
        <v/>
      </c>
      <c r="B1462">
        <f>'Input EIA Imports Petroleum'!A1461</f>
        <v/>
      </c>
      <c r="C1462">
        <f>'Input EIA Imports Petroleum'!K1461</f>
        <v/>
      </c>
      <c r="D1462">
        <f>'Input EIA Imports Petroleum'!L1461</f>
        <v/>
      </c>
      <c r="E1462">
        <f>VLOOKUP('Input EIA Imports Petroleum'!$E1461,'EIA Petroleum Classification'!$A:$B,2,FALSE)</f>
        <v/>
      </c>
    </row>
    <row r="1463" spans="1:5">
      <c r="A1463">
        <f>YEAR(B1463)</f>
        <v/>
      </c>
      <c r="B1463">
        <f>'Input EIA Imports Petroleum'!A1462</f>
        <v/>
      </c>
      <c r="C1463">
        <f>'Input EIA Imports Petroleum'!K1462</f>
        <v/>
      </c>
      <c r="D1463">
        <f>'Input EIA Imports Petroleum'!L1462</f>
        <v/>
      </c>
      <c r="E1463">
        <f>VLOOKUP('Input EIA Imports Petroleum'!$E1462,'EIA Petroleum Classification'!$A:$B,2,FALSE)</f>
        <v/>
      </c>
    </row>
    <row r="1464" spans="1:5">
      <c r="A1464">
        <f>YEAR(B1464)</f>
        <v/>
      </c>
      <c r="B1464">
        <f>'Input EIA Imports Petroleum'!A1463</f>
        <v/>
      </c>
      <c r="C1464">
        <f>'Input EIA Imports Petroleum'!K1463</f>
        <v/>
      </c>
      <c r="D1464">
        <f>'Input EIA Imports Petroleum'!L1463</f>
        <v/>
      </c>
      <c r="E1464">
        <f>VLOOKUP('Input EIA Imports Petroleum'!$E1463,'EIA Petroleum Classification'!$A:$B,2,FALSE)</f>
        <v/>
      </c>
    </row>
    <row r="1465" spans="1:5">
      <c r="A1465">
        <f>YEAR(B1465)</f>
        <v/>
      </c>
      <c r="B1465">
        <f>'Input EIA Imports Petroleum'!A1464</f>
        <v/>
      </c>
      <c r="C1465">
        <f>'Input EIA Imports Petroleum'!K1464</f>
        <v/>
      </c>
      <c r="D1465">
        <f>'Input EIA Imports Petroleum'!L1464</f>
        <v/>
      </c>
      <c r="E1465">
        <f>VLOOKUP('Input EIA Imports Petroleum'!$E1464,'EIA Petroleum Classification'!$A:$B,2,FALSE)</f>
        <v/>
      </c>
    </row>
    <row r="1466" spans="1:5">
      <c r="A1466">
        <f>YEAR(B1466)</f>
        <v/>
      </c>
      <c r="B1466">
        <f>'Input EIA Imports Petroleum'!A1465</f>
        <v/>
      </c>
      <c r="C1466">
        <f>'Input EIA Imports Petroleum'!K1465</f>
        <v/>
      </c>
      <c r="D1466">
        <f>'Input EIA Imports Petroleum'!L1465</f>
        <v/>
      </c>
      <c r="E1466">
        <f>VLOOKUP('Input EIA Imports Petroleum'!$E1465,'EIA Petroleum Classification'!$A:$B,2,FALSE)</f>
        <v/>
      </c>
    </row>
    <row r="1467" spans="1:5">
      <c r="A1467">
        <f>YEAR(B1467)</f>
        <v/>
      </c>
      <c r="B1467">
        <f>'Input EIA Imports Petroleum'!A1466</f>
        <v/>
      </c>
      <c r="C1467">
        <f>'Input EIA Imports Petroleum'!K1466</f>
        <v/>
      </c>
      <c r="D1467">
        <f>'Input EIA Imports Petroleum'!L1466</f>
        <v/>
      </c>
      <c r="E1467">
        <f>VLOOKUP('Input EIA Imports Petroleum'!$E1466,'EIA Petroleum Classification'!$A:$B,2,FALSE)</f>
        <v/>
      </c>
    </row>
    <row r="1468" spans="1:5">
      <c r="A1468">
        <f>YEAR(B1468)</f>
        <v/>
      </c>
      <c r="B1468">
        <f>'Input EIA Imports Petroleum'!A1467</f>
        <v/>
      </c>
      <c r="C1468">
        <f>'Input EIA Imports Petroleum'!K1467</f>
        <v/>
      </c>
      <c r="D1468">
        <f>'Input EIA Imports Petroleum'!L1467</f>
        <v/>
      </c>
      <c r="E1468">
        <f>VLOOKUP('Input EIA Imports Petroleum'!$E1467,'EIA Petroleum Classification'!$A:$B,2,FALSE)</f>
        <v/>
      </c>
    </row>
    <row r="1469" spans="1:5">
      <c r="A1469">
        <f>YEAR(B1469)</f>
        <v/>
      </c>
      <c r="B1469">
        <f>'Input EIA Imports Petroleum'!A1468</f>
        <v/>
      </c>
      <c r="C1469">
        <f>'Input EIA Imports Petroleum'!K1468</f>
        <v/>
      </c>
      <c r="D1469">
        <f>'Input EIA Imports Petroleum'!L1468</f>
        <v/>
      </c>
      <c r="E1469">
        <f>VLOOKUP('Input EIA Imports Petroleum'!$E1468,'EIA Petroleum Classification'!$A:$B,2,FALSE)</f>
        <v/>
      </c>
    </row>
    <row r="1470" spans="1:5">
      <c r="A1470">
        <f>YEAR(B1470)</f>
        <v/>
      </c>
      <c r="B1470">
        <f>'Input EIA Imports Petroleum'!A1469</f>
        <v/>
      </c>
      <c r="C1470">
        <f>'Input EIA Imports Petroleum'!K1469</f>
        <v/>
      </c>
      <c r="D1470">
        <f>'Input EIA Imports Petroleum'!L1469</f>
        <v/>
      </c>
      <c r="E1470">
        <f>VLOOKUP('Input EIA Imports Petroleum'!$E1469,'EIA Petroleum Classification'!$A:$B,2,FALSE)</f>
        <v/>
      </c>
    </row>
    <row r="1471" spans="1:5">
      <c r="A1471">
        <f>YEAR(B1471)</f>
        <v/>
      </c>
      <c r="B1471">
        <f>'Input EIA Imports Petroleum'!A1470</f>
        <v/>
      </c>
      <c r="C1471">
        <f>'Input EIA Imports Petroleum'!K1470</f>
        <v/>
      </c>
      <c r="D1471">
        <f>'Input EIA Imports Petroleum'!L1470</f>
        <v/>
      </c>
      <c r="E1471">
        <f>VLOOKUP('Input EIA Imports Petroleum'!$E1470,'EIA Petroleum Classification'!$A:$B,2,FALSE)</f>
        <v/>
      </c>
    </row>
    <row r="1472" spans="1:5">
      <c r="A1472">
        <f>YEAR(B1472)</f>
        <v/>
      </c>
      <c r="B1472">
        <f>'Input EIA Imports Petroleum'!A1471</f>
        <v/>
      </c>
      <c r="C1472">
        <f>'Input EIA Imports Petroleum'!K1471</f>
        <v/>
      </c>
      <c r="D1472">
        <f>'Input EIA Imports Petroleum'!L1471</f>
        <v/>
      </c>
      <c r="E1472">
        <f>VLOOKUP('Input EIA Imports Petroleum'!$E1471,'EIA Petroleum Classification'!$A:$B,2,FALSE)</f>
        <v/>
      </c>
    </row>
    <row r="1473" spans="1:5">
      <c r="A1473">
        <f>YEAR(B1473)</f>
        <v/>
      </c>
      <c r="B1473">
        <f>'Input EIA Imports Petroleum'!A1472</f>
        <v/>
      </c>
      <c r="C1473">
        <f>'Input EIA Imports Petroleum'!K1472</f>
        <v/>
      </c>
      <c r="D1473">
        <f>'Input EIA Imports Petroleum'!L1472</f>
        <v/>
      </c>
      <c r="E1473">
        <f>VLOOKUP('Input EIA Imports Petroleum'!$E1472,'EIA Petroleum Classification'!$A:$B,2,FALSE)</f>
        <v/>
      </c>
    </row>
    <row r="1474" spans="1:5">
      <c r="A1474">
        <f>YEAR(B1474)</f>
        <v/>
      </c>
      <c r="B1474">
        <f>'Input EIA Imports Petroleum'!A1473</f>
        <v/>
      </c>
      <c r="C1474">
        <f>'Input EIA Imports Petroleum'!K1473</f>
        <v/>
      </c>
      <c r="D1474">
        <f>'Input EIA Imports Petroleum'!L1473</f>
        <v/>
      </c>
      <c r="E1474">
        <f>VLOOKUP('Input EIA Imports Petroleum'!$E1473,'EIA Petroleum Classification'!$A:$B,2,FALSE)</f>
        <v/>
      </c>
    </row>
    <row r="1475" spans="1:5">
      <c r="A1475">
        <f>YEAR(B1475)</f>
        <v/>
      </c>
      <c r="B1475">
        <f>'Input EIA Imports Petroleum'!A1474</f>
        <v/>
      </c>
      <c r="C1475">
        <f>'Input EIA Imports Petroleum'!K1474</f>
        <v/>
      </c>
      <c r="D1475">
        <f>'Input EIA Imports Petroleum'!L1474</f>
        <v/>
      </c>
      <c r="E1475">
        <f>VLOOKUP('Input EIA Imports Petroleum'!$E1474,'EIA Petroleum Classification'!$A:$B,2,FALSE)</f>
        <v/>
      </c>
    </row>
    <row r="1476" spans="1:5">
      <c r="A1476">
        <f>YEAR(B1476)</f>
        <v/>
      </c>
      <c r="B1476">
        <f>'Input EIA Imports Petroleum'!A1475</f>
        <v/>
      </c>
      <c r="C1476">
        <f>'Input EIA Imports Petroleum'!K1475</f>
        <v/>
      </c>
      <c r="D1476">
        <f>'Input EIA Imports Petroleum'!L1475</f>
        <v/>
      </c>
      <c r="E1476">
        <f>VLOOKUP('Input EIA Imports Petroleum'!$E1475,'EIA Petroleum Classification'!$A:$B,2,FALSE)</f>
        <v/>
      </c>
    </row>
    <row r="1477" spans="1:5">
      <c r="A1477">
        <f>YEAR(B1477)</f>
        <v/>
      </c>
      <c r="B1477">
        <f>'Input EIA Imports Petroleum'!A1476</f>
        <v/>
      </c>
      <c r="C1477">
        <f>'Input EIA Imports Petroleum'!K1476</f>
        <v/>
      </c>
      <c r="D1477">
        <f>'Input EIA Imports Petroleum'!L1476</f>
        <v/>
      </c>
      <c r="E1477">
        <f>VLOOKUP('Input EIA Imports Petroleum'!$E1476,'EIA Petroleum Classification'!$A:$B,2,FALSE)</f>
        <v/>
      </c>
    </row>
    <row r="1478" spans="1:5">
      <c r="A1478">
        <f>YEAR(B1478)</f>
        <v/>
      </c>
      <c r="B1478">
        <f>'Input EIA Imports Petroleum'!A1477</f>
        <v/>
      </c>
      <c r="C1478">
        <f>'Input EIA Imports Petroleum'!K1477</f>
        <v/>
      </c>
      <c r="D1478">
        <f>'Input EIA Imports Petroleum'!L1477</f>
        <v/>
      </c>
      <c r="E1478">
        <f>VLOOKUP('Input EIA Imports Petroleum'!$E1477,'EIA Petroleum Classification'!$A:$B,2,FALSE)</f>
        <v/>
      </c>
    </row>
    <row r="1479" spans="1:5">
      <c r="A1479">
        <f>YEAR(B1479)</f>
        <v/>
      </c>
      <c r="B1479">
        <f>'Input EIA Imports Petroleum'!A1478</f>
        <v/>
      </c>
      <c r="C1479">
        <f>'Input EIA Imports Petroleum'!K1478</f>
        <v/>
      </c>
      <c r="D1479">
        <f>'Input EIA Imports Petroleum'!L1478</f>
        <v/>
      </c>
      <c r="E1479">
        <f>VLOOKUP('Input EIA Imports Petroleum'!$E1478,'EIA Petroleum Classification'!$A:$B,2,FALSE)</f>
        <v/>
      </c>
    </row>
    <row r="1480" spans="1:5">
      <c r="A1480">
        <f>YEAR(B1480)</f>
        <v/>
      </c>
      <c r="B1480">
        <f>'Input EIA Imports Petroleum'!A1479</f>
        <v/>
      </c>
      <c r="C1480">
        <f>'Input EIA Imports Petroleum'!K1479</f>
        <v/>
      </c>
      <c r="D1480">
        <f>'Input EIA Imports Petroleum'!L1479</f>
        <v/>
      </c>
      <c r="E1480">
        <f>VLOOKUP('Input EIA Imports Petroleum'!$E1479,'EIA Petroleum Classification'!$A:$B,2,FALSE)</f>
        <v/>
      </c>
    </row>
    <row r="1481" spans="1:5">
      <c r="A1481">
        <f>YEAR(B1481)</f>
        <v/>
      </c>
      <c r="B1481">
        <f>'Input EIA Imports Petroleum'!A1480</f>
        <v/>
      </c>
      <c r="C1481">
        <f>'Input EIA Imports Petroleum'!K1480</f>
        <v/>
      </c>
      <c r="D1481">
        <f>'Input EIA Imports Petroleum'!L1480</f>
        <v/>
      </c>
      <c r="E1481">
        <f>VLOOKUP('Input EIA Imports Petroleum'!$E1480,'EIA Petroleum Classification'!$A:$B,2,FALSE)</f>
        <v/>
      </c>
    </row>
    <row r="1482" spans="1:5">
      <c r="A1482">
        <f>YEAR(B1482)</f>
        <v/>
      </c>
      <c r="B1482">
        <f>'Input EIA Imports Petroleum'!A1481</f>
        <v/>
      </c>
      <c r="C1482">
        <f>'Input EIA Imports Petroleum'!K1481</f>
        <v/>
      </c>
      <c r="D1482">
        <f>'Input EIA Imports Petroleum'!L1481</f>
        <v/>
      </c>
      <c r="E1482">
        <f>VLOOKUP('Input EIA Imports Petroleum'!$E1481,'EIA Petroleum Classification'!$A:$B,2,FALSE)</f>
        <v/>
      </c>
    </row>
    <row r="1483" spans="1:5">
      <c r="A1483">
        <f>YEAR(B1483)</f>
        <v/>
      </c>
      <c r="B1483">
        <f>'Input EIA Imports Petroleum'!A1482</f>
        <v/>
      </c>
      <c r="C1483">
        <f>'Input EIA Imports Petroleum'!K1482</f>
        <v/>
      </c>
      <c r="D1483">
        <f>'Input EIA Imports Petroleum'!L1482</f>
        <v/>
      </c>
      <c r="E1483">
        <f>VLOOKUP('Input EIA Imports Petroleum'!$E1482,'EIA Petroleum Classification'!$A:$B,2,FALSE)</f>
        <v/>
      </c>
    </row>
    <row r="1484" spans="1:5">
      <c r="A1484">
        <f>YEAR(B1484)</f>
        <v/>
      </c>
      <c r="B1484">
        <f>'Input EIA Imports Petroleum'!A1483</f>
        <v/>
      </c>
      <c r="C1484">
        <f>'Input EIA Imports Petroleum'!K1483</f>
        <v/>
      </c>
      <c r="D1484">
        <f>'Input EIA Imports Petroleum'!L1483</f>
        <v/>
      </c>
      <c r="E1484">
        <f>VLOOKUP('Input EIA Imports Petroleum'!$E1483,'EIA Petroleum Classification'!$A:$B,2,FALSE)</f>
        <v/>
      </c>
    </row>
    <row r="1485" spans="1:5">
      <c r="A1485">
        <f>YEAR(B1485)</f>
        <v/>
      </c>
      <c r="B1485">
        <f>'Input EIA Imports Petroleum'!A1484</f>
        <v/>
      </c>
      <c r="C1485">
        <f>'Input EIA Imports Petroleum'!K1484</f>
        <v/>
      </c>
      <c r="D1485">
        <f>'Input EIA Imports Petroleum'!L1484</f>
        <v/>
      </c>
      <c r="E1485">
        <f>VLOOKUP('Input EIA Imports Petroleum'!$E1484,'EIA Petroleum Classification'!$A:$B,2,FALSE)</f>
        <v/>
      </c>
    </row>
    <row r="1486" spans="1:5">
      <c r="A1486">
        <f>YEAR(B1486)</f>
        <v/>
      </c>
      <c r="B1486">
        <f>'Input EIA Imports Petroleum'!A1485</f>
        <v/>
      </c>
      <c r="C1486">
        <f>'Input EIA Imports Petroleum'!K1485</f>
        <v/>
      </c>
      <c r="D1486">
        <f>'Input EIA Imports Petroleum'!L1485</f>
        <v/>
      </c>
      <c r="E1486">
        <f>VLOOKUP('Input EIA Imports Petroleum'!$E1485,'EIA Petroleum Classification'!$A:$B,2,FALSE)</f>
        <v/>
      </c>
    </row>
    <row r="1487" spans="1:5">
      <c r="A1487">
        <f>YEAR(B1487)</f>
        <v/>
      </c>
      <c r="B1487">
        <f>'Input EIA Imports Petroleum'!A1486</f>
        <v/>
      </c>
      <c r="C1487">
        <f>'Input EIA Imports Petroleum'!K1486</f>
        <v/>
      </c>
      <c r="D1487">
        <f>'Input EIA Imports Petroleum'!L1486</f>
        <v/>
      </c>
      <c r="E1487">
        <f>VLOOKUP('Input EIA Imports Petroleum'!$E1486,'EIA Petroleum Classification'!$A:$B,2,FALSE)</f>
        <v/>
      </c>
    </row>
    <row r="1488" spans="1:5">
      <c r="A1488">
        <f>YEAR(B1488)</f>
        <v/>
      </c>
      <c r="B1488">
        <f>'Input EIA Imports Petroleum'!A1487</f>
        <v/>
      </c>
      <c r="C1488">
        <f>'Input EIA Imports Petroleum'!K1487</f>
        <v/>
      </c>
      <c r="D1488">
        <f>'Input EIA Imports Petroleum'!L1487</f>
        <v/>
      </c>
      <c r="E1488">
        <f>VLOOKUP('Input EIA Imports Petroleum'!$E1487,'EIA Petroleum Classification'!$A:$B,2,FALSE)</f>
        <v/>
      </c>
    </row>
    <row r="1489" spans="1:5">
      <c r="A1489">
        <f>YEAR(B1489)</f>
        <v/>
      </c>
      <c r="B1489">
        <f>'Input EIA Imports Petroleum'!A1488</f>
        <v/>
      </c>
      <c r="C1489">
        <f>'Input EIA Imports Petroleum'!K1488</f>
        <v/>
      </c>
      <c r="D1489">
        <f>'Input EIA Imports Petroleum'!L1488</f>
        <v/>
      </c>
      <c r="E1489">
        <f>VLOOKUP('Input EIA Imports Petroleum'!$E1488,'EIA Petroleum Classification'!$A:$B,2,FALSE)</f>
        <v/>
      </c>
    </row>
    <row r="1490" spans="1:5">
      <c r="A1490">
        <f>YEAR(B1490)</f>
        <v/>
      </c>
      <c r="B1490">
        <f>'Input EIA Imports Petroleum'!A1489</f>
        <v/>
      </c>
      <c r="C1490">
        <f>'Input EIA Imports Petroleum'!K1489</f>
        <v/>
      </c>
      <c r="D1490">
        <f>'Input EIA Imports Petroleum'!L1489</f>
        <v/>
      </c>
      <c r="E1490">
        <f>VLOOKUP('Input EIA Imports Petroleum'!$E1489,'EIA Petroleum Classification'!$A:$B,2,FALSE)</f>
        <v/>
      </c>
    </row>
    <row r="1491" spans="1:5">
      <c r="A1491">
        <f>YEAR(B1491)</f>
        <v/>
      </c>
      <c r="B1491">
        <f>'Input EIA Imports Petroleum'!A1490</f>
        <v/>
      </c>
      <c r="C1491">
        <f>'Input EIA Imports Petroleum'!K1490</f>
        <v/>
      </c>
      <c r="D1491">
        <f>'Input EIA Imports Petroleum'!L1490</f>
        <v/>
      </c>
      <c r="E1491">
        <f>VLOOKUP('Input EIA Imports Petroleum'!$E1490,'EIA Petroleum Classification'!$A:$B,2,FALSE)</f>
        <v/>
      </c>
    </row>
    <row r="1492" spans="1:5">
      <c r="A1492">
        <f>YEAR(B1492)</f>
        <v/>
      </c>
      <c r="B1492">
        <f>'Input EIA Imports Petroleum'!A1491</f>
        <v/>
      </c>
      <c r="C1492">
        <f>'Input EIA Imports Petroleum'!K1491</f>
        <v/>
      </c>
      <c r="D1492">
        <f>'Input EIA Imports Petroleum'!L1491</f>
        <v/>
      </c>
      <c r="E1492">
        <f>VLOOKUP('Input EIA Imports Petroleum'!$E1491,'EIA Petroleum Classification'!$A:$B,2,FALSE)</f>
        <v/>
      </c>
    </row>
    <row r="1493" spans="1:5">
      <c r="A1493">
        <f>YEAR(B1493)</f>
        <v/>
      </c>
      <c r="B1493">
        <f>'Input EIA Imports Petroleum'!A1492</f>
        <v/>
      </c>
      <c r="C1493">
        <f>'Input EIA Imports Petroleum'!K1492</f>
        <v/>
      </c>
      <c r="D1493">
        <f>'Input EIA Imports Petroleum'!L1492</f>
        <v/>
      </c>
      <c r="E1493">
        <f>VLOOKUP('Input EIA Imports Petroleum'!$E1492,'EIA Petroleum Classification'!$A:$B,2,FALSE)</f>
        <v/>
      </c>
    </row>
    <row r="1494" spans="1:5">
      <c r="A1494">
        <f>YEAR(B1494)</f>
        <v/>
      </c>
      <c r="B1494">
        <f>'Input EIA Imports Petroleum'!A1493</f>
        <v/>
      </c>
      <c r="C1494">
        <f>'Input EIA Imports Petroleum'!K1493</f>
        <v/>
      </c>
      <c r="D1494">
        <f>'Input EIA Imports Petroleum'!L1493</f>
        <v/>
      </c>
      <c r="E1494">
        <f>VLOOKUP('Input EIA Imports Petroleum'!$E1493,'EIA Petroleum Classification'!$A:$B,2,FALSE)</f>
        <v/>
      </c>
    </row>
    <row r="1495" spans="1:5">
      <c r="A1495">
        <f>YEAR(B1495)</f>
        <v/>
      </c>
      <c r="B1495">
        <f>'Input EIA Imports Petroleum'!A1494</f>
        <v/>
      </c>
      <c r="C1495">
        <f>'Input EIA Imports Petroleum'!K1494</f>
        <v/>
      </c>
      <c r="D1495">
        <f>'Input EIA Imports Petroleum'!L1494</f>
        <v/>
      </c>
      <c r="E1495">
        <f>VLOOKUP('Input EIA Imports Petroleum'!$E1494,'EIA Petroleum Classification'!$A:$B,2,FALSE)</f>
        <v/>
      </c>
    </row>
    <row r="1496" spans="1:5">
      <c r="A1496">
        <f>YEAR(B1496)</f>
        <v/>
      </c>
      <c r="B1496">
        <f>'Input EIA Imports Petroleum'!A1495</f>
        <v/>
      </c>
      <c r="C1496">
        <f>'Input EIA Imports Petroleum'!K1495</f>
        <v/>
      </c>
      <c r="D1496">
        <f>'Input EIA Imports Petroleum'!L1495</f>
        <v/>
      </c>
      <c r="E1496">
        <f>VLOOKUP('Input EIA Imports Petroleum'!$E1495,'EIA Petroleum Classification'!$A:$B,2,FALSE)</f>
        <v/>
      </c>
    </row>
    <row r="1497" spans="1:5">
      <c r="A1497">
        <f>YEAR(B1497)</f>
        <v/>
      </c>
      <c r="B1497">
        <f>'Input EIA Imports Petroleum'!A1496</f>
        <v/>
      </c>
      <c r="C1497">
        <f>'Input EIA Imports Petroleum'!K1496</f>
        <v/>
      </c>
      <c r="D1497">
        <f>'Input EIA Imports Petroleum'!L1496</f>
        <v/>
      </c>
      <c r="E1497">
        <f>VLOOKUP('Input EIA Imports Petroleum'!$E1496,'EIA Petroleum Classification'!$A:$B,2,FALSE)</f>
        <v/>
      </c>
    </row>
    <row r="1498" spans="1:5">
      <c r="A1498">
        <f>YEAR(B1498)</f>
        <v/>
      </c>
      <c r="B1498">
        <f>'Input EIA Imports Petroleum'!A1497</f>
        <v/>
      </c>
      <c r="C1498">
        <f>'Input EIA Imports Petroleum'!K1497</f>
        <v/>
      </c>
      <c r="D1498">
        <f>'Input EIA Imports Petroleum'!L1497</f>
        <v/>
      </c>
      <c r="E1498">
        <f>VLOOKUP('Input EIA Imports Petroleum'!$E1497,'EIA Petroleum Classification'!$A:$B,2,FALSE)</f>
        <v/>
      </c>
    </row>
    <row r="1499" spans="1:5">
      <c r="A1499">
        <f>YEAR(B1499)</f>
        <v/>
      </c>
      <c r="B1499">
        <f>'Input EIA Imports Petroleum'!A1498</f>
        <v/>
      </c>
      <c r="C1499">
        <f>'Input EIA Imports Petroleum'!K1498</f>
        <v/>
      </c>
      <c r="D1499">
        <f>'Input EIA Imports Petroleum'!L1498</f>
        <v/>
      </c>
      <c r="E1499">
        <f>VLOOKUP('Input EIA Imports Petroleum'!$E1498,'EIA Petroleum Classification'!$A:$B,2,FALSE)</f>
        <v/>
      </c>
    </row>
    <row r="1500" spans="1:5">
      <c r="A1500">
        <f>YEAR(B1500)</f>
        <v/>
      </c>
      <c r="B1500">
        <f>'Input EIA Imports Petroleum'!A1499</f>
        <v/>
      </c>
      <c r="C1500">
        <f>'Input EIA Imports Petroleum'!K1499</f>
        <v/>
      </c>
      <c r="D1500">
        <f>'Input EIA Imports Petroleum'!L1499</f>
        <v/>
      </c>
      <c r="E1500">
        <f>VLOOKUP('Input EIA Imports Petroleum'!$E1499,'EIA Petroleum Classification'!$A:$B,2,FALSE)</f>
        <v/>
      </c>
    </row>
    <row r="1501" spans="1:5">
      <c r="A1501">
        <f>YEAR(B1501)</f>
        <v/>
      </c>
      <c r="B1501">
        <f>'Input EIA Imports Petroleum'!A1500</f>
        <v/>
      </c>
      <c r="C1501">
        <f>'Input EIA Imports Petroleum'!K1500</f>
        <v/>
      </c>
      <c r="D1501">
        <f>'Input EIA Imports Petroleum'!L1500</f>
        <v/>
      </c>
      <c r="E1501">
        <f>VLOOKUP('Input EIA Imports Petroleum'!$E1500,'EIA Petroleum Classification'!$A:$B,2,FALSE)</f>
        <v/>
      </c>
    </row>
    <row r="1502" spans="1:5">
      <c r="A1502">
        <f>YEAR(B1502)</f>
        <v/>
      </c>
      <c r="B1502">
        <f>'Input EIA Imports Petroleum'!A1501</f>
        <v/>
      </c>
      <c r="C1502">
        <f>'Input EIA Imports Petroleum'!K1501</f>
        <v/>
      </c>
      <c r="D1502">
        <f>'Input EIA Imports Petroleum'!L1501</f>
        <v/>
      </c>
      <c r="E1502">
        <f>VLOOKUP('Input EIA Imports Petroleum'!$E1501,'EIA Petroleum Classification'!$A:$B,2,FALSE)</f>
        <v/>
      </c>
    </row>
    <row r="1503" spans="1:5">
      <c r="A1503">
        <f>YEAR(B1503)</f>
        <v/>
      </c>
      <c r="B1503">
        <f>'Input EIA Imports Petroleum'!A1502</f>
        <v/>
      </c>
      <c r="C1503">
        <f>'Input EIA Imports Petroleum'!K1502</f>
        <v/>
      </c>
      <c r="D1503">
        <f>'Input EIA Imports Petroleum'!L1502</f>
        <v/>
      </c>
      <c r="E1503">
        <f>VLOOKUP('Input EIA Imports Petroleum'!$E1502,'EIA Petroleum Classification'!$A:$B,2,FALSE)</f>
        <v/>
      </c>
    </row>
    <row r="1504" spans="1:5">
      <c r="A1504">
        <f>YEAR(B1504)</f>
        <v/>
      </c>
      <c r="B1504">
        <f>'Input EIA Imports Petroleum'!A1503</f>
        <v/>
      </c>
      <c r="C1504">
        <f>'Input EIA Imports Petroleum'!K1503</f>
        <v/>
      </c>
      <c r="D1504">
        <f>'Input EIA Imports Petroleum'!L1503</f>
        <v/>
      </c>
      <c r="E1504">
        <f>VLOOKUP('Input EIA Imports Petroleum'!$E1503,'EIA Petroleum Classification'!$A:$B,2,FALSE)</f>
        <v/>
      </c>
    </row>
    <row r="1505" spans="1:5">
      <c r="A1505">
        <f>YEAR(B1505)</f>
        <v/>
      </c>
      <c r="B1505">
        <f>'Input EIA Imports Petroleum'!A1504</f>
        <v/>
      </c>
      <c r="C1505">
        <f>'Input EIA Imports Petroleum'!K1504</f>
        <v/>
      </c>
      <c r="D1505">
        <f>'Input EIA Imports Petroleum'!L1504</f>
        <v/>
      </c>
      <c r="E1505">
        <f>VLOOKUP('Input EIA Imports Petroleum'!$E1504,'EIA Petroleum Classification'!$A:$B,2,FALSE)</f>
        <v/>
      </c>
    </row>
    <row r="1506" spans="1:5">
      <c r="A1506">
        <f>YEAR(B1506)</f>
        <v/>
      </c>
      <c r="B1506">
        <f>'Input EIA Imports Petroleum'!A1505</f>
        <v/>
      </c>
      <c r="C1506">
        <f>'Input EIA Imports Petroleum'!K1505</f>
        <v/>
      </c>
      <c r="D1506">
        <f>'Input EIA Imports Petroleum'!L1505</f>
        <v/>
      </c>
      <c r="E1506">
        <f>VLOOKUP('Input EIA Imports Petroleum'!$E1505,'EIA Petroleum Classification'!$A:$B,2,FALSE)</f>
        <v/>
      </c>
    </row>
    <row r="1507" spans="1:5">
      <c r="A1507">
        <f>YEAR(B1507)</f>
        <v/>
      </c>
      <c r="B1507">
        <f>'Input EIA Imports Petroleum'!A1506</f>
        <v/>
      </c>
      <c r="C1507">
        <f>'Input EIA Imports Petroleum'!K1506</f>
        <v/>
      </c>
      <c r="D1507">
        <f>'Input EIA Imports Petroleum'!L1506</f>
        <v/>
      </c>
      <c r="E1507">
        <f>VLOOKUP('Input EIA Imports Petroleum'!$E1506,'EIA Petroleum Classification'!$A:$B,2,FALSE)</f>
        <v/>
      </c>
    </row>
    <row r="1508" spans="1:5">
      <c r="A1508">
        <f>YEAR(B1508)</f>
        <v/>
      </c>
      <c r="B1508">
        <f>'Input EIA Imports Petroleum'!A1507</f>
        <v/>
      </c>
      <c r="C1508">
        <f>'Input EIA Imports Petroleum'!K1507</f>
        <v/>
      </c>
      <c r="D1508">
        <f>'Input EIA Imports Petroleum'!L1507</f>
        <v/>
      </c>
      <c r="E1508">
        <f>VLOOKUP('Input EIA Imports Petroleum'!$E1507,'EIA Petroleum Classification'!$A:$B,2,FALSE)</f>
        <v/>
      </c>
    </row>
    <row r="1509" spans="1:5">
      <c r="A1509">
        <f>YEAR(B1509)</f>
        <v/>
      </c>
      <c r="B1509">
        <f>'Input EIA Imports Petroleum'!A1508</f>
        <v/>
      </c>
      <c r="C1509">
        <f>'Input EIA Imports Petroleum'!K1508</f>
        <v/>
      </c>
      <c r="D1509">
        <f>'Input EIA Imports Petroleum'!L1508</f>
        <v/>
      </c>
      <c r="E1509">
        <f>VLOOKUP('Input EIA Imports Petroleum'!$E1508,'EIA Petroleum Classification'!$A:$B,2,FALSE)</f>
        <v/>
      </c>
    </row>
    <row r="1510" spans="1:5">
      <c r="A1510">
        <f>YEAR(B1510)</f>
        <v/>
      </c>
      <c r="B1510">
        <f>'Input EIA Imports Petroleum'!A1509</f>
        <v/>
      </c>
      <c r="C1510">
        <f>'Input EIA Imports Petroleum'!K1509</f>
        <v/>
      </c>
      <c r="D1510">
        <f>'Input EIA Imports Petroleum'!L1509</f>
        <v/>
      </c>
      <c r="E1510">
        <f>VLOOKUP('Input EIA Imports Petroleum'!$E1509,'EIA Petroleum Classification'!$A:$B,2,FALSE)</f>
        <v/>
      </c>
    </row>
    <row r="1511" spans="1:5">
      <c r="A1511">
        <f>YEAR(B1511)</f>
        <v/>
      </c>
      <c r="B1511">
        <f>'Input EIA Imports Petroleum'!A1510</f>
        <v/>
      </c>
      <c r="C1511">
        <f>'Input EIA Imports Petroleum'!K1510</f>
        <v/>
      </c>
      <c r="D1511">
        <f>'Input EIA Imports Petroleum'!L1510</f>
        <v/>
      </c>
      <c r="E1511">
        <f>VLOOKUP('Input EIA Imports Petroleum'!$E1510,'EIA Petroleum Classification'!$A:$B,2,FALSE)</f>
        <v/>
      </c>
    </row>
    <row r="1512" spans="1:5">
      <c r="A1512">
        <f>YEAR(B1512)</f>
        <v/>
      </c>
      <c r="B1512">
        <f>'Input EIA Imports Petroleum'!A1511</f>
        <v/>
      </c>
      <c r="C1512">
        <f>'Input EIA Imports Petroleum'!K1511</f>
        <v/>
      </c>
      <c r="D1512">
        <f>'Input EIA Imports Petroleum'!L1511</f>
        <v/>
      </c>
      <c r="E1512">
        <f>VLOOKUP('Input EIA Imports Petroleum'!$E1511,'EIA Petroleum Classification'!$A:$B,2,FALSE)</f>
        <v/>
      </c>
    </row>
    <row r="1513" spans="1:5">
      <c r="A1513">
        <f>YEAR(B1513)</f>
        <v/>
      </c>
      <c r="B1513">
        <f>'Input EIA Imports Petroleum'!A1512</f>
        <v/>
      </c>
      <c r="C1513">
        <f>'Input EIA Imports Petroleum'!K1512</f>
        <v/>
      </c>
      <c r="D1513">
        <f>'Input EIA Imports Petroleum'!L1512</f>
        <v/>
      </c>
      <c r="E1513">
        <f>VLOOKUP('Input EIA Imports Petroleum'!$E1512,'EIA Petroleum Classification'!$A:$B,2,FALSE)</f>
        <v/>
      </c>
    </row>
    <row r="1514" spans="1:5">
      <c r="A1514">
        <f>YEAR(B1514)</f>
        <v/>
      </c>
      <c r="B1514">
        <f>'Input EIA Imports Petroleum'!A1513</f>
        <v/>
      </c>
      <c r="C1514">
        <f>'Input EIA Imports Petroleum'!K1513</f>
        <v/>
      </c>
      <c r="D1514">
        <f>'Input EIA Imports Petroleum'!L1513</f>
        <v/>
      </c>
      <c r="E1514">
        <f>VLOOKUP('Input EIA Imports Petroleum'!$E1513,'EIA Petroleum Classification'!$A:$B,2,FALSE)</f>
        <v/>
      </c>
    </row>
    <row r="1515" spans="1:5">
      <c r="A1515">
        <f>YEAR(B1515)</f>
        <v/>
      </c>
      <c r="B1515">
        <f>'Input EIA Imports Petroleum'!A1514</f>
        <v/>
      </c>
      <c r="C1515">
        <f>'Input EIA Imports Petroleum'!K1514</f>
        <v/>
      </c>
      <c r="D1515">
        <f>'Input EIA Imports Petroleum'!L1514</f>
        <v/>
      </c>
      <c r="E1515">
        <f>VLOOKUP('Input EIA Imports Petroleum'!$E1514,'EIA Petroleum Classification'!$A:$B,2,FALSE)</f>
        <v/>
      </c>
    </row>
    <row r="1516" spans="1:5">
      <c r="A1516">
        <f>YEAR(B1516)</f>
        <v/>
      </c>
      <c r="B1516">
        <f>'Input EIA Imports Petroleum'!A1515</f>
        <v/>
      </c>
      <c r="C1516">
        <f>'Input EIA Imports Petroleum'!K1515</f>
        <v/>
      </c>
      <c r="D1516">
        <f>'Input EIA Imports Petroleum'!L1515</f>
        <v/>
      </c>
      <c r="E1516">
        <f>VLOOKUP('Input EIA Imports Petroleum'!$E1515,'EIA Petroleum Classification'!$A:$B,2,FALSE)</f>
        <v/>
      </c>
    </row>
    <row r="1517" spans="1:5">
      <c r="A1517">
        <f>YEAR(B1517)</f>
        <v/>
      </c>
      <c r="B1517">
        <f>'Input EIA Imports Petroleum'!A1516</f>
        <v/>
      </c>
      <c r="C1517">
        <f>'Input EIA Imports Petroleum'!K1516</f>
        <v/>
      </c>
      <c r="D1517">
        <f>'Input EIA Imports Petroleum'!L1516</f>
        <v/>
      </c>
      <c r="E1517">
        <f>VLOOKUP('Input EIA Imports Petroleum'!$E1516,'EIA Petroleum Classification'!$A:$B,2,FALSE)</f>
        <v/>
      </c>
    </row>
    <row r="1518" spans="1:5">
      <c r="A1518">
        <f>YEAR(B1518)</f>
        <v/>
      </c>
      <c r="B1518">
        <f>'Input EIA Imports Petroleum'!A1517</f>
        <v/>
      </c>
      <c r="C1518">
        <f>'Input EIA Imports Petroleum'!K1517</f>
        <v/>
      </c>
      <c r="D1518">
        <f>'Input EIA Imports Petroleum'!L1517</f>
        <v/>
      </c>
      <c r="E1518">
        <f>VLOOKUP('Input EIA Imports Petroleum'!$E1517,'EIA Petroleum Classification'!$A:$B,2,FALSE)</f>
        <v/>
      </c>
    </row>
    <row r="1519" spans="1:5">
      <c r="A1519">
        <f>YEAR(B1519)</f>
        <v/>
      </c>
      <c r="B1519">
        <f>'Input EIA Imports Petroleum'!A1518</f>
        <v/>
      </c>
      <c r="C1519">
        <f>'Input EIA Imports Petroleum'!K1518</f>
        <v/>
      </c>
      <c r="D1519">
        <f>'Input EIA Imports Petroleum'!L1518</f>
        <v/>
      </c>
      <c r="E1519">
        <f>VLOOKUP('Input EIA Imports Petroleum'!$E1518,'EIA Petroleum Classification'!$A:$B,2,FALSE)</f>
        <v/>
      </c>
    </row>
    <row r="1520" spans="1:5">
      <c r="A1520">
        <f>YEAR(B1520)</f>
        <v/>
      </c>
      <c r="B1520">
        <f>'Input EIA Imports Petroleum'!A1519</f>
        <v/>
      </c>
      <c r="C1520">
        <f>'Input EIA Imports Petroleum'!K1519</f>
        <v/>
      </c>
      <c r="D1520">
        <f>'Input EIA Imports Petroleum'!L1519</f>
        <v/>
      </c>
      <c r="E1520">
        <f>VLOOKUP('Input EIA Imports Petroleum'!$E1519,'EIA Petroleum Classification'!$A:$B,2,FALSE)</f>
        <v/>
      </c>
    </row>
    <row r="1521" spans="1:5">
      <c r="A1521">
        <f>YEAR(B1521)</f>
        <v/>
      </c>
      <c r="B1521">
        <f>'Input EIA Imports Petroleum'!A1520</f>
        <v/>
      </c>
      <c r="C1521">
        <f>'Input EIA Imports Petroleum'!K1520</f>
        <v/>
      </c>
      <c r="D1521">
        <f>'Input EIA Imports Petroleum'!L1520</f>
        <v/>
      </c>
      <c r="E1521">
        <f>VLOOKUP('Input EIA Imports Petroleum'!$E1520,'EIA Petroleum Classification'!$A:$B,2,FALSE)</f>
        <v/>
      </c>
    </row>
    <row r="1522" spans="1:5">
      <c r="A1522">
        <f>YEAR(B1522)</f>
        <v/>
      </c>
      <c r="B1522">
        <f>'Input EIA Imports Petroleum'!A1521</f>
        <v/>
      </c>
      <c r="C1522">
        <f>'Input EIA Imports Petroleum'!K1521</f>
        <v/>
      </c>
      <c r="D1522">
        <f>'Input EIA Imports Petroleum'!L1521</f>
        <v/>
      </c>
      <c r="E1522">
        <f>VLOOKUP('Input EIA Imports Petroleum'!$E1521,'EIA Petroleum Classification'!$A:$B,2,FALSE)</f>
        <v/>
      </c>
    </row>
    <row r="1523" spans="1:5">
      <c r="A1523">
        <f>YEAR(B1523)</f>
        <v/>
      </c>
      <c r="B1523">
        <f>'Input EIA Imports Petroleum'!A1522</f>
        <v/>
      </c>
      <c r="C1523">
        <f>'Input EIA Imports Petroleum'!K1522</f>
        <v/>
      </c>
      <c r="D1523">
        <f>'Input EIA Imports Petroleum'!L1522</f>
        <v/>
      </c>
      <c r="E1523">
        <f>VLOOKUP('Input EIA Imports Petroleum'!$E1522,'EIA Petroleum Classification'!$A:$B,2,FALSE)</f>
        <v/>
      </c>
    </row>
    <row r="1524" spans="1:5">
      <c r="A1524">
        <f>YEAR(B1524)</f>
        <v/>
      </c>
      <c r="B1524">
        <f>'Input EIA Imports Petroleum'!A1523</f>
        <v/>
      </c>
      <c r="C1524">
        <f>'Input EIA Imports Petroleum'!K1523</f>
        <v/>
      </c>
      <c r="D1524">
        <f>'Input EIA Imports Petroleum'!L1523</f>
        <v/>
      </c>
      <c r="E1524">
        <f>VLOOKUP('Input EIA Imports Petroleum'!$E1523,'EIA Petroleum Classification'!$A:$B,2,FALSE)</f>
        <v/>
      </c>
    </row>
    <row r="1525" spans="1:5">
      <c r="A1525">
        <f>YEAR(B1525)</f>
        <v/>
      </c>
      <c r="B1525">
        <f>'Input EIA Imports Petroleum'!A1524</f>
        <v/>
      </c>
      <c r="C1525">
        <f>'Input EIA Imports Petroleum'!K1524</f>
        <v/>
      </c>
      <c r="D1525">
        <f>'Input EIA Imports Petroleum'!L1524</f>
        <v/>
      </c>
      <c r="E1525">
        <f>VLOOKUP('Input EIA Imports Petroleum'!$E1524,'EIA Petroleum Classification'!$A:$B,2,FALSE)</f>
        <v/>
      </c>
    </row>
    <row r="1526" spans="1:5">
      <c r="A1526">
        <f>YEAR(B1526)</f>
        <v/>
      </c>
      <c r="B1526">
        <f>'Input EIA Imports Petroleum'!A1525</f>
        <v/>
      </c>
      <c r="C1526">
        <f>'Input EIA Imports Petroleum'!K1525</f>
        <v/>
      </c>
      <c r="D1526">
        <f>'Input EIA Imports Petroleum'!L1525</f>
        <v/>
      </c>
      <c r="E1526">
        <f>VLOOKUP('Input EIA Imports Petroleum'!$E1525,'EIA Petroleum Classification'!$A:$B,2,FALSE)</f>
        <v/>
      </c>
    </row>
    <row r="1527" spans="1:5">
      <c r="A1527">
        <f>YEAR(B1527)</f>
        <v/>
      </c>
      <c r="B1527">
        <f>'Input EIA Imports Petroleum'!A1526</f>
        <v/>
      </c>
      <c r="C1527">
        <f>'Input EIA Imports Petroleum'!K1526</f>
        <v/>
      </c>
      <c r="D1527">
        <f>'Input EIA Imports Petroleum'!L1526</f>
        <v/>
      </c>
      <c r="E1527">
        <f>VLOOKUP('Input EIA Imports Petroleum'!$E1526,'EIA Petroleum Classification'!$A:$B,2,FALSE)</f>
        <v/>
      </c>
    </row>
    <row r="1528" spans="1:5">
      <c r="A1528">
        <f>YEAR(B1528)</f>
        <v/>
      </c>
      <c r="B1528">
        <f>'Input EIA Imports Petroleum'!A1527</f>
        <v/>
      </c>
      <c r="C1528">
        <f>'Input EIA Imports Petroleum'!K1527</f>
        <v/>
      </c>
      <c r="D1528">
        <f>'Input EIA Imports Petroleum'!L1527</f>
        <v/>
      </c>
      <c r="E1528">
        <f>VLOOKUP('Input EIA Imports Petroleum'!$E1527,'EIA Petroleum Classification'!$A:$B,2,FALSE)</f>
        <v/>
      </c>
    </row>
    <row r="1529" spans="1:5">
      <c r="A1529">
        <f>YEAR(B1529)</f>
        <v/>
      </c>
      <c r="B1529">
        <f>'Input EIA Imports Petroleum'!A1528</f>
        <v/>
      </c>
      <c r="C1529">
        <f>'Input EIA Imports Petroleum'!K1528</f>
        <v/>
      </c>
      <c r="D1529">
        <f>'Input EIA Imports Petroleum'!L1528</f>
        <v/>
      </c>
      <c r="E1529">
        <f>VLOOKUP('Input EIA Imports Petroleum'!$E1528,'EIA Petroleum Classification'!$A:$B,2,FALSE)</f>
        <v/>
      </c>
    </row>
    <row r="1530" spans="1:5">
      <c r="A1530">
        <f>YEAR(B1530)</f>
        <v/>
      </c>
      <c r="B1530">
        <f>'Input EIA Imports Petroleum'!A1529</f>
        <v/>
      </c>
      <c r="C1530">
        <f>'Input EIA Imports Petroleum'!K1529</f>
        <v/>
      </c>
      <c r="D1530">
        <f>'Input EIA Imports Petroleum'!L1529</f>
        <v/>
      </c>
      <c r="E1530">
        <f>VLOOKUP('Input EIA Imports Petroleum'!$E1529,'EIA Petroleum Classification'!$A:$B,2,FALSE)</f>
        <v/>
      </c>
    </row>
    <row r="1531" spans="1:5">
      <c r="A1531">
        <f>YEAR(B1531)</f>
        <v/>
      </c>
      <c r="B1531">
        <f>'Input EIA Imports Petroleum'!A1530</f>
        <v/>
      </c>
      <c r="C1531">
        <f>'Input EIA Imports Petroleum'!K1530</f>
        <v/>
      </c>
      <c r="D1531">
        <f>'Input EIA Imports Petroleum'!L1530</f>
        <v/>
      </c>
      <c r="E1531">
        <f>VLOOKUP('Input EIA Imports Petroleum'!$E1530,'EIA Petroleum Classification'!$A:$B,2,FALSE)</f>
        <v/>
      </c>
    </row>
    <row r="1532" spans="1:5">
      <c r="A1532">
        <f>YEAR(B1532)</f>
        <v/>
      </c>
      <c r="B1532">
        <f>'Input EIA Imports Petroleum'!A1531</f>
        <v/>
      </c>
      <c r="C1532">
        <f>'Input EIA Imports Petroleum'!K1531</f>
        <v/>
      </c>
      <c r="D1532">
        <f>'Input EIA Imports Petroleum'!L1531</f>
        <v/>
      </c>
      <c r="E1532">
        <f>VLOOKUP('Input EIA Imports Petroleum'!$E1531,'EIA Petroleum Classification'!$A:$B,2,FALSE)</f>
        <v/>
      </c>
    </row>
    <row r="1533" spans="1:5">
      <c r="A1533">
        <f>YEAR(B1533)</f>
        <v/>
      </c>
      <c r="B1533">
        <f>'Input EIA Imports Petroleum'!A1532</f>
        <v/>
      </c>
      <c r="C1533">
        <f>'Input EIA Imports Petroleum'!K1532</f>
        <v/>
      </c>
      <c r="D1533">
        <f>'Input EIA Imports Petroleum'!L1532</f>
        <v/>
      </c>
      <c r="E1533">
        <f>VLOOKUP('Input EIA Imports Petroleum'!$E1532,'EIA Petroleum Classification'!$A:$B,2,FALSE)</f>
        <v/>
      </c>
    </row>
    <row r="1534" spans="1:5">
      <c r="A1534">
        <f>YEAR(B1534)</f>
        <v/>
      </c>
      <c r="B1534">
        <f>'Input EIA Imports Petroleum'!A1533</f>
        <v/>
      </c>
      <c r="C1534">
        <f>'Input EIA Imports Petroleum'!K1533</f>
        <v/>
      </c>
      <c r="D1534">
        <f>'Input EIA Imports Petroleum'!L1533</f>
        <v/>
      </c>
      <c r="E1534">
        <f>VLOOKUP('Input EIA Imports Petroleum'!$E1533,'EIA Petroleum Classification'!$A:$B,2,FALSE)</f>
        <v/>
      </c>
    </row>
    <row r="1535" spans="1:5">
      <c r="A1535">
        <f>YEAR(B1535)</f>
        <v/>
      </c>
      <c r="B1535">
        <f>'Input EIA Imports Petroleum'!A1534</f>
        <v/>
      </c>
      <c r="C1535">
        <f>'Input EIA Imports Petroleum'!K1534</f>
        <v/>
      </c>
      <c r="D1535">
        <f>'Input EIA Imports Petroleum'!L1534</f>
        <v/>
      </c>
      <c r="E1535">
        <f>VLOOKUP('Input EIA Imports Petroleum'!$E1534,'EIA Petroleum Classification'!$A:$B,2,FALSE)</f>
        <v/>
      </c>
    </row>
    <row r="1536" spans="1:5">
      <c r="A1536">
        <f>YEAR(B1536)</f>
        <v/>
      </c>
      <c r="B1536">
        <f>'Input EIA Imports Petroleum'!A1535</f>
        <v/>
      </c>
      <c r="C1536">
        <f>'Input EIA Imports Petroleum'!K1535</f>
        <v/>
      </c>
      <c r="D1536">
        <f>'Input EIA Imports Petroleum'!L1535</f>
        <v/>
      </c>
      <c r="E1536">
        <f>VLOOKUP('Input EIA Imports Petroleum'!$E1535,'EIA Petroleum Classification'!$A:$B,2,FALSE)</f>
        <v/>
      </c>
    </row>
    <row r="1537" spans="1:5">
      <c r="A1537">
        <f>YEAR(B1537)</f>
        <v/>
      </c>
      <c r="B1537">
        <f>'Input EIA Imports Petroleum'!A1536</f>
        <v/>
      </c>
      <c r="C1537">
        <f>'Input EIA Imports Petroleum'!K1536</f>
        <v/>
      </c>
      <c r="D1537">
        <f>'Input EIA Imports Petroleum'!L1536</f>
        <v/>
      </c>
      <c r="E1537">
        <f>VLOOKUP('Input EIA Imports Petroleum'!$E1536,'EIA Petroleum Classification'!$A:$B,2,FALSE)</f>
        <v/>
      </c>
    </row>
    <row r="1538" spans="1:5">
      <c r="A1538">
        <f>YEAR(B1538)</f>
        <v/>
      </c>
      <c r="B1538">
        <f>'Input EIA Imports Petroleum'!A1537</f>
        <v/>
      </c>
      <c r="C1538">
        <f>'Input EIA Imports Petroleum'!K1537</f>
        <v/>
      </c>
      <c r="D1538">
        <f>'Input EIA Imports Petroleum'!L1537</f>
        <v/>
      </c>
      <c r="E1538">
        <f>VLOOKUP('Input EIA Imports Petroleum'!$E1537,'EIA Petroleum Classification'!$A:$B,2,FALSE)</f>
        <v/>
      </c>
    </row>
    <row r="1539" spans="1:5">
      <c r="A1539">
        <f>YEAR(B1539)</f>
        <v/>
      </c>
      <c r="B1539">
        <f>'Input EIA Imports Petroleum'!A1538</f>
        <v/>
      </c>
      <c r="C1539">
        <f>'Input EIA Imports Petroleum'!K1538</f>
        <v/>
      </c>
      <c r="D1539">
        <f>'Input EIA Imports Petroleum'!L1538</f>
        <v/>
      </c>
      <c r="E1539">
        <f>VLOOKUP('Input EIA Imports Petroleum'!$E1538,'EIA Petroleum Classification'!$A:$B,2,FALSE)</f>
        <v/>
      </c>
    </row>
    <row r="1540" spans="1:5">
      <c r="A1540">
        <f>YEAR(B1540)</f>
        <v/>
      </c>
      <c r="B1540">
        <f>'Input EIA Imports Petroleum'!A1539</f>
        <v/>
      </c>
      <c r="C1540">
        <f>'Input EIA Imports Petroleum'!K1539</f>
        <v/>
      </c>
      <c r="D1540">
        <f>'Input EIA Imports Petroleum'!L1539</f>
        <v/>
      </c>
      <c r="E1540">
        <f>VLOOKUP('Input EIA Imports Petroleum'!$E1539,'EIA Petroleum Classification'!$A:$B,2,FALSE)</f>
        <v/>
      </c>
    </row>
    <row r="1541" spans="1:5">
      <c r="A1541">
        <f>YEAR(B1541)</f>
        <v/>
      </c>
      <c r="B1541">
        <f>'Input EIA Imports Petroleum'!A1540</f>
        <v/>
      </c>
      <c r="C1541">
        <f>'Input EIA Imports Petroleum'!K1540</f>
        <v/>
      </c>
      <c r="D1541">
        <f>'Input EIA Imports Petroleum'!L1540</f>
        <v/>
      </c>
      <c r="E1541">
        <f>VLOOKUP('Input EIA Imports Petroleum'!$E1540,'EIA Petroleum Classification'!$A:$B,2,FALSE)</f>
        <v/>
      </c>
    </row>
    <row r="1542" spans="1:5">
      <c r="A1542">
        <f>YEAR(B1542)</f>
        <v/>
      </c>
      <c r="B1542">
        <f>'Input EIA Imports Petroleum'!A1541</f>
        <v/>
      </c>
      <c r="C1542">
        <f>'Input EIA Imports Petroleum'!K1541</f>
        <v/>
      </c>
      <c r="D1542">
        <f>'Input EIA Imports Petroleum'!L1541</f>
        <v/>
      </c>
      <c r="E1542">
        <f>VLOOKUP('Input EIA Imports Petroleum'!$E1541,'EIA Petroleum Classification'!$A:$B,2,FALSE)</f>
        <v/>
      </c>
    </row>
    <row r="1543" spans="1:5">
      <c r="A1543">
        <f>YEAR(B1543)</f>
        <v/>
      </c>
      <c r="B1543">
        <f>'Input EIA Imports Petroleum'!A1542</f>
        <v/>
      </c>
      <c r="C1543">
        <f>'Input EIA Imports Petroleum'!K1542</f>
        <v/>
      </c>
      <c r="D1543">
        <f>'Input EIA Imports Petroleum'!L1542</f>
        <v/>
      </c>
      <c r="E1543">
        <f>VLOOKUP('Input EIA Imports Petroleum'!$E1542,'EIA Petroleum Classification'!$A:$B,2,FALSE)</f>
        <v/>
      </c>
    </row>
    <row r="1544" spans="1:5">
      <c r="A1544">
        <f>YEAR(B1544)</f>
        <v/>
      </c>
      <c r="B1544">
        <f>'Input EIA Imports Petroleum'!A1543</f>
        <v/>
      </c>
      <c r="C1544">
        <f>'Input EIA Imports Petroleum'!K1543</f>
        <v/>
      </c>
      <c r="D1544">
        <f>'Input EIA Imports Petroleum'!L1543</f>
        <v/>
      </c>
      <c r="E1544">
        <f>VLOOKUP('Input EIA Imports Petroleum'!$E1543,'EIA Petroleum Classification'!$A:$B,2,FALSE)</f>
        <v/>
      </c>
    </row>
    <row r="1545" spans="1:5">
      <c r="A1545">
        <f>YEAR(B1545)</f>
        <v/>
      </c>
      <c r="B1545">
        <f>'Input EIA Imports Petroleum'!A1544</f>
        <v/>
      </c>
      <c r="C1545">
        <f>'Input EIA Imports Petroleum'!K1544</f>
        <v/>
      </c>
      <c r="D1545">
        <f>'Input EIA Imports Petroleum'!L1544</f>
        <v/>
      </c>
      <c r="E1545">
        <f>VLOOKUP('Input EIA Imports Petroleum'!$E1544,'EIA Petroleum Classification'!$A:$B,2,FALSE)</f>
        <v/>
      </c>
    </row>
    <row r="1546" spans="1:5">
      <c r="A1546">
        <f>YEAR(B1546)</f>
        <v/>
      </c>
      <c r="B1546">
        <f>'Input EIA Imports Petroleum'!A1545</f>
        <v/>
      </c>
      <c r="C1546">
        <f>'Input EIA Imports Petroleum'!K1545</f>
        <v/>
      </c>
      <c r="D1546">
        <f>'Input EIA Imports Petroleum'!L1545</f>
        <v/>
      </c>
      <c r="E1546">
        <f>VLOOKUP('Input EIA Imports Petroleum'!$E1545,'EIA Petroleum Classification'!$A:$B,2,FALSE)</f>
        <v/>
      </c>
    </row>
    <row r="1547" spans="1:5">
      <c r="A1547">
        <f>YEAR(B1547)</f>
        <v/>
      </c>
      <c r="B1547">
        <f>'Input EIA Imports Petroleum'!A1546</f>
        <v/>
      </c>
      <c r="C1547">
        <f>'Input EIA Imports Petroleum'!K1546</f>
        <v/>
      </c>
      <c r="D1547">
        <f>'Input EIA Imports Petroleum'!L1546</f>
        <v/>
      </c>
      <c r="E1547">
        <f>VLOOKUP('Input EIA Imports Petroleum'!$E1546,'EIA Petroleum Classification'!$A:$B,2,FALSE)</f>
        <v/>
      </c>
    </row>
    <row r="1548" spans="1:5">
      <c r="A1548">
        <f>YEAR(B1548)</f>
        <v/>
      </c>
      <c r="B1548">
        <f>'Input EIA Imports Petroleum'!A1547</f>
        <v/>
      </c>
      <c r="C1548">
        <f>'Input EIA Imports Petroleum'!K1547</f>
        <v/>
      </c>
      <c r="D1548">
        <f>'Input EIA Imports Petroleum'!L1547</f>
        <v/>
      </c>
      <c r="E1548">
        <f>VLOOKUP('Input EIA Imports Petroleum'!$E1547,'EIA Petroleum Classification'!$A:$B,2,FALSE)</f>
        <v/>
      </c>
    </row>
    <row r="1549" spans="1:5">
      <c r="A1549">
        <f>YEAR(B1549)</f>
        <v/>
      </c>
      <c r="B1549">
        <f>'Input EIA Imports Petroleum'!A1548</f>
        <v/>
      </c>
      <c r="C1549">
        <f>'Input EIA Imports Petroleum'!K1548</f>
        <v/>
      </c>
      <c r="D1549">
        <f>'Input EIA Imports Petroleum'!L1548</f>
        <v/>
      </c>
      <c r="E1549">
        <f>VLOOKUP('Input EIA Imports Petroleum'!$E1548,'EIA Petroleum Classification'!$A:$B,2,FALSE)</f>
        <v/>
      </c>
    </row>
    <row r="1550" spans="1:5">
      <c r="A1550">
        <f>YEAR(B1550)</f>
        <v/>
      </c>
      <c r="B1550">
        <f>'Input EIA Imports Petroleum'!A1549</f>
        <v/>
      </c>
      <c r="C1550">
        <f>'Input EIA Imports Petroleum'!K1549</f>
        <v/>
      </c>
      <c r="D1550">
        <f>'Input EIA Imports Petroleum'!L1549</f>
        <v/>
      </c>
      <c r="E1550">
        <f>VLOOKUP('Input EIA Imports Petroleum'!$E1549,'EIA Petroleum Classification'!$A:$B,2,FALSE)</f>
        <v/>
      </c>
    </row>
    <row r="1551" spans="1:5">
      <c r="A1551">
        <f>YEAR(B1551)</f>
        <v/>
      </c>
      <c r="B1551">
        <f>'Input EIA Imports Petroleum'!A1550</f>
        <v/>
      </c>
      <c r="C1551">
        <f>'Input EIA Imports Petroleum'!K1550</f>
        <v/>
      </c>
      <c r="D1551">
        <f>'Input EIA Imports Petroleum'!L1550</f>
        <v/>
      </c>
      <c r="E1551">
        <f>VLOOKUP('Input EIA Imports Petroleum'!$E1550,'EIA Petroleum Classification'!$A:$B,2,FALSE)</f>
        <v/>
      </c>
    </row>
    <row r="1552" spans="1:5">
      <c r="A1552">
        <f>YEAR(B1552)</f>
        <v/>
      </c>
      <c r="B1552">
        <f>'Input EIA Imports Petroleum'!A1551</f>
        <v/>
      </c>
      <c r="C1552">
        <f>'Input EIA Imports Petroleum'!K1551</f>
        <v/>
      </c>
      <c r="D1552">
        <f>'Input EIA Imports Petroleum'!L1551</f>
        <v/>
      </c>
      <c r="E1552">
        <f>VLOOKUP('Input EIA Imports Petroleum'!$E1551,'EIA Petroleum Classification'!$A:$B,2,FALSE)</f>
        <v/>
      </c>
    </row>
    <row r="1553" spans="1:5">
      <c r="A1553">
        <f>YEAR(B1553)</f>
        <v/>
      </c>
      <c r="B1553">
        <f>'Input EIA Imports Petroleum'!A1552</f>
        <v/>
      </c>
      <c r="C1553">
        <f>'Input EIA Imports Petroleum'!K1552</f>
        <v/>
      </c>
      <c r="D1553">
        <f>'Input EIA Imports Petroleum'!L1552</f>
        <v/>
      </c>
      <c r="E1553">
        <f>VLOOKUP('Input EIA Imports Petroleum'!$E1552,'EIA Petroleum Classification'!$A:$B,2,FALSE)</f>
        <v/>
      </c>
    </row>
    <row r="1554" spans="1:5">
      <c r="A1554">
        <f>YEAR(B1554)</f>
        <v/>
      </c>
      <c r="B1554">
        <f>'Input EIA Imports Petroleum'!A1553</f>
        <v/>
      </c>
      <c r="C1554">
        <f>'Input EIA Imports Petroleum'!K1553</f>
        <v/>
      </c>
      <c r="D1554">
        <f>'Input EIA Imports Petroleum'!L1553</f>
        <v/>
      </c>
      <c r="E1554">
        <f>VLOOKUP('Input EIA Imports Petroleum'!$E1553,'EIA Petroleum Classification'!$A:$B,2,FALSE)</f>
        <v/>
      </c>
    </row>
    <row r="1555" spans="1:5">
      <c r="A1555">
        <f>YEAR(B1555)</f>
        <v/>
      </c>
      <c r="B1555">
        <f>'Input EIA Imports Petroleum'!A1554</f>
        <v/>
      </c>
      <c r="C1555">
        <f>'Input EIA Imports Petroleum'!K1554</f>
        <v/>
      </c>
      <c r="D1555">
        <f>'Input EIA Imports Petroleum'!L1554</f>
        <v/>
      </c>
      <c r="E1555">
        <f>VLOOKUP('Input EIA Imports Petroleum'!$E1554,'EIA Petroleum Classification'!$A:$B,2,FALSE)</f>
        <v/>
      </c>
    </row>
    <row r="1556" spans="1:5">
      <c r="A1556">
        <f>YEAR(B1556)</f>
        <v/>
      </c>
      <c r="B1556">
        <f>'Input EIA Imports Petroleum'!A1555</f>
        <v/>
      </c>
      <c r="C1556">
        <f>'Input EIA Imports Petroleum'!K1555</f>
        <v/>
      </c>
      <c r="D1556">
        <f>'Input EIA Imports Petroleum'!L1555</f>
        <v/>
      </c>
      <c r="E1556">
        <f>VLOOKUP('Input EIA Imports Petroleum'!$E1555,'EIA Petroleum Classification'!$A:$B,2,FALSE)</f>
        <v/>
      </c>
    </row>
    <row r="1557" spans="1:5">
      <c r="A1557">
        <f>YEAR(B1557)</f>
        <v/>
      </c>
      <c r="B1557">
        <f>'Input EIA Imports Petroleum'!A1556</f>
        <v/>
      </c>
      <c r="C1557">
        <f>'Input EIA Imports Petroleum'!K1556</f>
        <v/>
      </c>
      <c r="D1557">
        <f>'Input EIA Imports Petroleum'!L1556</f>
        <v/>
      </c>
      <c r="E1557">
        <f>VLOOKUP('Input EIA Imports Petroleum'!$E1556,'EIA Petroleum Classification'!$A:$B,2,FALSE)</f>
        <v/>
      </c>
    </row>
    <row r="1558" spans="1:5">
      <c r="A1558">
        <f>YEAR(B1558)</f>
        <v/>
      </c>
      <c r="B1558">
        <f>'Input EIA Imports Petroleum'!A1557</f>
        <v/>
      </c>
      <c r="C1558">
        <f>'Input EIA Imports Petroleum'!K1557</f>
        <v/>
      </c>
      <c r="D1558">
        <f>'Input EIA Imports Petroleum'!L1557</f>
        <v/>
      </c>
      <c r="E1558">
        <f>VLOOKUP('Input EIA Imports Petroleum'!$E1557,'EIA Petroleum Classification'!$A:$B,2,FALSE)</f>
        <v/>
      </c>
    </row>
    <row r="1559" spans="1:5">
      <c r="A1559">
        <f>YEAR(B1559)</f>
        <v/>
      </c>
      <c r="B1559">
        <f>'Input EIA Imports Petroleum'!A1558</f>
        <v/>
      </c>
      <c r="C1559">
        <f>'Input EIA Imports Petroleum'!K1558</f>
        <v/>
      </c>
      <c r="D1559">
        <f>'Input EIA Imports Petroleum'!L1558</f>
        <v/>
      </c>
      <c r="E1559">
        <f>VLOOKUP('Input EIA Imports Petroleum'!$E1558,'EIA Petroleum Classification'!$A:$B,2,FALSE)</f>
        <v/>
      </c>
    </row>
    <row r="1560" spans="1:5">
      <c r="A1560">
        <f>YEAR(B1560)</f>
        <v/>
      </c>
      <c r="B1560">
        <f>'Input EIA Imports Petroleum'!A1559</f>
        <v/>
      </c>
      <c r="C1560">
        <f>'Input EIA Imports Petroleum'!K1559</f>
        <v/>
      </c>
      <c r="D1560">
        <f>'Input EIA Imports Petroleum'!L1559</f>
        <v/>
      </c>
      <c r="E1560">
        <f>VLOOKUP('Input EIA Imports Petroleum'!$E1559,'EIA Petroleum Classification'!$A:$B,2,FALSE)</f>
        <v/>
      </c>
    </row>
    <row r="1561" spans="1:5">
      <c r="A1561">
        <f>YEAR(B1561)</f>
        <v/>
      </c>
      <c r="B1561">
        <f>'Input EIA Imports Petroleum'!A1560</f>
        <v/>
      </c>
      <c r="C1561">
        <f>'Input EIA Imports Petroleum'!K1560</f>
        <v/>
      </c>
      <c r="D1561">
        <f>'Input EIA Imports Petroleum'!L1560</f>
        <v/>
      </c>
      <c r="E1561">
        <f>VLOOKUP('Input EIA Imports Petroleum'!$E1560,'EIA Petroleum Classification'!$A:$B,2,FALSE)</f>
        <v/>
      </c>
    </row>
    <row r="1562" spans="1:5">
      <c r="A1562">
        <f>YEAR(B1562)</f>
        <v/>
      </c>
      <c r="B1562">
        <f>'Input EIA Imports Petroleum'!A1561</f>
        <v/>
      </c>
      <c r="C1562">
        <f>'Input EIA Imports Petroleum'!K1561</f>
        <v/>
      </c>
      <c r="D1562">
        <f>'Input EIA Imports Petroleum'!L1561</f>
        <v/>
      </c>
      <c r="E1562">
        <f>VLOOKUP('Input EIA Imports Petroleum'!$E1561,'EIA Petroleum Classification'!$A:$B,2,FALSE)</f>
        <v/>
      </c>
    </row>
    <row r="1563" spans="1:5">
      <c r="A1563">
        <f>YEAR(B1563)</f>
        <v/>
      </c>
      <c r="B1563">
        <f>'Input EIA Imports Petroleum'!A1562</f>
        <v/>
      </c>
      <c r="C1563">
        <f>'Input EIA Imports Petroleum'!K1562</f>
        <v/>
      </c>
      <c r="D1563">
        <f>'Input EIA Imports Petroleum'!L1562</f>
        <v/>
      </c>
      <c r="E1563">
        <f>VLOOKUP('Input EIA Imports Petroleum'!$E1562,'EIA Petroleum Classification'!$A:$B,2,FALSE)</f>
        <v/>
      </c>
    </row>
    <row r="1564" spans="1:5">
      <c r="A1564">
        <f>YEAR(B1564)</f>
        <v/>
      </c>
      <c r="B1564">
        <f>'Input EIA Imports Petroleum'!A1563</f>
        <v/>
      </c>
      <c r="C1564">
        <f>'Input EIA Imports Petroleum'!K1563</f>
        <v/>
      </c>
      <c r="D1564">
        <f>'Input EIA Imports Petroleum'!L1563</f>
        <v/>
      </c>
      <c r="E1564">
        <f>VLOOKUP('Input EIA Imports Petroleum'!$E1563,'EIA Petroleum Classification'!$A:$B,2,FALSE)</f>
        <v/>
      </c>
    </row>
    <row r="1565" spans="1:5">
      <c r="A1565">
        <f>YEAR(B1565)</f>
        <v/>
      </c>
      <c r="B1565">
        <f>'Input EIA Imports Petroleum'!A1564</f>
        <v/>
      </c>
      <c r="C1565">
        <f>'Input EIA Imports Petroleum'!K1564</f>
        <v/>
      </c>
      <c r="D1565">
        <f>'Input EIA Imports Petroleum'!L1564</f>
        <v/>
      </c>
      <c r="E1565">
        <f>VLOOKUP('Input EIA Imports Petroleum'!$E1564,'EIA Petroleum Classification'!$A:$B,2,FALSE)</f>
        <v/>
      </c>
    </row>
    <row r="1566" spans="1:5">
      <c r="A1566">
        <f>YEAR(B1566)</f>
        <v/>
      </c>
      <c r="B1566">
        <f>'Input EIA Imports Petroleum'!A1565</f>
        <v/>
      </c>
      <c r="C1566">
        <f>'Input EIA Imports Petroleum'!K1565</f>
        <v/>
      </c>
      <c r="D1566">
        <f>'Input EIA Imports Petroleum'!L1565</f>
        <v/>
      </c>
      <c r="E1566">
        <f>VLOOKUP('Input EIA Imports Petroleum'!$E1565,'EIA Petroleum Classification'!$A:$B,2,FALSE)</f>
        <v/>
      </c>
    </row>
    <row r="1567" spans="1:5">
      <c r="A1567">
        <f>YEAR(B1567)</f>
        <v/>
      </c>
      <c r="B1567">
        <f>'Input EIA Imports Petroleum'!A1566</f>
        <v/>
      </c>
      <c r="C1567">
        <f>'Input EIA Imports Petroleum'!K1566</f>
        <v/>
      </c>
      <c r="D1567">
        <f>'Input EIA Imports Petroleum'!L1566</f>
        <v/>
      </c>
      <c r="E1567">
        <f>VLOOKUP('Input EIA Imports Petroleum'!$E1566,'EIA Petroleum Classification'!$A:$B,2,FALSE)</f>
        <v/>
      </c>
    </row>
    <row r="1568" spans="1:5">
      <c r="A1568">
        <f>YEAR(B1568)</f>
        <v/>
      </c>
      <c r="B1568">
        <f>'Input EIA Imports Petroleum'!A1567</f>
        <v/>
      </c>
      <c r="C1568">
        <f>'Input EIA Imports Petroleum'!K1567</f>
        <v/>
      </c>
      <c r="D1568">
        <f>'Input EIA Imports Petroleum'!L1567</f>
        <v/>
      </c>
      <c r="E1568">
        <f>VLOOKUP('Input EIA Imports Petroleum'!$E1567,'EIA Petroleum Classification'!$A:$B,2,FALSE)</f>
        <v/>
      </c>
    </row>
    <row r="1569" spans="1:5">
      <c r="A1569">
        <f>YEAR(B1569)</f>
        <v/>
      </c>
      <c r="B1569">
        <f>'Input EIA Imports Petroleum'!A1568</f>
        <v/>
      </c>
      <c r="C1569">
        <f>'Input EIA Imports Petroleum'!K1568</f>
        <v/>
      </c>
      <c r="D1569">
        <f>'Input EIA Imports Petroleum'!L1568</f>
        <v/>
      </c>
      <c r="E1569">
        <f>VLOOKUP('Input EIA Imports Petroleum'!$E1568,'EIA Petroleum Classification'!$A:$B,2,FALSE)</f>
        <v/>
      </c>
    </row>
    <row r="1570" spans="1:5">
      <c r="A1570">
        <f>YEAR(B1570)</f>
        <v/>
      </c>
      <c r="B1570">
        <f>'Input EIA Imports Petroleum'!A1569</f>
        <v/>
      </c>
      <c r="C1570">
        <f>'Input EIA Imports Petroleum'!K1569</f>
        <v/>
      </c>
      <c r="D1570">
        <f>'Input EIA Imports Petroleum'!L1569</f>
        <v/>
      </c>
      <c r="E1570">
        <f>VLOOKUP('Input EIA Imports Petroleum'!$E1569,'EIA Petroleum Classification'!$A:$B,2,FALSE)</f>
        <v/>
      </c>
    </row>
    <row r="1571" spans="1:5">
      <c r="A1571">
        <f>YEAR(B1571)</f>
        <v/>
      </c>
      <c r="B1571">
        <f>'Input EIA Imports Petroleum'!A1570</f>
        <v/>
      </c>
      <c r="C1571">
        <f>'Input EIA Imports Petroleum'!K1570</f>
        <v/>
      </c>
      <c r="D1571">
        <f>'Input EIA Imports Petroleum'!L1570</f>
        <v/>
      </c>
      <c r="E1571">
        <f>VLOOKUP('Input EIA Imports Petroleum'!$E1570,'EIA Petroleum Classification'!$A:$B,2,FALSE)</f>
        <v/>
      </c>
    </row>
    <row r="1572" spans="1:5">
      <c r="A1572">
        <f>YEAR(B1572)</f>
        <v/>
      </c>
      <c r="B1572">
        <f>'Input EIA Imports Petroleum'!A1571</f>
        <v/>
      </c>
      <c r="C1572">
        <f>'Input EIA Imports Petroleum'!K1571</f>
        <v/>
      </c>
      <c r="D1572">
        <f>'Input EIA Imports Petroleum'!L1571</f>
        <v/>
      </c>
      <c r="E1572">
        <f>VLOOKUP('Input EIA Imports Petroleum'!$E1571,'EIA Petroleum Classification'!$A:$B,2,FALSE)</f>
        <v/>
      </c>
    </row>
    <row r="1573" spans="1:5">
      <c r="A1573">
        <f>YEAR(B1573)</f>
        <v/>
      </c>
      <c r="B1573">
        <f>'Input EIA Imports Petroleum'!A1572</f>
        <v/>
      </c>
      <c r="C1573">
        <f>'Input EIA Imports Petroleum'!K1572</f>
        <v/>
      </c>
      <c r="D1573">
        <f>'Input EIA Imports Petroleum'!L1572</f>
        <v/>
      </c>
      <c r="E1573">
        <f>VLOOKUP('Input EIA Imports Petroleum'!$E1572,'EIA Petroleum Classification'!$A:$B,2,FALSE)</f>
        <v/>
      </c>
    </row>
    <row r="1574" spans="1:5">
      <c r="A1574">
        <f>YEAR(B1574)</f>
        <v/>
      </c>
      <c r="B1574">
        <f>'Input EIA Imports Petroleum'!A1573</f>
        <v/>
      </c>
      <c r="C1574">
        <f>'Input EIA Imports Petroleum'!K1573</f>
        <v/>
      </c>
      <c r="D1574">
        <f>'Input EIA Imports Petroleum'!L1573</f>
        <v/>
      </c>
      <c r="E1574">
        <f>VLOOKUP('Input EIA Imports Petroleum'!$E1573,'EIA Petroleum Classification'!$A:$B,2,FALSE)</f>
        <v/>
      </c>
    </row>
    <row r="1575" spans="1:5">
      <c r="A1575">
        <f>YEAR(B1575)</f>
        <v/>
      </c>
      <c r="B1575">
        <f>'Input EIA Imports Petroleum'!A1574</f>
        <v/>
      </c>
      <c r="C1575">
        <f>'Input EIA Imports Petroleum'!K1574</f>
        <v/>
      </c>
      <c r="D1575">
        <f>'Input EIA Imports Petroleum'!L1574</f>
        <v/>
      </c>
      <c r="E1575">
        <f>VLOOKUP('Input EIA Imports Petroleum'!$E1574,'EIA Petroleum Classification'!$A:$B,2,FALSE)</f>
        <v/>
      </c>
    </row>
    <row r="1576" spans="1:5">
      <c r="A1576">
        <f>YEAR(B1576)</f>
        <v/>
      </c>
      <c r="B1576">
        <f>'Input EIA Imports Petroleum'!A1575</f>
        <v/>
      </c>
      <c r="C1576">
        <f>'Input EIA Imports Petroleum'!K1575</f>
        <v/>
      </c>
      <c r="D1576">
        <f>'Input EIA Imports Petroleum'!L1575</f>
        <v/>
      </c>
      <c r="E1576">
        <f>VLOOKUP('Input EIA Imports Petroleum'!$E1575,'EIA Petroleum Classification'!$A:$B,2,FALSE)</f>
        <v/>
      </c>
    </row>
    <row r="1577" spans="1:5">
      <c r="A1577">
        <f>YEAR(B1577)</f>
        <v/>
      </c>
      <c r="B1577">
        <f>'Input EIA Imports Petroleum'!A1576</f>
        <v/>
      </c>
      <c r="C1577">
        <f>'Input EIA Imports Petroleum'!K1576</f>
        <v/>
      </c>
      <c r="D1577">
        <f>'Input EIA Imports Petroleum'!L1576</f>
        <v/>
      </c>
      <c r="E1577">
        <f>VLOOKUP('Input EIA Imports Petroleum'!$E1576,'EIA Petroleum Classification'!$A:$B,2,FALSE)</f>
        <v/>
      </c>
    </row>
    <row r="1578" spans="1:5">
      <c r="A1578">
        <f>YEAR(B1578)</f>
        <v/>
      </c>
      <c r="B1578">
        <f>'Input EIA Imports Petroleum'!A1577</f>
        <v/>
      </c>
      <c r="C1578">
        <f>'Input EIA Imports Petroleum'!K1577</f>
        <v/>
      </c>
      <c r="D1578">
        <f>'Input EIA Imports Petroleum'!L1577</f>
        <v/>
      </c>
      <c r="E1578">
        <f>VLOOKUP('Input EIA Imports Petroleum'!$E1577,'EIA Petroleum Classification'!$A:$B,2,FALSE)</f>
        <v/>
      </c>
    </row>
    <row r="1579" spans="1:5">
      <c r="A1579">
        <f>YEAR(B1579)</f>
        <v/>
      </c>
      <c r="B1579">
        <f>'Input EIA Imports Petroleum'!A1578</f>
        <v/>
      </c>
      <c r="C1579">
        <f>'Input EIA Imports Petroleum'!K1578</f>
        <v/>
      </c>
      <c r="D1579">
        <f>'Input EIA Imports Petroleum'!L1578</f>
        <v/>
      </c>
      <c r="E1579">
        <f>VLOOKUP('Input EIA Imports Petroleum'!$E1578,'EIA Petroleum Classification'!$A:$B,2,FALSE)</f>
        <v/>
      </c>
    </row>
    <row r="1580" spans="1:5">
      <c r="A1580">
        <f>YEAR(B1580)</f>
        <v/>
      </c>
      <c r="B1580">
        <f>'Input EIA Imports Petroleum'!A1579</f>
        <v/>
      </c>
      <c r="C1580">
        <f>'Input EIA Imports Petroleum'!K1579</f>
        <v/>
      </c>
      <c r="D1580">
        <f>'Input EIA Imports Petroleum'!L1579</f>
        <v/>
      </c>
      <c r="E1580">
        <f>VLOOKUP('Input EIA Imports Petroleum'!$E1579,'EIA Petroleum Classification'!$A:$B,2,FALSE)</f>
        <v/>
      </c>
    </row>
    <row r="1581" spans="1:5">
      <c r="A1581">
        <f>YEAR(B1581)</f>
        <v/>
      </c>
      <c r="B1581">
        <f>'Input EIA Imports Petroleum'!A1580</f>
        <v/>
      </c>
      <c r="C1581">
        <f>'Input EIA Imports Petroleum'!K1580</f>
        <v/>
      </c>
      <c r="D1581">
        <f>'Input EIA Imports Petroleum'!L1580</f>
        <v/>
      </c>
      <c r="E1581">
        <f>VLOOKUP('Input EIA Imports Petroleum'!$E1580,'EIA Petroleum Classification'!$A:$B,2,FALSE)</f>
        <v/>
      </c>
    </row>
    <row r="1582" spans="1:5">
      <c r="A1582">
        <f>YEAR(B1582)</f>
        <v/>
      </c>
      <c r="B1582">
        <f>'Input EIA Imports Petroleum'!A1581</f>
        <v/>
      </c>
      <c r="C1582">
        <f>'Input EIA Imports Petroleum'!K1581</f>
        <v/>
      </c>
      <c r="D1582">
        <f>'Input EIA Imports Petroleum'!L1581</f>
        <v/>
      </c>
      <c r="E1582">
        <f>VLOOKUP('Input EIA Imports Petroleum'!$E1581,'EIA Petroleum Classification'!$A:$B,2,FALSE)</f>
        <v/>
      </c>
    </row>
    <row r="1583" spans="1:5">
      <c r="A1583">
        <f>YEAR(B1583)</f>
        <v/>
      </c>
      <c r="B1583">
        <f>'Input EIA Imports Petroleum'!A1582</f>
        <v/>
      </c>
      <c r="C1583">
        <f>'Input EIA Imports Petroleum'!K1582</f>
        <v/>
      </c>
      <c r="D1583">
        <f>'Input EIA Imports Petroleum'!L1582</f>
        <v/>
      </c>
      <c r="E1583">
        <f>VLOOKUP('Input EIA Imports Petroleum'!$E1582,'EIA Petroleum Classification'!$A:$B,2,FALSE)</f>
        <v/>
      </c>
    </row>
    <row r="1584" spans="1:5">
      <c r="A1584">
        <f>YEAR(B1584)</f>
        <v/>
      </c>
      <c r="B1584">
        <f>'Input EIA Imports Petroleum'!A1583</f>
        <v/>
      </c>
      <c r="C1584">
        <f>'Input EIA Imports Petroleum'!K1583</f>
        <v/>
      </c>
      <c r="D1584">
        <f>'Input EIA Imports Petroleum'!L1583</f>
        <v/>
      </c>
      <c r="E1584">
        <f>VLOOKUP('Input EIA Imports Petroleum'!$E1583,'EIA Petroleum Classification'!$A:$B,2,FALSE)</f>
        <v/>
      </c>
    </row>
    <row r="1585" spans="1:5">
      <c r="A1585">
        <f>YEAR(B1585)</f>
        <v/>
      </c>
      <c r="B1585">
        <f>'Input EIA Imports Petroleum'!A1584</f>
        <v/>
      </c>
      <c r="C1585">
        <f>'Input EIA Imports Petroleum'!K1584</f>
        <v/>
      </c>
      <c r="D1585">
        <f>'Input EIA Imports Petroleum'!L1584</f>
        <v/>
      </c>
      <c r="E1585">
        <f>VLOOKUP('Input EIA Imports Petroleum'!$E1584,'EIA Petroleum Classification'!$A:$B,2,FALSE)</f>
        <v/>
      </c>
    </row>
    <row r="1586" spans="1:5">
      <c r="A1586">
        <f>YEAR(B1586)</f>
        <v/>
      </c>
      <c r="B1586">
        <f>'Input EIA Imports Petroleum'!A1585</f>
        <v/>
      </c>
      <c r="C1586">
        <f>'Input EIA Imports Petroleum'!K1585</f>
        <v/>
      </c>
      <c r="D1586">
        <f>'Input EIA Imports Petroleum'!L1585</f>
        <v/>
      </c>
      <c r="E1586">
        <f>VLOOKUP('Input EIA Imports Petroleum'!$E1585,'EIA Petroleum Classification'!$A:$B,2,FALSE)</f>
        <v/>
      </c>
    </row>
    <row r="1587" spans="1:5">
      <c r="A1587">
        <f>YEAR(B1587)</f>
        <v/>
      </c>
      <c r="B1587">
        <f>'Input EIA Imports Petroleum'!A1586</f>
        <v/>
      </c>
      <c r="C1587">
        <f>'Input EIA Imports Petroleum'!K1586</f>
        <v/>
      </c>
      <c r="D1587">
        <f>'Input EIA Imports Petroleum'!L1586</f>
        <v/>
      </c>
      <c r="E1587">
        <f>VLOOKUP('Input EIA Imports Petroleum'!$E1586,'EIA Petroleum Classification'!$A:$B,2,FALSE)</f>
        <v/>
      </c>
    </row>
    <row r="1588" spans="1:5">
      <c r="A1588">
        <f>YEAR(B1588)</f>
        <v/>
      </c>
      <c r="B1588">
        <f>'Input EIA Imports Petroleum'!A1587</f>
        <v/>
      </c>
      <c r="C1588">
        <f>'Input EIA Imports Petroleum'!K1587</f>
        <v/>
      </c>
      <c r="D1588">
        <f>'Input EIA Imports Petroleum'!L1587</f>
        <v/>
      </c>
      <c r="E1588">
        <f>VLOOKUP('Input EIA Imports Petroleum'!$E1587,'EIA Petroleum Classification'!$A:$B,2,FALSE)</f>
        <v/>
      </c>
    </row>
    <row r="1589" spans="1:5">
      <c r="A1589">
        <f>YEAR(B1589)</f>
        <v/>
      </c>
      <c r="B1589">
        <f>'Input EIA Imports Petroleum'!A1588</f>
        <v/>
      </c>
      <c r="C1589">
        <f>'Input EIA Imports Petroleum'!K1588</f>
        <v/>
      </c>
      <c r="D1589">
        <f>'Input EIA Imports Petroleum'!L1588</f>
        <v/>
      </c>
      <c r="E1589">
        <f>VLOOKUP('Input EIA Imports Petroleum'!$E1588,'EIA Petroleum Classification'!$A:$B,2,FALSE)</f>
        <v/>
      </c>
    </row>
    <row r="1590" spans="1:5">
      <c r="A1590">
        <f>YEAR(B1590)</f>
        <v/>
      </c>
      <c r="B1590">
        <f>'Input EIA Imports Petroleum'!A1589</f>
        <v/>
      </c>
      <c r="C1590">
        <f>'Input EIA Imports Petroleum'!K1589</f>
        <v/>
      </c>
      <c r="D1590">
        <f>'Input EIA Imports Petroleum'!L1589</f>
        <v/>
      </c>
      <c r="E1590">
        <f>VLOOKUP('Input EIA Imports Petroleum'!$E1589,'EIA Petroleum Classification'!$A:$B,2,FALSE)</f>
        <v/>
      </c>
    </row>
    <row r="1591" spans="1:5">
      <c r="A1591">
        <f>YEAR(B1591)</f>
        <v/>
      </c>
      <c r="B1591">
        <f>'Input EIA Imports Petroleum'!A1590</f>
        <v/>
      </c>
      <c r="C1591">
        <f>'Input EIA Imports Petroleum'!K1590</f>
        <v/>
      </c>
      <c r="D1591">
        <f>'Input EIA Imports Petroleum'!L1590</f>
        <v/>
      </c>
      <c r="E1591">
        <f>VLOOKUP('Input EIA Imports Petroleum'!$E1590,'EIA Petroleum Classification'!$A:$B,2,FALSE)</f>
        <v/>
      </c>
    </row>
    <row r="1592" spans="1:5">
      <c r="A1592">
        <f>YEAR(B1592)</f>
        <v/>
      </c>
      <c r="B1592">
        <f>'Input EIA Imports Petroleum'!A1591</f>
        <v/>
      </c>
      <c r="C1592">
        <f>'Input EIA Imports Petroleum'!K1591</f>
        <v/>
      </c>
      <c r="D1592">
        <f>'Input EIA Imports Petroleum'!L1591</f>
        <v/>
      </c>
      <c r="E1592">
        <f>VLOOKUP('Input EIA Imports Petroleum'!$E1591,'EIA Petroleum Classification'!$A:$B,2,FALSE)</f>
        <v/>
      </c>
    </row>
    <row r="1593" spans="1:5">
      <c r="A1593">
        <f>YEAR(B1593)</f>
        <v/>
      </c>
      <c r="B1593">
        <f>'Input EIA Imports Petroleum'!A1592</f>
        <v/>
      </c>
      <c r="C1593">
        <f>'Input EIA Imports Petroleum'!K1592</f>
        <v/>
      </c>
      <c r="D1593">
        <f>'Input EIA Imports Petroleum'!L1592</f>
        <v/>
      </c>
      <c r="E1593">
        <f>VLOOKUP('Input EIA Imports Petroleum'!$E1592,'EIA Petroleum Classification'!$A:$B,2,FALSE)</f>
        <v/>
      </c>
    </row>
    <row r="1594" spans="1:5">
      <c r="A1594">
        <f>YEAR(B1594)</f>
        <v/>
      </c>
      <c r="B1594">
        <f>'Input EIA Imports Petroleum'!A1593</f>
        <v/>
      </c>
      <c r="C1594">
        <f>'Input EIA Imports Petroleum'!K1593</f>
        <v/>
      </c>
      <c r="D1594">
        <f>'Input EIA Imports Petroleum'!L1593</f>
        <v/>
      </c>
      <c r="E1594">
        <f>VLOOKUP('Input EIA Imports Petroleum'!$E1593,'EIA Petroleum Classification'!$A:$B,2,FALSE)</f>
        <v/>
      </c>
    </row>
    <row r="1595" spans="1:5">
      <c r="A1595">
        <f>YEAR(B1595)</f>
        <v/>
      </c>
      <c r="B1595">
        <f>'Input EIA Imports Petroleum'!A1594</f>
        <v/>
      </c>
      <c r="C1595">
        <f>'Input EIA Imports Petroleum'!K1594</f>
        <v/>
      </c>
      <c r="D1595">
        <f>'Input EIA Imports Petroleum'!L1594</f>
        <v/>
      </c>
      <c r="E1595">
        <f>VLOOKUP('Input EIA Imports Petroleum'!$E1594,'EIA Petroleum Classification'!$A:$B,2,FALSE)</f>
        <v/>
      </c>
    </row>
    <row r="1596" spans="1:5">
      <c r="A1596">
        <f>YEAR(B1596)</f>
        <v/>
      </c>
      <c r="B1596">
        <f>'Input EIA Imports Petroleum'!A1595</f>
        <v/>
      </c>
      <c r="C1596">
        <f>'Input EIA Imports Petroleum'!K1595</f>
        <v/>
      </c>
      <c r="D1596">
        <f>'Input EIA Imports Petroleum'!L1595</f>
        <v/>
      </c>
      <c r="E1596">
        <f>VLOOKUP('Input EIA Imports Petroleum'!$E1595,'EIA Petroleum Classification'!$A:$B,2,FALSE)</f>
        <v/>
      </c>
    </row>
    <row r="1597" spans="1:5">
      <c r="A1597">
        <f>YEAR(B1597)</f>
        <v/>
      </c>
      <c r="B1597">
        <f>'Input EIA Imports Petroleum'!A1596</f>
        <v/>
      </c>
      <c r="C1597">
        <f>'Input EIA Imports Petroleum'!K1596</f>
        <v/>
      </c>
      <c r="D1597">
        <f>'Input EIA Imports Petroleum'!L1596</f>
        <v/>
      </c>
      <c r="E1597">
        <f>VLOOKUP('Input EIA Imports Petroleum'!$E1596,'EIA Petroleum Classification'!$A:$B,2,FALSE)</f>
        <v/>
      </c>
    </row>
    <row r="1598" spans="1:5">
      <c r="A1598">
        <f>YEAR(B1598)</f>
        <v/>
      </c>
      <c r="B1598">
        <f>'Input EIA Imports Petroleum'!A1597</f>
        <v/>
      </c>
      <c r="C1598">
        <f>'Input EIA Imports Petroleum'!K1597</f>
        <v/>
      </c>
      <c r="D1598">
        <f>'Input EIA Imports Petroleum'!L1597</f>
        <v/>
      </c>
      <c r="E1598">
        <f>VLOOKUP('Input EIA Imports Petroleum'!$E1597,'EIA Petroleum Classification'!$A:$B,2,FALSE)</f>
        <v/>
      </c>
    </row>
    <row r="1599" spans="1:5">
      <c r="A1599">
        <f>YEAR(B1599)</f>
        <v/>
      </c>
      <c r="B1599">
        <f>'Input EIA Imports Petroleum'!A1598</f>
        <v/>
      </c>
      <c r="C1599">
        <f>'Input EIA Imports Petroleum'!K1598</f>
        <v/>
      </c>
      <c r="D1599">
        <f>'Input EIA Imports Petroleum'!L1598</f>
        <v/>
      </c>
      <c r="E1599">
        <f>VLOOKUP('Input EIA Imports Petroleum'!$E1598,'EIA Petroleum Classification'!$A:$B,2,FALSE)</f>
        <v/>
      </c>
    </row>
    <row r="1600" spans="1:5">
      <c r="A1600">
        <f>YEAR(B1600)</f>
        <v/>
      </c>
      <c r="B1600">
        <f>'Input EIA Imports Petroleum'!A1599</f>
        <v/>
      </c>
      <c r="C1600">
        <f>'Input EIA Imports Petroleum'!K1599</f>
        <v/>
      </c>
      <c r="D1600">
        <f>'Input EIA Imports Petroleum'!L1599</f>
        <v/>
      </c>
      <c r="E1600">
        <f>VLOOKUP('Input EIA Imports Petroleum'!$E1599,'EIA Petroleum Classification'!$A:$B,2,FALSE)</f>
        <v/>
      </c>
    </row>
    <row r="1601" spans="1:5">
      <c r="A1601">
        <f>YEAR(B1601)</f>
        <v/>
      </c>
      <c r="B1601">
        <f>'Input EIA Imports Petroleum'!A1600</f>
        <v/>
      </c>
      <c r="C1601">
        <f>'Input EIA Imports Petroleum'!K1600</f>
        <v/>
      </c>
      <c r="D1601">
        <f>'Input EIA Imports Petroleum'!L1600</f>
        <v/>
      </c>
      <c r="E1601">
        <f>VLOOKUP('Input EIA Imports Petroleum'!$E1600,'EIA Petroleum Classification'!$A:$B,2,FALSE)</f>
        <v/>
      </c>
    </row>
    <row r="1602" spans="1:5">
      <c r="A1602">
        <f>YEAR(B1602)</f>
        <v/>
      </c>
      <c r="B1602">
        <f>'Input EIA Imports Petroleum'!A1601</f>
        <v/>
      </c>
      <c r="C1602">
        <f>'Input EIA Imports Petroleum'!K1601</f>
        <v/>
      </c>
      <c r="D1602">
        <f>'Input EIA Imports Petroleum'!L1601</f>
        <v/>
      </c>
      <c r="E1602">
        <f>VLOOKUP('Input EIA Imports Petroleum'!$E1601,'EIA Petroleum Classification'!$A:$B,2,FALSE)</f>
        <v/>
      </c>
    </row>
    <row r="1603" spans="1:5">
      <c r="A1603">
        <f>YEAR(B1603)</f>
        <v/>
      </c>
      <c r="B1603">
        <f>'Input EIA Imports Petroleum'!A1602</f>
        <v/>
      </c>
      <c r="C1603">
        <f>'Input EIA Imports Petroleum'!K1602</f>
        <v/>
      </c>
      <c r="D1603">
        <f>'Input EIA Imports Petroleum'!L1602</f>
        <v/>
      </c>
      <c r="E1603">
        <f>VLOOKUP('Input EIA Imports Petroleum'!$E1602,'EIA Petroleum Classification'!$A:$B,2,FALSE)</f>
        <v/>
      </c>
    </row>
    <row r="1604" spans="1:5">
      <c r="A1604">
        <f>YEAR(B1604)</f>
        <v/>
      </c>
      <c r="B1604">
        <f>'Input EIA Imports Petroleum'!A1603</f>
        <v/>
      </c>
      <c r="C1604">
        <f>'Input EIA Imports Petroleum'!K1603</f>
        <v/>
      </c>
      <c r="D1604">
        <f>'Input EIA Imports Petroleum'!L1603</f>
        <v/>
      </c>
      <c r="E1604">
        <f>VLOOKUP('Input EIA Imports Petroleum'!$E1603,'EIA Petroleum Classification'!$A:$B,2,FALSE)</f>
        <v/>
      </c>
    </row>
    <row r="1605" spans="1:5">
      <c r="A1605">
        <f>YEAR(B1605)</f>
        <v/>
      </c>
      <c r="B1605">
        <f>'Input EIA Imports Petroleum'!A1604</f>
        <v/>
      </c>
      <c r="C1605">
        <f>'Input EIA Imports Petroleum'!K1604</f>
        <v/>
      </c>
      <c r="D1605">
        <f>'Input EIA Imports Petroleum'!L1604</f>
        <v/>
      </c>
      <c r="E1605">
        <f>VLOOKUP('Input EIA Imports Petroleum'!$E1604,'EIA Petroleum Classification'!$A:$B,2,FALSE)</f>
        <v/>
      </c>
    </row>
    <row r="1606" spans="1:5">
      <c r="A1606">
        <f>YEAR(B1606)</f>
        <v/>
      </c>
      <c r="B1606">
        <f>'Input EIA Imports Petroleum'!A1605</f>
        <v/>
      </c>
      <c r="C1606">
        <f>'Input EIA Imports Petroleum'!K1605</f>
        <v/>
      </c>
      <c r="D1606">
        <f>'Input EIA Imports Petroleum'!L1605</f>
        <v/>
      </c>
      <c r="E1606">
        <f>VLOOKUP('Input EIA Imports Petroleum'!$E1605,'EIA Petroleum Classification'!$A:$B,2,FALSE)</f>
        <v/>
      </c>
    </row>
    <row r="1607" spans="1:5">
      <c r="A1607">
        <f>YEAR(B1607)</f>
        <v/>
      </c>
      <c r="B1607">
        <f>'Input EIA Imports Petroleum'!A1606</f>
        <v/>
      </c>
      <c r="C1607">
        <f>'Input EIA Imports Petroleum'!K1606</f>
        <v/>
      </c>
      <c r="D1607">
        <f>'Input EIA Imports Petroleum'!L1606</f>
        <v/>
      </c>
      <c r="E1607">
        <f>VLOOKUP('Input EIA Imports Petroleum'!$E1606,'EIA Petroleum Classification'!$A:$B,2,FALSE)</f>
        <v/>
      </c>
    </row>
    <row r="1608" spans="1:5">
      <c r="A1608">
        <f>YEAR(B1608)</f>
        <v/>
      </c>
      <c r="B1608">
        <f>'Input EIA Imports Petroleum'!A1607</f>
        <v/>
      </c>
      <c r="C1608">
        <f>'Input EIA Imports Petroleum'!K1607</f>
        <v/>
      </c>
      <c r="D1608">
        <f>'Input EIA Imports Petroleum'!L1607</f>
        <v/>
      </c>
      <c r="E1608">
        <f>VLOOKUP('Input EIA Imports Petroleum'!$E1607,'EIA Petroleum Classification'!$A:$B,2,FALSE)</f>
        <v/>
      </c>
    </row>
    <row r="1609" spans="1:5">
      <c r="A1609">
        <f>YEAR(B1609)</f>
        <v/>
      </c>
      <c r="B1609">
        <f>'Input EIA Imports Petroleum'!A1608</f>
        <v/>
      </c>
      <c r="C1609">
        <f>'Input EIA Imports Petroleum'!K1608</f>
        <v/>
      </c>
      <c r="D1609">
        <f>'Input EIA Imports Petroleum'!L1608</f>
        <v/>
      </c>
      <c r="E1609">
        <f>VLOOKUP('Input EIA Imports Petroleum'!$E1608,'EIA Petroleum Classification'!$A:$B,2,FALSE)</f>
        <v/>
      </c>
    </row>
    <row r="1610" spans="1:5">
      <c r="A1610" t="n">
        <v>2001</v>
      </c>
      <c r="B1610">
        <f>'Input EIA Imports Petroleum'!A1609</f>
        <v/>
      </c>
      <c r="C1610">
        <f>'Input EIA Imports Petroleum'!K1609</f>
        <v/>
      </c>
      <c r="D1610">
        <f>'Input EIA Imports Petroleum'!L1609</f>
        <v/>
      </c>
      <c r="E1610">
        <f>VLOOKUP('Input EIA Imports Petroleum'!$E1609,'EIA Petroleum Classification'!$A:$B,2,FALSE)</f>
        <v/>
      </c>
    </row>
    <row r="1611" spans="1:5">
      <c r="A1611" t="n">
        <v>2001</v>
      </c>
      <c r="B1611">
        <f>'Input EIA Imports Petroleum'!A1610</f>
        <v/>
      </c>
      <c r="C1611">
        <f>'Input EIA Imports Petroleum'!K1610</f>
        <v/>
      </c>
      <c r="D1611">
        <f>'Input EIA Imports Petroleum'!L1610</f>
        <v/>
      </c>
      <c r="E1611">
        <f>VLOOKUP('Input EIA Imports Petroleum'!$E1610,'EIA Petroleum Classification'!$A:$B,2,FALSE)</f>
        <v/>
      </c>
    </row>
    <row r="1612" spans="1:5">
      <c r="A1612" t="n">
        <v>2001</v>
      </c>
      <c r="B1612">
        <f>'Input EIA Imports Petroleum'!A1611</f>
        <v/>
      </c>
      <c r="C1612">
        <f>'Input EIA Imports Petroleum'!K1611</f>
        <v/>
      </c>
      <c r="D1612">
        <f>'Input EIA Imports Petroleum'!L1611</f>
        <v/>
      </c>
      <c r="E1612">
        <f>VLOOKUP('Input EIA Imports Petroleum'!$E1611,'EIA Petroleum Classification'!$A:$B,2,FALSE)</f>
        <v/>
      </c>
    </row>
    <row r="1613" spans="1:5">
      <c r="A1613" t="n">
        <v>2001</v>
      </c>
      <c r="B1613">
        <f>'Input EIA Imports Petroleum'!A1612</f>
        <v/>
      </c>
      <c r="C1613">
        <f>'Input EIA Imports Petroleum'!K1612</f>
        <v/>
      </c>
      <c r="D1613">
        <f>'Input EIA Imports Petroleum'!L1612</f>
        <v/>
      </c>
      <c r="E1613">
        <f>VLOOKUP('Input EIA Imports Petroleum'!$E1612,'EIA Petroleum Classification'!$A:$B,2,FALSE)</f>
        <v/>
      </c>
    </row>
    <row r="1614" spans="1:5">
      <c r="A1614" t="n">
        <v>2001</v>
      </c>
      <c r="B1614">
        <f>'Input EIA Imports Petroleum'!A1613</f>
        <v/>
      </c>
      <c r="C1614">
        <f>'Input EIA Imports Petroleum'!K1613</f>
        <v/>
      </c>
      <c r="D1614">
        <f>'Input EIA Imports Petroleum'!L1613</f>
        <v/>
      </c>
      <c r="E1614">
        <f>VLOOKUP('Input EIA Imports Petroleum'!$E1613,'EIA Petroleum Classification'!$A:$B,2,FALSE)</f>
        <v/>
      </c>
    </row>
    <row r="1615" spans="1:5">
      <c r="A1615" t="n">
        <v>2001</v>
      </c>
      <c r="B1615">
        <f>'Input EIA Imports Petroleum'!A1614</f>
        <v/>
      </c>
      <c r="C1615">
        <f>'Input EIA Imports Petroleum'!K1614</f>
        <v/>
      </c>
      <c r="D1615">
        <f>'Input EIA Imports Petroleum'!L1614</f>
        <v/>
      </c>
      <c r="E1615">
        <f>VLOOKUP('Input EIA Imports Petroleum'!$E1614,'EIA Petroleum Classification'!$A:$B,2,FALSE)</f>
        <v/>
      </c>
    </row>
    <row r="1616" spans="1:5">
      <c r="A1616" t="n">
        <v>2001</v>
      </c>
      <c r="B1616">
        <f>'Input EIA Imports Petroleum'!A1615</f>
        <v/>
      </c>
      <c r="C1616">
        <f>'Input EIA Imports Petroleum'!K1615</f>
        <v/>
      </c>
      <c r="D1616">
        <f>'Input EIA Imports Petroleum'!L1615</f>
        <v/>
      </c>
      <c r="E1616">
        <f>VLOOKUP('Input EIA Imports Petroleum'!$E1615,'EIA Petroleum Classification'!$A:$B,2,FALSE)</f>
        <v/>
      </c>
    </row>
    <row r="1617" spans="1:5">
      <c r="A1617" t="n">
        <v>2001</v>
      </c>
      <c r="B1617">
        <f>'Input EIA Imports Petroleum'!A1616</f>
        <v/>
      </c>
      <c r="C1617">
        <f>'Input EIA Imports Petroleum'!K1616</f>
        <v/>
      </c>
      <c r="D1617">
        <f>'Input EIA Imports Petroleum'!L1616</f>
        <v/>
      </c>
      <c r="E1617">
        <f>VLOOKUP('Input EIA Imports Petroleum'!$E1616,'EIA Petroleum Classification'!$A:$B,2,FALSE)</f>
        <v/>
      </c>
    </row>
    <row r="1618" spans="1:5">
      <c r="A1618" t="n">
        <v>2001</v>
      </c>
      <c r="B1618">
        <f>'Input EIA Imports Petroleum'!A1617</f>
        <v/>
      </c>
      <c r="C1618">
        <f>'Input EIA Imports Petroleum'!K1617</f>
        <v/>
      </c>
      <c r="D1618">
        <f>'Input EIA Imports Petroleum'!L1617</f>
        <v/>
      </c>
      <c r="E1618">
        <f>VLOOKUP('Input EIA Imports Petroleum'!$E1617,'EIA Petroleum Classification'!$A:$B,2,FALSE)</f>
        <v/>
      </c>
    </row>
    <row r="1619" spans="1:5">
      <c r="A1619" t="n">
        <v>2001</v>
      </c>
      <c r="B1619">
        <f>'Input EIA Imports Petroleum'!A1618</f>
        <v/>
      </c>
      <c r="C1619">
        <f>'Input EIA Imports Petroleum'!K1618</f>
        <v/>
      </c>
      <c r="D1619">
        <f>'Input EIA Imports Petroleum'!L1618</f>
        <v/>
      </c>
      <c r="E1619">
        <f>VLOOKUP('Input EIA Imports Petroleum'!$E1618,'EIA Petroleum Classification'!$A:$B,2,FALSE)</f>
        <v/>
      </c>
    </row>
    <row r="1620" spans="1:5">
      <c r="A1620" t="n">
        <v>2001</v>
      </c>
      <c r="B1620">
        <f>'Input EIA Imports Petroleum'!A1619</f>
        <v/>
      </c>
      <c r="C1620">
        <f>'Input EIA Imports Petroleum'!K1619</f>
        <v/>
      </c>
      <c r="D1620">
        <f>'Input EIA Imports Petroleum'!L1619</f>
        <v/>
      </c>
      <c r="E1620">
        <f>VLOOKUP('Input EIA Imports Petroleum'!$E1619,'EIA Petroleum Classification'!$A:$B,2,FALSE)</f>
        <v/>
      </c>
    </row>
    <row r="1621" spans="1:5">
      <c r="A1621" t="n">
        <v>2001</v>
      </c>
      <c r="B1621">
        <f>'Input EIA Imports Petroleum'!A1620</f>
        <v/>
      </c>
      <c r="C1621">
        <f>'Input EIA Imports Petroleum'!K1620</f>
        <v/>
      </c>
      <c r="D1621">
        <f>'Input EIA Imports Petroleum'!L1620</f>
        <v/>
      </c>
      <c r="E1621">
        <f>VLOOKUP('Input EIA Imports Petroleum'!$E1620,'EIA Petroleum Classification'!$A:$B,2,FALSE)</f>
        <v/>
      </c>
    </row>
    <row r="1622" spans="1:5">
      <c r="A1622" t="n">
        <v>2001</v>
      </c>
      <c r="B1622">
        <f>'Input EIA Imports Petroleum'!A1621</f>
        <v/>
      </c>
      <c r="C1622">
        <f>'Input EIA Imports Petroleum'!K1621</f>
        <v/>
      </c>
      <c r="D1622">
        <f>'Input EIA Imports Petroleum'!L1621</f>
        <v/>
      </c>
      <c r="E1622">
        <f>VLOOKUP('Input EIA Imports Petroleum'!$E1621,'EIA Petroleum Classification'!$A:$B,2,FALSE)</f>
        <v/>
      </c>
    </row>
    <row r="1623" spans="1:5">
      <c r="A1623" t="n">
        <v>2001</v>
      </c>
      <c r="B1623">
        <f>'Input EIA Imports Petroleum'!A1622</f>
        <v/>
      </c>
      <c r="C1623">
        <f>'Input EIA Imports Petroleum'!K1622</f>
        <v/>
      </c>
      <c r="D1623">
        <f>'Input EIA Imports Petroleum'!L1622</f>
        <v/>
      </c>
      <c r="E1623">
        <f>VLOOKUP('Input EIA Imports Petroleum'!$E1622,'EIA Petroleum Classification'!$A:$B,2,FALSE)</f>
        <v/>
      </c>
    </row>
    <row r="1624" spans="1:5">
      <c r="A1624" t="n">
        <v>2001</v>
      </c>
      <c r="B1624">
        <f>'Input EIA Imports Petroleum'!A1623</f>
        <v/>
      </c>
      <c r="C1624">
        <f>'Input EIA Imports Petroleum'!K1623</f>
        <v/>
      </c>
      <c r="D1624">
        <f>'Input EIA Imports Petroleum'!L1623</f>
        <v/>
      </c>
      <c r="E1624">
        <f>VLOOKUP('Input EIA Imports Petroleum'!$E1623,'EIA Petroleum Classification'!$A:$B,2,FALSE)</f>
        <v/>
      </c>
    </row>
    <row r="1625" spans="1:5">
      <c r="A1625" t="n">
        <v>2001</v>
      </c>
      <c r="B1625">
        <f>'Input EIA Imports Petroleum'!A1624</f>
        <v/>
      </c>
      <c r="C1625">
        <f>'Input EIA Imports Petroleum'!K1624</f>
        <v/>
      </c>
      <c r="D1625">
        <f>'Input EIA Imports Petroleum'!L1624</f>
        <v/>
      </c>
      <c r="E1625">
        <f>VLOOKUP('Input EIA Imports Petroleum'!$E1624,'EIA Petroleum Classification'!$A:$B,2,FALSE)</f>
        <v/>
      </c>
    </row>
    <row r="1626" spans="1:5">
      <c r="A1626" t="n">
        <v>2001</v>
      </c>
      <c r="B1626">
        <f>'Input EIA Imports Petroleum'!A1625</f>
        <v/>
      </c>
      <c r="C1626">
        <f>'Input EIA Imports Petroleum'!K1625</f>
        <v/>
      </c>
      <c r="D1626">
        <f>'Input EIA Imports Petroleum'!L1625</f>
        <v/>
      </c>
      <c r="E1626">
        <f>VLOOKUP('Input EIA Imports Petroleum'!$E1625,'EIA Petroleum Classification'!$A:$B,2,FALSE)</f>
        <v/>
      </c>
    </row>
    <row r="1627" spans="1:5">
      <c r="A1627" t="n">
        <v>2001</v>
      </c>
      <c r="B1627">
        <f>'Input EIA Imports Petroleum'!A1626</f>
        <v/>
      </c>
      <c r="C1627">
        <f>'Input EIA Imports Petroleum'!K1626</f>
        <v/>
      </c>
      <c r="D1627">
        <f>'Input EIA Imports Petroleum'!L1626</f>
        <v/>
      </c>
      <c r="E1627">
        <f>VLOOKUP('Input EIA Imports Petroleum'!$E1626,'EIA Petroleum Classification'!$A:$B,2,FALSE)</f>
        <v/>
      </c>
    </row>
    <row r="1628" spans="1:5">
      <c r="A1628" t="n">
        <v>2001</v>
      </c>
      <c r="B1628">
        <f>'Input EIA Imports Petroleum'!A1627</f>
        <v/>
      </c>
      <c r="C1628">
        <f>'Input EIA Imports Petroleum'!K1627</f>
        <v/>
      </c>
      <c r="D1628">
        <f>'Input EIA Imports Petroleum'!L1627</f>
        <v/>
      </c>
      <c r="E1628">
        <f>VLOOKUP('Input EIA Imports Petroleum'!$E1627,'EIA Petroleum Classification'!$A:$B,2,FALSE)</f>
        <v/>
      </c>
    </row>
    <row r="1629" spans="1:5">
      <c r="A1629" t="n">
        <v>2001</v>
      </c>
      <c r="B1629">
        <f>'Input EIA Imports Petroleum'!A1628</f>
        <v/>
      </c>
      <c r="C1629">
        <f>'Input EIA Imports Petroleum'!K1628</f>
        <v/>
      </c>
      <c r="D1629">
        <f>'Input EIA Imports Petroleum'!L1628</f>
        <v/>
      </c>
      <c r="E1629">
        <f>VLOOKUP('Input EIA Imports Petroleum'!$E1628,'EIA Petroleum Classification'!$A:$B,2,FALSE)</f>
        <v/>
      </c>
    </row>
    <row r="1630" spans="1:5">
      <c r="A1630" t="n">
        <v>2001</v>
      </c>
      <c r="B1630">
        <f>'Input EIA Imports Petroleum'!A1629</f>
        <v/>
      </c>
      <c r="C1630">
        <f>'Input EIA Imports Petroleum'!K1629</f>
        <v/>
      </c>
      <c r="D1630">
        <f>'Input EIA Imports Petroleum'!L1629</f>
        <v/>
      </c>
      <c r="E1630">
        <f>VLOOKUP('Input EIA Imports Petroleum'!$E1629,'EIA Petroleum Classification'!$A:$B,2,FALSE)</f>
        <v/>
      </c>
    </row>
    <row r="1631" spans="1:5">
      <c r="A1631" t="n">
        <v>2001</v>
      </c>
      <c r="B1631">
        <f>'Input EIA Imports Petroleum'!A1630</f>
        <v/>
      </c>
      <c r="C1631">
        <f>'Input EIA Imports Petroleum'!K1630</f>
        <v/>
      </c>
      <c r="D1631">
        <f>'Input EIA Imports Petroleum'!L1630</f>
        <v/>
      </c>
      <c r="E1631">
        <f>VLOOKUP('Input EIA Imports Petroleum'!$E1630,'EIA Petroleum Classification'!$A:$B,2,FALSE)</f>
        <v/>
      </c>
    </row>
    <row r="1632" spans="1:5">
      <c r="A1632" t="n">
        <v>2001</v>
      </c>
      <c r="B1632">
        <f>'Input EIA Imports Petroleum'!A1631</f>
        <v/>
      </c>
      <c r="C1632">
        <f>'Input EIA Imports Petroleum'!K1631</f>
        <v/>
      </c>
      <c r="D1632">
        <f>'Input EIA Imports Petroleum'!L1631</f>
        <v/>
      </c>
      <c r="E1632">
        <f>VLOOKUP('Input EIA Imports Petroleum'!$E1631,'EIA Petroleum Classification'!$A:$B,2,FALSE)</f>
        <v/>
      </c>
    </row>
    <row r="1633" spans="1:5">
      <c r="A1633" t="n">
        <v>2001</v>
      </c>
      <c r="B1633">
        <f>'Input EIA Imports Petroleum'!A1632</f>
        <v/>
      </c>
      <c r="C1633">
        <f>'Input EIA Imports Petroleum'!K1632</f>
        <v/>
      </c>
      <c r="D1633">
        <f>'Input EIA Imports Petroleum'!L1632</f>
        <v/>
      </c>
      <c r="E1633">
        <f>VLOOKUP('Input EIA Imports Petroleum'!$E1632,'EIA Petroleum Classification'!$A:$B,2,FALSE)</f>
        <v/>
      </c>
    </row>
    <row r="1634" spans="1:5">
      <c r="A1634" t="n">
        <v>2001</v>
      </c>
      <c r="B1634">
        <f>'Input EIA Imports Petroleum'!A1633</f>
        <v/>
      </c>
      <c r="C1634">
        <f>'Input EIA Imports Petroleum'!K1633</f>
        <v/>
      </c>
      <c r="D1634">
        <f>'Input EIA Imports Petroleum'!L1633</f>
        <v/>
      </c>
      <c r="E1634">
        <f>VLOOKUP('Input EIA Imports Petroleum'!$E1633,'EIA Petroleum Classification'!$A:$B,2,FALSE)</f>
        <v/>
      </c>
    </row>
    <row r="1635" spans="1:5">
      <c r="A1635" t="n">
        <v>2001</v>
      </c>
      <c r="B1635">
        <f>'Input EIA Imports Petroleum'!A1634</f>
        <v/>
      </c>
      <c r="C1635">
        <f>'Input EIA Imports Petroleum'!K1634</f>
        <v/>
      </c>
      <c r="D1635">
        <f>'Input EIA Imports Petroleum'!L1634</f>
        <v/>
      </c>
      <c r="E1635">
        <f>VLOOKUP('Input EIA Imports Petroleum'!$E1634,'EIA Petroleum Classification'!$A:$B,2,FALSE)</f>
        <v/>
      </c>
    </row>
    <row r="1636" spans="1:5">
      <c r="A1636" t="n">
        <v>2001</v>
      </c>
      <c r="B1636">
        <f>'Input EIA Imports Petroleum'!A1635</f>
        <v/>
      </c>
      <c r="C1636">
        <f>'Input EIA Imports Petroleum'!K1635</f>
        <v/>
      </c>
      <c r="D1636">
        <f>'Input EIA Imports Petroleum'!L1635</f>
        <v/>
      </c>
      <c r="E1636">
        <f>VLOOKUP('Input EIA Imports Petroleum'!$E1635,'EIA Petroleum Classification'!$A:$B,2,FALSE)</f>
        <v/>
      </c>
    </row>
    <row r="1637" spans="1:5">
      <c r="A1637" t="n">
        <v>2001</v>
      </c>
      <c r="B1637">
        <f>'Input EIA Imports Petroleum'!A1636</f>
        <v/>
      </c>
      <c r="C1637">
        <f>'Input EIA Imports Petroleum'!K1636</f>
        <v/>
      </c>
      <c r="D1637">
        <f>'Input EIA Imports Petroleum'!L1636</f>
        <v/>
      </c>
      <c r="E1637">
        <f>VLOOKUP('Input EIA Imports Petroleum'!$E1636,'EIA Petroleum Classification'!$A:$B,2,FALSE)</f>
        <v/>
      </c>
    </row>
    <row r="1638" spans="1:5">
      <c r="A1638" t="n">
        <v>2001</v>
      </c>
      <c r="B1638">
        <f>'Input EIA Imports Petroleum'!A1637</f>
        <v/>
      </c>
      <c r="C1638">
        <f>'Input EIA Imports Petroleum'!K1637</f>
        <v/>
      </c>
      <c r="D1638">
        <f>'Input EIA Imports Petroleum'!L1637</f>
        <v/>
      </c>
      <c r="E1638">
        <f>VLOOKUP('Input EIA Imports Petroleum'!$E1637,'EIA Petroleum Classification'!$A:$B,2,FALSE)</f>
        <v/>
      </c>
    </row>
    <row r="1639" spans="1:5">
      <c r="A1639" t="n">
        <v>2001</v>
      </c>
      <c r="B1639">
        <f>'Input EIA Imports Petroleum'!A1638</f>
        <v/>
      </c>
      <c r="C1639">
        <f>'Input EIA Imports Petroleum'!K1638</f>
        <v/>
      </c>
      <c r="D1639">
        <f>'Input EIA Imports Petroleum'!L1638</f>
        <v/>
      </c>
      <c r="E1639">
        <f>VLOOKUP('Input EIA Imports Petroleum'!$E1638,'EIA Petroleum Classification'!$A:$B,2,FALSE)</f>
        <v/>
      </c>
    </row>
    <row r="1640" spans="1:5">
      <c r="A1640" t="n">
        <v>2001</v>
      </c>
      <c r="B1640">
        <f>'Input EIA Imports Petroleum'!A1639</f>
        <v/>
      </c>
      <c r="C1640">
        <f>'Input EIA Imports Petroleum'!K1639</f>
        <v/>
      </c>
      <c r="D1640">
        <f>'Input EIA Imports Petroleum'!L1639</f>
        <v/>
      </c>
      <c r="E1640">
        <f>VLOOKUP('Input EIA Imports Petroleum'!$E1639,'EIA Petroleum Classification'!$A:$B,2,FALSE)</f>
        <v/>
      </c>
    </row>
    <row r="1641" spans="1:5">
      <c r="A1641" t="n">
        <v>2001</v>
      </c>
      <c r="B1641">
        <f>'Input EIA Imports Petroleum'!A1640</f>
        <v/>
      </c>
      <c r="C1641">
        <f>'Input EIA Imports Petroleum'!K1640</f>
        <v/>
      </c>
      <c r="D1641">
        <f>'Input EIA Imports Petroleum'!L1640</f>
        <v/>
      </c>
      <c r="E1641">
        <f>VLOOKUP('Input EIA Imports Petroleum'!$E1640,'EIA Petroleum Classification'!$A:$B,2,FALSE)</f>
        <v/>
      </c>
    </row>
    <row r="1642" spans="1:5">
      <c r="A1642" t="n">
        <v>2001</v>
      </c>
      <c r="B1642">
        <f>'Input EIA Imports Petroleum'!A1641</f>
        <v/>
      </c>
      <c r="C1642">
        <f>'Input EIA Imports Petroleum'!K1641</f>
        <v/>
      </c>
      <c r="D1642">
        <f>'Input EIA Imports Petroleum'!L1641</f>
        <v/>
      </c>
      <c r="E1642">
        <f>VLOOKUP('Input EIA Imports Petroleum'!$E1641,'EIA Petroleum Classification'!$A:$B,2,FALSE)</f>
        <v/>
      </c>
    </row>
    <row r="1643" spans="1:5">
      <c r="A1643" t="n">
        <v>2001</v>
      </c>
      <c r="B1643">
        <f>'Input EIA Imports Petroleum'!A1642</f>
        <v/>
      </c>
      <c r="C1643">
        <f>'Input EIA Imports Petroleum'!K1642</f>
        <v/>
      </c>
      <c r="D1643">
        <f>'Input EIA Imports Petroleum'!L1642</f>
        <v/>
      </c>
      <c r="E1643">
        <f>VLOOKUP('Input EIA Imports Petroleum'!$E1642,'EIA Petroleum Classification'!$A:$B,2,FALSE)</f>
        <v/>
      </c>
    </row>
    <row r="1644" spans="1:5">
      <c r="A1644" t="n">
        <v>2001</v>
      </c>
      <c r="B1644">
        <f>'Input EIA Imports Petroleum'!A1643</f>
        <v/>
      </c>
      <c r="C1644">
        <f>'Input EIA Imports Petroleum'!K1643</f>
        <v/>
      </c>
      <c r="D1644">
        <f>'Input EIA Imports Petroleum'!L1643</f>
        <v/>
      </c>
      <c r="E1644">
        <f>VLOOKUP('Input EIA Imports Petroleum'!$E1643,'EIA Petroleum Classification'!$A:$B,2,FALSE)</f>
        <v/>
      </c>
    </row>
    <row r="1645" spans="1:5">
      <c r="A1645" t="n">
        <v>2001</v>
      </c>
      <c r="B1645">
        <f>'Input EIA Imports Petroleum'!A1644</f>
        <v/>
      </c>
      <c r="C1645">
        <f>'Input EIA Imports Petroleum'!K1644</f>
        <v/>
      </c>
      <c r="D1645">
        <f>'Input EIA Imports Petroleum'!L1644</f>
        <v/>
      </c>
      <c r="E1645">
        <f>VLOOKUP('Input EIA Imports Petroleum'!$E1644,'EIA Petroleum Classification'!$A:$B,2,FALSE)</f>
        <v/>
      </c>
    </row>
    <row r="1646" spans="1:5">
      <c r="A1646" t="n">
        <v>2001</v>
      </c>
      <c r="B1646">
        <f>'Input EIA Imports Petroleum'!A1645</f>
        <v/>
      </c>
      <c r="C1646">
        <f>'Input EIA Imports Petroleum'!K1645</f>
        <v/>
      </c>
      <c r="D1646">
        <f>'Input EIA Imports Petroleum'!L1645</f>
        <v/>
      </c>
      <c r="E1646">
        <f>VLOOKUP('Input EIA Imports Petroleum'!$E1645,'EIA Petroleum Classification'!$A:$B,2,FALSE)</f>
        <v/>
      </c>
    </row>
    <row r="1647" spans="1:5">
      <c r="A1647" t="n">
        <v>2001</v>
      </c>
      <c r="B1647">
        <f>'Input EIA Imports Petroleum'!A1646</f>
        <v/>
      </c>
      <c r="C1647">
        <f>'Input EIA Imports Petroleum'!K1646</f>
        <v/>
      </c>
      <c r="D1647">
        <f>'Input EIA Imports Petroleum'!L1646</f>
        <v/>
      </c>
      <c r="E1647">
        <f>VLOOKUP('Input EIA Imports Petroleum'!$E1646,'EIA Petroleum Classification'!$A:$B,2,FALSE)</f>
        <v/>
      </c>
    </row>
    <row r="1648" spans="1:5">
      <c r="A1648" t="n">
        <v>2001</v>
      </c>
      <c r="B1648">
        <f>'Input EIA Imports Petroleum'!A1647</f>
        <v/>
      </c>
      <c r="C1648">
        <f>'Input EIA Imports Petroleum'!K1647</f>
        <v/>
      </c>
      <c r="D1648">
        <f>'Input EIA Imports Petroleum'!L1647</f>
        <v/>
      </c>
      <c r="E1648">
        <f>VLOOKUP('Input EIA Imports Petroleum'!$E1647,'EIA Petroleum Classification'!$A:$B,2,FALSE)</f>
        <v/>
      </c>
    </row>
    <row r="1649" spans="1:5">
      <c r="A1649" t="n">
        <v>2001</v>
      </c>
      <c r="B1649">
        <f>'Input EIA Imports Petroleum'!A1648</f>
        <v/>
      </c>
      <c r="C1649">
        <f>'Input EIA Imports Petroleum'!K1648</f>
        <v/>
      </c>
      <c r="D1649">
        <f>'Input EIA Imports Petroleum'!L1648</f>
        <v/>
      </c>
      <c r="E1649">
        <f>VLOOKUP('Input EIA Imports Petroleum'!$E1648,'EIA Petroleum Classification'!$A:$B,2,FALSE)</f>
        <v/>
      </c>
    </row>
    <row r="1650" spans="1:5">
      <c r="A1650" t="n">
        <v>2001</v>
      </c>
      <c r="B1650">
        <f>'Input EIA Imports Petroleum'!A1649</f>
        <v/>
      </c>
      <c r="C1650">
        <f>'Input EIA Imports Petroleum'!K1649</f>
        <v/>
      </c>
      <c r="D1650">
        <f>'Input EIA Imports Petroleum'!L1649</f>
        <v/>
      </c>
      <c r="E1650">
        <f>VLOOKUP('Input EIA Imports Petroleum'!$E1649,'EIA Petroleum Classification'!$A:$B,2,FALSE)</f>
        <v/>
      </c>
    </row>
    <row r="1651" spans="1:5">
      <c r="A1651" t="n">
        <v>2001</v>
      </c>
      <c r="B1651">
        <f>'Input EIA Imports Petroleum'!A1650</f>
        <v/>
      </c>
      <c r="C1651">
        <f>'Input EIA Imports Petroleum'!K1650</f>
        <v/>
      </c>
      <c r="D1651">
        <f>'Input EIA Imports Petroleum'!L1650</f>
        <v/>
      </c>
      <c r="E1651">
        <f>VLOOKUP('Input EIA Imports Petroleum'!$E1650,'EIA Petroleum Classification'!$A:$B,2,FALSE)</f>
        <v/>
      </c>
    </row>
    <row r="1652" spans="1:5">
      <c r="A1652" t="n">
        <v>2001</v>
      </c>
      <c r="B1652">
        <f>'Input EIA Imports Petroleum'!A1651</f>
        <v/>
      </c>
      <c r="C1652">
        <f>'Input EIA Imports Petroleum'!K1651</f>
        <v/>
      </c>
      <c r="D1652">
        <f>'Input EIA Imports Petroleum'!L1651</f>
        <v/>
      </c>
      <c r="E1652">
        <f>VLOOKUP('Input EIA Imports Petroleum'!$E1651,'EIA Petroleum Classification'!$A:$B,2,FALSE)</f>
        <v/>
      </c>
    </row>
    <row r="1653" spans="1:5">
      <c r="A1653" t="n">
        <v>2001</v>
      </c>
      <c r="B1653">
        <f>'Input EIA Imports Petroleum'!A1652</f>
        <v/>
      </c>
      <c r="C1653">
        <f>'Input EIA Imports Petroleum'!K1652</f>
        <v/>
      </c>
      <c r="D1653">
        <f>'Input EIA Imports Petroleum'!L1652</f>
        <v/>
      </c>
      <c r="E1653">
        <f>VLOOKUP('Input EIA Imports Petroleum'!$E1652,'EIA Petroleum Classification'!$A:$B,2,FALSE)</f>
        <v/>
      </c>
    </row>
    <row r="1654" spans="1:5">
      <c r="A1654" t="n">
        <v>2001</v>
      </c>
      <c r="B1654">
        <f>'Input EIA Imports Petroleum'!A1653</f>
        <v/>
      </c>
      <c r="C1654">
        <f>'Input EIA Imports Petroleum'!K1653</f>
        <v/>
      </c>
      <c r="D1654">
        <f>'Input EIA Imports Petroleum'!L1653</f>
        <v/>
      </c>
      <c r="E1654">
        <f>VLOOKUP('Input EIA Imports Petroleum'!$E1653,'EIA Petroleum Classification'!$A:$B,2,FALSE)</f>
        <v/>
      </c>
    </row>
    <row r="1655" spans="1:5">
      <c r="A1655" t="n">
        <v>2001</v>
      </c>
      <c r="B1655">
        <f>'Input EIA Imports Petroleum'!A1654</f>
        <v/>
      </c>
      <c r="C1655">
        <f>'Input EIA Imports Petroleum'!K1654</f>
        <v/>
      </c>
      <c r="D1655">
        <f>'Input EIA Imports Petroleum'!L1654</f>
        <v/>
      </c>
      <c r="E1655">
        <f>VLOOKUP('Input EIA Imports Petroleum'!$E1654,'EIA Petroleum Classification'!$A:$B,2,FALSE)</f>
        <v/>
      </c>
    </row>
    <row r="1656" spans="1:5">
      <c r="A1656" t="n">
        <v>2001</v>
      </c>
      <c r="B1656">
        <f>'Input EIA Imports Petroleum'!A1655</f>
        <v/>
      </c>
      <c r="C1656">
        <f>'Input EIA Imports Petroleum'!K1655</f>
        <v/>
      </c>
      <c r="D1656">
        <f>'Input EIA Imports Petroleum'!L1655</f>
        <v/>
      </c>
      <c r="E1656">
        <f>VLOOKUP('Input EIA Imports Petroleum'!$E1655,'EIA Petroleum Classification'!$A:$B,2,FALSE)</f>
        <v/>
      </c>
    </row>
    <row r="1657" spans="1:5">
      <c r="A1657" t="n">
        <v>2001</v>
      </c>
      <c r="B1657">
        <f>'Input EIA Imports Petroleum'!A1656</f>
        <v/>
      </c>
      <c r="C1657">
        <f>'Input EIA Imports Petroleum'!K1656</f>
        <v/>
      </c>
      <c r="D1657">
        <f>'Input EIA Imports Petroleum'!L1656</f>
        <v/>
      </c>
      <c r="E1657">
        <f>VLOOKUP('Input EIA Imports Petroleum'!$E1656,'EIA Petroleum Classification'!$A:$B,2,FALSE)</f>
        <v/>
      </c>
    </row>
    <row r="1658" spans="1:5">
      <c r="A1658" t="n">
        <v>2001</v>
      </c>
      <c r="B1658">
        <f>'Input EIA Imports Petroleum'!A1657</f>
        <v/>
      </c>
      <c r="C1658">
        <f>'Input EIA Imports Petroleum'!K1657</f>
        <v/>
      </c>
      <c r="D1658">
        <f>'Input EIA Imports Petroleum'!L1657</f>
        <v/>
      </c>
      <c r="E1658">
        <f>VLOOKUP('Input EIA Imports Petroleum'!$E1657,'EIA Petroleum Classification'!$A:$B,2,FALSE)</f>
        <v/>
      </c>
    </row>
    <row r="1659" spans="1:5">
      <c r="A1659" t="n">
        <v>2001</v>
      </c>
      <c r="B1659">
        <f>'Input EIA Imports Petroleum'!A1658</f>
        <v/>
      </c>
      <c r="C1659">
        <f>'Input EIA Imports Petroleum'!K1658</f>
        <v/>
      </c>
      <c r="D1659">
        <f>'Input EIA Imports Petroleum'!L1658</f>
        <v/>
      </c>
      <c r="E1659">
        <f>VLOOKUP('Input EIA Imports Petroleum'!$E1658,'EIA Petroleum Classification'!$A:$B,2,FALSE)</f>
        <v/>
      </c>
    </row>
    <row r="1660" spans="1:5">
      <c r="A1660" t="n">
        <v>2001</v>
      </c>
      <c r="B1660">
        <f>'Input EIA Imports Petroleum'!A1659</f>
        <v/>
      </c>
      <c r="C1660">
        <f>'Input EIA Imports Petroleum'!K1659</f>
        <v/>
      </c>
      <c r="D1660">
        <f>'Input EIA Imports Petroleum'!L1659</f>
        <v/>
      </c>
      <c r="E1660">
        <f>VLOOKUP('Input EIA Imports Petroleum'!$E1659,'EIA Petroleum Classification'!$A:$B,2,FALSE)</f>
        <v/>
      </c>
    </row>
    <row r="1661" spans="1:5">
      <c r="A1661" t="n">
        <v>2001</v>
      </c>
      <c r="B1661">
        <f>'Input EIA Imports Petroleum'!A1660</f>
        <v/>
      </c>
      <c r="C1661">
        <f>'Input EIA Imports Petroleum'!K1660</f>
        <v/>
      </c>
      <c r="D1661">
        <f>'Input EIA Imports Petroleum'!L1660</f>
        <v/>
      </c>
      <c r="E1661">
        <f>VLOOKUP('Input EIA Imports Petroleum'!$E1660,'EIA Petroleum Classification'!$A:$B,2,FALSE)</f>
        <v/>
      </c>
    </row>
    <row r="1662" spans="1:5">
      <c r="A1662" t="n">
        <v>2001</v>
      </c>
      <c r="B1662">
        <f>'Input EIA Imports Petroleum'!A1661</f>
        <v/>
      </c>
      <c r="C1662">
        <f>'Input EIA Imports Petroleum'!K1661</f>
        <v/>
      </c>
      <c r="D1662">
        <f>'Input EIA Imports Petroleum'!L1661</f>
        <v/>
      </c>
      <c r="E1662">
        <f>VLOOKUP('Input EIA Imports Petroleum'!$E1661,'EIA Petroleum Classification'!$A:$B,2,FALSE)</f>
        <v/>
      </c>
    </row>
    <row r="1663" spans="1:5">
      <c r="A1663" t="n">
        <v>2001</v>
      </c>
      <c r="B1663">
        <f>'Input EIA Imports Petroleum'!A1662</f>
        <v/>
      </c>
      <c r="C1663">
        <f>'Input EIA Imports Petroleum'!K1662</f>
        <v/>
      </c>
      <c r="D1663">
        <f>'Input EIA Imports Petroleum'!L1662</f>
        <v/>
      </c>
      <c r="E1663">
        <f>VLOOKUP('Input EIA Imports Petroleum'!$E1662,'EIA Petroleum Classification'!$A:$B,2,FALSE)</f>
        <v/>
      </c>
    </row>
    <row r="1664" spans="1:5">
      <c r="A1664" t="n">
        <v>2001</v>
      </c>
      <c r="B1664">
        <f>'Input EIA Imports Petroleum'!A1663</f>
        <v/>
      </c>
      <c r="C1664">
        <f>'Input EIA Imports Petroleum'!K1663</f>
        <v/>
      </c>
      <c r="D1664">
        <f>'Input EIA Imports Petroleum'!L1663</f>
        <v/>
      </c>
      <c r="E1664">
        <f>VLOOKUP('Input EIA Imports Petroleum'!$E1663,'EIA Petroleum Classification'!$A:$B,2,FALSE)</f>
        <v/>
      </c>
    </row>
    <row r="1665" spans="1:5">
      <c r="A1665" t="n">
        <v>2001</v>
      </c>
      <c r="B1665">
        <f>'Input EIA Imports Petroleum'!A1664</f>
        <v/>
      </c>
      <c r="C1665">
        <f>'Input EIA Imports Petroleum'!K1664</f>
        <v/>
      </c>
      <c r="D1665">
        <f>'Input EIA Imports Petroleum'!L1664</f>
        <v/>
      </c>
      <c r="E1665">
        <f>VLOOKUP('Input EIA Imports Petroleum'!$E1664,'EIA Petroleum Classification'!$A:$B,2,FALSE)</f>
        <v/>
      </c>
    </row>
    <row r="1666" spans="1:5">
      <c r="A1666" t="n">
        <v>2001</v>
      </c>
      <c r="B1666">
        <f>'Input EIA Imports Petroleum'!A1665</f>
        <v/>
      </c>
      <c r="C1666">
        <f>'Input EIA Imports Petroleum'!K1665</f>
        <v/>
      </c>
      <c r="D1666">
        <f>'Input EIA Imports Petroleum'!L1665</f>
        <v/>
      </c>
      <c r="E1666">
        <f>VLOOKUP('Input EIA Imports Petroleum'!$E1665,'EIA Petroleum Classification'!$A:$B,2,FALSE)</f>
        <v/>
      </c>
    </row>
    <row r="1667" spans="1:5">
      <c r="A1667" t="n">
        <v>2001</v>
      </c>
      <c r="B1667">
        <f>'Input EIA Imports Petroleum'!A1666</f>
        <v/>
      </c>
      <c r="C1667">
        <f>'Input EIA Imports Petroleum'!K1666</f>
        <v/>
      </c>
      <c r="D1667">
        <f>'Input EIA Imports Petroleum'!L1666</f>
        <v/>
      </c>
      <c r="E1667">
        <f>VLOOKUP('Input EIA Imports Petroleum'!$E1666,'EIA Petroleum Classification'!$A:$B,2,FALSE)</f>
        <v/>
      </c>
    </row>
    <row r="1668" spans="1:5">
      <c r="A1668" t="n">
        <v>2001</v>
      </c>
      <c r="B1668">
        <f>'Input EIA Imports Petroleum'!A1667</f>
        <v/>
      </c>
      <c r="C1668">
        <f>'Input EIA Imports Petroleum'!K1667</f>
        <v/>
      </c>
      <c r="D1668">
        <f>'Input EIA Imports Petroleum'!L1667</f>
        <v/>
      </c>
      <c r="E1668">
        <f>VLOOKUP('Input EIA Imports Petroleum'!$E1667,'EIA Petroleum Classification'!$A:$B,2,FALSE)</f>
        <v/>
      </c>
    </row>
    <row r="1669" spans="1:5">
      <c r="A1669" t="n">
        <v>2001</v>
      </c>
      <c r="B1669">
        <f>'Input EIA Imports Petroleum'!A1668</f>
        <v/>
      </c>
      <c r="C1669">
        <f>'Input EIA Imports Petroleum'!K1668</f>
        <v/>
      </c>
      <c r="D1669">
        <f>'Input EIA Imports Petroleum'!L1668</f>
        <v/>
      </c>
      <c r="E1669">
        <f>VLOOKUP('Input EIA Imports Petroleum'!$E1668,'EIA Petroleum Classification'!$A:$B,2,FALSE)</f>
        <v/>
      </c>
    </row>
    <row r="1670" spans="1:5">
      <c r="A1670" t="n">
        <v>2001</v>
      </c>
      <c r="B1670">
        <f>'Input EIA Imports Petroleum'!A1669</f>
        <v/>
      </c>
      <c r="C1670">
        <f>'Input EIA Imports Petroleum'!K1669</f>
        <v/>
      </c>
      <c r="D1670">
        <f>'Input EIA Imports Petroleum'!L1669</f>
        <v/>
      </c>
      <c r="E1670">
        <f>VLOOKUP('Input EIA Imports Petroleum'!$E1669,'EIA Petroleum Classification'!$A:$B,2,FALSE)</f>
        <v/>
      </c>
    </row>
    <row r="1671" spans="1:5">
      <c r="A1671" t="n">
        <v>2001</v>
      </c>
      <c r="B1671">
        <f>'Input EIA Imports Petroleum'!A1670</f>
        <v/>
      </c>
      <c r="C1671">
        <f>'Input EIA Imports Petroleum'!K1670</f>
        <v/>
      </c>
      <c r="D1671">
        <f>'Input EIA Imports Petroleum'!L1670</f>
        <v/>
      </c>
      <c r="E1671">
        <f>VLOOKUP('Input EIA Imports Petroleum'!$E1670,'EIA Petroleum Classification'!$A:$B,2,FALSE)</f>
        <v/>
      </c>
    </row>
    <row r="1672" spans="1:5">
      <c r="A1672" t="n">
        <v>2001</v>
      </c>
      <c r="B1672">
        <f>'Input EIA Imports Petroleum'!A1671</f>
        <v/>
      </c>
      <c r="C1672">
        <f>'Input EIA Imports Petroleum'!K1671</f>
        <v/>
      </c>
      <c r="D1672">
        <f>'Input EIA Imports Petroleum'!L1671</f>
        <v/>
      </c>
      <c r="E1672">
        <f>VLOOKUP('Input EIA Imports Petroleum'!$E1671,'EIA Petroleum Classification'!$A:$B,2,FALSE)</f>
        <v/>
      </c>
    </row>
    <row r="1673" spans="1:5">
      <c r="A1673" t="n">
        <v>2001</v>
      </c>
      <c r="B1673">
        <f>'Input EIA Imports Petroleum'!A1672</f>
        <v/>
      </c>
      <c r="C1673">
        <f>'Input EIA Imports Petroleum'!K1672</f>
        <v/>
      </c>
      <c r="D1673">
        <f>'Input EIA Imports Petroleum'!L1672</f>
        <v/>
      </c>
      <c r="E1673">
        <f>VLOOKUP('Input EIA Imports Petroleum'!$E1672,'EIA Petroleum Classification'!$A:$B,2,FALSE)</f>
        <v/>
      </c>
    </row>
    <row r="1674" spans="1:5">
      <c r="A1674" t="n">
        <v>2001</v>
      </c>
      <c r="B1674">
        <f>'Input EIA Imports Petroleum'!A1673</f>
        <v/>
      </c>
      <c r="C1674">
        <f>'Input EIA Imports Petroleum'!K1673</f>
        <v/>
      </c>
      <c r="D1674">
        <f>'Input EIA Imports Petroleum'!L1673</f>
        <v/>
      </c>
      <c r="E1674">
        <f>VLOOKUP('Input EIA Imports Petroleum'!$E1673,'EIA Petroleum Classification'!$A:$B,2,FALSE)</f>
        <v/>
      </c>
    </row>
    <row r="1675" spans="1:5">
      <c r="A1675" t="n">
        <v>2001</v>
      </c>
      <c r="B1675">
        <f>'Input EIA Imports Petroleum'!A1674</f>
        <v/>
      </c>
      <c r="C1675">
        <f>'Input EIA Imports Petroleum'!K1674</f>
        <v/>
      </c>
      <c r="D1675">
        <f>'Input EIA Imports Petroleum'!L1674</f>
        <v/>
      </c>
      <c r="E1675">
        <f>VLOOKUP('Input EIA Imports Petroleum'!$E1674,'EIA Petroleum Classification'!$A:$B,2,FALSE)</f>
        <v/>
      </c>
    </row>
    <row r="1676" spans="1:5">
      <c r="A1676" t="n">
        <v>2001</v>
      </c>
      <c r="B1676">
        <f>'Input EIA Imports Petroleum'!A1675</f>
        <v/>
      </c>
      <c r="C1676">
        <f>'Input EIA Imports Petroleum'!K1675</f>
        <v/>
      </c>
      <c r="D1676">
        <f>'Input EIA Imports Petroleum'!L1675</f>
        <v/>
      </c>
      <c r="E1676">
        <f>VLOOKUP('Input EIA Imports Petroleum'!$E1675,'EIA Petroleum Classification'!$A:$B,2,FALSE)</f>
        <v/>
      </c>
    </row>
    <row r="1677" spans="1:5">
      <c r="A1677" t="n">
        <v>2001</v>
      </c>
      <c r="B1677">
        <f>'Input EIA Imports Petroleum'!A1676</f>
        <v/>
      </c>
      <c r="C1677">
        <f>'Input EIA Imports Petroleum'!K1676</f>
        <v/>
      </c>
      <c r="D1677">
        <f>'Input EIA Imports Petroleum'!L1676</f>
        <v/>
      </c>
      <c r="E1677">
        <f>VLOOKUP('Input EIA Imports Petroleum'!$E1676,'EIA Petroleum Classification'!$A:$B,2,FALSE)</f>
        <v/>
      </c>
    </row>
    <row r="1678" spans="1:5">
      <c r="A1678" t="n">
        <v>2001</v>
      </c>
      <c r="B1678">
        <f>'Input EIA Imports Petroleum'!A1677</f>
        <v/>
      </c>
      <c r="C1678">
        <f>'Input EIA Imports Petroleum'!K1677</f>
        <v/>
      </c>
      <c r="D1678">
        <f>'Input EIA Imports Petroleum'!L1677</f>
        <v/>
      </c>
      <c r="E1678">
        <f>VLOOKUP('Input EIA Imports Petroleum'!$E1677,'EIA Petroleum Classification'!$A:$B,2,FALSE)</f>
        <v/>
      </c>
    </row>
    <row r="1679" spans="1:5">
      <c r="A1679" t="n">
        <v>2001</v>
      </c>
      <c r="B1679">
        <f>'Input EIA Imports Petroleum'!A1678</f>
        <v/>
      </c>
      <c r="C1679">
        <f>'Input EIA Imports Petroleum'!K1678</f>
        <v/>
      </c>
      <c r="D1679">
        <f>'Input EIA Imports Petroleum'!L1678</f>
        <v/>
      </c>
      <c r="E1679">
        <f>VLOOKUP('Input EIA Imports Petroleum'!$E1678,'EIA Petroleum Classification'!$A:$B,2,FALSE)</f>
        <v/>
      </c>
    </row>
    <row r="1680" spans="1:5">
      <c r="A1680" t="n">
        <v>2001</v>
      </c>
      <c r="B1680">
        <f>'Input EIA Imports Petroleum'!A1679</f>
        <v/>
      </c>
      <c r="C1680">
        <f>'Input EIA Imports Petroleum'!K1679</f>
        <v/>
      </c>
      <c r="D1680">
        <f>'Input EIA Imports Petroleum'!L1679</f>
        <v/>
      </c>
      <c r="E1680">
        <f>VLOOKUP('Input EIA Imports Petroleum'!$E1679,'EIA Petroleum Classification'!$A:$B,2,FALSE)</f>
        <v/>
      </c>
    </row>
    <row r="1681" spans="1:5">
      <c r="A1681" t="n">
        <v>2001</v>
      </c>
      <c r="B1681">
        <f>'Input EIA Imports Petroleum'!A1680</f>
        <v/>
      </c>
      <c r="C1681">
        <f>'Input EIA Imports Petroleum'!K1680</f>
        <v/>
      </c>
      <c r="D1681">
        <f>'Input EIA Imports Petroleum'!L1680</f>
        <v/>
      </c>
      <c r="E1681">
        <f>VLOOKUP('Input EIA Imports Petroleum'!$E1680,'EIA Petroleum Classification'!$A:$B,2,FALSE)</f>
        <v/>
      </c>
    </row>
    <row r="1682" spans="1:5">
      <c r="A1682" t="n">
        <v>2001</v>
      </c>
      <c r="B1682">
        <f>'Input EIA Imports Petroleum'!A1681</f>
        <v/>
      </c>
      <c r="C1682">
        <f>'Input EIA Imports Petroleum'!K1681</f>
        <v/>
      </c>
      <c r="D1682">
        <f>'Input EIA Imports Petroleum'!L1681</f>
        <v/>
      </c>
      <c r="E1682">
        <f>VLOOKUP('Input EIA Imports Petroleum'!$E1681,'EIA Petroleum Classification'!$A:$B,2,FALSE)</f>
        <v/>
      </c>
    </row>
    <row r="1683" spans="1:5">
      <c r="A1683" t="n">
        <v>2001</v>
      </c>
      <c r="B1683">
        <f>'Input EIA Imports Petroleum'!A1682</f>
        <v/>
      </c>
      <c r="C1683">
        <f>'Input EIA Imports Petroleum'!K1682</f>
        <v/>
      </c>
      <c r="D1683">
        <f>'Input EIA Imports Petroleum'!L1682</f>
        <v/>
      </c>
      <c r="E1683">
        <f>VLOOKUP('Input EIA Imports Petroleum'!$E1682,'EIA Petroleum Classification'!$A:$B,2,FALSE)</f>
        <v/>
      </c>
    </row>
    <row r="1684" spans="1:5">
      <c r="A1684" t="n">
        <v>2001</v>
      </c>
      <c r="B1684">
        <f>'Input EIA Imports Petroleum'!A1683</f>
        <v/>
      </c>
      <c r="C1684">
        <f>'Input EIA Imports Petroleum'!K1683</f>
        <v/>
      </c>
      <c r="D1684">
        <f>'Input EIA Imports Petroleum'!L1683</f>
        <v/>
      </c>
      <c r="E1684">
        <f>VLOOKUP('Input EIA Imports Petroleum'!$E1683,'EIA Petroleum Classification'!$A:$B,2,FALSE)</f>
        <v/>
      </c>
    </row>
    <row r="1685" spans="1:5">
      <c r="A1685" t="n">
        <v>2001</v>
      </c>
      <c r="B1685">
        <f>'Input EIA Imports Petroleum'!A1684</f>
        <v/>
      </c>
      <c r="C1685">
        <f>'Input EIA Imports Petroleum'!K1684</f>
        <v/>
      </c>
      <c r="D1685">
        <f>'Input EIA Imports Petroleum'!L1684</f>
        <v/>
      </c>
      <c r="E1685">
        <f>VLOOKUP('Input EIA Imports Petroleum'!$E1684,'EIA Petroleum Classification'!$A:$B,2,FALSE)</f>
        <v/>
      </c>
    </row>
    <row r="1686" spans="1:5">
      <c r="A1686" t="n">
        <v>2001</v>
      </c>
      <c r="B1686">
        <f>'Input EIA Imports Petroleum'!A1685</f>
        <v/>
      </c>
      <c r="C1686">
        <f>'Input EIA Imports Petroleum'!K1685</f>
        <v/>
      </c>
      <c r="D1686">
        <f>'Input EIA Imports Petroleum'!L1685</f>
        <v/>
      </c>
      <c r="E1686">
        <f>VLOOKUP('Input EIA Imports Petroleum'!$E1685,'EIA Petroleum Classification'!$A:$B,2,FALSE)</f>
        <v/>
      </c>
    </row>
    <row r="1687" spans="1:5">
      <c r="A1687" t="n">
        <v>2001</v>
      </c>
      <c r="B1687">
        <f>'Input EIA Imports Petroleum'!A1686</f>
        <v/>
      </c>
      <c r="C1687">
        <f>'Input EIA Imports Petroleum'!K1686</f>
        <v/>
      </c>
      <c r="D1687">
        <f>'Input EIA Imports Petroleum'!L1686</f>
        <v/>
      </c>
      <c r="E1687">
        <f>VLOOKUP('Input EIA Imports Petroleum'!$E1686,'EIA Petroleum Classification'!$A:$B,2,FALSE)</f>
        <v/>
      </c>
    </row>
    <row r="1688" spans="1:5">
      <c r="A1688" t="n">
        <v>2001</v>
      </c>
      <c r="B1688">
        <f>'Input EIA Imports Petroleum'!A1687</f>
        <v/>
      </c>
      <c r="C1688">
        <f>'Input EIA Imports Petroleum'!K1687</f>
        <v/>
      </c>
      <c r="D1688">
        <f>'Input EIA Imports Petroleum'!L1687</f>
        <v/>
      </c>
      <c r="E1688">
        <f>VLOOKUP('Input EIA Imports Petroleum'!$E1687,'EIA Petroleum Classification'!$A:$B,2,FALSE)</f>
        <v/>
      </c>
    </row>
    <row r="1689" spans="1:5">
      <c r="A1689" t="n">
        <v>2001</v>
      </c>
      <c r="B1689">
        <f>'Input EIA Imports Petroleum'!A1688</f>
        <v/>
      </c>
      <c r="C1689">
        <f>'Input EIA Imports Petroleum'!K1688</f>
        <v/>
      </c>
      <c r="D1689">
        <f>'Input EIA Imports Petroleum'!L1688</f>
        <v/>
      </c>
      <c r="E1689">
        <f>VLOOKUP('Input EIA Imports Petroleum'!$E1688,'EIA Petroleum Classification'!$A:$B,2,FALSE)</f>
        <v/>
      </c>
    </row>
    <row r="1690" spans="1:5">
      <c r="A1690" t="n">
        <v>2001</v>
      </c>
      <c r="B1690">
        <f>'Input EIA Imports Petroleum'!A1689</f>
        <v/>
      </c>
      <c r="C1690">
        <f>'Input EIA Imports Petroleum'!K1689</f>
        <v/>
      </c>
      <c r="D1690">
        <f>'Input EIA Imports Petroleum'!L1689</f>
        <v/>
      </c>
      <c r="E1690">
        <f>VLOOKUP('Input EIA Imports Petroleum'!$E1689,'EIA Petroleum Classification'!$A:$B,2,FALSE)</f>
        <v/>
      </c>
    </row>
    <row r="1691" spans="1:5">
      <c r="A1691" t="n">
        <v>2001</v>
      </c>
      <c r="B1691">
        <f>'Input EIA Imports Petroleum'!A1690</f>
        <v/>
      </c>
      <c r="C1691">
        <f>'Input EIA Imports Petroleum'!K1690</f>
        <v/>
      </c>
      <c r="D1691">
        <f>'Input EIA Imports Petroleum'!L1690</f>
        <v/>
      </c>
      <c r="E1691">
        <f>VLOOKUP('Input EIA Imports Petroleum'!$E1690,'EIA Petroleum Classification'!$A:$B,2,FALSE)</f>
        <v/>
      </c>
    </row>
    <row r="1692" spans="1:5">
      <c r="A1692" t="n">
        <v>2001</v>
      </c>
      <c r="B1692">
        <f>'Input EIA Imports Petroleum'!A1691</f>
        <v/>
      </c>
      <c r="C1692">
        <f>'Input EIA Imports Petroleum'!K1691</f>
        <v/>
      </c>
      <c r="D1692">
        <f>'Input EIA Imports Petroleum'!L1691</f>
        <v/>
      </c>
      <c r="E1692">
        <f>VLOOKUP('Input EIA Imports Petroleum'!$E1691,'EIA Petroleum Classification'!$A:$B,2,FALSE)</f>
        <v/>
      </c>
    </row>
    <row r="1693" spans="1:5">
      <c r="A1693" t="n">
        <v>2001</v>
      </c>
      <c r="B1693">
        <f>'Input EIA Imports Petroleum'!A1692</f>
        <v/>
      </c>
      <c r="C1693">
        <f>'Input EIA Imports Petroleum'!K1692</f>
        <v/>
      </c>
      <c r="D1693">
        <f>'Input EIA Imports Petroleum'!L1692</f>
        <v/>
      </c>
      <c r="E1693">
        <f>VLOOKUP('Input EIA Imports Petroleum'!$E1692,'EIA Petroleum Classification'!$A:$B,2,FALSE)</f>
        <v/>
      </c>
    </row>
    <row r="1694" spans="1:5">
      <c r="A1694" t="n">
        <v>2001</v>
      </c>
      <c r="B1694">
        <f>'Input EIA Imports Petroleum'!A1693</f>
        <v/>
      </c>
      <c r="C1694">
        <f>'Input EIA Imports Petroleum'!K1693</f>
        <v/>
      </c>
      <c r="D1694">
        <f>'Input EIA Imports Petroleum'!L1693</f>
        <v/>
      </c>
      <c r="E1694">
        <f>VLOOKUP('Input EIA Imports Petroleum'!$E1693,'EIA Petroleum Classification'!$A:$B,2,FALSE)</f>
        <v/>
      </c>
    </row>
    <row r="1695" spans="1:5">
      <c r="A1695" t="n">
        <v>2001</v>
      </c>
      <c r="B1695">
        <f>'Input EIA Imports Petroleum'!A1694</f>
        <v/>
      </c>
      <c r="C1695">
        <f>'Input EIA Imports Petroleum'!K1694</f>
        <v/>
      </c>
      <c r="D1695">
        <f>'Input EIA Imports Petroleum'!L1694</f>
        <v/>
      </c>
      <c r="E1695">
        <f>VLOOKUP('Input EIA Imports Petroleum'!$E1694,'EIA Petroleum Classification'!$A:$B,2,FALSE)</f>
        <v/>
      </c>
    </row>
    <row r="1696" spans="1:5">
      <c r="A1696" t="n">
        <v>2001</v>
      </c>
      <c r="B1696">
        <f>'Input EIA Imports Petroleum'!A1695</f>
        <v/>
      </c>
      <c r="C1696">
        <f>'Input EIA Imports Petroleum'!K1695</f>
        <v/>
      </c>
      <c r="D1696">
        <f>'Input EIA Imports Petroleum'!L1695</f>
        <v/>
      </c>
      <c r="E1696">
        <f>VLOOKUP('Input EIA Imports Petroleum'!$E1695,'EIA Petroleum Classification'!$A:$B,2,FALSE)</f>
        <v/>
      </c>
    </row>
    <row r="1697" spans="1:5">
      <c r="A1697" t="n">
        <v>2001</v>
      </c>
      <c r="B1697">
        <f>'Input EIA Imports Petroleum'!A1696</f>
        <v/>
      </c>
      <c r="C1697">
        <f>'Input EIA Imports Petroleum'!K1696</f>
        <v/>
      </c>
      <c r="D1697">
        <f>'Input EIA Imports Petroleum'!L1696</f>
        <v/>
      </c>
      <c r="E1697">
        <f>VLOOKUP('Input EIA Imports Petroleum'!$E1696,'EIA Petroleum Classification'!$A:$B,2,FALSE)</f>
        <v/>
      </c>
    </row>
    <row r="1698" spans="1:5">
      <c r="A1698" t="n">
        <v>2001</v>
      </c>
      <c r="B1698">
        <f>'Input EIA Imports Petroleum'!A1697</f>
        <v/>
      </c>
      <c r="C1698">
        <f>'Input EIA Imports Petroleum'!K1697</f>
        <v/>
      </c>
      <c r="D1698">
        <f>'Input EIA Imports Petroleum'!L1697</f>
        <v/>
      </c>
      <c r="E1698">
        <f>VLOOKUP('Input EIA Imports Petroleum'!$E1697,'EIA Petroleum Classification'!$A:$B,2,FALSE)</f>
        <v/>
      </c>
    </row>
    <row r="1699" spans="1:5">
      <c r="A1699" t="n">
        <v>2001</v>
      </c>
      <c r="B1699">
        <f>'Input EIA Imports Petroleum'!A1698</f>
        <v/>
      </c>
      <c r="C1699">
        <f>'Input EIA Imports Petroleum'!K1698</f>
        <v/>
      </c>
      <c r="D1699">
        <f>'Input EIA Imports Petroleum'!L1698</f>
        <v/>
      </c>
      <c r="E1699">
        <f>VLOOKUP('Input EIA Imports Petroleum'!$E1698,'EIA Petroleum Classification'!$A:$B,2,FALSE)</f>
        <v/>
      </c>
    </row>
    <row r="1700" spans="1:5">
      <c r="A1700" t="n">
        <v>2001</v>
      </c>
      <c r="B1700">
        <f>'Input EIA Imports Petroleum'!A1699</f>
        <v/>
      </c>
      <c r="C1700">
        <f>'Input EIA Imports Petroleum'!K1699</f>
        <v/>
      </c>
      <c r="D1700">
        <f>'Input EIA Imports Petroleum'!L1699</f>
        <v/>
      </c>
      <c r="E1700">
        <f>VLOOKUP('Input EIA Imports Petroleum'!$E1699,'EIA Petroleum Classification'!$A:$B,2,FALSE)</f>
        <v/>
      </c>
    </row>
    <row r="1701" spans="1:5">
      <c r="A1701" t="n">
        <v>2001</v>
      </c>
      <c r="B1701">
        <f>'Input EIA Imports Petroleum'!A1700</f>
        <v/>
      </c>
      <c r="C1701">
        <f>'Input EIA Imports Petroleum'!K1700</f>
        <v/>
      </c>
      <c r="D1701">
        <f>'Input EIA Imports Petroleum'!L1700</f>
        <v/>
      </c>
      <c r="E1701">
        <f>VLOOKUP('Input EIA Imports Petroleum'!$E1700,'EIA Petroleum Classification'!$A:$B,2,FALSE)</f>
        <v/>
      </c>
    </row>
    <row r="1702" spans="1:5">
      <c r="A1702" t="n">
        <v>2001</v>
      </c>
      <c r="B1702">
        <f>'Input EIA Imports Petroleum'!A1701</f>
        <v/>
      </c>
      <c r="C1702">
        <f>'Input EIA Imports Petroleum'!K1701</f>
        <v/>
      </c>
      <c r="D1702">
        <f>'Input EIA Imports Petroleum'!L1701</f>
        <v/>
      </c>
      <c r="E1702">
        <f>VLOOKUP('Input EIA Imports Petroleum'!$E1701,'EIA Petroleum Classification'!$A:$B,2,FALSE)</f>
        <v/>
      </c>
    </row>
    <row r="1703" spans="1:5">
      <c r="A1703" t="n">
        <v>2001</v>
      </c>
      <c r="B1703">
        <f>'Input EIA Imports Petroleum'!A1702</f>
        <v/>
      </c>
      <c r="C1703">
        <f>'Input EIA Imports Petroleum'!K1702</f>
        <v/>
      </c>
      <c r="D1703">
        <f>'Input EIA Imports Petroleum'!L1702</f>
        <v/>
      </c>
      <c r="E1703">
        <f>VLOOKUP('Input EIA Imports Petroleum'!$E1702,'EIA Petroleum Classification'!$A:$B,2,FALSE)</f>
        <v/>
      </c>
    </row>
    <row r="1704" spans="1:5">
      <c r="A1704" t="n">
        <v>2001</v>
      </c>
      <c r="B1704">
        <f>'Input EIA Imports Petroleum'!A1703</f>
        <v/>
      </c>
      <c r="C1704">
        <f>'Input EIA Imports Petroleum'!K1703</f>
        <v/>
      </c>
      <c r="D1704">
        <f>'Input EIA Imports Petroleum'!L1703</f>
        <v/>
      </c>
      <c r="E1704">
        <f>VLOOKUP('Input EIA Imports Petroleum'!$E1703,'EIA Petroleum Classification'!$A:$B,2,FALSE)</f>
        <v/>
      </c>
    </row>
    <row r="1705" spans="1:5">
      <c r="A1705" t="n">
        <v>2001</v>
      </c>
      <c r="B1705">
        <f>'Input EIA Imports Petroleum'!A1704</f>
        <v/>
      </c>
      <c r="C1705">
        <f>'Input EIA Imports Petroleum'!K1704</f>
        <v/>
      </c>
      <c r="D1705">
        <f>'Input EIA Imports Petroleum'!L1704</f>
        <v/>
      </c>
      <c r="E1705">
        <f>VLOOKUP('Input EIA Imports Petroleum'!$E1704,'EIA Petroleum Classification'!$A:$B,2,FALSE)</f>
        <v/>
      </c>
    </row>
    <row r="1706" spans="1:5">
      <c r="A1706" t="n">
        <v>2001</v>
      </c>
      <c r="B1706">
        <f>'Input EIA Imports Petroleum'!A1705</f>
        <v/>
      </c>
      <c r="C1706">
        <f>'Input EIA Imports Petroleum'!K1705</f>
        <v/>
      </c>
      <c r="D1706">
        <f>'Input EIA Imports Petroleum'!L1705</f>
        <v/>
      </c>
      <c r="E1706">
        <f>VLOOKUP('Input EIA Imports Petroleum'!$E1705,'EIA Petroleum Classification'!$A:$B,2,FALSE)</f>
        <v/>
      </c>
    </row>
    <row r="1707" spans="1:5">
      <c r="A1707" t="n">
        <v>2001</v>
      </c>
      <c r="B1707">
        <f>'Input EIA Imports Petroleum'!A1706</f>
        <v/>
      </c>
      <c r="C1707">
        <f>'Input EIA Imports Petroleum'!K1706</f>
        <v/>
      </c>
      <c r="D1707">
        <f>'Input EIA Imports Petroleum'!L1706</f>
        <v/>
      </c>
      <c r="E1707">
        <f>VLOOKUP('Input EIA Imports Petroleum'!$E1706,'EIA Petroleum Classification'!$A:$B,2,FALSE)</f>
        <v/>
      </c>
    </row>
    <row r="1708" spans="1:5">
      <c r="A1708" t="n">
        <v>2001</v>
      </c>
      <c r="B1708">
        <f>'Input EIA Imports Petroleum'!A1707</f>
        <v/>
      </c>
      <c r="C1708">
        <f>'Input EIA Imports Petroleum'!K1707</f>
        <v/>
      </c>
      <c r="D1708">
        <f>'Input EIA Imports Petroleum'!L1707</f>
        <v/>
      </c>
      <c r="E1708">
        <f>VLOOKUP('Input EIA Imports Petroleum'!$E1707,'EIA Petroleum Classification'!$A:$B,2,FALSE)</f>
        <v/>
      </c>
    </row>
    <row r="1709" spans="1:5">
      <c r="A1709" t="n">
        <v>2001</v>
      </c>
      <c r="B1709">
        <f>'Input EIA Imports Petroleum'!A1708</f>
        <v/>
      </c>
      <c r="C1709">
        <f>'Input EIA Imports Petroleum'!K1708</f>
        <v/>
      </c>
      <c r="D1709">
        <f>'Input EIA Imports Petroleum'!L1708</f>
        <v/>
      </c>
      <c r="E1709">
        <f>VLOOKUP('Input EIA Imports Petroleum'!$E1708,'EIA Petroleum Classification'!$A:$B,2,FALSE)</f>
        <v/>
      </c>
    </row>
    <row r="1710" spans="1:5">
      <c r="A1710" t="n">
        <v>2001</v>
      </c>
      <c r="B1710">
        <f>'Input EIA Imports Petroleum'!A1709</f>
        <v/>
      </c>
      <c r="C1710">
        <f>'Input EIA Imports Petroleum'!K1709</f>
        <v/>
      </c>
      <c r="D1710">
        <f>'Input EIA Imports Petroleum'!L1709</f>
        <v/>
      </c>
      <c r="E1710">
        <f>VLOOKUP('Input EIA Imports Petroleum'!$E1709,'EIA Petroleum Classification'!$A:$B,2,FALSE)</f>
        <v/>
      </c>
    </row>
    <row r="1711" spans="1:5">
      <c r="A1711" t="n">
        <v>2001</v>
      </c>
      <c r="B1711">
        <f>'Input EIA Imports Petroleum'!A1710</f>
        <v/>
      </c>
      <c r="C1711">
        <f>'Input EIA Imports Petroleum'!K1710</f>
        <v/>
      </c>
      <c r="D1711">
        <f>'Input EIA Imports Petroleum'!L1710</f>
        <v/>
      </c>
      <c r="E1711">
        <f>VLOOKUP('Input EIA Imports Petroleum'!$E1710,'EIA Petroleum Classification'!$A:$B,2,FALSE)</f>
        <v/>
      </c>
    </row>
    <row r="1712" spans="1:5">
      <c r="A1712" t="n">
        <v>2001</v>
      </c>
      <c r="B1712">
        <f>'Input EIA Imports Petroleum'!A1711</f>
        <v/>
      </c>
      <c r="C1712">
        <f>'Input EIA Imports Petroleum'!K1711</f>
        <v/>
      </c>
      <c r="D1712">
        <f>'Input EIA Imports Petroleum'!L1711</f>
        <v/>
      </c>
      <c r="E1712">
        <f>VLOOKUP('Input EIA Imports Petroleum'!$E1711,'EIA Petroleum Classification'!$A:$B,2,FALSE)</f>
        <v/>
      </c>
    </row>
    <row r="1713" spans="1:5">
      <c r="A1713" t="n">
        <v>2001</v>
      </c>
      <c r="B1713">
        <f>'Input EIA Imports Petroleum'!A1712</f>
        <v/>
      </c>
      <c r="C1713">
        <f>'Input EIA Imports Petroleum'!K1712</f>
        <v/>
      </c>
      <c r="D1713">
        <f>'Input EIA Imports Petroleum'!L1712</f>
        <v/>
      </c>
      <c r="E1713">
        <f>VLOOKUP('Input EIA Imports Petroleum'!$E1712,'EIA Petroleum Classification'!$A:$B,2,FALSE)</f>
        <v/>
      </c>
    </row>
    <row r="1714" spans="1:5">
      <c r="A1714" t="n">
        <v>2001</v>
      </c>
      <c r="B1714">
        <f>'Input EIA Imports Petroleum'!A1713</f>
        <v/>
      </c>
      <c r="C1714">
        <f>'Input EIA Imports Petroleum'!K1713</f>
        <v/>
      </c>
      <c r="D1714">
        <f>'Input EIA Imports Petroleum'!L1713</f>
        <v/>
      </c>
      <c r="E1714">
        <f>VLOOKUP('Input EIA Imports Petroleum'!$E1713,'EIA Petroleum Classification'!$A:$B,2,FALSE)</f>
        <v/>
      </c>
    </row>
    <row r="1715" spans="1:5">
      <c r="A1715" t="n">
        <v>2001</v>
      </c>
      <c r="B1715">
        <f>'Input EIA Imports Petroleum'!A1714</f>
        <v/>
      </c>
      <c r="C1715">
        <f>'Input EIA Imports Petroleum'!K1714</f>
        <v/>
      </c>
      <c r="D1715">
        <f>'Input EIA Imports Petroleum'!L1714</f>
        <v/>
      </c>
      <c r="E1715">
        <f>VLOOKUP('Input EIA Imports Petroleum'!$E1714,'EIA Petroleum Classification'!$A:$B,2,FALSE)</f>
        <v/>
      </c>
    </row>
    <row r="1716" spans="1:5">
      <c r="A1716" t="n">
        <v>2001</v>
      </c>
      <c r="B1716">
        <f>'Input EIA Imports Petroleum'!A1715</f>
        <v/>
      </c>
      <c r="C1716">
        <f>'Input EIA Imports Petroleum'!K1715</f>
        <v/>
      </c>
      <c r="D1716">
        <f>'Input EIA Imports Petroleum'!L1715</f>
        <v/>
      </c>
      <c r="E1716">
        <f>VLOOKUP('Input EIA Imports Petroleum'!$E1715,'EIA Petroleum Classification'!$A:$B,2,FALSE)</f>
        <v/>
      </c>
    </row>
    <row r="1717" spans="1:5">
      <c r="A1717" t="n">
        <v>2001</v>
      </c>
      <c r="B1717">
        <f>'Input EIA Imports Petroleum'!A1716</f>
        <v/>
      </c>
      <c r="C1717">
        <f>'Input EIA Imports Petroleum'!K1716</f>
        <v/>
      </c>
      <c r="D1717">
        <f>'Input EIA Imports Petroleum'!L1716</f>
        <v/>
      </c>
      <c r="E1717">
        <f>VLOOKUP('Input EIA Imports Petroleum'!$E1716,'EIA Petroleum Classification'!$A:$B,2,FALSE)</f>
        <v/>
      </c>
    </row>
    <row r="1718" spans="1:5">
      <c r="A1718" t="n">
        <v>2001</v>
      </c>
      <c r="B1718">
        <f>'Input EIA Imports Petroleum'!A1717</f>
        <v/>
      </c>
      <c r="C1718">
        <f>'Input EIA Imports Petroleum'!K1717</f>
        <v/>
      </c>
      <c r="D1718">
        <f>'Input EIA Imports Petroleum'!L1717</f>
        <v/>
      </c>
      <c r="E1718">
        <f>VLOOKUP('Input EIA Imports Petroleum'!$E1717,'EIA Petroleum Classification'!$A:$B,2,FALSE)</f>
        <v/>
      </c>
    </row>
    <row r="1719" spans="1:5">
      <c r="A1719" t="n">
        <v>2001</v>
      </c>
      <c r="B1719">
        <f>'Input EIA Imports Petroleum'!A1718</f>
        <v/>
      </c>
      <c r="C1719">
        <f>'Input EIA Imports Petroleum'!K1718</f>
        <v/>
      </c>
      <c r="D1719">
        <f>'Input EIA Imports Petroleum'!L1718</f>
        <v/>
      </c>
      <c r="E1719">
        <f>VLOOKUP('Input EIA Imports Petroleum'!$E1718,'EIA Petroleum Classification'!$A:$B,2,FALSE)</f>
        <v/>
      </c>
    </row>
    <row r="1720" spans="1:5">
      <c r="A1720" t="n">
        <v>2001</v>
      </c>
      <c r="B1720">
        <f>'Input EIA Imports Petroleum'!A1719</f>
        <v/>
      </c>
      <c r="C1720">
        <f>'Input EIA Imports Petroleum'!K1719</f>
        <v/>
      </c>
      <c r="D1720">
        <f>'Input EIA Imports Petroleum'!L1719</f>
        <v/>
      </c>
      <c r="E1720">
        <f>VLOOKUP('Input EIA Imports Petroleum'!$E1719,'EIA Petroleum Classification'!$A:$B,2,FALSE)</f>
        <v/>
      </c>
    </row>
    <row r="1721" spans="1:5">
      <c r="A1721" t="n">
        <v>2001</v>
      </c>
      <c r="B1721">
        <f>'Input EIA Imports Petroleum'!A1720</f>
        <v/>
      </c>
      <c r="C1721">
        <f>'Input EIA Imports Petroleum'!K1720</f>
        <v/>
      </c>
      <c r="D1721">
        <f>'Input EIA Imports Petroleum'!L1720</f>
        <v/>
      </c>
      <c r="E1721">
        <f>VLOOKUP('Input EIA Imports Petroleum'!$E1720,'EIA Petroleum Classification'!$A:$B,2,FALSE)</f>
        <v/>
      </c>
    </row>
    <row r="1722" spans="1:5">
      <c r="A1722" t="n">
        <v>2001</v>
      </c>
      <c r="B1722">
        <f>'Input EIA Imports Petroleum'!A1721</f>
        <v/>
      </c>
      <c r="C1722">
        <f>'Input EIA Imports Petroleum'!K1721</f>
        <v/>
      </c>
      <c r="D1722">
        <f>'Input EIA Imports Petroleum'!L1721</f>
        <v/>
      </c>
      <c r="E1722">
        <f>VLOOKUP('Input EIA Imports Petroleum'!$E1721,'EIA Petroleum Classification'!$A:$B,2,FALSE)</f>
        <v/>
      </c>
    </row>
    <row r="1723" spans="1:5">
      <c r="A1723" t="n">
        <v>2001</v>
      </c>
      <c r="B1723">
        <f>'Input EIA Imports Petroleum'!A1722</f>
        <v/>
      </c>
      <c r="C1723">
        <f>'Input EIA Imports Petroleum'!K1722</f>
        <v/>
      </c>
      <c r="D1723">
        <f>'Input EIA Imports Petroleum'!L1722</f>
        <v/>
      </c>
      <c r="E1723">
        <f>VLOOKUP('Input EIA Imports Petroleum'!$E1722,'EIA Petroleum Classification'!$A:$B,2,FALSE)</f>
        <v/>
      </c>
    </row>
    <row r="1724" spans="1:5">
      <c r="A1724" t="n">
        <v>2001</v>
      </c>
      <c r="B1724">
        <f>'Input EIA Imports Petroleum'!A1723</f>
        <v/>
      </c>
      <c r="C1724">
        <f>'Input EIA Imports Petroleum'!K1723</f>
        <v/>
      </c>
      <c r="D1724">
        <f>'Input EIA Imports Petroleum'!L1723</f>
        <v/>
      </c>
      <c r="E1724">
        <f>VLOOKUP('Input EIA Imports Petroleum'!$E1723,'EIA Petroleum Classification'!$A:$B,2,FALSE)</f>
        <v/>
      </c>
    </row>
    <row r="1725" spans="1:5">
      <c r="A1725" t="n">
        <v>2001</v>
      </c>
      <c r="B1725">
        <f>'Input EIA Imports Petroleum'!A1724</f>
        <v/>
      </c>
      <c r="C1725">
        <f>'Input EIA Imports Petroleum'!K1724</f>
        <v/>
      </c>
      <c r="D1725">
        <f>'Input EIA Imports Petroleum'!L1724</f>
        <v/>
      </c>
      <c r="E1725">
        <f>VLOOKUP('Input EIA Imports Petroleum'!$E1724,'EIA Petroleum Classification'!$A:$B,2,FALSE)</f>
        <v/>
      </c>
    </row>
    <row r="1726" spans="1:5">
      <c r="A1726" t="n">
        <v>2001</v>
      </c>
      <c r="B1726">
        <f>'Input EIA Imports Petroleum'!A1725</f>
        <v/>
      </c>
      <c r="C1726">
        <f>'Input EIA Imports Petroleum'!K1725</f>
        <v/>
      </c>
      <c r="D1726">
        <f>'Input EIA Imports Petroleum'!L1725</f>
        <v/>
      </c>
      <c r="E1726">
        <f>VLOOKUP('Input EIA Imports Petroleum'!$E1725,'EIA Petroleum Classification'!$A:$B,2,FALSE)</f>
        <v/>
      </c>
    </row>
    <row r="1727" spans="1:5">
      <c r="A1727" t="n">
        <v>2002</v>
      </c>
      <c r="B1727">
        <f>'Input EIA Imports Petroleum'!A1726</f>
        <v/>
      </c>
      <c r="C1727">
        <f>'Input EIA Imports Petroleum'!K1726</f>
        <v/>
      </c>
      <c r="D1727">
        <f>'Input EIA Imports Petroleum'!L1726</f>
        <v/>
      </c>
      <c r="E1727">
        <f>VLOOKUP('Input EIA Imports Petroleum'!$E1726,'EIA Petroleum Classification'!$A:$B,2,FALSE)</f>
        <v/>
      </c>
    </row>
    <row r="1728" spans="1:5">
      <c r="A1728" t="n">
        <v>2002</v>
      </c>
      <c r="B1728">
        <f>'Input EIA Imports Petroleum'!A1727</f>
        <v/>
      </c>
      <c r="C1728">
        <f>'Input EIA Imports Petroleum'!K1727</f>
        <v/>
      </c>
      <c r="D1728">
        <f>'Input EIA Imports Petroleum'!L1727</f>
        <v/>
      </c>
      <c r="E1728">
        <f>VLOOKUP('Input EIA Imports Petroleum'!$E1727,'EIA Petroleum Classification'!$A:$B,2,FALSE)</f>
        <v/>
      </c>
    </row>
    <row r="1729" spans="1:5">
      <c r="A1729" t="n">
        <v>2002</v>
      </c>
      <c r="B1729">
        <f>'Input EIA Imports Petroleum'!A1728</f>
        <v/>
      </c>
      <c r="C1729">
        <f>'Input EIA Imports Petroleum'!K1728</f>
        <v/>
      </c>
      <c r="D1729">
        <f>'Input EIA Imports Petroleum'!L1728</f>
        <v/>
      </c>
      <c r="E1729">
        <f>VLOOKUP('Input EIA Imports Petroleum'!$E1728,'EIA Petroleum Classification'!$A:$B,2,FALSE)</f>
        <v/>
      </c>
    </row>
    <row r="1730" spans="1:5">
      <c r="A1730" t="n">
        <v>2002</v>
      </c>
      <c r="B1730">
        <f>'Input EIA Imports Petroleum'!A1729</f>
        <v/>
      </c>
      <c r="C1730">
        <f>'Input EIA Imports Petroleum'!K1729</f>
        <v/>
      </c>
      <c r="D1730">
        <f>'Input EIA Imports Petroleum'!L1729</f>
        <v/>
      </c>
      <c r="E1730">
        <f>VLOOKUP('Input EIA Imports Petroleum'!$E1729,'EIA Petroleum Classification'!$A:$B,2,FALSE)</f>
        <v/>
      </c>
    </row>
    <row r="1731" spans="1:5">
      <c r="A1731" t="n">
        <v>2002</v>
      </c>
      <c r="B1731">
        <f>'Input EIA Imports Petroleum'!A1730</f>
        <v/>
      </c>
      <c r="C1731">
        <f>'Input EIA Imports Petroleum'!K1730</f>
        <v/>
      </c>
      <c r="D1731">
        <f>'Input EIA Imports Petroleum'!L1730</f>
        <v/>
      </c>
      <c r="E1731">
        <f>VLOOKUP('Input EIA Imports Petroleum'!$E1730,'EIA Petroleum Classification'!$A:$B,2,FALSE)</f>
        <v/>
      </c>
    </row>
    <row r="1732" spans="1:5">
      <c r="A1732" t="n">
        <v>2002</v>
      </c>
      <c r="B1732">
        <f>'Input EIA Imports Petroleum'!A1731</f>
        <v/>
      </c>
      <c r="C1732">
        <f>'Input EIA Imports Petroleum'!K1731</f>
        <v/>
      </c>
      <c r="D1732">
        <f>'Input EIA Imports Petroleum'!L1731</f>
        <v/>
      </c>
      <c r="E1732">
        <f>VLOOKUP('Input EIA Imports Petroleum'!$E1731,'EIA Petroleum Classification'!$A:$B,2,FALSE)</f>
        <v/>
      </c>
    </row>
    <row r="1733" spans="1:5">
      <c r="A1733" t="n">
        <v>2002</v>
      </c>
      <c r="B1733">
        <f>'Input EIA Imports Petroleum'!A1732</f>
        <v/>
      </c>
      <c r="C1733">
        <f>'Input EIA Imports Petroleum'!K1732</f>
        <v/>
      </c>
      <c r="D1733">
        <f>'Input EIA Imports Petroleum'!L1732</f>
        <v/>
      </c>
      <c r="E1733">
        <f>VLOOKUP('Input EIA Imports Petroleum'!$E1732,'EIA Petroleum Classification'!$A:$B,2,FALSE)</f>
        <v/>
      </c>
    </row>
    <row r="1734" spans="1:5">
      <c r="A1734" t="n">
        <v>2002</v>
      </c>
      <c r="B1734">
        <f>'Input EIA Imports Petroleum'!A1733</f>
        <v/>
      </c>
      <c r="C1734">
        <f>'Input EIA Imports Petroleum'!K1733</f>
        <v/>
      </c>
      <c r="D1734">
        <f>'Input EIA Imports Petroleum'!L1733</f>
        <v/>
      </c>
      <c r="E1734">
        <f>VLOOKUP('Input EIA Imports Petroleum'!$E1733,'EIA Petroleum Classification'!$A:$B,2,FALSE)</f>
        <v/>
      </c>
    </row>
    <row r="1735" spans="1:5">
      <c r="A1735" t="n">
        <v>2002</v>
      </c>
      <c r="B1735">
        <f>'Input EIA Imports Petroleum'!A1734</f>
        <v/>
      </c>
      <c r="C1735">
        <f>'Input EIA Imports Petroleum'!K1734</f>
        <v/>
      </c>
      <c r="D1735">
        <f>'Input EIA Imports Petroleum'!L1734</f>
        <v/>
      </c>
      <c r="E1735">
        <f>VLOOKUP('Input EIA Imports Petroleum'!$E1734,'EIA Petroleum Classification'!$A:$B,2,FALSE)</f>
        <v/>
      </c>
    </row>
    <row r="1736" spans="1:5">
      <c r="A1736" t="n">
        <v>2002</v>
      </c>
      <c r="B1736">
        <f>'Input EIA Imports Petroleum'!A1735</f>
        <v/>
      </c>
      <c r="C1736">
        <f>'Input EIA Imports Petroleum'!K1735</f>
        <v/>
      </c>
      <c r="D1736">
        <f>'Input EIA Imports Petroleum'!L1735</f>
        <v/>
      </c>
      <c r="E1736">
        <f>VLOOKUP('Input EIA Imports Petroleum'!$E1735,'EIA Petroleum Classification'!$A:$B,2,FALSE)</f>
        <v/>
      </c>
    </row>
    <row r="1737" spans="1:5">
      <c r="A1737" t="n">
        <v>2002</v>
      </c>
      <c r="B1737">
        <f>'Input EIA Imports Petroleum'!A1736</f>
        <v/>
      </c>
      <c r="C1737">
        <f>'Input EIA Imports Petroleum'!K1736</f>
        <v/>
      </c>
      <c r="D1737">
        <f>'Input EIA Imports Petroleum'!L1736</f>
        <v/>
      </c>
      <c r="E1737">
        <f>VLOOKUP('Input EIA Imports Petroleum'!$E1736,'EIA Petroleum Classification'!$A:$B,2,FALSE)</f>
        <v/>
      </c>
    </row>
    <row r="1738" spans="1:5">
      <c r="A1738" t="n">
        <v>2002</v>
      </c>
      <c r="B1738">
        <f>'Input EIA Imports Petroleum'!A1737</f>
        <v/>
      </c>
      <c r="C1738">
        <f>'Input EIA Imports Petroleum'!K1737</f>
        <v/>
      </c>
      <c r="D1738">
        <f>'Input EIA Imports Petroleum'!L1737</f>
        <v/>
      </c>
      <c r="E1738">
        <f>VLOOKUP('Input EIA Imports Petroleum'!$E1737,'EIA Petroleum Classification'!$A:$B,2,FALSE)</f>
        <v/>
      </c>
    </row>
    <row r="1739" spans="1:5">
      <c r="A1739" t="n">
        <v>2002</v>
      </c>
      <c r="B1739">
        <f>'Input EIA Imports Petroleum'!A1738</f>
        <v/>
      </c>
      <c r="C1739">
        <f>'Input EIA Imports Petroleum'!K1738</f>
        <v/>
      </c>
      <c r="D1739">
        <f>'Input EIA Imports Petroleum'!L1738</f>
        <v/>
      </c>
      <c r="E1739">
        <f>VLOOKUP('Input EIA Imports Petroleum'!$E1738,'EIA Petroleum Classification'!$A:$B,2,FALSE)</f>
        <v/>
      </c>
    </row>
    <row r="1740" spans="1:5">
      <c r="A1740" t="n">
        <v>2002</v>
      </c>
      <c r="B1740">
        <f>'Input EIA Imports Petroleum'!A1739</f>
        <v/>
      </c>
      <c r="C1740">
        <f>'Input EIA Imports Petroleum'!K1739</f>
        <v/>
      </c>
      <c r="D1740">
        <f>'Input EIA Imports Petroleum'!L1739</f>
        <v/>
      </c>
      <c r="E1740">
        <f>VLOOKUP('Input EIA Imports Petroleum'!$E1739,'EIA Petroleum Classification'!$A:$B,2,FALSE)</f>
        <v/>
      </c>
    </row>
    <row r="1741" spans="1:5">
      <c r="A1741" t="n">
        <v>2002</v>
      </c>
      <c r="B1741">
        <f>'Input EIA Imports Petroleum'!A1740</f>
        <v/>
      </c>
      <c r="C1741">
        <f>'Input EIA Imports Petroleum'!K1740</f>
        <v/>
      </c>
      <c r="D1741">
        <f>'Input EIA Imports Petroleum'!L1740</f>
        <v/>
      </c>
      <c r="E1741">
        <f>VLOOKUP('Input EIA Imports Petroleum'!$E1740,'EIA Petroleum Classification'!$A:$B,2,FALSE)</f>
        <v/>
      </c>
    </row>
    <row r="1742" spans="1:5">
      <c r="A1742" t="n">
        <v>2002</v>
      </c>
      <c r="B1742">
        <f>'Input EIA Imports Petroleum'!A1741</f>
        <v/>
      </c>
      <c r="C1742">
        <f>'Input EIA Imports Petroleum'!K1741</f>
        <v/>
      </c>
      <c r="D1742">
        <f>'Input EIA Imports Petroleum'!L1741</f>
        <v/>
      </c>
      <c r="E1742">
        <f>VLOOKUP('Input EIA Imports Petroleum'!$E1741,'EIA Petroleum Classification'!$A:$B,2,FALSE)</f>
        <v/>
      </c>
    </row>
    <row r="1743" spans="1:5">
      <c r="A1743" t="n">
        <v>2002</v>
      </c>
      <c r="B1743">
        <f>'Input EIA Imports Petroleum'!A1742</f>
        <v/>
      </c>
      <c r="C1743">
        <f>'Input EIA Imports Petroleum'!K1742</f>
        <v/>
      </c>
      <c r="D1743">
        <f>'Input EIA Imports Petroleum'!L1742</f>
        <v/>
      </c>
      <c r="E1743">
        <f>VLOOKUP('Input EIA Imports Petroleum'!$E1742,'EIA Petroleum Classification'!$A:$B,2,FALSE)</f>
        <v/>
      </c>
    </row>
    <row r="1744" spans="1:5">
      <c r="A1744" t="n">
        <v>2002</v>
      </c>
      <c r="B1744">
        <f>'Input EIA Imports Petroleum'!A1743</f>
        <v/>
      </c>
      <c r="C1744">
        <f>'Input EIA Imports Petroleum'!K1743</f>
        <v/>
      </c>
      <c r="D1744">
        <f>'Input EIA Imports Petroleum'!L1743</f>
        <v/>
      </c>
      <c r="E1744">
        <f>VLOOKUP('Input EIA Imports Petroleum'!$E1743,'EIA Petroleum Classification'!$A:$B,2,FALSE)</f>
        <v/>
      </c>
    </row>
    <row r="1745" spans="1:5">
      <c r="A1745" t="n">
        <v>2002</v>
      </c>
      <c r="B1745">
        <f>'Input EIA Imports Petroleum'!A1744</f>
        <v/>
      </c>
      <c r="C1745">
        <f>'Input EIA Imports Petroleum'!K1744</f>
        <v/>
      </c>
      <c r="D1745">
        <f>'Input EIA Imports Petroleum'!L1744</f>
        <v/>
      </c>
      <c r="E1745">
        <f>VLOOKUP('Input EIA Imports Petroleum'!$E1744,'EIA Petroleum Classification'!$A:$B,2,FALSE)</f>
        <v/>
      </c>
    </row>
    <row r="1746" spans="1:5">
      <c r="A1746" t="n">
        <v>2002</v>
      </c>
      <c r="B1746">
        <f>'Input EIA Imports Petroleum'!A1745</f>
        <v/>
      </c>
      <c r="C1746">
        <f>'Input EIA Imports Petroleum'!K1745</f>
        <v/>
      </c>
      <c r="D1746">
        <f>'Input EIA Imports Petroleum'!L1745</f>
        <v/>
      </c>
      <c r="E1746">
        <f>VLOOKUP('Input EIA Imports Petroleum'!$E1745,'EIA Petroleum Classification'!$A:$B,2,FALSE)</f>
        <v/>
      </c>
    </row>
    <row r="1747" spans="1:5">
      <c r="A1747" t="n">
        <v>2002</v>
      </c>
      <c r="B1747">
        <f>'Input EIA Imports Petroleum'!A1746</f>
        <v/>
      </c>
      <c r="C1747">
        <f>'Input EIA Imports Petroleum'!K1746</f>
        <v/>
      </c>
      <c r="D1747">
        <f>'Input EIA Imports Petroleum'!L1746</f>
        <v/>
      </c>
      <c r="E1747">
        <f>VLOOKUP('Input EIA Imports Petroleum'!$E1746,'EIA Petroleum Classification'!$A:$B,2,FALSE)</f>
        <v/>
      </c>
    </row>
    <row r="1748" spans="1:5">
      <c r="A1748" t="n">
        <v>2002</v>
      </c>
      <c r="B1748">
        <f>'Input EIA Imports Petroleum'!A1747</f>
        <v/>
      </c>
      <c r="C1748">
        <f>'Input EIA Imports Petroleum'!K1747</f>
        <v/>
      </c>
      <c r="D1748">
        <f>'Input EIA Imports Petroleum'!L1747</f>
        <v/>
      </c>
      <c r="E1748">
        <f>VLOOKUP('Input EIA Imports Petroleum'!$E1747,'EIA Petroleum Classification'!$A:$B,2,FALSE)</f>
        <v/>
      </c>
    </row>
    <row r="1749" spans="1:5">
      <c r="A1749" t="n">
        <v>2002</v>
      </c>
      <c r="B1749">
        <f>'Input EIA Imports Petroleum'!A1748</f>
        <v/>
      </c>
      <c r="C1749">
        <f>'Input EIA Imports Petroleum'!K1748</f>
        <v/>
      </c>
      <c r="D1749">
        <f>'Input EIA Imports Petroleum'!L1748</f>
        <v/>
      </c>
      <c r="E1749">
        <f>VLOOKUP('Input EIA Imports Petroleum'!$E1748,'EIA Petroleum Classification'!$A:$B,2,FALSE)</f>
        <v/>
      </c>
    </row>
    <row r="1750" spans="1:5">
      <c r="A1750" t="n">
        <v>2002</v>
      </c>
      <c r="B1750">
        <f>'Input EIA Imports Petroleum'!A1749</f>
        <v/>
      </c>
      <c r="C1750">
        <f>'Input EIA Imports Petroleum'!K1749</f>
        <v/>
      </c>
      <c r="D1750">
        <f>'Input EIA Imports Petroleum'!L1749</f>
        <v/>
      </c>
      <c r="E1750">
        <f>VLOOKUP('Input EIA Imports Petroleum'!$E1749,'EIA Petroleum Classification'!$A:$B,2,FALSE)</f>
        <v/>
      </c>
    </row>
    <row r="1751" spans="1:5">
      <c r="A1751" t="n">
        <v>2002</v>
      </c>
      <c r="B1751">
        <f>'Input EIA Imports Petroleum'!A1750</f>
        <v/>
      </c>
      <c r="C1751">
        <f>'Input EIA Imports Petroleum'!K1750</f>
        <v/>
      </c>
      <c r="D1751">
        <f>'Input EIA Imports Petroleum'!L1750</f>
        <v/>
      </c>
      <c r="E1751">
        <f>VLOOKUP('Input EIA Imports Petroleum'!$E1750,'EIA Petroleum Classification'!$A:$B,2,FALSE)</f>
        <v/>
      </c>
    </row>
    <row r="1752" spans="1:5">
      <c r="A1752" t="n">
        <v>2002</v>
      </c>
      <c r="B1752">
        <f>'Input EIA Imports Petroleum'!A1751</f>
        <v/>
      </c>
      <c r="C1752">
        <f>'Input EIA Imports Petroleum'!K1751</f>
        <v/>
      </c>
      <c r="D1752">
        <f>'Input EIA Imports Petroleum'!L1751</f>
        <v/>
      </c>
      <c r="E1752">
        <f>VLOOKUP('Input EIA Imports Petroleum'!$E1751,'EIA Petroleum Classification'!$A:$B,2,FALSE)</f>
        <v/>
      </c>
    </row>
    <row r="1753" spans="1:5">
      <c r="A1753" t="n">
        <v>2002</v>
      </c>
      <c r="B1753">
        <f>'Input EIA Imports Petroleum'!A1752</f>
        <v/>
      </c>
      <c r="C1753">
        <f>'Input EIA Imports Petroleum'!K1752</f>
        <v/>
      </c>
      <c r="D1753">
        <f>'Input EIA Imports Petroleum'!L1752</f>
        <v/>
      </c>
      <c r="E1753">
        <f>VLOOKUP('Input EIA Imports Petroleum'!$E1752,'EIA Petroleum Classification'!$A:$B,2,FALSE)</f>
        <v/>
      </c>
    </row>
    <row r="1754" spans="1:5">
      <c r="A1754" t="n">
        <v>2002</v>
      </c>
      <c r="B1754">
        <f>'Input EIA Imports Petroleum'!A1753</f>
        <v/>
      </c>
      <c r="C1754">
        <f>'Input EIA Imports Petroleum'!K1753</f>
        <v/>
      </c>
      <c r="D1754">
        <f>'Input EIA Imports Petroleum'!L1753</f>
        <v/>
      </c>
      <c r="E1754">
        <f>VLOOKUP('Input EIA Imports Petroleum'!$E1753,'EIA Petroleum Classification'!$A:$B,2,FALSE)</f>
        <v/>
      </c>
    </row>
    <row r="1755" spans="1:5">
      <c r="A1755" t="n">
        <v>2002</v>
      </c>
      <c r="B1755">
        <f>'Input EIA Imports Petroleum'!A1754</f>
        <v/>
      </c>
      <c r="C1755">
        <f>'Input EIA Imports Petroleum'!K1754</f>
        <v/>
      </c>
      <c r="D1755">
        <f>'Input EIA Imports Petroleum'!L1754</f>
        <v/>
      </c>
      <c r="E1755">
        <f>VLOOKUP('Input EIA Imports Petroleum'!$E1754,'EIA Petroleum Classification'!$A:$B,2,FALSE)</f>
        <v/>
      </c>
    </row>
    <row r="1756" spans="1:5">
      <c r="A1756" t="n">
        <v>2002</v>
      </c>
      <c r="B1756">
        <f>'Input EIA Imports Petroleum'!A1755</f>
        <v/>
      </c>
      <c r="C1756">
        <f>'Input EIA Imports Petroleum'!K1755</f>
        <v/>
      </c>
      <c r="D1756">
        <f>'Input EIA Imports Petroleum'!L1755</f>
        <v/>
      </c>
      <c r="E1756">
        <f>VLOOKUP('Input EIA Imports Petroleum'!$E1755,'EIA Petroleum Classification'!$A:$B,2,FALSE)</f>
        <v/>
      </c>
    </row>
    <row r="1757" spans="1:5">
      <c r="A1757" t="n">
        <v>2002</v>
      </c>
      <c r="B1757">
        <f>'Input EIA Imports Petroleum'!A1756</f>
        <v/>
      </c>
      <c r="C1757">
        <f>'Input EIA Imports Petroleum'!K1756</f>
        <v/>
      </c>
      <c r="D1757">
        <f>'Input EIA Imports Petroleum'!L1756</f>
        <v/>
      </c>
      <c r="E1757">
        <f>VLOOKUP('Input EIA Imports Petroleum'!$E1756,'EIA Petroleum Classification'!$A:$B,2,FALSE)</f>
        <v/>
      </c>
    </row>
    <row r="1758" spans="1:5">
      <c r="A1758" t="n">
        <v>2002</v>
      </c>
      <c r="B1758">
        <f>'Input EIA Imports Petroleum'!A1757</f>
        <v/>
      </c>
      <c r="C1758">
        <f>'Input EIA Imports Petroleum'!K1757</f>
        <v/>
      </c>
      <c r="D1758">
        <f>'Input EIA Imports Petroleum'!L1757</f>
        <v/>
      </c>
      <c r="E1758">
        <f>VLOOKUP('Input EIA Imports Petroleum'!$E1757,'EIA Petroleum Classification'!$A:$B,2,FALSE)</f>
        <v/>
      </c>
    </row>
    <row r="1759" spans="1:5">
      <c r="A1759" t="n">
        <v>2002</v>
      </c>
      <c r="B1759">
        <f>'Input EIA Imports Petroleum'!A1758</f>
        <v/>
      </c>
      <c r="C1759">
        <f>'Input EIA Imports Petroleum'!K1758</f>
        <v/>
      </c>
      <c r="D1759">
        <f>'Input EIA Imports Petroleum'!L1758</f>
        <v/>
      </c>
      <c r="E1759">
        <f>VLOOKUP('Input EIA Imports Petroleum'!$E1758,'EIA Petroleum Classification'!$A:$B,2,FALSE)</f>
        <v/>
      </c>
    </row>
    <row r="1760" spans="1:5">
      <c r="A1760" t="n">
        <v>2002</v>
      </c>
      <c r="B1760">
        <f>'Input EIA Imports Petroleum'!A1759</f>
        <v/>
      </c>
      <c r="C1760">
        <f>'Input EIA Imports Petroleum'!K1759</f>
        <v/>
      </c>
      <c r="D1760">
        <f>'Input EIA Imports Petroleum'!L1759</f>
        <v/>
      </c>
      <c r="E1760">
        <f>VLOOKUP('Input EIA Imports Petroleum'!$E1759,'EIA Petroleum Classification'!$A:$B,2,FALSE)</f>
        <v/>
      </c>
    </row>
    <row r="1761" spans="1:5">
      <c r="A1761" t="n">
        <v>2002</v>
      </c>
      <c r="B1761">
        <f>'Input EIA Imports Petroleum'!A1760</f>
        <v/>
      </c>
      <c r="C1761">
        <f>'Input EIA Imports Petroleum'!K1760</f>
        <v/>
      </c>
      <c r="D1761">
        <f>'Input EIA Imports Petroleum'!L1760</f>
        <v/>
      </c>
      <c r="E1761">
        <f>VLOOKUP('Input EIA Imports Petroleum'!$E1760,'EIA Petroleum Classification'!$A:$B,2,FALSE)</f>
        <v/>
      </c>
    </row>
    <row r="1762" spans="1:5">
      <c r="A1762" t="n">
        <v>2002</v>
      </c>
      <c r="B1762">
        <f>'Input EIA Imports Petroleum'!A1761</f>
        <v/>
      </c>
      <c r="C1762">
        <f>'Input EIA Imports Petroleum'!K1761</f>
        <v/>
      </c>
      <c r="D1762">
        <f>'Input EIA Imports Petroleum'!L1761</f>
        <v/>
      </c>
      <c r="E1762">
        <f>VLOOKUP('Input EIA Imports Petroleum'!$E1761,'EIA Petroleum Classification'!$A:$B,2,FALSE)</f>
        <v/>
      </c>
    </row>
    <row r="1763" spans="1:5">
      <c r="A1763" t="n">
        <v>2002</v>
      </c>
      <c r="B1763">
        <f>'Input EIA Imports Petroleum'!A1762</f>
        <v/>
      </c>
      <c r="C1763">
        <f>'Input EIA Imports Petroleum'!K1762</f>
        <v/>
      </c>
      <c r="D1763">
        <f>'Input EIA Imports Petroleum'!L1762</f>
        <v/>
      </c>
      <c r="E1763">
        <f>VLOOKUP('Input EIA Imports Petroleum'!$E1762,'EIA Petroleum Classification'!$A:$B,2,FALSE)</f>
        <v/>
      </c>
    </row>
    <row r="1764" spans="1:5">
      <c r="A1764" t="n">
        <v>2002</v>
      </c>
      <c r="B1764">
        <f>'Input EIA Imports Petroleum'!A1763</f>
        <v/>
      </c>
      <c r="C1764">
        <f>'Input EIA Imports Petroleum'!K1763</f>
        <v/>
      </c>
      <c r="D1764">
        <f>'Input EIA Imports Petroleum'!L1763</f>
        <v/>
      </c>
      <c r="E1764">
        <f>VLOOKUP('Input EIA Imports Petroleum'!$E1763,'EIA Petroleum Classification'!$A:$B,2,FALSE)</f>
        <v/>
      </c>
    </row>
    <row r="1765" spans="1:5">
      <c r="A1765" t="n">
        <v>2002</v>
      </c>
      <c r="B1765">
        <f>'Input EIA Imports Petroleum'!A1764</f>
        <v/>
      </c>
      <c r="C1765">
        <f>'Input EIA Imports Petroleum'!K1764</f>
        <v/>
      </c>
      <c r="D1765">
        <f>'Input EIA Imports Petroleum'!L1764</f>
        <v/>
      </c>
      <c r="E1765">
        <f>VLOOKUP('Input EIA Imports Petroleum'!$E1764,'EIA Petroleum Classification'!$A:$B,2,FALSE)</f>
        <v/>
      </c>
    </row>
    <row r="1766" spans="1:5">
      <c r="A1766" t="n">
        <v>2002</v>
      </c>
      <c r="B1766">
        <f>'Input EIA Imports Petroleum'!A1765</f>
        <v/>
      </c>
      <c r="C1766">
        <f>'Input EIA Imports Petroleum'!K1765</f>
        <v/>
      </c>
      <c r="D1766">
        <f>'Input EIA Imports Petroleum'!L1765</f>
        <v/>
      </c>
      <c r="E1766">
        <f>VLOOKUP('Input EIA Imports Petroleum'!$E1765,'EIA Petroleum Classification'!$A:$B,2,FALSE)</f>
        <v/>
      </c>
    </row>
    <row r="1767" spans="1:5">
      <c r="A1767" t="n">
        <v>2002</v>
      </c>
      <c r="B1767">
        <f>'Input EIA Imports Petroleum'!A1766</f>
        <v/>
      </c>
      <c r="C1767">
        <f>'Input EIA Imports Petroleum'!K1766</f>
        <v/>
      </c>
      <c r="D1767">
        <f>'Input EIA Imports Petroleum'!L1766</f>
        <v/>
      </c>
      <c r="E1767">
        <f>VLOOKUP('Input EIA Imports Petroleum'!$E1766,'EIA Petroleum Classification'!$A:$B,2,FALSE)</f>
        <v/>
      </c>
    </row>
    <row r="1768" spans="1:5">
      <c r="A1768" t="n">
        <v>2002</v>
      </c>
      <c r="B1768">
        <f>'Input EIA Imports Petroleum'!A1767</f>
        <v/>
      </c>
      <c r="C1768">
        <f>'Input EIA Imports Petroleum'!K1767</f>
        <v/>
      </c>
      <c r="D1768">
        <f>'Input EIA Imports Petroleum'!L1767</f>
        <v/>
      </c>
      <c r="E1768">
        <f>VLOOKUP('Input EIA Imports Petroleum'!$E1767,'EIA Petroleum Classification'!$A:$B,2,FALSE)</f>
        <v/>
      </c>
    </row>
    <row r="1769" spans="1:5">
      <c r="A1769" t="n">
        <v>2002</v>
      </c>
      <c r="B1769">
        <f>'Input EIA Imports Petroleum'!A1768</f>
        <v/>
      </c>
      <c r="C1769">
        <f>'Input EIA Imports Petroleum'!K1768</f>
        <v/>
      </c>
      <c r="D1769">
        <f>'Input EIA Imports Petroleum'!L1768</f>
        <v/>
      </c>
      <c r="E1769">
        <f>VLOOKUP('Input EIA Imports Petroleum'!$E1768,'EIA Petroleum Classification'!$A:$B,2,FALSE)</f>
        <v/>
      </c>
    </row>
    <row r="1770" spans="1:5">
      <c r="A1770" t="n">
        <v>2002</v>
      </c>
      <c r="B1770">
        <f>'Input EIA Imports Petroleum'!A1769</f>
        <v/>
      </c>
      <c r="C1770">
        <f>'Input EIA Imports Petroleum'!K1769</f>
        <v/>
      </c>
      <c r="D1770">
        <f>'Input EIA Imports Petroleum'!L1769</f>
        <v/>
      </c>
      <c r="E1770">
        <f>VLOOKUP('Input EIA Imports Petroleum'!$E1769,'EIA Petroleum Classification'!$A:$B,2,FALSE)</f>
        <v/>
      </c>
    </row>
    <row r="1771" spans="1:5">
      <c r="A1771" t="n">
        <v>2002</v>
      </c>
      <c r="B1771">
        <f>'Input EIA Imports Petroleum'!A1770</f>
        <v/>
      </c>
      <c r="C1771">
        <f>'Input EIA Imports Petroleum'!K1770</f>
        <v/>
      </c>
      <c r="D1771">
        <f>'Input EIA Imports Petroleum'!L1770</f>
        <v/>
      </c>
      <c r="E1771">
        <f>VLOOKUP('Input EIA Imports Petroleum'!$E1770,'EIA Petroleum Classification'!$A:$B,2,FALSE)</f>
        <v/>
      </c>
    </row>
    <row r="1772" spans="1:5">
      <c r="A1772" t="n">
        <v>2002</v>
      </c>
      <c r="B1772">
        <f>'Input EIA Imports Petroleum'!A1771</f>
        <v/>
      </c>
      <c r="C1772">
        <f>'Input EIA Imports Petroleum'!K1771</f>
        <v/>
      </c>
      <c r="D1772">
        <f>'Input EIA Imports Petroleum'!L1771</f>
        <v/>
      </c>
      <c r="E1772">
        <f>VLOOKUP('Input EIA Imports Petroleum'!$E1771,'EIA Petroleum Classification'!$A:$B,2,FALSE)</f>
        <v/>
      </c>
    </row>
    <row r="1773" spans="1:5">
      <c r="A1773" t="n">
        <v>2002</v>
      </c>
      <c r="B1773">
        <f>'Input EIA Imports Petroleum'!A1772</f>
        <v/>
      </c>
      <c r="C1773">
        <f>'Input EIA Imports Petroleum'!K1772</f>
        <v/>
      </c>
      <c r="D1773">
        <f>'Input EIA Imports Petroleum'!L1772</f>
        <v/>
      </c>
      <c r="E1773">
        <f>VLOOKUP('Input EIA Imports Petroleum'!$E1772,'EIA Petroleum Classification'!$A:$B,2,FALSE)</f>
        <v/>
      </c>
    </row>
    <row r="1774" spans="1:5">
      <c r="A1774" t="n">
        <v>2002</v>
      </c>
      <c r="B1774">
        <f>'Input EIA Imports Petroleum'!A1773</f>
        <v/>
      </c>
      <c r="C1774">
        <f>'Input EIA Imports Petroleum'!K1773</f>
        <v/>
      </c>
      <c r="D1774">
        <f>'Input EIA Imports Petroleum'!L1773</f>
        <v/>
      </c>
      <c r="E1774">
        <f>VLOOKUP('Input EIA Imports Petroleum'!$E1773,'EIA Petroleum Classification'!$A:$B,2,FALSE)</f>
        <v/>
      </c>
    </row>
    <row r="1775" spans="1:5">
      <c r="A1775" t="n">
        <v>2002</v>
      </c>
      <c r="B1775">
        <f>'Input EIA Imports Petroleum'!A1774</f>
        <v/>
      </c>
      <c r="C1775">
        <f>'Input EIA Imports Petroleum'!K1774</f>
        <v/>
      </c>
      <c r="D1775">
        <f>'Input EIA Imports Petroleum'!L1774</f>
        <v/>
      </c>
      <c r="E1775">
        <f>VLOOKUP('Input EIA Imports Petroleum'!$E1774,'EIA Petroleum Classification'!$A:$B,2,FALSE)</f>
        <v/>
      </c>
    </row>
    <row r="1776" spans="1:5">
      <c r="A1776" t="n">
        <v>2002</v>
      </c>
      <c r="B1776">
        <f>'Input EIA Imports Petroleum'!A1775</f>
        <v/>
      </c>
      <c r="C1776">
        <f>'Input EIA Imports Petroleum'!K1775</f>
        <v/>
      </c>
      <c r="D1776">
        <f>'Input EIA Imports Petroleum'!L1775</f>
        <v/>
      </c>
      <c r="E1776">
        <f>VLOOKUP('Input EIA Imports Petroleum'!$E1775,'EIA Petroleum Classification'!$A:$B,2,FALSE)</f>
        <v/>
      </c>
    </row>
    <row r="1777" spans="1:5">
      <c r="A1777" t="n">
        <v>2002</v>
      </c>
      <c r="B1777">
        <f>'Input EIA Imports Petroleum'!A1776</f>
        <v/>
      </c>
      <c r="C1777">
        <f>'Input EIA Imports Petroleum'!K1776</f>
        <v/>
      </c>
      <c r="D1777">
        <f>'Input EIA Imports Petroleum'!L1776</f>
        <v/>
      </c>
      <c r="E1777">
        <f>VLOOKUP('Input EIA Imports Petroleum'!$E1776,'EIA Petroleum Classification'!$A:$B,2,FALSE)</f>
        <v/>
      </c>
    </row>
    <row r="1778" spans="1:5">
      <c r="A1778" t="n">
        <v>2002</v>
      </c>
      <c r="B1778">
        <f>'Input EIA Imports Petroleum'!A1777</f>
        <v/>
      </c>
      <c r="C1778">
        <f>'Input EIA Imports Petroleum'!K1777</f>
        <v/>
      </c>
      <c r="D1778">
        <f>'Input EIA Imports Petroleum'!L1777</f>
        <v/>
      </c>
      <c r="E1778">
        <f>VLOOKUP('Input EIA Imports Petroleum'!$E1777,'EIA Petroleum Classification'!$A:$B,2,FALSE)</f>
        <v/>
      </c>
    </row>
    <row r="1779" spans="1:5">
      <c r="A1779" t="n">
        <v>2002</v>
      </c>
      <c r="B1779">
        <f>'Input EIA Imports Petroleum'!A1778</f>
        <v/>
      </c>
      <c r="C1779">
        <f>'Input EIA Imports Petroleum'!K1778</f>
        <v/>
      </c>
      <c r="D1779">
        <f>'Input EIA Imports Petroleum'!L1778</f>
        <v/>
      </c>
      <c r="E1779">
        <f>VLOOKUP('Input EIA Imports Petroleum'!$E1778,'EIA Petroleum Classification'!$A:$B,2,FALSE)</f>
        <v/>
      </c>
    </row>
    <row r="1780" spans="1:5">
      <c r="A1780" t="n">
        <v>2002</v>
      </c>
      <c r="B1780">
        <f>'Input EIA Imports Petroleum'!A1779</f>
        <v/>
      </c>
      <c r="C1780">
        <f>'Input EIA Imports Petroleum'!K1779</f>
        <v/>
      </c>
      <c r="D1780">
        <f>'Input EIA Imports Petroleum'!L1779</f>
        <v/>
      </c>
      <c r="E1780">
        <f>VLOOKUP('Input EIA Imports Petroleum'!$E1779,'EIA Petroleum Classification'!$A:$B,2,FALSE)</f>
        <v/>
      </c>
    </row>
    <row r="1781" spans="1:5">
      <c r="A1781" t="n">
        <v>2002</v>
      </c>
      <c r="B1781">
        <f>'Input EIA Imports Petroleum'!A1780</f>
        <v/>
      </c>
      <c r="C1781">
        <f>'Input EIA Imports Petroleum'!K1780</f>
        <v/>
      </c>
      <c r="D1781">
        <f>'Input EIA Imports Petroleum'!L1780</f>
        <v/>
      </c>
      <c r="E1781">
        <f>VLOOKUP('Input EIA Imports Petroleum'!$E1780,'EIA Petroleum Classification'!$A:$B,2,FALSE)</f>
        <v/>
      </c>
    </row>
    <row r="1782" spans="1:5">
      <c r="A1782" t="n">
        <v>2002</v>
      </c>
      <c r="B1782">
        <f>'Input EIA Imports Petroleum'!A1781</f>
        <v/>
      </c>
      <c r="C1782">
        <f>'Input EIA Imports Petroleum'!K1781</f>
        <v/>
      </c>
      <c r="D1782">
        <f>'Input EIA Imports Petroleum'!L1781</f>
        <v/>
      </c>
      <c r="E1782">
        <f>VLOOKUP('Input EIA Imports Petroleum'!$E1781,'EIA Petroleum Classification'!$A:$B,2,FALSE)</f>
        <v/>
      </c>
    </row>
    <row r="1783" spans="1:5">
      <c r="A1783" t="n">
        <v>2002</v>
      </c>
      <c r="B1783">
        <f>'Input EIA Imports Petroleum'!A1782</f>
        <v/>
      </c>
      <c r="C1783">
        <f>'Input EIA Imports Petroleum'!K1782</f>
        <v/>
      </c>
      <c r="D1783">
        <f>'Input EIA Imports Petroleum'!L1782</f>
        <v/>
      </c>
      <c r="E1783">
        <f>VLOOKUP('Input EIA Imports Petroleum'!$E1782,'EIA Petroleum Classification'!$A:$B,2,FALSE)</f>
        <v/>
      </c>
    </row>
    <row r="1784" spans="1:5">
      <c r="A1784" t="n">
        <v>2002</v>
      </c>
      <c r="B1784">
        <f>'Input EIA Imports Petroleum'!A1783</f>
        <v/>
      </c>
      <c r="C1784">
        <f>'Input EIA Imports Petroleum'!K1783</f>
        <v/>
      </c>
      <c r="D1784">
        <f>'Input EIA Imports Petroleum'!L1783</f>
        <v/>
      </c>
      <c r="E1784">
        <f>VLOOKUP('Input EIA Imports Petroleum'!$E1783,'EIA Petroleum Classification'!$A:$B,2,FALSE)</f>
        <v/>
      </c>
    </row>
    <row r="1785" spans="1:5">
      <c r="A1785" t="n">
        <v>2002</v>
      </c>
      <c r="B1785">
        <f>'Input EIA Imports Petroleum'!A1784</f>
        <v/>
      </c>
      <c r="C1785">
        <f>'Input EIA Imports Petroleum'!K1784</f>
        <v/>
      </c>
      <c r="D1785">
        <f>'Input EIA Imports Petroleum'!L1784</f>
        <v/>
      </c>
      <c r="E1785">
        <f>VLOOKUP('Input EIA Imports Petroleum'!$E1784,'EIA Petroleum Classification'!$A:$B,2,FALSE)</f>
        <v/>
      </c>
    </row>
    <row r="1786" spans="1:5">
      <c r="A1786" t="n">
        <v>2002</v>
      </c>
      <c r="B1786">
        <f>'Input EIA Imports Petroleum'!A1785</f>
        <v/>
      </c>
      <c r="C1786">
        <f>'Input EIA Imports Petroleum'!K1785</f>
        <v/>
      </c>
      <c r="D1786">
        <f>'Input EIA Imports Petroleum'!L1785</f>
        <v/>
      </c>
      <c r="E1786">
        <f>VLOOKUP('Input EIA Imports Petroleum'!$E1785,'EIA Petroleum Classification'!$A:$B,2,FALSE)</f>
        <v/>
      </c>
    </row>
    <row r="1787" spans="1:5">
      <c r="A1787" t="n">
        <v>2002</v>
      </c>
      <c r="B1787">
        <f>'Input EIA Imports Petroleum'!A1786</f>
        <v/>
      </c>
      <c r="C1787">
        <f>'Input EIA Imports Petroleum'!K1786</f>
        <v/>
      </c>
      <c r="D1787">
        <f>'Input EIA Imports Petroleum'!L1786</f>
        <v/>
      </c>
      <c r="E1787">
        <f>VLOOKUP('Input EIA Imports Petroleum'!$E1786,'EIA Petroleum Classification'!$A:$B,2,FALSE)</f>
        <v/>
      </c>
    </row>
    <row r="1788" spans="1:5">
      <c r="A1788" t="n">
        <v>2002</v>
      </c>
      <c r="B1788">
        <f>'Input EIA Imports Petroleum'!A1787</f>
        <v/>
      </c>
      <c r="C1788">
        <f>'Input EIA Imports Petroleum'!K1787</f>
        <v/>
      </c>
      <c r="D1788">
        <f>'Input EIA Imports Petroleum'!L1787</f>
        <v/>
      </c>
      <c r="E1788">
        <f>VLOOKUP('Input EIA Imports Petroleum'!$E1787,'EIA Petroleum Classification'!$A:$B,2,FALSE)</f>
        <v/>
      </c>
    </row>
    <row r="1789" spans="1:5">
      <c r="A1789" t="n">
        <v>2002</v>
      </c>
      <c r="B1789">
        <f>'Input EIA Imports Petroleum'!A1788</f>
        <v/>
      </c>
      <c r="C1789">
        <f>'Input EIA Imports Petroleum'!K1788</f>
        <v/>
      </c>
      <c r="D1789">
        <f>'Input EIA Imports Petroleum'!L1788</f>
        <v/>
      </c>
      <c r="E1789">
        <f>VLOOKUP('Input EIA Imports Petroleum'!$E1788,'EIA Petroleum Classification'!$A:$B,2,FALSE)</f>
        <v/>
      </c>
    </row>
    <row r="1790" spans="1:5">
      <c r="A1790" t="n">
        <v>2002</v>
      </c>
      <c r="B1790">
        <f>'Input EIA Imports Petroleum'!A1789</f>
        <v/>
      </c>
      <c r="C1790">
        <f>'Input EIA Imports Petroleum'!K1789</f>
        <v/>
      </c>
      <c r="D1790">
        <f>'Input EIA Imports Petroleum'!L1789</f>
        <v/>
      </c>
      <c r="E1790">
        <f>VLOOKUP('Input EIA Imports Petroleum'!$E1789,'EIA Petroleum Classification'!$A:$B,2,FALSE)</f>
        <v/>
      </c>
    </row>
    <row r="1791" spans="1:5">
      <c r="A1791" t="n">
        <v>2002</v>
      </c>
      <c r="B1791">
        <f>'Input EIA Imports Petroleum'!A1790</f>
        <v/>
      </c>
      <c r="C1791">
        <f>'Input EIA Imports Petroleum'!K1790</f>
        <v/>
      </c>
      <c r="D1791">
        <f>'Input EIA Imports Petroleum'!L1790</f>
        <v/>
      </c>
      <c r="E1791">
        <f>VLOOKUP('Input EIA Imports Petroleum'!$E1790,'EIA Petroleum Classification'!$A:$B,2,FALSE)</f>
        <v/>
      </c>
    </row>
    <row r="1792" spans="1:5">
      <c r="A1792" t="n">
        <v>2002</v>
      </c>
      <c r="B1792">
        <f>'Input EIA Imports Petroleum'!A1791</f>
        <v/>
      </c>
      <c r="C1792">
        <f>'Input EIA Imports Petroleum'!K1791</f>
        <v/>
      </c>
      <c r="D1792">
        <f>'Input EIA Imports Petroleum'!L1791</f>
        <v/>
      </c>
      <c r="E1792">
        <f>VLOOKUP('Input EIA Imports Petroleum'!$E1791,'EIA Petroleum Classification'!$A:$B,2,FALSE)</f>
        <v/>
      </c>
    </row>
    <row r="1793" spans="1:5">
      <c r="A1793" t="n">
        <v>2002</v>
      </c>
      <c r="B1793">
        <f>'Input EIA Imports Petroleum'!A1792</f>
        <v/>
      </c>
      <c r="C1793">
        <f>'Input EIA Imports Petroleum'!K1792</f>
        <v/>
      </c>
      <c r="D1793">
        <f>'Input EIA Imports Petroleum'!L1792</f>
        <v/>
      </c>
      <c r="E1793">
        <f>VLOOKUP('Input EIA Imports Petroleum'!$E1792,'EIA Petroleum Classification'!$A:$B,2,FALSE)</f>
        <v/>
      </c>
    </row>
    <row r="1794" spans="1:5">
      <c r="A1794" t="n">
        <v>2002</v>
      </c>
      <c r="B1794">
        <f>'Input EIA Imports Petroleum'!A1793</f>
        <v/>
      </c>
      <c r="C1794">
        <f>'Input EIA Imports Petroleum'!K1793</f>
        <v/>
      </c>
      <c r="D1794">
        <f>'Input EIA Imports Petroleum'!L1793</f>
        <v/>
      </c>
      <c r="E1794">
        <f>VLOOKUP('Input EIA Imports Petroleum'!$E1793,'EIA Petroleum Classification'!$A:$B,2,FALSE)</f>
        <v/>
      </c>
    </row>
    <row r="1795" spans="1:5">
      <c r="A1795" t="n">
        <v>2002</v>
      </c>
      <c r="B1795">
        <f>'Input EIA Imports Petroleum'!A1794</f>
        <v/>
      </c>
      <c r="C1795">
        <f>'Input EIA Imports Petroleum'!K1794</f>
        <v/>
      </c>
      <c r="D1795">
        <f>'Input EIA Imports Petroleum'!L1794</f>
        <v/>
      </c>
      <c r="E1795">
        <f>VLOOKUP('Input EIA Imports Petroleum'!$E1794,'EIA Petroleum Classification'!$A:$B,2,FALSE)</f>
        <v/>
      </c>
    </row>
    <row r="1796" spans="1:5">
      <c r="A1796" t="n">
        <v>2002</v>
      </c>
      <c r="B1796">
        <f>'Input EIA Imports Petroleum'!A1795</f>
        <v/>
      </c>
      <c r="C1796">
        <f>'Input EIA Imports Petroleum'!K1795</f>
        <v/>
      </c>
      <c r="D1796">
        <f>'Input EIA Imports Petroleum'!L1795</f>
        <v/>
      </c>
      <c r="E1796">
        <f>VLOOKUP('Input EIA Imports Petroleum'!$E1795,'EIA Petroleum Classification'!$A:$B,2,FALSE)</f>
        <v/>
      </c>
    </row>
    <row r="1797" spans="1:5">
      <c r="A1797" t="n">
        <v>2002</v>
      </c>
      <c r="B1797">
        <f>'Input EIA Imports Petroleum'!A1796</f>
        <v/>
      </c>
      <c r="C1797">
        <f>'Input EIA Imports Petroleum'!K1796</f>
        <v/>
      </c>
      <c r="D1797">
        <f>'Input EIA Imports Petroleum'!L1796</f>
        <v/>
      </c>
      <c r="E1797">
        <f>VLOOKUP('Input EIA Imports Petroleum'!$E1796,'EIA Petroleum Classification'!$A:$B,2,FALSE)</f>
        <v/>
      </c>
    </row>
    <row r="1798" spans="1:5">
      <c r="A1798" t="n">
        <v>2002</v>
      </c>
      <c r="B1798">
        <f>'Input EIA Imports Petroleum'!A1797</f>
        <v/>
      </c>
      <c r="C1798">
        <f>'Input EIA Imports Petroleum'!K1797</f>
        <v/>
      </c>
      <c r="D1798">
        <f>'Input EIA Imports Petroleum'!L1797</f>
        <v/>
      </c>
      <c r="E1798">
        <f>VLOOKUP('Input EIA Imports Petroleum'!$E1797,'EIA Petroleum Classification'!$A:$B,2,FALSE)</f>
        <v/>
      </c>
    </row>
    <row r="1799" spans="1:5">
      <c r="A1799" t="n">
        <v>2002</v>
      </c>
      <c r="B1799">
        <f>'Input EIA Imports Petroleum'!A1798</f>
        <v/>
      </c>
      <c r="C1799">
        <f>'Input EIA Imports Petroleum'!K1798</f>
        <v/>
      </c>
      <c r="D1799">
        <f>'Input EIA Imports Petroleum'!L1798</f>
        <v/>
      </c>
      <c r="E1799">
        <f>VLOOKUP('Input EIA Imports Petroleum'!$E1798,'EIA Petroleum Classification'!$A:$B,2,FALSE)</f>
        <v/>
      </c>
    </row>
    <row r="1800" spans="1:5">
      <c r="A1800" t="n">
        <v>2002</v>
      </c>
      <c r="B1800">
        <f>'Input EIA Imports Petroleum'!A1799</f>
        <v/>
      </c>
      <c r="C1800">
        <f>'Input EIA Imports Petroleum'!K1799</f>
        <v/>
      </c>
      <c r="D1800">
        <f>'Input EIA Imports Petroleum'!L1799</f>
        <v/>
      </c>
      <c r="E1800">
        <f>VLOOKUP('Input EIA Imports Petroleum'!$E1799,'EIA Petroleum Classification'!$A:$B,2,FALSE)</f>
        <v/>
      </c>
    </row>
    <row r="1801" spans="1:5">
      <c r="A1801" t="n">
        <v>2002</v>
      </c>
      <c r="B1801">
        <f>'Input EIA Imports Petroleum'!A1800</f>
        <v/>
      </c>
      <c r="C1801">
        <f>'Input EIA Imports Petroleum'!K1800</f>
        <v/>
      </c>
      <c r="D1801">
        <f>'Input EIA Imports Petroleum'!L1800</f>
        <v/>
      </c>
      <c r="E1801">
        <f>VLOOKUP('Input EIA Imports Petroleum'!$E1800,'EIA Petroleum Classification'!$A:$B,2,FALSE)</f>
        <v/>
      </c>
    </row>
    <row r="1802" spans="1:5">
      <c r="A1802" t="n">
        <v>2002</v>
      </c>
      <c r="B1802">
        <f>'Input EIA Imports Petroleum'!A1801</f>
        <v/>
      </c>
      <c r="C1802">
        <f>'Input EIA Imports Petroleum'!K1801</f>
        <v/>
      </c>
      <c r="D1802">
        <f>'Input EIA Imports Petroleum'!L1801</f>
        <v/>
      </c>
      <c r="E1802">
        <f>VLOOKUP('Input EIA Imports Petroleum'!$E1801,'EIA Petroleum Classification'!$A:$B,2,FALSE)</f>
        <v/>
      </c>
    </row>
    <row r="1803" spans="1:5">
      <c r="A1803" t="n">
        <v>2002</v>
      </c>
      <c r="B1803">
        <f>'Input EIA Imports Petroleum'!A1802</f>
        <v/>
      </c>
      <c r="C1803">
        <f>'Input EIA Imports Petroleum'!K1802</f>
        <v/>
      </c>
      <c r="D1803">
        <f>'Input EIA Imports Petroleum'!L1802</f>
        <v/>
      </c>
      <c r="E1803">
        <f>VLOOKUP('Input EIA Imports Petroleum'!$E1802,'EIA Petroleum Classification'!$A:$B,2,FALSE)</f>
        <v/>
      </c>
    </row>
    <row r="1804" spans="1:5">
      <c r="A1804" t="n">
        <v>2002</v>
      </c>
      <c r="B1804">
        <f>'Input EIA Imports Petroleum'!A1803</f>
        <v/>
      </c>
      <c r="C1804">
        <f>'Input EIA Imports Petroleum'!K1803</f>
        <v/>
      </c>
      <c r="D1804">
        <f>'Input EIA Imports Petroleum'!L1803</f>
        <v/>
      </c>
      <c r="E1804">
        <f>VLOOKUP('Input EIA Imports Petroleum'!$E1803,'EIA Petroleum Classification'!$A:$B,2,FALSE)</f>
        <v/>
      </c>
    </row>
    <row r="1805" spans="1:5">
      <c r="A1805" t="n">
        <v>2002</v>
      </c>
      <c r="B1805">
        <f>'Input EIA Imports Petroleum'!A1804</f>
        <v/>
      </c>
      <c r="C1805">
        <f>'Input EIA Imports Petroleum'!K1804</f>
        <v/>
      </c>
      <c r="D1805">
        <f>'Input EIA Imports Petroleum'!L1804</f>
        <v/>
      </c>
      <c r="E1805">
        <f>VLOOKUP('Input EIA Imports Petroleum'!$E1804,'EIA Petroleum Classification'!$A:$B,2,FALSE)</f>
        <v/>
      </c>
    </row>
    <row r="1806" spans="1:5">
      <c r="A1806" t="n">
        <v>2002</v>
      </c>
      <c r="B1806">
        <f>'Input EIA Imports Petroleum'!A1805</f>
        <v/>
      </c>
      <c r="C1806">
        <f>'Input EIA Imports Petroleum'!K1805</f>
        <v/>
      </c>
      <c r="D1806">
        <f>'Input EIA Imports Petroleum'!L1805</f>
        <v/>
      </c>
      <c r="E1806">
        <f>VLOOKUP('Input EIA Imports Petroleum'!$E1805,'EIA Petroleum Classification'!$A:$B,2,FALSE)</f>
        <v/>
      </c>
    </row>
    <row r="1807" spans="1:5">
      <c r="A1807" t="n">
        <v>2002</v>
      </c>
      <c r="B1807">
        <f>'Input EIA Imports Petroleum'!A1806</f>
        <v/>
      </c>
      <c r="C1807">
        <f>'Input EIA Imports Petroleum'!K1806</f>
        <v/>
      </c>
      <c r="D1807">
        <f>'Input EIA Imports Petroleum'!L1806</f>
        <v/>
      </c>
      <c r="E1807">
        <f>VLOOKUP('Input EIA Imports Petroleum'!$E1806,'EIA Petroleum Classification'!$A:$B,2,FALSE)</f>
        <v/>
      </c>
    </row>
    <row r="1808" spans="1:5">
      <c r="A1808" t="n">
        <v>2002</v>
      </c>
      <c r="B1808">
        <f>'Input EIA Imports Petroleum'!A1807</f>
        <v/>
      </c>
      <c r="C1808">
        <f>'Input EIA Imports Petroleum'!K1807</f>
        <v/>
      </c>
      <c r="D1808">
        <f>'Input EIA Imports Petroleum'!L1807</f>
        <v/>
      </c>
      <c r="E1808">
        <f>VLOOKUP('Input EIA Imports Petroleum'!$E1807,'EIA Petroleum Classification'!$A:$B,2,FALSE)</f>
        <v/>
      </c>
    </row>
    <row r="1809" spans="1:5">
      <c r="A1809" t="n">
        <v>2002</v>
      </c>
      <c r="B1809">
        <f>'Input EIA Imports Petroleum'!A1808</f>
        <v/>
      </c>
      <c r="C1809">
        <f>'Input EIA Imports Petroleum'!K1808</f>
        <v/>
      </c>
      <c r="D1809">
        <f>'Input EIA Imports Petroleum'!L1808</f>
        <v/>
      </c>
      <c r="E1809">
        <f>VLOOKUP('Input EIA Imports Petroleum'!$E1808,'EIA Petroleum Classification'!$A:$B,2,FALSE)</f>
        <v/>
      </c>
    </row>
    <row r="1810" spans="1:5">
      <c r="A1810" t="n">
        <v>2002</v>
      </c>
      <c r="B1810">
        <f>'Input EIA Imports Petroleum'!A1809</f>
        <v/>
      </c>
      <c r="C1810">
        <f>'Input EIA Imports Petroleum'!K1809</f>
        <v/>
      </c>
      <c r="D1810">
        <f>'Input EIA Imports Petroleum'!L1809</f>
        <v/>
      </c>
      <c r="E1810">
        <f>VLOOKUP('Input EIA Imports Petroleum'!$E1809,'EIA Petroleum Classification'!$A:$B,2,FALSE)</f>
        <v/>
      </c>
    </row>
    <row r="1811" spans="1:5">
      <c r="A1811" t="n">
        <v>2002</v>
      </c>
      <c r="B1811">
        <f>'Input EIA Imports Petroleum'!A1810</f>
        <v/>
      </c>
      <c r="C1811">
        <f>'Input EIA Imports Petroleum'!K1810</f>
        <v/>
      </c>
      <c r="D1811">
        <f>'Input EIA Imports Petroleum'!L1810</f>
        <v/>
      </c>
      <c r="E1811">
        <f>VLOOKUP('Input EIA Imports Petroleum'!$E1810,'EIA Petroleum Classification'!$A:$B,2,FALSE)</f>
        <v/>
      </c>
    </row>
    <row r="1812" spans="1:5">
      <c r="A1812" t="n">
        <v>2002</v>
      </c>
      <c r="B1812">
        <f>'Input EIA Imports Petroleum'!A1811</f>
        <v/>
      </c>
      <c r="C1812">
        <f>'Input EIA Imports Petroleum'!K1811</f>
        <v/>
      </c>
      <c r="D1812">
        <f>'Input EIA Imports Petroleum'!L1811</f>
        <v/>
      </c>
      <c r="E1812">
        <f>VLOOKUP('Input EIA Imports Petroleum'!$E1811,'EIA Petroleum Classification'!$A:$B,2,FALSE)</f>
        <v/>
      </c>
    </row>
    <row r="1813" spans="1:5">
      <c r="A1813" t="n">
        <v>2002</v>
      </c>
      <c r="B1813">
        <f>'Input EIA Imports Petroleum'!A1812</f>
        <v/>
      </c>
      <c r="C1813">
        <f>'Input EIA Imports Petroleum'!K1812</f>
        <v/>
      </c>
      <c r="D1813">
        <f>'Input EIA Imports Petroleum'!L1812</f>
        <v/>
      </c>
      <c r="E1813">
        <f>VLOOKUP('Input EIA Imports Petroleum'!$E1812,'EIA Petroleum Classification'!$A:$B,2,FALSE)</f>
        <v/>
      </c>
    </row>
    <row r="1814" spans="1:5">
      <c r="A1814" t="n">
        <v>2002</v>
      </c>
      <c r="B1814">
        <f>'Input EIA Imports Petroleum'!A1813</f>
        <v/>
      </c>
      <c r="C1814">
        <f>'Input EIA Imports Petroleum'!K1813</f>
        <v/>
      </c>
      <c r="D1814">
        <f>'Input EIA Imports Petroleum'!L1813</f>
        <v/>
      </c>
      <c r="E1814">
        <f>VLOOKUP('Input EIA Imports Petroleum'!$E1813,'EIA Petroleum Classification'!$A:$B,2,FALSE)</f>
        <v/>
      </c>
    </row>
    <row r="1815" spans="1:5">
      <c r="A1815" t="n">
        <v>2002</v>
      </c>
      <c r="B1815">
        <f>'Input EIA Imports Petroleum'!A1814</f>
        <v/>
      </c>
      <c r="C1815">
        <f>'Input EIA Imports Petroleum'!K1814</f>
        <v/>
      </c>
      <c r="D1815">
        <f>'Input EIA Imports Petroleum'!L1814</f>
        <v/>
      </c>
      <c r="E1815">
        <f>VLOOKUP('Input EIA Imports Petroleum'!$E1814,'EIA Petroleum Classification'!$A:$B,2,FALSE)</f>
        <v/>
      </c>
    </row>
    <row r="1816" spans="1:5">
      <c r="A1816" t="n">
        <v>2002</v>
      </c>
      <c r="B1816">
        <f>'Input EIA Imports Petroleum'!A1815</f>
        <v/>
      </c>
      <c r="C1816">
        <f>'Input EIA Imports Petroleum'!K1815</f>
        <v/>
      </c>
      <c r="D1816">
        <f>'Input EIA Imports Petroleum'!L1815</f>
        <v/>
      </c>
      <c r="E1816">
        <f>VLOOKUP('Input EIA Imports Petroleum'!$E1815,'EIA Petroleum Classification'!$A:$B,2,FALSE)</f>
        <v/>
      </c>
    </row>
    <row r="1817" spans="1:5">
      <c r="A1817" t="n">
        <v>2002</v>
      </c>
      <c r="B1817">
        <f>'Input EIA Imports Petroleum'!A1816</f>
        <v/>
      </c>
      <c r="C1817">
        <f>'Input EIA Imports Petroleum'!K1816</f>
        <v/>
      </c>
      <c r="D1817">
        <f>'Input EIA Imports Petroleum'!L1816</f>
        <v/>
      </c>
      <c r="E1817">
        <f>VLOOKUP('Input EIA Imports Petroleum'!$E1816,'EIA Petroleum Classification'!$A:$B,2,FALSE)</f>
        <v/>
      </c>
    </row>
    <row r="1818" spans="1:5">
      <c r="A1818" t="n">
        <v>2002</v>
      </c>
      <c r="B1818">
        <f>'Input EIA Imports Petroleum'!A1817</f>
        <v/>
      </c>
      <c r="C1818">
        <f>'Input EIA Imports Petroleum'!K1817</f>
        <v/>
      </c>
      <c r="D1818">
        <f>'Input EIA Imports Petroleum'!L1817</f>
        <v/>
      </c>
      <c r="E1818">
        <f>VLOOKUP('Input EIA Imports Petroleum'!$E1817,'EIA Petroleum Classification'!$A:$B,2,FALSE)</f>
        <v/>
      </c>
    </row>
    <row r="1819" spans="1:5">
      <c r="A1819" t="n">
        <v>2002</v>
      </c>
      <c r="B1819">
        <f>'Input EIA Imports Petroleum'!A1818</f>
        <v/>
      </c>
      <c r="C1819">
        <f>'Input EIA Imports Petroleum'!K1818</f>
        <v/>
      </c>
      <c r="D1819">
        <f>'Input EIA Imports Petroleum'!L1818</f>
        <v/>
      </c>
      <c r="E1819">
        <f>VLOOKUP('Input EIA Imports Petroleum'!$E1818,'EIA Petroleum Classification'!$A:$B,2,FALSE)</f>
        <v/>
      </c>
    </row>
    <row r="1820" spans="1:5">
      <c r="A1820" t="n">
        <v>2002</v>
      </c>
      <c r="B1820">
        <f>'Input EIA Imports Petroleum'!A1819</f>
        <v/>
      </c>
      <c r="C1820">
        <f>'Input EIA Imports Petroleum'!K1819</f>
        <v/>
      </c>
      <c r="D1820">
        <f>'Input EIA Imports Petroleum'!L1819</f>
        <v/>
      </c>
      <c r="E1820">
        <f>VLOOKUP('Input EIA Imports Petroleum'!$E1819,'EIA Petroleum Classification'!$A:$B,2,FALSE)</f>
        <v/>
      </c>
    </row>
    <row r="1821" spans="1:5">
      <c r="A1821" t="n">
        <v>2002</v>
      </c>
      <c r="B1821">
        <f>'Input EIA Imports Petroleum'!A1820</f>
        <v/>
      </c>
      <c r="C1821">
        <f>'Input EIA Imports Petroleum'!K1820</f>
        <v/>
      </c>
      <c r="D1821">
        <f>'Input EIA Imports Petroleum'!L1820</f>
        <v/>
      </c>
      <c r="E1821">
        <f>VLOOKUP('Input EIA Imports Petroleum'!$E1820,'EIA Petroleum Classification'!$A:$B,2,FALSE)</f>
        <v/>
      </c>
    </row>
    <row r="1822" spans="1:5">
      <c r="A1822" t="n">
        <v>2002</v>
      </c>
      <c r="B1822">
        <f>'Input EIA Imports Petroleum'!A1821</f>
        <v/>
      </c>
      <c r="C1822">
        <f>'Input EIA Imports Petroleum'!K1821</f>
        <v/>
      </c>
      <c r="D1822">
        <f>'Input EIA Imports Petroleum'!L1821</f>
        <v/>
      </c>
      <c r="E1822">
        <f>VLOOKUP('Input EIA Imports Petroleum'!$E1821,'EIA Petroleum Classification'!$A:$B,2,FALSE)</f>
        <v/>
      </c>
    </row>
    <row r="1823" spans="1:5">
      <c r="A1823" t="n">
        <v>2002</v>
      </c>
      <c r="B1823">
        <f>'Input EIA Imports Petroleum'!A1822</f>
        <v/>
      </c>
      <c r="C1823">
        <f>'Input EIA Imports Petroleum'!K1822</f>
        <v/>
      </c>
      <c r="D1823">
        <f>'Input EIA Imports Petroleum'!L1822</f>
        <v/>
      </c>
      <c r="E1823">
        <f>VLOOKUP('Input EIA Imports Petroleum'!$E1822,'EIA Petroleum Classification'!$A:$B,2,FALSE)</f>
        <v/>
      </c>
    </row>
    <row r="1824" spans="1:5">
      <c r="A1824" t="n">
        <v>2002</v>
      </c>
      <c r="B1824">
        <f>'Input EIA Imports Petroleum'!A1823</f>
        <v/>
      </c>
      <c r="C1824">
        <f>'Input EIA Imports Petroleum'!K1823</f>
        <v/>
      </c>
      <c r="D1824">
        <f>'Input EIA Imports Petroleum'!L1823</f>
        <v/>
      </c>
      <c r="E1824">
        <f>VLOOKUP('Input EIA Imports Petroleum'!$E1823,'EIA Petroleum Classification'!$A:$B,2,FALSE)</f>
        <v/>
      </c>
    </row>
    <row r="1825" spans="1:5">
      <c r="A1825" t="n">
        <v>2002</v>
      </c>
      <c r="B1825">
        <f>'Input EIA Imports Petroleum'!A1824</f>
        <v/>
      </c>
      <c r="C1825">
        <f>'Input EIA Imports Petroleum'!K1824</f>
        <v/>
      </c>
      <c r="D1825">
        <f>'Input EIA Imports Petroleum'!L1824</f>
        <v/>
      </c>
      <c r="E1825">
        <f>VLOOKUP('Input EIA Imports Petroleum'!$E1824,'EIA Petroleum Classification'!$A:$B,2,FALSE)</f>
        <v/>
      </c>
    </row>
    <row r="1826" spans="1:5">
      <c r="A1826" t="n">
        <v>2002</v>
      </c>
      <c r="B1826">
        <f>'Input EIA Imports Petroleum'!A1825</f>
        <v/>
      </c>
      <c r="C1826">
        <f>'Input EIA Imports Petroleum'!K1825</f>
        <v/>
      </c>
      <c r="D1826">
        <f>'Input EIA Imports Petroleum'!L1825</f>
        <v/>
      </c>
      <c r="E1826">
        <f>VLOOKUP('Input EIA Imports Petroleum'!$E1825,'EIA Petroleum Classification'!$A:$B,2,FALSE)</f>
        <v/>
      </c>
    </row>
    <row r="1827" spans="1:5">
      <c r="A1827" t="n">
        <v>2002</v>
      </c>
      <c r="B1827">
        <f>'Input EIA Imports Petroleum'!A1826</f>
        <v/>
      </c>
      <c r="C1827">
        <f>'Input EIA Imports Petroleum'!K1826</f>
        <v/>
      </c>
      <c r="D1827">
        <f>'Input EIA Imports Petroleum'!L1826</f>
        <v/>
      </c>
      <c r="E1827">
        <f>VLOOKUP('Input EIA Imports Petroleum'!$E1826,'EIA Petroleum Classification'!$A:$B,2,FALSE)</f>
        <v/>
      </c>
    </row>
    <row r="1828" spans="1:5">
      <c r="A1828" t="n">
        <v>2002</v>
      </c>
      <c r="B1828">
        <f>'Input EIA Imports Petroleum'!A1827</f>
        <v/>
      </c>
      <c r="C1828">
        <f>'Input EIA Imports Petroleum'!K1827</f>
        <v/>
      </c>
      <c r="D1828">
        <f>'Input EIA Imports Petroleum'!L1827</f>
        <v/>
      </c>
      <c r="E1828">
        <f>VLOOKUP('Input EIA Imports Petroleum'!$E1827,'EIA Petroleum Classification'!$A:$B,2,FALSE)</f>
        <v/>
      </c>
    </row>
    <row r="1829" spans="1:5">
      <c r="A1829" t="n">
        <v>2002</v>
      </c>
      <c r="B1829">
        <f>'Input EIA Imports Petroleum'!A1828</f>
        <v/>
      </c>
      <c r="C1829">
        <f>'Input EIA Imports Petroleum'!K1828</f>
        <v/>
      </c>
      <c r="D1829">
        <f>'Input EIA Imports Petroleum'!L1828</f>
        <v/>
      </c>
      <c r="E1829">
        <f>VLOOKUP('Input EIA Imports Petroleum'!$E1828,'EIA Petroleum Classification'!$A:$B,2,FALSE)</f>
        <v/>
      </c>
    </row>
    <row r="1830" spans="1:5">
      <c r="A1830" t="n">
        <v>2002</v>
      </c>
      <c r="B1830">
        <f>'Input EIA Imports Petroleum'!A1829</f>
        <v/>
      </c>
      <c r="C1830">
        <f>'Input EIA Imports Petroleum'!K1829</f>
        <v/>
      </c>
      <c r="D1830">
        <f>'Input EIA Imports Petroleum'!L1829</f>
        <v/>
      </c>
      <c r="E1830">
        <f>VLOOKUP('Input EIA Imports Petroleum'!$E1829,'EIA Petroleum Classification'!$A:$B,2,FALSE)</f>
        <v/>
      </c>
    </row>
    <row r="1831" spans="1:5">
      <c r="A1831" t="n">
        <v>2002</v>
      </c>
      <c r="B1831">
        <f>'Input EIA Imports Petroleum'!A1830</f>
        <v/>
      </c>
      <c r="C1831">
        <f>'Input EIA Imports Petroleum'!K1830</f>
        <v/>
      </c>
      <c r="D1831">
        <f>'Input EIA Imports Petroleum'!L1830</f>
        <v/>
      </c>
      <c r="E1831">
        <f>VLOOKUP('Input EIA Imports Petroleum'!$E1830,'EIA Petroleum Classification'!$A:$B,2,FALSE)</f>
        <v/>
      </c>
    </row>
    <row r="1832" spans="1:5">
      <c r="A1832" t="n">
        <v>2002</v>
      </c>
      <c r="B1832">
        <f>'Input EIA Imports Petroleum'!A1831</f>
        <v/>
      </c>
      <c r="C1832">
        <f>'Input EIA Imports Petroleum'!K1831</f>
        <v/>
      </c>
      <c r="D1832">
        <f>'Input EIA Imports Petroleum'!L1831</f>
        <v/>
      </c>
      <c r="E1832">
        <f>VLOOKUP('Input EIA Imports Petroleum'!$E1831,'EIA Petroleum Classification'!$A:$B,2,FALSE)</f>
        <v/>
      </c>
    </row>
    <row r="1833" spans="1:5">
      <c r="A1833" t="n">
        <v>2002</v>
      </c>
      <c r="B1833">
        <f>'Input EIA Imports Petroleum'!A1832</f>
        <v/>
      </c>
      <c r="C1833">
        <f>'Input EIA Imports Petroleum'!K1832</f>
        <v/>
      </c>
      <c r="D1833">
        <f>'Input EIA Imports Petroleum'!L1832</f>
        <v/>
      </c>
      <c r="E1833">
        <f>VLOOKUP('Input EIA Imports Petroleum'!$E1832,'EIA Petroleum Classification'!$A:$B,2,FALSE)</f>
        <v/>
      </c>
    </row>
    <row r="1834" spans="1:5">
      <c r="A1834" t="n">
        <v>2002</v>
      </c>
      <c r="B1834">
        <f>'Input EIA Imports Petroleum'!A1833</f>
        <v/>
      </c>
      <c r="C1834">
        <f>'Input EIA Imports Petroleum'!K1833</f>
        <v/>
      </c>
      <c r="D1834">
        <f>'Input EIA Imports Petroleum'!L1833</f>
        <v/>
      </c>
      <c r="E1834">
        <f>VLOOKUP('Input EIA Imports Petroleum'!$E1833,'EIA Petroleum Classification'!$A:$B,2,FALSE)</f>
        <v/>
      </c>
    </row>
    <row r="1835" spans="1:5">
      <c r="A1835" t="n">
        <v>2002</v>
      </c>
      <c r="B1835">
        <f>'Input EIA Imports Petroleum'!A1834</f>
        <v/>
      </c>
      <c r="C1835">
        <f>'Input EIA Imports Petroleum'!K1834</f>
        <v/>
      </c>
      <c r="D1835">
        <f>'Input EIA Imports Petroleum'!L1834</f>
        <v/>
      </c>
      <c r="E1835">
        <f>VLOOKUP('Input EIA Imports Petroleum'!$E1834,'EIA Petroleum Classification'!$A:$B,2,FALSE)</f>
        <v/>
      </c>
    </row>
    <row r="1836" spans="1:5">
      <c r="A1836" t="n">
        <v>2002</v>
      </c>
      <c r="B1836">
        <f>'Input EIA Imports Petroleum'!A1835</f>
        <v/>
      </c>
      <c r="C1836">
        <f>'Input EIA Imports Petroleum'!K1835</f>
        <v/>
      </c>
      <c r="D1836">
        <f>'Input EIA Imports Petroleum'!L1835</f>
        <v/>
      </c>
      <c r="E1836">
        <f>VLOOKUP('Input EIA Imports Petroleum'!$E1835,'EIA Petroleum Classification'!$A:$B,2,FALSE)</f>
        <v/>
      </c>
    </row>
    <row r="1837" spans="1:5">
      <c r="A1837" t="n">
        <v>2002</v>
      </c>
      <c r="B1837">
        <f>'Input EIA Imports Petroleum'!A1836</f>
        <v/>
      </c>
      <c r="C1837">
        <f>'Input EIA Imports Petroleum'!K1836</f>
        <v/>
      </c>
      <c r="D1837">
        <f>'Input EIA Imports Petroleum'!L1836</f>
        <v/>
      </c>
      <c r="E1837">
        <f>VLOOKUP('Input EIA Imports Petroleum'!$E1836,'EIA Petroleum Classification'!$A:$B,2,FALSE)</f>
        <v/>
      </c>
    </row>
    <row r="1838" spans="1:5">
      <c r="A1838">
        <f>YEAR(B1838)</f>
        <v/>
      </c>
      <c r="B1838">
        <f>'Input EIA Imports Petroleum'!A1837</f>
        <v/>
      </c>
      <c r="C1838">
        <f>'Input EIA Imports Petroleum'!K1837</f>
        <v/>
      </c>
      <c r="D1838">
        <f>'Input EIA Imports Petroleum'!L1837</f>
        <v/>
      </c>
      <c r="E1838">
        <f>VLOOKUP('Input EIA Imports Petroleum'!$E1837,'EIA Petroleum Classification'!$A:$B,2,FALSE)</f>
        <v/>
      </c>
    </row>
    <row r="1839" spans="1:5">
      <c r="A1839">
        <f>YEAR(B1839)</f>
        <v/>
      </c>
      <c r="B1839">
        <f>'Input EIA Imports Petroleum'!A1838</f>
        <v/>
      </c>
      <c r="C1839">
        <f>'Input EIA Imports Petroleum'!K1838</f>
        <v/>
      </c>
      <c r="D1839">
        <f>'Input EIA Imports Petroleum'!L1838</f>
        <v/>
      </c>
      <c r="E1839">
        <f>VLOOKUP('Input EIA Imports Petroleum'!$E1838,'EIA Petroleum Classification'!$A:$B,2,FALSE)</f>
        <v/>
      </c>
    </row>
    <row r="1840" spans="1:5">
      <c r="A1840">
        <f>YEAR(B1840)</f>
        <v/>
      </c>
      <c r="B1840">
        <f>'Input EIA Imports Petroleum'!A1839</f>
        <v/>
      </c>
      <c r="C1840">
        <f>'Input EIA Imports Petroleum'!K1839</f>
        <v/>
      </c>
      <c r="D1840">
        <f>'Input EIA Imports Petroleum'!L1839</f>
        <v/>
      </c>
      <c r="E1840">
        <f>VLOOKUP('Input EIA Imports Petroleum'!$E1839,'EIA Petroleum Classification'!$A:$B,2,FALSE)</f>
        <v/>
      </c>
    </row>
    <row r="1841" spans="1:5">
      <c r="A1841">
        <f>YEAR(B1841)</f>
        <v/>
      </c>
      <c r="B1841">
        <f>'Input EIA Imports Petroleum'!A1840</f>
        <v/>
      </c>
      <c r="C1841">
        <f>'Input EIA Imports Petroleum'!K1840</f>
        <v/>
      </c>
      <c r="D1841">
        <f>'Input EIA Imports Petroleum'!L1840</f>
        <v/>
      </c>
      <c r="E1841">
        <f>VLOOKUP('Input EIA Imports Petroleum'!$E1840,'EIA Petroleum Classification'!$A:$B,2,FALSE)</f>
        <v/>
      </c>
    </row>
    <row r="1842" spans="1:5">
      <c r="A1842">
        <f>YEAR(B1842)</f>
        <v/>
      </c>
      <c r="B1842">
        <f>'Input EIA Imports Petroleum'!A1841</f>
        <v/>
      </c>
      <c r="C1842">
        <f>'Input EIA Imports Petroleum'!K1841</f>
        <v/>
      </c>
      <c r="D1842">
        <f>'Input EIA Imports Petroleum'!L1841</f>
        <v/>
      </c>
      <c r="E1842">
        <f>VLOOKUP('Input EIA Imports Petroleum'!$E1841,'EIA Petroleum Classification'!$A:$B,2,FALSE)</f>
        <v/>
      </c>
    </row>
    <row r="1843" spans="1:5">
      <c r="A1843">
        <f>YEAR(B1843)</f>
        <v/>
      </c>
      <c r="B1843">
        <f>'Input EIA Imports Petroleum'!A1842</f>
        <v/>
      </c>
      <c r="C1843">
        <f>'Input EIA Imports Petroleum'!K1842</f>
        <v/>
      </c>
      <c r="D1843">
        <f>'Input EIA Imports Petroleum'!L1842</f>
        <v/>
      </c>
      <c r="E1843">
        <f>VLOOKUP('Input EIA Imports Petroleum'!$E1842,'EIA Petroleum Classification'!$A:$B,2,FALSE)</f>
        <v/>
      </c>
    </row>
    <row r="1844" spans="1:5">
      <c r="A1844">
        <f>YEAR(B1844)</f>
        <v/>
      </c>
      <c r="B1844">
        <f>'Input EIA Imports Petroleum'!A1843</f>
        <v/>
      </c>
      <c r="C1844">
        <f>'Input EIA Imports Petroleum'!K1843</f>
        <v/>
      </c>
      <c r="D1844">
        <f>'Input EIA Imports Petroleum'!L1843</f>
        <v/>
      </c>
      <c r="E1844">
        <f>VLOOKUP('Input EIA Imports Petroleum'!$E1843,'EIA Petroleum Classification'!$A:$B,2,FALSE)</f>
        <v/>
      </c>
    </row>
    <row r="1845" spans="1:5">
      <c r="A1845">
        <f>YEAR(B1845)</f>
        <v/>
      </c>
      <c r="B1845">
        <f>'Input EIA Imports Petroleum'!A1844</f>
        <v/>
      </c>
      <c r="C1845">
        <f>'Input EIA Imports Petroleum'!K1844</f>
        <v/>
      </c>
      <c r="D1845">
        <f>'Input EIA Imports Petroleum'!L1844</f>
        <v/>
      </c>
      <c r="E1845">
        <f>VLOOKUP('Input EIA Imports Petroleum'!$E1844,'EIA Petroleum Classification'!$A:$B,2,FALSE)</f>
        <v/>
      </c>
    </row>
    <row r="1846" spans="1:5">
      <c r="A1846">
        <f>YEAR(B1846)</f>
        <v/>
      </c>
      <c r="B1846">
        <f>'Input EIA Imports Petroleum'!A1845</f>
        <v/>
      </c>
      <c r="C1846">
        <f>'Input EIA Imports Petroleum'!K1845</f>
        <v/>
      </c>
      <c r="D1846">
        <f>'Input EIA Imports Petroleum'!L1845</f>
        <v/>
      </c>
      <c r="E1846">
        <f>VLOOKUP('Input EIA Imports Petroleum'!$E1845,'EIA Petroleum Classification'!$A:$B,2,FALSE)</f>
        <v/>
      </c>
    </row>
    <row r="1847" spans="1:5">
      <c r="A1847">
        <f>YEAR(B1847)</f>
        <v/>
      </c>
      <c r="B1847">
        <f>'Input EIA Imports Petroleum'!A1846</f>
        <v/>
      </c>
      <c r="C1847">
        <f>'Input EIA Imports Petroleum'!K1846</f>
        <v/>
      </c>
      <c r="D1847">
        <f>'Input EIA Imports Petroleum'!L1846</f>
        <v/>
      </c>
      <c r="E1847">
        <f>VLOOKUP('Input EIA Imports Petroleum'!$E1846,'EIA Petroleum Classification'!$A:$B,2,FALSE)</f>
        <v/>
      </c>
    </row>
    <row r="1848" spans="1:5">
      <c r="A1848">
        <f>YEAR(B1848)</f>
        <v/>
      </c>
      <c r="B1848">
        <f>'Input EIA Imports Petroleum'!A1847</f>
        <v/>
      </c>
      <c r="C1848">
        <f>'Input EIA Imports Petroleum'!K1847</f>
        <v/>
      </c>
      <c r="D1848">
        <f>'Input EIA Imports Petroleum'!L1847</f>
        <v/>
      </c>
      <c r="E1848">
        <f>VLOOKUP('Input EIA Imports Petroleum'!$E1847,'EIA Petroleum Classification'!$A:$B,2,FALSE)</f>
        <v/>
      </c>
    </row>
    <row r="1849" spans="1:5">
      <c r="A1849">
        <f>YEAR(B1849)</f>
        <v/>
      </c>
      <c r="B1849">
        <f>'Input EIA Imports Petroleum'!A1848</f>
        <v/>
      </c>
      <c r="C1849">
        <f>'Input EIA Imports Petroleum'!K1848</f>
        <v/>
      </c>
      <c r="D1849">
        <f>'Input EIA Imports Petroleum'!L1848</f>
        <v/>
      </c>
      <c r="E1849">
        <f>VLOOKUP('Input EIA Imports Petroleum'!$E1848,'EIA Petroleum Classification'!$A:$B,2,FALSE)</f>
        <v/>
      </c>
    </row>
    <row r="1850" spans="1:5">
      <c r="A1850">
        <f>YEAR(B1850)</f>
        <v/>
      </c>
      <c r="B1850">
        <f>'Input EIA Imports Petroleum'!A1849</f>
        <v/>
      </c>
      <c r="C1850">
        <f>'Input EIA Imports Petroleum'!K1849</f>
        <v/>
      </c>
      <c r="D1850">
        <f>'Input EIA Imports Petroleum'!L1849</f>
        <v/>
      </c>
      <c r="E1850">
        <f>VLOOKUP('Input EIA Imports Petroleum'!$E1849,'EIA Petroleum Classification'!$A:$B,2,FALSE)</f>
        <v/>
      </c>
    </row>
    <row r="1851" spans="1:5">
      <c r="A1851">
        <f>YEAR(B1851)</f>
        <v/>
      </c>
      <c r="B1851">
        <f>'Input EIA Imports Petroleum'!A1850</f>
        <v/>
      </c>
      <c r="C1851">
        <f>'Input EIA Imports Petroleum'!K1850</f>
        <v/>
      </c>
      <c r="D1851">
        <f>'Input EIA Imports Petroleum'!L1850</f>
        <v/>
      </c>
      <c r="E1851">
        <f>VLOOKUP('Input EIA Imports Petroleum'!$E1850,'EIA Petroleum Classification'!$A:$B,2,FALSE)</f>
        <v/>
      </c>
    </row>
    <row r="1852" spans="1:5">
      <c r="A1852">
        <f>YEAR(B1852)</f>
        <v/>
      </c>
      <c r="B1852">
        <f>'Input EIA Imports Petroleum'!A1851</f>
        <v/>
      </c>
      <c r="C1852">
        <f>'Input EIA Imports Petroleum'!K1851</f>
        <v/>
      </c>
      <c r="D1852">
        <f>'Input EIA Imports Petroleum'!L1851</f>
        <v/>
      </c>
      <c r="E1852">
        <f>VLOOKUP('Input EIA Imports Petroleum'!$E1851,'EIA Petroleum Classification'!$A:$B,2,FALSE)</f>
        <v/>
      </c>
    </row>
    <row r="1853" spans="1:5">
      <c r="A1853">
        <f>YEAR(B1853)</f>
        <v/>
      </c>
      <c r="B1853">
        <f>'Input EIA Imports Petroleum'!A1852</f>
        <v/>
      </c>
      <c r="C1853">
        <f>'Input EIA Imports Petroleum'!K1852</f>
        <v/>
      </c>
      <c r="D1853">
        <f>'Input EIA Imports Petroleum'!L1852</f>
        <v/>
      </c>
      <c r="E1853">
        <f>VLOOKUP('Input EIA Imports Petroleum'!$E1852,'EIA Petroleum Classification'!$A:$B,2,FALSE)</f>
        <v/>
      </c>
    </row>
    <row r="1854" spans="1:5">
      <c r="A1854">
        <f>YEAR(B1854)</f>
        <v/>
      </c>
      <c r="B1854">
        <f>'Input EIA Imports Petroleum'!A1853</f>
        <v/>
      </c>
      <c r="C1854">
        <f>'Input EIA Imports Petroleum'!K1853</f>
        <v/>
      </c>
      <c r="D1854">
        <f>'Input EIA Imports Petroleum'!L1853</f>
        <v/>
      </c>
      <c r="E1854">
        <f>VLOOKUP('Input EIA Imports Petroleum'!$E1853,'EIA Petroleum Classification'!$A:$B,2,FALSE)</f>
        <v/>
      </c>
    </row>
    <row r="1855" spans="1:5">
      <c r="A1855">
        <f>YEAR(B1855)</f>
        <v/>
      </c>
      <c r="B1855">
        <f>'Input EIA Imports Petroleum'!A1854</f>
        <v/>
      </c>
      <c r="C1855">
        <f>'Input EIA Imports Petroleum'!K1854</f>
        <v/>
      </c>
      <c r="D1855">
        <f>'Input EIA Imports Petroleum'!L1854</f>
        <v/>
      </c>
      <c r="E1855">
        <f>VLOOKUP('Input EIA Imports Petroleum'!$E1854,'EIA Petroleum Classification'!$A:$B,2,FALSE)</f>
        <v/>
      </c>
    </row>
    <row r="1856" spans="1:5">
      <c r="A1856">
        <f>YEAR(B1856)</f>
        <v/>
      </c>
      <c r="B1856">
        <f>'Input EIA Imports Petroleum'!A1855</f>
        <v/>
      </c>
      <c r="C1856">
        <f>'Input EIA Imports Petroleum'!K1855</f>
        <v/>
      </c>
      <c r="D1856">
        <f>'Input EIA Imports Petroleum'!L1855</f>
        <v/>
      </c>
      <c r="E1856">
        <f>VLOOKUP('Input EIA Imports Petroleum'!$E1855,'EIA Petroleum Classification'!$A:$B,2,FALSE)</f>
        <v/>
      </c>
    </row>
    <row r="1857" spans="1:5">
      <c r="A1857">
        <f>YEAR(B1857)</f>
        <v/>
      </c>
      <c r="B1857">
        <f>'Input EIA Imports Petroleum'!A1856</f>
        <v/>
      </c>
      <c r="C1857">
        <f>'Input EIA Imports Petroleum'!K1856</f>
        <v/>
      </c>
      <c r="D1857">
        <f>'Input EIA Imports Petroleum'!L1856</f>
        <v/>
      </c>
      <c r="E1857">
        <f>VLOOKUP('Input EIA Imports Petroleum'!$E1856,'EIA Petroleum Classification'!$A:$B,2,FALSE)</f>
        <v/>
      </c>
    </row>
    <row r="1858" spans="1:5">
      <c r="A1858">
        <f>YEAR(B1858)</f>
        <v/>
      </c>
      <c r="B1858">
        <f>'Input EIA Imports Petroleum'!A1857</f>
        <v/>
      </c>
      <c r="C1858">
        <f>'Input EIA Imports Petroleum'!K1857</f>
        <v/>
      </c>
      <c r="D1858">
        <f>'Input EIA Imports Petroleum'!L1857</f>
        <v/>
      </c>
      <c r="E1858">
        <f>VLOOKUP('Input EIA Imports Petroleum'!$E1857,'EIA Petroleum Classification'!$A:$B,2,FALSE)</f>
        <v/>
      </c>
    </row>
    <row r="1859" spans="1:5">
      <c r="A1859">
        <f>YEAR(B1859)</f>
        <v/>
      </c>
      <c r="B1859">
        <f>'Input EIA Imports Petroleum'!A1858</f>
        <v/>
      </c>
      <c r="C1859">
        <f>'Input EIA Imports Petroleum'!K1858</f>
        <v/>
      </c>
      <c r="D1859">
        <f>'Input EIA Imports Petroleum'!L1858</f>
        <v/>
      </c>
      <c r="E1859">
        <f>VLOOKUP('Input EIA Imports Petroleum'!$E1858,'EIA Petroleum Classification'!$A:$B,2,FALSE)</f>
        <v/>
      </c>
    </row>
    <row r="1860" spans="1:5">
      <c r="A1860">
        <f>YEAR(B1860)</f>
        <v/>
      </c>
      <c r="B1860">
        <f>'Input EIA Imports Petroleum'!A1859</f>
        <v/>
      </c>
      <c r="C1860">
        <f>'Input EIA Imports Petroleum'!K1859</f>
        <v/>
      </c>
      <c r="D1860">
        <f>'Input EIA Imports Petroleum'!L1859</f>
        <v/>
      </c>
      <c r="E1860">
        <f>VLOOKUP('Input EIA Imports Petroleum'!$E1859,'EIA Petroleum Classification'!$A:$B,2,FALSE)</f>
        <v/>
      </c>
    </row>
    <row r="1861" spans="1:5">
      <c r="A1861">
        <f>YEAR(B1861)</f>
        <v/>
      </c>
      <c r="B1861">
        <f>'Input EIA Imports Petroleum'!A1860</f>
        <v/>
      </c>
      <c r="C1861">
        <f>'Input EIA Imports Petroleum'!K1860</f>
        <v/>
      </c>
      <c r="D1861">
        <f>'Input EIA Imports Petroleum'!L1860</f>
        <v/>
      </c>
      <c r="E1861">
        <f>VLOOKUP('Input EIA Imports Petroleum'!$E1860,'EIA Petroleum Classification'!$A:$B,2,FALSE)</f>
        <v/>
      </c>
    </row>
    <row r="1862" spans="1:5">
      <c r="A1862">
        <f>YEAR(B1862)</f>
        <v/>
      </c>
      <c r="B1862">
        <f>'Input EIA Imports Petroleum'!A1861</f>
        <v/>
      </c>
      <c r="C1862">
        <f>'Input EIA Imports Petroleum'!K1861</f>
        <v/>
      </c>
      <c r="D1862">
        <f>'Input EIA Imports Petroleum'!L1861</f>
        <v/>
      </c>
      <c r="E1862">
        <f>VLOOKUP('Input EIA Imports Petroleum'!$E1861,'EIA Petroleum Classification'!$A:$B,2,FALSE)</f>
        <v/>
      </c>
    </row>
    <row r="1863" spans="1:5">
      <c r="A1863">
        <f>YEAR(B1863)</f>
        <v/>
      </c>
      <c r="B1863">
        <f>'Input EIA Imports Petroleum'!A1862</f>
        <v/>
      </c>
      <c r="C1863">
        <f>'Input EIA Imports Petroleum'!K1862</f>
        <v/>
      </c>
      <c r="D1863">
        <f>'Input EIA Imports Petroleum'!L1862</f>
        <v/>
      </c>
      <c r="E1863">
        <f>VLOOKUP('Input EIA Imports Petroleum'!$E1862,'EIA Petroleum Classification'!$A:$B,2,FALSE)</f>
        <v/>
      </c>
    </row>
    <row r="1864" spans="1:5">
      <c r="A1864">
        <f>YEAR(B1864)</f>
        <v/>
      </c>
      <c r="B1864">
        <f>'Input EIA Imports Petroleum'!A1863</f>
        <v/>
      </c>
      <c r="C1864">
        <f>'Input EIA Imports Petroleum'!K1863</f>
        <v/>
      </c>
      <c r="D1864">
        <f>'Input EIA Imports Petroleum'!L1863</f>
        <v/>
      </c>
      <c r="E1864">
        <f>VLOOKUP('Input EIA Imports Petroleum'!$E1863,'EIA Petroleum Classification'!$A:$B,2,FALSE)</f>
        <v/>
      </c>
    </row>
    <row r="1865" spans="1:5">
      <c r="A1865">
        <f>YEAR(B1865)</f>
        <v/>
      </c>
      <c r="B1865">
        <f>'Input EIA Imports Petroleum'!A1864</f>
        <v/>
      </c>
      <c r="C1865">
        <f>'Input EIA Imports Petroleum'!K1864</f>
        <v/>
      </c>
      <c r="D1865">
        <f>'Input EIA Imports Petroleum'!L1864</f>
        <v/>
      </c>
      <c r="E1865">
        <f>VLOOKUP('Input EIA Imports Petroleum'!$E1864,'EIA Petroleum Classification'!$A:$B,2,FALSE)</f>
        <v/>
      </c>
    </row>
    <row r="1866" spans="1:5">
      <c r="A1866">
        <f>YEAR(B1866)</f>
        <v/>
      </c>
      <c r="B1866">
        <f>'Input EIA Imports Petroleum'!A1865</f>
        <v/>
      </c>
      <c r="C1866">
        <f>'Input EIA Imports Petroleum'!K1865</f>
        <v/>
      </c>
      <c r="D1866">
        <f>'Input EIA Imports Petroleum'!L1865</f>
        <v/>
      </c>
      <c r="E1866">
        <f>VLOOKUP('Input EIA Imports Petroleum'!$E1865,'EIA Petroleum Classification'!$A:$B,2,FALSE)</f>
        <v/>
      </c>
    </row>
    <row r="1867" spans="1:5">
      <c r="A1867">
        <f>YEAR(B1867)</f>
        <v/>
      </c>
      <c r="B1867">
        <f>'Input EIA Imports Petroleum'!A1866</f>
        <v/>
      </c>
      <c r="C1867">
        <f>'Input EIA Imports Petroleum'!K1866</f>
        <v/>
      </c>
      <c r="D1867">
        <f>'Input EIA Imports Petroleum'!L1866</f>
        <v/>
      </c>
      <c r="E1867">
        <f>VLOOKUP('Input EIA Imports Petroleum'!$E1866,'EIA Petroleum Classification'!$A:$B,2,FALSE)</f>
        <v/>
      </c>
    </row>
    <row r="1868" spans="1:5">
      <c r="A1868">
        <f>YEAR(B1868)</f>
        <v/>
      </c>
      <c r="B1868">
        <f>'Input EIA Imports Petroleum'!A1867</f>
        <v/>
      </c>
      <c r="C1868">
        <f>'Input EIA Imports Petroleum'!K1867</f>
        <v/>
      </c>
      <c r="D1868">
        <f>'Input EIA Imports Petroleum'!L1867</f>
        <v/>
      </c>
      <c r="E1868">
        <f>VLOOKUP('Input EIA Imports Petroleum'!$E1867,'EIA Petroleum Classification'!$A:$B,2,FALSE)</f>
        <v/>
      </c>
    </row>
    <row r="1869" spans="1:5">
      <c r="A1869">
        <f>YEAR(B1869)</f>
        <v/>
      </c>
      <c r="B1869">
        <f>'Input EIA Imports Petroleum'!A1868</f>
        <v/>
      </c>
      <c r="C1869">
        <f>'Input EIA Imports Petroleum'!K1868</f>
        <v/>
      </c>
      <c r="D1869">
        <f>'Input EIA Imports Petroleum'!L1868</f>
        <v/>
      </c>
      <c r="E1869">
        <f>VLOOKUP('Input EIA Imports Petroleum'!$E1868,'EIA Petroleum Classification'!$A:$B,2,FALSE)</f>
        <v/>
      </c>
    </row>
    <row r="1870" spans="1:5">
      <c r="A1870">
        <f>YEAR(B1870)</f>
        <v/>
      </c>
      <c r="B1870">
        <f>'Input EIA Imports Petroleum'!A1869</f>
        <v/>
      </c>
      <c r="C1870">
        <f>'Input EIA Imports Petroleum'!K1869</f>
        <v/>
      </c>
      <c r="D1870">
        <f>'Input EIA Imports Petroleum'!L1869</f>
        <v/>
      </c>
      <c r="E1870">
        <f>VLOOKUP('Input EIA Imports Petroleum'!$E1869,'EIA Petroleum Classification'!$A:$B,2,FALSE)</f>
        <v/>
      </c>
    </row>
    <row r="1871" spans="1:5">
      <c r="A1871">
        <f>YEAR(B1871)</f>
        <v/>
      </c>
      <c r="B1871">
        <f>'Input EIA Imports Petroleum'!A1870</f>
        <v/>
      </c>
      <c r="C1871">
        <f>'Input EIA Imports Petroleum'!K1870</f>
        <v/>
      </c>
      <c r="D1871">
        <f>'Input EIA Imports Petroleum'!L1870</f>
        <v/>
      </c>
      <c r="E1871">
        <f>VLOOKUP('Input EIA Imports Petroleum'!$E1870,'EIA Petroleum Classification'!$A:$B,2,FALSE)</f>
        <v/>
      </c>
    </row>
    <row r="1872" spans="1:5">
      <c r="A1872">
        <f>YEAR(B1872)</f>
        <v/>
      </c>
      <c r="B1872">
        <f>'Input EIA Imports Petroleum'!A1871</f>
        <v/>
      </c>
      <c r="C1872">
        <f>'Input EIA Imports Petroleum'!K1871</f>
        <v/>
      </c>
      <c r="D1872">
        <f>'Input EIA Imports Petroleum'!L1871</f>
        <v/>
      </c>
      <c r="E1872">
        <f>VLOOKUP('Input EIA Imports Petroleum'!$E1871,'EIA Petroleum Classification'!$A:$B,2,FALSE)</f>
        <v/>
      </c>
    </row>
    <row r="1873" spans="1:5">
      <c r="A1873">
        <f>YEAR(B1873)</f>
        <v/>
      </c>
      <c r="B1873">
        <f>'Input EIA Imports Petroleum'!A1872</f>
        <v/>
      </c>
      <c r="C1873">
        <f>'Input EIA Imports Petroleum'!K1872</f>
        <v/>
      </c>
      <c r="D1873">
        <f>'Input EIA Imports Petroleum'!L1872</f>
        <v/>
      </c>
      <c r="E1873">
        <f>VLOOKUP('Input EIA Imports Petroleum'!$E1872,'EIA Petroleum Classification'!$A:$B,2,FALSE)</f>
        <v/>
      </c>
    </row>
    <row r="1874" spans="1:5">
      <c r="A1874">
        <f>YEAR(B1874)</f>
        <v/>
      </c>
      <c r="B1874">
        <f>'Input EIA Imports Petroleum'!A1873</f>
        <v/>
      </c>
      <c r="C1874">
        <f>'Input EIA Imports Petroleum'!K1873</f>
        <v/>
      </c>
      <c r="D1874">
        <f>'Input EIA Imports Petroleum'!L1873</f>
        <v/>
      </c>
      <c r="E1874">
        <f>VLOOKUP('Input EIA Imports Petroleum'!$E1873,'EIA Petroleum Classification'!$A:$B,2,FALSE)</f>
        <v/>
      </c>
    </row>
    <row r="1875" spans="1:5">
      <c r="A1875">
        <f>YEAR(B1875)</f>
        <v/>
      </c>
      <c r="B1875">
        <f>'Input EIA Imports Petroleum'!A1874</f>
        <v/>
      </c>
      <c r="C1875">
        <f>'Input EIA Imports Petroleum'!K1874</f>
        <v/>
      </c>
      <c r="D1875">
        <f>'Input EIA Imports Petroleum'!L1874</f>
        <v/>
      </c>
      <c r="E1875">
        <f>VLOOKUP('Input EIA Imports Petroleum'!$E1874,'EIA Petroleum Classification'!$A:$B,2,FALSE)</f>
        <v/>
      </c>
    </row>
    <row r="1876" spans="1:5">
      <c r="A1876">
        <f>YEAR(B1876)</f>
        <v/>
      </c>
      <c r="B1876">
        <f>'Input EIA Imports Petroleum'!A1875</f>
        <v/>
      </c>
      <c r="C1876">
        <f>'Input EIA Imports Petroleum'!K1875</f>
        <v/>
      </c>
      <c r="D1876">
        <f>'Input EIA Imports Petroleum'!L1875</f>
        <v/>
      </c>
      <c r="E1876">
        <f>VLOOKUP('Input EIA Imports Petroleum'!$E1875,'EIA Petroleum Classification'!$A:$B,2,FALSE)</f>
        <v/>
      </c>
    </row>
    <row r="1877" spans="1:5">
      <c r="A1877">
        <f>YEAR(B1877)</f>
        <v/>
      </c>
      <c r="B1877">
        <f>'Input EIA Imports Petroleum'!A1876</f>
        <v/>
      </c>
      <c r="C1877">
        <f>'Input EIA Imports Petroleum'!K1876</f>
        <v/>
      </c>
      <c r="D1877">
        <f>'Input EIA Imports Petroleum'!L1876</f>
        <v/>
      </c>
      <c r="E1877">
        <f>VLOOKUP('Input EIA Imports Petroleum'!$E1876,'EIA Petroleum Classification'!$A:$B,2,FALSE)</f>
        <v/>
      </c>
    </row>
    <row r="1878" spans="1:5">
      <c r="A1878">
        <f>YEAR(B1878)</f>
        <v/>
      </c>
      <c r="B1878">
        <f>'Input EIA Imports Petroleum'!A1877</f>
        <v/>
      </c>
      <c r="C1878">
        <f>'Input EIA Imports Petroleum'!K1877</f>
        <v/>
      </c>
      <c r="D1878">
        <f>'Input EIA Imports Petroleum'!L1877</f>
        <v/>
      </c>
      <c r="E1878">
        <f>VLOOKUP('Input EIA Imports Petroleum'!$E1877,'EIA Petroleum Classification'!$A:$B,2,FALSE)</f>
        <v/>
      </c>
    </row>
    <row r="1879" spans="1:5">
      <c r="A1879">
        <f>YEAR(B1879)</f>
        <v/>
      </c>
      <c r="B1879">
        <f>'Input EIA Imports Petroleum'!A1878</f>
        <v/>
      </c>
      <c r="C1879">
        <f>'Input EIA Imports Petroleum'!K1878</f>
        <v/>
      </c>
      <c r="D1879">
        <f>'Input EIA Imports Petroleum'!L1878</f>
        <v/>
      </c>
      <c r="E1879">
        <f>VLOOKUP('Input EIA Imports Petroleum'!$E1878,'EIA Petroleum Classification'!$A:$B,2,FALSE)</f>
        <v/>
      </c>
    </row>
    <row r="1880" spans="1:5">
      <c r="A1880">
        <f>YEAR(B1880)</f>
        <v/>
      </c>
      <c r="B1880">
        <f>'Input EIA Imports Petroleum'!A1879</f>
        <v/>
      </c>
      <c r="C1880">
        <f>'Input EIA Imports Petroleum'!K1879</f>
        <v/>
      </c>
      <c r="D1880">
        <f>'Input EIA Imports Petroleum'!L1879</f>
        <v/>
      </c>
      <c r="E1880">
        <f>VLOOKUP('Input EIA Imports Petroleum'!$E1879,'EIA Petroleum Classification'!$A:$B,2,FALSE)</f>
        <v/>
      </c>
    </row>
    <row r="1881" spans="1:5">
      <c r="A1881">
        <f>YEAR(B1881)</f>
        <v/>
      </c>
      <c r="B1881">
        <f>'Input EIA Imports Petroleum'!A1880</f>
        <v/>
      </c>
      <c r="C1881">
        <f>'Input EIA Imports Petroleum'!K1880</f>
        <v/>
      </c>
      <c r="D1881">
        <f>'Input EIA Imports Petroleum'!L1880</f>
        <v/>
      </c>
      <c r="E1881">
        <f>VLOOKUP('Input EIA Imports Petroleum'!$E1880,'EIA Petroleum Classification'!$A:$B,2,FALSE)</f>
        <v/>
      </c>
    </row>
    <row r="1882" spans="1:5">
      <c r="A1882">
        <f>YEAR(B1882)</f>
        <v/>
      </c>
      <c r="B1882">
        <f>'Input EIA Imports Petroleum'!A1881</f>
        <v/>
      </c>
      <c r="C1882">
        <f>'Input EIA Imports Petroleum'!K1881</f>
        <v/>
      </c>
      <c r="D1882">
        <f>'Input EIA Imports Petroleum'!L1881</f>
        <v/>
      </c>
      <c r="E1882">
        <f>VLOOKUP('Input EIA Imports Petroleum'!$E1881,'EIA Petroleum Classification'!$A:$B,2,FALSE)</f>
        <v/>
      </c>
    </row>
    <row r="1883" spans="1:5">
      <c r="A1883">
        <f>YEAR(B1883)</f>
        <v/>
      </c>
      <c r="B1883">
        <f>'Input EIA Imports Petroleum'!A1882</f>
        <v/>
      </c>
      <c r="C1883">
        <f>'Input EIA Imports Petroleum'!K1882</f>
        <v/>
      </c>
      <c r="D1883">
        <f>'Input EIA Imports Petroleum'!L1882</f>
        <v/>
      </c>
      <c r="E1883">
        <f>VLOOKUP('Input EIA Imports Petroleum'!$E1882,'EIA Petroleum Classification'!$A:$B,2,FALSE)</f>
        <v/>
      </c>
    </row>
    <row r="1884" spans="1:5">
      <c r="A1884">
        <f>YEAR(B1884)</f>
        <v/>
      </c>
      <c r="B1884">
        <f>'Input EIA Imports Petroleum'!A1883</f>
        <v/>
      </c>
      <c r="C1884">
        <f>'Input EIA Imports Petroleum'!K1883</f>
        <v/>
      </c>
      <c r="D1884">
        <f>'Input EIA Imports Petroleum'!L1883</f>
        <v/>
      </c>
      <c r="E1884">
        <f>VLOOKUP('Input EIA Imports Petroleum'!$E1883,'EIA Petroleum Classification'!$A:$B,2,FALSE)</f>
        <v/>
      </c>
    </row>
    <row r="1885" spans="1:5">
      <c r="A1885">
        <f>YEAR(B1885)</f>
        <v/>
      </c>
      <c r="B1885">
        <f>'Input EIA Imports Petroleum'!A1884</f>
        <v/>
      </c>
      <c r="C1885">
        <f>'Input EIA Imports Petroleum'!K1884</f>
        <v/>
      </c>
      <c r="D1885">
        <f>'Input EIA Imports Petroleum'!L1884</f>
        <v/>
      </c>
      <c r="E1885">
        <f>VLOOKUP('Input EIA Imports Petroleum'!$E1884,'EIA Petroleum Classification'!$A:$B,2,FALSE)</f>
        <v/>
      </c>
    </row>
    <row r="1886" spans="1:5">
      <c r="A1886">
        <f>YEAR(B1886)</f>
        <v/>
      </c>
      <c r="B1886">
        <f>'Input EIA Imports Petroleum'!A1885</f>
        <v/>
      </c>
      <c r="C1886">
        <f>'Input EIA Imports Petroleum'!K1885</f>
        <v/>
      </c>
      <c r="D1886">
        <f>'Input EIA Imports Petroleum'!L1885</f>
        <v/>
      </c>
      <c r="E1886">
        <f>VLOOKUP('Input EIA Imports Petroleum'!$E1885,'EIA Petroleum Classification'!$A:$B,2,FALSE)</f>
        <v/>
      </c>
    </row>
    <row r="1887" spans="1:5">
      <c r="A1887">
        <f>YEAR(B1887)</f>
        <v/>
      </c>
      <c r="B1887">
        <f>'Input EIA Imports Petroleum'!A1886</f>
        <v/>
      </c>
      <c r="C1887">
        <f>'Input EIA Imports Petroleum'!K1886</f>
        <v/>
      </c>
      <c r="D1887">
        <f>'Input EIA Imports Petroleum'!L1886</f>
        <v/>
      </c>
      <c r="E1887">
        <f>VLOOKUP('Input EIA Imports Petroleum'!$E1886,'EIA Petroleum Classification'!$A:$B,2,FALSE)</f>
        <v/>
      </c>
    </row>
    <row r="1888" spans="1:5">
      <c r="A1888">
        <f>YEAR(B1888)</f>
        <v/>
      </c>
      <c r="B1888">
        <f>'Input EIA Imports Petroleum'!A1887</f>
        <v/>
      </c>
      <c r="C1888">
        <f>'Input EIA Imports Petroleum'!K1887</f>
        <v/>
      </c>
      <c r="D1888">
        <f>'Input EIA Imports Petroleum'!L1887</f>
        <v/>
      </c>
      <c r="E1888">
        <f>VLOOKUP('Input EIA Imports Petroleum'!$E1887,'EIA Petroleum Classification'!$A:$B,2,FALSE)</f>
        <v/>
      </c>
    </row>
    <row r="1889" spans="1:5">
      <c r="A1889">
        <f>YEAR(B1889)</f>
        <v/>
      </c>
      <c r="B1889">
        <f>'Input EIA Imports Petroleum'!A1888</f>
        <v/>
      </c>
      <c r="C1889">
        <f>'Input EIA Imports Petroleum'!K1888</f>
        <v/>
      </c>
      <c r="D1889">
        <f>'Input EIA Imports Petroleum'!L1888</f>
        <v/>
      </c>
      <c r="E1889">
        <f>VLOOKUP('Input EIA Imports Petroleum'!$E1888,'EIA Petroleum Classification'!$A:$B,2,FALSE)</f>
        <v/>
      </c>
    </row>
    <row r="1890" spans="1:5">
      <c r="A1890">
        <f>YEAR(B1890)</f>
        <v/>
      </c>
      <c r="B1890">
        <f>'Input EIA Imports Petroleum'!A1889</f>
        <v/>
      </c>
      <c r="C1890">
        <f>'Input EIA Imports Petroleum'!K1889</f>
        <v/>
      </c>
      <c r="D1890">
        <f>'Input EIA Imports Petroleum'!L1889</f>
        <v/>
      </c>
      <c r="E1890">
        <f>VLOOKUP('Input EIA Imports Petroleum'!$E1889,'EIA Petroleum Classification'!$A:$B,2,FALSE)</f>
        <v/>
      </c>
    </row>
    <row r="1891" spans="1:5">
      <c r="A1891">
        <f>YEAR(B1891)</f>
        <v/>
      </c>
      <c r="B1891">
        <f>'Input EIA Imports Petroleum'!A1890</f>
        <v/>
      </c>
      <c r="C1891">
        <f>'Input EIA Imports Petroleum'!K1890</f>
        <v/>
      </c>
      <c r="D1891">
        <f>'Input EIA Imports Petroleum'!L1890</f>
        <v/>
      </c>
      <c r="E1891">
        <f>VLOOKUP('Input EIA Imports Petroleum'!$E1890,'EIA Petroleum Classification'!$A:$B,2,FALSE)</f>
        <v/>
      </c>
    </row>
    <row r="1892" spans="1:5">
      <c r="A1892">
        <f>YEAR(B1892)</f>
        <v/>
      </c>
      <c r="B1892">
        <f>'Input EIA Imports Petroleum'!A1891</f>
        <v/>
      </c>
      <c r="C1892">
        <f>'Input EIA Imports Petroleum'!K1891</f>
        <v/>
      </c>
      <c r="D1892">
        <f>'Input EIA Imports Petroleum'!L1891</f>
        <v/>
      </c>
      <c r="E1892">
        <f>VLOOKUP('Input EIA Imports Petroleum'!$E1891,'EIA Petroleum Classification'!$A:$B,2,FALSE)</f>
        <v/>
      </c>
    </row>
    <row r="1893" spans="1:5">
      <c r="A1893">
        <f>YEAR(B1893)</f>
        <v/>
      </c>
      <c r="B1893">
        <f>'Input EIA Imports Petroleum'!A1892</f>
        <v/>
      </c>
      <c r="C1893">
        <f>'Input EIA Imports Petroleum'!K1892</f>
        <v/>
      </c>
      <c r="D1893">
        <f>'Input EIA Imports Petroleum'!L1892</f>
        <v/>
      </c>
      <c r="E1893">
        <f>VLOOKUP('Input EIA Imports Petroleum'!$E1892,'EIA Petroleum Classification'!$A:$B,2,FALSE)</f>
        <v/>
      </c>
    </row>
    <row r="1894" spans="1:5">
      <c r="A1894">
        <f>YEAR(B1894)</f>
        <v/>
      </c>
      <c r="B1894">
        <f>'Input EIA Imports Petroleum'!A1893</f>
        <v/>
      </c>
      <c r="C1894">
        <f>'Input EIA Imports Petroleum'!K1893</f>
        <v/>
      </c>
      <c r="D1894">
        <f>'Input EIA Imports Petroleum'!L1893</f>
        <v/>
      </c>
      <c r="E1894">
        <f>VLOOKUP('Input EIA Imports Petroleum'!$E1893,'EIA Petroleum Classification'!$A:$B,2,FALSE)</f>
        <v/>
      </c>
    </row>
    <row r="1895" spans="1:5">
      <c r="A1895">
        <f>YEAR(B1895)</f>
        <v/>
      </c>
      <c r="B1895">
        <f>'Input EIA Imports Petroleum'!A1894</f>
        <v/>
      </c>
      <c r="C1895">
        <f>'Input EIA Imports Petroleum'!K1894</f>
        <v/>
      </c>
      <c r="D1895">
        <f>'Input EIA Imports Petroleum'!L1894</f>
        <v/>
      </c>
      <c r="E1895">
        <f>VLOOKUP('Input EIA Imports Petroleum'!$E1894,'EIA Petroleum Classification'!$A:$B,2,FALSE)</f>
        <v/>
      </c>
    </row>
    <row r="1896" spans="1:5">
      <c r="A1896">
        <f>YEAR(B1896)</f>
        <v/>
      </c>
      <c r="B1896">
        <f>'Input EIA Imports Petroleum'!A1895</f>
        <v/>
      </c>
      <c r="C1896">
        <f>'Input EIA Imports Petroleum'!K1895</f>
        <v/>
      </c>
      <c r="D1896">
        <f>'Input EIA Imports Petroleum'!L1895</f>
        <v/>
      </c>
      <c r="E1896">
        <f>VLOOKUP('Input EIA Imports Petroleum'!$E1895,'EIA Petroleum Classification'!$A:$B,2,FALSE)</f>
        <v/>
      </c>
    </row>
    <row r="1897" spans="1:5">
      <c r="A1897">
        <f>YEAR(B1897)</f>
        <v/>
      </c>
      <c r="B1897">
        <f>'Input EIA Imports Petroleum'!A1896</f>
        <v/>
      </c>
      <c r="C1897">
        <f>'Input EIA Imports Petroleum'!K1896</f>
        <v/>
      </c>
      <c r="D1897">
        <f>'Input EIA Imports Petroleum'!L1896</f>
        <v/>
      </c>
      <c r="E1897">
        <f>VLOOKUP('Input EIA Imports Petroleum'!$E1896,'EIA Petroleum Classification'!$A:$B,2,FALSE)</f>
        <v/>
      </c>
    </row>
    <row r="1898" spans="1:5">
      <c r="A1898">
        <f>YEAR(B1898)</f>
        <v/>
      </c>
      <c r="B1898">
        <f>'Input EIA Imports Petroleum'!A1897</f>
        <v/>
      </c>
      <c r="C1898">
        <f>'Input EIA Imports Petroleum'!K1897</f>
        <v/>
      </c>
      <c r="D1898">
        <f>'Input EIA Imports Petroleum'!L1897</f>
        <v/>
      </c>
      <c r="E1898">
        <f>VLOOKUP('Input EIA Imports Petroleum'!$E1897,'EIA Petroleum Classification'!$A:$B,2,FALSE)</f>
        <v/>
      </c>
    </row>
    <row r="1899" spans="1:5">
      <c r="A1899">
        <f>YEAR(B1899)</f>
        <v/>
      </c>
      <c r="B1899">
        <f>'Input EIA Imports Petroleum'!A1898</f>
        <v/>
      </c>
      <c r="C1899">
        <f>'Input EIA Imports Petroleum'!K1898</f>
        <v/>
      </c>
      <c r="D1899">
        <f>'Input EIA Imports Petroleum'!L1898</f>
        <v/>
      </c>
      <c r="E1899">
        <f>VLOOKUP('Input EIA Imports Petroleum'!$E1898,'EIA Petroleum Classification'!$A:$B,2,FALSE)</f>
        <v/>
      </c>
    </row>
    <row r="1900" spans="1:5">
      <c r="A1900">
        <f>YEAR(B1900)</f>
        <v/>
      </c>
      <c r="B1900">
        <f>'Input EIA Imports Petroleum'!A1899</f>
        <v/>
      </c>
      <c r="C1900">
        <f>'Input EIA Imports Petroleum'!K1899</f>
        <v/>
      </c>
      <c r="D1900">
        <f>'Input EIA Imports Petroleum'!L1899</f>
        <v/>
      </c>
      <c r="E1900">
        <f>VLOOKUP('Input EIA Imports Petroleum'!$E1899,'EIA Petroleum Classification'!$A:$B,2,FALSE)</f>
        <v/>
      </c>
    </row>
    <row r="1901" spans="1:5">
      <c r="A1901">
        <f>YEAR(B1901)</f>
        <v/>
      </c>
      <c r="B1901">
        <f>'Input EIA Imports Petroleum'!A1900</f>
        <v/>
      </c>
      <c r="C1901">
        <f>'Input EIA Imports Petroleum'!K1900</f>
        <v/>
      </c>
      <c r="D1901">
        <f>'Input EIA Imports Petroleum'!L1900</f>
        <v/>
      </c>
      <c r="E1901">
        <f>VLOOKUP('Input EIA Imports Petroleum'!$E1900,'EIA Petroleum Classification'!$A:$B,2,FALSE)</f>
        <v/>
      </c>
    </row>
    <row r="1902" spans="1:5">
      <c r="A1902">
        <f>YEAR(B1902)</f>
        <v/>
      </c>
      <c r="B1902">
        <f>'Input EIA Imports Petroleum'!A1901</f>
        <v/>
      </c>
      <c r="C1902">
        <f>'Input EIA Imports Petroleum'!K1901</f>
        <v/>
      </c>
      <c r="D1902">
        <f>'Input EIA Imports Petroleum'!L1901</f>
        <v/>
      </c>
      <c r="E1902">
        <f>VLOOKUP('Input EIA Imports Petroleum'!$E1901,'EIA Petroleum Classification'!$A:$B,2,FALSE)</f>
        <v/>
      </c>
    </row>
    <row r="1903" spans="1:5">
      <c r="A1903">
        <f>YEAR(B1903)</f>
        <v/>
      </c>
      <c r="B1903">
        <f>'Input EIA Imports Petroleum'!A1902</f>
        <v/>
      </c>
      <c r="C1903">
        <f>'Input EIA Imports Petroleum'!K1902</f>
        <v/>
      </c>
      <c r="D1903">
        <f>'Input EIA Imports Petroleum'!L1902</f>
        <v/>
      </c>
      <c r="E1903">
        <f>VLOOKUP('Input EIA Imports Petroleum'!$E1902,'EIA Petroleum Classification'!$A:$B,2,FALSE)</f>
        <v/>
      </c>
    </row>
    <row r="1904" spans="1:5">
      <c r="A1904">
        <f>YEAR(B1904)</f>
        <v/>
      </c>
      <c r="B1904">
        <f>'Input EIA Imports Petroleum'!A1903</f>
        <v/>
      </c>
      <c r="C1904">
        <f>'Input EIA Imports Petroleum'!K1903</f>
        <v/>
      </c>
      <c r="D1904">
        <f>'Input EIA Imports Petroleum'!L1903</f>
        <v/>
      </c>
      <c r="E1904">
        <f>VLOOKUP('Input EIA Imports Petroleum'!$E1903,'EIA Petroleum Classification'!$A:$B,2,FALSE)</f>
        <v/>
      </c>
    </row>
    <row r="1905" spans="1:5">
      <c r="A1905">
        <f>YEAR(B1905)</f>
        <v/>
      </c>
      <c r="B1905">
        <f>'Input EIA Imports Petroleum'!A1904</f>
        <v/>
      </c>
      <c r="C1905">
        <f>'Input EIA Imports Petroleum'!K1904</f>
        <v/>
      </c>
      <c r="D1905">
        <f>'Input EIA Imports Petroleum'!L1904</f>
        <v/>
      </c>
      <c r="E1905">
        <f>VLOOKUP('Input EIA Imports Petroleum'!$E1904,'EIA Petroleum Classification'!$A:$B,2,FALSE)</f>
        <v/>
      </c>
    </row>
    <row r="1906" spans="1:5">
      <c r="A1906">
        <f>YEAR(B1906)</f>
        <v/>
      </c>
      <c r="B1906">
        <f>'Input EIA Imports Petroleum'!A1905</f>
        <v/>
      </c>
      <c r="C1906">
        <f>'Input EIA Imports Petroleum'!K1905</f>
        <v/>
      </c>
      <c r="D1906">
        <f>'Input EIA Imports Petroleum'!L1905</f>
        <v/>
      </c>
      <c r="E1906">
        <f>VLOOKUP('Input EIA Imports Petroleum'!$E1905,'EIA Petroleum Classification'!$A:$B,2,FALSE)</f>
        <v/>
      </c>
    </row>
    <row r="1907" spans="1:5">
      <c r="A1907">
        <f>YEAR(B1907)</f>
        <v/>
      </c>
      <c r="B1907">
        <f>'Input EIA Imports Petroleum'!A1906</f>
        <v/>
      </c>
      <c r="C1907">
        <f>'Input EIA Imports Petroleum'!K1906</f>
        <v/>
      </c>
      <c r="D1907">
        <f>'Input EIA Imports Petroleum'!L1906</f>
        <v/>
      </c>
      <c r="E1907">
        <f>VLOOKUP('Input EIA Imports Petroleum'!$E1906,'EIA Petroleum Classification'!$A:$B,2,FALSE)</f>
        <v/>
      </c>
    </row>
    <row r="1908" spans="1:5">
      <c r="A1908">
        <f>YEAR(B1908)</f>
        <v/>
      </c>
      <c r="B1908">
        <f>'Input EIA Imports Petroleum'!A1907</f>
        <v/>
      </c>
      <c r="C1908">
        <f>'Input EIA Imports Petroleum'!K1907</f>
        <v/>
      </c>
      <c r="D1908">
        <f>'Input EIA Imports Petroleum'!L1907</f>
        <v/>
      </c>
      <c r="E1908">
        <f>VLOOKUP('Input EIA Imports Petroleum'!$E1907,'EIA Petroleum Classification'!$A:$B,2,FALSE)</f>
        <v/>
      </c>
    </row>
    <row r="1909" spans="1:5">
      <c r="A1909">
        <f>YEAR(B1909)</f>
        <v/>
      </c>
      <c r="B1909">
        <f>'Input EIA Imports Petroleum'!A1908</f>
        <v/>
      </c>
      <c r="C1909">
        <f>'Input EIA Imports Petroleum'!K1908</f>
        <v/>
      </c>
      <c r="D1909">
        <f>'Input EIA Imports Petroleum'!L1908</f>
        <v/>
      </c>
      <c r="E1909">
        <f>VLOOKUP('Input EIA Imports Petroleum'!$E1908,'EIA Petroleum Classification'!$A:$B,2,FALSE)</f>
        <v/>
      </c>
    </row>
    <row r="1910" spans="1:5">
      <c r="A1910">
        <f>YEAR(B1910)</f>
        <v/>
      </c>
      <c r="B1910">
        <f>'Input EIA Imports Petroleum'!A1909</f>
        <v/>
      </c>
      <c r="C1910">
        <f>'Input EIA Imports Petroleum'!K1909</f>
        <v/>
      </c>
      <c r="D1910">
        <f>'Input EIA Imports Petroleum'!L1909</f>
        <v/>
      </c>
      <c r="E1910">
        <f>VLOOKUP('Input EIA Imports Petroleum'!$E1909,'EIA Petroleum Classification'!$A:$B,2,FALSE)</f>
        <v/>
      </c>
    </row>
    <row r="1911" spans="1:5">
      <c r="A1911">
        <f>YEAR(B1911)</f>
        <v/>
      </c>
      <c r="B1911">
        <f>'Input EIA Imports Petroleum'!A1910</f>
        <v/>
      </c>
      <c r="C1911">
        <f>'Input EIA Imports Petroleum'!K1910</f>
        <v/>
      </c>
      <c r="D1911">
        <f>'Input EIA Imports Petroleum'!L1910</f>
        <v/>
      </c>
      <c r="E1911">
        <f>VLOOKUP('Input EIA Imports Petroleum'!$E1910,'EIA Petroleum Classification'!$A:$B,2,FALSE)</f>
        <v/>
      </c>
    </row>
    <row r="1912" spans="1:5">
      <c r="A1912">
        <f>YEAR(B1912)</f>
        <v/>
      </c>
      <c r="B1912">
        <f>'Input EIA Imports Petroleum'!A1911</f>
        <v/>
      </c>
      <c r="C1912">
        <f>'Input EIA Imports Petroleum'!K1911</f>
        <v/>
      </c>
      <c r="D1912">
        <f>'Input EIA Imports Petroleum'!L1911</f>
        <v/>
      </c>
      <c r="E1912">
        <f>VLOOKUP('Input EIA Imports Petroleum'!$E1911,'EIA Petroleum Classification'!$A:$B,2,FALSE)</f>
        <v/>
      </c>
    </row>
    <row r="1913" spans="1:5">
      <c r="A1913">
        <f>YEAR(B1913)</f>
        <v/>
      </c>
      <c r="B1913">
        <f>'Input EIA Imports Petroleum'!A1912</f>
        <v/>
      </c>
      <c r="C1913">
        <f>'Input EIA Imports Petroleum'!K1912</f>
        <v/>
      </c>
      <c r="D1913">
        <f>'Input EIA Imports Petroleum'!L1912</f>
        <v/>
      </c>
      <c r="E1913">
        <f>VLOOKUP('Input EIA Imports Petroleum'!$E1912,'EIA Petroleum Classification'!$A:$B,2,FALSE)</f>
        <v/>
      </c>
    </row>
    <row r="1914" spans="1:5">
      <c r="A1914">
        <f>YEAR(B1914)</f>
        <v/>
      </c>
      <c r="B1914">
        <f>'Input EIA Imports Petroleum'!A1913</f>
        <v/>
      </c>
      <c r="C1914">
        <f>'Input EIA Imports Petroleum'!K1913</f>
        <v/>
      </c>
      <c r="D1914">
        <f>'Input EIA Imports Petroleum'!L1913</f>
        <v/>
      </c>
      <c r="E1914">
        <f>VLOOKUP('Input EIA Imports Petroleum'!$E1913,'EIA Petroleum Classification'!$A:$B,2,FALSE)</f>
        <v/>
      </c>
    </row>
    <row r="1915" spans="1:5">
      <c r="A1915">
        <f>YEAR(B1915)</f>
        <v/>
      </c>
      <c r="B1915">
        <f>'Input EIA Imports Petroleum'!A1914</f>
        <v/>
      </c>
      <c r="C1915">
        <f>'Input EIA Imports Petroleum'!K1914</f>
        <v/>
      </c>
      <c r="D1915">
        <f>'Input EIA Imports Petroleum'!L1914</f>
        <v/>
      </c>
      <c r="E1915">
        <f>VLOOKUP('Input EIA Imports Petroleum'!$E1914,'EIA Petroleum Classification'!$A:$B,2,FALSE)</f>
        <v/>
      </c>
    </row>
    <row r="1916" spans="1:5">
      <c r="A1916">
        <f>YEAR(B1916)</f>
        <v/>
      </c>
      <c r="B1916">
        <f>'Input EIA Imports Petroleum'!A1915</f>
        <v/>
      </c>
      <c r="C1916">
        <f>'Input EIA Imports Petroleum'!K1915</f>
        <v/>
      </c>
      <c r="D1916">
        <f>'Input EIA Imports Petroleum'!L1915</f>
        <v/>
      </c>
      <c r="E1916">
        <f>VLOOKUP('Input EIA Imports Petroleum'!$E1915,'EIA Petroleum Classification'!$A:$B,2,FALSE)</f>
        <v/>
      </c>
    </row>
    <row r="1917" spans="1:5">
      <c r="A1917">
        <f>YEAR(B1917)</f>
        <v/>
      </c>
      <c r="B1917">
        <f>'Input EIA Imports Petroleum'!A1916</f>
        <v/>
      </c>
      <c r="C1917">
        <f>'Input EIA Imports Petroleum'!K1916</f>
        <v/>
      </c>
      <c r="D1917">
        <f>'Input EIA Imports Petroleum'!L1916</f>
        <v/>
      </c>
      <c r="E1917">
        <f>VLOOKUP('Input EIA Imports Petroleum'!$E1916,'EIA Petroleum Classification'!$A:$B,2,FALSE)</f>
        <v/>
      </c>
    </row>
    <row r="1918" spans="1:5">
      <c r="A1918">
        <f>YEAR(B1918)</f>
        <v/>
      </c>
      <c r="B1918">
        <f>'Input EIA Imports Petroleum'!A1917</f>
        <v/>
      </c>
      <c r="C1918">
        <f>'Input EIA Imports Petroleum'!K1917</f>
        <v/>
      </c>
      <c r="D1918">
        <f>'Input EIA Imports Petroleum'!L1917</f>
        <v/>
      </c>
      <c r="E1918">
        <f>VLOOKUP('Input EIA Imports Petroleum'!$E1917,'EIA Petroleum Classification'!$A:$B,2,FALSE)</f>
        <v/>
      </c>
    </row>
    <row r="1919" spans="1:5">
      <c r="A1919">
        <f>YEAR(B1919)</f>
        <v/>
      </c>
      <c r="B1919">
        <f>'Input EIA Imports Petroleum'!A1918</f>
        <v/>
      </c>
      <c r="C1919">
        <f>'Input EIA Imports Petroleum'!K1918</f>
        <v/>
      </c>
      <c r="D1919">
        <f>'Input EIA Imports Petroleum'!L1918</f>
        <v/>
      </c>
      <c r="E1919">
        <f>VLOOKUP('Input EIA Imports Petroleum'!$E1918,'EIA Petroleum Classification'!$A:$B,2,FALSE)</f>
        <v/>
      </c>
    </row>
    <row r="1920" spans="1:5">
      <c r="A1920">
        <f>YEAR(B1920)</f>
        <v/>
      </c>
      <c r="B1920">
        <f>'Input EIA Imports Petroleum'!A1919</f>
        <v/>
      </c>
      <c r="C1920">
        <f>'Input EIA Imports Petroleum'!K1919</f>
        <v/>
      </c>
      <c r="D1920">
        <f>'Input EIA Imports Petroleum'!L1919</f>
        <v/>
      </c>
      <c r="E1920">
        <f>VLOOKUP('Input EIA Imports Petroleum'!$E1919,'EIA Petroleum Classification'!$A:$B,2,FALSE)</f>
        <v/>
      </c>
    </row>
    <row r="1921" spans="1:5">
      <c r="A1921">
        <f>YEAR(B1921)</f>
        <v/>
      </c>
      <c r="B1921">
        <f>'Input EIA Imports Petroleum'!A1920</f>
        <v/>
      </c>
      <c r="C1921">
        <f>'Input EIA Imports Petroleum'!K1920</f>
        <v/>
      </c>
      <c r="D1921">
        <f>'Input EIA Imports Petroleum'!L1920</f>
        <v/>
      </c>
      <c r="E1921">
        <f>VLOOKUP('Input EIA Imports Petroleum'!$E1920,'EIA Petroleum Classification'!$A:$B,2,FALSE)</f>
        <v/>
      </c>
    </row>
    <row r="1922" spans="1:5">
      <c r="A1922">
        <f>YEAR(B1922)</f>
        <v/>
      </c>
      <c r="B1922">
        <f>'Input EIA Imports Petroleum'!A1921</f>
        <v/>
      </c>
      <c r="C1922">
        <f>'Input EIA Imports Petroleum'!K1921</f>
        <v/>
      </c>
      <c r="D1922">
        <f>'Input EIA Imports Petroleum'!L1921</f>
        <v/>
      </c>
      <c r="E1922">
        <f>VLOOKUP('Input EIA Imports Petroleum'!$E1921,'EIA Petroleum Classification'!$A:$B,2,FALSE)</f>
        <v/>
      </c>
    </row>
    <row r="1923" spans="1:5">
      <c r="A1923">
        <f>YEAR(B1923)</f>
        <v/>
      </c>
      <c r="B1923">
        <f>'Input EIA Imports Petroleum'!A1922</f>
        <v/>
      </c>
      <c r="C1923">
        <f>'Input EIA Imports Petroleum'!K1922</f>
        <v/>
      </c>
      <c r="D1923">
        <f>'Input EIA Imports Petroleum'!L1922</f>
        <v/>
      </c>
      <c r="E1923">
        <f>VLOOKUP('Input EIA Imports Petroleum'!$E1922,'EIA Petroleum Classification'!$A:$B,2,FALSE)</f>
        <v/>
      </c>
    </row>
    <row r="1924" spans="1:5">
      <c r="A1924">
        <f>YEAR(B1924)</f>
        <v/>
      </c>
      <c r="B1924">
        <f>'Input EIA Imports Petroleum'!A1923</f>
        <v/>
      </c>
      <c r="C1924">
        <f>'Input EIA Imports Petroleum'!K1923</f>
        <v/>
      </c>
      <c r="D1924">
        <f>'Input EIA Imports Petroleum'!L1923</f>
        <v/>
      </c>
      <c r="E1924">
        <f>VLOOKUP('Input EIA Imports Petroleum'!$E1923,'EIA Petroleum Classification'!$A:$B,2,FALSE)</f>
        <v/>
      </c>
    </row>
    <row r="1925" spans="1:5">
      <c r="A1925">
        <f>YEAR(B1925)</f>
        <v/>
      </c>
      <c r="B1925">
        <f>'Input EIA Imports Petroleum'!A1924</f>
        <v/>
      </c>
      <c r="C1925">
        <f>'Input EIA Imports Petroleum'!K1924</f>
        <v/>
      </c>
      <c r="D1925">
        <f>'Input EIA Imports Petroleum'!L1924</f>
        <v/>
      </c>
      <c r="E1925">
        <f>VLOOKUP('Input EIA Imports Petroleum'!$E1924,'EIA Petroleum Classification'!$A:$B,2,FALSE)</f>
        <v/>
      </c>
    </row>
    <row r="1926" spans="1:5">
      <c r="A1926">
        <f>YEAR(B1926)</f>
        <v/>
      </c>
      <c r="B1926">
        <f>'Input EIA Imports Petroleum'!A1925</f>
        <v/>
      </c>
      <c r="C1926">
        <f>'Input EIA Imports Petroleum'!K1925</f>
        <v/>
      </c>
      <c r="D1926">
        <f>'Input EIA Imports Petroleum'!L1925</f>
        <v/>
      </c>
      <c r="E1926">
        <f>VLOOKUP('Input EIA Imports Petroleum'!$E1925,'EIA Petroleum Classification'!$A:$B,2,FALSE)</f>
        <v/>
      </c>
    </row>
    <row r="1927" spans="1:5">
      <c r="A1927">
        <f>YEAR(B1927)</f>
        <v/>
      </c>
      <c r="B1927">
        <f>'Input EIA Imports Petroleum'!A1926</f>
        <v/>
      </c>
      <c r="C1927">
        <f>'Input EIA Imports Petroleum'!K1926</f>
        <v/>
      </c>
      <c r="D1927">
        <f>'Input EIA Imports Petroleum'!L1926</f>
        <v/>
      </c>
      <c r="E1927">
        <f>VLOOKUP('Input EIA Imports Petroleum'!$E1926,'EIA Petroleum Classification'!$A:$B,2,FALSE)</f>
        <v/>
      </c>
    </row>
    <row r="1928" spans="1:5">
      <c r="A1928">
        <f>YEAR(B1928)</f>
        <v/>
      </c>
      <c r="B1928">
        <f>'Input EIA Imports Petroleum'!A1927</f>
        <v/>
      </c>
      <c r="C1928">
        <f>'Input EIA Imports Petroleum'!K1927</f>
        <v/>
      </c>
      <c r="D1928">
        <f>'Input EIA Imports Petroleum'!L1927</f>
        <v/>
      </c>
      <c r="E1928">
        <f>VLOOKUP('Input EIA Imports Petroleum'!$E1927,'EIA Petroleum Classification'!$A:$B,2,FALSE)</f>
        <v/>
      </c>
    </row>
    <row r="1929" spans="1:5">
      <c r="A1929">
        <f>YEAR(B1929)</f>
        <v/>
      </c>
      <c r="B1929">
        <f>'Input EIA Imports Petroleum'!A1928</f>
        <v/>
      </c>
      <c r="C1929">
        <f>'Input EIA Imports Petroleum'!K1928</f>
        <v/>
      </c>
      <c r="D1929">
        <f>'Input EIA Imports Petroleum'!L1928</f>
        <v/>
      </c>
      <c r="E1929">
        <f>VLOOKUP('Input EIA Imports Petroleum'!$E1928,'EIA Petroleum Classification'!$A:$B,2,FALSE)</f>
        <v/>
      </c>
    </row>
    <row r="1930" spans="1:5">
      <c r="A1930">
        <f>YEAR(B1930)</f>
        <v/>
      </c>
      <c r="B1930">
        <f>'Input EIA Imports Petroleum'!A1929</f>
        <v/>
      </c>
      <c r="C1930">
        <f>'Input EIA Imports Petroleum'!K1929</f>
        <v/>
      </c>
      <c r="D1930">
        <f>'Input EIA Imports Petroleum'!L1929</f>
        <v/>
      </c>
      <c r="E1930">
        <f>VLOOKUP('Input EIA Imports Petroleum'!$E1929,'EIA Petroleum Classification'!$A:$B,2,FALSE)</f>
        <v/>
      </c>
    </row>
    <row r="1931" spans="1:5">
      <c r="A1931">
        <f>YEAR(B1931)</f>
        <v/>
      </c>
      <c r="B1931">
        <f>'Input EIA Imports Petroleum'!A1930</f>
        <v/>
      </c>
      <c r="C1931">
        <f>'Input EIA Imports Petroleum'!K1930</f>
        <v/>
      </c>
      <c r="D1931">
        <f>'Input EIA Imports Petroleum'!L1930</f>
        <v/>
      </c>
      <c r="E1931">
        <f>VLOOKUP('Input EIA Imports Petroleum'!$E1930,'EIA Petroleum Classification'!$A:$B,2,FALSE)</f>
        <v/>
      </c>
    </row>
    <row r="1932" spans="1:5">
      <c r="A1932">
        <f>YEAR(B1932)</f>
        <v/>
      </c>
      <c r="B1932">
        <f>'Input EIA Imports Petroleum'!A1931</f>
        <v/>
      </c>
      <c r="C1932">
        <f>'Input EIA Imports Petroleum'!K1931</f>
        <v/>
      </c>
      <c r="D1932">
        <f>'Input EIA Imports Petroleum'!L1931</f>
        <v/>
      </c>
      <c r="E1932">
        <f>VLOOKUP('Input EIA Imports Petroleum'!$E1931,'EIA Petroleum Classification'!$A:$B,2,FALSE)</f>
        <v/>
      </c>
    </row>
    <row r="1933" spans="1:5">
      <c r="A1933">
        <f>YEAR(B1933)</f>
        <v/>
      </c>
      <c r="B1933">
        <f>'Input EIA Imports Petroleum'!A1932</f>
        <v/>
      </c>
      <c r="C1933">
        <f>'Input EIA Imports Petroleum'!K1932</f>
        <v/>
      </c>
      <c r="D1933">
        <f>'Input EIA Imports Petroleum'!L1932</f>
        <v/>
      </c>
      <c r="E1933">
        <f>VLOOKUP('Input EIA Imports Petroleum'!$E1932,'EIA Petroleum Classification'!$A:$B,2,FALSE)</f>
        <v/>
      </c>
    </row>
    <row r="1934" spans="1:5">
      <c r="A1934">
        <f>YEAR(B1934)</f>
        <v/>
      </c>
      <c r="B1934">
        <f>'Input EIA Imports Petroleum'!A1933</f>
        <v/>
      </c>
      <c r="C1934">
        <f>'Input EIA Imports Petroleum'!K1933</f>
        <v/>
      </c>
      <c r="D1934">
        <f>'Input EIA Imports Petroleum'!L1933</f>
        <v/>
      </c>
      <c r="E1934">
        <f>VLOOKUP('Input EIA Imports Petroleum'!$E1933,'EIA Petroleum Classification'!$A:$B,2,FALSE)</f>
        <v/>
      </c>
    </row>
    <row r="1935" spans="1:5">
      <c r="A1935">
        <f>YEAR(B1935)</f>
        <v/>
      </c>
      <c r="B1935">
        <f>'Input EIA Imports Petroleum'!A1934</f>
        <v/>
      </c>
      <c r="C1935">
        <f>'Input EIA Imports Petroleum'!K1934</f>
        <v/>
      </c>
      <c r="D1935">
        <f>'Input EIA Imports Petroleum'!L1934</f>
        <v/>
      </c>
      <c r="E1935">
        <f>VLOOKUP('Input EIA Imports Petroleum'!$E1934,'EIA Petroleum Classification'!$A:$B,2,FALSE)</f>
        <v/>
      </c>
    </row>
    <row r="1936" spans="1:5">
      <c r="A1936">
        <f>YEAR(B1936)</f>
        <v/>
      </c>
      <c r="B1936">
        <f>'Input EIA Imports Petroleum'!A1935</f>
        <v/>
      </c>
      <c r="C1936">
        <f>'Input EIA Imports Petroleum'!K1935</f>
        <v/>
      </c>
      <c r="D1936">
        <f>'Input EIA Imports Petroleum'!L1935</f>
        <v/>
      </c>
      <c r="E1936">
        <f>VLOOKUP('Input EIA Imports Petroleum'!$E1935,'EIA Petroleum Classification'!$A:$B,2,FALSE)</f>
        <v/>
      </c>
    </row>
    <row r="1937" spans="1:5">
      <c r="A1937">
        <f>YEAR(B1937)</f>
        <v/>
      </c>
      <c r="B1937">
        <f>'Input EIA Imports Petroleum'!A1936</f>
        <v/>
      </c>
      <c r="C1937">
        <f>'Input EIA Imports Petroleum'!K1936</f>
        <v/>
      </c>
      <c r="D1937">
        <f>'Input EIA Imports Petroleum'!L1936</f>
        <v/>
      </c>
      <c r="E1937">
        <f>VLOOKUP('Input EIA Imports Petroleum'!$E1936,'EIA Petroleum Classification'!$A:$B,2,FALSE)</f>
        <v/>
      </c>
    </row>
    <row r="1938" spans="1:5">
      <c r="A1938">
        <f>YEAR(B1938)</f>
        <v/>
      </c>
      <c r="B1938">
        <f>'Input EIA Imports Petroleum'!A1937</f>
        <v/>
      </c>
      <c r="C1938">
        <f>'Input EIA Imports Petroleum'!K1937</f>
        <v/>
      </c>
      <c r="D1938">
        <f>'Input EIA Imports Petroleum'!L1937</f>
        <v/>
      </c>
      <c r="E1938">
        <f>VLOOKUP('Input EIA Imports Petroleum'!$E1937,'EIA Petroleum Classification'!$A:$B,2,FALSE)</f>
        <v/>
      </c>
    </row>
    <row r="1939" spans="1:5">
      <c r="A1939">
        <f>YEAR(B1939)</f>
        <v/>
      </c>
      <c r="B1939">
        <f>'Input EIA Imports Petroleum'!A1938</f>
        <v/>
      </c>
      <c r="C1939">
        <f>'Input EIA Imports Petroleum'!K1938</f>
        <v/>
      </c>
      <c r="D1939">
        <f>'Input EIA Imports Petroleum'!L1938</f>
        <v/>
      </c>
      <c r="E1939">
        <f>VLOOKUP('Input EIA Imports Petroleum'!$E1938,'EIA Petroleum Classification'!$A:$B,2,FALSE)</f>
        <v/>
      </c>
    </row>
    <row r="1940" spans="1:5">
      <c r="A1940">
        <f>YEAR(B1940)</f>
        <v/>
      </c>
      <c r="B1940">
        <f>'Input EIA Imports Petroleum'!A1939</f>
        <v/>
      </c>
      <c r="C1940">
        <f>'Input EIA Imports Petroleum'!K1939</f>
        <v/>
      </c>
      <c r="D1940">
        <f>'Input EIA Imports Petroleum'!L1939</f>
        <v/>
      </c>
      <c r="E1940">
        <f>VLOOKUP('Input EIA Imports Petroleum'!$E1939,'EIA Petroleum Classification'!$A:$B,2,FALSE)</f>
        <v/>
      </c>
    </row>
    <row r="1941" spans="1:5">
      <c r="A1941">
        <f>YEAR(B1941)</f>
        <v/>
      </c>
      <c r="B1941">
        <f>'Input EIA Imports Petroleum'!A1940</f>
        <v/>
      </c>
      <c r="C1941">
        <f>'Input EIA Imports Petroleum'!K1940</f>
        <v/>
      </c>
      <c r="D1941">
        <f>'Input EIA Imports Petroleum'!L1940</f>
        <v/>
      </c>
      <c r="E1941">
        <f>VLOOKUP('Input EIA Imports Petroleum'!$E1940,'EIA Petroleum Classification'!$A:$B,2,FALSE)</f>
        <v/>
      </c>
    </row>
    <row r="1942" spans="1:5">
      <c r="A1942">
        <f>YEAR(B1942)</f>
        <v/>
      </c>
      <c r="B1942">
        <f>'Input EIA Imports Petroleum'!A1941</f>
        <v/>
      </c>
      <c r="C1942">
        <f>'Input EIA Imports Petroleum'!K1941</f>
        <v/>
      </c>
      <c r="D1942">
        <f>'Input EIA Imports Petroleum'!L1941</f>
        <v/>
      </c>
      <c r="E1942">
        <f>VLOOKUP('Input EIA Imports Petroleum'!$E1941,'EIA Petroleum Classification'!$A:$B,2,FALSE)</f>
        <v/>
      </c>
    </row>
    <row r="1943" spans="1:5">
      <c r="A1943">
        <f>YEAR(B1943)</f>
        <v/>
      </c>
      <c r="B1943">
        <f>'Input EIA Imports Petroleum'!A1942</f>
        <v/>
      </c>
      <c r="C1943">
        <f>'Input EIA Imports Petroleum'!K1942</f>
        <v/>
      </c>
      <c r="D1943">
        <f>'Input EIA Imports Petroleum'!L1942</f>
        <v/>
      </c>
      <c r="E1943">
        <f>VLOOKUP('Input EIA Imports Petroleum'!$E1942,'EIA Petroleum Classification'!$A:$B,2,FALSE)</f>
        <v/>
      </c>
    </row>
    <row r="1944" spans="1:5">
      <c r="A1944">
        <f>YEAR(B1944)</f>
        <v/>
      </c>
      <c r="B1944">
        <f>'Input EIA Imports Petroleum'!A1943</f>
        <v/>
      </c>
      <c r="C1944">
        <f>'Input EIA Imports Petroleum'!K1943</f>
        <v/>
      </c>
      <c r="D1944">
        <f>'Input EIA Imports Petroleum'!L1943</f>
        <v/>
      </c>
      <c r="E1944">
        <f>VLOOKUP('Input EIA Imports Petroleum'!$E1943,'EIA Petroleum Classification'!$A:$B,2,FALSE)</f>
        <v/>
      </c>
    </row>
    <row r="1945" spans="1:5">
      <c r="A1945">
        <f>YEAR(B1945)</f>
        <v/>
      </c>
      <c r="B1945">
        <f>'Input EIA Imports Petroleum'!A1944</f>
        <v/>
      </c>
      <c r="C1945">
        <f>'Input EIA Imports Petroleum'!K1944</f>
        <v/>
      </c>
      <c r="D1945">
        <f>'Input EIA Imports Petroleum'!L1944</f>
        <v/>
      </c>
      <c r="E1945">
        <f>VLOOKUP('Input EIA Imports Petroleum'!$E1944,'EIA Petroleum Classification'!$A:$B,2,FALSE)</f>
        <v/>
      </c>
    </row>
    <row r="1946" spans="1:5">
      <c r="A1946">
        <f>YEAR(B1946)</f>
        <v/>
      </c>
      <c r="B1946">
        <f>'Input EIA Imports Petroleum'!A1945</f>
        <v/>
      </c>
      <c r="C1946">
        <f>'Input EIA Imports Petroleum'!K1945</f>
        <v/>
      </c>
      <c r="D1946">
        <f>'Input EIA Imports Petroleum'!L1945</f>
        <v/>
      </c>
      <c r="E1946">
        <f>VLOOKUP('Input EIA Imports Petroleum'!$E1945,'EIA Petroleum Classification'!$A:$B,2,FALSE)</f>
        <v/>
      </c>
    </row>
    <row r="1947" spans="1:5">
      <c r="A1947">
        <f>YEAR(B1947)</f>
        <v/>
      </c>
      <c r="B1947">
        <f>'Input EIA Imports Petroleum'!A1946</f>
        <v/>
      </c>
      <c r="C1947">
        <f>'Input EIA Imports Petroleum'!K1946</f>
        <v/>
      </c>
      <c r="D1947">
        <f>'Input EIA Imports Petroleum'!L1946</f>
        <v/>
      </c>
      <c r="E1947">
        <f>VLOOKUP('Input EIA Imports Petroleum'!$E1946,'EIA Petroleum Classification'!$A:$B,2,FALSE)</f>
        <v/>
      </c>
    </row>
    <row r="1948" spans="1:5">
      <c r="A1948">
        <f>YEAR(B1948)</f>
        <v/>
      </c>
      <c r="B1948">
        <f>'Input EIA Imports Petroleum'!A1947</f>
        <v/>
      </c>
      <c r="C1948">
        <f>'Input EIA Imports Petroleum'!K1947</f>
        <v/>
      </c>
      <c r="D1948">
        <f>'Input EIA Imports Petroleum'!L1947</f>
        <v/>
      </c>
      <c r="E1948">
        <f>VLOOKUP('Input EIA Imports Petroleum'!$E1947,'EIA Petroleum Classification'!$A:$B,2,FALSE)</f>
        <v/>
      </c>
    </row>
    <row r="1949" spans="1:5">
      <c r="A1949">
        <f>YEAR(B1949)</f>
        <v/>
      </c>
      <c r="B1949">
        <f>'Input EIA Imports Petroleum'!A1948</f>
        <v/>
      </c>
      <c r="C1949">
        <f>'Input EIA Imports Petroleum'!K1948</f>
        <v/>
      </c>
      <c r="D1949">
        <f>'Input EIA Imports Petroleum'!L1948</f>
        <v/>
      </c>
      <c r="E1949">
        <f>VLOOKUP('Input EIA Imports Petroleum'!$E1948,'EIA Petroleum Classification'!$A:$B,2,FALSE)</f>
        <v/>
      </c>
    </row>
    <row r="1950" spans="1:5">
      <c r="A1950">
        <f>YEAR(B1950)</f>
        <v/>
      </c>
      <c r="B1950">
        <f>'Input EIA Imports Petroleum'!A1949</f>
        <v/>
      </c>
      <c r="C1950">
        <f>'Input EIA Imports Petroleum'!K1949</f>
        <v/>
      </c>
      <c r="D1950">
        <f>'Input EIA Imports Petroleum'!L1949</f>
        <v/>
      </c>
      <c r="E1950">
        <f>VLOOKUP('Input EIA Imports Petroleum'!$E1949,'EIA Petroleum Classification'!$A:$B,2,FALSE)</f>
        <v/>
      </c>
    </row>
    <row r="1951" spans="1:5">
      <c r="A1951">
        <f>YEAR(B1951)</f>
        <v/>
      </c>
      <c r="B1951">
        <f>'Input EIA Imports Petroleum'!A1950</f>
        <v/>
      </c>
      <c r="C1951">
        <f>'Input EIA Imports Petroleum'!K1950</f>
        <v/>
      </c>
      <c r="D1951">
        <f>'Input EIA Imports Petroleum'!L1950</f>
        <v/>
      </c>
      <c r="E1951">
        <f>VLOOKUP('Input EIA Imports Petroleum'!$E1950,'EIA Petroleum Classification'!$A:$B,2,FALSE)</f>
        <v/>
      </c>
    </row>
    <row r="1952" spans="1:5">
      <c r="A1952">
        <f>YEAR(B1952)</f>
        <v/>
      </c>
      <c r="B1952">
        <f>'Input EIA Imports Petroleum'!A1951</f>
        <v/>
      </c>
      <c r="C1952">
        <f>'Input EIA Imports Petroleum'!K1951</f>
        <v/>
      </c>
      <c r="D1952">
        <f>'Input EIA Imports Petroleum'!L1951</f>
        <v/>
      </c>
      <c r="E1952">
        <f>VLOOKUP('Input EIA Imports Petroleum'!$E1951,'EIA Petroleum Classification'!$A:$B,2,FALSE)</f>
        <v/>
      </c>
    </row>
    <row r="1953" spans="1:5">
      <c r="A1953">
        <f>YEAR(B1953)</f>
        <v/>
      </c>
      <c r="B1953">
        <f>'Input EIA Imports Petroleum'!A1952</f>
        <v/>
      </c>
      <c r="C1953">
        <f>'Input EIA Imports Petroleum'!K1952</f>
        <v/>
      </c>
      <c r="D1953">
        <f>'Input EIA Imports Petroleum'!L1952</f>
        <v/>
      </c>
      <c r="E1953">
        <f>VLOOKUP('Input EIA Imports Petroleum'!$E1952,'EIA Petroleum Classification'!$A:$B,2,FALSE)</f>
        <v/>
      </c>
    </row>
    <row r="1954" spans="1:5">
      <c r="A1954">
        <f>YEAR(B1954)</f>
        <v/>
      </c>
      <c r="B1954">
        <f>'Input EIA Imports Petroleum'!A1953</f>
        <v/>
      </c>
      <c r="C1954">
        <f>'Input EIA Imports Petroleum'!K1953</f>
        <v/>
      </c>
      <c r="D1954">
        <f>'Input EIA Imports Petroleum'!L1953</f>
        <v/>
      </c>
      <c r="E1954">
        <f>VLOOKUP('Input EIA Imports Petroleum'!$E1953,'EIA Petroleum Classification'!$A:$B,2,FALSE)</f>
        <v/>
      </c>
    </row>
    <row r="1955" spans="1:5">
      <c r="A1955">
        <f>YEAR(B1955)</f>
        <v/>
      </c>
      <c r="B1955">
        <f>'Input EIA Imports Petroleum'!A1954</f>
        <v/>
      </c>
      <c r="C1955">
        <f>'Input EIA Imports Petroleum'!K1954</f>
        <v/>
      </c>
      <c r="D1955">
        <f>'Input EIA Imports Petroleum'!L1954</f>
        <v/>
      </c>
      <c r="E1955">
        <f>VLOOKUP('Input EIA Imports Petroleum'!$E1954,'EIA Petroleum Classification'!$A:$B,2,FALSE)</f>
        <v/>
      </c>
    </row>
    <row r="1956" spans="1:5">
      <c r="A1956">
        <f>YEAR(B1956)</f>
        <v/>
      </c>
      <c r="B1956">
        <f>'Input EIA Imports Petroleum'!A1955</f>
        <v/>
      </c>
      <c r="C1956">
        <f>'Input EIA Imports Petroleum'!K1955</f>
        <v/>
      </c>
      <c r="D1956">
        <f>'Input EIA Imports Petroleum'!L1955</f>
        <v/>
      </c>
      <c r="E1956">
        <f>VLOOKUP('Input EIA Imports Petroleum'!$E1955,'EIA Petroleum Classification'!$A:$B,2,FALSE)</f>
        <v/>
      </c>
    </row>
    <row r="1957" spans="1:5">
      <c r="A1957">
        <f>YEAR(B1957)</f>
        <v/>
      </c>
      <c r="B1957">
        <f>'Input EIA Imports Petroleum'!A1956</f>
        <v/>
      </c>
      <c r="C1957">
        <f>'Input EIA Imports Petroleum'!K1956</f>
        <v/>
      </c>
      <c r="D1957">
        <f>'Input EIA Imports Petroleum'!L1956</f>
        <v/>
      </c>
      <c r="E1957">
        <f>VLOOKUP('Input EIA Imports Petroleum'!$E1956,'EIA Petroleum Classification'!$A:$B,2,FALSE)</f>
        <v/>
      </c>
    </row>
    <row r="1958" spans="1:5">
      <c r="A1958">
        <f>YEAR(B1958)</f>
        <v/>
      </c>
      <c r="B1958">
        <f>'Input EIA Imports Petroleum'!A1957</f>
        <v/>
      </c>
      <c r="C1958">
        <f>'Input EIA Imports Petroleum'!K1957</f>
        <v/>
      </c>
      <c r="D1958">
        <f>'Input EIA Imports Petroleum'!L1957</f>
        <v/>
      </c>
      <c r="E1958">
        <f>VLOOKUP('Input EIA Imports Petroleum'!$E1957,'EIA Petroleum Classification'!$A:$B,2,FALSE)</f>
        <v/>
      </c>
    </row>
    <row r="1959" spans="1:5">
      <c r="A1959">
        <f>YEAR(B1959)</f>
        <v/>
      </c>
      <c r="B1959">
        <f>'Input EIA Imports Petroleum'!A1958</f>
        <v/>
      </c>
      <c r="C1959">
        <f>'Input EIA Imports Petroleum'!K1958</f>
        <v/>
      </c>
      <c r="D1959">
        <f>'Input EIA Imports Petroleum'!L1958</f>
        <v/>
      </c>
      <c r="E1959">
        <f>VLOOKUP('Input EIA Imports Petroleum'!$E1958,'EIA Petroleum Classification'!$A:$B,2,FALSE)</f>
        <v/>
      </c>
    </row>
    <row r="1960" spans="1:5">
      <c r="A1960">
        <f>YEAR(B1960)</f>
        <v/>
      </c>
      <c r="B1960">
        <f>'Input EIA Imports Petroleum'!A1959</f>
        <v/>
      </c>
      <c r="C1960">
        <f>'Input EIA Imports Petroleum'!K1959</f>
        <v/>
      </c>
      <c r="D1960">
        <f>'Input EIA Imports Petroleum'!L1959</f>
        <v/>
      </c>
      <c r="E1960">
        <f>VLOOKUP('Input EIA Imports Petroleum'!$E1959,'EIA Petroleum Classification'!$A:$B,2,FALSE)</f>
        <v/>
      </c>
    </row>
    <row r="1961" spans="1:5">
      <c r="A1961">
        <f>YEAR(B1961)</f>
        <v/>
      </c>
      <c r="B1961">
        <f>'Input EIA Imports Petroleum'!A1960</f>
        <v/>
      </c>
      <c r="C1961">
        <f>'Input EIA Imports Petroleum'!K1960</f>
        <v/>
      </c>
      <c r="D1961">
        <f>'Input EIA Imports Petroleum'!L1960</f>
        <v/>
      </c>
      <c r="E1961">
        <f>VLOOKUP('Input EIA Imports Petroleum'!$E1960,'EIA Petroleum Classification'!$A:$B,2,FALSE)</f>
        <v/>
      </c>
    </row>
    <row r="1962" spans="1:5">
      <c r="A1962">
        <f>YEAR(B1962)</f>
        <v/>
      </c>
      <c r="B1962">
        <f>'Input EIA Imports Petroleum'!A1961</f>
        <v/>
      </c>
      <c r="C1962">
        <f>'Input EIA Imports Petroleum'!K1961</f>
        <v/>
      </c>
      <c r="D1962">
        <f>'Input EIA Imports Petroleum'!L1961</f>
        <v/>
      </c>
      <c r="E1962">
        <f>VLOOKUP('Input EIA Imports Petroleum'!$E1961,'EIA Petroleum Classification'!$A:$B,2,FALSE)</f>
        <v/>
      </c>
    </row>
    <row r="1963" spans="1:5">
      <c r="A1963">
        <f>YEAR(B1963)</f>
        <v/>
      </c>
      <c r="B1963">
        <f>'Input EIA Imports Petroleum'!A1962</f>
        <v/>
      </c>
      <c r="C1963">
        <f>'Input EIA Imports Petroleum'!K1962</f>
        <v/>
      </c>
      <c r="D1963">
        <f>'Input EIA Imports Petroleum'!L1962</f>
        <v/>
      </c>
      <c r="E1963">
        <f>VLOOKUP('Input EIA Imports Petroleum'!$E1962,'EIA Petroleum Classification'!$A:$B,2,FALSE)</f>
        <v/>
      </c>
    </row>
    <row r="1964" spans="1:5">
      <c r="A1964">
        <f>YEAR(B1964)</f>
        <v/>
      </c>
      <c r="B1964">
        <f>'Input EIA Imports Petroleum'!A1963</f>
        <v/>
      </c>
      <c r="C1964">
        <f>'Input EIA Imports Petroleum'!K1963</f>
        <v/>
      </c>
      <c r="D1964">
        <f>'Input EIA Imports Petroleum'!L1963</f>
        <v/>
      </c>
      <c r="E1964">
        <f>VLOOKUP('Input EIA Imports Petroleum'!$E1963,'EIA Petroleum Classification'!$A:$B,2,FALSE)</f>
        <v/>
      </c>
    </row>
    <row r="1965" spans="1:5">
      <c r="A1965">
        <f>YEAR(B1965)</f>
        <v/>
      </c>
      <c r="B1965">
        <f>'Input EIA Imports Petroleum'!A1964</f>
        <v/>
      </c>
      <c r="C1965">
        <f>'Input EIA Imports Petroleum'!K1964</f>
        <v/>
      </c>
      <c r="D1965">
        <f>'Input EIA Imports Petroleum'!L1964</f>
        <v/>
      </c>
      <c r="E1965">
        <f>VLOOKUP('Input EIA Imports Petroleum'!$E1964,'EIA Petroleum Classification'!$A:$B,2,FALSE)</f>
        <v/>
      </c>
    </row>
    <row r="1966" spans="1:5">
      <c r="A1966">
        <f>YEAR(B1966)</f>
        <v/>
      </c>
      <c r="B1966">
        <f>'Input EIA Imports Petroleum'!A1965</f>
        <v/>
      </c>
      <c r="C1966">
        <f>'Input EIA Imports Petroleum'!K1965</f>
        <v/>
      </c>
      <c r="D1966">
        <f>'Input EIA Imports Petroleum'!L1965</f>
        <v/>
      </c>
      <c r="E1966">
        <f>VLOOKUP('Input EIA Imports Petroleum'!$E1965,'EIA Petroleum Classification'!$A:$B,2,FALSE)</f>
        <v/>
      </c>
    </row>
    <row r="1967" spans="1:5">
      <c r="A1967">
        <f>YEAR(B1967)</f>
        <v/>
      </c>
      <c r="B1967">
        <f>'Input EIA Imports Petroleum'!A1966</f>
        <v/>
      </c>
      <c r="C1967">
        <f>'Input EIA Imports Petroleum'!K1966</f>
        <v/>
      </c>
      <c r="D1967">
        <f>'Input EIA Imports Petroleum'!L1966</f>
        <v/>
      </c>
      <c r="E1967">
        <f>VLOOKUP('Input EIA Imports Petroleum'!$E1966,'EIA Petroleum Classification'!$A:$B,2,FALSE)</f>
        <v/>
      </c>
    </row>
    <row r="1968" spans="1:5">
      <c r="A1968">
        <f>YEAR(B1968)</f>
        <v/>
      </c>
      <c r="B1968">
        <f>'Input EIA Imports Petroleum'!A1967</f>
        <v/>
      </c>
      <c r="C1968">
        <f>'Input EIA Imports Petroleum'!K1967</f>
        <v/>
      </c>
      <c r="D1968">
        <f>'Input EIA Imports Petroleum'!L1967</f>
        <v/>
      </c>
      <c r="E1968">
        <f>VLOOKUP('Input EIA Imports Petroleum'!$E1967,'EIA Petroleum Classification'!$A:$B,2,FALSE)</f>
        <v/>
      </c>
    </row>
    <row r="1969" spans="1:5">
      <c r="A1969">
        <f>YEAR(B1969)</f>
        <v/>
      </c>
      <c r="B1969">
        <f>'Input EIA Imports Petroleum'!A1968</f>
        <v/>
      </c>
      <c r="C1969">
        <f>'Input EIA Imports Petroleum'!K1968</f>
        <v/>
      </c>
      <c r="D1969">
        <f>'Input EIA Imports Petroleum'!L1968</f>
        <v/>
      </c>
      <c r="E1969">
        <f>VLOOKUP('Input EIA Imports Petroleum'!$E1968,'EIA Petroleum Classification'!$A:$B,2,FALSE)</f>
        <v/>
      </c>
    </row>
    <row r="1970" spans="1:5">
      <c r="A1970">
        <f>YEAR(B1970)</f>
        <v/>
      </c>
      <c r="B1970">
        <f>'Input EIA Imports Petroleum'!A1969</f>
        <v/>
      </c>
      <c r="C1970">
        <f>'Input EIA Imports Petroleum'!K1969</f>
        <v/>
      </c>
      <c r="D1970">
        <f>'Input EIA Imports Petroleum'!L1969</f>
        <v/>
      </c>
      <c r="E1970">
        <f>VLOOKUP('Input EIA Imports Petroleum'!$E1969,'EIA Petroleum Classification'!$A:$B,2,FALSE)</f>
        <v/>
      </c>
    </row>
    <row r="1971" spans="1:5">
      <c r="A1971">
        <f>YEAR(B1971)</f>
        <v/>
      </c>
      <c r="B1971">
        <f>'Input EIA Imports Petroleum'!A1970</f>
        <v/>
      </c>
      <c r="C1971">
        <f>'Input EIA Imports Petroleum'!K1970</f>
        <v/>
      </c>
      <c r="D1971">
        <f>'Input EIA Imports Petroleum'!L1970</f>
        <v/>
      </c>
      <c r="E1971">
        <f>VLOOKUP('Input EIA Imports Petroleum'!$E1970,'EIA Petroleum Classification'!$A:$B,2,FALSE)</f>
        <v/>
      </c>
    </row>
    <row r="1972" spans="1:5">
      <c r="A1972">
        <f>YEAR(B1972)</f>
        <v/>
      </c>
      <c r="B1972">
        <f>'Input EIA Imports Petroleum'!A1971</f>
        <v/>
      </c>
      <c r="C1972">
        <f>'Input EIA Imports Petroleum'!K1971</f>
        <v/>
      </c>
      <c r="D1972">
        <f>'Input EIA Imports Petroleum'!L1971</f>
        <v/>
      </c>
      <c r="E1972">
        <f>VLOOKUP('Input EIA Imports Petroleum'!$E1971,'EIA Petroleum Classification'!$A:$B,2,FALSE)</f>
        <v/>
      </c>
    </row>
    <row r="1973" spans="1:5">
      <c r="A1973">
        <f>YEAR(B1973)</f>
        <v/>
      </c>
      <c r="B1973">
        <f>'Input EIA Imports Petroleum'!A1972</f>
        <v/>
      </c>
      <c r="C1973">
        <f>'Input EIA Imports Petroleum'!K1972</f>
        <v/>
      </c>
      <c r="D1973">
        <f>'Input EIA Imports Petroleum'!L1972</f>
        <v/>
      </c>
      <c r="E1973">
        <f>VLOOKUP('Input EIA Imports Petroleum'!$E1972,'EIA Petroleum Classification'!$A:$B,2,FALSE)</f>
        <v/>
      </c>
    </row>
    <row r="1974" spans="1:5">
      <c r="A1974">
        <f>YEAR(B1974)</f>
        <v/>
      </c>
      <c r="B1974">
        <f>'Input EIA Imports Petroleum'!A1973</f>
        <v/>
      </c>
      <c r="C1974">
        <f>'Input EIA Imports Petroleum'!K1973</f>
        <v/>
      </c>
      <c r="D1974">
        <f>'Input EIA Imports Petroleum'!L1973</f>
        <v/>
      </c>
      <c r="E1974">
        <f>VLOOKUP('Input EIA Imports Petroleum'!$E1973,'EIA Petroleum Classification'!$A:$B,2,FALSE)</f>
        <v/>
      </c>
    </row>
    <row r="1975" spans="1:5">
      <c r="A1975">
        <f>YEAR(B1975)</f>
        <v/>
      </c>
      <c r="B1975">
        <f>'Input EIA Imports Petroleum'!A1974</f>
        <v/>
      </c>
      <c r="C1975">
        <f>'Input EIA Imports Petroleum'!K1974</f>
        <v/>
      </c>
      <c r="D1975">
        <f>'Input EIA Imports Petroleum'!L1974</f>
        <v/>
      </c>
      <c r="E1975">
        <f>VLOOKUP('Input EIA Imports Petroleum'!$E1974,'EIA Petroleum Classification'!$A:$B,2,FALSE)</f>
        <v/>
      </c>
    </row>
    <row r="1976" spans="1:5">
      <c r="A1976">
        <f>YEAR(B1976)</f>
        <v/>
      </c>
      <c r="B1976">
        <f>'Input EIA Imports Petroleum'!A1975</f>
        <v/>
      </c>
      <c r="C1976">
        <f>'Input EIA Imports Petroleum'!K1975</f>
        <v/>
      </c>
      <c r="D1976">
        <f>'Input EIA Imports Petroleum'!L1975</f>
        <v/>
      </c>
      <c r="E1976">
        <f>VLOOKUP('Input EIA Imports Petroleum'!$E1975,'EIA Petroleum Classification'!$A:$B,2,FALSE)</f>
        <v/>
      </c>
    </row>
    <row r="1977" spans="1:5">
      <c r="A1977">
        <f>YEAR(B1977)</f>
        <v/>
      </c>
      <c r="B1977">
        <f>'Input EIA Imports Petroleum'!A1976</f>
        <v/>
      </c>
      <c r="C1977">
        <f>'Input EIA Imports Petroleum'!K1976</f>
        <v/>
      </c>
      <c r="D1977">
        <f>'Input EIA Imports Petroleum'!L1976</f>
        <v/>
      </c>
      <c r="E1977">
        <f>VLOOKUP('Input EIA Imports Petroleum'!$E1976,'EIA Petroleum Classification'!$A:$B,2,FALSE)</f>
        <v/>
      </c>
    </row>
    <row r="1978" spans="1:5">
      <c r="A1978">
        <f>YEAR(B1978)</f>
        <v/>
      </c>
      <c r="B1978">
        <f>'Input EIA Imports Petroleum'!A1977</f>
        <v/>
      </c>
      <c r="C1978">
        <f>'Input EIA Imports Petroleum'!K1977</f>
        <v/>
      </c>
      <c r="D1978">
        <f>'Input EIA Imports Petroleum'!L1977</f>
        <v/>
      </c>
      <c r="E1978">
        <f>VLOOKUP('Input EIA Imports Petroleum'!$E1977,'EIA Petroleum Classification'!$A:$B,2,FALSE)</f>
        <v/>
      </c>
    </row>
    <row r="1979" spans="1:5">
      <c r="A1979">
        <f>YEAR(B1979)</f>
        <v/>
      </c>
      <c r="B1979">
        <f>'Input EIA Imports Petroleum'!A1978</f>
        <v/>
      </c>
      <c r="C1979">
        <f>'Input EIA Imports Petroleum'!K1978</f>
        <v/>
      </c>
      <c r="D1979">
        <f>'Input EIA Imports Petroleum'!L1978</f>
        <v/>
      </c>
      <c r="E1979">
        <f>VLOOKUP('Input EIA Imports Petroleum'!$E1978,'EIA Petroleum Classification'!$A:$B,2,FALSE)</f>
        <v/>
      </c>
    </row>
    <row r="1980" spans="1:5">
      <c r="A1980">
        <f>YEAR(B1980)</f>
        <v/>
      </c>
      <c r="B1980">
        <f>'Input EIA Imports Petroleum'!A1979</f>
        <v/>
      </c>
      <c r="C1980">
        <f>'Input EIA Imports Petroleum'!K1979</f>
        <v/>
      </c>
      <c r="D1980">
        <f>'Input EIA Imports Petroleum'!L1979</f>
        <v/>
      </c>
      <c r="E1980">
        <f>VLOOKUP('Input EIA Imports Petroleum'!$E1979,'EIA Petroleum Classification'!$A:$B,2,FALSE)</f>
        <v/>
      </c>
    </row>
    <row r="1981" spans="1:5">
      <c r="A1981">
        <f>YEAR(B1981)</f>
        <v/>
      </c>
      <c r="B1981">
        <f>'Input EIA Imports Petroleum'!A1980</f>
        <v/>
      </c>
      <c r="C1981">
        <f>'Input EIA Imports Petroleum'!K1980</f>
        <v/>
      </c>
      <c r="D1981">
        <f>'Input EIA Imports Petroleum'!L1980</f>
        <v/>
      </c>
      <c r="E1981">
        <f>VLOOKUP('Input EIA Imports Petroleum'!$E1980,'EIA Petroleum Classification'!$A:$B,2,FALSE)</f>
        <v/>
      </c>
    </row>
    <row r="1982" spans="1:5">
      <c r="A1982">
        <f>YEAR(B1982)</f>
        <v/>
      </c>
      <c r="B1982">
        <f>'Input EIA Imports Petroleum'!A1981</f>
        <v/>
      </c>
      <c r="C1982">
        <f>'Input EIA Imports Petroleum'!K1981</f>
        <v/>
      </c>
      <c r="D1982">
        <f>'Input EIA Imports Petroleum'!L1981</f>
        <v/>
      </c>
      <c r="E1982">
        <f>VLOOKUP('Input EIA Imports Petroleum'!$E1981,'EIA Petroleum Classification'!$A:$B,2,FALSE)</f>
        <v/>
      </c>
    </row>
    <row r="1983" spans="1:5">
      <c r="A1983">
        <f>YEAR(B1983)</f>
        <v/>
      </c>
      <c r="B1983">
        <f>'Input EIA Imports Petroleum'!A1982</f>
        <v/>
      </c>
      <c r="C1983">
        <f>'Input EIA Imports Petroleum'!K1982</f>
        <v/>
      </c>
      <c r="D1983">
        <f>'Input EIA Imports Petroleum'!L1982</f>
        <v/>
      </c>
      <c r="E1983">
        <f>VLOOKUP('Input EIA Imports Petroleum'!$E1982,'EIA Petroleum Classification'!$A:$B,2,FALSE)</f>
        <v/>
      </c>
    </row>
    <row r="1984" spans="1:5">
      <c r="A1984">
        <f>YEAR(B1984)</f>
        <v/>
      </c>
      <c r="B1984">
        <f>'Input EIA Imports Petroleum'!A1983</f>
        <v/>
      </c>
      <c r="C1984">
        <f>'Input EIA Imports Petroleum'!K1983</f>
        <v/>
      </c>
      <c r="D1984">
        <f>'Input EIA Imports Petroleum'!L1983</f>
        <v/>
      </c>
      <c r="E1984">
        <f>VLOOKUP('Input EIA Imports Petroleum'!$E1983,'EIA Petroleum Classification'!$A:$B,2,FALSE)</f>
        <v/>
      </c>
    </row>
    <row r="1985" spans="1:5">
      <c r="A1985">
        <f>YEAR(B1985)</f>
        <v/>
      </c>
      <c r="B1985">
        <f>'Input EIA Imports Petroleum'!A1984</f>
        <v/>
      </c>
      <c r="C1985">
        <f>'Input EIA Imports Petroleum'!K1984</f>
        <v/>
      </c>
      <c r="D1985">
        <f>'Input EIA Imports Petroleum'!L1984</f>
        <v/>
      </c>
      <c r="E1985">
        <f>VLOOKUP('Input EIA Imports Petroleum'!$E1984,'EIA Petroleum Classification'!$A:$B,2,FALSE)</f>
        <v/>
      </c>
    </row>
    <row r="1986" spans="1:5">
      <c r="A1986">
        <f>YEAR(B1986)</f>
        <v/>
      </c>
      <c r="B1986">
        <f>'Input EIA Imports Petroleum'!A1985</f>
        <v/>
      </c>
      <c r="C1986">
        <f>'Input EIA Imports Petroleum'!K1985</f>
        <v/>
      </c>
      <c r="D1986">
        <f>'Input EIA Imports Petroleum'!L1985</f>
        <v/>
      </c>
      <c r="E1986">
        <f>VLOOKUP('Input EIA Imports Petroleum'!$E1985,'EIA Petroleum Classification'!$A:$B,2,FALSE)</f>
        <v/>
      </c>
    </row>
    <row r="1987" spans="1:5">
      <c r="A1987">
        <f>YEAR(B1987)</f>
        <v/>
      </c>
      <c r="B1987">
        <f>'Input EIA Imports Petroleum'!A1986</f>
        <v/>
      </c>
      <c r="C1987">
        <f>'Input EIA Imports Petroleum'!K1986</f>
        <v/>
      </c>
      <c r="D1987">
        <f>'Input EIA Imports Petroleum'!L1986</f>
        <v/>
      </c>
      <c r="E1987">
        <f>VLOOKUP('Input EIA Imports Petroleum'!$E1986,'EIA Petroleum Classification'!$A:$B,2,FALSE)</f>
        <v/>
      </c>
    </row>
    <row r="1988" spans="1:5">
      <c r="A1988">
        <f>YEAR(B1988)</f>
        <v/>
      </c>
      <c r="B1988">
        <f>'Input EIA Imports Petroleum'!A1987</f>
        <v/>
      </c>
      <c r="C1988">
        <f>'Input EIA Imports Petroleum'!K1987</f>
        <v/>
      </c>
      <c r="D1988">
        <f>'Input EIA Imports Petroleum'!L1987</f>
        <v/>
      </c>
      <c r="E1988">
        <f>VLOOKUP('Input EIA Imports Petroleum'!$E1987,'EIA Petroleum Classification'!$A:$B,2,FALSE)</f>
        <v/>
      </c>
    </row>
    <row r="1989" spans="1:5">
      <c r="A1989">
        <f>YEAR(B1989)</f>
        <v/>
      </c>
      <c r="B1989">
        <f>'Input EIA Imports Petroleum'!A1988</f>
        <v/>
      </c>
      <c r="C1989">
        <f>'Input EIA Imports Petroleum'!K1988</f>
        <v/>
      </c>
      <c r="D1989">
        <f>'Input EIA Imports Petroleum'!L1988</f>
        <v/>
      </c>
      <c r="E1989">
        <f>VLOOKUP('Input EIA Imports Petroleum'!$E1988,'EIA Petroleum Classification'!$A:$B,2,FALSE)</f>
        <v/>
      </c>
    </row>
    <row r="1990" spans="1:5">
      <c r="A1990">
        <f>YEAR(B1990)</f>
        <v/>
      </c>
      <c r="B1990">
        <f>'Input EIA Imports Petroleum'!A1989</f>
        <v/>
      </c>
      <c r="C1990">
        <f>'Input EIA Imports Petroleum'!K1989</f>
        <v/>
      </c>
      <c r="D1990">
        <f>'Input EIA Imports Petroleum'!L1989</f>
        <v/>
      </c>
      <c r="E1990">
        <f>VLOOKUP('Input EIA Imports Petroleum'!$E1989,'EIA Petroleum Classification'!$A:$B,2,FALSE)</f>
        <v/>
      </c>
    </row>
    <row r="1991" spans="1:5">
      <c r="A1991">
        <f>YEAR(B1991)</f>
        <v/>
      </c>
      <c r="B1991">
        <f>'Input EIA Imports Petroleum'!A1990</f>
        <v/>
      </c>
      <c r="C1991">
        <f>'Input EIA Imports Petroleum'!K1990</f>
        <v/>
      </c>
      <c r="D1991">
        <f>'Input EIA Imports Petroleum'!L1990</f>
        <v/>
      </c>
      <c r="E1991">
        <f>VLOOKUP('Input EIA Imports Petroleum'!$E1990,'EIA Petroleum Classification'!$A:$B,2,FALSE)</f>
        <v/>
      </c>
    </row>
    <row r="1992" spans="1:5">
      <c r="A1992">
        <f>YEAR(B1992)</f>
        <v/>
      </c>
      <c r="B1992">
        <f>'Input EIA Imports Petroleum'!A1991</f>
        <v/>
      </c>
      <c r="C1992">
        <f>'Input EIA Imports Petroleum'!K1991</f>
        <v/>
      </c>
      <c r="D1992">
        <f>'Input EIA Imports Petroleum'!L1991</f>
        <v/>
      </c>
      <c r="E1992">
        <f>VLOOKUP('Input EIA Imports Petroleum'!$E1991,'EIA Petroleum Classification'!$A:$B,2,FALSE)</f>
        <v/>
      </c>
    </row>
    <row r="1993" spans="1:5">
      <c r="A1993">
        <f>YEAR(B1993)</f>
        <v/>
      </c>
      <c r="B1993">
        <f>'Input EIA Imports Petroleum'!A1992</f>
        <v/>
      </c>
      <c r="C1993">
        <f>'Input EIA Imports Petroleum'!K1992</f>
        <v/>
      </c>
      <c r="D1993">
        <f>'Input EIA Imports Petroleum'!L1992</f>
        <v/>
      </c>
      <c r="E1993">
        <f>VLOOKUP('Input EIA Imports Petroleum'!$E1992,'EIA Petroleum Classification'!$A:$B,2,FALSE)</f>
        <v/>
      </c>
    </row>
    <row r="1994" spans="1:5">
      <c r="A1994">
        <f>YEAR(B1994)</f>
        <v/>
      </c>
      <c r="B1994">
        <f>'Input EIA Imports Petroleum'!A1993</f>
        <v/>
      </c>
      <c r="C1994">
        <f>'Input EIA Imports Petroleum'!K1993</f>
        <v/>
      </c>
      <c r="D1994">
        <f>'Input EIA Imports Petroleum'!L1993</f>
        <v/>
      </c>
      <c r="E1994">
        <f>VLOOKUP('Input EIA Imports Petroleum'!$E1993,'EIA Petroleum Classification'!$A:$B,2,FALSE)</f>
        <v/>
      </c>
    </row>
    <row r="1995" spans="1:5">
      <c r="A1995">
        <f>YEAR(B1995)</f>
        <v/>
      </c>
      <c r="B1995">
        <f>'Input EIA Imports Petroleum'!A1994</f>
        <v/>
      </c>
      <c r="C1995">
        <f>'Input EIA Imports Petroleum'!K1994</f>
        <v/>
      </c>
      <c r="D1995">
        <f>'Input EIA Imports Petroleum'!L1994</f>
        <v/>
      </c>
      <c r="E1995">
        <f>VLOOKUP('Input EIA Imports Petroleum'!$E1994,'EIA Petroleum Classification'!$A:$B,2,FALSE)</f>
        <v/>
      </c>
    </row>
    <row r="1996" spans="1:5">
      <c r="A1996">
        <f>YEAR(B1996)</f>
        <v/>
      </c>
      <c r="B1996">
        <f>'Input EIA Imports Petroleum'!A1995</f>
        <v/>
      </c>
      <c r="C1996">
        <f>'Input EIA Imports Petroleum'!K1995</f>
        <v/>
      </c>
      <c r="D1996">
        <f>'Input EIA Imports Petroleum'!L1995</f>
        <v/>
      </c>
      <c r="E1996">
        <f>VLOOKUP('Input EIA Imports Petroleum'!$E1995,'EIA Petroleum Classification'!$A:$B,2,FALSE)</f>
        <v/>
      </c>
    </row>
    <row r="1997" spans="1:5">
      <c r="A1997">
        <f>YEAR(B1997)</f>
        <v/>
      </c>
      <c r="B1997">
        <f>'Input EIA Imports Petroleum'!A1996</f>
        <v/>
      </c>
      <c r="C1997">
        <f>'Input EIA Imports Petroleum'!K1996</f>
        <v/>
      </c>
      <c r="D1997">
        <f>'Input EIA Imports Petroleum'!L1996</f>
        <v/>
      </c>
      <c r="E1997">
        <f>VLOOKUP('Input EIA Imports Petroleum'!$E1996,'EIA Petroleum Classification'!$A:$B,2,FALSE)</f>
        <v/>
      </c>
    </row>
    <row r="1998" spans="1:5">
      <c r="A1998">
        <f>YEAR(B1998)</f>
        <v/>
      </c>
      <c r="B1998">
        <f>'Input EIA Imports Petroleum'!A1997</f>
        <v/>
      </c>
      <c r="C1998">
        <f>'Input EIA Imports Petroleum'!K1997</f>
        <v/>
      </c>
      <c r="D1998">
        <f>'Input EIA Imports Petroleum'!L1997</f>
        <v/>
      </c>
      <c r="E1998">
        <f>VLOOKUP('Input EIA Imports Petroleum'!$E1997,'EIA Petroleum Classification'!$A:$B,2,FALSE)</f>
        <v/>
      </c>
    </row>
    <row r="1999" spans="1:5">
      <c r="A1999">
        <f>YEAR(B1999)</f>
        <v/>
      </c>
      <c r="B1999">
        <f>'Input EIA Imports Petroleum'!A1998</f>
        <v/>
      </c>
      <c r="C1999">
        <f>'Input EIA Imports Petroleum'!K1998</f>
        <v/>
      </c>
      <c r="D1999">
        <f>'Input EIA Imports Petroleum'!L1998</f>
        <v/>
      </c>
      <c r="E1999">
        <f>VLOOKUP('Input EIA Imports Petroleum'!$E1998,'EIA Petroleum Classification'!$A:$B,2,FALSE)</f>
        <v/>
      </c>
    </row>
    <row r="2000" spans="1:5">
      <c r="A2000">
        <f>YEAR(B2000)</f>
        <v/>
      </c>
      <c r="B2000">
        <f>'Input EIA Imports Petroleum'!A1999</f>
        <v/>
      </c>
      <c r="C2000">
        <f>'Input EIA Imports Petroleum'!K1999</f>
        <v/>
      </c>
      <c r="D2000">
        <f>'Input EIA Imports Petroleum'!L1999</f>
        <v/>
      </c>
      <c r="E2000">
        <f>VLOOKUP('Input EIA Imports Petroleum'!$E1999,'EIA Petroleum Classification'!$A:$B,2,FALSE)</f>
        <v/>
      </c>
    </row>
    <row r="2001" spans="1:5">
      <c r="A2001">
        <f>YEAR(B2001)</f>
        <v/>
      </c>
      <c r="B2001">
        <f>'Input EIA Imports Petroleum'!A2000</f>
        <v/>
      </c>
      <c r="C2001">
        <f>'Input EIA Imports Petroleum'!K2000</f>
        <v/>
      </c>
      <c r="D2001">
        <f>'Input EIA Imports Petroleum'!L2000</f>
        <v/>
      </c>
      <c r="E2001">
        <f>VLOOKUP('Input EIA Imports Petroleum'!$E2000,'EIA Petroleum Classification'!$A:$B,2,FALSE)</f>
        <v/>
      </c>
    </row>
    <row r="2002" spans="1:5">
      <c r="A2002">
        <f>YEAR(B2002)</f>
        <v/>
      </c>
      <c r="B2002">
        <f>'Input EIA Imports Petroleum'!A2001</f>
        <v/>
      </c>
      <c r="C2002">
        <f>'Input EIA Imports Petroleum'!K2001</f>
        <v/>
      </c>
      <c r="D2002">
        <f>'Input EIA Imports Petroleum'!L2001</f>
        <v/>
      </c>
      <c r="E2002">
        <f>VLOOKUP('Input EIA Imports Petroleum'!$E2001,'EIA Petroleum Classification'!$A:$B,2,FALSE)</f>
        <v/>
      </c>
    </row>
    <row r="2003" spans="1:5">
      <c r="A2003">
        <f>YEAR(B2003)</f>
        <v/>
      </c>
      <c r="B2003">
        <f>'Input EIA Imports Petroleum'!A2002</f>
        <v/>
      </c>
      <c r="C2003">
        <f>'Input EIA Imports Petroleum'!K2002</f>
        <v/>
      </c>
      <c r="D2003">
        <f>'Input EIA Imports Petroleum'!L2002</f>
        <v/>
      </c>
      <c r="E2003">
        <f>VLOOKUP('Input EIA Imports Petroleum'!$E2002,'EIA Petroleum Classification'!$A:$B,2,FALSE)</f>
        <v/>
      </c>
    </row>
    <row r="2004" spans="1:5">
      <c r="A2004">
        <f>YEAR(B2004)</f>
        <v/>
      </c>
      <c r="B2004">
        <f>'Input EIA Imports Petroleum'!A2003</f>
        <v/>
      </c>
      <c r="C2004">
        <f>'Input EIA Imports Petroleum'!K2003</f>
        <v/>
      </c>
      <c r="D2004">
        <f>'Input EIA Imports Petroleum'!L2003</f>
        <v/>
      </c>
      <c r="E2004">
        <f>VLOOKUP('Input EIA Imports Petroleum'!$E2003,'EIA Petroleum Classification'!$A:$B,2,FALSE)</f>
        <v/>
      </c>
    </row>
    <row r="2005" spans="1:5">
      <c r="A2005">
        <f>YEAR(B2005)</f>
        <v/>
      </c>
      <c r="B2005">
        <f>'Input EIA Imports Petroleum'!A2004</f>
        <v/>
      </c>
      <c r="C2005">
        <f>'Input EIA Imports Petroleum'!K2004</f>
        <v/>
      </c>
      <c r="D2005">
        <f>'Input EIA Imports Petroleum'!L2004</f>
        <v/>
      </c>
      <c r="E2005">
        <f>VLOOKUP('Input EIA Imports Petroleum'!$E2004,'EIA Petroleum Classification'!$A:$B,2,FALSE)</f>
        <v/>
      </c>
    </row>
    <row r="2006" spans="1:5">
      <c r="A2006">
        <f>YEAR(B2006)</f>
        <v/>
      </c>
      <c r="B2006">
        <f>'Input EIA Imports Petroleum'!A2005</f>
        <v/>
      </c>
      <c r="C2006">
        <f>'Input EIA Imports Petroleum'!K2005</f>
        <v/>
      </c>
      <c r="D2006">
        <f>'Input EIA Imports Petroleum'!L2005</f>
        <v/>
      </c>
      <c r="E2006">
        <f>VLOOKUP('Input EIA Imports Petroleum'!$E2005,'EIA Petroleum Classification'!$A:$B,2,FALSE)</f>
        <v/>
      </c>
    </row>
    <row r="2007" spans="1:5">
      <c r="A2007">
        <f>YEAR(B2007)</f>
        <v/>
      </c>
      <c r="B2007">
        <f>'Input EIA Imports Petroleum'!A2006</f>
        <v/>
      </c>
      <c r="C2007">
        <f>'Input EIA Imports Petroleum'!K2006</f>
        <v/>
      </c>
      <c r="D2007">
        <f>'Input EIA Imports Petroleum'!L2006</f>
        <v/>
      </c>
      <c r="E2007">
        <f>VLOOKUP('Input EIA Imports Petroleum'!$E2006,'EIA Petroleum Classification'!$A:$B,2,FALSE)</f>
        <v/>
      </c>
    </row>
    <row r="2008" spans="1:5">
      <c r="A2008">
        <f>YEAR(B2008)</f>
        <v/>
      </c>
      <c r="B2008">
        <f>'Input EIA Imports Petroleum'!A2007</f>
        <v/>
      </c>
      <c r="C2008">
        <f>'Input EIA Imports Petroleum'!K2007</f>
        <v/>
      </c>
      <c r="D2008">
        <f>'Input EIA Imports Petroleum'!L2007</f>
        <v/>
      </c>
      <c r="E2008">
        <f>VLOOKUP('Input EIA Imports Petroleum'!$E2007,'EIA Petroleum Classification'!$A:$B,2,FALSE)</f>
        <v/>
      </c>
    </row>
    <row r="2009" spans="1:5">
      <c r="A2009">
        <f>YEAR(B2009)</f>
        <v/>
      </c>
      <c r="B2009">
        <f>'Input EIA Imports Petroleum'!A2008</f>
        <v/>
      </c>
      <c r="C2009">
        <f>'Input EIA Imports Petroleum'!K2008</f>
        <v/>
      </c>
      <c r="D2009">
        <f>'Input EIA Imports Petroleum'!L2008</f>
        <v/>
      </c>
      <c r="E2009">
        <f>VLOOKUP('Input EIA Imports Petroleum'!$E2008,'EIA Petroleum Classification'!$A:$B,2,FALSE)</f>
        <v/>
      </c>
    </row>
    <row r="2010" spans="1:5">
      <c r="A2010">
        <f>YEAR(B2010)</f>
        <v/>
      </c>
      <c r="B2010">
        <f>'Input EIA Imports Petroleum'!A2009</f>
        <v/>
      </c>
      <c r="C2010">
        <f>'Input EIA Imports Petroleum'!K2009</f>
        <v/>
      </c>
      <c r="D2010">
        <f>'Input EIA Imports Petroleum'!L2009</f>
        <v/>
      </c>
      <c r="E2010">
        <f>VLOOKUP('Input EIA Imports Petroleum'!$E2009,'EIA Petroleum Classification'!$A:$B,2,FALSE)</f>
        <v/>
      </c>
    </row>
    <row r="2011" spans="1:5">
      <c r="A2011">
        <f>YEAR(B2011)</f>
        <v/>
      </c>
      <c r="B2011">
        <f>'Input EIA Imports Petroleum'!A2010</f>
        <v/>
      </c>
      <c r="C2011">
        <f>'Input EIA Imports Petroleum'!K2010</f>
        <v/>
      </c>
      <c r="D2011">
        <f>'Input EIA Imports Petroleum'!L2010</f>
        <v/>
      </c>
      <c r="E2011">
        <f>VLOOKUP('Input EIA Imports Petroleum'!$E2010,'EIA Petroleum Classification'!$A:$B,2,FALSE)</f>
        <v/>
      </c>
    </row>
    <row r="2012" spans="1:5">
      <c r="A2012">
        <f>YEAR(B2012)</f>
        <v/>
      </c>
      <c r="B2012">
        <f>'Input EIA Imports Petroleum'!A2011</f>
        <v/>
      </c>
      <c r="C2012">
        <f>'Input EIA Imports Petroleum'!K2011</f>
        <v/>
      </c>
      <c r="D2012">
        <f>'Input EIA Imports Petroleum'!L2011</f>
        <v/>
      </c>
      <c r="E2012">
        <f>VLOOKUP('Input EIA Imports Petroleum'!$E2011,'EIA Petroleum Classification'!$A:$B,2,FALSE)</f>
        <v/>
      </c>
    </row>
    <row r="2013" spans="1:5">
      <c r="A2013">
        <f>YEAR(B2013)</f>
        <v/>
      </c>
      <c r="B2013">
        <f>'Input EIA Imports Petroleum'!A2012</f>
        <v/>
      </c>
      <c r="C2013">
        <f>'Input EIA Imports Petroleum'!K2012</f>
        <v/>
      </c>
      <c r="D2013">
        <f>'Input EIA Imports Petroleum'!L2012</f>
        <v/>
      </c>
      <c r="E2013">
        <f>VLOOKUP('Input EIA Imports Petroleum'!$E2012,'EIA Petroleum Classification'!$A:$B,2,FALSE)</f>
        <v/>
      </c>
    </row>
    <row r="2014" spans="1:5">
      <c r="A2014">
        <f>YEAR(B2014)</f>
        <v/>
      </c>
      <c r="B2014">
        <f>'Input EIA Imports Petroleum'!A2013</f>
        <v/>
      </c>
      <c r="C2014">
        <f>'Input EIA Imports Petroleum'!K2013</f>
        <v/>
      </c>
      <c r="D2014">
        <f>'Input EIA Imports Petroleum'!L2013</f>
        <v/>
      </c>
      <c r="E2014">
        <f>VLOOKUP('Input EIA Imports Petroleum'!$E2013,'EIA Petroleum Classification'!$A:$B,2,FALSE)</f>
        <v/>
      </c>
    </row>
    <row r="2015" spans="1:5">
      <c r="A2015">
        <f>YEAR(B2015)</f>
        <v/>
      </c>
      <c r="B2015">
        <f>'Input EIA Imports Petroleum'!A2014</f>
        <v/>
      </c>
      <c r="C2015">
        <f>'Input EIA Imports Petroleum'!K2014</f>
        <v/>
      </c>
      <c r="D2015">
        <f>'Input EIA Imports Petroleum'!L2014</f>
        <v/>
      </c>
      <c r="E2015">
        <f>VLOOKUP('Input EIA Imports Petroleum'!$E2014,'EIA Petroleum Classification'!$A:$B,2,FALSE)</f>
        <v/>
      </c>
    </row>
    <row r="2016" spans="1:5">
      <c r="A2016">
        <f>YEAR(B2016)</f>
        <v/>
      </c>
      <c r="B2016">
        <f>'Input EIA Imports Petroleum'!A2015</f>
        <v/>
      </c>
      <c r="C2016">
        <f>'Input EIA Imports Petroleum'!K2015</f>
        <v/>
      </c>
      <c r="D2016">
        <f>'Input EIA Imports Petroleum'!L2015</f>
        <v/>
      </c>
      <c r="E2016">
        <f>VLOOKUP('Input EIA Imports Petroleum'!$E2015,'EIA Petroleum Classification'!$A:$B,2,FALSE)</f>
        <v/>
      </c>
    </row>
    <row r="2017" spans="1:5">
      <c r="A2017">
        <f>YEAR(B2017)</f>
        <v/>
      </c>
      <c r="B2017">
        <f>'Input EIA Imports Petroleum'!A2016</f>
        <v/>
      </c>
      <c r="C2017">
        <f>'Input EIA Imports Petroleum'!K2016</f>
        <v/>
      </c>
      <c r="D2017">
        <f>'Input EIA Imports Petroleum'!L2016</f>
        <v/>
      </c>
      <c r="E2017">
        <f>VLOOKUP('Input EIA Imports Petroleum'!$E2016,'EIA Petroleum Classification'!$A:$B,2,FALSE)</f>
        <v/>
      </c>
    </row>
    <row r="2018" spans="1:5">
      <c r="A2018">
        <f>YEAR(B2018)</f>
        <v/>
      </c>
      <c r="B2018">
        <f>'Input EIA Imports Petroleum'!A2017</f>
        <v/>
      </c>
      <c r="C2018">
        <f>'Input EIA Imports Petroleum'!K2017</f>
        <v/>
      </c>
      <c r="D2018">
        <f>'Input EIA Imports Petroleum'!L2017</f>
        <v/>
      </c>
      <c r="E2018">
        <f>VLOOKUP('Input EIA Imports Petroleum'!$E2017,'EIA Petroleum Classification'!$A:$B,2,FALSE)</f>
        <v/>
      </c>
    </row>
    <row r="2019" spans="1:5">
      <c r="A2019">
        <f>YEAR(B2019)</f>
        <v/>
      </c>
      <c r="B2019">
        <f>'Input EIA Imports Petroleum'!A2018</f>
        <v/>
      </c>
      <c r="C2019">
        <f>'Input EIA Imports Petroleum'!K2018</f>
        <v/>
      </c>
      <c r="D2019">
        <f>'Input EIA Imports Petroleum'!L2018</f>
        <v/>
      </c>
      <c r="E2019">
        <f>VLOOKUP('Input EIA Imports Petroleum'!$E2018,'EIA Petroleum Classification'!$A:$B,2,FALSE)</f>
        <v/>
      </c>
    </row>
    <row r="2020" spans="1:5">
      <c r="A2020">
        <f>YEAR(B2020)</f>
        <v/>
      </c>
      <c r="B2020">
        <f>'Input EIA Imports Petroleum'!A2019</f>
        <v/>
      </c>
      <c r="C2020">
        <f>'Input EIA Imports Petroleum'!K2019</f>
        <v/>
      </c>
      <c r="D2020">
        <f>'Input EIA Imports Petroleum'!L2019</f>
        <v/>
      </c>
      <c r="E2020">
        <f>VLOOKUP('Input EIA Imports Petroleum'!$E2019,'EIA Petroleum Classification'!$A:$B,2,FALSE)</f>
        <v/>
      </c>
    </row>
    <row r="2021" spans="1:5">
      <c r="A2021">
        <f>YEAR(B2021)</f>
        <v/>
      </c>
      <c r="B2021">
        <f>'Input EIA Imports Petroleum'!A2020</f>
        <v/>
      </c>
      <c r="C2021">
        <f>'Input EIA Imports Petroleum'!K2020</f>
        <v/>
      </c>
      <c r="D2021">
        <f>'Input EIA Imports Petroleum'!L2020</f>
        <v/>
      </c>
      <c r="E2021">
        <f>VLOOKUP('Input EIA Imports Petroleum'!$E2020,'EIA Petroleum Classification'!$A:$B,2,FALSE)</f>
        <v/>
      </c>
    </row>
    <row r="2022" spans="1:5">
      <c r="A2022">
        <f>YEAR(B2022)</f>
        <v/>
      </c>
      <c r="B2022">
        <f>'Input EIA Imports Petroleum'!A2021</f>
        <v/>
      </c>
      <c r="C2022">
        <f>'Input EIA Imports Petroleum'!K2021</f>
        <v/>
      </c>
      <c r="D2022">
        <f>'Input EIA Imports Petroleum'!L2021</f>
        <v/>
      </c>
      <c r="E2022">
        <f>VLOOKUP('Input EIA Imports Petroleum'!$E2021,'EIA Petroleum Classification'!$A:$B,2,FALSE)</f>
        <v/>
      </c>
    </row>
    <row r="2023" spans="1:5">
      <c r="A2023">
        <f>YEAR(B2023)</f>
        <v/>
      </c>
      <c r="B2023">
        <f>'Input EIA Imports Petroleum'!A2022</f>
        <v/>
      </c>
      <c r="C2023">
        <f>'Input EIA Imports Petroleum'!K2022</f>
        <v/>
      </c>
      <c r="D2023">
        <f>'Input EIA Imports Petroleum'!L2022</f>
        <v/>
      </c>
      <c r="E2023">
        <f>VLOOKUP('Input EIA Imports Petroleum'!$E2022,'EIA Petroleum Classification'!$A:$B,2,FALSE)</f>
        <v/>
      </c>
    </row>
    <row r="2024" spans="1:5">
      <c r="A2024">
        <f>YEAR(B2024)</f>
        <v/>
      </c>
      <c r="B2024">
        <f>'Input EIA Imports Petroleum'!A2023</f>
        <v/>
      </c>
      <c r="C2024">
        <f>'Input EIA Imports Petroleum'!K2023</f>
        <v/>
      </c>
      <c r="D2024">
        <f>'Input EIA Imports Petroleum'!L2023</f>
        <v/>
      </c>
      <c r="E2024">
        <f>VLOOKUP('Input EIA Imports Petroleum'!$E2023,'EIA Petroleum Classification'!$A:$B,2,FALSE)</f>
        <v/>
      </c>
    </row>
    <row r="2025" spans="1:5">
      <c r="A2025">
        <f>YEAR(B2025)</f>
        <v/>
      </c>
      <c r="B2025">
        <f>'Input EIA Imports Petroleum'!A2024</f>
        <v/>
      </c>
      <c r="C2025">
        <f>'Input EIA Imports Petroleum'!K2024</f>
        <v/>
      </c>
      <c r="D2025">
        <f>'Input EIA Imports Petroleum'!L2024</f>
        <v/>
      </c>
      <c r="E2025">
        <f>VLOOKUP('Input EIA Imports Petroleum'!$E2024,'EIA Petroleum Classification'!$A:$B,2,FALSE)</f>
        <v/>
      </c>
    </row>
    <row r="2026" spans="1:5">
      <c r="A2026">
        <f>YEAR(B2026)</f>
        <v/>
      </c>
      <c r="B2026">
        <f>'Input EIA Imports Petroleum'!A2025</f>
        <v/>
      </c>
      <c r="C2026">
        <f>'Input EIA Imports Petroleum'!K2025</f>
        <v/>
      </c>
      <c r="D2026">
        <f>'Input EIA Imports Petroleum'!L2025</f>
        <v/>
      </c>
      <c r="E2026">
        <f>VLOOKUP('Input EIA Imports Petroleum'!$E2025,'EIA Petroleum Classification'!$A:$B,2,FALSE)</f>
        <v/>
      </c>
    </row>
    <row r="2027" spans="1:5">
      <c r="A2027">
        <f>YEAR(B2027)</f>
        <v/>
      </c>
      <c r="B2027">
        <f>'Input EIA Imports Petroleum'!A2026</f>
        <v/>
      </c>
      <c r="C2027">
        <f>'Input EIA Imports Petroleum'!K2026</f>
        <v/>
      </c>
      <c r="D2027">
        <f>'Input EIA Imports Petroleum'!L2026</f>
        <v/>
      </c>
      <c r="E2027">
        <f>VLOOKUP('Input EIA Imports Petroleum'!$E2026,'EIA Petroleum Classification'!$A:$B,2,FALSE)</f>
        <v/>
      </c>
    </row>
    <row r="2028" spans="1:5">
      <c r="A2028">
        <f>YEAR(B2028)</f>
        <v/>
      </c>
      <c r="B2028">
        <f>'Input EIA Imports Petroleum'!A2027</f>
        <v/>
      </c>
      <c r="C2028">
        <f>'Input EIA Imports Petroleum'!K2027</f>
        <v/>
      </c>
      <c r="D2028">
        <f>'Input EIA Imports Petroleum'!L2027</f>
        <v/>
      </c>
      <c r="E2028">
        <f>VLOOKUP('Input EIA Imports Petroleum'!$E2027,'EIA Petroleum Classification'!$A:$B,2,FALSE)</f>
        <v/>
      </c>
    </row>
    <row r="2029" spans="1:5">
      <c r="A2029">
        <f>YEAR(B2029)</f>
        <v/>
      </c>
      <c r="B2029">
        <f>'Input EIA Imports Petroleum'!A2028</f>
        <v/>
      </c>
      <c r="C2029">
        <f>'Input EIA Imports Petroleum'!K2028</f>
        <v/>
      </c>
      <c r="D2029">
        <f>'Input EIA Imports Petroleum'!L2028</f>
        <v/>
      </c>
      <c r="E2029">
        <f>VLOOKUP('Input EIA Imports Petroleum'!$E2028,'EIA Petroleum Classification'!$A:$B,2,FALSE)</f>
        <v/>
      </c>
    </row>
    <row r="2030" spans="1:5">
      <c r="A2030">
        <f>YEAR(B2030)</f>
        <v/>
      </c>
      <c r="B2030">
        <f>'Input EIA Imports Petroleum'!A2029</f>
        <v/>
      </c>
      <c r="C2030">
        <f>'Input EIA Imports Petroleum'!K2029</f>
        <v/>
      </c>
      <c r="D2030">
        <f>'Input EIA Imports Petroleum'!L2029</f>
        <v/>
      </c>
      <c r="E2030">
        <f>VLOOKUP('Input EIA Imports Petroleum'!$E2029,'EIA Petroleum Classification'!$A:$B,2,FALSE)</f>
        <v/>
      </c>
    </row>
    <row r="2031" spans="1:5">
      <c r="A2031">
        <f>YEAR(B2031)</f>
        <v/>
      </c>
      <c r="B2031">
        <f>'Input EIA Imports Petroleum'!A2030</f>
        <v/>
      </c>
      <c r="C2031">
        <f>'Input EIA Imports Petroleum'!K2030</f>
        <v/>
      </c>
      <c r="D2031">
        <f>'Input EIA Imports Petroleum'!L2030</f>
        <v/>
      </c>
      <c r="E2031">
        <f>VLOOKUP('Input EIA Imports Petroleum'!$E2030,'EIA Petroleum Classification'!$A:$B,2,FALSE)</f>
        <v/>
      </c>
    </row>
    <row r="2032" spans="1:5">
      <c r="A2032">
        <f>YEAR(B2032)</f>
        <v/>
      </c>
      <c r="B2032">
        <f>'Input EIA Imports Petroleum'!A2031</f>
        <v/>
      </c>
      <c r="C2032">
        <f>'Input EIA Imports Petroleum'!K2031</f>
        <v/>
      </c>
      <c r="D2032">
        <f>'Input EIA Imports Petroleum'!L2031</f>
        <v/>
      </c>
      <c r="E2032">
        <f>VLOOKUP('Input EIA Imports Petroleum'!$E2031,'EIA Petroleum Classification'!$A:$B,2,FALSE)</f>
        <v/>
      </c>
    </row>
    <row r="2033" spans="1:5">
      <c r="A2033">
        <f>YEAR(B2033)</f>
        <v/>
      </c>
      <c r="B2033">
        <f>'Input EIA Imports Petroleum'!A2032</f>
        <v/>
      </c>
      <c r="C2033">
        <f>'Input EIA Imports Petroleum'!K2032</f>
        <v/>
      </c>
      <c r="D2033">
        <f>'Input EIA Imports Petroleum'!L2032</f>
        <v/>
      </c>
      <c r="E2033">
        <f>VLOOKUP('Input EIA Imports Petroleum'!$E2032,'EIA Petroleum Classification'!$A:$B,2,FALSE)</f>
        <v/>
      </c>
    </row>
    <row r="2034" spans="1:5">
      <c r="A2034">
        <f>YEAR(B2034)</f>
        <v/>
      </c>
      <c r="B2034">
        <f>'Input EIA Imports Petroleum'!A2033</f>
        <v/>
      </c>
      <c r="C2034">
        <f>'Input EIA Imports Petroleum'!K2033</f>
        <v/>
      </c>
      <c r="D2034">
        <f>'Input EIA Imports Petroleum'!L2033</f>
        <v/>
      </c>
      <c r="E2034">
        <f>VLOOKUP('Input EIA Imports Petroleum'!$E2033,'EIA Petroleum Classification'!$A:$B,2,FALSE)</f>
        <v/>
      </c>
    </row>
    <row r="2035" spans="1:5">
      <c r="A2035">
        <f>YEAR(B2035)</f>
        <v/>
      </c>
      <c r="B2035">
        <f>'Input EIA Imports Petroleum'!A2034</f>
        <v/>
      </c>
      <c r="C2035">
        <f>'Input EIA Imports Petroleum'!K2034</f>
        <v/>
      </c>
      <c r="D2035">
        <f>'Input EIA Imports Petroleum'!L2034</f>
        <v/>
      </c>
      <c r="E2035">
        <f>VLOOKUP('Input EIA Imports Petroleum'!$E2034,'EIA Petroleum Classification'!$A:$B,2,FALSE)</f>
        <v/>
      </c>
    </row>
    <row r="2036" spans="1:5">
      <c r="A2036">
        <f>YEAR(B2036)</f>
        <v/>
      </c>
      <c r="B2036">
        <f>'Input EIA Imports Petroleum'!A2035</f>
        <v/>
      </c>
      <c r="C2036">
        <f>'Input EIA Imports Petroleum'!K2035</f>
        <v/>
      </c>
      <c r="D2036">
        <f>'Input EIA Imports Petroleum'!L2035</f>
        <v/>
      </c>
      <c r="E2036">
        <f>VLOOKUP('Input EIA Imports Petroleum'!$E2035,'EIA Petroleum Classification'!$A:$B,2,FALSE)</f>
        <v/>
      </c>
    </row>
    <row r="2037" spans="1:5">
      <c r="A2037">
        <f>YEAR(B2037)</f>
        <v/>
      </c>
      <c r="B2037">
        <f>'Input EIA Imports Petroleum'!A2036</f>
        <v/>
      </c>
      <c r="C2037">
        <f>'Input EIA Imports Petroleum'!K2036</f>
        <v/>
      </c>
      <c r="D2037">
        <f>'Input EIA Imports Petroleum'!L2036</f>
        <v/>
      </c>
      <c r="E2037">
        <f>VLOOKUP('Input EIA Imports Petroleum'!$E2036,'EIA Petroleum Classification'!$A:$B,2,FALSE)</f>
        <v/>
      </c>
    </row>
    <row r="2038" spans="1:5">
      <c r="A2038">
        <f>YEAR(B2038)</f>
        <v/>
      </c>
      <c r="B2038">
        <f>'Input EIA Imports Petroleum'!A2037</f>
        <v/>
      </c>
      <c r="C2038">
        <f>'Input EIA Imports Petroleum'!K2037</f>
        <v/>
      </c>
      <c r="D2038">
        <f>'Input EIA Imports Petroleum'!L2037</f>
        <v/>
      </c>
      <c r="E2038">
        <f>VLOOKUP('Input EIA Imports Petroleum'!$E2037,'EIA Petroleum Classification'!$A:$B,2,FALSE)</f>
        <v/>
      </c>
    </row>
    <row r="2039" spans="1:5">
      <c r="A2039">
        <f>YEAR(B2039)</f>
        <v/>
      </c>
      <c r="B2039">
        <f>'Input EIA Imports Petroleum'!A2038</f>
        <v/>
      </c>
      <c r="C2039">
        <f>'Input EIA Imports Petroleum'!K2038</f>
        <v/>
      </c>
      <c r="D2039">
        <f>'Input EIA Imports Petroleum'!L2038</f>
        <v/>
      </c>
      <c r="E2039">
        <f>VLOOKUP('Input EIA Imports Petroleum'!$E2038,'EIA Petroleum Classification'!$A:$B,2,FALSE)</f>
        <v/>
      </c>
    </row>
    <row r="2040" spans="1:5">
      <c r="A2040">
        <f>YEAR(B2040)</f>
        <v/>
      </c>
      <c r="B2040">
        <f>'Input EIA Imports Petroleum'!A2039</f>
        <v/>
      </c>
      <c r="C2040">
        <f>'Input EIA Imports Petroleum'!K2039</f>
        <v/>
      </c>
      <c r="D2040">
        <f>'Input EIA Imports Petroleum'!L2039</f>
        <v/>
      </c>
      <c r="E2040">
        <f>VLOOKUP('Input EIA Imports Petroleum'!$E2039,'EIA Petroleum Classification'!$A:$B,2,FALSE)</f>
        <v/>
      </c>
    </row>
    <row r="2041" spans="1:5">
      <c r="A2041">
        <f>YEAR(B2041)</f>
        <v/>
      </c>
      <c r="B2041">
        <f>'Input EIA Imports Petroleum'!A2040</f>
        <v/>
      </c>
      <c r="C2041">
        <f>'Input EIA Imports Petroleum'!K2040</f>
        <v/>
      </c>
      <c r="D2041">
        <f>'Input EIA Imports Petroleum'!L2040</f>
        <v/>
      </c>
      <c r="E2041">
        <f>VLOOKUP('Input EIA Imports Petroleum'!$E2040,'EIA Petroleum Classification'!$A:$B,2,FALSE)</f>
        <v/>
      </c>
    </row>
    <row r="2042" spans="1:5">
      <c r="A2042">
        <f>YEAR(B2042)</f>
        <v/>
      </c>
      <c r="B2042">
        <f>'Input EIA Imports Petroleum'!A2041</f>
        <v/>
      </c>
      <c r="C2042">
        <f>'Input EIA Imports Petroleum'!K2041</f>
        <v/>
      </c>
      <c r="D2042">
        <f>'Input EIA Imports Petroleum'!L2041</f>
        <v/>
      </c>
      <c r="E2042">
        <f>VLOOKUP('Input EIA Imports Petroleum'!$E2041,'EIA Petroleum Classification'!$A:$B,2,FALSE)</f>
        <v/>
      </c>
    </row>
    <row r="2043" spans="1:5">
      <c r="A2043">
        <f>YEAR(B2043)</f>
        <v/>
      </c>
      <c r="B2043">
        <f>'Input EIA Imports Petroleum'!A2042</f>
        <v/>
      </c>
      <c r="C2043">
        <f>'Input EIA Imports Petroleum'!K2042</f>
        <v/>
      </c>
      <c r="D2043">
        <f>'Input EIA Imports Petroleum'!L2042</f>
        <v/>
      </c>
      <c r="E2043">
        <f>VLOOKUP('Input EIA Imports Petroleum'!$E2042,'EIA Petroleum Classification'!$A:$B,2,FALSE)</f>
        <v/>
      </c>
    </row>
    <row r="2044" spans="1:5">
      <c r="A2044">
        <f>YEAR(B2044)</f>
        <v/>
      </c>
      <c r="B2044">
        <f>'Input EIA Imports Petroleum'!A2043</f>
        <v/>
      </c>
      <c r="C2044">
        <f>'Input EIA Imports Petroleum'!K2043</f>
        <v/>
      </c>
      <c r="D2044">
        <f>'Input EIA Imports Petroleum'!L2043</f>
        <v/>
      </c>
      <c r="E2044">
        <f>VLOOKUP('Input EIA Imports Petroleum'!$E2043,'EIA Petroleum Classification'!$A:$B,2,FALSE)</f>
        <v/>
      </c>
    </row>
    <row r="2045" spans="1:5">
      <c r="A2045">
        <f>YEAR(B2045)</f>
        <v/>
      </c>
      <c r="B2045">
        <f>'Input EIA Imports Petroleum'!A2044</f>
        <v/>
      </c>
      <c r="C2045">
        <f>'Input EIA Imports Petroleum'!K2044</f>
        <v/>
      </c>
      <c r="D2045">
        <f>'Input EIA Imports Petroleum'!L2044</f>
        <v/>
      </c>
      <c r="E2045">
        <f>VLOOKUP('Input EIA Imports Petroleum'!$E2044,'EIA Petroleum Classification'!$A:$B,2,FALSE)</f>
        <v/>
      </c>
    </row>
    <row r="2046" spans="1:5">
      <c r="A2046">
        <f>YEAR(B2046)</f>
        <v/>
      </c>
      <c r="B2046">
        <f>'Input EIA Imports Petroleum'!A2045</f>
        <v/>
      </c>
      <c r="C2046">
        <f>'Input EIA Imports Petroleum'!K2045</f>
        <v/>
      </c>
      <c r="D2046">
        <f>'Input EIA Imports Petroleum'!L2045</f>
        <v/>
      </c>
      <c r="E2046">
        <f>VLOOKUP('Input EIA Imports Petroleum'!$E2045,'EIA Petroleum Classification'!$A:$B,2,FALSE)</f>
        <v/>
      </c>
    </row>
    <row r="2047" spans="1:5">
      <c r="A2047">
        <f>YEAR(B2047)</f>
        <v/>
      </c>
      <c r="B2047">
        <f>'Input EIA Imports Petroleum'!A2046</f>
        <v/>
      </c>
      <c r="C2047">
        <f>'Input EIA Imports Petroleum'!K2046</f>
        <v/>
      </c>
      <c r="D2047">
        <f>'Input EIA Imports Petroleum'!L2046</f>
        <v/>
      </c>
      <c r="E2047">
        <f>VLOOKUP('Input EIA Imports Petroleum'!$E2046,'EIA Petroleum Classification'!$A:$B,2,FALSE)</f>
        <v/>
      </c>
    </row>
    <row r="2048" spans="1:5">
      <c r="A2048">
        <f>YEAR(B2048)</f>
        <v/>
      </c>
      <c r="B2048">
        <f>'Input EIA Imports Petroleum'!A2047</f>
        <v/>
      </c>
      <c r="C2048">
        <f>'Input EIA Imports Petroleum'!K2047</f>
        <v/>
      </c>
      <c r="D2048">
        <f>'Input EIA Imports Petroleum'!L2047</f>
        <v/>
      </c>
      <c r="E2048">
        <f>VLOOKUP('Input EIA Imports Petroleum'!$E2047,'EIA Petroleum Classification'!$A:$B,2,FALSE)</f>
        <v/>
      </c>
    </row>
    <row r="2049" spans="1:5">
      <c r="A2049">
        <f>YEAR(B2049)</f>
        <v/>
      </c>
      <c r="B2049">
        <f>'Input EIA Imports Petroleum'!A2048</f>
        <v/>
      </c>
      <c r="C2049">
        <f>'Input EIA Imports Petroleum'!K2048</f>
        <v/>
      </c>
      <c r="D2049">
        <f>'Input EIA Imports Petroleum'!L2048</f>
        <v/>
      </c>
      <c r="E2049">
        <f>VLOOKUP('Input EIA Imports Petroleum'!$E2048,'EIA Petroleum Classification'!$A:$B,2,FALSE)</f>
        <v/>
      </c>
    </row>
    <row r="2050" spans="1:5">
      <c r="A2050">
        <f>YEAR(B2050)</f>
        <v/>
      </c>
      <c r="B2050">
        <f>'Input EIA Imports Petroleum'!A2049</f>
        <v/>
      </c>
      <c r="C2050">
        <f>'Input EIA Imports Petroleum'!K2049</f>
        <v/>
      </c>
      <c r="D2050">
        <f>'Input EIA Imports Petroleum'!L2049</f>
        <v/>
      </c>
      <c r="E2050">
        <f>VLOOKUP('Input EIA Imports Petroleum'!$E2049,'EIA Petroleum Classification'!$A:$B,2,FALSE)</f>
        <v/>
      </c>
    </row>
    <row r="2051" spans="1:5">
      <c r="A2051">
        <f>YEAR(B2051)</f>
        <v/>
      </c>
      <c r="B2051">
        <f>'Input EIA Imports Petroleum'!A2050</f>
        <v/>
      </c>
      <c r="C2051">
        <f>'Input EIA Imports Petroleum'!K2050</f>
        <v/>
      </c>
      <c r="D2051">
        <f>'Input EIA Imports Petroleum'!L2050</f>
        <v/>
      </c>
      <c r="E2051">
        <f>VLOOKUP('Input EIA Imports Petroleum'!$E2050,'EIA Petroleum Classification'!$A:$B,2,FALSE)</f>
        <v/>
      </c>
    </row>
    <row r="2052" spans="1:5">
      <c r="A2052">
        <f>YEAR(B2052)</f>
        <v/>
      </c>
      <c r="B2052">
        <f>'Input EIA Imports Petroleum'!A2051</f>
        <v/>
      </c>
      <c r="C2052">
        <f>'Input EIA Imports Petroleum'!K2051</f>
        <v/>
      </c>
      <c r="D2052">
        <f>'Input EIA Imports Petroleum'!L2051</f>
        <v/>
      </c>
      <c r="E2052">
        <f>VLOOKUP('Input EIA Imports Petroleum'!$E2051,'EIA Petroleum Classification'!$A:$B,2,FALSE)</f>
        <v/>
      </c>
    </row>
    <row r="2053" spans="1:5">
      <c r="A2053">
        <f>YEAR(B2053)</f>
        <v/>
      </c>
      <c r="B2053">
        <f>'Input EIA Imports Petroleum'!A2052</f>
        <v/>
      </c>
      <c r="C2053">
        <f>'Input EIA Imports Petroleum'!K2052</f>
        <v/>
      </c>
      <c r="D2053">
        <f>'Input EIA Imports Petroleum'!L2052</f>
        <v/>
      </c>
      <c r="E2053">
        <f>VLOOKUP('Input EIA Imports Petroleum'!$E2052,'EIA Petroleum Classification'!$A:$B,2,FALSE)</f>
        <v/>
      </c>
    </row>
    <row r="2054" spans="1:5">
      <c r="A2054">
        <f>YEAR(B2054)</f>
        <v/>
      </c>
      <c r="B2054">
        <f>'Input EIA Imports Petroleum'!A2053</f>
        <v/>
      </c>
      <c r="C2054">
        <f>'Input EIA Imports Petroleum'!K2053</f>
        <v/>
      </c>
      <c r="D2054">
        <f>'Input EIA Imports Petroleum'!L2053</f>
        <v/>
      </c>
      <c r="E2054">
        <f>VLOOKUP('Input EIA Imports Petroleum'!$E2053,'EIA Petroleum Classification'!$A:$B,2,FALSE)</f>
        <v/>
      </c>
    </row>
    <row r="2055" spans="1:5">
      <c r="A2055">
        <f>YEAR(B2055)</f>
        <v/>
      </c>
      <c r="B2055">
        <f>'Input EIA Imports Petroleum'!A2054</f>
        <v/>
      </c>
      <c r="C2055">
        <f>'Input EIA Imports Petroleum'!K2054</f>
        <v/>
      </c>
      <c r="D2055">
        <f>'Input EIA Imports Petroleum'!L2054</f>
        <v/>
      </c>
      <c r="E2055">
        <f>VLOOKUP('Input EIA Imports Petroleum'!$E2054,'EIA Petroleum Classification'!$A:$B,2,FALSE)</f>
        <v/>
      </c>
    </row>
    <row r="2056" spans="1:5">
      <c r="A2056">
        <f>YEAR(B2056)</f>
        <v/>
      </c>
      <c r="B2056">
        <f>'Input EIA Imports Petroleum'!A2055</f>
        <v/>
      </c>
      <c r="C2056">
        <f>'Input EIA Imports Petroleum'!K2055</f>
        <v/>
      </c>
      <c r="D2056">
        <f>'Input EIA Imports Petroleum'!L2055</f>
        <v/>
      </c>
      <c r="E2056">
        <f>VLOOKUP('Input EIA Imports Petroleum'!$E2055,'EIA Petroleum Classification'!$A:$B,2,FALSE)</f>
        <v/>
      </c>
    </row>
    <row r="2057" spans="1:5">
      <c r="A2057">
        <f>YEAR(B2057)</f>
        <v/>
      </c>
      <c r="B2057">
        <f>'Input EIA Imports Petroleum'!A2056</f>
        <v/>
      </c>
      <c r="C2057">
        <f>'Input EIA Imports Petroleum'!K2056</f>
        <v/>
      </c>
      <c r="D2057">
        <f>'Input EIA Imports Petroleum'!L2056</f>
        <v/>
      </c>
      <c r="E2057">
        <f>VLOOKUP('Input EIA Imports Petroleum'!$E2056,'EIA Petroleum Classification'!$A:$B,2,FALSE)</f>
        <v/>
      </c>
    </row>
    <row r="2058" spans="1:5">
      <c r="A2058">
        <f>YEAR(B2058)</f>
        <v/>
      </c>
      <c r="B2058">
        <f>'Input EIA Imports Petroleum'!A2057</f>
        <v/>
      </c>
      <c r="C2058">
        <f>'Input EIA Imports Petroleum'!K2057</f>
        <v/>
      </c>
      <c r="D2058">
        <f>'Input EIA Imports Petroleum'!L2057</f>
        <v/>
      </c>
      <c r="E2058">
        <f>VLOOKUP('Input EIA Imports Petroleum'!$E2057,'EIA Petroleum Classification'!$A:$B,2,FALSE)</f>
        <v/>
      </c>
    </row>
    <row r="2059" spans="1:5">
      <c r="A2059">
        <f>YEAR(B2059)</f>
        <v/>
      </c>
      <c r="B2059">
        <f>'Input EIA Imports Petroleum'!A2058</f>
        <v/>
      </c>
      <c r="C2059">
        <f>'Input EIA Imports Petroleum'!K2058</f>
        <v/>
      </c>
      <c r="D2059">
        <f>'Input EIA Imports Petroleum'!L2058</f>
        <v/>
      </c>
      <c r="E2059">
        <f>VLOOKUP('Input EIA Imports Petroleum'!$E2058,'EIA Petroleum Classification'!$A:$B,2,FALSE)</f>
        <v/>
      </c>
    </row>
    <row r="2060" spans="1:5">
      <c r="A2060">
        <f>YEAR(B2060)</f>
        <v/>
      </c>
      <c r="B2060">
        <f>'Input EIA Imports Petroleum'!A2059</f>
        <v/>
      </c>
      <c r="C2060">
        <f>'Input EIA Imports Petroleum'!K2059</f>
        <v/>
      </c>
      <c r="D2060">
        <f>'Input EIA Imports Petroleum'!L2059</f>
        <v/>
      </c>
      <c r="E2060">
        <f>VLOOKUP('Input EIA Imports Petroleum'!$E2059,'EIA Petroleum Classification'!$A:$B,2,FALSE)</f>
        <v/>
      </c>
    </row>
    <row r="2061" spans="1:5">
      <c r="A2061">
        <f>YEAR(B2061)</f>
        <v/>
      </c>
      <c r="B2061">
        <f>'Input EIA Imports Petroleum'!A2060</f>
        <v/>
      </c>
      <c r="C2061">
        <f>'Input EIA Imports Petroleum'!K2060</f>
        <v/>
      </c>
      <c r="D2061">
        <f>'Input EIA Imports Petroleum'!L2060</f>
        <v/>
      </c>
      <c r="E2061">
        <f>VLOOKUP('Input EIA Imports Petroleum'!$E2060,'EIA Petroleum Classification'!$A:$B,2,FALSE)</f>
        <v/>
      </c>
    </row>
    <row r="2062" spans="1:5">
      <c r="A2062">
        <f>YEAR(B2062)</f>
        <v/>
      </c>
      <c r="B2062">
        <f>'Input EIA Imports Petroleum'!A2061</f>
        <v/>
      </c>
      <c r="C2062">
        <f>'Input EIA Imports Petroleum'!K2061</f>
        <v/>
      </c>
      <c r="D2062">
        <f>'Input EIA Imports Petroleum'!L2061</f>
        <v/>
      </c>
      <c r="E2062">
        <f>VLOOKUP('Input EIA Imports Petroleum'!$E2061,'EIA Petroleum Classification'!$A:$B,2,FALSE)</f>
        <v/>
      </c>
    </row>
    <row r="2063" spans="1:5">
      <c r="A2063">
        <f>YEAR(B2063)</f>
        <v/>
      </c>
      <c r="B2063">
        <f>'Input EIA Imports Petroleum'!A2062</f>
        <v/>
      </c>
      <c r="C2063">
        <f>'Input EIA Imports Petroleum'!K2062</f>
        <v/>
      </c>
      <c r="D2063">
        <f>'Input EIA Imports Petroleum'!L2062</f>
        <v/>
      </c>
      <c r="E2063">
        <f>VLOOKUP('Input EIA Imports Petroleum'!$E2062,'EIA Petroleum Classification'!$A:$B,2,FALSE)</f>
        <v/>
      </c>
    </row>
    <row r="2064" spans="1:5">
      <c r="A2064">
        <f>YEAR(B2064)</f>
        <v/>
      </c>
      <c r="B2064">
        <f>'Input EIA Imports Petroleum'!A2063</f>
        <v/>
      </c>
      <c r="C2064">
        <f>'Input EIA Imports Petroleum'!K2063</f>
        <v/>
      </c>
      <c r="D2064">
        <f>'Input EIA Imports Petroleum'!L2063</f>
        <v/>
      </c>
      <c r="E2064">
        <f>VLOOKUP('Input EIA Imports Petroleum'!$E2063,'EIA Petroleum Classification'!$A:$B,2,FALSE)</f>
        <v/>
      </c>
    </row>
    <row r="2065" spans="1:5">
      <c r="A2065">
        <f>YEAR(B2065)</f>
        <v/>
      </c>
      <c r="B2065">
        <f>'Input EIA Imports Petroleum'!A2064</f>
        <v/>
      </c>
      <c r="C2065">
        <f>'Input EIA Imports Petroleum'!K2064</f>
        <v/>
      </c>
      <c r="D2065">
        <f>'Input EIA Imports Petroleum'!L2064</f>
        <v/>
      </c>
      <c r="E2065">
        <f>VLOOKUP('Input EIA Imports Petroleum'!$E2064,'EIA Petroleum Classification'!$A:$B,2,FALSE)</f>
        <v/>
      </c>
    </row>
    <row r="2066" spans="1:5">
      <c r="A2066">
        <f>YEAR(B2066)</f>
        <v/>
      </c>
      <c r="B2066">
        <f>'Input EIA Imports Petroleum'!A2065</f>
        <v/>
      </c>
      <c r="C2066">
        <f>'Input EIA Imports Petroleum'!K2065</f>
        <v/>
      </c>
      <c r="D2066">
        <f>'Input EIA Imports Petroleum'!L2065</f>
        <v/>
      </c>
      <c r="E2066">
        <f>VLOOKUP('Input EIA Imports Petroleum'!$E2065,'EIA Petroleum Classification'!$A:$B,2,FALSE)</f>
        <v/>
      </c>
    </row>
    <row r="2067" spans="1:5">
      <c r="A2067">
        <f>YEAR(B2067)</f>
        <v/>
      </c>
      <c r="B2067">
        <f>'Input EIA Imports Petroleum'!A2066</f>
        <v/>
      </c>
      <c r="C2067">
        <f>'Input EIA Imports Petroleum'!K2066</f>
        <v/>
      </c>
      <c r="D2067">
        <f>'Input EIA Imports Petroleum'!L2066</f>
        <v/>
      </c>
      <c r="E2067">
        <f>VLOOKUP('Input EIA Imports Petroleum'!$E2066,'EIA Petroleum Classification'!$A:$B,2,FALSE)</f>
        <v/>
      </c>
    </row>
    <row r="2068" spans="1:5">
      <c r="A2068">
        <f>YEAR(B2068)</f>
        <v/>
      </c>
      <c r="B2068">
        <f>'Input EIA Imports Petroleum'!A2067</f>
        <v/>
      </c>
      <c r="C2068">
        <f>'Input EIA Imports Petroleum'!K2067</f>
        <v/>
      </c>
      <c r="D2068">
        <f>'Input EIA Imports Petroleum'!L2067</f>
        <v/>
      </c>
      <c r="E2068">
        <f>VLOOKUP('Input EIA Imports Petroleum'!$E2067,'EIA Petroleum Classification'!$A:$B,2,FALSE)</f>
        <v/>
      </c>
    </row>
    <row r="2069" spans="1:5">
      <c r="A2069">
        <f>YEAR(B2069)</f>
        <v/>
      </c>
      <c r="B2069">
        <f>'Input EIA Imports Petroleum'!A2068</f>
        <v/>
      </c>
      <c r="C2069">
        <f>'Input EIA Imports Petroleum'!K2068</f>
        <v/>
      </c>
      <c r="D2069">
        <f>'Input EIA Imports Petroleum'!L2068</f>
        <v/>
      </c>
      <c r="E2069">
        <f>VLOOKUP('Input EIA Imports Petroleum'!$E2068,'EIA Petroleum Classification'!$A:$B,2,FALSE)</f>
        <v/>
      </c>
    </row>
    <row r="2070" spans="1:5">
      <c r="A2070">
        <f>YEAR(B2070)</f>
        <v/>
      </c>
      <c r="B2070">
        <f>'Input EIA Imports Petroleum'!A2069</f>
        <v/>
      </c>
      <c r="C2070">
        <f>'Input EIA Imports Petroleum'!K2069</f>
        <v/>
      </c>
      <c r="D2070">
        <f>'Input EIA Imports Petroleum'!L2069</f>
        <v/>
      </c>
      <c r="E2070">
        <f>VLOOKUP('Input EIA Imports Petroleum'!$E2069,'EIA Petroleum Classification'!$A:$B,2,FALSE)</f>
        <v/>
      </c>
    </row>
    <row r="2071" spans="1:5">
      <c r="A2071">
        <f>YEAR(B2071)</f>
        <v/>
      </c>
      <c r="B2071">
        <f>'Input EIA Imports Petroleum'!A2070</f>
        <v/>
      </c>
      <c r="C2071">
        <f>'Input EIA Imports Petroleum'!K2070</f>
        <v/>
      </c>
      <c r="D2071">
        <f>'Input EIA Imports Petroleum'!L2070</f>
        <v/>
      </c>
      <c r="E2071">
        <f>VLOOKUP('Input EIA Imports Petroleum'!$E2070,'EIA Petroleum Classification'!$A:$B,2,FALSE)</f>
        <v/>
      </c>
    </row>
    <row r="2072" spans="1:5">
      <c r="A2072">
        <f>YEAR(B2072)</f>
        <v/>
      </c>
      <c r="B2072">
        <f>'Input EIA Imports Petroleum'!A2071</f>
        <v/>
      </c>
      <c r="C2072">
        <f>'Input EIA Imports Petroleum'!K2071</f>
        <v/>
      </c>
      <c r="D2072">
        <f>'Input EIA Imports Petroleum'!L2071</f>
        <v/>
      </c>
      <c r="E2072">
        <f>VLOOKUP('Input EIA Imports Petroleum'!$E2071,'EIA Petroleum Classification'!$A:$B,2,FALSE)</f>
        <v/>
      </c>
    </row>
    <row r="2073" spans="1:5">
      <c r="A2073">
        <f>YEAR(B2073)</f>
        <v/>
      </c>
      <c r="B2073">
        <f>'Input EIA Imports Petroleum'!A2072</f>
        <v/>
      </c>
      <c r="C2073">
        <f>'Input EIA Imports Petroleum'!K2072</f>
        <v/>
      </c>
      <c r="D2073">
        <f>'Input EIA Imports Petroleum'!L2072</f>
        <v/>
      </c>
      <c r="E2073">
        <f>VLOOKUP('Input EIA Imports Petroleum'!$E2072,'EIA Petroleum Classification'!$A:$B,2,FALSE)</f>
        <v/>
      </c>
    </row>
    <row r="2074" spans="1:5">
      <c r="A2074">
        <f>YEAR(B2074)</f>
        <v/>
      </c>
      <c r="B2074">
        <f>'Input EIA Imports Petroleum'!A2073</f>
        <v/>
      </c>
      <c r="C2074">
        <f>'Input EIA Imports Petroleum'!K2073</f>
        <v/>
      </c>
      <c r="D2074">
        <f>'Input EIA Imports Petroleum'!L2073</f>
        <v/>
      </c>
      <c r="E2074">
        <f>VLOOKUP('Input EIA Imports Petroleum'!$E2073,'EIA Petroleum Classification'!$A:$B,2,FALSE)</f>
        <v/>
      </c>
    </row>
    <row r="2075" spans="1:5">
      <c r="A2075">
        <f>YEAR(B2075)</f>
        <v/>
      </c>
      <c r="B2075">
        <f>'Input EIA Imports Petroleum'!A2074</f>
        <v/>
      </c>
      <c r="C2075">
        <f>'Input EIA Imports Petroleum'!K2074</f>
        <v/>
      </c>
      <c r="D2075">
        <f>'Input EIA Imports Petroleum'!L2074</f>
        <v/>
      </c>
      <c r="E2075">
        <f>VLOOKUP('Input EIA Imports Petroleum'!$E2074,'EIA Petroleum Classification'!$A:$B,2,FALSE)</f>
        <v/>
      </c>
    </row>
    <row r="2076" spans="1:5">
      <c r="A2076">
        <f>YEAR(B2076)</f>
        <v/>
      </c>
      <c r="B2076">
        <f>'Input EIA Imports Petroleum'!A2075</f>
        <v/>
      </c>
      <c r="C2076">
        <f>'Input EIA Imports Petroleum'!K2075</f>
        <v/>
      </c>
      <c r="D2076">
        <f>'Input EIA Imports Petroleum'!L2075</f>
        <v/>
      </c>
      <c r="E2076">
        <f>VLOOKUP('Input EIA Imports Petroleum'!$E2075,'EIA Petroleum Classification'!$A:$B,2,FALSE)</f>
        <v/>
      </c>
    </row>
    <row r="2077" spans="1:5">
      <c r="A2077">
        <f>YEAR(B2077)</f>
        <v/>
      </c>
      <c r="B2077">
        <f>'Input EIA Imports Petroleum'!A2076</f>
        <v/>
      </c>
      <c r="C2077">
        <f>'Input EIA Imports Petroleum'!K2076</f>
        <v/>
      </c>
      <c r="D2077">
        <f>'Input EIA Imports Petroleum'!L2076</f>
        <v/>
      </c>
      <c r="E2077">
        <f>VLOOKUP('Input EIA Imports Petroleum'!$E2076,'EIA Petroleum Classification'!$A:$B,2,FALSE)</f>
        <v/>
      </c>
    </row>
    <row r="2078" spans="1:5">
      <c r="A2078">
        <f>YEAR(B2078)</f>
        <v/>
      </c>
      <c r="B2078">
        <f>'Input EIA Imports Petroleum'!A2077</f>
        <v/>
      </c>
      <c r="C2078">
        <f>'Input EIA Imports Petroleum'!K2077</f>
        <v/>
      </c>
      <c r="D2078">
        <f>'Input EIA Imports Petroleum'!L2077</f>
        <v/>
      </c>
      <c r="E2078">
        <f>VLOOKUP('Input EIA Imports Petroleum'!$E2077,'EIA Petroleum Classification'!$A:$B,2,FALSE)</f>
        <v/>
      </c>
    </row>
    <row r="2079" spans="1:5">
      <c r="A2079">
        <f>YEAR(B2079)</f>
        <v/>
      </c>
      <c r="B2079">
        <f>'Input EIA Imports Petroleum'!A2078</f>
        <v/>
      </c>
      <c r="C2079">
        <f>'Input EIA Imports Petroleum'!K2078</f>
        <v/>
      </c>
      <c r="D2079">
        <f>'Input EIA Imports Petroleum'!L2078</f>
        <v/>
      </c>
      <c r="E2079">
        <f>VLOOKUP('Input EIA Imports Petroleum'!$E2078,'EIA Petroleum Classification'!$A:$B,2,FALSE)</f>
        <v/>
      </c>
    </row>
    <row r="2080" spans="1:5">
      <c r="A2080">
        <f>YEAR(B2080)</f>
        <v/>
      </c>
      <c r="B2080">
        <f>'Input EIA Imports Petroleum'!A2079</f>
        <v/>
      </c>
      <c r="C2080">
        <f>'Input EIA Imports Petroleum'!K2079</f>
        <v/>
      </c>
      <c r="D2080">
        <f>'Input EIA Imports Petroleum'!L2079</f>
        <v/>
      </c>
      <c r="E2080">
        <f>VLOOKUP('Input EIA Imports Petroleum'!$E2079,'EIA Petroleum Classification'!$A:$B,2,FALSE)</f>
        <v/>
      </c>
    </row>
    <row r="2081" spans="1:5">
      <c r="A2081">
        <f>YEAR(B2081)</f>
        <v/>
      </c>
      <c r="B2081">
        <f>'Input EIA Imports Petroleum'!A2080</f>
        <v/>
      </c>
      <c r="C2081">
        <f>'Input EIA Imports Petroleum'!K2080</f>
        <v/>
      </c>
      <c r="D2081">
        <f>'Input EIA Imports Petroleum'!L2080</f>
        <v/>
      </c>
      <c r="E2081">
        <f>VLOOKUP('Input EIA Imports Petroleum'!$E2080,'EIA Petroleum Classification'!$A:$B,2,FALSE)</f>
        <v/>
      </c>
    </row>
    <row r="2082" spans="1:5">
      <c r="A2082">
        <f>YEAR(B2082)</f>
        <v/>
      </c>
      <c r="B2082">
        <f>'Input EIA Imports Petroleum'!A2081</f>
        <v/>
      </c>
      <c r="C2082">
        <f>'Input EIA Imports Petroleum'!K2081</f>
        <v/>
      </c>
      <c r="D2082">
        <f>'Input EIA Imports Petroleum'!L2081</f>
        <v/>
      </c>
      <c r="E2082">
        <f>VLOOKUP('Input EIA Imports Petroleum'!$E2081,'EIA Petroleum Classification'!$A:$B,2,FALSE)</f>
        <v/>
      </c>
    </row>
    <row r="2083" spans="1:5">
      <c r="A2083">
        <f>YEAR(B2083)</f>
        <v/>
      </c>
      <c r="B2083">
        <f>'Input EIA Imports Petroleum'!A2082</f>
        <v/>
      </c>
      <c r="C2083">
        <f>'Input EIA Imports Petroleum'!K2082</f>
        <v/>
      </c>
      <c r="D2083">
        <f>'Input EIA Imports Petroleum'!L2082</f>
        <v/>
      </c>
      <c r="E2083">
        <f>VLOOKUP('Input EIA Imports Petroleum'!$E2082,'EIA Petroleum Classification'!$A:$B,2,FALSE)</f>
        <v/>
      </c>
    </row>
    <row r="2084" spans="1:5">
      <c r="A2084">
        <f>YEAR(B2084)</f>
        <v/>
      </c>
      <c r="B2084">
        <f>'Input EIA Imports Petroleum'!A2083</f>
        <v/>
      </c>
      <c r="C2084">
        <f>'Input EIA Imports Petroleum'!K2083</f>
        <v/>
      </c>
      <c r="D2084">
        <f>'Input EIA Imports Petroleum'!L2083</f>
        <v/>
      </c>
      <c r="E2084">
        <f>VLOOKUP('Input EIA Imports Petroleum'!$E2083,'EIA Petroleum Classification'!$A:$B,2,FALSE)</f>
        <v/>
      </c>
    </row>
    <row r="2085" spans="1:5">
      <c r="A2085">
        <f>YEAR(B2085)</f>
        <v/>
      </c>
      <c r="B2085">
        <f>'Input EIA Imports Petroleum'!A2084</f>
        <v/>
      </c>
      <c r="C2085">
        <f>'Input EIA Imports Petroleum'!K2084</f>
        <v/>
      </c>
      <c r="D2085">
        <f>'Input EIA Imports Petroleum'!L2084</f>
        <v/>
      </c>
      <c r="E2085">
        <f>VLOOKUP('Input EIA Imports Petroleum'!$E2084,'EIA Petroleum Classification'!$A:$B,2,FALSE)</f>
        <v/>
      </c>
    </row>
    <row r="2086" spans="1:5">
      <c r="A2086">
        <f>YEAR(B2086)</f>
        <v/>
      </c>
      <c r="B2086">
        <f>'Input EIA Imports Petroleum'!A2085</f>
        <v/>
      </c>
      <c r="C2086">
        <f>'Input EIA Imports Petroleum'!K2085</f>
        <v/>
      </c>
      <c r="D2086">
        <f>'Input EIA Imports Petroleum'!L2085</f>
        <v/>
      </c>
      <c r="E2086">
        <f>VLOOKUP('Input EIA Imports Petroleum'!$E2085,'EIA Petroleum Classification'!$A:$B,2,FALSE)</f>
        <v/>
      </c>
    </row>
    <row r="2087" spans="1:5">
      <c r="A2087">
        <f>YEAR(B2087)</f>
        <v/>
      </c>
      <c r="B2087">
        <f>'Input EIA Imports Petroleum'!A2086</f>
        <v/>
      </c>
      <c r="C2087">
        <f>'Input EIA Imports Petroleum'!K2086</f>
        <v/>
      </c>
      <c r="D2087">
        <f>'Input EIA Imports Petroleum'!L2086</f>
        <v/>
      </c>
      <c r="E2087">
        <f>VLOOKUP('Input EIA Imports Petroleum'!$E2086,'EIA Petroleum Classification'!$A:$B,2,FALSE)</f>
        <v/>
      </c>
    </row>
    <row r="2088" spans="1:5">
      <c r="A2088">
        <f>YEAR(B2088)</f>
        <v/>
      </c>
      <c r="B2088">
        <f>'Input EIA Imports Petroleum'!A2087</f>
        <v/>
      </c>
      <c r="C2088">
        <f>'Input EIA Imports Petroleum'!K2087</f>
        <v/>
      </c>
      <c r="D2088">
        <f>'Input EIA Imports Petroleum'!L2087</f>
        <v/>
      </c>
      <c r="E2088">
        <f>VLOOKUP('Input EIA Imports Petroleum'!$E2087,'EIA Petroleum Classification'!$A:$B,2,FALSE)</f>
        <v/>
      </c>
    </row>
    <row r="2089" spans="1:5">
      <c r="A2089">
        <f>YEAR(B2089)</f>
        <v/>
      </c>
      <c r="B2089">
        <f>'Input EIA Imports Petroleum'!A2088</f>
        <v/>
      </c>
      <c r="C2089">
        <f>'Input EIA Imports Petroleum'!K2088</f>
        <v/>
      </c>
      <c r="D2089">
        <f>'Input EIA Imports Petroleum'!L2088</f>
        <v/>
      </c>
      <c r="E2089">
        <f>VLOOKUP('Input EIA Imports Petroleum'!$E2088,'EIA Petroleum Classification'!$A:$B,2,FALSE)</f>
        <v/>
      </c>
    </row>
    <row r="2090" spans="1:5">
      <c r="A2090">
        <f>YEAR(B2090)</f>
        <v/>
      </c>
      <c r="B2090">
        <f>'Input EIA Imports Petroleum'!A2089</f>
        <v/>
      </c>
      <c r="C2090">
        <f>'Input EIA Imports Petroleum'!K2089</f>
        <v/>
      </c>
      <c r="D2090">
        <f>'Input EIA Imports Petroleum'!L2089</f>
        <v/>
      </c>
      <c r="E2090">
        <f>VLOOKUP('Input EIA Imports Petroleum'!$E2089,'EIA Petroleum Classification'!$A:$B,2,FALSE)</f>
        <v/>
      </c>
    </row>
    <row r="2091" spans="1:5">
      <c r="A2091">
        <f>YEAR(B2091)</f>
        <v/>
      </c>
      <c r="B2091">
        <f>'Input EIA Imports Petroleum'!A2090</f>
        <v/>
      </c>
      <c r="C2091">
        <f>'Input EIA Imports Petroleum'!K2090</f>
        <v/>
      </c>
      <c r="D2091">
        <f>'Input EIA Imports Petroleum'!L2090</f>
        <v/>
      </c>
      <c r="E2091">
        <f>VLOOKUP('Input EIA Imports Petroleum'!$E2090,'EIA Petroleum Classification'!$A:$B,2,FALSE)</f>
        <v/>
      </c>
    </row>
    <row r="2092" spans="1:5">
      <c r="A2092">
        <f>YEAR(B2092)</f>
        <v/>
      </c>
      <c r="B2092">
        <f>'Input EIA Imports Petroleum'!A2091</f>
        <v/>
      </c>
      <c r="C2092">
        <f>'Input EIA Imports Petroleum'!K2091</f>
        <v/>
      </c>
      <c r="D2092">
        <f>'Input EIA Imports Petroleum'!L2091</f>
        <v/>
      </c>
      <c r="E2092">
        <f>VLOOKUP('Input EIA Imports Petroleum'!$E2091,'EIA Petroleum Classification'!$A:$B,2,FALSE)</f>
        <v/>
      </c>
    </row>
    <row r="2093" spans="1:5">
      <c r="A2093">
        <f>YEAR(B2093)</f>
        <v/>
      </c>
      <c r="B2093">
        <f>'Input EIA Imports Petroleum'!A2092</f>
        <v/>
      </c>
      <c r="C2093">
        <f>'Input EIA Imports Petroleum'!K2092</f>
        <v/>
      </c>
      <c r="D2093">
        <f>'Input EIA Imports Petroleum'!L2092</f>
        <v/>
      </c>
      <c r="E2093">
        <f>VLOOKUP('Input EIA Imports Petroleum'!$E2092,'EIA Petroleum Classification'!$A:$B,2,FALSE)</f>
        <v/>
      </c>
    </row>
    <row r="2094" spans="1:5">
      <c r="A2094">
        <f>YEAR(B2094)</f>
        <v/>
      </c>
      <c r="B2094">
        <f>'Input EIA Imports Petroleum'!A2093</f>
        <v/>
      </c>
      <c r="C2094">
        <f>'Input EIA Imports Petroleum'!K2093</f>
        <v/>
      </c>
      <c r="D2094">
        <f>'Input EIA Imports Petroleum'!L2093</f>
        <v/>
      </c>
      <c r="E2094">
        <f>VLOOKUP('Input EIA Imports Petroleum'!$E2093,'EIA Petroleum Classification'!$A:$B,2,FALSE)</f>
        <v/>
      </c>
    </row>
    <row r="2095" spans="1:5">
      <c r="A2095">
        <f>YEAR(B2095)</f>
        <v/>
      </c>
      <c r="B2095">
        <f>'Input EIA Imports Petroleum'!A2094</f>
        <v/>
      </c>
      <c r="C2095">
        <f>'Input EIA Imports Petroleum'!K2094</f>
        <v/>
      </c>
      <c r="D2095">
        <f>'Input EIA Imports Petroleum'!L2094</f>
        <v/>
      </c>
      <c r="E2095">
        <f>VLOOKUP('Input EIA Imports Petroleum'!$E2094,'EIA Petroleum Classification'!$A:$B,2,FALSE)</f>
        <v/>
      </c>
    </row>
    <row r="2096" spans="1:5">
      <c r="A2096">
        <f>YEAR(B2096)</f>
        <v/>
      </c>
      <c r="B2096">
        <f>'Input EIA Imports Petroleum'!A2095</f>
        <v/>
      </c>
      <c r="C2096">
        <f>'Input EIA Imports Petroleum'!K2095</f>
        <v/>
      </c>
      <c r="D2096">
        <f>'Input EIA Imports Petroleum'!L2095</f>
        <v/>
      </c>
      <c r="E2096">
        <f>VLOOKUP('Input EIA Imports Petroleum'!$E2095,'EIA Petroleum Classification'!$A:$B,2,FALSE)</f>
        <v/>
      </c>
    </row>
    <row r="2097" spans="1:5">
      <c r="A2097">
        <f>YEAR(B2097)</f>
        <v/>
      </c>
      <c r="B2097">
        <f>'Input EIA Imports Petroleum'!A2096</f>
        <v/>
      </c>
      <c r="C2097">
        <f>'Input EIA Imports Petroleum'!K2096</f>
        <v/>
      </c>
      <c r="D2097">
        <f>'Input EIA Imports Petroleum'!L2096</f>
        <v/>
      </c>
      <c r="E2097">
        <f>VLOOKUP('Input EIA Imports Petroleum'!$E2096,'EIA Petroleum Classification'!$A:$B,2,FALSE)</f>
        <v/>
      </c>
    </row>
    <row r="2098" spans="1:5">
      <c r="A2098">
        <f>YEAR(B2098)</f>
        <v/>
      </c>
      <c r="B2098">
        <f>'Input EIA Imports Petroleum'!A2097</f>
        <v/>
      </c>
      <c r="C2098">
        <f>'Input EIA Imports Petroleum'!K2097</f>
        <v/>
      </c>
      <c r="D2098">
        <f>'Input EIA Imports Petroleum'!L2097</f>
        <v/>
      </c>
      <c r="E2098">
        <f>VLOOKUP('Input EIA Imports Petroleum'!$E2097,'EIA Petroleum Classification'!$A:$B,2,FALSE)</f>
        <v/>
      </c>
    </row>
    <row r="2099" spans="1:5">
      <c r="A2099">
        <f>YEAR(B2099)</f>
        <v/>
      </c>
      <c r="B2099">
        <f>'Input EIA Imports Petroleum'!A2098</f>
        <v/>
      </c>
      <c r="C2099">
        <f>'Input EIA Imports Petroleum'!K2098</f>
        <v/>
      </c>
      <c r="D2099">
        <f>'Input EIA Imports Petroleum'!L2098</f>
        <v/>
      </c>
      <c r="E2099">
        <f>VLOOKUP('Input EIA Imports Petroleum'!$E2098,'EIA Petroleum Classification'!$A:$B,2,FALSE)</f>
        <v/>
      </c>
    </row>
    <row r="2100" spans="1:5">
      <c r="A2100">
        <f>YEAR(B2100)</f>
        <v/>
      </c>
      <c r="B2100">
        <f>'Input EIA Imports Petroleum'!A2099</f>
        <v/>
      </c>
      <c r="C2100">
        <f>'Input EIA Imports Petroleum'!K2099</f>
        <v/>
      </c>
      <c r="D2100">
        <f>'Input EIA Imports Petroleum'!L2099</f>
        <v/>
      </c>
      <c r="E2100">
        <f>VLOOKUP('Input EIA Imports Petroleum'!$E2099,'EIA Petroleum Classification'!$A:$B,2,FALSE)</f>
        <v/>
      </c>
    </row>
    <row r="2101" spans="1:5">
      <c r="A2101">
        <f>YEAR(B2101)</f>
        <v/>
      </c>
      <c r="B2101">
        <f>'Input EIA Imports Petroleum'!A2100</f>
        <v/>
      </c>
      <c r="C2101">
        <f>'Input EIA Imports Petroleum'!K2100</f>
        <v/>
      </c>
      <c r="D2101">
        <f>'Input EIA Imports Petroleum'!L2100</f>
        <v/>
      </c>
      <c r="E2101">
        <f>VLOOKUP('Input EIA Imports Petroleum'!$E2100,'EIA Petroleum Classification'!$A:$B,2,FALSE)</f>
        <v/>
      </c>
    </row>
    <row r="2102" spans="1:5">
      <c r="A2102">
        <f>YEAR(B2102)</f>
        <v/>
      </c>
      <c r="B2102">
        <f>'Input EIA Imports Petroleum'!A2101</f>
        <v/>
      </c>
      <c r="C2102">
        <f>'Input EIA Imports Petroleum'!K2101</f>
        <v/>
      </c>
      <c r="D2102">
        <f>'Input EIA Imports Petroleum'!L2101</f>
        <v/>
      </c>
      <c r="E2102">
        <f>VLOOKUP('Input EIA Imports Petroleum'!$E2101,'EIA Petroleum Classification'!$A:$B,2,FALSE)</f>
        <v/>
      </c>
    </row>
    <row r="2103" spans="1:5">
      <c r="A2103">
        <f>YEAR(B2103)</f>
        <v/>
      </c>
      <c r="B2103">
        <f>'Input EIA Imports Petroleum'!A2102</f>
        <v/>
      </c>
      <c r="C2103">
        <f>'Input EIA Imports Petroleum'!K2102</f>
        <v/>
      </c>
      <c r="D2103">
        <f>'Input EIA Imports Petroleum'!L2102</f>
        <v/>
      </c>
      <c r="E2103">
        <f>VLOOKUP('Input EIA Imports Petroleum'!$E2102,'EIA Petroleum Classification'!$A:$B,2,FALSE)</f>
        <v/>
      </c>
    </row>
    <row r="2104" spans="1:5">
      <c r="A2104">
        <f>YEAR(B2104)</f>
        <v/>
      </c>
      <c r="B2104">
        <f>'Input EIA Imports Petroleum'!A2103</f>
        <v/>
      </c>
      <c r="C2104">
        <f>'Input EIA Imports Petroleum'!K2103</f>
        <v/>
      </c>
      <c r="D2104">
        <f>'Input EIA Imports Petroleum'!L2103</f>
        <v/>
      </c>
      <c r="E2104">
        <f>VLOOKUP('Input EIA Imports Petroleum'!$E2103,'EIA Petroleum Classification'!$A:$B,2,FALSE)</f>
        <v/>
      </c>
    </row>
    <row r="2105" spans="1:5">
      <c r="A2105">
        <f>YEAR(B2105)</f>
        <v/>
      </c>
      <c r="B2105">
        <f>'Input EIA Imports Petroleum'!A2104</f>
        <v/>
      </c>
      <c r="C2105">
        <f>'Input EIA Imports Petroleum'!K2104</f>
        <v/>
      </c>
      <c r="D2105">
        <f>'Input EIA Imports Petroleum'!L2104</f>
        <v/>
      </c>
      <c r="E2105">
        <f>VLOOKUP('Input EIA Imports Petroleum'!$E2104,'EIA Petroleum Classification'!$A:$B,2,FALSE)</f>
        <v/>
      </c>
    </row>
    <row r="2106" spans="1:5">
      <c r="A2106">
        <f>YEAR(B2106)</f>
        <v/>
      </c>
      <c r="B2106">
        <f>'Input EIA Imports Petroleum'!A2105</f>
        <v/>
      </c>
      <c r="C2106">
        <f>'Input EIA Imports Petroleum'!K2105</f>
        <v/>
      </c>
      <c r="D2106">
        <f>'Input EIA Imports Petroleum'!L2105</f>
        <v/>
      </c>
      <c r="E2106">
        <f>VLOOKUP('Input EIA Imports Petroleum'!$E2105,'EIA Petroleum Classification'!$A:$B,2,FALSE)</f>
        <v/>
      </c>
    </row>
    <row r="2107" spans="1:5">
      <c r="A2107">
        <f>YEAR(B2107)</f>
        <v/>
      </c>
      <c r="B2107">
        <f>'Input EIA Imports Petroleum'!A2106</f>
        <v/>
      </c>
      <c r="C2107">
        <f>'Input EIA Imports Petroleum'!K2106</f>
        <v/>
      </c>
      <c r="D2107">
        <f>'Input EIA Imports Petroleum'!L2106</f>
        <v/>
      </c>
      <c r="E2107">
        <f>VLOOKUP('Input EIA Imports Petroleum'!$E2106,'EIA Petroleum Classification'!$A:$B,2,FALSE)</f>
        <v/>
      </c>
    </row>
    <row r="2108" spans="1:5">
      <c r="A2108">
        <f>YEAR(B2108)</f>
        <v/>
      </c>
      <c r="B2108">
        <f>'Input EIA Imports Petroleum'!A2107</f>
        <v/>
      </c>
      <c r="C2108">
        <f>'Input EIA Imports Petroleum'!K2107</f>
        <v/>
      </c>
      <c r="D2108">
        <f>'Input EIA Imports Petroleum'!L2107</f>
        <v/>
      </c>
      <c r="E2108">
        <f>VLOOKUP('Input EIA Imports Petroleum'!$E2107,'EIA Petroleum Classification'!$A:$B,2,FALSE)</f>
        <v/>
      </c>
    </row>
    <row r="2109" spans="1:5">
      <c r="A2109">
        <f>YEAR(B2109)</f>
        <v/>
      </c>
      <c r="B2109">
        <f>'Input EIA Imports Petroleum'!A2108</f>
        <v/>
      </c>
      <c r="C2109">
        <f>'Input EIA Imports Petroleum'!K2108</f>
        <v/>
      </c>
      <c r="D2109">
        <f>'Input EIA Imports Petroleum'!L2108</f>
        <v/>
      </c>
      <c r="E2109">
        <f>VLOOKUP('Input EIA Imports Petroleum'!$E2108,'EIA Petroleum Classification'!$A:$B,2,FALSE)</f>
        <v/>
      </c>
    </row>
    <row r="2110" spans="1:5">
      <c r="A2110">
        <f>YEAR(B2110)</f>
        <v/>
      </c>
      <c r="B2110">
        <f>'Input EIA Imports Petroleum'!A2109</f>
        <v/>
      </c>
      <c r="C2110">
        <f>'Input EIA Imports Petroleum'!K2109</f>
        <v/>
      </c>
      <c r="D2110">
        <f>'Input EIA Imports Petroleum'!L2109</f>
        <v/>
      </c>
      <c r="E2110">
        <f>VLOOKUP('Input EIA Imports Petroleum'!$E2109,'EIA Petroleum Classification'!$A:$B,2,FALSE)</f>
        <v/>
      </c>
    </row>
    <row r="2111" spans="1:5">
      <c r="A2111">
        <f>YEAR(B2111)</f>
        <v/>
      </c>
      <c r="B2111">
        <f>'Input EIA Imports Petroleum'!A2110</f>
        <v/>
      </c>
      <c r="C2111">
        <f>'Input EIA Imports Petroleum'!K2110</f>
        <v/>
      </c>
      <c r="D2111">
        <f>'Input EIA Imports Petroleum'!L2110</f>
        <v/>
      </c>
      <c r="E2111">
        <f>VLOOKUP('Input EIA Imports Petroleum'!$E2110,'EIA Petroleum Classification'!$A:$B,2,FALSE)</f>
        <v/>
      </c>
    </row>
    <row r="2112" spans="1:5">
      <c r="A2112">
        <f>YEAR(B2112)</f>
        <v/>
      </c>
      <c r="B2112">
        <f>'Input EIA Imports Petroleum'!A2111</f>
        <v/>
      </c>
      <c r="C2112">
        <f>'Input EIA Imports Petroleum'!K2111</f>
        <v/>
      </c>
      <c r="D2112">
        <f>'Input EIA Imports Petroleum'!L2111</f>
        <v/>
      </c>
      <c r="E2112">
        <f>VLOOKUP('Input EIA Imports Petroleum'!$E2111,'EIA Petroleum Classification'!$A:$B,2,FALSE)</f>
        <v/>
      </c>
    </row>
    <row r="2113" spans="1:5">
      <c r="A2113">
        <f>YEAR(B2113)</f>
        <v/>
      </c>
      <c r="B2113">
        <f>'Input EIA Imports Petroleum'!A2112</f>
        <v/>
      </c>
      <c r="C2113">
        <f>'Input EIA Imports Petroleum'!K2112</f>
        <v/>
      </c>
      <c r="D2113">
        <f>'Input EIA Imports Petroleum'!L2112</f>
        <v/>
      </c>
      <c r="E2113">
        <f>VLOOKUP('Input EIA Imports Petroleum'!$E2112,'EIA Petroleum Classification'!$A:$B,2,FALSE)</f>
        <v/>
      </c>
    </row>
    <row r="2114" spans="1:5">
      <c r="A2114">
        <f>YEAR(B2114)</f>
        <v/>
      </c>
      <c r="B2114">
        <f>'Input EIA Imports Petroleum'!A2113</f>
        <v/>
      </c>
      <c r="C2114">
        <f>'Input EIA Imports Petroleum'!K2113</f>
        <v/>
      </c>
      <c r="D2114">
        <f>'Input EIA Imports Petroleum'!L2113</f>
        <v/>
      </c>
      <c r="E2114">
        <f>VLOOKUP('Input EIA Imports Petroleum'!$E2113,'EIA Petroleum Classification'!$A:$B,2,FALSE)</f>
        <v/>
      </c>
    </row>
    <row r="2115" spans="1:5">
      <c r="A2115">
        <f>YEAR(B2115)</f>
        <v/>
      </c>
      <c r="B2115">
        <f>'Input EIA Imports Petroleum'!A2114</f>
        <v/>
      </c>
      <c r="C2115">
        <f>'Input EIA Imports Petroleum'!K2114</f>
        <v/>
      </c>
      <c r="D2115">
        <f>'Input EIA Imports Petroleum'!L2114</f>
        <v/>
      </c>
      <c r="E2115">
        <f>VLOOKUP('Input EIA Imports Petroleum'!$E2114,'EIA Petroleum Classification'!$A:$B,2,FALSE)</f>
        <v/>
      </c>
    </row>
    <row r="2116" spans="1:5">
      <c r="A2116">
        <f>YEAR(B2116)</f>
        <v/>
      </c>
      <c r="B2116">
        <f>'Input EIA Imports Petroleum'!A2115</f>
        <v/>
      </c>
      <c r="C2116">
        <f>'Input EIA Imports Petroleum'!K2115</f>
        <v/>
      </c>
      <c r="D2116">
        <f>'Input EIA Imports Petroleum'!L2115</f>
        <v/>
      </c>
      <c r="E2116">
        <f>VLOOKUP('Input EIA Imports Petroleum'!$E2115,'EIA Petroleum Classification'!$A:$B,2,FALSE)</f>
        <v/>
      </c>
    </row>
    <row r="2117" spans="1:5">
      <c r="A2117">
        <f>YEAR(B2117)</f>
        <v/>
      </c>
      <c r="B2117">
        <f>'Input EIA Imports Petroleum'!A2116</f>
        <v/>
      </c>
      <c r="C2117">
        <f>'Input EIA Imports Petroleum'!K2116</f>
        <v/>
      </c>
      <c r="D2117">
        <f>'Input EIA Imports Petroleum'!L2116</f>
        <v/>
      </c>
      <c r="E2117">
        <f>VLOOKUP('Input EIA Imports Petroleum'!$E2116,'EIA Petroleum Classification'!$A:$B,2,FALSE)</f>
        <v/>
      </c>
    </row>
    <row r="2118" spans="1:5">
      <c r="A2118">
        <f>YEAR(B2118)</f>
        <v/>
      </c>
      <c r="B2118">
        <f>'Input EIA Imports Petroleum'!A2117</f>
        <v/>
      </c>
      <c r="C2118">
        <f>'Input EIA Imports Petroleum'!K2117</f>
        <v/>
      </c>
      <c r="D2118">
        <f>'Input EIA Imports Petroleum'!L2117</f>
        <v/>
      </c>
      <c r="E2118">
        <f>VLOOKUP('Input EIA Imports Petroleum'!$E2117,'EIA Petroleum Classification'!$A:$B,2,FALSE)</f>
        <v/>
      </c>
    </row>
    <row r="2119" spans="1:5">
      <c r="A2119">
        <f>YEAR(B2119)</f>
        <v/>
      </c>
      <c r="B2119">
        <f>'Input EIA Imports Petroleum'!A2118</f>
        <v/>
      </c>
      <c r="C2119">
        <f>'Input EIA Imports Petroleum'!K2118</f>
        <v/>
      </c>
      <c r="D2119">
        <f>'Input EIA Imports Petroleum'!L2118</f>
        <v/>
      </c>
      <c r="E2119">
        <f>VLOOKUP('Input EIA Imports Petroleum'!$E2118,'EIA Petroleum Classification'!$A:$B,2,FALSE)</f>
        <v/>
      </c>
    </row>
    <row r="2120" spans="1:5">
      <c r="A2120">
        <f>YEAR(B2120)</f>
        <v/>
      </c>
      <c r="B2120">
        <f>'Input EIA Imports Petroleum'!A2119</f>
        <v/>
      </c>
      <c r="C2120">
        <f>'Input EIA Imports Petroleum'!K2119</f>
        <v/>
      </c>
      <c r="D2120">
        <f>'Input EIA Imports Petroleum'!L2119</f>
        <v/>
      </c>
      <c r="E2120">
        <f>VLOOKUP('Input EIA Imports Petroleum'!$E2119,'EIA Petroleum Classification'!$A:$B,2,FALSE)</f>
        <v/>
      </c>
    </row>
    <row r="2121" spans="1:5">
      <c r="A2121">
        <f>YEAR(B2121)</f>
        <v/>
      </c>
      <c r="B2121">
        <f>'Input EIA Imports Petroleum'!A2120</f>
        <v/>
      </c>
      <c r="C2121">
        <f>'Input EIA Imports Petroleum'!K2120</f>
        <v/>
      </c>
      <c r="D2121">
        <f>'Input EIA Imports Petroleum'!L2120</f>
        <v/>
      </c>
      <c r="E2121">
        <f>VLOOKUP('Input EIA Imports Petroleum'!$E2120,'EIA Petroleum Classification'!$A:$B,2,FALSE)</f>
        <v/>
      </c>
    </row>
    <row r="2122" spans="1:5">
      <c r="A2122">
        <f>YEAR(B2122)</f>
        <v/>
      </c>
      <c r="B2122">
        <f>'Input EIA Imports Petroleum'!A2121</f>
        <v/>
      </c>
      <c r="C2122">
        <f>'Input EIA Imports Petroleum'!K2121</f>
        <v/>
      </c>
      <c r="D2122">
        <f>'Input EIA Imports Petroleum'!L2121</f>
        <v/>
      </c>
      <c r="E2122">
        <f>VLOOKUP('Input EIA Imports Petroleum'!$E2121,'EIA Petroleum Classification'!$A:$B,2,FALSE)</f>
        <v/>
      </c>
    </row>
    <row r="2123" spans="1:5">
      <c r="A2123">
        <f>YEAR(B2123)</f>
        <v/>
      </c>
      <c r="B2123">
        <f>'Input EIA Imports Petroleum'!A2122</f>
        <v/>
      </c>
      <c r="C2123">
        <f>'Input EIA Imports Petroleum'!K2122</f>
        <v/>
      </c>
      <c r="D2123">
        <f>'Input EIA Imports Petroleum'!L2122</f>
        <v/>
      </c>
      <c r="E2123">
        <f>VLOOKUP('Input EIA Imports Petroleum'!$E2122,'EIA Petroleum Classification'!$A:$B,2,FALSE)</f>
        <v/>
      </c>
    </row>
    <row r="2124" spans="1:5">
      <c r="A2124">
        <f>YEAR(B2124)</f>
        <v/>
      </c>
      <c r="B2124">
        <f>'Input EIA Imports Petroleum'!A2123</f>
        <v/>
      </c>
      <c r="C2124">
        <f>'Input EIA Imports Petroleum'!K2123</f>
        <v/>
      </c>
      <c r="D2124">
        <f>'Input EIA Imports Petroleum'!L2123</f>
        <v/>
      </c>
      <c r="E2124">
        <f>VLOOKUP('Input EIA Imports Petroleum'!$E2123,'EIA Petroleum Classification'!$A:$B,2,FALSE)</f>
        <v/>
      </c>
    </row>
    <row r="2125" spans="1:5">
      <c r="A2125">
        <f>YEAR(B2125)</f>
        <v/>
      </c>
      <c r="B2125">
        <f>'Input EIA Imports Petroleum'!A2124</f>
        <v/>
      </c>
      <c r="C2125">
        <f>'Input EIA Imports Petroleum'!K2124</f>
        <v/>
      </c>
      <c r="D2125">
        <f>'Input EIA Imports Petroleum'!L2124</f>
        <v/>
      </c>
      <c r="E2125">
        <f>VLOOKUP('Input EIA Imports Petroleum'!$E2124,'EIA Petroleum Classification'!$A:$B,2,FALSE)</f>
        <v/>
      </c>
    </row>
    <row r="2126" spans="1:5">
      <c r="A2126">
        <f>YEAR(B2126)</f>
        <v/>
      </c>
      <c r="B2126">
        <f>'Input EIA Imports Petroleum'!A2125</f>
        <v/>
      </c>
      <c r="C2126">
        <f>'Input EIA Imports Petroleum'!K2125</f>
        <v/>
      </c>
      <c r="D2126">
        <f>'Input EIA Imports Petroleum'!L2125</f>
        <v/>
      </c>
      <c r="E2126">
        <f>VLOOKUP('Input EIA Imports Petroleum'!$E2125,'EIA Petroleum Classification'!$A:$B,2,FALSE)</f>
        <v/>
      </c>
    </row>
    <row r="2127" spans="1:5">
      <c r="A2127">
        <f>YEAR(B2127)</f>
        <v/>
      </c>
      <c r="B2127">
        <f>'Input EIA Imports Petroleum'!A2126</f>
        <v/>
      </c>
      <c r="C2127">
        <f>'Input EIA Imports Petroleum'!K2126</f>
        <v/>
      </c>
      <c r="D2127">
        <f>'Input EIA Imports Petroleum'!L2126</f>
        <v/>
      </c>
      <c r="E2127">
        <f>VLOOKUP('Input EIA Imports Petroleum'!$E2126,'EIA Petroleum Classification'!$A:$B,2,FALSE)</f>
        <v/>
      </c>
    </row>
    <row r="2128" spans="1:5">
      <c r="A2128">
        <f>YEAR(B2128)</f>
        <v/>
      </c>
      <c r="B2128">
        <f>'Input EIA Imports Petroleum'!A2127</f>
        <v/>
      </c>
      <c r="C2128">
        <f>'Input EIA Imports Petroleum'!K2127</f>
        <v/>
      </c>
      <c r="D2128">
        <f>'Input EIA Imports Petroleum'!L2127</f>
        <v/>
      </c>
      <c r="E2128">
        <f>VLOOKUP('Input EIA Imports Petroleum'!$E2127,'EIA Petroleum Classification'!$A:$B,2,FALSE)</f>
        <v/>
      </c>
    </row>
    <row r="2129" spans="1:5">
      <c r="A2129">
        <f>YEAR(B2129)</f>
        <v/>
      </c>
      <c r="B2129">
        <f>'Input EIA Imports Petroleum'!A2128</f>
        <v/>
      </c>
      <c r="C2129">
        <f>'Input EIA Imports Petroleum'!K2128</f>
        <v/>
      </c>
      <c r="D2129">
        <f>'Input EIA Imports Petroleum'!L2128</f>
        <v/>
      </c>
      <c r="E2129">
        <f>VLOOKUP('Input EIA Imports Petroleum'!$E2128,'EIA Petroleum Classification'!$A:$B,2,FALSE)</f>
        <v/>
      </c>
    </row>
    <row r="2130" spans="1:5">
      <c r="A2130">
        <f>YEAR(B2130)</f>
        <v/>
      </c>
      <c r="B2130">
        <f>'Input EIA Imports Petroleum'!A2129</f>
        <v/>
      </c>
      <c r="C2130">
        <f>'Input EIA Imports Petroleum'!K2129</f>
        <v/>
      </c>
      <c r="D2130">
        <f>'Input EIA Imports Petroleum'!L2129</f>
        <v/>
      </c>
      <c r="E2130">
        <f>VLOOKUP('Input EIA Imports Petroleum'!$E2129,'EIA Petroleum Classification'!$A:$B,2,FALSE)</f>
        <v/>
      </c>
    </row>
    <row r="2131" spans="1:5">
      <c r="A2131">
        <f>YEAR(B2131)</f>
        <v/>
      </c>
      <c r="B2131">
        <f>'Input EIA Imports Petroleum'!A2130</f>
        <v/>
      </c>
      <c r="C2131">
        <f>'Input EIA Imports Petroleum'!K2130</f>
        <v/>
      </c>
      <c r="D2131">
        <f>'Input EIA Imports Petroleum'!L2130</f>
        <v/>
      </c>
      <c r="E2131">
        <f>VLOOKUP('Input EIA Imports Petroleum'!$E2130,'EIA Petroleum Classification'!$A:$B,2,FALSE)</f>
        <v/>
      </c>
    </row>
    <row r="2132" spans="1:5">
      <c r="A2132">
        <f>YEAR(B2132)</f>
        <v/>
      </c>
      <c r="B2132">
        <f>'Input EIA Imports Petroleum'!A2131</f>
        <v/>
      </c>
      <c r="C2132">
        <f>'Input EIA Imports Petroleum'!K2131</f>
        <v/>
      </c>
      <c r="D2132">
        <f>'Input EIA Imports Petroleum'!L2131</f>
        <v/>
      </c>
      <c r="E2132">
        <f>VLOOKUP('Input EIA Imports Petroleum'!$E2131,'EIA Petroleum Classification'!$A:$B,2,FALSE)</f>
        <v/>
      </c>
    </row>
    <row r="2133" spans="1:5">
      <c r="A2133">
        <f>YEAR(B2133)</f>
        <v/>
      </c>
      <c r="B2133">
        <f>'Input EIA Imports Petroleum'!A2132</f>
        <v/>
      </c>
      <c r="C2133">
        <f>'Input EIA Imports Petroleum'!K2132</f>
        <v/>
      </c>
      <c r="D2133">
        <f>'Input EIA Imports Petroleum'!L2132</f>
        <v/>
      </c>
      <c r="E2133">
        <f>VLOOKUP('Input EIA Imports Petroleum'!$E2132,'EIA Petroleum Classification'!$A:$B,2,FALSE)</f>
        <v/>
      </c>
    </row>
    <row r="2134" spans="1:5">
      <c r="A2134">
        <f>YEAR(B2134)</f>
        <v/>
      </c>
      <c r="B2134">
        <f>'Input EIA Imports Petroleum'!A2133</f>
        <v/>
      </c>
      <c r="C2134">
        <f>'Input EIA Imports Petroleum'!K2133</f>
        <v/>
      </c>
      <c r="D2134">
        <f>'Input EIA Imports Petroleum'!L2133</f>
        <v/>
      </c>
      <c r="E2134">
        <f>VLOOKUP('Input EIA Imports Petroleum'!$E2133,'EIA Petroleum Classification'!$A:$B,2,FALSE)</f>
        <v/>
      </c>
    </row>
    <row r="2135" spans="1:5">
      <c r="A2135">
        <f>YEAR(B2135)</f>
        <v/>
      </c>
      <c r="B2135">
        <f>'Input EIA Imports Petroleum'!A2134</f>
        <v/>
      </c>
      <c r="C2135">
        <f>'Input EIA Imports Petroleum'!K2134</f>
        <v/>
      </c>
      <c r="D2135">
        <f>'Input EIA Imports Petroleum'!L2134</f>
        <v/>
      </c>
      <c r="E2135">
        <f>VLOOKUP('Input EIA Imports Petroleum'!$E2134,'EIA Petroleum Classification'!$A:$B,2,FALSE)</f>
        <v/>
      </c>
    </row>
    <row r="2136" spans="1:5">
      <c r="A2136">
        <f>YEAR(B2136)</f>
        <v/>
      </c>
      <c r="B2136">
        <f>'Input EIA Imports Petroleum'!A2135</f>
        <v/>
      </c>
      <c r="C2136">
        <f>'Input EIA Imports Petroleum'!K2135</f>
        <v/>
      </c>
      <c r="D2136">
        <f>'Input EIA Imports Petroleum'!L2135</f>
        <v/>
      </c>
      <c r="E2136">
        <f>VLOOKUP('Input EIA Imports Petroleum'!$E2135,'EIA Petroleum Classification'!$A:$B,2,FALSE)</f>
        <v/>
      </c>
    </row>
    <row r="2137" spans="1:5">
      <c r="A2137">
        <f>YEAR(B2137)</f>
        <v/>
      </c>
      <c r="B2137">
        <f>'Input EIA Imports Petroleum'!A2136</f>
        <v/>
      </c>
      <c r="C2137">
        <f>'Input EIA Imports Petroleum'!K2136</f>
        <v/>
      </c>
      <c r="D2137">
        <f>'Input EIA Imports Petroleum'!L2136</f>
        <v/>
      </c>
      <c r="E2137">
        <f>VLOOKUP('Input EIA Imports Petroleum'!$E2136,'EIA Petroleum Classification'!$A:$B,2,FALSE)</f>
        <v/>
      </c>
    </row>
    <row r="2138" spans="1:5">
      <c r="A2138">
        <f>YEAR(B2138)</f>
        <v/>
      </c>
      <c r="B2138">
        <f>'Input EIA Imports Petroleum'!A2137</f>
        <v/>
      </c>
      <c r="C2138">
        <f>'Input EIA Imports Petroleum'!K2137</f>
        <v/>
      </c>
      <c r="D2138">
        <f>'Input EIA Imports Petroleum'!L2137</f>
        <v/>
      </c>
      <c r="E2138">
        <f>VLOOKUP('Input EIA Imports Petroleum'!$E2137,'EIA Petroleum Classification'!$A:$B,2,FALSE)</f>
        <v/>
      </c>
    </row>
    <row r="2139" spans="1:5">
      <c r="A2139">
        <f>YEAR(B2139)</f>
        <v/>
      </c>
      <c r="B2139">
        <f>'Input EIA Imports Petroleum'!A2138</f>
        <v/>
      </c>
      <c r="C2139">
        <f>'Input EIA Imports Petroleum'!K2138</f>
        <v/>
      </c>
      <c r="D2139">
        <f>'Input EIA Imports Petroleum'!L2138</f>
        <v/>
      </c>
      <c r="E2139">
        <f>VLOOKUP('Input EIA Imports Petroleum'!$E2138,'EIA Petroleum Classification'!$A:$B,2,FALSE)</f>
        <v/>
      </c>
    </row>
    <row r="2140" spans="1:5">
      <c r="A2140">
        <f>YEAR(B2140)</f>
        <v/>
      </c>
      <c r="B2140">
        <f>'Input EIA Imports Petroleum'!A2139</f>
        <v/>
      </c>
      <c r="C2140">
        <f>'Input EIA Imports Petroleum'!K2139</f>
        <v/>
      </c>
      <c r="D2140">
        <f>'Input EIA Imports Petroleum'!L2139</f>
        <v/>
      </c>
      <c r="E2140">
        <f>VLOOKUP('Input EIA Imports Petroleum'!$E2139,'EIA Petroleum Classification'!$A:$B,2,FALSE)</f>
        <v/>
      </c>
    </row>
    <row r="2141" spans="1:5">
      <c r="A2141">
        <f>YEAR(B2141)</f>
        <v/>
      </c>
      <c r="B2141">
        <f>'Input EIA Imports Petroleum'!A2140</f>
        <v/>
      </c>
      <c r="C2141">
        <f>'Input EIA Imports Petroleum'!K2140</f>
        <v/>
      </c>
      <c r="D2141">
        <f>'Input EIA Imports Petroleum'!L2140</f>
        <v/>
      </c>
      <c r="E2141">
        <f>VLOOKUP('Input EIA Imports Petroleum'!$E2140,'EIA Petroleum Classification'!$A:$B,2,FALSE)</f>
        <v/>
      </c>
    </row>
    <row r="2142" spans="1:5">
      <c r="A2142">
        <f>YEAR(B2142)</f>
        <v/>
      </c>
      <c r="B2142">
        <f>'Input EIA Imports Petroleum'!A2141</f>
        <v/>
      </c>
      <c r="C2142">
        <f>'Input EIA Imports Petroleum'!K2141</f>
        <v/>
      </c>
      <c r="D2142">
        <f>'Input EIA Imports Petroleum'!L2141</f>
        <v/>
      </c>
      <c r="E2142">
        <f>VLOOKUP('Input EIA Imports Petroleum'!$E2141,'EIA Petroleum Classification'!$A:$B,2,FALSE)</f>
        <v/>
      </c>
    </row>
    <row r="2143" spans="1:5">
      <c r="A2143">
        <f>YEAR(B2143)</f>
        <v/>
      </c>
      <c r="B2143">
        <f>'Input EIA Imports Petroleum'!A2142</f>
        <v/>
      </c>
      <c r="C2143">
        <f>'Input EIA Imports Petroleum'!K2142</f>
        <v/>
      </c>
      <c r="D2143">
        <f>'Input EIA Imports Petroleum'!L2142</f>
        <v/>
      </c>
      <c r="E2143">
        <f>VLOOKUP('Input EIA Imports Petroleum'!$E2142,'EIA Petroleum Classification'!$A:$B,2,FALSE)</f>
        <v/>
      </c>
    </row>
    <row r="2144" spans="1:5">
      <c r="A2144">
        <f>YEAR(B2144)</f>
        <v/>
      </c>
      <c r="B2144">
        <f>'Input EIA Imports Petroleum'!A2143</f>
        <v/>
      </c>
      <c r="C2144">
        <f>'Input EIA Imports Petroleum'!K2143</f>
        <v/>
      </c>
      <c r="D2144">
        <f>'Input EIA Imports Petroleum'!L2143</f>
        <v/>
      </c>
      <c r="E2144">
        <f>VLOOKUP('Input EIA Imports Petroleum'!$E2143,'EIA Petroleum Classification'!$A:$B,2,FALSE)</f>
        <v/>
      </c>
    </row>
    <row r="2145" spans="1:5">
      <c r="A2145">
        <f>YEAR(B2145)</f>
        <v/>
      </c>
      <c r="B2145">
        <f>'Input EIA Imports Petroleum'!A2144</f>
        <v/>
      </c>
      <c r="C2145">
        <f>'Input EIA Imports Petroleum'!K2144</f>
        <v/>
      </c>
      <c r="D2145">
        <f>'Input EIA Imports Petroleum'!L2144</f>
        <v/>
      </c>
      <c r="E2145">
        <f>VLOOKUP('Input EIA Imports Petroleum'!$E2144,'EIA Petroleum Classification'!$A:$B,2,FALSE)</f>
        <v/>
      </c>
    </row>
    <row r="2146" spans="1:5">
      <c r="A2146">
        <f>YEAR(B2146)</f>
        <v/>
      </c>
      <c r="B2146">
        <f>'Input EIA Imports Petroleum'!A2145</f>
        <v/>
      </c>
      <c r="C2146">
        <f>'Input EIA Imports Petroleum'!K2145</f>
        <v/>
      </c>
      <c r="D2146">
        <f>'Input EIA Imports Petroleum'!L2145</f>
        <v/>
      </c>
      <c r="E2146">
        <f>VLOOKUP('Input EIA Imports Petroleum'!$E2145,'EIA Petroleum Classification'!$A:$B,2,FALSE)</f>
        <v/>
      </c>
    </row>
    <row r="2147" spans="1:5">
      <c r="A2147">
        <f>YEAR(B2147)</f>
        <v/>
      </c>
      <c r="B2147">
        <f>'Input EIA Imports Petroleum'!A2146</f>
        <v/>
      </c>
      <c r="C2147">
        <f>'Input EIA Imports Petroleum'!K2146</f>
        <v/>
      </c>
      <c r="D2147">
        <f>'Input EIA Imports Petroleum'!L2146</f>
        <v/>
      </c>
      <c r="E2147">
        <f>VLOOKUP('Input EIA Imports Petroleum'!$E2146,'EIA Petroleum Classification'!$A:$B,2,FALSE)</f>
        <v/>
      </c>
    </row>
    <row r="2148" spans="1:5">
      <c r="A2148">
        <f>YEAR(B2148)</f>
        <v/>
      </c>
      <c r="B2148">
        <f>'Input EIA Imports Petroleum'!A2147</f>
        <v/>
      </c>
      <c r="C2148">
        <f>'Input EIA Imports Petroleum'!K2147</f>
        <v/>
      </c>
      <c r="D2148">
        <f>'Input EIA Imports Petroleum'!L2147</f>
        <v/>
      </c>
      <c r="E2148">
        <f>VLOOKUP('Input EIA Imports Petroleum'!$E2147,'EIA Petroleum Classification'!$A:$B,2,FALSE)</f>
        <v/>
      </c>
    </row>
    <row r="2149" spans="1:5">
      <c r="A2149">
        <f>YEAR(B2149)</f>
        <v/>
      </c>
      <c r="B2149">
        <f>'Input EIA Imports Petroleum'!A2148</f>
        <v/>
      </c>
      <c r="C2149">
        <f>'Input EIA Imports Petroleum'!K2148</f>
        <v/>
      </c>
      <c r="D2149">
        <f>'Input EIA Imports Petroleum'!L2148</f>
        <v/>
      </c>
      <c r="E2149">
        <f>VLOOKUP('Input EIA Imports Petroleum'!$E2148,'EIA Petroleum Classification'!$A:$B,2,FALSE)</f>
        <v/>
      </c>
    </row>
    <row r="2150" spans="1:5">
      <c r="A2150">
        <f>YEAR(B2150)</f>
        <v/>
      </c>
      <c r="B2150">
        <f>'Input EIA Imports Petroleum'!A2149</f>
        <v/>
      </c>
      <c r="C2150">
        <f>'Input EIA Imports Petroleum'!K2149</f>
        <v/>
      </c>
      <c r="D2150">
        <f>'Input EIA Imports Petroleum'!L2149</f>
        <v/>
      </c>
      <c r="E2150">
        <f>VLOOKUP('Input EIA Imports Petroleum'!$E2149,'EIA Petroleum Classification'!$A:$B,2,FALSE)</f>
        <v/>
      </c>
    </row>
    <row r="2151" spans="1:5">
      <c r="A2151">
        <f>YEAR(B2151)</f>
        <v/>
      </c>
      <c r="B2151">
        <f>'Input EIA Imports Petroleum'!A2150</f>
        <v/>
      </c>
      <c r="C2151">
        <f>'Input EIA Imports Petroleum'!K2150</f>
        <v/>
      </c>
      <c r="D2151">
        <f>'Input EIA Imports Petroleum'!L2150</f>
        <v/>
      </c>
      <c r="E2151">
        <f>VLOOKUP('Input EIA Imports Petroleum'!$E2150,'EIA Petroleum Classification'!$A:$B,2,FALSE)</f>
        <v/>
      </c>
    </row>
    <row r="2152" spans="1:5">
      <c r="A2152">
        <f>YEAR(B2152)</f>
        <v/>
      </c>
      <c r="B2152">
        <f>'Input EIA Imports Petroleum'!A2151</f>
        <v/>
      </c>
      <c r="C2152">
        <f>'Input EIA Imports Petroleum'!K2151</f>
        <v/>
      </c>
      <c r="D2152">
        <f>'Input EIA Imports Petroleum'!L2151</f>
        <v/>
      </c>
      <c r="E2152">
        <f>VLOOKUP('Input EIA Imports Petroleum'!$E2151,'EIA Petroleum Classification'!$A:$B,2,FALSE)</f>
        <v/>
      </c>
    </row>
    <row r="2153" spans="1:5">
      <c r="A2153">
        <f>YEAR(B2153)</f>
        <v/>
      </c>
      <c r="B2153">
        <f>'Input EIA Imports Petroleum'!A2152</f>
        <v/>
      </c>
      <c r="C2153">
        <f>'Input EIA Imports Petroleum'!K2152</f>
        <v/>
      </c>
      <c r="D2153">
        <f>'Input EIA Imports Petroleum'!L2152</f>
        <v/>
      </c>
      <c r="E2153">
        <f>VLOOKUP('Input EIA Imports Petroleum'!$E2152,'EIA Petroleum Classification'!$A:$B,2,FALSE)</f>
        <v/>
      </c>
    </row>
    <row r="2154" spans="1:5">
      <c r="A2154">
        <f>YEAR(B2154)</f>
        <v/>
      </c>
      <c r="B2154">
        <f>'Input EIA Imports Petroleum'!A2153</f>
        <v/>
      </c>
      <c r="C2154">
        <f>'Input EIA Imports Petroleum'!K2153</f>
        <v/>
      </c>
      <c r="D2154">
        <f>'Input EIA Imports Petroleum'!L2153</f>
        <v/>
      </c>
      <c r="E2154">
        <f>VLOOKUP('Input EIA Imports Petroleum'!$E2153,'EIA Petroleum Classification'!$A:$B,2,FALSE)</f>
        <v/>
      </c>
    </row>
    <row r="2155" spans="1:5">
      <c r="A2155">
        <f>YEAR(B2155)</f>
        <v/>
      </c>
      <c r="B2155">
        <f>'Input EIA Imports Petroleum'!A2154</f>
        <v/>
      </c>
      <c r="C2155">
        <f>'Input EIA Imports Petroleum'!K2154</f>
        <v/>
      </c>
      <c r="D2155">
        <f>'Input EIA Imports Petroleum'!L2154</f>
        <v/>
      </c>
      <c r="E2155">
        <f>VLOOKUP('Input EIA Imports Petroleum'!$E2154,'EIA Petroleum Classification'!$A:$B,2,FALSE)</f>
        <v/>
      </c>
    </row>
    <row r="2156" spans="1:5">
      <c r="A2156">
        <f>YEAR(B2156)</f>
        <v/>
      </c>
      <c r="B2156">
        <f>'Input EIA Imports Petroleum'!A2155</f>
        <v/>
      </c>
      <c r="C2156">
        <f>'Input EIA Imports Petroleum'!K2155</f>
        <v/>
      </c>
      <c r="D2156">
        <f>'Input EIA Imports Petroleum'!L2155</f>
        <v/>
      </c>
      <c r="E2156">
        <f>VLOOKUP('Input EIA Imports Petroleum'!$E2155,'EIA Petroleum Classification'!$A:$B,2,FALSE)</f>
        <v/>
      </c>
    </row>
    <row r="2157" spans="1:5">
      <c r="A2157">
        <f>YEAR(B2157)</f>
        <v/>
      </c>
      <c r="B2157">
        <f>'Input EIA Imports Petroleum'!A2156</f>
        <v/>
      </c>
      <c r="C2157">
        <f>'Input EIA Imports Petroleum'!K2156</f>
        <v/>
      </c>
      <c r="D2157">
        <f>'Input EIA Imports Petroleum'!L2156</f>
        <v/>
      </c>
      <c r="E2157">
        <f>VLOOKUP('Input EIA Imports Petroleum'!$E2156,'EIA Petroleum Classification'!$A:$B,2,FALSE)</f>
        <v/>
      </c>
    </row>
    <row r="2158" spans="1:5">
      <c r="A2158">
        <f>YEAR(B2158)</f>
        <v/>
      </c>
      <c r="B2158">
        <f>'Input EIA Imports Petroleum'!A2157</f>
        <v/>
      </c>
      <c r="C2158">
        <f>'Input EIA Imports Petroleum'!K2157</f>
        <v/>
      </c>
      <c r="D2158">
        <f>'Input EIA Imports Petroleum'!L2157</f>
        <v/>
      </c>
      <c r="E2158">
        <f>VLOOKUP('Input EIA Imports Petroleum'!$E2157,'EIA Petroleum Classification'!$A:$B,2,FALSE)</f>
        <v/>
      </c>
    </row>
    <row r="2159" spans="1:5">
      <c r="A2159">
        <f>YEAR(B2159)</f>
        <v/>
      </c>
      <c r="B2159">
        <f>'Input EIA Imports Petroleum'!A2158</f>
        <v/>
      </c>
      <c r="C2159">
        <f>'Input EIA Imports Petroleum'!K2158</f>
        <v/>
      </c>
      <c r="D2159">
        <f>'Input EIA Imports Petroleum'!L2158</f>
        <v/>
      </c>
      <c r="E2159">
        <f>VLOOKUP('Input EIA Imports Petroleum'!$E2158,'EIA Petroleum Classification'!$A:$B,2,FALSE)</f>
        <v/>
      </c>
    </row>
    <row r="2160" spans="1:5">
      <c r="A2160">
        <f>YEAR(B2160)</f>
        <v/>
      </c>
      <c r="B2160">
        <f>'Input EIA Imports Petroleum'!A2159</f>
        <v/>
      </c>
      <c r="C2160">
        <f>'Input EIA Imports Petroleum'!K2159</f>
        <v/>
      </c>
      <c r="D2160">
        <f>'Input EIA Imports Petroleum'!L2159</f>
        <v/>
      </c>
      <c r="E2160">
        <f>VLOOKUP('Input EIA Imports Petroleum'!$E2159,'EIA Petroleum Classification'!$A:$B,2,FALSE)</f>
        <v/>
      </c>
    </row>
    <row r="2161" spans="1:5">
      <c r="A2161">
        <f>YEAR(B2161)</f>
        <v/>
      </c>
      <c r="B2161">
        <f>'Input EIA Imports Petroleum'!A2160</f>
        <v/>
      </c>
      <c r="C2161">
        <f>'Input EIA Imports Petroleum'!K2160</f>
        <v/>
      </c>
      <c r="D2161">
        <f>'Input EIA Imports Petroleum'!L2160</f>
        <v/>
      </c>
      <c r="E2161">
        <f>VLOOKUP('Input EIA Imports Petroleum'!$E2160,'EIA Petroleum Classification'!$A:$B,2,FALSE)</f>
        <v/>
      </c>
    </row>
    <row r="2162" spans="1:5">
      <c r="A2162">
        <f>YEAR(B2162)</f>
        <v/>
      </c>
      <c r="B2162">
        <f>'Input EIA Imports Petroleum'!A2161</f>
        <v/>
      </c>
      <c r="C2162">
        <f>'Input EIA Imports Petroleum'!K2161</f>
        <v/>
      </c>
      <c r="D2162">
        <f>'Input EIA Imports Petroleum'!L2161</f>
        <v/>
      </c>
      <c r="E2162">
        <f>VLOOKUP('Input EIA Imports Petroleum'!$E2161,'EIA Petroleum Classification'!$A:$B,2,FALSE)</f>
        <v/>
      </c>
    </row>
    <row r="2163" spans="1:5">
      <c r="A2163">
        <f>YEAR(B2163)</f>
        <v/>
      </c>
      <c r="B2163">
        <f>'Input EIA Imports Petroleum'!A2162</f>
        <v/>
      </c>
      <c r="C2163">
        <f>'Input EIA Imports Petroleum'!K2162</f>
        <v/>
      </c>
      <c r="D2163">
        <f>'Input EIA Imports Petroleum'!L2162</f>
        <v/>
      </c>
      <c r="E2163">
        <f>VLOOKUP('Input EIA Imports Petroleum'!$E2162,'EIA Petroleum Classification'!$A:$B,2,FALSE)</f>
        <v/>
      </c>
    </row>
    <row r="2164" spans="1:5">
      <c r="A2164">
        <f>YEAR(B2164)</f>
        <v/>
      </c>
      <c r="B2164">
        <f>'Input EIA Imports Petroleum'!A2163</f>
        <v/>
      </c>
      <c r="C2164">
        <f>'Input EIA Imports Petroleum'!K2163</f>
        <v/>
      </c>
      <c r="D2164">
        <f>'Input EIA Imports Petroleum'!L2163</f>
        <v/>
      </c>
      <c r="E2164">
        <f>VLOOKUP('Input EIA Imports Petroleum'!$E2163,'EIA Petroleum Classification'!$A:$B,2,FALSE)</f>
        <v/>
      </c>
    </row>
    <row r="2165" spans="1:5">
      <c r="A2165">
        <f>YEAR(B2165)</f>
        <v/>
      </c>
      <c r="B2165">
        <f>'Input EIA Imports Petroleum'!A2164</f>
        <v/>
      </c>
      <c r="C2165">
        <f>'Input EIA Imports Petroleum'!K2164</f>
        <v/>
      </c>
      <c r="D2165">
        <f>'Input EIA Imports Petroleum'!L2164</f>
        <v/>
      </c>
      <c r="E2165">
        <f>VLOOKUP('Input EIA Imports Petroleum'!$E2164,'EIA Petroleum Classification'!$A:$B,2,FALSE)</f>
        <v/>
      </c>
    </row>
    <row r="2166" spans="1:5">
      <c r="A2166">
        <f>YEAR(B2166)</f>
        <v/>
      </c>
      <c r="B2166">
        <f>'Input EIA Imports Petroleum'!A2165</f>
        <v/>
      </c>
      <c r="C2166">
        <f>'Input EIA Imports Petroleum'!K2165</f>
        <v/>
      </c>
      <c r="D2166">
        <f>'Input EIA Imports Petroleum'!L2165</f>
        <v/>
      </c>
      <c r="E2166">
        <f>VLOOKUP('Input EIA Imports Petroleum'!$E2165,'EIA Petroleum Classification'!$A:$B,2,FALSE)</f>
        <v/>
      </c>
    </row>
    <row r="2167" spans="1:5">
      <c r="A2167">
        <f>YEAR(B2167)</f>
        <v/>
      </c>
      <c r="B2167">
        <f>'Input EIA Imports Petroleum'!A2166</f>
        <v/>
      </c>
      <c r="C2167">
        <f>'Input EIA Imports Petroleum'!K2166</f>
        <v/>
      </c>
      <c r="D2167">
        <f>'Input EIA Imports Petroleum'!L2166</f>
        <v/>
      </c>
      <c r="E2167">
        <f>VLOOKUP('Input EIA Imports Petroleum'!$E2166,'EIA Petroleum Classification'!$A:$B,2,FALSE)</f>
        <v/>
      </c>
    </row>
    <row r="2168" spans="1:5">
      <c r="A2168">
        <f>YEAR(B2168)</f>
        <v/>
      </c>
      <c r="B2168">
        <f>'Input EIA Imports Petroleum'!A2167</f>
        <v/>
      </c>
      <c r="C2168">
        <f>'Input EIA Imports Petroleum'!K2167</f>
        <v/>
      </c>
      <c r="D2168">
        <f>'Input EIA Imports Petroleum'!L2167</f>
        <v/>
      </c>
      <c r="E2168">
        <f>VLOOKUP('Input EIA Imports Petroleum'!$E2167,'EIA Petroleum Classification'!$A:$B,2,FALSE)</f>
        <v/>
      </c>
    </row>
    <row r="2169" spans="1:5">
      <c r="A2169">
        <f>YEAR(B2169)</f>
        <v/>
      </c>
      <c r="B2169">
        <f>'Input EIA Imports Petroleum'!A2168</f>
        <v/>
      </c>
      <c r="C2169">
        <f>'Input EIA Imports Petroleum'!K2168</f>
        <v/>
      </c>
      <c r="D2169">
        <f>'Input EIA Imports Petroleum'!L2168</f>
        <v/>
      </c>
      <c r="E2169">
        <f>VLOOKUP('Input EIA Imports Petroleum'!$E2168,'EIA Petroleum Classification'!$A:$B,2,FALSE)</f>
        <v/>
      </c>
    </row>
    <row r="2170" spans="1:5">
      <c r="A2170">
        <f>YEAR(B2170)</f>
        <v/>
      </c>
      <c r="B2170">
        <f>'Input EIA Imports Petroleum'!A2169</f>
        <v/>
      </c>
      <c r="C2170">
        <f>'Input EIA Imports Petroleum'!K2169</f>
        <v/>
      </c>
      <c r="D2170">
        <f>'Input EIA Imports Petroleum'!L2169</f>
        <v/>
      </c>
      <c r="E2170">
        <f>VLOOKUP('Input EIA Imports Petroleum'!$E2169,'EIA Petroleum Classification'!$A:$B,2,FALSE)</f>
        <v/>
      </c>
    </row>
    <row r="2171" spans="1:5">
      <c r="A2171">
        <f>YEAR(B2171)</f>
        <v/>
      </c>
      <c r="B2171">
        <f>'Input EIA Imports Petroleum'!A2170</f>
        <v/>
      </c>
      <c r="C2171">
        <f>'Input EIA Imports Petroleum'!K2170</f>
        <v/>
      </c>
      <c r="D2171">
        <f>'Input EIA Imports Petroleum'!L2170</f>
        <v/>
      </c>
      <c r="E2171">
        <f>VLOOKUP('Input EIA Imports Petroleum'!$E2170,'EIA Petroleum Classification'!$A:$B,2,FALSE)</f>
        <v/>
      </c>
    </row>
    <row r="2172" spans="1:5">
      <c r="A2172">
        <f>YEAR(B2172)</f>
        <v/>
      </c>
      <c r="B2172">
        <f>'Input EIA Imports Petroleum'!A2171</f>
        <v/>
      </c>
      <c r="C2172">
        <f>'Input EIA Imports Petroleum'!K2171</f>
        <v/>
      </c>
      <c r="D2172">
        <f>'Input EIA Imports Petroleum'!L2171</f>
        <v/>
      </c>
      <c r="E2172">
        <f>VLOOKUP('Input EIA Imports Petroleum'!$E2171,'EIA Petroleum Classification'!$A:$B,2,FALSE)</f>
        <v/>
      </c>
    </row>
    <row r="2173" spans="1:5">
      <c r="A2173">
        <f>YEAR(B2173)</f>
        <v/>
      </c>
      <c r="B2173">
        <f>'Input EIA Imports Petroleum'!A2172</f>
        <v/>
      </c>
      <c r="C2173">
        <f>'Input EIA Imports Petroleum'!K2172</f>
        <v/>
      </c>
      <c r="D2173">
        <f>'Input EIA Imports Petroleum'!L2172</f>
        <v/>
      </c>
      <c r="E2173">
        <f>VLOOKUP('Input EIA Imports Petroleum'!$E2172,'EIA Petroleum Classification'!$A:$B,2,FALSE)</f>
        <v/>
      </c>
    </row>
    <row r="2174" spans="1:5">
      <c r="A2174">
        <f>YEAR(B2174)</f>
        <v/>
      </c>
      <c r="B2174">
        <f>'Input EIA Imports Petroleum'!A2173</f>
        <v/>
      </c>
      <c r="C2174">
        <f>'Input EIA Imports Petroleum'!K2173</f>
        <v/>
      </c>
      <c r="D2174">
        <f>'Input EIA Imports Petroleum'!L2173</f>
        <v/>
      </c>
      <c r="E2174">
        <f>VLOOKUP('Input EIA Imports Petroleum'!$E2173,'EIA Petroleum Classification'!$A:$B,2,FALSE)</f>
        <v/>
      </c>
    </row>
    <row r="2175" spans="1:5">
      <c r="A2175">
        <f>YEAR(B2175)</f>
        <v/>
      </c>
      <c r="B2175">
        <f>'Input EIA Imports Petroleum'!A2174</f>
        <v/>
      </c>
      <c r="C2175">
        <f>'Input EIA Imports Petroleum'!K2174</f>
        <v/>
      </c>
      <c r="D2175">
        <f>'Input EIA Imports Petroleum'!L2174</f>
        <v/>
      </c>
      <c r="E2175">
        <f>VLOOKUP('Input EIA Imports Petroleum'!$E2174,'EIA Petroleum Classification'!$A:$B,2,FALSE)</f>
        <v/>
      </c>
    </row>
    <row r="2176" spans="1:5">
      <c r="A2176">
        <f>YEAR(B2176)</f>
        <v/>
      </c>
      <c r="B2176">
        <f>'Input EIA Imports Petroleum'!A2175</f>
        <v/>
      </c>
      <c r="C2176">
        <f>'Input EIA Imports Petroleum'!K2175</f>
        <v/>
      </c>
      <c r="D2176">
        <f>'Input EIA Imports Petroleum'!L2175</f>
        <v/>
      </c>
      <c r="E2176">
        <f>VLOOKUP('Input EIA Imports Petroleum'!$E2175,'EIA Petroleum Classification'!$A:$B,2,FALSE)</f>
        <v/>
      </c>
    </row>
    <row r="2177" spans="1:5">
      <c r="A2177">
        <f>YEAR(B2177)</f>
        <v/>
      </c>
      <c r="B2177">
        <f>'Input EIA Imports Petroleum'!A2176</f>
        <v/>
      </c>
      <c r="C2177">
        <f>'Input EIA Imports Petroleum'!K2176</f>
        <v/>
      </c>
      <c r="D2177">
        <f>'Input EIA Imports Petroleum'!L2176</f>
        <v/>
      </c>
      <c r="E2177">
        <f>VLOOKUP('Input EIA Imports Petroleum'!$E2176,'EIA Petroleum Classification'!$A:$B,2,FALSE)</f>
        <v/>
      </c>
    </row>
    <row r="2178" spans="1:5">
      <c r="A2178">
        <f>YEAR(B2178)</f>
        <v/>
      </c>
      <c r="B2178">
        <f>'Input EIA Imports Petroleum'!A2177</f>
        <v/>
      </c>
      <c r="C2178">
        <f>'Input EIA Imports Petroleum'!K2177</f>
        <v/>
      </c>
      <c r="D2178">
        <f>'Input EIA Imports Petroleum'!L2177</f>
        <v/>
      </c>
      <c r="E2178">
        <f>VLOOKUP('Input EIA Imports Petroleum'!$E2177,'EIA Petroleum Classification'!$A:$B,2,FALSE)</f>
        <v/>
      </c>
    </row>
    <row r="2179" spans="1:5">
      <c r="A2179">
        <f>YEAR(B2179)</f>
        <v/>
      </c>
      <c r="B2179">
        <f>'Input EIA Imports Petroleum'!A2178</f>
        <v/>
      </c>
      <c r="C2179">
        <f>'Input EIA Imports Petroleum'!K2178</f>
        <v/>
      </c>
      <c r="D2179">
        <f>'Input EIA Imports Petroleum'!L2178</f>
        <v/>
      </c>
      <c r="E2179">
        <f>VLOOKUP('Input EIA Imports Petroleum'!$E2178,'EIA Petroleum Classification'!$A:$B,2,FALSE)</f>
        <v/>
      </c>
    </row>
    <row r="2180" spans="1:5">
      <c r="A2180">
        <f>YEAR(B2180)</f>
        <v/>
      </c>
      <c r="B2180">
        <f>'Input EIA Imports Petroleum'!A2179</f>
        <v/>
      </c>
      <c r="C2180">
        <f>'Input EIA Imports Petroleum'!K2179</f>
        <v/>
      </c>
      <c r="D2180">
        <f>'Input EIA Imports Petroleum'!L2179</f>
        <v/>
      </c>
      <c r="E2180">
        <f>VLOOKUP('Input EIA Imports Petroleum'!$E2179,'EIA Petroleum Classification'!$A:$B,2,FALSE)</f>
        <v/>
      </c>
    </row>
    <row r="2181" spans="1:5">
      <c r="A2181">
        <f>YEAR(B2181)</f>
        <v/>
      </c>
      <c r="B2181">
        <f>'Input EIA Imports Petroleum'!A2180</f>
        <v/>
      </c>
      <c r="C2181">
        <f>'Input EIA Imports Petroleum'!K2180</f>
        <v/>
      </c>
      <c r="D2181">
        <f>'Input EIA Imports Petroleum'!L2180</f>
        <v/>
      </c>
      <c r="E2181">
        <f>VLOOKUP('Input EIA Imports Petroleum'!$E2180,'EIA Petroleum Classification'!$A:$B,2,FALSE)</f>
        <v/>
      </c>
    </row>
    <row r="2182" spans="1:5">
      <c r="A2182">
        <f>YEAR(B2182)</f>
        <v/>
      </c>
      <c r="B2182">
        <f>'Input EIA Imports Petroleum'!A2181</f>
        <v/>
      </c>
      <c r="C2182">
        <f>'Input EIA Imports Petroleum'!K2181</f>
        <v/>
      </c>
      <c r="D2182">
        <f>'Input EIA Imports Petroleum'!L2181</f>
        <v/>
      </c>
      <c r="E2182">
        <f>VLOOKUP('Input EIA Imports Petroleum'!$E2181,'EIA Petroleum Classification'!$A:$B,2,FALSE)</f>
        <v/>
      </c>
    </row>
    <row r="2183" spans="1:5">
      <c r="A2183">
        <f>YEAR(B2183)</f>
        <v/>
      </c>
      <c r="B2183">
        <f>'Input EIA Imports Petroleum'!A2182</f>
        <v/>
      </c>
      <c r="C2183">
        <f>'Input EIA Imports Petroleum'!K2182</f>
        <v/>
      </c>
      <c r="D2183">
        <f>'Input EIA Imports Petroleum'!L2182</f>
        <v/>
      </c>
      <c r="E2183">
        <f>VLOOKUP('Input EIA Imports Petroleum'!$E2182,'EIA Petroleum Classification'!$A:$B,2,FALSE)</f>
        <v/>
      </c>
    </row>
    <row r="2184" spans="1:5">
      <c r="A2184">
        <f>YEAR(B2184)</f>
        <v/>
      </c>
      <c r="B2184">
        <f>'Input EIA Imports Petroleum'!A2183</f>
        <v/>
      </c>
      <c r="C2184">
        <f>'Input EIA Imports Petroleum'!K2183</f>
        <v/>
      </c>
      <c r="D2184">
        <f>'Input EIA Imports Petroleum'!L2183</f>
        <v/>
      </c>
      <c r="E2184">
        <f>VLOOKUP('Input EIA Imports Petroleum'!$E2183,'EIA Petroleum Classification'!$A:$B,2,FALSE)</f>
        <v/>
      </c>
    </row>
    <row r="2185" spans="1:5">
      <c r="A2185">
        <f>YEAR(B2185)</f>
        <v/>
      </c>
      <c r="B2185">
        <f>'Input EIA Imports Petroleum'!A2184</f>
        <v/>
      </c>
      <c r="C2185">
        <f>'Input EIA Imports Petroleum'!K2184</f>
        <v/>
      </c>
      <c r="D2185">
        <f>'Input EIA Imports Petroleum'!L2184</f>
        <v/>
      </c>
      <c r="E2185">
        <f>VLOOKUP('Input EIA Imports Petroleum'!$E2184,'EIA Petroleum Classification'!$A:$B,2,FALSE)</f>
        <v/>
      </c>
    </row>
    <row r="2186" spans="1:5">
      <c r="A2186">
        <f>YEAR(B2186)</f>
        <v/>
      </c>
      <c r="B2186">
        <f>'Input EIA Imports Petroleum'!A2185</f>
        <v/>
      </c>
      <c r="C2186">
        <f>'Input EIA Imports Petroleum'!K2185</f>
        <v/>
      </c>
      <c r="D2186">
        <f>'Input EIA Imports Petroleum'!L2185</f>
        <v/>
      </c>
      <c r="E2186">
        <f>VLOOKUP('Input EIA Imports Petroleum'!$E2185,'EIA Petroleum Classification'!$A:$B,2,FALSE)</f>
        <v/>
      </c>
    </row>
    <row r="2187" spans="1:5">
      <c r="A2187">
        <f>YEAR(B2187)</f>
        <v/>
      </c>
      <c r="B2187">
        <f>'Input EIA Imports Petroleum'!A2186</f>
        <v/>
      </c>
      <c r="C2187">
        <f>'Input EIA Imports Petroleum'!K2186</f>
        <v/>
      </c>
      <c r="D2187">
        <f>'Input EIA Imports Petroleum'!L2186</f>
        <v/>
      </c>
      <c r="E2187">
        <f>VLOOKUP('Input EIA Imports Petroleum'!$E2186,'EIA Petroleum Classification'!$A:$B,2,FALSE)</f>
        <v/>
      </c>
    </row>
    <row r="2188" spans="1:5">
      <c r="A2188">
        <f>YEAR(B2188)</f>
        <v/>
      </c>
      <c r="B2188">
        <f>'Input EIA Imports Petroleum'!A2187</f>
        <v/>
      </c>
      <c r="C2188">
        <f>'Input EIA Imports Petroleum'!K2187</f>
        <v/>
      </c>
      <c r="D2188">
        <f>'Input EIA Imports Petroleum'!L2187</f>
        <v/>
      </c>
      <c r="E2188">
        <f>VLOOKUP('Input EIA Imports Petroleum'!$E2187,'EIA Petroleum Classification'!$A:$B,2,FALSE)</f>
        <v/>
      </c>
    </row>
    <row r="2189" spans="1:5">
      <c r="A2189">
        <f>YEAR(B2189)</f>
        <v/>
      </c>
      <c r="B2189">
        <f>'Input EIA Imports Petroleum'!A2188</f>
        <v/>
      </c>
      <c r="C2189">
        <f>'Input EIA Imports Petroleum'!K2188</f>
        <v/>
      </c>
      <c r="D2189">
        <f>'Input EIA Imports Petroleum'!L2188</f>
        <v/>
      </c>
      <c r="E2189">
        <f>VLOOKUP('Input EIA Imports Petroleum'!$E2188,'EIA Petroleum Classification'!$A:$B,2,FALSE)</f>
        <v/>
      </c>
    </row>
    <row r="2190" spans="1:5">
      <c r="A2190">
        <f>YEAR(B2190)</f>
        <v/>
      </c>
      <c r="B2190">
        <f>'Input EIA Imports Petroleum'!A2189</f>
        <v/>
      </c>
      <c r="C2190">
        <f>'Input EIA Imports Petroleum'!K2189</f>
        <v/>
      </c>
      <c r="D2190">
        <f>'Input EIA Imports Petroleum'!L2189</f>
        <v/>
      </c>
      <c r="E2190">
        <f>VLOOKUP('Input EIA Imports Petroleum'!$E2189,'EIA Petroleum Classification'!$A:$B,2,FALSE)</f>
        <v/>
      </c>
    </row>
    <row r="2191" spans="1:5">
      <c r="A2191">
        <f>YEAR(B2191)</f>
        <v/>
      </c>
      <c r="B2191">
        <f>'Input EIA Imports Petroleum'!A2190</f>
        <v/>
      </c>
      <c r="C2191">
        <f>'Input EIA Imports Petroleum'!K2190</f>
        <v/>
      </c>
      <c r="D2191">
        <f>'Input EIA Imports Petroleum'!L2190</f>
        <v/>
      </c>
      <c r="E2191">
        <f>VLOOKUP('Input EIA Imports Petroleum'!$E2190,'EIA Petroleum Classification'!$A:$B,2,FALSE)</f>
        <v/>
      </c>
    </row>
    <row r="2192" spans="1:5">
      <c r="A2192">
        <f>YEAR(B2192)</f>
        <v/>
      </c>
      <c r="B2192">
        <f>'Input EIA Imports Petroleum'!A2191</f>
        <v/>
      </c>
      <c r="C2192">
        <f>'Input EIA Imports Petroleum'!K2191</f>
        <v/>
      </c>
      <c r="D2192">
        <f>'Input EIA Imports Petroleum'!L2191</f>
        <v/>
      </c>
      <c r="E2192">
        <f>VLOOKUP('Input EIA Imports Petroleum'!$E2191,'EIA Petroleum Classification'!$A:$B,2,FALSE)</f>
        <v/>
      </c>
    </row>
    <row r="2193" spans="1:5">
      <c r="A2193">
        <f>YEAR(B2193)</f>
        <v/>
      </c>
      <c r="B2193">
        <f>'Input EIA Imports Petroleum'!A2192</f>
        <v/>
      </c>
      <c r="C2193">
        <f>'Input EIA Imports Petroleum'!K2192</f>
        <v/>
      </c>
      <c r="D2193">
        <f>'Input EIA Imports Petroleum'!L2192</f>
        <v/>
      </c>
      <c r="E2193">
        <f>VLOOKUP('Input EIA Imports Petroleum'!$E2192,'EIA Petroleum Classification'!$A:$B,2,FALSE)</f>
        <v/>
      </c>
    </row>
    <row r="2194" spans="1:5">
      <c r="A2194">
        <f>YEAR(B2194)</f>
        <v/>
      </c>
      <c r="B2194">
        <f>'Input EIA Imports Petroleum'!A2193</f>
        <v/>
      </c>
      <c r="C2194">
        <f>'Input EIA Imports Petroleum'!K2193</f>
        <v/>
      </c>
      <c r="D2194">
        <f>'Input EIA Imports Petroleum'!L2193</f>
        <v/>
      </c>
      <c r="E2194">
        <f>VLOOKUP('Input EIA Imports Petroleum'!$E2193,'EIA Petroleum Classification'!$A:$B,2,FALSE)</f>
        <v/>
      </c>
    </row>
    <row r="2195" spans="1:5">
      <c r="A2195">
        <f>YEAR(B2195)</f>
        <v/>
      </c>
      <c r="B2195">
        <f>'Input EIA Imports Petroleum'!A2194</f>
        <v/>
      </c>
      <c r="C2195">
        <f>'Input EIA Imports Petroleum'!K2194</f>
        <v/>
      </c>
      <c r="D2195">
        <f>'Input EIA Imports Petroleum'!L2194</f>
        <v/>
      </c>
      <c r="E2195">
        <f>VLOOKUP('Input EIA Imports Petroleum'!$E2194,'EIA Petroleum Classification'!$A:$B,2,FALSE)</f>
        <v/>
      </c>
    </row>
    <row r="2196" spans="1:5">
      <c r="A2196">
        <f>YEAR(B2196)</f>
        <v/>
      </c>
      <c r="B2196">
        <f>'Input EIA Imports Petroleum'!A2195</f>
        <v/>
      </c>
      <c r="C2196">
        <f>'Input EIA Imports Petroleum'!K2195</f>
        <v/>
      </c>
      <c r="D2196">
        <f>'Input EIA Imports Petroleum'!L2195</f>
        <v/>
      </c>
      <c r="E2196">
        <f>VLOOKUP('Input EIA Imports Petroleum'!$E2195,'EIA Petroleum Classification'!$A:$B,2,FALSE)</f>
        <v/>
      </c>
    </row>
    <row r="2197" spans="1:5">
      <c r="A2197">
        <f>YEAR(B2197)</f>
        <v/>
      </c>
      <c r="B2197">
        <f>'Input EIA Imports Petroleum'!A2196</f>
        <v/>
      </c>
      <c r="C2197">
        <f>'Input EIA Imports Petroleum'!K2196</f>
        <v/>
      </c>
      <c r="D2197">
        <f>'Input EIA Imports Petroleum'!L2196</f>
        <v/>
      </c>
      <c r="E2197">
        <f>VLOOKUP('Input EIA Imports Petroleum'!$E2196,'EIA Petroleum Classification'!$A:$B,2,FALSE)</f>
        <v/>
      </c>
    </row>
    <row r="2198" spans="1:5">
      <c r="A2198">
        <f>YEAR(B2198)</f>
        <v/>
      </c>
      <c r="B2198">
        <f>'Input EIA Imports Petroleum'!A2197</f>
        <v/>
      </c>
      <c r="C2198">
        <f>'Input EIA Imports Petroleum'!K2197</f>
        <v/>
      </c>
      <c r="D2198">
        <f>'Input EIA Imports Petroleum'!L2197</f>
        <v/>
      </c>
      <c r="E2198">
        <f>VLOOKUP('Input EIA Imports Petroleum'!$E2197,'EIA Petroleum Classification'!$A:$B,2,FALSE)</f>
        <v/>
      </c>
    </row>
    <row r="2199" spans="1:5">
      <c r="A2199">
        <f>YEAR(B2199)</f>
        <v/>
      </c>
      <c r="B2199">
        <f>'Input EIA Imports Petroleum'!A2198</f>
        <v/>
      </c>
      <c r="C2199">
        <f>'Input EIA Imports Petroleum'!K2198</f>
        <v/>
      </c>
      <c r="D2199">
        <f>'Input EIA Imports Petroleum'!L2198</f>
        <v/>
      </c>
      <c r="E2199">
        <f>VLOOKUP('Input EIA Imports Petroleum'!$E2198,'EIA Petroleum Classification'!$A:$B,2,FALSE)</f>
        <v/>
      </c>
    </row>
    <row r="2200" spans="1:5">
      <c r="A2200">
        <f>YEAR(B2200)</f>
        <v/>
      </c>
      <c r="B2200">
        <f>'Input EIA Imports Petroleum'!A2199</f>
        <v/>
      </c>
      <c r="C2200">
        <f>'Input EIA Imports Petroleum'!K2199</f>
        <v/>
      </c>
      <c r="D2200">
        <f>'Input EIA Imports Petroleum'!L2199</f>
        <v/>
      </c>
      <c r="E2200">
        <f>VLOOKUP('Input EIA Imports Petroleum'!$E2199,'EIA Petroleum Classification'!$A:$B,2,FALSE)</f>
        <v/>
      </c>
    </row>
    <row r="2201" spans="1:5">
      <c r="A2201">
        <f>YEAR(B2201)</f>
        <v/>
      </c>
      <c r="B2201">
        <f>'Input EIA Imports Petroleum'!A2200</f>
        <v/>
      </c>
      <c r="C2201">
        <f>'Input EIA Imports Petroleum'!K2200</f>
        <v/>
      </c>
      <c r="D2201">
        <f>'Input EIA Imports Petroleum'!L2200</f>
        <v/>
      </c>
      <c r="E2201">
        <f>VLOOKUP('Input EIA Imports Petroleum'!$E2200,'EIA Petroleum Classification'!$A:$B,2,FALSE)</f>
        <v/>
      </c>
    </row>
    <row r="2202" spans="1:5">
      <c r="A2202">
        <f>YEAR(B2202)</f>
        <v/>
      </c>
      <c r="B2202">
        <f>'Input EIA Imports Petroleum'!A2201</f>
        <v/>
      </c>
      <c r="C2202">
        <f>'Input EIA Imports Petroleum'!K2201</f>
        <v/>
      </c>
      <c r="D2202">
        <f>'Input EIA Imports Petroleum'!L2201</f>
        <v/>
      </c>
      <c r="E2202">
        <f>VLOOKUP('Input EIA Imports Petroleum'!$E2201,'EIA Petroleum Classification'!$A:$B,2,FALSE)</f>
        <v/>
      </c>
    </row>
    <row r="2203" spans="1:5">
      <c r="A2203">
        <f>YEAR(B2203)</f>
        <v/>
      </c>
      <c r="B2203">
        <f>'Input EIA Imports Petroleum'!A2202</f>
        <v/>
      </c>
      <c r="C2203">
        <f>'Input EIA Imports Petroleum'!K2202</f>
        <v/>
      </c>
      <c r="D2203">
        <f>'Input EIA Imports Petroleum'!L2202</f>
        <v/>
      </c>
      <c r="E2203">
        <f>VLOOKUP('Input EIA Imports Petroleum'!$E2202,'EIA Petroleum Classification'!$A:$B,2,FALSE)</f>
        <v/>
      </c>
    </row>
    <row r="2204" spans="1:5">
      <c r="A2204">
        <f>YEAR(B2204)</f>
        <v/>
      </c>
      <c r="B2204">
        <f>'Input EIA Imports Petroleum'!A2203</f>
        <v/>
      </c>
      <c r="C2204">
        <f>'Input EIA Imports Petroleum'!K2203</f>
        <v/>
      </c>
      <c r="D2204">
        <f>'Input EIA Imports Petroleum'!L2203</f>
        <v/>
      </c>
      <c r="E2204">
        <f>VLOOKUP('Input EIA Imports Petroleum'!$E2203,'EIA Petroleum Classification'!$A:$B,2,FALSE)</f>
        <v/>
      </c>
    </row>
    <row r="2205" spans="1:5">
      <c r="A2205">
        <f>YEAR(B2205)</f>
        <v/>
      </c>
      <c r="B2205">
        <f>'Input EIA Imports Petroleum'!A2204</f>
        <v/>
      </c>
      <c r="C2205">
        <f>'Input EIA Imports Petroleum'!K2204</f>
        <v/>
      </c>
      <c r="D2205">
        <f>'Input EIA Imports Petroleum'!L2204</f>
        <v/>
      </c>
      <c r="E2205">
        <f>VLOOKUP('Input EIA Imports Petroleum'!$E2204,'EIA Petroleum Classification'!$A:$B,2,FALSE)</f>
        <v/>
      </c>
    </row>
    <row r="2206" spans="1:5">
      <c r="A2206">
        <f>YEAR(B2206)</f>
        <v/>
      </c>
      <c r="B2206">
        <f>'Input EIA Imports Petroleum'!A2205</f>
        <v/>
      </c>
      <c r="C2206">
        <f>'Input EIA Imports Petroleum'!K2205</f>
        <v/>
      </c>
      <c r="D2206">
        <f>'Input EIA Imports Petroleum'!L2205</f>
        <v/>
      </c>
      <c r="E2206">
        <f>VLOOKUP('Input EIA Imports Petroleum'!$E2205,'EIA Petroleum Classification'!$A:$B,2,FALSE)</f>
        <v/>
      </c>
    </row>
    <row r="2207" spans="1:5">
      <c r="A2207">
        <f>YEAR(B2207)</f>
        <v/>
      </c>
      <c r="B2207">
        <f>'Input EIA Imports Petroleum'!A2206</f>
        <v/>
      </c>
      <c r="C2207">
        <f>'Input EIA Imports Petroleum'!K2206</f>
        <v/>
      </c>
      <c r="D2207">
        <f>'Input EIA Imports Petroleum'!L2206</f>
        <v/>
      </c>
      <c r="E2207">
        <f>VLOOKUP('Input EIA Imports Petroleum'!$E2206,'EIA Petroleum Classification'!$A:$B,2,FALSE)</f>
        <v/>
      </c>
    </row>
    <row r="2208" spans="1:5">
      <c r="A2208">
        <f>YEAR(B2208)</f>
        <v/>
      </c>
      <c r="B2208">
        <f>'Input EIA Imports Petroleum'!A2207</f>
        <v/>
      </c>
      <c r="C2208">
        <f>'Input EIA Imports Petroleum'!K2207</f>
        <v/>
      </c>
      <c r="D2208">
        <f>'Input EIA Imports Petroleum'!L2207</f>
        <v/>
      </c>
      <c r="E2208">
        <f>VLOOKUP('Input EIA Imports Petroleum'!$E2207,'EIA Petroleum Classification'!$A:$B,2,FALSE)</f>
        <v/>
      </c>
    </row>
    <row r="2209" spans="1:5">
      <c r="A2209">
        <f>YEAR(B2209)</f>
        <v/>
      </c>
      <c r="B2209">
        <f>'Input EIA Imports Petroleum'!A2208</f>
        <v/>
      </c>
      <c r="C2209">
        <f>'Input EIA Imports Petroleum'!K2208</f>
        <v/>
      </c>
      <c r="D2209">
        <f>'Input EIA Imports Petroleum'!L2208</f>
        <v/>
      </c>
      <c r="E2209">
        <f>VLOOKUP('Input EIA Imports Petroleum'!$E2208,'EIA Petroleum Classification'!$A:$B,2,FALSE)</f>
        <v/>
      </c>
    </row>
    <row r="2210" spans="1:5">
      <c r="A2210">
        <f>YEAR(B2210)</f>
        <v/>
      </c>
      <c r="B2210">
        <f>'Input EIA Imports Petroleum'!A2209</f>
        <v/>
      </c>
      <c r="C2210">
        <f>'Input EIA Imports Petroleum'!K2209</f>
        <v/>
      </c>
      <c r="D2210">
        <f>'Input EIA Imports Petroleum'!L2209</f>
        <v/>
      </c>
      <c r="E2210">
        <f>VLOOKUP('Input EIA Imports Petroleum'!$E2209,'EIA Petroleum Classification'!$A:$B,2,FALSE)</f>
        <v/>
      </c>
    </row>
    <row r="2211" spans="1:5">
      <c r="A2211">
        <f>YEAR(B2211)</f>
        <v/>
      </c>
      <c r="B2211">
        <f>'Input EIA Imports Petroleum'!A2210</f>
        <v/>
      </c>
      <c r="C2211">
        <f>'Input EIA Imports Petroleum'!K2210</f>
        <v/>
      </c>
      <c r="D2211">
        <f>'Input EIA Imports Petroleum'!L2210</f>
        <v/>
      </c>
      <c r="E2211">
        <f>VLOOKUP('Input EIA Imports Petroleum'!$E2210,'EIA Petroleum Classification'!$A:$B,2,FALSE)</f>
        <v/>
      </c>
    </row>
    <row r="2212" spans="1:5">
      <c r="A2212">
        <f>YEAR(B2212)</f>
        <v/>
      </c>
      <c r="B2212">
        <f>'Input EIA Imports Petroleum'!A2211</f>
        <v/>
      </c>
      <c r="C2212">
        <f>'Input EIA Imports Petroleum'!K2211</f>
        <v/>
      </c>
      <c r="D2212">
        <f>'Input EIA Imports Petroleum'!L2211</f>
        <v/>
      </c>
      <c r="E2212">
        <f>VLOOKUP('Input EIA Imports Petroleum'!$E2211,'EIA Petroleum Classification'!$A:$B,2,FALSE)</f>
        <v/>
      </c>
    </row>
    <row r="2213" spans="1:5">
      <c r="A2213">
        <f>YEAR(B2213)</f>
        <v/>
      </c>
      <c r="B2213">
        <f>'Input EIA Imports Petroleum'!A2212</f>
        <v/>
      </c>
      <c r="C2213">
        <f>'Input EIA Imports Petroleum'!K2212</f>
        <v/>
      </c>
      <c r="D2213">
        <f>'Input EIA Imports Petroleum'!L2212</f>
        <v/>
      </c>
      <c r="E2213">
        <f>VLOOKUP('Input EIA Imports Petroleum'!$E2212,'EIA Petroleum Classification'!$A:$B,2,FALSE)</f>
        <v/>
      </c>
    </row>
    <row r="2214" spans="1:5">
      <c r="A2214">
        <f>YEAR(B2214)</f>
        <v/>
      </c>
      <c r="B2214">
        <f>'Input EIA Imports Petroleum'!A2213</f>
        <v/>
      </c>
      <c r="C2214">
        <f>'Input EIA Imports Petroleum'!K2213</f>
        <v/>
      </c>
      <c r="D2214">
        <f>'Input EIA Imports Petroleum'!L2213</f>
        <v/>
      </c>
      <c r="E2214">
        <f>VLOOKUP('Input EIA Imports Petroleum'!$E2213,'EIA Petroleum Classification'!$A:$B,2,FALSE)</f>
        <v/>
      </c>
    </row>
    <row r="2215" spans="1:5">
      <c r="A2215">
        <f>YEAR(B2215)</f>
        <v/>
      </c>
      <c r="B2215">
        <f>'Input EIA Imports Petroleum'!A2214</f>
        <v/>
      </c>
      <c r="C2215">
        <f>'Input EIA Imports Petroleum'!K2214</f>
        <v/>
      </c>
      <c r="D2215">
        <f>'Input EIA Imports Petroleum'!L2214</f>
        <v/>
      </c>
      <c r="E2215">
        <f>VLOOKUP('Input EIA Imports Petroleum'!$E2214,'EIA Petroleum Classification'!$A:$B,2,FALSE)</f>
        <v/>
      </c>
    </row>
    <row r="2216" spans="1:5">
      <c r="A2216">
        <f>YEAR(B2216)</f>
        <v/>
      </c>
      <c r="B2216">
        <f>'Input EIA Imports Petroleum'!A2215</f>
        <v/>
      </c>
      <c r="C2216">
        <f>'Input EIA Imports Petroleum'!K2215</f>
        <v/>
      </c>
      <c r="D2216">
        <f>'Input EIA Imports Petroleum'!L2215</f>
        <v/>
      </c>
      <c r="E2216">
        <f>VLOOKUP('Input EIA Imports Petroleum'!$E2215,'EIA Petroleum Classification'!$A:$B,2,FALSE)</f>
        <v/>
      </c>
    </row>
    <row r="2217" spans="1:5">
      <c r="A2217">
        <f>YEAR(B2217)</f>
        <v/>
      </c>
      <c r="B2217">
        <f>'Input EIA Imports Petroleum'!A2216</f>
        <v/>
      </c>
      <c r="C2217">
        <f>'Input EIA Imports Petroleum'!K2216</f>
        <v/>
      </c>
      <c r="D2217">
        <f>'Input EIA Imports Petroleum'!L2216</f>
        <v/>
      </c>
      <c r="E2217">
        <f>VLOOKUP('Input EIA Imports Petroleum'!$E2216,'EIA Petroleum Classification'!$A:$B,2,FALSE)</f>
        <v/>
      </c>
    </row>
    <row r="2218" spans="1:5">
      <c r="A2218">
        <f>YEAR(B2218)</f>
        <v/>
      </c>
      <c r="B2218">
        <f>'Input EIA Imports Petroleum'!A2217</f>
        <v/>
      </c>
      <c r="C2218">
        <f>'Input EIA Imports Petroleum'!K2217</f>
        <v/>
      </c>
      <c r="D2218">
        <f>'Input EIA Imports Petroleum'!L2217</f>
        <v/>
      </c>
      <c r="E2218">
        <f>VLOOKUP('Input EIA Imports Petroleum'!$E2217,'EIA Petroleum Classification'!$A:$B,2,FALSE)</f>
        <v/>
      </c>
    </row>
    <row r="2219" spans="1:5">
      <c r="A2219">
        <f>YEAR(B2219)</f>
        <v/>
      </c>
      <c r="B2219">
        <f>'Input EIA Imports Petroleum'!A2218</f>
        <v/>
      </c>
      <c r="C2219">
        <f>'Input EIA Imports Petroleum'!K2218</f>
        <v/>
      </c>
      <c r="D2219">
        <f>'Input EIA Imports Petroleum'!L2218</f>
        <v/>
      </c>
      <c r="E2219">
        <f>VLOOKUP('Input EIA Imports Petroleum'!$E2218,'EIA Petroleum Classification'!$A:$B,2,FALSE)</f>
        <v/>
      </c>
    </row>
    <row r="2220" spans="1:5">
      <c r="A2220">
        <f>YEAR(B2220)</f>
        <v/>
      </c>
      <c r="B2220">
        <f>'Input EIA Imports Petroleum'!A2219</f>
        <v/>
      </c>
      <c r="C2220">
        <f>'Input EIA Imports Petroleum'!K2219</f>
        <v/>
      </c>
      <c r="D2220">
        <f>'Input EIA Imports Petroleum'!L2219</f>
        <v/>
      </c>
      <c r="E2220">
        <f>VLOOKUP('Input EIA Imports Petroleum'!$E2219,'EIA Petroleum Classification'!$A:$B,2,FALSE)</f>
        <v/>
      </c>
    </row>
    <row r="2221" spans="1:5">
      <c r="A2221">
        <f>YEAR(B2221)</f>
        <v/>
      </c>
      <c r="B2221">
        <f>'Input EIA Imports Petroleum'!A2220</f>
        <v/>
      </c>
      <c r="C2221">
        <f>'Input EIA Imports Petroleum'!K2220</f>
        <v/>
      </c>
      <c r="D2221">
        <f>'Input EIA Imports Petroleum'!L2220</f>
        <v/>
      </c>
      <c r="E2221">
        <f>VLOOKUP('Input EIA Imports Petroleum'!$E2220,'EIA Petroleum Classification'!$A:$B,2,FALSE)</f>
        <v/>
      </c>
    </row>
    <row r="2222" spans="1:5">
      <c r="A2222">
        <f>YEAR(B2222)</f>
        <v/>
      </c>
      <c r="B2222">
        <f>'Input EIA Imports Petroleum'!A2221</f>
        <v/>
      </c>
      <c r="C2222">
        <f>'Input EIA Imports Petroleum'!K2221</f>
        <v/>
      </c>
      <c r="D2222">
        <f>'Input EIA Imports Petroleum'!L2221</f>
        <v/>
      </c>
      <c r="E2222">
        <f>VLOOKUP('Input EIA Imports Petroleum'!$E2221,'EIA Petroleum Classification'!$A:$B,2,FALSE)</f>
        <v/>
      </c>
    </row>
    <row r="2223" spans="1:5">
      <c r="A2223">
        <f>YEAR(B2223)</f>
        <v/>
      </c>
      <c r="B2223">
        <f>'Input EIA Imports Petroleum'!A2222</f>
        <v/>
      </c>
      <c r="C2223">
        <f>'Input EIA Imports Petroleum'!K2222</f>
        <v/>
      </c>
      <c r="D2223">
        <f>'Input EIA Imports Petroleum'!L2222</f>
        <v/>
      </c>
      <c r="E2223">
        <f>VLOOKUP('Input EIA Imports Petroleum'!$E2222,'EIA Petroleum Classification'!$A:$B,2,FALSE)</f>
        <v/>
      </c>
    </row>
    <row r="2224" spans="1:5">
      <c r="A2224">
        <f>YEAR(B2224)</f>
        <v/>
      </c>
      <c r="B2224">
        <f>'Input EIA Imports Petroleum'!A2223</f>
        <v/>
      </c>
      <c r="C2224">
        <f>'Input EIA Imports Petroleum'!K2223</f>
        <v/>
      </c>
      <c r="D2224">
        <f>'Input EIA Imports Petroleum'!L2223</f>
        <v/>
      </c>
      <c r="E2224">
        <f>VLOOKUP('Input EIA Imports Petroleum'!$E2223,'EIA Petroleum Classification'!$A:$B,2,FALSE)</f>
        <v/>
      </c>
    </row>
    <row r="2225" spans="1:5">
      <c r="A2225">
        <f>YEAR(B2225)</f>
        <v/>
      </c>
      <c r="B2225">
        <f>'Input EIA Imports Petroleum'!A2224</f>
        <v/>
      </c>
      <c r="C2225">
        <f>'Input EIA Imports Petroleum'!K2224</f>
        <v/>
      </c>
      <c r="D2225">
        <f>'Input EIA Imports Petroleum'!L2224</f>
        <v/>
      </c>
      <c r="E2225">
        <f>VLOOKUP('Input EIA Imports Petroleum'!$E2224,'EIA Petroleum Classification'!$A:$B,2,FALSE)</f>
        <v/>
      </c>
    </row>
    <row r="2226" spans="1:5">
      <c r="A2226">
        <f>YEAR(B2226)</f>
        <v/>
      </c>
      <c r="B2226">
        <f>'Input EIA Imports Petroleum'!A2225</f>
        <v/>
      </c>
      <c r="C2226">
        <f>'Input EIA Imports Petroleum'!K2225</f>
        <v/>
      </c>
      <c r="D2226">
        <f>'Input EIA Imports Petroleum'!L2225</f>
        <v/>
      </c>
      <c r="E2226">
        <f>VLOOKUP('Input EIA Imports Petroleum'!$E2225,'EIA Petroleum Classification'!$A:$B,2,FALSE)</f>
        <v/>
      </c>
    </row>
    <row r="2227" spans="1:5">
      <c r="A2227">
        <f>YEAR(B2227)</f>
        <v/>
      </c>
      <c r="B2227">
        <f>'Input EIA Imports Petroleum'!A2226</f>
        <v/>
      </c>
      <c r="C2227">
        <f>'Input EIA Imports Petroleum'!K2226</f>
        <v/>
      </c>
      <c r="D2227">
        <f>'Input EIA Imports Petroleum'!L2226</f>
        <v/>
      </c>
      <c r="E2227">
        <f>VLOOKUP('Input EIA Imports Petroleum'!$E2226,'EIA Petroleum Classification'!$A:$B,2,FALSE)</f>
        <v/>
      </c>
    </row>
    <row r="2228" spans="1:5">
      <c r="A2228">
        <f>YEAR(B2228)</f>
        <v/>
      </c>
      <c r="B2228">
        <f>'Input EIA Imports Petroleum'!A2227</f>
        <v/>
      </c>
      <c r="C2228">
        <f>'Input EIA Imports Petroleum'!K2227</f>
        <v/>
      </c>
      <c r="D2228">
        <f>'Input EIA Imports Petroleum'!L2227</f>
        <v/>
      </c>
      <c r="E2228">
        <f>VLOOKUP('Input EIA Imports Petroleum'!$E2227,'EIA Petroleum Classification'!$A:$B,2,FALSE)</f>
        <v/>
      </c>
    </row>
    <row r="2229" spans="1:5">
      <c r="A2229">
        <f>YEAR(B2229)</f>
        <v/>
      </c>
      <c r="B2229">
        <f>'Input EIA Imports Petroleum'!A2228</f>
        <v/>
      </c>
      <c r="C2229">
        <f>'Input EIA Imports Petroleum'!K2228</f>
        <v/>
      </c>
      <c r="D2229">
        <f>'Input EIA Imports Petroleum'!L2228</f>
        <v/>
      </c>
      <c r="E2229">
        <f>VLOOKUP('Input EIA Imports Petroleum'!$E2228,'EIA Petroleum Classification'!$A:$B,2,FALSE)</f>
        <v/>
      </c>
    </row>
    <row r="2230" spans="1:5">
      <c r="A2230">
        <f>YEAR(B2230)</f>
        <v/>
      </c>
      <c r="B2230">
        <f>'Input EIA Imports Petroleum'!A2229</f>
        <v/>
      </c>
      <c r="C2230">
        <f>'Input EIA Imports Petroleum'!K2229</f>
        <v/>
      </c>
      <c r="D2230">
        <f>'Input EIA Imports Petroleum'!L2229</f>
        <v/>
      </c>
      <c r="E2230">
        <f>VLOOKUP('Input EIA Imports Petroleum'!$E2229,'EIA Petroleum Classification'!$A:$B,2,FALSE)</f>
        <v/>
      </c>
    </row>
    <row r="2231" spans="1:5">
      <c r="A2231">
        <f>YEAR(B2231)</f>
        <v/>
      </c>
      <c r="B2231">
        <f>'Input EIA Imports Petroleum'!A2230</f>
        <v/>
      </c>
      <c r="C2231">
        <f>'Input EIA Imports Petroleum'!K2230</f>
        <v/>
      </c>
      <c r="D2231">
        <f>'Input EIA Imports Petroleum'!L2230</f>
        <v/>
      </c>
      <c r="E2231">
        <f>VLOOKUP('Input EIA Imports Petroleum'!$E2230,'EIA Petroleum Classification'!$A:$B,2,FALSE)</f>
        <v/>
      </c>
    </row>
    <row r="2232" spans="1:5">
      <c r="A2232">
        <f>YEAR(B2232)</f>
        <v/>
      </c>
      <c r="B2232">
        <f>'Input EIA Imports Petroleum'!A2231</f>
        <v/>
      </c>
      <c r="C2232">
        <f>'Input EIA Imports Petroleum'!K2231</f>
        <v/>
      </c>
      <c r="D2232">
        <f>'Input EIA Imports Petroleum'!L2231</f>
        <v/>
      </c>
      <c r="E2232">
        <f>VLOOKUP('Input EIA Imports Petroleum'!$E2231,'EIA Petroleum Classification'!$A:$B,2,FALSE)</f>
        <v/>
      </c>
    </row>
    <row r="2233" spans="1:5">
      <c r="A2233">
        <f>YEAR(B2233)</f>
        <v/>
      </c>
      <c r="B2233">
        <f>'Input EIA Imports Petroleum'!A2232</f>
        <v/>
      </c>
      <c r="C2233">
        <f>'Input EIA Imports Petroleum'!K2232</f>
        <v/>
      </c>
      <c r="D2233">
        <f>'Input EIA Imports Petroleum'!L2232</f>
        <v/>
      </c>
      <c r="E2233">
        <f>VLOOKUP('Input EIA Imports Petroleum'!$E2232,'EIA Petroleum Classification'!$A:$B,2,FALSE)</f>
        <v/>
      </c>
    </row>
    <row r="2234" spans="1:5">
      <c r="A2234">
        <f>YEAR(B2234)</f>
        <v/>
      </c>
      <c r="B2234">
        <f>'Input EIA Imports Petroleum'!A2233</f>
        <v/>
      </c>
      <c r="C2234">
        <f>'Input EIA Imports Petroleum'!K2233</f>
        <v/>
      </c>
      <c r="D2234">
        <f>'Input EIA Imports Petroleum'!L2233</f>
        <v/>
      </c>
      <c r="E2234">
        <f>VLOOKUP('Input EIA Imports Petroleum'!$E2233,'EIA Petroleum Classification'!$A:$B,2,FALSE)</f>
        <v/>
      </c>
    </row>
    <row r="2235" spans="1:5">
      <c r="A2235">
        <f>YEAR(B2235)</f>
        <v/>
      </c>
      <c r="B2235">
        <f>'Input EIA Imports Petroleum'!A2234</f>
        <v/>
      </c>
      <c r="C2235">
        <f>'Input EIA Imports Petroleum'!K2234</f>
        <v/>
      </c>
      <c r="D2235">
        <f>'Input EIA Imports Petroleum'!L2234</f>
        <v/>
      </c>
      <c r="E2235">
        <f>VLOOKUP('Input EIA Imports Petroleum'!$E2234,'EIA Petroleum Classification'!$A:$B,2,FALSE)</f>
        <v/>
      </c>
    </row>
    <row r="2236" spans="1:5">
      <c r="A2236">
        <f>YEAR(B2236)</f>
        <v/>
      </c>
      <c r="B2236">
        <f>'Input EIA Imports Petroleum'!A2235</f>
        <v/>
      </c>
      <c r="C2236">
        <f>'Input EIA Imports Petroleum'!K2235</f>
        <v/>
      </c>
      <c r="D2236">
        <f>'Input EIA Imports Petroleum'!L2235</f>
        <v/>
      </c>
      <c r="E2236">
        <f>VLOOKUP('Input EIA Imports Petroleum'!$E2235,'EIA Petroleum Classification'!$A:$B,2,FALSE)</f>
        <v/>
      </c>
    </row>
    <row r="2237" spans="1:5">
      <c r="A2237">
        <f>YEAR(B2237)</f>
        <v/>
      </c>
      <c r="B2237">
        <f>'Input EIA Imports Petroleum'!A2236</f>
        <v/>
      </c>
      <c r="C2237">
        <f>'Input EIA Imports Petroleum'!K2236</f>
        <v/>
      </c>
      <c r="D2237">
        <f>'Input EIA Imports Petroleum'!L2236</f>
        <v/>
      </c>
      <c r="E2237">
        <f>VLOOKUP('Input EIA Imports Petroleum'!$E2236,'EIA Petroleum Classification'!$A:$B,2,FALSE)</f>
        <v/>
      </c>
    </row>
    <row r="2238" spans="1:5">
      <c r="A2238">
        <f>YEAR(B2238)</f>
        <v/>
      </c>
      <c r="B2238">
        <f>'Input EIA Imports Petroleum'!A2237</f>
        <v/>
      </c>
      <c r="C2238">
        <f>'Input EIA Imports Petroleum'!K2237</f>
        <v/>
      </c>
      <c r="D2238">
        <f>'Input EIA Imports Petroleum'!L2237</f>
        <v/>
      </c>
      <c r="E2238">
        <f>VLOOKUP('Input EIA Imports Petroleum'!$E2237,'EIA Petroleum Classification'!$A:$B,2,FALSE)</f>
        <v/>
      </c>
    </row>
    <row r="2239" spans="1:5">
      <c r="A2239">
        <f>YEAR(B2239)</f>
        <v/>
      </c>
      <c r="B2239">
        <f>'Input EIA Imports Petroleum'!A2238</f>
        <v/>
      </c>
      <c r="C2239">
        <f>'Input EIA Imports Petroleum'!K2238</f>
        <v/>
      </c>
      <c r="D2239">
        <f>'Input EIA Imports Petroleum'!L2238</f>
        <v/>
      </c>
      <c r="E2239">
        <f>VLOOKUP('Input EIA Imports Petroleum'!$E2238,'EIA Petroleum Classification'!$A:$B,2,FALSE)</f>
        <v/>
      </c>
    </row>
    <row r="2240" spans="1:5">
      <c r="A2240">
        <f>YEAR(B2240)</f>
        <v/>
      </c>
      <c r="B2240">
        <f>'Input EIA Imports Petroleum'!A2239</f>
        <v/>
      </c>
      <c r="C2240">
        <f>'Input EIA Imports Petroleum'!K2239</f>
        <v/>
      </c>
      <c r="D2240">
        <f>'Input EIA Imports Petroleum'!L2239</f>
        <v/>
      </c>
      <c r="E2240">
        <f>VLOOKUP('Input EIA Imports Petroleum'!$E2239,'EIA Petroleum Classification'!$A:$B,2,FALSE)</f>
        <v/>
      </c>
    </row>
    <row r="2241" spans="1:5">
      <c r="A2241">
        <f>YEAR(B2241)</f>
        <v/>
      </c>
      <c r="B2241">
        <f>'Input EIA Imports Petroleum'!A2240</f>
        <v/>
      </c>
      <c r="C2241">
        <f>'Input EIA Imports Petroleum'!K2240</f>
        <v/>
      </c>
      <c r="D2241">
        <f>'Input EIA Imports Petroleum'!L2240</f>
        <v/>
      </c>
      <c r="E2241">
        <f>VLOOKUP('Input EIA Imports Petroleum'!$E2240,'EIA Petroleum Classification'!$A:$B,2,FALSE)</f>
        <v/>
      </c>
    </row>
    <row r="2242" spans="1:5">
      <c r="A2242">
        <f>YEAR(B2242)</f>
        <v/>
      </c>
      <c r="B2242">
        <f>'Input EIA Imports Petroleum'!A2241</f>
        <v/>
      </c>
      <c r="C2242">
        <f>'Input EIA Imports Petroleum'!K2241</f>
        <v/>
      </c>
      <c r="D2242">
        <f>'Input EIA Imports Petroleum'!L2241</f>
        <v/>
      </c>
      <c r="E2242">
        <f>VLOOKUP('Input EIA Imports Petroleum'!$E2241,'EIA Petroleum Classification'!$A:$B,2,FALSE)</f>
        <v/>
      </c>
    </row>
    <row r="2243" spans="1:5">
      <c r="A2243">
        <f>YEAR(B2243)</f>
        <v/>
      </c>
      <c r="B2243">
        <f>'Input EIA Imports Petroleum'!A2242</f>
        <v/>
      </c>
      <c r="C2243">
        <f>'Input EIA Imports Petroleum'!K2242</f>
        <v/>
      </c>
      <c r="D2243">
        <f>'Input EIA Imports Petroleum'!L2242</f>
        <v/>
      </c>
      <c r="E2243">
        <f>VLOOKUP('Input EIA Imports Petroleum'!$E2242,'EIA Petroleum Classification'!$A:$B,2,FALSE)</f>
        <v/>
      </c>
    </row>
    <row r="2244" spans="1:5">
      <c r="A2244">
        <f>YEAR(B2244)</f>
        <v/>
      </c>
      <c r="B2244">
        <f>'Input EIA Imports Petroleum'!A2243</f>
        <v/>
      </c>
      <c r="C2244">
        <f>'Input EIA Imports Petroleum'!K2243</f>
        <v/>
      </c>
      <c r="D2244">
        <f>'Input EIA Imports Petroleum'!L2243</f>
        <v/>
      </c>
      <c r="E2244">
        <f>VLOOKUP('Input EIA Imports Petroleum'!$E2243,'EIA Petroleum Classification'!$A:$B,2,FALSE)</f>
        <v/>
      </c>
    </row>
    <row r="2245" spans="1:5">
      <c r="A2245">
        <f>YEAR(B2245)</f>
        <v/>
      </c>
      <c r="B2245">
        <f>'Input EIA Imports Petroleum'!A2244</f>
        <v/>
      </c>
      <c r="C2245">
        <f>'Input EIA Imports Petroleum'!K2244</f>
        <v/>
      </c>
      <c r="D2245">
        <f>'Input EIA Imports Petroleum'!L2244</f>
        <v/>
      </c>
      <c r="E2245">
        <f>VLOOKUP('Input EIA Imports Petroleum'!$E2244,'EIA Petroleum Classification'!$A:$B,2,FALSE)</f>
        <v/>
      </c>
    </row>
    <row r="2246" spans="1:5">
      <c r="A2246">
        <f>YEAR(B2246)</f>
        <v/>
      </c>
      <c r="B2246">
        <f>'Input EIA Imports Petroleum'!A2245</f>
        <v/>
      </c>
      <c r="C2246">
        <f>'Input EIA Imports Petroleum'!K2245</f>
        <v/>
      </c>
      <c r="D2246">
        <f>'Input EIA Imports Petroleum'!L2245</f>
        <v/>
      </c>
      <c r="E2246">
        <f>VLOOKUP('Input EIA Imports Petroleum'!$E2245,'EIA Petroleum Classification'!$A:$B,2,FALSE)</f>
        <v/>
      </c>
    </row>
    <row r="2247" spans="1:5">
      <c r="A2247">
        <f>YEAR(B2247)</f>
        <v/>
      </c>
      <c r="B2247">
        <f>'Input EIA Imports Petroleum'!A2246</f>
        <v/>
      </c>
      <c r="C2247">
        <f>'Input EIA Imports Petroleum'!K2246</f>
        <v/>
      </c>
      <c r="D2247">
        <f>'Input EIA Imports Petroleum'!L2246</f>
        <v/>
      </c>
      <c r="E2247">
        <f>VLOOKUP('Input EIA Imports Petroleum'!$E2246,'EIA Petroleum Classification'!$A:$B,2,FALSE)</f>
        <v/>
      </c>
    </row>
    <row r="2248" spans="1:5">
      <c r="A2248">
        <f>YEAR(B2248)</f>
        <v/>
      </c>
      <c r="B2248">
        <f>'Input EIA Imports Petroleum'!A2247</f>
        <v/>
      </c>
      <c r="C2248">
        <f>'Input EIA Imports Petroleum'!K2247</f>
        <v/>
      </c>
      <c r="D2248">
        <f>'Input EIA Imports Petroleum'!L2247</f>
        <v/>
      </c>
      <c r="E2248">
        <f>VLOOKUP('Input EIA Imports Petroleum'!$E2247,'EIA Petroleum Classification'!$A:$B,2,FALSE)</f>
        <v/>
      </c>
    </row>
    <row r="2249" spans="1:5">
      <c r="A2249">
        <f>YEAR(B2249)</f>
        <v/>
      </c>
      <c r="B2249">
        <f>'Input EIA Imports Petroleum'!A2248</f>
        <v/>
      </c>
      <c r="C2249">
        <f>'Input EIA Imports Petroleum'!K2248</f>
        <v/>
      </c>
      <c r="D2249">
        <f>'Input EIA Imports Petroleum'!L2248</f>
        <v/>
      </c>
      <c r="E2249">
        <f>VLOOKUP('Input EIA Imports Petroleum'!$E2248,'EIA Petroleum Classification'!$A:$B,2,FALSE)</f>
        <v/>
      </c>
    </row>
    <row r="2250" spans="1:5">
      <c r="A2250">
        <f>YEAR(B2250)</f>
        <v/>
      </c>
      <c r="B2250">
        <f>'Input EIA Imports Petroleum'!A2249</f>
        <v/>
      </c>
      <c r="C2250">
        <f>'Input EIA Imports Petroleum'!K2249</f>
        <v/>
      </c>
      <c r="D2250">
        <f>'Input EIA Imports Petroleum'!L2249</f>
        <v/>
      </c>
      <c r="E2250">
        <f>VLOOKUP('Input EIA Imports Petroleum'!$E2249,'EIA Petroleum Classification'!$A:$B,2,FALSE)</f>
        <v/>
      </c>
    </row>
    <row r="2251" spans="1:5">
      <c r="A2251">
        <f>YEAR(B2251)</f>
        <v/>
      </c>
      <c r="B2251">
        <f>'Input EIA Imports Petroleum'!A2250</f>
        <v/>
      </c>
      <c r="C2251">
        <f>'Input EIA Imports Petroleum'!K2250</f>
        <v/>
      </c>
      <c r="D2251">
        <f>'Input EIA Imports Petroleum'!L2250</f>
        <v/>
      </c>
      <c r="E2251">
        <f>VLOOKUP('Input EIA Imports Petroleum'!$E2250,'EIA Petroleum Classification'!$A:$B,2,FALSE)</f>
        <v/>
      </c>
    </row>
    <row r="2252" spans="1:5">
      <c r="A2252">
        <f>YEAR(B2252)</f>
        <v/>
      </c>
      <c r="B2252">
        <f>'Input EIA Imports Petroleum'!A2251</f>
        <v/>
      </c>
      <c r="C2252">
        <f>'Input EIA Imports Petroleum'!K2251</f>
        <v/>
      </c>
      <c r="D2252">
        <f>'Input EIA Imports Petroleum'!L2251</f>
        <v/>
      </c>
      <c r="E2252">
        <f>VLOOKUP('Input EIA Imports Petroleum'!$E2251,'EIA Petroleum Classification'!$A:$B,2,FALSE)</f>
        <v/>
      </c>
    </row>
    <row r="2253" spans="1:5">
      <c r="A2253">
        <f>YEAR(B2253)</f>
        <v/>
      </c>
      <c r="B2253">
        <f>'Input EIA Imports Petroleum'!A2252</f>
        <v/>
      </c>
      <c r="C2253">
        <f>'Input EIA Imports Petroleum'!K2252</f>
        <v/>
      </c>
      <c r="D2253">
        <f>'Input EIA Imports Petroleum'!L2252</f>
        <v/>
      </c>
      <c r="E2253">
        <f>VLOOKUP('Input EIA Imports Petroleum'!$E2252,'EIA Petroleum Classification'!$A:$B,2,FALSE)</f>
        <v/>
      </c>
    </row>
    <row r="2254" spans="1:5">
      <c r="A2254">
        <f>YEAR(B2254)</f>
        <v/>
      </c>
      <c r="B2254">
        <f>'Input EIA Imports Petroleum'!A2253</f>
        <v/>
      </c>
      <c r="C2254">
        <f>'Input EIA Imports Petroleum'!K2253</f>
        <v/>
      </c>
      <c r="D2254">
        <f>'Input EIA Imports Petroleum'!L2253</f>
        <v/>
      </c>
      <c r="E2254">
        <f>VLOOKUP('Input EIA Imports Petroleum'!$E2253,'EIA Petroleum Classification'!$A:$B,2,FALSE)</f>
        <v/>
      </c>
    </row>
    <row r="2255" spans="1:5">
      <c r="A2255">
        <f>YEAR(B2255)</f>
        <v/>
      </c>
      <c r="B2255">
        <f>'Input EIA Imports Petroleum'!A2254</f>
        <v/>
      </c>
      <c r="C2255">
        <f>'Input EIA Imports Petroleum'!K2254</f>
        <v/>
      </c>
      <c r="D2255">
        <f>'Input EIA Imports Petroleum'!L2254</f>
        <v/>
      </c>
      <c r="E2255">
        <f>VLOOKUP('Input EIA Imports Petroleum'!$E2254,'EIA Petroleum Classification'!$A:$B,2,FALSE)</f>
        <v/>
      </c>
    </row>
    <row r="2256" spans="1:5">
      <c r="A2256">
        <f>YEAR(B2256)</f>
        <v/>
      </c>
      <c r="B2256">
        <f>'Input EIA Imports Petroleum'!A2255</f>
        <v/>
      </c>
      <c r="C2256">
        <f>'Input EIA Imports Petroleum'!K2255</f>
        <v/>
      </c>
      <c r="D2256">
        <f>'Input EIA Imports Petroleum'!L2255</f>
        <v/>
      </c>
      <c r="E2256">
        <f>VLOOKUP('Input EIA Imports Petroleum'!$E2255,'EIA Petroleum Classification'!$A:$B,2,FALSE)</f>
        <v/>
      </c>
    </row>
    <row r="2257" spans="1:5">
      <c r="A2257">
        <f>YEAR(B2257)</f>
        <v/>
      </c>
      <c r="B2257">
        <f>'Input EIA Imports Petroleum'!A2256</f>
        <v/>
      </c>
      <c r="C2257">
        <f>'Input EIA Imports Petroleum'!K2256</f>
        <v/>
      </c>
      <c r="D2257">
        <f>'Input EIA Imports Petroleum'!L2256</f>
        <v/>
      </c>
      <c r="E2257">
        <f>VLOOKUP('Input EIA Imports Petroleum'!$E2256,'EIA Petroleum Classification'!$A:$B,2,FALSE)</f>
        <v/>
      </c>
    </row>
    <row r="2258" spans="1:5">
      <c r="A2258">
        <f>YEAR(B2258)</f>
        <v/>
      </c>
      <c r="B2258">
        <f>'Input EIA Imports Petroleum'!A2257</f>
        <v/>
      </c>
      <c r="C2258">
        <f>'Input EIA Imports Petroleum'!K2257</f>
        <v/>
      </c>
      <c r="D2258">
        <f>'Input EIA Imports Petroleum'!L2257</f>
        <v/>
      </c>
      <c r="E2258">
        <f>VLOOKUP('Input EIA Imports Petroleum'!$E2257,'EIA Petroleum Classification'!$A:$B,2,FALSE)</f>
        <v/>
      </c>
    </row>
    <row r="2259" spans="1:5">
      <c r="A2259">
        <f>YEAR(B2259)</f>
        <v/>
      </c>
      <c r="B2259">
        <f>'Input EIA Imports Petroleum'!A2258</f>
        <v/>
      </c>
      <c r="C2259">
        <f>'Input EIA Imports Petroleum'!K2258</f>
        <v/>
      </c>
      <c r="D2259">
        <f>'Input EIA Imports Petroleum'!L2258</f>
        <v/>
      </c>
      <c r="E2259">
        <f>VLOOKUP('Input EIA Imports Petroleum'!$E2258,'EIA Petroleum Classification'!$A:$B,2,FALSE)</f>
        <v/>
      </c>
    </row>
    <row r="2260" spans="1:5">
      <c r="A2260">
        <f>YEAR(B2260)</f>
        <v/>
      </c>
      <c r="B2260">
        <f>'Input EIA Imports Petroleum'!A2259</f>
        <v/>
      </c>
      <c r="C2260">
        <f>'Input EIA Imports Petroleum'!K2259</f>
        <v/>
      </c>
      <c r="D2260">
        <f>'Input EIA Imports Petroleum'!L2259</f>
        <v/>
      </c>
      <c r="E2260">
        <f>VLOOKUP('Input EIA Imports Petroleum'!$E2259,'EIA Petroleum Classification'!$A:$B,2,FALSE)</f>
        <v/>
      </c>
    </row>
    <row r="2261" spans="1:5">
      <c r="A2261">
        <f>YEAR(B2261)</f>
        <v/>
      </c>
      <c r="B2261">
        <f>'Input EIA Imports Petroleum'!A2260</f>
        <v/>
      </c>
      <c r="C2261">
        <f>'Input EIA Imports Petroleum'!K2260</f>
        <v/>
      </c>
      <c r="D2261">
        <f>'Input EIA Imports Petroleum'!L2260</f>
        <v/>
      </c>
      <c r="E2261">
        <f>VLOOKUP('Input EIA Imports Petroleum'!$E2260,'EIA Petroleum Classification'!$A:$B,2,FALSE)</f>
        <v/>
      </c>
    </row>
    <row r="2262" spans="1:5">
      <c r="A2262">
        <f>YEAR(B2262)</f>
        <v/>
      </c>
      <c r="B2262">
        <f>'Input EIA Imports Petroleum'!A2261</f>
        <v/>
      </c>
      <c r="C2262">
        <f>'Input EIA Imports Petroleum'!K2261</f>
        <v/>
      </c>
      <c r="D2262">
        <f>'Input EIA Imports Petroleum'!L2261</f>
        <v/>
      </c>
      <c r="E2262">
        <f>VLOOKUP('Input EIA Imports Petroleum'!$E2261,'EIA Petroleum Classification'!$A:$B,2,FALSE)</f>
        <v/>
      </c>
    </row>
    <row r="2263" spans="1:5">
      <c r="A2263">
        <f>YEAR(B2263)</f>
        <v/>
      </c>
      <c r="B2263">
        <f>'Input EIA Imports Petroleum'!A2262</f>
        <v/>
      </c>
      <c r="C2263">
        <f>'Input EIA Imports Petroleum'!K2262</f>
        <v/>
      </c>
      <c r="D2263">
        <f>'Input EIA Imports Petroleum'!L2262</f>
        <v/>
      </c>
      <c r="E2263">
        <f>VLOOKUP('Input EIA Imports Petroleum'!$E2262,'EIA Petroleum Classification'!$A:$B,2,FALSE)</f>
        <v/>
      </c>
    </row>
    <row r="2264" spans="1:5">
      <c r="A2264">
        <f>YEAR(B2264)</f>
        <v/>
      </c>
      <c r="B2264">
        <f>'Input EIA Imports Petroleum'!A2263</f>
        <v/>
      </c>
      <c r="C2264">
        <f>'Input EIA Imports Petroleum'!K2263</f>
        <v/>
      </c>
      <c r="D2264">
        <f>'Input EIA Imports Petroleum'!L2263</f>
        <v/>
      </c>
      <c r="E2264">
        <f>VLOOKUP('Input EIA Imports Petroleum'!$E2263,'EIA Petroleum Classification'!$A:$B,2,FALSE)</f>
        <v/>
      </c>
    </row>
    <row r="2265" spans="1:5">
      <c r="A2265">
        <f>YEAR(B2265)</f>
        <v/>
      </c>
      <c r="B2265">
        <f>'Input EIA Imports Petroleum'!A2264</f>
        <v/>
      </c>
      <c r="C2265">
        <f>'Input EIA Imports Petroleum'!K2264</f>
        <v/>
      </c>
      <c r="D2265">
        <f>'Input EIA Imports Petroleum'!L2264</f>
        <v/>
      </c>
      <c r="E2265">
        <f>VLOOKUP('Input EIA Imports Petroleum'!$E2264,'EIA Petroleum Classification'!$A:$B,2,FALSE)</f>
        <v/>
      </c>
    </row>
    <row r="2266" spans="1:5">
      <c r="A2266">
        <f>YEAR(B2266)</f>
        <v/>
      </c>
      <c r="B2266">
        <f>'Input EIA Imports Petroleum'!A2265</f>
        <v/>
      </c>
      <c r="C2266">
        <f>'Input EIA Imports Petroleum'!K2265</f>
        <v/>
      </c>
      <c r="D2266">
        <f>'Input EIA Imports Petroleum'!L2265</f>
        <v/>
      </c>
      <c r="E2266">
        <f>VLOOKUP('Input EIA Imports Petroleum'!$E2265,'EIA Petroleum Classification'!$A:$B,2,FALSE)</f>
        <v/>
      </c>
    </row>
    <row r="2267" spans="1:5">
      <c r="A2267">
        <f>YEAR(B2267)</f>
        <v/>
      </c>
      <c r="B2267">
        <f>'Input EIA Imports Petroleum'!A2266</f>
        <v/>
      </c>
      <c r="C2267">
        <f>'Input EIA Imports Petroleum'!K2266</f>
        <v/>
      </c>
      <c r="D2267">
        <f>'Input EIA Imports Petroleum'!L2266</f>
        <v/>
      </c>
      <c r="E2267">
        <f>VLOOKUP('Input EIA Imports Petroleum'!$E2266,'EIA Petroleum Classification'!$A:$B,2,FALSE)</f>
        <v/>
      </c>
    </row>
    <row r="2268" spans="1:5">
      <c r="A2268">
        <f>YEAR(B2268)</f>
        <v/>
      </c>
      <c r="B2268">
        <f>'Input EIA Imports Petroleum'!A2267</f>
        <v/>
      </c>
      <c r="C2268">
        <f>'Input EIA Imports Petroleum'!K2267</f>
        <v/>
      </c>
      <c r="D2268">
        <f>'Input EIA Imports Petroleum'!L2267</f>
        <v/>
      </c>
      <c r="E2268">
        <f>VLOOKUP('Input EIA Imports Petroleum'!$E2267,'EIA Petroleum Classification'!$A:$B,2,FALSE)</f>
        <v/>
      </c>
    </row>
    <row r="2269" spans="1:5">
      <c r="A2269">
        <f>YEAR(B2269)</f>
        <v/>
      </c>
      <c r="B2269">
        <f>'Input EIA Imports Petroleum'!A2268</f>
        <v/>
      </c>
      <c r="C2269">
        <f>'Input EIA Imports Petroleum'!K2268</f>
        <v/>
      </c>
      <c r="D2269">
        <f>'Input EIA Imports Petroleum'!L2268</f>
        <v/>
      </c>
      <c r="E2269">
        <f>VLOOKUP('Input EIA Imports Petroleum'!$E2268,'EIA Petroleum Classification'!$A:$B,2,FALSE)</f>
        <v/>
      </c>
    </row>
    <row r="2270" spans="1:5">
      <c r="A2270">
        <f>YEAR(B2270)</f>
        <v/>
      </c>
      <c r="B2270">
        <f>'Input EIA Imports Petroleum'!A2269</f>
        <v/>
      </c>
      <c r="C2270">
        <f>'Input EIA Imports Petroleum'!K2269</f>
        <v/>
      </c>
      <c r="D2270">
        <f>'Input EIA Imports Petroleum'!L2269</f>
        <v/>
      </c>
      <c r="E2270">
        <f>VLOOKUP('Input EIA Imports Petroleum'!$E2269,'EIA Petroleum Classification'!$A:$B,2,FALSE)</f>
        <v/>
      </c>
    </row>
    <row r="2271" spans="1:5">
      <c r="A2271">
        <f>YEAR(B2271)</f>
        <v/>
      </c>
      <c r="B2271">
        <f>'Input EIA Imports Petroleum'!A2270</f>
        <v/>
      </c>
      <c r="C2271">
        <f>'Input EIA Imports Petroleum'!K2270</f>
        <v/>
      </c>
      <c r="D2271">
        <f>'Input EIA Imports Petroleum'!L2270</f>
        <v/>
      </c>
      <c r="E2271">
        <f>VLOOKUP('Input EIA Imports Petroleum'!$E2270,'EIA Petroleum Classification'!$A:$B,2,FALSE)</f>
        <v/>
      </c>
    </row>
    <row r="2272" spans="1:5">
      <c r="A2272">
        <f>YEAR(B2272)</f>
        <v/>
      </c>
      <c r="B2272">
        <f>'Input EIA Imports Petroleum'!A2271</f>
        <v/>
      </c>
      <c r="C2272">
        <f>'Input EIA Imports Petroleum'!K2271</f>
        <v/>
      </c>
      <c r="D2272">
        <f>'Input EIA Imports Petroleum'!L2271</f>
        <v/>
      </c>
      <c r="E2272">
        <f>VLOOKUP('Input EIA Imports Petroleum'!$E2271,'EIA Petroleum Classification'!$A:$B,2,FALSE)</f>
        <v/>
      </c>
    </row>
    <row r="2273" spans="1:5">
      <c r="A2273">
        <f>YEAR(B2273)</f>
        <v/>
      </c>
      <c r="B2273">
        <f>'Input EIA Imports Petroleum'!A2272</f>
        <v/>
      </c>
      <c r="C2273">
        <f>'Input EIA Imports Petroleum'!K2272</f>
        <v/>
      </c>
      <c r="D2273">
        <f>'Input EIA Imports Petroleum'!L2272</f>
        <v/>
      </c>
      <c r="E2273">
        <f>VLOOKUP('Input EIA Imports Petroleum'!$E2272,'EIA Petroleum Classification'!$A:$B,2,FALSE)</f>
        <v/>
      </c>
    </row>
    <row r="2274" spans="1:5">
      <c r="A2274">
        <f>YEAR(B2274)</f>
        <v/>
      </c>
      <c r="B2274">
        <f>'Input EIA Imports Petroleum'!A2273</f>
        <v/>
      </c>
      <c r="C2274">
        <f>'Input EIA Imports Petroleum'!K2273</f>
        <v/>
      </c>
      <c r="D2274">
        <f>'Input EIA Imports Petroleum'!L2273</f>
        <v/>
      </c>
      <c r="E2274">
        <f>VLOOKUP('Input EIA Imports Petroleum'!$E2273,'EIA Petroleum Classification'!$A:$B,2,FALSE)</f>
        <v/>
      </c>
    </row>
    <row r="2275" spans="1:5">
      <c r="A2275">
        <f>YEAR(B2275)</f>
        <v/>
      </c>
      <c r="B2275">
        <f>'Input EIA Imports Petroleum'!A2274</f>
        <v/>
      </c>
      <c r="C2275">
        <f>'Input EIA Imports Petroleum'!K2274</f>
        <v/>
      </c>
      <c r="D2275">
        <f>'Input EIA Imports Petroleum'!L2274</f>
        <v/>
      </c>
      <c r="E2275">
        <f>VLOOKUP('Input EIA Imports Petroleum'!$E2274,'EIA Petroleum Classification'!$A:$B,2,FALSE)</f>
        <v/>
      </c>
    </row>
    <row r="2276" spans="1:5">
      <c r="A2276">
        <f>YEAR(B2276)</f>
        <v/>
      </c>
      <c r="B2276">
        <f>'Input EIA Imports Petroleum'!A2275</f>
        <v/>
      </c>
      <c r="C2276">
        <f>'Input EIA Imports Petroleum'!K2275</f>
        <v/>
      </c>
      <c r="D2276">
        <f>'Input EIA Imports Petroleum'!L2275</f>
        <v/>
      </c>
      <c r="E2276">
        <f>VLOOKUP('Input EIA Imports Petroleum'!$E2275,'EIA Petroleum Classification'!$A:$B,2,FALSE)</f>
        <v/>
      </c>
    </row>
    <row r="2277" spans="1:5">
      <c r="A2277">
        <f>YEAR(B2277)</f>
        <v/>
      </c>
      <c r="B2277">
        <f>'Input EIA Imports Petroleum'!A2276</f>
        <v/>
      </c>
      <c r="C2277">
        <f>'Input EIA Imports Petroleum'!K2276</f>
        <v/>
      </c>
      <c r="D2277">
        <f>'Input EIA Imports Petroleum'!L2276</f>
        <v/>
      </c>
      <c r="E2277">
        <f>VLOOKUP('Input EIA Imports Petroleum'!$E2276,'EIA Petroleum Classification'!$A:$B,2,FALSE)</f>
        <v/>
      </c>
    </row>
    <row r="2278" spans="1:5">
      <c r="A2278">
        <f>YEAR(B2278)</f>
        <v/>
      </c>
      <c r="B2278">
        <f>'Input EIA Imports Petroleum'!A2277</f>
        <v/>
      </c>
      <c r="C2278">
        <f>'Input EIA Imports Petroleum'!K2277</f>
        <v/>
      </c>
      <c r="D2278">
        <f>'Input EIA Imports Petroleum'!L2277</f>
        <v/>
      </c>
      <c r="E2278">
        <f>VLOOKUP('Input EIA Imports Petroleum'!$E2277,'EIA Petroleum Classification'!$A:$B,2,FALSE)</f>
        <v/>
      </c>
    </row>
    <row r="2279" spans="1:5">
      <c r="A2279">
        <f>YEAR(B2279)</f>
        <v/>
      </c>
      <c r="B2279">
        <f>'Input EIA Imports Petroleum'!A2278</f>
        <v/>
      </c>
      <c r="C2279">
        <f>'Input EIA Imports Petroleum'!K2278</f>
        <v/>
      </c>
      <c r="D2279">
        <f>'Input EIA Imports Petroleum'!L2278</f>
        <v/>
      </c>
      <c r="E2279">
        <f>VLOOKUP('Input EIA Imports Petroleum'!$E2278,'EIA Petroleum Classification'!$A:$B,2,FALSE)</f>
        <v/>
      </c>
    </row>
    <row r="2280" spans="1:5">
      <c r="A2280">
        <f>YEAR(B2280)</f>
        <v/>
      </c>
      <c r="B2280">
        <f>'Input EIA Imports Petroleum'!A2279</f>
        <v/>
      </c>
      <c r="C2280">
        <f>'Input EIA Imports Petroleum'!K2279</f>
        <v/>
      </c>
      <c r="D2280">
        <f>'Input EIA Imports Petroleum'!L2279</f>
        <v/>
      </c>
      <c r="E2280">
        <f>VLOOKUP('Input EIA Imports Petroleum'!$E2279,'EIA Petroleum Classification'!$A:$B,2,FALSE)</f>
        <v/>
      </c>
    </row>
    <row r="2281" spans="1:5">
      <c r="A2281">
        <f>YEAR(B2281)</f>
        <v/>
      </c>
      <c r="B2281">
        <f>'Input EIA Imports Petroleum'!A2280</f>
        <v/>
      </c>
      <c r="C2281">
        <f>'Input EIA Imports Petroleum'!K2280</f>
        <v/>
      </c>
      <c r="D2281">
        <f>'Input EIA Imports Petroleum'!L2280</f>
        <v/>
      </c>
      <c r="E2281">
        <f>VLOOKUP('Input EIA Imports Petroleum'!$E2280,'EIA Petroleum Classification'!$A:$B,2,FALSE)</f>
        <v/>
      </c>
    </row>
    <row r="2282" spans="1:5">
      <c r="A2282">
        <f>YEAR(B2282)</f>
        <v/>
      </c>
      <c r="B2282">
        <f>'Input EIA Imports Petroleum'!A2281</f>
        <v/>
      </c>
      <c r="C2282">
        <f>'Input EIA Imports Petroleum'!K2281</f>
        <v/>
      </c>
      <c r="D2282">
        <f>'Input EIA Imports Petroleum'!L2281</f>
        <v/>
      </c>
      <c r="E2282">
        <f>VLOOKUP('Input EIA Imports Petroleum'!$E2281,'EIA Petroleum Classification'!$A:$B,2,FALSE)</f>
        <v/>
      </c>
    </row>
    <row r="2283" spans="1:5">
      <c r="A2283">
        <f>YEAR(B2283)</f>
        <v/>
      </c>
      <c r="B2283">
        <f>'Input EIA Imports Petroleum'!A2282</f>
        <v/>
      </c>
      <c r="C2283">
        <f>'Input EIA Imports Petroleum'!K2282</f>
        <v/>
      </c>
      <c r="D2283">
        <f>'Input EIA Imports Petroleum'!L2282</f>
        <v/>
      </c>
      <c r="E2283">
        <f>VLOOKUP('Input EIA Imports Petroleum'!$E2282,'EIA Petroleum Classification'!$A:$B,2,FALSE)</f>
        <v/>
      </c>
    </row>
    <row r="2284" spans="1:5">
      <c r="A2284">
        <f>YEAR(B2284)</f>
        <v/>
      </c>
      <c r="B2284">
        <f>'Input EIA Imports Petroleum'!A2283</f>
        <v/>
      </c>
      <c r="C2284">
        <f>'Input EIA Imports Petroleum'!K2283</f>
        <v/>
      </c>
      <c r="D2284">
        <f>'Input EIA Imports Petroleum'!L2283</f>
        <v/>
      </c>
      <c r="E2284">
        <f>VLOOKUP('Input EIA Imports Petroleum'!$E2283,'EIA Petroleum Classification'!$A:$B,2,FALSE)</f>
        <v/>
      </c>
    </row>
    <row r="2285" spans="1:5">
      <c r="A2285">
        <f>YEAR(B2285)</f>
        <v/>
      </c>
      <c r="B2285">
        <f>'Input EIA Imports Petroleum'!A2284</f>
        <v/>
      </c>
      <c r="C2285">
        <f>'Input EIA Imports Petroleum'!K2284</f>
        <v/>
      </c>
      <c r="D2285">
        <f>'Input EIA Imports Petroleum'!L2284</f>
        <v/>
      </c>
      <c r="E2285">
        <f>VLOOKUP('Input EIA Imports Petroleum'!$E2284,'EIA Petroleum Classification'!$A:$B,2,FALSE)</f>
        <v/>
      </c>
    </row>
    <row r="2286" spans="1:5">
      <c r="A2286">
        <f>YEAR(B2286)</f>
        <v/>
      </c>
      <c r="B2286">
        <f>'Input EIA Imports Petroleum'!A2285</f>
        <v/>
      </c>
      <c r="C2286">
        <f>'Input EIA Imports Petroleum'!K2285</f>
        <v/>
      </c>
      <c r="D2286">
        <f>'Input EIA Imports Petroleum'!L2285</f>
        <v/>
      </c>
      <c r="E2286">
        <f>VLOOKUP('Input EIA Imports Petroleum'!$E2285,'EIA Petroleum Classification'!$A:$B,2,FALSE)</f>
        <v/>
      </c>
    </row>
    <row r="2287" spans="1:5">
      <c r="A2287">
        <f>YEAR(B2287)</f>
        <v/>
      </c>
      <c r="B2287">
        <f>'Input EIA Imports Petroleum'!A2286</f>
        <v/>
      </c>
      <c r="C2287">
        <f>'Input EIA Imports Petroleum'!K2286</f>
        <v/>
      </c>
      <c r="D2287">
        <f>'Input EIA Imports Petroleum'!L2286</f>
        <v/>
      </c>
      <c r="E2287">
        <f>VLOOKUP('Input EIA Imports Petroleum'!$E2286,'EIA Petroleum Classification'!$A:$B,2,FALSE)</f>
        <v/>
      </c>
    </row>
    <row r="2288" spans="1:5">
      <c r="A2288">
        <f>YEAR(B2288)</f>
        <v/>
      </c>
      <c r="B2288">
        <f>'Input EIA Imports Petroleum'!A2287</f>
        <v/>
      </c>
      <c r="C2288">
        <f>'Input EIA Imports Petroleum'!K2287</f>
        <v/>
      </c>
      <c r="D2288">
        <f>'Input EIA Imports Petroleum'!L2287</f>
        <v/>
      </c>
      <c r="E2288">
        <f>VLOOKUP('Input EIA Imports Petroleum'!$E2287,'EIA Petroleum Classification'!$A:$B,2,FALSE)</f>
        <v/>
      </c>
    </row>
    <row r="2289" spans="1:5">
      <c r="A2289">
        <f>YEAR(B2289)</f>
        <v/>
      </c>
      <c r="B2289">
        <f>'Input EIA Imports Petroleum'!A2288</f>
        <v/>
      </c>
      <c r="C2289">
        <f>'Input EIA Imports Petroleum'!K2288</f>
        <v/>
      </c>
      <c r="D2289">
        <f>'Input EIA Imports Petroleum'!L2288</f>
        <v/>
      </c>
      <c r="E2289">
        <f>VLOOKUP('Input EIA Imports Petroleum'!$E2288,'EIA Petroleum Classification'!$A:$B,2,FALSE)</f>
        <v/>
      </c>
    </row>
    <row r="2290" spans="1:5">
      <c r="A2290">
        <f>YEAR(B2290)</f>
        <v/>
      </c>
      <c r="B2290">
        <f>'Input EIA Imports Petroleum'!A2289</f>
        <v/>
      </c>
      <c r="C2290">
        <f>'Input EIA Imports Petroleum'!K2289</f>
        <v/>
      </c>
      <c r="D2290">
        <f>'Input EIA Imports Petroleum'!L2289</f>
        <v/>
      </c>
      <c r="E2290">
        <f>VLOOKUP('Input EIA Imports Petroleum'!$E2289,'EIA Petroleum Classification'!$A:$B,2,FALSE)</f>
        <v/>
      </c>
    </row>
    <row r="2291" spans="1:5">
      <c r="A2291">
        <f>YEAR(B2291)</f>
        <v/>
      </c>
      <c r="B2291">
        <f>'Input EIA Imports Petroleum'!A2290</f>
        <v/>
      </c>
      <c r="C2291">
        <f>'Input EIA Imports Petroleum'!K2290</f>
        <v/>
      </c>
      <c r="D2291">
        <f>'Input EIA Imports Petroleum'!L2290</f>
        <v/>
      </c>
      <c r="E2291">
        <f>VLOOKUP('Input EIA Imports Petroleum'!$E2290,'EIA Petroleum Classification'!$A:$B,2,FALSE)</f>
        <v/>
      </c>
    </row>
    <row r="2292" spans="1:5">
      <c r="A2292">
        <f>YEAR(B2292)</f>
        <v/>
      </c>
      <c r="B2292">
        <f>'Input EIA Imports Petroleum'!A2291</f>
        <v/>
      </c>
      <c r="C2292">
        <f>'Input EIA Imports Petroleum'!K2291</f>
        <v/>
      </c>
      <c r="D2292">
        <f>'Input EIA Imports Petroleum'!L2291</f>
        <v/>
      </c>
      <c r="E2292">
        <f>VLOOKUP('Input EIA Imports Petroleum'!$E2291,'EIA Petroleum Classification'!$A:$B,2,FALSE)</f>
        <v/>
      </c>
    </row>
    <row r="2293" spans="1:5">
      <c r="A2293">
        <f>YEAR(B2293)</f>
        <v/>
      </c>
      <c r="B2293">
        <f>'Input EIA Imports Petroleum'!A2292</f>
        <v/>
      </c>
      <c r="C2293">
        <f>'Input EIA Imports Petroleum'!K2292</f>
        <v/>
      </c>
      <c r="D2293">
        <f>'Input EIA Imports Petroleum'!L2292</f>
        <v/>
      </c>
      <c r="E2293">
        <f>VLOOKUP('Input EIA Imports Petroleum'!$E2292,'EIA Petroleum Classification'!$A:$B,2,FALSE)</f>
        <v/>
      </c>
    </row>
    <row r="2294" spans="1:5">
      <c r="A2294">
        <f>YEAR(B2294)</f>
        <v/>
      </c>
      <c r="B2294">
        <f>'Input EIA Imports Petroleum'!A2293</f>
        <v/>
      </c>
      <c r="C2294">
        <f>'Input EIA Imports Petroleum'!K2293</f>
        <v/>
      </c>
      <c r="D2294">
        <f>'Input EIA Imports Petroleum'!L2293</f>
        <v/>
      </c>
      <c r="E2294">
        <f>VLOOKUP('Input EIA Imports Petroleum'!$E2293,'EIA Petroleum Classification'!$A:$B,2,FALSE)</f>
        <v/>
      </c>
    </row>
    <row r="2295" spans="1:5">
      <c r="A2295">
        <f>YEAR(B2295)</f>
        <v/>
      </c>
      <c r="B2295">
        <f>'Input EIA Imports Petroleum'!A2294</f>
        <v/>
      </c>
      <c r="C2295">
        <f>'Input EIA Imports Petroleum'!K2294</f>
        <v/>
      </c>
      <c r="D2295">
        <f>'Input EIA Imports Petroleum'!L2294</f>
        <v/>
      </c>
      <c r="E2295">
        <f>VLOOKUP('Input EIA Imports Petroleum'!$E2294,'EIA Petroleum Classification'!$A:$B,2,FALSE)</f>
        <v/>
      </c>
    </row>
    <row r="2296" spans="1:5">
      <c r="A2296">
        <f>YEAR(B2296)</f>
        <v/>
      </c>
      <c r="B2296">
        <f>'Input EIA Imports Petroleum'!A2295</f>
        <v/>
      </c>
      <c r="C2296">
        <f>'Input EIA Imports Petroleum'!K2295</f>
        <v/>
      </c>
      <c r="D2296">
        <f>'Input EIA Imports Petroleum'!L2295</f>
        <v/>
      </c>
      <c r="E2296">
        <f>VLOOKUP('Input EIA Imports Petroleum'!$E2295,'EIA Petroleum Classification'!$A:$B,2,FALSE)</f>
        <v/>
      </c>
    </row>
    <row r="2297" spans="1:5">
      <c r="A2297">
        <f>YEAR(B2297)</f>
        <v/>
      </c>
      <c r="B2297">
        <f>'Input EIA Imports Petroleum'!A2296</f>
        <v/>
      </c>
      <c r="C2297">
        <f>'Input EIA Imports Petroleum'!K2296</f>
        <v/>
      </c>
      <c r="D2297">
        <f>'Input EIA Imports Petroleum'!L2296</f>
        <v/>
      </c>
      <c r="E2297">
        <f>VLOOKUP('Input EIA Imports Petroleum'!$E2296,'EIA Petroleum Classification'!$A:$B,2,FALSE)</f>
        <v/>
      </c>
    </row>
    <row r="2298" spans="1:5">
      <c r="A2298">
        <f>YEAR(B2298)</f>
        <v/>
      </c>
      <c r="B2298">
        <f>'Input EIA Imports Petroleum'!A2297</f>
        <v/>
      </c>
      <c r="C2298">
        <f>'Input EIA Imports Petroleum'!K2297</f>
        <v/>
      </c>
      <c r="D2298">
        <f>'Input EIA Imports Petroleum'!L2297</f>
        <v/>
      </c>
      <c r="E2298">
        <f>VLOOKUP('Input EIA Imports Petroleum'!$E2297,'EIA Petroleum Classification'!$A:$B,2,FALSE)</f>
        <v/>
      </c>
    </row>
    <row r="2299" spans="1:5">
      <c r="A2299">
        <f>YEAR(B2299)</f>
        <v/>
      </c>
      <c r="B2299">
        <f>'Input EIA Imports Petroleum'!A2298</f>
        <v/>
      </c>
      <c r="C2299">
        <f>'Input EIA Imports Petroleum'!K2298</f>
        <v/>
      </c>
      <c r="D2299">
        <f>'Input EIA Imports Petroleum'!L2298</f>
        <v/>
      </c>
      <c r="E2299">
        <f>VLOOKUP('Input EIA Imports Petroleum'!$E2298,'EIA Petroleum Classification'!$A:$B,2,FALSE)</f>
        <v/>
      </c>
    </row>
    <row r="2300" spans="1:5">
      <c r="A2300">
        <f>YEAR(B2300)</f>
        <v/>
      </c>
      <c r="B2300">
        <f>'Input EIA Imports Petroleum'!A2299</f>
        <v/>
      </c>
      <c r="C2300">
        <f>'Input EIA Imports Petroleum'!K2299</f>
        <v/>
      </c>
      <c r="D2300">
        <f>'Input EIA Imports Petroleum'!L2299</f>
        <v/>
      </c>
      <c r="E2300">
        <f>VLOOKUP('Input EIA Imports Petroleum'!$E2299,'EIA Petroleum Classification'!$A:$B,2,FALSE)</f>
        <v/>
      </c>
    </row>
    <row r="2301" spans="1:5">
      <c r="A2301">
        <f>YEAR(B2301)</f>
        <v/>
      </c>
      <c r="B2301">
        <f>'Input EIA Imports Petroleum'!A2300</f>
        <v/>
      </c>
      <c r="C2301">
        <f>'Input EIA Imports Petroleum'!K2300</f>
        <v/>
      </c>
      <c r="D2301">
        <f>'Input EIA Imports Petroleum'!L2300</f>
        <v/>
      </c>
      <c r="E2301">
        <f>VLOOKUP('Input EIA Imports Petroleum'!$E2300,'EIA Petroleum Classification'!$A:$B,2,FALSE)</f>
        <v/>
      </c>
    </row>
    <row r="2302" spans="1:5">
      <c r="A2302">
        <f>YEAR(B2302)</f>
        <v/>
      </c>
      <c r="B2302">
        <f>'Input EIA Imports Petroleum'!A2301</f>
        <v/>
      </c>
      <c r="C2302">
        <f>'Input EIA Imports Petroleum'!K2301</f>
        <v/>
      </c>
      <c r="D2302">
        <f>'Input EIA Imports Petroleum'!L2301</f>
        <v/>
      </c>
      <c r="E2302">
        <f>VLOOKUP('Input EIA Imports Petroleum'!$E2301,'EIA Petroleum Classification'!$A:$B,2,FALSE)</f>
        <v/>
      </c>
    </row>
    <row r="2303" spans="1:5">
      <c r="A2303">
        <f>YEAR(B2303)</f>
        <v/>
      </c>
      <c r="B2303">
        <f>'Input EIA Imports Petroleum'!A2302</f>
        <v/>
      </c>
      <c r="C2303">
        <f>'Input EIA Imports Petroleum'!K2302</f>
        <v/>
      </c>
      <c r="D2303">
        <f>'Input EIA Imports Petroleum'!L2302</f>
        <v/>
      </c>
      <c r="E2303">
        <f>VLOOKUP('Input EIA Imports Petroleum'!$E2302,'EIA Petroleum Classification'!$A:$B,2,FALSE)</f>
        <v/>
      </c>
    </row>
    <row r="2304" spans="1:5">
      <c r="A2304">
        <f>YEAR(B2304)</f>
        <v/>
      </c>
      <c r="B2304">
        <f>'Input EIA Imports Petroleum'!A2303</f>
        <v/>
      </c>
      <c r="C2304">
        <f>'Input EIA Imports Petroleum'!K2303</f>
        <v/>
      </c>
      <c r="D2304">
        <f>'Input EIA Imports Petroleum'!L2303</f>
        <v/>
      </c>
      <c r="E2304">
        <f>VLOOKUP('Input EIA Imports Petroleum'!$E2303,'EIA Petroleum Classification'!$A:$B,2,FALSE)</f>
        <v/>
      </c>
    </row>
    <row r="2305" spans="1:5">
      <c r="A2305">
        <f>YEAR(B2305)</f>
        <v/>
      </c>
      <c r="B2305">
        <f>'Input EIA Imports Petroleum'!A2304</f>
        <v/>
      </c>
      <c r="C2305">
        <f>'Input EIA Imports Petroleum'!K2304</f>
        <v/>
      </c>
      <c r="D2305">
        <f>'Input EIA Imports Petroleum'!L2304</f>
        <v/>
      </c>
      <c r="E2305">
        <f>VLOOKUP('Input EIA Imports Petroleum'!$E2304,'EIA Petroleum Classification'!$A:$B,2,FALSE)</f>
        <v/>
      </c>
    </row>
    <row r="2306" spans="1:5">
      <c r="A2306">
        <f>YEAR(B2306)</f>
        <v/>
      </c>
      <c r="B2306">
        <f>'Input EIA Imports Petroleum'!A2305</f>
        <v/>
      </c>
      <c r="C2306">
        <f>'Input EIA Imports Petroleum'!K2305</f>
        <v/>
      </c>
      <c r="D2306">
        <f>'Input EIA Imports Petroleum'!L2305</f>
        <v/>
      </c>
      <c r="E2306">
        <f>VLOOKUP('Input EIA Imports Petroleum'!$E2305,'EIA Petroleum Classification'!$A:$B,2,FALSE)</f>
        <v/>
      </c>
    </row>
    <row r="2307" spans="1:5">
      <c r="A2307">
        <f>YEAR(B2307)</f>
        <v/>
      </c>
      <c r="B2307">
        <f>'Input EIA Imports Petroleum'!A2306</f>
        <v/>
      </c>
      <c r="C2307">
        <f>'Input EIA Imports Petroleum'!K2306</f>
        <v/>
      </c>
      <c r="D2307">
        <f>'Input EIA Imports Petroleum'!L2306</f>
        <v/>
      </c>
      <c r="E2307">
        <f>VLOOKUP('Input EIA Imports Petroleum'!$E2306,'EIA Petroleum Classification'!$A:$B,2,FALSE)</f>
        <v/>
      </c>
    </row>
    <row r="2308" spans="1:5">
      <c r="A2308">
        <f>YEAR(B2308)</f>
        <v/>
      </c>
      <c r="B2308">
        <f>'Input EIA Imports Petroleum'!A2307</f>
        <v/>
      </c>
      <c r="C2308">
        <f>'Input EIA Imports Petroleum'!K2307</f>
        <v/>
      </c>
      <c r="D2308">
        <f>'Input EIA Imports Petroleum'!L2307</f>
        <v/>
      </c>
      <c r="E2308">
        <f>VLOOKUP('Input EIA Imports Petroleum'!$E2307,'EIA Petroleum Classification'!$A:$B,2,FALSE)</f>
        <v/>
      </c>
    </row>
    <row r="2309" spans="1:5">
      <c r="A2309">
        <f>YEAR(B2309)</f>
        <v/>
      </c>
      <c r="B2309">
        <f>'Input EIA Imports Petroleum'!A2308</f>
        <v/>
      </c>
      <c r="C2309">
        <f>'Input EIA Imports Petroleum'!K2308</f>
        <v/>
      </c>
      <c r="D2309">
        <f>'Input EIA Imports Petroleum'!L2308</f>
        <v/>
      </c>
      <c r="E2309">
        <f>VLOOKUP('Input EIA Imports Petroleum'!$E2308,'EIA Petroleum Classification'!$A:$B,2,FALSE)</f>
        <v/>
      </c>
    </row>
    <row r="2310" spans="1:5">
      <c r="A2310">
        <f>YEAR(B2310)</f>
        <v/>
      </c>
      <c r="B2310">
        <f>'Input EIA Imports Petroleum'!A2309</f>
        <v/>
      </c>
      <c r="C2310">
        <f>'Input EIA Imports Petroleum'!K2309</f>
        <v/>
      </c>
      <c r="D2310">
        <f>'Input EIA Imports Petroleum'!L2309</f>
        <v/>
      </c>
      <c r="E2310">
        <f>VLOOKUP('Input EIA Imports Petroleum'!$E2309,'EIA Petroleum Classification'!$A:$B,2,FALSE)</f>
        <v/>
      </c>
    </row>
    <row r="2311" spans="1:5">
      <c r="A2311">
        <f>YEAR(B2311)</f>
        <v/>
      </c>
      <c r="B2311">
        <f>'Input EIA Imports Petroleum'!A2310</f>
        <v/>
      </c>
      <c r="C2311">
        <f>'Input EIA Imports Petroleum'!K2310</f>
        <v/>
      </c>
      <c r="D2311">
        <f>'Input EIA Imports Petroleum'!L2310</f>
        <v/>
      </c>
      <c r="E2311">
        <f>VLOOKUP('Input EIA Imports Petroleum'!$E2310,'EIA Petroleum Classification'!$A:$B,2,FALSE)</f>
        <v/>
      </c>
    </row>
    <row r="2312" spans="1:5">
      <c r="A2312">
        <f>YEAR(B2312)</f>
        <v/>
      </c>
      <c r="B2312">
        <f>'Input EIA Imports Petroleum'!A2311</f>
        <v/>
      </c>
      <c r="C2312">
        <f>'Input EIA Imports Petroleum'!K2311</f>
        <v/>
      </c>
      <c r="D2312">
        <f>'Input EIA Imports Petroleum'!L2311</f>
        <v/>
      </c>
      <c r="E2312">
        <f>VLOOKUP('Input EIA Imports Petroleum'!$E2311,'EIA Petroleum Classification'!$A:$B,2,FALSE)</f>
        <v/>
      </c>
    </row>
    <row r="2313" spans="1:5">
      <c r="A2313">
        <f>YEAR(B2313)</f>
        <v/>
      </c>
      <c r="B2313">
        <f>'Input EIA Imports Petroleum'!A2312</f>
        <v/>
      </c>
      <c r="C2313">
        <f>'Input EIA Imports Petroleum'!K2312</f>
        <v/>
      </c>
      <c r="D2313">
        <f>'Input EIA Imports Petroleum'!L2312</f>
        <v/>
      </c>
      <c r="E2313">
        <f>VLOOKUP('Input EIA Imports Petroleum'!$E2312,'EIA Petroleum Classification'!$A:$B,2,FALSE)</f>
        <v/>
      </c>
    </row>
    <row r="2314" spans="1:5">
      <c r="A2314">
        <f>YEAR(B2314)</f>
        <v/>
      </c>
      <c r="B2314">
        <f>'Input EIA Imports Petroleum'!A2313</f>
        <v/>
      </c>
      <c r="C2314">
        <f>'Input EIA Imports Petroleum'!K2313</f>
        <v/>
      </c>
      <c r="D2314">
        <f>'Input EIA Imports Petroleum'!L2313</f>
        <v/>
      </c>
      <c r="E2314">
        <f>VLOOKUP('Input EIA Imports Petroleum'!$E2313,'EIA Petroleum Classification'!$A:$B,2,FALSE)</f>
        <v/>
      </c>
    </row>
    <row r="2315" spans="1:5">
      <c r="A2315">
        <f>YEAR(B2315)</f>
        <v/>
      </c>
      <c r="B2315">
        <f>'Input EIA Imports Petroleum'!A2314</f>
        <v/>
      </c>
      <c r="C2315">
        <f>'Input EIA Imports Petroleum'!K2314</f>
        <v/>
      </c>
      <c r="D2315">
        <f>'Input EIA Imports Petroleum'!L2314</f>
        <v/>
      </c>
      <c r="E2315">
        <f>VLOOKUP('Input EIA Imports Petroleum'!$E2314,'EIA Petroleum Classification'!$A:$B,2,FALSE)</f>
        <v/>
      </c>
    </row>
    <row r="2316" spans="1:5">
      <c r="A2316">
        <f>YEAR(B2316)</f>
        <v/>
      </c>
      <c r="B2316">
        <f>'Input EIA Imports Petroleum'!A2315</f>
        <v/>
      </c>
      <c r="C2316">
        <f>'Input EIA Imports Petroleum'!K2315</f>
        <v/>
      </c>
      <c r="D2316">
        <f>'Input EIA Imports Petroleum'!L2315</f>
        <v/>
      </c>
      <c r="E2316">
        <f>VLOOKUP('Input EIA Imports Petroleum'!$E2315,'EIA Petroleum Classification'!$A:$B,2,FALSE)</f>
        <v/>
      </c>
    </row>
    <row r="2317" spans="1:5">
      <c r="A2317">
        <f>YEAR(B2317)</f>
        <v/>
      </c>
      <c r="B2317">
        <f>'Input EIA Imports Petroleum'!A2316</f>
        <v/>
      </c>
      <c r="C2317">
        <f>'Input EIA Imports Petroleum'!K2316</f>
        <v/>
      </c>
      <c r="D2317">
        <f>'Input EIA Imports Petroleum'!L2316</f>
        <v/>
      </c>
      <c r="E2317">
        <f>VLOOKUP('Input EIA Imports Petroleum'!$E2316,'EIA Petroleum Classification'!$A:$B,2,FALSE)</f>
        <v/>
      </c>
    </row>
    <row r="2318" spans="1:5">
      <c r="A2318">
        <f>YEAR(B2318)</f>
        <v/>
      </c>
      <c r="B2318">
        <f>'Input EIA Imports Petroleum'!A2317</f>
        <v/>
      </c>
      <c r="C2318">
        <f>'Input EIA Imports Petroleum'!K2317</f>
        <v/>
      </c>
      <c r="D2318">
        <f>'Input EIA Imports Petroleum'!L2317</f>
        <v/>
      </c>
      <c r="E2318">
        <f>VLOOKUP('Input EIA Imports Petroleum'!$E2317,'EIA Petroleum Classification'!$A:$B,2,FALSE)</f>
        <v/>
      </c>
    </row>
    <row r="2319" spans="1:5">
      <c r="A2319">
        <f>YEAR(B2319)</f>
        <v/>
      </c>
      <c r="B2319">
        <f>'Input EIA Imports Petroleum'!A2318</f>
        <v/>
      </c>
      <c r="C2319">
        <f>'Input EIA Imports Petroleum'!K2318</f>
        <v/>
      </c>
      <c r="D2319">
        <f>'Input EIA Imports Petroleum'!L2318</f>
        <v/>
      </c>
      <c r="E2319">
        <f>VLOOKUP('Input EIA Imports Petroleum'!$E2318,'EIA Petroleum Classification'!$A:$B,2,FALSE)</f>
        <v/>
      </c>
    </row>
    <row r="2320" spans="1:5">
      <c r="A2320">
        <f>YEAR(B2320)</f>
        <v/>
      </c>
      <c r="B2320">
        <f>'Input EIA Imports Petroleum'!A2319</f>
        <v/>
      </c>
      <c r="C2320">
        <f>'Input EIA Imports Petroleum'!K2319</f>
        <v/>
      </c>
      <c r="D2320">
        <f>'Input EIA Imports Petroleum'!L2319</f>
        <v/>
      </c>
      <c r="E2320">
        <f>VLOOKUP('Input EIA Imports Petroleum'!$E2319,'EIA Petroleum Classification'!$A:$B,2,FALSE)</f>
        <v/>
      </c>
    </row>
    <row r="2321" spans="1:5">
      <c r="A2321">
        <f>YEAR(B2321)</f>
        <v/>
      </c>
      <c r="B2321">
        <f>'Input EIA Imports Petroleum'!A2320</f>
        <v/>
      </c>
      <c r="C2321">
        <f>'Input EIA Imports Petroleum'!K2320</f>
        <v/>
      </c>
      <c r="D2321">
        <f>'Input EIA Imports Petroleum'!L2320</f>
        <v/>
      </c>
      <c r="E2321">
        <f>VLOOKUP('Input EIA Imports Petroleum'!$E2320,'EIA Petroleum Classification'!$A:$B,2,FALSE)</f>
        <v/>
      </c>
    </row>
    <row r="2322" spans="1:5">
      <c r="A2322">
        <f>YEAR(B2322)</f>
        <v/>
      </c>
      <c r="B2322">
        <f>'Input EIA Imports Petroleum'!A2321</f>
        <v/>
      </c>
      <c r="C2322">
        <f>'Input EIA Imports Petroleum'!K2321</f>
        <v/>
      </c>
      <c r="D2322">
        <f>'Input EIA Imports Petroleum'!L2321</f>
        <v/>
      </c>
      <c r="E2322">
        <f>VLOOKUP('Input EIA Imports Petroleum'!$E2321,'EIA Petroleum Classification'!$A:$B,2,FALSE)</f>
        <v/>
      </c>
    </row>
    <row r="2323" spans="1:5">
      <c r="A2323">
        <f>YEAR(B2323)</f>
        <v/>
      </c>
      <c r="B2323">
        <f>'Input EIA Imports Petroleum'!A2322</f>
        <v/>
      </c>
      <c r="C2323">
        <f>'Input EIA Imports Petroleum'!K2322</f>
        <v/>
      </c>
      <c r="D2323">
        <f>'Input EIA Imports Petroleum'!L2322</f>
        <v/>
      </c>
      <c r="E2323">
        <f>VLOOKUP('Input EIA Imports Petroleum'!$E2322,'EIA Petroleum Classification'!$A:$B,2,FALSE)</f>
        <v/>
      </c>
    </row>
    <row r="2324" spans="1:5">
      <c r="A2324">
        <f>YEAR(B2324)</f>
        <v/>
      </c>
      <c r="B2324">
        <f>'Input EIA Imports Petroleum'!A2323</f>
        <v/>
      </c>
      <c r="C2324">
        <f>'Input EIA Imports Petroleum'!K2323</f>
        <v/>
      </c>
      <c r="D2324">
        <f>'Input EIA Imports Petroleum'!L2323</f>
        <v/>
      </c>
      <c r="E2324">
        <f>VLOOKUP('Input EIA Imports Petroleum'!$E2323,'EIA Petroleum Classification'!$A:$B,2,FALSE)</f>
        <v/>
      </c>
    </row>
    <row r="2325" spans="1:5">
      <c r="A2325">
        <f>YEAR(B2325)</f>
        <v/>
      </c>
      <c r="B2325">
        <f>'Input EIA Imports Petroleum'!A2324</f>
        <v/>
      </c>
      <c r="C2325">
        <f>'Input EIA Imports Petroleum'!K2324</f>
        <v/>
      </c>
      <c r="D2325">
        <f>'Input EIA Imports Petroleum'!L2324</f>
        <v/>
      </c>
      <c r="E2325">
        <f>VLOOKUP('Input EIA Imports Petroleum'!$E2324,'EIA Petroleum Classification'!$A:$B,2,FALSE)</f>
        <v/>
      </c>
    </row>
    <row r="2326" spans="1:5">
      <c r="A2326">
        <f>YEAR(B2326)</f>
        <v/>
      </c>
      <c r="B2326">
        <f>'Input EIA Imports Petroleum'!A2325</f>
        <v/>
      </c>
      <c r="C2326">
        <f>'Input EIA Imports Petroleum'!K2325</f>
        <v/>
      </c>
      <c r="D2326">
        <f>'Input EIA Imports Petroleum'!L2325</f>
        <v/>
      </c>
      <c r="E2326">
        <f>VLOOKUP('Input EIA Imports Petroleum'!$E2325,'EIA Petroleum Classification'!$A:$B,2,FALSE)</f>
        <v/>
      </c>
    </row>
    <row r="2327" spans="1:5">
      <c r="A2327">
        <f>YEAR(B2327)</f>
        <v/>
      </c>
      <c r="B2327">
        <f>'Input EIA Imports Petroleum'!A2326</f>
        <v/>
      </c>
      <c r="C2327">
        <f>'Input EIA Imports Petroleum'!K2326</f>
        <v/>
      </c>
      <c r="D2327">
        <f>'Input EIA Imports Petroleum'!L2326</f>
        <v/>
      </c>
      <c r="E2327">
        <f>VLOOKUP('Input EIA Imports Petroleum'!$E2326,'EIA Petroleum Classification'!$A:$B,2,FALSE)</f>
        <v/>
      </c>
    </row>
    <row r="2328" spans="1:5">
      <c r="A2328">
        <f>YEAR(B2328)</f>
        <v/>
      </c>
      <c r="B2328">
        <f>'Input EIA Imports Petroleum'!A2327</f>
        <v/>
      </c>
      <c r="C2328">
        <f>'Input EIA Imports Petroleum'!K2327</f>
        <v/>
      </c>
      <c r="D2328">
        <f>'Input EIA Imports Petroleum'!L2327</f>
        <v/>
      </c>
      <c r="E2328">
        <f>VLOOKUP('Input EIA Imports Petroleum'!$E2327,'EIA Petroleum Classification'!$A:$B,2,FALSE)</f>
        <v/>
      </c>
    </row>
    <row r="2329" spans="1:5">
      <c r="A2329">
        <f>YEAR(B2329)</f>
        <v/>
      </c>
      <c r="B2329">
        <f>'Input EIA Imports Petroleum'!A2328</f>
        <v/>
      </c>
      <c r="C2329">
        <f>'Input EIA Imports Petroleum'!K2328</f>
        <v/>
      </c>
      <c r="D2329">
        <f>'Input EIA Imports Petroleum'!L2328</f>
        <v/>
      </c>
      <c r="E2329">
        <f>VLOOKUP('Input EIA Imports Petroleum'!$E2328,'EIA Petroleum Classification'!$A:$B,2,FALSE)</f>
        <v/>
      </c>
    </row>
    <row r="2330" spans="1:5">
      <c r="A2330">
        <f>YEAR(B2330)</f>
        <v/>
      </c>
      <c r="B2330">
        <f>'Input EIA Imports Petroleum'!A2329</f>
        <v/>
      </c>
      <c r="C2330">
        <f>'Input EIA Imports Petroleum'!K2329</f>
        <v/>
      </c>
      <c r="D2330">
        <f>'Input EIA Imports Petroleum'!L2329</f>
        <v/>
      </c>
      <c r="E2330">
        <f>VLOOKUP('Input EIA Imports Petroleum'!$E2329,'EIA Petroleum Classification'!$A:$B,2,FALSE)</f>
        <v/>
      </c>
    </row>
    <row r="2331" spans="1:5">
      <c r="A2331">
        <f>YEAR(B2331)</f>
        <v/>
      </c>
      <c r="B2331">
        <f>'Input EIA Imports Petroleum'!A2330</f>
        <v/>
      </c>
      <c r="C2331">
        <f>'Input EIA Imports Petroleum'!K2330</f>
        <v/>
      </c>
      <c r="D2331">
        <f>'Input EIA Imports Petroleum'!L2330</f>
        <v/>
      </c>
      <c r="E2331">
        <f>VLOOKUP('Input EIA Imports Petroleum'!$E2330,'EIA Petroleum Classification'!$A:$B,2,FALSE)</f>
        <v/>
      </c>
    </row>
    <row r="2332" spans="1:5">
      <c r="A2332">
        <f>YEAR(B2332)</f>
        <v/>
      </c>
      <c r="B2332">
        <f>'Input EIA Imports Petroleum'!A2331</f>
        <v/>
      </c>
      <c r="C2332">
        <f>'Input EIA Imports Petroleum'!K2331</f>
        <v/>
      </c>
      <c r="D2332">
        <f>'Input EIA Imports Petroleum'!L2331</f>
        <v/>
      </c>
      <c r="E2332">
        <f>VLOOKUP('Input EIA Imports Petroleum'!$E2331,'EIA Petroleum Classification'!$A:$B,2,FALSE)</f>
        <v/>
      </c>
    </row>
    <row r="2333" spans="1:5">
      <c r="A2333">
        <f>YEAR(B2333)</f>
        <v/>
      </c>
      <c r="B2333">
        <f>'Input EIA Imports Petroleum'!A2332</f>
        <v/>
      </c>
      <c r="C2333">
        <f>'Input EIA Imports Petroleum'!K2332</f>
        <v/>
      </c>
      <c r="D2333">
        <f>'Input EIA Imports Petroleum'!L2332</f>
        <v/>
      </c>
      <c r="E2333">
        <f>VLOOKUP('Input EIA Imports Petroleum'!$E2332,'EIA Petroleum Classification'!$A:$B,2,FALSE)</f>
        <v/>
      </c>
    </row>
    <row r="2334" spans="1:5">
      <c r="A2334">
        <f>YEAR(B2334)</f>
        <v/>
      </c>
      <c r="B2334">
        <f>'Input EIA Imports Petroleum'!A2333</f>
        <v/>
      </c>
      <c r="C2334">
        <f>'Input EIA Imports Petroleum'!K2333</f>
        <v/>
      </c>
      <c r="D2334">
        <f>'Input EIA Imports Petroleum'!L2333</f>
        <v/>
      </c>
      <c r="E2334">
        <f>VLOOKUP('Input EIA Imports Petroleum'!$E2333,'EIA Petroleum Classification'!$A:$B,2,FALSE)</f>
        <v/>
      </c>
    </row>
    <row r="2335" spans="1:5">
      <c r="A2335">
        <f>YEAR(B2335)</f>
        <v/>
      </c>
      <c r="B2335">
        <f>'Input EIA Imports Petroleum'!A2334</f>
        <v/>
      </c>
      <c r="C2335">
        <f>'Input EIA Imports Petroleum'!K2334</f>
        <v/>
      </c>
      <c r="D2335">
        <f>'Input EIA Imports Petroleum'!L2334</f>
        <v/>
      </c>
      <c r="E2335">
        <f>VLOOKUP('Input EIA Imports Petroleum'!$E2334,'EIA Petroleum Classification'!$A:$B,2,FALSE)</f>
        <v/>
      </c>
    </row>
    <row r="2336" spans="1:5">
      <c r="A2336">
        <f>YEAR(B2336)</f>
        <v/>
      </c>
      <c r="B2336">
        <f>'Input EIA Imports Petroleum'!A2335</f>
        <v/>
      </c>
      <c r="C2336">
        <f>'Input EIA Imports Petroleum'!K2335</f>
        <v/>
      </c>
      <c r="D2336">
        <f>'Input EIA Imports Petroleum'!L2335</f>
        <v/>
      </c>
      <c r="E2336">
        <f>VLOOKUP('Input EIA Imports Petroleum'!$E2335,'EIA Petroleum Classification'!$A:$B,2,FALSE)</f>
        <v/>
      </c>
    </row>
    <row r="2337" spans="1:5">
      <c r="A2337">
        <f>YEAR(B2337)</f>
        <v/>
      </c>
      <c r="B2337">
        <f>'Input EIA Imports Petroleum'!A2336</f>
        <v/>
      </c>
      <c r="C2337">
        <f>'Input EIA Imports Petroleum'!K2336</f>
        <v/>
      </c>
      <c r="D2337">
        <f>'Input EIA Imports Petroleum'!L2336</f>
        <v/>
      </c>
      <c r="E2337">
        <f>VLOOKUP('Input EIA Imports Petroleum'!$E2336,'EIA Petroleum Classification'!$A:$B,2,FALSE)</f>
        <v/>
      </c>
    </row>
    <row r="2338" spans="1:5">
      <c r="A2338">
        <f>YEAR(B2338)</f>
        <v/>
      </c>
      <c r="B2338">
        <f>'Input EIA Imports Petroleum'!A2337</f>
        <v/>
      </c>
      <c r="C2338">
        <f>'Input EIA Imports Petroleum'!K2337</f>
        <v/>
      </c>
      <c r="D2338">
        <f>'Input EIA Imports Petroleum'!L2337</f>
        <v/>
      </c>
      <c r="E2338">
        <f>VLOOKUP('Input EIA Imports Petroleum'!$E2337,'EIA Petroleum Classification'!$A:$B,2,FALSE)</f>
        <v/>
      </c>
    </row>
    <row r="2339" spans="1:5">
      <c r="A2339">
        <f>YEAR(B2339)</f>
        <v/>
      </c>
      <c r="B2339">
        <f>'Input EIA Imports Petroleum'!A2338</f>
        <v/>
      </c>
      <c r="C2339">
        <f>'Input EIA Imports Petroleum'!K2338</f>
        <v/>
      </c>
      <c r="D2339">
        <f>'Input EIA Imports Petroleum'!L2338</f>
        <v/>
      </c>
      <c r="E2339">
        <f>VLOOKUP('Input EIA Imports Petroleum'!$E2338,'EIA Petroleum Classification'!$A:$B,2,FALSE)</f>
        <v/>
      </c>
    </row>
    <row r="2340" spans="1:5">
      <c r="A2340">
        <f>YEAR(B2340)</f>
        <v/>
      </c>
      <c r="B2340">
        <f>'Input EIA Imports Petroleum'!A2339</f>
        <v/>
      </c>
      <c r="C2340">
        <f>'Input EIA Imports Petroleum'!K2339</f>
        <v/>
      </c>
      <c r="D2340">
        <f>'Input EIA Imports Petroleum'!L2339</f>
        <v/>
      </c>
      <c r="E2340">
        <f>VLOOKUP('Input EIA Imports Petroleum'!$E2339,'EIA Petroleum Classification'!$A:$B,2,FALSE)</f>
        <v/>
      </c>
    </row>
    <row r="2341" spans="1:5">
      <c r="A2341">
        <f>YEAR(B2341)</f>
        <v/>
      </c>
      <c r="B2341">
        <f>'Input EIA Imports Petroleum'!A2340</f>
        <v/>
      </c>
      <c r="C2341">
        <f>'Input EIA Imports Petroleum'!K2340</f>
        <v/>
      </c>
      <c r="D2341">
        <f>'Input EIA Imports Petroleum'!L2340</f>
        <v/>
      </c>
      <c r="E2341">
        <f>VLOOKUP('Input EIA Imports Petroleum'!$E2340,'EIA Petroleum Classification'!$A:$B,2,FALSE)</f>
        <v/>
      </c>
    </row>
    <row r="2342" spans="1:5">
      <c r="A2342">
        <f>YEAR(B2342)</f>
        <v/>
      </c>
      <c r="B2342">
        <f>'Input EIA Imports Petroleum'!A2341</f>
        <v/>
      </c>
      <c r="C2342">
        <f>'Input EIA Imports Petroleum'!K2341</f>
        <v/>
      </c>
      <c r="D2342">
        <f>'Input EIA Imports Petroleum'!L2341</f>
        <v/>
      </c>
      <c r="E2342">
        <f>VLOOKUP('Input EIA Imports Petroleum'!$E2341,'EIA Petroleum Classification'!$A:$B,2,FALSE)</f>
        <v/>
      </c>
    </row>
    <row r="2343" spans="1:5">
      <c r="A2343">
        <f>YEAR(B2343)</f>
        <v/>
      </c>
      <c r="B2343">
        <f>'Input EIA Imports Petroleum'!A2342</f>
        <v/>
      </c>
      <c r="C2343">
        <f>'Input EIA Imports Petroleum'!K2342</f>
        <v/>
      </c>
      <c r="D2343">
        <f>'Input EIA Imports Petroleum'!L2342</f>
        <v/>
      </c>
      <c r="E2343">
        <f>VLOOKUP('Input EIA Imports Petroleum'!$E2342,'EIA Petroleum Classification'!$A:$B,2,FALSE)</f>
        <v/>
      </c>
    </row>
    <row r="2344" spans="1:5">
      <c r="A2344">
        <f>YEAR(B2344)</f>
        <v/>
      </c>
      <c r="B2344">
        <f>'Input EIA Imports Petroleum'!A2343</f>
        <v/>
      </c>
      <c r="C2344">
        <f>'Input EIA Imports Petroleum'!K2343</f>
        <v/>
      </c>
      <c r="D2344">
        <f>'Input EIA Imports Petroleum'!L2343</f>
        <v/>
      </c>
      <c r="E2344">
        <f>VLOOKUP('Input EIA Imports Petroleum'!$E2343,'EIA Petroleum Classification'!$A:$B,2,FALSE)</f>
        <v/>
      </c>
    </row>
    <row r="2345" spans="1:5">
      <c r="A2345">
        <f>YEAR(B2345)</f>
        <v/>
      </c>
      <c r="B2345">
        <f>'Input EIA Imports Petroleum'!A2344</f>
        <v/>
      </c>
      <c r="C2345">
        <f>'Input EIA Imports Petroleum'!K2344</f>
        <v/>
      </c>
      <c r="D2345">
        <f>'Input EIA Imports Petroleum'!L2344</f>
        <v/>
      </c>
      <c r="E2345">
        <f>VLOOKUP('Input EIA Imports Petroleum'!$E2344,'EIA Petroleum Classification'!$A:$B,2,FALSE)</f>
        <v/>
      </c>
    </row>
    <row r="2346" spans="1:5">
      <c r="A2346">
        <f>YEAR(B2346)</f>
        <v/>
      </c>
      <c r="B2346">
        <f>'Input EIA Imports Petroleum'!A2345</f>
        <v/>
      </c>
      <c r="C2346">
        <f>'Input EIA Imports Petroleum'!K2345</f>
        <v/>
      </c>
      <c r="D2346">
        <f>'Input EIA Imports Petroleum'!L2345</f>
        <v/>
      </c>
      <c r="E2346">
        <f>VLOOKUP('Input EIA Imports Petroleum'!$E2345,'EIA Petroleum Classification'!$A:$B,2,FALSE)</f>
        <v/>
      </c>
    </row>
    <row r="2347" spans="1:5">
      <c r="A2347">
        <f>YEAR(B2347)</f>
        <v/>
      </c>
      <c r="B2347">
        <f>'Input EIA Imports Petroleum'!A2346</f>
        <v/>
      </c>
      <c r="C2347">
        <f>'Input EIA Imports Petroleum'!K2346</f>
        <v/>
      </c>
      <c r="D2347">
        <f>'Input EIA Imports Petroleum'!L2346</f>
        <v/>
      </c>
      <c r="E2347">
        <f>VLOOKUP('Input EIA Imports Petroleum'!$E2346,'EIA Petroleum Classification'!$A:$B,2,FALSE)</f>
        <v/>
      </c>
    </row>
    <row r="2348" spans="1:5">
      <c r="A2348">
        <f>YEAR(B2348)</f>
        <v/>
      </c>
      <c r="B2348">
        <f>'Input EIA Imports Petroleum'!A2347</f>
        <v/>
      </c>
      <c r="C2348">
        <f>'Input EIA Imports Petroleum'!K2347</f>
        <v/>
      </c>
      <c r="D2348">
        <f>'Input EIA Imports Petroleum'!L2347</f>
        <v/>
      </c>
      <c r="E2348">
        <f>VLOOKUP('Input EIA Imports Petroleum'!$E2347,'EIA Petroleum Classification'!$A:$B,2,FALSE)</f>
        <v/>
      </c>
    </row>
    <row r="2349" spans="1:5">
      <c r="A2349">
        <f>YEAR(B2349)</f>
        <v/>
      </c>
      <c r="B2349">
        <f>'Input EIA Imports Petroleum'!A2348</f>
        <v/>
      </c>
      <c r="C2349">
        <f>'Input EIA Imports Petroleum'!K2348</f>
        <v/>
      </c>
      <c r="D2349">
        <f>'Input EIA Imports Petroleum'!L2348</f>
        <v/>
      </c>
      <c r="E2349">
        <f>VLOOKUP('Input EIA Imports Petroleum'!$E2348,'EIA Petroleum Classification'!$A:$B,2,FALSE)</f>
        <v/>
      </c>
    </row>
    <row r="2350" spans="1:5">
      <c r="A2350">
        <f>YEAR(B2350)</f>
        <v/>
      </c>
      <c r="B2350">
        <f>'Input EIA Imports Petroleum'!A2349</f>
        <v/>
      </c>
      <c r="C2350">
        <f>'Input EIA Imports Petroleum'!K2349</f>
        <v/>
      </c>
      <c r="D2350">
        <f>'Input EIA Imports Petroleum'!L2349</f>
        <v/>
      </c>
      <c r="E2350">
        <f>VLOOKUP('Input EIA Imports Petroleum'!$E2349,'EIA Petroleum Classification'!$A:$B,2,FALSE)</f>
        <v/>
      </c>
    </row>
    <row r="2351" spans="1:5">
      <c r="A2351">
        <f>YEAR(B2351)</f>
        <v/>
      </c>
      <c r="B2351">
        <f>'Input EIA Imports Petroleum'!A2350</f>
        <v/>
      </c>
      <c r="C2351">
        <f>'Input EIA Imports Petroleum'!K2350</f>
        <v/>
      </c>
      <c r="D2351">
        <f>'Input EIA Imports Petroleum'!L2350</f>
        <v/>
      </c>
      <c r="E2351">
        <f>VLOOKUP('Input EIA Imports Petroleum'!$E2350,'EIA Petroleum Classification'!$A:$B,2,FALSE)</f>
        <v/>
      </c>
    </row>
    <row r="2352" spans="1:5">
      <c r="A2352">
        <f>YEAR(B2352)</f>
        <v/>
      </c>
      <c r="B2352">
        <f>'Input EIA Imports Petroleum'!A2351</f>
        <v/>
      </c>
      <c r="C2352">
        <f>'Input EIA Imports Petroleum'!K2351</f>
        <v/>
      </c>
      <c r="D2352">
        <f>'Input EIA Imports Petroleum'!L2351</f>
        <v/>
      </c>
      <c r="E2352">
        <f>VLOOKUP('Input EIA Imports Petroleum'!$E2351,'EIA Petroleum Classification'!$A:$B,2,FALSE)</f>
        <v/>
      </c>
    </row>
    <row r="2353" spans="1:5">
      <c r="A2353">
        <f>YEAR(B2353)</f>
        <v/>
      </c>
      <c r="B2353">
        <f>'Input EIA Imports Petroleum'!A2352</f>
        <v/>
      </c>
      <c r="C2353">
        <f>'Input EIA Imports Petroleum'!K2352</f>
        <v/>
      </c>
      <c r="D2353">
        <f>'Input EIA Imports Petroleum'!L2352</f>
        <v/>
      </c>
      <c r="E2353">
        <f>VLOOKUP('Input EIA Imports Petroleum'!$E2352,'EIA Petroleum Classification'!$A:$B,2,FALSE)</f>
        <v/>
      </c>
    </row>
    <row r="2354" spans="1:5">
      <c r="A2354">
        <f>YEAR(B2354)</f>
        <v/>
      </c>
      <c r="B2354">
        <f>'Input EIA Imports Petroleum'!A2353</f>
        <v/>
      </c>
      <c r="C2354">
        <f>'Input EIA Imports Petroleum'!K2353</f>
        <v/>
      </c>
      <c r="D2354">
        <f>'Input EIA Imports Petroleum'!L2353</f>
        <v/>
      </c>
      <c r="E2354">
        <f>VLOOKUP('Input EIA Imports Petroleum'!$E2353,'EIA Petroleum Classification'!$A:$B,2,FALSE)</f>
        <v/>
      </c>
    </row>
    <row r="2355" spans="1:5">
      <c r="A2355">
        <f>YEAR(B2355)</f>
        <v/>
      </c>
      <c r="B2355">
        <f>'Input EIA Imports Petroleum'!A2354</f>
        <v/>
      </c>
      <c r="C2355">
        <f>'Input EIA Imports Petroleum'!K2354</f>
        <v/>
      </c>
      <c r="D2355">
        <f>'Input EIA Imports Petroleum'!L2354</f>
        <v/>
      </c>
      <c r="E2355">
        <f>VLOOKUP('Input EIA Imports Petroleum'!$E2354,'EIA Petroleum Classification'!$A:$B,2,FALSE)</f>
        <v/>
      </c>
    </row>
    <row r="2356" spans="1:5">
      <c r="A2356">
        <f>YEAR(B2356)</f>
        <v/>
      </c>
      <c r="B2356">
        <f>'Input EIA Imports Petroleum'!A2355</f>
        <v/>
      </c>
      <c r="C2356">
        <f>'Input EIA Imports Petroleum'!K2355</f>
        <v/>
      </c>
      <c r="D2356">
        <f>'Input EIA Imports Petroleum'!L2355</f>
        <v/>
      </c>
      <c r="E2356">
        <f>VLOOKUP('Input EIA Imports Petroleum'!$E2355,'EIA Petroleum Classification'!$A:$B,2,FALSE)</f>
        <v/>
      </c>
    </row>
    <row r="2357" spans="1:5">
      <c r="A2357">
        <f>YEAR(B2357)</f>
        <v/>
      </c>
      <c r="B2357">
        <f>'Input EIA Imports Petroleum'!A2356</f>
        <v/>
      </c>
      <c r="C2357">
        <f>'Input EIA Imports Petroleum'!K2356</f>
        <v/>
      </c>
      <c r="D2357">
        <f>'Input EIA Imports Petroleum'!L2356</f>
        <v/>
      </c>
      <c r="E2357">
        <f>VLOOKUP('Input EIA Imports Petroleum'!$E2356,'EIA Petroleum Classification'!$A:$B,2,FALSE)</f>
        <v/>
      </c>
    </row>
    <row r="2358" spans="1:5">
      <c r="A2358">
        <f>YEAR(B2358)</f>
        <v/>
      </c>
      <c r="B2358">
        <f>'Input EIA Imports Petroleum'!A2357</f>
        <v/>
      </c>
      <c r="C2358">
        <f>'Input EIA Imports Petroleum'!K2357</f>
        <v/>
      </c>
      <c r="D2358">
        <f>'Input EIA Imports Petroleum'!L2357</f>
        <v/>
      </c>
      <c r="E2358">
        <f>VLOOKUP('Input EIA Imports Petroleum'!$E2357,'EIA Petroleum Classification'!$A:$B,2,FALSE)</f>
        <v/>
      </c>
    </row>
    <row r="2359" spans="1:5">
      <c r="A2359">
        <f>YEAR(B2359)</f>
        <v/>
      </c>
      <c r="B2359">
        <f>'Input EIA Imports Petroleum'!A2358</f>
        <v/>
      </c>
      <c r="C2359">
        <f>'Input EIA Imports Petroleum'!K2358</f>
        <v/>
      </c>
      <c r="D2359">
        <f>'Input EIA Imports Petroleum'!L2358</f>
        <v/>
      </c>
      <c r="E2359">
        <f>VLOOKUP('Input EIA Imports Petroleum'!$E2358,'EIA Petroleum Classification'!$A:$B,2,FALSE)</f>
        <v/>
      </c>
    </row>
    <row r="2360" spans="1:5">
      <c r="A2360">
        <f>YEAR(B2360)</f>
        <v/>
      </c>
      <c r="B2360">
        <f>'Input EIA Imports Petroleum'!A2359</f>
        <v/>
      </c>
      <c r="C2360">
        <f>'Input EIA Imports Petroleum'!K2359</f>
        <v/>
      </c>
      <c r="D2360">
        <f>'Input EIA Imports Petroleum'!L2359</f>
        <v/>
      </c>
      <c r="E2360">
        <f>VLOOKUP('Input EIA Imports Petroleum'!$E2359,'EIA Petroleum Classification'!$A:$B,2,FALSE)</f>
        <v/>
      </c>
    </row>
    <row r="2361" spans="1:5">
      <c r="A2361">
        <f>YEAR(B2361)</f>
        <v/>
      </c>
      <c r="B2361">
        <f>'Input EIA Imports Petroleum'!A2360</f>
        <v/>
      </c>
      <c r="C2361">
        <f>'Input EIA Imports Petroleum'!K2360</f>
        <v/>
      </c>
      <c r="D2361">
        <f>'Input EIA Imports Petroleum'!L2360</f>
        <v/>
      </c>
      <c r="E2361">
        <f>VLOOKUP('Input EIA Imports Petroleum'!$E2360,'EIA Petroleum Classification'!$A:$B,2,FALSE)</f>
        <v/>
      </c>
    </row>
    <row r="2362" spans="1:5">
      <c r="A2362">
        <f>YEAR(B2362)</f>
        <v/>
      </c>
      <c r="B2362">
        <f>'Input EIA Imports Petroleum'!A2361</f>
        <v/>
      </c>
      <c r="C2362">
        <f>'Input EIA Imports Petroleum'!K2361</f>
        <v/>
      </c>
      <c r="D2362">
        <f>'Input EIA Imports Petroleum'!L2361</f>
        <v/>
      </c>
      <c r="E2362">
        <f>VLOOKUP('Input EIA Imports Petroleum'!$E2361,'EIA Petroleum Classification'!$A:$B,2,FALSE)</f>
        <v/>
      </c>
    </row>
    <row r="2363" spans="1:5">
      <c r="A2363">
        <f>YEAR(B2363)</f>
        <v/>
      </c>
      <c r="B2363">
        <f>'Input EIA Imports Petroleum'!A2362</f>
        <v/>
      </c>
      <c r="C2363">
        <f>'Input EIA Imports Petroleum'!K2362</f>
        <v/>
      </c>
      <c r="D2363">
        <f>'Input EIA Imports Petroleum'!L2362</f>
        <v/>
      </c>
      <c r="E2363">
        <f>VLOOKUP('Input EIA Imports Petroleum'!$E2362,'EIA Petroleum Classification'!$A:$B,2,FALSE)</f>
        <v/>
      </c>
    </row>
    <row r="2364" spans="1:5">
      <c r="A2364">
        <f>YEAR(B2364)</f>
        <v/>
      </c>
      <c r="B2364">
        <f>'Input EIA Imports Petroleum'!A2363</f>
        <v/>
      </c>
      <c r="C2364">
        <f>'Input EIA Imports Petroleum'!K2363</f>
        <v/>
      </c>
      <c r="D2364">
        <f>'Input EIA Imports Petroleum'!L2363</f>
        <v/>
      </c>
      <c r="E2364">
        <f>VLOOKUP('Input EIA Imports Petroleum'!$E2363,'EIA Petroleum Classification'!$A:$B,2,FALSE)</f>
        <v/>
      </c>
    </row>
    <row r="2365" spans="1:5">
      <c r="A2365">
        <f>YEAR(B2365)</f>
        <v/>
      </c>
      <c r="B2365">
        <f>'Input EIA Imports Petroleum'!A2364</f>
        <v/>
      </c>
      <c r="C2365">
        <f>'Input EIA Imports Petroleum'!K2364</f>
        <v/>
      </c>
      <c r="D2365">
        <f>'Input EIA Imports Petroleum'!L2364</f>
        <v/>
      </c>
      <c r="E2365">
        <f>VLOOKUP('Input EIA Imports Petroleum'!$E2364,'EIA Petroleum Classification'!$A:$B,2,FALSE)</f>
        <v/>
      </c>
    </row>
    <row r="2366" spans="1:5">
      <c r="A2366">
        <f>YEAR(B2366)</f>
        <v/>
      </c>
      <c r="B2366">
        <f>'Input EIA Imports Petroleum'!A2365</f>
        <v/>
      </c>
      <c r="C2366">
        <f>'Input EIA Imports Petroleum'!K2365</f>
        <v/>
      </c>
      <c r="D2366">
        <f>'Input EIA Imports Petroleum'!L2365</f>
        <v/>
      </c>
      <c r="E2366">
        <f>VLOOKUP('Input EIA Imports Petroleum'!$E2365,'EIA Petroleum Classification'!$A:$B,2,FALSE)</f>
        <v/>
      </c>
    </row>
    <row r="2367" spans="1:5">
      <c r="A2367">
        <f>YEAR(B2367)</f>
        <v/>
      </c>
      <c r="B2367">
        <f>'Input EIA Imports Petroleum'!A2366</f>
        <v/>
      </c>
      <c r="C2367">
        <f>'Input EIA Imports Petroleum'!K2366</f>
        <v/>
      </c>
      <c r="D2367">
        <f>'Input EIA Imports Petroleum'!L2366</f>
        <v/>
      </c>
      <c r="E2367">
        <f>VLOOKUP('Input EIA Imports Petroleum'!$E2366,'EIA Petroleum Classification'!$A:$B,2,FALSE)</f>
        <v/>
      </c>
    </row>
    <row r="2368" spans="1:5">
      <c r="A2368">
        <f>YEAR(B2368)</f>
        <v/>
      </c>
      <c r="B2368">
        <f>'Input EIA Imports Petroleum'!A2367</f>
        <v/>
      </c>
      <c r="C2368">
        <f>'Input EIA Imports Petroleum'!K2367</f>
        <v/>
      </c>
      <c r="D2368">
        <f>'Input EIA Imports Petroleum'!L2367</f>
        <v/>
      </c>
      <c r="E2368">
        <f>VLOOKUP('Input EIA Imports Petroleum'!$E2367,'EIA Petroleum Classification'!$A:$B,2,FALSE)</f>
        <v/>
      </c>
    </row>
    <row r="2369" spans="1:5">
      <c r="A2369">
        <f>YEAR(B2369)</f>
        <v/>
      </c>
      <c r="B2369">
        <f>'Input EIA Imports Petroleum'!A2368</f>
        <v/>
      </c>
      <c r="C2369">
        <f>'Input EIA Imports Petroleum'!K2368</f>
        <v/>
      </c>
      <c r="D2369">
        <f>'Input EIA Imports Petroleum'!L2368</f>
        <v/>
      </c>
      <c r="E2369">
        <f>VLOOKUP('Input EIA Imports Petroleum'!$E2368,'EIA Petroleum Classification'!$A:$B,2,FALSE)</f>
        <v/>
      </c>
    </row>
    <row r="2370" spans="1:5">
      <c r="A2370">
        <f>YEAR(B2370)</f>
        <v/>
      </c>
      <c r="B2370">
        <f>'Input EIA Imports Petroleum'!A2369</f>
        <v/>
      </c>
      <c r="C2370">
        <f>'Input EIA Imports Petroleum'!K2369</f>
        <v/>
      </c>
      <c r="D2370">
        <f>'Input EIA Imports Petroleum'!L2369</f>
        <v/>
      </c>
      <c r="E2370">
        <f>VLOOKUP('Input EIA Imports Petroleum'!$E2369,'EIA Petroleum Classification'!$A:$B,2,FALSE)</f>
        <v/>
      </c>
    </row>
    <row r="2371" spans="1:5">
      <c r="A2371">
        <f>YEAR(B2371)</f>
        <v/>
      </c>
      <c r="B2371">
        <f>'Input EIA Imports Petroleum'!A2370</f>
        <v/>
      </c>
      <c r="C2371">
        <f>'Input EIA Imports Petroleum'!K2370</f>
        <v/>
      </c>
      <c r="D2371">
        <f>'Input EIA Imports Petroleum'!L2370</f>
        <v/>
      </c>
      <c r="E2371">
        <f>VLOOKUP('Input EIA Imports Petroleum'!$E2370,'EIA Petroleum Classification'!$A:$B,2,FALSE)</f>
        <v/>
      </c>
    </row>
    <row r="2372" spans="1:5">
      <c r="A2372">
        <f>YEAR(B2372)</f>
        <v/>
      </c>
      <c r="B2372">
        <f>'Input EIA Imports Petroleum'!A2371</f>
        <v/>
      </c>
      <c r="C2372">
        <f>'Input EIA Imports Petroleum'!K2371</f>
        <v/>
      </c>
      <c r="D2372">
        <f>'Input EIA Imports Petroleum'!L2371</f>
        <v/>
      </c>
      <c r="E2372">
        <f>VLOOKUP('Input EIA Imports Petroleum'!$E2371,'EIA Petroleum Classification'!$A:$B,2,FALSE)</f>
        <v/>
      </c>
    </row>
    <row r="2373" spans="1:5">
      <c r="A2373">
        <f>YEAR(B2373)</f>
        <v/>
      </c>
      <c r="B2373">
        <f>'Input EIA Imports Petroleum'!A2372</f>
        <v/>
      </c>
      <c r="C2373">
        <f>'Input EIA Imports Petroleum'!K2372</f>
        <v/>
      </c>
      <c r="D2373">
        <f>'Input EIA Imports Petroleum'!L2372</f>
        <v/>
      </c>
      <c r="E2373">
        <f>VLOOKUP('Input EIA Imports Petroleum'!$E2372,'EIA Petroleum Classification'!$A:$B,2,FALSE)</f>
        <v/>
      </c>
    </row>
    <row r="2374" spans="1:5">
      <c r="A2374">
        <f>YEAR(B2374)</f>
        <v/>
      </c>
      <c r="B2374">
        <f>'Input EIA Imports Petroleum'!A2373</f>
        <v/>
      </c>
      <c r="C2374">
        <f>'Input EIA Imports Petroleum'!K2373</f>
        <v/>
      </c>
      <c r="D2374">
        <f>'Input EIA Imports Petroleum'!L2373</f>
        <v/>
      </c>
      <c r="E2374">
        <f>VLOOKUP('Input EIA Imports Petroleum'!$E2373,'EIA Petroleum Classification'!$A:$B,2,FALSE)</f>
        <v/>
      </c>
    </row>
    <row r="2375" spans="1:5">
      <c r="A2375">
        <f>YEAR(B2375)</f>
        <v/>
      </c>
      <c r="B2375">
        <f>'Input EIA Imports Petroleum'!A2374</f>
        <v/>
      </c>
      <c r="C2375">
        <f>'Input EIA Imports Petroleum'!K2374</f>
        <v/>
      </c>
      <c r="D2375">
        <f>'Input EIA Imports Petroleum'!L2374</f>
        <v/>
      </c>
      <c r="E2375">
        <f>VLOOKUP('Input EIA Imports Petroleum'!$E2374,'EIA Petroleum Classification'!$A:$B,2,FALSE)</f>
        <v/>
      </c>
    </row>
    <row r="2376" spans="1:5">
      <c r="A2376">
        <f>YEAR(B2376)</f>
        <v/>
      </c>
      <c r="B2376">
        <f>'Input EIA Imports Petroleum'!A2375</f>
        <v/>
      </c>
      <c r="C2376">
        <f>'Input EIA Imports Petroleum'!K2375</f>
        <v/>
      </c>
      <c r="D2376">
        <f>'Input EIA Imports Petroleum'!L2375</f>
        <v/>
      </c>
      <c r="E2376">
        <f>VLOOKUP('Input EIA Imports Petroleum'!$E2375,'EIA Petroleum Classification'!$A:$B,2,FALSE)</f>
        <v/>
      </c>
    </row>
    <row r="2377" spans="1:5">
      <c r="A2377">
        <f>YEAR(B2377)</f>
        <v/>
      </c>
      <c r="B2377">
        <f>'Input EIA Imports Petroleum'!A2376</f>
        <v/>
      </c>
      <c r="C2377">
        <f>'Input EIA Imports Petroleum'!K2376</f>
        <v/>
      </c>
      <c r="D2377">
        <f>'Input EIA Imports Petroleum'!L2376</f>
        <v/>
      </c>
      <c r="E2377">
        <f>VLOOKUP('Input EIA Imports Petroleum'!$E2376,'EIA Petroleum Classification'!$A:$B,2,FALSE)</f>
        <v/>
      </c>
    </row>
    <row r="2378" spans="1:5">
      <c r="A2378">
        <f>YEAR(B2378)</f>
        <v/>
      </c>
      <c r="B2378">
        <f>'Input EIA Imports Petroleum'!A2377</f>
        <v/>
      </c>
      <c r="C2378">
        <f>'Input EIA Imports Petroleum'!K2377</f>
        <v/>
      </c>
      <c r="D2378">
        <f>'Input EIA Imports Petroleum'!L2377</f>
        <v/>
      </c>
      <c r="E2378">
        <f>VLOOKUP('Input EIA Imports Petroleum'!$E2377,'EIA Petroleum Classification'!$A:$B,2,FALSE)</f>
        <v/>
      </c>
    </row>
    <row r="2379" spans="1:5">
      <c r="A2379">
        <f>YEAR(B2379)</f>
        <v/>
      </c>
      <c r="B2379">
        <f>'Input EIA Imports Petroleum'!A2378</f>
        <v/>
      </c>
      <c r="C2379">
        <f>'Input EIA Imports Petroleum'!K2378</f>
        <v/>
      </c>
      <c r="D2379">
        <f>'Input EIA Imports Petroleum'!L2378</f>
        <v/>
      </c>
      <c r="E2379">
        <f>VLOOKUP('Input EIA Imports Petroleum'!$E2378,'EIA Petroleum Classification'!$A:$B,2,FALSE)</f>
        <v/>
      </c>
    </row>
    <row r="2380" spans="1:5">
      <c r="A2380">
        <f>YEAR(B2380)</f>
        <v/>
      </c>
      <c r="B2380">
        <f>'Input EIA Imports Petroleum'!A2379</f>
        <v/>
      </c>
      <c r="C2380">
        <f>'Input EIA Imports Petroleum'!K2379</f>
        <v/>
      </c>
      <c r="D2380">
        <f>'Input EIA Imports Petroleum'!L2379</f>
        <v/>
      </c>
      <c r="E2380">
        <f>VLOOKUP('Input EIA Imports Petroleum'!$E2379,'EIA Petroleum Classification'!$A:$B,2,FALSE)</f>
        <v/>
      </c>
    </row>
    <row r="2381" spans="1:5">
      <c r="A2381">
        <f>YEAR(B2381)</f>
        <v/>
      </c>
      <c r="B2381">
        <f>'Input EIA Imports Petroleum'!A2380</f>
        <v/>
      </c>
      <c r="C2381">
        <f>'Input EIA Imports Petroleum'!K2380</f>
        <v/>
      </c>
      <c r="D2381">
        <f>'Input EIA Imports Petroleum'!L2380</f>
        <v/>
      </c>
      <c r="E2381">
        <f>VLOOKUP('Input EIA Imports Petroleum'!$E2380,'EIA Petroleum Classification'!$A:$B,2,FALSE)</f>
        <v/>
      </c>
    </row>
    <row r="2382" spans="1:5">
      <c r="A2382">
        <f>YEAR(B2382)</f>
        <v/>
      </c>
      <c r="B2382">
        <f>'Input EIA Imports Petroleum'!A2381</f>
        <v/>
      </c>
      <c r="C2382">
        <f>'Input EIA Imports Petroleum'!K2381</f>
        <v/>
      </c>
      <c r="D2382">
        <f>'Input EIA Imports Petroleum'!L2381</f>
        <v/>
      </c>
      <c r="E2382">
        <f>VLOOKUP('Input EIA Imports Petroleum'!$E2381,'EIA Petroleum Classification'!$A:$B,2,FALSE)</f>
        <v/>
      </c>
    </row>
    <row r="2383" spans="1:5">
      <c r="A2383">
        <f>YEAR(B2383)</f>
        <v/>
      </c>
      <c r="B2383">
        <f>'Input EIA Imports Petroleum'!A2382</f>
        <v/>
      </c>
      <c r="C2383">
        <f>'Input EIA Imports Petroleum'!K2382</f>
        <v/>
      </c>
      <c r="D2383">
        <f>'Input EIA Imports Petroleum'!L2382</f>
        <v/>
      </c>
      <c r="E2383">
        <f>VLOOKUP('Input EIA Imports Petroleum'!$E2382,'EIA Petroleum Classification'!$A:$B,2,FALSE)</f>
        <v/>
      </c>
    </row>
    <row r="2384" spans="1:5">
      <c r="A2384">
        <f>YEAR(B2384)</f>
        <v/>
      </c>
      <c r="B2384">
        <f>'Input EIA Imports Petroleum'!A2383</f>
        <v/>
      </c>
      <c r="C2384">
        <f>'Input EIA Imports Petroleum'!K2383</f>
        <v/>
      </c>
      <c r="D2384">
        <f>'Input EIA Imports Petroleum'!L2383</f>
        <v/>
      </c>
      <c r="E2384">
        <f>VLOOKUP('Input EIA Imports Petroleum'!$E2383,'EIA Petroleum Classification'!$A:$B,2,FALSE)</f>
        <v/>
      </c>
    </row>
    <row r="2385" spans="1:5">
      <c r="A2385">
        <f>YEAR(B2385)</f>
        <v/>
      </c>
      <c r="B2385">
        <f>'Input EIA Imports Petroleum'!A2384</f>
        <v/>
      </c>
      <c r="C2385">
        <f>'Input EIA Imports Petroleum'!K2384</f>
        <v/>
      </c>
      <c r="D2385">
        <f>'Input EIA Imports Petroleum'!L2384</f>
        <v/>
      </c>
      <c r="E2385">
        <f>VLOOKUP('Input EIA Imports Petroleum'!$E2384,'EIA Petroleum Classification'!$A:$B,2,FALSE)</f>
        <v/>
      </c>
    </row>
    <row r="2386" spans="1:5">
      <c r="A2386">
        <f>YEAR(B2386)</f>
        <v/>
      </c>
      <c r="B2386">
        <f>'Input EIA Imports Petroleum'!A2385</f>
        <v/>
      </c>
      <c r="C2386">
        <f>'Input EIA Imports Petroleum'!K2385</f>
        <v/>
      </c>
      <c r="D2386">
        <f>'Input EIA Imports Petroleum'!L2385</f>
        <v/>
      </c>
      <c r="E2386">
        <f>VLOOKUP('Input EIA Imports Petroleum'!$E2385,'EIA Petroleum Classification'!$A:$B,2,FALSE)</f>
        <v/>
      </c>
    </row>
    <row r="2387" spans="1:5">
      <c r="A2387">
        <f>YEAR(B2387)</f>
        <v/>
      </c>
      <c r="B2387">
        <f>'Input EIA Imports Petroleum'!A2386</f>
        <v/>
      </c>
      <c r="C2387">
        <f>'Input EIA Imports Petroleum'!K2386</f>
        <v/>
      </c>
      <c r="D2387">
        <f>'Input EIA Imports Petroleum'!L2386</f>
        <v/>
      </c>
      <c r="E2387">
        <f>VLOOKUP('Input EIA Imports Petroleum'!$E2386,'EIA Petroleum Classification'!$A:$B,2,FALSE)</f>
        <v/>
      </c>
    </row>
    <row r="2388" spans="1:5">
      <c r="A2388">
        <f>YEAR(B2388)</f>
        <v/>
      </c>
      <c r="B2388">
        <f>'Input EIA Imports Petroleum'!A2387</f>
        <v/>
      </c>
      <c r="C2388">
        <f>'Input EIA Imports Petroleum'!K2387</f>
        <v/>
      </c>
      <c r="D2388">
        <f>'Input EIA Imports Petroleum'!L2387</f>
        <v/>
      </c>
      <c r="E2388">
        <f>VLOOKUP('Input EIA Imports Petroleum'!$E2387,'EIA Petroleum Classification'!$A:$B,2,FALSE)</f>
        <v/>
      </c>
    </row>
    <row r="2389" spans="1:5">
      <c r="A2389">
        <f>YEAR(B2389)</f>
        <v/>
      </c>
      <c r="B2389">
        <f>'Input EIA Imports Petroleum'!A2388</f>
        <v/>
      </c>
      <c r="C2389">
        <f>'Input EIA Imports Petroleum'!K2388</f>
        <v/>
      </c>
      <c r="D2389">
        <f>'Input EIA Imports Petroleum'!L2388</f>
        <v/>
      </c>
      <c r="E2389">
        <f>VLOOKUP('Input EIA Imports Petroleum'!$E2388,'EIA Petroleum Classification'!$A:$B,2,FALSE)</f>
        <v/>
      </c>
    </row>
    <row r="2390" spans="1:5">
      <c r="A2390">
        <f>YEAR(B2390)</f>
        <v/>
      </c>
      <c r="B2390">
        <f>'Input EIA Imports Petroleum'!A2389</f>
        <v/>
      </c>
      <c r="C2390">
        <f>'Input EIA Imports Petroleum'!K2389</f>
        <v/>
      </c>
      <c r="D2390">
        <f>'Input EIA Imports Petroleum'!L2389</f>
        <v/>
      </c>
      <c r="E2390">
        <f>VLOOKUP('Input EIA Imports Petroleum'!$E2389,'EIA Petroleum Classification'!$A:$B,2,FALSE)</f>
        <v/>
      </c>
    </row>
    <row r="2391" spans="1:5">
      <c r="A2391">
        <f>YEAR(B2391)</f>
        <v/>
      </c>
      <c r="B2391">
        <f>'Input EIA Imports Petroleum'!A2390</f>
        <v/>
      </c>
      <c r="C2391">
        <f>'Input EIA Imports Petroleum'!K2390</f>
        <v/>
      </c>
      <c r="D2391">
        <f>'Input EIA Imports Petroleum'!L2390</f>
        <v/>
      </c>
      <c r="E2391">
        <f>VLOOKUP('Input EIA Imports Petroleum'!$E2390,'EIA Petroleum Classification'!$A:$B,2,FALSE)</f>
        <v/>
      </c>
    </row>
    <row r="2392" spans="1:5">
      <c r="A2392">
        <f>YEAR(B2392)</f>
        <v/>
      </c>
      <c r="B2392">
        <f>'Input EIA Imports Petroleum'!A2391</f>
        <v/>
      </c>
      <c r="C2392">
        <f>'Input EIA Imports Petroleum'!K2391</f>
        <v/>
      </c>
      <c r="D2392">
        <f>'Input EIA Imports Petroleum'!L2391</f>
        <v/>
      </c>
      <c r="E2392">
        <f>VLOOKUP('Input EIA Imports Petroleum'!$E2391,'EIA Petroleum Classification'!$A:$B,2,FALSE)</f>
        <v/>
      </c>
    </row>
    <row r="2393" spans="1:5">
      <c r="A2393">
        <f>YEAR(B2393)</f>
        <v/>
      </c>
      <c r="B2393">
        <f>'Input EIA Imports Petroleum'!A2392</f>
        <v/>
      </c>
      <c r="C2393">
        <f>'Input EIA Imports Petroleum'!K2392</f>
        <v/>
      </c>
      <c r="D2393">
        <f>'Input EIA Imports Petroleum'!L2392</f>
        <v/>
      </c>
      <c r="E2393">
        <f>VLOOKUP('Input EIA Imports Petroleum'!$E2392,'EIA Petroleum Classification'!$A:$B,2,FALSE)</f>
        <v/>
      </c>
    </row>
    <row r="2394" spans="1:5">
      <c r="A2394">
        <f>YEAR(B2394)</f>
        <v/>
      </c>
      <c r="B2394">
        <f>'Input EIA Imports Petroleum'!A2393</f>
        <v/>
      </c>
      <c r="C2394">
        <f>'Input EIA Imports Petroleum'!K2393</f>
        <v/>
      </c>
      <c r="D2394">
        <f>'Input EIA Imports Petroleum'!L2393</f>
        <v/>
      </c>
      <c r="E2394">
        <f>VLOOKUP('Input EIA Imports Petroleum'!$E2393,'EIA Petroleum Classification'!$A:$B,2,FALSE)</f>
        <v/>
      </c>
    </row>
    <row r="2395" spans="1:5">
      <c r="A2395">
        <f>YEAR(B2395)</f>
        <v/>
      </c>
      <c r="B2395">
        <f>'Input EIA Imports Petroleum'!A2394</f>
        <v/>
      </c>
      <c r="C2395">
        <f>'Input EIA Imports Petroleum'!K2394</f>
        <v/>
      </c>
      <c r="D2395">
        <f>'Input EIA Imports Petroleum'!L2394</f>
        <v/>
      </c>
      <c r="E2395">
        <f>VLOOKUP('Input EIA Imports Petroleum'!$E2394,'EIA Petroleum Classification'!$A:$B,2,FALSE)</f>
        <v/>
      </c>
    </row>
    <row r="2396" spans="1:5">
      <c r="A2396">
        <f>YEAR(B2396)</f>
        <v/>
      </c>
      <c r="B2396">
        <f>'Input EIA Imports Petroleum'!A2395</f>
        <v/>
      </c>
      <c r="C2396">
        <f>'Input EIA Imports Petroleum'!K2395</f>
        <v/>
      </c>
      <c r="D2396">
        <f>'Input EIA Imports Petroleum'!L2395</f>
        <v/>
      </c>
      <c r="E2396">
        <f>VLOOKUP('Input EIA Imports Petroleum'!$E2395,'EIA Petroleum Classification'!$A:$B,2,FALSE)</f>
        <v/>
      </c>
    </row>
    <row r="2397" spans="1:5">
      <c r="A2397">
        <f>YEAR(B2397)</f>
        <v/>
      </c>
      <c r="B2397">
        <f>'Input EIA Imports Petroleum'!A2396</f>
        <v/>
      </c>
      <c r="C2397">
        <f>'Input EIA Imports Petroleum'!K2396</f>
        <v/>
      </c>
      <c r="D2397">
        <f>'Input EIA Imports Petroleum'!L2396</f>
        <v/>
      </c>
      <c r="E2397">
        <f>VLOOKUP('Input EIA Imports Petroleum'!$E2396,'EIA Petroleum Classification'!$A:$B,2,FALSE)</f>
        <v/>
      </c>
    </row>
    <row r="2398" spans="1:5">
      <c r="A2398">
        <f>YEAR(B2398)</f>
        <v/>
      </c>
      <c r="B2398">
        <f>'Input EIA Imports Petroleum'!A2397</f>
        <v/>
      </c>
      <c r="C2398">
        <f>'Input EIA Imports Petroleum'!K2397</f>
        <v/>
      </c>
      <c r="D2398">
        <f>'Input EIA Imports Petroleum'!L2397</f>
        <v/>
      </c>
      <c r="E2398">
        <f>VLOOKUP('Input EIA Imports Petroleum'!$E2397,'EIA Petroleum Classification'!$A:$B,2,FALSE)</f>
        <v/>
      </c>
    </row>
    <row r="2399" spans="1:5">
      <c r="A2399">
        <f>YEAR(B2399)</f>
        <v/>
      </c>
      <c r="B2399">
        <f>'Input EIA Imports Petroleum'!A2398</f>
        <v/>
      </c>
      <c r="C2399">
        <f>'Input EIA Imports Petroleum'!K2398</f>
        <v/>
      </c>
      <c r="D2399">
        <f>'Input EIA Imports Petroleum'!L2398</f>
        <v/>
      </c>
      <c r="E2399">
        <f>VLOOKUP('Input EIA Imports Petroleum'!$E2398,'EIA Petroleum Classification'!$A:$B,2,FALSE)</f>
        <v/>
      </c>
    </row>
    <row r="2400" spans="1:5">
      <c r="A2400">
        <f>YEAR(B2400)</f>
        <v/>
      </c>
      <c r="B2400">
        <f>'Input EIA Imports Petroleum'!A2399</f>
        <v/>
      </c>
      <c r="C2400">
        <f>'Input EIA Imports Petroleum'!K2399</f>
        <v/>
      </c>
      <c r="D2400">
        <f>'Input EIA Imports Petroleum'!L2399</f>
        <v/>
      </c>
      <c r="E2400">
        <f>VLOOKUP('Input EIA Imports Petroleum'!$E2399,'EIA Petroleum Classification'!$A:$B,2,FALSE)</f>
        <v/>
      </c>
    </row>
    <row r="2401" spans="1:5">
      <c r="A2401">
        <f>YEAR(B2401)</f>
        <v/>
      </c>
      <c r="B2401">
        <f>'Input EIA Imports Petroleum'!A2400</f>
        <v/>
      </c>
      <c r="C2401">
        <f>'Input EIA Imports Petroleum'!K2400</f>
        <v/>
      </c>
      <c r="D2401">
        <f>'Input EIA Imports Petroleum'!L2400</f>
        <v/>
      </c>
      <c r="E2401">
        <f>VLOOKUP('Input EIA Imports Petroleum'!$E2400,'EIA Petroleum Classification'!$A:$B,2,FALSE)</f>
        <v/>
      </c>
    </row>
    <row r="2402" spans="1:5">
      <c r="A2402">
        <f>YEAR(B2402)</f>
        <v/>
      </c>
      <c r="B2402">
        <f>'Input EIA Imports Petroleum'!A2401</f>
        <v/>
      </c>
      <c r="C2402">
        <f>'Input EIA Imports Petroleum'!K2401</f>
        <v/>
      </c>
      <c r="D2402">
        <f>'Input EIA Imports Petroleum'!L2401</f>
        <v/>
      </c>
      <c r="E2402">
        <f>VLOOKUP('Input EIA Imports Petroleum'!$E2401,'EIA Petroleum Classification'!$A:$B,2,FALSE)</f>
        <v/>
      </c>
    </row>
    <row r="2403" spans="1:5">
      <c r="A2403">
        <f>YEAR(B2403)</f>
        <v/>
      </c>
      <c r="B2403">
        <f>'Input EIA Imports Petroleum'!A2402</f>
        <v/>
      </c>
      <c r="C2403">
        <f>'Input EIA Imports Petroleum'!K2402</f>
        <v/>
      </c>
      <c r="D2403">
        <f>'Input EIA Imports Petroleum'!L2402</f>
        <v/>
      </c>
      <c r="E2403">
        <f>VLOOKUP('Input EIA Imports Petroleum'!$E2402,'EIA Petroleum Classification'!$A:$B,2,FALSE)</f>
        <v/>
      </c>
    </row>
    <row r="2404" spans="1:5">
      <c r="A2404">
        <f>YEAR(B2404)</f>
        <v/>
      </c>
      <c r="B2404">
        <f>'Input EIA Imports Petroleum'!A2403</f>
        <v/>
      </c>
      <c r="C2404">
        <f>'Input EIA Imports Petroleum'!K2403</f>
        <v/>
      </c>
      <c r="D2404">
        <f>'Input EIA Imports Petroleum'!L2403</f>
        <v/>
      </c>
      <c r="E2404">
        <f>VLOOKUP('Input EIA Imports Petroleum'!$E2403,'EIA Petroleum Classification'!$A:$B,2,FALSE)</f>
        <v/>
      </c>
    </row>
    <row r="2405" spans="1:5">
      <c r="A2405">
        <f>YEAR(B2405)</f>
        <v/>
      </c>
      <c r="B2405">
        <f>'Input EIA Imports Petroleum'!A2404</f>
        <v/>
      </c>
      <c r="C2405">
        <f>'Input EIA Imports Petroleum'!K2404</f>
        <v/>
      </c>
      <c r="D2405">
        <f>'Input EIA Imports Petroleum'!L2404</f>
        <v/>
      </c>
      <c r="E2405">
        <f>VLOOKUP('Input EIA Imports Petroleum'!$E2404,'EIA Petroleum Classification'!$A:$B,2,FALSE)</f>
        <v/>
      </c>
    </row>
    <row r="2406" spans="1:5">
      <c r="A2406">
        <f>YEAR(B2406)</f>
        <v/>
      </c>
      <c r="B2406">
        <f>'Input EIA Imports Petroleum'!A2405</f>
        <v/>
      </c>
      <c r="C2406">
        <f>'Input EIA Imports Petroleum'!K2405</f>
        <v/>
      </c>
      <c r="D2406">
        <f>'Input EIA Imports Petroleum'!L2405</f>
        <v/>
      </c>
      <c r="E2406">
        <f>VLOOKUP('Input EIA Imports Petroleum'!$E2405,'EIA Petroleum Classification'!$A:$B,2,FALSE)</f>
        <v/>
      </c>
    </row>
    <row r="2407" spans="1:5">
      <c r="A2407">
        <f>YEAR(B2407)</f>
        <v/>
      </c>
      <c r="B2407">
        <f>'Input EIA Imports Petroleum'!A2406</f>
        <v/>
      </c>
      <c r="C2407">
        <f>'Input EIA Imports Petroleum'!K2406</f>
        <v/>
      </c>
      <c r="D2407">
        <f>'Input EIA Imports Petroleum'!L2406</f>
        <v/>
      </c>
      <c r="E2407">
        <f>VLOOKUP('Input EIA Imports Petroleum'!$E2406,'EIA Petroleum Classification'!$A:$B,2,FALSE)</f>
        <v/>
      </c>
    </row>
    <row r="2408" spans="1:5">
      <c r="A2408">
        <f>YEAR(B2408)</f>
        <v/>
      </c>
      <c r="B2408">
        <f>'Input EIA Imports Petroleum'!A2407</f>
        <v/>
      </c>
      <c r="C2408">
        <f>'Input EIA Imports Petroleum'!K2407</f>
        <v/>
      </c>
      <c r="D2408">
        <f>'Input EIA Imports Petroleum'!L2407</f>
        <v/>
      </c>
      <c r="E2408">
        <f>VLOOKUP('Input EIA Imports Petroleum'!$E2407,'EIA Petroleum Classification'!$A:$B,2,FALSE)</f>
        <v/>
      </c>
    </row>
    <row r="2409" spans="1:5">
      <c r="A2409">
        <f>YEAR(B2409)</f>
        <v/>
      </c>
      <c r="B2409">
        <f>'Input EIA Imports Petroleum'!A2408</f>
        <v/>
      </c>
      <c r="C2409">
        <f>'Input EIA Imports Petroleum'!K2408</f>
        <v/>
      </c>
      <c r="D2409">
        <f>'Input EIA Imports Petroleum'!L2408</f>
        <v/>
      </c>
      <c r="E2409">
        <f>VLOOKUP('Input EIA Imports Petroleum'!$E2408,'EIA Petroleum Classification'!$A:$B,2,FALSE)</f>
        <v/>
      </c>
    </row>
    <row r="2410" spans="1:5">
      <c r="A2410">
        <f>YEAR(B2410)</f>
        <v/>
      </c>
      <c r="B2410">
        <f>'Input EIA Imports Petroleum'!A2409</f>
        <v/>
      </c>
      <c r="C2410">
        <f>'Input EIA Imports Petroleum'!K2409</f>
        <v/>
      </c>
      <c r="D2410">
        <f>'Input EIA Imports Petroleum'!L2409</f>
        <v/>
      </c>
      <c r="E2410">
        <f>VLOOKUP('Input EIA Imports Petroleum'!$E2409,'EIA Petroleum Classification'!$A:$B,2,FALSE)</f>
        <v/>
      </c>
    </row>
    <row r="2411" spans="1:5">
      <c r="A2411">
        <f>YEAR(B2411)</f>
        <v/>
      </c>
      <c r="B2411">
        <f>'Input EIA Imports Petroleum'!A2410</f>
        <v/>
      </c>
      <c r="C2411">
        <f>'Input EIA Imports Petroleum'!K2410</f>
        <v/>
      </c>
      <c r="D2411">
        <f>'Input EIA Imports Petroleum'!L2410</f>
        <v/>
      </c>
      <c r="E2411">
        <f>VLOOKUP('Input EIA Imports Petroleum'!$E2410,'EIA Petroleum Classification'!$A:$B,2,FALSE)</f>
        <v/>
      </c>
    </row>
    <row r="2412" spans="1:5">
      <c r="A2412">
        <f>YEAR(B2412)</f>
        <v/>
      </c>
      <c r="B2412">
        <f>'Input EIA Imports Petroleum'!A2411</f>
        <v/>
      </c>
      <c r="C2412">
        <f>'Input EIA Imports Petroleum'!K2411</f>
        <v/>
      </c>
      <c r="D2412">
        <f>'Input EIA Imports Petroleum'!L2411</f>
        <v/>
      </c>
      <c r="E2412">
        <f>VLOOKUP('Input EIA Imports Petroleum'!$E2411,'EIA Petroleum Classification'!$A:$B,2,FALSE)</f>
        <v/>
      </c>
    </row>
    <row r="2413" spans="1:5">
      <c r="A2413">
        <f>YEAR(B2413)</f>
        <v/>
      </c>
      <c r="B2413">
        <f>'Input EIA Imports Petroleum'!A2412</f>
        <v/>
      </c>
      <c r="C2413">
        <f>'Input EIA Imports Petroleum'!K2412</f>
        <v/>
      </c>
      <c r="D2413">
        <f>'Input EIA Imports Petroleum'!L2412</f>
        <v/>
      </c>
      <c r="E2413">
        <f>VLOOKUP('Input EIA Imports Petroleum'!$E2412,'EIA Petroleum Classification'!$A:$B,2,FALSE)</f>
        <v/>
      </c>
    </row>
    <row r="2414" spans="1:5">
      <c r="A2414">
        <f>YEAR(B2414)</f>
        <v/>
      </c>
      <c r="B2414">
        <f>'Input EIA Imports Petroleum'!A2413</f>
        <v/>
      </c>
      <c r="C2414">
        <f>'Input EIA Imports Petroleum'!K2413</f>
        <v/>
      </c>
      <c r="D2414">
        <f>'Input EIA Imports Petroleum'!L2413</f>
        <v/>
      </c>
      <c r="E2414">
        <f>VLOOKUP('Input EIA Imports Petroleum'!$E2413,'EIA Petroleum Classification'!$A:$B,2,FALSE)</f>
        <v/>
      </c>
    </row>
    <row r="2415" spans="1:5">
      <c r="A2415">
        <f>YEAR(B2415)</f>
        <v/>
      </c>
      <c r="B2415">
        <f>'Input EIA Imports Petroleum'!A2414</f>
        <v/>
      </c>
      <c r="C2415">
        <f>'Input EIA Imports Petroleum'!K2414</f>
        <v/>
      </c>
      <c r="D2415">
        <f>'Input EIA Imports Petroleum'!L2414</f>
        <v/>
      </c>
      <c r="E2415">
        <f>VLOOKUP('Input EIA Imports Petroleum'!$E2414,'EIA Petroleum Classification'!$A:$B,2,FALSE)</f>
        <v/>
      </c>
    </row>
    <row r="2416" spans="1:5">
      <c r="A2416">
        <f>YEAR(B2416)</f>
        <v/>
      </c>
      <c r="B2416">
        <f>'Input EIA Imports Petroleum'!A2415</f>
        <v/>
      </c>
      <c r="C2416">
        <f>'Input EIA Imports Petroleum'!K2415</f>
        <v/>
      </c>
      <c r="D2416">
        <f>'Input EIA Imports Petroleum'!L2415</f>
        <v/>
      </c>
      <c r="E2416">
        <f>VLOOKUP('Input EIA Imports Petroleum'!$E2415,'EIA Petroleum Classification'!$A:$B,2,FALSE)</f>
        <v/>
      </c>
    </row>
    <row r="2417" spans="1:5">
      <c r="A2417">
        <f>YEAR(B2417)</f>
        <v/>
      </c>
      <c r="B2417">
        <f>'Input EIA Imports Petroleum'!A2416</f>
        <v/>
      </c>
      <c r="C2417">
        <f>'Input EIA Imports Petroleum'!K2416</f>
        <v/>
      </c>
      <c r="D2417">
        <f>'Input EIA Imports Petroleum'!L2416</f>
        <v/>
      </c>
      <c r="E2417">
        <f>VLOOKUP('Input EIA Imports Petroleum'!$E2416,'EIA Petroleum Classification'!$A:$B,2,FALSE)</f>
        <v/>
      </c>
    </row>
    <row r="2418" spans="1:5">
      <c r="A2418">
        <f>YEAR(B2418)</f>
        <v/>
      </c>
      <c r="B2418">
        <f>'Input EIA Imports Petroleum'!A2417</f>
        <v/>
      </c>
      <c r="C2418">
        <f>'Input EIA Imports Petroleum'!K2417</f>
        <v/>
      </c>
      <c r="D2418">
        <f>'Input EIA Imports Petroleum'!L2417</f>
        <v/>
      </c>
      <c r="E2418">
        <f>VLOOKUP('Input EIA Imports Petroleum'!$E2417,'EIA Petroleum Classification'!$A:$B,2,FALSE)</f>
        <v/>
      </c>
    </row>
    <row r="2419" spans="1:5">
      <c r="A2419">
        <f>YEAR(B2419)</f>
        <v/>
      </c>
      <c r="B2419">
        <f>'Input EIA Imports Petroleum'!A2418</f>
        <v/>
      </c>
      <c r="C2419">
        <f>'Input EIA Imports Petroleum'!K2418</f>
        <v/>
      </c>
      <c r="D2419">
        <f>'Input EIA Imports Petroleum'!L2418</f>
        <v/>
      </c>
      <c r="E2419">
        <f>VLOOKUP('Input EIA Imports Petroleum'!$E2418,'EIA Petroleum Classification'!$A:$B,2,FALSE)</f>
        <v/>
      </c>
    </row>
    <row r="2420" spans="1:5">
      <c r="A2420">
        <f>YEAR(B2420)</f>
        <v/>
      </c>
      <c r="B2420">
        <f>'Input EIA Imports Petroleum'!A2419</f>
        <v/>
      </c>
      <c r="C2420">
        <f>'Input EIA Imports Petroleum'!K2419</f>
        <v/>
      </c>
      <c r="D2420">
        <f>'Input EIA Imports Petroleum'!L2419</f>
        <v/>
      </c>
      <c r="E2420">
        <f>VLOOKUP('Input EIA Imports Petroleum'!$E2419,'EIA Petroleum Classification'!$A:$B,2,FALSE)</f>
        <v/>
      </c>
    </row>
    <row r="2421" spans="1:5">
      <c r="A2421">
        <f>YEAR(B2421)</f>
        <v/>
      </c>
      <c r="B2421">
        <f>'Input EIA Imports Petroleum'!A2420</f>
        <v/>
      </c>
      <c r="C2421">
        <f>'Input EIA Imports Petroleum'!K2420</f>
        <v/>
      </c>
      <c r="D2421">
        <f>'Input EIA Imports Petroleum'!L2420</f>
        <v/>
      </c>
      <c r="E2421">
        <f>VLOOKUP('Input EIA Imports Petroleum'!$E2420,'EIA Petroleum Classification'!$A:$B,2,FALSE)</f>
        <v/>
      </c>
    </row>
    <row r="2422" spans="1:5">
      <c r="A2422">
        <f>YEAR(B2422)</f>
        <v/>
      </c>
      <c r="B2422">
        <f>'Input EIA Imports Petroleum'!A2421</f>
        <v/>
      </c>
      <c r="C2422">
        <f>'Input EIA Imports Petroleum'!K2421</f>
        <v/>
      </c>
      <c r="D2422">
        <f>'Input EIA Imports Petroleum'!L2421</f>
        <v/>
      </c>
      <c r="E2422">
        <f>VLOOKUP('Input EIA Imports Petroleum'!$E2421,'EIA Petroleum Classification'!$A:$B,2,FALSE)</f>
        <v/>
      </c>
    </row>
    <row r="2423" spans="1:5">
      <c r="A2423">
        <f>YEAR(B2423)</f>
        <v/>
      </c>
      <c r="B2423">
        <f>'Input EIA Imports Petroleum'!A2422</f>
        <v/>
      </c>
      <c r="C2423">
        <f>'Input EIA Imports Petroleum'!K2422</f>
        <v/>
      </c>
      <c r="D2423">
        <f>'Input EIA Imports Petroleum'!L2422</f>
        <v/>
      </c>
      <c r="E2423">
        <f>VLOOKUP('Input EIA Imports Petroleum'!$E2422,'EIA Petroleum Classification'!$A:$B,2,FALSE)</f>
        <v/>
      </c>
    </row>
    <row r="2424" spans="1:5">
      <c r="A2424">
        <f>YEAR(B2424)</f>
        <v/>
      </c>
      <c r="B2424">
        <f>'Input EIA Imports Petroleum'!A2423</f>
        <v/>
      </c>
      <c r="C2424">
        <f>'Input EIA Imports Petroleum'!K2423</f>
        <v/>
      </c>
      <c r="D2424">
        <f>'Input EIA Imports Petroleum'!L2423</f>
        <v/>
      </c>
      <c r="E2424">
        <f>VLOOKUP('Input EIA Imports Petroleum'!$E2423,'EIA Petroleum Classification'!$A:$B,2,FALSE)</f>
        <v/>
      </c>
    </row>
    <row r="2425" spans="1:5">
      <c r="A2425">
        <f>YEAR(B2425)</f>
        <v/>
      </c>
      <c r="B2425">
        <f>'Input EIA Imports Petroleum'!A2424</f>
        <v/>
      </c>
      <c r="C2425">
        <f>'Input EIA Imports Petroleum'!K2424</f>
        <v/>
      </c>
      <c r="D2425">
        <f>'Input EIA Imports Petroleum'!L2424</f>
        <v/>
      </c>
      <c r="E2425">
        <f>VLOOKUP('Input EIA Imports Petroleum'!$E2424,'EIA Petroleum Classification'!$A:$B,2,FALSE)</f>
        <v/>
      </c>
    </row>
    <row r="2426" spans="1:5">
      <c r="A2426">
        <f>YEAR(B2426)</f>
        <v/>
      </c>
      <c r="B2426">
        <f>'Input EIA Imports Petroleum'!A2425</f>
        <v/>
      </c>
      <c r="C2426">
        <f>'Input EIA Imports Petroleum'!K2425</f>
        <v/>
      </c>
      <c r="D2426">
        <f>'Input EIA Imports Petroleum'!L2425</f>
        <v/>
      </c>
      <c r="E2426">
        <f>VLOOKUP('Input EIA Imports Petroleum'!$E2425,'EIA Petroleum Classification'!$A:$B,2,FALSE)</f>
        <v/>
      </c>
    </row>
    <row r="2427" spans="1:5">
      <c r="A2427">
        <f>YEAR(B2427)</f>
        <v/>
      </c>
      <c r="B2427">
        <f>'Input EIA Imports Petroleum'!A2426</f>
        <v/>
      </c>
      <c r="C2427">
        <f>'Input EIA Imports Petroleum'!K2426</f>
        <v/>
      </c>
      <c r="D2427">
        <f>'Input EIA Imports Petroleum'!L2426</f>
        <v/>
      </c>
      <c r="E2427">
        <f>VLOOKUP('Input EIA Imports Petroleum'!$E2426,'EIA Petroleum Classification'!$A:$B,2,FALSE)</f>
        <v/>
      </c>
    </row>
    <row r="2428" spans="1:5">
      <c r="A2428">
        <f>YEAR(B2428)</f>
        <v/>
      </c>
      <c r="B2428">
        <f>'Input EIA Imports Petroleum'!A2427</f>
        <v/>
      </c>
      <c r="C2428">
        <f>'Input EIA Imports Petroleum'!K2427</f>
        <v/>
      </c>
      <c r="D2428">
        <f>'Input EIA Imports Petroleum'!L2427</f>
        <v/>
      </c>
      <c r="E2428">
        <f>VLOOKUP('Input EIA Imports Petroleum'!$E2427,'EIA Petroleum Classification'!$A:$B,2,FALSE)</f>
        <v/>
      </c>
    </row>
    <row r="2429" spans="1:5">
      <c r="A2429">
        <f>YEAR(B2429)</f>
        <v/>
      </c>
      <c r="B2429">
        <f>'Input EIA Imports Petroleum'!A2428</f>
        <v/>
      </c>
      <c r="C2429">
        <f>'Input EIA Imports Petroleum'!K2428</f>
        <v/>
      </c>
      <c r="D2429">
        <f>'Input EIA Imports Petroleum'!L2428</f>
        <v/>
      </c>
      <c r="E2429">
        <f>VLOOKUP('Input EIA Imports Petroleum'!$E2428,'EIA Petroleum Classification'!$A:$B,2,FALSE)</f>
        <v/>
      </c>
    </row>
    <row r="2430" spans="1:5">
      <c r="A2430">
        <f>YEAR(B2430)</f>
        <v/>
      </c>
      <c r="B2430">
        <f>'Input EIA Imports Petroleum'!A2429</f>
        <v/>
      </c>
      <c r="C2430">
        <f>'Input EIA Imports Petroleum'!K2429</f>
        <v/>
      </c>
      <c r="D2430">
        <f>'Input EIA Imports Petroleum'!L2429</f>
        <v/>
      </c>
      <c r="E2430">
        <f>VLOOKUP('Input EIA Imports Petroleum'!$E2429,'EIA Petroleum Classification'!$A:$B,2,FALSE)</f>
        <v/>
      </c>
    </row>
    <row r="2431" spans="1:5">
      <c r="A2431">
        <f>YEAR(B2431)</f>
        <v/>
      </c>
      <c r="B2431">
        <f>'Input EIA Imports Petroleum'!A2430</f>
        <v/>
      </c>
      <c r="C2431">
        <f>'Input EIA Imports Petroleum'!K2430</f>
        <v/>
      </c>
      <c r="D2431">
        <f>'Input EIA Imports Petroleum'!L2430</f>
        <v/>
      </c>
      <c r="E2431">
        <f>VLOOKUP('Input EIA Imports Petroleum'!$E2430,'EIA Petroleum Classification'!$A:$B,2,FALSE)</f>
        <v/>
      </c>
    </row>
    <row r="2432" spans="1:5">
      <c r="A2432">
        <f>YEAR(B2432)</f>
        <v/>
      </c>
      <c r="B2432">
        <f>'Input EIA Imports Petroleum'!A2431</f>
        <v/>
      </c>
      <c r="C2432">
        <f>'Input EIA Imports Petroleum'!K2431</f>
        <v/>
      </c>
      <c r="D2432">
        <f>'Input EIA Imports Petroleum'!L2431</f>
        <v/>
      </c>
      <c r="E2432">
        <f>VLOOKUP('Input EIA Imports Petroleum'!$E2431,'EIA Petroleum Classification'!$A:$B,2,FALSE)</f>
        <v/>
      </c>
    </row>
    <row r="2433" spans="1:5">
      <c r="A2433">
        <f>YEAR(B2433)</f>
        <v/>
      </c>
      <c r="B2433">
        <f>'Input EIA Imports Petroleum'!A2432</f>
        <v/>
      </c>
      <c r="C2433">
        <f>'Input EIA Imports Petroleum'!K2432</f>
        <v/>
      </c>
      <c r="D2433">
        <f>'Input EIA Imports Petroleum'!L2432</f>
        <v/>
      </c>
      <c r="E2433">
        <f>VLOOKUP('Input EIA Imports Petroleum'!$E2432,'EIA Petroleum Classification'!$A:$B,2,FALSE)</f>
        <v/>
      </c>
    </row>
    <row r="2434" spans="1:5">
      <c r="A2434">
        <f>YEAR(B2434)</f>
        <v/>
      </c>
      <c r="B2434">
        <f>'Input EIA Imports Petroleum'!A2433</f>
        <v/>
      </c>
      <c r="C2434">
        <f>'Input EIA Imports Petroleum'!K2433</f>
        <v/>
      </c>
      <c r="D2434">
        <f>'Input EIA Imports Petroleum'!L2433</f>
        <v/>
      </c>
      <c r="E2434">
        <f>VLOOKUP('Input EIA Imports Petroleum'!$E2433,'EIA Petroleum Classification'!$A:$B,2,FALSE)</f>
        <v/>
      </c>
    </row>
    <row r="2435" spans="1:5">
      <c r="A2435">
        <f>YEAR(B2435)</f>
        <v/>
      </c>
      <c r="B2435">
        <f>'Input EIA Imports Petroleum'!A2434</f>
        <v/>
      </c>
      <c r="C2435">
        <f>'Input EIA Imports Petroleum'!K2434</f>
        <v/>
      </c>
      <c r="D2435">
        <f>'Input EIA Imports Petroleum'!L2434</f>
        <v/>
      </c>
      <c r="E2435">
        <f>VLOOKUP('Input EIA Imports Petroleum'!$E2434,'EIA Petroleum Classification'!$A:$B,2,FALSE)</f>
        <v/>
      </c>
    </row>
    <row r="2436" spans="1:5">
      <c r="A2436">
        <f>YEAR(B2436)</f>
        <v/>
      </c>
      <c r="B2436">
        <f>'Input EIA Imports Petroleum'!A2435</f>
        <v/>
      </c>
      <c r="C2436">
        <f>'Input EIA Imports Petroleum'!K2435</f>
        <v/>
      </c>
      <c r="D2436">
        <f>'Input EIA Imports Petroleum'!L2435</f>
        <v/>
      </c>
      <c r="E2436">
        <f>VLOOKUP('Input EIA Imports Petroleum'!$E2435,'EIA Petroleum Classification'!$A:$B,2,FALSE)</f>
        <v/>
      </c>
    </row>
    <row r="2437" spans="1:5">
      <c r="A2437">
        <f>YEAR(B2437)</f>
        <v/>
      </c>
      <c r="B2437">
        <f>'Input EIA Imports Petroleum'!A2436</f>
        <v/>
      </c>
      <c r="C2437">
        <f>'Input EIA Imports Petroleum'!K2436</f>
        <v/>
      </c>
      <c r="D2437">
        <f>'Input EIA Imports Petroleum'!L2436</f>
        <v/>
      </c>
      <c r="E2437">
        <f>VLOOKUP('Input EIA Imports Petroleum'!$E2436,'EIA Petroleum Classification'!$A:$B,2,FALSE)</f>
        <v/>
      </c>
    </row>
    <row r="2438" spans="1:5">
      <c r="A2438">
        <f>YEAR(B2438)</f>
        <v/>
      </c>
      <c r="B2438">
        <f>'Input EIA Imports Petroleum'!A2437</f>
        <v/>
      </c>
      <c r="C2438">
        <f>'Input EIA Imports Petroleum'!K2437</f>
        <v/>
      </c>
      <c r="D2438">
        <f>'Input EIA Imports Petroleum'!L2437</f>
        <v/>
      </c>
      <c r="E2438">
        <f>VLOOKUP('Input EIA Imports Petroleum'!$E2437,'EIA Petroleum Classification'!$A:$B,2,FALSE)</f>
        <v/>
      </c>
    </row>
    <row r="2439" spans="1:5">
      <c r="A2439">
        <f>YEAR(B2439)</f>
        <v/>
      </c>
      <c r="B2439">
        <f>'Input EIA Imports Petroleum'!A2438</f>
        <v/>
      </c>
      <c r="C2439">
        <f>'Input EIA Imports Petroleum'!K2438</f>
        <v/>
      </c>
      <c r="D2439">
        <f>'Input EIA Imports Petroleum'!L2438</f>
        <v/>
      </c>
      <c r="E2439">
        <f>VLOOKUP('Input EIA Imports Petroleum'!$E2438,'EIA Petroleum Classification'!$A:$B,2,FALSE)</f>
        <v/>
      </c>
    </row>
    <row r="2440" spans="1:5">
      <c r="A2440">
        <f>YEAR(B2440)</f>
        <v/>
      </c>
      <c r="B2440">
        <f>'Input EIA Imports Petroleum'!A2439</f>
        <v/>
      </c>
      <c r="C2440">
        <f>'Input EIA Imports Petroleum'!K2439</f>
        <v/>
      </c>
      <c r="D2440">
        <f>'Input EIA Imports Petroleum'!L2439</f>
        <v/>
      </c>
      <c r="E2440">
        <f>VLOOKUP('Input EIA Imports Petroleum'!$E2439,'EIA Petroleum Classification'!$A:$B,2,FALSE)</f>
        <v/>
      </c>
    </row>
    <row r="2441" spans="1:5">
      <c r="A2441">
        <f>YEAR(B2441)</f>
        <v/>
      </c>
      <c r="B2441">
        <f>'Input EIA Imports Petroleum'!A2440</f>
        <v/>
      </c>
      <c r="C2441">
        <f>'Input EIA Imports Petroleum'!K2440</f>
        <v/>
      </c>
      <c r="D2441">
        <f>'Input EIA Imports Petroleum'!L2440</f>
        <v/>
      </c>
      <c r="E2441">
        <f>VLOOKUP('Input EIA Imports Petroleum'!$E2440,'EIA Petroleum Classification'!$A:$B,2,FALSE)</f>
        <v/>
      </c>
    </row>
    <row r="2442" spans="1:5">
      <c r="A2442">
        <f>YEAR(B2442)</f>
        <v/>
      </c>
      <c r="B2442">
        <f>'Input EIA Imports Petroleum'!A2441</f>
        <v/>
      </c>
      <c r="C2442">
        <f>'Input EIA Imports Petroleum'!K2441</f>
        <v/>
      </c>
      <c r="D2442">
        <f>'Input EIA Imports Petroleum'!L2441</f>
        <v/>
      </c>
      <c r="E2442">
        <f>VLOOKUP('Input EIA Imports Petroleum'!$E2441,'EIA Petroleum Classification'!$A:$B,2,FALSE)</f>
        <v/>
      </c>
    </row>
    <row r="2443" spans="1:5">
      <c r="A2443">
        <f>YEAR(B2443)</f>
        <v/>
      </c>
      <c r="B2443">
        <f>'Input EIA Imports Petroleum'!A2442</f>
        <v/>
      </c>
      <c r="C2443">
        <f>'Input EIA Imports Petroleum'!K2442</f>
        <v/>
      </c>
      <c r="D2443">
        <f>'Input EIA Imports Petroleum'!L2442</f>
        <v/>
      </c>
      <c r="E2443">
        <f>VLOOKUP('Input EIA Imports Petroleum'!$E2442,'EIA Petroleum Classification'!$A:$B,2,FALSE)</f>
        <v/>
      </c>
    </row>
    <row r="2444" spans="1:5">
      <c r="A2444">
        <f>YEAR(B2444)</f>
        <v/>
      </c>
      <c r="B2444">
        <f>'Input EIA Imports Petroleum'!A2443</f>
        <v/>
      </c>
      <c r="C2444">
        <f>'Input EIA Imports Petroleum'!K2443</f>
        <v/>
      </c>
      <c r="D2444">
        <f>'Input EIA Imports Petroleum'!L2443</f>
        <v/>
      </c>
      <c r="E2444">
        <f>VLOOKUP('Input EIA Imports Petroleum'!$E2443,'EIA Petroleum Classification'!$A:$B,2,FALSE)</f>
        <v/>
      </c>
    </row>
    <row r="2445" spans="1:5">
      <c r="A2445">
        <f>YEAR(B2445)</f>
        <v/>
      </c>
      <c r="B2445">
        <f>'Input EIA Imports Petroleum'!A2444</f>
        <v/>
      </c>
      <c r="C2445">
        <f>'Input EIA Imports Petroleum'!K2444</f>
        <v/>
      </c>
      <c r="D2445">
        <f>'Input EIA Imports Petroleum'!L2444</f>
        <v/>
      </c>
      <c r="E2445">
        <f>VLOOKUP('Input EIA Imports Petroleum'!$E2444,'EIA Petroleum Classification'!$A:$B,2,FALSE)</f>
        <v/>
      </c>
    </row>
    <row r="2446" spans="1:5">
      <c r="A2446">
        <f>YEAR(B2446)</f>
        <v/>
      </c>
      <c r="B2446">
        <f>'Input EIA Imports Petroleum'!A2445</f>
        <v/>
      </c>
      <c r="C2446">
        <f>'Input EIA Imports Petroleum'!K2445</f>
        <v/>
      </c>
      <c r="D2446">
        <f>'Input EIA Imports Petroleum'!L2445</f>
        <v/>
      </c>
      <c r="E2446">
        <f>VLOOKUP('Input EIA Imports Petroleum'!$E2445,'EIA Petroleum Classification'!$A:$B,2,FALSE)</f>
        <v/>
      </c>
    </row>
    <row r="2447" spans="1:5">
      <c r="A2447">
        <f>YEAR(B2447)</f>
        <v/>
      </c>
      <c r="B2447">
        <f>'Input EIA Imports Petroleum'!A2446</f>
        <v/>
      </c>
      <c r="C2447">
        <f>'Input EIA Imports Petroleum'!K2446</f>
        <v/>
      </c>
      <c r="D2447">
        <f>'Input EIA Imports Petroleum'!L2446</f>
        <v/>
      </c>
      <c r="E2447">
        <f>VLOOKUP('Input EIA Imports Petroleum'!$E2446,'EIA Petroleum Classification'!$A:$B,2,FALSE)</f>
        <v/>
      </c>
    </row>
    <row r="2448" spans="1:5">
      <c r="A2448">
        <f>YEAR(B2448)</f>
        <v/>
      </c>
      <c r="B2448">
        <f>'Input EIA Imports Petroleum'!A2447</f>
        <v/>
      </c>
      <c r="C2448">
        <f>'Input EIA Imports Petroleum'!K2447</f>
        <v/>
      </c>
      <c r="D2448">
        <f>'Input EIA Imports Petroleum'!L2447</f>
        <v/>
      </c>
      <c r="E2448">
        <f>VLOOKUP('Input EIA Imports Petroleum'!$E2447,'EIA Petroleum Classification'!$A:$B,2,FALSE)</f>
        <v/>
      </c>
    </row>
    <row r="2449" spans="1:5">
      <c r="A2449">
        <f>YEAR(B2449)</f>
        <v/>
      </c>
      <c r="B2449">
        <f>'Input EIA Imports Petroleum'!A2448</f>
        <v/>
      </c>
      <c r="C2449">
        <f>'Input EIA Imports Petroleum'!K2448</f>
        <v/>
      </c>
      <c r="D2449">
        <f>'Input EIA Imports Petroleum'!L2448</f>
        <v/>
      </c>
      <c r="E2449">
        <f>VLOOKUP('Input EIA Imports Petroleum'!$E2448,'EIA Petroleum Classification'!$A:$B,2,FALSE)</f>
        <v/>
      </c>
    </row>
    <row r="2450" spans="1:5">
      <c r="A2450">
        <f>YEAR(B2450)</f>
        <v/>
      </c>
      <c r="B2450">
        <f>'Input EIA Imports Petroleum'!A2449</f>
        <v/>
      </c>
      <c r="C2450">
        <f>'Input EIA Imports Petroleum'!K2449</f>
        <v/>
      </c>
      <c r="D2450">
        <f>'Input EIA Imports Petroleum'!L2449</f>
        <v/>
      </c>
      <c r="E2450">
        <f>VLOOKUP('Input EIA Imports Petroleum'!$E2449,'EIA Petroleum Classification'!$A:$B,2,FALSE)</f>
        <v/>
      </c>
    </row>
    <row r="2451" spans="1:5">
      <c r="A2451">
        <f>YEAR(B2451)</f>
        <v/>
      </c>
      <c r="B2451">
        <f>'Input EIA Imports Petroleum'!A2450</f>
        <v/>
      </c>
      <c r="C2451">
        <f>'Input EIA Imports Petroleum'!K2450</f>
        <v/>
      </c>
      <c r="D2451">
        <f>'Input EIA Imports Petroleum'!L2450</f>
        <v/>
      </c>
      <c r="E2451">
        <f>VLOOKUP('Input EIA Imports Petroleum'!$E2450,'EIA Petroleum Classification'!$A:$B,2,FALSE)</f>
        <v/>
      </c>
    </row>
    <row r="2452" spans="1:5">
      <c r="A2452">
        <f>YEAR(B2452)</f>
        <v/>
      </c>
      <c r="B2452">
        <f>'Input EIA Imports Petroleum'!A2451</f>
        <v/>
      </c>
      <c r="C2452">
        <f>'Input EIA Imports Petroleum'!K2451</f>
        <v/>
      </c>
      <c r="D2452">
        <f>'Input EIA Imports Petroleum'!L2451</f>
        <v/>
      </c>
      <c r="E2452">
        <f>VLOOKUP('Input EIA Imports Petroleum'!$E2451,'EIA Petroleum Classification'!$A:$B,2,FALSE)</f>
        <v/>
      </c>
    </row>
    <row r="2453" spans="1:5">
      <c r="A2453">
        <f>YEAR(B2453)</f>
        <v/>
      </c>
      <c r="B2453">
        <f>'Input EIA Imports Petroleum'!A2452</f>
        <v/>
      </c>
      <c r="C2453">
        <f>'Input EIA Imports Petroleum'!K2452</f>
        <v/>
      </c>
      <c r="D2453">
        <f>'Input EIA Imports Petroleum'!L2452</f>
        <v/>
      </c>
      <c r="E2453">
        <f>VLOOKUP('Input EIA Imports Petroleum'!$E2452,'EIA Petroleum Classification'!$A:$B,2,FALSE)</f>
        <v/>
      </c>
    </row>
    <row r="2454" spans="1:5">
      <c r="A2454">
        <f>YEAR(B2454)</f>
        <v/>
      </c>
      <c r="B2454">
        <f>'Input EIA Imports Petroleum'!A2453</f>
        <v/>
      </c>
      <c r="C2454">
        <f>'Input EIA Imports Petroleum'!K2453</f>
        <v/>
      </c>
      <c r="D2454">
        <f>'Input EIA Imports Petroleum'!L2453</f>
        <v/>
      </c>
      <c r="E2454">
        <f>VLOOKUP('Input EIA Imports Petroleum'!$E2453,'EIA Petroleum Classification'!$A:$B,2,FALSE)</f>
        <v/>
      </c>
    </row>
    <row r="2455" spans="1:5">
      <c r="A2455">
        <f>YEAR(B2455)</f>
        <v/>
      </c>
      <c r="B2455">
        <f>'Input EIA Imports Petroleum'!A2454</f>
        <v/>
      </c>
      <c r="C2455">
        <f>'Input EIA Imports Petroleum'!K2454</f>
        <v/>
      </c>
      <c r="D2455">
        <f>'Input EIA Imports Petroleum'!L2454</f>
        <v/>
      </c>
      <c r="E2455">
        <f>VLOOKUP('Input EIA Imports Petroleum'!$E2454,'EIA Petroleum Classification'!$A:$B,2,FALSE)</f>
        <v/>
      </c>
    </row>
    <row r="2456" spans="1:5">
      <c r="A2456">
        <f>YEAR(B2456)</f>
        <v/>
      </c>
      <c r="B2456">
        <f>'Input EIA Imports Petroleum'!A2455</f>
        <v/>
      </c>
      <c r="C2456">
        <f>'Input EIA Imports Petroleum'!K2455</f>
        <v/>
      </c>
      <c r="D2456">
        <f>'Input EIA Imports Petroleum'!L2455</f>
        <v/>
      </c>
      <c r="E2456">
        <f>VLOOKUP('Input EIA Imports Petroleum'!$E2455,'EIA Petroleum Classification'!$A:$B,2,FALSE)</f>
        <v/>
      </c>
    </row>
    <row r="2457" spans="1:5">
      <c r="A2457">
        <f>YEAR(B2457)</f>
        <v/>
      </c>
      <c r="B2457">
        <f>'Input EIA Imports Petroleum'!A2456</f>
        <v/>
      </c>
      <c r="C2457">
        <f>'Input EIA Imports Petroleum'!K2456</f>
        <v/>
      </c>
      <c r="D2457">
        <f>'Input EIA Imports Petroleum'!L2456</f>
        <v/>
      </c>
      <c r="E2457">
        <f>VLOOKUP('Input EIA Imports Petroleum'!$E2456,'EIA Petroleum Classification'!$A:$B,2,FALSE)</f>
        <v/>
      </c>
    </row>
    <row r="2458" spans="1:5">
      <c r="A2458">
        <f>YEAR(B2458)</f>
        <v/>
      </c>
      <c r="B2458">
        <f>'Input EIA Imports Petroleum'!A2457</f>
        <v/>
      </c>
      <c r="C2458">
        <f>'Input EIA Imports Petroleum'!K2457</f>
        <v/>
      </c>
      <c r="D2458">
        <f>'Input EIA Imports Petroleum'!L2457</f>
        <v/>
      </c>
      <c r="E2458">
        <f>VLOOKUP('Input EIA Imports Petroleum'!$E2457,'EIA Petroleum Classification'!$A:$B,2,FALSE)</f>
        <v/>
      </c>
    </row>
    <row r="2459" spans="1:5">
      <c r="A2459">
        <f>YEAR(B2459)</f>
        <v/>
      </c>
      <c r="B2459">
        <f>'Input EIA Imports Petroleum'!A2458</f>
        <v/>
      </c>
      <c r="C2459">
        <f>'Input EIA Imports Petroleum'!K2458</f>
        <v/>
      </c>
      <c r="D2459">
        <f>'Input EIA Imports Petroleum'!L2458</f>
        <v/>
      </c>
      <c r="E2459">
        <f>VLOOKUP('Input EIA Imports Petroleum'!$E2458,'EIA Petroleum Classification'!$A:$B,2,FALSE)</f>
        <v/>
      </c>
    </row>
    <row r="2460" spans="1:5">
      <c r="A2460">
        <f>YEAR(B2460)</f>
        <v/>
      </c>
      <c r="B2460">
        <f>'Input EIA Imports Petroleum'!A2459</f>
        <v/>
      </c>
      <c r="C2460">
        <f>'Input EIA Imports Petroleum'!K2459</f>
        <v/>
      </c>
      <c r="D2460">
        <f>'Input EIA Imports Petroleum'!L2459</f>
        <v/>
      </c>
      <c r="E2460">
        <f>VLOOKUP('Input EIA Imports Petroleum'!$E2459,'EIA Petroleum Classification'!$A:$B,2,FALSE)</f>
        <v/>
      </c>
    </row>
    <row r="2461" spans="1:5">
      <c r="A2461">
        <f>YEAR(B2461)</f>
        <v/>
      </c>
      <c r="B2461">
        <f>'Input EIA Imports Petroleum'!A2460</f>
        <v/>
      </c>
      <c r="C2461">
        <f>'Input EIA Imports Petroleum'!K2460</f>
        <v/>
      </c>
      <c r="D2461">
        <f>'Input EIA Imports Petroleum'!L2460</f>
        <v/>
      </c>
      <c r="E2461">
        <f>VLOOKUP('Input EIA Imports Petroleum'!$E2460,'EIA Petroleum Classification'!$A:$B,2,FALSE)</f>
        <v/>
      </c>
    </row>
    <row r="2462" spans="1:5">
      <c r="A2462">
        <f>YEAR(B2462)</f>
        <v/>
      </c>
      <c r="B2462">
        <f>'Input EIA Imports Petroleum'!A2461</f>
        <v/>
      </c>
      <c r="C2462">
        <f>'Input EIA Imports Petroleum'!K2461</f>
        <v/>
      </c>
      <c r="D2462">
        <f>'Input EIA Imports Petroleum'!L2461</f>
        <v/>
      </c>
      <c r="E2462">
        <f>VLOOKUP('Input EIA Imports Petroleum'!$E2461,'EIA Petroleum Classification'!$A:$B,2,FALSE)</f>
        <v/>
      </c>
    </row>
    <row r="2463" spans="1:5">
      <c r="A2463">
        <f>YEAR(B2463)</f>
        <v/>
      </c>
      <c r="B2463">
        <f>'Input EIA Imports Petroleum'!A2462</f>
        <v/>
      </c>
      <c r="C2463">
        <f>'Input EIA Imports Petroleum'!K2462</f>
        <v/>
      </c>
      <c r="D2463">
        <f>'Input EIA Imports Petroleum'!L2462</f>
        <v/>
      </c>
      <c r="E2463">
        <f>VLOOKUP('Input EIA Imports Petroleum'!$E2462,'EIA Petroleum Classification'!$A:$B,2,FALSE)</f>
        <v/>
      </c>
    </row>
    <row r="2464" spans="1:5">
      <c r="A2464">
        <f>YEAR(B2464)</f>
        <v/>
      </c>
      <c r="B2464">
        <f>'Input EIA Imports Petroleum'!A2463</f>
        <v/>
      </c>
      <c r="C2464">
        <f>'Input EIA Imports Petroleum'!K2463</f>
        <v/>
      </c>
      <c r="D2464">
        <f>'Input EIA Imports Petroleum'!L2463</f>
        <v/>
      </c>
      <c r="E2464">
        <f>VLOOKUP('Input EIA Imports Petroleum'!$E2463,'EIA Petroleum Classification'!$A:$B,2,FALSE)</f>
        <v/>
      </c>
    </row>
    <row r="2465" spans="1:5">
      <c r="A2465">
        <f>YEAR(B2465)</f>
        <v/>
      </c>
      <c r="B2465">
        <f>'Input EIA Imports Petroleum'!A2464</f>
        <v/>
      </c>
      <c r="C2465">
        <f>'Input EIA Imports Petroleum'!K2464</f>
        <v/>
      </c>
      <c r="D2465">
        <f>'Input EIA Imports Petroleum'!L2464</f>
        <v/>
      </c>
      <c r="E2465">
        <f>VLOOKUP('Input EIA Imports Petroleum'!$E2464,'EIA Petroleum Classification'!$A:$B,2,FALSE)</f>
        <v/>
      </c>
    </row>
    <row r="2466" spans="1:5">
      <c r="A2466">
        <f>YEAR(B2466)</f>
        <v/>
      </c>
      <c r="B2466">
        <f>'Input EIA Imports Petroleum'!A2465</f>
        <v/>
      </c>
      <c r="C2466">
        <f>'Input EIA Imports Petroleum'!K2465</f>
        <v/>
      </c>
      <c r="D2466">
        <f>'Input EIA Imports Petroleum'!L2465</f>
        <v/>
      </c>
      <c r="E2466">
        <f>VLOOKUP('Input EIA Imports Petroleum'!$E2465,'EIA Petroleum Classification'!$A:$B,2,FALSE)</f>
        <v/>
      </c>
    </row>
    <row r="2467" spans="1:5">
      <c r="A2467">
        <f>YEAR(B2467)</f>
        <v/>
      </c>
      <c r="B2467">
        <f>'Input EIA Imports Petroleum'!A2466</f>
        <v/>
      </c>
      <c r="C2467">
        <f>'Input EIA Imports Petroleum'!K2466</f>
        <v/>
      </c>
      <c r="D2467">
        <f>'Input EIA Imports Petroleum'!L2466</f>
        <v/>
      </c>
      <c r="E2467">
        <f>VLOOKUP('Input EIA Imports Petroleum'!$E2466,'EIA Petroleum Classification'!$A:$B,2,FALSE)</f>
        <v/>
      </c>
    </row>
    <row r="2468" spans="1:5">
      <c r="A2468">
        <f>YEAR(B2468)</f>
        <v/>
      </c>
      <c r="B2468">
        <f>'Input EIA Imports Petroleum'!A2467</f>
        <v/>
      </c>
      <c r="C2468">
        <f>'Input EIA Imports Petroleum'!K2467</f>
        <v/>
      </c>
      <c r="D2468">
        <f>'Input EIA Imports Petroleum'!L2467</f>
        <v/>
      </c>
      <c r="E2468">
        <f>VLOOKUP('Input EIA Imports Petroleum'!$E2467,'EIA Petroleum Classification'!$A:$B,2,FALSE)</f>
        <v/>
      </c>
    </row>
    <row r="2469" spans="1:5">
      <c r="A2469">
        <f>YEAR(B2469)</f>
        <v/>
      </c>
      <c r="B2469">
        <f>'Input EIA Imports Petroleum'!A2468</f>
        <v/>
      </c>
      <c r="C2469">
        <f>'Input EIA Imports Petroleum'!K2468</f>
        <v/>
      </c>
      <c r="D2469">
        <f>'Input EIA Imports Petroleum'!L2468</f>
        <v/>
      </c>
      <c r="E2469">
        <f>VLOOKUP('Input EIA Imports Petroleum'!$E2468,'EIA Petroleum Classification'!$A:$B,2,FALSE)</f>
        <v/>
      </c>
    </row>
    <row r="2470" spans="1:5">
      <c r="A2470">
        <f>YEAR(B2470)</f>
        <v/>
      </c>
      <c r="B2470">
        <f>'Input EIA Imports Petroleum'!A2469</f>
        <v/>
      </c>
      <c r="C2470">
        <f>'Input EIA Imports Petroleum'!K2469</f>
        <v/>
      </c>
      <c r="D2470">
        <f>'Input EIA Imports Petroleum'!L2469</f>
        <v/>
      </c>
      <c r="E2470">
        <f>VLOOKUP('Input EIA Imports Petroleum'!$E2469,'EIA Petroleum Classification'!$A:$B,2,FALSE)</f>
        <v/>
      </c>
    </row>
    <row r="2471" spans="1:5">
      <c r="A2471">
        <f>YEAR(B2471)</f>
        <v/>
      </c>
      <c r="B2471">
        <f>'Input EIA Imports Petroleum'!A2470</f>
        <v/>
      </c>
      <c r="C2471">
        <f>'Input EIA Imports Petroleum'!K2470</f>
        <v/>
      </c>
      <c r="D2471">
        <f>'Input EIA Imports Petroleum'!L2470</f>
        <v/>
      </c>
      <c r="E2471">
        <f>VLOOKUP('Input EIA Imports Petroleum'!$E2470,'EIA Petroleum Classification'!$A:$B,2,FALSE)</f>
        <v/>
      </c>
    </row>
    <row r="2472" spans="1:5">
      <c r="A2472">
        <f>YEAR(B2472)</f>
        <v/>
      </c>
      <c r="B2472">
        <f>'Input EIA Imports Petroleum'!A2471</f>
        <v/>
      </c>
      <c r="C2472">
        <f>'Input EIA Imports Petroleum'!K2471</f>
        <v/>
      </c>
      <c r="D2472">
        <f>'Input EIA Imports Petroleum'!L2471</f>
        <v/>
      </c>
      <c r="E2472">
        <f>VLOOKUP('Input EIA Imports Petroleum'!$E2471,'EIA Petroleum Classification'!$A:$B,2,FALSE)</f>
        <v/>
      </c>
    </row>
    <row r="2473" spans="1:5">
      <c r="A2473">
        <f>YEAR(B2473)</f>
        <v/>
      </c>
      <c r="B2473">
        <f>'Input EIA Imports Petroleum'!A2472</f>
        <v/>
      </c>
      <c r="C2473">
        <f>'Input EIA Imports Petroleum'!K2472</f>
        <v/>
      </c>
      <c r="D2473">
        <f>'Input EIA Imports Petroleum'!L2472</f>
        <v/>
      </c>
      <c r="E2473">
        <f>VLOOKUP('Input EIA Imports Petroleum'!$E2472,'EIA Petroleum Classification'!$A:$B,2,FALSE)</f>
        <v/>
      </c>
    </row>
    <row r="2474" spans="1:5">
      <c r="A2474">
        <f>YEAR(B2474)</f>
        <v/>
      </c>
      <c r="B2474">
        <f>'Input EIA Imports Petroleum'!A2473</f>
        <v/>
      </c>
      <c r="C2474">
        <f>'Input EIA Imports Petroleum'!K2473</f>
        <v/>
      </c>
      <c r="D2474">
        <f>'Input EIA Imports Petroleum'!L2473</f>
        <v/>
      </c>
      <c r="E2474">
        <f>VLOOKUP('Input EIA Imports Petroleum'!$E2473,'EIA Petroleum Classification'!$A:$B,2,FALSE)</f>
        <v/>
      </c>
    </row>
    <row r="2475" spans="1:5">
      <c r="A2475">
        <f>YEAR(B2475)</f>
        <v/>
      </c>
      <c r="B2475">
        <f>'Input EIA Imports Petroleum'!A2474</f>
        <v/>
      </c>
      <c r="C2475">
        <f>'Input EIA Imports Petroleum'!K2474</f>
        <v/>
      </c>
      <c r="D2475">
        <f>'Input EIA Imports Petroleum'!L2474</f>
        <v/>
      </c>
      <c r="E2475">
        <f>VLOOKUP('Input EIA Imports Petroleum'!$E2474,'EIA Petroleum Classification'!$A:$B,2,FALSE)</f>
        <v/>
      </c>
    </row>
    <row r="2476" spans="1:5">
      <c r="A2476">
        <f>YEAR(B2476)</f>
        <v/>
      </c>
      <c r="B2476">
        <f>'Input EIA Imports Petroleum'!A2475</f>
        <v/>
      </c>
      <c r="C2476">
        <f>'Input EIA Imports Petroleum'!K2475</f>
        <v/>
      </c>
      <c r="D2476">
        <f>'Input EIA Imports Petroleum'!L2475</f>
        <v/>
      </c>
      <c r="E2476">
        <f>VLOOKUP('Input EIA Imports Petroleum'!$E2475,'EIA Petroleum Classification'!$A:$B,2,FALSE)</f>
        <v/>
      </c>
    </row>
    <row r="2477" spans="1:5">
      <c r="A2477">
        <f>YEAR(B2477)</f>
        <v/>
      </c>
      <c r="B2477">
        <f>'Input EIA Imports Petroleum'!A2476</f>
        <v/>
      </c>
      <c r="C2477">
        <f>'Input EIA Imports Petroleum'!K2476</f>
        <v/>
      </c>
      <c r="D2477">
        <f>'Input EIA Imports Petroleum'!L2476</f>
        <v/>
      </c>
      <c r="E2477">
        <f>VLOOKUP('Input EIA Imports Petroleum'!$E2476,'EIA Petroleum Classification'!$A:$B,2,FALSE)</f>
        <v/>
      </c>
    </row>
    <row r="2478" spans="1:5">
      <c r="A2478">
        <f>YEAR(B2478)</f>
        <v/>
      </c>
      <c r="B2478">
        <f>'Input EIA Imports Petroleum'!A2477</f>
        <v/>
      </c>
      <c r="C2478">
        <f>'Input EIA Imports Petroleum'!K2477</f>
        <v/>
      </c>
      <c r="D2478">
        <f>'Input EIA Imports Petroleum'!L2477</f>
        <v/>
      </c>
      <c r="E2478">
        <f>VLOOKUP('Input EIA Imports Petroleum'!$E2477,'EIA Petroleum Classification'!$A:$B,2,FALSE)</f>
        <v/>
      </c>
    </row>
    <row r="2479" spans="1:5">
      <c r="A2479">
        <f>YEAR(B2479)</f>
        <v/>
      </c>
      <c r="B2479">
        <f>'Input EIA Imports Petroleum'!A2478</f>
        <v/>
      </c>
      <c r="C2479">
        <f>'Input EIA Imports Petroleum'!K2478</f>
        <v/>
      </c>
      <c r="D2479">
        <f>'Input EIA Imports Petroleum'!L2478</f>
        <v/>
      </c>
      <c r="E2479">
        <f>VLOOKUP('Input EIA Imports Petroleum'!$E2478,'EIA Petroleum Classification'!$A:$B,2,FALSE)</f>
        <v/>
      </c>
    </row>
    <row r="2480" spans="1:5">
      <c r="A2480">
        <f>YEAR(B2480)</f>
        <v/>
      </c>
      <c r="B2480">
        <f>'Input EIA Imports Petroleum'!A2479</f>
        <v/>
      </c>
      <c r="C2480">
        <f>'Input EIA Imports Petroleum'!K2479</f>
        <v/>
      </c>
      <c r="D2480">
        <f>'Input EIA Imports Petroleum'!L2479</f>
        <v/>
      </c>
      <c r="E2480">
        <f>VLOOKUP('Input EIA Imports Petroleum'!$E2479,'EIA Petroleum Classification'!$A:$B,2,FALSE)</f>
        <v/>
      </c>
    </row>
    <row r="2481" spans="1:5">
      <c r="A2481">
        <f>YEAR(B2481)</f>
        <v/>
      </c>
      <c r="B2481">
        <f>'Input EIA Imports Petroleum'!A2480</f>
        <v/>
      </c>
      <c r="C2481">
        <f>'Input EIA Imports Petroleum'!K2480</f>
        <v/>
      </c>
      <c r="D2481">
        <f>'Input EIA Imports Petroleum'!L2480</f>
        <v/>
      </c>
      <c r="E2481">
        <f>VLOOKUP('Input EIA Imports Petroleum'!$E2480,'EIA Petroleum Classification'!$A:$B,2,FALSE)</f>
        <v/>
      </c>
    </row>
    <row r="2482" spans="1:5">
      <c r="A2482">
        <f>YEAR(B2482)</f>
        <v/>
      </c>
      <c r="B2482">
        <f>'Input EIA Imports Petroleum'!A2481</f>
        <v/>
      </c>
      <c r="C2482">
        <f>'Input EIA Imports Petroleum'!K2481</f>
        <v/>
      </c>
      <c r="D2482">
        <f>'Input EIA Imports Petroleum'!L2481</f>
        <v/>
      </c>
      <c r="E2482">
        <f>VLOOKUP('Input EIA Imports Petroleum'!$E2481,'EIA Petroleum Classification'!$A:$B,2,FALSE)</f>
        <v/>
      </c>
    </row>
    <row r="2483" spans="1:5">
      <c r="A2483">
        <f>YEAR(B2483)</f>
        <v/>
      </c>
      <c r="B2483">
        <f>'Input EIA Imports Petroleum'!A2482</f>
        <v/>
      </c>
      <c r="C2483">
        <f>'Input EIA Imports Petroleum'!K2482</f>
        <v/>
      </c>
      <c r="D2483">
        <f>'Input EIA Imports Petroleum'!L2482</f>
        <v/>
      </c>
      <c r="E2483">
        <f>VLOOKUP('Input EIA Imports Petroleum'!$E2482,'EIA Petroleum Classification'!$A:$B,2,FALSE)</f>
        <v/>
      </c>
    </row>
    <row r="2484" spans="1:5">
      <c r="A2484">
        <f>YEAR(B2484)</f>
        <v/>
      </c>
      <c r="B2484">
        <f>'Input EIA Imports Petroleum'!A2483</f>
        <v/>
      </c>
      <c r="C2484">
        <f>'Input EIA Imports Petroleum'!K2483</f>
        <v/>
      </c>
      <c r="D2484">
        <f>'Input EIA Imports Petroleum'!L2483</f>
        <v/>
      </c>
      <c r="E2484">
        <f>VLOOKUP('Input EIA Imports Petroleum'!$E2483,'EIA Petroleum Classification'!$A:$B,2,FALSE)</f>
        <v/>
      </c>
    </row>
    <row r="2485" spans="1:5">
      <c r="A2485">
        <f>YEAR(B2485)</f>
        <v/>
      </c>
      <c r="B2485">
        <f>'Input EIA Imports Petroleum'!A2484</f>
        <v/>
      </c>
      <c r="C2485">
        <f>'Input EIA Imports Petroleum'!K2484</f>
        <v/>
      </c>
      <c r="D2485">
        <f>'Input EIA Imports Petroleum'!L2484</f>
        <v/>
      </c>
      <c r="E2485">
        <f>VLOOKUP('Input EIA Imports Petroleum'!$E2484,'EIA Petroleum Classification'!$A:$B,2,FALSE)</f>
        <v/>
      </c>
    </row>
    <row r="2486" spans="1:5">
      <c r="A2486">
        <f>YEAR(B2486)</f>
        <v/>
      </c>
      <c r="B2486">
        <f>'Input EIA Imports Petroleum'!A2485</f>
        <v/>
      </c>
      <c r="C2486">
        <f>'Input EIA Imports Petroleum'!K2485</f>
        <v/>
      </c>
      <c r="D2486">
        <f>'Input EIA Imports Petroleum'!L2485</f>
        <v/>
      </c>
      <c r="E2486">
        <f>VLOOKUP('Input EIA Imports Petroleum'!$E2485,'EIA Petroleum Classification'!$A:$B,2,FALSE)</f>
        <v/>
      </c>
    </row>
    <row r="2487" spans="1:5">
      <c r="A2487">
        <f>YEAR(B2487)</f>
        <v/>
      </c>
      <c r="B2487">
        <f>'Input EIA Imports Petroleum'!A2486</f>
        <v/>
      </c>
      <c r="C2487">
        <f>'Input EIA Imports Petroleum'!K2486</f>
        <v/>
      </c>
      <c r="D2487">
        <f>'Input EIA Imports Petroleum'!L2486</f>
        <v/>
      </c>
      <c r="E2487">
        <f>VLOOKUP('Input EIA Imports Petroleum'!$E2486,'EIA Petroleum Classification'!$A:$B,2,FALSE)</f>
        <v/>
      </c>
    </row>
    <row r="2488" spans="1:5">
      <c r="A2488">
        <f>YEAR(B2488)</f>
        <v/>
      </c>
      <c r="B2488">
        <f>'Input EIA Imports Petroleum'!A2487</f>
        <v/>
      </c>
      <c r="C2488">
        <f>'Input EIA Imports Petroleum'!K2487</f>
        <v/>
      </c>
      <c r="D2488">
        <f>'Input EIA Imports Petroleum'!L2487</f>
        <v/>
      </c>
      <c r="E2488">
        <f>VLOOKUP('Input EIA Imports Petroleum'!$E2487,'EIA Petroleum Classification'!$A:$B,2,FALSE)</f>
        <v/>
      </c>
    </row>
    <row r="2489" spans="1:5">
      <c r="A2489">
        <f>YEAR(B2489)</f>
        <v/>
      </c>
      <c r="B2489">
        <f>'Input EIA Imports Petroleum'!A2488</f>
        <v/>
      </c>
      <c r="C2489">
        <f>'Input EIA Imports Petroleum'!K2488</f>
        <v/>
      </c>
      <c r="D2489">
        <f>'Input EIA Imports Petroleum'!L2488</f>
        <v/>
      </c>
      <c r="E2489">
        <f>VLOOKUP('Input EIA Imports Petroleum'!$E2488,'EIA Petroleum Classification'!$A:$B,2,FALSE)</f>
        <v/>
      </c>
    </row>
    <row r="2490" spans="1:5">
      <c r="A2490">
        <f>YEAR(B2490)</f>
        <v/>
      </c>
      <c r="B2490">
        <f>'Input EIA Imports Petroleum'!A2489</f>
        <v/>
      </c>
      <c r="C2490">
        <f>'Input EIA Imports Petroleum'!K2489</f>
        <v/>
      </c>
      <c r="D2490">
        <f>'Input EIA Imports Petroleum'!L2489</f>
        <v/>
      </c>
      <c r="E2490">
        <f>VLOOKUP('Input EIA Imports Petroleum'!$E2489,'EIA Petroleum Classification'!$A:$B,2,FALSE)</f>
        <v/>
      </c>
    </row>
    <row r="2491" spans="1:5">
      <c r="A2491">
        <f>YEAR(B2491)</f>
        <v/>
      </c>
      <c r="B2491">
        <f>'Input EIA Imports Petroleum'!A2490</f>
        <v/>
      </c>
      <c r="C2491">
        <f>'Input EIA Imports Petroleum'!K2490</f>
        <v/>
      </c>
      <c r="D2491">
        <f>'Input EIA Imports Petroleum'!L2490</f>
        <v/>
      </c>
      <c r="E2491">
        <f>VLOOKUP('Input EIA Imports Petroleum'!$E2490,'EIA Petroleum Classification'!$A:$B,2,FALSE)</f>
        <v/>
      </c>
    </row>
    <row r="2492" spans="1:5">
      <c r="A2492">
        <f>YEAR(B2492)</f>
        <v/>
      </c>
      <c r="B2492">
        <f>'Input EIA Imports Petroleum'!A2491</f>
        <v/>
      </c>
      <c r="C2492">
        <f>'Input EIA Imports Petroleum'!K2491</f>
        <v/>
      </c>
      <c r="D2492">
        <f>'Input EIA Imports Petroleum'!L2491</f>
        <v/>
      </c>
      <c r="E2492">
        <f>VLOOKUP('Input EIA Imports Petroleum'!$E2491,'EIA Petroleum Classification'!$A:$B,2,FALSE)</f>
        <v/>
      </c>
    </row>
    <row r="2493" spans="1:5">
      <c r="A2493">
        <f>YEAR(B2493)</f>
        <v/>
      </c>
      <c r="B2493">
        <f>'Input EIA Imports Petroleum'!A2492</f>
        <v/>
      </c>
      <c r="C2493">
        <f>'Input EIA Imports Petroleum'!K2492</f>
        <v/>
      </c>
      <c r="D2493">
        <f>'Input EIA Imports Petroleum'!L2492</f>
        <v/>
      </c>
      <c r="E2493">
        <f>VLOOKUP('Input EIA Imports Petroleum'!$E2492,'EIA Petroleum Classification'!$A:$B,2,FALSE)</f>
        <v/>
      </c>
    </row>
    <row r="2494" spans="1:5">
      <c r="A2494">
        <f>YEAR(B2494)</f>
        <v/>
      </c>
      <c r="B2494">
        <f>'Input EIA Imports Petroleum'!A2493</f>
        <v/>
      </c>
      <c r="C2494">
        <f>'Input EIA Imports Petroleum'!K2493</f>
        <v/>
      </c>
      <c r="D2494">
        <f>'Input EIA Imports Petroleum'!L2493</f>
        <v/>
      </c>
      <c r="E2494">
        <f>VLOOKUP('Input EIA Imports Petroleum'!$E2493,'EIA Petroleum Classification'!$A:$B,2,FALSE)</f>
        <v/>
      </c>
    </row>
    <row r="2495" spans="1:5">
      <c r="A2495">
        <f>YEAR(B2495)</f>
        <v/>
      </c>
      <c r="B2495">
        <f>'Input EIA Imports Petroleum'!A2494</f>
        <v/>
      </c>
      <c r="C2495">
        <f>'Input EIA Imports Petroleum'!K2494</f>
        <v/>
      </c>
      <c r="D2495">
        <f>'Input EIA Imports Petroleum'!L2494</f>
        <v/>
      </c>
      <c r="E2495">
        <f>VLOOKUP('Input EIA Imports Petroleum'!$E2494,'EIA Petroleum Classification'!$A:$B,2,FALSE)</f>
        <v/>
      </c>
    </row>
    <row r="2496" spans="1:5">
      <c r="A2496">
        <f>YEAR(B2496)</f>
        <v/>
      </c>
      <c r="B2496">
        <f>'Input EIA Imports Petroleum'!A2495</f>
        <v/>
      </c>
      <c r="C2496">
        <f>'Input EIA Imports Petroleum'!K2495</f>
        <v/>
      </c>
      <c r="D2496">
        <f>'Input EIA Imports Petroleum'!L2495</f>
        <v/>
      </c>
      <c r="E2496">
        <f>VLOOKUP('Input EIA Imports Petroleum'!$E2495,'EIA Petroleum Classification'!$A:$B,2,FALSE)</f>
        <v/>
      </c>
    </row>
    <row r="2497" spans="1:5">
      <c r="A2497">
        <f>YEAR(B2497)</f>
        <v/>
      </c>
      <c r="B2497">
        <f>'Input EIA Imports Petroleum'!A2496</f>
        <v/>
      </c>
      <c r="C2497">
        <f>'Input EIA Imports Petroleum'!K2496</f>
        <v/>
      </c>
      <c r="D2497">
        <f>'Input EIA Imports Petroleum'!L2496</f>
        <v/>
      </c>
      <c r="E2497">
        <f>VLOOKUP('Input EIA Imports Petroleum'!$E2496,'EIA Petroleum Classification'!$A:$B,2,FALSE)</f>
        <v/>
      </c>
    </row>
    <row r="2498" spans="1:5">
      <c r="A2498">
        <f>YEAR(B2498)</f>
        <v/>
      </c>
      <c r="B2498">
        <f>'Input EIA Imports Petroleum'!A2497</f>
        <v/>
      </c>
      <c r="C2498">
        <f>'Input EIA Imports Petroleum'!K2497</f>
        <v/>
      </c>
      <c r="D2498">
        <f>'Input EIA Imports Petroleum'!L2497</f>
        <v/>
      </c>
      <c r="E2498">
        <f>VLOOKUP('Input EIA Imports Petroleum'!$E2497,'EIA Petroleum Classification'!$A:$B,2,FALSE)</f>
        <v/>
      </c>
    </row>
    <row r="2499" spans="1:5">
      <c r="A2499">
        <f>YEAR(B2499)</f>
        <v/>
      </c>
      <c r="B2499">
        <f>'Input EIA Imports Petroleum'!A2498</f>
        <v/>
      </c>
      <c r="C2499">
        <f>'Input EIA Imports Petroleum'!K2498</f>
        <v/>
      </c>
      <c r="D2499">
        <f>'Input EIA Imports Petroleum'!L2498</f>
        <v/>
      </c>
      <c r="E2499">
        <f>VLOOKUP('Input EIA Imports Petroleum'!$E2498,'EIA Petroleum Classification'!$A:$B,2,FALSE)</f>
        <v/>
      </c>
    </row>
    <row r="2500" spans="1:5">
      <c r="A2500">
        <f>YEAR(B2500)</f>
        <v/>
      </c>
      <c r="B2500">
        <f>'Input EIA Imports Petroleum'!A2499</f>
        <v/>
      </c>
      <c r="C2500">
        <f>'Input EIA Imports Petroleum'!K2499</f>
        <v/>
      </c>
      <c r="D2500">
        <f>'Input EIA Imports Petroleum'!L2499</f>
        <v/>
      </c>
      <c r="E2500">
        <f>VLOOKUP('Input EIA Imports Petroleum'!$E2499,'EIA Petroleum Classification'!$A:$B,2,FALSE)</f>
        <v/>
      </c>
    </row>
    <row r="2501" spans="1:5">
      <c r="A2501">
        <f>YEAR(B2501)</f>
        <v/>
      </c>
      <c r="B2501">
        <f>'Input EIA Imports Petroleum'!A2500</f>
        <v/>
      </c>
      <c r="C2501">
        <f>'Input EIA Imports Petroleum'!K2500</f>
        <v/>
      </c>
      <c r="D2501">
        <f>'Input EIA Imports Petroleum'!L2500</f>
        <v/>
      </c>
      <c r="E2501">
        <f>VLOOKUP('Input EIA Imports Petroleum'!$E2500,'EIA Petroleum Classification'!$A:$B,2,FALSE)</f>
        <v/>
      </c>
    </row>
    <row r="2502" spans="1:5">
      <c r="A2502">
        <f>YEAR(B2502)</f>
        <v/>
      </c>
      <c r="B2502">
        <f>'Input EIA Imports Petroleum'!A2501</f>
        <v/>
      </c>
      <c r="C2502">
        <f>'Input EIA Imports Petroleum'!K2501</f>
        <v/>
      </c>
      <c r="D2502">
        <f>'Input EIA Imports Petroleum'!L2501</f>
        <v/>
      </c>
      <c r="E2502">
        <f>VLOOKUP('Input EIA Imports Petroleum'!$E2501,'EIA Petroleum Classification'!$A:$B,2,FALSE)</f>
        <v/>
      </c>
    </row>
    <row r="2503" spans="1:5">
      <c r="A2503">
        <f>YEAR(B2503)</f>
        <v/>
      </c>
      <c r="B2503">
        <f>'Input EIA Imports Petroleum'!A2502</f>
        <v/>
      </c>
      <c r="C2503">
        <f>'Input EIA Imports Petroleum'!K2502</f>
        <v/>
      </c>
      <c r="D2503">
        <f>'Input EIA Imports Petroleum'!L2502</f>
        <v/>
      </c>
      <c r="E2503">
        <f>VLOOKUP('Input EIA Imports Petroleum'!$E2502,'EIA Petroleum Classification'!$A:$B,2,FALSE)</f>
        <v/>
      </c>
    </row>
    <row r="2504" spans="1:5">
      <c r="A2504">
        <f>YEAR(B2504)</f>
        <v/>
      </c>
      <c r="B2504">
        <f>'Input EIA Imports Petroleum'!A2503</f>
        <v/>
      </c>
      <c r="C2504">
        <f>'Input EIA Imports Petroleum'!K2503</f>
        <v/>
      </c>
      <c r="D2504">
        <f>'Input EIA Imports Petroleum'!L2503</f>
        <v/>
      </c>
      <c r="E2504">
        <f>VLOOKUP('Input EIA Imports Petroleum'!$E2503,'EIA Petroleum Classification'!$A:$B,2,FALSE)</f>
        <v/>
      </c>
    </row>
    <row r="2505" spans="1:5">
      <c r="A2505">
        <f>YEAR(B2505)</f>
        <v/>
      </c>
      <c r="B2505">
        <f>'Input EIA Imports Petroleum'!A2504</f>
        <v/>
      </c>
      <c r="C2505">
        <f>'Input EIA Imports Petroleum'!K2504</f>
        <v/>
      </c>
      <c r="D2505">
        <f>'Input EIA Imports Petroleum'!L2504</f>
        <v/>
      </c>
      <c r="E2505">
        <f>VLOOKUP('Input EIA Imports Petroleum'!$E2504,'EIA Petroleum Classification'!$A:$B,2,FALSE)</f>
        <v/>
      </c>
    </row>
    <row r="2506" spans="1:5">
      <c r="A2506">
        <f>YEAR(B2506)</f>
        <v/>
      </c>
      <c r="B2506">
        <f>'Input EIA Imports Petroleum'!A2505</f>
        <v/>
      </c>
      <c r="C2506">
        <f>'Input EIA Imports Petroleum'!K2505</f>
        <v/>
      </c>
      <c r="D2506">
        <f>'Input EIA Imports Petroleum'!L2505</f>
        <v/>
      </c>
      <c r="E2506">
        <f>VLOOKUP('Input EIA Imports Petroleum'!$E2505,'EIA Petroleum Classification'!$A:$B,2,FALSE)</f>
        <v/>
      </c>
    </row>
    <row r="2507" spans="1:5">
      <c r="A2507">
        <f>YEAR(B2507)</f>
        <v/>
      </c>
      <c r="B2507">
        <f>'Input EIA Imports Petroleum'!A2506</f>
        <v/>
      </c>
      <c r="C2507">
        <f>'Input EIA Imports Petroleum'!K2506</f>
        <v/>
      </c>
      <c r="D2507">
        <f>'Input EIA Imports Petroleum'!L2506</f>
        <v/>
      </c>
      <c r="E2507">
        <f>VLOOKUP('Input EIA Imports Petroleum'!$E2506,'EIA Petroleum Classification'!$A:$B,2,FALSE)</f>
        <v/>
      </c>
    </row>
    <row r="2508" spans="1:5">
      <c r="A2508">
        <f>YEAR(B2508)</f>
        <v/>
      </c>
      <c r="B2508">
        <f>'Input EIA Imports Petroleum'!A2507</f>
        <v/>
      </c>
      <c r="C2508">
        <f>'Input EIA Imports Petroleum'!K2507</f>
        <v/>
      </c>
      <c r="D2508">
        <f>'Input EIA Imports Petroleum'!L2507</f>
        <v/>
      </c>
      <c r="E2508">
        <f>VLOOKUP('Input EIA Imports Petroleum'!$E2507,'EIA Petroleum Classification'!$A:$B,2,FALSE)</f>
        <v/>
      </c>
    </row>
    <row r="2509" spans="1:5">
      <c r="A2509">
        <f>YEAR(B2509)</f>
        <v/>
      </c>
      <c r="B2509">
        <f>'Input EIA Imports Petroleum'!A2508</f>
        <v/>
      </c>
      <c r="C2509">
        <f>'Input EIA Imports Petroleum'!K2508</f>
        <v/>
      </c>
      <c r="D2509">
        <f>'Input EIA Imports Petroleum'!L2508</f>
        <v/>
      </c>
      <c r="E2509">
        <f>VLOOKUP('Input EIA Imports Petroleum'!$E2508,'EIA Petroleum Classification'!$A:$B,2,FALSE)</f>
        <v/>
      </c>
    </row>
    <row r="2510" spans="1:5">
      <c r="A2510">
        <f>YEAR(B2510)</f>
        <v/>
      </c>
      <c r="B2510">
        <f>'Input EIA Imports Petroleum'!A2509</f>
        <v/>
      </c>
      <c r="C2510">
        <f>'Input EIA Imports Petroleum'!K2509</f>
        <v/>
      </c>
      <c r="D2510">
        <f>'Input EIA Imports Petroleum'!L2509</f>
        <v/>
      </c>
      <c r="E2510">
        <f>VLOOKUP('Input EIA Imports Petroleum'!$E2509,'EIA Petroleum Classification'!$A:$B,2,FALSE)</f>
        <v/>
      </c>
    </row>
    <row r="2511" spans="1:5">
      <c r="A2511">
        <f>YEAR(B2511)</f>
        <v/>
      </c>
      <c r="B2511">
        <f>'Input EIA Imports Petroleum'!A2510</f>
        <v/>
      </c>
      <c r="C2511">
        <f>'Input EIA Imports Petroleum'!K2510</f>
        <v/>
      </c>
      <c r="D2511">
        <f>'Input EIA Imports Petroleum'!L2510</f>
        <v/>
      </c>
      <c r="E2511">
        <f>VLOOKUP('Input EIA Imports Petroleum'!$E2510,'EIA Petroleum Classification'!$A:$B,2,FALSE)</f>
        <v/>
      </c>
    </row>
    <row r="2512" spans="1:5">
      <c r="A2512">
        <f>YEAR(B2512)</f>
        <v/>
      </c>
      <c r="B2512">
        <f>'Input EIA Imports Petroleum'!A2511</f>
        <v/>
      </c>
      <c r="C2512">
        <f>'Input EIA Imports Petroleum'!K2511</f>
        <v/>
      </c>
      <c r="D2512">
        <f>'Input EIA Imports Petroleum'!L2511</f>
        <v/>
      </c>
      <c r="E2512">
        <f>VLOOKUP('Input EIA Imports Petroleum'!$E2511,'EIA Petroleum Classification'!$A:$B,2,FALSE)</f>
        <v/>
      </c>
    </row>
    <row r="2513" spans="1:5">
      <c r="A2513">
        <f>YEAR(B2513)</f>
        <v/>
      </c>
      <c r="B2513">
        <f>'Input EIA Imports Petroleum'!A2512</f>
        <v/>
      </c>
      <c r="C2513">
        <f>'Input EIA Imports Petroleum'!K2512</f>
        <v/>
      </c>
      <c r="D2513">
        <f>'Input EIA Imports Petroleum'!L2512</f>
        <v/>
      </c>
      <c r="E2513">
        <f>VLOOKUP('Input EIA Imports Petroleum'!$E2512,'EIA Petroleum Classification'!$A:$B,2,FALSE)</f>
        <v/>
      </c>
    </row>
    <row r="2514" spans="1:5">
      <c r="A2514">
        <f>YEAR(B2514)</f>
        <v/>
      </c>
      <c r="B2514">
        <f>'Input EIA Imports Petroleum'!A2513</f>
        <v/>
      </c>
      <c r="C2514">
        <f>'Input EIA Imports Petroleum'!K2513</f>
        <v/>
      </c>
      <c r="D2514">
        <f>'Input EIA Imports Petroleum'!L2513</f>
        <v/>
      </c>
      <c r="E2514">
        <f>VLOOKUP('Input EIA Imports Petroleum'!$E2513,'EIA Petroleum Classification'!$A:$B,2,FALSE)</f>
        <v/>
      </c>
    </row>
    <row r="2515" spans="1:5">
      <c r="A2515">
        <f>YEAR(B2515)</f>
        <v/>
      </c>
      <c r="B2515">
        <f>'Input EIA Imports Petroleum'!A2514</f>
        <v/>
      </c>
      <c r="C2515">
        <f>'Input EIA Imports Petroleum'!K2514</f>
        <v/>
      </c>
      <c r="D2515">
        <f>'Input EIA Imports Petroleum'!L2514</f>
        <v/>
      </c>
      <c r="E2515">
        <f>VLOOKUP('Input EIA Imports Petroleum'!$E2514,'EIA Petroleum Classification'!$A:$B,2,FALSE)</f>
        <v/>
      </c>
    </row>
    <row r="2516" spans="1:5">
      <c r="A2516">
        <f>YEAR(B2516)</f>
        <v/>
      </c>
      <c r="B2516">
        <f>'Input EIA Imports Petroleum'!A2515</f>
        <v/>
      </c>
      <c r="C2516">
        <f>'Input EIA Imports Petroleum'!K2515</f>
        <v/>
      </c>
      <c r="D2516">
        <f>'Input EIA Imports Petroleum'!L2515</f>
        <v/>
      </c>
      <c r="E2516">
        <f>VLOOKUP('Input EIA Imports Petroleum'!$E2515,'EIA Petroleum Classification'!$A:$B,2,FALSE)</f>
        <v/>
      </c>
    </row>
    <row r="2517" spans="1:5">
      <c r="A2517">
        <f>YEAR(B2517)</f>
        <v/>
      </c>
      <c r="B2517">
        <f>'Input EIA Imports Petroleum'!A2516</f>
        <v/>
      </c>
      <c r="C2517">
        <f>'Input EIA Imports Petroleum'!K2516</f>
        <v/>
      </c>
      <c r="D2517">
        <f>'Input EIA Imports Petroleum'!L2516</f>
        <v/>
      </c>
      <c r="E2517">
        <f>VLOOKUP('Input EIA Imports Petroleum'!$E2516,'EIA Petroleum Classification'!$A:$B,2,FALSE)</f>
        <v/>
      </c>
    </row>
    <row r="2518" spans="1:5">
      <c r="A2518">
        <f>YEAR(B2518)</f>
        <v/>
      </c>
      <c r="B2518">
        <f>'Input EIA Imports Petroleum'!A2517</f>
        <v/>
      </c>
      <c r="C2518">
        <f>'Input EIA Imports Petroleum'!K2517</f>
        <v/>
      </c>
      <c r="D2518">
        <f>'Input EIA Imports Petroleum'!L2517</f>
        <v/>
      </c>
      <c r="E2518">
        <f>VLOOKUP('Input EIA Imports Petroleum'!$E2517,'EIA Petroleum Classification'!$A:$B,2,FALSE)</f>
        <v/>
      </c>
    </row>
    <row r="2519" spans="1:5">
      <c r="A2519">
        <f>YEAR(B2519)</f>
        <v/>
      </c>
      <c r="B2519">
        <f>'Input EIA Imports Petroleum'!A2518</f>
        <v/>
      </c>
      <c r="C2519">
        <f>'Input EIA Imports Petroleum'!K2518</f>
        <v/>
      </c>
      <c r="D2519">
        <f>'Input EIA Imports Petroleum'!L2518</f>
        <v/>
      </c>
      <c r="E2519">
        <f>VLOOKUP('Input EIA Imports Petroleum'!$E2518,'EIA Petroleum Classification'!$A:$B,2,FALSE)</f>
        <v/>
      </c>
    </row>
    <row r="2520" spans="1:5">
      <c r="A2520">
        <f>YEAR(B2520)</f>
        <v/>
      </c>
      <c r="B2520">
        <f>'Input EIA Imports Petroleum'!A2519</f>
        <v/>
      </c>
      <c r="C2520">
        <f>'Input EIA Imports Petroleum'!K2519</f>
        <v/>
      </c>
      <c r="D2520">
        <f>'Input EIA Imports Petroleum'!L2519</f>
        <v/>
      </c>
      <c r="E2520">
        <f>VLOOKUP('Input EIA Imports Petroleum'!$E2519,'EIA Petroleum Classification'!$A:$B,2,FALSE)</f>
        <v/>
      </c>
    </row>
    <row r="2521" spans="1:5">
      <c r="A2521">
        <f>YEAR(B2521)</f>
        <v/>
      </c>
      <c r="B2521">
        <f>'Input EIA Imports Petroleum'!A2520</f>
        <v/>
      </c>
      <c r="C2521">
        <f>'Input EIA Imports Petroleum'!K2520</f>
        <v/>
      </c>
      <c r="D2521">
        <f>'Input EIA Imports Petroleum'!L2520</f>
        <v/>
      </c>
      <c r="E2521">
        <f>VLOOKUP('Input EIA Imports Petroleum'!$E2520,'EIA Petroleum Classification'!$A:$B,2,FALSE)</f>
        <v/>
      </c>
    </row>
    <row r="2522" spans="1:5">
      <c r="A2522">
        <f>YEAR(B2522)</f>
        <v/>
      </c>
      <c r="B2522">
        <f>'Input EIA Imports Petroleum'!A2521</f>
        <v/>
      </c>
      <c r="C2522">
        <f>'Input EIA Imports Petroleum'!K2521</f>
        <v/>
      </c>
      <c r="D2522">
        <f>'Input EIA Imports Petroleum'!L2521</f>
        <v/>
      </c>
      <c r="E2522">
        <f>VLOOKUP('Input EIA Imports Petroleum'!$E2521,'EIA Petroleum Classification'!$A:$B,2,FALSE)</f>
        <v/>
      </c>
    </row>
    <row r="2523" spans="1:5">
      <c r="A2523">
        <f>YEAR(B2523)</f>
        <v/>
      </c>
      <c r="B2523">
        <f>'Input EIA Imports Petroleum'!A2522</f>
        <v/>
      </c>
      <c r="C2523">
        <f>'Input EIA Imports Petroleum'!K2522</f>
        <v/>
      </c>
      <c r="D2523">
        <f>'Input EIA Imports Petroleum'!L2522</f>
        <v/>
      </c>
      <c r="E2523">
        <f>VLOOKUP('Input EIA Imports Petroleum'!$E2522,'EIA Petroleum Classification'!$A:$B,2,FALSE)</f>
        <v/>
      </c>
    </row>
    <row r="2524" spans="1:5">
      <c r="A2524">
        <f>YEAR(B2524)</f>
        <v/>
      </c>
      <c r="B2524">
        <f>'Input EIA Imports Petroleum'!A2523</f>
        <v/>
      </c>
      <c r="C2524">
        <f>'Input EIA Imports Petroleum'!K2523</f>
        <v/>
      </c>
      <c r="D2524">
        <f>'Input EIA Imports Petroleum'!L2523</f>
        <v/>
      </c>
      <c r="E2524">
        <f>VLOOKUP('Input EIA Imports Petroleum'!$E2523,'EIA Petroleum Classification'!$A:$B,2,FALSE)</f>
        <v/>
      </c>
    </row>
    <row r="2525" spans="1:5">
      <c r="A2525">
        <f>YEAR(B2525)</f>
        <v/>
      </c>
      <c r="B2525">
        <f>'Input EIA Imports Petroleum'!A2524</f>
        <v/>
      </c>
      <c r="C2525">
        <f>'Input EIA Imports Petroleum'!K2524</f>
        <v/>
      </c>
      <c r="D2525">
        <f>'Input EIA Imports Petroleum'!L2524</f>
        <v/>
      </c>
      <c r="E2525">
        <f>VLOOKUP('Input EIA Imports Petroleum'!$E2524,'EIA Petroleum Classification'!$A:$B,2,FALSE)</f>
        <v/>
      </c>
    </row>
    <row r="2526" spans="1:5">
      <c r="A2526">
        <f>YEAR(B2526)</f>
        <v/>
      </c>
      <c r="B2526">
        <f>'Input EIA Imports Petroleum'!A2525</f>
        <v/>
      </c>
      <c r="C2526">
        <f>'Input EIA Imports Petroleum'!K2525</f>
        <v/>
      </c>
      <c r="D2526">
        <f>'Input EIA Imports Petroleum'!L2525</f>
        <v/>
      </c>
      <c r="E2526">
        <f>VLOOKUP('Input EIA Imports Petroleum'!$E2525,'EIA Petroleum Classification'!$A:$B,2,FALSE)</f>
        <v/>
      </c>
    </row>
    <row r="2527" spans="1:5">
      <c r="A2527">
        <f>YEAR(B2527)</f>
        <v/>
      </c>
      <c r="B2527">
        <f>'Input EIA Imports Petroleum'!A2526</f>
        <v/>
      </c>
      <c r="C2527">
        <f>'Input EIA Imports Petroleum'!K2526</f>
        <v/>
      </c>
      <c r="D2527">
        <f>'Input EIA Imports Petroleum'!L2526</f>
        <v/>
      </c>
      <c r="E2527">
        <f>VLOOKUP('Input EIA Imports Petroleum'!$E2526,'EIA Petroleum Classification'!$A:$B,2,FALSE)</f>
        <v/>
      </c>
    </row>
    <row r="2528" spans="1:5">
      <c r="A2528">
        <f>YEAR(B2528)</f>
        <v/>
      </c>
      <c r="B2528">
        <f>'Input EIA Imports Petroleum'!A2527</f>
        <v/>
      </c>
      <c r="C2528">
        <f>'Input EIA Imports Petroleum'!K2527</f>
        <v/>
      </c>
      <c r="D2528">
        <f>'Input EIA Imports Petroleum'!L2527</f>
        <v/>
      </c>
      <c r="E2528">
        <f>VLOOKUP('Input EIA Imports Petroleum'!$E2527,'EIA Petroleum Classification'!$A:$B,2,FALSE)</f>
        <v/>
      </c>
    </row>
    <row r="2529" spans="1:5">
      <c r="A2529">
        <f>YEAR(B2529)</f>
        <v/>
      </c>
      <c r="B2529">
        <f>'Input EIA Imports Petroleum'!A2528</f>
        <v/>
      </c>
      <c r="C2529">
        <f>'Input EIA Imports Petroleum'!K2528</f>
        <v/>
      </c>
      <c r="D2529">
        <f>'Input EIA Imports Petroleum'!L2528</f>
        <v/>
      </c>
      <c r="E2529">
        <f>VLOOKUP('Input EIA Imports Petroleum'!$E2528,'EIA Petroleum Classification'!$A:$B,2,FALSE)</f>
        <v/>
      </c>
    </row>
    <row r="2530" spans="1:5">
      <c r="A2530">
        <f>YEAR(B2530)</f>
        <v/>
      </c>
      <c r="B2530">
        <f>'Input EIA Imports Petroleum'!A2529</f>
        <v/>
      </c>
      <c r="C2530">
        <f>'Input EIA Imports Petroleum'!K2529</f>
        <v/>
      </c>
      <c r="D2530">
        <f>'Input EIA Imports Petroleum'!L2529</f>
        <v/>
      </c>
      <c r="E2530">
        <f>VLOOKUP('Input EIA Imports Petroleum'!$E2529,'EIA Petroleum Classification'!$A:$B,2,FALSE)</f>
        <v/>
      </c>
    </row>
    <row r="2531" spans="1:5">
      <c r="A2531">
        <f>YEAR(B2531)</f>
        <v/>
      </c>
      <c r="B2531">
        <f>'Input EIA Imports Petroleum'!A2530</f>
        <v/>
      </c>
      <c r="C2531">
        <f>'Input EIA Imports Petroleum'!K2530</f>
        <v/>
      </c>
      <c r="D2531">
        <f>'Input EIA Imports Petroleum'!L2530</f>
        <v/>
      </c>
      <c r="E2531">
        <f>VLOOKUP('Input EIA Imports Petroleum'!$E2530,'EIA Petroleum Classification'!$A:$B,2,FALSE)</f>
        <v/>
      </c>
    </row>
    <row r="2532" spans="1:5">
      <c r="A2532">
        <f>YEAR(B2532)</f>
        <v/>
      </c>
      <c r="B2532">
        <f>'Input EIA Imports Petroleum'!A2531</f>
        <v/>
      </c>
      <c r="C2532">
        <f>'Input EIA Imports Petroleum'!K2531</f>
        <v/>
      </c>
      <c r="D2532">
        <f>'Input EIA Imports Petroleum'!L2531</f>
        <v/>
      </c>
      <c r="E2532">
        <f>VLOOKUP('Input EIA Imports Petroleum'!$E2531,'EIA Petroleum Classification'!$A:$B,2,FALSE)</f>
        <v/>
      </c>
    </row>
    <row r="2533" spans="1:5">
      <c r="A2533">
        <f>YEAR(B2533)</f>
        <v/>
      </c>
      <c r="B2533">
        <f>'Input EIA Imports Petroleum'!A2532</f>
        <v/>
      </c>
      <c r="C2533">
        <f>'Input EIA Imports Petroleum'!K2532</f>
        <v/>
      </c>
      <c r="D2533">
        <f>'Input EIA Imports Petroleum'!L2532</f>
        <v/>
      </c>
      <c r="E2533">
        <f>VLOOKUP('Input EIA Imports Petroleum'!$E2532,'EIA Petroleum Classification'!$A:$B,2,FALSE)</f>
        <v/>
      </c>
    </row>
    <row r="2534" spans="1:5">
      <c r="A2534">
        <f>YEAR(B2534)</f>
        <v/>
      </c>
      <c r="B2534">
        <f>'Input EIA Imports Petroleum'!A2533</f>
        <v/>
      </c>
      <c r="C2534">
        <f>'Input EIA Imports Petroleum'!K2533</f>
        <v/>
      </c>
      <c r="D2534">
        <f>'Input EIA Imports Petroleum'!L2533</f>
        <v/>
      </c>
      <c r="E2534">
        <f>VLOOKUP('Input EIA Imports Petroleum'!$E2533,'EIA Petroleum Classification'!$A:$B,2,FALSE)</f>
        <v/>
      </c>
    </row>
    <row r="2535" spans="1:5">
      <c r="A2535">
        <f>YEAR(B2535)</f>
        <v/>
      </c>
      <c r="B2535">
        <f>'Input EIA Imports Petroleum'!A2534</f>
        <v/>
      </c>
      <c r="C2535">
        <f>'Input EIA Imports Petroleum'!K2534</f>
        <v/>
      </c>
      <c r="D2535">
        <f>'Input EIA Imports Petroleum'!L2534</f>
        <v/>
      </c>
      <c r="E2535">
        <f>VLOOKUP('Input EIA Imports Petroleum'!$E2534,'EIA Petroleum Classification'!$A:$B,2,FALSE)</f>
        <v/>
      </c>
    </row>
    <row r="2536" spans="1:5">
      <c r="A2536">
        <f>YEAR(B2536)</f>
        <v/>
      </c>
      <c r="B2536">
        <f>'Input EIA Imports Petroleum'!A2535</f>
        <v/>
      </c>
      <c r="C2536">
        <f>'Input EIA Imports Petroleum'!K2535</f>
        <v/>
      </c>
      <c r="D2536">
        <f>'Input EIA Imports Petroleum'!L2535</f>
        <v/>
      </c>
      <c r="E2536">
        <f>VLOOKUP('Input EIA Imports Petroleum'!$E2535,'EIA Petroleum Classification'!$A:$B,2,FALSE)</f>
        <v/>
      </c>
    </row>
    <row r="2537" spans="1:5">
      <c r="A2537">
        <f>YEAR(B2537)</f>
        <v/>
      </c>
      <c r="B2537">
        <f>'Input EIA Imports Petroleum'!A2536</f>
        <v/>
      </c>
      <c r="C2537">
        <f>'Input EIA Imports Petroleum'!K2536</f>
        <v/>
      </c>
      <c r="D2537">
        <f>'Input EIA Imports Petroleum'!L2536</f>
        <v/>
      </c>
      <c r="E2537">
        <f>VLOOKUP('Input EIA Imports Petroleum'!$E2536,'EIA Petroleum Classification'!$A:$B,2,FALSE)</f>
        <v/>
      </c>
    </row>
    <row r="2538" spans="1:5">
      <c r="A2538">
        <f>YEAR(B2538)</f>
        <v/>
      </c>
      <c r="B2538">
        <f>'Input EIA Imports Petroleum'!A2537</f>
        <v/>
      </c>
      <c r="C2538">
        <f>'Input EIA Imports Petroleum'!K2537</f>
        <v/>
      </c>
      <c r="D2538">
        <f>'Input EIA Imports Petroleum'!L2537</f>
        <v/>
      </c>
      <c r="E2538">
        <f>VLOOKUP('Input EIA Imports Petroleum'!$E2537,'EIA Petroleum Classification'!$A:$B,2,FALSE)</f>
        <v/>
      </c>
    </row>
    <row r="2539" spans="1:5">
      <c r="A2539">
        <f>YEAR(B2539)</f>
        <v/>
      </c>
      <c r="B2539">
        <f>'Input EIA Imports Petroleum'!A2538</f>
        <v/>
      </c>
      <c r="C2539">
        <f>'Input EIA Imports Petroleum'!K2538</f>
        <v/>
      </c>
      <c r="D2539">
        <f>'Input EIA Imports Petroleum'!L2538</f>
        <v/>
      </c>
      <c r="E2539">
        <f>VLOOKUP('Input EIA Imports Petroleum'!$E2538,'EIA Petroleum Classification'!$A:$B,2,FALSE)</f>
        <v/>
      </c>
    </row>
    <row r="2540" spans="1:5">
      <c r="A2540">
        <f>YEAR(B2540)</f>
        <v/>
      </c>
      <c r="B2540">
        <f>'Input EIA Imports Petroleum'!A2539</f>
        <v/>
      </c>
      <c r="C2540">
        <f>'Input EIA Imports Petroleum'!K2539</f>
        <v/>
      </c>
      <c r="D2540">
        <f>'Input EIA Imports Petroleum'!L2539</f>
        <v/>
      </c>
      <c r="E2540">
        <f>VLOOKUP('Input EIA Imports Petroleum'!$E2539,'EIA Petroleum Classification'!$A:$B,2,FALSE)</f>
        <v/>
      </c>
    </row>
    <row r="2541" spans="1:5">
      <c r="A2541">
        <f>YEAR(B2541)</f>
        <v/>
      </c>
      <c r="B2541">
        <f>'Input EIA Imports Petroleum'!A2540</f>
        <v/>
      </c>
      <c r="C2541">
        <f>'Input EIA Imports Petroleum'!K2540</f>
        <v/>
      </c>
      <c r="D2541">
        <f>'Input EIA Imports Petroleum'!L2540</f>
        <v/>
      </c>
      <c r="E2541">
        <f>VLOOKUP('Input EIA Imports Petroleum'!$E2540,'EIA Petroleum Classification'!$A:$B,2,FALSE)</f>
        <v/>
      </c>
    </row>
    <row r="2542" spans="1:5">
      <c r="A2542">
        <f>YEAR(B2542)</f>
        <v/>
      </c>
      <c r="B2542">
        <f>'Input EIA Imports Petroleum'!A2541</f>
        <v/>
      </c>
      <c r="C2542">
        <f>'Input EIA Imports Petroleum'!K2541</f>
        <v/>
      </c>
      <c r="D2542">
        <f>'Input EIA Imports Petroleum'!L2541</f>
        <v/>
      </c>
      <c r="E2542">
        <f>VLOOKUP('Input EIA Imports Petroleum'!$E2541,'EIA Petroleum Classification'!$A:$B,2,FALSE)</f>
        <v/>
      </c>
    </row>
    <row r="2543" spans="1:5">
      <c r="A2543">
        <f>YEAR(B2543)</f>
        <v/>
      </c>
      <c r="B2543">
        <f>'Input EIA Imports Petroleum'!A2542</f>
        <v/>
      </c>
      <c r="C2543">
        <f>'Input EIA Imports Petroleum'!K2542</f>
        <v/>
      </c>
      <c r="D2543">
        <f>'Input EIA Imports Petroleum'!L2542</f>
        <v/>
      </c>
      <c r="E2543">
        <f>VLOOKUP('Input EIA Imports Petroleum'!$E2542,'EIA Petroleum Classification'!$A:$B,2,FALSE)</f>
        <v/>
      </c>
    </row>
    <row r="2544" spans="1:5">
      <c r="A2544">
        <f>YEAR(B2544)</f>
        <v/>
      </c>
      <c r="B2544">
        <f>'Input EIA Imports Petroleum'!A2543</f>
        <v/>
      </c>
      <c r="C2544">
        <f>'Input EIA Imports Petroleum'!K2543</f>
        <v/>
      </c>
      <c r="D2544">
        <f>'Input EIA Imports Petroleum'!L2543</f>
        <v/>
      </c>
      <c r="E2544">
        <f>VLOOKUP('Input EIA Imports Petroleum'!$E2543,'EIA Petroleum Classification'!$A:$B,2,FALSE)</f>
        <v/>
      </c>
    </row>
    <row r="2545" spans="1:5">
      <c r="A2545">
        <f>YEAR(B2545)</f>
        <v/>
      </c>
      <c r="B2545">
        <f>'Input EIA Imports Petroleum'!A2544</f>
        <v/>
      </c>
      <c r="C2545">
        <f>'Input EIA Imports Petroleum'!K2544</f>
        <v/>
      </c>
      <c r="D2545">
        <f>'Input EIA Imports Petroleum'!L2544</f>
        <v/>
      </c>
      <c r="E2545">
        <f>VLOOKUP('Input EIA Imports Petroleum'!$E2544,'EIA Petroleum Classification'!$A:$B,2,FALSE)</f>
        <v/>
      </c>
    </row>
    <row r="2546" spans="1:5">
      <c r="A2546">
        <f>YEAR(B2546)</f>
        <v/>
      </c>
      <c r="B2546">
        <f>'Input EIA Imports Petroleum'!A2545</f>
        <v/>
      </c>
      <c r="C2546">
        <f>'Input EIA Imports Petroleum'!K2545</f>
        <v/>
      </c>
      <c r="D2546">
        <f>'Input EIA Imports Petroleum'!L2545</f>
        <v/>
      </c>
      <c r="E2546">
        <f>VLOOKUP('Input EIA Imports Petroleum'!$E2545,'EIA Petroleum Classification'!$A:$B,2,FALSE)</f>
        <v/>
      </c>
    </row>
    <row r="2547" spans="1:5">
      <c r="A2547">
        <f>YEAR(B2547)</f>
        <v/>
      </c>
      <c r="B2547">
        <f>'Input EIA Imports Petroleum'!A2546</f>
        <v/>
      </c>
      <c r="C2547">
        <f>'Input EIA Imports Petroleum'!K2546</f>
        <v/>
      </c>
      <c r="D2547">
        <f>'Input EIA Imports Petroleum'!L2546</f>
        <v/>
      </c>
      <c r="E2547">
        <f>VLOOKUP('Input EIA Imports Petroleum'!$E2546,'EIA Petroleum Classification'!$A:$B,2,FALSE)</f>
        <v/>
      </c>
    </row>
    <row r="2548" spans="1:5">
      <c r="A2548">
        <f>YEAR(B2548)</f>
        <v/>
      </c>
      <c r="B2548">
        <f>'Input EIA Imports Petroleum'!A2547</f>
        <v/>
      </c>
      <c r="C2548">
        <f>'Input EIA Imports Petroleum'!K2547</f>
        <v/>
      </c>
      <c r="D2548">
        <f>'Input EIA Imports Petroleum'!L2547</f>
        <v/>
      </c>
      <c r="E2548">
        <f>VLOOKUP('Input EIA Imports Petroleum'!$E2547,'EIA Petroleum Classification'!$A:$B,2,FALSE)</f>
        <v/>
      </c>
    </row>
    <row r="2549" spans="1:5">
      <c r="A2549">
        <f>YEAR(B2549)</f>
        <v/>
      </c>
      <c r="B2549">
        <f>'Input EIA Imports Petroleum'!A2548</f>
        <v/>
      </c>
      <c r="C2549">
        <f>'Input EIA Imports Petroleum'!K2548</f>
        <v/>
      </c>
      <c r="D2549">
        <f>'Input EIA Imports Petroleum'!L2548</f>
        <v/>
      </c>
      <c r="E2549">
        <f>VLOOKUP('Input EIA Imports Petroleum'!$E2548,'EIA Petroleum Classification'!$A:$B,2,FALSE)</f>
        <v/>
      </c>
    </row>
    <row r="2550" spans="1:5">
      <c r="A2550">
        <f>YEAR(B2550)</f>
        <v/>
      </c>
      <c r="B2550">
        <f>'Input EIA Imports Petroleum'!A2549</f>
        <v/>
      </c>
      <c r="C2550">
        <f>'Input EIA Imports Petroleum'!K2549</f>
        <v/>
      </c>
      <c r="D2550">
        <f>'Input EIA Imports Petroleum'!L2549</f>
        <v/>
      </c>
      <c r="E2550">
        <f>VLOOKUP('Input EIA Imports Petroleum'!$E2549,'EIA Petroleum Classification'!$A:$B,2,FALSE)</f>
        <v/>
      </c>
    </row>
    <row r="2551" spans="1:5">
      <c r="A2551">
        <f>YEAR(B2551)</f>
        <v/>
      </c>
      <c r="B2551">
        <f>'Input EIA Imports Petroleum'!A2550</f>
        <v/>
      </c>
      <c r="C2551">
        <f>'Input EIA Imports Petroleum'!K2550</f>
        <v/>
      </c>
      <c r="D2551">
        <f>'Input EIA Imports Petroleum'!L2550</f>
        <v/>
      </c>
      <c r="E2551">
        <f>VLOOKUP('Input EIA Imports Petroleum'!$E2550,'EIA Petroleum Classification'!$A:$B,2,FALSE)</f>
        <v/>
      </c>
    </row>
    <row r="2552" spans="1:5">
      <c r="A2552">
        <f>YEAR(B2552)</f>
        <v/>
      </c>
      <c r="B2552">
        <f>'Input EIA Imports Petroleum'!A2551</f>
        <v/>
      </c>
      <c r="C2552">
        <f>'Input EIA Imports Petroleum'!K2551</f>
        <v/>
      </c>
      <c r="D2552">
        <f>'Input EIA Imports Petroleum'!L2551</f>
        <v/>
      </c>
      <c r="E2552">
        <f>VLOOKUP('Input EIA Imports Petroleum'!$E2551,'EIA Petroleum Classification'!$A:$B,2,FALSE)</f>
        <v/>
      </c>
    </row>
    <row r="2553" spans="1:5">
      <c r="A2553">
        <f>YEAR(B2553)</f>
        <v/>
      </c>
      <c r="B2553">
        <f>'Input EIA Imports Petroleum'!A2552</f>
        <v/>
      </c>
      <c r="C2553">
        <f>'Input EIA Imports Petroleum'!K2552</f>
        <v/>
      </c>
      <c r="D2553">
        <f>'Input EIA Imports Petroleum'!L2552</f>
        <v/>
      </c>
      <c r="E2553">
        <f>VLOOKUP('Input EIA Imports Petroleum'!$E2552,'EIA Petroleum Classification'!$A:$B,2,FALSE)</f>
        <v/>
      </c>
    </row>
    <row r="2554" spans="1:5">
      <c r="A2554">
        <f>YEAR(B2554)</f>
        <v/>
      </c>
      <c r="B2554">
        <f>'Input EIA Imports Petroleum'!A2553</f>
        <v/>
      </c>
      <c r="C2554">
        <f>'Input EIA Imports Petroleum'!K2553</f>
        <v/>
      </c>
      <c r="D2554">
        <f>'Input EIA Imports Petroleum'!L2553</f>
        <v/>
      </c>
      <c r="E2554">
        <f>VLOOKUP('Input EIA Imports Petroleum'!$E2553,'EIA Petroleum Classification'!$A:$B,2,FALSE)</f>
        <v/>
      </c>
    </row>
    <row r="2555" spans="1:5">
      <c r="A2555">
        <f>YEAR(B2555)</f>
        <v/>
      </c>
      <c r="B2555">
        <f>'Input EIA Imports Petroleum'!A2554</f>
        <v/>
      </c>
      <c r="C2555">
        <f>'Input EIA Imports Petroleum'!K2554</f>
        <v/>
      </c>
      <c r="D2555">
        <f>'Input EIA Imports Petroleum'!L2554</f>
        <v/>
      </c>
      <c r="E2555">
        <f>VLOOKUP('Input EIA Imports Petroleum'!$E2554,'EIA Petroleum Classification'!$A:$B,2,FALSE)</f>
        <v/>
      </c>
    </row>
    <row r="2556" spans="1:5">
      <c r="A2556">
        <f>YEAR(B2556)</f>
        <v/>
      </c>
      <c r="B2556">
        <f>'Input EIA Imports Petroleum'!A2555</f>
        <v/>
      </c>
      <c r="C2556">
        <f>'Input EIA Imports Petroleum'!K2555</f>
        <v/>
      </c>
      <c r="D2556">
        <f>'Input EIA Imports Petroleum'!L2555</f>
        <v/>
      </c>
      <c r="E2556">
        <f>VLOOKUP('Input EIA Imports Petroleum'!$E2555,'EIA Petroleum Classification'!$A:$B,2,FALSE)</f>
        <v/>
      </c>
    </row>
    <row r="2557" spans="1:5">
      <c r="A2557">
        <f>YEAR(B2557)</f>
        <v/>
      </c>
      <c r="B2557">
        <f>'Input EIA Imports Petroleum'!A2556</f>
        <v/>
      </c>
      <c r="C2557">
        <f>'Input EIA Imports Petroleum'!K2556</f>
        <v/>
      </c>
      <c r="D2557">
        <f>'Input EIA Imports Petroleum'!L2556</f>
        <v/>
      </c>
      <c r="E2557">
        <f>VLOOKUP('Input EIA Imports Petroleum'!$E2556,'EIA Petroleum Classification'!$A:$B,2,FALSE)</f>
        <v/>
      </c>
    </row>
    <row r="2558" spans="1:5">
      <c r="A2558">
        <f>YEAR(B2558)</f>
        <v/>
      </c>
      <c r="B2558">
        <f>'Input EIA Imports Petroleum'!A2557</f>
        <v/>
      </c>
      <c r="C2558">
        <f>'Input EIA Imports Petroleum'!K2557</f>
        <v/>
      </c>
      <c r="D2558">
        <f>'Input EIA Imports Petroleum'!L2557</f>
        <v/>
      </c>
      <c r="E2558">
        <f>VLOOKUP('Input EIA Imports Petroleum'!$E2557,'EIA Petroleum Classification'!$A:$B,2,FALSE)</f>
        <v/>
      </c>
    </row>
    <row r="2559" spans="1:5">
      <c r="A2559">
        <f>YEAR(B2559)</f>
        <v/>
      </c>
      <c r="B2559">
        <f>'Input EIA Imports Petroleum'!A2558</f>
        <v/>
      </c>
      <c r="C2559">
        <f>'Input EIA Imports Petroleum'!K2558</f>
        <v/>
      </c>
      <c r="D2559">
        <f>'Input EIA Imports Petroleum'!L2558</f>
        <v/>
      </c>
      <c r="E2559">
        <f>VLOOKUP('Input EIA Imports Petroleum'!$E2558,'EIA Petroleum Classification'!$A:$B,2,FALSE)</f>
        <v/>
      </c>
    </row>
    <row r="2560" spans="1:5">
      <c r="A2560">
        <f>YEAR(B2560)</f>
        <v/>
      </c>
      <c r="B2560">
        <f>'Input EIA Imports Petroleum'!A2559</f>
        <v/>
      </c>
      <c r="C2560">
        <f>'Input EIA Imports Petroleum'!K2559</f>
        <v/>
      </c>
      <c r="D2560">
        <f>'Input EIA Imports Petroleum'!L2559</f>
        <v/>
      </c>
      <c r="E2560">
        <f>VLOOKUP('Input EIA Imports Petroleum'!$E2559,'EIA Petroleum Classification'!$A:$B,2,FALSE)</f>
        <v/>
      </c>
    </row>
    <row r="2561" spans="1:5">
      <c r="A2561">
        <f>YEAR(B2561)</f>
        <v/>
      </c>
      <c r="B2561">
        <f>'Input EIA Imports Petroleum'!A2560</f>
        <v/>
      </c>
      <c r="C2561">
        <f>'Input EIA Imports Petroleum'!K2560</f>
        <v/>
      </c>
      <c r="D2561">
        <f>'Input EIA Imports Petroleum'!L2560</f>
        <v/>
      </c>
      <c r="E2561">
        <f>VLOOKUP('Input EIA Imports Petroleum'!$E2560,'EIA Petroleum Classification'!$A:$B,2,FALSE)</f>
        <v/>
      </c>
    </row>
    <row r="2562" spans="1:5">
      <c r="A2562">
        <f>YEAR(B2562)</f>
        <v/>
      </c>
      <c r="B2562">
        <f>'Input EIA Imports Petroleum'!A2561</f>
        <v/>
      </c>
      <c r="C2562">
        <f>'Input EIA Imports Petroleum'!K2561</f>
        <v/>
      </c>
      <c r="D2562">
        <f>'Input EIA Imports Petroleum'!L2561</f>
        <v/>
      </c>
      <c r="E2562">
        <f>VLOOKUP('Input EIA Imports Petroleum'!$E2561,'EIA Petroleum Classification'!$A:$B,2,FALSE)</f>
        <v/>
      </c>
    </row>
    <row r="2563" spans="1:5">
      <c r="A2563">
        <f>YEAR(B2563)</f>
        <v/>
      </c>
      <c r="B2563">
        <f>'Input EIA Imports Petroleum'!A2562</f>
        <v/>
      </c>
      <c r="C2563">
        <f>'Input EIA Imports Petroleum'!K2562</f>
        <v/>
      </c>
      <c r="D2563">
        <f>'Input EIA Imports Petroleum'!L2562</f>
        <v/>
      </c>
      <c r="E2563">
        <f>VLOOKUP('Input EIA Imports Petroleum'!$E2562,'EIA Petroleum Classification'!$A:$B,2,FALSE)</f>
        <v/>
      </c>
    </row>
    <row r="2564" spans="1:5">
      <c r="A2564">
        <f>YEAR(B2564)</f>
        <v/>
      </c>
      <c r="B2564">
        <f>'Input EIA Imports Petroleum'!A2563</f>
        <v/>
      </c>
      <c r="C2564">
        <f>'Input EIA Imports Petroleum'!K2563</f>
        <v/>
      </c>
      <c r="D2564">
        <f>'Input EIA Imports Petroleum'!L2563</f>
        <v/>
      </c>
      <c r="E2564">
        <f>VLOOKUP('Input EIA Imports Petroleum'!$E2563,'EIA Petroleum Classification'!$A:$B,2,FALSE)</f>
        <v/>
      </c>
    </row>
    <row r="2565" spans="1:5">
      <c r="A2565">
        <f>YEAR(B2565)</f>
        <v/>
      </c>
      <c r="B2565">
        <f>'Input EIA Imports Petroleum'!A2564</f>
        <v/>
      </c>
      <c r="C2565">
        <f>'Input EIA Imports Petroleum'!K2564</f>
        <v/>
      </c>
      <c r="D2565">
        <f>'Input EIA Imports Petroleum'!L2564</f>
        <v/>
      </c>
      <c r="E2565">
        <f>VLOOKUP('Input EIA Imports Petroleum'!$E2564,'EIA Petroleum Classification'!$A:$B,2,FALSE)</f>
        <v/>
      </c>
    </row>
    <row r="2566" spans="1:5">
      <c r="A2566">
        <f>YEAR(B2566)</f>
        <v/>
      </c>
      <c r="B2566">
        <f>'Input EIA Imports Petroleum'!A2565</f>
        <v/>
      </c>
      <c r="C2566">
        <f>'Input EIA Imports Petroleum'!K2565</f>
        <v/>
      </c>
      <c r="D2566">
        <f>'Input EIA Imports Petroleum'!L2565</f>
        <v/>
      </c>
      <c r="E2566">
        <f>VLOOKUP('Input EIA Imports Petroleum'!$E2565,'EIA Petroleum Classification'!$A:$B,2,FALSE)</f>
        <v/>
      </c>
    </row>
    <row r="2567" spans="1:5">
      <c r="A2567">
        <f>YEAR(B2567)</f>
        <v/>
      </c>
      <c r="B2567">
        <f>'Input EIA Imports Petroleum'!A2566</f>
        <v/>
      </c>
      <c r="C2567">
        <f>'Input EIA Imports Petroleum'!K2566</f>
        <v/>
      </c>
      <c r="D2567">
        <f>'Input EIA Imports Petroleum'!L2566</f>
        <v/>
      </c>
      <c r="E2567">
        <f>VLOOKUP('Input EIA Imports Petroleum'!$E2566,'EIA Petroleum Classification'!$A:$B,2,FALSE)</f>
        <v/>
      </c>
    </row>
    <row r="2568" spans="1:5">
      <c r="A2568">
        <f>YEAR(B2568)</f>
        <v/>
      </c>
      <c r="B2568">
        <f>'Input EIA Imports Petroleum'!A2567</f>
        <v/>
      </c>
      <c r="C2568">
        <f>'Input EIA Imports Petroleum'!K2567</f>
        <v/>
      </c>
      <c r="D2568">
        <f>'Input EIA Imports Petroleum'!L2567</f>
        <v/>
      </c>
      <c r="E2568">
        <f>VLOOKUP('Input EIA Imports Petroleum'!$E2567,'EIA Petroleum Classification'!$A:$B,2,FALSE)</f>
        <v/>
      </c>
    </row>
    <row r="2569" spans="1:5">
      <c r="A2569">
        <f>YEAR(B2569)</f>
        <v/>
      </c>
      <c r="B2569">
        <f>'Input EIA Imports Petroleum'!A2568</f>
        <v/>
      </c>
      <c r="C2569">
        <f>'Input EIA Imports Petroleum'!K2568</f>
        <v/>
      </c>
      <c r="D2569">
        <f>'Input EIA Imports Petroleum'!L2568</f>
        <v/>
      </c>
      <c r="E2569">
        <f>VLOOKUP('Input EIA Imports Petroleum'!$E2568,'EIA Petroleum Classification'!$A:$B,2,FALSE)</f>
        <v/>
      </c>
    </row>
    <row r="2570" spans="1:5">
      <c r="A2570">
        <f>YEAR(B2570)</f>
        <v/>
      </c>
      <c r="B2570">
        <f>'Input EIA Imports Petroleum'!A2569</f>
        <v/>
      </c>
      <c r="C2570">
        <f>'Input EIA Imports Petroleum'!K2569</f>
        <v/>
      </c>
      <c r="D2570">
        <f>'Input EIA Imports Petroleum'!L2569</f>
        <v/>
      </c>
      <c r="E2570">
        <f>VLOOKUP('Input EIA Imports Petroleum'!$E2569,'EIA Petroleum Classification'!$A:$B,2,FALSE)</f>
        <v/>
      </c>
    </row>
    <row r="2571" spans="1:5">
      <c r="A2571">
        <f>YEAR(B2571)</f>
        <v/>
      </c>
      <c r="B2571">
        <f>'Input EIA Imports Petroleum'!A2570</f>
        <v/>
      </c>
      <c r="C2571">
        <f>'Input EIA Imports Petroleum'!K2570</f>
        <v/>
      </c>
      <c r="D2571">
        <f>'Input EIA Imports Petroleum'!L2570</f>
        <v/>
      </c>
      <c r="E2571">
        <f>VLOOKUP('Input EIA Imports Petroleum'!$E2570,'EIA Petroleum Classification'!$A:$B,2,FALSE)</f>
        <v/>
      </c>
    </row>
    <row r="2572" spans="1:5">
      <c r="A2572">
        <f>YEAR(B2572)</f>
        <v/>
      </c>
      <c r="B2572">
        <f>'Input EIA Imports Petroleum'!A2571</f>
        <v/>
      </c>
      <c r="C2572">
        <f>'Input EIA Imports Petroleum'!K2571</f>
        <v/>
      </c>
      <c r="D2572">
        <f>'Input EIA Imports Petroleum'!L2571</f>
        <v/>
      </c>
      <c r="E2572">
        <f>VLOOKUP('Input EIA Imports Petroleum'!$E2571,'EIA Petroleum Classification'!$A:$B,2,FALSE)</f>
        <v/>
      </c>
    </row>
    <row r="2573" spans="1:5">
      <c r="A2573">
        <f>YEAR(B2573)</f>
        <v/>
      </c>
      <c r="B2573">
        <f>'Input EIA Imports Petroleum'!A2572</f>
        <v/>
      </c>
      <c r="C2573">
        <f>'Input EIA Imports Petroleum'!K2572</f>
        <v/>
      </c>
      <c r="D2573">
        <f>'Input EIA Imports Petroleum'!L2572</f>
        <v/>
      </c>
      <c r="E2573">
        <f>VLOOKUP('Input EIA Imports Petroleum'!$E2572,'EIA Petroleum Classification'!$A:$B,2,FALSE)</f>
        <v/>
      </c>
    </row>
    <row r="2574" spans="1:5">
      <c r="A2574">
        <f>YEAR(B2574)</f>
        <v/>
      </c>
      <c r="B2574">
        <f>'Input EIA Imports Petroleum'!A2573</f>
        <v/>
      </c>
      <c r="C2574">
        <f>'Input EIA Imports Petroleum'!K2573</f>
        <v/>
      </c>
      <c r="D2574">
        <f>'Input EIA Imports Petroleum'!L2573</f>
        <v/>
      </c>
      <c r="E2574">
        <f>VLOOKUP('Input EIA Imports Petroleum'!$E2573,'EIA Petroleum Classification'!$A:$B,2,FALSE)</f>
        <v/>
      </c>
    </row>
    <row r="2575" spans="1:5">
      <c r="A2575">
        <f>YEAR(B2575)</f>
        <v/>
      </c>
      <c r="B2575">
        <f>'Input EIA Imports Petroleum'!A2574</f>
        <v/>
      </c>
      <c r="C2575">
        <f>'Input EIA Imports Petroleum'!K2574</f>
        <v/>
      </c>
      <c r="D2575">
        <f>'Input EIA Imports Petroleum'!L2574</f>
        <v/>
      </c>
      <c r="E2575">
        <f>VLOOKUP('Input EIA Imports Petroleum'!$E2574,'EIA Petroleum Classification'!$A:$B,2,FALSE)</f>
        <v/>
      </c>
    </row>
    <row r="2576" spans="1:5">
      <c r="A2576">
        <f>YEAR(B2576)</f>
        <v/>
      </c>
      <c r="B2576">
        <f>'Input EIA Imports Petroleum'!A2575</f>
        <v/>
      </c>
      <c r="C2576">
        <f>'Input EIA Imports Petroleum'!K2575</f>
        <v/>
      </c>
      <c r="D2576">
        <f>'Input EIA Imports Petroleum'!L2575</f>
        <v/>
      </c>
      <c r="E2576">
        <f>VLOOKUP('Input EIA Imports Petroleum'!$E2575,'EIA Petroleum Classification'!$A:$B,2,FALSE)</f>
        <v/>
      </c>
    </row>
    <row r="2577" spans="1:5">
      <c r="A2577">
        <f>YEAR(B2577)</f>
        <v/>
      </c>
      <c r="B2577">
        <f>'Input EIA Imports Petroleum'!A2576</f>
        <v/>
      </c>
      <c r="C2577">
        <f>'Input EIA Imports Petroleum'!K2576</f>
        <v/>
      </c>
      <c r="D2577">
        <f>'Input EIA Imports Petroleum'!L2576</f>
        <v/>
      </c>
      <c r="E2577">
        <f>VLOOKUP('Input EIA Imports Petroleum'!$E2576,'EIA Petroleum Classification'!$A:$B,2,FALSE)</f>
        <v/>
      </c>
    </row>
    <row r="2578" spans="1:5">
      <c r="A2578">
        <f>YEAR(B2578)</f>
        <v/>
      </c>
      <c r="B2578">
        <f>'Input EIA Imports Petroleum'!A2577</f>
        <v/>
      </c>
      <c r="C2578">
        <f>'Input EIA Imports Petroleum'!K2577</f>
        <v/>
      </c>
      <c r="D2578">
        <f>'Input EIA Imports Petroleum'!L2577</f>
        <v/>
      </c>
      <c r="E2578">
        <f>VLOOKUP('Input EIA Imports Petroleum'!$E2577,'EIA Petroleum Classification'!$A:$B,2,FALSE)</f>
        <v/>
      </c>
    </row>
    <row r="2579" spans="1:5">
      <c r="A2579">
        <f>YEAR(B2579)</f>
        <v/>
      </c>
      <c r="B2579">
        <f>'Input EIA Imports Petroleum'!A2578</f>
        <v/>
      </c>
      <c r="C2579">
        <f>'Input EIA Imports Petroleum'!K2578</f>
        <v/>
      </c>
      <c r="D2579">
        <f>'Input EIA Imports Petroleum'!L2578</f>
        <v/>
      </c>
      <c r="E2579">
        <f>VLOOKUP('Input EIA Imports Petroleum'!$E2578,'EIA Petroleum Classification'!$A:$B,2,FALSE)</f>
        <v/>
      </c>
    </row>
    <row r="2580" spans="1:5">
      <c r="A2580">
        <f>YEAR(B2580)</f>
        <v/>
      </c>
      <c r="B2580">
        <f>'Input EIA Imports Petroleum'!A2579</f>
        <v/>
      </c>
      <c r="C2580">
        <f>'Input EIA Imports Petroleum'!K2579</f>
        <v/>
      </c>
      <c r="D2580">
        <f>'Input EIA Imports Petroleum'!L2579</f>
        <v/>
      </c>
      <c r="E2580">
        <f>VLOOKUP('Input EIA Imports Petroleum'!$E2579,'EIA Petroleum Classification'!$A:$B,2,FALSE)</f>
        <v/>
      </c>
    </row>
    <row r="2581" spans="1:5">
      <c r="A2581">
        <f>YEAR(B2581)</f>
        <v/>
      </c>
      <c r="B2581">
        <f>'Input EIA Imports Petroleum'!A2580</f>
        <v/>
      </c>
      <c r="C2581">
        <f>'Input EIA Imports Petroleum'!K2580</f>
        <v/>
      </c>
      <c r="D2581">
        <f>'Input EIA Imports Petroleum'!L2580</f>
        <v/>
      </c>
      <c r="E2581">
        <f>VLOOKUP('Input EIA Imports Petroleum'!$E2580,'EIA Petroleum Classification'!$A:$B,2,FALSE)</f>
        <v/>
      </c>
    </row>
    <row r="2582" spans="1:5">
      <c r="A2582">
        <f>YEAR(B2582)</f>
        <v/>
      </c>
      <c r="B2582">
        <f>'Input EIA Imports Petroleum'!A2581</f>
        <v/>
      </c>
      <c r="C2582">
        <f>'Input EIA Imports Petroleum'!K2581</f>
        <v/>
      </c>
      <c r="D2582">
        <f>'Input EIA Imports Petroleum'!L2581</f>
        <v/>
      </c>
      <c r="E2582">
        <f>VLOOKUP('Input EIA Imports Petroleum'!$E2581,'EIA Petroleum Classification'!$A:$B,2,FALSE)</f>
        <v/>
      </c>
    </row>
    <row r="2583" spans="1:5">
      <c r="A2583">
        <f>YEAR(B2583)</f>
        <v/>
      </c>
      <c r="B2583">
        <f>'Input EIA Imports Petroleum'!A2582</f>
        <v/>
      </c>
      <c r="C2583">
        <f>'Input EIA Imports Petroleum'!K2582</f>
        <v/>
      </c>
      <c r="D2583">
        <f>'Input EIA Imports Petroleum'!L2582</f>
        <v/>
      </c>
      <c r="E2583">
        <f>VLOOKUP('Input EIA Imports Petroleum'!$E2582,'EIA Petroleum Classification'!$A:$B,2,FALSE)</f>
        <v/>
      </c>
    </row>
    <row r="2584" spans="1:5">
      <c r="A2584">
        <f>YEAR(B2584)</f>
        <v/>
      </c>
      <c r="B2584">
        <f>'Input EIA Imports Petroleum'!A2583</f>
        <v/>
      </c>
      <c r="C2584">
        <f>'Input EIA Imports Petroleum'!K2583</f>
        <v/>
      </c>
      <c r="D2584">
        <f>'Input EIA Imports Petroleum'!L2583</f>
        <v/>
      </c>
      <c r="E2584">
        <f>VLOOKUP('Input EIA Imports Petroleum'!$E2583,'EIA Petroleum Classification'!$A:$B,2,FALSE)</f>
        <v/>
      </c>
    </row>
    <row r="2585" spans="1:5">
      <c r="A2585">
        <f>YEAR(B2585)</f>
        <v/>
      </c>
      <c r="B2585">
        <f>'Input EIA Imports Petroleum'!A2584</f>
        <v/>
      </c>
      <c r="C2585">
        <f>'Input EIA Imports Petroleum'!K2584</f>
        <v/>
      </c>
      <c r="D2585">
        <f>'Input EIA Imports Petroleum'!L2584</f>
        <v/>
      </c>
      <c r="E2585">
        <f>VLOOKUP('Input EIA Imports Petroleum'!$E2584,'EIA Petroleum Classification'!$A:$B,2,FALSE)</f>
        <v/>
      </c>
    </row>
    <row r="2586" spans="1:5">
      <c r="A2586">
        <f>YEAR(B2586)</f>
        <v/>
      </c>
      <c r="B2586">
        <f>'Input EIA Imports Petroleum'!A2585</f>
        <v/>
      </c>
      <c r="C2586">
        <f>'Input EIA Imports Petroleum'!K2585</f>
        <v/>
      </c>
      <c r="D2586">
        <f>'Input EIA Imports Petroleum'!L2585</f>
        <v/>
      </c>
      <c r="E2586">
        <f>VLOOKUP('Input EIA Imports Petroleum'!$E2585,'EIA Petroleum Classification'!$A:$B,2,FALSE)</f>
        <v/>
      </c>
    </row>
    <row r="2587" spans="1:5">
      <c r="A2587">
        <f>YEAR(B2587)</f>
        <v/>
      </c>
      <c r="B2587">
        <f>'Input EIA Imports Petroleum'!A2586</f>
        <v/>
      </c>
      <c r="C2587">
        <f>'Input EIA Imports Petroleum'!K2586</f>
        <v/>
      </c>
      <c r="D2587">
        <f>'Input EIA Imports Petroleum'!L2586</f>
        <v/>
      </c>
      <c r="E2587">
        <f>VLOOKUP('Input EIA Imports Petroleum'!$E2586,'EIA Petroleum Classification'!$A:$B,2,FALSE)</f>
        <v/>
      </c>
    </row>
    <row r="2588" spans="1:5">
      <c r="A2588">
        <f>YEAR(B2588)</f>
        <v/>
      </c>
      <c r="B2588">
        <f>'Input EIA Imports Petroleum'!A2587</f>
        <v/>
      </c>
      <c r="C2588">
        <f>'Input EIA Imports Petroleum'!K2587</f>
        <v/>
      </c>
      <c r="D2588">
        <f>'Input EIA Imports Petroleum'!L2587</f>
        <v/>
      </c>
      <c r="E2588">
        <f>VLOOKUP('Input EIA Imports Petroleum'!$E2587,'EIA Petroleum Classification'!$A:$B,2,FALSE)</f>
        <v/>
      </c>
    </row>
    <row r="2589" spans="1:5">
      <c r="A2589">
        <f>YEAR(B2589)</f>
        <v/>
      </c>
      <c r="B2589">
        <f>'Input EIA Imports Petroleum'!A2588</f>
        <v/>
      </c>
      <c r="C2589">
        <f>'Input EIA Imports Petroleum'!K2588</f>
        <v/>
      </c>
      <c r="D2589">
        <f>'Input EIA Imports Petroleum'!L2588</f>
        <v/>
      </c>
      <c r="E2589">
        <f>VLOOKUP('Input EIA Imports Petroleum'!$E2588,'EIA Petroleum Classification'!$A:$B,2,FALSE)</f>
        <v/>
      </c>
    </row>
    <row r="2590" spans="1:5">
      <c r="A2590">
        <f>YEAR(B2590)</f>
        <v/>
      </c>
      <c r="B2590">
        <f>'Input EIA Imports Petroleum'!A2589</f>
        <v/>
      </c>
      <c r="C2590">
        <f>'Input EIA Imports Petroleum'!K2589</f>
        <v/>
      </c>
      <c r="D2590">
        <f>'Input EIA Imports Petroleum'!L2589</f>
        <v/>
      </c>
      <c r="E2590">
        <f>VLOOKUP('Input EIA Imports Petroleum'!$E2589,'EIA Petroleum Classification'!$A:$B,2,FALSE)</f>
        <v/>
      </c>
    </row>
    <row r="2591" spans="1:5">
      <c r="A2591">
        <f>YEAR(B2591)</f>
        <v/>
      </c>
      <c r="B2591">
        <f>'Input EIA Imports Petroleum'!A2590</f>
        <v/>
      </c>
      <c r="C2591">
        <f>'Input EIA Imports Petroleum'!K2590</f>
        <v/>
      </c>
      <c r="D2591">
        <f>'Input EIA Imports Petroleum'!L2590</f>
        <v/>
      </c>
      <c r="E2591">
        <f>VLOOKUP('Input EIA Imports Petroleum'!$E2590,'EIA Petroleum Classification'!$A:$B,2,FALSE)</f>
        <v/>
      </c>
    </row>
    <row r="2592" spans="1:5">
      <c r="A2592">
        <f>YEAR(B2592)</f>
        <v/>
      </c>
      <c r="B2592">
        <f>'Input EIA Imports Petroleum'!A2591</f>
        <v/>
      </c>
      <c r="C2592">
        <f>'Input EIA Imports Petroleum'!K2591</f>
        <v/>
      </c>
      <c r="D2592">
        <f>'Input EIA Imports Petroleum'!L2591</f>
        <v/>
      </c>
      <c r="E2592">
        <f>VLOOKUP('Input EIA Imports Petroleum'!$E2591,'EIA Petroleum Classification'!$A:$B,2,FALSE)</f>
        <v/>
      </c>
    </row>
    <row r="2593" spans="1:5">
      <c r="A2593">
        <f>YEAR(B2593)</f>
        <v/>
      </c>
      <c r="B2593">
        <f>'Input EIA Imports Petroleum'!A2592</f>
        <v/>
      </c>
      <c r="C2593">
        <f>'Input EIA Imports Petroleum'!K2592</f>
        <v/>
      </c>
      <c r="D2593">
        <f>'Input EIA Imports Petroleum'!L2592</f>
        <v/>
      </c>
      <c r="E2593">
        <f>VLOOKUP('Input EIA Imports Petroleum'!$E2592,'EIA Petroleum Classification'!$A:$B,2,FALSE)</f>
        <v/>
      </c>
    </row>
    <row r="2594" spans="1:5">
      <c r="A2594">
        <f>YEAR(B2594)</f>
        <v/>
      </c>
      <c r="B2594">
        <f>'Input EIA Imports Petroleum'!A2593</f>
        <v/>
      </c>
      <c r="C2594">
        <f>'Input EIA Imports Petroleum'!K2593</f>
        <v/>
      </c>
      <c r="D2594">
        <f>'Input EIA Imports Petroleum'!L2593</f>
        <v/>
      </c>
      <c r="E2594">
        <f>VLOOKUP('Input EIA Imports Petroleum'!$E2593,'EIA Petroleum Classification'!$A:$B,2,FALSE)</f>
        <v/>
      </c>
    </row>
    <row r="2595" spans="1:5">
      <c r="A2595">
        <f>YEAR(B2595)</f>
        <v/>
      </c>
      <c r="B2595">
        <f>'Input EIA Imports Petroleum'!A2594</f>
        <v/>
      </c>
      <c r="C2595">
        <f>'Input EIA Imports Petroleum'!K2594</f>
        <v/>
      </c>
      <c r="D2595">
        <f>'Input EIA Imports Petroleum'!L2594</f>
        <v/>
      </c>
      <c r="E2595">
        <f>VLOOKUP('Input EIA Imports Petroleum'!$E2594,'EIA Petroleum Classification'!$A:$B,2,FALSE)</f>
        <v/>
      </c>
    </row>
    <row r="2596" spans="1:5">
      <c r="A2596">
        <f>YEAR(B2596)</f>
        <v/>
      </c>
      <c r="B2596">
        <f>'Input EIA Imports Petroleum'!A2595</f>
        <v/>
      </c>
      <c r="C2596">
        <f>'Input EIA Imports Petroleum'!K2595</f>
        <v/>
      </c>
      <c r="D2596">
        <f>'Input EIA Imports Petroleum'!L2595</f>
        <v/>
      </c>
      <c r="E2596">
        <f>VLOOKUP('Input EIA Imports Petroleum'!$E2595,'EIA Petroleum Classification'!$A:$B,2,FALSE)</f>
        <v/>
      </c>
    </row>
    <row r="2597" spans="1:5">
      <c r="A2597">
        <f>YEAR(B2597)</f>
        <v/>
      </c>
      <c r="B2597">
        <f>'Input EIA Imports Petroleum'!A2596</f>
        <v/>
      </c>
      <c r="C2597">
        <f>'Input EIA Imports Petroleum'!K2596</f>
        <v/>
      </c>
      <c r="D2597">
        <f>'Input EIA Imports Petroleum'!L2596</f>
        <v/>
      </c>
      <c r="E2597">
        <f>VLOOKUP('Input EIA Imports Petroleum'!$E2596,'EIA Petroleum Classification'!$A:$B,2,FALSE)</f>
        <v/>
      </c>
    </row>
    <row r="2598" spans="1:5">
      <c r="A2598">
        <f>YEAR(B2598)</f>
        <v/>
      </c>
      <c r="B2598">
        <f>'Input EIA Imports Petroleum'!A2597</f>
        <v/>
      </c>
      <c r="C2598">
        <f>'Input EIA Imports Petroleum'!K2597</f>
        <v/>
      </c>
      <c r="D2598">
        <f>'Input EIA Imports Petroleum'!L2597</f>
        <v/>
      </c>
      <c r="E2598">
        <f>VLOOKUP('Input EIA Imports Petroleum'!$E2597,'EIA Petroleum Classification'!$A:$B,2,FALSE)</f>
        <v/>
      </c>
    </row>
    <row r="2599" spans="1:5">
      <c r="A2599">
        <f>YEAR(B2599)</f>
        <v/>
      </c>
      <c r="B2599">
        <f>'Input EIA Imports Petroleum'!A2598</f>
        <v/>
      </c>
      <c r="C2599">
        <f>'Input EIA Imports Petroleum'!K2598</f>
        <v/>
      </c>
      <c r="D2599">
        <f>'Input EIA Imports Petroleum'!L2598</f>
        <v/>
      </c>
      <c r="E2599">
        <f>VLOOKUP('Input EIA Imports Petroleum'!$E2598,'EIA Petroleum Classification'!$A:$B,2,FALSE)</f>
        <v/>
      </c>
    </row>
    <row r="2600" spans="1:5">
      <c r="A2600">
        <f>YEAR(B2600)</f>
        <v/>
      </c>
      <c r="B2600">
        <f>'Input EIA Imports Petroleum'!A2599</f>
        <v/>
      </c>
      <c r="C2600">
        <f>'Input EIA Imports Petroleum'!K2599</f>
        <v/>
      </c>
      <c r="D2600">
        <f>'Input EIA Imports Petroleum'!L2599</f>
        <v/>
      </c>
      <c r="E2600">
        <f>VLOOKUP('Input EIA Imports Petroleum'!$E2599,'EIA Petroleum Classification'!$A:$B,2,FALSE)</f>
        <v/>
      </c>
    </row>
    <row r="2601" spans="1:5">
      <c r="A2601">
        <f>YEAR(B2601)</f>
        <v/>
      </c>
      <c r="B2601">
        <f>'Input EIA Imports Petroleum'!A2600</f>
        <v/>
      </c>
      <c r="C2601">
        <f>'Input EIA Imports Petroleum'!K2600</f>
        <v/>
      </c>
      <c r="D2601">
        <f>'Input EIA Imports Petroleum'!L2600</f>
        <v/>
      </c>
      <c r="E2601">
        <f>VLOOKUP('Input EIA Imports Petroleum'!$E2600,'EIA Petroleum Classification'!$A:$B,2,FALSE)</f>
        <v/>
      </c>
    </row>
    <row r="2602" spans="1:5">
      <c r="A2602">
        <f>YEAR(B2602)</f>
        <v/>
      </c>
      <c r="B2602">
        <f>'Input EIA Imports Petroleum'!A2601</f>
        <v/>
      </c>
      <c r="C2602">
        <f>'Input EIA Imports Petroleum'!K2601</f>
        <v/>
      </c>
      <c r="D2602">
        <f>'Input EIA Imports Petroleum'!L2601</f>
        <v/>
      </c>
      <c r="E2602">
        <f>VLOOKUP('Input EIA Imports Petroleum'!$E2601,'EIA Petroleum Classification'!$A:$B,2,FALSE)</f>
        <v/>
      </c>
    </row>
    <row r="2603" spans="1:5">
      <c r="A2603">
        <f>YEAR(B2603)</f>
        <v/>
      </c>
      <c r="B2603">
        <f>'Input EIA Imports Petroleum'!A2602</f>
        <v/>
      </c>
      <c r="C2603">
        <f>'Input EIA Imports Petroleum'!K2602</f>
        <v/>
      </c>
      <c r="D2603">
        <f>'Input EIA Imports Petroleum'!L2602</f>
        <v/>
      </c>
      <c r="E2603">
        <f>VLOOKUP('Input EIA Imports Petroleum'!$E2602,'EIA Petroleum Classification'!$A:$B,2,FALSE)</f>
        <v/>
      </c>
    </row>
    <row r="2604" spans="1:5">
      <c r="A2604">
        <f>YEAR(B2604)</f>
        <v/>
      </c>
      <c r="B2604">
        <f>'Input EIA Imports Petroleum'!A2603</f>
        <v/>
      </c>
      <c r="C2604">
        <f>'Input EIA Imports Petroleum'!K2603</f>
        <v/>
      </c>
      <c r="D2604">
        <f>'Input EIA Imports Petroleum'!L2603</f>
        <v/>
      </c>
      <c r="E2604">
        <f>VLOOKUP('Input EIA Imports Petroleum'!$E2603,'EIA Petroleum Classification'!$A:$B,2,FALSE)</f>
        <v/>
      </c>
    </row>
    <row r="2605" spans="1:5">
      <c r="A2605">
        <f>YEAR(B2605)</f>
        <v/>
      </c>
      <c r="B2605">
        <f>'Input EIA Imports Petroleum'!A2604</f>
        <v/>
      </c>
      <c r="C2605">
        <f>'Input EIA Imports Petroleum'!K2604</f>
        <v/>
      </c>
      <c r="D2605">
        <f>'Input EIA Imports Petroleum'!L2604</f>
        <v/>
      </c>
      <c r="E2605">
        <f>VLOOKUP('Input EIA Imports Petroleum'!$E2604,'EIA Petroleum Classification'!$A:$B,2,FALSE)</f>
        <v/>
      </c>
    </row>
    <row r="2606" spans="1:5">
      <c r="A2606">
        <f>YEAR(B2606)</f>
        <v/>
      </c>
      <c r="B2606">
        <f>'Input EIA Imports Petroleum'!A2605</f>
        <v/>
      </c>
      <c r="C2606">
        <f>'Input EIA Imports Petroleum'!K2605</f>
        <v/>
      </c>
      <c r="D2606">
        <f>'Input EIA Imports Petroleum'!L2605</f>
        <v/>
      </c>
      <c r="E2606">
        <f>VLOOKUP('Input EIA Imports Petroleum'!$E2605,'EIA Petroleum Classification'!$A:$B,2,FALSE)</f>
        <v/>
      </c>
    </row>
    <row r="2607" spans="1:5">
      <c r="A2607">
        <f>YEAR(B2607)</f>
        <v/>
      </c>
      <c r="B2607">
        <f>'Input EIA Imports Petroleum'!A2606</f>
        <v/>
      </c>
      <c r="C2607">
        <f>'Input EIA Imports Petroleum'!K2606</f>
        <v/>
      </c>
      <c r="D2607">
        <f>'Input EIA Imports Petroleum'!L2606</f>
        <v/>
      </c>
      <c r="E2607">
        <f>VLOOKUP('Input EIA Imports Petroleum'!$E2606,'EIA Petroleum Classification'!$A:$B,2,FALSE)</f>
        <v/>
      </c>
    </row>
    <row r="2608" spans="1:5">
      <c r="A2608">
        <f>YEAR(B2608)</f>
        <v/>
      </c>
      <c r="B2608">
        <f>'Input EIA Imports Petroleum'!A2607</f>
        <v/>
      </c>
      <c r="C2608">
        <f>'Input EIA Imports Petroleum'!K2607</f>
        <v/>
      </c>
      <c r="D2608">
        <f>'Input EIA Imports Petroleum'!L2607</f>
        <v/>
      </c>
      <c r="E2608">
        <f>VLOOKUP('Input EIA Imports Petroleum'!$E2607,'EIA Petroleum Classification'!$A:$B,2,FALSE)</f>
        <v/>
      </c>
    </row>
    <row r="2609" spans="1:5">
      <c r="A2609">
        <f>YEAR(B2609)</f>
        <v/>
      </c>
      <c r="B2609">
        <f>'Input EIA Imports Petroleum'!A2608</f>
        <v/>
      </c>
      <c r="C2609">
        <f>'Input EIA Imports Petroleum'!K2608</f>
        <v/>
      </c>
      <c r="D2609">
        <f>'Input EIA Imports Petroleum'!L2608</f>
        <v/>
      </c>
      <c r="E2609">
        <f>VLOOKUP('Input EIA Imports Petroleum'!$E2608,'EIA Petroleum Classification'!$A:$B,2,FALSE)</f>
        <v/>
      </c>
    </row>
    <row r="2610" spans="1:5">
      <c r="A2610">
        <f>YEAR(B2610)</f>
        <v/>
      </c>
      <c r="B2610">
        <f>'Input EIA Imports Petroleum'!A2609</f>
        <v/>
      </c>
      <c r="C2610">
        <f>'Input EIA Imports Petroleum'!K2609</f>
        <v/>
      </c>
      <c r="D2610">
        <f>'Input EIA Imports Petroleum'!L2609</f>
        <v/>
      </c>
      <c r="E2610">
        <f>VLOOKUP('Input EIA Imports Petroleum'!$E2609,'EIA Petroleum Classification'!$A:$B,2,FALSE)</f>
        <v/>
      </c>
    </row>
    <row r="2611" spans="1:5">
      <c r="A2611">
        <f>YEAR(B2611)</f>
        <v/>
      </c>
      <c r="B2611">
        <f>'Input EIA Imports Petroleum'!A2610</f>
        <v/>
      </c>
      <c r="C2611">
        <f>'Input EIA Imports Petroleum'!K2610</f>
        <v/>
      </c>
      <c r="D2611">
        <f>'Input EIA Imports Petroleum'!L2610</f>
        <v/>
      </c>
      <c r="E2611">
        <f>VLOOKUP('Input EIA Imports Petroleum'!$E2610,'EIA Petroleum Classification'!$A:$B,2,FALSE)</f>
        <v/>
      </c>
    </row>
    <row r="2612" spans="1:5">
      <c r="A2612">
        <f>YEAR(B2612)</f>
        <v/>
      </c>
      <c r="B2612">
        <f>'Input EIA Imports Petroleum'!A2611</f>
        <v/>
      </c>
      <c r="C2612">
        <f>'Input EIA Imports Petroleum'!K2611</f>
        <v/>
      </c>
      <c r="D2612">
        <f>'Input EIA Imports Petroleum'!L2611</f>
        <v/>
      </c>
      <c r="E2612">
        <f>VLOOKUP('Input EIA Imports Petroleum'!$E2611,'EIA Petroleum Classification'!$A:$B,2,FALSE)</f>
        <v/>
      </c>
    </row>
    <row r="2613" spans="1:5">
      <c r="A2613">
        <f>YEAR(B2613)</f>
        <v/>
      </c>
      <c r="B2613">
        <f>'Input EIA Imports Petroleum'!A2612</f>
        <v/>
      </c>
      <c r="C2613">
        <f>'Input EIA Imports Petroleum'!K2612</f>
        <v/>
      </c>
      <c r="D2613">
        <f>'Input EIA Imports Petroleum'!L2612</f>
        <v/>
      </c>
      <c r="E2613">
        <f>VLOOKUP('Input EIA Imports Petroleum'!$E2612,'EIA Petroleum Classification'!$A:$B,2,FALSE)</f>
        <v/>
      </c>
    </row>
    <row r="2614" spans="1:5">
      <c r="A2614">
        <f>YEAR(B2614)</f>
        <v/>
      </c>
      <c r="B2614">
        <f>'Input EIA Imports Petroleum'!A2613</f>
        <v/>
      </c>
      <c r="C2614">
        <f>'Input EIA Imports Petroleum'!K2613</f>
        <v/>
      </c>
      <c r="D2614">
        <f>'Input EIA Imports Petroleum'!L2613</f>
        <v/>
      </c>
      <c r="E2614">
        <f>VLOOKUP('Input EIA Imports Petroleum'!$E2613,'EIA Petroleum Classification'!$A:$B,2,FALSE)</f>
        <v/>
      </c>
    </row>
    <row r="2615" spans="1:5">
      <c r="A2615">
        <f>YEAR(B2615)</f>
        <v/>
      </c>
      <c r="B2615">
        <f>'Input EIA Imports Petroleum'!A2614</f>
        <v/>
      </c>
      <c r="C2615">
        <f>'Input EIA Imports Petroleum'!K2614</f>
        <v/>
      </c>
      <c r="D2615">
        <f>'Input EIA Imports Petroleum'!L2614</f>
        <v/>
      </c>
      <c r="E2615">
        <f>VLOOKUP('Input EIA Imports Petroleum'!$E2614,'EIA Petroleum Classification'!$A:$B,2,FALSE)</f>
        <v/>
      </c>
    </row>
    <row r="2616" spans="1:5">
      <c r="A2616">
        <f>YEAR(B2616)</f>
        <v/>
      </c>
      <c r="B2616">
        <f>'Input EIA Imports Petroleum'!A2615</f>
        <v/>
      </c>
      <c r="C2616">
        <f>'Input EIA Imports Petroleum'!K2615</f>
        <v/>
      </c>
      <c r="D2616">
        <f>'Input EIA Imports Petroleum'!L2615</f>
        <v/>
      </c>
      <c r="E2616">
        <f>VLOOKUP('Input EIA Imports Petroleum'!$E2615,'EIA Petroleum Classification'!$A:$B,2,FALSE)</f>
        <v/>
      </c>
    </row>
    <row r="2617" spans="1:5">
      <c r="A2617">
        <f>YEAR(B2617)</f>
        <v/>
      </c>
      <c r="B2617">
        <f>'Input EIA Imports Petroleum'!A2616</f>
        <v/>
      </c>
      <c r="C2617">
        <f>'Input EIA Imports Petroleum'!K2616</f>
        <v/>
      </c>
      <c r="D2617">
        <f>'Input EIA Imports Petroleum'!L2616</f>
        <v/>
      </c>
      <c r="E2617">
        <f>VLOOKUP('Input EIA Imports Petroleum'!$E2616,'EIA Petroleum Classification'!$A:$B,2,FALSE)</f>
        <v/>
      </c>
    </row>
    <row r="2618" spans="1:5">
      <c r="A2618">
        <f>YEAR(B2618)</f>
        <v/>
      </c>
      <c r="B2618">
        <f>'Input EIA Imports Petroleum'!A2617</f>
        <v/>
      </c>
      <c r="C2618">
        <f>'Input EIA Imports Petroleum'!K2617</f>
        <v/>
      </c>
      <c r="D2618">
        <f>'Input EIA Imports Petroleum'!L2617</f>
        <v/>
      </c>
      <c r="E2618">
        <f>VLOOKUP('Input EIA Imports Petroleum'!$E2617,'EIA Petroleum Classification'!$A:$B,2,FALSE)</f>
        <v/>
      </c>
    </row>
    <row r="2619" spans="1:5">
      <c r="A2619">
        <f>YEAR(B2619)</f>
        <v/>
      </c>
      <c r="B2619">
        <f>'Input EIA Imports Petroleum'!A2618</f>
        <v/>
      </c>
      <c r="C2619">
        <f>'Input EIA Imports Petroleum'!K2618</f>
        <v/>
      </c>
      <c r="D2619">
        <f>'Input EIA Imports Petroleum'!L2618</f>
        <v/>
      </c>
      <c r="E2619">
        <f>VLOOKUP('Input EIA Imports Petroleum'!$E2618,'EIA Petroleum Classification'!$A:$B,2,FALSE)</f>
        <v/>
      </c>
    </row>
    <row r="2620" spans="1:5">
      <c r="A2620">
        <f>YEAR(B2620)</f>
        <v/>
      </c>
      <c r="B2620">
        <f>'Input EIA Imports Petroleum'!A2619</f>
        <v/>
      </c>
      <c r="C2620">
        <f>'Input EIA Imports Petroleum'!K2619</f>
        <v/>
      </c>
      <c r="D2620">
        <f>'Input EIA Imports Petroleum'!L2619</f>
        <v/>
      </c>
      <c r="E2620">
        <f>VLOOKUP('Input EIA Imports Petroleum'!$E2619,'EIA Petroleum Classification'!$A:$B,2,FALSE)</f>
        <v/>
      </c>
    </row>
    <row r="2621" spans="1:5">
      <c r="A2621">
        <f>YEAR(B2621)</f>
        <v/>
      </c>
      <c r="B2621">
        <f>'Input EIA Imports Petroleum'!A2620</f>
        <v/>
      </c>
      <c r="C2621">
        <f>'Input EIA Imports Petroleum'!K2620</f>
        <v/>
      </c>
      <c r="D2621">
        <f>'Input EIA Imports Petroleum'!L2620</f>
        <v/>
      </c>
      <c r="E2621">
        <f>VLOOKUP('Input EIA Imports Petroleum'!$E2620,'EIA Petroleum Classification'!$A:$B,2,FALSE)</f>
        <v/>
      </c>
    </row>
    <row r="2622" spans="1:5">
      <c r="A2622">
        <f>YEAR(B2622)</f>
        <v/>
      </c>
      <c r="B2622">
        <f>'Input EIA Imports Petroleum'!A2621</f>
        <v/>
      </c>
      <c r="C2622">
        <f>'Input EIA Imports Petroleum'!K2621</f>
        <v/>
      </c>
      <c r="D2622">
        <f>'Input EIA Imports Petroleum'!L2621</f>
        <v/>
      </c>
      <c r="E2622">
        <f>VLOOKUP('Input EIA Imports Petroleum'!$E2621,'EIA Petroleum Classification'!$A:$B,2,FALSE)</f>
        <v/>
      </c>
    </row>
    <row r="2623" spans="1:5">
      <c r="A2623">
        <f>YEAR(B2623)</f>
        <v/>
      </c>
      <c r="B2623">
        <f>'Input EIA Imports Petroleum'!A2622</f>
        <v/>
      </c>
      <c r="C2623">
        <f>'Input EIA Imports Petroleum'!K2622</f>
        <v/>
      </c>
      <c r="D2623">
        <f>'Input EIA Imports Petroleum'!L2622</f>
        <v/>
      </c>
      <c r="E2623">
        <f>VLOOKUP('Input EIA Imports Petroleum'!$E2622,'EIA Petroleum Classification'!$A:$B,2,FALSE)</f>
        <v/>
      </c>
    </row>
    <row r="2624" spans="1:5">
      <c r="A2624">
        <f>YEAR(B2624)</f>
        <v/>
      </c>
      <c r="B2624">
        <f>'Input EIA Imports Petroleum'!A2623</f>
        <v/>
      </c>
      <c r="C2624">
        <f>'Input EIA Imports Petroleum'!K2623</f>
        <v/>
      </c>
      <c r="D2624">
        <f>'Input EIA Imports Petroleum'!L2623</f>
        <v/>
      </c>
      <c r="E2624">
        <f>VLOOKUP('Input EIA Imports Petroleum'!$E2623,'EIA Petroleum Classification'!$A:$B,2,FALSE)</f>
        <v/>
      </c>
    </row>
    <row r="2625" spans="1:5">
      <c r="A2625">
        <f>YEAR(B2625)</f>
        <v/>
      </c>
      <c r="B2625">
        <f>'Input EIA Imports Petroleum'!A2624</f>
        <v/>
      </c>
      <c r="C2625">
        <f>'Input EIA Imports Petroleum'!K2624</f>
        <v/>
      </c>
      <c r="D2625">
        <f>'Input EIA Imports Petroleum'!L2624</f>
        <v/>
      </c>
      <c r="E2625">
        <f>VLOOKUP('Input EIA Imports Petroleum'!$E2624,'EIA Petroleum Classification'!$A:$B,2,FALSE)</f>
        <v/>
      </c>
    </row>
    <row r="2626" spans="1:5">
      <c r="A2626">
        <f>YEAR(B2626)</f>
        <v/>
      </c>
      <c r="B2626">
        <f>'Input EIA Imports Petroleum'!A2625</f>
        <v/>
      </c>
      <c r="C2626">
        <f>'Input EIA Imports Petroleum'!K2625</f>
        <v/>
      </c>
      <c r="D2626">
        <f>'Input EIA Imports Petroleum'!L2625</f>
        <v/>
      </c>
      <c r="E2626">
        <f>VLOOKUP('Input EIA Imports Petroleum'!$E2625,'EIA Petroleum Classification'!$A:$B,2,FALSE)</f>
        <v/>
      </c>
    </row>
    <row r="2627" spans="1:5">
      <c r="A2627">
        <f>YEAR(B2627)</f>
        <v/>
      </c>
      <c r="B2627">
        <f>'Input EIA Imports Petroleum'!A2626</f>
        <v/>
      </c>
      <c r="C2627">
        <f>'Input EIA Imports Petroleum'!K2626</f>
        <v/>
      </c>
      <c r="D2627">
        <f>'Input EIA Imports Petroleum'!L2626</f>
        <v/>
      </c>
      <c r="E2627">
        <f>VLOOKUP('Input EIA Imports Petroleum'!$E2626,'EIA Petroleum Classification'!$A:$B,2,FALSE)</f>
        <v/>
      </c>
    </row>
    <row r="2628" spans="1:5">
      <c r="A2628">
        <f>YEAR(B2628)</f>
        <v/>
      </c>
      <c r="B2628">
        <f>'Input EIA Imports Petroleum'!A2627</f>
        <v/>
      </c>
      <c r="C2628">
        <f>'Input EIA Imports Petroleum'!K2627</f>
        <v/>
      </c>
      <c r="D2628">
        <f>'Input EIA Imports Petroleum'!L2627</f>
        <v/>
      </c>
      <c r="E2628">
        <f>VLOOKUP('Input EIA Imports Petroleum'!$E2627,'EIA Petroleum Classification'!$A:$B,2,FALSE)</f>
        <v/>
      </c>
    </row>
    <row r="2629" spans="1:5">
      <c r="A2629">
        <f>YEAR(B2629)</f>
        <v/>
      </c>
      <c r="B2629">
        <f>'Input EIA Imports Petroleum'!A2628</f>
        <v/>
      </c>
      <c r="C2629">
        <f>'Input EIA Imports Petroleum'!K2628</f>
        <v/>
      </c>
      <c r="D2629">
        <f>'Input EIA Imports Petroleum'!L2628</f>
        <v/>
      </c>
      <c r="E2629">
        <f>VLOOKUP('Input EIA Imports Petroleum'!$E2628,'EIA Petroleum Classification'!$A:$B,2,FALSE)</f>
        <v/>
      </c>
    </row>
    <row r="2630" spans="1:5">
      <c r="A2630">
        <f>YEAR(B2630)</f>
        <v/>
      </c>
      <c r="B2630">
        <f>'Input EIA Imports Petroleum'!A2629</f>
        <v/>
      </c>
      <c r="C2630">
        <f>'Input EIA Imports Petroleum'!K2629</f>
        <v/>
      </c>
      <c r="D2630">
        <f>'Input EIA Imports Petroleum'!L2629</f>
        <v/>
      </c>
      <c r="E2630">
        <f>VLOOKUP('Input EIA Imports Petroleum'!$E2629,'EIA Petroleum Classification'!$A:$B,2,FALSE)</f>
        <v/>
      </c>
    </row>
    <row r="2631" spans="1:5">
      <c r="A2631">
        <f>YEAR(B2631)</f>
        <v/>
      </c>
      <c r="B2631">
        <f>'Input EIA Imports Petroleum'!A2630</f>
        <v/>
      </c>
      <c r="C2631">
        <f>'Input EIA Imports Petroleum'!K2630</f>
        <v/>
      </c>
      <c r="D2631">
        <f>'Input EIA Imports Petroleum'!L2630</f>
        <v/>
      </c>
      <c r="E2631">
        <f>VLOOKUP('Input EIA Imports Petroleum'!$E2630,'EIA Petroleum Classification'!$A:$B,2,FALSE)</f>
        <v/>
      </c>
    </row>
    <row r="2632" spans="1:5">
      <c r="A2632">
        <f>YEAR(B2632)</f>
        <v/>
      </c>
      <c r="B2632">
        <f>'Input EIA Imports Petroleum'!A2631</f>
        <v/>
      </c>
      <c r="C2632">
        <f>'Input EIA Imports Petroleum'!K2631</f>
        <v/>
      </c>
      <c r="D2632">
        <f>'Input EIA Imports Petroleum'!L2631</f>
        <v/>
      </c>
      <c r="E2632">
        <f>VLOOKUP('Input EIA Imports Petroleum'!$E2631,'EIA Petroleum Classification'!$A:$B,2,FALSE)</f>
        <v/>
      </c>
    </row>
    <row r="2633" spans="1:5">
      <c r="A2633">
        <f>YEAR(B2633)</f>
        <v/>
      </c>
      <c r="B2633">
        <f>'Input EIA Imports Petroleum'!A2632</f>
        <v/>
      </c>
      <c r="C2633">
        <f>'Input EIA Imports Petroleum'!K2632</f>
        <v/>
      </c>
      <c r="D2633">
        <f>'Input EIA Imports Petroleum'!L2632</f>
        <v/>
      </c>
      <c r="E2633">
        <f>VLOOKUP('Input EIA Imports Petroleum'!$E2632,'EIA Petroleum Classification'!$A:$B,2,FALSE)</f>
        <v/>
      </c>
    </row>
    <row r="2634" spans="1:5">
      <c r="A2634">
        <f>YEAR(B2634)</f>
        <v/>
      </c>
      <c r="B2634">
        <f>'Input EIA Imports Petroleum'!A2633</f>
        <v/>
      </c>
      <c r="C2634">
        <f>'Input EIA Imports Petroleum'!K2633</f>
        <v/>
      </c>
      <c r="D2634">
        <f>'Input EIA Imports Petroleum'!L2633</f>
        <v/>
      </c>
      <c r="E2634">
        <f>VLOOKUP('Input EIA Imports Petroleum'!$E2633,'EIA Petroleum Classification'!$A:$B,2,FALSE)</f>
        <v/>
      </c>
    </row>
    <row r="2635" spans="1:5">
      <c r="A2635">
        <f>YEAR(B2635)</f>
        <v/>
      </c>
      <c r="B2635">
        <f>'Input EIA Imports Petroleum'!A2634</f>
        <v/>
      </c>
      <c r="C2635">
        <f>'Input EIA Imports Petroleum'!K2634</f>
        <v/>
      </c>
      <c r="D2635">
        <f>'Input EIA Imports Petroleum'!L2634</f>
        <v/>
      </c>
      <c r="E2635">
        <f>VLOOKUP('Input EIA Imports Petroleum'!$E2634,'EIA Petroleum Classification'!$A:$B,2,FALSE)</f>
        <v/>
      </c>
    </row>
    <row r="2636" spans="1:5">
      <c r="A2636">
        <f>YEAR(B2636)</f>
        <v/>
      </c>
      <c r="B2636">
        <f>'Input EIA Imports Petroleum'!A2635</f>
        <v/>
      </c>
      <c r="C2636">
        <f>'Input EIA Imports Petroleum'!K2635</f>
        <v/>
      </c>
      <c r="D2636">
        <f>'Input EIA Imports Petroleum'!L2635</f>
        <v/>
      </c>
      <c r="E2636">
        <f>VLOOKUP('Input EIA Imports Petroleum'!$E2635,'EIA Petroleum Classification'!$A:$B,2,FALSE)</f>
        <v/>
      </c>
    </row>
    <row r="2637" spans="1:5">
      <c r="A2637">
        <f>YEAR(B2637)</f>
        <v/>
      </c>
      <c r="B2637">
        <f>'Input EIA Imports Petroleum'!A2636</f>
        <v/>
      </c>
      <c r="C2637">
        <f>'Input EIA Imports Petroleum'!K2636</f>
        <v/>
      </c>
      <c r="D2637">
        <f>'Input EIA Imports Petroleum'!L2636</f>
        <v/>
      </c>
      <c r="E2637">
        <f>VLOOKUP('Input EIA Imports Petroleum'!$E2636,'EIA Petroleum Classification'!$A:$B,2,FALSE)</f>
        <v/>
      </c>
    </row>
    <row r="2638" spans="1:5">
      <c r="A2638">
        <f>YEAR(B2638)</f>
        <v/>
      </c>
      <c r="B2638">
        <f>'Input EIA Imports Petroleum'!A2637</f>
        <v/>
      </c>
      <c r="C2638">
        <f>'Input EIA Imports Petroleum'!K2637</f>
        <v/>
      </c>
      <c r="D2638">
        <f>'Input EIA Imports Petroleum'!L2637</f>
        <v/>
      </c>
      <c r="E2638">
        <f>VLOOKUP('Input EIA Imports Petroleum'!$E2637,'EIA Petroleum Classification'!$A:$B,2,FALSE)</f>
        <v/>
      </c>
    </row>
    <row r="2639" spans="1:5">
      <c r="A2639">
        <f>YEAR(B2639)</f>
        <v/>
      </c>
      <c r="B2639">
        <f>'Input EIA Imports Petroleum'!A2638</f>
        <v/>
      </c>
      <c r="C2639">
        <f>'Input EIA Imports Petroleum'!K2638</f>
        <v/>
      </c>
      <c r="D2639">
        <f>'Input EIA Imports Petroleum'!L2638</f>
        <v/>
      </c>
      <c r="E2639">
        <f>VLOOKUP('Input EIA Imports Petroleum'!$E2638,'EIA Petroleum Classification'!$A:$B,2,FALSE)</f>
        <v/>
      </c>
    </row>
    <row r="2640" spans="1:5">
      <c r="A2640">
        <f>YEAR(B2640)</f>
        <v/>
      </c>
      <c r="B2640">
        <f>'Input EIA Imports Petroleum'!A2639</f>
        <v/>
      </c>
      <c r="C2640">
        <f>'Input EIA Imports Petroleum'!K2639</f>
        <v/>
      </c>
      <c r="D2640">
        <f>'Input EIA Imports Petroleum'!L2639</f>
        <v/>
      </c>
      <c r="E2640">
        <f>VLOOKUP('Input EIA Imports Petroleum'!$E2639,'EIA Petroleum Classification'!$A:$B,2,FALSE)</f>
        <v/>
      </c>
    </row>
    <row r="2641" spans="1:5">
      <c r="A2641">
        <f>YEAR(B2641)</f>
        <v/>
      </c>
      <c r="B2641">
        <f>'Input EIA Imports Petroleum'!A2640</f>
        <v/>
      </c>
      <c r="C2641">
        <f>'Input EIA Imports Petroleum'!K2640</f>
        <v/>
      </c>
      <c r="D2641">
        <f>'Input EIA Imports Petroleum'!L2640</f>
        <v/>
      </c>
      <c r="E2641">
        <f>VLOOKUP('Input EIA Imports Petroleum'!$E2640,'EIA Petroleum Classification'!$A:$B,2,FALSE)</f>
        <v/>
      </c>
    </row>
    <row r="2642" spans="1:5">
      <c r="A2642">
        <f>YEAR(B2642)</f>
        <v/>
      </c>
      <c r="B2642">
        <f>'Input EIA Imports Petroleum'!A2641</f>
        <v/>
      </c>
      <c r="C2642">
        <f>'Input EIA Imports Petroleum'!K2641</f>
        <v/>
      </c>
      <c r="D2642">
        <f>'Input EIA Imports Petroleum'!L2641</f>
        <v/>
      </c>
      <c r="E2642">
        <f>VLOOKUP('Input EIA Imports Petroleum'!$E2641,'EIA Petroleum Classification'!$A:$B,2,FALSE)</f>
        <v/>
      </c>
    </row>
    <row r="2643" spans="1:5">
      <c r="A2643">
        <f>YEAR(B2643)</f>
        <v/>
      </c>
      <c r="B2643">
        <f>'Input EIA Imports Petroleum'!A2642</f>
        <v/>
      </c>
      <c r="C2643">
        <f>'Input EIA Imports Petroleum'!K2642</f>
        <v/>
      </c>
      <c r="D2643">
        <f>'Input EIA Imports Petroleum'!L2642</f>
        <v/>
      </c>
      <c r="E2643">
        <f>VLOOKUP('Input EIA Imports Petroleum'!$E2642,'EIA Petroleum Classification'!$A:$B,2,FALSE)</f>
        <v/>
      </c>
    </row>
    <row r="2644" spans="1:5">
      <c r="A2644">
        <f>YEAR(B2644)</f>
        <v/>
      </c>
      <c r="B2644">
        <f>'Input EIA Imports Petroleum'!A2643</f>
        <v/>
      </c>
      <c r="C2644">
        <f>'Input EIA Imports Petroleum'!K2643</f>
        <v/>
      </c>
      <c r="D2644">
        <f>'Input EIA Imports Petroleum'!L2643</f>
        <v/>
      </c>
      <c r="E2644">
        <f>VLOOKUP('Input EIA Imports Petroleum'!$E2643,'EIA Petroleum Classification'!$A:$B,2,FALSE)</f>
        <v/>
      </c>
    </row>
    <row r="2645" spans="1:5">
      <c r="A2645">
        <f>YEAR(B2645)</f>
        <v/>
      </c>
      <c r="B2645">
        <f>'Input EIA Imports Petroleum'!A2644</f>
        <v/>
      </c>
      <c r="C2645">
        <f>'Input EIA Imports Petroleum'!K2644</f>
        <v/>
      </c>
      <c r="D2645">
        <f>'Input EIA Imports Petroleum'!L2644</f>
        <v/>
      </c>
      <c r="E2645">
        <f>VLOOKUP('Input EIA Imports Petroleum'!$E2644,'EIA Petroleum Classification'!$A:$B,2,FALSE)</f>
        <v/>
      </c>
    </row>
    <row r="2646" spans="1:5">
      <c r="A2646">
        <f>YEAR(B2646)</f>
        <v/>
      </c>
      <c r="B2646">
        <f>'Input EIA Imports Petroleum'!A2645</f>
        <v/>
      </c>
      <c r="C2646">
        <f>'Input EIA Imports Petroleum'!K2645</f>
        <v/>
      </c>
      <c r="D2646">
        <f>'Input EIA Imports Petroleum'!L2645</f>
        <v/>
      </c>
      <c r="E2646">
        <f>VLOOKUP('Input EIA Imports Petroleum'!$E2645,'EIA Petroleum Classification'!$A:$B,2,FALSE)</f>
        <v/>
      </c>
    </row>
    <row r="2647" spans="1:5">
      <c r="A2647">
        <f>YEAR(B2647)</f>
        <v/>
      </c>
      <c r="B2647">
        <f>'Input EIA Imports Petroleum'!A2646</f>
        <v/>
      </c>
      <c r="C2647">
        <f>'Input EIA Imports Petroleum'!K2646</f>
        <v/>
      </c>
      <c r="D2647">
        <f>'Input EIA Imports Petroleum'!L2646</f>
        <v/>
      </c>
      <c r="E2647">
        <f>VLOOKUP('Input EIA Imports Petroleum'!$E2646,'EIA Petroleum Classification'!$A:$B,2,FALSE)</f>
        <v/>
      </c>
    </row>
    <row r="2648" spans="1:5">
      <c r="A2648">
        <f>YEAR(B2648)</f>
        <v/>
      </c>
      <c r="B2648">
        <f>'Input EIA Imports Petroleum'!A2647</f>
        <v/>
      </c>
      <c r="C2648">
        <f>'Input EIA Imports Petroleum'!K2647</f>
        <v/>
      </c>
      <c r="D2648">
        <f>'Input EIA Imports Petroleum'!L2647</f>
        <v/>
      </c>
      <c r="E2648">
        <f>VLOOKUP('Input EIA Imports Petroleum'!$E2647,'EIA Petroleum Classification'!$A:$B,2,FALSE)</f>
        <v/>
      </c>
    </row>
    <row r="2649" spans="1:5">
      <c r="A2649">
        <f>YEAR(B2649)</f>
        <v/>
      </c>
      <c r="B2649">
        <f>'Input EIA Imports Petroleum'!A2648</f>
        <v/>
      </c>
      <c r="C2649">
        <f>'Input EIA Imports Petroleum'!K2648</f>
        <v/>
      </c>
      <c r="D2649">
        <f>'Input EIA Imports Petroleum'!L2648</f>
        <v/>
      </c>
      <c r="E2649">
        <f>VLOOKUP('Input EIA Imports Petroleum'!$E2648,'EIA Petroleum Classification'!$A:$B,2,FALSE)</f>
        <v/>
      </c>
    </row>
    <row r="2650" spans="1:5">
      <c r="A2650">
        <f>YEAR(B2650)</f>
        <v/>
      </c>
      <c r="B2650">
        <f>'Input EIA Imports Petroleum'!A2649</f>
        <v/>
      </c>
      <c r="C2650">
        <f>'Input EIA Imports Petroleum'!K2649</f>
        <v/>
      </c>
      <c r="D2650">
        <f>'Input EIA Imports Petroleum'!L2649</f>
        <v/>
      </c>
      <c r="E2650">
        <f>VLOOKUP('Input EIA Imports Petroleum'!$E2649,'EIA Petroleum Classification'!$A:$B,2,FALSE)</f>
        <v/>
      </c>
    </row>
    <row r="2651" spans="1:5">
      <c r="A2651">
        <f>YEAR(B2651)</f>
        <v/>
      </c>
      <c r="B2651">
        <f>'Input EIA Imports Petroleum'!A2650</f>
        <v/>
      </c>
      <c r="C2651">
        <f>'Input EIA Imports Petroleum'!K2650</f>
        <v/>
      </c>
      <c r="D2651">
        <f>'Input EIA Imports Petroleum'!L2650</f>
        <v/>
      </c>
      <c r="E2651">
        <f>VLOOKUP('Input EIA Imports Petroleum'!$E2650,'EIA Petroleum Classification'!$A:$B,2,FALSE)</f>
        <v/>
      </c>
    </row>
    <row r="2652" spans="1:5">
      <c r="A2652">
        <f>YEAR(B2652)</f>
        <v/>
      </c>
      <c r="B2652">
        <f>'Input EIA Imports Petroleum'!A2651</f>
        <v/>
      </c>
      <c r="C2652">
        <f>'Input EIA Imports Petroleum'!K2651</f>
        <v/>
      </c>
      <c r="D2652">
        <f>'Input EIA Imports Petroleum'!L2651</f>
        <v/>
      </c>
      <c r="E2652">
        <f>VLOOKUP('Input EIA Imports Petroleum'!$E2651,'EIA Petroleum Classification'!$A:$B,2,FALSE)</f>
        <v/>
      </c>
    </row>
    <row r="2653" spans="1:5">
      <c r="A2653">
        <f>YEAR(B2653)</f>
        <v/>
      </c>
      <c r="B2653">
        <f>'Input EIA Imports Petroleum'!A2652</f>
        <v/>
      </c>
      <c r="C2653">
        <f>'Input EIA Imports Petroleum'!K2652</f>
        <v/>
      </c>
      <c r="D2653">
        <f>'Input EIA Imports Petroleum'!L2652</f>
        <v/>
      </c>
      <c r="E2653">
        <f>VLOOKUP('Input EIA Imports Petroleum'!$E2652,'EIA Petroleum Classification'!$A:$B,2,FALSE)</f>
        <v/>
      </c>
    </row>
    <row r="2654" spans="1:5">
      <c r="A2654">
        <f>YEAR(B2654)</f>
        <v/>
      </c>
      <c r="B2654">
        <f>'Input EIA Imports Petroleum'!A2653</f>
        <v/>
      </c>
      <c r="C2654">
        <f>'Input EIA Imports Petroleum'!K2653</f>
        <v/>
      </c>
      <c r="D2654">
        <f>'Input EIA Imports Petroleum'!L2653</f>
        <v/>
      </c>
      <c r="E2654">
        <f>VLOOKUP('Input EIA Imports Petroleum'!$E2653,'EIA Petroleum Classification'!$A:$B,2,FALSE)</f>
        <v/>
      </c>
    </row>
    <row r="2655" spans="1:5">
      <c r="A2655">
        <f>YEAR(B2655)</f>
        <v/>
      </c>
      <c r="B2655">
        <f>'Input EIA Imports Petroleum'!A2654</f>
        <v/>
      </c>
      <c r="C2655">
        <f>'Input EIA Imports Petroleum'!K2654</f>
        <v/>
      </c>
      <c r="D2655">
        <f>'Input EIA Imports Petroleum'!L2654</f>
        <v/>
      </c>
      <c r="E2655">
        <f>VLOOKUP('Input EIA Imports Petroleum'!$E2654,'EIA Petroleum Classification'!$A:$B,2,FALSE)</f>
        <v/>
      </c>
    </row>
    <row r="2656" spans="1:5">
      <c r="A2656">
        <f>YEAR(B2656)</f>
        <v/>
      </c>
      <c r="B2656">
        <f>'Input EIA Imports Petroleum'!A2655</f>
        <v/>
      </c>
      <c r="C2656">
        <f>'Input EIA Imports Petroleum'!K2655</f>
        <v/>
      </c>
      <c r="D2656">
        <f>'Input EIA Imports Petroleum'!L2655</f>
        <v/>
      </c>
      <c r="E2656">
        <f>VLOOKUP('Input EIA Imports Petroleum'!$E2655,'EIA Petroleum Classification'!$A:$B,2,FALSE)</f>
        <v/>
      </c>
    </row>
    <row r="2657" spans="1:5">
      <c r="A2657">
        <f>YEAR(B2657)</f>
        <v/>
      </c>
      <c r="B2657">
        <f>'Input EIA Imports Petroleum'!A2656</f>
        <v/>
      </c>
      <c r="C2657">
        <f>'Input EIA Imports Petroleum'!K2656</f>
        <v/>
      </c>
      <c r="D2657">
        <f>'Input EIA Imports Petroleum'!L2656</f>
        <v/>
      </c>
      <c r="E2657">
        <f>VLOOKUP('Input EIA Imports Petroleum'!$E2656,'EIA Petroleum Classification'!$A:$B,2,FALSE)</f>
        <v/>
      </c>
    </row>
    <row r="2658" spans="1:5">
      <c r="A2658">
        <f>YEAR(B2658)</f>
        <v/>
      </c>
      <c r="B2658">
        <f>'Input EIA Imports Petroleum'!A2657</f>
        <v/>
      </c>
      <c r="C2658">
        <f>'Input EIA Imports Petroleum'!K2657</f>
        <v/>
      </c>
      <c r="D2658">
        <f>'Input EIA Imports Petroleum'!L2657</f>
        <v/>
      </c>
      <c r="E2658">
        <f>VLOOKUP('Input EIA Imports Petroleum'!$E2657,'EIA Petroleum Classification'!$A:$B,2,FALSE)</f>
        <v/>
      </c>
    </row>
    <row r="2659" spans="1:5">
      <c r="A2659">
        <f>YEAR(B2659)</f>
        <v/>
      </c>
      <c r="B2659">
        <f>'Input EIA Imports Petroleum'!A2658</f>
        <v/>
      </c>
      <c r="C2659">
        <f>'Input EIA Imports Petroleum'!K2658</f>
        <v/>
      </c>
      <c r="D2659">
        <f>'Input EIA Imports Petroleum'!L2658</f>
        <v/>
      </c>
      <c r="E2659">
        <f>VLOOKUP('Input EIA Imports Petroleum'!$E2658,'EIA Petroleum Classification'!$A:$B,2,FALSE)</f>
        <v/>
      </c>
    </row>
    <row r="2660" spans="1:5">
      <c r="A2660">
        <f>YEAR(B2660)</f>
        <v/>
      </c>
      <c r="B2660">
        <f>'Input EIA Imports Petroleum'!A2659</f>
        <v/>
      </c>
      <c r="C2660">
        <f>'Input EIA Imports Petroleum'!K2659</f>
        <v/>
      </c>
      <c r="D2660">
        <f>'Input EIA Imports Petroleum'!L2659</f>
        <v/>
      </c>
      <c r="E2660">
        <f>VLOOKUP('Input EIA Imports Petroleum'!$E2659,'EIA Petroleum Classification'!$A:$B,2,FALSE)</f>
        <v/>
      </c>
    </row>
    <row r="2661" spans="1:5">
      <c r="A2661">
        <f>YEAR(B2661)</f>
        <v/>
      </c>
      <c r="B2661">
        <f>'Input EIA Imports Petroleum'!A2660</f>
        <v/>
      </c>
      <c r="C2661">
        <f>'Input EIA Imports Petroleum'!K2660</f>
        <v/>
      </c>
      <c r="D2661">
        <f>'Input EIA Imports Petroleum'!L2660</f>
        <v/>
      </c>
      <c r="E2661">
        <f>VLOOKUP('Input EIA Imports Petroleum'!$E2660,'EIA Petroleum Classification'!$A:$B,2,FALSE)</f>
        <v/>
      </c>
    </row>
    <row r="2662" spans="1:5">
      <c r="A2662">
        <f>YEAR(B2662)</f>
        <v/>
      </c>
      <c r="B2662">
        <f>'Input EIA Imports Petroleum'!A2661</f>
        <v/>
      </c>
      <c r="C2662">
        <f>'Input EIA Imports Petroleum'!K2661</f>
        <v/>
      </c>
      <c r="D2662">
        <f>'Input EIA Imports Petroleum'!L2661</f>
        <v/>
      </c>
      <c r="E2662">
        <f>VLOOKUP('Input EIA Imports Petroleum'!$E2661,'EIA Petroleum Classification'!$A:$B,2,FALSE)</f>
        <v/>
      </c>
    </row>
    <row r="2663" spans="1:5">
      <c r="A2663">
        <f>YEAR(B2663)</f>
        <v/>
      </c>
      <c r="B2663">
        <f>'Input EIA Imports Petroleum'!A2662</f>
        <v/>
      </c>
      <c r="C2663">
        <f>'Input EIA Imports Petroleum'!K2662</f>
        <v/>
      </c>
      <c r="D2663">
        <f>'Input EIA Imports Petroleum'!L2662</f>
        <v/>
      </c>
      <c r="E2663">
        <f>VLOOKUP('Input EIA Imports Petroleum'!$E2662,'EIA Petroleum Classification'!$A:$B,2,FALSE)</f>
        <v/>
      </c>
    </row>
    <row r="2664" spans="1:5">
      <c r="A2664">
        <f>YEAR(B2664)</f>
        <v/>
      </c>
      <c r="B2664">
        <f>'Input EIA Imports Petroleum'!A2663</f>
        <v/>
      </c>
      <c r="C2664">
        <f>'Input EIA Imports Petroleum'!K2663</f>
        <v/>
      </c>
      <c r="D2664">
        <f>'Input EIA Imports Petroleum'!L2663</f>
        <v/>
      </c>
      <c r="E2664">
        <f>VLOOKUP('Input EIA Imports Petroleum'!$E2663,'EIA Petroleum Classification'!$A:$B,2,FALSE)</f>
        <v/>
      </c>
    </row>
    <row r="2665" spans="1:5">
      <c r="A2665">
        <f>YEAR(B2665)</f>
        <v/>
      </c>
      <c r="B2665">
        <f>'Input EIA Imports Petroleum'!A2664</f>
        <v/>
      </c>
      <c r="C2665">
        <f>'Input EIA Imports Petroleum'!K2664</f>
        <v/>
      </c>
      <c r="D2665">
        <f>'Input EIA Imports Petroleum'!L2664</f>
        <v/>
      </c>
      <c r="E2665">
        <f>VLOOKUP('Input EIA Imports Petroleum'!$E2664,'EIA Petroleum Classification'!$A:$B,2,FALSE)</f>
        <v/>
      </c>
    </row>
    <row r="2666" spans="1:5">
      <c r="A2666">
        <f>YEAR(B2666)</f>
        <v/>
      </c>
      <c r="B2666">
        <f>'Input EIA Imports Petroleum'!A2665</f>
        <v/>
      </c>
      <c r="C2666">
        <f>'Input EIA Imports Petroleum'!K2665</f>
        <v/>
      </c>
      <c r="D2666">
        <f>'Input EIA Imports Petroleum'!L2665</f>
        <v/>
      </c>
      <c r="E2666">
        <f>VLOOKUP('Input EIA Imports Petroleum'!$E2665,'EIA Petroleum Classification'!$A:$B,2,FALSE)</f>
        <v/>
      </c>
    </row>
    <row r="2667" spans="1:5">
      <c r="A2667">
        <f>YEAR(B2667)</f>
        <v/>
      </c>
      <c r="B2667">
        <f>'Input EIA Imports Petroleum'!A2666</f>
        <v/>
      </c>
      <c r="C2667">
        <f>'Input EIA Imports Petroleum'!K2666</f>
        <v/>
      </c>
      <c r="D2667">
        <f>'Input EIA Imports Petroleum'!L2666</f>
        <v/>
      </c>
      <c r="E2667">
        <f>VLOOKUP('Input EIA Imports Petroleum'!$E2666,'EIA Petroleum Classification'!$A:$B,2,FALSE)</f>
        <v/>
      </c>
    </row>
    <row r="2668" spans="1:5">
      <c r="A2668">
        <f>YEAR(B2668)</f>
        <v/>
      </c>
      <c r="B2668">
        <f>'Input EIA Imports Petroleum'!A2667</f>
        <v/>
      </c>
      <c r="C2668">
        <f>'Input EIA Imports Petroleum'!K2667</f>
        <v/>
      </c>
      <c r="D2668">
        <f>'Input EIA Imports Petroleum'!L2667</f>
        <v/>
      </c>
      <c r="E2668">
        <f>VLOOKUP('Input EIA Imports Petroleum'!$E2667,'EIA Petroleum Classification'!$A:$B,2,FALSE)</f>
        <v/>
      </c>
    </row>
    <row r="2669" spans="1:5">
      <c r="A2669">
        <f>YEAR(B2669)</f>
        <v/>
      </c>
      <c r="B2669">
        <f>'Input EIA Imports Petroleum'!A2668</f>
        <v/>
      </c>
      <c r="C2669">
        <f>'Input EIA Imports Petroleum'!K2668</f>
        <v/>
      </c>
      <c r="D2669">
        <f>'Input EIA Imports Petroleum'!L2668</f>
        <v/>
      </c>
      <c r="E2669">
        <f>VLOOKUP('Input EIA Imports Petroleum'!$E2668,'EIA Petroleum Classification'!$A:$B,2,FALSE)</f>
        <v/>
      </c>
    </row>
    <row r="2670" spans="1:5">
      <c r="A2670">
        <f>YEAR(B2670)</f>
        <v/>
      </c>
      <c r="B2670">
        <f>'Input EIA Imports Petroleum'!A2669</f>
        <v/>
      </c>
      <c r="C2670">
        <f>'Input EIA Imports Petroleum'!K2669</f>
        <v/>
      </c>
      <c r="D2670">
        <f>'Input EIA Imports Petroleum'!L2669</f>
        <v/>
      </c>
      <c r="E2670">
        <f>VLOOKUP('Input EIA Imports Petroleum'!$E2669,'EIA Petroleum Classification'!$A:$B,2,FALSE)</f>
        <v/>
      </c>
    </row>
    <row r="2671" spans="1:5">
      <c r="A2671">
        <f>YEAR(B2671)</f>
        <v/>
      </c>
      <c r="B2671">
        <f>'Input EIA Imports Petroleum'!A2670</f>
        <v/>
      </c>
      <c r="C2671">
        <f>'Input EIA Imports Petroleum'!K2670</f>
        <v/>
      </c>
      <c r="D2671">
        <f>'Input EIA Imports Petroleum'!L2670</f>
        <v/>
      </c>
      <c r="E2671">
        <f>VLOOKUP('Input EIA Imports Petroleum'!$E2670,'EIA Petroleum Classification'!$A:$B,2,FALSE)</f>
        <v/>
      </c>
    </row>
    <row r="2672" spans="1:5">
      <c r="A2672">
        <f>YEAR(B2672)</f>
        <v/>
      </c>
      <c r="B2672">
        <f>'Input EIA Imports Petroleum'!A2671</f>
        <v/>
      </c>
      <c r="C2672">
        <f>'Input EIA Imports Petroleum'!K2671</f>
        <v/>
      </c>
      <c r="D2672">
        <f>'Input EIA Imports Petroleum'!L2671</f>
        <v/>
      </c>
      <c r="E2672">
        <f>VLOOKUP('Input EIA Imports Petroleum'!$E2671,'EIA Petroleum Classification'!$A:$B,2,FALSE)</f>
        <v/>
      </c>
    </row>
    <row r="2673" spans="1:5">
      <c r="A2673">
        <f>YEAR(B2673)</f>
        <v/>
      </c>
      <c r="B2673">
        <f>'Input EIA Imports Petroleum'!A2672</f>
        <v/>
      </c>
      <c r="C2673">
        <f>'Input EIA Imports Petroleum'!K2672</f>
        <v/>
      </c>
      <c r="D2673">
        <f>'Input EIA Imports Petroleum'!L2672</f>
        <v/>
      </c>
      <c r="E2673">
        <f>VLOOKUP('Input EIA Imports Petroleum'!$E2672,'EIA Petroleum Classification'!$A:$B,2,FALSE)</f>
        <v/>
      </c>
    </row>
    <row r="2674" spans="1:5">
      <c r="A2674">
        <f>YEAR(B2674)</f>
        <v/>
      </c>
      <c r="B2674">
        <f>'Input EIA Imports Petroleum'!A2673</f>
        <v/>
      </c>
      <c r="C2674">
        <f>'Input EIA Imports Petroleum'!K2673</f>
        <v/>
      </c>
      <c r="D2674">
        <f>'Input EIA Imports Petroleum'!L2673</f>
        <v/>
      </c>
      <c r="E2674">
        <f>VLOOKUP('Input EIA Imports Petroleum'!$E2673,'EIA Petroleum Classification'!$A:$B,2,FALSE)</f>
        <v/>
      </c>
    </row>
    <row r="2675" spans="1:5">
      <c r="A2675">
        <f>YEAR(B2675)</f>
        <v/>
      </c>
      <c r="B2675">
        <f>'Input EIA Imports Petroleum'!A2674</f>
        <v/>
      </c>
      <c r="C2675">
        <f>'Input EIA Imports Petroleum'!K2674</f>
        <v/>
      </c>
      <c r="D2675">
        <f>'Input EIA Imports Petroleum'!L2674</f>
        <v/>
      </c>
      <c r="E2675">
        <f>VLOOKUP('Input EIA Imports Petroleum'!$E2674,'EIA Petroleum Classification'!$A:$B,2,FALSE)</f>
        <v/>
      </c>
    </row>
    <row r="2676" spans="1:5">
      <c r="A2676">
        <f>YEAR(B2676)</f>
        <v/>
      </c>
      <c r="B2676">
        <f>'Input EIA Imports Petroleum'!A2675</f>
        <v/>
      </c>
      <c r="C2676">
        <f>'Input EIA Imports Petroleum'!K2675</f>
        <v/>
      </c>
      <c r="D2676">
        <f>'Input EIA Imports Petroleum'!L2675</f>
        <v/>
      </c>
      <c r="E2676">
        <f>VLOOKUP('Input EIA Imports Petroleum'!$E2675,'EIA Petroleum Classification'!$A:$B,2,FALSE)</f>
        <v/>
      </c>
    </row>
    <row r="2677" spans="1:5">
      <c r="A2677">
        <f>YEAR(B2677)</f>
        <v/>
      </c>
      <c r="B2677">
        <f>'Input EIA Imports Petroleum'!A2676</f>
        <v/>
      </c>
      <c r="C2677">
        <f>'Input EIA Imports Petroleum'!K2676</f>
        <v/>
      </c>
      <c r="D2677">
        <f>'Input EIA Imports Petroleum'!L2676</f>
        <v/>
      </c>
      <c r="E2677">
        <f>VLOOKUP('Input EIA Imports Petroleum'!$E2676,'EIA Petroleum Classification'!$A:$B,2,FALSE)</f>
        <v/>
      </c>
    </row>
    <row r="2678" spans="1:5">
      <c r="A2678">
        <f>YEAR(B2678)</f>
        <v/>
      </c>
      <c r="B2678">
        <f>'Input EIA Imports Petroleum'!A2677</f>
        <v/>
      </c>
      <c r="C2678">
        <f>'Input EIA Imports Petroleum'!K2677</f>
        <v/>
      </c>
      <c r="D2678">
        <f>'Input EIA Imports Petroleum'!L2677</f>
        <v/>
      </c>
      <c r="E2678">
        <f>VLOOKUP('Input EIA Imports Petroleum'!$E2677,'EIA Petroleum Classification'!$A:$B,2,FALSE)</f>
        <v/>
      </c>
    </row>
    <row r="2679" spans="1:5">
      <c r="A2679">
        <f>YEAR(B2679)</f>
        <v/>
      </c>
      <c r="B2679">
        <f>'Input EIA Imports Petroleum'!A2678</f>
        <v/>
      </c>
      <c r="C2679">
        <f>'Input EIA Imports Petroleum'!K2678</f>
        <v/>
      </c>
      <c r="D2679">
        <f>'Input EIA Imports Petroleum'!L2678</f>
        <v/>
      </c>
      <c r="E2679">
        <f>VLOOKUP('Input EIA Imports Petroleum'!$E2678,'EIA Petroleum Classification'!$A:$B,2,FALSE)</f>
        <v/>
      </c>
    </row>
    <row r="2680" spans="1:5">
      <c r="A2680">
        <f>YEAR(B2680)</f>
        <v/>
      </c>
      <c r="B2680">
        <f>'Input EIA Imports Petroleum'!A2679</f>
        <v/>
      </c>
      <c r="C2680">
        <f>'Input EIA Imports Petroleum'!K2679</f>
        <v/>
      </c>
      <c r="D2680">
        <f>'Input EIA Imports Petroleum'!L2679</f>
        <v/>
      </c>
      <c r="E2680">
        <f>VLOOKUP('Input EIA Imports Petroleum'!$E2679,'EIA Petroleum Classification'!$A:$B,2,FALSE)</f>
        <v/>
      </c>
    </row>
    <row r="2681" spans="1:5">
      <c r="A2681">
        <f>YEAR(B2681)</f>
        <v/>
      </c>
      <c r="B2681">
        <f>'Input EIA Imports Petroleum'!A2680</f>
        <v/>
      </c>
      <c r="C2681">
        <f>'Input EIA Imports Petroleum'!K2680</f>
        <v/>
      </c>
      <c r="D2681">
        <f>'Input EIA Imports Petroleum'!L2680</f>
        <v/>
      </c>
      <c r="E2681">
        <f>VLOOKUP('Input EIA Imports Petroleum'!$E2680,'EIA Petroleum Classification'!$A:$B,2,FALSE)</f>
        <v/>
      </c>
    </row>
    <row r="2682" spans="1:5">
      <c r="A2682">
        <f>YEAR(B2682)</f>
        <v/>
      </c>
      <c r="B2682">
        <f>'Input EIA Imports Petroleum'!A2681</f>
        <v/>
      </c>
      <c r="C2682">
        <f>'Input EIA Imports Petroleum'!K2681</f>
        <v/>
      </c>
      <c r="D2682">
        <f>'Input EIA Imports Petroleum'!L2681</f>
        <v/>
      </c>
      <c r="E2682">
        <f>VLOOKUP('Input EIA Imports Petroleum'!$E2681,'EIA Petroleum Classification'!$A:$B,2,FALSE)</f>
        <v/>
      </c>
    </row>
    <row r="2683" spans="1:5">
      <c r="A2683">
        <f>YEAR(B2683)</f>
        <v/>
      </c>
      <c r="B2683">
        <f>'Input EIA Imports Petroleum'!A2682</f>
        <v/>
      </c>
      <c r="C2683">
        <f>'Input EIA Imports Petroleum'!K2682</f>
        <v/>
      </c>
      <c r="D2683">
        <f>'Input EIA Imports Petroleum'!L2682</f>
        <v/>
      </c>
      <c r="E2683">
        <f>VLOOKUP('Input EIA Imports Petroleum'!$E2682,'EIA Petroleum Classification'!$A:$B,2,FALSE)</f>
        <v/>
      </c>
    </row>
    <row r="2684" spans="1:5">
      <c r="A2684">
        <f>YEAR(B2684)</f>
        <v/>
      </c>
      <c r="B2684">
        <f>'Input EIA Imports Petroleum'!A2683</f>
        <v/>
      </c>
      <c r="C2684">
        <f>'Input EIA Imports Petroleum'!K2683</f>
        <v/>
      </c>
      <c r="D2684">
        <f>'Input EIA Imports Petroleum'!L2683</f>
        <v/>
      </c>
      <c r="E2684">
        <f>VLOOKUP('Input EIA Imports Petroleum'!$E2683,'EIA Petroleum Classification'!$A:$B,2,FALSE)</f>
        <v/>
      </c>
    </row>
    <row r="2685" spans="1:5">
      <c r="A2685">
        <f>YEAR(B2685)</f>
        <v/>
      </c>
      <c r="B2685">
        <f>'Input EIA Imports Petroleum'!A2684</f>
        <v/>
      </c>
      <c r="C2685">
        <f>'Input EIA Imports Petroleum'!K2684</f>
        <v/>
      </c>
      <c r="D2685">
        <f>'Input EIA Imports Petroleum'!L2684</f>
        <v/>
      </c>
      <c r="E2685">
        <f>VLOOKUP('Input EIA Imports Petroleum'!$E2684,'EIA Petroleum Classification'!$A:$B,2,FALSE)</f>
        <v/>
      </c>
    </row>
    <row r="2686" spans="1:5">
      <c r="A2686">
        <f>YEAR(B2686)</f>
        <v/>
      </c>
      <c r="B2686">
        <f>'Input EIA Imports Petroleum'!A2685</f>
        <v/>
      </c>
      <c r="C2686">
        <f>'Input EIA Imports Petroleum'!K2685</f>
        <v/>
      </c>
      <c r="D2686">
        <f>'Input EIA Imports Petroleum'!L2685</f>
        <v/>
      </c>
      <c r="E2686">
        <f>VLOOKUP('Input EIA Imports Petroleum'!$E2685,'EIA Petroleum Classification'!$A:$B,2,FALSE)</f>
        <v/>
      </c>
    </row>
    <row r="2687" spans="1:5">
      <c r="A2687">
        <f>YEAR(B2687)</f>
        <v/>
      </c>
      <c r="B2687">
        <f>'Input EIA Imports Petroleum'!A2686</f>
        <v/>
      </c>
      <c r="C2687">
        <f>'Input EIA Imports Petroleum'!K2686</f>
        <v/>
      </c>
      <c r="D2687">
        <f>'Input EIA Imports Petroleum'!L2686</f>
        <v/>
      </c>
      <c r="E2687">
        <f>VLOOKUP('Input EIA Imports Petroleum'!$E2686,'EIA Petroleum Classification'!$A:$B,2,FALSE)</f>
        <v/>
      </c>
    </row>
    <row r="2688" spans="1:5">
      <c r="A2688">
        <f>YEAR(B2688)</f>
        <v/>
      </c>
      <c r="B2688">
        <f>'Input EIA Imports Petroleum'!A2687</f>
        <v/>
      </c>
      <c r="C2688">
        <f>'Input EIA Imports Petroleum'!K2687</f>
        <v/>
      </c>
      <c r="D2688">
        <f>'Input EIA Imports Petroleum'!L2687</f>
        <v/>
      </c>
      <c r="E2688">
        <f>VLOOKUP('Input EIA Imports Petroleum'!$E2687,'EIA Petroleum Classification'!$A:$B,2,FALSE)</f>
        <v/>
      </c>
    </row>
    <row r="2689" spans="1:5">
      <c r="A2689">
        <f>YEAR(B2689)</f>
        <v/>
      </c>
      <c r="B2689">
        <f>'Input EIA Imports Petroleum'!A2688</f>
        <v/>
      </c>
      <c r="C2689">
        <f>'Input EIA Imports Petroleum'!K2688</f>
        <v/>
      </c>
      <c r="D2689">
        <f>'Input EIA Imports Petroleum'!L2688</f>
        <v/>
      </c>
      <c r="E2689">
        <f>VLOOKUP('Input EIA Imports Petroleum'!$E2688,'EIA Petroleum Classification'!$A:$B,2,FALSE)</f>
        <v/>
      </c>
    </row>
    <row r="2690" spans="1:5">
      <c r="A2690">
        <f>YEAR(B2690)</f>
        <v/>
      </c>
      <c r="B2690">
        <f>'Input EIA Imports Petroleum'!A2689</f>
        <v/>
      </c>
      <c r="C2690">
        <f>'Input EIA Imports Petroleum'!K2689</f>
        <v/>
      </c>
      <c r="D2690">
        <f>'Input EIA Imports Petroleum'!L2689</f>
        <v/>
      </c>
      <c r="E2690">
        <f>VLOOKUP('Input EIA Imports Petroleum'!$E2689,'EIA Petroleum Classification'!$A:$B,2,FALSE)</f>
        <v/>
      </c>
    </row>
    <row r="2691" spans="1:5">
      <c r="A2691">
        <f>YEAR(B2691)</f>
        <v/>
      </c>
      <c r="B2691">
        <f>'Input EIA Imports Petroleum'!A2690</f>
        <v/>
      </c>
      <c r="C2691">
        <f>'Input EIA Imports Petroleum'!K2690</f>
        <v/>
      </c>
      <c r="D2691">
        <f>'Input EIA Imports Petroleum'!L2690</f>
        <v/>
      </c>
      <c r="E2691">
        <f>VLOOKUP('Input EIA Imports Petroleum'!$E2690,'EIA Petroleum Classification'!$A:$B,2,FALSE)</f>
        <v/>
      </c>
    </row>
    <row r="2692" spans="1:5">
      <c r="A2692">
        <f>YEAR(B2692)</f>
        <v/>
      </c>
      <c r="B2692">
        <f>'Input EIA Imports Petroleum'!A2691</f>
        <v/>
      </c>
      <c r="C2692">
        <f>'Input EIA Imports Petroleum'!K2691</f>
        <v/>
      </c>
      <c r="D2692">
        <f>'Input EIA Imports Petroleum'!L2691</f>
        <v/>
      </c>
      <c r="E2692">
        <f>VLOOKUP('Input EIA Imports Petroleum'!$E2691,'EIA Petroleum Classification'!$A:$B,2,FALSE)</f>
        <v/>
      </c>
    </row>
    <row r="2693" spans="1:5">
      <c r="A2693">
        <f>YEAR(B2693)</f>
        <v/>
      </c>
      <c r="B2693">
        <f>'Input EIA Imports Petroleum'!A2692</f>
        <v/>
      </c>
      <c r="C2693">
        <f>'Input EIA Imports Petroleum'!K2692</f>
        <v/>
      </c>
      <c r="D2693">
        <f>'Input EIA Imports Petroleum'!L2692</f>
        <v/>
      </c>
      <c r="E2693">
        <f>VLOOKUP('Input EIA Imports Petroleum'!$E2692,'EIA Petroleum Classification'!$A:$B,2,FALSE)</f>
        <v/>
      </c>
    </row>
    <row r="2694" spans="1:5">
      <c r="A2694">
        <f>YEAR(B2694)</f>
        <v/>
      </c>
      <c r="B2694">
        <f>'Input EIA Imports Petroleum'!A2693</f>
        <v/>
      </c>
      <c r="C2694">
        <f>'Input EIA Imports Petroleum'!K2693</f>
        <v/>
      </c>
      <c r="D2694">
        <f>'Input EIA Imports Petroleum'!L2693</f>
        <v/>
      </c>
      <c r="E2694">
        <f>VLOOKUP('Input EIA Imports Petroleum'!$E2693,'EIA Petroleum Classification'!$A:$B,2,FALSE)</f>
        <v/>
      </c>
    </row>
    <row r="2695" spans="1:5">
      <c r="A2695">
        <f>YEAR(B2695)</f>
        <v/>
      </c>
      <c r="B2695">
        <f>'Input EIA Imports Petroleum'!A2694</f>
        <v/>
      </c>
      <c r="C2695">
        <f>'Input EIA Imports Petroleum'!K2694</f>
        <v/>
      </c>
      <c r="D2695">
        <f>'Input EIA Imports Petroleum'!L2694</f>
        <v/>
      </c>
      <c r="E2695">
        <f>VLOOKUP('Input EIA Imports Petroleum'!$E2694,'EIA Petroleum Classification'!$A:$B,2,FALSE)</f>
        <v/>
      </c>
    </row>
    <row r="2696" spans="1:5">
      <c r="A2696">
        <f>YEAR(B2696)</f>
        <v/>
      </c>
      <c r="B2696">
        <f>'Input EIA Imports Petroleum'!A2695</f>
        <v/>
      </c>
      <c r="C2696">
        <f>'Input EIA Imports Petroleum'!K2695</f>
        <v/>
      </c>
      <c r="D2696">
        <f>'Input EIA Imports Petroleum'!L2695</f>
        <v/>
      </c>
      <c r="E2696">
        <f>VLOOKUP('Input EIA Imports Petroleum'!$E2695,'EIA Petroleum Classification'!$A:$B,2,FALSE)</f>
        <v/>
      </c>
    </row>
    <row r="2697" spans="1:5">
      <c r="A2697">
        <f>YEAR(B2697)</f>
        <v/>
      </c>
      <c r="B2697">
        <f>'Input EIA Imports Petroleum'!A2696</f>
        <v/>
      </c>
      <c r="C2697">
        <f>'Input EIA Imports Petroleum'!K2696</f>
        <v/>
      </c>
      <c r="D2697">
        <f>'Input EIA Imports Petroleum'!L2696</f>
        <v/>
      </c>
      <c r="E2697">
        <f>VLOOKUP('Input EIA Imports Petroleum'!$E2696,'EIA Petroleum Classification'!$A:$B,2,FALSE)</f>
        <v/>
      </c>
    </row>
    <row r="2698" spans="1:5">
      <c r="A2698">
        <f>YEAR(B2698)</f>
        <v/>
      </c>
      <c r="B2698">
        <f>'Input EIA Imports Petroleum'!A2697</f>
        <v/>
      </c>
      <c r="C2698">
        <f>'Input EIA Imports Petroleum'!K2697</f>
        <v/>
      </c>
      <c r="D2698">
        <f>'Input EIA Imports Petroleum'!L2697</f>
        <v/>
      </c>
      <c r="E2698">
        <f>VLOOKUP('Input EIA Imports Petroleum'!$E2697,'EIA Petroleum Classification'!$A:$B,2,FALSE)</f>
        <v/>
      </c>
    </row>
    <row r="2699" spans="1:5">
      <c r="A2699">
        <f>YEAR(B2699)</f>
        <v/>
      </c>
      <c r="B2699">
        <f>'Input EIA Imports Petroleum'!A2698</f>
        <v/>
      </c>
      <c r="C2699">
        <f>'Input EIA Imports Petroleum'!K2698</f>
        <v/>
      </c>
      <c r="D2699">
        <f>'Input EIA Imports Petroleum'!L2698</f>
        <v/>
      </c>
      <c r="E2699">
        <f>VLOOKUP('Input EIA Imports Petroleum'!$E2698,'EIA Petroleum Classification'!$A:$B,2,FALSE)</f>
        <v/>
      </c>
    </row>
    <row r="2700" spans="1:5">
      <c r="A2700">
        <f>YEAR(B2700)</f>
        <v/>
      </c>
      <c r="B2700">
        <f>'Input EIA Imports Petroleum'!A2699</f>
        <v/>
      </c>
      <c r="C2700">
        <f>'Input EIA Imports Petroleum'!K2699</f>
        <v/>
      </c>
      <c r="D2700">
        <f>'Input EIA Imports Petroleum'!L2699</f>
        <v/>
      </c>
      <c r="E2700">
        <f>VLOOKUP('Input EIA Imports Petroleum'!$E2699,'EIA Petroleum Classification'!$A:$B,2,FALSE)</f>
        <v/>
      </c>
    </row>
    <row r="2701" spans="1:5">
      <c r="A2701">
        <f>YEAR(B2701)</f>
        <v/>
      </c>
      <c r="B2701">
        <f>'Input EIA Imports Petroleum'!A2700</f>
        <v/>
      </c>
      <c r="C2701">
        <f>'Input EIA Imports Petroleum'!K2700</f>
        <v/>
      </c>
      <c r="D2701">
        <f>'Input EIA Imports Petroleum'!L2700</f>
        <v/>
      </c>
      <c r="E2701">
        <f>VLOOKUP('Input EIA Imports Petroleum'!$E2700,'EIA Petroleum Classification'!$A:$B,2,FALSE)</f>
        <v/>
      </c>
    </row>
    <row r="2702" spans="1:5">
      <c r="A2702">
        <f>YEAR(B2702)</f>
        <v/>
      </c>
      <c r="B2702">
        <f>'Input EIA Imports Petroleum'!A2701</f>
        <v/>
      </c>
      <c r="C2702">
        <f>'Input EIA Imports Petroleum'!K2701</f>
        <v/>
      </c>
      <c r="D2702">
        <f>'Input EIA Imports Petroleum'!L2701</f>
        <v/>
      </c>
      <c r="E2702">
        <f>VLOOKUP('Input EIA Imports Petroleum'!$E2701,'EIA Petroleum Classification'!$A:$B,2,FALSE)</f>
        <v/>
      </c>
    </row>
    <row r="2703" spans="1:5">
      <c r="A2703">
        <f>YEAR(B2703)</f>
        <v/>
      </c>
      <c r="B2703">
        <f>'Input EIA Imports Petroleum'!A2702</f>
        <v/>
      </c>
      <c r="C2703">
        <f>'Input EIA Imports Petroleum'!K2702</f>
        <v/>
      </c>
      <c r="D2703">
        <f>'Input EIA Imports Petroleum'!L2702</f>
        <v/>
      </c>
      <c r="E2703">
        <f>VLOOKUP('Input EIA Imports Petroleum'!$E2702,'EIA Petroleum Classification'!$A:$B,2,FALSE)</f>
        <v/>
      </c>
    </row>
    <row r="2704" spans="1:5">
      <c r="A2704">
        <f>YEAR(B2704)</f>
        <v/>
      </c>
      <c r="B2704">
        <f>'Input EIA Imports Petroleum'!A2703</f>
        <v/>
      </c>
      <c r="C2704">
        <f>'Input EIA Imports Petroleum'!K2703</f>
        <v/>
      </c>
      <c r="D2704">
        <f>'Input EIA Imports Petroleum'!L2703</f>
        <v/>
      </c>
      <c r="E2704">
        <f>VLOOKUP('Input EIA Imports Petroleum'!$E2703,'EIA Petroleum Classification'!$A:$B,2,FALSE)</f>
        <v/>
      </c>
    </row>
    <row r="2705" spans="1:5">
      <c r="A2705">
        <f>YEAR(B2705)</f>
        <v/>
      </c>
      <c r="B2705">
        <f>'Input EIA Imports Petroleum'!A2704</f>
        <v/>
      </c>
      <c r="C2705">
        <f>'Input EIA Imports Petroleum'!K2704</f>
        <v/>
      </c>
      <c r="D2705">
        <f>'Input EIA Imports Petroleum'!L2704</f>
        <v/>
      </c>
      <c r="E2705">
        <f>VLOOKUP('Input EIA Imports Petroleum'!$E2704,'EIA Petroleum Classification'!$A:$B,2,FALSE)</f>
        <v/>
      </c>
    </row>
    <row r="2706" spans="1:5">
      <c r="A2706">
        <f>YEAR(B2706)</f>
        <v/>
      </c>
      <c r="B2706">
        <f>'Input EIA Imports Petroleum'!A2705</f>
        <v/>
      </c>
      <c r="C2706">
        <f>'Input EIA Imports Petroleum'!K2705</f>
        <v/>
      </c>
      <c r="D2706">
        <f>'Input EIA Imports Petroleum'!L2705</f>
        <v/>
      </c>
      <c r="E2706">
        <f>VLOOKUP('Input EIA Imports Petroleum'!$E2705,'EIA Petroleum Classification'!$A:$B,2,FALSE)</f>
        <v/>
      </c>
    </row>
    <row r="2707" spans="1:5">
      <c r="A2707">
        <f>YEAR(B2707)</f>
        <v/>
      </c>
      <c r="B2707">
        <f>'Input EIA Imports Petroleum'!A2706</f>
        <v/>
      </c>
      <c r="C2707">
        <f>'Input EIA Imports Petroleum'!K2706</f>
        <v/>
      </c>
      <c r="D2707">
        <f>'Input EIA Imports Petroleum'!L2706</f>
        <v/>
      </c>
      <c r="E2707">
        <f>VLOOKUP('Input EIA Imports Petroleum'!$E2706,'EIA Petroleum Classification'!$A:$B,2,FALSE)</f>
        <v/>
      </c>
    </row>
    <row r="2708" spans="1:5">
      <c r="A2708">
        <f>YEAR(B2708)</f>
        <v/>
      </c>
      <c r="B2708">
        <f>'Input EIA Imports Petroleum'!A2707</f>
        <v/>
      </c>
      <c r="C2708">
        <f>'Input EIA Imports Petroleum'!K2707</f>
        <v/>
      </c>
      <c r="D2708">
        <f>'Input EIA Imports Petroleum'!L2707</f>
        <v/>
      </c>
      <c r="E2708">
        <f>VLOOKUP('Input EIA Imports Petroleum'!$E2707,'EIA Petroleum Classification'!$A:$B,2,FALSE)</f>
        <v/>
      </c>
    </row>
    <row r="2709" spans="1:5">
      <c r="A2709">
        <f>YEAR(B2709)</f>
        <v/>
      </c>
      <c r="B2709">
        <f>'Input EIA Imports Petroleum'!A2708</f>
        <v/>
      </c>
      <c r="C2709">
        <f>'Input EIA Imports Petroleum'!K2708</f>
        <v/>
      </c>
      <c r="D2709">
        <f>'Input EIA Imports Petroleum'!L2708</f>
        <v/>
      </c>
      <c r="E2709">
        <f>VLOOKUP('Input EIA Imports Petroleum'!$E2708,'EIA Petroleum Classification'!$A:$B,2,FALSE)</f>
        <v/>
      </c>
    </row>
    <row r="2710" spans="1:5">
      <c r="A2710">
        <f>YEAR(B2710)</f>
        <v/>
      </c>
      <c r="B2710">
        <f>'Input EIA Imports Petroleum'!A2709</f>
        <v/>
      </c>
      <c r="C2710">
        <f>'Input EIA Imports Petroleum'!K2709</f>
        <v/>
      </c>
      <c r="D2710">
        <f>'Input EIA Imports Petroleum'!L2709</f>
        <v/>
      </c>
      <c r="E2710">
        <f>VLOOKUP('Input EIA Imports Petroleum'!$E2709,'EIA Petroleum Classification'!$A:$B,2,FALSE)</f>
        <v/>
      </c>
    </row>
    <row r="2711" spans="1:5">
      <c r="A2711">
        <f>YEAR(B2711)</f>
        <v/>
      </c>
      <c r="B2711">
        <f>'Input EIA Imports Petroleum'!A2710</f>
        <v/>
      </c>
      <c r="C2711">
        <f>'Input EIA Imports Petroleum'!K2710</f>
        <v/>
      </c>
      <c r="D2711">
        <f>'Input EIA Imports Petroleum'!L2710</f>
        <v/>
      </c>
      <c r="E2711">
        <f>VLOOKUP('Input EIA Imports Petroleum'!$E2710,'EIA Petroleum Classification'!$A:$B,2,FALSE)</f>
        <v/>
      </c>
    </row>
    <row r="2712" spans="1:5">
      <c r="A2712">
        <f>YEAR(B2712)</f>
        <v/>
      </c>
      <c r="B2712">
        <f>'Input EIA Imports Petroleum'!A2711</f>
        <v/>
      </c>
      <c r="C2712">
        <f>'Input EIA Imports Petroleum'!K2711</f>
        <v/>
      </c>
      <c r="D2712">
        <f>'Input EIA Imports Petroleum'!L2711</f>
        <v/>
      </c>
      <c r="E2712">
        <f>VLOOKUP('Input EIA Imports Petroleum'!$E2711,'EIA Petroleum Classification'!$A:$B,2,FALSE)</f>
        <v/>
      </c>
    </row>
    <row r="2713" spans="1:5">
      <c r="A2713">
        <f>YEAR(B2713)</f>
        <v/>
      </c>
      <c r="B2713">
        <f>'Input EIA Imports Petroleum'!A2712</f>
        <v/>
      </c>
      <c r="C2713">
        <f>'Input EIA Imports Petroleum'!K2712</f>
        <v/>
      </c>
      <c r="D2713">
        <f>'Input EIA Imports Petroleum'!L2712</f>
        <v/>
      </c>
      <c r="E2713">
        <f>VLOOKUP('Input EIA Imports Petroleum'!$E2712,'EIA Petroleum Classification'!$A:$B,2,FALSE)</f>
        <v/>
      </c>
    </row>
    <row r="2714" spans="1:5">
      <c r="A2714">
        <f>YEAR(B2714)</f>
        <v/>
      </c>
      <c r="B2714">
        <f>'Input EIA Imports Petroleum'!A2713</f>
        <v/>
      </c>
      <c r="C2714">
        <f>'Input EIA Imports Petroleum'!K2713</f>
        <v/>
      </c>
      <c r="D2714">
        <f>'Input EIA Imports Petroleum'!L2713</f>
        <v/>
      </c>
      <c r="E2714">
        <f>VLOOKUP('Input EIA Imports Petroleum'!$E2713,'EIA Petroleum Classification'!$A:$B,2,FALSE)</f>
        <v/>
      </c>
    </row>
    <row r="2715" spans="1:5">
      <c r="A2715">
        <f>YEAR(B2715)</f>
        <v/>
      </c>
      <c r="B2715">
        <f>'Input EIA Imports Petroleum'!A2714</f>
        <v/>
      </c>
      <c r="C2715">
        <f>'Input EIA Imports Petroleum'!K2714</f>
        <v/>
      </c>
      <c r="D2715">
        <f>'Input EIA Imports Petroleum'!L2714</f>
        <v/>
      </c>
      <c r="E2715">
        <f>VLOOKUP('Input EIA Imports Petroleum'!$E2714,'EIA Petroleum Classification'!$A:$B,2,FALSE)</f>
        <v/>
      </c>
    </row>
    <row r="2716" spans="1:5">
      <c r="A2716">
        <f>YEAR(B2716)</f>
        <v/>
      </c>
      <c r="B2716">
        <f>'Input EIA Imports Petroleum'!A2715</f>
        <v/>
      </c>
      <c r="C2716">
        <f>'Input EIA Imports Petroleum'!K2715</f>
        <v/>
      </c>
      <c r="D2716">
        <f>'Input EIA Imports Petroleum'!L2715</f>
        <v/>
      </c>
      <c r="E2716">
        <f>VLOOKUP('Input EIA Imports Petroleum'!$E2715,'EIA Petroleum Classification'!$A:$B,2,FALSE)</f>
        <v/>
      </c>
    </row>
    <row r="2717" spans="1:5">
      <c r="A2717">
        <f>YEAR(B2717)</f>
        <v/>
      </c>
      <c r="B2717">
        <f>'Input EIA Imports Petroleum'!A2716</f>
        <v/>
      </c>
      <c r="C2717">
        <f>'Input EIA Imports Petroleum'!K2716</f>
        <v/>
      </c>
      <c r="D2717">
        <f>'Input EIA Imports Petroleum'!L2716</f>
        <v/>
      </c>
      <c r="E2717">
        <f>VLOOKUP('Input EIA Imports Petroleum'!$E2716,'EIA Petroleum Classification'!$A:$B,2,FALSE)</f>
        <v/>
      </c>
    </row>
    <row r="2718" spans="1:5">
      <c r="A2718">
        <f>YEAR(B2718)</f>
        <v/>
      </c>
      <c r="B2718">
        <f>'Input EIA Imports Petroleum'!A2717</f>
        <v/>
      </c>
      <c r="C2718">
        <f>'Input EIA Imports Petroleum'!K2717</f>
        <v/>
      </c>
      <c r="D2718">
        <f>'Input EIA Imports Petroleum'!L2717</f>
        <v/>
      </c>
      <c r="E2718">
        <f>VLOOKUP('Input EIA Imports Petroleum'!$E2717,'EIA Petroleum Classification'!$A:$B,2,FALSE)</f>
        <v/>
      </c>
    </row>
    <row r="2719" spans="1:5">
      <c r="A2719">
        <f>YEAR(B2719)</f>
        <v/>
      </c>
      <c r="B2719">
        <f>'Input EIA Imports Petroleum'!A2718</f>
        <v/>
      </c>
      <c r="C2719">
        <f>'Input EIA Imports Petroleum'!K2718</f>
        <v/>
      </c>
      <c r="D2719">
        <f>'Input EIA Imports Petroleum'!L2718</f>
        <v/>
      </c>
      <c r="E2719">
        <f>VLOOKUP('Input EIA Imports Petroleum'!$E2718,'EIA Petroleum Classification'!$A:$B,2,FALSE)</f>
        <v/>
      </c>
    </row>
    <row r="2720" spans="1:5">
      <c r="A2720">
        <f>YEAR(B2720)</f>
        <v/>
      </c>
      <c r="B2720">
        <f>'Input EIA Imports Petroleum'!A2719</f>
        <v/>
      </c>
      <c r="C2720">
        <f>'Input EIA Imports Petroleum'!K2719</f>
        <v/>
      </c>
      <c r="D2720">
        <f>'Input EIA Imports Petroleum'!L2719</f>
        <v/>
      </c>
      <c r="E2720">
        <f>VLOOKUP('Input EIA Imports Petroleum'!$E2719,'EIA Petroleum Classification'!$A:$B,2,FALSE)</f>
        <v/>
      </c>
    </row>
    <row r="2721" spans="1:5">
      <c r="A2721">
        <f>YEAR(B2721)</f>
        <v/>
      </c>
      <c r="B2721">
        <f>'Input EIA Imports Petroleum'!A2720</f>
        <v/>
      </c>
      <c r="C2721">
        <f>'Input EIA Imports Petroleum'!K2720</f>
        <v/>
      </c>
      <c r="D2721">
        <f>'Input EIA Imports Petroleum'!L2720</f>
        <v/>
      </c>
      <c r="E2721">
        <f>VLOOKUP('Input EIA Imports Petroleum'!$E2720,'EIA Petroleum Classification'!$A:$B,2,FALSE)</f>
        <v/>
      </c>
    </row>
    <row r="2722" spans="1:5">
      <c r="A2722">
        <f>YEAR(B2722)</f>
        <v/>
      </c>
      <c r="B2722">
        <f>'Input EIA Imports Petroleum'!A2721</f>
        <v/>
      </c>
      <c r="C2722">
        <f>'Input EIA Imports Petroleum'!K2721</f>
        <v/>
      </c>
      <c r="D2722">
        <f>'Input EIA Imports Petroleum'!L2721</f>
        <v/>
      </c>
      <c r="E2722">
        <f>VLOOKUP('Input EIA Imports Petroleum'!$E2721,'EIA Petroleum Classification'!$A:$B,2,FALSE)</f>
        <v/>
      </c>
    </row>
    <row r="2723" spans="1:5">
      <c r="A2723">
        <f>YEAR(B2723)</f>
        <v/>
      </c>
      <c r="B2723">
        <f>'Input EIA Imports Petroleum'!A2722</f>
        <v/>
      </c>
      <c r="C2723">
        <f>'Input EIA Imports Petroleum'!K2722</f>
        <v/>
      </c>
      <c r="D2723">
        <f>'Input EIA Imports Petroleum'!L2722</f>
        <v/>
      </c>
      <c r="E2723">
        <f>VLOOKUP('Input EIA Imports Petroleum'!$E2722,'EIA Petroleum Classification'!$A:$B,2,FALSE)</f>
        <v/>
      </c>
    </row>
    <row r="2724" spans="1:5">
      <c r="A2724">
        <f>YEAR(B2724)</f>
        <v/>
      </c>
      <c r="B2724">
        <f>'Input EIA Imports Petroleum'!A2723</f>
        <v/>
      </c>
      <c r="C2724">
        <f>'Input EIA Imports Petroleum'!K2723</f>
        <v/>
      </c>
      <c r="D2724">
        <f>'Input EIA Imports Petroleum'!L2723</f>
        <v/>
      </c>
      <c r="E2724">
        <f>VLOOKUP('Input EIA Imports Petroleum'!$E2723,'EIA Petroleum Classification'!$A:$B,2,FALSE)</f>
        <v/>
      </c>
    </row>
    <row r="2725" spans="1:5">
      <c r="A2725">
        <f>YEAR(B2725)</f>
        <v/>
      </c>
      <c r="B2725">
        <f>'Input EIA Imports Petroleum'!A2724</f>
        <v/>
      </c>
      <c r="C2725">
        <f>'Input EIA Imports Petroleum'!K2724</f>
        <v/>
      </c>
      <c r="D2725">
        <f>'Input EIA Imports Petroleum'!L2724</f>
        <v/>
      </c>
      <c r="E2725">
        <f>VLOOKUP('Input EIA Imports Petroleum'!$E2724,'EIA Petroleum Classification'!$A:$B,2,FALSE)</f>
        <v/>
      </c>
    </row>
    <row r="2726" spans="1:5">
      <c r="A2726">
        <f>YEAR(B2726)</f>
        <v/>
      </c>
      <c r="B2726">
        <f>'Input EIA Imports Petroleum'!A2725</f>
        <v/>
      </c>
      <c r="C2726">
        <f>'Input EIA Imports Petroleum'!K2725</f>
        <v/>
      </c>
      <c r="D2726">
        <f>'Input EIA Imports Petroleum'!L2725</f>
        <v/>
      </c>
      <c r="E2726">
        <f>VLOOKUP('Input EIA Imports Petroleum'!$E2725,'EIA Petroleum Classification'!$A:$B,2,FALSE)</f>
        <v/>
      </c>
    </row>
    <row r="2727" spans="1:5">
      <c r="A2727">
        <f>YEAR(B2727)</f>
        <v/>
      </c>
      <c r="B2727">
        <f>'Input EIA Imports Petroleum'!A2726</f>
        <v/>
      </c>
      <c r="C2727">
        <f>'Input EIA Imports Petroleum'!K2726</f>
        <v/>
      </c>
      <c r="D2727">
        <f>'Input EIA Imports Petroleum'!L2726</f>
        <v/>
      </c>
      <c r="E2727">
        <f>VLOOKUP('Input EIA Imports Petroleum'!$E2726,'EIA Petroleum Classification'!$A:$B,2,FALSE)</f>
        <v/>
      </c>
    </row>
    <row r="2728" spans="1:5">
      <c r="A2728">
        <f>YEAR(B2728)</f>
        <v/>
      </c>
      <c r="B2728">
        <f>'Input EIA Imports Petroleum'!A2727</f>
        <v/>
      </c>
      <c r="C2728">
        <f>'Input EIA Imports Petroleum'!K2727</f>
        <v/>
      </c>
      <c r="D2728">
        <f>'Input EIA Imports Petroleum'!L2727</f>
        <v/>
      </c>
      <c r="E2728">
        <f>VLOOKUP('Input EIA Imports Petroleum'!$E2727,'EIA Petroleum Classification'!$A:$B,2,FALSE)</f>
        <v/>
      </c>
    </row>
    <row r="2729" spans="1:5">
      <c r="A2729">
        <f>YEAR(B2729)</f>
        <v/>
      </c>
      <c r="B2729">
        <f>'Input EIA Imports Petroleum'!A2728</f>
        <v/>
      </c>
      <c r="C2729">
        <f>'Input EIA Imports Petroleum'!K2728</f>
        <v/>
      </c>
      <c r="D2729">
        <f>'Input EIA Imports Petroleum'!L2728</f>
        <v/>
      </c>
      <c r="E2729">
        <f>VLOOKUP('Input EIA Imports Petroleum'!$E2728,'EIA Petroleum Classification'!$A:$B,2,FALSE)</f>
        <v/>
      </c>
    </row>
    <row r="2730" spans="1:5">
      <c r="A2730">
        <f>YEAR(B2730)</f>
        <v/>
      </c>
      <c r="B2730">
        <f>'Input EIA Imports Petroleum'!A2729</f>
        <v/>
      </c>
      <c r="C2730">
        <f>'Input EIA Imports Petroleum'!K2729</f>
        <v/>
      </c>
      <c r="D2730">
        <f>'Input EIA Imports Petroleum'!L2729</f>
        <v/>
      </c>
      <c r="E2730">
        <f>VLOOKUP('Input EIA Imports Petroleum'!$E2729,'EIA Petroleum Classification'!$A:$B,2,FALSE)</f>
        <v/>
      </c>
    </row>
    <row r="2731" spans="1:5">
      <c r="A2731">
        <f>YEAR(B2731)</f>
        <v/>
      </c>
      <c r="B2731">
        <f>'Input EIA Imports Petroleum'!A2730</f>
        <v/>
      </c>
      <c r="C2731">
        <f>'Input EIA Imports Petroleum'!K2730</f>
        <v/>
      </c>
      <c r="D2731">
        <f>'Input EIA Imports Petroleum'!L2730</f>
        <v/>
      </c>
      <c r="E2731">
        <f>VLOOKUP('Input EIA Imports Petroleum'!$E2730,'EIA Petroleum Classification'!$A:$B,2,FALSE)</f>
        <v/>
      </c>
    </row>
    <row r="2732" spans="1:5">
      <c r="A2732">
        <f>YEAR(B2732)</f>
        <v/>
      </c>
      <c r="B2732">
        <f>'Input EIA Imports Petroleum'!A2731</f>
        <v/>
      </c>
      <c r="C2732">
        <f>'Input EIA Imports Petroleum'!K2731</f>
        <v/>
      </c>
      <c r="D2732">
        <f>'Input EIA Imports Petroleum'!L2731</f>
        <v/>
      </c>
      <c r="E2732">
        <f>VLOOKUP('Input EIA Imports Petroleum'!$E2731,'EIA Petroleum Classification'!$A:$B,2,FALSE)</f>
        <v/>
      </c>
    </row>
    <row r="2733" spans="1:5">
      <c r="A2733">
        <f>YEAR(B2733)</f>
        <v/>
      </c>
      <c r="B2733">
        <f>'Input EIA Imports Petroleum'!A2732</f>
        <v/>
      </c>
      <c r="C2733">
        <f>'Input EIA Imports Petroleum'!K2732</f>
        <v/>
      </c>
      <c r="D2733">
        <f>'Input EIA Imports Petroleum'!L2732</f>
        <v/>
      </c>
      <c r="E2733">
        <f>VLOOKUP('Input EIA Imports Petroleum'!$E2732,'EIA Petroleum Classification'!$A:$B,2,FALSE)</f>
        <v/>
      </c>
    </row>
    <row r="2734" spans="1:5">
      <c r="A2734">
        <f>YEAR(B2734)</f>
        <v/>
      </c>
      <c r="B2734">
        <f>'Input EIA Imports Petroleum'!A2733</f>
        <v/>
      </c>
      <c r="C2734">
        <f>'Input EIA Imports Petroleum'!K2733</f>
        <v/>
      </c>
      <c r="D2734">
        <f>'Input EIA Imports Petroleum'!L2733</f>
        <v/>
      </c>
      <c r="E2734">
        <f>VLOOKUP('Input EIA Imports Petroleum'!$E2733,'EIA Petroleum Classification'!$A:$B,2,FALSE)</f>
        <v/>
      </c>
    </row>
    <row r="2735" spans="1:5">
      <c r="A2735">
        <f>YEAR(B2735)</f>
        <v/>
      </c>
      <c r="B2735">
        <f>'Input EIA Imports Petroleum'!A2734</f>
        <v/>
      </c>
      <c r="C2735">
        <f>'Input EIA Imports Petroleum'!K2734</f>
        <v/>
      </c>
      <c r="D2735">
        <f>'Input EIA Imports Petroleum'!L2734</f>
        <v/>
      </c>
      <c r="E2735">
        <f>VLOOKUP('Input EIA Imports Petroleum'!$E2734,'EIA Petroleum Classification'!$A:$B,2,FALSE)</f>
        <v/>
      </c>
    </row>
    <row r="2736" spans="1:5">
      <c r="A2736">
        <f>YEAR(B2736)</f>
        <v/>
      </c>
      <c r="B2736">
        <f>'Input EIA Imports Petroleum'!A2735</f>
        <v/>
      </c>
      <c r="C2736">
        <f>'Input EIA Imports Petroleum'!K2735</f>
        <v/>
      </c>
      <c r="D2736">
        <f>'Input EIA Imports Petroleum'!L2735</f>
        <v/>
      </c>
      <c r="E2736">
        <f>VLOOKUP('Input EIA Imports Petroleum'!$E2735,'EIA Petroleum Classification'!$A:$B,2,FALSE)</f>
        <v/>
      </c>
    </row>
    <row r="2737" spans="1:5">
      <c r="A2737">
        <f>YEAR(B2737)</f>
        <v/>
      </c>
      <c r="B2737">
        <f>'Input EIA Imports Petroleum'!A2736</f>
        <v/>
      </c>
      <c r="C2737">
        <f>'Input EIA Imports Petroleum'!K2736</f>
        <v/>
      </c>
      <c r="D2737">
        <f>'Input EIA Imports Petroleum'!L2736</f>
        <v/>
      </c>
      <c r="E2737">
        <f>VLOOKUP('Input EIA Imports Petroleum'!$E2736,'EIA Petroleum Classification'!$A:$B,2,FALSE)</f>
        <v/>
      </c>
    </row>
    <row r="2738" spans="1:5">
      <c r="A2738">
        <f>YEAR(B2738)</f>
        <v/>
      </c>
      <c r="B2738">
        <f>'Input EIA Imports Petroleum'!A2737</f>
        <v/>
      </c>
      <c r="C2738">
        <f>'Input EIA Imports Petroleum'!K2737</f>
        <v/>
      </c>
      <c r="D2738">
        <f>'Input EIA Imports Petroleum'!L2737</f>
        <v/>
      </c>
      <c r="E2738">
        <f>VLOOKUP('Input EIA Imports Petroleum'!$E2737,'EIA Petroleum Classification'!$A:$B,2,FALSE)</f>
        <v/>
      </c>
    </row>
    <row r="2739" spans="1:5">
      <c r="A2739">
        <f>YEAR(B2739)</f>
        <v/>
      </c>
      <c r="B2739">
        <f>'Input EIA Imports Petroleum'!A2738</f>
        <v/>
      </c>
      <c r="C2739">
        <f>'Input EIA Imports Petroleum'!K2738</f>
        <v/>
      </c>
      <c r="D2739">
        <f>'Input EIA Imports Petroleum'!L2738</f>
        <v/>
      </c>
      <c r="E2739">
        <f>VLOOKUP('Input EIA Imports Petroleum'!$E2738,'EIA Petroleum Classification'!$A:$B,2,FALSE)</f>
        <v/>
      </c>
    </row>
    <row r="2740" spans="1:5">
      <c r="A2740">
        <f>YEAR(B2740)</f>
        <v/>
      </c>
      <c r="B2740">
        <f>'Input EIA Imports Petroleum'!A2739</f>
        <v/>
      </c>
      <c r="C2740">
        <f>'Input EIA Imports Petroleum'!K2739</f>
        <v/>
      </c>
      <c r="D2740">
        <f>'Input EIA Imports Petroleum'!L2739</f>
        <v/>
      </c>
      <c r="E2740">
        <f>VLOOKUP('Input EIA Imports Petroleum'!$E2739,'EIA Petroleum Classification'!$A:$B,2,FALSE)</f>
        <v/>
      </c>
    </row>
    <row r="2741" spans="1:5">
      <c r="A2741">
        <f>YEAR(B2741)</f>
        <v/>
      </c>
      <c r="B2741">
        <f>'Input EIA Imports Petroleum'!A2740</f>
        <v/>
      </c>
      <c r="C2741">
        <f>'Input EIA Imports Petroleum'!K2740</f>
        <v/>
      </c>
      <c r="D2741">
        <f>'Input EIA Imports Petroleum'!L2740</f>
        <v/>
      </c>
      <c r="E2741">
        <f>VLOOKUP('Input EIA Imports Petroleum'!$E2740,'EIA Petroleum Classification'!$A:$B,2,FALSE)</f>
        <v/>
      </c>
    </row>
    <row r="2742" spans="1:5">
      <c r="A2742">
        <f>YEAR(B2742)</f>
        <v/>
      </c>
      <c r="B2742">
        <f>'Input EIA Imports Petroleum'!A2741</f>
        <v/>
      </c>
      <c r="C2742">
        <f>'Input EIA Imports Petroleum'!K2741</f>
        <v/>
      </c>
      <c r="D2742">
        <f>'Input EIA Imports Petroleum'!L2741</f>
        <v/>
      </c>
      <c r="E2742">
        <f>VLOOKUP('Input EIA Imports Petroleum'!$E2741,'EIA Petroleum Classification'!$A:$B,2,FALSE)</f>
        <v/>
      </c>
    </row>
    <row r="2743" spans="1:5">
      <c r="A2743">
        <f>YEAR(B2743)</f>
        <v/>
      </c>
      <c r="B2743">
        <f>'Input EIA Imports Petroleum'!A2742</f>
        <v/>
      </c>
      <c r="C2743">
        <f>'Input EIA Imports Petroleum'!K2742</f>
        <v/>
      </c>
      <c r="D2743">
        <f>'Input EIA Imports Petroleum'!L2742</f>
        <v/>
      </c>
      <c r="E2743">
        <f>VLOOKUP('Input EIA Imports Petroleum'!$E2742,'EIA Petroleum Classification'!$A:$B,2,FALSE)</f>
        <v/>
      </c>
    </row>
    <row r="2744" spans="1:5">
      <c r="A2744">
        <f>YEAR(B2744)</f>
        <v/>
      </c>
      <c r="B2744">
        <f>'Input EIA Imports Petroleum'!A2743</f>
        <v/>
      </c>
      <c r="C2744">
        <f>'Input EIA Imports Petroleum'!K2743</f>
        <v/>
      </c>
      <c r="D2744">
        <f>'Input EIA Imports Petroleum'!L2743</f>
        <v/>
      </c>
      <c r="E2744">
        <f>VLOOKUP('Input EIA Imports Petroleum'!$E2743,'EIA Petroleum Classification'!$A:$B,2,FALSE)</f>
        <v/>
      </c>
    </row>
    <row r="2745" spans="1:5">
      <c r="A2745">
        <f>YEAR(B2745)</f>
        <v/>
      </c>
      <c r="B2745">
        <f>'Input EIA Imports Petroleum'!A2744</f>
        <v/>
      </c>
      <c r="C2745">
        <f>'Input EIA Imports Petroleum'!K2744</f>
        <v/>
      </c>
      <c r="D2745">
        <f>'Input EIA Imports Petroleum'!L2744</f>
        <v/>
      </c>
      <c r="E2745">
        <f>VLOOKUP('Input EIA Imports Petroleum'!$E2744,'EIA Petroleum Classification'!$A:$B,2,FALSE)</f>
        <v/>
      </c>
    </row>
    <row r="2746" spans="1:5">
      <c r="A2746">
        <f>YEAR(B2746)</f>
        <v/>
      </c>
      <c r="B2746">
        <f>'Input EIA Imports Petroleum'!A2745</f>
        <v/>
      </c>
      <c r="C2746">
        <f>'Input EIA Imports Petroleum'!K2745</f>
        <v/>
      </c>
      <c r="D2746">
        <f>'Input EIA Imports Petroleum'!L2745</f>
        <v/>
      </c>
      <c r="E2746">
        <f>VLOOKUP('Input EIA Imports Petroleum'!$E2745,'EIA Petroleum Classification'!$A:$B,2,FALSE)</f>
        <v/>
      </c>
    </row>
    <row r="2747" spans="1:5">
      <c r="A2747">
        <f>YEAR(B2747)</f>
        <v/>
      </c>
      <c r="B2747">
        <f>'Input EIA Imports Petroleum'!A2746</f>
        <v/>
      </c>
      <c r="C2747">
        <f>'Input EIA Imports Petroleum'!K2746</f>
        <v/>
      </c>
      <c r="D2747">
        <f>'Input EIA Imports Petroleum'!L2746</f>
        <v/>
      </c>
      <c r="E2747">
        <f>VLOOKUP('Input EIA Imports Petroleum'!$E2746,'EIA Petroleum Classification'!$A:$B,2,FALSE)</f>
        <v/>
      </c>
    </row>
    <row r="2748" spans="1:5">
      <c r="A2748">
        <f>YEAR(B2748)</f>
        <v/>
      </c>
      <c r="B2748">
        <f>'Input EIA Imports Petroleum'!A2747</f>
        <v/>
      </c>
      <c r="C2748">
        <f>'Input EIA Imports Petroleum'!K2747</f>
        <v/>
      </c>
      <c r="D2748">
        <f>'Input EIA Imports Petroleum'!L2747</f>
        <v/>
      </c>
      <c r="E2748">
        <f>VLOOKUP('Input EIA Imports Petroleum'!$E2747,'EIA Petroleum Classification'!$A:$B,2,FALSE)</f>
        <v/>
      </c>
    </row>
    <row r="2749" spans="1:5">
      <c r="A2749">
        <f>YEAR(B2749)</f>
        <v/>
      </c>
      <c r="B2749">
        <f>'Input EIA Imports Petroleum'!A2748</f>
        <v/>
      </c>
      <c r="C2749">
        <f>'Input EIA Imports Petroleum'!K2748</f>
        <v/>
      </c>
      <c r="D2749">
        <f>'Input EIA Imports Petroleum'!L2748</f>
        <v/>
      </c>
      <c r="E2749">
        <f>VLOOKUP('Input EIA Imports Petroleum'!$E2748,'EIA Petroleum Classification'!$A:$B,2,FALSE)</f>
        <v/>
      </c>
    </row>
    <row r="2750" spans="1:5">
      <c r="A2750">
        <f>YEAR(B2750)</f>
        <v/>
      </c>
      <c r="B2750">
        <f>'Input EIA Imports Petroleum'!A2749</f>
        <v/>
      </c>
      <c r="C2750">
        <f>'Input EIA Imports Petroleum'!K2749</f>
        <v/>
      </c>
      <c r="D2750">
        <f>'Input EIA Imports Petroleum'!L2749</f>
        <v/>
      </c>
      <c r="E2750">
        <f>VLOOKUP('Input EIA Imports Petroleum'!$E2749,'EIA Petroleum Classification'!$A:$B,2,FALSE)</f>
        <v/>
      </c>
    </row>
    <row r="2751" spans="1:5">
      <c r="A2751">
        <f>YEAR(B2751)</f>
        <v/>
      </c>
      <c r="B2751">
        <f>'Input EIA Imports Petroleum'!A2750</f>
        <v/>
      </c>
      <c r="C2751">
        <f>'Input EIA Imports Petroleum'!K2750</f>
        <v/>
      </c>
      <c r="D2751">
        <f>'Input EIA Imports Petroleum'!L2750</f>
        <v/>
      </c>
      <c r="E2751">
        <f>VLOOKUP('Input EIA Imports Petroleum'!$E2750,'EIA Petroleum Classification'!$A:$B,2,FALSE)</f>
        <v/>
      </c>
    </row>
    <row r="2752" spans="1:5">
      <c r="A2752">
        <f>YEAR(B2752)</f>
        <v/>
      </c>
      <c r="B2752">
        <f>'Input EIA Imports Petroleum'!A2751</f>
        <v/>
      </c>
      <c r="C2752">
        <f>'Input EIA Imports Petroleum'!K2751</f>
        <v/>
      </c>
      <c r="D2752">
        <f>'Input EIA Imports Petroleum'!L2751</f>
        <v/>
      </c>
      <c r="E2752">
        <f>VLOOKUP('Input EIA Imports Petroleum'!$E2751,'EIA Petroleum Classification'!$A:$B,2,FALSE)</f>
        <v/>
      </c>
    </row>
    <row r="2753" spans="1:5">
      <c r="A2753">
        <f>YEAR(B2753)</f>
        <v/>
      </c>
      <c r="B2753">
        <f>'Input EIA Imports Petroleum'!A2752</f>
        <v/>
      </c>
      <c r="C2753">
        <f>'Input EIA Imports Petroleum'!K2752</f>
        <v/>
      </c>
      <c r="D2753">
        <f>'Input EIA Imports Petroleum'!L2752</f>
        <v/>
      </c>
      <c r="E2753">
        <f>VLOOKUP('Input EIA Imports Petroleum'!$E2752,'EIA Petroleum Classification'!$A:$B,2,FALSE)</f>
        <v/>
      </c>
    </row>
    <row r="2754" spans="1:5">
      <c r="A2754">
        <f>YEAR(B2754)</f>
        <v/>
      </c>
      <c r="B2754">
        <f>'Input EIA Imports Petroleum'!A2753</f>
        <v/>
      </c>
      <c r="C2754">
        <f>'Input EIA Imports Petroleum'!K2753</f>
        <v/>
      </c>
      <c r="D2754">
        <f>'Input EIA Imports Petroleum'!L2753</f>
        <v/>
      </c>
      <c r="E2754">
        <f>VLOOKUP('Input EIA Imports Petroleum'!$E2753,'EIA Petroleum Classification'!$A:$B,2,FALSE)</f>
        <v/>
      </c>
    </row>
    <row r="2755" spans="1:5">
      <c r="A2755">
        <f>YEAR(B2755)</f>
        <v/>
      </c>
      <c r="B2755">
        <f>'Input EIA Imports Petroleum'!A2754</f>
        <v/>
      </c>
      <c r="C2755">
        <f>'Input EIA Imports Petroleum'!K2754</f>
        <v/>
      </c>
      <c r="D2755">
        <f>'Input EIA Imports Petroleum'!L2754</f>
        <v/>
      </c>
      <c r="E2755">
        <f>VLOOKUP('Input EIA Imports Petroleum'!$E2754,'EIA Petroleum Classification'!$A:$B,2,FALSE)</f>
        <v/>
      </c>
    </row>
    <row r="2756" spans="1:5">
      <c r="A2756">
        <f>YEAR(B2756)</f>
        <v/>
      </c>
      <c r="B2756">
        <f>'Input EIA Imports Petroleum'!A2755</f>
        <v/>
      </c>
      <c r="C2756">
        <f>'Input EIA Imports Petroleum'!K2755</f>
        <v/>
      </c>
      <c r="D2756">
        <f>'Input EIA Imports Petroleum'!L2755</f>
        <v/>
      </c>
      <c r="E2756">
        <f>VLOOKUP('Input EIA Imports Petroleum'!$E2755,'EIA Petroleum Classification'!$A:$B,2,FALSE)</f>
        <v/>
      </c>
    </row>
    <row r="2757" spans="1:5">
      <c r="A2757">
        <f>YEAR(B2757)</f>
        <v/>
      </c>
      <c r="B2757">
        <f>'Input EIA Imports Petroleum'!A2756</f>
        <v/>
      </c>
      <c r="C2757">
        <f>'Input EIA Imports Petroleum'!K2756</f>
        <v/>
      </c>
      <c r="D2757">
        <f>'Input EIA Imports Petroleum'!L2756</f>
        <v/>
      </c>
      <c r="E2757">
        <f>VLOOKUP('Input EIA Imports Petroleum'!$E2756,'EIA Petroleum Classification'!$A:$B,2,FALSE)</f>
        <v/>
      </c>
    </row>
    <row r="2758" spans="1:5">
      <c r="A2758">
        <f>YEAR(B2758)</f>
        <v/>
      </c>
      <c r="B2758">
        <f>'Input EIA Imports Petroleum'!A2757</f>
        <v/>
      </c>
      <c r="C2758">
        <f>'Input EIA Imports Petroleum'!K2757</f>
        <v/>
      </c>
      <c r="D2758">
        <f>'Input EIA Imports Petroleum'!L2757</f>
        <v/>
      </c>
      <c r="E2758">
        <f>VLOOKUP('Input EIA Imports Petroleum'!$E2757,'EIA Petroleum Classification'!$A:$B,2,FALSE)</f>
        <v/>
      </c>
    </row>
    <row r="2759" spans="1:5">
      <c r="A2759">
        <f>YEAR(B2759)</f>
        <v/>
      </c>
      <c r="B2759">
        <f>'Input EIA Imports Petroleum'!A2758</f>
        <v/>
      </c>
      <c r="C2759">
        <f>'Input EIA Imports Petroleum'!K2758</f>
        <v/>
      </c>
      <c r="D2759">
        <f>'Input EIA Imports Petroleum'!L2758</f>
        <v/>
      </c>
      <c r="E2759">
        <f>VLOOKUP('Input EIA Imports Petroleum'!$E2758,'EIA Petroleum Classification'!$A:$B,2,FALSE)</f>
        <v/>
      </c>
    </row>
    <row r="2760" spans="1:5">
      <c r="A2760">
        <f>YEAR(B2760)</f>
        <v/>
      </c>
      <c r="B2760">
        <f>'Input EIA Imports Petroleum'!A2759</f>
        <v/>
      </c>
      <c r="C2760">
        <f>'Input EIA Imports Petroleum'!K2759</f>
        <v/>
      </c>
      <c r="D2760">
        <f>'Input EIA Imports Petroleum'!L2759</f>
        <v/>
      </c>
      <c r="E2760">
        <f>VLOOKUP('Input EIA Imports Petroleum'!$E2759,'EIA Petroleum Classification'!$A:$B,2,FALSE)</f>
        <v/>
      </c>
    </row>
    <row r="2761" spans="1:5">
      <c r="A2761">
        <f>YEAR(B2761)</f>
        <v/>
      </c>
      <c r="B2761">
        <f>'Input EIA Imports Petroleum'!A2760</f>
        <v/>
      </c>
      <c r="C2761">
        <f>'Input EIA Imports Petroleum'!K2760</f>
        <v/>
      </c>
      <c r="D2761">
        <f>'Input EIA Imports Petroleum'!L2760</f>
        <v/>
      </c>
      <c r="E2761">
        <f>VLOOKUP('Input EIA Imports Petroleum'!$E2760,'EIA Petroleum Classification'!$A:$B,2,FALSE)</f>
        <v/>
      </c>
    </row>
    <row r="2762" spans="1:5">
      <c r="A2762">
        <f>YEAR(B2762)</f>
        <v/>
      </c>
      <c r="B2762">
        <f>'Input EIA Imports Petroleum'!A2761</f>
        <v/>
      </c>
      <c r="C2762">
        <f>'Input EIA Imports Petroleum'!K2761</f>
        <v/>
      </c>
      <c r="D2762">
        <f>'Input EIA Imports Petroleum'!L2761</f>
        <v/>
      </c>
      <c r="E2762">
        <f>VLOOKUP('Input EIA Imports Petroleum'!$E2761,'EIA Petroleum Classification'!$A:$B,2,FALSE)</f>
        <v/>
      </c>
    </row>
    <row r="2763" spans="1:5">
      <c r="A2763">
        <f>YEAR(B2763)</f>
        <v/>
      </c>
      <c r="B2763">
        <f>'Input EIA Imports Petroleum'!A2762</f>
        <v/>
      </c>
      <c r="C2763">
        <f>'Input EIA Imports Petroleum'!K2762</f>
        <v/>
      </c>
      <c r="D2763">
        <f>'Input EIA Imports Petroleum'!L2762</f>
        <v/>
      </c>
      <c r="E2763">
        <f>VLOOKUP('Input EIA Imports Petroleum'!$E2762,'EIA Petroleum Classification'!$A:$B,2,FALSE)</f>
        <v/>
      </c>
    </row>
    <row r="2764" spans="1:5">
      <c r="A2764">
        <f>YEAR(B2764)</f>
        <v/>
      </c>
      <c r="B2764">
        <f>'Input EIA Imports Petroleum'!A2763</f>
        <v/>
      </c>
      <c r="C2764">
        <f>'Input EIA Imports Petroleum'!K2763</f>
        <v/>
      </c>
      <c r="D2764">
        <f>'Input EIA Imports Petroleum'!L2763</f>
        <v/>
      </c>
      <c r="E2764">
        <f>VLOOKUP('Input EIA Imports Petroleum'!$E2763,'EIA Petroleum Classification'!$A:$B,2,FALSE)</f>
        <v/>
      </c>
    </row>
    <row r="2765" spans="1:5">
      <c r="A2765">
        <f>YEAR(B2765)</f>
        <v/>
      </c>
      <c r="B2765">
        <f>'Input EIA Imports Petroleum'!A2764</f>
        <v/>
      </c>
      <c r="C2765">
        <f>'Input EIA Imports Petroleum'!K2764</f>
        <v/>
      </c>
      <c r="D2765">
        <f>'Input EIA Imports Petroleum'!L2764</f>
        <v/>
      </c>
      <c r="E2765">
        <f>VLOOKUP('Input EIA Imports Petroleum'!$E2764,'EIA Petroleum Classification'!$A:$B,2,FALSE)</f>
        <v/>
      </c>
    </row>
    <row r="2766" spans="1:5">
      <c r="A2766">
        <f>YEAR(B2766)</f>
        <v/>
      </c>
      <c r="B2766">
        <f>'Input EIA Imports Petroleum'!A2765</f>
        <v/>
      </c>
      <c r="C2766">
        <f>'Input EIA Imports Petroleum'!K2765</f>
        <v/>
      </c>
      <c r="D2766">
        <f>'Input EIA Imports Petroleum'!L2765</f>
        <v/>
      </c>
      <c r="E2766">
        <f>VLOOKUP('Input EIA Imports Petroleum'!$E2765,'EIA Petroleum Classification'!$A:$B,2,FALSE)</f>
        <v/>
      </c>
    </row>
    <row r="2767" spans="1:5">
      <c r="A2767">
        <f>YEAR(B2767)</f>
        <v/>
      </c>
      <c r="B2767">
        <f>'Input EIA Imports Petroleum'!A2766</f>
        <v/>
      </c>
      <c r="C2767">
        <f>'Input EIA Imports Petroleum'!K2766</f>
        <v/>
      </c>
      <c r="D2767">
        <f>'Input EIA Imports Petroleum'!L2766</f>
        <v/>
      </c>
      <c r="E2767">
        <f>VLOOKUP('Input EIA Imports Petroleum'!$E2766,'EIA Petroleum Classification'!$A:$B,2,FALSE)</f>
        <v/>
      </c>
    </row>
    <row r="2768" spans="1:5">
      <c r="A2768">
        <f>YEAR(B2768)</f>
        <v/>
      </c>
      <c r="B2768">
        <f>'Input EIA Imports Petroleum'!A2767</f>
        <v/>
      </c>
      <c r="C2768">
        <f>'Input EIA Imports Petroleum'!K2767</f>
        <v/>
      </c>
      <c r="D2768">
        <f>'Input EIA Imports Petroleum'!L2767</f>
        <v/>
      </c>
      <c r="E2768">
        <f>VLOOKUP('Input EIA Imports Petroleum'!$E2767,'EIA Petroleum Classification'!$A:$B,2,FALSE)</f>
        <v/>
      </c>
    </row>
    <row r="2769" spans="1:5">
      <c r="A2769">
        <f>YEAR(B2769)</f>
        <v/>
      </c>
      <c r="B2769">
        <f>'Input EIA Imports Petroleum'!A2768</f>
        <v/>
      </c>
      <c r="C2769">
        <f>'Input EIA Imports Petroleum'!K2768</f>
        <v/>
      </c>
      <c r="D2769">
        <f>'Input EIA Imports Petroleum'!L2768</f>
        <v/>
      </c>
      <c r="E2769">
        <f>VLOOKUP('Input EIA Imports Petroleum'!$E2768,'EIA Petroleum Classification'!$A:$B,2,FALSE)</f>
        <v/>
      </c>
    </row>
    <row r="2770" spans="1:5">
      <c r="A2770">
        <f>YEAR(B2770)</f>
        <v/>
      </c>
      <c r="B2770">
        <f>'Input EIA Imports Petroleum'!A2769</f>
        <v/>
      </c>
      <c r="C2770">
        <f>'Input EIA Imports Petroleum'!K2769</f>
        <v/>
      </c>
      <c r="D2770">
        <f>'Input EIA Imports Petroleum'!L2769</f>
        <v/>
      </c>
      <c r="E2770">
        <f>VLOOKUP('Input EIA Imports Petroleum'!$E2769,'EIA Petroleum Classification'!$A:$B,2,FALSE)</f>
        <v/>
      </c>
    </row>
    <row r="2771" spans="1:5">
      <c r="A2771">
        <f>YEAR(B2771)</f>
        <v/>
      </c>
      <c r="B2771">
        <f>'Input EIA Imports Petroleum'!A2770</f>
        <v/>
      </c>
      <c r="C2771">
        <f>'Input EIA Imports Petroleum'!K2770</f>
        <v/>
      </c>
      <c r="D2771">
        <f>'Input EIA Imports Petroleum'!L2770</f>
        <v/>
      </c>
      <c r="E2771">
        <f>VLOOKUP('Input EIA Imports Petroleum'!$E2770,'EIA Petroleum Classification'!$A:$B,2,FALSE)</f>
        <v/>
      </c>
    </row>
    <row r="2772" spans="1:5">
      <c r="A2772">
        <f>YEAR(B2772)</f>
        <v/>
      </c>
      <c r="B2772">
        <f>'Input EIA Imports Petroleum'!A2771</f>
        <v/>
      </c>
      <c r="C2772">
        <f>'Input EIA Imports Petroleum'!K2771</f>
        <v/>
      </c>
      <c r="D2772">
        <f>'Input EIA Imports Petroleum'!L2771</f>
        <v/>
      </c>
      <c r="E2772">
        <f>VLOOKUP('Input EIA Imports Petroleum'!$E2771,'EIA Petroleum Classification'!$A:$B,2,FALSE)</f>
        <v/>
      </c>
    </row>
    <row r="2773" spans="1:5">
      <c r="A2773">
        <f>YEAR(B2773)</f>
        <v/>
      </c>
      <c r="B2773">
        <f>'Input EIA Imports Petroleum'!A2772</f>
        <v/>
      </c>
      <c r="C2773">
        <f>'Input EIA Imports Petroleum'!K2772</f>
        <v/>
      </c>
      <c r="D2773">
        <f>'Input EIA Imports Petroleum'!L2772</f>
        <v/>
      </c>
      <c r="E2773">
        <f>VLOOKUP('Input EIA Imports Petroleum'!$E2772,'EIA Petroleum Classification'!$A:$B,2,FALSE)</f>
        <v/>
      </c>
    </row>
    <row r="2774" spans="1:5">
      <c r="A2774">
        <f>YEAR(B2774)</f>
        <v/>
      </c>
      <c r="B2774">
        <f>'Input EIA Imports Petroleum'!A2773</f>
        <v/>
      </c>
      <c r="C2774">
        <f>'Input EIA Imports Petroleum'!K2773</f>
        <v/>
      </c>
      <c r="D2774">
        <f>'Input EIA Imports Petroleum'!L2773</f>
        <v/>
      </c>
      <c r="E2774">
        <f>VLOOKUP('Input EIA Imports Petroleum'!$E2773,'EIA Petroleum Classification'!$A:$B,2,FALSE)</f>
        <v/>
      </c>
    </row>
    <row r="2775" spans="1:5">
      <c r="A2775">
        <f>YEAR(B2775)</f>
        <v/>
      </c>
      <c r="B2775">
        <f>'Input EIA Imports Petroleum'!A2774</f>
        <v/>
      </c>
      <c r="C2775">
        <f>'Input EIA Imports Petroleum'!K2774</f>
        <v/>
      </c>
      <c r="D2775">
        <f>'Input EIA Imports Petroleum'!L2774</f>
        <v/>
      </c>
      <c r="E2775">
        <f>VLOOKUP('Input EIA Imports Petroleum'!$E2774,'EIA Petroleum Classification'!$A:$B,2,FALSE)</f>
        <v/>
      </c>
    </row>
    <row r="2776" spans="1:5">
      <c r="A2776">
        <f>YEAR(B2776)</f>
        <v/>
      </c>
      <c r="B2776">
        <f>'Input EIA Imports Petroleum'!A2775</f>
        <v/>
      </c>
      <c r="C2776">
        <f>'Input EIA Imports Petroleum'!K2775</f>
        <v/>
      </c>
      <c r="D2776">
        <f>'Input EIA Imports Petroleum'!L2775</f>
        <v/>
      </c>
      <c r="E2776">
        <f>VLOOKUP('Input EIA Imports Petroleum'!$E2775,'EIA Petroleum Classification'!$A:$B,2,FALSE)</f>
        <v/>
      </c>
    </row>
    <row r="2777" spans="1:5">
      <c r="A2777">
        <f>YEAR(B2777)</f>
        <v/>
      </c>
      <c r="B2777">
        <f>'Input EIA Imports Petroleum'!A2776</f>
        <v/>
      </c>
      <c r="C2777">
        <f>'Input EIA Imports Petroleum'!K2776</f>
        <v/>
      </c>
      <c r="D2777">
        <f>'Input EIA Imports Petroleum'!L2776</f>
        <v/>
      </c>
      <c r="E2777">
        <f>VLOOKUP('Input EIA Imports Petroleum'!$E2776,'EIA Petroleum Classification'!$A:$B,2,FALSE)</f>
        <v/>
      </c>
    </row>
    <row r="2778" spans="1:5">
      <c r="A2778">
        <f>YEAR(B2778)</f>
        <v/>
      </c>
      <c r="B2778">
        <f>'Input EIA Imports Petroleum'!A2777</f>
        <v/>
      </c>
      <c r="C2778">
        <f>'Input EIA Imports Petroleum'!K2777</f>
        <v/>
      </c>
      <c r="D2778">
        <f>'Input EIA Imports Petroleum'!L2777</f>
        <v/>
      </c>
      <c r="E2778">
        <f>VLOOKUP('Input EIA Imports Petroleum'!$E2777,'EIA Petroleum Classification'!$A:$B,2,FALSE)</f>
        <v/>
      </c>
    </row>
    <row r="2779" spans="1:5">
      <c r="A2779">
        <f>YEAR(B2779)</f>
        <v/>
      </c>
      <c r="B2779">
        <f>'Input EIA Imports Petroleum'!A2778</f>
        <v/>
      </c>
      <c r="C2779">
        <f>'Input EIA Imports Petroleum'!K2778</f>
        <v/>
      </c>
      <c r="D2779">
        <f>'Input EIA Imports Petroleum'!L2778</f>
        <v/>
      </c>
      <c r="E2779">
        <f>VLOOKUP('Input EIA Imports Petroleum'!$E2778,'EIA Petroleum Classification'!$A:$B,2,FALSE)</f>
        <v/>
      </c>
    </row>
    <row r="2780" spans="1:5">
      <c r="A2780">
        <f>YEAR(B2780)</f>
        <v/>
      </c>
      <c r="B2780">
        <f>'Input EIA Imports Petroleum'!A2779</f>
        <v/>
      </c>
      <c r="C2780">
        <f>'Input EIA Imports Petroleum'!K2779</f>
        <v/>
      </c>
      <c r="D2780">
        <f>'Input EIA Imports Petroleum'!L2779</f>
        <v/>
      </c>
      <c r="E2780">
        <f>VLOOKUP('Input EIA Imports Petroleum'!$E2779,'EIA Petroleum Classification'!$A:$B,2,FALSE)</f>
        <v/>
      </c>
    </row>
    <row r="2781" spans="1:5">
      <c r="A2781">
        <f>YEAR(B2781)</f>
        <v/>
      </c>
      <c r="B2781">
        <f>'Input EIA Imports Petroleum'!A2780</f>
        <v/>
      </c>
      <c r="C2781">
        <f>'Input EIA Imports Petroleum'!K2780</f>
        <v/>
      </c>
      <c r="D2781">
        <f>'Input EIA Imports Petroleum'!L2780</f>
        <v/>
      </c>
      <c r="E2781">
        <f>VLOOKUP('Input EIA Imports Petroleum'!$E2780,'EIA Petroleum Classification'!$A:$B,2,FALSE)</f>
        <v/>
      </c>
    </row>
    <row r="2782" spans="1:5">
      <c r="A2782">
        <f>YEAR(B2782)</f>
        <v/>
      </c>
      <c r="B2782">
        <f>'Input EIA Imports Petroleum'!A2781</f>
        <v/>
      </c>
      <c r="C2782">
        <f>'Input EIA Imports Petroleum'!K2781</f>
        <v/>
      </c>
      <c r="D2782">
        <f>'Input EIA Imports Petroleum'!L2781</f>
        <v/>
      </c>
      <c r="E2782">
        <f>VLOOKUP('Input EIA Imports Petroleum'!$E2781,'EIA Petroleum Classification'!$A:$B,2,FALSE)</f>
        <v/>
      </c>
    </row>
    <row r="2783" spans="1:5">
      <c r="A2783">
        <f>YEAR(B2783)</f>
        <v/>
      </c>
      <c r="B2783">
        <f>'Input EIA Imports Petroleum'!A2782</f>
        <v/>
      </c>
      <c r="C2783">
        <f>'Input EIA Imports Petroleum'!K2782</f>
        <v/>
      </c>
      <c r="D2783">
        <f>'Input EIA Imports Petroleum'!L2782</f>
        <v/>
      </c>
      <c r="E2783">
        <f>VLOOKUP('Input EIA Imports Petroleum'!$E2782,'EIA Petroleum Classification'!$A:$B,2,FALSE)</f>
        <v/>
      </c>
    </row>
    <row r="2784" spans="1:5">
      <c r="A2784">
        <f>YEAR(B2784)</f>
        <v/>
      </c>
      <c r="B2784">
        <f>'Input EIA Imports Petroleum'!A2783</f>
        <v/>
      </c>
      <c r="C2784">
        <f>'Input EIA Imports Petroleum'!K2783</f>
        <v/>
      </c>
      <c r="D2784">
        <f>'Input EIA Imports Petroleum'!L2783</f>
        <v/>
      </c>
      <c r="E2784">
        <f>VLOOKUP('Input EIA Imports Petroleum'!$E2783,'EIA Petroleum Classification'!$A:$B,2,FALSE)</f>
        <v/>
      </c>
    </row>
    <row r="2785" spans="1:5">
      <c r="A2785">
        <f>YEAR(B2785)</f>
        <v/>
      </c>
      <c r="B2785">
        <f>'Input EIA Imports Petroleum'!A2784</f>
        <v/>
      </c>
      <c r="C2785">
        <f>'Input EIA Imports Petroleum'!K2784</f>
        <v/>
      </c>
      <c r="D2785">
        <f>'Input EIA Imports Petroleum'!L2784</f>
        <v/>
      </c>
      <c r="E2785">
        <f>VLOOKUP('Input EIA Imports Petroleum'!$E2784,'EIA Petroleum Classification'!$A:$B,2,FALSE)</f>
        <v/>
      </c>
    </row>
    <row r="2786" spans="1:5">
      <c r="A2786">
        <f>YEAR(B2786)</f>
        <v/>
      </c>
      <c r="B2786">
        <f>'Input EIA Imports Petroleum'!A2785</f>
        <v/>
      </c>
      <c r="C2786">
        <f>'Input EIA Imports Petroleum'!K2785</f>
        <v/>
      </c>
      <c r="D2786">
        <f>'Input EIA Imports Petroleum'!L2785</f>
        <v/>
      </c>
      <c r="E2786">
        <f>VLOOKUP('Input EIA Imports Petroleum'!$E2785,'EIA Petroleum Classification'!$A:$B,2,FALSE)</f>
        <v/>
      </c>
    </row>
    <row r="2787" spans="1:5">
      <c r="A2787">
        <f>YEAR(B2787)</f>
        <v/>
      </c>
      <c r="B2787">
        <f>'Input EIA Imports Petroleum'!A2786</f>
        <v/>
      </c>
      <c r="C2787">
        <f>'Input EIA Imports Petroleum'!K2786</f>
        <v/>
      </c>
      <c r="D2787">
        <f>'Input EIA Imports Petroleum'!L2786</f>
        <v/>
      </c>
      <c r="E2787">
        <f>VLOOKUP('Input EIA Imports Petroleum'!$E2786,'EIA Petroleum Classification'!$A:$B,2,FALSE)</f>
        <v/>
      </c>
    </row>
    <row r="2788" spans="1:5">
      <c r="A2788">
        <f>YEAR(B2788)</f>
        <v/>
      </c>
      <c r="B2788">
        <f>'Input EIA Imports Petroleum'!A2787</f>
        <v/>
      </c>
      <c r="C2788">
        <f>'Input EIA Imports Petroleum'!K2787</f>
        <v/>
      </c>
      <c r="D2788">
        <f>'Input EIA Imports Petroleum'!L2787</f>
        <v/>
      </c>
      <c r="E2788">
        <f>VLOOKUP('Input EIA Imports Petroleum'!$E2787,'EIA Petroleum Classification'!$A:$B,2,FALSE)</f>
        <v/>
      </c>
    </row>
    <row r="2789" spans="1:5">
      <c r="A2789">
        <f>YEAR(B2789)</f>
        <v/>
      </c>
      <c r="B2789">
        <f>'Input EIA Imports Petroleum'!A2788</f>
        <v/>
      </c>
      <c r="C2789">
        <f>'Input EIA Imports Petroleum'!K2788</f>
        <v/>
      </c>
      <c r="D2789">
        <f>'Input EIA Imports Petroleum'!L2788</f>
        <v/>
      </c>
      <c r="E2789">
        <f>VLOOKUP('Input EIA Imports Petroleum'!$E2788,'EIA Petroleum Classification'!$A:$B,2,FALSE)</f>
        <v/>
      </c>
    </row>
    <row r="2790" spans="1:5">
      <c r="A2790">
        <f>YEAR(B2790)</f>
        <v/>
      </c>
      <c r="B2790">
        <f>'Input EIA Imports Petroleum'!A2789</f>
        <v/>
      </c>
      <c r="C2790">
        <f>'Input EIA Imports Petroleum'!K2789</f>
        <v/>
      </c>
      <c r="D2790">
        <f>'Input EIA Imports Petroleum'!L2789</f>
        <v/>
      </c>
      <c r="E2790">
        <f>VLOOKUP('Input EIA Imports Petroleum'!$E2789,'EIA Petroleum Classification'!$A:$B,2,FALSE)</f>
        <v/>
      </c>
    </row>
    <row r="2791" spans="1:5">
      <c r="A2791">
        <f>YEAR(B2791)</f>
        <v/>
      </c>
      <c r="B2791">
        <f>'Input EIA Imports Petroleum'!A2790</f>
        <v/>
      </c>
      <c r="C2791">
        <f>'Input EIA Imports Petroleum'!K2790</f>
        <v/>
      </c>
      <c r="D2791">
        <f>'Input EIA Imports Petroleum'!L2790</f>
        <v/>
      </c>
      <c r="E2791">
        <f>VLOOKUP('Input EIA Imports Petroleum'!$E2790,'EIA Petroleum Classification'!$A:$B,2,FALSE)</f>
        <v/>
      </c>
    </row>
    <row r="2792" spans="1:5">
      <c r="A2792">
        <f>YEAR(B2792)</f>
        <v/>
      </c>
      <c r="B2792">
        <f>'Input EIA Imports Petroleum'!A2791</f>
        <v/>
      </c>
      <c r="C2792">
        <f>'Input EIA Imports Petroleum'!K2791</f>
        <v/>
      </c>
      <c r="D2792">
        <f>'Input EIA Imports Petroleum'!L2791</f>
        <v/>
      </c>
      <c r="E2792">
        <f>VLOOKUP('Input EIA Imports Petroleum'!$E2791,'EIA Petroleum Classification'!$A:$B,2,FALSE)</f>
        <v/>
      </c>
    </row>
    <row r="2793" spans="1:5">
      <c r="A2793">
        <f>YEAR(B2793)</f>
        <v/>
      </c>
      <c r="B2793">
        <f>'Input EIA Imports Petroleum'!A2792</f>
        <v/>
      </c>
      <c r="C2793">
        <f>'Input EIA Imports Petroleum'!K2792</f>
        <v/>
      </c>
      <c r="D2793">
        <f>'Input EIA Imports Petroleum'!L2792</f>
        <v/>
      </c>
      <c r="E2793">
        <f>VLOOKUP('Input EIA Imports Petroleum'!$E2792,'EIA Petroleum Classification'!$A:$B,2,FALSE)</f>
        <v/>
      </c>
    </row>
    <row r="2794" spans="1:5">
      <c r="A2794">
        <f>YEAR(B2794)</f>
        <v/>
      </c>
      <c r="B2794">
        <f>'Input EIA Imports Petroleum'!A2793</f>
        <v/>
      </c>
      <c r="C2794">
        <f>'Input EIA Imports Petroleum'!K2793</f>
        <v/>
      </c>
      <c r="D2794">
        <f>'Input EIA Imports Petroleum'!L2793</f>
        <v/>
      </c>
      <c r="E2794">
        <f>VLOOKUP('Input EIA Imports Petroleum'!$E2793,'EIA Petroleum Classification'!$A:$B,2,FALSE)</f>
        <v/>
      </c>
    </row>
    <row r="2795" spans="1:5">
      <c r="A2795">
        <f>YEAR(B2795)</f>
        <v/>
      </c>
      <c r="B2795">
        <f>'Input EIA Imports Petroleum'!A2794</f>
        <v/>
      </c>
      <c r="C2795">
        <f>'Input EIA Imports Petroleum'!K2794</f>
        <v/>
      </c>
      <c r="D2795">
        <f>'Input EIA Imports Petroleum'!L2794</f>
        <v/>
      </c>
      <c r="E2795">
        <f>VLOOKUP('Input EIA Imports Petroleum'!$E2794,'EIA Petroleum Classification'!$A:$B,2,FALSE)</f>
        <v/>
      </c>
    </row>
    <row r="2796" spans="1:5">
      <c r="A2796">
        <f>YEAR(B2796)</f>
        <v/>
      </c>
      <c r="B2796">
        <f>'Input EIA Imports Petroleum'!A2795</f>
        <v/>
      </c>
      <c r="C2796">
        <f>'Input EIA Imports Petroleum'!K2795</f>
        <v/>
      </c>
      <c r="D2796">
        <f>'Input EIA Imports Petroleum'!L2795</f>
        <v/>
      </c>
      <c r="E2796">
        <f>VLOOKUP('Input EIA Imports Petroleum'!$E2795,'EIA Petroleum Classification'!$A:$B,2,FALSE)</f>
        <v/>
      </c>
    </row>
    <row r="2797" spans="1:5">
      <c r="A2797">
        <f>YEAR(B2797)</f>
        <v/>
      </c>
      <c r="B2797">
        <f>'Input EIA Imports Petroleum'!A2796</f>
        <v/>
      </c>
      <c r="C2797">
        <f>'Input EIA Imports Petroleum'!K2796</f>
        <v/>
      </c>
      <c r="D2797">
        <f>'Input EIA Imports Petroleum'!L2796</f>
        <v/>
      </c>
      <c r="E2797">
        <f>VLOOKUP('Input EIA Imports Petroleum'!$E2796,'EIA Petroleum Classification'!$A:$B,2,FALSE)</f>
        <v/>
      </c>
    </row>
    <row r="2798" spans="1:5">
      <c r="A2798">
        <f>YEAR(B2798)</f>
        <v/>
      </c>
      <c r="B2798">
        <f>'Input EIA Imports Petroleum'!A2797</f>
        <v/>
      </c>
      <c r="C2798">
        <f>'Input EIA Imports Petroleum'!K2797</f>
        <v/>
      </c>
      <c r="D2798">
        <f>'Input EIA Imports Petroleum'!L2797</f>
        <v/>
      </c>
      <c r="E2798">
        <f>VLOOKUP('Input EIA Imports Petroleum'!$E2797,'EIA Petroleum Classification'!$A:$B,2,FALSE)</f>
        <v/>
      </c>
    </row>
    <row r="2799" spans="1:5">
      <c r="A2799">
        <f>YEAR(B2799)</f>
        <v/>
      </c>
      <c r="B2799">
        <f>'Input EIA Imports Petroleum'!A2798</f>
        <v/>
      </c>
      <c r="C2799">
        <f>'Input EIA Imports Petroleum'!K2798</f>
        <v/>
      </c>
      <c r="D2799">
        <f>'Input EIA Imports Petroleum'!L2798</f>
        <v/>
      </c>
      <c r="E2799">
        <f>VLOOKUP('Input EIA Imports Petroleum'!$E2798,'EIA Petroleum Classification'!$A:$B,2,FALSE)</f>
        <v/>
      </c>
    </row>
    <row r="2800" spans="1:5">
      <c r="A2800">
        <f>YEAR(B2800)</f>
        <v/>
      </c>
      <c r="B2800">
        <f>'Input EIA Imports Petroleum'!A2799</f>
        <v/>
      </c>
      <c r="C2800">
        <f>'Input EIA Imports Petroleum'!K2799</f>
        <v/>
      </c>
      <c r="D2800">
        <f>'Input EIA Imports Petroleum'!L2799</f>
        <v/>
      </c>
      <c r="E2800">
        <f>VLOOKUP('Input EIA Imports Petroleum'!$E2799,'EIA Petroleum Classification'!$A:$B,2,FALSE)</f>
        <v/>
      </c>
    </row>
    <row r="2801" spans="1:5">
      <c r="A2801">
        <f>YEAR(B2801)</f>
        <v/>
      </c>
      <c r="B2801">
        <f>'Input EIA Imports Petroleum'!A2800</f>
        <v/>
      </c>
      <c r="C2801">
        <f>'Input EIA Imports Petroleum'!K2800</f>
        <v/>
      </c>
      <c r="D2801">
        <f>'Input EIA Imports Petroleum'!L2800</f>
        <v/>
      </c>
      <c r="E2801">
        <f>VLOOKUP('Input EIA Imports Petroleum'!$E2800,'EIA Petroleum Classification'!$A:$B,2,FALSE)</f>
        <v/>
      </c>
    </row>
    <row r="2802" spans="1:5">
      <c r="A2802">
        <f>YEAR(B2802)</f>
        <v/>
      </c>
      <c r="B2802">
        <f>'Input EIA Imports Petroleum'!A2801</f>
        <v/>
      </c>
      <c r="C2802">
        <f>'Input EIA Imports Petroleum'!K2801</f>
        <v/>
      </c>
      <c r="D2802">
        <f>'Input EIA Imports Petroleum'!L2801</f>
        <v/>
      </c>
      <c r="E2802">
        <f>VLOOKUP('Input EIA Imports Petroleum'!$E2801,'EIA Petroleum Classification'!$A:$B,2,FALSE)</f>
        <v/>
      </c>
    </row>
    <row r="2803" spans="1:5">
      <c r="A2803">
        <f>YEAR(B2803)</f>
        <v/>
      </c>
      <c r="B2803">
        <f>'Input EIA Imports Petroleum'!A2802</f>
        <v/>
      </c>
      <c r="C2803">
        <f>'Input EIA Imports Petroleum'!K2802</f>
        <v/>
      </c>
      <c r="D2803">
        <f>'Input EIA Imports Petroleum'!L2802</f>
        <v/>
      </c>
      <c r="E2803">
        <f>VLOOKUP('Input EIA Imports Petroleum'!$E2802,'EIA Petroleum Classification'!$A:$B,2,FALSE)</f>
        <v/>
      </c>
    </row>
    <row r="2804" spans="1:5">
      <c r="A2804">
        <f>YEAR(B2804)</f>
        <v/>
      </c>
      <c r="B2804">
        <f>'Input EIA Imports Petroleum'!A2803</f>
        <v/>
      </c>
      <c r="C2804">
        <f>'Input EIA Imports Petroleum'!K2803</f>
        <v/>
      </c>
      <c r="D2804">
        <f>'Input EIA Imports Petroleum'!L2803</f>
        <v/>
      </c>
      <c r="E2804">
        <f>VLOOKUP('Input EIA Imports Petroleum'!$E2803,'EIA Petroleum Classification'!$A:$B,2,FALSE)</f>
        <v/>
      </c>
    </row>
    <row r="2805" spans="1:5">
      <c r="A2805">
        <f>YEAR(B2805)</f>
        <v/>
      </c>
      <c r="B2805">
        <f>'Input EIA Imports Petroleum'!A2804</f>
        <v/>
      </c>
      <c r="C2805">
        <f>'Input EIA Imports Petroleum'!K2804</f>
        <v/>
      </c>
      <c r="D2805">
        <f>'Input EIA Imports Petroleum'!L2804</f>
        <v/>
      </c>
      <c r="E2805">
        <f>VLOOKUP('Input EIA Imports Petroleum'!$E2804,'EIA Petroleum Classification'!$A:$B,2,FALSE)</f>
        <v/>
      </c>
    </row>
    <row r="2806" spans="1:5">
      <c r="A2806">
        <f>YEAR(B2806)</f>
        <v/>
      </c>
      <c r="B2806">
        <f>'Input EIA Imports Petroleum'!A2805</f>
        <v/>
      </c>
      <c r="C2806">
        <f>'Input EIA Imports Petroleum'!K2805</f>
        <v/>
      </c>
      <c r="D2806">
        <f>'Input EIA Imports Petroleum'!L2805</f>
        <v/>
      </c>
      <c r="E2806">
        <f>VLOOKUP('Input EIA Imports Petroleum'!$E2805,'EIA Petroleum Classification'!$A:$B,2,FALSE)</f>
        <v/>
      </c>
    </row>
    <row r="2807" spans="1:5">
      <c r="A2807">
        <f>YEAR(B2807)</f>
        <v/>
      </c>
      <c r="B2807">
        <f>'Input EIA Imports Petroleum'!A2806</f>
        <v/>
      </c>
      <c r="C2807">
        <f>'Input EIA Imports Petroleum'!K2806</f>
        <v/>
      </c>
      <c r="D2807">
        <f>'Input EIA Imports Petroleum'!L2806</f>
        <v/>
      </c>
      <c r="E2807">
        <f>VLOOKUP('Input EIA Imports Petroleum'!$E2806,'EIA Petroleum Classification'!$A:$B,2,FALSE)</f>
        <v/>
      </c>
    </row>
    <row r="2808" spans="1:5">
      <c r="A2808">
        <f>YEAR(B2808)</f>
        <v/>
      </c>
      <c r="B2808">
        <f>'Input EIA Imports Petroleum'!A2807</f>
        <v/>
      </c>
      <c r="C2808">
        <f>'Input EIA Imports Petroleum'!K2807</f>
        <v/>
      </c>
      <c r="D2808">
        <f>'Input EIA Imports Petroleum'!L2807</f>
        <v/>
      </c>
      <c r="E2808">
        <f>VLOOKUP('Input EIA Imports Petroleum'!$E2807,'EIA Petroleum Classification'!$A:$B,2,FALSE)</f>
        <v/>
      </c>
    </row>
    <row r="2809" spans="1:5">
      <c r="A2809">
        <f>YEAR(B2809)</f>
        <v/>
      </c>
      <c r="B2809">
        <f>'Input EIA Imports Petroleum'!A2808</f>
        <v/>
      </c>
      <c r="C2809">
        <f>'Input EIA Imports Petroleum'!K2808</f>
        <v/>
      </c>
      <c r="D2809">
        <f>'Input EIA Imports Petroleum'!L2808</f>
        <v/>
      </c>
      <c r="E2809">
        <f>VLOOKUP('Input EIA Imports Petroleum'!$E2808,'EIA Petroleum Classification'!$A:$B,2,FALSE)</f>
        <v/>
      </c>
    </row>
    <row r="2810" spans="1:5">
      <c r="A2810">
        <f>YEAR(B2810)</f>
        <v/>
      </c>
      <c r="B2810">
        <f>'Input EIA Imports Petroleum'!A2809</f>
        <v/>
      </c>
      <c r="C2810">
        <f>'Input EIA Imports Petroleum'!K2809</f>
        <v/>
      </c>
      <c r="D2810">
        <f>'Input EIA Imports Petroleum'!L2809</f>
        <v/>
      </c>
      <c r="E2810">
        <f>VLOOKUP('Input EIA Imports Petroleum'!$E2809,'EIA Petroleum Classification'!$A:$B,2,FALSE)</f>
        <v/>
      </c>
    </row>
    <row r="2811" spans="1:5">
      <c r="A2811">
        <f>YEAR(B2811)</f>
        <v/>
      </c>
      <c r="B2811">
        <f>'Input EIA Imports Petroleum'!A2810</f>
        <v/>
      </c>
      <c r="C2811">
        <f>'Input EIA Imports Petroleum'!K2810</f>
        <v/>
      </c>
      <c r="D2811">
        <f>'Input EIA Imports Petroleum'!L2810</f>
        <v/>
      </c>
      <c r="E2811">
        <f>VLOOKUP('Input EIA Imports Petroleum'!$E2810,'EIA Petroleum Classification'!$A:$B,2,FALSE)</f>
        <v/>
      </c>
    </row>
    <row r="2812" spans="1:5">
      <c r="A2812">
        <f>YEAR(B2812)</f>
        <v/>
      </c>
      <c r="B2812">
        <f>'Input EIA Imports Petroleum'!A2811</f>
        <v/>
      </c>
      <c r="C2812">
        <f>'Input EIA Imports Petroleum'!K2811</f>
        <v/>
      </c>
      <c r="D2812">
        <f>'Input EIA Imports Petroleum'!L2811</f>
        <v/>
      </c>
      <c r="E2812">
        <f>VLOOKUP('Input EIA Imports Petroleum'!$E2811,'EIA Petroleum Classification'!$A:$B,2,FALSE)</f>
        <v/>
      </c>
    </row>
    <row r="2813" spans="1:5">
      <c r="A2813">
        <f>YEAR(B2813)</f>
        <v/>
      </c>
      <c r="B2813">
        <f>'Input EIA Imports Petroleum'!A2812</f>
        <v/>
      </c>
      <c r="C2813">
        <f>'Input EIA Imports Petroleum'!K2812</f>
        <v/>
      </c>
      <c r="D2813">
        <f>'Input EIA Imports Petroleum'!L2812</f>
        <v/>
      </c>
      <c r="E2813">
        <f>VLOOKUP('Input EIA Imports Petroleum'!$E2812,'EIA Petroleum Classification'!$A:$B,2,FALSE)</f>
        <v/>
      </c>
    </row>
    <row r="2814" spans="1:5">
      <c r="A2814">
        <f>YEAR(B2814)</f>
        <v/>
      </c>
      <c r="B2814">
        <f>'Input EIA Imports Petroleum'!A2813</f>
        <v/>
      </c>
      <c r="C2814">
        <f>'Input EIA Imports Petroleum'!K2813</f>
        <v/>
      </c>
      <c r="D2814">
        <f>'Input EIA Imports Petroleum'!L2813</f>
        <v/>
      </c>
      <c r="E2814">
        <f>VLOOKUP('Input EIA Imports Petroleum'!$E2813,'EIA Petroleum Classification'!$A:$B,2,FALSE)</f>
        <v/>
      </c>
    </row>
    <row r="2815" spans="1:5">
      <c r="A2815">
        <f>YEAR(B2815)</f>
        <v/>
      </c>
      <c r="B2815">
        <f>'Input EIA Imports Petroleum'!A2814</f>
        <v/>
      </c>
      <c r="C2815">
        <f>'Input EIA Imports Petroleum'!K2814</f>
        <v/>
      </c>
      <c r="D2815">
        <f>'Input EIA Imports Petroleum'!L2814</f>
        <v/>
      </c>
      <c r="E2815">
        <f>VLOOKUP('Input EIA Imports Petroleum'!$E2814,'EIA Petroleum Classification'!$A:$B,2,FALSE)</f>
        <v/>
      </c>
    </row>
    <row r="2816" spans="1:5">
      <c r="A2816">
        <f>YEAR(B2816)</f>
        <v/>
      </c>
      <c r="B2816">
        <f>'Input EIA Imports Petroleum'!A2815</f>
        <v/>
      </c>
      <c r="C2816">
        <f>'Input EIA Imports Petroleum'!K2815</f>
        <v/>
      </c>
      <c r="D2816">
        <f>'Input EIA Imports Petroleum'!L2815</f>
        <v/>
      </c>
      <c r="E2816">
        <f>VLOOKUP('Input EIA Imports Petroleum'!$E2815,'EIA Petroleum Classification'!$A:$B,2,FALSE)</f>
        <v/>
      </c>
    </row>
    <row r="2817" spans="1:5">
      <c r="A2817">
        <f>YEAR(B2817)</f>
        <v/>
      </c>
      <c r="B2817">
        <f>'Input EIA Imports Petroleum'!A2816</f>
        <v/>
      </c>
      <c r="C2817">
        <f>'Input EIA Imports Petroleum'!K2816</f>
        <v/>
      </c>
      <c r="D2817">
        <f>'Input EIA Imports Petroleum'!L2816</f>
        <v/>
      </c>
      <c r="E2817">
        <f>VLOOKUP('Input EIA Imports Petroleum'!$E2816,'EIA Petroleum Classification'!$A:$B,2,FALSE)</f>
        <v/>
      </c>
    </row>
    <row r="2818" spans="1:5">
      <c r="A2818">
        <f>YEAR(B2818)</f>
        <v/>
      </c>
      <c r="B2818">
        <f>'Input EIA Imports Petroleum'!A2817</f>
        <v/>
      </c>
      <c r="C2818">
        <f>'Input EIA Imports Petroleum'!K2817</f>
        <v/>
      </c>
      <c r="D2818">
        <f>'Input EIA Imports Petroleum'!L2817</f>
        <v/>
      </c>
      <c r="E2818">
        <f>VLOOKUP('Input EIA Imports Petroleum'!$E2817,'EIA Petroleum Classification'!$A:$B,2,FALSE)</f>
        <v/>
      </c>
    </row>
    <row r="2819" spans="1:5">
      <c r="A2819">
        <f>YEAR(B2819)</f>
        <v/>
      </c>
      <c r="B2819">
        <f>'Input EIA Imports Petroleum'!A2818</f>
        <v/>
      </c>
      <c r="C2819">
        <f>'Input EIA Imports Petroleum'!K2818</f>
        <v/>
      </c>
      <c r="D2819">
        <f>'Input EIA Imports Petroleum'!L2818</f>
        <v/>
      </c>
      <c r="E2819">
        <f>VLOOKUP('Input EIA Imports Petroleum'!$E2818,'EIA Petroleum Classification'!$A:$B,2,FALSE)</f>
        <v/>
      </c>
    </row>
    <row r="2820" spans="1:5">
      <c r="A2820">
        <f>YEAR(B2820)</f>
        <v/>
      </c>
      <c r="B2820">
        <f>'Input EIA Imports Petroleum'!A2819</f>
        <v/>
      </c>
      <c r="C2820">
        <f>'Input EIA Imports Petroleum'!K2819</f>
        <v/>
      </c>
      <c r="D2820">
        <f>'Input EIA Imports Petroleum'!L2819</f>
        <v/>
      </c>
      <c r="E2820">
        <f>VLOOKUP('Input EIA Imports Petroleum'!$E2819,'EIA Petroleum Classification'!$A:$B,2,FALSE)</f>
        <v/>
      </c>
    </row>
    <row r="2821" spans="1:5">
      <c r="A2821">
        <f>YEAR(B2821)</f>
        <v/>
      </c>
      <c r="B2821">
        <f>'Input EIA Imports Petroleum'!A2820</f>
        <v/>
      </c>
      <c r="C2821">
        <f>'Input EIA Imports Petroleum'!K2820</f>
        <v/>
      </c>
      <c r="D2821">
        <f>'Input EIA Imports Petroleum'!L2820</f>
        <v/>
      </c>
      <c r="E2821">
        <f>VLOOKUP('Input EIA Imports Petroleum'!$E2820,'EIA Petroleum Classification'!$A:$B,2,FALSE)</f>
        <v/>
      </c>
    </row>
    <row r="2822" spans="1:5">
      <c r="A2822">
        <f>YEAR(B2822)</f>
        <v/>
      </c>
      <c r="B2822">
        <f>'Input EIA Imports Petroleum'!A2821</f>
        <v/>
      </c>
      <c r="C2822">
        <f>'Input EIA Imports Petroleum'!K2821</f>
        <v/>
      </c>
      <c r="D2822">
        <f>'Input EIA Imports Petroleum'!L2821</f>
        <v/>
      </c>
      <c r="E2822">
        <f>VLOOKUP('Input EIA Imports Petroleum'!$E2821,'EIA Petroleum Classification'!$A:$B,2,FALSE)</f>
        <v/>
      </c>
    </row>
    <row r="2823" spans="1:5">
      <c r="A2823">
        <f>YEAR(B2823)</f>
        <v/>
      </c>
      <c r="B2823">
        <f>'Input EIA Imports Petroleum'!A2822</f>
        <v/>
      </c>
      <c r="C2823">
        <f>'Input EIA Imports Petroleum'!K2822</f>
        <v/>
      </c>
      <c r="D2823">
        <f>'Input EIA Imports Petroleum'!L2822</f>
        <v/>
      </c>
      <c r="E2823">
        <f>VLOOKUP('Input EIA Imports Petroleum'!$E2822,'EIA Petroleum Classification'!$A:$B,2,FALSE)</f>
        <v/>
      </c>
    </row>
    <row r="2824" spans="1:5">
      <c r="A2824">
        <f>YEAR(B2824)</f>
        <v/>
      </c>
      <c r="B2824">
        <f>'Input EIA Imports Petroleum'!A2823</f>
        <v/>
      </c>
      <c r="C2824">
        <f>'Input EIA Imports Petroleum'!K2823</f>
        <v/>
      </c>
      <c r="D2824">
        <f>'Input EIA Imports Petroleum'!L2823</f>
        <v/>
      </c>
      <c r="E2824">
        <f>VLOOKUP('Input EIA Imports Petroleum'!$E2823,'EIA Petroleum Classification'!$A:$B,2,FALSE)</f>
        <v/>
      </c>
    </row>
    <row r="2825" spans="1:5">
      <c r="A2825">
        <f>YEAR(B2825)</f>
        <v/>
      </c>
      <c r="B2825">
        <f>'Input EIA Imports Petroleum'!A2824</f>
        <v/>
      </c>
      <c r="C2825">
        <f>'Input EIA Imports Petroleum'!K2824</f>
        <v/>
      </c>
      <c r="D2825">
        <f>'Input EIA Imports Petroleum'!L2824</f>
        <v/>
      </c>
      <c r="E2825">
        <f>VLOOKUP('Input EIA Imports Petroleum'!$E2824,'EIA Petroleum Classification'!$A:$B,2,FALSE)</f>
        <v/>
      </c>
    </row>
    <row r="2826" spans="1:5">
      <c r="A2826">
        <f>YEAR(B2826)</f>
        <v/>
      </c>
      <c r="B2826">
        <f>'Input EIA Imports Petroleum'!A2825</f>
        <v/>
      </c>
      <c r="C2826">
        <f>'Input EIA Imports Petroleum'!K2825</f>
        <v/>
      </c>
      <c r="D2826">
        <f>'Input EIA Imports Petroleum'!L2825</f>
        <v/>
      </c>
      <c r="E2826">
        <f>VLOOKUP('Input EIA Imports Petroleum'!$E2825,'EIA Petroleum Classification'!$A:$B,2,FALSE)</f>
        <v/>
      </c>
    </row>
    <row r="2827" spans="1:5">
      <c r="A2827">
        <f>YEAR(B2827)</f>
        <v/>
      </c>
      <c r="B2827">
        <f>'Input EIA Imports Petroleum'!A2826</f>
        <v/>
      </c>
      <c r="C2827">
        <f>'Input EIA Imports Petroleum'!K2826</f>
        <v/>
      </c>
      <c r="D2827">
        <f>'Input EIA Imports Petroleum'!L2826</f>
        <v/>
      </c>
      <c r="E2827">
        <f>VLOOKUP('Input EIA Imports Petroleum'!$E2826,'EIA Petroleum Classification'!$A:$B,2,FALSE)</f>
        <v/>
      </c>
    </row>
    <row r="2828" spans="1:5">
      <c r="A2828">
        <f>YEAR(B2828)</f>
        <v/>
      </c>
      <c r="B2828">
        <f>'Input EIA Imports Petroleum'!A2827</f>
        <v/>
      </c>
      <c r="C2828">
        <f>'Input EIA Imports Petroleum'!K2827</f>
        <v/>
      </c>
      <c r="D2828">
        <f>'Input EIA Imports Petroleum'!L2827</f>
        <v/>
      </c>
      <c r="E2828">
        <f>VLOOKUP('Input EIA Imports Petroleum'!$E2827,'EIA Petroleum Classification'!$A:$B,2,FALSE)</f>
        <v/>
      </c>
    </row>
    <row r="2829" spans="1:5">
      <c r="A2829">
        <f>YEAR(B2829)</f>
        <v/>
      </c>
      <c r="B2829">
        <f>'Input EIA Imports Petroleum'!A2828</f>
        <v/>
      </c>
      <c r="C2829">
        <f>'Input EIA Imports Petroleum'!K2828</f>
        <v/>
      </c>
      <c r="D2829">
        <f>'Input EIA Imports Petroleum'!L2828</f>
        <v/>
      </c>
      <c r="E2829">
        <f>VLOOKUP('Input EIA Imports Petroleum'!$E2828,'EIA Petroleum Classification'!$A:$B,2,FALSE)</f>
        <v/>
      </c>
    </row>
    <row r="2830" spans="1:5">
      <c r="A2830">
        <f>YEAR(B2830)</f>
        <v/>
      </c>
      <c r="B2830">
        <f>'Input EIA Imports Petroleum'!A2829</f>
        <v/>
      </c>
      <c r="C2830">
        <f>'Input EIA Imports Petroleum'!K2829</f>
        <v/>
      </c>
      <c r="D2830">
        <f>'Input EIA Imports Petroleum'!L2829</f>
        <v/>
      </c>
      <c r="E2830">
        <f>VLOOKUP('Input EIA Imports Petroleum'!$E2829,'EIA Petroleum Classification'!$A:$B,2,FALSE)</f>
        <v/>
      </c>
    </row>
    <row r="2831" spans="1:5">
      <c r="A2831">
        <f>YEAR(B2831)</f>
        <v/>
      </c>
      <c r="B2831">
        <f>'Input EIA Imports Petroleum'!A2830</f>
        <v/>
      </c>
      <c r="C2831">
        <f>'Input EIA Imports Petroleum'!K2830</f>
        <v/>
      </c>
      <c r="D2831">
        <f>'Input EIA Imports Petroleum'!L2830</f>
        <v/>
      </c>
      <c r="E2831">
        <f>VLOOKUP('Input EIA Imports Petroleum'!$E2830,'EIA Petroleum Classification'!$A:$B,2,FALSE)</f>
        <v/>
      </c>
    </row>
    <row r="2832" spans="1:5">
      <c r="A2832">
        <f>YEAR(B2832)</f>
        <v/>
      </c>
      <c r="B2832">
        <f>'Input EIA Imports Petroleum'!A2831</f>
        <v/>
      </c>
      <c r="C2832">
        <f>'Input EIA Imports Petroleum'!K2831</f>
        <v/>
      </c>
      <c r="D2832">
        <f>'Input EIA Imports Petroleum'!L2831</f>
        <v/>
      </c>
      <c r="E2832">
        <f>VLOOKUP('Input EIA Imports Petroleum'!$E2831,'EIA Petroleum Classification'!$A:$B,2,FALSE)</f>
        <v/>
      </c>
    </row>
    <row r="2833" spans="1:5">
      <c r="A2833">
        <f>YEAR(B2833)</f>
        <v/>
      </c>
      <c r="B2833">
        <f>'Input EIA Imports Petroleum'!A2832</f>
        <v/>
      </c>
      <c r="C2833">
        <f>'Input EIA Imports Petroleum'!K2832</f>
        <v/>
      </c>
      <c r="D2833">
        <f>'Input EIA Imports Petroleum'!L2832</f>
        <v/>
      </c>
      <c r="E2833">
        <f>VLOOKUP('Input EIA Imports Petroleum'!$E2832,'EIA Petroleum Classification'!$A:$B,2,FALSE)</f>
        <v/>
      </c>
    </row>
    <row r="2834" spans="1:5">
      <c r="A2834">
        <f>YEAR(B2834)</f>
        <v/>
      </c>
      <c r="B2834">
        <f>'Input EIA Imports Petroleum'!A2833</f>
        <v/>
      </c>
      <c r="C2834">
        <f>'Input EIA Imports Petroleum'!K2833</f>
        <v/>
      </c>
      <c r="D2834">
        <f>'Input EIA Imports Petroleum'!L2833</f>
        <v/>
      </c>
      <c r="E2834">
        <f>VLOOKUP('Input EIA Imports Petroleum'!$E2833,'EIA Petroleum Classification'!$A:$B,2,FALSE)</f>
        <v/>
      </c>
    </row>
    <row r="2835" spans="1:5">
      <c r="A2835">
        <f>YEAR(B2835)</f>
        <v/>
      </c>
      <c r="B2835">
        <f>'Input EIA Imports Petroleum'!A2834</f>
        <v/>
      </c>
      <c r="C2835">
        <f>'Input EIA Imports Petroleum'!K2834</f>
        <v/>
      </c>
      <c r="D2835">
        <f>'Input EIA Imports Petroleum'!L2834</f>
        <v/>
      </c>
      <c r="E2835">
        <f>VLOOKUP('Input EIA Imports Petroleum'!$E2834,'EIA Petroleum Classification'!$A:$B,2,FALSE)</f>
        <v/>
      </c>
    </row>
    <row r="2836" spans="1:5">
      <c r="A2836">
        <f>YEAR(B2836)</f>
        <v/>
      </c>
      <c r="B2836">
        <f>'Input EIA Imports Petroleum'!A2835</f>
        <v/>
      </c>
      <c r="C2836">
        <f>'Input EIA Imports Petroleum'!K2835</f>
        <v/>
      </c>
      <c r="D2836">
        <f>'Input EIA Imports Petroleum'!L2835</f>
        <v/>
      </c>
      <c r="E2836">
        <f>VLOOKUP('Input EIA Imports Petroleum'!$E2835,'EIA Petroleum Classification'!$A:$B,2,FALSE)</f>
        <v/>
      </c>
    </row>
    <row r="2837" spans="1:5">
      <c r="A2837">
        <f>YEAR(B2837)</f>
        <v/>
      </c>
      <c r="B2837">
        <f>'Input EIA Imports Petroleum'!A2836</f>
        <v/>
      </c>
      <c r="C2837">
        <f>'Input EIA Imports Petroleum'!K2836</f>
        <v/>
      </c>
      <c r="D2837">
        <f>'Input EIA Imports Petroleum'!L2836</f>
        <v/>
      </c>
      <c r="E2837">
        <f>VLOOKUP('Input EIA Imports Petroleum'!$E2836,'EIA Petroleum Classification'!$A:$B,2,FALSE)</f>
        <v/>
      </c>
    </row>
    <row r="2838" spans="1:5">
      <c r="A2838">
        <f>YEAR(B2838)</f>
        <v/>
      </c>
      <c r="B2838">
        <f>'Input EIA Imports Petroleum'!A2837</f>
        <v/>
      </c>
      <c r="C2838">
        <f>'Input EIA Imports Petroleum'!K2837</f>
        <v/>
      </c>
      <c r="D2838">
        <f>'Input EIA Imports Petroleum'!L2837</f>
        <v/>
      </c>
      <c r="E2838">
        <f>VLOOKUP('Input EIA Imports Petroleum'!$E2837,'EIA Petroleum Classification'!$A:$B,2,FALSE)</f>
        <v/>
      </c>
    </row>
    <row r="2839" spans="1:5">
      <c r="A2839">
        <f>YEAR(B2839)</f>
        <v/>
      </c>
      <c r="B2839">
        <f>'Input EIA Imports Petroleum'!A2838</f>
        <v/>
      </c>
      <c r="C2839">
        <f>'Input EIA Imports Petroleum'!K2838</f>
        <v/>
      </c>
      <c r="D2839">
        <f>'Input EIA Imports Petroleum'!L2838</f>
        <v/>
      </c>
      <c r="E2839">
        <f>VLOOKUP('Input EIA Imports Petroleum'!$E2838,'EIA Petroleum Classification'!$A:$B,2,FALSE)</f>
        <v/>
      </c>
    </row>
    <row r="2840" spans="1:5">
      <c r="A2840">
        <f>YEAR(B2840)</f>
        <v/>
      </c>
      <c r="B2840">
        <f>'Input EIA Imports Petroleum'!A2839</f>
        <v/>
      </c>
      <c r="C2840">
        <f>'Input EIA Imports Petroleum'!K2839</f>
        <v/>
      </c>
      <c r="D2840">
        <f>'Input EIA Imports Petroleum'!L2839</f>
        <v/>
      </c>
      <c r="E2840">
        <f>VLOOKUP('Input EIA Imports Petroleum'!$E2839,'EIA Petroleum Classification'!$A:$B,2,FALSE)</f>
        <v/>
      </c>
    </row>
    <row r="2841" spans="1:5">
      <c r="A2841">
        <f>YEAR(B2841)</f>
        <v/>
      </c>
      <c r="B2841">
        <f>'Input EIA Imports Petroleum'!A2840</f>
        <v/>
      </c>
      <c r="C2841">
        <f>'Input EIA Imports Petroleum'!K2840</f>
        <v/>
      </c>
      <c r="D2841">
        <f>'Input EIA Imports Petroleum'!L2840</f>
        <v/>
      </c>
      <c r="E2841">
        <f>VLOOKUP('Input EIA Imports Petroleum'!$E2840,'EIA Petroleum Classification'!$A:$B,2,FALSE)</f>
        <v/>
      </c>
    </row>
    <row r="2842" spans="1:5">
      <c r="A2842">
        <f>YEAR(B2842)</f>
        <v/>
      </c>
      <c r="B2842">
        <f>'Input EIA Imports Petroleum'!A2841</f>
        <v/>
      </c>
      <c r="C2842">
        <f>'Input EIA Imports Petroleum'!K2841</f>
        <v/>
      </c>
      <c r="D2842">
        <f>'Input EIA Imports Petroleum'!L2841</f>
        <v/>
      </c>
      <c r="E2842">
        <f>VLOOKUP('Input EIA Imports Petroleum'!$E2841,'EIA Petroleum Classification'!$A:$B,2,FALSE)</f>
        <v/>
      </c>
    </row>
    <row r="2843" spans="1:5">
      <c r="A2843">
        <f>YEAR(B2843)</f>
        <v/>
      </c>
      <c r="B2843">
        <f>'Input EIA Imports Petroleum'!A2842</f>
        <v/>
      </c>
      <c r="C2843">
        <f>'Input EIA Imports Petroleum'!K2842</f>
        <v/>
      </c>
      <c r="D2843">
        <f>'Input EIA Imports Petroleum'!L2842</f>
        <v/>
      </c>
      <c r="E2843">
        <f>VLOOKUP('Input EIA Imports Petroleum'!$E2842,'EIA Petroleum Classification'!$A:$B,2,FALSE)</f>
        <v/>
      </c>
    </row>
    <row r="2844" spans="1:5">
      <c r="A2844">
        <f>YEAR(B2844)</f>
        <v/>
      </c>
      <c r="B2844">
        <f>'Input EIA Imports Petroleum'!A2843</f>
        <v/>
      </c>
      <c r="C2844">
        <f>'Input EIA Imports Petroleum'!K2843</f>
        <v/>
      </c>
      <c r="D2844">
        <f>'Input EIA Imports Petroleum'!L2843</f>
        <v/>
      </c>
      <c r="E2844">
        <f>VLOOKUP('Input EIA Imports Petroleum'!$E2843,'EIA Petroleum Classification'!$A:$B,2,FALSE)</f>
        <v/>
      </c>
    </row>
    <row r="2845" spans="1:5">
      <c r="A2845">
        <f>YEAR(B2845)</f>
        <v/>
      </c>
      <c r="B2845">
        <f>'Input EIA Imports Petroleum'!A2844</f>
        <v/>
      </c>
      <c r="C2845">
        <f>'Input EIA Imports Petroleum'!K2844</f>
        <v/>
      </c>
      <c r="D2845">
        <f>'Input EIA Imports Petroleum'!L2844</f>
        <v/>
      </c>
      <c r="E2845">
        <f>VLOOKUP('Input EIA Imports Petroleum'!$E2844,'EIA Petroleum Classification'!$A:$B,2,FALSE)</f>
        <v/>
      </c>
    </row>
    <row r="2846" spans="1:5">
      <c r="A2846">
        <f>YEAR(B2846)</f>
        <v/>
      </c>
      <c r="B2846">
        <f>'Input EIA Imports Petroleum'!A2845</f>
        <v/>
      </c>
      <c r="C2846">
        <f>'Input EIA Imports Petroleum'!K2845</f>
        <v/>
      </c>
      <c r="D2846">
        <f>'Input EIA Imports Petroleum'!L2845</f>
        <v/>
      </c>
      <c r="E2846">
        <f>VLOOKUP('Input EIA Imports Petroleum'!$E2845,'EIA Petroleum Classification'!$A:$B,2,FALSE)</f>
        <v/>
      </c>
    </row>
    <row r="2847" spans="1:5">
      <c r="A2847">
        <f>YEAR(B2847)</f>
        <v/>
      </c>
      <c r="B2847">
        <f>'Input EIA Imports Petroleum'!A2846</f>
        <v/>
      </c>
      <c r="C2847">
        <f>'Input EIA Imports Petroleum'!K2846</f>
        <v/>
      </c>
      <c r="D2847">
        <f>'Input EIA Imports Petroleum'!L2846</f>
        <v/>
      </c>
      <c r="E2847">
        <f>VLOOKUP('Input EIA Imports Petroleum'!$E2846,'EIA Petroleum Classification'!$A:$B,2,FALSE)</f>
        <v/>
      </c>
    </row>
    <row r="2848" spans="1:5">
      <c r="A2848">
        <f>YEAR(B2848)</f>
        <v/>
      </c>
      <c r="B2848">
        <f>'Input EIA Imports Petroleum'!A2847</f>
        <v/>
      </c>
      <c r="C2848">
        <f>'Input EIA Imports Petroleum'!K2847</f>
        <v/>
      </c>
      <c r="D2848">
        <f>'Input EIA Imports Petroleum'!L2847</f>
        <v/>
      </c>
      <c r="E2848">
        <f>VLOOKUP('Input EIA Imports Petroleum'!$E2847,'EIA Petroleum Classification'!$A:$B,2,FALSE)</f>
        <v/>
      </c>
    </row>
    <row r="2849" spans="1:5">
      <c r="A2849">
        <f>YEAR(B2849)</f>
        <v/>
      </c>
      <c r="B2849">
        <f>'Input EIA Imports Petroleum'!A2848</f>
        <v/>
      </c>
      <c r="C2849">
        <f>'Input EIA Imports Petroleum'!K2848</f>
        <v/>
      </c>
      <c r="D2849">
        <f>'Input EIA Imports Petroleum'!L2848</f>
        <v/>
      </c>
      <c r="E2849">
        <f>VLOOKUP('Input EIA Imports Petroleum'!$E2848,'EIA Petroleum Classification'!$A:$B,2,FALSE)</f>
        <v/>
      </c>
    </row>
    <row r="2850" spans="1:5">
      <c r="A2850">
        <f>YEAR(B2850)</f>
        <v/>
      </c>
      <c r="B2850">
        <f>'Input EIA Imports Petroleum'!A2849</f>
        <v/>
      </c>
      <c r="C2850">
        <f>'Input EIA Imports Petroleum'!K2849</f>
        <v/>
      </c>
      <c r="D2850">
        <f>'Input EIA Imports Petroleum'!L2849</f>
        <v/>
      </c>
      <c r="E2850">
        <f>VLOOKUP('Input EIA Imports Petroleum'!$E2849,'EIA Petroleum Classification'!$A:$B,2,FALSE)</f>
        <v/>
      </c>
    </row>
    <row r="2851" spans="1:5">
      <c r="A2851">
        <f>YEAR(B2851)</f>
        <v/>
      </c>
      <c r="B2851">
        <f>'Input EIA Imports Petroleum'!A2850</f>
        <v/>
      </c>
      <c r="C2851">
        <f>'Input EIA Imports Petroleum'!K2850</f>
        <v/>
      </c>
      <c r="D2851">
        <f>'Input EIA Imports Petroleum'!L2850</f>
        <v/>
      </c>
      <c r="E2851">
        <f>VLOOKUP('Input EIA Imports Petroleum'!$E2850,'EIA Petroleum Classification'!$A:$B,2,FALSE)</f>
        <v/>
      </c>
    </row>
    <row r="2852" spans="1:5">
      <c r="A2852">
        <f>YEAR(B2852)</f>
        <v/>
      </c>
      <c r="B2852">
        <f>'Input EIA Imports Petroleum'!A2851</f>
        <v/>
      </c>
      <c r="C2852">
        <f>'Input EIA Imports Petroleum'!K2851</f>
        <v/>
      </c>
      <c r="D2852">
        <f>'Input EIA Imports Petroleum'!L2851</f>
        <v/>
      </c>
      <c r="E2852">
        <f>VLOOKUP('Input EIA Imports Petroleum'!$E2851,'EIA Petroleum Classification'!$A:$B,2,FALSE)</f>
        <v/>
      </c>
    </row>
    <row r="2853" spans="1:5">
      <c r="A2853">
        <f>YEAR(B2853)</f>
        <v/>
      </c>
      <c r="B2853">
        <f>'Input EIA Imports Petroleum'!A2852</f>
        <v/>
      </c>
      <c r="C2853">
        <f>'Input EIA Imports Petroleum'!K2852</f>
        <v/>
      </c>
      <c r="D2853">
        <f>'Input EIA Imports Petroleum'!L2852</f>
        <v/>
      </c>
      <c r="E2853">
        <f>VLOOKUP('Input EIA Imports Petroleum'!$E2852,'EIA Petroleum Classification'!$A:$B,2,FALSE)</f>
        <v/>
      </c>
    </row>
    <row r="2854" spans="1:5">
      <c r="A2854">
        <f>YEAR(B2854)</f>
        <v/>
      </c>
      <c r="B2854">
        <f>'Input EIA Imports Petroleum'!A2853</f>
        <v/>
      </c>
      <c r="C2854">
        <f>'Input EIA Imports Petroleum'!K2853</f>
        <v/>
      </c>
      <c r="D2854">
        <f>'Input EIA Imports Petroleum'!L2853</f>
        <v/>
      </c>
      <c r="E2854">
        <f>VLOOKUP('Input EIA Imports Petroleum'!$E2853,'EIA Petroleum Classification'!$A:$B,2,FALSE)</f>
        <v/>
      </c>
    </row>
    <row r="2855" spans="1:5">
      <c r="A2855">
        <f>YEAR(B2855)</f>
        <v/>
      </c>
      <c r="B2855">
        <f>'Input EIA Imports Petroleum'!A2854</f>
        <v/>
      </c>
      <c r="C2855">
        <f>'Input EIA Imports Petroleum'!K2854</f>
        <v/>
      </c>
      <c r="D2855">
        <f>'Input EIA Imports Petroleum'!L2854</f>
        <v/>
      </c>
      <c r="E2855">
        <f>VLOOKUP('Input EIA Imports Petroleum'!$E2854,'EIA Petroleum Classification'!$A:$B,2,FALSE)</f>
        <v/>
      </c>
    </row>
    <row r="2856" spans="1:5">
      <c r="A2856">
        <f>YEAR(B2856)</f>
        <v/>
      </c>
      <c r="B2856">
        <f>'Input EIA Imports Petroleum'!A2855</f>
        <v/>
      </c>
      <c r="C2856">
        <f>'Input EIA Imports Petroleum'!K2855</f>
        <v/>
      </c>
      <c r="D2856">
        <f>'Input EIA Imports Petroleum'!L2855</f>
        <v/>
      </c>
      <c r="E2856">
        <f>VLOOKUP('Input EIA Imports Petroleum'!$E2855,'EIA Petroleum Classification'!$A:$B,2,FALSE)</f>
        <v/>
      </c>
    </row>
    <row r="2857" spans="1:5">
      <c r="A2857">
        <f>YEAR(B2857)</f>
        <v/>
      </c>
      <c r="B2857">
        <f>'Input EIA Imports Petroleum'!A2856</f>
        <v/>
      </c>
      <c r="C2857">
        <f>'Input EIA Imports Petroleum'!K2856</f>
        <v/>
      </c>
      <c r="D2857">
        <f>'Input EIA Imports Petroleum'!L2856</f>
        <v/>
      </c>
      <c r="E2857">
        <f>VLOOKUP('Input EIA Imports Petroleum'!$E2856,'EIA Petroleum Classification'!$A:$B,2,FALSE)</f>
        <v/>
      </c>
    </row>
    <row r="2858" spans="1:5">
      <c r="A2858">
        <f>YEAR(B2858)</f>
        <v/>
      </c>
      <c r="B2858">
        <f>'Input EIA Imports Petroleum'!A2857</f>
        <v/>
      </c>
      <c r="C2858">
        <f>'Input EIA Imports Petroleum'!K2857</f>
        <v/>
      </c>
      <c r="D2858">
        <f>'Input EIA Imports Petroleum'!L2857</f>
        <v/>
      </c>
      <c r="E2858">
        <f>VLOOKUP('Input EIA Imports Petroleum'!$E2857,'EIA Petroleum Classification'!$A:$B,2,FALSE)</f>
        <v/>
      </c>
    </row>
    <row r="2859" spans="1:5">
      <c r="A2859">
        <f>YEAR(B2859)</f>
        <v/>
      </c>
      <c r="B2859">
        <f>'Input EIA Imports Petroleum'!A2858</f>
        <v/>
      </c>
      <c r="C2859">
        <f>'Input EIA Imports Petroleum'!K2858</f>
        <v/>
      </c>
      <c r="D2859">
        <f>'Input EIA Imports Petroleum'!L2858</f>
        <v/>
      </c>
      <c r="E2859">
        <f>VLOOKUP('Input EIA Imports Petroleum'!$E2858,'EIA Petroleum Classification'!$A:$B,2,FALSE)</f>
        <v/>
      </c>
    </row>
    <row r="2860" spans="1:5">
      <c r="A2860">
        <f>YEAR(B2860)</f>
        <v/>
      </c>
      <c r="B2860">
        <f>'Input EIA Imports Petroleum'!A2859</f>
        <v/>
      </c>
      <c r="C2860">
        <f>'Input EIA Imports Petroleum'!K2859</f>
        <v/>
      </c>
      <c r="D2860">
        <f>'Input EIA Imports Petroleum'!L2859</f>
        <v/>
      </c>
      <c r="E2860">
        <f>VLOOKUP('Input EIA Imports Petroleum'!$E2859,'EIA Petroleum Classification'!$A:$B,2,FALSE)</f>
        <v/>
      </c>
    </row>
    <row r="2861" spans="1:5">
      <c r="A2861">
        <f>YEAR(B2861)</f>
        <v/>
      </c>
      <c r="B2861">
        <f>'Input EIA Imports Petroleum'!A2860</f>
        <v/>
      </c>
      <c r="C2861">
        <f>'Input EIA Imports Petroleum'!K2860</f>
        <v/>
      </c>
      <c r="D2861">
        <f>'Input EIA Imports Petroleum'!L2860</f>
        <v/>
      </c>
      <c r="E2861">
        <f>VLOOKUP('Input EIA Imports Petroleum'!$E2860,'EIA Petroleum Classification'!$A:$B,2,FALSE)</f>
        <v/>
      </c>
    </row>
    <row r="2862" spans="1:5">
      <c r="A2862">
        <f>YEAR(B2862)</f>
        <v/>
      </c>
      <c r="B2862">
        <f>'Input EIA Imports Petroleum'!A2861</f>
        <v/>
      </c>
      <c r="C2862">
        <f>'Input EIA Imports Petroleum'!K2861</f>
        <v/>
      </c>
      <c r="D2862">
        <f>'Input EIA Imports Petroleum'!L2861</f>
        <v/>
      </c>
      <c r="E2862">
        <f>VLOOKUP('Input EIA Imports Petroleum'!$E2861,'EIA Petroleum Classification'!$A:$B,2,FALSE)</f>
        <v/>
      </c>
    </row>
    <row r="2863" spans="1:5">
      <c r="A2863">
        <f>YEAR(B2863)</f>
        <v/>
      </c>
      <c r="B2863">
        <f>'Input EIA Imports Petroleum'!A2862</f>
        <v/>
      </c>
      <c r="C2863">
        <f>'Input EIA Imports Petroleum'!K2862</f>
        <v/>
      </c>
      <c r="D2863">
        <f>'Input EIA Imports Petroleum'!L2862</f>
        <v/>
      </c>
      <c r="E2863">
        <f>VLOOKUP('Input EIA Imports Petroleum'!$E2862,'EIA Petroleum Classification'!$A:$B,2,FALSE)</f>
        <v/>
      </c>
    </row>
    <row r="2864" spans="1:5">
      <c r="A2864">
        <f>YEAR(B2864)</f>
        <v/>
      </c>
      <c r="B2864">
        <f>'Input EIA Imports Petroleum'!A2863</f>
        <v/>
      </c>
      <c r="C2864">
        <f>'Input EIA Imports Petroleum'!K2863</f>
        <v/>
      </c>
      <c r="D2864">
        <f>'Input EIA Imports Petroleum'!L2863</f>
        <v/>
      </c>
      <c r="E2864">
        <f>VLOOKUP('Input EIA Imports Petroleum'!$E2863,'EIA Petroleum Classification'!$A:$B,2,FALSE)</f>
        <v/>
      </c>
    </row>
    <row r="2865" spans="1:5">
      <c r="A2865">
        <f>YEAR(B2865)</f>
        <v/>
      </c>
      <c r="B2865">
        <f>'Input EIA Imports Petroleum'!A2864</f>
        <v/>
      </c>
      <c r="C2865">
        <f>'Input EIA Imports Petroleum'!K2864</f>
        <v/>
      </c>
      <c r="D2865">
        <f>'Input EIA Imports Petroleum'!L2864</f>
        <v/>
      </c>
      <c r="E2865">
        <f>VLOOKUP('Input EIA Imports Petroleum'!$E2864,'EIA Petroleum Classification'!$A:$B,2,FALSE)</f>
        <v/>
      </c>
    </row>
    <row r="2866" spans="1:5">
      <c r="A2866">
        <f>YEAR(B2866)</f>
        <v/>
      </c>
      <c r="B2866">
        <f>'Input EIA Imports Petroleum'!A2865</f>
        <v/>
      </c>
      <c r="C2866">
        <f>'Input EIA Imports Petroleum'!K2865</f>
        <v/>
      </c>
      <c r="D2866">
        <f>'Input EIA Imports Petroleum'!L2865</f>
        <v/>
      </c>
      <c r="E2866">
        <f>VLOOKUP('Input EIA Imports Petroleum'!$E2865,'EIA Petroleum Classification'!$A:$B,2,FALSE)</f>
        <v/>
      </c>
    </row>
    <row r="2867" spans="1:5">
      <c r="A2867">
        <f>YEAR(B2867)</f>
        <v/>
      </c>
      <c r="B2867">
        <f>'Input EIA Imports Petroleum'!A2866</f>
        <v/>
      </c>
      <c r="C2867">
        <f>'Input EIA Imports Petroleum'!K2866</f>
        <v/>
      </c>
      <c r="D2867">
        <f>'Input EIA Imports Petroleum'!L2866</f>
        <v/>
      </c>
      <c r="E2867">
        <f>VLOOKUP('Input EIA Imports Petroleum'!$E2866,'EIA Petroleum Classification'!$A:$B,2,FALSE)</f>
        <v/>
      </c>
    </row>
    <row r="2868" spans="1:5">
      <c r="A2868">
        <f>YEAR(B2868)</f>
        <v/>
      </c>
      <c r="B2868">
        <f>'Input EIA Imports Petroleum'!A2867</f>
        <v/>
      </c>
      <c r="C2868">
        <f>'Input EIA Imports Petroleum'!K2867</f>
        <v/>
      </c>
      <c r="D2868">
        <f>'Input EIA Imports Petroleum'!L2867</f>
        <v/>
      </c>
      <c r="E2868">
        <f>VLOOKUP('Input EIA Imports Petroleum'!$E2867,'EIA Petroleum Classification'!$A:$B,2,FALSE)</f>
        <v/>
      </c>
    </row>
    <row r="2869" spans="1:5">
      <c r="A2869">
        <f>YEAR(B2869)</f>
        <v/>
      </c>
      <c r="B2869">
        <f>'Input EIA Imports Petroleum'!A2868</f>
        <v/>
      </c>
      <c r="C2869">
        <f>'Input EIA Imports Petroleum'!K2868</f>
        <v/>
      </c>
      <c r="D2869">
        <f>'Input EIA Imports Petroleum'!L2868</f>
        <v/>
      </c>
      <c r="E2869">
        <f>VLOOKUP('Input EIA Imports Petroleum'!$E2868,'EIA Petroleum Classification'!$A:$B,2,FALSE)</f>
        <v/>
      </c>
    </row>
    <row r="2870" spans="1:5">
      <c r="A2870">
        <f>YEAR(B2870)</f>
        <v/>
      </c>
      <c r="B2870">
        <f>'Input EIA Imports Petroleum'!A2869</f>
        <v/>
      </c>
      <c r="C2870">
        <f>'Input EIA Imports Petroleum'!K2869</f>
        <v/>
      </c>
      <c r="D2870">
        <f>'Input EIA Imports Petroleum'!L2869</f>
        <v/>
      </c>
      <c r="E2870">
        <f>VLOOKUP('Input EIA Imports Petroleum'!$E2869,'EIA Petroleum Classification'!$A:$B,2,FALSE)</f>
        <v/>
      </c>
    </row>
    <row r="2871" spans="1:5">
      <c r="A2871">
        <f>YEAR(B2871)</f>
        <v/>
      </c>
      <c r="B2871">
        <f>'Input EIA Imports Petroleum'!A2870</f>
        <v/>
      </c>
      <c r="C2871">
        <f>'Input EIA Imports Petroleum'!K2870</f>
        <v/>
      </c>
      <c r="D2871">
        <f>'Input EIA Imports Petroleum'!L2870</f>
        <v/>
      </c>
      <c r="E2871">
        <f>VLOOKUP('Input EIA Imports Petroleum'!$E2870,'EIA Petroleum Classification'!$A:$B,2,FALSE)</f>
        <v/>
      </c>
    </row>
    <row r="2872" spans="1:5">
      <c r="A2872">
        <f>YEAR(B2872)</f>
        <v/>
      </c>
      <c r="B2872">
        <f>'Input EIA Imports Petroleum'!A2871</f>
        <v/>
      </c>
      <c r="C2872">
        <f>'Input EIA Imports Petroleum'!K2871</f>
        <v/>
      </c>
      <c r="D2872">
        <f>'Input EIA Imports Petroleum'!L2871</f>
        <v/>
      </c>
      <c r="E2872">
        <f>VLOOKUP('Input EIA Imports Petroleum'!$E2871,'EIA Petroleum Classification'!$A:$B,2,FALSE)</f>
        <v/>
      </c>
    </row>
    <row r="2873" spans="1:5">
      <c r="A2873">
        <f>YEAR(B2873)</f>
        <v/>
      </c>
      <c r="B2873">
        <f>'Input EIA Imports Petroleum'!A2872</f>
        <v/>
      </c>
      <c r="C2873">
        <f>'Input EIA Imports Petroleum'!K2872</f>
        <v/>
      </c>
      <c r="D2873">
        <f>'Input EIA Imports Petroleum'!L2872</f>
        <v/>
      </c>
      <c r="E2873">
        <f>VLOOKUP('Input EIA Imports Petroleum'!$E2872,'EIA Petroleum Classification'!$A:$B,2,FALSE)</f>
        <v/>
      </c>
    </row>
    <row r="2874" spans="1:5">
      <c r="A2874">
        <f>YEAR(B2874)</f>
        <v/>
      </c>
      <c r="B2874">
        <f>'Input EIA Imports Petroleum'!A2873</f>
        <v/>
      </c>
      <c r="C2874">
        <f>'Input EIA Imports Petroleum'!K2873</f>
        <v/>
      </c>
      <c r="D2874">
        <f>'Input EIA Imports Petroleum'!L2873</f>
        <v/>
      </c>
      <c r="E2874">
        <f>VLOOKUP('Input EIA Imports Petroleum'!$E2873,'EIA Petroleum Classification'!$A:$B,2,FALSE)</f>
        <v/>
      </c>
    </row>
    <row r="2875" spans="1:5">
      <c r="A2875">
        <f>YEAR(B2875)</f>
        <v/>
      </c>
      <c r="B2875">
        <f>'Input EIA Imports Petroleum'!A2874</f>
        <v/>
      </c>
      <c r="C2875">
        <f>'Input EIA Imports Petroleum'!K2874</f>
        <v/>
      </c>
      <c r="D2875">
        <f>'Input EIA Imports Petroleum'!L2874</f>
        <v/>
      </c>
      <c r="E2875">
        <f>VLOOKUP('Input EIA Imports Petroleum'!$E2874,'EIA Petroleum Classification'!$A:$B,2,FALSE)</f>
        <v/>
      </c>
    </row>
    <row r="2876" spans="1:5">
      <c r="A2876">
        <f>YEAR(B2876)</f>
        <v/>
      </c>
      <c r="B2876">
        <f>'Input EIA Imports Petroleum'!A2875</f>
        <v/>
      </c>
      <c r="C2876">
        <f>'Input EIA Imports Petroleum'!K2875</f>
        <v/>
      </c>
      <c r="D2876">
        <f>'Input EIA Imports Petroleum'!L2875</f>
        <v/>
      </c>
      <c r="E2876">
        <f>VLOOKUP('Input EIA Imports Petroleum'!$E2875,'EIA Petroleum Classification'!$A:$B,2,FALSE)</f>
        <v/>
      </c>
    </row>
    <row r="2877" spans="1:5">
      <c r="A2877">
        <f>YEAR(B2877)</f>
        <v/>
      </c>
      <c r="B2877">
        <f>'Input EIA Imports Petroleum'!A2876</f>
        <v/>
      </c>
      <c r="C2877">
        <f>'Input EIA Imports Petroleum'!K2876</f>
        <v/>
      </c>
      <c r="D2877">
        <f>'Input EIA Imports Petroleum'!L2876</f>
        <v/>
      </c>
      <c r="E2877">
        <f>VLOOKUP('Input EIA Imports Petroleum'!$E2876,'EIA Petroleum Classification'!$A:$B,2,FALSE)</f>
        <v/>
      </c>
    </row>
    <row r="2878" spans="1:5">
      <c r="A2878">
        <f>YEAR(B2878)</f>
        <v/>
      </c>
      <c r="B2878">
        <f>'Input EIA Imports Petroleum'!A2877</f>
        <v/>
      </c>
      <c r="C2878">
        <f>'Input EIA Imports Petroleum'!K2877</f>
        <v/>
      </c>
      <c r="D2878">
        <f>'Input EIA Imports Petroleum'!L2877</f>
        <v/>
      </c>
      <c r="E2878">
        <f>VLOOKUP('Input EIA Imports Petroleum'!$E2877,'EIA Petroleum Classification'!$A:$B,2,FALSE)</f>
        <v/>
      </c>
    </row>
    <row r="2879" spans="1:5">
      <c r="A2879">
        <f>YEAR(B2879)</f>
        <v/>
      </c>
      <c r="B2879">
        <f>'Input EIA Imports Petroleum'!A2878</f>
        <v/>
      </c>
      <c r="C2879">
        <f>'Input EIA Imports Petroleum'!K2878</f>
        <v/>
      </c>
      <c r="D2879">
        <f>'Input EIA Imports Petroleum'!L2878</f>
        <v/>
      </c>
      <c r="E2879">
        <f>VLOOKUP('Input EIA Imports Petroleum'!$E2878,'EIA Petroleum Classification'!$A:$B,2,FALSE)</f>
        <v/>
      </c>
    </row>
    <row r="2880" spans="1:5">
      <c r="A2880">
        <f>YEAR(B2880)</f>
        <v/>
      </c>
      <c r="B2880">
        <f>'Input EIA Imports Petroleum'!A2879</f>
        <v/>
      </c>
      <c r="C2880">
        <f>'Input EIA Imports Petroleum'!K2879</f>
        <v/>
      </c>
      <c r="D2880">
        <f>'Input EIA Imports Petroleum'!L2879</f>
        <v/>
      </c>
      <c r="E2880">
        <f>VLOOKUP('Input EIA Imports Petroleum'!$E2879,'EIA Petroleum Classification'!$A:$B,2,FALSE)</f>
        <v/>
      </c>
    </row>
    <row r="2881" spans="1:5">
      <c r="A2881">
        <f>YEAR(B2881)</f>
        <v/>
      </c>
      <c r="B2881">
        <f>'Input EIA Imports Petroleum'!A2880</f>
        <v/>
      </c>
      <c r="C2881">
        <f>'Input EIA Imports Petroleum'!K2880</f>
        <v/>
      </c>
      <c r="D2881">
        <f>'Input EIA Imports Petroleum'!L2880</f>
        <v/>
      </c>
      <c r="E2881">
        <f>VLOOKUP('Input EIA Imports Petroleum'!$E2880,'EIA Petroleum Classification'!$A:$B,2,FALSE)</f>
        <v/>
      </c>
    </row>
    <row r="2882" spans="1:5">
      <c r="A2882">
        <f>YEAR(B2882)</f>
        <v/>
      </c>
      <c r="B2882">
        <f>'Input EIA Imports Petroleum'!A2881</f>
        <v/>
      </c>
      <c r="C2882">
        <f>'Input EIA Imports Petroleum'!K2881</f>
        <v/>
      </c>
      <c r="D2882">
        <f>'Input EIA Imports Petroleum'!L2881</f>
        <v/>
      </c>
      <c r="E2882">
        <f>VLOOKUP('Input EIA Imports Petroleum'!$E2881,'EIA Petroleum Classification'!$A:$B,2,FALSE)</f>
        <v/>
      </c>
    </row>
    <row r="2883" spans="1:5">
      <c r="A2883">
        <f>YEAR(B2883)</f>
        <v/>
      </c>
      <c r="B2883">
        <f>'Input EIA Imports Petroleum'!A2882</f>
        <v/>
      </c>
      <c r="C2883">
        <f>'Input EIA Imports Petroleum'!K2882</f>
        <v/>
      </c>
      <c r="D2883">
        <f>'Input EIA Imports Petroleum'!L2882</f>
        <v/>
      </c>
      <c r="E2883">
        <f>VLOOKUP('Input EIA Imports Petroleum'!$E2882,'EIA Petroleum Classification'!$A:$B,2,FALSE)</f>
        <v/>
      </c>
    </row>
    <row r="2884" spans="1:5">
      <c r="A2884">
        <f>YEAR(B2884)</f>
        <v/>
      </c>
      <c r="B2884">
        <f>'Input EIA Imports Petroleum'!A2883</f>
        <v/>
      </c>
      <c r="C2884">
        <f>'Input EIA Imports Petroleum'!K2883</f>
        <v/>
      </c>
      <c r="D2884">
        <f>'Input EIA Imports Petroleum'!L2883</f>
        <v/>
      </c>
      <c r="E2884">
        <f>VLOOKUP('Input EIA Imports Petroleum'!$E2883,'EIA Petroleum Classification'!$A:$B,2,FALSE)</f>
        <v/>
      </c>
    </row>
    <row r="2885" spans="1:5">
      <c r="A2885">
        <f>YEAR(B2885)</f>
        <v/>
      </c>
      <c r="B2885">
        <f>'Input EIA Imports Petroleum'!A2884</f>
        <v/>
      </c>
      <c r="C2885">
        <f>'Input EIA Imports Petroleum'!K2884</f>
        <v/>
      </c>
      <c r="D2885">
        <f>'Input EIA Imports Petroleum'!L2884</f>
        <v/>
      </c>
      <c r="E2885">
        <f>VLOOKUP('Input EIA Imports Petroleum'!$E2884,'EIA Petroleum Classification'!$A:$B,2,FALSE)</f>
        <v/>
      </c>
    </row>
    <row r="2886" spans="1:5">
      <c r="A2886">
        <f>YEAR(B2886)</f>
        <v/>
      </c>
      <c r="B2886">
        <f>'Input EIA Imports Petroleum'!A2885</f>
        <v/>
      </c>
      <c r="C2886">
        <f>'Input EIA Imports Petroleum'!K2885</f>
        <v/>
      </c>
      <c r="D2886">
        <f>'Input EIA Imports Petroleum'!L2885</f>
        <v/>
      </c>
      <c r="E2886">
        <f>VLOOKUP('Input EIA Imports Petroleum'!$E2885,'EIA Petroleum Classification'!$A:$B,2,FALSE)</f>
        <v/>
      </c>
    </row>
    <row r="2887" spans="1:5">
      <c r="A2887">
        <f>YEAR(B2887)</f>
        <v/>
      </c>
      <c r="B2887">
        <f>'Input EIA Imports Petroleum'!A2886</f>
        <v/>
      </c>
      <c r="C2887">
        <f>'Input EIA Imports Petroleum'!K2886</f>
        <v/>
      </c>
      <c r="D2887">
        <f>'Input EIA Imports Petroleum'!L2886</f>
        <v/>
      </c>
      <c r="E2887">
        <f>VLOOKUP('Input EIA Imports Petroleum'!$E2886,'EIA Petroleum Classification'!$A:$B,2,FALSE)</f>
        <v/>
      </c>
    </row>
    <row r="2888" spans="1:5">
      <c r="A2888">
        <f>YEAR(B2888)</f>
        <v/>
      </c>
      <c r="B2888">
        <f>'Input EIA Imports Petroleum'!A2887</f>
        <v/>
      </c>
      <c r="C2888">
        <f>'Input EIA Imports Petroleum'!K2887</f>
        <v/>
      </c>
      <c r="D2888">
        <f>'Input EIA Imports Petroleum'!L2887</f>
        <v/>
      </c>
      <c r="E2888">
        <f>VLOOKUP('Input EIA Imports Petroleum'!$E2887,'EIA Petroleum Classification'!$A:$B,2,FALSE)</f>
        <v/>
      </c>
    </row>
    <row r="2889" spans="1:5">
      <c r="A2889">
        <f>YEAR(B2889)</f>
        <v/>
      </c>
      <c r="B2889">
        <f>'Input EIA Imports Petroleum'!A2888</f>
        <v/>
      </c>
      <c r="C2889">
        <f>'Input EIA Imports Petroleum'!K2888</f>
        <v/>
      </c>
      <c r="D2889">
        <f>'Input EIA Imports Petroleum'!L2888</f>
        <v/>
      </c>
      <c r="E2889">
        <f>VLOOKUP('Input EIA Imports Petroleum'!$E2888,'EIA Petroleum Classification'!$A:$B,2,FALSE)</f>
        <v/>
      </c>
    </row>
    <row r="2890" spans="1:5">
      <c r="A2890">
        <f>YEAR(B2890)</f>
        <v/>
      </c>
      <c r="B2890">
        <f>'Input EIA Imports Petroleum'!A2889</f>
        <v/>
      </c>
      <c r="C2890">
        <f>'Input EIA Imports Petroleum'!K2889</f>
        <v/>
      </c>
      <c r="D2890">
        <f>'Input EIA Imports Petroleum'!L2889</f>
        <v/>
      </c>
      <c r="E2890">
        <f>VLOOKUP('Input EIA Imports Petroleum'!$E2889,'EIA Petroleum Classification'!$A:$B,2,FALSE)</f>
        <v/>
      </c>
    </row>
    <row r="2891" spans="1:5">
      <c r="A2891">
        <f>YEAR(B2891)</f>
        <v/>
      </c>
      <c r="B2891">
        <f>'Input EIA Imports Petroleum'!A2890</f>
        <v/>
      </c>
      <c r="C2891">
        <f>'Input EIA Imports Petroleum'!K2890</f>
        <v/>
      </c>
      <c r="D2891">
        <f>'Input EIA Imports Petroleum'!L2890</f>
        <v/>
      </c>
      <c r="E2891">
        <f>VLOOKUP('Input EIA Imports Petroleum'!$E2890,'EIA Petroleum Classification'!$A:$B,2,FALSE)</f>
        <v/>
      </c>
    </row>
    <row r="2892" spans="1:5">
      <c r="A2892">
        <f>YEAR(B2892)</f>
        <v/>
      </c>
      <c r="B2892">
        <f>'Input EIA Imports Petroleum'!A2891</f>
        <v/>
      </c>
      <c r="C2892">
        <f>'Input EIA Imports Petroleum'!K2891</f>
        <v/>
      </c>
      <c r="D2892">
        <f>'Input EIA Imports Petroleum'!L2891</f>
        <v/>
      </c>
      <c r="E2892">
        <f>VLOOKUP('Input EIA Imports Petroleum'!$E2891,'EIA Petroleum Classification'!$A:$B,2,FALSE)</f>
        <v/>
      </c>
    </row>
    <row r="2893" spans="1:5">
      <c r="A2893">
        <f>YEAR(B2893)</f>
        <v/>
      </c>
      <c r="B2893">
        <f>'Input EIA Imports Petroleum'!A2892</f>
        <v/>
      </c>
      <c r="C2893">
        <f>'Input EIA Imports Petroleum'!K2892</f>
        <v/>
      </c>
      <c r="D2893">
        <f>'Input EIA Imports Petroleum'!L2892</f>
        <v/>
      </c>
      <c r="E2893">
        <f>VLOOKUP('Input EIA Imports Petroleum'!$E2892,'EIA Petroleum Classification'!$A:$B,2,FALSE)</f>
        <v/>
      </c>
    </row>
    <row r="2894" spans="1:5">
      <c r="A2894">
        <f>YEAR(B2894)</f>
        <v/>
      </c>
      <c r="B2894">
        <f>'Input EIA Imports Petroleum'!A2893</f>
        <v/>
      </c>
      <c r="C2894">
        <f>'Input EIA Imports Petroleum'!K2893</f>
        <v/>
      </c>
      <c r="D2894">
        <f>'Input EIA Imports Petroleum'!L2893</f>
        <v/>
      </c>
      <c r="E2894">
        <f>VLOOKUP('Input EIA Imports Petroleum'!$E2893,'EIA Petroleum Classification'!$A:$B,2,FALSE)</f>
        <v/>
      </c>
    </row>
    <row r="2895" spans="1:5">
      <c r="A2895">
        <f>YEAR(B2895)</f>
        <v/>
      </c>
      <c r="B2895">
        <f>'Input EIA Imports Petroleum'!A2894</f>
        <v/>
      </c>
      <c r="C2895">
        <f>'Input EIA Imports Petroleum'!K2894</f>
        <v/>
      </c>
      <c r="D2895">
        <f>'Input EIA Imports Petroleum'!L2894</f>
        <v/>
      </c>
      <c r="E2895">
        <f>VLOOKUP('Input EIA Imports Petroleum'!$E2894,'EIA Petroleum Classification'!$A:$B,2,FALSE)</f>
        <v/>
      </c>
    </row>
    <row r="2896" spans="1:5">
      <c r="A2896">
        <f>YEAR(B2896)</f>
        <v/>
      </c>
      <c r="B2896">
        <f>'Input EIA Imports Petroleum'!A2895</f>
        <v/>
      </c>
      <c r="C2896">
        <f>'Input EIA Imports Petroleum'!K2895</f>
        <v/>
      </c>
      <c r="D2896">
        <f>'Input EIA Imports Petroleum'!L2895</f>
        <v/>
      </c>
      <c r="E2896">
        <f>VLOOKUP('Input EIA Imports Petroleum'!$E2895,'EIA Petroleum Classification'!$A:$B,2,FALSE)</f>
        <v/>
      </c>
    </row>
    <row r="2897" spans="1:5">
      <c r="A2897">
        <f>YEAR(B2897)</f>
        <v/>
      </c>
      <c r="B2897">
        <f>'Input EIA Imports Petroleum'!A2896</f>
        <v/>
      </c>
      <c r="C2897">
        <f>'Input EIA Imports Petroleum'!K2896</f>
        <v/>
      </c>
      <c r="D2897">
        <f>'Input EIA Imports Petroleum'!L2896</f>
        <v/>
      </c>
      <c r="E2897">
        <f>VLOOKUP('Input EIA Imports Petroleum'!$E2896,'EIA Petroleum Classification'!$A:$B,2,FALSE)</f>
        <v/>
      </c>
    </row>
    <row r="2898" spans="1:5">
      <c r="A2898">
        <f>YEAR(B2898)</f>
        <v/>
      </c>
      <c r="B2898">
        <f>'Input EIA Imports Petroleum'!A2897</f>
        <v/>
      </c>
      <c r="C2898">
        <f>'Input EIA Imports Petroleum'!K2897</f>
        <v/>
      </c>
      <c r="D2898">
        <f>'Input EIA Imports Petroleum'!L2897</f>
        <v/>
      </c>
      <c r="E2898">
        <f>VLOOKUP('Input EIA Imports Petroleum'!$E2897,'EIA Petroleum Classification'!$A:$B,2,FALSE)</f>
        <v/>
      </c>
    </row>
    <row r="2899" spans="1:5">
      <c r="A2899">
        <f>YEAR(B2899)</f>
        <v/>
      </c>
      <c r="B2899">
        <f>'Input EIA Imports Petroleum'!A2898</f>
        <v/>
      </c>
      <c r="C2899">
        <f>'Input EIA Imports Petroleum'!K2898</f>
        <v/>
      </c>
      <c r="D2899">
        <f>'Input EIA Imports Petroleum'!L2898</f>
        <v/>
      </c>
      <c r="E2899">
        <f>VLOOKUP('Input EIA Imports Petroleum'!$E2898,'EIA Petroleum Classification'!$A:$B,2,FALSE)</f>
        <v/>
      </c>
    </row>
    <row r="2900" spans="1:5">
      <c r="A2900">
        <f>YEAR(B2900)</f>
        <v/>
      </c>
      <c r="B2900">
        <f>'Input EIA Imports Petroleum'!A2899</f>
        <v/>
      </c>
      <c r="C2900">
        <f>'Input EIA Imports Petroleum'!K2899</f>
        <v/>
      </c>
      <c r="D2900">
        <f>'Input EIA Imports Petroleum'!L2899</f>
        <v/>
      </c>
      <c r="E2900">
        <f>VLOOKUP('Input EIA Imports Petroleum'!$E2899,'EIA Petroleum Classification'!$A:$B,2,FALSE)</f>
        <v/>
      </c>
    </row>
    <row r="2901" spans="1:5">
      <c r="A2901">
        <f>YEAR(B2901)</f>
        <v/>
      </c>
      <c r="B2901">
        <f>'Input EIA Imports Petroleum'!A2900</f>
        <v/>
      </c>
      <c r="C2901">
        <f>'Input EIA Imports Petroleum'!K2900</f>
        <v/>
      </c>
      <c r="D2901">
        <f>'Input EIA Imports Petroleum'!L2900</f>
        <v/>
      </c>
      <c r="E2901">
        <f>VLOOKUP('Input EIA Imports Petroleum'!$E2900,'EIA Petroleum Classification'!$A:$B,2,FALSE)</f>
        <v/>
      </c>
    </row>
    <row r="2902" spans="1:5">
      <c r="A2902">
        <f>YEAR(B2902)</f>
        <v/>
      </c>
      <c r="B2902">
        <f>'Input EIA Imports Petroleum'!A2901</f>
        <v/>
      </c>
      <c r="C2902">
        <f>'Input EIA Imports Petroleum'!K2901</f>
        <v/>
      </c>
      <c r="D2902">
        <f>'Input EIA Imports Petroleum'!L2901</f>
        <v/>
      </c>
      <c r="E2902">
        <f>VLOOKUP('Input EIA Imports Petroleum'!$E2901,'EIA Petroleum Classification'!$A:$B,2,FALSE)</f>
        <v/>
      </c>
    </row>
    <row r="2903" spans="1:5">
      <c r="A2903">
        <f>YEAR(B2903)</f>
        <v/>
      </c>
      <c r="B2903">
        <f>'Input EIA Imports Petroleum'!A2902</f>
        <v/>
      </c>
      <c r="C2903">
        <f>'Input EIA Imports Petroleum'!K2902</f>
        <v/>
      </c>
      <c r="D2903">
        <f>'Input EIA Imports Petroleum'!L2902</f>
        <v/>
      </c>
      <c r="E2903">
        <f>VLOOKUP('Input EIA Imports Petroleum'!$E2902,'EIA Petroleum Classification'!$A:$B,2,FALSE)</f>
        <v/>
      </c>
    </row>
    <row r="2904" spans="1:5">
      <c r="A2904">
        <f>YEAR(B2904)</f>
        <v/>
      </c>
      <c r="B2904">
        <f>'Input EIA Imports Petroleum'!A2903</f>
        <v/>
      </c>
      <c r="C2904">
        <f>'Input EIA Imports Petroleum'!K2903</f>
        <v/>
      </c>
      <c r="D2904">
        <f>'Input EIA Imports Petroleum'!L2903</f>
        <v/>
      </c>
      <c r="E2904">
        <f>VLOOKUP('Input EIA Imports Petroleum'!$E2903,'EIA Petroleum Classification'!$A:$B,2,FALSE)</f>
        <v/>
      </c>
    </row>
    <row r="2905" spans="1:5">
      <c r="A2905">
        <f>YEAR(B2905)</f>
        <v/>
      </c>
      <c r="B2905">
        <f>'Input EIA Imports Petroleum'!A2904</f>
        <v/>
      </c>
      <c r="C2905">
        <f>'Input EIA Imports Petroleum'!K2904</f>
        <v/>
      </c>
      <c r="D2905">
        <f>'Input EIA Imports Petroleum'!L2904</f>
        <v/>
      </c>
      <c r="E2905">
        <f>VLOOKUP('Input EIA Imports Petroleum'!$E2904,'EIA Petroleum Classification'!$A:$B,2,FALSE)</f>
        <v/>
      </c>
    </row>
    <row r="2906" spans="1:5">
      <c r="A2906">
        <f>YEAR(B2906)</f>
        <v/>
      </c>
      <c r="B2906">
        <f>'Input EIA Imports Petroleum'!A2905</f>
        <v/>
      </c>
      <c r="C2906">
        <f>'Input EIA Imports Petroleum'!K2905</f>
        <v/>
      </c>
      <c r="D2906">
        <f>'Input EIA Imports Petroleum'!L2905</f>
        <v/>
      </c>
      <c r="E2906">
        <f>VLOOKUP('Input EIA Imports Petroleum'!$E2905,'EIA Petroleum Classification'!$A:$B,2,FALSE)</f>
        <v/>
      </c>
    </row>
    <row r="2907" spans="1:5">
      <c r="A2907">
        <f>YEAR(B2907)</f>
        <v/>
      </c>
      <c r="B2907">
        <f>'Input EIA Imports Petroleum'!A2906</f>
        <v/>
      </c>
      <c r="C2907">
        <f>'Input EIA Imports Petroleum'!K2906</f>
        <v/>
      </c>
      <c r="D2907">
        <f>'Input EIA Imports Petroleum'!L2906</f>
        <v/>
      </c>
      <c r="E2907">
        <f>VLOOKUP('Input EIA Imports Petroleum'!$E2906,'EIA Petroleum Classification'!$A:$B,2,FALSE)</f>
        <v/>
      </c>
    </row>
    <row r="2908" spans="1:5">
      <c r="A2908">
        <f>YEAR(B2908)</f>
        <v/>
      </c>
      <c r="B2908">
        <f>'Input EIA Imports Petroleum'!A2907</f>
        <v/>
      </c>
      <c r="C2908">
        <f>'Input EIA Imports Petroleum'!K2907</f>
        <v/>
      </c>
      <c r="D2908">
        <f>'Input EIA Imports Petroleum'!L2907</f>
        <v/>
      </c>
      <c r="E2908">
        <f>VLOOKUP('Input EIA Imports Petroleum'!$E2907,'EIA Petroleum Classification'!$A:$B,2,FALSE)</f>
        <v/>
      </c>
    </row>
    <row r="2909" spans="1:5">
      <c r="A2909">
        <f>YEAR(B2909)</f>
        <v/>
      </c>
      <c r="B2909">
        <f>'Input EIA Imports Petroleum'!A2908</f>
        <v/>
      </c>
      <c r="C2909">
        <f>'Input EIA Imports Petroleum'!K2908</f>
        <v/>
      </c>
      <c r="D2909">
        <f>'Input EIA Imports Petroleum'!L2908</f>
        <v/>
      </c>
      <c r="E2909">
        <f>VLOOKUP('Input EIA Imports Petroleum'!$E2908,'EIA Petroleum Classification'!$A:$B,2,FALSE)</f>
        <v/>
      </c>
    </row>
    <row r="2910" spans="1:5">
      <c r="A2910">
        <f>YEAR(B2910)</f>
        <v/>
      </c>
      <c r="B2910">
        <f>'Input EIA Imports Petroleum'!A2909</f>
        <v/>
      </c>
      <c r="C2910">
        <f>'Input EIA Imports Petroleum'!K2909</f>
        <v/>
      </c>
      <c r="D2910">
        <f>'Input EIA Imports Petroleum'!L2909</f>
        <v/>
      </c>
      <c r="E2910">
        <f>VLOOKUP('Input EIA Imports Petroleum'!$E2909,'EIA Petroleum Classification'!$A:$B,2,FALSE)</f>
        <v/>
      </c>
    </row>
    <row r="2911" spans="1:5">
      <c r="A2911">
        <f>YEAR(B2911)</f>
        <v/>
      </c>
      <c r="B2911">
        <f>'Input EIA Imports Petroleum'!A2910</f>
        <v/>
      </c>
      <c r="C2911">
        <f>'Input EIA Imports Petroleum'!K2910</f>
        <v/>
      </c>
      <c r="D2911">
        <f>'Input EIA Imports Petroleum'!L2910</f>
        <v/>
      </c>
      <c r="E2911">
        <f>VLOOKUP('Input EIA Imports Petroleum'!$E2910,'EIA Petroleum Classification'!$A:$B,2,FALSE)</f>
        <v/>
      </c>
    </row>
    <row r="2912" spans="1:5">
      <c r="A2912">
        <f>YEAR(B2912)</f>
        <v/>
      </c>
      <c r="B2912">
        <f>'Input EIA Imports Petroleum'!A2911</f>
        <v/>
      </c>
      <c r="C2912">
        <f>'Input EIA Imports Petroleum'!K2911</f>
        <v/>
      </c>
      <c r="D2912">
        <f>'Input EIA Imports Petroleum'!L2911</f>
        <v/>
      </c>
      <c r="E2912">
        <f>VLOOKUP('Input EIA Imports Petroleum'!$E2911,'EIA Petroleum Classification'!$A:$B,2,FALSE)</f>
        <v/>
      </c>
    </row>
    <row r="2913" spans="1:5">
      <c r="A2913">
        <f>YEAR(B2913)</f>
        <v/>
      </c>
      <c r="B2913">
        <f>'Input EIA Imports Petroleum'!A2912</f>
        <v/>
      </c>
      <c r="C2913">
        <f>'Input EIA Imports Petroleum'!K2912</f>
        <v/>
      </c>
      <c r="D2913">
        <f>'Input EIA Imports Petroleum'!L2912</f>
        <v/>
      </c>
      <c r="E2913">
        <f>VLOOKUP('Input EIA Imports Petroleum'!$E2912,'EIA Petroleum Classification'!$A:$B,2,FALSE)</f>
        <v/>
      </c>
    </row>
    <row r="2914" spans="1:5">
      <c r="A2914">
        <f>YEAR(B2914)</f>
        <v/>
      </c>
      <c r="B2914">
        <f>'Input EIA Imports Petroleum'!A2913</f>
        <v/>
      </c>
      <c r="C2914">
        <f>'Input EIA Imports Petroleum'!K2913</f>
        <v/>
      </c>
      <c r="D2914">
        <f>'Input EIA Imports Petroleum'!L2913</f>
        <v/>
      </c>
      <c r="E2914">
        <f>VLOOKUP('Input EIA Imports Petroleum'!$E2913,'EIA Petroleum Classification'!$A:$B,2,FALSE)</f>
        <v/>
      </c>
    </row>
    <row r="2915" spans="1:5">
      <c r="A2915">
        <f>YEAR(B2915)</f>
        <v/>
      </c>
      <c r="B2915">
        <f>'Input EIA Imports Petroleum'!A2914</f>
        <v/>
      </c>
      <c r="C2915">
        <f>'Input EIA Imports Petroleum'!K2914</f>
        <v/>
      </c>
      <c r="D2915">
        <f>'Input EIA Imports Petroleum'!L2914</f>
        <v/>
      </c>
      <c r="E2915">
        <f>VLOOKUP('Input EIA Imports Petroleum'!$E2914,'EIA Petroleum Classification'!$A:$B,2,FALSE)</f>
        <v/>
      </c>
    </row>
    <row r="2916" spans="1:5">
      <c r="A2916">
        <f>YEAR(B2916)</f>
        <v/>
      </c>
      <c r="B2916">
        <f>'Input EIA Imports Petroleum'!A2915</f>
        <v/>
      </c>
      <c r="C2916">
        <f>'Input EIA Imports Petroleum'!K2915</f>
        <v/>
      </c>
      <c r="D2916">
        <f>'Input EIA Imports Petroleum'!L2915</f>
        <v/>
      </c>
      <c r="E2916">
        <f>VLOOKUP('Input EIA Imports Petroleum'!$E2915,'EIA Petroleum Classification'!$A:$B,2,FALSE)</f>
        <v/>
      </c>
    </row>
    <row r="2917" spans="1:5">
      <c r="A2917">
        <f>YEAR(B2917)</f>
        <v/>
      </c>
      <c r="B2917">
        <f>'Input EIA Imports Petroleum'!A2916</f>
        <v/>
      </c>
      <c r="C2917">
        <f>'Input EIA Imports Petroleum'!K2916</f>
        <v/>
      </c>
      <c r="D2917">
        <f>'Input EIA Imports Petroleum'!L2916</f>
        <v/>
      </c>
      <c r="E2917">
        <f>VLOOKUP('Input EIA Imports Petroleum'!$E2916,'EIA Petroleum Classification'!$A:$B,2,FALSE)</f>
        <v/>
      </c>
    </row>
    <row r="2918" spans="1:5">
      <c r="A2918">
        <f>YEAR(B2918)</f>
        <v/>
      </c>
      <c r="B2918">
        <f>'Input EIA Imports Petroleum'!A2917</f>
        <v/>
      </c>
      <c r="C2918">
        <f>'Input EIA Imports Petroleum'!K2917</f>
        <v/>
      </c>
      <c r="D2918">
        <f>'Input EIA Imports Petroleum'!L2917</f>
        <v/>
      </c>
      <c r="E2918">
        <f>VLOOKUP('Input EIA Imports Petroleum'!$E2917,'EIA Petroleum Classification'!$A:$B,2,FALSE)</f>
        <v/>
      </c>
    </row>
    <row r="2919" spans="1:5">
      <c r="A2919">
        <f>YEAR(B2919)</f>
        <v/>
      </c>
      <c r="B2919">
        <f>'Input EIA Imports Petroleum'!A2918</f>
        <v/>
      </c>
      <c r="C2919">
        <f>'Input EIA Imports Petroleum'!K2918</f>
        <v/>
      </c>
      <c r="D2919">
        <f>'Input EIA Imports Petroleum'!L2918</f>
        <v/>
      </c>
      <c r="E2919">
        <f>VLOOKUP('Input EIA Imports Petroleum'!$E2918,'EIA Petroleum Classification'!$A:$B,2,FALSE)</f>
        <v/>
      </c>
    </row>
    <row r="2920" spans="1:5">
      <c r="A2920">
        <f>YEAR(B2920)</f>
        <v/>
      </c>
      <c r="B2920">
        <f>'Input EIA Imports Petroleum'!A2919</f>
        <v/>
      </c>
      <c r="C2920">
        <f>'Input EIA Imports Petroleum'!K2919</f>
        <v/>
      </c>
      <c r="D2920">
        <f>'Input EIA Imports Petroleum'!L2919</f>
        <v/>
      </c>
      <c r="E2920">
        <f>VLOOKUP('Input EIA Imports Petroleum'!$E2919,'EIA Petroleum Classification'!$A:$B,2,FALSE)</f>
        <v/>
      </c>
    </row>
    <row r="2921" spans="1:5">
      <c r="A2921">
        <f>YEAR(B2921)</f>
        <v/>
      </c>
      <c r="B2921">
        <f>'Input EIA Imports Petroleum'!A2920</f>
        <v/>
      </c>
      <c r="C2921">
        <f>'Input EIA Imports Petroleum'!K2920</f>
        <v/>
      </c>
      <c r="D2921">
        <f>'Input EIA Imports Petroleum'!L2920</f>
        <v/>
      </c>
      <c r="E2921">
        <f>VLOOKUP('Input EIA Imports Petroleum'!$E2920,'EIA Petroleum Classification'!$A:$B,2,FALSE)</f>
        <v/>
      </c>
    </row>
    <row r="2922" spans="1:5">
      <c r="A2922">
        <f>YEAR(B2922)</f>
        <v/>
      </c>
      <c r="B2922">
        <f>'Input EIA Imports Petroleum'!A2921</f>
        <v/>
      </c>
      <c r="C2922">
        <f>'Input EIA Imports Petroleum'!K2921</f>
        <v/>
      </c>
      <c r="D2922">
        <f>'Input EIA Imports Petroleum'!L2921</f>
        <v/>
      </c>
      <c r="E2922">
        <f>VLOOKUP('Input EIA Imports Petroleum'!$E2921,'EIA Petroleum Classification'!$A:$B,2,FALSE)</f>
        <v/>
      </c>
    </row>
    <row r="2923" spans="1:5">
      <c r="A2923">
        <f>YEAR(B2923)</f>
        <v/>
      </c>
      <c r="B2923">
        <f>'Input EIA Imports Petroleum'!A2922</f>
        <v/>
      </c>
      <c r="C2923">
        <f>'Input EIA Imports Petroleum'!K2922</f>
        <v/>
      </c>
      <c r="D2923">
        <f>'Input EIA Imports Petroleum'!L2922</f>
        <v/>
      </c>
      <c r="E2923">
        <f>VLOOKUP('Input EIA Imports Petroleum'!$E2922,'EIA Petroleum Classification'!$A:$B,2,FALSE)</f>
        <v/>
      </c>
    </row>
    <row r="2924" spans="1:5">
      <c r="A2924">
        <f>YEAR(B2924)</f>
        <v/>
      </c>
      <c r="B2924">
        <f>'Input EIA Imports Petroleum'!A2923</f>
        <v/>
      </c>
      <c r="C2924">
        <f>'Input EIA Imports Petroleum'!K2923</f>
        <v/>
      </c>
      <c r="D2924">
        <f>'Input EIA Imports Petroleum'!L2923</f>
        <v/>
      </c>
      <c r="E2924">
        <f>VLOOKUP('Input EIA Imports Petroleum'!$E2923,'EIA Petroleum Classification'!$A:$B,2,FALSE)</f>
        <v/>
      </c>
    </row>
    <row r="2925" spans="1:5">
      <c r="A2925">
        <f>YEAR(B2925)</f>
        <v/>
      </c>
      <c r="B2925">
        <f>'Input EIA Imports Petroleum'!A2924</f>
        <v/>
      </c>
      <c r="C2925">
        <f>'Input EIA Imports Petroleum'!K2924</f>
        <v/>
      </c>
      <c r="D2925">
        <f>'Input EIA Imports Petroleum'!L2924</f>
        <v/>
      </c>
      <c r="E2925">
        <f>VLOOKUP('Input EIA Imports Petroleum'!$E2924,'EIA Petroleum Classification'!$A:$B,2,FALSE)</f>
        <v/>
      </c>
    </row>
    <row r="2926" spans="1:5">
      <c r="A2926">
        <f>YEAR(B2926)</f>
        <v/>
      </c>
      <c r="B2926">
        <f>'Input EIA Imports Petroleum'!A2925</f>
        <v/>
      </c>
      <c r="C2926">
        <f>'Input EIA Imports Petroleum'!K2925</f>
        <v/>
      </c>
      <c r="D2926">
        <f>'Input EIA Imports Petroleum'!L2925</f>
        <v/>
      </c>
      <c r="E2926">
        <f>VLOOKUP('Input EIA Imports Petroleum'!$E2925,'EIA Petroleum Classification'!$A:$B,2,FALSE)</f>
        <v/>
      </c>
    </row>
    <row r="2927" spans="1:5">
      <c r="A2927">
        <f>YEAR(B2927)</f>
        <v/>
      </c>
      <c r="B2927">
        <f>'Input EIA Imports Petroleum'!A2926</f>
        <v/>
      </c>
      <c r="C2927">
        <f>'Input EIA Imports Petroleum'!K2926</f>
        <v/>
      </c>
      <c r="D2927">
        <f>'Input EIA Imports Petroleum'!L2926</f>
        <v/>
      </c>
      <c r="E2927">
        <f>VLOOKUP('Input EIA Imports Petroleum'!$E2926,'EIA Petroleum Classification'!$A:$B,2,FALSE)</f>
        <v/>
      </c>
    </row>
    <row r="2928" spans="1:5">
      <c r="A2928">
        <f>YEAR(B2928)</f>
        <v/>
      </c>
      <c r="B2928">
        <f>'Input EIA Imports Petroleum'!A2927</f>
        <v/>
      </c>
      <c r="C2928">
        <f>'Input EIA Imports Petroleum'!K2927</f>
        <v/>
      </c>
      <c r="D2928">
        <f>'Input EIA Imports Petroleum'!L2927</f>
        <v/>
      </c>
      <c r="E2928">
        <f>VLOOKUP('Input EIA Imports Petroleum'!$E2927,'EIA Petroleum Classification'!$A:$B,2,FALSE)</f>
        <v/>
      </c>
    </row>
    <row r="2929" spans="1:5">
      <c r="A2929">
        <f>YEAR(B2929)</f>
        <v/>
      </c>
      <c r="B2929">
        <f>'Input EIA Imports Petroleum'!A2928</f>
        <v/>
      </c>
      <c r="C2929">
        <f>'Input EIA Imports Petroleum'!K2928</f>
        <v/>
      </c>
      <c r="D2929">
        <f>'Input EIA Imports Petroleum'!L2928</f>
        <v/>
      </c>
      <c r="E2929">
        <f>VLOOKUP('Input EIA Imports Petroleum'!$E2928,'EIA Petroleum Classification'!$A:$B,2,FALSE)</f>
        <v/>
      </c>
    </row>
    <row r="2930" spans="1:5">
      <c r="A2930">
        <f>YEAR(B2930)</f>
        <v/>
      </c>
      <c r="B2930">
        <f>'Input EIA Imports Petroleum'!A2929</f>
        <v/>
      </c>
      <c r="C2930">
        <f>'Input EIA Imports Petroleum'!K2929</f>
        <v/>
      </c>
      <c r="D2930">
        <f>'Input EIA Imports Petroleum'!L2929</f>
        <v/>
      </c>
      <c r="E2930">
        <f>VLOOKUP('Input EIA Imports Petroleum'!$E2929,'EIA Petroleum Classification'!$A:$B,2,FALSE)</f>
        <v/>
      </c>
    </row>
    <row r="2931" spans="1:5">
      <c r="A2931">
        <f>YEAR(B2931)</f>
        <v/>
      </c>
      <c r="B2931">
        <f>'Input EIA Imports Petroleum'!A2930</f>
        <v/>
      </c>
      <c r="C2931">
        <f>'Input EIA Imports Petroleum'!K2930</f>
        <v/>
      </c>
      <c r="D2931">
        <f>'Input EIA Imports Petroleum'!L2930</f>
        <v/>
      </c>
      <c r="E2931">
        <f>VLOOKUP('Input EIA Imports Petroleum'!$E2930,'EIA Petroleum Classification'!$A:$B,2,FALSE)</f>
        <v/>
      </c>
    </row>
    <row r="2932" spans="1:5">
      <c r="A2932">
        <f>YEAR(B2932)</f>
        <v/>
      </c>
      <c r="B2932">
        <f>'Input EIA Imports Petroleum'!A2931</f>
        <v/>
      </c>
      <c r="C2932">
        <f>'Input EIA Imports Petroleum'!K2931</f>
        <v/>
      </c>
      <c r="D2932">
        <f>'Input EIA Imports Petroleum'!L2931</f>
        <v/>
      </c>
      <c r="E2932">
        <f>VLOOKUP('Input EIA Imports Petroleum'!$E2931,'EIA Petroleum Classification'!$A:$B,2,FALSE)</f>
        <v/>
      </c>
    </row>
    <row r="2933" spans="1:5">
      <c r="A2933">
        <f>YEAR(B2933)</f>
        <v/>
      </c>
      <c r="B2933">
        <f>'Input EIA Imports Petroleum'!A2932</f>
        <v/>
      </c>
      <c r="C2933">
        <f>'Input EIA Imports Petroleum'!K2932</f>
        <v/>
      </c>
      <c r="D2933">
        <f>'Input EIA Imports Petroleum'!L2932</f>
        <v/>
      </c>
      <c r="E2933">
        <f>VLOOKUP('Input EIA Imports Petroleum'!$E2932,'EIA Petroleum Classification'!$A:$B,2,FALSE)</f>
        <v/>
      </c>
    </row>
    <row r="2934" spans="1:5">
      <c r="A2934">
        <f>YEAR(B2934)</f>
        <v/>
      </c>
      <c r="B2934">
        <f>'Input EIA Imports Petroleum'!A2933</f>
        <v/>
      </c>
      <c r="C2934">
        <f>'Input EIA Imports Petroleum'!K2933</f>
        <v/>
      </c>
      <c r="D2934">
        <f>'Input EIA Imports Petroleum'!L2933</f>
        <v/>
      </c>
      <c r="E2934">
        <f>VLOOKUP('Input EIA Imports Petroleum'!$E2933,'EIA Petroleum Classification'!$A:$B,2,FALSE)</f>
        <v/>
      </c>
    </row>
    <row r="2935" spans="1:5">
      <c r="A2935">
        <f>YEAR(B2935)</f>
        <v/>
      </c>
      <c r="B2935">
        <f>'Input EIA Imports Petroleum'!A2934</f>
        <v/>
      </c>
      <c r="C2935">
        <f>'Input EIA Imports Petroleum'!K2934</f>
        <v/>
      </c>
      <c r="D2935">
        <f>'Input EIA Imports Petroleum'!L2934</f>
        <v/>
      </c>
      <c r="E2935">
        <f>VLOOKUP('Input EIA Imports Petroleum'!$E2934,'EIA Petroleum Classification'!$A:$B,2,FALSE)</f>
        <v/>
      </c>
    </row>
    <row r="2936" spans="1:5">
      <c r="A2936">
        <f>YEAR(B2936)</f>
        <v/>
      </c>
      <c r="B2936">
        <f>'Input EIA Imports Petroleum'!A2935</f>
        <v/>
      </c>
      <c r="C2936">
        <f>'Input EIA Imports Petroleum'!K2935</f>
        <v/>
      </c>
      <c r="D2936">
        <f>'Input EIA Imports Petroleum'!L2935</f>
        <v/>
      </c>
      <c r="E2936">
        <f>VLOOKUP('Input EIA Imports Petroleum'!$E2935,'EIA Petroleum Classification'!$A:$B,2,FALSE)</f>
        <v/>
      </c>
    </row>
    <row r="2937" spans="1:5">
      <c r="A2937">
        <f>YEAR(B2937)</f>
        <v/>
      </c>
      <c r="B2937">
        <f>'Input EIA Imports Petroleum'!A2936</f>
        <v/>
      </c>
      <c r="C2937">
        <f>'Input EIA Imports Petroleum'!K2936</f>
        <v/>
      </c>
      <c r="D2937">
        <f>'Input EIA Imports Petroleum'!L2936</f>
        <v/>
      </c>
      <c r="E2937">
        <f>VLOOKUP('Input EIA Imports Petroleum'!$E2936,'EIA Petroleum Classification'!$A:$B,2,FALSE)</f>
        <v/>
      </c>
    </row>
    <row r="2938" spans="1:5">
      <c r="A2938">
        <f>YEAR(B2938)</f>
        <v/>
      </c>
      <c r="B2938">
        <f>'Input EIA Imports Petroleum'!A2937</f>
        <v/>
      </c>
      <c r="C2938">
        <f>'Input EIA Imports Petroleum'!K2937</f>
        <v/>
      </c>
      <c r="D2938">
        <f>'Input EIA Imports Petroleum'!L2937</f>
        <v/>
      </c>
      <c r="E2938">
        <f>VLOOKUP('Input EIA Imports Petroleum'!$E2937,'EIA Petroleum Classification'!$A:$B,2,FALSE)</f>
        <v/>
      </c>
    </row>
    <row r="2939" spans="1:5">
      <c r="A2939">
        <f>YEAR(B2939)</f>
        <v/>
      </c>
      <c r="B2939">
        <f>'Input EIA Imports Petroleum'!A2938</f>
        <v/>
      </c>
      <c r="C2939">
        <f>'Input EIA Imports Petroleum'!K2938</f>
        <v/>
      </c>
      <c r="D2939">
        <f>'Input EIA Imports Petroleum'!L2938</f>
        <v/>
      </c>
      <c r="E2939">
        <f>VLOOKUP('Input EIA Imports Petroleum'!$E2938,'EIA Petroleum Classification'!$A:$B,2,FALSE)</f>
        <v/>
      </c>
    </row>
    <row r="2940" spans="1:5">
      <c r="A2940">
        <f>YEAR(B2940)</f>
        <v/>
      </c>
      <c r="B2940">
        <f>'Input EIA Imports Petroleum'!A2939</f>
        <v/>
      </c>
      <c r="C2940">
        <f>'Input EIA Imports Petroleum'!K2939</f>
        <v/>
      </c>
      <c r="D2940">
        <f>'Input EIA Imports Petroleum'!L2939</f>
        <v/>
      </c>
      <c r="E2940">
        <f>VLOOKUP('Input EIA Imports Petroleum'!$E2939,'EIA Petroleum Classification'!$A:$B,2,FALSE)</f>
        <v/>
      </c>
    </row>
    <row r="2941" spans="1:5">
      <c r="A2941">
        <f>YEAR(B2941)</f>
        <v/>
      </c>
      <c r="B2941">
        <f>'Input EIA Imports Petroleum'!A2940</f>
        <v/>
      </c>
      <c r="C2941">
        <f>'Input EIA Imports Petroleum'!K2940</f>
        <v/>
      </c>
      <c r="D2941">
        <f>'Input EIA Imports Petroleum'!L2940</f>
        <v/>
      </c>
      <c r="E2941">
        <f>VLOOKUP('Input EIA Imports Petroleum'!$E2940,'EIA Petroleum Classification'!$A:$B,2,FALSE)</f>
        <v/>
      </c>
    </row>
    <row r="2942" spans="1:5">
      <c r="A2942">
        <f>YEAR(B2942)</f>
        <v/>
      </c>
      <c r="B2942">
        <f>'Input EIA Imports Petroleum'!A2941</f>
        <v/>
      </c>
      <c r="C2942">
        <f>'Input EIA Imports Petroleum'!K2941</f>
        <v/>
      </c>
      <c r="D2942">
        <f>'Input EIA Imports Petroleum'!L2941</f>
        <v/>
      </c>
      <c r="E2942">
        <f>VLOOKUP('Input EIA Imports Petroleum'!$E2941,'EIA Petroleum Classification'!$A:$B,2,FALSE)</f>
        <v/>
      </c>
    </row>
    <row r="2943" spans="1:5">
      <c r="A2943">
        <f>YEAR(B2943)</f>
        <v/>
      </c>
      <c r="B2943">
        <f>'Input EIA Imports Petroleum'!A2942</f>
        <v/>
      </c>
      <c r="C2943">
        <f>'Input EIA Imports Petroleum'!K2942</f>
        <v/>
      </c>
      <c r="D2943">
        <f>'Input EIA Imports Petroleum'!L2942</f>
        <v/>
      </c>
      <c r="E2943">
        <f>VLOOKUP('Input EIA Imports Petroleum'!$E2942,'EIA Petroleum Classification'!$A:$B,2,FALSE)</f>
        <v/>
      </c>
    </row>
    <row r="2944" spans="1:5">
      <c r="A2944">
        <f>YEAR(B2944)</f>
        <v/>
      </c>
      <c r="B2944">
        <f>'Input EIA Imports Petroleum'!A2943</f>
        <v/>
      </c>
      <c r="C2944">
        <f>'Input EIA Imports Petroleum'!K2943</f>
        <v/>
      </c>
      <c r="D2944">
        <f>'Input EIA Imports Petroleum'!L2943</f>
        <v/>
      </c>
      <c r="E2944">
        <f>VLOOKUP('Input EIA Imports Petroleum'!$E2943,'EIA Petroleum Classification'!$A:$B,2,FALSE)</f>
        <v/>
      </c>
    </row>
    <row r="2945" spans="1:5">
      <c r="A2945">
        <f>YEAR(B2945)</f>
        <v/>
      </c>
      <c r="B2945">
        <f>'Input EIA Imports Petroleum'!A2944</f>
        <v/>
      </c>
      <c r="C2945">
        <f>'Input EIA Imports Petroleum'!K2944</f>
        <v/>
      </c>
      <c r="D2945">
        <f>'Input EIA Imports Petroleum'!L2944</f>
        <v/>
      </c>
      <c r="E2945">
        <f>VLOOKUP('Input EIA Imports Petroleum'!$E2944,'EIA Petroleum Classification'!$A:$B,2,FALSE)</f>
        <v/>
      </c>
    </row>
    <row r="2946" spans="1:5">
      <c r="A2946">
        <f>YEAR(B2946)</f>
        <v/>
      </c>
      <c r="B2946">
        <f>'Input EIA Imports Petroleum'!A2945</f>
        <v/>
      </c>
      <c r="C2946">
        <f>'Input EIA Imports Petroleum'!K2945</f>
        <v/>
      </c>
      <c r="D2946">
        <f>'Input EIA Imports Petroleum'!L2945</f>
        <v/>
      </c>
      <c r="E2946">
        <f>VLOOKUP('Input EIA Imports Petroleum'!$E2945,'EIA Petroleum Classification'!$A:$B,2,FALSE)</f>
        <v/>
      </c>
    </row>
    <row r="2947" spans="1:5">
      <c r="A2947">
        <f>YEAR(B2947)</f>
        <v/>
      </c>
      <c r="B2947">
        <f>'Input EIA Imports Petroleum'!A2946</f>
        <v/>
      </c>
      <c r="C2947">
        <f>'Input EIA Imports Petroleum'!K2946</f>
        <v/>
      </c>
      <c r="D2947">
        <f>'Input EIA Imports Petroleum'!L2946</f>
        <v/>
      </c>
      <c r="E2947">
        <f>VLOOKUP('Input EIA Imports Petroleum'!$E2946,'EIA Petroleum Classification'!$A:$B,2,FALSE)</f>
        <v/>
      </c>
    </row>
    <row r="2948" spans="1:5">
      <c r="A2948">
        <f>YEAR(B2948)</f>
        <v/>
      </c>
      <c r="B2948">
        <f>'Input EIA Imports Petroleum'!A2947</f>
        <v/>
      </c>
      <c r="C2948">
        <f>'Input EIA Imports Petroleum'!K2947</f>
        <v/>
      </c>
      <c r="D2948">
        <f>'Input EIA Imports Petroleum'!L2947</f>
        <v/>
      </c>
      <c r="E2948">
        <f>VLOOKUP('Input EIA Imports Petroleum'!$E2947,'EIA Petroleum Classification'!$A:$B,2,FALSE)</f>
        <v/>
      </c>
    </row>
    <row r="2949" spans="1:5">
      <c r="A2949">
        <f>YEAR(B2949)</f>
        <v/>
      </c>
      <c r="B2949">
        <f>'Input EIA Imports Petroleum'!A2948</f>
        <v/>
      </c>
      <c r="C2949">
        <f>'Input EIA Imports Petroleum'!K2948</f>
        <v/>
      </c>
      <c r="D2949">
        <f>'Input EIA Imports Petroleum'!L2948</f>
        <v/>
      </c>
      <c r="E2949">
        <f>VLOOKUP('Input EIA Imports Petroleum'!$E2948,'EIA Petroleum Classification'!$A:$B,2,FALSE)</f>
        <v/>
      </c>
    </row>
    <row r="2950" spans="1:5">
      <c r="A2950">
        <f>YEAR(B2950)</f>
        <v/>
      </c>
      <c r="B2950">
        <f>'Input EIA Imports Petroleum'!A2949</f>
        <v/>
      </c>
      <c r="C2950">
        <f>'Input EIA Imports Petroleum'!K2949</f>
        <v/>
      </c>
      <c r="D2950">
        <f>'Input EIA Imports Petroleum'!L2949</f>
        <v/>
      </c>
      <c r="E2950">
        <f>VLOOKUP('Input EIA Imports Petroleum'!$E2949,'EIA Petroleum Classification'!$A:$B,2,FALSE)</f>
        <v/>
      </c>
    </row>
    <row r="2951" spans="1:5">
      <c r="A2951">
        <f>YEAR(B2951)</f>
        <v/>
      </c>
      <c r="B2951">
        <f>'Input EIA Imports Petroleum'!A2950</f>
        <v/>
      </c>
      <c r="C2951">
        <f>'Input EIA Imports Petroleum'!K2950</f>
        <v/>
      </c>
      <c r="D2951">
        <f>'Input EIA Imports Petroleum'!L2950</f>
        <v/>
      </c>
      <c r="E2951">
        <f>VLOOKUP('Input EIA Imports Petroleum'!$E2950,'EIA Petroleum Classification'!$A:$B,2,FALSE)</f>
        <v/>
      </c>
    </row>
    <row r="2952" spans="1:5">
      <c r="A2952">
        <f>YEAR(B2952)</f>
        <v/>
      </c>
      <c r="B2952">
        <f>'Input EIA Imports Petroleum'!A2951</f>
        <v/>
      </c>
      <c r="C2952">
        <f>'Input EIA Imports Petroleum'!K2951</f>
        <v/>
      </c>
      <c r="D2952">
        <f>'Input EIA Imports Petroleum'!L2951</f>
        <v/>
      </c>
      <c r="E2952">
        <f>VLOOKUP('Input EIA Imports Petroleum'!$E2951,'EIA Petroleum Classification'!$A:$B,2,FALSE)</f>
        <v/>
      </c>
    </row>
    <row r="2953" spans="1:5">
      <c r="A2953">
        <f>YEAR(B2953)</f>
        <v/>
      </c>
      <c r="B2953">
        <f>'Input EIA Imports Petroleum'!A2952</f>
        <v/>
      </c>
      <c r="C2953">
        <f>'Input EIA Imports Petroleum'!K2952</f>
        <v/>
      </c>
      <c r="D2953">
        <f>'Input EIA Imports Petroleum'!L2952</f>
        <v/>
      </c>
      <c r="E2953">
        <f>VLOOKUP('Input EIA Imports Petroleum'!$E2952,'EIA Petroleum Classification'!$A:$B,2,FALSE)</f>
        <v/>
      </c>
    </row>
    <row r="2954" spans="1:5">
      <c r="A2954">
        <f>YEAR(B2954)</f>
        <v/>
      </c>
      <c r="B2954">
        <f>'Input EIA Imports Petroleum'!A2953</f>
        <v/>
      </c>
      <c r="C2954">
        <f>'Input EIA Imports Petroleum'!K2953</f>
        <v/>
      </c>
      <c r="D2954">
        <f>'Input EIA Imports Petroleum'!L2953</f>
        <v/>
      </c>
      <c r="E2954">
        <f>VLOOKUP('Input EIA Imports Petroleum'!$E2953,'EIA Petroleum Classification'!$A:$B,2,FALSE)</f>
        <v/>
      </c>
    </row>
    <row r="2955" spans="1:5">
      <c r="A2955">
        <f>YEAR(B2955)</f>
        <v/>
      </c>
      <c r="B2955">
        <f>'Input EIA Imports Petroleum'!A2954</f>
        <v/>
      </c>
      <c r="C2955">
        <f>'Input EIA Imports Petroleum'!K2954</f>
        <v/>
      </c>
      <c r="D2955">
        <f>'Input EIA Imports Petroleum'!L2954</f>
        <v/>
      </c>
      <c r="E2955">
        <f>VLOOKUP('Input EIA Imports Petroleum'!$E2954,'EIA Petroleum Classification'!$A:$B,2,FALSE)</f>
        <v/>
      </c>
    </row>
    <row r="2956" spans="1:5">
      <c r="A2956">
        <f>YEAR(B2956)</f>
        <v/>
      </c>
      <c r="B2956">
        <f>'Input EIA Imports Petroleum'!A2955</f>
        <v/>
      </c>
      <c r="C2956">
        <f>'Input EIA Imports Petroleum'!K2955</f>
        <v/>
      </c>
      <c r="D2956">
        <f>'Input EIA Imports Petroleum'!L2955</f>
        <v/>
      </c>
      <c r="E2956">
        <f>VLOOKUP('Input EIA Imports Petroleum'!$E2955,'EIA Petroleum Classification'!$A:$B,2,FALSE)</f>
        <v/>
      </c>
    </row>
    <row r="2957" spans="1:5">
      <c r="A2957">
        <f>YEAR(B2957)</f>
        <v/>
      </c>
      <c r="B2957">
        <f>'Input EIA Imports Petroleum'!A2956</f>
        <v/>
      </c>
      <c r="C2957">
        <f>'Input EIA Imports Petroleum'!K2956</f>
        <v/>
      </c>
      <c r="D2957">
        <f>'Input EIA Imports Petroleum'!L2956</f>
        <v/>
      </c>
      <c r="E2957">
        <f>VLOOKUP('Input EIA Imports Petroleum'!$E2956,'EIA Petroleum Classification'!$A:$B,2,FALSE)</f>
        <v/>
      </c>
    </row>
    <row r="2958" spans="1:5">
      <c r="A2958">
        <f>YEAR(B2958)</f>
        <v/>
      </c>
      <c r="B2958">
        <f>'Input EIA Imports Petroleum'!A2957</f>
        <v/>
      </c>
      <c r="C2958">
        <f>'Input EIA Imports Petroleum'!K2957</f>
        <v/>
      </c>
      <c r="D2958">
        <f>'Input EIA Imports Petroleum'!L2957</f>
        <v/>
      </c>
      <c r="E2958">
        <f>VLOOKUP('Input EIA Imports Petroleum'!$E2957,'EIA Petroleum Classification'!$A:$B,2,FALSE)</f>
        <v/>
      </c>
    </row>
    <row r="2959" spans="1:5">
      <c r="A2959">
        <f>YEAR(B2959)</f>
        <v/>
      </c>
      <c r="B2959">
        <f>'Input EIA Imports Petroleum'!A2958</f>
        <v/>
      </c>
      <c r="C2959">
        <f>'Input EIA Imports Petroleum'!K2958</f>
        <v/>
      </c>
      <c r="D2959">
        <f>'Input EIA Imports Petroleum'!L2958</f>
        <v/>
      </c>
      <c r="E2959">
        <f>VLOOKUP('Input EIA Imports Petroleum'!$E2958,'EIA Petroleum Classification'!$A:$B,2,FALSE)</f>
        <v/>
      </c>
    </row>
    <row r="2960" spans="1:5">
      <c r="A2960">
        <f>YEAR(B2960)</f>
        <v/>
      </c>
      <c r="B2960">
        <f>'Input EIA Imports Petroleum'!A2959</f>
        <v/>
      </c>
      <c r="C2960">
        <f>'Input EIA Imports Petroleum'!K2959</f>
        <v/>
      </c>
      <c r="D2960">
        <f>'Input EIA Imports Petroleum'!L2959</f>
        <v/>
      </c>
      <c r="E2960">
        <f>VLOOKUP('Input EIA Imports Petroleum'!$E2959,'EIA Petroleum Classification'!$A:$B,2,FALSE)</f>
        <v/>
      </c>
    </row>
    <row r="2961" spans="1:5">
      <c r="A2961">
        <f>YEAR(B2961)</f>
        <v/>
      </c>
      <c r="B2961">
        <f>'Input EIA Imports Petroleum'!A2960</f>
        <v/>
      </c>
      <c r="C2961">
        <f>'Input EIA Imports Petroleum'!K2960</f>
        <v/>
      </c>
      <c r="D2961">
        <f>'Input EIA Imports Petroleum'!L2960</f>
        <v/>
      </c>
      <c r="E2961">
        <f>VLOOKUP('Input EIA Imports Petroleum'!$E2960,'EIA Petroleum Classification'!$A:$B,2,FALSE)</f>
        <v/>
      </c>
    </row>
    <row r="2962" spans="1:5">
      <c r="A2962">
        <f>YEAR(B2962)</f>
        <v/>
      </c>
      <c r="B2962">
        <f>'Input EIA Imports Petroleum'!A2961</f>
        <v/>
      </c>
      <c r="C2962">
        <f>'Input EIA Imports Petroleum'!K2961</f>
        <v/>
      </c>
      <c r="D2962">
        <f>'Input EIA Imports Petroleum'!L2961</f>
        <v/>
      </c>
      <c r="E2962">
        <f>VLOOKUP('Input EIA Imports Petroleum'!$E2961,'EIA Petroleum Classification'!$A:$B,2,FALSE)</f>
        <v/>
      </c>
    </row>
    <row r="2963" spans="1:5">
      <c r="A2963">
        <f>YEAR(B2963)</f>
        <v/>
      </c>
      <c r="B2963">
        <f>'Input EIA Imports Petroleum'!A2962</f>
        <v/>
      </c>
      <c r="C2963">
        <f>'Input EIA Imports Petroleum'!K2962</f>
        <v/>
      </c>
      <c r="D2963">
        <f>'Input EIA Imports Petroleum'!L2962</f>
        <v/>
      </c>
      <c r="E2963">
        <f>VLOOKUP('Input EIA Imports Petroleum'!$E2962,'EIA Petroleum Classification'!$A:$B,2,FALSE)</f>
        <v/>
      </c>
    </row>
    <row r="2964" spans="1:5">
      <c r="A2964">
        <f>YEAR(B2964)</f>
        <v/>
      </c>
      <c r="B2964">
        <f>'Input EIA Imports Petroleum'!A2963</f>
        <v/>
      </c>
      <c r="C2964">
        <f>'Input EIA Imports Petroleum'!K2963</f>
        <v/>
      </c>
      <c r="D2964">
        <f>'Input EIA Imports Petroleum'!L2963</f>
        <v/>
      </c>
      <c r="E2964">
        <f>VLOOKUP('Input EIA Imports Petroleum'!$E2963,'EIA Petroleum Classification'!$A:$B,2,FALSE)</f>
        <v/>
      </c>
    </row>
    <row r="2965" spans="1:5">
      <c r="A2965">
        <f>YEAR(B2965)</f>
        <v/>
      </c>
      <c r="B2965">
        <f>'Input EIA Imports Petroleum'!A2964</f>
        <v/>
      </c>
      <c r="C2965">
        <f>'Input EIA Imports Petroleum'!K2964</f>
        <v/>
      </c>
      <c r="D2965">
        <f>'Input EIA Imports Petroleum'!L2964</f>
        <v/>
      </c>
      <c r="E2965">
        <f>VLOOKUP('Input EIA Imports Petroleum'!$E2964,'EIA Petroleum Classification'!$A:$B,2,FALSE)</f>
        <v/>
      </c>
    </row>
    <row r="2966" spans="1:5">
      <c r="A2966">
        <f>YEAR(B2966)</f>
        <v/>
      </c>
      <c r="B2966">
        <f>'Input EIA Imports Petroleum'!A2965</f>
        <v/>
      </c>
      <c r="C2966">
        <f>'Input EIA Imports Petroleum'!K2965</f>
        <v/>
      </c>
      <c r="D2966">
        <f>'Input EIA Imports Petroleum'!L2965</f>
        <v/>
      </c>
      <c r="E2966">
        <f>VLOOKUP('Input EIA Imports Petroleum'!$E2965,'EIA Petroleum Classification'!$A:$B,2,FALSE)</f>
        <v/>
      </c>
    </row>
    <row r="2967" spans="1:5">
      <c r="A2967">
        <f>YEAR(B2967)</f>
        <v/>
      </c>
      <c r="B2967">
        <f>'Input EIA Imports Petroleum'!A2966</f>
        <v/>
      </c>
      <c r="C2967">
        <f>'Input EIA Imports Petroleum'!K2966</f>
        <v/>
      </c>
      <c r="D2967">
        <f>'Input EIA Imports Petroleum'!L2966</f>
        <v/>
      </c>
      <c r="E2967">
        <f>VLOOKUP('Input EIA Imports Petroleum'!$E2966,'EIA Petroleum Classification'!$A:$B,2,FALSE)</f>
        <v/>
      </c>
    </row>
    <row r="2968" spans="1:5">
      <c r="A2968">
        <f>YEAR(B2968)</f>
        <v/>
      </c>
      <c r="B2968">
        <f>'Input EIA Imports Petroleum'!A2967</f>
        <v/>
      </c>
      <c r="C2968">
        <f>'Input EIA Imports Petroleum'!K2967</f>
        <v/>
      </c>
      <c r="D2968">
        <f>'Input EIA Imports Petroleum'!L2967</f>
        <v/>
      </c>
      <c r="E2968">
        <f>VLOOKUP('Input EIA Imports Petroleum'!$E2967,'EIA Petroleum Classification'!$A:$B,2,FALSE)</f>
        <v/>
      </c>
    </row>
    <row r="2969" spans="1:5">
      <c r="A2969">
        <f>YEAR(B2969)</f>
        <v/>
      </c>
      <c r="B2969">
        <f>'Input EIA Imports Petroleum'!A2968</f>
        <v/>
      </c>
      <c r="C2969">
        <f>'Input EIA Imports Petroleum'!K2968</f>
        <v/>
      </c>
      <c r="D2969">
        <f>'Input EIA Imports Petroleum'!L2968</f>
        <v/>
      </c>
      <c r="E2969">
        <f>VLOOKUP('Input EIA Imports Petroleum'!$E2968,'EIA Petroleum Classification'!$A:$B,2,FALSE)</f>
        <v/>
      </c>
    </row>
    <row r="2970" spans="1:5">
      <c r="A2970">
        <f>YEAR(B2970)</f>
        <v/>
      </c>
      <c r="B2970">
        <f>'Input EIA Imports Petroleum'!A2969</f>
        <v/>
      </c>
      <c r="C2970">
        <f>'Input EIA Imports Petroleum'!K2969</f>
        <v/>
      </c>
      <c r="D2970">
        <f>'Input EIA Imports Petroleum'!L2969</f>
        <v/>
      </c>
      <c r="E2970">
        <f>VLOOKUP('Input EIA Imports Petroleum'!$E2969,'EIA Petroleum Classification'!$A:$B,2,FALSE)</f>
        <v/>
      </c>
    </row>
    <row r="2971" spans="1:5">
      <c r="A2971">
        <f>YEAR(B2971)</f>
        <v/>
      </c>
      <c r="B2971">
        <f>'Input EIA Imports Petroleum'!A2970</f>
        <v/>
      </c>
      <c r="C2971">
        <f>'Input EIA Imports Petroleum'!K2970</f>
        <v/>
      </c>
      <c r="D2971">
        <f>'Input EIA Imports Petroleum'!L2970</f>
        <v/>
      </c>
      <c r="E2971">
        <f>VLOOKUP('Input EIA Imports Petroleum'!$E2970,'EIA Petroleum Classification'!$A:$B,2,FALSE)</f>
        <v/>
      </c>
    </row>
    <row r="2972" spans="1:5">
      <c r="A2972">
        <f>YEAR(B2972)</f>
        <v/>
      </c>
      <c r="B2972">
        <f>'Input EIA Imports Petroleum'!A2971</f>
        <v/>
      </c>
      <c r="C2972">
        <f>'Input EIA Imports Petroleum'!K2971</f>
        <v/>
      </c>
      <c r="D2972">
        <f>'Input EIA Imports Petroleum'!L2971</f>
        <v/>
      </c>
      <c r="E2972">
        <f>VLOOKUP('Input EIA Imports Petroleum'!$E2971,'EIA Petroleum Classification'!$A:$B,2,FALSE)</f>
        <v/>
      </c>
    </row>
    <row r="2973" spans="1:5">
      <c r="A2973">
        <f>YEAR(B2973)</f>
        <v/>
      </c>
      <c r="B2973">
        <f>'Input EIA Imports Petroleum'!A2972</f>
        <v/>
      </c>
      <c r="C2973">
        <f>'Input EIA Imports Petroleum'!K2972</f>
        <v/>
      </c>
      <c r="D2973">
        <f>'Input EIA Imports Petroleum'!L2972</f>
        <v/>
      </c>
      <c r="E2973">
        <f>VLOOKUP('Input EIA Imports Petroleum'!$E2972,'EIA Petroleum Classification'!$A:$B,2,FALSE)</f>
        <v/>
      </c>
    </row>
    <row r="2974" spans="1:5">
      <c r="A2974">
        <f>YEAR(B2974)</f>
        <v/>
      </c>
      <c r="B2974">
        <f>'Input EIA Imports Petroleum'!A2973</f>
        <v/>
      </c>
      <c r="C2974">
        <f>'Input EIA Imports Petroleum'!K2973</f>
        <v/>
      </c>
      <c r="D2974">
        <f>'Input EIA Imports Petroleum'!L2973</f>
        <v/>
      </c>
      <c r="E2974">
        <f>VLOOKUP('Input EIA Imports Petroleum'!$E2973,'EIA Petroleum Classification'!$A:$B,2,FALSE)</f>
        <v/>
      </c>
    </row>
    <row r="2975" spans="1:5">
      <c r="A2975">
        <f>YEAR(B2975)</f>
        <v/>
      </c>
      <c r="B2975">
        <f>'Input EIA Imports Petroleum'!A2974</f>
        <v/>
      </c>
      <c r="C2975">
        <f>'Input EIA Imports Petroleum'!K2974</f>
        <v/>
      </c>
      <c r="D2975">
        <f>'Input EIA Imports Petroleum'!L2974</f>
        <v/>
      </c>
      <c r="E2975">
        <f>VLOOKUP('Input EIA Imports Petroleum'!$E2974,'EIA Petroleum Classification'!$A:$B,2,FALSE)</f>
        <v/>
      </c>
    </row>
    <row r="2976" spans="1:5">
      <c r="A2976">
        <f>YEAR(B2976)</f>
        <v/>
      </c>
      <c r="B2976">
        <f>'Input EIA Imports Petroleum'!A2975</f>
        <v/>
      </c>
      <c r="C2976">
        <f>'Input EIA Imports Petroleum'!K2975</f>
        <v/>
      </c>
      <c r="D2976">
        <f>'Input EIA Imports Petroleum'!L2975</f>
        <v/>
      </c>
      <c r="E2976">
        <f>VLOOKUP('Input EIA Imports Petroleum'!$E2975,'EIA Petroleum Classification'!$A:$B,2,FALSE)</f>
        <v/>
      </c>
    </row>
    <row r="2977" spans="1:5">
      <c r="A2977">
        <f>YEAR(B2977)</f>
        <v/>
      </c>
      <c r="B2977">
        <f>'Input EIA Imports Petroleum'!A2976</f>
        <v/>
      </c>
      <c r="C2977">
        <f>'Input EIA Imports Petroleum'!K2976</f>
        <v/>
      </c>
      <c r="D2977">
        <f>'Input EIA Imports Petroleum'!L2976</f>
        <v/>
      </c>
      <c r="E2977">
        <f>VLOOKUP('Input EIA Imports Petroleum'!$E2976,'EIA Petroleum Classification'!$A:$B,2,FALSE)</f>
        <v/>
      </c>
    </row>
    <row r="2978" spans="1:5">
      <c r="A2978">
        <f>YEAR(B2978)</f>
        <v/>
      </c>
      <c r="B2978">
        <f>'Input EIA Imports Petroleum'!A2977</f>
        <v/>
      </c>
      <c r="C2978">
        <f>'Input EIA Imports Petroleum'!K2977</f>
        <v/>
      </c>
      <c r="D2978">
        <f>'Input EIA Imports Petroleum'!L2977</f>
        <v/>
      </c>
      <c r="E2978">
        <f>VLOOKUP('Input EIA Imports Petroleum'!$E2977,'EIA Petroleum Classification'!$A:$B,2,FALSE)</f>
        <v/>
      </c>
    </row>
    <row r="2979" spans="1:5">
      <c r="A2979">
        <f>YEAR(B2979)</f>
        <v/>
      </c>
      <c r="B2979">
        <f>'Input EIA Imports Petroleum'!A2978</f>
        <v/>
      </c>
      <c r="C2979">
        <f>'Input EIA Imports Petroleum'!K2978</f>
        <v/>
      </c>
      <c r="D2979">
        <f>'Input EIA Imports Petroleum'!L2978</f>
        <v/>
      </c>
      <c r="E2979">
        <f>VLOOKUP('Input EIA Imports Petroleum'!$E2978,'EIA Petroleum Classification'!$A:$B,2,FALSE)</f>
        <v/>
      </c>
    </row>
    <row r="2980" spans="1:5">
      <c r="A2980">
        <f>YEAR(B2980)</f>
        <v/>
      </c>
      <c r="B2980">
        <f>'Input EIA Imports Petroleum'!A2979</f>
        <v/>
      </c>
      <c r="C2980">
        <f>'Input EIA Imports Petroleum'!K2979</f>
        <v/>
      </c>
      <c r="D2980">
        <f>'Input EIA Imports Petroleum'!L2979</f>
        <v/>
      </c>
      <c r="E2980">
        <f>VLOOKUP('Input EIA Imports Petroleum'!$E2979,'EIA Petroleum Classification'!$A:$B,2,FALSE)</f>
        <v/>
      </c>
    </row>
    <row r="2981" spans="1:5">
      <c r="A2981">
        <f>YEAR(B2981)</f>
        <v/>
      </c>
      <c r="B2981">
        <f>'Input EIA Imports Petroleum'!A2980</f>
        <v/>
      </c>
      <c r="C2981">
        <f>'Input EIA Imports Petroleum'!K2980</f>
        <v/>
      </c>
      <c r="D2981">
        <f>'Input EIA Imports Petroleum'!L2980</f>
        <v/>
      </c>
      <c r="E2981">
        <f>VLOOKUP('Input EIA Imports Petroleum'!$E2980,'EIA Petroleum Classification'!$A:$B,2,FALSE)</f>
        <v/>
      </c>
    </row>
    <row r="2982" spans="1:5">
      <c r="A2982">
        <f>YEAR(B2982)</f>
        <v/>
      </c>
      <c r="B2982">
        <f>'Input EIA Imports Petroleum'!A2981</f>
        <v/>
      </c>
      <c r="C2982">
        <f>'Input EIA Imports Petroleum'!K2981</f>
        <v/>
      </c>
      <c r="D2982">
        <f>'Input EIA Imports Petroleum'!L2981</f>
        <v/>
      </c>
      <c r="E2982">
        <f>VLOOKUP('Input EIA Imports Petroleum'!$E2981,'EIA Petroleum Classification'!$A:$B,2,FALSE)</f>
        <v/>
      </c>
    </row>
    <row r="2983" spans="1:5">
      <c r="A2983">
        <f>YEAR(B2983)</f>
        <v/>
      </c>
      <c r="B2983">
        <f>'Input EIA Imports Petroleum'!A2982</f>
        <v/>
      </c>
      <c r="C2983">
        <f>'Input EIA Imports Petroleum'!K2982</f>
        <v/>
      </c>
      <c r="D2983">
        <f>'Input EIA Imports Petroleum'!L2982</f>
        <v/>
      </c>
      <c r="E2983">
        <f>VLOOKUP('Input EIA Imports Petroleum'!$E2982,'EIA Petroleum Classification'!$A:$B,2,FALSE)</f>
        <v/>
      </c>
    </row>
    <row r="2984" spans="1:5">
      <c r="A2984">
        <f>YEAR(B2984)</f>
        <v/>
      </c>
      <c r="B2984">
        <f>'Input EIA Imports Petroleum'!A2983</f>
        <v/>
      </c>
      <c r="C2984">
        <f>'Input EIA Imports Petroleum'!K2983</f>
        <v/>
      </c>
      <c r="D2984">
        <f>'Input EIA Imports Petroleum'!L2983</f>
        <v/>
      </c>
      <c r="E2984">
        <f>VLOOKUP('Input EIA Imports Petroleum'!$E2983,'EIA Petroleum Classification'!$A:$B,2,FALSE)</f>
        <v/>
      </c>
    </row>
    <row r="2985" spans="1:5">
      <c r="A2985">
        <f>YEAR(B2985)</f>
        <v/>
      </c>
      <c r="B2985">
        <f>'Input EIA Imports Petroleum'!A2984</f>
        <v/>
      </c>
      <c r="C2985">
        <f>'Input EIA Imports Petroleum'!K2984</f>
        <v/>
      </c>
      <c r="D2985">
        <f>'Input EIA Imports Petroleum'!L2984</f>
        <v/>
      </c>
      <c r="E2985">
        <f>VLOOKUP('Input EIA Imports Petroleum'!$E2984,'EIA Petroleum Classification'!$A:$B,2,FALSE)</f>
        <v/>
      </c>
    </row>
    <row r="2986" spans="1:5">
      <c r="A2986">
        <f>YEAR(B2986)</f>
        <v/>
      </c>
      <c r="B2986">
        <f>'Input EIA Imports Petroleum'!A2985</f>
        <v/>
      </c>
      <c r="C2986">
        <f>'Input EIA Imports Petroleum'!K2985</f>
        <v/>
      </c>
      <c r="D2986">
        <f>'Input EIA Imports Petroleum'!L2985</f>
        <v/>
      </c>
      <c r="E2986">
        <f>VLOOKUP('Input EIA Imports Petroleum'!$E2985,'EIA Petroleum Classification'!$A:$B,2,FALSE)</f>
        <v/>
      </c>
    </row>
    <row r="2987" spans="1:5">
      <c r="A2987">
        <f>YEAR(B2987)</f>
        <v/>
      </c>
      <c r="B2987">
        <f>'Input EIA Imports Petroleum'!A2986</f>
        <v/>
      </c>
      <c r="C2987">
        <f>'Input EIA Imports Petroleum'!K2986</f>
        <v/>
      </c>
      <c r="D2987">
        <f>'Input EIA Imports Petroleum'!L2986</f>
        <v/>
      </c>
      <c r="E2987">
        <f>VLOOKUP('Input EIA Imports Petroleum'!$E2986,'EIA Petroleum Classification'!$A:$B,2,FALSE)</f>
        <v/>
      </c>
    </row>
    <row r="2988" spans="1:5">
      <c r="A2988">
        <f>YEAR(B2988)</f>
        <v/>
      </c>
      <c r="B2988">
        <f>'Input EIA Imports Petroleum'!A2987</f>
        <v/>
      </c>
      <c r="C2988">
        <f>'Input EIA Imports Petroleum'!K2987</f>
        <v/>
      </c>
      <c r="D2988">
        <f>'Input EIA Imports Petroleum'!L2987</f>
        <v/>
      </c>
      <c r="E2988">
        <f>VLOOKUP('Input EIA Imports Petroleum'!$E2987,'EIA Petroleum Classification'!$A:$B,2,FALSE)</f>
        <v/>
      </c>
    </row>
    <row r="2989" spans="1:5">
      <c r="A2989">
        <f>YEAR(B2989)</f>
        <v/>
      </c>
      <c r="B2989">
        <f>'Input EIA Imports Petroleum'!A2988</f>
        <v/>
      </c>
      <c r="C2989">
        <f>'Input EIA Imports Petroleum'!K2988</f>
        <v/>
      </c>
      <c r="D2989">
        <f>'Input EIA Imports Petroleum'!L2988</f>
        <v/>
      </c>
      <c r="E2989">
        <f>VLOOKUP('Input EIA Imports Petroleum'!$E2988,'EIA Petroleum Classification'!$A:$B,2,FALSE)</f>
        <v/>
      </c>
    </row>
    <row r="2990" spans="1:5">
      <c r="A2990">
        <f>YEAR(B2990)</f>
        <v/>
      </c>
      <c r="B2990">
        <f>'Input EIA Imports Petroleum'!A2989</f>
        <v/>
      </c>
      <c r="C2990">
        <f>'Input EIA Imports Petroleum'!K2989</f>
        <v/>
      </c>
      <c r="D2990">
        <f>'Input EIA Imports Petroleum'!L2989</f>
        <v/>
      </c>
      <c r="E2990">
        <f>VLOOKUP('Input EIA Imports Petroleum'!$E2989,'EIA Petroleum Classification'!$A:$B,2,FALSE)</f>
        <v/>
      </c>
    </row>
    <row r="2991" spans="1:5">
      <c r="A2991">
        <f>YEAR(B2991)</f>
        <v/>
      </c>
      <c r="B2991">
        <f>'Input EIA Imports Petroleum'!A2990</f>
        <v/>
      </c>
      <c r="C2991">
        <f>'Input EIA Imports Petroleum'!K2990</f>
        <v/>
      </c>
      <c r="D2991">
        <f>'Input EIA Imports Petroleum'!L2990</f>
        <v/>
      </c>
      <c r="E2991">
        <f>VLOOKUP('Input EIA Imports Petroleum'!$E2990,'EIA Petroleum Classification'!$A:$B,2,FALSE)</f>
        <v/>
      </c>
    </row>
    <row r="2992" spans="1:5">
      <c r="A2992">
        <f>YEAR(B2992)</f>
        <v/>
      </c>
      <c r="B2992">
        <f>'Input EIA Imports Petroleum'!A2991</f>
        <v/>
      </c>
      <c r="C2992">
        <f>'Input EIA Imports Petroleum'!K2991</f>
        <v/>
      </c>
      <c r="D2992">
        <f>'Input EIA Imports Petroleum'!L2991</f>
        <v/>
      </c>
      <c r="E2992">
        <f>VLOOKUP('Input EIA Imports Petroleum'!$E2991,'EIA Petroleum Classification'!$A:$B,2,FALSE)</f>
        <v/>
      </c>
    </row>
    <row r="2993" spans="1:5">
      <c r="A2993">
        <f>YEAR(B2993)</f>
        <v/>
      </c>
      <c r="B2993">
        <f>'Input EIA Imports Petroleum'!A2992</f>
        <v/>
      </c>
      <c r="C2993">
        <f>'Input EIA Imports Petroleum'!K2992</f>
        <v/>
      </c>
      <c r="D2993">
        <f>'Input EIA Imports Petroleum'!L2992</f>
        <v/>
      </c>
      <c r="E2993">
        <f>VLOOKUP('Input EIA Imports Petroleum'!$E2992,'EIA Petroleum Classification'!$A:$B,2,FALSE)</f>
        <v/>
      </c>
    </row>
    <row r="2994" spans="1:5">
      <c r="A2994">
        <f>YEAR(B2994)</f>
        <v/>
      </c>
      <c r="B2994">
        <f>'Input EIA Imports Petroleum'!A2993</f>
        <v/>
      </c>
      <c r="C2994">
        <f>'Input EIA Imports Petroleum'!K2993</f>
        <v/>
      </c>
      <c r="D2994">
        <f>'Input EIA Imports Petroleum'!L2993</f>
        <v/>
      </c>
      <c r="E2994">
        <f>VLOOKUP('Input EIA Imports Petroleum'!$E2993,'EIA Petroleum Classification'!$A:$B,2,FALSE)</f>
        <v/>
      </c>
    </row>
    <row r="2995" spans="1:5">
      <c r="A2995">
        <f>YEAR(B2995)</f>
        <v/>
      </c>
      <c r="B2995">
        <f>'Input EIA Imports Petroleum'!A2994</f>
        <v/>
      </c>
      <c r="C2995">
        <f>'Input EIA Imports Petroleum'!K2994</f>
        <v/>
      </c>
      <c r="D2995">
        <f>'Input EIA Imports Petroleum'!L2994</f>
        <v/>
      </c>
      <c r="E2995">
        <f>VLOOKUP('Input EIA Imports Petroleum'!$E2994,'EIA Petroleum Classification'!$A:$B,2,FALSE)</f>
        <v/>
      </c>
    </row>
    <row r="2996" spans="1:5">
      <c r="A2996">
        <f>YEAR(B2996)</f>
        <v/>
      </c>
      <c r="B2996">
        <f>'Input EIA Imports Petroleum'!A2995</f>
        <v/>
      </c>
      <c r="C2996">
        <f>'Input EIA Imports Petroleum'!K2995</f>
        <v/>
      </c>
      <c r="D2996">
        <f>'Input EIA Imports Petroleum'!L2995</f>
        <v/>
      </c>
      <c r="E2996">
        <f>VLOOKUP('Input EIA Imports Petroleum'!$E2995,'EIA Petroleum Classification'!$A:$B,2,FALSE)</f>
        <v/>
      </c>
    </row>
    <row r="2997" spans="1:5">
      <c r="A2997">
        <f>YEAR(B2997)</f>
        <v/>
      </c>
      <c r="B2997">
        <f>'Input EIA Imports Petroleum'!A2996</f>
        <v/>
      </c>
      <c r="C2997">
        <f>'Input EIA Imports Petroleum'!K2996</f>
        <v/>
      </c>
      <c r="D2997">
        <f>'Input EIA Imports Petroleum'!L2996</f>
        <v/>
      </c>
      <c r="E2997">
        <f>VLOOKUP('Input EIA Imports Petroleum'!$E2996,'EIA Petroleum Classification'!$A:$B,2,FALSE)</f>
        <v/>
      </c>
    </row>
    <row r="2998" spans="1:5">
      <c r="A2998">
        <f>YEAR(B2998)</f>
        <v/>
      </c>
      <c r="B2998">
        <f>'Input EIA Imports Petroleum'!A2997</f>
        <v/>
      </c>
      <c r="C2998">
        <f>'Input EIA Imports Petroleum'!K2997</f>
        <v/>
      </c>
      <c r="D2998">
        <f>'Input EIA Imports Petroleum'!L2997</f>
        <v/>
      </c>
      <c r="E2998">
        <f>VLOOKUP('Input EIA Imports Petroleum'!$E2997,'EIA Petroleum Classification'!$A:$B,2,FALSE)</f>
        <v/>
      </c>
    </row>
    <row r="2999" spans="1:5">
      <c r="A2999">
        <f>YEAR(B2999)</f>
        <v/>
      </c>
      <c r="B2999">
        <f>'Input EIA Imports Petroleum'!A2998</f>
        <v/>
      </c>
      <c r="C2999">
        <f>'Input EIA Imports Petroleum'!K2998</f>
        <v/>
      </c>
      <c r="D2999">
        <f>'Input EIA Imports Petroleum'!L2998</f>
        <v/>
      </c>
      <c r="E2999">
        <f>VLOOKUP('Input EIA Imports Petroleum'!$E2998,'EIA Petroleum Classification'!$A:$B,2,FALSE)</f>
        <v/>
      </c>
    </row>
    <row r="3000" spans="1:5">
      <c r="A3000">
        <f>YEAR(B3000)</f>
        <v/>
      </c>
      <c r="B3000">
        <f>'Input EIA Imports Petroleum'!A2999</f>
        <v/>
      </c>
      <c r="C3000">
        <f>'Input EIA Imports Petroleum'!K2999</f>
        <v/>
      </c>
      <c r="D3000">
        <f>'Input EIA Imports Petroleum'!L2999</f>
        <v/>
      </c>
      <c r="E3000">
        <f>VLOOKUP('Input EIA Imports Petroleum'!$E2999,'EIA Petroleum Classification'!$A:$B,2,FALSE)</f>
        <v/>
      </c>
    </row>
    <row r="3001" spans="1:5">
      <c r="A3001">
        <f>YEAR(B3001)</f>
        <v/>
      </c>
      <c r="B3001">
        <f>'Input EIA Imports Petroleum'!A3000</f>
        <v/>
      </c>
      <c r="C3001">
        <f>'Input EIA Imports Petroleum'!K3000</f>
        <v/>
      </c>
      <c r="D3001">
        <f>'Input EIA Imports Petroleum'!L3000</f>
        <v/>
      </c>
      <c r="E3001">
        <f>VLOOKUP('Input EIA Imports Petroleum'!$E3000,'EIA Petroleum Classification'!$A:$B,2,FALSE)</f>
        <v/>
      </c>
    </row>
    <row r="3002" spans="1:5">
      <c r="A3002">
        <f>YEAR(B3002)</f>
        <v/>
      </c>
      <c r="B3002">
        <f>'Input EIA Imports Petroleum'!A3001</f>
        <v/>
      </c>
      <c r="C3002">
        <f>'Input EIA Imports Petroleum'!K3001</f>
        <v/>
      </c>
      <c r="D3002">
        <f>'Input EIA Imports Petroleum'!L3001</f>
        <v/>
      </c>
      <c r="E3002">
        <f>VLOOKUP('Input EIA Imports Petroleum'!$E3001,'EIA Petroleum Classification'!$A:$B,2,FALSE)</f>
        <v/>
      </c>
    </row>
    <row r="3003" spans="1:5">
      <c r="A3003">
        <f>YEAR(B3003)</f>
        <v/>
      </c>
      <c r="B3003">
        <f>'Input EIA Imports Petroleum'!A3002</f>
        <v/>
      </c>
      <c r="C3003">
        <f>'Input EIA Imports Petroleum'!K3002</f>
        <v/>
      </c>
      <c r="D3003">
        <f>'Input EIA Imports Petroleum'!L3002</f>
        <v/>
      </c>
      <c r="E3003">
        <f>VLOOKUP('Input EIA Imports Petroleum'!$E3002,'EIA Petroleum Classification'!$A:$B,2,FALSE)</f>
        <v/>
      </c>
    </row>
    <row r="3004" spans="1:5">
      <c r="A3004">
        <f>YEAR(B3004)</f>
        <v/>
      </c>
      <c r="B3004">
        <f>'Input EIA Imports Petroleum'!A3003</f>
        <v/>
      </c>
      <c r="C3004">
        <f>'Input EIA Imports Petroleum'!K3003</f>
        <v/>
      </c>
      <c r="D3004">
        <f>'Input EIA Imports Petroleum'!L3003</f>
        <v/>
      </c>
      <c r="E3004">
        <f>VLOOKUP('Input EIA Imports Petroleum'!$E3003,'EIA Petroleum Classification'!$A:$B,2,FALSE)</f>
        <v/>
      </c>
    </row>
    <row r="3005" spans="1:5">
      <c r="A3005">
        <f>YEAR(B3005)</f>
        <v/>
      </c>
      <c r="B3005">
        <f>'Input EIA Imports Petroleum'!A3004</f>
        <v/>
      </c>
      <c r="C3005">
        <f>'Input EIA Imports Petroleum'!K3004</f>
        <v/>
      </c>
      <c r="D3005">
        <f>'Input EIA Imports Petroleum'!L3004</f>
        <v/>
      </c>
      <c r="E3005">
        <f>VLOOKUP('Input EIA Imports Petroleum'!$E3004,'EIA Petroleum Classification'!$A:$B,2,FALSE)</f>
        <v/>
      </c>
    </row>
    <row r="3006" spans="1:5">
      <c r="A3006">
        <f>YEAR(B3006)</f>
        <v/>
      </c>
      <c r="B3006">
        <f>'Input EIA Imports Petroleum'!A3005</f>
        <v/>
      </c>
      <c r="C3006">
        <f>'Input EIA Imports Petroleum'!K3005</f>
        <v/>
      </c>
      <c r="D3006">
        <f>'Input EIA Imports Petroleum'!L3005</f>
        <v/>
      </c>
      <c r="E3006">
        <f>VLOOKUP('Input EIA Imports Petroleum'!$E3005,'EIA Petroleum Classification'!$A:$B,2,FALSE)</f>
        <v/>
      </c>
    </row>
    <row r="3007" spans="1:5">
      <c r="A3007">
        <f>YEAR(B3007)</f>
        <v/>
      </c>
      <c r="B3007">
        <f>'Input EIA Imports Petroleum'!A3006</f>
        <v/>
      </c>
      <c r="C3007">
        <f>'Input EIA Imports Petroleum'!K3006</f>
        <v/>
      </c>
      <c r="D3007">
        <f>'Input EIA Imports Petroleum'!L3006</f>
        <v/>
      </c>
      <c r="E3007">
        <f>VLOOKUP('Input EIA Imports Petroleum'!$E3006,'EIA Petroleum Classification'!$A:$B,2,FALSE)</f>
        <v/>
      </c>
    </row>
    <row r="3008" spans="1:5">
      <c r="A3008">
        <f>YEAR(B3008)</f>
        <v/>
      </c>
      <c r="B3008">
        <f>'Input EIA Imports Petroleum'!A3007</f>
        <v/>
      </c>
      <c r="C3008">
        <f>'Input EIA Imports Petroleum'!K3007</f>
        <v/>
      </c>
      <c r="D3008">
        <f>'Input EIA Imports Petroleum'!L3007</f>
        <v/>
      </c>
      <c r="E3008">
        <f>VLOOKUP('Input EIA Imports Petroleum'!$E3007,'EIA Petroleum Classification'!$A:$B,2,FALSE)</f>
        <v/>
      </c>
    </row>
    <row r="3009" spans="1:5">
      <c r="A3009">
        <f>YEAR(B3009)</f>
        <v/>
      </c>
      <c r="B3009">
        <f>'Input EIA Imports Petroleum'!A3008</f>
        <v/>
      </c>
      <c r="C3009">
        <f>'Input EIA Imports Petroleum'!K3008</f>
        <v/>
      </c>
      <c r="D3009">
        <f>'Input EIA Imports Petroleum'!L3008</f>
        <v/>
      </c>
      <c r="E3009">
        <f>VLOOKUP('Input EIA Imports Petroleum'!$E3008,'EIA Petroleum Classification'!$A:$B,2,FALSE)</f>
        <v/>
      </c>
    </row>
    <row r="3010" spans="1:5">
      <c r="A3010">
        <f>YEAR(B3010)</f>
        <v/>
      </c>
      <c r="B3010">
        <f>'Input EIA Imports Petroleum'!A3009</f>
        <v/>
      </c>
      <c r="C3010">
        <f>'Input EIA Imports Petroleum'!K3009</f>
        <v/>
      </c>
      <c r="D3010">
        <f>'Input EIA Imports Petroleum'!L3009</f>
        <v/>
      </c>
      <c r="E3010">
        <f>VLOOKUP('Input EIA Imports Petroleum'!$E3009,'EIA Petroleum Classification'!$A:$B,2,FALSE)</f>
        <v/>
      </c>
    </row>
    <row r="3011" spans="1:5">
      <c r="A3011">
        <f>YEAR(B3011)</f>
        <v/>
      </c>
      <c r="B3011">
        <f>'Input EIA Imports Petroleum'!A3010</f>
        <v/>
      </c>
      <c r="C3011">
        <f>'Input EIA Imports Petroleum'!K3010</f>
        <v/>
      </c>
      <c r="D3011">
        <f>'Input EIA Imports Petroleum'!L3010</f>
        <v/>
      </c>
      <c r="E3011">
        <f>VLOOKUP('Input EIA Imports Petroleum'!$E3010,'EIA Petroleum Classification'!$A:$B,2,FALSE)</f>
        <v/>
      </c>
    </row>
    <row r="3012" spans="1:5">
      <c r="A3012">
        <f>YEAR(B3012)</f>
        <v/>
      </c>
      <c r="B3012">
        <f>'Input EIA Imports Petroleum'!A3011</f>
        <v/>
      </c>
      <c r="C3012">
        <f>'Input EIA Imports Petroleum'!K3011</f>
        <v/>
      </c>
      <c r="D3012">
        <f>'Input EIA Imports Petroleum'!L3011</f>
        <v/>
      </c>
      <c r="E3012">
        <f>VLOOKUP('Input EIA Imports Petroleum'!$E3011,'EIA Petroleum Classification'!$A:$B,2,FALSE)</f>
        <v/>
      </c>
    </row>
    <row r="3013" spans="1:5">
      <c r="A3013">
        <f>YEAR(B3013)</f>
        <v/>
      </c>
      <c r="B3013">
        <f>'Input EIA Imports Petroleum'!A3012</f>
        <v/>
      </c>
      <c r="C3013">
        <f>'Input EIA Imports Petroleum'!K3012</f>
        <v/>
      </c>
      <c r="D3013">
        <f>'Input EIA Imports Petroleum'!L3012</f>
        <v/>
      </c>
      <c r="E3013">
        <f>VLOOKUP('Input EIA Imports Petroleum'!$E3012,'EIA Petroleum Classification'!$A:$B,2,FALSE)</f>
        <v/>
      </c>
    </row>
    <row r="3014" spans="1:5">
      <c r="A3014">
        <f>YEAR(B3014)</f>
        <v/>
      </c>
      <c r="B3014">
        <f>'Input EIA Imports Petroleum'!A3013</f>
        <v/>
      </c>
      <c r="C3014">
        <f>'Input EIA Imports Petroleum'!K3013</f>
        <v/>
      </c>
      <c r="D3014">
        <f>'Input EIA Imports Petroleum'!L3013</f>
        <v/>
      </c>
      <c r="E3014">
        <f>VLOOKUP('Input EIA Imports Petroleum'!$E3013,'EIA Petroleum Classification'!$A:$B,2,FALSE)</f>
        <v/>
      </c>
    </row>
    <row r="3015" spans="1:5">
      <c r="A3015">
        <f>YEAR(B3015)</f>
        <v/>
      </c>
      <c r="B3015">
        <f>'Input EIA Imports Petroleum'!A3014</f>
        <v/>
      </c>
      <c r="C3015">
        <f>'Input EIA Imports Petroleum'!K3014</f>
        <v/>
      </c>
      <c r="D3015">
        <f>'Input EIA Imports Petroleum'!L3014</f>
        <v/>
      </c>
      <c r="E3015">
        <f>VLOOKUP('Input EIA Imports Petroleum'!$E3014,'EIA Petroleum Classification'!$A:$B,2,FALSE)</f>
        <v/>
      </c>
    </row>
    <row r="3016" spans="1:5">
      <c r="A3016">
        <f>YEAR(B3016)</f>
        <v/>
      </c>
      <c r="B3016">
        <f>'Input EIA Imports Petroleum'!A3015</f>
        <v/>
      </c>
      <c r="C3016">
        <f>'Input EIA Imports Petroleum'!K3015</f>
        <v/>
      </c>
      <c r="D3016">
        <f>'Input EIA Imports Petroleum'!L3015</f>
        <v/>
      </c>
      <c r="E3016">
        <f>VLOOKUP('Input EIA Imports Petroleum'!$E3015,'EIA Petroleum Classification'!$A:$B,2,FALSE)</f>
        <v/>
      </c>
    </row>
    <row r="3017" spans="1:5">
      <c r="A3017">
        <f>YEAR(B3017)</f>
        <v/>
      </c>
      <c r="B3017">
        <f>'Input EIA Imports Petroleum'!A3016</f>
        <v/>
      </c>
      <c r="C3017">
        <f>'Input EIA Imports Petroleum'!K3016</f>
        <v/>
      </c>
      <c r="D3017">
        <f>'Input EIA Imports Petroleum'!L3016</f>
        <v/>
      </c>
      <c r="E3017">
        <f>VLOOKUP('Input EIA Imports Petroleum'!$E3016,'EIA Petroleum Classification'!$A:$B,2,FALSE)</f>
        <v/>
      </c>
    </row>
    <row r="3018" spans="1:5">
      <c r="A3018">
        <f>YEAR(B3018)</f>
        <v/>
      </c>
      <c r="B3018">
        <f>'Input EIA Imports Petroleum'!A3017</f>
        <v/>
      </c>
      <c r="C3018">
        <f>'Input EIA Imports Petroleum'!K3017</f>
        <v/>
      </c>
      <c r="D3018">
        <f>'Input EIA Imports Petroleum'!L3017</f>
        <v/>
      </c>
      <c r="E3018">
        <f>VLOOKUP('Input EIA Imports Petroleum'!$E3017,'EIA Petroleum Classification'!$A:$B,2,FALSE)</f>
        <v/>
      </c>
    </row>
    <row r="3019" spans="1:5">
      <c r="A3019">
        <f>YEAR(B3019)</f>
        <v/>
      </c>
      <c r="B3019">
        <f>'Input EIA Imports Petroleum'!A3018</f>
        <v/>
      </c>
      <c r="C3019">
        <f>'Input EIA Imports Petroleum'!K3018</f>
        <v/>
      </c>
      <c r="D3019">
        <f>'Input EIA Imports Petroleum'!L3018</f>
        <v/>
      </c>
      <c r="E3019">
        <f>VLOOKUP('Input EIA Imports Petroleum'!$E3018,'EIA Petroleum Classification'!$A:$B,2,FALSE)</f>
        <v/>
      </c>
    </row>
    <row r="3020" spans="1:5">
      <c r="A3020">
        <f>YEAR(B3020)</f>
        <v/>
      </c>
      <c r="B3020">
        <f>'Input EIA Imports Petroleum'!A3019</f>
        <v/>
      </c>
      <c r="C3020">
        <f>'Input EIA Imports Petroleum'!K3019</f>
        <v/>
      </c>
      <c r="D3020">
        <f>'Input EIA Imports Petroleum'!L3019</f>
        <v/>
      </c>
      <c r="E3020">
        <f>VLOOKUP('Input EIA Imports Petroleum'!$E3019,'EIA Petroleum Classification'!$A:$B,2,FALSE)</f>
        <v/>
      </c>
    </row>
    <row r="3021" spans="1:5">
      <c r="A3021">
        <f>YEAR(B3021)</f>
        <v/>
      </c>
      <c r="B3021">
        <f>'Input EIA Imports Petroleum'!A3020</f>
        <v/>
      </c>
      <c r="C3021">
        <f>'Input EIA Imports Petroleum'!K3020</f>
        <v/>
      </c>
      <c r="D3021">
        <f>'Input EIA Imports Petroleum'!L3020</f>
        <v/>
      </c>
      <c r="E3021">
        <f>VLOOKUP('Input EIA Imports Petroleum'!$E3020,'EIA Petroleum Classification'!$A:$B,2,FALSE)</f>
        <v/>
      </c>
    </row>
    <row r="3022" spans="1:5">
      <c r="A3022">
        <f>YEAR(B3022)</f>
        <v/>
      </c>
      <c r="B3022">
        <f>'Input EIA Imports Petroleum'!A3021</f>
        <v/>
      </c>
      <c r="C3022">
        <f>'Input EIA Imports Petroleum'!K3021</f>
        <v/>
      </c>
      <c r="D3022">
        <f>'Input EIA Imports Petroleum'!L3021</f>
        <v/>
      </c>
      <c r="E3022">
        <f>VLOOKUP('Input EIA Imports Petroleum'!$E3021,'EIA Petroleum Classification'!$A:$B,2,FALSE)</f>
        <v/>
      </c>
    </row>
    <row r="3023" spans="1:5">
      <c r="A3023">
        <f>YEAR(B3023)</f>
        <v/>
      </c>
      <c r="B3023">
        <f>'Input EIA Imports Petroleum'!A3022</f>
        <v/>
      </c>
      <c r="C3023">
        <f>'Input EIA Imports Petroleum'!K3022</f>
        <v/>
      </c>
      <c r="D3023">
        <f>'Input EIA Imports Petroleum'!L3022</f>
        <v/>
      </c>
      <c r="E3023">
        <f>VLOOKUP('Input EIA Imports Petroleum'!$E3022,'EIA Petroleum Classification'!$A:$B,2,FALSE)</f>
        <v/>
      </c>
    </row>
    <row r="3024" spans="1:5">
      <c r="A3024">
        <f>YEAR(B3024)</f>
        <v/>
      </c>
      <c r="B3024">
        <f>'Input EIA Imports Petroleum'!A3023</f>
        <v/>
      </c>
      <c r="C3024">
        <f>'Input EIA Imports Petroleum'!K3023</f>
        <v/>
      </c>
      <c r="D3024">
        <f>'Input EIA Imports Petroleum'!L3023</f>
        <v/>
      </c>
      <c r="E3024">
        <f>VLOOKUP('Input EIA Imports Petroleum'!$E3023,'EIA Petroleum Classification'!$A:$B,2,FALSE)</f>
        <v/>
      </c>
    </row>
    <row r="3025" spans="1:5">
      <c r="A3025">
        <f>YEAR(B3025)</f>
        <v/>
      </c>
      <c r="B3025">
        <f>'Input EIA Imports Petroleum'!A3024</f>
        <v/>
      </c>
      <c r="C3025">
        <f>'Input EIA Imports Petroleum'!K3024</f>
        <v/>
      </c>
      <c r="D3025">
        <f>'Input EIA Imports Petroleum'!L3024</f>
        <v/>
      </c>
      <c r="E3025">
        <f>VLOOKUP('Input EIA Imports Petroleum'!$E3024,'EIA Petroleum Classification'!$A:$B,2,FALSE)</f>
        <v/>
      </c>
    </row>
    <row r="3026" spans="1:5">
      <c r="A3026">
        <f>YEAR(B3026)</f>
        <v/>
      </c>
      <c r="B3026">
        <f>'Input EIA Imports Petroleum'!A3025</f>
        <v/>
      </c>
      <c r="C3026">
        <f>'Input EIA Imports Petroleum'!K3025</f>
        <v/>
      </c>
      <c r="D3026">
        <f>'Input EIA Imports Petroleum'!L3025</f>
        <v/>
      </c>
      <c r="E3026">
        <f>VLOOKUP('Input EIA Imports Petroleum'!$E3025,'EIA Petroleum Classification'!$A:$B,2,FALSE)</f>
        <v/>
      </c>
    </row>
    <row r="3027" spans="1:5">
      <c r="A3027">
        <f>YEAR(B3027)</f>
        <v/>
      </c>
      <c r="B3027">
        <f>'Input EIA Imports Petroleum'!A3026</f>
        <v/>
      </c>
      <c r="C3027">
        <f>'Input EIA Imports Petroleum'!K3026</f>
        <v/>
      </c>
      <c r="D3027">
        <f>'Input EIA Imports Petroleum'!L3026</f>
        <v/>
      </c>
      <c r="E3027">
        <f>VLOOKUP('Input EIA Imports Petroleum'!$E3026,'EIA Petroleum Classification'!$A:$B,2,FALSE)</f>
        <v/>
      </c>
    </row>
    <row r="3028" spans="1:5">
      <c r="A3028">
        <f>YEAR(B3028)</f>
        <v/>
      </c>
      <c r="B3028">
        <f>'Input EIA Imports Petroleum'!A3027</f>
        <v/>
      </c>
      <c r="C3028">
        <f>'Input EIA Imports Petroleum'!K3027</f>
        <v/>
      </c>
      <c r="D3028">
        <f>'Input EIA Imports Petroleum'!L3027</f>
        <v/>
      </c>
      <c r="E3028">
        <f>VLOOKUP('Input EIA Imports Petroleum'!$E3027,'EIA Petroleum Classification'!$A:$B,2,FALSE)</f>
        <v/>
      </c>
    </row>
    <row r="3029" spans="1:5">
      <c r="A3029">
        <f>YEAR(B3029)</f>
        <v/>
      </c>
      <c r="B3029">
        <f>'Input EIA Imports Petroleum'!A3028</f>
        <v/>
      </c>
      <c r="C3029">
        <f>'Input EIA Imports Petroleum'!K3028</f>
        <v/>
      </c>
      <c r="D3029">
        <f>'Input EIA Imports Petroleum'!L3028</f>
        <v/>
      </c>
      <c r="E3029">
        <f>VLOOKUP('Input EIA Imports Petroleum'!$E3028,'EIA Petroleum Classification'!$A:$B,2,FALSE)</f>
        <v/>
      </c>
    </row>
    <row r="3030" spans="1:5">
      <c r="A3030">
        <f>YEAR(B3030)</f>
        <v/>
      </c>
      <c r="B3030">
        <f>'Input EIA Imports Petroleum'!A3029</f>
        <v/>
      </c>
      <c r="C3030">
        <f>'Input EIA Imports Petroleum'!K3029</f>
        <v/>
      </c>
      <c r="D3030">
        <f>'Input EIA Imports Petroleum'!L3029</f>
        <v/>
      </c>
      <c r="E3030">
        <f>VLOOKUP('Input EIA Imports Petroleum'!$E3029,'EIA Petroleum Classification'!$A:$B,2,FALSE)</f>
        <v/>
      </c>
    </row>
    <row r="3031" spans="1:5">
      <c r="A3031">
        <f>YEAR(B3031)</f>
        <v/>
      </c>
      <c r="B3031">
        <f>'Input EIA Imports Petroleum'!A3030</f>
        <v/>
      </c>
      <c r="C3031">
        <f>'Input EIA Imports Petroleum'!K3030</f>
        <v/>
      </c>
      <c r="D3031">
        <f>'Input EIA Imports Petroleum'!L3030</f>
        <v/>
      </c>
      <c r="E3031">
        <f>VLOOKUP('Input EIA Imports Petroleum'!$E3030,'EIA Petroleum Classification'!$A:$B,2,FALSE)</f>
        <v/>
      </c>
    </row>
    <row r="3032" spans="1:5">
      <c r="A3032">
        <f>YEAR(B3032)</f>
        <v/>
      </c>
      <c r="B3032">
        <f>'Input EIA Imports Petroleum'!A3031</f>
        <v/>
      </c>
      <c r="C3032">
        <f>'Input EIA Imports Petroleum'!K3031</f>
        <v/>
      </c>
      <c r="D3032">
        <f>'Input EIA Imports Petroleum'!L3031</f>
        <v/>
      </c>
      <c r="E3032">
        <f>VLOOKUP('Input EIA Imports Petroleum'!$E3031,'EIA Petroleum Classification'!$A:$B,2,FALSE)</f>
        <v/>
      </c>
    </row>
    <row r="3033" spans="1:5">
      <c r="A3033">
        <f>YEAR(B3033)</f>
        <v/>
      </c>
      <c r="B3033">
        <f>'Input EIA Imports Petroleum'!A3032</f>
        <v/>
      </c>
      <c r="C3033">
        <f>'Input EIA Imports Petroleum'!K3032</f>
        <v/>
      </c>
      <c r="D3033">
        <f>'Input EIA Imports Petroleum'!L3032</f>
        <v/>
      </c>
      <c r="E3033">
        <f>VLOOKUP('Input EIA Imports Petroleum'!$E3032,'EIA Petroleum Classification'!$A:$B,2,FALSE)</f>
        <v/>
      </c>
    </row>
    <row r="3034" spans="1:5">
      <c r="A3034">
        <f>YEAR(B3034)</f>
        <v/>
      </c>
      <c r="B3034">
        <f>'Input EIA Imports Petroleum'!A3033</f>
        <v/>
      </c>
      <c r="C3034">
        <f>'Input EIA Imports Petroleum'!K3033</f>
        <v/>
      </c>
      <c r="D3034">
        <f>'Input EIA Imports Petroleum'!L3033</f>
        <v/>
      </c>
      <c r="E3034">
        <f>VLOOKUP('Input EIA Imports Petroleum'!$E3033,'EIA Petroleum Classification'!$A:$B,2,FALSE)</f>
        <v/>
      </c>
    </row>
    <row r="3035" spans="1:5">
      <c r="A3035">
        <f>YEAR(B3035)</f>
        <v/>
      </c>
      <c r="B3035">
        <f>'Input EIA Imports Petroleum'!A3034</f>
        <v/>
      </c>
      <c r="C3035">
        <f>'Input EIA Imports Petroleum'!K3034</f>
        <v/>
      </c>
      <c r="D3035">
        <f>'Input EIA Imports Petroleum'!L3034</f>
        <v/>
      </c>
      <c r="E3035">
        <f>VLOOKUP('Input EIA Imports Petroleum'!$E3034,'EIA Petroleum Classification'!$A:$B,2,FALSE)</f>
        <v/>
      </c>
    </row>
    <row r="3036" spans="1:5">
      <c r="A3036">
        <f>YEAR(B3036)</f>
        <v/>
      </c>
      <c r="B3036">
        <f>'Input EIA Imports Petroleum'!A3035</f>
        <v/>
      </c>
      <c r="C3036">
        <f>'Input EIA Imports Petroleum'!K3035</f>
        <v/>
      </c>
      <c r="D3036">
        <f>'Input EIA Imports Petroleum'!L3035</f>
        <v/>
      </c>
      <c r="E3036">
        <f>VLOOKUP('Input EIA Imports Petroleum'!$E3035,'EIA Petroleum Classification'!$A:$B,2,FALSE)</f>
        <v/>
      </c>
    </row>
    <row r="3037" spans="1:5">
      <c r="A3037">
        <f>YEAR(B3037)</f>
        <v/>
      </c>
      <c r="B3037">
        <f>'Input EIA Imports Petroleum'!A3036</f>
        <v/>
      </c>
      <c r="C3037">
        <f>'Input EIA Imports Petroleum'!K3036</f>
        <v/>
      </c>
      <c r="D3037">
        <f>'Input EIA Imports Petroleum'!L3036</f>
        <v/>
      </c>
      <c r="E3037">
        <f>VLOOKUP('Input EIA Imports Petroleum'!$E3036,'EIA Petroleum Classification'!$A:$B,2,FALSE)</f>
        <v/>
      </c>
    </row>
    <row r="3038" spans="1:5">
      <c r="A3038">
        <f>YEAR(B3038)</f>
        <v/>
      </c>
      <c r="B3038">
        <f>'Input EIA Imports Petroleum'!A3037</f>
        <v/>
      </c>
      <c r="C3038">
        <f>'Input EIA Imports Petroleum'!K3037</f>
        <v/>
      </c>
      <c r="D3038">
        <f>'Input EIA Imports Petroleum'!L3037</f>
        <v/>
      </c>
      <c r="E3038">
        <f>VLOOKUP('Input EIA Imports Petroleum'!$E3037,'EIA Petroleum Classification'!$A:$B,2,FALSE)</f>
        <v/>
      </c>
    </row>
    <row r="3039" spans="1:5">
      <c r="A3039">
        <f>YEAR(B3039)</f>
        <v/>
      </c>
      <c r="B3039">
        <f>'Input EIA Imports Petroleum'!A3038</f>
        <v/>
      </c>
      <c r="C3039">
        <f>'Input EIA Imports Petroleum'!K3038</f>
        <v/>
      </c>
      <c r="D3039">
        <f>'Input EIA Imports Petroleum'!L3038</f>
        <v/>
      </c>
      <c r="E3039">
        <f>VLOOKUP('Input EIA Imports Petroleum'!$E3038,'EIA Petroleum Classification'!$A:$B,2,FALSE)</f>
        <v/>
      </c>
    </row>
    <row r="3040" spans="1:5">
      <c r="A3040">
        <f>YEAR(B3040)</f>
        <v/>
      </c>
      <c r="B3040">
        <f>'Input EIA Imports Petroleum'!A3039</f>
        <v/>
      </c>
      <c r="C3040">
        <f>'Input EIA Imports Petroleum'!K3039</f>
        <v/>
      </c>
      <c r="D3040">
        <f>'Input EIA Imports Petroleum'!L3039</f>
        <v/>
      </c>
      <c r="E3040">
        <f>VLOOKUP('Input EIA Imports Petroleum'!$E3039,'EIA Petroleum Classification'!$A:$B,2,FALSE)</f>
        <v/>
      </c>
    </row>
    <row r="3041" spans="1:5">
      <c r="A3041">
        <f>YEAR(B3041)</f>
        <v/>
      </c>
      <c r="B3041">
        <f>'Input EIA Imports Petroleum'!A3040</f>
        <v/>
      </c>
      <c r="C3041">
        <f>'Input EIA Imports Petroleum'!K3040</f>
        <v/>
      </c>
      <c r="D3041">
        <f>'Input EIA Imports Petroleum'!L3040</f>
        <v/>
      </c>
      <c r="E3041">
        <f>VLOOKUP('Input EIA Imports Petroleum'!$E3040,'EIA Petroleum Classification'!$A:$B,2,FALSE)</f>
        <v/>
      </c>
    </row>
    <row r="3042" spans="1:5">
      <c r="A3042">
        <f>YEAR(B3042)</f>
        <v/>
      </c>
      <c r="B3042">
        <f>'Input EIA Imports Petroleum'!A3041</f>
        <v/>
      </c>
      <c r="C3042">
        <f>'Input EIA Imports Petroleum'!K3041</f>
        <v/>
      </c>
      <c r="D3042">
        <f>'Input EIA Imports Petroleum'!L3041</f>
        <v/>
      </c>
      <c r="E3042">
        <f>VLOOKUP('Input EIA Imports Petroleum'!$E3041,'EIA Petroleum Classification'!$A:$B,2,FALSE)</f>
        <v/>
      </c>
    </row>
    <row r="3043" spans="1:5">
      <c r="A3043">
        <f>YEAR(B3043)</f>
        <v/>
      </c>
      <c r="B3043">
        <f>'Input EIA Imports Petroleum'!A3042</f>
        <v/>
      </c>
      <c r="C3043">
        <f>'Input EIA Imports Petroleum'!K3042</f>
        <v/>
      </c>
      <c r="D3043">
        <f>'Input EIA Imports Petroleum'!L3042</f>
        <v/>
      </c>
      <c r="E3043">
        <f>VLOOKUP('Input EIA Imports Petroleum'!$E3042,'EIA Petroleum Classification'!$A:$B,2,FALSE)</f>
        <v/>
      </c>
    </row>
    <row r="3044" spans="1:5">
      <c r="A3044">
        <f>YEAR(B3044)</f>
        <v/>
      </c>
      <c r="B3044">
        <f>'Input EIA Imports Petroleum'!A3043</f>
        <v/>
      </c>
      <c r="C3044">
        <f>'Input EIA Imports Petroleum'!K3043</f>
        <v/>
      </c>
      <c r="D3044">
        <f>'Input EIA Imports Petroleum'!L3043</f>
        <v/>
      </c>
      <c r="E3044">
        <f>VLOOKUP('Input EIA Imports Petroleum'!$E3043,'EIA Petroleum Classification'!$A:$B,2,FALSE)</f>
        <v/>
      </c>
    </row>
    <row r="3045" spans="1:5">
      <c r="A3045">
        <f>YEAR(B3045)</f>
        <v/>
      </c>
      <c r="B3045">
        <f>'Input EIA Imports Petroleum'!A3044</f>
        <v/>
      </c>
      <c r="C3045">
        <f>'Input EIA Imports Petroleum'!K3044</f>
        <v/>
      </c>
      <c r="D3045">
        <f>'Input EIA Imports Petroleum'!L3044</f>
        <v/>
      </c>
      <c r="E3045">
        <f>VLOOKUP('Input EIA Imports Petroleum'!$E3044,'EIA Petroleum Classification'!$A:$B,2,FALSE)</f>
        <v/>
      </c>
    </row>
    <row r="3046" spans="1:5">
      <c r="A3046">
        <f>YEAR(B3046)</f>
        <v/>
      </c>
      <c r="B3046">
        <f>'Input EIA Imports Petroleum'!A3045</f>
        <v/>
      </c>
      <c r="C3046">
        <f>'Input EIA Imports Petroleum'!K3045</f>
        <v/>
      </c>
      <c r="D3046">
        <f>'Input EIA Imports Petroleum'!L3045</f>
        <v/>
      </c>
      <c r="E3046">
        <f>VLOOKUP('Input EIA Imports Petroleum'!$E3045,'EIA Petroleum Classification'!$A:$B,2,FALSE)</f>
        <v/>
      </c>
    </row>
    <row r="3047" spans="1:5">
      <c r="A3047">
        <f>YEAR(B3047)</f>
        <v/>
      </c>
      <c r="B3047">
        <f>'Input EIA Imports Petroleum'!A3046</f>
        <v/>
      </c>
      <c r="C3047">
        <f>'Input EIA Imports Petroleum'!K3046</f>
        <v/>
      </c>
      <c r="D3047">
        <f>'Input EIA Imports Petroleum'!L3046</f>
        <v/>
      </c>
      <c r="E3047">
        <f>VLOOKUP('Input EIA Imports Petroleum'!$E3046,'EIA Petroleum Classification'!$A:$B,2,FALSE)</f>
        <v/>
      </c>
    </row>
    <row r="3048" spans="1:5">
      <c r="A3048">
        <f>YEAR(B3048)</f>
        <v/>
      </c>
      <c r="B3048">
        <f>'Input EIA Imports Petroleum'!A3047</f>
        <v/>
      </c>
      <c r="C3048">
        <f>'Input EIA Imports Petroleum'!K3047</f>
        <v/>
      </c>
      <c r="D3048">
        <f>'Input EIA Imports Petroleum'!L3047</f>
        <v/>
      </c>
      <c r="E3048">
        <f>VLOOKUP('Input EIA Imports Petroleum'!$E3047,'EIA Petroleum Classification'!$A:$B,2,FALSE)</f>
        <v/>
      </c>
    </row>
    <row r="3049" spans="1:5">
      <c r="A3049">
        <f>YEAR(B3049)</f>
        <v/>
      </c>
      <c r="B3049">
        <f>'Input EIA Imports Petroleum'!A3048</f>
        <v/>
      </c>
      <c r="C3049">
        <f>'Input EIA Imports Petroleum'!K3048</f>
        <v/>
      </c>
      <c r="D3049">
        <f>'Input EIA Imports Petroleum'!L3048</f>
        <v/>
      </c>
      <c r="E3049">
        <f>VLOOKUP('Input EIA Imports Petroleum'!$E3048,'EIA Petroleum Classification'!$A:$B,2,FALSE)</f>
        <v/>
      </c>
    </row>
    <row r="3050" spans="1:5">
      <c r="A3050">
        <f>YEAR(B3050)</f>
        <v/>
      </c>
      <c r="B3050">
        <f>'Input EIA Imports Petroleum'!A3049</f>
        <v/>
      </c>
      <c r="C3050">
        <f>'Input EIA Imports Petroleum'!K3049</f>
        <v/>
      </c>
      <c r="D3050">
        <f>'Input EIA Imports Petroleum'!L3049</f>
        <v/>
      </c>
      <c r="E3050">
        <f>VLOOKUP('Input EIA Imports Petroleum'!$E3049,'EIA Petroleum Classification'!$A:$B,2,FALSE)</f>
        <v/>
      </c>
    </row>
    <row r="3051" spans="1:5">
      <c r="A3051">
        <f>YEAR(B3051)</f>
        <v/>
      </c>
      <c r="B3051">
        <f>'Input EIA Imports Petroleum'!A3050</f>
        <v/>
      </c>
      <c r="C3051">
        <f>'Input EIA Imports Petroleum'!K3050</f>
        <v/>
      </c>
      <c r="D3051">
        <f>'Input EIA Imports Petroleum'!L3050</f>
        <v/>
      </c>
      <c r="E3051">
        <f>VLOOKUP('Input EIA Imports Petroleum'!$E3050,'EIA Petroleum Classification'!$A:$B,2,FALSE)</f>
        <v/>
      </c>
    </row>
    <row r="3052" spans="1:5">
      <c r="A3052">
        <f>YEAR(B3052)</f>
        <v/>
      </c>
      <c r="B3052">
        <f>'Input EIA Imports Petroleum'!A3051</f>
        <v/>
      </c>
      <c r="C3052">
        <f>'Input EIA Imports Petroleum'!K3051</f>
        <v/>
      </c>
      <c r="D3052">
        <f>'Input EIA Imports Petroleum'!L3051</f>
        <v/>
      </c>
      <c r="E3052">
        <f>VLOOKUP('Input EIA Imports Petroleum'!$E3051,'EIA Petroleum Classification'!$A:$B,2,FALSE)</f>
        <v/>
      </c>
    </row>
    <row r="3053" spans="1:5">
      <c r="A3053">
        <f>YEAR(B3053)</f>
        <v/>
      </c>
      <c r="B3053">
        <f>'Input EIA Imports Petroleum'!A3052</f>
        <v/>
      </c>
      <c r="C3053">
        <f>'Input EIA Imports Petroleum'!K3052</f>
        <v/>
      </c>
      <c r="D3053">
        <f>'Input EIA Imports Petroleum'!L3052</f>
        <v/>
      </c>
      <c r="E3053">
        <f>VLOOKUP('Input EIA Imports Petroleum'!$E3052,'EIA Petroleum Classification'!$A:$B,2,FALSE)</f>
        <v/>
      </c>
    </row>
    <row r="3054" spans="1:5">
      <c r="A3054">
        <f>YEAR(B3054)</f>
        <v/>
      </c>
      <c r="B3054">
        <f>'Input EIA Imports Petroleum'!A3053</f>
        <v/>
      </c>
      <c r="C3054">
        <f>'Input EIA Imports Petroleum'!K3053</f>
        <v/>
      </c>
      <c r="D3054">
        <f>'Input EIA Imports Petroleum'!L3053</f>
        <v/>
      </c>
      <c r="E3054">
        <f>VLOOKUP('Input EIA Imports Petroleum'!$E3053,'EIA Petroleum Classification'!$A:$B,2,FALSE)</f>
        <v/>
      </c>
    </row>
    <row r="3055" spans="1:5">
      <c r="A3055">
        <f>YEAR(B3055)</f>
        <v/>
      </c>
      <c r="B3055">
        <f>'Input EIA Imports Petroleum'!A3054</f>
        <v/>
      </c>
      <c r="C3055">
        <f>'Input EIA Imports Petroleum'!K3054</f>
        <v/>
      </c>
      <c r="D3055">
        <f>'Input EIA Imports Petroleum'!L3054</f>
        <v/>
      </c>
      <c r="E3055">
        <f>VLOOKUP('Input EIA Imports Petroleum'!$E3054,'EIA Petroleum Classification'!$A:$B,2,FALSE)</f>
        <v/>
      </c>
    </row>
    <row r="3056" spans="1:5">
      <c r="A3056">
        <f>YEAR(B3056)</f>
        <v/>
      </c>
      <c r="B3056">
        <f>'Input EIA Imports Petroleum'!A3055</f>
        <v/>
      </c>
      <c r="C3056">
        <f>'Input EIA Imports Petroleum'!K3055</f>
        <v/>
      </c>
      <c r="D3056">
        <f>'Input EIA Imports Petroleum'!L3055</f>
        <v/>
      </c>
      <c r="E3056">
        <f>VLOOKUP('Input EIA Imports Petroleum'!$E3055,'EIA Petroleum Classification'!$A:$B,2,FALSE)</f>
        <v/>
      </c>
    </row>
    <row r="3057" spans="1:5">
      <c r="A3057">
        <f>YEAR(B3057)</f>
        <v/>
      </c>
      <c r="B3057">
        <f>'Input EIA Imports Petroleum'!A3056</f>
        <v/>
      </c>
      <c r="C3057">
        <f>'Input EIA Imports Petroleum'!K3056</f>
        <v/>
      </c>
      <c r="D3057">
        <f>'Input EIA Imports Petroleum'!L3056</f>
        <v/>
      </c>
      <c r="E3057">
        <f>VLOOKUP('Input EIA Imports Petroleum'!$E3056,'EIA Petroleum Classification'!$A:$B,2,FALSE)</f>
        <v/>
      </c>
    </row>
    <row r="3058" spans="1:5">
      <c r="A3058">
        <f>YEAR(B3058)</f>
        <v/>
      </c>
      <c r="B3058">
        <f>'Input EIA Imports Petroleum'!A3057</f>
        <v/>
      </c>
      <c r="C3058">
        <f>'Input EIA Imports Petroleum'!K3057</f>
        <v/>
      </c>
      <c r="D3058">
        <f>'Input EIA Imports Petroleum'!L3057</f>
        <v/>
      </c>
      <c r="E3058">
        <f>VLOOKUP('Input EIA Imports Petroleum'!$E3057,'EIA Petroleum Classification'!$A:$B,2,FALSE)</f>
        <v/>
      </c>
    </row>
    <row r="3059" spans="1:5">
      <c r="A3059">
        <f>YEAR(B3059)</f>
        <v/>
      </c>
      <c r="B3059">
        <f>'Input EIA Imports Petroleum'!A3058</f>
        <v/>
      </c>
      <c r="C3059">
        <f>'Input EIA Imports Petroleum'!K3058</f>
        <v/>
      </c>
      <c r="D3059">
        <f>'Input EIA Imports Petroleum'!L3058</f>
        <v/>
      </c>
      <c r="E3059">
        <f>VLOOKUP('Input EIA Imports Petroleum'!$E3058,'EIA Petroleum Classification'!$A:$B,2,FALSE)</f>
        <v/>
      </c>
    </row>
    <row r="3060" spans="1:5">
      <c r="A3060">
        <f>YEAR(B3060)</f>
        <v/>
      </c>
      <c r="B3060">
        <f>'Input EIA Imports Petroleum'!A3059</f>
        <v/>
      </c>
      <c r="C3060">
        <f>'Input EIA Imports Petroleum'!K3059</f>
        <v/>
      </c>
      <c r="D3060">
        <f>'Input EIA Imports Petroleum'!L3059</f>
        <v/>
      </c>
      <c r="E3060">
        <f>VLOOKUP('Input EIA Imports Petroleum'!$E3059,'EIA Petroleum Classification'!$A:$B,2,FALSE)</f>
        <v/>
      </c>
    </row>
    <row r="3061" spans="1:5">
      <c r="A3061">
        <f>YEAR(B3061)</f>
        <v/>
      </c>
      <c r="B3061">
        <f>'Input EIA Imports Petroleum'!A3060</f>
        <v/>
      </c>
      <c r="C3061">
        <f>'Input EIA Imports Petroleum'!K3060</f>
        <v/>
      </c>
      <c r="D3061">
        <f>'Input EIA Imports Petroleum'!L3060</f>
        <v/>
      </c>
      <c r="E3061">
        <f>VLOOKUP('Input EIA Imports Petroleum'!$E3060,'EIA Petroleum Classification'!$A:$B,2,FALSE)</f>
        <v/>
      </c>
    </row>
    <row r="3062" spans="1:5">
      <c r="A3062">
        <f>YEAR(B3062)</f>
        <v/>
      </c>
      <c r="B3062">
        <f>'Input EIA Imports Petroleum'!A3061</f>
        <v/>
      </c>
      <c r="C3062">
        <f>'Input EIA Imports Petroleum'!K3061</f>
        <v/>
      </c>
      <c r="D3062">
        <f>'Input EIA Imports Petroleum'!L3061</f>
        <v/>
      </c>
      <c r="E3062">
        <f>VLOOKUP('Input EIA Imports Petroleum'!$E3061,'EIA Petroleum Classification'!$A:$B,2,FALSE)</f>
        <v/>
      </c>
    </row>
    <row r="3063" spans="1:5">
      <c r="A3063">
        <f>YEAR(B3063)</f>
        <v/>
      </c>
      <c r="B3063">
        <f>'Input EIA Imports Petroleum'!A3062</f>
        <v/>
      </c>
      <c r="C3063">
        <f>'Input EIA Imports Petroleum'!K3062</f>
        <v/>
      </c>
      <c r="D3063">
        <f>'Input EIA Imports Petroleum'!L3062</f>
        <v/>
      </c>
      <c r="E3063">
        <f>VLOOKUP('Input EIA Imports Petroleum'!$E3062,'EIA Petroleum Classification'!$A:$B,2,FALSE)</f>
        <v/>
      </c>
    </row>
    <row r="3064" spans="1:5">
      <c r="A3064">
        <f>YEAR(B3064)</f>
        <v/>
      </c>
      <c r="B3064">
        <f>'Input EIA Imports Petroleum'!A3063</f>
        <v/>
      </c>
      <c r="C3064">
        <f>'Input EIA Imports Petroleum'!K3063</f>
        <v/>
      </c>
      <c r="D3064">
        <f>'Input EIA Imports Petroleum'!L3063</f>
        <v/>
      </c>
      <c r="E3064">
        <f>VLOOKUP('Input EIA Imports Petroleum'!$E3063,'EIA Petroleum Classification'!$A:$B,2,FALSE)</f>
        <v/>
      </c>
    </row>
    <row r="3065" spans="1:5">
      <c r="A3065">
        <f>YEAR(B3065)</f>
        <v/>
      </c>
      <c r="B3065">
        <f>'Input EIA Imports Petroleum'!A3064</f>
        <v/>
      </c>
      <c r="C3065">
        <f>'Input EIA Imports Petroleum'!K3064</f>
        <v/>
      </c>
      <c r="D3065">
        <f>'Input EIA Imports Petroleum'!L3064</f>
        <v/>
      </c>
      <c r="E3065">
        <f>VLOOKUP('Input EIA Imports Petroleum'!$E3064,'EIA Petroleum Classification'!$A:$B,2,FALSE)</f>
        <v/>
      </c>
    </row>
    <row r="3066" spans="1:5">
      <c r="A3066">
        <f>YEAR(B3066)</f>
        <v/>
      </c>
      <c r="B3066">
        <f>'Input EIA Imports Petroleum'!A3065</f>
        <v/>
      </c>
      <c r="C3066">
        <f>'Input EIA Imports Petroleum'!K3065</f>
        <v/>
      </c>
      <c r="D3066">
        <f>'Input EIA Imports Petroleum'!L3065</f>
        <v/>
      </c>
      <c r="E3066">
        <f>VLOOKUP('Input EIA Imports Petroleum'!$E3065,'EIA Petroleum Classification'!$A:$B,2,FALSE)</f>
        <v/>
      </c>
    </row>
    <row r="3067" spans="1:5">
      <c r="A3067">
        <f>YEAR(B3067)</f>
        <v/>
      </c>
      <c r="B3067">
        <f>'Input EIA Imports Petroleum'!A3066</f>
        <v/>
      </c>
      <c r="C3067">
        <f>'Input EIA Imports Petroleum'!K3066</f>
        <v/>
      </c>
      <c r="D3067">
        <f>'Input EIA Imports Petroleum'!L3066</f>
        <v/>
      </c>
      <c r="E3067">
        <f>VLOOKUP('Input EIA Imports Petroleum'!$E3066,'EIA Petroleum Classification'!$A:$B,2,FALSE)</f>
        <v/>
      </c>
    </row>
    <row r="3068" spans="1:5">
      <c r="A3068">
        <f>YEAR(B3068)</f>
        <v/>
      </c>
      <c r="B3068">
        <f>'Input EIA Imports Petroleum'!A3067</f>
        <v/>
      </c>
      <c r="C3068">
        <f>'Input EIA Imports Petroleum'!K3067</f>
        <v/>
      </c>
      <c r="D3068">
        <f>'Input EIA Imports Petroleum'!L3067</f>
        <v/>
      </c>
      <c r="E3068">
        <f>VLOOKUP('Input EIA Imports Petroleum'!$E3067,'EIA Petroleum Classification'!$A:$B,2,FALSE)</f>
        <v/>
      </c>
    </row>
    <row r="3069" spans="1:5">
      <c r="A3069">
        <f>YEAR(B3069)</f>
        <v/>
      </c>
      <c r="B3069">
        <f>'Input EIA Imports Petroleum'!A3068</f>
        <v/>
      </c>
      <c r="C3069">
        <f>'Input EIA Imports Petroleum'!K3068</f>
        <v/>
      </c>
      <c r="D3069">
        <f>'Input EIA Imports Petroleum'!L3068</f>
        <v/>
      </c>
      <c r="E3069">
        <f>VLOOKUP('Input EIA Imports Petroleum'!$E3068,'EIA Petroleum Classification'!$A:$B,2,FALSE)</f>
        <v/>
      </c>
    </row>
    <row r="3070" spans="1:5">
      <c r="A3070">
        <f>YEAR(B3070)</f>
        <v/>
      </c>
      <c r="B3070">
        <f>'Input EIA Imports Petroleum'!A3069</f>
        <v/>
      </c>
      <c r="C3070">
        <f>'Input EIA Imports Petroleum'!K3069</f>
        <v/>
      </c>
      <c r="D3070">
        <f>'Input EIA Imports Petroleum'!L3069</f>
        <v/>
      </c>
      <c r="E3070">
        <f>VLOOKUP('Input EIA Imports Petroleum'!$E3069,'EIA Petroleum Classification'!$A:$B,2,FALSE)</f>
        <v/>
      </c>
    </row>
    <row r="3071" spans="1:5">
      <c r="A3071">
        <f>YEAR(B3071)</f>
        <v/>
      </c>
      <c r="B3071">
        <f>'Input EIA Imports Petroleum'!A3070</f>
        <v/>
      </c>
      <c r="C3071">
        <f>'Input EIA Imports Petroleum'!K3070</f>
        <v/>
      </c>
      <c r="D3071">
        <f>'Input EIA Imports Petroleum'!L3070</f>
        <v/>
      </c>
      <c r="E3071">
        <f>VLOOKUP('Input EIA Imports Petroleum'!$E3070,'EIA Petroleum Classification'!$A:$B,2,FALSE)</f>
        <v/>
      </c>
    </row>
    <row r="3072" spans="1:5">
      <c r="A3072">
        <f>YEAR(B3072)</f>
        <v/>
      </c>
      <c r="B3072">
        <f>'Input EIA Imports Petroleum'!A3071</f>
        <v/>
      </c>
      <c r="C3072">
        <f>'Input EIA Imports Petroleum'!K3071</f>
        <v/>
      </c>
      <c r="D3072">
        <f>'Input EIA Imports Petroleum'!L3071</f>
        <v/>
      </c>
      <c r="E3072">
        <f>VLOOKUP('Input EIA Imports Petroleum'!$E3071,'EIA Petroleum Classification'!$A:$B,2,FALSE)</f>
        <v/>
      </c>
    </row>
    <row r="3073" spans="1:5">
      <c r="A3073">
        <f>YEAR(B3073)</f>
        <v/>
      </c>
      <c r="B3073">
        <f>'Input EIA Imports Petroleum'!A3072</f>
        <v/>
      </c>
      <c r="C3073">
        <f>'Input EIA Imports Petroleum'!K3072</f>
        <v/>
      </c>
      <c r="D3073">
        <f>'Input EIA Imports Petroleum'!L3072</f>
        <v/>
      </c>
      <c r="E3073">
        <f>VLOOKUP('Input EIA Imports Petroleum'!$E3072,'EIA Petroleum Classification'!$A:$B,2,FALSE)</f>
        <v/>
      </c>
    </row>
    <row r="3074" spans="1:5">
      <c r="A3074">
        <f>YEAR(B3074)</f>
        <v/>
      </c>
      <c r="B3074">
        <f>'Input EIA Imports Petroleum'!A3073</f>
        <v/>
      </c>
      <c r="C3074">
        <f>'Input EIA Imports Petroleum'!K3073</f>
        <v/>
      </c>
      <c r="D3074">
        <f>'Input EIA Imports Petroleum'!L3073</f>
        <v/>
      </c>
      <c r="E3074">
        <f>VLOOKUP('Input EIA Imports Petroleum'!$E3073,'EIA Petroleum Classification'!$A:$B,2,FALSE)</f>
        <v/>
      </c>
    </row>
    <row r="3075" spans="1:5">
      <c r="A3075">
        <f>YEAR(B3075)</f>
        <v/>
      </c>
      <c r="B3075">
        <f>'Input EIA Imports Petroleum'!A3074</f>
        <v/>
      </c>
      <c r="C3075">
        <f>'Input EIA Imports Petroleum'!K3074</f>
        <v/>
      </c>
      <c r="D3075">
        <f>'Input EIA Imports Petroleum'!L3074</f>
        <v/>
      </c>
      <c r="E3075">
        <f>VLOOKUP('Input EIA Imports Petroleum'!$E3074,'EIA Petroleum Classification'!$A:$B,2,FALSE)</f>
        <v/>
      </c>
    </row>
    <row r="3076" spans="1:5">
      <c r="A3076">
        <f>YEAR(B3076)</f>
        <v/>
      </c>
      <c r="B3076">
        <f>'Input EIA Imports Petroleum'!A3075</f>
        <v/>
      </c>
      <c r="C3076">
        <f>'Input EIA Imports Petroleum'!K3075</f>
        <v/>
      </c>
      <c r="D3076">
        <f>'Input EIA Imports Petroleum'!L3075</f>
        <v/>
      </c>
      <c r="E3076">
        <f>VLOOKUP('Input EIA Imports Petroleum'!$E3075,'EIA Petroleum Classification'!$A:$B,2,FALSE)</f>
        <v/>
      </c>
    </row>
    <row r="3077" spans="1:5">
      <c r="A3077">
        <f>YEAR(B3077)</f>
        <v/>
      </c>
      <c r="B3077">
        <f>'Input EIA Imports Petroleum'!A3076</f>
        <v/>
      </c>
      <c r="C3077">
        <f>'Input EIA Imports Petroleum'!K3076</f>
        <v/>
      </c>
      <c r="D3077">
        <f>'Input EIA Imports Petroleum'!L3076</f>
        <v/>
      </c>
      <c r="E3077">
        <f>VLOOKUP('Input EIA Imports Petroleum'!$E3076,'EIA Petroleum Classification'!$A:$B,2,FALSE)</f>
        <v/>
      </c>
    </row>
    <row r="3078" spans="1:5">
      <c r="A3078">
        <f>YEAR(B3078)</f>
        <v/>
      </c>
      <c r="B3078">
        <f>'Input EIA Imports Petroleum'!A3077</f>
        <v/>
      </c>
      <c r="C3078">
        <f>'Input EIA Imports Petroleum'!K3077</f>
        <v/>
      </c>
      <c r="D3078">
        <f>'Input EIA Imports Petroleum'!L3077</f>
        <v/>
      </c>
      <c r="E3078">
        <f>VLOOKUP('Input EIA Imports Petroleum'!$E3077,'EIA Petroleum Classification'!$A:$B,2,FALSE)</f>
        <v/>
      </c>
    </row>
    <row r="3079" spans="1:5">
      <c r="A3079">
        <f>YEAR(B3079)</f>
        <v/>
      </c>
      <c r="B3079">
        <f>'Input EIA Imports Petroleum'!A3078</f>
        <v/>
      </c>
      <c r="C3079">
        <f>'Input EIA Imports Petroleum'!K3078</f>
        <v/>
      </c>
      <c r="D3079">
        <f>'Input EIA Imports Petroleum'!L3078</f>
        <v/>
      </c>
      <c r="E3079">
        <f>VLOOKUP('Input EIA Imports Petroleum'!$E3078,'EIA Petroleum Classification'!$A:$B,2,FALSE)</f>
        <v/>
      </c>
    </row>
    <row r="3080" spans="1:5">
      <c r="A3080">
        <f>YEAR(B3080)</f>
        <v/>
      </c>
      <c r="B3080">
        <f>'Input EIA Imports Petroleum'!A3079</f>
        <v/>
      </c>
      <c r="C3080">
        <f>'Input EIA Imports Petroleum'!K3079</f>
        <v/>
      </c>
      <c r="D3080">
        <f>'Input EIA Imports Petroleum'!L3079</f>
        <v/>
      </c>
      <c r="E3080">
        <f>VLOOKUP('Input EIA Imports Petroleum'!$E3079,'EIA Petroleum Classification'!$A:$B,2,FALSE)</f>
        <v/>
      </c>
    </row>
    <row r="3081" spans="1:5">
      <c r="A3081">
        <f>YEAR(B3081)</f>
        <v/>
      </c>
      <c r="B3081">
        <f>'Input EIA Imports Petroleum'!A3080</f>
        <v/>
      </c>
      <c r="C3081">
        <f>'Input EIA Imports Petroleum'!K3080</f>
        <v/>
      </c>
      <c r="D3081">
        <f>'Input EIA Imports Petroleum'!L3080</f>
        <v/>
      </c>
      <c r="E3081">
        <f>VLOOKUP('Input EIA Imports Petroleum'!$E3080,'EIA Petroleum Classification'!$A:$B,2,FALSE)</f>
        <v/>
      </c>
    </row>
    <row r="3082" spans="1:5">
      <c r="A3082">
        <f>YEAR(B3082)</f>
        <v/>
      </c>
      <c r="B3082">
        <f>'Input EIA Imports Petroleum'!A3081</f>
        <v/>
      </c>
      <c r="C3082">
        <f>'Input EIA Imports Petroleum'!K3081</f>
        <v/>
      </c>
      <c r="D3082">
        <f>'Input EIA Imports Petroleum'!L3081</f>
        <v/>
      </c>
      <c r="E3082">
        <f>VLOOKUP('Input EIA Imports Petroleum'!$E3081,'EIA Petroleum Classification'!$A:$B,2,FALSE)</f>
        <v/>
      </c>
    </row>
    <row r="3083" spans="1:5">
      <c r="A3083">
        <f>YEAR(B3083)</f>
        <v/>
      </c>
      <c r="B3083">
        <f>'Input EIA Imports Petroleum'!A3082</f>
        <v/>
      </c>
      <c r="C3083">
        <f>'Input EIA Imports Petroleum'!K3082</f>
        <v/>
      </c>
      <c r="D3083">
        <f>'Input EIA Imports Petroleum'!L3082</f>
        <v/>
      </c>
      <c r="E3083">
        <f>VLOOKUP('Input EIA Imports Petroleum'!$E3082,'EIA Petroleum Classification'!$A:$B,2,FALSE)</f>
        <v/>
      </c>
    </row>
    <row r="3084" spans="1:5">
      <c r="A3084">
        <f>YEAR(B3084)</f>
        <v/>
      </c>
      <c r="B3084">
        <f>'Input EIA Imports Petroleum'!A3083</f>
        <v/>
      </c>
      <c r="C3084">
        <f>'Input EIA Imports Petroleum'!K3083</f>
        <v/>
      </c>
      <c r="D3084">
        <f>'Input EIA Imports Petroleum'!L3083</f>
        <v/>
      </c>
      <c r="E3084">
        <f>VLOOKUP('Input EIA Imports Petroleum'!$E3083,'EIA Petroleum Classification'!$A:$B,2,FALSE)</f>
        <v/>
      </c>
    </row>
    <row r="3085" spans="1:5">
      <c r="A3085">
        <f>YEAR(B3085)</f>
        <v/>
      </c>
      <c r="B3085">
        <f>'Input EIA Imports Petroleum'!A3084</f>
        <v/>
      </c>
      <c r="C3085">
        <f>'Input EIA Imports Petroleum'!K3084</f>
        <v/>
      </c>
      <c r="D3085">
        <f>'Input EIA Imports Petroleum'!L3084</f>
        <v/>
      </c>
      <c r="E3085">
        <f>VLOOKUP('Input EIA Imports Petroleum'!$E3084,'EIA Petroleum Classification'!$A:$B,2,FALSE)</f>
        <v/>
      </c>
    </row>
    <row r="3086" spans="1:5">
      <c r="A3086">
        <f>YEAR(B3086)</f>
        <v/>
      </c>
      <c r="B3086">
        <f>'Input EIA Imports Petroleum'!A3085</f>
        <v/>
      </c>
      <c r="C3086">
        <f>'Input EIA Imports Petroleum'!K3085</f>
        <v/>
      </c>
      <c r="D3086">
        <f>'Input EIA Imports Petroleum'!L3085</f>
        <v/>
      </c>
      <c r="E3086">
        <f>VLOOKUP('Input EIA Imports Petroleum'!$E3085,'EIA Petroleum Classification'!$A:$B,2,FALSE)</f>
        <v/>
      </c>
    </row>
    <row r="3087" spans="1:5">
      <c r="A3087">
        <f>YEAR(B3087)</f>
        <v/>
      </c>
      <c r="B3087">
        <f>'Input EIA Imports Petroleum'!A3086</f>
        <v/>
      </c>
      <c r="C3087">
        <f>'Input EIA Imports Petroleum'!K3086</f>
        <v/>
      </c>
      <c r="D3087">
        <f>'Input EIA Imports Petroleum'!L3086</f>
        <v/>
      </c>
      <c r="E3087">
        <f>VLOOKUP('Input EIA Imports Petroleum'!$E3086,'EIA Petroleum Classification'!$A:$B,2,FALSE)</f>
        <v/>
      </c>
    </row>
    <row r="3088" spans="1:5">
      <c r="A3088">
        <f>YEAR(B3088)</f>
        <v/>
      </c>
      <c r="B3088">
        <f>'Input EIA Imports Petroleum'!A3087</f>
        <v/>
      </c>
      <c r="C3088">
        <f>'Input EIA Imports Petroleum'!K3087</f>
        <v/>
      </c>
      <c r="D3088">
        <f>'Input EIA Imports Petroleum'!L3087</f>
        <v/>
      </c>
      <c r="E3088">
        <f>VLOOKUP('Input EIA Imports Petroleum'!$E3087,'EIA Petroleum Classification'!$A:$B,2,FALSE)</f>
        <v/>
      </c>
    </row>
    <row r="3089" spans="1:5">
      <c r="A3089">
        <f>YEAR(B3089)</f>
        <v/>
      </c>
      <c r="B3089">
        <f>'Input EIA Imports Petroleum'!A3088</f>
        <v/>
      </c>
      <c r="C3089">
        <f>'Input EIA Imports Petroleum'!K3088</f>
        <v/>
      </c>
      <c r="D3089">
        <f>'Input EIA Imports Petroleum'!L3088</f>
        <v/>
      </c>
      <c r="E3089">
        <f>VLOOKUP('Input EIA Imports Petroleum'!$E3088,'EIA Petroleum Classification'!$A:$B,2,FALSE)</f>
        <v/>
      </c>
    </row>
    <row r="3090" spans="1:5">
      <c r="A3090">
        <f>YEAR(B3090)</f>
        <v/>
      </c>
      <c r="B3090">
        <f>'Input EIA Imports Petroleum'!A3089</f>
        <v/>
      </c>
      <c r="C3090">
        <f>'Input EIA Imports Petroleum'!K3089</f>
        <v/>
      </c>
      <c r="D3090">
        <f>'Input EIA Imports Petroleum'!L3089</f>
        <v/>
      </c>
      <c r="E3090">
        <f>VLOOKUP('Input EIA Imports Petroleum'!$E3089,'EIA Petroleum Classification'!$A:$B,2,FALSE)</f>
        <v/>
      </c>
    </row>
    <row r="3091" spans="1:5">
      <c r="A3091">
        <f>YEAR(B3091)</f>
        <v/>
      </c>
      <c r="B3091">
        <f>'Input EIA Imports Petroleum'!A3090</f>
        <v/>
      </c>
      <c r="C3091">
        <f>'Input EIA Imports Petroleum'!K3090</f>
        <v/>
      </c>
      <c r="D3091">
        <f>'Input EIA Imports Petroleum'!L3090</f>
        <v/>
      </c>
      <c r="E3091">
        <f>VLOOKUP('Input EIA Imports Petroleum'!$E3090,'EIA Petroleum Classification'!$A:$B,2,FALSE)</f>
        <v/>
      </c>
    </row>
    <row r="3092" spans="1:5">
      <c r="A3092">
        <f>YEAR(B3092)</f>
        <v/>
      </c>
      <c r="B3092">
        <f>'Input EIA Imports Petroleum'!A3091</f>
        <v/>
      </c>
      <c r="C3092">
        <f>'Input EIA Imports Petroleum'!K3091</f>
        <v/>
      </c>
      <c r="D3092">
        <f>'Input EIA Imports Petroleum'!L3091</f>
        <v/>
      </c>
      <c r="E3092">
        <f>VLOOKUP('Input EIA Imports Petroleum'!$E3091,'EIA Petroleum Classification'!$A:$B,2,FALSE)</f>
        <v/>
      </c>
    </row>
    <row r="3093" spans="1:5">
      <c r="A3093">
        <f>YEAR(B3093)</f>
        <v/>
      </c>
      <c r="B3093">
        <f>'Input EIA Imports Petroleum'!A3092</f>
        <v/>
      </c>
      <c r="C3093">
        <f>'Input EIA Imports Petroleum'!K3092</f>
        <v/>
      </c>
      <c r="D3093">
        <f>'Input EIA Imports Petroleum'!L3092</f>
        <v/>
      </c>
      <c r="E3093">
        <f>VLOOKUP('Input EIA Imports Petroleum'!$E3092,'EIA Petroleum Classification'!$A:$B,2,FALSE)</f>
        <v/>
      </c>
    </row>
    <row r="3094" spans="1:5">
      <c r="A3094">
        <f>YEAR(B3094)</f>
        <v/>
      </c>
      <c r="B3094">
        <f>'Input EIA Imports Petroleum'!A3093</f>
        <v/>
      </c>
      <c r="C3094">
        <f>'Input EIA Imports Petroleum'!K3093</f>
        <v/>
      </c>
      <c r="D3094">
        <f>'Input EIA Imports Petroleum'!L3093</f>
        <v/>
      </c>
      <c r="E3094">
        <f>VLOOKUP('Input EIA Imports Petroleum'!$E3093,'EIA Petroleum Classification'!$A:$B,2,FALSE)</f>
        <v/>
      </c>
    </row>
    <row r="3095" spans="1:5">
      <c r="A3095">
        <f>YEAR(B3095)</f>
        <v/>
      </c>
      <c r="B3095">
        <f>'Input EIA Imports Petroleum'!A3094</f>
        <v/>
      </c>
      <c r="C3095">
        <f>'Input EIA Imports Petroleum'!K3094</f>
        <v/>
      </c>
      <c r="D3095">
        <f>'Input EIA Imports Petroleum'!L3094</f>
        <v/>
      </c>
      <c r="E3095">
        <f>VLOOKUP('Input EIA Imports Petroleum'!$E3094,'EIA Petroleum Classification'!$A:$B,2,FALSE)</f>
        <v/>
      </c>
    </row>
    <row r="3096" spans="1:5">
      <c r="A3096">
        <f>YEAR(B3096)</f>
        <v/>
      </c>
      <c r="B3096">
        <f>'Input EIA Imports Petroleum'!A3095</f>
        <v/>
      </c>
      <c r="C3096">
        <f>'Input EIA Imports Petroleum'!K3095</f>
        <v/>
      </c>
      <c r="D3096">
        <f>'Input EIA Imports Petroleum'!L3095</f>
        <v/>
      </c>
      <c r="E3096">
        <f>VLOOKUP('Input EIA Imports Petroleum'!$E3095,'EIA Petroleum Classification'!$A:$B,2,FALSE)</f>
        <v/>
      </c>
    </row>
    <row r="3097" spans="1:5">
      <c r="A3097">
        <f>YEAR(B3097)</f>
        <v/>
      </c>
      <c r="B3097">
        <f>'Input EIA Imports Petroleum'!A3096</f>
        <v/>
      </c>
      <c r="C3097">
        <f>'Input EIA Imports Petroleum'!K3096</f>
        <v/>
      </c>
      <c r="D3097">
        <f>'Input EIA Imports Petroleum'!L3096</f>
        <v/>
      </c>
      <c r="E3097">
        <f>VLOOKUP('Input EIA Imports Petroleum'!$E3096,'EIA Petroleum Classification'!$A:$B,2,FALSE)</f>
        <v/>
      </c>
    </row>
    <row r="3098" spans="1:5">
      <c r="A3098">
        <f>YEAR(B3098)</f>
        <v/>
      </c>
      <c r="B3098">
        <f>'Input EIA Imports Petroleum'!A3097</f>
        <v/>
      </c>
      <c r="C3098">
        <f>'Input EIA Imports Petroleum'!K3097</f>
        <v/>
      </c>
      <c r="D3098">
        <f>'Input EIA Imports Petroleum'!L3097</f>
        <v/>
      </c>
      <c r="E3098">
        <f>VLOOKUP('Input EIA Imports Petroleum'!$E3097,'EIA Petroleum Classification'!$A:$B,2,FALSE)</f>
        <v/>
      </c>
    </row>
    <row r="3099" spans="1:5">
      <c r="A3099">
        <f>YEAR(B3099)</f>
        <v/>
      </c>
      <c r="B3099">
        <f>'Input EIA Imports Petroleum'!A3098</f>
        <v/>
      </c>
      <c r="C3099">
        <f>'Input EIA Imports Petroleum'!K3098</f>
        <v/>
      </c>
      <c r="D3099">
        <f>'Input EIA Imports Petroleum'!L3098</f>
        <v/>
      </c>
      <c r="E3099">
        <f>VLOOKUP('Input EIA Imports Petroleum'!$E3098,'EIA Petroleum Classification'!$A:$B,2,FALSE)</f>
        <v/>
      </c>
    </row>
    <row r="3100" spans="1:5">
      <c r="A3100">
        <f>YEAR(B3100)</f>
        <v/>
      </c>
      <c r="B3100">
        <f>'Input EIA Imports Petroleum'!A3099</f>
        <v/>
      </c>
      <c r="C3100">
        <f>'Input EIA Imports Petroleum'!K3099</f>
        <v/>
      </c>
      <c r="D3100">
        <f>'Input EIA Imports Petroleum'!L3099</f>
        <v/>
      </c>
      <c r="E3100">
        <f>VLOOKUP('Input EIA Imports Petroleum'!$E3099,'EIA Petroleum Classification'!$A:$B,2,FALSE)</f>
        <v/>
      </c>
    </row>
    <row r="3101" spans="1:5">
      <c r="A3101">
        <f>YEAR(B3101)</f>
        <v/>
      </c>
      <c r="B3101">
        <f>'Input EIA Imports Petroleum'!A3100</f>
        <v/>
      </c>
      <c r="C3101">
        <f>'Input EIA Imports Petroleum'!K3100</f>
        <v/>
      </c>
      <c r="D3101">
        <f>'Input EIA Imports Petroleum'!L3100</f>
        <v/>
      </c>
      <c r="E3101">
        <f>VLOOKUP('Input EIA Imports Petroleum'!$E3100,'EIA Petroleum Classification'!$A:$B,2,FALSE)</f>
        <v/>
      </c>
    </row>
    <row r="3102" spans="1:5">
      <c r="A3102">
        <f>YEAR(B3102)</f>
        <v/>
      </c>
      <c r="B3102">
        <f>'Input EIA Imports Petroleum'!A3101</f>
        <v/>
      </c>
      <c r="C3102">
        <f>'Input EIA Imports Petroleum'!K3101</f>
        <v/>
      </c>
      <c r="D3102">
        <f>'Input EIA Imports Petroleum'!L3101</f>
        <v/>
      </c>
      <c r="E3102">
        <f>VLOOKUP('Input EIA Imports Petroleum'!$E3101,'EIA Petroleum Classification'!$A:$B,2,FALSE)</f>
        <v/>
      </c>
    </row>
    <row r="3103" spans="1:5">
      <c r="A3103">
        <f>YEAR(B3103)</f>
        <v/>
      </c>
      <c r="B3103">
        <f>'Input EIA Imports Petroleum'!A3102</f>
        <v/>
      </c>
      <c r="C3103">
        <f>'Input EIA Imports Petroleum'!K3102</f>
        <v/>
      </c>
      <c r="D3103">
        <f>'Input EIA Imports Petroleum'!L3102</f>
        <v/>
      </c>
      <c r="E3103">
        <f>VLOOKUP('Input EIA Imports Petroleum'!$E3102,'EIA Petroleum Classification'!$A:$B,2,FALSE)</f>
        <v/>
      </c>
    </row>
    <row r="3104" spans="1:5">
      <c r="A3104">
        <f>YEAR(B3104)</f>
        <v/>
      </c>
      <c r="B3104">
        <f>'Input EIA Imports Petroleum'!A3103</f>
        <v/>
      </c>
      <c r="C3104">
        <f>'Input EIA Imports Petroleum'!K3103</f>
        <v/>
      </c>
      <c r="D3104">
        <f>'Input EIA Imports Petroleum'!L3103</f>
        <v/>
      </c>
      <c r="E3104">
        <f>VLOOKUP('Input EIA Imports Petroleum'!$E3103,'EIA Petroleum Classification'!$A:$B,2,FALSE)</f>
        <v/>
      </c>
    </row>
    <row r="3105" spans="1:5">
      <c r="A3105">
        <f>YEAR(B3105)</f>
        <v/>
      </c>
      <c r="B3105">
        <f>'Input EIA Imports Petroleum'!A3104</f>
        <v/>
      </c>
      <c r="C3105">
        <f>'Input EIA Imports Petroleum'!K3104</f>
        <v/>
      </c>
      <c r="D3105">
        <f>'Input EIA Imports Petroleum'!L3104</f>
        <v/>
      </c>
      <c r="E3105">
        <f>VLOOKUP('Input EIA Imports Petroleum'!$E3104,'EIA Petroleum Classification'!$A:$B,2,FALSE)</f>
        <v/>
      </c>
    </row>
    <row r="3106" spans="1:5">
      <c r="A3106">
        <f>YEAR(B3106)</f>
        <v/>
      </c>
      <c r="B3106">
        <f>'Input EIA Imports Petroleum'!A3105</f>
        <v/>
      </c>
      <c r="C3106">
        <f>'Input EIA Imports Petroleum'!K3105</f>
        <v/>
      </c>
      <c r="D3106">
        <f>'Input EIA Imports Petroleum'!L3105</f>
        <v/>
      </c>
      <c r="E3106">
        <f>VLOOKUP('Input EIA Imports Petroleum'!$E3105,'EIA Petroleum Classification'!$A:$B,2,FALSE)</f>
        <v/>
      </c>
    </row>
    <row r="3107" spans="1:5">
      <c r="A3107">
        <f>YEAR(B3107)</f>
        <v/>
      </c>
      <c r="B3107">
        <f>'Input EIA Imports Petroleum'!A3106</f>
        <v/>
      </c>
      <c r="C3107">
        <f>'Input EIA Imports Petroleum'!K3106</f>
        <v/>
      </c>
      <c r="D3107">
        <f>'Input EIA Imports Petroleum'!L3106</f>
        <v/>
      </c>
      <c r="E3107">
        <f>VLOOKUP('Input EIA Imports Petroleum'!$E3106,'EIA Petroleum Classification'!$A:$B,2,FALSE)</f>
        <v/>
      </c>
    </row>
    <row r="3108" spans="1:5">
      <c r="A3108">
        <f>YEAR(B3108)</f>
        <v/>
      </c>
      <c r="B3108">
        <f>'Input EIA Imports Petroleum'!A3107</f>
        <v/>
      </c>
      <c r="C3108">
        <f>'Input EIA Imports Petroleum'!K3107</f>
        <v/>
      </c>
      <c r="D3108">
        <f>'Input EIA Imports Petroleum'!L3107</f>
        <v/>
      </c>
      <c r="E3108">
        <f>VLOOKUP('Input EIA Imports Petroleum'!$E3107,'EIA Petroleum Classification'!$A:$B,2,FALSE)</f>
        <v/>
      </c>
    </row>
    <row r="3109" spans="1:5">
      <c r="A3109">
        <f>YEAR(B3109)</f>
        <v/>
      </c>
      <c r="B3109">
        <f>'Input EIA Imports Petroleum'!A3108</f>
        <v/>
      </c>
      <c r="C3109">
        <f>'Input EIA Imports Petroleum'!K3108</f>
        <v/>
      </c>
      <c r="D3109">
        <f>'Input EIA Imports Petroleum'!L3108</f>
        <v/>
      </c>
      <c r="E3109">
        <f>VLOOKUP('Input EIA Imports Petroleum'!$E3108,'EIA Petroleum Classification'!$A:$B,2,FALSE)</f>
        <v/>
      </c>
    </row>
    <row r="3110" spans="1:5">
      <c r="A3110">
        <f>YEAR(B3110)</f>
        <v/>
      </c>
      <c r="B3110">
        <f>'Input EIA Imports Petroleum'!A3109</f>
        <v/>
      </c>
      <c r="C3110">
        <f>'Input EIA Imports Petroleum'!K3109</f>
        <v/>
      </c>
      <c r="D3110">
        <f>'Input EIA Imports Petroleum'!L3109</f>
        <v/>
      </c>
      <c r="E3110">
        <f>VLOOKUP('Input EIA Imports Petroleum'!$E3109,'EIA Petroleum Classification'!$A:$B,2,FALSE)</f>
        <v/>
      </c>
    </row>
    <row r="3111" spans="1:5">
      <c r="A3111">
        <f>YEAR(B3111)</f>
        <v/>
      </c>
      <c r="B3111">
        <f>'Input EIA Imports Petroleum'!A3110</f>
        <v/>
      </c>
      <c r="C3111">
        <f>'Input EIA Imports Petroleum'!K3110</f>
        <v/>
      </c>
      <c r="D3111">
        <f>'Input EIA Imports Petroleum'!L3110</f>
        <v/>
      </c>
      <c r="E3111">
        <f>VLOOKUP('Input EIA Imports Petroleum'!$E3110,'EIA Petroleum Classification'!$A:$B,2,FALSE)</f>
        <v/>
      </c>
    </row>
    <row r="3112" spans="1:5">
      <c r="A3112">
        <f>YEAR(B3112)</f>
        <v/>
      </c>
      <c r="B3112">
        <f>'Input EIA Imports Petroleum'!A3111</f>
        <v/>
      </c>
      <c r="C3112">
        <f>'Input EIA Imports Petroleum'!K3111</f>
        <v/>
      </c>
      <c r="D3112">
        <f>'Input EIA Imports Petroleum'!L3111</f>
        <v/>
      </c>
      <c r="E3112">
        <f>VLOOKUP('Input EIA Imports Petroleum'!$E3111,'EIA Petroleum Classification'!$A:$B,2,FALSE)</f>
        <v/>
      </c>
    </row>
    <row r="3113" spans="1:5">
      <c r="A3113">
        <f>YEAR(B3113)</f>
        <v/>
      </c>
      <c r="B3113">
        <f>'Input EIA Imports Petroleum'!A3112</f>
        <v/>
      </c>
      <c r="C3113">
        <f>'Input EIA Imports Petroleum'!K3112</f>
        <v/>
      </c>
      <c r="D3113">
        <f>'Input EIA Imports Petroleum'!L3112</f>
        <v/>
      </c>
      <c r="E3113">
        <f>VLOOKUP('Input EIA Imports Petroleum'!$E3112,'EIA Petroleum Classification'!$A:$B,2,FALSE)</f>
        <v/>
      </c>
    </row>
    <row r="3114" spans="1:5">
      <c r="A3114">
        <f>YEAR(B3114)</f>
        <v/>
      </c>
      <c r="B3114">
        <f>'Input EIA Imports Petroleum'!A3113</f>
        <v/>
      </c>
      <c r="C3114">
        <f>'Input EIA Imports Petroleum'!K3113</f>
        <v/>
      </c>
      <c r="D3114">
        <f>'Input EIA Imports Petroleum'!L3113</f>
        <v/>
      </c>
      <c r="E3114">
        <f>VLOOKUP('Input EIA Imports Petroleum'!$E3113,'EIA Petroleum Classification'!$A:$B,2,FALSE)</f>
        <v/>
      </c>
    </row>
    <row r="3115" spans="1:5">
      <c r="A3115">
        <f>YEAR(B3115)</f>
        <v/>
      </c>
      <c r="B3115">
        <f>'Input EIA Imports Petroleum'!A3114</f>
        <v/>
      </c>
      <c r="C3115">
        <f>'Input EIA Imports Petroleum'!K3114</f>
        <v/>
      </c>
      <c r="D3115">
        <f>'Input EIA Imports Petroleum'!L3114</f>
        <v/>
      </c>
      <c r="E3115">
        <f>VLOOKUP('Input EIA Imports Petroleum'!$E3114,'EIA Petroleum Classification'!$A:$B,2,FALSE)</f>
        <v/>
      </c>
    </row>
    <row r="3116" spans="1:5">
      <c r="A3116">
        <f>YEAR(B3116)</f>
        <v/>
      </c>
      <c r="B3116">
        <f>'Input EIA Imports Petroleum'!A3115</f>
        <v/>
      </c>
      <c r="C3116">
        <f>'Input EIA Imports Petroleum'!K3115</f>
        <v/>
      </c>
      <c r="D3116">
        <f>'Input EIA Imports Petroleum'!L3115</f>
        <v/>
      </c>
      <c r="E3116">
        <f>VLOOKUP('Input EIA Imports Petroleum'!$E3115,'EIA Petroleum Classification'!$A:$B,2,FALSE)</f>
        <v/>
      </c>
    </row>
    <row r="3117" spans="1:5">
      <c r="A3117">
        <f>YEAR(B3117)</f>
        <v/>
      </c>
      <c r="B3117">
        <f>'Input EIA Imports Petroleum'!A3116</f>
        <v/>
      </c>
      <c r="C3117">
        <f>'Input EIA Imports Petroleum'!K3116</f>
        <v/>
      </c>
      <c r="D3117">
        <f>'Input EIA Imports Petroleum'!L3116</f>
        <v/>
      </c>
      <c r="E3117">
        <f>VLOOKUP('Input EIA Imports Petroleum'!$E3116,'EIA Petroleum Classification'!$A:$B,2,FALSE)</f>
        <v/>
      </c>
    </row>
    <row r="3118" spans="1:5">
      <c r="A3118">
        <f>YEAR(B3118)</f>
        <v/>
      </c>
      <c r="B3118">
        <f>'Input EIA Imports Petroleum'!A3117</f>
        <v/>
      </c>
      <c r="C3118">
        <f>'Input EIA Imports Petroleum'!K3117</f>
        <v/>
      </c>
      <c r="D3118">
        <f>'Input EIA Imports Petroleum'!L3117</f>
        <v/>
      </c>
      <c r="E3118">
        <f>VLOOKUP('Input EIA Imports Petroleum'!$E3117,'EIA Petroleum Classification'!$A:$B,2,FALSE)</f>
        <v/>
      </c>
    </row>
    <row r="3119" spans="1:5">
      <c r="A3119">
        <f>YEAR(B3119)</f>
        <v/>
      </c>
      <c r="B3119">
        <f>'Input EIA Imports Petroleum'!A3118</f>
        <v/>
      </c>
      <c r="C3119">
        <f>'Input EIA Imports Petroleum'!K3118</f>
        <v/>
      </c>
      <c r="D3119">
        <f>'Input EIA Imports Petroleum'!L3118</f>
        <v/>
      </c>
      <c r="E3119">
        <f>VLOOKUP('Input EIA Imports Petroleum'!$E3118,'EIA Petroleum Classification'!$A:$B,2,FALSE)</f>
        <v/>
      </c>
    </row>
    <row r="3120" spans="1:5">
      <c r="A3120">
        <f>YEAR(B3120)</f>
        <v/>
      </c>
      <c r="B3120">
        <f>'Input EIA Imports Petroleum'!A3119</f>
        <v/>
      </c>
      <c r="C3120">
        <f>'Input EIA Imports Petroleum'!K3119</f>
        <v/>
      </c>
      <c r="D3120">
        <f>'Input EIA Imports Petroleum'!L3119</f>
        <v/>
      </c>
      <c r="E3120">
        <f>VLOOKUP('Input EIA Imports Petroleum'!$E3119,'EIA Petroleum Classification'!$A:$B,2,FALSE)</f>
        <v/>
      </c>
    </row>
    <row r="3121" spans="1:5">
      <c r="A3121">
        <f>YEAR(B3121)</f>
        <v/>
      </c>
      <c r="B3121">
        <f>'Input EIA Imports Petroleum'!A3120</f>
        <v/>
      </c>
      <c r="C3121">
        <f>'Input EIA Imports Petroleum'!K3120</f>
        <v/>
      </c>
      <c r="D3121">
        <f>'Input EIA Imports Petroleum'!L3120</f>
        <v/>
      </c>
      <c r="E3121">
        <f>VLOOKUP('Input EIA Imports Petroleum'!$E3120,'EIA Petroleum Classification'!$A:$B,2,FALSE)</f>
        <v/>
      </c>
    </row>
    <row r="3122" spans="1:5">
      <c r="A3122">
        <f>YEAR(B3122)</f>
        <v/>
      </c>
      <c r="B3122">
        <f>'Input EIA Imports Petroleum'!A3121</f>
        <v/>
      </c>
      <c r="C3122">
        <f>'Input EIA Imports Petroleum'!K3121</f>
        <v/>
      </c>
      <c r="D3122">
        <f>'Input EIA Imports Petroleum'!L3121</f>
        <v/>
      </c>
      <c r="E3122">
        <f>VLOOKUP('Input EIA Imports Petroleum'!$E3121,'EIA Petroleum Classification'!$A:$B,2,FALSE)</f>
        <v/>
      </c>
    </row>
    <row r="3123" spans="1:5">
      <c r="A3123">
        <f>YEAR(B3123)</f>
        <v/>
      </c>
      <c r="B3123">
        <f>'Input EIA Imports Petroleum'!A3122</f>
        <v/>
      </c>
      <c r="C3123">
        <f>'Input EIA Imports Petroleum'!K3122</f>
        <v/>
      </c>
      <c r="D3123">
        <f>'Input EIA Imports Petroleum'!L3122</f>
        <v/>
      </c>
      <c r="E3123">
        <f>VLOOKUP('Input EIA Imports Petroleum'!$E3122,'EIA Petroleum Classification'!$A:$B,2,FALSE)</f>
        <v/>
      </c>
    </row>
    <row r="3124" spans="1:5">
      <c r="A3124">
        <f>YEAR(B3124)</f>
        <v/>
      </c>
      <c r="B3124">
        <f>'Input EIA Imports Petroleum'!A3123</f>
        <v/>
      </c>
      <c r="C3124">
        <f>'Input EIA Imports Petroleum'!K3123</f>
        <v/>
      </c>
      <c r="D3124">
        <f>'Input EIA Imports Petroleum'!L3123</f>
        <v/>
      </c>
      <c r="E3124">
        <f>VLOOKUP('Input EIA Imports Petroleum'!$E3123,'EIA Petroleum Classification'!$A:$B,2,FALSE)</f>
        <v/>
      </c>
    </row>
    <row r="3125" spans="1:5">
      <c r="A3125">
        <f>YEAR(B3125)</f>
        <v/>
      </c>
      <c r="B3125">
        <f>'Input EIA Imports Petroleum'!A3124</f>
        <v/>
      </c>
      <c r="C3125">
        <f>'Input EIA Imports Petroleum'!K3124</f>
        <v/>
      </c>
      <c r="D3125">
        <f>'Input EIA Imports Petroleum'!L3124</f>
        <v/>
      </c>
      <c r="E3125">
        <f>VLOOKUP('Input EIA Imports Petroleum'!$E3124,'EIA Petroleum Classification'!$A:$B,2,FALSE)</f>
        <v/>
      </c>
    </row>
    <row r="3126" spans="1:5">
      <c r="A3126">
        <f>YEAR(B3126)</f>
        <v/>
      </c>
      <c r="B3126">
        <f>'Input EIA Imports Petroleum'!A3125</f>
        <v/>
      </c>
      <c r="C3126">
        <f>'Input EIA Imports Petroleum'!K3125</f>
        <v/>
      </c>
      <c r="D3126">
        <f>'Input EIA Imports Petroleum'!L3125</f>
        <v/>
      </c>
      <c r="E3126">
        <f>VLOOKUP('Input EIA Imports Petroleum'!$E3125,'EIA Petroleum Classification'!$A:$B,2,FALSE)</f>
        <v/>
      </c>
    </row>
    <row r="3127" spans="1:5">
      <c r="A3127">
        <f>YEAR(B3127)</f>
        <v/>
      </c>
      <c r="B3127">
        <f>'Input EIA Imports Petroleum'!A3126</f>
        <v/>
      </c>
      <c r="C3127">
        <f>'Input EIA Imports Petroleum'!K3126</f>
        <v/>
      </c>
      <c r="D3127">
        <f>'Input EIA Imports Petroleum'!L3126</f>
        <v/>
      </c>
      <c r="E3127">
        <f>VLOOKUP('Input EIA Imports Petroleum'!$E3126,'EIA Petroleum Classification'!$A:$B,2,FALSE)</f>
        <v/>
      </c>
    </row>
    <row r="3128" spans="1:5">
      <c r="A3128">
        <f>YEAR(B3128)</f>
        <v/>
      </c>
      <c r="B3128">
        <f>'Input EIA Imports Petroleum'!A3127</f>
        <v/>
      </c>
      <c r="C3128">
        <f>'Input EIA Imports Petroleum'!K3127</f>
        <v/>
      </c>
      <c r="D3128">
        <f>'Input EIA Imports Petroleum'!L3127</f>
        <v/>
      </c>
      <c r="E3128">
        <f>VLOOKUP('Input EIA Imports Petroleum'!$E3127,'EIA Petroleum Classification'!$A:$B,2,FALSE)</f>
        <v/>
      </c>
    </row>
    <row r="3129" spans="1:5">
      <c r="A3129">
        <f>YEAR(B3129)</f>
        <v/>
      </c>
      <c r="B3129">
        <f>'Input EIA Imports Petroleum'!A3128</f>
        <v/>
      </c>
      <c r="C3129">
        <f>'Input EIA Imports Petroleum'!K3128</f>
        <v/>
      </c>
      <c r="D3129">
        <f>'Input EIA Imports Petroleum'!L3128</f>
        <v/>
      </c>
      <c r="E3129">
        <f>VLOOKUP('Input EIA Imports Petroleum'!$E3128,'EIA Petroleum Classification'!$A:$B,2,FALSE)</f>
        <v/>
      </c>
    </row>
    <row r="3130" spans="1:5">
      <c r="A3130">
        <f>YEAR(B3130)</f>
        <v/>
      </c>
      <c r="B3130">
        <f>'Input EIA Imports Petroleum'!A3129</f>
        <v/>
      </c>
      <c r="C3130">
        <f>'Input EIA Imports Petroleum'!K3129</f>
        <v/>
      </c>
      <c r="D3130">
        <f>'Input EIA Imports Petroleum'!L3129</f>
        <v/>
      </c>
      <c r="E3130">
        <f>VLOOKUP('Input EIA Imports Petroleum'!$E3129,'EIA Petroleum Classification'!$A:$B,2,FALSE)</f>
        <v/>
      </c>
    </row>
    <row r="3131" spans="1:5">
      <c r="A3131">
        <f>YEAR(B3131)</f>
        <v/>
      </c>
      <c r="B3131">
        <f>'Input EIA Imports Petroleum'!A3130</f>
        <v/>
      </c>
      <c r="C3131">
        <f>'Input EIA Imports Petroleum'!K3130</f>
        <v/>
      </c>
      <c r="D3131">
        <f>'Input EIA Imports Petroleum'!L3130</f>
        <v/>
      </c>
      <c r="E3131">
        <f>VLOOKUP('Input EIA Imports Petroleum'!$E3130,'EIA Petroleum Classification'!$A:$B,2,FALSE)</f>
        <v/>
      </c>
    </row>
    <row r="3132" spans="1:5">
      <c r="A3132">
        <f>YEAR(B3132)</f>
        <v/>
      </c>
      <c r="B3132">
        <f>'Input EIA Imports Petroleum'!A3131</f>
        <v/>
      </c>
      <c r="C3132">
        <f>'Input EIA Imports Petroleum'!K3131</f>
        <v/>
      </c>
      <c r="D3132">
        <f>'Input EIA Imports Petroleum'!L3131</f>
        <v/>
      </c>
      <c r="E3132">
        <f>VLOOKUP('Input EIA Imports Petroleum'!$E3131,'EIA Petroleum Classification'!$A:$B,2,FALSE)</f>
        <v/>
      </c>
    </row>
    <row r="3133" spans="1:5">
      <c r="A3133">
        <f>YEAR(B3133)</f>
        <v/>
      </c>
      <c r="B3133">
        <f>'Input EIA Imports Petroleum'!A3132</f>
        <v/>
      </c>
      <c r="C3133">
        <f>'Input EIA Imports Petroleum'!K3132</f>
        <v/>
      </c>
      <c r="D3133">
        <f>'Input EIA Imports Petroleum'!L3132</f>
        <v/>
      </c>
      <c r="E3133">
        <f>VLOOKUP('Input EIA Imports Petroleum'!$E3132,'EIA Petroleum Classification'!$A:$B,2,FALSE)</f>
        <v/>
      </c>
    </row>
    <row r="3134" spans="1:5">
      <c r="A3134">
        <f>YEAR(B3134)</f>
        <v/>
      </c>
      <c r="B3134">
        <f>'Input EIA Imports Petroleum'!A3133</f>
        <v/>
      </c>
      <c r="C3134">
        <f>'Input EIA Imports Petroleum'!K3133</f>
        <v/>
      </c>
      <c r="D3134">
        <f>'Input EIA Imports Petroleum'!L3133</f>
        <v/>
      </c>
      <c r="E3134">
        <f>VLOOKUP('Input EIA Imports Petroleum'!$E3133,'EIA Petroleum Classification'!$A:$B,2,FALSE)</f>
        <v/>
      </c>
    </row>
    <row r="3135" spans="1:5">
      <c r="A3135">
        <f>YEAR(B3135)</f>
        <v/>
      </c>
      <c r="B3135">
        <f>'Input EIA Imports Petroleum'!A3134</f>
        <v/>
      </c>
      <c r="C3135">
        <f>'Input EIA Imports Petroleum'!K3134</f>
        <v/>
      </c>
      <c r="D3135">
        <f>'Input EIA Imports Petroleum'!L3134</f>
        <v/>
      </c>
      <c r="E3135">
        <f>VLOOKUP('Input EIA Imports Petroleum'!$E3134,'EIA Petroleum Classification'!$A:$B,2,FALSE)</f>
        <v/>
      </c>
    </row>
    <row r="3136" spans="1:5">
      <c r="A3136">
        <f>YEAR(B3136)</f>
        <v/>
      </c>
      <c r="B3136">
        <f>'Input EIA Imports Petroleum'!A3135</f>
        <v/>
      </c>
      <c r="C3136">
        <f>'Input EIA Imports Petroleum'!K3135</f>
        <v/>
      </c>
      <c r="D3136">
        <f>'Input EIA Imports Petroleum'!L3135</f>
        <v/>
      </c>
      <c r="E3136">
        <f>VLOOKUP('Input EIA Imports Petroleum'!$E3135,'EIA Petroleum Classification'!$A:$B,2,FALSE)</f>
        <v/>
      </c>
    </row>
    <row r="3137" spans="1:5">
      <c r="A3137">
        <f>YEAR(B3137)</f>
        <v/>
      </c>
      <c r="B3137">
        <f>'Input EIA Imports Petroleum'!A3136</f>
        <v/>
      </c>
      <c r="C3137">
        <f>'Input EIA Imports Petroleum'!K3136</f>
        <v/>
      </c>
      <c r="D3137">
        <f>'Input EIA Imports Petroleum'!L3136</f>
        <v/>
      </c>
      <c r="E3137">
        <f>VLOOKUP('Input EIA Imports Petroleum'!$E3136,'EIA Petroleum Classification'!$A:$B,2,FALSE)</f>
        <v/>
      </c>
    </row>
    <row r="3138" spans="1:5">
      <c r="A3138">
        <f>YEAR(B3138)</f>
        <v/>
      </c>
      <c r="B3138">
        <f>'Input EIA Imports Petroleum'!A3137</f>
        <v/>
      </c>
      <c r="C3138">
        <f>'Input EIA Imports Petroleum'!K3137</f>
        <v/>
      </c>
      <c r="D3138">
        <f>'Input EIA Imports Petroleum'!L3137</f>
        <v/>
      </c>
      <c r="E3138">
        <f>VLOOKUP('Input EIA Imports Petroleum'!$E3137,'EIA Petroleum Classification'!$A:$B,2,FALSE)</f>
        <v/>
      </c>
    </row>
    <row r="3139" spans="1:5">
      <c r="A3139">
        <f>YEAR(B3139)</f>
        <v/>
      </c>
      <c r="B3139">
        <f>'Input EIA Imports Petroleum'!A3138</f>
        <v/>
      </c>
      <c r="C3139">
        <f>'Input EIA Imports Petroleum'!K3138</f>
        <v/>
      </c>
      <c r="D3139">
        <f>'Input EIA Imports Petroleum'!L3138</f>
        <v/>
      </c>
      <c r="E3139">
        <f>VLOOKUP('Input EIA Imports Petroleum'!$E3138,'EIA Petroleum Classification'!$A:$B,2,FALSE)</f>
        <v/>
      </c>
    </row>
    <row r="3140" spans="1:5">
      <c r="A3140">
        <f>YEAR(B3140)</f>
        <v/>
      </c>
      <c r="B3140">
        <f>'Input EIA Imports Petroleum'!A3139</f>
        <v/>
      </c>
      <c r="C3140">
        <f>'Input EIA Imports Petroleum'!K3139</f>
        <v/>
      </c>
      <c r="D3140">
        <f>'Input EIA Imports Petroleum'!L3139</f>
        <v/>
      </c>
      <c r="E3140">
        <f>VLOOKUP('Input EIA Imports Petroleum'!$E3139,'EIA Petroleum Classification'!$A:$B,2,FALSE)</f>
        <v/>
      </c>
    </row>
    <row r="3141" spans="1:5">
      <c r="A3141">
        <f>YEAR(B3141)</f>
        <v/>
      </c>
      <c r="B3141">
        <f>'Input EIA Imports Petroleum'!A3140</f>
        <v/>
      </c>
      <c r="C3141">
        <f>'Input EIA Imports Petroleum'!K3140</f>
        <v/>
      </c>
      <c r="D3141">
        <f>'Input EIA Imports Petroleum'!L3140</f>
        <v/>
      </c>
      <c r="E3141">
        <f>VLOOKUP('Input EIA Imports Petroleum'!$E3140,'EIA Petroleum Classification'!$A:$B,2,FALSE)</f>
        <v/>
      </c>
    </row>
    <row r="3142" spans="1:5">
      <c r="A3142">
        <f>YEAR(B3142)</f>
        <v/>
      </c>
      <c r="B3142">
        <f>'Input EIA Imports Petroleum'!A3141</f>
        <v/>
      </c>
      <c r="C3142">
        <f>'Input EIA Imports Petroleum'!K3141</f>
        <v/>
      </c>
      <c r="D3142">
        <f>'Input EIA Imports Petroleum'!L3141</f>
        <v/>
      </c>
      <c r="E3142">
        <f>VLOOKUP('Input EIA Imports Petroleum'!$E3141,'EIA Petroleum Classification'!$A:$B,2,FALSE)</f>
        <v/>
      </c>
    </row>
    <row r="3143" spans="1:5">
      <c r="A3143">
        <f>YEAR(B3143)</f>
        <v/>
      </c>
      <c r="B3143">
        <f>'Input EIA Imports Petroleum'!A3142</f>
        <v/>
      </c>
      <c r="C3143">
        <f>'Input EIA Imports Petroleum'!K3142</f>
        <v/>
      </c>
      <c r="D3143">
        <f>'Input EIA Imports Petroleum'!L3142</f>
        <v/>
      </c>
      <c r="E3143">
        <f>VLOOKUP('Input EIA Imports Petroleum'!$E3142,'EIA Petroleum Classification'!$A:$B,2,FALSE)</f>
        <v/>
      </c>
    </row>
    <row r="3144" spans="1:5">
      <c r="A3144">
        <f>YEAR(B3144)</f>
        <v/>
      </c>
      <c r="B3144">
        <f>'Input EIA Imports Petroleum'!A3143</f>
        <v/>
      </c>
      <c r="C3144">
        <f>'Input EIA Imports Petroleum'!K3143</f>
        <v/>
      </c>
      <c r="D3144">
        <f>'Input EIA Imports Petroleum'!L3143</f>
        <v/>
      </c>
      <c r="E3144">
        <f>VLOOKUP('Input EIA Imports Petroleum'!$E3143,'EIA Petroleum Classification'!$A:$B,2,FALSE)</f>
        <v/>
      </c>
    </row>
    <row r="3145" spans="1:5">
      <c r="A3145">
        <f>YEAR(B3145)</f>
        <v/>
      </c>
      <c r="B3145">
        <f>'Input EIA Imports Petroleum'!A3144</f>
        <v/>
      </c>
      <c r="C3145">
        <f>'Input EIA Imports Petroleum'!K3144</f>
        <v/>
      </c>
      <c r="D3145">
        <f>'Input EIA Imports Petroleum'!L3144</f>
        <v/>
      </c>
      <c r="E3145">
        <f>VLOOKUP('Input EIA Imports Petroleum'!$E3144,'EIA Petroleum Classification'!$A:$B,2,FALSE)</f>
        <v/>
      </c>
    </row>
    <row r="3146" spans="1:5">
      <c r="A3146">
        <f>YEAR(B3146)</f>
        <v/>
      </c>
      <c r="B3146">
        <f>'Input EIA Imports Petroleum'!A3145</f>
        <v/>
      </c>
      <c r="C3146">
        <f>'Input EIA Imports Petroleum'!K3145</f>
        <v/>
      </c>
      <c r="D3146">
        <f>'Input EIA Imports Petroleum'!L3145</f>
        <v/>
      </c>
      <c r="E3146">
        <f>VLOOKUP('Input EIA Imports Petroleum'!$E3145,'EIA Petroleum Classification'!$A:$B,2,FALSE)</f>
        <v/>
      </c>
    </row>
    <row r="3147" spans="1:5">
      <c r="A3147">
        <f>YEAR(B3147)</f>
        <v/>
      </c>
      <c r="B3147">
        <f>'Input EIA Imports Petroleum'!A3146</f>
        <v/>
      </c>
      <c r="C3147">
        <f>'Input EIA Imports Petroleum'!K3146</f>
        <v/>
      </c>
      <c r="D3147">
        <f>'Input EIA Imports Petroleum'!L3146</f>
        <v/>
      </c>
      <c r="E3147">
        <f>VLOOKUP('Input EIA Imports Petroleum'!$E3146,'EIA Petroleum Classification'!$A:$B,2,FALSE)</f>
        <v/>
      </c>
    </row>
    <row r="3148" spans="1:5">
      <c r="A3148">
        <f>YEAR(B3148)</f>
        <v/>
      </c>
      <c r="B3148">
        <f>'Input EIA Imports Petroleum'!A3147</f>
        <v/>
      </c>
      <c r="C3148">
        <f>'Input EIA Imports Petroleum'!K3147</f>
        <v/>
      </c>
      <c r="D3148">
        <f>'Input EIA Imports Petroleum'!L3147</f>
        <v/>
      </c>
      <c r="E3148">
        <f>VLOOKUP('Input EIA Imports Petroleum'!$E3147,'EIA Petroleum Classification'!$A:$B,2,FALSE)</f>
        <v/>
      </c>
    </row>
    <row r="3149" spans="1:5">
      <c r="A3149">
        <f>YEAR(B3149)</f>
        <v/>
      </c>
      <c r="B3149">
        <f>'Input EIA Imports Petroleum'!A3148</f>
        <v/>
      </c>
      <c r="C3149">
        <f>'Input EIA Imports Petroleum'!K3148</f>
        <v/>
      </c>
      <c r="D3149">
        <f>'Input EIA Imports Petroleum'!L3148</f>
        <v/>
      </c>
      <c r="E3149">
        <f>VLOOKUP('Input EIA Imports Petroleum'!$E3148,'EIA Petroleum Classification'!$A:$B,2,FALSE)</f>
        <v/>
      </c>
    </row>
    <row r="3150" spans="1:5">
      <c r="A3150">
        <f>YEAR(B3150)</f>
        <v/>
      </c>
      <c r="B3150">
        <f>'Input EIA Imports Petroleum'!A3149</f>
        <v/>
      </c>
      <c r="C3150">
        <f>'Input EIA Imports Petroleum'!K3149</f>
        <v/>
      </c>
      <c r="D3150">
        <f>'Input EIA Imports Petroleum'!L3149</f>
        <v/>
      </c>
      <c r="E3150">
        <f>VLOOKUP('Input EIA Imports Petroleum'!$E3149,'EIA Petroleum Classification'!$A:$B,2,FALSE)</f>
        <v/>
      </c>
    </row>
    <row r="3151" spans="1:5">
      <c r="A3151">
        <f>YEAR(B3151)</f>
        <v/>
      </c>
      <c r="B3151">
        <f>'Input EIA Imports Petroleum'!A3150</f>
        <v/>
      </c>
      <c r="C3151">
        <f>'Input EIA Imports Petroleum'!K3150</f>
        <v/>
      </c>
      <c r="D3151">
        <f>'Input EIA Imports Petroleum'!L3150</f>
        <v/>
      </c>
      <c r="E3151">
        <f>VLOOKUP('Input EIA Imports Petroleum'!$E3150,'EIA Petroleum Classification'!$A:$B,2,FALSE)</f>
        <v/>
      </c>
    </row>
    <row r="3152" spans="1:5">
      <c r="A3152">
        <f>YEAR(B3152)</f>
        <v/>
      </c>
      <c r="B3152">
        <f>'Input EIA Imports Petroleum'!A3151</f>
        <v/>
      </c>
      <c r="C3152">
        <f>'Input EIA Imports Petroleum'!K3151</f>
        <v/>
      </c>
      <c r="D3152">
        <f>'Input EIA Imports Petroleum'!L3151</f>
        <v/>
      </c>
      <c r="E3152">
        <f>VLOOKUP('Input EIA Imports Petroleum'!$E3151,'EIA Petroleum Classification'!$A:$B,2,FALSE)</f>
        <v/>
      </c>
    </row>
    <row r="3153" spans="1:5">
      <c r="A3153">
        <f>YEAR(B3153)</f>
        <v/>
      </c>
      <c r="B3153">
        <f>'Input EIA Imports Petroleum'!A3152</f>
        <v/>
      </c>
      <c r="C3153">
        <f>'Input EIA Imports Petroleum'!K3152</f>
        <v/>
      </c>
      <c r="D3153">
        <f>'Input EIA Imports Petroleum'!L3152</f>
        <v/>
      </c>
      <c r="E3153">
        <f>VLOOKUP('Input EIA Imports Petroleum'!$E3152,'EIA Petroleum Classification'!$A:$B,2,FALSE)</f>
        <v/>
      </c>
    </row>
    <row r="3154" spans="1:5">
      <c r="A3154">
        <f>YEAR(B3154)</f>
        <v/>
      </c>
      <c r="B3154">
        <f>'Input EIA Imports Petroleum'!A3153</f>
        <v/>
      </c>
      <c r="C3154">
        <f>'Input EIA Imports Petroleum'!K3153</f>
        <v/>
      </c>
      <c r="D3154">
        <f>'Input EIA Imports Petroleum'!L3153</f>
        <v/>
      </c>
      <c r="E3154">
        <f>VLOOKUP('Input EIA Imports Petroleum'!$E3153,'EIA Petroleum Classification'!$A:$B,2,FALSE)</f>
        <v/>
      </c>
    </row>
    <row r="3155" spans="1:5">
      <c r="A3155">
        <f>YEAR(B3155)</f>
        <v/>
      </c>
      <c r="B3155">
        <f>'Input EIA Imports Petroleum'!A3154</f>
        <v/>
      </c>
      <c r="C3155">
        <f>'Input EIA Imports Petroleum'!K3154</f>
        <v/>
      </c>
      <c r="D3155">
        <f>'Input EIA Imports Petroleum'!L3154</f>
        <v/>
      </c>
      <c r="E3155">
        <f>VLOOKUP('Input EIA Imports Petroleum'!$E3154,'EIA Petroleum Classification'!$A:$B,2,FALSE)</f>
        <v/>
      </c>
    </row>
    <row r="3156" spans="1:5">
      <c r="A3156">
        <f>YEAR(B3156)</f>
        <v/>
      </c>
      <c r="B3156">
        <f>'Input EIA Imports Petroleum'!A3155</f>
        <v/>
      </c>
      <c r="C3156">
        <f>'Input EIA Imports Petroleum'!K3155</f>
        <v/>
      </c>
      <c r="D3156">
        <f>'Input EIA Imports Petroleum'!L3155</f>
        <v/>
      </c>
      <c r="E3156">
        <f>VLOOKUP('Input EIA Imports Petroleum'!$E3155,'EIA Petroleum Classification'!$A:$B,2,FALSE)</f>
        <v/>
      </c>
    </row>
    <row r="3157" spans="1:5">
      <c r="A3157">
        <f>YEAR(B3157)</f>
        <v/>
      </c>
      <c r="B3157">
        <f>'Input EIA Imports Petroleum'!A3156</f>
        <v/>
      </c>
      <c r="C3157">
        <f>'Input EIA Imports Petroleum'!K3156</f>
        <v/>
      </c>
      <c r="D3157">
        <f>'Input EIA Imports Petroleum'!L3156</f>
        <v/>
      </c>
      <c r="E3157">
        <f>VLOOKUP('Input EIA Imports Petroleum'!$E3156,'EIA Petroleum Classification'!$A:$B,2,FALSE)</f>
        <v/>
      </c>
    </row>
    <row r="3158" spans="1:5">
      <c r="A3158">
        <f>YEAR(B3158)</f>
        <v/>
      </c>
      <c r="B3158">
        <f>'Input EIA Imports Petroleum'!A3157</f>
        <v/>
      </c>
      <c r="C3158">
        <f>'Input EIA Imports Petroleum'!K3157</f>
        <v/>
      </c>
      <c r="D3158">
        <f>'Input EIA Imports Petroleum'!L3157</f>
        <v/>
      </c>
      <c r="E3158">
        <f>VLOOKUP('Input EIA Imports Petroleum'!$E3157,'EIA Petroleum Classification'!$A:$B,2,FALSE)</f>
        <v/>
      </c>
    </row>
    <row r="3159" spans="1:5">
      <c r="A3159">
        <f>YEAR(B3159)</f>
        <v/>
      </c>
      <c r="B3159">
        <f>'Input EIA Imports Petroleum'!A3158</f>
        <v/>
      </c>
      <c r="C3159">
        <f>'Input EIA Imports Petroleum'!K3158</f>
        <v/>
      </c>
      <c r="D3159">
        <f>'Input EIA Imports Petroleum'!L3158</f>
        <v/>
      </c>
      <c r="E3159">
        <f>VLOOKUP('Input EIA Imports Petroleum'!$E3158,'EIA Petroleum Classification'!$A:$B,2,FALSE)</f>
        <v/>
      </c>
    </row>
    <row r="3160" spans="1:5">
      <c r="A3160">
        <f>YEAR(B3160)</f>
        <v/>
      </c>
      <c r="B3160">
        <f>'Input EIA Imports Petroleum'!A3159</f>
        <v/>
      </c>
      <c r="C3160">
        <f>'Input EIA Imports Petroleum'!K3159</f>
        <v/>
      </c>
      <c r="D3160">
        <f>'Input EIA Imports Petroleum'!L3159</f>
        <v/>
      </c>
      <c r="E3160">
        <f>VLOOKUP('Input EIA Imports Petroleum'!$E3159,'EIA Petroleum Classification'!$A:$B,2,FALSE)</f>
        <v/>
      </c>
    </row>
    <row r="3161" spans="1:5">
      <c r="A3161">
        <f>YEAR(B3161)</f>
        <v/>
      </c>
      <c r="B3161">
        <f>'Input EIA Imports Petroleum'!A3160</f>
        <v/>
      </c>
      <c r="C3161">
        <f>'Input EIA Imports Petroleum'!K3160</f>
        <v/>
      </c>
      <c r="D3161">
        <f>'Input EIA Imports Petroleum'!L3160</f>
        <v/>
      </c>
      <c r="E3161">
        <f>VLOOKUP('Input EIA Imports Petroleum'!$E3160,'EIA Petroleum Classification'!$A:$B,2,FALSE)</f>
        <v/>
      </c>
    </row>
    <row r="3162" spans="1:5">
      <c r="A3162">
        <f>YEAR(B3162)</f>
        <v/>
      </c>
      <c r="B3162">
        <f>'Input EIA Imports Petroleum'!A3161</f>
        <v/>
      </c>
      <c r="C3162">
        <f>'Input EIA Imports Petroleum'!K3161</f>
        <v/>
      </c>
      <c r="D3162">
        <f>'Input EIA Imports Petroleum'!L3161</f>
        <v/>
      </c>
      <c r="E3162">
        <f>VLOOKUP('Input EIA Imports Petroleum'!$E3161,'EIA Petroleum Classification'!$A:$B,2,FALSE)</f>
        <v/>
      </c>
    </row>
    <row r="3163" spans="1:5">
      <c r="A3163">
        <f>YEAR(B3163)</f>
        <v/>
      </c>
      <c r="B3163">
        <f>'Input EIA Imports Petroleum'!A3162</f>
        <v/>
      </c>
      <c r="C3163">
        <f>'Input EIA Imports Petroleum'!K3162</f>
        <v/>
      </c>
      <c r="D3163">
        <f>'Input EIA Imports Petroleum'!L3162</f>
        <v/>
      </c>
      <c r="E3163">
        <f>VLOOKUP('Input EIA Imports Petroleum'!$E3162,'EIA Petroleum Classification'!$A:$B,2,FALSE)</f>
        <v/>
      </c>
    </row>
    <row r="3164" spans="1:5">
      <c r="A3164">
        <f>YEAR(B3164)</f>
        <v/>
      </c>
      <c r="B3164">
        <f>'Input EIA Imports Petroleum'!A3163</f>
        <v/>
      </c>
      <c r="C3164">
        <f>'Input EIA Imports Petroleum'!K3163</f>
        <v/>
      </c>
      <c r="D3164">
        <f>'Input EIA Imports Petroleum'!L3163</f>
        <v/>
      </c>
      <c r="E3164">
        <f>VLOOKUP('Input EIA Imports Petroleum'!$E3163,'EIA Petroleum Classification'!$A:$B,2,FALSE)</f>
        <v/>
      </c>
    </row>
    <row r="3165" spans="1:5">
      <c r="A3165">
        <f>YEAR(B3165)</f>
        <v/>
      </c>
      <c r="B3165">
        <f>'Input EIA Imports Petroleum'!A3164</f>
        <v/>
      </c>
      <c r="C3165">
        <f>'Input EIA Imports Petroleum'!K3164</f>
        <v/>
      </c>
      <c r="D3165">
        <f>'Input EIA Imports Petroleum'!L3164</f>
        <v/>
      </c>
      <c r="E3165">
        <f>VLOOKUP('Input EIA Imports Petroleum'!$E3164,'EIA Petroleum Classification'!$A:$B,2,FALSE)</f>
        <v/>
      </c>
    </row>
    <row r="3166" spans="1:5">
      <c r="A3166">
        <f>YEAR(B3166)</f>
        <v/>
      </c>
      <c r="B3166">
        <f>'Input EIA Imports Petroleum'!A3165</f>
        <v/>
      </c>
      <c r="C3166">
        <f>'Input EIA Imports Petroleum'!K3165</f>
        <v/>
      </c>
      <c r="D3166">
        <f>'Input EIA Imports Petroleum'!L3165</f>
        <v/>
      </c>
      <c r="E3166">
        <f>VLOOKUP('Input EIA Imports Petroleum'!$E3165,'EIA Petroleum Classification'!$A:$B,2,FALSE)</f>
        <v/>
      </c>
    </row>
    <row r="3167" spans="1:5">
      <c r="A3167">
        <f>YEAR(B3167)</f>
        <v/>
      </c>
      <c r="B3167">
        <f>'Input EIA Imports Petroleum'!A3166</f>
        <v/>
      </c>
      <c r="C3167">
        <f>'Input EIA Imports Petroleum'!K3166</f>
        <v/>
      </c>
      <c r="D3167">
        <f>'Input EIA Imports Petroleum'!L3166</f>
        <v/>
      </c>
      <c r="E3167">
        <f>VLOOKUP('Input EIA Imports Petroleum'!$E3166,'EIA Petroleum Classification'!$A:$B,2,FALSE)</f>
        <v/>
      </c>
    </row>
    <row r="3168" spans="1:5">
      <c r="A3168">
        <f>YEAR(B3168)</f>
        <v/>
      </c>
      <c r="B3168">
        <f>'Input EIA Imports Petroleum'!A3167</f>
        <v/>
      </c>
      <c r="C3168">
        <f>'Input EIA Imports Petroleum'!K3167</f>
        <v/>
      </c>
      <c r="D3168">
        <f>'Input EIA Imports Petroleum'!L3167</f>
        <v/>
      </c>
      <c r="E3168">
        <f>VLOOKUP('Input EIA Imports Petroleum'!$E3167,'EIA Petroleum Classification'!$A:$B,2,FALSE)</f>
        <v/>
      </c>
    </row>
    <row r="3169" spans="1:5">
      <c r="A3169">
        <f>YEAR(B3169)</f>
        <v/>
      </c>
      <c r="B3169">
        <f>'Input EIA Imports Petroleum'!A3168</f>
        <v/>
      </c>
      <c r="C3169">
        <f>'Input EIA Imports Petroleum'!K3168</f>
        <v/>
      </c>
      <c r="D3169">
        <f>'Input EIA Imports Petroleum'!L3168</f>
        <v/>
      </c>
      <c r="E3169">
        <f>VLOOKUP('Input EIA Imports Petroleum'!$E3168,'EIA Petroleum Classification'!$A:$B,2,FALSE)</f>
        <v/>
      </c>
    </row>
    <row r="3170" spans="1:5">
      <c r="A3170">
        <f>YEAR(B3170)</f>
        <v/>
      </c>
      <c r="B3170">
        <f>'Input EIA Imports Petroleum'!A3169</f>
        <v/>
      </c>
      <c r="C3170">
        <f>'Input EIA Imports Petroleum'!K3169</f>
        <v/>
      </c>
      <c r="D3170">
        <f>'Input EIA Imports Petroleum'!L3169</f>
        <v/>
      </c>
      <c r="E3170">
        <f>VLOOKUP('Input EIA Imports Petroleum'!$E3169,'EIA Petroleum Classification'!$A:$B,2,FALSE)</f>
        <v/>
      </c>
    </row>
    <row r="3171" spans="1:5">
      <c r="A3171">
        <f>YEAR(B3171)</f>
        <v/>
      </c>
      <c r="B3171">
        <f>'Input EIA Imports Petroleum'!A3170</f>
        <v/>
      </c>
      <c r="C3171">
        <f>'Input EIA Imports Petroleum'!K3170</f>
        <v/>
      </c>
      <c r="D3171">
        <f>'Input EIA Imports Petroleum'!L3170</f>
        <v/>
      </c>
      <c r="E3171">
        <f>VLOOKUP('Input EIA Imports Petroleum'!$E3170,'EIA Petroleum Classification'!$A:$B,2,FALSE)</f>
        <v/>
      </c>
    </row>
    <row r="3172" spans="1:5">
      <c r="A3172">
        <f>YEAR(B3172)</f>
        <v/>
      </c>
      <c r="B3172">
        <f>'Input EIA Imports Petroleum'!A3171</f>
        <v/>
      </c>
      <c r="C3172">
        <f>'Input EIA Imports Petroleum'!K3171</f>
        <v/>
      </c>
      <c r="D3172">
        <f>'Input EIA Imports Petroleum'!L3171</f>
        <v/>
      </c>
      <c r="E3172">
        <f>VLOOKUP('Input EIA Imports Petroleum'!$E3171,'EIA Petroleum Classification'!$A:$B,2,FALSE)</f>
        <v/>
      </c>
    </row>
    <row r="3173" spans="1:5">
      <c r="A3173">
        <f>YEAR(B3173)</f>
        <v/>
      </c>
      <c r="B3173">
        <f>'Input EIA Imports Petroleum'!A3172</f>
        <v/>
      </c>
      <c r="C3173">
        <f>'Input EIA Imports Petroleum'!K3172</f>
        <v/>
      </c>
      <c r="D3173">
        <f>'Input EIA Imports Petroleum'!L3172</f>
        <v/>
      </c>
      <c r="E3173">
        <f>VLOOKUP('Input EIA Imports Petroleum'!$E3172,'EIA Petroleum Classification'!$A:$B,2,FALSE)</f>
        <v/>
      </c>
    </row>
    <row r="3174" spans="1:5">
      <c r="A3174">
        <f>YEAR(B3174)</f>
        <v/>
      </c>
      <c r="B3174">
        <f>'Input EIA Imports Petroleum'!A3173</f>
        <v/>
      </c>
      <c r="C3174">
        <f>'Input EIA Imports Petroleum'!K3173</f>
        <v/>
      </c>
      <c r="D3174">
        <f>'Input EIA Imports Petroleum'!L3173</f>
        <v/>
      </c>
      <c r="E3174">
        <f>VLOOKUP('Input EIA Imports Petroleum'!$E3173,'EIA Petroleum Classification'!$A:$B,2,FALSE)</f>
        <v/>
      </c>
    </row>
    <row r="3175" spans="1:5">
      <c r="A3175">
        <f>YEAR(B3175)</f>
        <v/>
      </c>
      <c r="B3175">
        <f>'Input EIA Imports Petroleum'!A3174</f>
        <v/>
      </c>
      <c r="C3175">
        <f>'Input EIA Imports Petroleum'!K3174</f>
        <v/>
      </c>
      <c r="D3175">
        <f>'Input EIA Imports Petroleum'!L3174</f>
        <v/>
      </c>
      <c r="E3175">
        <f>VLOOKUP('Input EIA Imports Petroleum'!$E3174,'EIA Petroleum Classification'!$A:$B,2,FALSE)</f>
        <v/>
      </c>
    </row>
    <row r="3176" spans="1:5">
      <c r="A3176">
        <f>YEAR(B3176)</f>
        <v/>
      </c>
      <c r="B3176">
        <f>'Input EIA Imports Petroleum'!A3175</f>
        <v/>
      </c>
      <c r="C3176">
        <f>'Input EIA Imports Petroleum'!K3175</f>
        <v/>
      </c>
      <c r="D3176">
        <f>'Input EIA Imports Petroleum'!L3175</f>
        <v/>
      </c>
      <c r="E3176">
        <f>VLOOKUP('Input EIA Imports Petroleum'!$E3175,'EIA Petroleum Classification'!$A:$B,2,FALSE)</f>
        <v/>
      </c>
    </row>
    <row r="3177" spans="1:5">
      <c r="A3177">
        <f>YEAR(B3177)</f>
        <v/>
      </c>
      <c r="B3177">
        <f>'Input EIA Imports Petroleum'!A3176</f>
        <v/>
      </c>
      <c r="C3177">
        <f>'Input EIA Imports Petroleum'!K3176</f>
        <v/>
      </c>
      <c r="D3177">
        <f>'Input EIA Imports Petroleum'!L3176</f>
        <v/>
      </c>
      <c r="E3177">
        <f>VLOOKUP('Input EIA Imports Petroleum'!$E3176,'EIA Petroleum Classification'!$A:$B,2,FALSE)</f>
        <v/>
      </c>
    </row>
    <row r="3178" spans="1:5">
      <c r="A3178">
        <f>YEAR(B3178)</f>
        <v/>
      </c>
      <c r="B3178">
        <f>'Input EIA Imports Petroleum'!A3177</f>
        <v/>
      </c>
      <c r="C3178">
        <f>'Input EIA Imports Petroleum'!K3177</f>
        <v/>
      </c>
      <c r="D3178">
        <f>'Input EIA Imports Petroleum'!L3177</f>
        <v/>
      </c>
      <c r="E3178">
        <f>VLOOKUP('Input EIA Imports Petroleum'!$E3177,'EIA Petroleum Classification'!$A:$B,2,FALSE)</f>
        <v/>
      </c>
    </row>
    <row r="3179" spans="1:5">
      <c r="A3179">
        <f>YEAR(B3179)</f>
        <v/>
      </c>
      <c r="B3179">
        <f>'Input EIA Imports Petroleum'!A3178</f>
        <v/>
      </c>
      <c r="C3179">
        <f>'Input EIA Imports Petroleum'!K3178</f>
        <v/>
      </c>
      <c r="D3179">
        <f>'Input EIA Imports Petroleum'!L3178</f>
        <v/>
      </c>
      <c r="E3179">
        <f>VLOOKUP('Input EIA Imports Petroleum'!$E3178,'EIA Petroleum Classification'!$A:$B,2,FALSE)</f>
        <v/>
      </c>
    </row>
    <row r="3180" spans="1:5">
      <c r="A3180">
        <f>YEAR(B3180)</f>
        <v/>
      </c>
      <c r="B3180">
        <f>'Input EIA Imports Petroleum'!A3179</f>
        <v/>
      </c>
      <c r="C3180">
        <f>'Input EIA Imports Petroleum'!K3179</f>
        <v/>
      </c>
      <c r="D3180">
        <f>'Input EIA Imports Petroleum'!L3179</f>
        <v/>
      </c>
      <c r="E3180">
        <f>VLOOKUP('Input EIA Imports Petroleum'!$E3179,'EIA Petroleum Classification'!$A:$B,2,FALSE)</f>
        <v/>
      </c>
    </row>
    <row r="3181" spans="1:5">
      <c r="A3181">
        <f>YEAR(B3181)</f>
        <v/>
      </c>
      <c r="B3181">
        <f>'Input EIA Imports Petroleum'!A3180</f>
        <v/>
      </c>
      <c r="C3181">
        <f>'Input EIA Imports Petroleum'!K3180</f>
        <v/>
      </c>
      <c r="D3181">
        <f>'Input EIA Imports Petroleum'!L3180</f>
        <v/>
      </c>
      <c r="E3181">
        <f>VLOOKUP('Input EIA Imports Petroleum'!$E3180,'EIA Petroleum Classification'!$A:$B,2,FALSE)</f>
        <v/>
      </c>
    </row>
    <row r="3182" spans="1:5">
      <c r="A3182">
        <f>YEAR(B3182)</f>
        <v/>
      </c>
      <c r="B3182">
        <f>'Input EIA Imports Petroleum'!A3181</f>
        <v/>
      </c>
      <c r="C3182">
        <f>'Input EIA Imports Petroleum'!K3181</f>
        <v/>
      </c>
      <c r="D3182">
        <f>'Input EIA Imports Petroleum'!L3181</f>
        <v/>
      </c>
      <c r="E3182">
        <f>VLOOKUP('Input EIA Imports Petroleum'!$E3181,'EIA Petroleum Classification'!$A:$B,2,FALSE)</f>
        <v/>
      </c>
    </row>
    <row r="3183" spans="1:5">
      <c r="A3183">
        <f>YEAR(B3183)</f>
        <v/>
      </c>
      <c r="B3183">
        <f>'Input EIA Imports Petroleum'!A3182</f>
        <v/>
      </c>
      <c r="C3183">
        <f>'Input EIA Imports Petroleum'!K3182</f>
        <v/>
      </c>
      <c r="D3183">
        <f>'Input EIA Imports Petroleum'!L3182</f>
        <v/>
      </c>
      <c r="E3183">
        <f>VLOOKUP('Input EIA Imports Petroleum'!$E3182,'EIA Petroleum Classification'!$A:$B,2,FALSE)</f>
        <v/>
      </c>
    </row>
    <row r="3184" spans="1:5">
      <c r="A3184">
        <f>YEAR(B3184)</f>
        <v/>
      </c>
      <c r="B3184">
        <f>'Input EIA Imports Petroleum'!A3183</f>
        <v/>
      </c>
      <c r="C3184">
        <f>'Input EIA Imports Petroleum'!K3183</f>
        <v/>
      </c>
      <c r="D3184">
        <f>'Input EIA Imports Petroleum'!L3183</f>
        <v/>
      </c>
      <c r="E3184">
        <f>VLOOKUP('Input EIA Imports Petroleum'!$E3183,'EIA Petroleum Classification'!$A:$B,2,FALSE)</f>
        <v/>
      </c>
    </row>
    <row r="3185" spans="1:5">
      <c r="A3185">
        <f>YEAR(B3185)</f>
        <v/>
      </c>
      <c r="B3185">
        <f>'Input EIA Imports Petroleum'!A3184</f>
        <v/>
      </c>
      <c r="C3185">
        <f>'Input EIA Imports Petroleum'!K3184</f>
        <v/>
      </c>
      <c r="D3185">
        <f>'Input EIA Imports Petroleum'!L3184</f>
        <v/>
      </c>
      <c r="E3185">
        <f>VLOOKUP('Input EIA Imports Petroleum'!$E3184,'EIA Petroleum Classification'!$A:$B,2,FALSE)</f>
        <v/>
      </c>
    </row>
    <row r="3186" spans="1:5">
      <c r="A3186">
        <f>YEAR(B3186)</f>
        <v/>
      </c>
      <c r="B3186">
        <f>'Input EIA Imports Petroleum'!A3185</f>
        <v/>
      </c>
      <c r="C3186">
        <f>'Input EIA Imports Petroleum'!K3185</f>
        <v/>
      </c>
      <c r="D3186">
        <f>'Input EIA Imports Petroleum'!L3185</f>
        <v/>
      </c>
      <c r="E3186">
        <f>VLOOKUP('Input EIA Imports Petroleum'!$E3185,'EIA Petroleum Classification'!$A:$B,2,FALSE)</f>
        <v/>
      </c>
    </row>
    <row r="3187" spans="1:5">
      <c r="A3187">
        <f>YEAR(B3187)</f>
        <v/>
      </c>
      <c r="B3187">
        <f>'Input EIA Imports Petroleum'!A3186</f>
        <v/>
      </c>
      <c r="C3187">
        <f>'Input EIA Imports Petroleum'!K3186</f>
        <v/>
      </c>
      <c r="D3187">
        <f>'Input EIA Imports Petroleum'!L3186</f>
        <v/>
      </c>
      <c r="E3187">
        <f>VLOOKUP('Input EIA Imports Petroleum'!$E3186,'EIA Petroleum Classification'!$A:$B,2,FALSE)</f>
        <v/>
      </c>
    </row>
    <row r="3188" spans="1:5">
      <c r="A3188">
        <f>YEAR(B3188)</f>
        <v/>
      </c>
      <c r="B3188">
        <f>'Input EIA Imports Petroleum'!A3187</f>
        <v/>
      </c>
      <c r="C3188">
        <f>'Input EIA Imports Petroleum'!K3187</f>
        <v/>
      </c>
      <c r="D3188">
        <f>'Input EIA Imports Petroleum'!L3187</f>
        <v/>
      </c>
      <c r="E3188">
        <f>VLOOKUP('Input EIA Imports Petroleum'!$E3187,'EIA Petroleum Classification'!$A:$B,2,FALSE)</f>
        <v/>
      </c>
    </row>
    <row r="3189" spans="1:5">
      <c r="A3189">
        <f>YEAR(B3189)</f>
        <v/>
      </c>
      <c r="B3189">
        <f>'Input EIA Imports Petroleum'!A3188</f>
        <v/>
      </c>
      <c r="C3189">
        <f>'Input EIA Imports Petroleum'!K3188</f>
        <v/>
      </c>
      <c r="D3189">
        <f>'Input EIA Imports Petroleum'!L3188</f>
        <v/>
      </c>
      <c r="E3189">
        <f>VLOOKUP('Input EIA Imports Petroleum'!$E3188,'EIA Petroleum Classification'!$A:$B,2,FALSE)</f>
        <v/>
      </c>
    </row>
    <row r="3190" spans="1:5">
      <c r="A3190">
        <f>YEAR(B3190)</f>
        <v/>
      </c>
      <c r="B3190">
        <f>'Input EIA Imports Petroleum'!A3189</f>
        <v/>
      </c>
      <c r="C3190">
        <f>'Input EIA Imports Petroleum'!K3189</f>
        <v/>
      </c>
      <c r="D3190">
        <f>'Input EIA Imports Petroleum'!L3189</f>
        <v/>
      </c>
      <c r="E3190">
        <f>VLOOKUP('Input EIA Imports Petroleum'!$E3189,'EIA Petroleum Classification'!$A:$B,2,FALSE)</f>
        <v/>
      </c>
    </row>
    <row r="3191" spans="1:5">
      <c r="A3191">
        <f>YEAR(B3191)</f>
        <v/>
      </c>
      <c r="B3191">
        <f>'Input EIA Imports Petroleum'!A3190</f>
        <v/>
      </c>
      <c r="C3191">
        <f>'Input EIA Imports Petroleum'!K3190</f>
        <v/>
      </c>
      <c r="D3191">
        <f>'Input EIA Imports Petroleum'!L3190</f>
        <v/>
      </c>
      <c r="E3191">
        <f>VLOOKUP('Input EIA Imports Petroleum'!$E3190,'EIA Petroleum Classification'!$A:$B,2,FALSE)</f>
        <v/>
      </c>
    </row>
    <row r="3192" spans="1:5">
      <c r="A3192">
        <f>YEAR(B3192)</f>
        <v/>
      </c>
      <c r="B3192">
        <f>'Input EIA Imports Petroleum'!A3191</f>
        <v/>
      </c>
      <c r="C3192">
        <f>'Input EIA Imports Petroleum'!K3191</f>
        <v/>
      </c>
      <c r="D3192">
        <f>'Input EIA Imports Petroleum'!L3191</f>
        <v/>
      </c>
      <c r="E3192">
        <f>VLOOKUP('Input EIA Imports Petroleum'!$E3191,'EIA Petroleum Classification'!$A:$B,2,FALSE)</f>
        <v/>
      </c>
    </row>
    <row r="3193" spans="1:5">
      <c r="A3193">
        <f>YEAR(B3193)</f>
        <v/>
      </c>
      <c r="B3193">
        <f>'Input EIA Imports Petroleum'!A3192</f>
        <v/>
      </c>
      <c r="C3193">
        <f>'Input EIA Imports Petroleum'!K3192</f>
        <v/>
      </c>
      <c r="D3193">
        <f>'Input EIA Imports Petroleum'!L3192</f>
        <v/>
      </c>
      <c r="E3193">
        <f>VLOOKUP('Input EIA Imports Petroleum'!$E3192,'EIA Petroleum Classification'!$A:$B,2,FALSE)</f>
        <v/>
      </c>
    </row>
    <row r="3194" spans="1:5">
      <c r="A3194">
        <f>YEAR(B3194)</f>
        <v/>
      </c>
      <c r="B3194">
        <f>'Input EIA Imports Petroleum'!A3193</f>
        <v/>
      </c>
      <c r="C3194">
        <f>'Input EIA Imports Petroleum'!K3193</f>
        <v/>
      </c>
      <c r="D3194">
        <f>'Input EIA Imports Petroleum'!L3193</f>
        <v/>
      </c>
      <c r="E3194">
        <f>VLOOKUP('Input EIA Imports Petroleum'!$E3193,'EIA Petroleum Classification'!$A:$B,2,FALSE)</f>
        <v/>
      </c>
    </row>
    <row r="3195" spans="1:5">
      <c r="A3195">
        <f>YEAR(B3195)</f>
        <v/>
      </c>
      <c r="B3195">
        <f>'Input EIA Imports Petroleum'!A3194</f>
        <v/>
      </c>
      <c r="C3195">
        <f>'Input EIA Imports Petroleum'!K3194</f>
        <v/>
      </c>
      <c r="D3195">
        <f>'Input EIA Imports Petroleum'!L3194</f>
        <v/>
      </c>
      <c r="E3195">
        <f>VLOOKUP('Input EIA Imports Petroleum'!$E3194,'EIA Petroleum Classification'!$A:$B,2,FALSE)</f>
        <v/>
      </c>
    </row>
    <row r="3196" spans="1:5">
      <c r="A3196">
        <f>YEAR(B3196)</f>
        <v/>
      </c>
      <c r="B3196">
        <f>'Input EIA Imports Petroleum'!A3195</f>
        <v/>
      </c>
      <c r="C3196">
        <f>'Input EIA Imports Petroleum'!K3195</f>
        <v/>
      </c>
      <c r="D3196">
        <f>'Input EIA Imports Petroleum'!L3195</f>
        <v/>
      </c>
      <c r="E3196">
        <f>VLOOKUP('Input EIA Imports Petroleum'!$E3195,'EIA Petroleum Classification'!$A:$B,2,FALSE)</f>
        <v/>
      </c>
    </row>
    <row r="3197" spans="1:5">
      <c r="A3197">
        <f>YEAR(B3197)</f>
        <v/>
      </c>
      <c r="B3197">
        <f>'Input EIA Imports Petroleum'!A3196</f>
        <v/>
      </c>
      <c r="C3197">
        <f>'Input EIA Imports Petroleum'!K3196</f>
        <v/>
      </c>
      <c r="D3197">
        <f>'Input EIA Imports Petroleum'!L3196</f>
        <v/>
      </c>
      <c r="E3197">
        <f>VLOOKUP('Input EIA Imports Petroleum'!$E3196,'EIA Petroleum Classification'!$A:$B,2,FALSE)</f>
        <v/>
      </c>
    </row>
    <row r="3198" spans="1:5">
      <c r="A3198">
        <f>YEAR(B3198)</f>
        <v/>
      </c>
      <c r="B3198">
        <f>'Input EIA Imports Petroleum'!A3197</f>
        <v/>
      </c>
      <c r="C3198">
        <f>'Input EIA Imports Petroleum'!K3197</f>
        <v/>
      </c>
      <c r="D3198">
        <f>'Input EIA Imports Petroleum'!L3197</f>
        <v/>
      </c>
      <c r="E3198">
        <f>VLOOKUP('Input EIA Imports Petroleum'!$E3197,'EIA Petroleum Classification'!$A:$B,2,FALSE)</f>
        <v/>
      </c>
    </row>
    <row r="3199" spans="1:5">
      <c r="A3199">
        <f>YEAR(B3199)</f>
        <v/>
      </c>
      <c r="B3199">
        <f>'Input EIA Imports Petroleum'!A3198</f>
        <v/>
      </c>
      <c r="C3199">
        <f>'Input EIA Imports Petroleum'!K3198</f>
        <v/>
      </c>
      <c r="D3199">
        <f>'Input EIA Imports Petroleum'!L3198</f>
        <v/>
      </c>
      <c r="E3199">
        <f>VLOOKUP('Input EIA Imports Petroleum'!$E3198,'EIA Petroleum Classification'!$A:$B,2,FALSE)</f>
        <v/>
      </c>
    </row>
    <row r="3200" spans="1:5">
      <c r="A3200">
        <f>YEAR(B3200)</f>
        <v/>
      </c>
      <c r="B3200">
        <f>'Input EIA Imports Petroleum'!A3199</f>
        <v/>
      </c>
      <c r="C3200">
        <f>'Input EIA Imports Petroleum'!K3199</f>
        <v/>
      </c>
      <c r="D3200">
        <f>'Input EIA Imports Petroleum'!L3199</f>
        <v/>
      </c>
      <c r="E3200">
        <f>VLOOKUP('Input EIA Imports Petroleum'!$E3199,'EIA Petroleum Classification'!$A:$B,2,FALSE)</f>
        <v/>
      </c>
    </row>
    <row r="3201" spans="1:5">
      <c r="A3201">
        <f>YEAR(B3201)</f>
        <v/>
      </c>
      <c r="B3201">
        <f>'Input EIA Imports Petroleum'!A3200</f>
        <v/>
      </c>
      <c r="C3201">
        <f>'Input EIA Imports Petroleum'!K3200</f>
        <v/>
      </c>
      <c r="D3201">
        <f>'Input EIA Imports Petroleum'!L3200</f>
        <v/>
      </c>
      <c r="E3201">
        <f>VLOOKUP('Input EIA Imports Petroleum'!$E3200,'EIA Petroleum Classification'!$A:$B,2,FALSE)</f>
        <v/>
      </c>
    </row>
    <row r="3202" spans="1:5">
      <c r="A3202">
        <f>YEAR(B3202)</f>
        <v/>
      </c>
      <c r="B3202">
        <f>'Input EIA Imports Petroleum'!A3201</f>
        <v/>
      </c>
      <c r="C3202">
        <f>'Input EIA Imports Petroleum'!K3201</f>
        <v/>
      </c>
      <c r="D3202">
        <f>'Input EIA Imports Petroleum'!L3201</f>
        <v/>
      </c>
      <c r="E3202">
        <f>VLOOKUP('Input EIA Imports Petroleum'!$E3201,'EIA Petroleum Classification'!$A:$B,2,FALSE)</f>
        <v/>
      </c>
    </row>
    <row r="3203" spans="1:5">
      <c r="A3203">
        <f>YEAR(B3203)</f>
        <v/>
      </c>
      <c r="B3203">
        <f>'Input EIA Imports Petroleum'!A3202</f>
        <v/>
      </c>
      <c r="C3203">
        <f>'Input EIA Imports Petroleum'!K3202</f>
        <v/>
      </c>
      <c r="D3203">
        <f>'Input EIA Imports Petroleum'!L3202</f>
        <v/>
      </c>
      <c r="E3203">
        <f>VLOOKUP('Input EIA Imports Petroleum'!$E3202,'EIA Petroleum Classification'!$A:$B,2,FALSE)</f>
        <v/>
      </c>
    </row>
    <row r="3204" spans="1:5">
      <c r="A3204">
        <f>YEAR(B3204)</f>
        <v/>
      </c>
      <c r="B3204">
        <f>'Input EIA Imports Petroleum'!A3203</f>
        <v/>
      </c>
      <c r="C3204">
        <f>'Input EIA Imports Petroleum'!K3203</f>
        <v/>
      </c>
      <c r="D3204">
        <f>'Input EIA Imports Petroleum'!L3203</f>
        <v/>
      </c>
      <c r="E3204">
        <f>VLOOKUP('Input EIA Imports Petroleum'!$E3203,'EIA Petroleum Classification'!$A:$B,2,FALSE)</f>
        <v/>
      </c>
    </row>
    <row r="3205" spans="1:5">
      <c r="A3205">
        <f>YEAR(B3205)</f>
        <v/>
      </c>
      <c r="B3205">
        <f>'Input EIA Imports Petroleum'!A3204</f>
        <v/>
      </c>
      <c r="C3205">
        <f>'Input EIA Imports Petroleum'!K3204</f>
        <v/>
      </c>
      <c r="D3205">
        <f>'Input EIA Imports Petroleum'!L3204</f>
        <v/>
      </c>
      <c r="E3205">
        <f>VLOOKUP('Input EIA Imports Petroleum'!$E3204,'EIA Petroleum Classification'!$A:$B,2,FALSE)</f>
        <v/>
      </c>
    </row>
    <row r="3206" spans="1:5">
      <c r="A3206">
        <f>YEAR(B3206)</f>
        <v/>
      </c>
      <c r="B3206">
        <f>'Input EIA Imports Petroleum'!A3205</f>
        <v/>
      </c>
      <c r="C3206">
        <f>'Input EIA Imports Petroleum'!K3205</f>
        <v/>
      </c>
      <c r="D3206">
        <f>'Input EIA Imports Petroleum'!L3205</f>
        <v/>
      </c>
      <c r="E3206">
        <f>VLOOKUP('Input EIA Imports Petroleum'!$E3205,'EIA Petroleum Classification'!$A:$B,2,FALSE)</f>
        <v/>
      </c>
    </row>
    <row r="3207" spans="1:5">
      <c r="A3207">
        <f>YEAR(B3207)</f>
        <v/>
      </c>
      <c r="B3207">
        <f>'Input EIA Imports Petroleum'!A3206</f>
        <v/>
      </c>
      <c r="C3207">
        <f>'Input EIA Imports Petroleum'!K3206</f>
        <v/>
      </c>
      <c r="D3207">
        <f>'Input EIA Imports Petroleum'!L3206</f>
        <v/>
      </c>
      <c r="E3207">
        <f>VLOOKUP('Input EIA Imports Petroleum'!$E3206,'EIA Petroleum Classification'!$A:$B,2,FALSE)</f>
        <v/>
      </c>
    </row>
    <row r="3208" spans="1:5">
      <c r="A3208">
        <f>YEAR(B3208)</f>
        <v/>
      </c>
      <c r="B3208">
        <f>'Input EIA Imports Petroleum'!A3207</f>
        <v/>
      </c>
      <c r="C3208">
        <f>'Input EIA Imports Petroleum'!K3207</f>
        <v/>
      </c>
      <c r="D3208">
        <f>'Input EIA Imports Petroleum'!L3207</f>
        <v/>
      </c>
      <c r="E3208">
        <f>VLOOKUP('Input EIA Imports Petroleum'!$E3207,'EIA Petroleum Classification'!$A:$B,2,FALSE)</f>
        <v/>
      </c>
    </row>
    <row r="3209" spans="1:5">
      <c r="A3209">
        <f>YEAR(B3209)</f>
        <v/>
      </c>
      <c r="B3209">
        <f>'Input EIA Imports Petroleum'!A3208</f>
        <v/>
      </c>
      <c r="C3209">
        <f>'Input EIA Imports Petroleum'!K3208</f>
        <v/>
      </c>
      <c r="D3209">
        <f>'Input EIA Imports Petroleum'!L3208</f>
        <v/>
      </c>
      <c r="E3209">
        <f>VLOOKUP('Input EIA Imports Petroleum'!$E3208,'EIA Petroleum Classification'!$A:$B,2,FALSE)</f>
        <v/>
      </c>
    </row>
    <row r="3210" spans="1:5">
      <c r="A3210">
        <f>YEAR(B3210)</f>
        <v/>
      </c>
      <c r="B3210">
        <f>'Input EIA Imports Petroleum'!A3209</f>
        <v/>
      </c>
      <c r="C3210">
        <f>'Input EIA Imports Petroleum'!K3209</f>
        <v/>
      </c>
      <c r="D3210">
        <f>'Input EIA Imports Petroleum'!L3209</f>
        <v/>
      </c>
      <c r="E3210">
        <f>VLOOKUP('Input EIA Imports Petroleum'!$E3209,'EIA Petroleum Classification'!$A:$B,2,FALSE)</f>
        <v/>
      </c>
    </row>
    <row r="3211" spans="1:5">
      <c r="A3211">
        <f>YEAR(B3211)</f>
        <v/>
      </c>
      <c r="B3211">
        <f>'Input EIA Imports Petroleum'!A3210</f>
        <v/>
      </c>
      <c r="C3211">
        <f>'Input EIA Imports Petroleum'!K3210</f>
        <v/>
      </c>
      <c r="D3211">
        <f>'Input EIA Imports Petroleum'!L3210</f>
        <v/>
      </c>
      <c r="E3211">
        <f>VLOOKUP('Input EIA Imports Petroleum'!$E3210,'EIA Petroleum Classification'!$A:$B,2,FALSE)</f>
        <v/>
      </c>
    </row>
    <row r="3212" spans="1:5">
      <c r="A3212">
        <f>YEAR(B3212)</f>
        <v/>
      </c>
      <c r="B3212">
        <f>'Input EIA Imports Petroleum'!A3211</f>
        <v/>
      </c>
      <c r="C3212">
        <f>'Input EIA Imports Petroleum'!K3211</f>
        <v/>
      </c>
      <c r="D3212">
        <f>'Input EIA Imports Petroleum'!L3211</f>
        <v/>
      </c>
      <c r="E3212">
        <f>VLOOKUP('Input EIA Imports Petroleum'!$E3211,'EIA Petroleum Classification'!$A:$B,2,FALSE)</f>
        <v/>
      </c>
    </row>
    <row r="3213" spans="1:5">
      <c r="A3213">
        <f>YEAR(B3213)</f>
        <v/>
      </c>
      <c r="B3213">
        <f>'Input EIA Imports Petroleum'!A3212</f>
        <v/>
      </c>
      <c r="C3213">
        <f>'Input EIA Imports Petroleum'!K3212</f>
        <v/>
      </c>
      <c r="D3213">
        <f>'Input EIA Imports Petroleum'!L3212</f>
        <v/>
      </c>
      <c r="E3213">
        <f>VLOOKUP('Input EIA Imports Petroleum'!$E3212,'EIA Petroleum Classification'!$A:$B,2,FALSE)</f>
        <v/>
      </c>
    </row>
    <row r="3214" spans="1:5">
      <c r="A3214">
        <f>YEAR(B3214)</f>
        <v/>
      </c>
      <c r="B3214">
        <f>'Input EIA Imports Petroleum'!A3213</f>
        <v/>
      </c>
      <c r="C3214">
        <f>'Input EIA Imports Petroleum'!K3213</f>
        <v/>
      </c>
      <c r="D3214">
        <f>'Input EIA Imports Petroleum'!L3213</f>
        <v/>
      </c>
      <c r="E3214">
        <f>VLOOKUP('Input EIA Imports Petroleum'!$E3213,'EIA Petroleum Classification'!$A:$B,2,FALSE)</f>
        <v/>
      </c>
    </row>
    <row r="3215" spans="1:5">
      <c r="A3215">
        <f>YEAR(B3215)</f>
        <v/>
      </c>
      <c r="B3215">
        <f>'Input EIA Imports Petroleum'!A3214</f>
        <v/>
      </c>
      <c r="C3215">
        <f>'Input EIA Imports Petroleum'!K3214</f>
        <v/>
      </c>
      <c r="D3215">
        <f>'Input EIA Imports Petroleum'!L3214</f>
        <v/>
      </c>
      <c r="E3215">
        <f>VLOOKUP('Input EIA Imports Petroleum'!$E3214,'EIA Petroleum Classification'!$A:$B,2,FALSE)</f>
        <v/>
      </c>
    </row>
    <row r="3216" spans="1:5">
      <c r="A3216">
        <f>YEAR(B3216)</f>
        <v/>
      </c>
      <c r="B3216">
        <f>'Input EIA Imports Petroleum'!A3215</f>
        <v/>
      </c>
      <c r="C3216">
        <f>'Input EIA Imports Petroleum'!K3215</f>
        <v/>
      </c>
      <c r="D3216">
        <f>'Input EIA Imports Petroleum'!L3215</f>
        <v/>
      </c>
      <c r="E3216">
        <f>VLOOKUP('Input EIA Imports Petroleum'!$E3215,'EIA Petroleum Classification'!$A:$B,2,FALSE)</f>
        <v/>
      </c>
    </row>
    <row r="3217" spans="1:5">
      <c r="A3217">
        <f>YEAR(B3217)</f>
        <v/>
      </c>
      <c r="B3217">
        <f>'Input EIA Imports Petroleum'!A3216</f>
        <v/>
      </c>
      <c r="C3217">
        <f>'Input EIA Imports Petroleum'!K3216</f>
        <v/>
      </c>
      <c r="D3217">
        <f>'Input EIA Imports Petroleum'!L3216</f>
        <v/>
      </c>
      <c r="E3217">
        <f>VLOOKUP('Input EIA Imports Petroleum'!$E3216,'EIA Petroleum Classification'!$A:$B,2,FALSE)</f>
        <v/>
      </c>
    </row>
    <row r="3218" spans="1:5">
      <c r="A3218">
        <f>YEAR(B3218)</f>
        <v/>
      </c>
      <c r="B3218">
        <f>'Input EIA Imports Petroleum'!A3217</f>
        <v/>
      </c>
      <c r="C3218">
        <f>'Input EIA Imports Petroleum'!K3217</f>
        <v/>
      </c>
      <c r="D3218">
        <f>'Input EIA Imports Petroleum'!L3217</f>
        <v/>
      </c>
      <c r="E3218">
        <f>VLOOKUP('Input EIA Imports Petroleum'!$E3217,'EIA Petroleum Classification'!$A:$B,2,FALSE)</f>
        <v/>
      </c>
    </row>
    <row r="3219" spans="1:5">
      <c r="A3219">
        <f>YEAR(B3219)</f>
        <v/>
      </c>
      <c r="B3219">
        <f>'Input EIA Imports Petroleum'!A3218</f>
        <v/>
      </c>
      <c r="C3219">
        <f>'Input EIA Imports Petroleum'!K3218</f>
        <v/>
      </c>
      <c r="D3219">
        <f>'Input EIA Imports Petroleum'!L3218</f>
        <v/>
      </c>
      <c r="E3219">
        <f>VLOOKUP('Input EIA Imports Petroleum'!$E3218,'EIA Petroleum Classification'!$A:$B,2,FALSE)</f>
        <v/>
      </c>
    </row>
    <row r="3220" spans="1:5">
      <c r="A3220">
        <f>YEAR(B3220)</f>
        <v/>
      </c>
      <c r="B3220">
        <f>'Input EIA Imports Petroleum'!A3219</f>
        <v/>
      </c>
      <c r="C3220">
        <f>'Input EIA Imports Petroleum'!K3219</f>
        <v/>
      </c>
      <c r="D3220">
        <f>'Input EIA Imports Petroleum'!L3219</f>
        <v/>
      </c>
      <c r="E3220">
        <f>VLOOKUP('Input EIA Imports Petroleum'!$E3219,'EIA Petroleum Classification'!$A:$B,2,FALSE)</f>
        <v/>
      </c>
    </row>
    <row r="3221" spans="1:5">
      <c r="A3221">
        <f>YEAR(B3221)</f>
        <v/>
      </c>
      <c r="B3221">
        <f>'Input EIA Imports Petroleum'!A3220</f>
        <v/>
      </c>
      <c r="C3221">
        <f>'Input EIA Imports Petroleum'!K3220</f>
        <v/>
      </c>
      <c r="D3221">
        <f>'Input EIA Imports Petroleum'!L3220</f>
        <v/>
      </c>
      <c r="E3221">
        <f>VLOOKUP('Input EIA Imports Petroleum'!$E3220,'EIA Petroleum Classification'!$A:$B,2,FALSE)</f>
        <v/>
      </c>
    </row>
    <row r="3222" spans="1:5">
      <c r="A3222">
        <f>YEAR(B3222)</f>
        <v/>
      </c>
      <c r="B3222">
        <f>'Input EIA Imports Petroleum'!A3221</f>
        <v/>
      </c>
      <c r="C3222">
        <f>'Input EIA Imports Petroleum'!K3221</f>
        <v/>
      </c>
      <c r="D3222">
        <f>'Input EIA Imports Petroleum'!L3221</f>
        <v/>
      </c>
      <c r="E3222">
        <f>VLOOKUP('Input EIA Imports Petroleum'!$E3221,'EIA Petroleum Classification'!$A:$B,2,FALSE)</f>
        <v/>
      </c>
    </row>
    <row r="3223" spans="1:5">
      <c r="A3223">
        <f>YEAR(B3223)</f>
        <v/>
      </c>
      <c r="B3223">
        <f>'Input EIA Imports Petroleum'!A3222</f>
        <v/>
      </c>
      <c r="C3223">
        <f>'Input EIA Imports Petroleum'!K3222</f>
        <v/>
      </c>
      <c r="D3223">
        <f>'Input EIA Imports Petroleum'!L3222</f>
        <v/>
      </c>
      <c r="E3223">
        <f>VLOOKUP('Input EIA Imports Petroleum'!$E3222,'EIA Petroleum Classification'!$A:$B,2,FALSE)</f>
        <v/>
      </c>
    </row>
    <row r="3224" spans="1:5">
      <c r="A3224">
        <f>YEAR(B3224)</f>
        <v/>
      </c>
      <c r="B3224">
        <f>'Input EIA Imports Petroleum'!A3223</f>
        <v/>
      </c>
      <c r="C3224">
        <f>'Input EIA Imports Petroleum'!K3223</f>
        <v/>
      </c>
      <c r="D3224">
        <f>'Input EIA Imports Petroleum'!L3223</f>
        <v/>
      </c>
      <c r="E3224">
        <f>VLOOKUP('Input EIA Imports Petroleum'!$E3223,'EIA Petroleum Classification'!$A:$B,2,FALSE)</f>
        <v/>
      </c>
    </row>
    <row r="3225" spans="1:5">
      <c r="A3225">
        <f>YEAR(B3225)</f>
        <v/>
      </c>
      <c r="B3225">
        <f>'Input EIA Imports Petroleum'!A3224</f>
        <v/>
      </c>
      <c r="C3225">
        <f>'Input EIA Imports Petroleum'!K3224</f>
        <v/>
      </c>
      <c r="D3225">
        <f>'Input EIA Imports Petroleum'!L3224</f>
        <v/>
      </c>
      <c r="E3225">
        <f>VLOOKUP('Input EIA Imports Petroleum'!$E3224,'EIA Petroleum Classification'!$A:$B,2,FALSE)</f>
        <v/>
      </c>
    </row>
    <row r="3226" spans="1:5">
      <c r="A3226">
        <f>YEAR(B3226)</f>
        <v/>
      </c>
      <c r="B3226">
        <f>'Input EIA Imports Petroleum'!A3225</f>
        <v/>
      </c>
      <c r="C3226">
        <f>'Input EIA Imports Petroleum'!K3225</f>
        <v/>
      </c>
      <c r="D3226">
        <f>'Input EIA Imports Petroleum'!L3225</f>
        <v/>
      </c>
      <c r="E3226">
        <f>VLOOKUP('Input EIA Imports Petroleum'!$E3225,'EIA Petroleum Classification'!$A:$B,2,FALSE)</f>
        <v/>
      </c>
    </row>
    <row r="3227" spans="1:5">
      <c r="A3227">
        <f>YEAR(B3227)</f>
        <v/>
      </c>
      <c r="B3227">
        <f>'Input EIA Imports Petroleum'!A3226</f>
        <v/>
      </c>
      <c r="C3227">
        <f>'Input EIA Imports Petroleum'!K3226</f>
        <v/>
      </c>
      <c r="D3227">
        <f>'Input EIA Imports Petroleum'!L3226</f>
        <v/>
      </c>
      <c r="E3227">
        <f>VLOOKUP('Input EIA Imports Petroleum'!$E3226,'EIA Petroleum Classification'!$A:$B,2,FALSE)</f>
        <v/>
      </c>
    </row>
    <row r="3228" spans="1:5">
      <c r="A3228">
        <f>YEAR(B3228)</f>
        <v/>
      </c>
      <c r="B3228">
        <f>'Input EIA Imports Petroleum'!A3227</f>
        <v/>
      </c>
      <c r="C3228">
        <f>'Input EIA Imports Petroleum'!K3227</f>
        <v/>
      </c>
      <c r="D3228">
        <f>'Input EIA Imports Petroleum'!L3227</f>
        <v/>
      </c>
      <c r="E3228">
        <f>VLOOKUP('Input EIA Imports Petroleum'!$E3227,'EIA Petroleum Classification'!$A:$B,2,FALSE)</f>
        <v/>
      </c>
    </row>
    <row r="3229" spans="1:5">
      <c r="A3229">
        <f>YEAR(B3229)</f>
        <v/>
      </c>
      <c r="B3229">
        <f>'Input EIA Imports Petroleum'!A3228</f>
        <v/>
      </c>
      <c r="C3229">
        <f>'Input EIA Imports Petroleum'!K3228</f>
        <v/>
      </c>
      <c r="D3229">
        <f>'Input EIA Imports Petroleum'!L3228</f>
        <v/>
      </c>
      <c r="E3229">
        <f>VLOOKUP('Input EIA Imports Petroleum'!$E3228,'EIA Petroleum Classification'!$A:$B,2,FALSE)</f>
        <v/>
      </c>
    </row>
    <row r="3230" spans="1:5">
      <c r="A3230">
        <f>YEAR(B3230)</f>
        <v/>
      </c>
      <c r="B3230">
        <f>'Input EIA Imports Petroleum'!A3229</f>
        <v/>
      </c>
      <c r="C3230">
        <f>'Input EIA Imports Petroleum'!K3229</f>
        <v/>
      </c>
      <c r="D3230">
        <f>'Input EIA Imports Petroleum'!L3229</f>
        <v/>
      </c>
      <c r="E3230">
        <f>VLOOKUP('Input EIA Imports Petroleum'!$E3229,'EIA Petroleum Classification'!$A:$B,2,FALSE)</f>
        <v/>
      </c>
    </row>
    <row r="3231" spans="1:5">
      <c r="A3231">
        <f>YEAR(B3231)</f>
        <v/>
      </c>
      <c r="B3231">
        <f>'Input EIA Imports Petroleum'!A3230</f>
        <v/>
      </c>
      <c r="C3231">
        <f>'Input EIA Imports Petroleum'!K3230</f>
        <v/>
      </c>
      <c r="D3231">
        <f>'Input EIA Imports Petroleum'!L3230</f>
        <v/>
      </c>
      <c r="E3231">
        <f>VLOOKUP('Input EIA Imports Petroleum'!$E3230,'EIA Petroleum Classification'!$A:$B,2,FALSE)</f>
        <v/>
      </c>
    </row>
    <row r="3232" spans="1:5">
      <c r="A3232">
        <f>YEAR(B3232)</f>
        <v/>
      </c>
      <c r="B3232">
        <f>'Input EIA Imports Petroleum'!A3231</f>
        <v/>
      </c>
      <c r="C3232">
        <f>'Input EIA Imports Petroleum'!K3231</f>
        <v/>
      </c>
      <c r="D3232">
        <f>'Input EIA Imports Petroleum'!L3231</f>
        <v/>
      </c>
      <c r="E3232">
        <f>VLOOKUP('Input EIA Imports Petroleum'!$E3231,'EIA Petroleum Classification'!$A:$B,2,FALSE)</f>
        <v/>
      </c>
    </row>
    <row r="3233" spans="1:5">
      <c r="A3233">
        <f>YEAR(B3233)</f>
        <v/>
      </c>
      <c r="B3233">
        <f>'Input EIA Imports Petroleum'!A3232</f>
        <v/>
      </c>
      <c r="C3233">
        <f>'Input EIA Imports Petroleum'!K3232</f>
        <v/>
      </c>
      <c r="D3233">
        <f>'Input EIA Imports Petroleum'!L3232</f>
        <v/>
      </c>
      <c r="E3233">
        <f>VLOOKUP('Input EIA Imports Petroleum'!$E3232,'EIA Petroleum Classification'!$A:$B,2,FALSE)</f>
        <v/>
      </c>
    </row>
    <row r="3234" spans="1:5">
      <c r="A3234">
        <f>YEAR(B3234)</f>
        <v/>
      </c>
      <c r="B3234">
        <f>'Input EIA Imports Petroleum'!A3233</f>
        <v/>
      </c>
      <c r="C3234">
        <f>'Input EIA Imports Petroleum'!K3233</f>
        <v/>
      </c>
      <c r="D3234">
        <f>'Input EIA Imports Petroleum'!L3233</f>
        <v/>
      </c>
      <c r="E3234">
        <f>VLOOKUP('Input EIA Imports Petroleum'!$E3233,'EIA Petroleum Classification'!$A:$B,2,FALSE)</f>
        <v/>
      </c>
    </row>
    <row r="3235" spans="1:5">
      <c r="A3235">
        <f>YEAR(B3235)</f>
        <v/>
      </c>
      <c r="B3235">
        <f>'Input EIA Imports Petroleum'!A3234</f>
        <v/>
      </c>
      <c r="C3235">
        <f>'Input EIA Imports Petroleum'!K3234</f>
        <v/>
      </c>
      <c r="D3235">
        <f>'Input EIA Imports Petroleum'!L3234</f>
        <v/>
      </c>
      <c r="E3235">
        <f>VLOOKUP('Input EIA Imports Petroleum'!$E3234,'EIA Petroleum Classification'!$A:$B,2,FALSE)</f>
        <v/>
      </c>
    </row>
    <row r="3236" spans="1:5">
      <c r="A3236">
        <f>YEAR(B3236)</f>
        <v/>
      </c>
      <c r="B3236">
        <f>'Input EIA Imports Petroleum'!A3235</f>
        <v/>
      </c>
      <c r="C3236">
        <f>'Input EIA Imports Petroleum'!K3235</f>
        <v/>
      </c>
      <c r="D3236">
        <f>'Input EIA Imports Petroleum'!L3235</f>
        <v/>
      </c>
      <c r="E3236">
        <f>VLOOKUP('Input EIA Imports Petroleum'!$E3235,'EIA Petroleum Classification'!$A:$B,2,FALSE)</f>
        <v/>
      </c>
    </row>
    <row r="3237" spans="1:5">
      <c r="A3237">
        <f>YEAR(B3237)</f>
        <v/>
      </c>
      <c r="B3237">
        <f>'Input EIA Imports Petroleum'!A3236</f>
        <v/>
      </c>
      <c r="C3237">
        <f>'Input EIA Imports Petroleum'!K3236</f>
        <v/>
      </c>
      <c r="D3237">
        <f>'Input EIA Imports Petroleum'!L3236</f>
        <v/>
      </c>
      <c r="E3237">
        <f>VLOOKUP('Input EIA Imports Petroleum'!$E3236,'EIA Petroleum Classification'!$A:$B,2,FALSE)</f>
        <v/>
      </c>
    </row>
    <row r="3238" spans="1:5">
      <c r="A3238">
        <f>YEAR(B3238)</f>
        <v/>
      </c>
      <c r="B3238">
        <f>'Input EIA Imports Petroleum'!A3237</f>
        <v/>
      </c>
      <c r="C3238">
        <f>'Input EIA Imports Petroleum'!K3237</f>
        <v/>
      </c>
      <c r="D3238">
        <f>'Input EIA Imports Petroleum'!L3237</f>
        <v/>
      </c>
      <c r="E3238">
        <f>VLOOKUP('Input EIA Imports Petroleum'!$E3237,'EIA Petroleum Classification'!$A:$B,2,FALSE)</f>
        <v/>
      </c>
    </row>
    <row r="3239" spans="1:5">
      <c r="A3239">
        <f>YEAR(B3239)</f>
        <v/>
      </c>
      <c r="B3239">
        <f>'Input EIA Imports Petroleum'!A3238</f>
        <v/>
      </c>
      <c r="C3239">
        <f>'Input EIA Imports Petroleum'!K3238</f>
        <v/>
      </c>
      <c r="D3239">
        <f>'Input EIA Imports Petroleum'!L3238</f>
        <v/>
      </c>
      <c r="E3239">
        <f>VLOOKUP('Input EIA Imports Petroleum'!$E3238,'EIA Petroleum Classification'!$A:$B,2,FALSE)</f>
        <v/>
      </c>
    </row>
    <row r="3240" spans="1:5">
      <c r="A3240">
        <f>YEAR(B3240)</f>
        <v/>
      </c>
      <c r="B3240">
        <f>'Input EIA Imports Petroleum'!A3239</f>
        <v/>
      </c>
      <c r="C3240">
        <f>'Input EIA Imports Petroleum'!K3239</f>
        <v/>
      </c>
      <c r="D3240">
        <f>'Input EIA Imports Petroleum'!L3239</f>
        <v/>
      </c>
      <c r="E3240">
        <f>VLOOKUP('Input EIA Imports Petroleum'!$E3239,'EIA Petroleum Classification'!$A:$B,2,FALSE)</f>
        <v/>
      </c>
    </row>
    <row r="3241" spans="1:5">
      <c r="A3241">
        <f>YEAR(B3241)</f>
        <v/>
      </c>
      <c r="B3241">
        <f>'Input EIA Imports Petroleum'!A3240</f>
        <v/>
      </c>
      <c r="C3241">
        <f>'Input EIA Imports Petroleum'!K3240</f>
        <v/>
      </c>
      <c r="D3241">
        <f>'Input EIA Imports Petroleum'!L3240</f>
        <v/>
      </c>
      <c r="E3241">
        <f>VLOOKUP('Input EIA Imports Petroleum'!$E3240,'EIA Petroleum Classification'!$A:$B,2,FALSE)</f>
        <v/>
      </c>
    </row>
    <row r="3242" spans="1:5">
      <c r="A3242">
        <f>YEAR(B3242)</f>
        <v/>
      </c>
      <c r="B3242">
        <f>'Input EIA Imports Petroleum'!A3241</f>
        <v/>
      </c>
      <c r="C3242">
        <f>'Input EIA Imports Petroleum'!K3241</f>
        <v/>
      </c>
      <c r="D3242">
        <f>'Input EIA Imports Petroleum'!L3241</f>
        <v/>
      </c>
      <c r="E3242">
        <f>VLOOKUP('Input EIA Imports Petroleum'!$E3241,'EIA Petroleum Classification'!$A:$B,2,FALSE)</f>
        <v/>
      </c>
    </row>
    <row r="3243" spans="1:5">
      <c r="A3243">
        <f>YEAR(B3243)</f>
        <v/>
      </c>
      <c r="B3243">
        <f>'Input EIA Imports Petroleum'!A3242</f>
        <v/>
      </c>
      <c r="C3243">
        <f>'Input EIA Imports Petroleum'!K3242</f>
        <v/>
      </c>
      <c r="D3243">
        <f>'Input EIA Imports Petroleum'!L3242</f>
        <v/>
      </c>
      <c r="E3243">
        <f>VLOOKUP('Input EIA Imports Petroleum'!$E3242,'EIA Petroleum Classification'!$A:$B,2,FALSE)</f>
        <v/>
      </c>
    </row>
    <row r="3244" spans="1:5">
      <c r="A3244">
        <f>YEAR(B3244)</f>
        <v/>
      </c>
      <c r="B3244">
        <f>'Input EIA Imports Petroleum'!A3243</f>
        <v/>
      </c>
      <c r="C3244">
        <f>'Input EIA Imports Petroleum'!K3243</f>
        <v/>
      </c>
      <c r="D3244">
        <f>'Input EIA Imports Petroleum'!L3243</f>
        <v/>
      </c>
      <c r="E3244">
        <f>VLOOKUP('Input EIA Imports Petroleum'!$E3243,'EIA Petroleum Classification'!$A:$B,2,FALSE)</f>
        <v/>
      </c>
    </row>
    <row r="3245" spans="1:5">
      <c r="A3245">
        <f>YEAR(B3245)</f>
        <v/>
      </c>
      <c r="B3245">
        <f>'Input EIA Imports Petroleum'!A3244</f>
        <v/>
      </c>
      <c r="C3245">
        <f>'Input EIA Imports Petroleum'!K3244</f>
        <v/>
      </c>
      <c r="D3245">
        <f>'Input EIA Imports Petroleum'!L3244</f>
        <v/>
      </c>
      <c r="E3245">
        <f>VLOOKUP('Input EIA Imports Petroleum'!$E3244,'EIA Petroleum Classification'!$A:$B,2,FALSE)</f>
        <v/>
      </c>
    </row>
    <row r="3246" spans="1:5">
      <c r="A3246">
        <f>YEAR(B3246)</f>
        <v/>
      </c>
      <c r="B3246">
        <f>'Input EIA Imports Petroleum'!A3245</f>
        <v/>
      </c>
      <c r="C3246">
        <f>'Input EIA Imports Petroleum'!K3245</f>
        <v/>
      </c>
      <c r="D3246">
        <f>'Input EIA Imports Petroleum'!L3245</f>
        <v/>
      </c>
      <c r="E3246">
        <f>VLOOKUP('Input EIA Imports Petroleum'!$E3245,'EIA Petroleum Classification'!$A:$B,2,FALSE)</f>
        <v/>
      </c>
    </row>
    <row r="3247" spans="1:5">
      <c r="A3247">
        <f>YEAR(B3247)</f>
        <v/>
      </c>
      <c r="B3247">
        <f>'Input EIA Imports Petroleum'!A3246</f>
        <v/>
      </c>
      <c r="C3247">
        <f>'Input EIA Imports Petroleum'!K3246</f>
        <v/>
      </c>
      <c r="D3247">
        <f>'Input EIA Imports Petroleum'!L3246</f>
        <v/>
      </c>
      <c r="E3247">
        <f>VLOOKUP('Input EIA Imports Petroleum'!$E3246,'EIA Petroleum Classification'!$A:$B,2,FALSE)</f>
        <v/>
      </c>
    </row>
    <row r="3248" spans="1:5">
      <c r="A3248">
        <f>YEAR(B3248)</f>
        <v/>
      </c>
      <c r="B3248">
        <f>'Input EIA Imports Petroleum'!A3247</f>
        <v/>
      </c>
      <c r="C3248">
        <f>'Input EIA Imports Petroleum'!K3247</f>
        <v/>
      </c>
      <c r="D3248">
        <f>'Input EIA Imports Petroleum'!L3247</f>
        <v/>
      </c>
      <c r="E3248">
        <f>VLOOKUP('Input EIA Imports Petroleum'!$E3247,'EIA Petroleum Classification'!$A:$B,2,FALSE)</f>
        <v/>
      </c>
    </row>
    <row r="3249" spans="1:5">
      <c r="A3249">
        <f>YEAR(B3249)</f>
        <v/>
      </c>
      <c r="B3249">
        <f>'Input EIA Imports Petroleum'!A3248</f>
        <v/>
      </c>
      <c r="C3249">
        <f>'Input EIA Imports Petroleum'!K3248</f>
        <v/>
      </c>
      <c r="D3249">
        <f>'Input EIA Imports Petroleum'!L3248</f>
        <v/>
      </c>
      <c r="E3249">
        <f>VLOOKUP('Input EIA Imports Petroleum'!$E3248,'EIA Petroleum Classification'!$A:$B,2,FALSE)</f>
        <v/>
      </c>
    </row>
    <row r="3250" spans="1:5">
      <c r="A3250">
        <f>YEAR(B3250)</f>
        <v/>
      </c>
      <c r="B3250">
        <f>'Input EIA Imports Petroleum'!A3249</f>
        <v/>
      </c>
      <c r="C3250">
        <f>'Input EIA Imports Petroleum'!K3249</f>
        <v/>
      </c>
      <c r="D3250">
        <f>'Input EIA Imports Petroleum'!L3249</f>
        <v/>
      </c>
      <c r="E3250">
        <f>VLOOKUP('Input EIA Imports Petroleum'!$E3249,'EIA Petroleum Classification'!$A:$B,2,FALSE)</f>
        <v/>
      </c>
    </row>
    <row r="3251" spans="1:5">
      <c r="A3251">
        <f>YEAR(B3251)</f>
        <v/>
      </c>
      <c r="B3251">
        <f>'Input EIA Imports Petroleum'!A3250</f>
        <v/>
      </c>
      <c r="C3251">
        <f>'Input EIA Imports Petroleum'!K3250</f>
        <v/>
      </c>
      <c r="D3251">
        <f>'Input EIA Imports Petroleum'!L3250</f>
        <v/>
      </c>
      <c r="E3251">
        <f>VLOOKUP('Input EIA Imports Petroleum'!$E3250,'EIA Petroleum Classification'!$A:$B,2,FALSE)</f>
        <v/>
      </c>
    </row>
    <row r="3252" spans="1:5">
      <c r="A3252">
        <f>YEAR(B3252)</f>
        <v/>
      </c>
      <c r="B3252">
        <f>'Input EIA Imports Petroleum'!A3251</f>
        <v/>
      </c>
      <c r="C3252">
        <f>'Input EIA Imports Petroleum'!K3251</f>
        <v/>
      </c>
      <c r="D3252">
        <f>'Input EIA Imports Petroleum'!L3251</f>
        <v/>
      </c>
      <c r="E3252">
        <f>VLOOKUP('Input EIA Imports Petroleum'!$E3251,'EIA Petroleum Classification'!$A:$B,2,FALSE)</f>
        <v/>
      </c>
    </row>
    <row r="3253" spans="1:5">
      <c r="A3253">
        <f>YEAR(B3253)</f>
        <v/>
      </c>
      <c r="B3253">
        <f>'Input EIA Imports Petroleum'!A3252</f>
        <v/>
      </c>
      <c r="C3253">
        <f>'Input EIA Imports Petroleum'!K3252</f>
        <v/>
      </c>
      <c r="D3253">
        <f>'Input EIA Imports Petroleum'!L3252</f>
        <v/>
      </c>
      <c r="E3253">
        <f>VLOOKUP('Input EIA Imports Petroleum'!$E3252,'EIA Petroleum Classification'!$A:$B,2,FALSE)</f>
        <v/>
      </c>
    </row>
    <row r="3254" spans="1:5">
      <c r="A3254">
        <f>YEAR(B3254)</f>
        <v/>
      </c>
      <c r="B3254">
        <f>'Input EIA Imports Petroleum'!A3253</f>
        <v/>
      </c>
      <c r="C3254">
        <f>'Input EIA Imports Petroleum'!K3253</f>
        <v/>
      </c>
      <c r="D3254">
        <f>'Input EIA Imports Petroleum'!L3253</f>
        <v/>
      </c>
      <c r="E3254">
        <f>VLOOKUP('Input EIA Imports Petroleum'!$E3253,'EIA Petroleum Classification'!$A:$B,2,FALSE)</f>
        <v/>
      </c>
    </row>
    <row r="3255" spans="1:5">
      <c r="A3255">
        <f>YEAR(B3255)</f>
        <v/>
      </c>
      <c r="B3255">
        <f>'Input EIA Imports Petroleum'!A3254</f>
        <v/>
      </c>
      <c r="C3255">
        <f>'Input EIA Imports Petroleum'!K3254</f>
        <v/>
      </c>
      <c r="D3255">
        <f>'Input EIA Imports Petroleum'!L3254</f>
        <v/>
      </c>
      <c r="E3255">
        <f>VLOOKUP('Input EIA Imports Petroleum'!$E3254,'EIA Petroleum Classification'!$A:$B,2,FALSE)</f>
        <v/>
      </c>
    </row>
    <row r="3256" spans="1:5">
      <c r="A3256">
        <f>YEAR(B3256)</f>
        <v/>
      </c>
      <c r="B3256">
        <f>'Input EIA Imports Petroleum'!A3255</f>
        <v/>
      </c>
      <c r="C3256">
        <f>'Input EIA Imports Petroleum'!K3255</f>
        <v/>
      </c>
      <c r="D3256">
        <f>'Input EIA Imports Petroleum'!L3255</f>
        <v/>
      </c>
      <c r="E3256">
        <f>VLOOKUP('Input EIA Imports Petroleum'!$E3255,'EIA Petroleum Classification'!$A:$B,2,FALSE)</f>
        <v/>
      </c>
    </row>
    <row r="3257" spans="1:5">
      <c r="A3257">
        <f>YEAR(B3257)</f>
        <v/>
      </c>
      <c r="B3257">
        <f>'Input EIA Imports Petroleum'!A3256</f>
        <v/>
      </c>
      <c r="C3257">
        <f>'Input EIA Imports Petroleum'!K3256</f>
        <v/>
      </c>
      <c r="D3257">
        <f>'Input EIA Imports Petroleum'!L3256</f>
        <v/>
      </c>
      <c r="E3257">
        <f>VLOOKUP('Input EIA Imports Petroleum'!$E3256,'EIA Petroleum Classification'!$A:$B,2,FALSE)</f>
        <v/>
      </c>
    </row>
    <row r="3258" spans="1:5">
      <c r="A3258">
        <f>YEAR(B3258)</f>
        <v/>
      </c>
      <c r="B3258">
        <f>'Input EIA Imports Petroleum'!A3257</f>
        <v/>
      </c>
      <c r="C3258">
        <f>'Input EIA Imports Petroleum'!K3257</f>
        <v/>
      </c>
      <c r="D3258">
        <f>'Input EIA Imports Petroleum'!L3257</f>
        <v/>
      </c>
      <c r="E3258">
        <f>VLOOKUP('Input EIA Imports Petroleum'!$E3257,'EIA Petroleum Classification'!$A:$B,2,FALSE)</f>
        <v/>
      </c>
    </row>
    <row r="3259" spans="1:5">
      <c r="A3259">
        <f>YEAR(B3259)</f>
        <v/>
      </c>
      <c r="B3259">
        <f>'Input EIA Imports Petroleum'!A3258</f>
        <v/>
      </c>
      <c r="C3259">
        <f>'Input EIA Imports Petroleum'!K3258</f>
        <v/>
      </c>
      <c r="D3259">
        <f>'Input EIA Imports Petroleum'!L3258</f>
        <v/>
      </c>
      <c r="E3259">
        <f>VLOOKUP('Input EIA Imports Petroleum'!$E3258,'EIA Petroleum Classification'!$A:$B,2,FALSE)</f>
        <v/>
      </c>
    </row>
    <row r="3260" spans="1:5">
      <c r="A3260">
        <f>YEAR(B3260)</f>
        <v/>
      </c>
      <c r="B3260">
        <f>'Input EIA Imports Petroleum'!A3259</f>
        <v/>
      </c>
      <c r="C3260">
        <f>'Input EIA Imports Petroleum'!K3259</f>
        <v/>
      </c>
      <c r="D3260">
        <f>'Input EIA Imports Petroleum'!L3259</f>
        <v/>
      </c>
      <c r="E3260">
        <f>VLOOKUP('Input EIA Imports Petroleum'!$E3259,'EIA Petroleum Classification'!$A:$B,2,FALSE)</f>
        <v/>
      </c>
    </row>
    <row r="3261" spans="1:5">
      <c r="A3261">
        <f>YEAR(B3261)</f>
        <v/>
      </c>
      <c r="B3261">
        <f>'Input EIA Imports Petroleum'!A3260</f>
        <v/>
      </c>
      <c r="C3261">
        <f>'Input EIA Imports Petroleum'!K3260</f>
        <v/>
      </c>
      <c r="D3261">
        <f>'Input EIA Imports Petroleum'!L3260</f>
        <v/>
      </c>
      <c r="E3261">
        <f>VLOOKUP('Input EIA Imports Petroleum'!$E3260,'EIA Petroleum Classification'!$A:$B,2,FALSE)</f>
        <v/>
      </c>
    </row>
    <row r="3262" spans="1:5">
      <c r="A3262">
        <f>YEAR(B3262)</f>
        <v/>
      </c>
      <c r="B3262">
        <f>'Input EIA Imports Petroleum'!A3261</f>
        <v/>
      </c>
      <c r="C3262">
        <f>'Input EIA Imports Petroleum'!K3261</f>
        <v/>
      </c>
      <c r="D3262">
        <f>'Input EIA Imports Petroleum'!L3261</f>
        <v/>
      </c>
      <c r="E3262">
        <f>VLOOKUP('Input EIA Imports Petroleum'!$E3261,'EIA Petroleum Classification'!$A:$B,2,FALSE)</f>
        <v/>
      </c>
    </row>
    <row r="3263" spans="1:5">
      <c r="A3263">
        <f>YEAR(B3263)</f>
        <v/>
      </c>
      <c r="B3263">
        <f>'Input EIA Imports Petroleum'!A3262</f>
        <v/>
      </c>
      <c r="C3263">
        <f>'Input EIA Imports Petroleum'!K3262</f>
        <v/>
      </c>
      <c r="D3263">
        <f>'Input EIA Imports Petroleum'!L3262</f>
        <v/>
      </c>
      <c r="E3263">
        <f>VLOOKUP('Input EIA Imports Petroleum'!$E3262,'EIA Petroleum Classification'!$A:$B,2,FALSE)</f>
        <v/>
      </c>
    </row>
    <row r="3264" spans="1:5">
      <c r="A3264">
        <f>YEAR(B3264)</f>
        <v/>
      </c>
      <c r="B3264">
        <f>'Input EIA Imports Petroleum'!A3263</f>
        <v/>
      </c>
      <c r="C3264">
        <f>'Input EIA Imports Petroleum'!K3263</f>
        <v/>
      </c>
      <c r="D3264">
        <f>'Input EIA Imports Petroleum'!L3263</f>
        <v/>
      </c>
      <c r="E3264">
        <f>VLOOKUP('Input EIA Imports Petroleum'!$E3263,'EIA Petroleum Classification'!$A:$B,2,FALSE)</f>
        <v/>
      </c>
    </row>
    <row r="3265" spans="1:5">
      <c r="A3265">
        <f>YEAR(B3265)</f>
        <v/>
      </c>
      <c r="B3265">
        <f>'Input EIA Imports Petroleum'!A3264</f>
        <v/>
      </c>
      <c r="C3265">
        <f>'Input EIA Imports Petroleum'!K3264</f>
        <v/>
      </c>
      <c r="D3265">
        <f>'Input EIA Imports Petroleum'!L3264</f>
        <v/>
      </c>
      <c r="E3265">
        <f>VLOOKUP('Input EIA Imports Petroleum'!$E3264,'EIA Petroleum Classification'!$A:$B,2,FALSE)</f>
        <v/>
      </c>
    </row>
    <row r="3266" spans="1:5">
      <c r="A3266">
        <f>YEAR(B3266)</f>
        <v/>
      </c>
      <c r="B3266">
        <f>'Input EIA Imports Petroleum'!A3265</f>
        <v/>
      </c>
      <c r="C3266">
        <f>'Input EIA Imports Petroleum'!K3265</f>
        <v/>
      </c>
      <c r="D3266">
        <f>'Input EIA Imports Petroleum'!L3265</f>
        <v/>
      </c>
      <c r="E3266">
        <f>VLOOKUP('Input EIA Imports Petroleum'!$E3265,'EIA Petroleum Classification'!$A:$B,2,FALSE)</f>
        <v/>
      </c>
    </row>
    <row r="3267" spans="1:5">
      <c r="A3267">
        <f>YEAR(B3267)</f>
        <v/>
      </c>
      <c r="B3267">
        <f>'Input EIA Imports Petroleum'!A3266</f>
        <v/>
      </c>
      <c r="C3267">
        <f>'Input EIA Imports Petroleum'!K3266</f>
        <v/>
      </c>
      <c r="D3267">
        <f>'Input EIA Imports Petroleum'!L3266</f>
        <v/>
      </c>
      <c r="E3267">
        <f>VLOOKUP('Input EIA Imports Petroleum'!$E3266,'EIA Petroleum Classification'!$A:$B,2,FALSE)</f>
        <v/>
      </c>
    </row>
    <row r="3268" spans="1:5">
      <c r="A3268">
        <f>YEAR(B3268)</f>
        <v/>
      </c>
      <c r="B3268">
        <f>'Input EIA Imports Petroleum'!A3267</f>
        <v/>
      </c>
      <c r="C3268">
        <f>'Input EIA Imports Petroleum'!K3267</f>
        <v/>
      </c>
      <c r="D3268">
        <f>'Input EIA Imports Petroleum'!L3267</f>
        <v/>
      </c>
      <c r="E3268">
        <f>VLOOKUP('Input EIA Imports Petroleum'!$E3267,'EIA Petroleum Classification'!$A:$B,2,FALSE)</f>
        <v/>
      </c>
    </row>
    <row r="3269" spans="1:5">
      <c r="A3269">
        <f>YEAR(B3269)</f>
        <v/>
      </c>
      <c r="B3269">
        <f>'Input EIA Imports Petroleum'!A3268</f>
        <v/>
      </c>
      <c r="C3269">
        <f>'Input EIA Imports Petroleum'!K3268</f>
        <v/>
      </c>
      <c r="D3269">
        <f>'Input EIA Imports Petroleum'!L3268</f>
        <v/>
      </c>
      <c r="E3269">
        <f>VLOOKUP('Input EIA Imports Petroleum'!$E3268,'EIA Petroleum Classification'!$A:$B,2,FALSE)</f>
        <v/>
      </c>
    </row>
    <row r="3270" spans="1:5">
      <c r="A3270">
        <f>YEAR(B3270)</f>
        <v/>
      </c>
      <c r="B3270">
        <f>'Input EIA Imports Petroleum'!A3269</f>
        <v/>
      </c>
      <c r="C3270">
        <f>'Input EIA Imports Petroleum'!K3269</f>
        <v/>
      </c>
      <c r="D3270">
        <f>'Input EIA Imports Petroleum'!L3269</f>
        <v/>
      </c>
      <c r="E3270">
        <f>VLOOKUP('Input EIA Imports Petroleum'!$E3269,'EIA Petroleum Classification'!$A:$B,2,FALSE)</f>
        <v/>
      </c>
    </row>
    <row r="3271" spans="1:5">
      <c r="A3271">
        <f>YEAR(B3271)</f>
        <v/>
      </c>
      <c r="B3271">
        <f>'Input EIA Imports Petroleum'!A3270</f>
        <v/>
      </c>
      <c r="C3271">
        <f>'Input EIA Imports Petroleum'!K3270</f>
        <v/>
      </c>
      <c r="D3271">
        <f>'Input EIA Imports Petroleum'!L3270</f>
        <v/>
      </c>
      <c r="E3271">
        <f>VLOOKUP('Input EIA Imports Petroleum'!$E3270,'EIA Petroleum Classification'!$A:$B,2,FALSE)</f>
        <v/>
      </c>
    </row>
    <row r="3272" spans="1:5">
      <c r="A3272">
        <f>YEAR(B3272)</f>
        <v/>
      </c>
      <c r="B3272">
        <f>'Input EIA Imports Petroleum'!A3271</f>
        <v/>
      </c>
      <c r="C3272">
        <f>'Input EIA Imports Petroleum'!K3271</f>
        <v/>
      </c>
      <c r="D3272">
        <f>'Input EIA Imports Petroleum'!L3271</f>
        <v/>
      </c>
      <c r="E3272">
        <f>VLOOKUP('Input EIA Imports Petroleum'!$E3271,'EIA Petroleum Classification'!$A:$B,2,FALSE)</f>
        <v/>
      </c>
    </row>
    <row r="3273" spans="1:5">
      <c r="A3273">
        <f>YEAR(B3273)</f>
        <v/>
      </c>
      <c r="B3273">
        <f>'Input EIA Imports Petroleum'!A3272</f>
        <v/>
      </c>
      <c r="C3273">
        <f>'Input EIA Imports Petroleum'!K3272</f>
        <v/>
      </c>
      <c r="D3273">
        <f>'Input EIA Imports Petroleum'!L3272</f>
        <v/>
      </c>
      <c r="E3273">
        <f>VLOOKUP('Input EIA Imports Petroleum'!$E3272,'EIA Petroleum Classification'!$A:$B,2,FALSE)</f>
        <v/>
      </c>
    </row>
    <row r="3274" spans="1:5">
      <c r="A3274">
        <f>YEAR(B3274)</f>
        <v/>
      </c>
      <c r="B3274">
        <f>'Input EIA Imports Petroleum'!A3273</f>
        <v/>
      </c>
      <c r="C3274">
        <f>'Input EIA Imports Petroleum'!K3273</f>
        <v/>
      </c>
      <c r="D3274">
        <f>'Input EIA Imports Petroleum'!L3273</f>
        <v/>
      </c>
      <c r="E3274">
        <f>VLOOKUP('Input EIA Imports Petroleum'!$E3273,'EIA Petroleum Classification'!$A:$B,2,FALSE)</f>
        <v/>
      </c>
    </row>
    <row r="3275" spans="1:5">
      <c r="A3275">
        <f>YEAR(B3275)</f>
        <v/>
      </c>
      <c r="B3275">
        <f>'Input EIA Imports Petroleum'!A3274</f>
        <v/>
      </c>
      <c r="C3275">
        <f>'Input EIA Imports Petroleum'!K3274</f>
        <v/>
      </c>
      <c r="D3275">
        <f>'Input EIA Imports Petroleum'!L3274</f>
        <v/>
      </c>
      <c r="E3275">
        <f>VLOOKUP('Input EIA Imports Petroleum'!$E3274,'EIA Petroleum Classification'!$A:$B,2,FALSE)</f>
        <v/>
      </c>
    </row>
    <row r="3276" spans="1:5">
      <c r="A3276">
        <f>YEAR(B3276)</f>
        <v/>
      </c>
      <c r="B3276">
        <f>'Input EIA Imports Petroleum'!A3275</f>
        <v/>
      </c>
      <c r="C3276">
        <f>'Input EIA Imports Petroleum'!K3275</f>
        <v/>
      </c>
      <c r="D3276">
        <f>'Input EIA Imports Petroleum'!L3275</f>
        <v/>
      </c>
      <c r="E3276">
        <f>VLOOKUP('Input EIA Imports Petroleum'!$E3275,'EIA Petroleum Classification'!$A:$B,2,FALSE)</f>
        <v/>
      </c>
    </row>
    <row r="3277" spans="1:5">
      <c r="A3277">
        <f>YEAR(B3277)</f>
        <v/>
      </c>
      <c r="B3277">
        <f>'Input EIA Imports Petroleum'!A3276</f>
        <v/>
      </c>
      <c r="C3277">
        <f>'Input EIA Imports Petroleum'!K3276</f>
        <v/>
      </c>
      <c r="D3277">
        <f>'Input EIA Imports Petroleum'!L3276</f>
        <v/>
      </c>
      <c r="E3277">
        <f>VLOOKUP('Input EIA Imports Petroleum'!$E3276,'EIA Petroleum Classification'!$A:$B,2,FALSE)</f>
        <v/>
      </c>
    </row>
    <row r="3278" spans="1:5">
      <c r="A3278">
        <f>YEAR(B3278)</f>
        <v/>
      </c>
      <c r="B3278">
        <f>'Input EIA Imports Petroleum'!A3277</f>
        <v/>
      </c>
      <c r="C3278">
        <f>'Input EIA Imports Petroleum'!K3277</f>
        <v/>
      </c>
      <c r="D3278">
        <f>'Input EIA Imports Petroleum'!L3277</f>
        <v/>
      </c>
      <c r="E3278">
        <f>VLOOKUP('Input EIA Imports Petroleum'!$E3277,'EIA Petroleum Classification'!$A:$B,2,FALSE)</f>
        <v/>
      </c>
    </row>
    <row r="3279" spans="1:5">
      <c r="A3279">
        <f>YEAR(B3279)</f>
        <v/>
      </c>
      <c r="B3279">
        <f>'Input EIA Imports Petroleum'!A3278</f>
        <v/>
      </c>
      <c r="C3279">
        <f>'Input EIA Imports Petroleum'!K3278</f>
        <v/>
      </c>
      <c r="D3279">
        <f>'Input EIA Imports Petroleum'!L3278</f>
        <v/>
      </c>
      <c r="E3279">
        <f>VLOOKUP('Input EIA Imports Petroleum'!$E3278,'EIA Petroleum Classification'!$A:$B,2,FALSE)</f>
        <v/>
      </c>
    </row>
    <row r="3280" spans="1:5">
      <c r="A3280">
        <f>YEAR(B3280)</f>
        <v/>
      </c>
      <c r="B3280">
        <f>'Input EIA Imports Petroleum'!A3279</f>
        <v/>
      </c>
      <c r="C3280">
        <f>'Input EIA Imports Petroleum'!K3279</f>
        <v/>
      </c>
      <c r="D3280">
        <f>'Input EIA Imports Petroleum'!L3279</f>
        <v/>
      </c>
      <c r="E3280">
        <f>VLOOKUP('Input EIA Imports Petroleum'!$E3279,'EIA Petroleum Classification'!$A:$B,2,FALSE)</f>
        <v/>
      </c>
    </row>
    <row r="3281" spans="1:5">
      <c r="A3281">
        <f>YEAR(B3281)</f>
        <v/>
      </c>
      <c r="B3281">
        <f>'Input EIA Imports Petroleum'!A3280</f>
        <v/>
      </c>
      <c r="C3281">
        <f>'Input EIA Imports Petroleum'!K3280</f>
        <v/>
      </c>
      <c r="D3281">
        <f>'Input EIA Imports Petroleum'!L3280</f>
        <v/>
      </c>
      <c r="E3281">
        <f>VLOOKUP('Input EIA Imports Petroleum'!$E3280,'EIA Petroleum Classification'!$A:$B,2,FALSE)</f>
        <v/>
      </c>
    </row>
    <row r="3282" spans="1:5">
      <c r="A3282">
        <f>YEAR(B3282)</f>
        <v/>
      </c>
      <c r="B3282">
        <f>'Input EIA Imports Petroleum'!A3281</f>
        <v/>
      </c>
      <c r="C3282">
        <f>'Input EIA Imports Petroleum'!K3281</f>
        <v/>
      </c>
      <c r="D3282">
        <f>'Input EIA Imports Petroleum'!L3281</f>
        <v/>
      </c>
      <c r="E3282">
        <f>VLOOKUP('Input EIA Imports Petroleum'!$E3281,'EIA Petroleum Classification'!$A:$B,2,FALSE)</f>
        <v/>
      </c>
    </row>
    <row r="3283" spans="1:5">
      <c r="A3283">
        <f>YEAR(B3283)</f>
        <v/>
      </c>
      <c r="B3283">
        <f>'Input EIA Imports Petroleum'!A3282</f>
        <v/>
      </c>
      <c r="C3283">
        <f>'Input EIA Imports Petroleum'!K3282</f>
        <v/>
      </c>
      <c r="D3283">
        <f>'Input EIA Imports Petroleum'!L3282</f>
        <v/>
      </c>
      <c r="E3283">
        <f>VLOOKUP('Input EIA Imports Petroleum'!$E3282,'EIA Petroleum Classification'!$A:$B,2,FALSE)</f>
        <v/>
      </c>
    </row>
    <row r="3284" spans="1:5">
      <c r="A3284">
        <f>YEAR(B3284)</f>
        <v/>
      </c>
      <c r="B3284">
        <f>'Input EIA Imports Petroleum'!A3283</f>
        <v/>
      </c>
      <c r="C3284">
        <f>'Input EIA Imports Petroleum'!K3283</f>
        <v/>
      </c>
      <c r="D3284">
        <f>'Input EIA Imports Petroleum'!L3283</f>
        <v/>
      </c>
      <c r="E3284">
        <f>VLOOKUP('Input EIA Imports Petroleum'!$E3283,'EIA Petroleum Classification'!$A:$B,2,FALSE)</f>
        <v/>
      </c>
    </row>
    <row r="3285" spans="1:5">
      <c r="A3285">
        <f>YEAR(B3285)</f>
        <v/>
      </c>
      <c r="B3285">
        <f>'Input EIA Imports Petroleum'!A3284</f>
        <v/>
      </c>
      <c r="C3285">
        <f>'Input EIA Imports Petroleum'!K3284</f>
        <v/>
      </c>
      <c r="D3285">
        <f>'Input EIA Imports Petroleum'!L3284</f>
        <v/>
      </c>
      <c r="E3285">
        <f>VLOOKUP('Input EIA Imports Petroleum'!$E3284,'EIA Petroleum Classification'!$A:$B,2,FALSE)</f>
        <v/>
      </c>
    </row>
    <row r="3286" spans="1:5">
      <c r="A3286">
        <f>YEAR(B3286)</f>
        <v/>
      </c>
      <c r="B3286">
        <f>'Input EIA Imports Petroleum'!A3285</f>
        <v/>
      </c>
      <c r="C3286">
        <f>'Input EIA Imports Petroleum'!K3285</f>
        <v/>
      </c>
      <c r="D3286">
        <f>'Input EIA Imports Petroleum'!L3285</f>
        <v/>
      </c>
      <c r="E3286">
        <f>VLOOKUP('Input EIA Imports Petroleum'!$E3285,'EIA Petroleum Classification'!$A:$B,2,FALSE)</f>
        <v/>
      </c>
    </row>
    <row r="3287" spans="1:5">
      <c r="A3287">
        <f>YEAR(B3287)</f>
        <v/>
      </c>
      <c r="B3287">
        <f>'Input EIA Imports Petroleum'!A3286</f>
        <v/>
      </c>
      <c r="C3287">
        <f>'Input EIA Imports Petroleum'!K3286</f>
        <v/>
      </c>
      <c r="D3287">
        <f>'Input EIA Imports Petroleum'!L3286</f>
        <v/>
      </c>
      <c r="E3287">
        <f>VLOOKUP('Input EIA Imports Petroleum'!$E3286,'EIA Petroleum Classification'!$A:$B,2,FALSE)</f>
        <v/>
      </c>
    </row>
    <row r="3288" spans="1:5">
      <c r="A3288">
        <f>YEAR(B3288)</f>
        <v/>
      </c>
      <c r="B3288">
        <f>'Input EIA Imports Petroleum'!A3287</f>
        <v/>
      </c>
      <c r="C3288">
        <f>'Input EIA Imports Petroleum'!K3287</f>
        <v/>
      </c>
      <c r="D3288">
        <f>'Input EIA Imports Petroleum'!L3287</f>
        <v/>
      </c>
      <c r="E3288">
        <f>VLOOKUP('Input EIA Imports Petroleum'!$E3287,'EIA Petroleum Classification'!$A:$B,2,FALSE)</f>
        <v/>
      </c>
    </row>
    <row r="3289" spans="1:5">
      <c r="A3289">
        <f>YEAR(B3289)</f>
        <v/>
      </c>
      <c r="B3289">
        <f>'Input EIA Imports Petroleum'!A3288</f>
        <v/>
      </c>
      <c r="C3289">
        <f>'Input EIA Imports Petroleum'!K3288</f>
        <v/>
      </c>
      <c r="D3289">
        <f>'Input EIA Imports Petroleum'!L3288</f>
        <v/>
      </c>
      <c r="E3289">
        <f>VLOOKUP('Input EIA Imports Petroleum'!$E3288,'EIA Petroleum Classification'!$A:$B,2,FALSE)</f>
        <v/>
      </c>
    </row>
    <row r="3290" spans="1:5">
      <c r="A3290">
        <f>YEAR(B3290)</f>
        <v/>
      </c>
      <c r="B3290">
        <f>'Input EIA Imports Petroleum'!A3289</f>
        <v/>
      </c>
      <c r="C3290">
        <f>'Input EIA Imports Petroleum'!K3289</f>
        <v/>
      </c>
      <c r="D3290">
        <f>'Input EIA Imports Petroleum'!L3289</f>
        <v/>
      </c>
      <c r="E3290">
        <f>VLOOKUP('Input EIA Imports Petroleum'!$E3289,'EIA Petroleum Classification'!$A:$B,2,FALSE)</f>
        <v/>
      </c>
    </row>
    <row r="3291" spans="1:5">
      <c r="A3291">
        <f>YEAR(B3291)</f>
        <v/>
      </c>
      <c r="B3291">
        <f>'Input EIA Imports Petroleum'!A3290</f>
        <v/>
      </c>
      <c r="C3291">
        <f>'Input EIA Imports Petroleum'!K3290</f>
        <v/>
      </c>
      <c r="D3291">
        <f>'Input EIA Imports Petroleum'!L3290</f>
        <v/>
      </c>
      <c r="E3291">
        <f>VLOOKUP('Input EIA Imports Petroleum'!$E3290,'EIA Petroleum Classification'!$A:$B,2,FALSE)</f>
        <v/>
      </c>
    </row>
    <row r="3292" spans="1:5">
      <c r="A3292">
        <f>YEAR(B3292)</f>
        <v/>
      </c>
      <c r="B3292">
        <f>'Input EIA Imports Petroleum'!A3291</f>
        <v/>
      </c>
      <c r="C3292">
        <f>'Input EIA Imports Petroleum'!K3291</f>
        <v/>
      </c>
      <c r="D3292">
        <f>'Input EIA Imports Petroleum'!L3291</f>
        <v/>
      </c>
      <c r="E3292">
        <f>VLOOKUP('Input EIA Imports Petroleum'!$E3291,'EIA Petroleum Classification'!$A:$B,2,FALSE)</f>
        <v/>
      </c>
    </row>
    <row r="3293" spans="1:5">
      <c r="A3293">
        <f>YEAR(B3293)</f>
        <v/>
      </c>
      <c r="B3293">
        <f>'Input EIA Imports Petroleum'!A3292</f>
        <v/>
      </c>
      <c r="C3293">
        <f>'Input EIA Imports Petroleum'!K3292</f>
        <v/>
      </c>
      <c r="D3293">
        <f>'Input EIA Imports Petroleum'!L3292</f>
        <v/>
      </c>
      <c r="E3293">
        <f>VLOOKUP('Input EIA Imports Petroleum'!$E3292,'EIA Petroleum Classification'!$A:$B,2,FALSE)</f>
        <v/>
      </c>
    </row>
    <row r="3294" spans="1:5">
      <c r="A3294">
        <f>YEAR(B3294)</f>
        <v/>
      </c>
      <c r="B3294">
        <f>'Input EIA Imports Petroleum'!A3293</f>
        <v/>
      </c>
      <c r="C3294">
        <f>'Input EIA Imports Petroleum'!K3293</f>
        <v/>
      </c>
      <c r="D3294">
        <f>'Input EIA Imports Petroleum'!L3293</f>
        <v/>
      </c>
      <c r="E3294">
        <f>VLOOKUP('Input EIA Imports Petroleum'!$E3293,'EIA Petroleum Classification'!$A:$B,2,FALSE)</f>
        <v/>
      </c>
    </row>
    <row r="3295" spans="1:5">
      <c r="A3295">
        <f>YEAR(B3295)</f>
        <v/>
      </c>
      <c r="B3295">
        <f>'Input EIA Imports Petroleum'!A3294</f>
        <v/>
      </c>
      <c r="C3295">
        <f>'Input EIA Imports Petroleum'!K3294</f>
        <v/>
      </c>
      <c r="D3295">
        <f>'Input EIA Imports Petroleum'!L3294</f>
        <v/>
      </c>
      <c r="E3295">
        <f>VLOOKUP('Input EIA Imports Petroleum'!$E3294,'EIA Petroleum Classification'!$A:$B,2,FALSE)</f>
        <v/>
      </c>
    </row>
    <row r="3296" spans="1:5">
      <c r="A3296">
        <f>YEAR(B3296)</f>
        <v/>
      </c>
      <c r="B3296">
        <f>'Input EIA Imports Petroleum'!A3295</f>
        <v/>
      </c>
      <c r="C3296">
        <f>'Input EIA Imports Petroleum'!K3295</f>
        <v/>
      </c>
      <c r="D3296">
        <f>'Input EIA Imports Petroleum'!L3295</f>
        <v/>
      </c>
      <c r="E3296">
        <f>VLOOKUP('Input EIA Imports Petroleum'!$E3295,'EIA Petroleum Classification'!$A:$B,2,FALSE)</f>
        <v/>
      </c>
    </row>
    <row r="3297" spans="1:5">
      <c r="A3297">
        <f>YEAR(B3297)</f>
        <v/>
      </c>
      <c r="B3297">
        <f>'Input EIA Imports Petroleum'!A3296</f>
        <v/>
      </c>
      <c r="C3297">
        <f>'Input EIA Imports Petroleum'!K3296</f>
        <v/>
      </c>
      <c r="D3297">
        <f>'Input EIA Imports Petroleum'!L3296</f>
        <v/>
      </c>
      <c r="E3297">
        <f>VLOOKUP('Input EIA Imports Petroleum'!$E3296,'EIA Petroleum Classification'!$A:$B,2,FALSE)</f>
        <v/>
      </c>
    </row>
    <row r="3298" spans="1:5">
      <c r="A3298">
        <f>YEAR(B3298)</f>
        <v/>
      </c>
      <c r="B3298">
        <f>'Input EIA Imports Petroleum'!A3297</f>
        <v/>
      </c>
      <c r="C3298">
        <f>'Input EIA Imports Petroleum'!K3297</f>
        <v/>
      </c>
      <c r="D3298">
        <f>'Input EIA Imports Petroleum'!L3297</f>
        <v/>
      </c>
      <c r="E3298">
        <f>VLOOKUP('Input EIA Imports Petroleum'!$E3297,'EIA Petroleum Classification'!$A:$B,2,FALSE)</f>
        <v/>
      </c>
    </row>
    <row r="3299" spans="1:5">
      <c r="A3299">
        <f>YEAR(B3299)</f>
        <v/>
      </c>
      <c r="B3299">
        <f>'Input EIA Imports Petroleum'!A3298</f>
        <v/>
      </c>
      <c r="C3299">
        <f>'Input EIA Imports Petroleum'!K3298</f>
        <v/>
      </c>
      <c r="D3299">
        <f>'Input EIA Imports Petroleum'!L3298</f>
        <v/>
      </c>
      <c r="E3299">
        <f>VLOOKUP('Input EIA Imports Petroleum'!$E3298,'EIA Petroleum Classification'!$A:$B,2,FALSE)</f>
        <v/>
      </c>
    </row>
    <row r="3300" spans="1:5">
      <c r="A3300">
        <f>YEAR(B3300)</f>
        <v/>
      </c>
      <c r="B3300">
        <f>'Input EIA Imports Petroleum'!A3299</f>
        <v/>
      </c>
      <c r="C3300">
        <f>'Input EIA Imports Petroleum'!K3299</f>
        <v/>
      </c>
      <c r="D3300">
        <f>'Input EIA Imports Petroleum'!L3299</f>
        <v/>
      </c>
      <c r="E3300">
        <f>VLOOKUP('Input EIA Imports Petroleum'!$E3299,'EIA Petroleum Classification'!$A:$B,2,FALSE)</f>
        <v/>
      </c>
    </row>
    <row r="3301" spans="1:5">
      <c r="A3301">
        <f>YEAR(B3301)</f>
        <v/>
      </c>
      <c r="B3301">
        <f>'Input EIA Imports Petroleum'!A3300</f>
        <v/>
      </c>
      <c r="C3301">
        <f>'Input EIA Imports Petroleum'!K3300</f>
        <v/>
      </c>
      <c r="D3301">
        <f>'Input EIA Imports Petroleum'!L3300</f>
        <v/>
      </c>
      <c r="E3301">
        <f>VLOOKUP('Input EIA Imports Petroleum'!$E3300,'EIA Petroleum Classification'!$A:$B,2,FALSE)</f>
        <v/>
      </c>
    </row>
    <row r="3302" spans="1:5">
      <c r="A3302">
        <f>YEAR(B3302)</f>
        <v/>
      </c>
      <c r="B3302">
        <f>'Input EIA Imports Petroleum'!A3301</f>
        <v/>
      </c>
      <c r="C3302">
        <f>'Input EIA Imports Petroleum'!K3301</f>
        <v/>
      </c>
      <c r="D3302">
        <f>'Input EIA Imports Petroleum'!L3301</f>
        <v/>
      </c>
      <c r="E3302">
        <f>VLOOKUP('Input EIA Imports Petroleum'!$E3301,'EIA Petroleum Classification'!$A:$B,2,FALSE)</f>
        <v/>
      </c>
    </row>
    <row r="3303" spans="1:5">
      <c r="A3303">
        <f>YEAR(B3303)</f>
        <v/>
      </c>
      <c r="B3303">
        <f>'Input EIA Imports Petroleum'!A3302</f>
        <v/>
      </c>
      <c r="C3303">
        <f>'Input EIA Imports Petroleum'!K3302</f>
        <v/>
      </c>
      <c r="D3303">
        <f>'Input EIA Imports Petroleum'!L3302</f>
        <v/>
      </c>
      <c r="E3303">
        <f>VLOOKUP('Input EIA Imports Petroleum'!$E3302,'EIA Petroleum Classification'!$A:$B,2,FALSE)</f>
        <v/>
      </c>
    </row>
    <row r="3304" spans="1:5">
      <c r="A3304">
        <f>YEAR(B3304)</f>
        <v/>
      </c>
      <c r="B3304">
        <f>'Input EIA Imports Petroleum'!A3303</f>
        <v/>
      </c>
      <c r="C3304">
        <f>'Input EIA Imports Petroleum'!K3303</f>
        <v/>
      </c>
      <c r="D3304">
        <f>'Input EIA Imports Petroleum'!L3303</f>
        <v/>
      </c>
      <c r="E3304">
        <f>VLOOKUP('Input EIA Imports Petroleum'!$E3303,'EIA Petroleum Classification'!$A:$B,2,FALSE)</f>
        <v/>
      </c>
    </row>
    <row r="3305" spans="1:5">
      <c r="A3305">
        <f>YEAR(B3305)</f>
        <v/>
      </c>
      <c r="B3305">
        <f>'Input EIA Imports Petroleum'!A3304</f>
        <v/>
      </c>
      <c r="C3305">
        <f>'Input EIA Imports Petroleum'!K3304</f>
        <v/>
      </c>
      <c r="D3305">
        <f>'Input EIA Imports Petroleum'!L3304</f>
        <v/>
      </c>
      <c r="E3305">
        <f>VLOOKUP('Input EIA Imports Petroleum'!$E3304,'EIA Petroleum Classification'!$A:$B,2,FALSE)</f>
        <v/>
      </c>
    </row>
    <row r="3306" spans="1:5">
      <c r="A3306">
        <f>YEAR(B3306)</f>
        <v/>
      </c>
      <c r="B3306">
        <f>'Input EIA Imports Petroleum'!A3305</f>
        <v/>
      </c>
      <c r="C3306">
        <f>'Input EIA Imports Petroleum'!K3305</f>
        <v/>
      </c>
      <c r="D3306">
        <f>'Input EIA Imports Petroleum'!L3305</f>
        <v/>
      </c>
      <c r="E3306">
        <f>VLOOKUP('Input EIA Imports Petroleum'!$E3305,'EIA Petroleum Classification'!$A:$B,2,FALSE)</f>
        <v/>
      </c>
    </row>
    <row r="3307" spans="1:5">
      <c r="A3307">
        <f>YEAR(B3307)</f>
        <v/>
      </c>
      <c r="B3307">
        <f>'Input EIA Imports Petroleum'!A3306</f>
        <v/>
      </c>
      <c r="C3307">
        <f>'Input EIA Imports Petroleum'!K3306</f>
        <v/>
      </c>
      <c r="D3307">
        <f>'Input EIA Imports Petroleum'!L3306</f>
        <v/>
      </c>
      <c r="E3307">
        <f>VLOOKUP('Input EIA Imports Petroleum'!$E3306,'EIA Petroleum Classification'!$A:$B,2,FALSE)</f>
        <v/>
      </c>
    </row>
    <row r="3308" spans="1:5">
      <c r="A3308">
        <f>YEAR(B3308)</f>
        <v/>
      </c>
      <c r="B3308">
        <f>'Input EIA Imports Petroleum'!A3307</f>
        <v/>
      </c>
      <c r="C3308">
        <f>'Input EIA Imports Petroleum'!K3307</f>
        <v/>
      </c>
      <c r="D3308">
        <f>'Input EIA Imports Petroleum'!L3307</f>
        <v/>
      </c>
      <c r="E3308">
        <f>VLOOKUP('Input EIA Imports Petroleum'!$E3307,'EIA Petroleum Classification'!$A:$B,2,FALSE)</f>
        <v/>
      </c>
    </row>
    <row r="3309" spans="1:5">
      <c r="A3309">
        <f>YEAR(B3309)</f>
        <v/>
      </c>
      <c r="B3309">
        <f>'Input EIA Imports Petroleum'!A3308</f>
        <v/>
      </c>
      <c r="C3309">
        <f>'Input EIA Imports Petroleum'!K3308</f>
        <v/>
      </c>
      <c r="D3309">
        <f>'Input EIA Imports Petroleum'!L3308</f>
        <v/>
      </c>
      <c r="E3309">
        <f>VLOOKUP('Input EIA Imports Petroleum'!$E3308,'EIA Petroleum Classification'!$A:$B,2,FALSE)</f>
        <v/>
      </c>
    </row>
    <row r="3310" spans="1:5">
      <c r="A3310">
        <f>YEAR(B3310)</f>
        <v/>
      </c>
      <c r="B3310">
        <f>'Input EIA Imports Petroleum'!A3309</f>
        <v/>
      </c>
      <c r="C3310">
        <f>'Input EIA Imports Petroleum'!K3309</f>
        <v/>
      </c>
      <c r="D3310">
        <f>'Input EIA Imports Petroleum'!L3309</f>
        <v/>
      </c>
      <c r="E3310">
        <f>VLOOKUP('Input EIA Imports Petroleum'!$E3309,'EIA Petroleum Classification'!$A:$B,2,FALSE)</f>
        <v/>
      </c>
    </row>
    <row r="3311" spans="1:5">
      <c r="A3311">
        <f>YEAR(B3311)</f>
        <v/>
      </c>
      <c r="B3311">
        <f>'Input EIA Imports Petroleum'!A3310</f>
        <v/>
      </c>
      <c r="C3311">
        <f>'Input EIA Imports Petroleum'!K3310</f>
        <v/>
      </c>
      <c r="D3311">
        <f>'Input EIA Imports Petroleum'!L3310</f>
        <v/>
      </c>
      <c r="E3311">
        <f>VLOOKUP('Input EIA Imports Petroleum'!$E3310,'EIA Petroleum Classification'!$A:$B,2,FALSE)</f>
        <v/>
      </c>
    </row>
    <row r="3312" spans="1:5">
      <c r="A3312">
        <f>YEAR(B3312)</f>
        <v/>
      </c>
      <c r="B3312">
        <f>'Input EIA Imports Petroleum'!A3311</f>
        <v/>
      </c>
      <c r="C3312">
        <f>'Input EIA Imports Petroleum'!K3311</f>
        <v/>
      </c>
      <c r="D3312">
        <f>'Input EIA Imports Petroleum'!L3311</f>
        <v/>
      </c>
      <c r="E3312">
        <f>VLOOKUP('Input EIA Imports Petroleum'!$E3311,'EIA Petroleum Classification'!$A:$B,2,FALSE)</f>
        <v/>
      </c>
    </row>
    <row r="3313" spans="1:5">
      <c r="A3313">
        <f>YEAR(B3313)</f>
        <v/>
      </c>
      <c r="B3313">
        <f>'Input EIA Imports Petroleum'!A3312</f>
        <v/>
      </c>
      <c r="C3313">
        <f>'Input EIA Imports Petroleum'!K3312</f>
        <v/>
      </c>
      <c r="D3313">
        <f>'Input EIA Imports Petroleum'!L3312</f>
        <v/>
      </c>
      <c r="E3313">
        <f>VLOOKUP('Input EIA Imports Petroleum'!$E3312,'EIA Petroleum Classification'!$A:$B,2,FALSE)</f>
        <v/>
      </c>
    </row>
    <row r="3314" spans="1:5">
      <c r="A3314">
        <f>YEAR(B3314)</f>
        <v/>
      </c>
      <c r="B3314">
        <f>'Input EIA Imports Petroleum'!A3313</f>
        <v/>
      </c>
      <c r="C3314">
        <f>'Input EIA Imports Petroleum'!K3313</f>
        <v/>
      </c>
      <c r="D3314">
        <f>'Input EIA Imports Petroleum'!L3313</f>
        <v/>
      </c>
      <c r="E3314">
        <f>VLOOKUP('Input EIA Imports Petroleum'!$E3313,'EIA Petroleum Classification'!$A:$B,2,FALSE)</f>
        <v/>
      </c>
    </row>
    <row r="3315" spans="1:5">
      <c r="A3315">
        <f>YEAR(B3315)</f>
        <v/>
      </c>
      <c r="B3315">
        <f>'Input EIA Imports Petroleum'!A3314</f>
        <v/>
      </c>
      <c r="C3315">
        <f>'Input EIA Imports Petroleum'!K3314</f>
        <v/>
      </c>
      <c r="D3315">
        <f>'Input EIA Imports Petroleum'!L3314</f>
        <v/>
      </c>
      <c r="E3315">
        <f>VLOOKUP('Input EIA Imports Petroleum'!$E3314,'EIA Petroleum Classification'!$A:$B,2,FALSE)</f>
        <v/>
      </c>
    </row>
    <row r="3316" spans="1:5">
      <c r="A3316">
        <f>YEAR(B3316)</f>
        <v/>
      </c>
      <c r="B3316">
        <f>'Input EIA Imports Petroleum'!A3315</f>
        <v/>
      </c>
      <c r="C3316">
        <f>'Input EIA Imports Petroleum'!K3315</f>
        <v/>
      </c>
      <c r="D3316">
        <f>'Input EIA Imports Petroleum'!L3315</f>
        <v/>
      </c>
      <c r="E3316">
        <f>VLOOKUP('Input EIA Imports Petroleum'!$E3315,'EIA Petroleum Classification'!$A:$B,2,FALSE)</f>
        <v/>
      </c>
    </row>
    <row r="3317" spans="1:5">
      <c r="A3317">
        <f>YEAR(B3317)</f>
        <v/>
      </c>
      <c r="B3317">
        <f>'Input EIA Imports Petroleum'!A3316</f>
        <v/>
      </c>
      <c r="C3317">
        <f>'Input EIA Imports Petroleum'!K3316</f>
        <v/>
      </c>
      <c r="D3317">
        <f>'Input EIA Imports Petroleum'!L3316</f>
        <v/>
      </c>
      <c r="E3317">
        <f>VLOOKUP('Input EIA Imports Petroleum'!$E3316,'EIA Petroleum Classification'!$A:$B,2,FALSE)</f>
        <v/>
      </c>
    </row>
    <row r="3318" spans="1:5">
      <c r="A3318">
        <f>YEAR(B3318)</f>
        <v/>
      </c>
      <c r="B3318">
        <f>'Input EIA Imports Petroleum'!A3317</f>
        <v/>
      </c>
      <c r="C3318">
        <f>'Input EIA Imports Petroleum'!K3317</f>
        <v/>
      </c>
      <c r="D3318">
        <f>'Input EIA Imports Petroleum'!L3317</f>
        <v/>
      </c>
      <c r="E3318">
        <f>VLOOKUP('Input EIA Imports Petroleum'!$E3317,'EIA Petroleum Classification'!$A:$B,2,FALSE)</f>
        <v/>
      </c>
    </row>
    <row r="3319" spans="1:5">
      <c r="A3319">
        <f>YEAR(B3319)</f>
        <v/>
      </c>
      <c r="B3319">
        <f>'Input EIA Imports Petroleum'!A3318</f>
        <v/>
      </c>
      <c r="C3319">
        <f>'Input EIA Imports Petroleum'!K3318</f>
        <v/>
      </c>
      <c r="D3319">
        <f>'Input EIA Imports Petroleum'!L3318</f>
        <v/>
      </c>
      <c r="E3319">
        <f>VLOOKUP('Input EIA Imports Petroleum'!$E3318,'EIA Petroleum Classification'!$A:$B,2,FALSE)</f>
        <v/>
      </c>
    </row>
    <row r="3320" spans="1:5">
      <c r="A3320">
        <f>YEAR(B3320)</f>
        <v/>
      </c>
      <c r="B3320">
        <f>'Input EIA Imports Petroleum'!A3319</f>
        <v/>
      </c>
      <c r="C3320">
        <f>'Input EIA Imports Petroleum'!K3319</f>
        <v/>
      </c>
      <c r="D3320">
        <f>'Input EIA Imports Petroleum'!L3319</f>
        <v/>
      </c>
      <c r="E3320">
        <f>VLOOKUP('Input EIA Imports Petroleum'!$E3319,'EIA Petroleum Classification'!$A:$B,2,FALSE)</f>
        <v/>
      </c>
    </row>
    <row r="3321" spans="1:5">
      <c r="A3321">
        <f>YEAR(B3321)</f>
        <v/>
      </c>
      <c r="B3321">
        <f>'Input EIA Imports Petroleum'!A3320</f>
        <v/>
      </c>
      <c r="C3321">
        <f>'Input EIA Imports Petroleum'!K3320</f>
        <v/>
      </c>
      <c r="D3321">
        <f>'Input EIA Imports Petroleum'!L3320</f>
        <v/>
      </c>
      <c r="E3321">
        <f>VLOOKUP('Input EIA Imports Petroleum'!$E3320,'EIA Petroleum Classification'!$A:$B,2,FALSE)</f>
        <v/>
      </c>
    </row>
    <row r="3322" spans="1:5">
      <c r="A3322">
        <f>YEAR(B3322)</f>
        <v/>
      </c>
      <c r="B3322">
        <f>'Input EIA Imports Petroleum'!A3321</f>
        <v/>
      </c>
      <c r="C3322">
        <f>'Input EIA Imports Petroleum'!K3321</f>
        <v/>
      </c>
      <c r="D3322">
        <f>'Input EIA Imports Petroleum'!L3321</f>
        <v/>
      </c>
      <c r="E3322">
        <f>VLOOKUP('Input EIA Imports Petroleum'!$E3321,'EIA Petroleum Classification'!$A:$B,2,FALSE)</f>
        <v/>
      </c>
    </row>
    <row r="3323" spans="1:5">
      <c r="A3323">
        <f>YEAR(B3323)</f>
        <v/>
      </c>
      <c r="B3323">
        <f>'Input EIA Imports Petroleum'!A3322</f>
        <v/>
      </c>
      <c r="C3323">
        <f>'Input EIA Imports Petroleum'!K3322</f>
        <v/>
      </c>
      <c r="D3323">
        <f>'Input EIA Imports Petroleum'!L3322</f>
        <v/>
      </c>
      <c r="E3323">
        <f>VLOOKUP('Input EIA Imports Petroleum'!$E3322,'EIA Petroleum Classification'!$A:$B,2,FALSE)</f>
        <v/>
      </c>
    </row>
    <row r="3324" spans="1:5">
      <c r="A3324">
        <f>YEAR(B3324)</f>
        <v/>
      </c>
      <c r="B3324">
        <f>'Input EIA Imports Petroleum'!A3323</f>
        <v/>
      </c>
      <c r="C3324">
        <f>'Input EIA Imports Petroleum'!K3323</f>
        <v/>
      </c>
      <c r="D3324">
        <f>'Input EIA Imports Petroleum'!L3323</f>
        <v/>
      </c>
      <c r="E3324">
        <f>VLOOKUP('Input EIA Imports Petroleum'!$E3323,'EIA Petroleum Classification'!$A:$B,2,FALSE)</f>
        <v/>
      </c>
    </row>
    <row r="3325" spans="1:5">
      <c r="A3325">
        <f>YEAR(B3325)</f>
        <v/>
      </c>
      <c r="B3325">
        <f>'Input EIA Imports Petroleum'!A3324</f>
        <v/>
      </c>
      <c r="C3325">
        <f>'Input EIA Imports Petroleum'!K3324</f>
        <v/>
      </c>
      <c r="D3325">
        <f>'Input EIA Imports Petroleum'!L3324</f>
        <v/>
      </c>
      <c r="E3325">
        <f>VLOOKUP('Input EIA Imports Petroleum'!$E3324,'EIA Petroleum Classification'!$A:$B,2,FALSE)</f>
        <v/>
      </c>
    </row>
    <row r="3326" spans="1:5">
      <c r="A3326">
        <f>YEAR(B3326)</f>
        <v/>
      </c>
      <c r="B3326">
        <f>'Input EIA Imports Petroleum'!A3325</f>
        <v/>
      </c>
      <c r="C3326">
        <f>'Input EIA Imports Petroleum'!K3325</f>
        <v/>
      </c>
      <c r="D3326">
        <f>'Input EIA Imports Petroleum'!L3325</f>
        <v/>
      </c>
      <c r="E3326">
        <f>VLOOKUP('Input EIA Imports Petroleum'!$E3325,'EIA Petroleum Classification'!$A:$B,2,FALSE)</f>
        <v/>
      </c>
    </row>
    <row r="3327" spans="1:5">
      <c r="A3327">
        <f>YEAR(B3327)</f>
        <v/>
      </c>
      <c r="B3327">
        <f>'Input EIA Imports Petroleum'!A3326</f>
        <v/>
      </c>
      <c r="C3327">
        <f>'Input EIA Imports Petroleum'!K3326</f>
        <v/>
      </c>
      <c r="D3327">
        <f>'Input EIA Imports Petroleum'!L3326</f>
        <v/>
      </c>
      <c r="E3327">
        <f>VLOOKUP('Input EIA Imports Petroleum'!$E3326,'EIA Petroleum Classification'!$A:$B,2,FALSE)</f>
        <v/>
      </c>
    </row>
    <row r="3328" spans="1:5">
      <c r="A3328">
        <f>YEAR(B3328)</f>
        <v/>
      </c>
      <c r="B3328">
        <f>'Input EIA Imports Petroleum'!A3327</f>
        <v/>
      </c>
      <c r="C3328">
        <f>'Input EIA Imports Petroleum'!K3327</f>
        <v/>
      </c>
      <c r="D3328">
        <f>'Input EIA Imports Petroleum'!L3327</f>
        <v/>
      </c>
      <c r="E3328">
        <f>VLOOKUP('Input EIA Imports Petroleum'!$E3327,'EIA Petroleum Classification'!$A:$B,2,FALSE)</f>
        <v/>
      </c>
    </row>
    <row r="3329" spans="1:5">
      <c r="A3329">
        <f>YEAR(B3329)</f>
        <v/>
      </c>
      <c r="B3329">
        <f>'Input EIA Imports Petroleum'!A3328</f>
        <v/>
      </c>
      <c r="C3329">
        <f>'Input EIA Imports Petroleum'!K3328</f>
        <v/>
      </c>
      <c r="D3329">
        <f>'Input EIA Imports Petroleum'!L3328</f>
        <v/>
      </c>
      <c r="E3329">
        <f>VLOOKUP('Input EIA Imports Petroleum'!$E3328,'EIA Petroleum Classification'!$A:$B,2,FALSE)</f>
        <v/>
      </c>
    </row>
    <row r="3330" spans="1:5">
      <c r="A3330">
        <f>YEAR(B3330)</f>
        <v/>
      </c>
      <c r="B3330">
        <f>'Input EIA Imports Petroleum'!A3329</f>
        <v/>
      </c>
      <c r="C3330">
        <f>'Input EIA Imports Petroleum'!K3329</f>
        <v/>
      </c>
      <c r="D3330">
        <f>'Input EIA Imports Petroleum'!L3329</f>
        <v/>
      </c>
      <c r="E3330">
        <f>VLOOKUP('Input EIA Imports Petroleum'!$E3329,'EIA Petroleum Classification'!$A:$B,2,FALSE)</f>
        <v/>
      </c>
    </row>
    <row r="3331" spans="1:5">
      <c r="A3331">
        <f>YEAR(B3331)</f>
        <v/>
      </c>
      <c r="B3331">
        <f>'Input EIA Imports Petroleum'!A3330</f>
        <v/>
      </c>
      <c r="C3331">
        <f>'Input EIA Imports Petroleum'!K3330</f>
        <v/>
      </c>
      <c r="D3331">
        <f>'Input EIA Imports Petroleum'!L3330</f>
        <v/>
      </c>
      <c r="E3331">
        <f>VLOOKUP('Input EIA Imports Petroleum'!$E3330,'EIA Petroleum Classification'!$A:$B,2,FALSE)</f>
        <v/>
      </c>
    </row>
    <row r="3332" spans="1:5">
      <c r="A3332">
        <f>YEAR(B3332)</f>
        <v/>
      </c>
      <c r="B3332">
        <f>'Input EIA Imports Petroleum'!A3331</f>
        <v/>
      </c>
      <c r="C3332">
        <f>'Input EIA Imports Petroleum'!K3331</f>
        <v/>
      </c>
      <c r="D3332">
        <f>'Input EIA Imports Petroleum'!L3331</f>
        <v/>
      </c>
      <c r="E3332">
        <f>VLOOKUP('Input EIA Imports Petroleum'!$E3331,'EIA Petroleum Classification'!$A:$B,2,FALSE)</f>
        <v/>
      </c>
    </row>
    <row r="3333" spans="1:5">
      <c r="A3333">
        <f>YEAR(B3333)</f>
        <v/>
      </c>
      <c r="B3333">
        <f>'Input EIA Imports Petroleum'!A3332</f>
        <v/>
      </c>
      <c r="C3333">
        <f>'Input EIA Imports Petroleum'!K3332</f>
        <v/>
      </c>
      <c r="D3333">
        <f>'Input EIA Imports Petroleum'!L3332</f>
        <v/>
      </c>
      <c r="E3333">
        <f>VLOOKUP('Input EIA Imports Petroleum'!$E3332,'EIA Petroleum Classification'!$A:$B,2,FALSE)</f>
        <v/>
      </c>
    </row>
    <row r="3334" spans="1:5">
      <c r="A3334">
        <f>YEAR(B3334)</f>
        <v/>
      </c>
      <c r="B3334">
        <f>'Input EIA Imports Petroleum'!A3333</f>
        <v/>
      </c>
      <c r="C3334">
        <f>'Input EIA Imports Petroleum'!K3333</f>
        <v/>
      </c>
      <c r="D3334">
        <f>'Input EIA Imports Petroleum'!L3333</f>
        <v/>
      </c>
      <c r="E3334">
        <f>VLOOKUP('Input EIA Imports Petroleum'!$E3333,'EIA Petroleum Classification'!$A:$B,2,FALSE)</f>
        <v/>
      </c>
    </row>
    <row r="3335" spans="1:5">
      <c r="A3335">
        <f>YEAR(B3335)</f>
        <v/>
      </c>
      <c r="B3335">
        <f>'Input EIA Imports Petroleum'!A3334</f>
        <v/>
      </c>
      <c r="C3335">
        <f>'Input EIA Imports Petroleum'!K3334</f>
        <v/>
      </c>
      <c r="D3335">
        <f>'Input EIA Imports Petroleum'!L3334</f>
        <v/>
      </c>
      <c r="E3335">
        <f>VLOOKUP('Input EIA Imports Petroleum'!$E3334,'EIA Petroleum Classification'!$A:$B,2,FALSE)</f>
        <v/>
      </c>
    </row>
    <row r="3336" spans="1:5">
      <c r="A3336">
        <f>YEAR(B3336)</f>
        <v/>
      </c>
      <c r="B3336">
        <f>'Input EIA Imports Petroleum'!A3335</f>
        <v/>
      </c>
      <c r="C3336">
        <f>'Input EIA Imports Petroleum'!K3335</f>
        <v/>
      </c>
      <c r="D3336">
        <f>'Input EIA Imports Petroleum'!L3335</f>
        <v/>
      </c>
      <c r="E3336">
        <f>VLOOKUP('Input EIA Imports Petroleum'!$E3335,'EIA Petroleum Classification'!$A:$B,2,FALSE)</f>
        <v/>
      </c>
    </row>
    <row r="3337" spans="1:5">
      <c r="A3337">
        <f>YEAR(B3337)</f>
        <v/>
      </c>
      <c r="B3337">
        <f>'Input EIA Imports Petroleum'!A3336</f>
        <v/>
      </c>
      <c r="C3337">
        <f>'Input EIA Imports Petroleum'!K3336</f>
        <v/>
      </c>
      <c r="D3337">
        <f>'Input EIA Imports Petroleum'!L3336</f>
        <v/>
      </c>
      <c r="E3337">
        <f>VLOOKUP('Input EIA Imports Petroleum'!$E3336,'EIA Petroleum Classification'!$A:$B,2,FALSE)</f>
        <v/>
      </c>
    </row>
    <row r="3338" spans="1:5">
      <c r="A3338">
        <f>YEAR(B3338)</f>
        <v/>
      </c>
      <c r="B3338">
        <f>'Input EIA Imports Petroleum'!A3337</f>
        <v/>
      </c>
      <c r="C3338">
        <f>'Input EIA Imports Petroleum'!K3337</f>
        <v/>
      </c>
      <c r="D3338">
        <f>'Input EIA Imports Petroleum'!L3337</f>
        <v/>
      </c>
      <c r="E3338">
        <f>VLOOKUP('Input EIA Imports Petroleum'!$E3337,'EIA Petroleum Classification'!$A:$B,2,FALSE)</f>
        <v/>
      </c>
    </row>
    <row r="3339" spans="1:5">
      <c r="A3339">
        <f>YEAR(B3339)</f>
        <v/>
      </c>
      <c r="B3339">
        <f>'Input EIA Imports Petroleum'!A3338</f>
        <v/>
      </c>
      <c r="C3339">
        <f>'Input EIA Imports Petroleum'!K3338</f>
        <v/>
      </c>
      <c r="D3339">
        <f>'Input EIA Imports Petroleum'!L3338</f>
        <v/>
      </c>
      <c r="E3339">
        <f>VLOOKUP('Input EIA Imports Petroleum'!$E3338,'EIA Petroleum Classification'!$A:$B,2,FALSE)</f>
        <v/>
      </c>
    </row>
    <row r="3340" spans="1:5">
      <c r="A3340">
        <f>YEAR(B3340)</f>
        <v/>
      </c>
      <c r="B3340">
        <f>'Input EIA Imports Petroleum'!A3339</f>
        <v/>
      </c>
      <c r="C3340">
        <f>'Input EIA Imports Petroleum'!K3339</f>
        <v/>
      </c>
      <c r="D3340">
        <f>'Input EIA Imports Petroleum'!L3339</f>
        <v/>
      </c>
      <c r="E3340">
        <f>VLOOKUP('Input EIA Imports Petroleum'!$E3339,'EIA Petroleum Classification'!$A:$B,2,FALSE)</f>
        <v/>
      </c>
    </row>
    <row r="3341" spans="1:5">
      <c r="A3341">
        <f>YEAR(B3341)</f>
        <v/>
      </c>
      <c r="B3341">
        <f>'Input EIA Imports Petroleum'!A3340</f>
        <v/>
      </c>
      <c r="C3341">
        <f>'Input EIA Imports Petroleum'!K3340</f>
        <v/>
      </c>
      <c r="D3341">
        <f>'Input EIA Imports Petroleum'!L3340</f>
        <v/>
      </c>
      <c r="E3341">
        <f>VLOOKUP('Input EIA Imports Petroleum'!$E3340,'EIA Petroleum Classification'!$A:$B,2,FALSE)</f>
        <v/>
      </c>
    </row>
    <row r="3342" spans="1:5">
      <c r="A3342">
        <f>YEAR(B3342)</f>
        <v/>
      </c>
      <c r="B3342">
        <f>'Input EIA Imports Petroleum'!A3341</f>
        <v/>
      </c>
      <c r="C3342">
        <f>'Input EIA Imports Petroleum'!K3341</f>
        <v/>
      </c>
      <c r="D3342">
        <f>'Input EIA Imports Petroleum'!L3341</f>
        <v/>
      </c>
      <c r="E3342">
        <f>VLOOKUP('Input EIA Imports Petroleum'!$E3341,'EIA Petroleum Classification'!$A:$B,2,FALSE)</f>
        <v/>
      </c>
    </row>
    <row r="3343" spans="1:5">
      <c r="A3343">
        <f>YEAR(B3343)</f>
        <v/>
      </c>
      <c r="B3343">
        <f>'Input EIA Imports Petroleum'!A3342</f>
        <v/>
      </c>
      <c r="C3343">
        <f>'Input EIA Imports Petroleum'!K3342</f>
        <v/>
      </c>
      <c r="D3343">
        <f>'Input EIA Imports Petroleum'!L3342</f>
        <v/>
      </c>
      <c r="E3343">
        <f>VLOOKUP('Input EIA Imports Petroleum'!$E3342,'EIA Petroleum Classification'!$A:$B,2,FALSE)</f>
        <v/>
      </c>
    </row>
    <row r="3344" spans="1:5">
      <c r="A3344">
        <f>YEAR(B3344)</f>
        <v/>
      </c>
      <c r="B3344">
        <f>'Input EIA Imports Petroleum'!A3343</f>
        <v/>
      </c>
      <c r="C3344">
        <f>'Input EIA Imports Petroleum'!K3343</f>
        <v/>
      </c>
      <c r="D3344">
        <f>'Input EIA Imports Petroleum'!L3343</f>
        <v/>
      </c>
      <c r="E3344">
        <f>VLOOKUP('Input EIA Imports Petroleum'!$E3343,'EIA Petroleum Classification'!$A:$B,2,FALSE)</f>
        <v/>
      </c>
    </row>
    <row r="3345" spans="1:5">
      <c r="A3345">
        <f>YEAR(B3345)</f>
        <v/>
      </c>
      <c r="B3345">
        <f>'Input EIA Imports Petroleum'!A3344</f>
        <v/>
      </c>
      <c r="C3345">
        <f>'Input EIA Imports Petroleum'!K3344</f>
        <v/>
      </c>
      <c r="D3345">
        <f>'Input EIA Imports Petroleum'!L3344</f>
        <v/>
      </c>
      <c r="E3345">
        <f>VLOOKUP('Input EIA Imports Petroleum'!$E3344,'EIA Petroleum Classification'!$A:$B,2,FALSE)</f>
        <v/>
      </c>
    </row>
    <row r="3346" spans="1:5">
      <c r="A3346">
        <f>YEAR(B3346)</f>
        <v/>
      </c>
      <c r="B3346">
        <f>'Input EIA Imports Petroleum'!A3345</f>
        <v/>
      </c>
      <c r="C3346">
        <f>'Input EIA Imports Petroleum'!K3345</f>
        <v/>
      </c>
      <c r="D3346">
        <f>'Input EIA Imports Petroleum'!L3345</f>
        <v/>
      </c>
      <c r="E3346">
        <f>VLOOKUP('Input EIA Imports Petroleum'!$E3345,'EIA Petroleum Classification'!$A:$B,2,FALSE)</f>
        <v/>
      </c>
    </row>
    <row r="3347" spans="1:5">
      <c r="A3347">
        <f>YEAR(B3347)</f>
        <v/>
      </c>
      <c r="B3347">
        <f>'Input EIA Imports Petroleum'!A3346</f>
        <v/>
      </c>
      <c r="C3347">
        <f>'Input EIA Imports Petroleum'!K3346</f>
        <v/>
      </c>
      <c r="D3347">
        <f>'Input EIA Imports Petroleum'!L3346</f>
        <v/>
      </c>
      <c r="E3347">
        <f>VLOOKUP('Input EIA Imports Petroleum'!$E3346,'EIA Petroleum Classification'!$A:$B,2,FALSE)</f>
        <v/>
      </c>
    </row>
    <row r="3348" spans="1:5">
      <c r="A3348">
        <f>YEAR(B3348)</f>
        <v/>
      </c>
      <c r="B3348">
        <f>'Input EIA Imports Petroleum'!A3347</f>
        <v/>
      </c>
      <c r="C3348">
        <f>'Input EIA Imports Petroleum'!K3347</f>
        <v/>
      </c>
      <c r="D3348">
        <f>'Input EIA Imports Petroleum'!L3347</f>
        <v/>
      </c>
      <c r="E3348">
        <f>VLOOKUP('Input EIA Imports Petroleum'!$E3347,'EIA Petroleum Classification'!$A:$B,2,FALSE)</f>
        <v/>
      </c>
    </row>
    <row r="3349" spans="1:5">
      <c r="A3349">
        <f>YEAR(B3349)</f>
        <v/>
      </c>
      <c r="B3349">
        <f>'Input EIA Imports Petroleum'!A3348</f>
        <v/>
      </c>
      <c r="C3349">
        <f>'Input EIA Imports Petroleum'!K3348</f>
        <v/>
      </c>
      <c r="D3349">
        <f>'Input EIA Imports Petroleum'!L3348</f>
        <v/>
      </c>
      <c r="E3349">
        <f>VLOOKUP('Input EIA Imports Petroleum'!$E3348,'EIA Petroleum Classification'!$A:$B,2,FALSE)</f>
        <v/>
      </c>
    </row>
    <row r="3350" spans="1:5">
      <c r="A3350">
        <f>YEAR(B3350)</f>
        <v/>
      </c>
      <c r="B3350">
        <f>'Input EIA Imports Petroleum'!A3349</f>
        <v/>
      </c>
      <c r="C3350">
        <f>'Input EIA Imports Petroleum'!K3349</f>
        <v/>
      </c>
      <c r="D3350">
        <f>'Input EIA Imports Petroleum'!L3349</f>
        <v/>
      </c>
      <c r="E3350">
        <f>VLOOKUP('Input EIA Imports Petroleum'!$E3349,'EIA Petroleum Classification'!$A:$B,2,FALSE)</f>
        <v/>
      </c>
    </row>
    <row r="3351" spans="1:5">
      <c r="A3351">
        <f>YEAR(B3351)</f>
        <v/>
      </c>
      <c r="B3351">
        <f>'Input EIA Imports Petroleum'!A3350</f>
        <v/>
      </c>
      <c r="C3351">
        <f>'Input EIA Imports Petroleum'!K3350</f>
        <v/>
      </c>
      <c r="D3351">
        <f>'Input EIA Imports Petroleum'!L3350</f>
        <v/>
      </c>
      <c r="E3351">
        <f>VLOOKUP('Input EIA Imports Petroleum'!$E3350,'EIA Petroleum Classification'!$A:$B,2,FALSE)</f>
        <v/>
      </c>
    </row>
    <row r="3352" spans="1:5">
      <c r="A3352">
        <f>YEAR(B3352)</f>
        <v/>
      </c>
      <c r="B3352">
        <f>'Input EIA Imports Petroleum'!A3351</f>
        <v/>
      </c>
      <c r="C3352">
        <f>'Input EIA Imports Petroleum'!K3351</f>
        <v/>
      </c>
      <c r="D3352">
        <f>'Input EIA Imports Petroleum'!L3351</f>
        <v/>
      </c>
      <c r="E3352">
        <f>VLOOKUP('Input EIA Imports Petroleum'!$E3351,'EIA Petroleum Classification'!$A:$B,2,FALSE)</f>
        <v/>
      </c>
    </row>
    <row r="3353" spans="1:5">
      <c r="A3353">
        <f>YEAR(B3353)</f>
        <v/>
      </c>
      <c r="B3353">
        <f>'Input EIA Imports Petroleum'!A3352</f>
        <v/>
      </c>
      <c r="C3353">
        <f>'Input EIA Imports Petroleum'!K3352</f>
        <v/>
      </c>
      <c r="D3353">
        <f>'Input EIA Imports Petroleum'!L3352</f>
        <v/>
      </c>
      <c r="E3353">
        <f>VLOOKUP('Input EIA Imports Petroleum'!$E3352,'EIA Petroleum Classification'!$A:$B,2,FALSE)</f>
        <v/>
      </c>
    </row>
    <row r="3354" spans="1:5">
      <c r="A3354">
        <f>YEAR(B3354)</f>
        <v/>
      </c>
      <c r="B3354">
        <f>'Input EIA Imports Petroleum'!A3353</f>
        <v/>
      </c>
      <c r="C3354">
        <f>'Input EIA Imports Petroleum'!K3353</f>
        <v/>
      </c>
      <c r="D3354">
        <f>'Input EIA Imports Petroleum'!L3353</f>
        <v/>
      </c>
      <c r="E3354">
        <f>VLOOKUP('Input EIA Imports Petroleum'!$E3353,'EIA Petroleum Classification'!$A:$B,2,FALSE)</f>
        <v/>
      </c>
    </row>
    <row r="3355" spans="1:5">
      <c r="A3355">
        <f>YEAR(B3355)</f>
        <v/>
      </c>
      <c r="B3355">
        <f>'Input EIA Imports Petroleum'!A3354</f>
        <v/>
      </c>
      <c r="C3355">
        <f>'Input EIA Imports Petroleum'!K3354</f>
        <v/>
      </c>
      <c r="D3355">
        <f>'Input EIA Imports Petroleum'!L3354</f>
        <v/>
      </c>
      <c r="E3355">
        <f>VLOOKUP('Input EIA Imports Petroleum'!$E3354,'EIA Petroleum Classification'!$A:$B,2,FALSE)</f>
        <v/>
      </c>
    </row>
    <row r="3356" spans="1:5">
      <c r="A3356">
        <f>YEAR(B3356)</f>
        <v/>
      </c>
      <c r="B3356">
        <f>'Input EIA Imports Petroleum'!A3355</f>
        <v/>
      </c>
      <c r="C3356">
        <f>'Input EIA Imports Petroleum'!K3355</f>
        <v/>
      </c>
      <c r="D3356">
        <f>'Input EIA Imports Petroleum'!L3355</f>
        <v/>
      </c>
      <c r="E3356">
        <f>VLOOKUP('Input EIA Imports Petroleum'!$E3355,'EIA Petroleum Classification'!$A:$B,2,FALSE)</f>
        <v/>
      </c>
    </row>
    <row r="3357" spans="1:5">
      <c r="A3357">
        <f>YEAR(B3357)</f>
        <v/>
      </c>
      <c r="B3357">
        <f>'Input EIA Imports Petroleum'!A3356</f>
        <v/>
      </c>
      <c r="C3357">
        <f>'Input EIA Imports Petroleum'!K3356</f>
        <v/>
      </c>
      <c r="D3357">
        <f>'Input EIA Imports Petroleum'!L3356</f>
        <v/>
      </c>
      <c r="E3357">
        <f>VLOOKUP('Input EIA Imports Petroleum'!$E3356,'EIA Petroleum Classification'!$A:$B,2,FALSE)</f>
        <v/>
      </c>
    </row>
    <row r="3358" spans="1:5">
      <c r="A3358">
        <f>YEAR(B3358)</f>
        <v/>
      </c>
      <c r="B3358">
        <f>'Input EIA Imports Petroleum'!A3357</f>
        <v/>
      </c>
      <c r="C3358">
        <f>'Input EIA Imports Petroleum'!K3357</f>
        <v/>
      </c>
      <c r="D3358">
        <f>'Input EIA Imports Petroleum'!L3357</f>
        <v/>
      </c>
      <c r="E3358">
        <f>VLOOKUP('Input EIA Imports Petroleum'!$E3357,'EIA Petroleum Classification'!$A:$B,2,FALSE)</f>
        <v/>
      </c>
    </row>
    <row r="3359" spans="1:5">
      <c r="A3359">
        <f>YEAR(B3359)</f>
        <v/>
      </c>
      <c r="B3359">
        <f>'Input EIA Imports Petroleum'!A3358</f>
        <v/>
      </c>
      <c r="C3359">
        <f>'Input EIA Imports Petroleum'!K3358</f>
        <v/>
      </c>
      <c r="D3359">
        <f>'Input EIA Imports Petroleum'!L3358</f>
        <v/>
      </c>
      <c r="E3359">
        <f>VLOOKUP('Input EIA Imports Petroleum'!$E3358,'EIA Petroleum Classification'!$A:$B,2,FALSE)</f>
        <v/>
      </c>
    </row>
    <row r="3360" spans="1:5">
      <c r="A3360">
        <f>YEAR(B3360)</f>
        <v/>
      </c>
      <c r="B3360">
        <f>'Input EIA Imports Petroleum'!A3359</f>
        <v/>
      </c>
      <c r="C3360">
        <f>'Input EIA Imports Petroleum'!K3359</f>
        <v/>
      </c>
      <c r="D3360">
        <f>'Input EIA Imports Petroleum'!L3359</f>
        <v/>
      </c>
      <c r="E3360">
        <f>VLOOKUP('Input EIA Imports Petroleum'!$E3359,'EIA Petroleum Classification'!$A:$B,2,FALSE)</f>
        <v/>
      </c>
    </row>
    <row r="3361" spans="1:5">
      <c r="A3361">
        <f>YEAR(B3361)</f>
        <v/>
      </c>
      <c r="B3361">
        <f>'Input EIA Imports Petroleum'!A3360</f>
        <v/>
      </c>
      <c r="C3361">
        <f>'Input EIA Imports Petroleum'!K3360</f>
        <v/>
      </c>
      <c r="D3361">
        <f>'Input EIA Imports Petroleum'!L3360</f>
        <v/>
      </c>
      <c r="E3361">
        <f>VLOOKUP('Input EIA Imports Petroleum'!$E3360,'EIA Petroleum Classification'!$A:$B,2,FALSE)</f>
        <v/>
      </c>
    </row>
    <row r="3362" spans="1:5">
      <c r="A3362">
        <f>YEAR(B3362)</f>
        <v/>
      </c>
      <c r="B3362">
        <f>'Input EIA Imports Petroleum'!A3361</f>
        <v/>
      </c>
      <c r="C3362">
        <f>'Input EIA Imports Petroleum'!K3361</f>
        <v/>
      </c>
      <c r="D3362">
        <f>'Input EIA Imports Petroleum'!L3361</f>
        <v/>
      </c>
      <c r="E3362">
        <f>VLOOKUP('Input EIA Imports Petroleum'!$E3361,'EIA Petroleum Classification'!$A:$B,2,FALSE)</f>
        <v/>
      </c>
    </row>
    <row r="3363" spans="1:5">
      <c r="A3363">
        <f>YEAR(B3363)</f>
        <v/>
      </c>
      <c r="B3363">
        <f>'Input EIA Imports Petroleum'!A3362</f>
        <v/>
      </c>
      <c r="C3363">
        <f>'Input EIA Imports Petroleum'!K3362</f>
        <v/>
      </c>
      <c r="D3363">
        <f>'Input EIA Imports Petroleum'!L3362</f>
        <v/>
      </c>
      <c r="E3363">
        <f>VLOOKUP('Input EIA Imports Petroleum'!$E3362,'EIA Petroleum Classification'!$A:$B,2,FALSE)</f>
        <v/>
      </c>
    </row>
    <row r="3364" spans="1:5">
      <c r="A3364">
        <f>YEAR(B3364)</f>
        <v/>
      </c>
      <c r="B3364">
        <f>'Input EIA Imports Petroleum'!A3363</f>
        <v/>
      </c>
      <c r="C3364">
        <f>'Input EIA Imports Petroleum'!K3363</f>
        <v/>
      </c>
      <c r="D3364">
        <f>'Input EIA Imports Petroleum'!L3363</f>
        <v/>
      </c>
      <c r="E3364">
        <f>VLOOKUP('Input EIA Imports Petroleum'!$E3363,'EIA Petroleum Classification'!$A:$B,2,FALSE)</f>
        <v/>
      </c>
    </row>
    <row r="3365" spans="1:5">
      <c r="A3365">
        <f>YEAR(B3365)</f>
        <v/>
      </c>
      <c r="B3365">
        <f>'Input EIA Imports Petroleum'!A3364</f>
        <v/>
      </c>
      <c r="C3365">
        <f>'Input EIA Imports Petroleum'!K3364</f>
        <v/>
      </c>
      <c r="D3365">
        <f>'Input EIA Imports Petroleum'!L3364</f>
        <v/>
      </c>
      <c r="E3365">
        <f>VLOOKUP('Input EIA Imports Petroleum'!$E3364,'EIA Petroleum Classification'!$A:$B,2,FALSE)</f>
        <v/>
      </c>
    </row>
    <row r="3366" spans="1:5">
      <c r="A3366">
        <f>YEAR(B3366)</f>
        <v/>
      </c>
      <c r="B3366">
        <f>'Input EIA Imports Petroleum'!A3365</f>
        <v/>
      </c>
      <c r="C3366">
        <f>'Input EIA Imports Petroleum'!K3365</f>
        <v/>
      </c>
      <c r="D3366">
        <f>'Input EIA Imports Petroleum'!L3365</f>
        <v/>
      </c>
      <c r="E3366">
        <f>VLOOKUP('Input EIA Imports Petroleum'!$E3365,'EIA Petroleum Classification'!$A:$B,2,FALSE)</f>
        <v/>
      </c>
    </row>
    <row r="3367" spans="1:5">
      <c r="A3367">
        <f>YEAR(B3367)</f>
        <v/>
      </c>
      <c r="B3367">
        <f>'Input EIA Imports Petroleum'!A3366</f>
        <v/>
      </c>
      <c r="C3367">
        <f>'Input EIA Imports Petroleum'!K3366</f>
        <v/>
      </c>
      <c r="D3367">
        <f>'Input EIA Imports Petroleum'!L3366</f>
        <v/>
      </c>
      <c r="E3367">
        <f>VLOOKUP('Input EIA Imports Petroleum'!$E3366,'EIA Petroleum Classification'!$A:$B,2,FALSE)</f>
        <v/>
      </c>
    </row>
    <row r="3368" spans="1:5">
      <c r="A3368">
        <f>YEAR(B3368)</f>
        <v/>
      </c>
      <c r="B3368">
        <f>'Input EIA Imports Petroleum'!A3367</f>
        <v/>
      </c>
      <c r="C3368">
        <f>'Input EIA Imports Petroleum'!K3367</f>
        <v/>
      </c>
      <c r="D3368">
        <f>'Input EIA Imports Petroleum'!L3367</f>
        <v/>
      </c>
      <c r="E3368">
        <f>VLOOKUP('Input EIA Imports Petroleum'!$E3367,'EIA Petroleum Classification'!$A:$B,2,FALSE)</f>
        <v/>
      </c>
    </row>
    <row r="3369" spans="1:5">
      <c r="A3369">
        <f>YEAR(B3369)</f>
        <v/>
      </c>
      <c r="B3369">
        <f>'Input EIA Imports Petroleum'!A3368</f>
        <v/>
      </c>
      <c r="C3369">
        <f>'Input EIA Imports Petroleum'!K3368</f>
        <v/>
      </c>
      <c r="D3369">
        <f>'Input EIA Imports Petroleum'!L3368</f>
        <v/>
      </c>
      <c r="E3369">
        <f>VLOOKUP('Input EIA Imports Petroleum'!$E3368,'EIA Petroleum Classification'!$A:$B,2,FALSE)</f>
        <v/>
      </c>
    </row>
    <row r="3370" spans="1:5">
      <c r="A3370">
        <f>YEAR(B3370)</f>
        <v/>
      </c>
      <c r="B3370">
        <f>'Input EIA Imports Petroleum'!A3369</f>
        <v/>
      </c>
      <c r="C3370">
        <f>'Input EIA Imports Petroleum'!K3369</f>
        <v/>
      </c>
      <c r="D3370">
        <f>'Input EIA Imports Petroleum'!L3369</f>
        <v/>
      </c>
      <c r="E3370">
        <f>VLOOKUP('Input EIA Imports Petroleum'!$E3369,'EIA Petroleum Classification'!$A:$B,2,FALSE)</f>
        <v/>
      </c>
    </row>
    <row r="3371" spans="1:5">
      <c r="A3371">
        <f>YEAR(B3371)</f>
        <v/>
      </c>
      <c r="B3371">
        <f>'Input EIA Imports Petroleum'!A3370</f>
        <v/>
      </c>
      <c r="C3371">
        <f>'Input EIA Imports Petroleum'!K3370</f>
        <v/>
      </c>
      <c r="D3371">
        <f>'Input EIA Imports Petroleum'!L3370</f>
        <v/>
      </c>
      <c r="E3371">
        <f>VLOOKUP('Input EIA Imports Petroleum'!$E3370,'EIA Petroleum Classification'!$A:$B,2,FALSE)</f>
        <v/>
      </c>
    </row>
    <row r="3372" spans="1:5">
      <c r="A3372">
        <f>YEAR(B3372)</f>
        <v/>
      </c>
      <c r="B3372">
        <f>'Input EIA Imports Petroleum'!A3371</f>
        <v/>
      </c>
      <c r="C3372">
        <f>'Input EIA Imports Petroleum'!K3371</f>
        <v/>
      </c>
      <c r="D3372">
        <f>'Input EIA Imports Petroleum'!L3371</f>
        <v/>
      </c>
      <c r="E3372">
        <f>VLOOKUP('Input EIA Imports Petroleum'!$E3371,'EIA Petroleum Classification'!$A:$B,2,FALSE)</f>
        <v/>
      </c>
    </row>
    <row r="3373" spans="1:5">
      <c r="A3373">
        <f>YEAR(B3373)</f>
        <v/>
      </c>
      <c r="B3373">
        <f>'Input EIA Imports Petroleum'!A3372</f>
        <v/>
      </c>
      <c r="C3373">
        <f>'Input EIA Imports Petroleum'!K3372</f>
        <v/>
      </c>
      <c r="D3373">
        <f>'Input EIA Imports Petroleum'!L3372</f>
        <v/>
      </c>
      <c r="E3373">
        <f>VLOOKUP('Input EIA Imports Petroleum'!$E3372,'EIA Petroleum Classification'!$A:$B,2,FALSE)</f>
        <v/>
      </c>
    </row>
    <row r="3374" spans="1:5">
      <c r="A3374">
        <f>YEAR(B3374)</f>
        <v/>
      </c>
      <c r="B3374">
        <f>'Input EIA Imports Petroleum'!A3373</f>
        <v/>
      </c>
      <c r="C3374">
        <f>'Input EIA Imports Petroleum'!K3373</f>
        <v/>
      </c>
      <c r="D3374">
        <f>'Input EIA Imports Petroleum'!L3373</f>
        <v/>
      </c>
      <c r="E3374">
        <f>VLOOKUP('Input EIA Imports Petroleum'!$E3373,'EIA Petroleum Classification'!$A:$B,2,FALSE)</f>
        <v/>
      </c>
    </row>
    <row r="3375" spans="1:5">
      <c r="A3375">
        <f>YEAR(B3375)</f>
        <v/>
      </c>
      <c r="B3375">
        <f>'Input EIA Imports Petroleum'!A3374</f>
        <v/>
      </c>
      <c r="C3375">
        <f>'Input EIA Imports Petroleum'!K3374</f>
        <v/>
      </c>
      <c r="D3375">
        <f>'Input EIA Imports Petroleum'!L3374</f>
        <v/>
      </c>
      <c r="E3375">
        <f>VLOOKUP('Input EIA Imports Petroleum'!$E3374,'EIA Petroleum Classification'!$A:$B,2,FALSE)</f>
        <v/>
      </c>
    </row>
    <row r="3376" spans="1:5">
      <c r="A3376">
        <f>YEAR(B3376)</f>
        <v/>
      </c>
      <c r="B3376">
        <f>'Input EIA Imports Petroleum'!A3375</f>
        <v/>
      </c>
      <c r="C3376">
        <f>'Input EIA Imports Petroleum'!K3375</f>
        <v/>
      </c>
      <c r="D3376">
        <f>'Input EIA Imports Petroleum'!L3375</f>
        <v/>
      </c>
      <c r="E3376">
        <f>VLOOKUP('Input EIA Imports Petroleum'!$E3375,'EIA Petroleum Classification'!$A:$B,2,FALSE)</f>
        <v/>
      </c>
    </row>
    <row r="3377" spans="1:5">
      <c r="A3377">
        <f>YEAR(B3377)</f>
        <v/>
      </c>
      <c r="B3377">
        <f>'Input EIA Imports Petroleum'!A3376</f>
        <v/>
      </c>
      <c r="C3377">
        <f>'Input EIA Imports Petroleum'!K3376</f>
        <v/>
      </c>
      <c r="D3377">
        <f>'Input EIA Imports Petroleum'!L3376</f>
        <v/>
      </c>
      <c r="E3377">
        <f>VLOOKUP('Input EIA Imports Petroleum'!$E3376,'EIA Petroleum Classification'!$A:$B,2,FALSE)</f>
        <v/>
      </c>
    </row>
    <row r="3378" spans="1:5">
      <c r="A3378">
        <f>YEAR(B3378)</f>
        <v/>
      </c>
      <c r="B3378">
        <f>'Input EIA Imports Petroleum'!A3377</f>
        <v/>
      </c>
      <c r="C3378">
        <f>'Input EIA Imports Petroleum'!K3377</f>
        <v/>
      </c>
      <c r="D3378">
        <f>'Input EIA Imports Petroleum'!L3377</f>
        <v/>
      </c>
      <c r="E3378">
        <f>VLOOKUP('Input EIA Imports Petroleum'!$E3377,'EIA Petroleum Classification'!$A:$B,2,FALSE)</f>
        <v/>
      </c>
    </row>
    <row r="3379" spans="1:5">
      <c r="A3379">
        <f>YEAR(B3379)</f>
        <v/>
      </c>
      <c r="B3379">
        <f>'Input EIA Imports Petroleum'!A3378</f>
        <v/>
      </c>
      <c r="C3379">
        <f>'Input EIA Imports Petroleum'!K3378</f>
        <v/>
      </c>
      <c r="D3379">
        <f>'Input EIA Imports Petroleum'!L3378</f>
        <v/>
      </c>
      <c r="E3379">
        <f>VLOOKUP('Input EIA Imports Petroleum'!$E3378,'EIA Petroleum Classification'!$A:$B,2,FALSE)</f>
        <v/>
      </c>
    </row>
    <row r="3380" spans="1:5">
      <c r="A3380">
        <f>YEAR(B3380)</f>
        <v/>
      </c>
      <c r="B3380">
        <f>'Input EIA Imports Petroleum'!A3379</f>
        <v/>
      </c>
      <c r="C3380">
        <f>'Input EIA Imports Petroleum'!K3379</f>
        <v/>
      </c>
      <c r="D3380">
        <f>'Input EIA Imports Petroleum'!L3379</f>
        <v/>
      </c>
      <c r="E3380">
        <f>VLOOKUP('Input EIA Imports Petroleum'!$E3379,'EIA Petroleum Classification'!$A:$B,2,FALSE)</f>
        <v/>
      </c>
    </row>
    <row r="3381" spans="1:5">
      <c r="A3381">
        <f>YEAR(B3381)</f>
        <v/>
      </c>
      <c r="B3381">
        <f>'Input EIA Imports Petroleum'!A3380</f>
        <v/>
      </c>
      <c r="C3381">
        <f>'Input EIA Imports Petroleum'!K3380</f>
        <v/>
      </c>
      <c r="D3381">
        <f>'Input EIA Imports Petroleum'!L3380</f>
        <v/>
      </c>
      <c r="E3381">
        <f>VLOOKUP('Input EIA Imports Petroleum'!$E3380,'EIA Petroleum Classification'!$A:$B,2,FALSE)</f>
        <v/>
      </c>
    </row>
    <row r="3382" spans="1:5">
      <c r="A3382">
        <f>YEAR(B3382)</f>
        <v/>
      </c>
      <c r="B3382">
        <f>'Input EIA Imports Petroleum'!A3381</f>
        <v/>
      </c>
      <c r="C3382">
        <f>'Input EIA Imports Petroleum'!K3381</f>
        <v/>
      </c>
      <c r="D3382">
        <f>'Input EIA Imports Petroleum'!L3381</f>
        <v/>
      </c>
      <c r="E3382">
        <f>VLOOKUP('Input EIA Imports Petroleum'!$E3381,'EIA Petroleum Classification'!$A:$B,2,FALSE)</f>
        <v/>
      </c>
    </row>
    <row r="3383" spans="1:5">
      <c r="A3383">
        <f>YEAR(B3383)</f>
        <v/>
      </c>
      <c r="B3383">
        <f>'Input EIA Imports Petroleum'!A3382</f>
        <v/>
      </c>
      <c r="C3383">
        <f>'Input EIA Imports Petroleum'!K3382</f>
        <v/>
      </c>
      <c r="D3383">
        <f>'Input EIA Imports Petroleum'!L3382</f>
        <v/>
      </c>
      <c r="E3383">
        <f>VLOOKUP('Input EIA Imports Petroleum'!$E3382,'EIA Petroleum Classification'!$A:$B,2,FALSE)</f>
        <v/>
      </c>
    </row>
    <row r="3384" spans="1:5">
      <c r="A3384">
        <f>YEAR(B3384)</f>
        <v/>
      </c>
      <c r="B3384">
        <f>'Input EIA Imports Petroleum'!A3383</f>
        <v/>
      </c>
      <c r="C3384">
        <f>'Input EIA Imports Petroleum'!K3383</f>
        <v/>
      </c>
      <c r="D3384">
        <f>'Input EIA Imports Petroleum'!L3383</f>
        <v/>
      </c>
      <c r="E3384">
        <f>VLOOKUP('Input EIA Imports Petroleum'!$E3383,'EIA Petroleum Classification'!$A:$B,2,FALSE)</f>
        <v/>
      </c>
    </row>
    <row r="3385" spans="1:5">
      <c r="A3385">
        <f>YEAR(B3385)</f>
        <v/>
      </c>
      <c r="B3385">
        <f>'Input EIA Imports Petroleum'!A3384</f>
        <v/>
      </c>
      <c r="C3385">
        <f>'Input EIA Imports Petroleum'!K3384</f>
        <v/>
      </c>
      <c r="D3385">
        <f>'Input EIA Imports Petroleum'!L3384</f>
        <v/>
      </c>
      <c r="E3385">
        <f>VLOOKUP('Input EIA Imports Petroleum'!$E3384,'EIA Petroleum Classification'!$A:$B,2,FALSE)</f>
        <v/>
      </c>
    </row>
    <row r="3386" spans="1:5">
      <c r="A3386">
        <f>YEAR(B3386)</f>
        <v/>
      </c>
      <c r="B3386">
        <f>'Input EIA Imports Petroleum'!A3385</f>
        <v/>
      </c>
      <c r="C3386">
        <f>'Input EIA Imports Petroleum'!K3385</f>
        <v/>
      </c>
      <c r="D3386">
        <f>'Input EIA Imports Petroleum'!L3385</f>
        <v/>
      </c>
      <c r="E3386">
        <f>VLOOKUP('Input EIA Imports Petroleum'!$E3385,'EIA Petroleum Classification'!$A:$B,2,FALSE)</f>
        <v/>
      </c>
    </row>
    <row r="3387" spans="1:5">
      <c r="A3387">
        <f>YEAR(B3387)</f>
        <v/>
      </c>
      <c r="B3387">
        <f>'Input EIA Imports Petroleum'!A3386</f>
        <v/>
      </c>
      <c r="C3387">
        <f>'Input EIA Imports Petroleum'!K3386</f>
        <v/>
      </c>
      <c r="D3387">
        <f>'Input EIA Imports Petroleum'!L3386</f>
        <v/>
      </c>
      <c r="E3387">
        <f>VLOOKUP('Input EIA Imports Petroleum'!$E3386,'EIA Petroleum Classification'!$A:$B,2,FALSE)</f>
        <v/>
      </c>
    </row>
    <row r="3388" spans="1:5">
      <c r="A3388">
        <f>YEAR(B3388)</f>
        <v/>
      </c>
      <c r="B3388">
        <f>'Input EIA Imports Petroleum'!A3387</f>
        <v/>
      </c>
      <c r="C3388">
        <f>'Input EIA Imports Petroleum'!K3387</f>
        <v/>
      </c>
      <c r="D3388">
        <f>'Input EIA Imports Petroleum'!L3387</f>
        <v/>
      </c>
      <c r="E3388">
        <f>VLOOKUP('Input EIA Imports Petroleum'!$E3387,'EIA Petroleum Classification'!$A:$B,2,FALSE)</f>
        <v/>
      </c>
    </row>
    <row r="3389" spans="1:5">
      <c r="A3389">
        <f>YEAR(B3389)</f>
        <v/>
      </c>
      <c r="B3389">
        <f>'Input EIA Imports Petroleum'!A3388</f>
        <v/>
      </c>
      <c r="C3389">
        <f>'Input EIA Imports Petroleum'!K3388</f>
        <v/>
      </c>
      <c r="D3389">
        <f>'Input EIA Imports Petroleum'!L3388</f>
        <v/>
      </c>
      <c r="E3389">
        <f>VLOOKUP('Input EIA Imports Petroleum'!$E3388,'EIA Petroleum Classification'!$A:$B,2,FALSE)</f>
        <v/>
      </c>
    </row>
    <row r="3390" spans="1:5">
      <c r="A3390">
        <f>YEAR(B3390)</f>
        <v/>
      </c>
      <c r="B3390">
        <f>'Input EIA Imports Petroleum'!A3389</f>
        <v/>
      </c>
      <c r="C3390">
        <f>'Input EIA Imports Petroleum'!K3389</f>
        <v/>
      </c>
      <c r="D3390">
        <f>'Input EIA Imports Petroleum'!L3389</f>
        <v/>
      </c>
      <c r="E3390">
        <f>VLOOKUP('Input EIA Imports Petroleum'!$E3389,'EIA Petroleum Classification'!$A:$B,2,FALSE)</f>
        <v/>
      </c>
    </row>
    <row r="3391" spans="1:5">
      <c r="A3391">
        <f>YEAR(B3391)</f>
        <v/>
      </c>
      <c r="B3391">
        <f>'Input EIA Imports Petroleum'!A3390</f>
        <v/>
      </c>
      <c r="C3391">
        <f>'Input EIA Imports Petroleum'!K3390</f>
        <v/>
      </c>
      <c r="D3391">
        <f>'Input EIA Imports Petroleum'!L3390</f>
        <v/>
      </c>
      <c r="E3391">
        <f>VLOOKUP('Input EIA Imports Petroleum'!$E3390,'EIA Petroleum Classification'!$A:$B,2,FALSE)</f>
        <v/>
      </c>
    </row>
    <row r="3392" spans="1:5">
      <c r="A3392">
        <f>YEAR(B3392)</f>
        <v/>
      </c>
      <c r="B3392">
        <f>'Input EIA Imports Petroleum'!A3391</f>
        <v/>
      </c>
      <c r="C3392">
        <f>'Input EIA Imports Petroleum'!K3391</f>
        <v/>
      </c>
      <c r="D3392">
        <f>'Input EIA Imports Petroleum'!L3391</f>
        <v/>
      </c>
      <c r="E3392">
        <f>VLOOKUP('Input EIA Imports Petroleum'!$E3391,'EIA Petroleum Classification'!$A:$B,2,FALSE)</f>
        <v/>
      </c>
    </row>
    <row r="3393" spans="1:5">
      <c r="A3393">
        <f>YEAR(B3393)</f>
        <v/>
      </c>
      <c r="B3393">
        <f>'Input EIA Imports Petroleum'!A3392</f>
        <v/>
      </c>
      <c r="C3393">
        <f>'Input EIA Imports Petroleum'!K3392</f>
        <v/>
      </c>
      <c r="D3393">
        <f>'Input EIA Imports Petroleum'!L3392</f>
        <v/>
      </c>
      <c r="E3393">
        <f>VLOOKUP('Input EIA Imports Petroleum'!$E3392,'EIA Petroleum Classification'!$A:$B,2,FALSE)</f>
        <v/>
      </c>
    </row>
    <row r="3394" spans="1:5">
      <c r="A3394">
        <f>YEAR(B3394)</f>
        <v/>
      </c>
      <c r="B3394">
        <f>'Input EIA Imports Petroleum'!A3393</f>
        <v/>
      </c>
      <c r="C3394">
        <f>'Input EIA Imports Petroleum'!K3393</f>
        <v/>
      </c>
      <c r="D3394">
        <f>'Input EIA Imports Petroleum'!L3393</f>
        <v/>
      </c>
      <c r="E3394">
        <f>VLOOKUP('Input EIA Imports Petroleum'!$E3393,'EIA Petroleum Classification'!$A:$B,2,FALSE)</f>
        <v/>
      </c>
    </row>
    <row r="3395" spans="1:5">
      <c r="A3395">
        <f>YEAR(B3395)</f>
        <v/>
      </c>
      <c r="B3395">
        <f>'Input EIA Imports Petroleum'!A3394</f>
        <v/>
      </c>
      <c r="C3395">
        <f>'Input EIA Imports Petroleum'!K3394</f>
        <v/>
      </c>
      <c r="D3395">
        <f>'Input EIA Imports Petroleum'!L3394</f>
        <v/>
      </c>
      <c r="E3395">
        <f>VLOOKUP('Input EIA Imports Petroleum'!$E3394,'EIA Petroleum Classification'!$A:$B,2,FALSE)</f>
        <v/>
      </c>
    </row>
    <row r="3396" spans="1:5">
      <c r="A3396">
        <f>YEAR(B3396)</f>
        <v/>
      </c>
      <c r="B3396">
        <f>'Input EIA Imports Petroleum'!A3395</f>
        <v/>
      </c>
      <c r="C3396">
        <f>'Input EIA Imports Petroleum'!K3395</f>
        <v/>
      </c>
      <c r="D3396">
        <f>'Input EIA Imports Petroleum'!L3395</f>
        <v/>
      </c>
      <c r="E3396">
        <f>VLOOKUP('Input EIA Imports Petroleum'!$E3395,'EIA Petroleum Classification'!$A:$B,2,FALSE)</f>
        <v/>
      </c>
    </row>
    <row r="3397" spans="1:5">
      <c r="A3397">
        <f>YEAR(B3397)</f>
        <v/>
      </c>
      <c r="B3397">
        <f>'Input EIA Imports Petroleum'!A3396</f>
        <v/>
      </c>
      <c r="C3397">
        <f>'Input EIA Imports Petroleum'!K3396</f>
        <v/>
      </c>
      <c r="D3397">
        <f>'Input EIA Imports Petroleum'!L3396</f>
        <v/>
      </c>
      <c r="E3397">
        <f>VLOOKUP('Input EIA Imports Petroleum'!$E3396,'EIA Petroleum Classification'!$A:$B,2,FALSE)</f>
        <v/>
      </c>
    </row>
    <row r="3398" spans="1:5">
      <c r="A3398">
        <f>YEAR(B3398)</f>
        <v/>
      </c>
      <c r="B3398">
        <f>'Input EIA Imports Petroleum'!A3397</f>
        <v/>
      </c>
      <c r="C3398">
        <f>'Input EIA Imports Petroleum'!K3397</f>
        <v/>
      </c>
      <c r="D3398">
        <f>'Input EIA Imports Petroleum'!L3397</f>
        <v/>
      </c>
      <c r="E3398">
        <f>VLOOKUP('Input EIA Imports Petroleum'!$E3397,'EIA Petroleum Classification'!$A:$B,2,FALSE)</f>
        <v/>
      </c>
    </row>
    <row r="3399" spans="1:5">
      <c r="A3399">
        <f>YEAR(B3399)</f>
        <v/>
      </c>
      <c r="B3399">
        <f>'Input EIA Imports Petroleum'!A3398</f>
        <v/>
      </c>
      <c r="C3399">
        <f>'Input EIA Imports Petroleum'!K3398</f>
        <v/>
      </c>
      <c r="D3399">
        <f>'Input EIA Imports Petroleum'!L3398</f>
        <v/>
      </c>
      <c r="E3399">
        <f>VLOOKUP('Input EIA Imports Petroleum'!$E3398,'EIA Petroleum Classification'!$A:$B,2,FALSE)</f>
        <v/>
      </c>
    </row>
    <row r="3400" spans="1:5">
      <c r="A3400">
        <f>YEAR(B3400)</f>
        <v/>
      </c>
      <c r="B3400">
        <f>'Input EIA Imports Petroleum'!A3399</f>
        <v/>
      </c>
      <c r="C3400">
        <f>'Input EIA Imports Petroleum'!K3399</f>
        <v/>
      </c>
      <c r="D3400">
        <f>'Input EIA Imports Petroleum'!L3399</f>
        <v/>
      </c>
      <c r="E3400">
        <f>VLOOKUP('Input EIA Imports Petroleum'!$E3399,'EIA Petroleum Classification'!$A:$B,2,FALSE)</f>
        <v/>
      </c>
    </row>
    <row r="3401" spans="1:5">
      <c r="A3401">
        <f>YEAR(B3401)</f>
        <v/>
      </c>
      <c r="B3401">
        <f>'Input EIA Imports Petroleum'!A3400</f>
        <v/>
      </c>
      <c r="C3401">
        <f>'Input EIA Imports Petroleum'!K3400</f>
        <v/>
      </c>
      <c r="D3401">
        <f>'Input EIA Imports Petroleum'!L3400</f>
        <v/>
      </c>
      <c r="E3401">
        <f>VLOOKUP('Input EIA Imports Petroleum'!$E3400,'EIA Petroleum Classification'!$A:$B,2,FALSE)</f>
        <v/>
      </c>
    </row>
    <row r="3402" spans="1:5">
      <c r="A3402">
        <f>YEAR(B3402)</f>
        <v/>
      </c>
      <c r="B3402">
        <f>'Input EIA Imports Petroleum'!A3401</f>
        <v/>
      </c>
      <c r="C3402">
        <f>'Input EIA Imports Petroleum'!K3401</f>
        <v/>
      </c>
      <c r="D3402">
        <f>'Input EIA Imports Petroleum'!L3401</f>
        <v/>
      </c>
      <c r="E3402">
        <f>VLOOKUP('Input EIA Imports Petroleum'!$E3401,'EIA Petroleum Classification'!$A:$B,2,FALSE)</f>
        <v/>
      </c>
    </row>
    <row r="3403" spans="1:5">
      <c r="A3403">
        <f>YEAR(B3403)</f>
        <v/>
      </c>
      <c r="B3403">
        <f>'Input EIA Imports Petroleum'!A3402</f>
        <v/>
      </c>
      <c r="C3403">
        <f>'Input EIA Imports Petroleum'!K3402</f>
        <v/>
      </c>
      <c r="D3403">
        <f>'Input EIA Imports Petroleum'!L3402</f>
        <v/>
      </c>
      <c r="E3403">
        <f>VLOOKUP('Input EIA Imports Petroleum'!$E3402,'EIA Petroleum Classification'!$A:$B,2,FALSE)</f>
        <v/>
      </c>
    </row>
    <row r="3404" spans="1:5">
      <c r="A3404">
        <f>YEAR(B3404)</f>
        <v/>
      </c>
      <c r="B3404">
        <f>'Input EIA Imports Petroleum'!A3403</f>
        <v/>
      </c>
      <c r="C3404">
        <f>'Input EIA Imports Petroleum'!K3403</f>
        <v/>
      </c>
      <c r="D3404">
        <f>'Input EIA Imports Petroleum'!L3403</f>
        <v/>
      </c>
      <c r="E3404">
        <f>VLOOKUP('Input EIA Imports Petroleum'!$E3403,'EIA Petroleum Classification'!$A:$B,2,FALSE)</f>
        <v/>
      </c>
    </row>
    <row r="3405" spans="1:5">
      <c r="A3405">
        <f>YEAR(B3405)</f>
        <v/>
      </c>
      <c r="B3405">
        <f>'Input EIA Imports Petroleum'!A3404</f>
        <v/>
      </c>
      <c r="C3405">
        <f>'Input EIA Imports Petroleum'!K3404</f>
        <v/>
      </c>
      <c r="D3405">
        <f>'Input EIA Imports Petroleum'!L3404</f>
        <v/>
      </c>
      <c r="E3405">
        <f>VLOOKUP('Input EIA Imports Petroleum'!$E3404,'EIA Petroleum Classification'!$A:$B,2,FALSE)</f>
        <v/>
      </c>
    </row>
    <row r="3406" spans="1:5">
      <c r="A3406">
        <f>YEAR(B3406)</f>
        <v/>
      </c>
      <c r="B3406">
        <f>'Input EIA Imports Petroleum'!A3405</f>
        <v/>
      </c>
      <c r="C3406">
        <f>'Input EIA Imports Petroleum'!K3405</f>
        <v/>
      </c>
      <c r="D3406">
        <f>'Input EIA Imports Petroleum'!L3405</f>
        <v/>
      </c>
      <c r="E3406">
        <f>VLOOKUP('Input EIA Imports Petroleum'!$E3405,'EIA Petroleum Classification'!$A:$B,2,FALSE)</f>
        <v/>
      </c>
    </row>
    <row r="3407" spans="1:5">
      <c r="A3407">
        <f>YEAR(B3407)</f>
        <v/>
      </c>
      <c r="B3407">
        <f>'Input EIA Imports Petroleum'!A3406</f>
        <v/>
      </c>
      <c r="C3407">
        <f>'Input EIA Imports Petroleum'!K3406</f>
        <v/>
      </c>
      <c r="D3407">
        <f>'Input EIA Imports Petroleum'!L3406</f>
        <v/>
      </c>
      <c r="E3407">
        <f>VLOOKUP('Input EIA Imports Petroleum'!$E3406,'EIA Petroleum Classification'!$A:$B,2,FALSE)</f>
        <v/>
      </c>
    </row>
    <row r="3408" spans="1:5">
      <c r="A3408">
        <f>YEAR(B3408)</f>
        <v/>
      </c>
      <c r="B3408">
        <f>'Input EIA Imports Petroleum'!A3407</f>
        <v/>
      </c>
      <c r="C3408">
        <f>'Input EIA Imports Petroleum'!K3407</f>
        <v/>
      </c>
      <c r="D3408">
        <f>'Input EIA Imports Petroleum'!L3407</f>
        <v/>
      </c>
      <c r="E3408">
        <f>VLOOKUP('Input EIA Imports Petroleum'!$E3407,'EIA Petroleum Classification'!$A:$B,2,FALSE)</f>
        <v/>
      </c>
    </row>
    <row r="3409" spans="1:5">
      <c r="A3409">
        <f>YEAR(B3409)</f>
        <v/>
      </c>
      <c r="B3409">
        <f>'Input EIA Imports Petroleum'!A3408</f>
        <v/>
      </c>
      <c r="C3409">
        <f>'Input EIA Imports Petroleum'!K3408</f>
        <v/>
      </c>
      <c r="D3409">
        <f>'Input EIA Imports Petroleum'!L3408</f>
        <v/>
      </c>
      <c r="E3409">
        <f>VLOOKUP('Input EIA Imports Petroleum'!$E3408,'EIA Petroleum Classification'!$A:$B,2,FALSE)</f>
        <v/>
      </c>
    </row>
    <row r="3410" spans="1:5">
      <c r="A3410">
        <f>YEAR(B3410)</f>
        <v/>
      </c>
      <c r="B3410">
        <f>'Input EIA Imports Petroleum'!A3409</f>
        <v/>
      </c>
      <c r="C3410">
        <f>'Input EIA Imports Petroleum'!K3409</f>
        <v/>
      </c>
      <c r="D3410">
        <f>'Input EIA Imports Petroleum'!L3409</f>
        <v/>
      </c>
      <c r="E3410">
        <f>VLOOKUP('Input EIA Imports Petroleum'!$E3409,'EIA Petroleum Classification'!$A:$B,2,FALSE)</f>
        <v/>
      </c>
    </row>
    <row r="3411" spans="1:5">
      <c r="A3411">
        <f>YEAR(B3411)</f>
        <v/>
      </c>
      <c r="B3411">
        <f>'Input EIA Imports Petroleum'!A3410</f>
        <v/>
      </c>
      <c r="C3411">
        <f>'Input EIA Imports Petroleum'!K3410</f>
        <v/>
      </c>
      <c r="D3411">
        <f>'Input EIA Imports Petroleum'!L3410</f>
        <v/>
      </c>
      <c r="E3411">
        <f>VLOOKUP('Input EIA Imports Petroleum'!$E3410,'EIA Petroleum Classification'!$A:$B,2,FALSE)</f>
        <v/>
      </c>
    </row>
    <row r="3412" spans="1:5">
      <c r="A3412">
        <f>YEAR(B3412)</f>
        <v/>
      </c>
      <c r="B3412">
        <f>'Input EIA Imports Petroleum'!A3411</f>
        <v/>
      </c>
      <c r="C3412">
        <f>'Input EIA Imports Petroleum'!K3411</f>
        <v/>
      </c>
      <c r="D3412">
        <f>'Input EIA Imports Petroleum'!L3411</f>
        <v/>
      </c>
      <c r="E3412">
        <f>VLOOKUP('Input EIA Imports Petroleum'!$E3411,'EIA Petroleum Classification'!$A:$B,2,FALSE)</f>
        <v/>
      </c>
    </row>
    <row r="3413" spans="1:5">
      <c r="A3413">
        <f>YEAR(B3413)</f>
        <v/>
      </c>
      <c r="B3413">
        <f>'Input EIA Imports Petroleum'!A3412</f>
        <v/>
      </c>
      <c r="C3413">
        <f>'Input EIA Imports Petroleum'!K3412</f>
        <v/>
      </c>
      <c r="D3413">
        <f>'Input EIA Imports Petroleum'!L3412</f>
        <v/>
      </c>
      <c r="E3413">
        <f>VLOOKUP('Input EIA Imports Petroleum'!$E3412,'EIA Petroleum Classification'!$A:$B,2,FALSE)</f>
        <v/>
      </c>
    </row>
    <row r="3414" spans="1:5">
      <c r="A3414">
        <f>YEAR(B3414)</f>
        <v/>
      </c>
      <c r="B3414">
        <f>'Input EIA Imports Petroleum'!A3413</f>
        <v/>
      </c>
      <c r="C3414">
        <f>'Input EIA Imports Petroleum'!K3413</f>
        <v/>
      </c>
      <c r="D3414">
        <f>'Input EIA Imports Petroleum'!L3413</f>
        <v/>
      </c>
      <c r="E3414">
        <f>VLOOKUP('Input EIA Imports Petroleum'!$E3413,'EIA Petroleum Classification'!$A:$B,2,FALSE)</f>
        <v/>
      </c>
    </row>
    <row r="3415" spans="1:5">
      <c r="A3415">
        <f>YEAR(B3415)</f>
        <v/>
      </c>
      <c r="B3415">
        <f>'Input EIA Imports Petroleum'!A3414</f>
        <v/>
      </c>
      <c r="C3415">
        <f>'Input EIA Imports Petroleum'!K3414</f>
        <v/>
      </c>
      <c r="D3415">
        <f>'Input EIA Imports Petroleum'!L3414</f>
        <v/>
      </c>
      <c r="E3415">
        <f>VLOOKUP('Input EIA Imports Petroleum'!$E3414,'EIA Petroleum Classification'!$A:$B,2,FALSE)</f>
        <v/>
      </c>
    </row>
    <row r="3416" spans="1:5">
      <c r="A3416">
        <f>YEAR(B3416)</f>
        <v/>
      </c>
      <c r="B3416">
        <f>'Input EIA Imports Petroleum'!A3415</f>
        <v/>
      </c>
      <c r="C3416">
        <f>'Input EIA Imports Petroleum'!K3415</f>
        <v/>
      </c>
      <c r="D3416">
        <f>'Input EIA Imports Petroleum'!L3415</f>
        <v/>
      </c>
      <c r="E3416">
        <f>VLOOKUP('Input EIA Imports Petroleum'!$E3415,'EIA Petroleum Classification'!$A:$B,2,FALSE)</f>
        <v/>
      </c>
    </row>
    <row r="3417" spans="1:5">
      <c r="A3417">
        <f>YEAR(B3417)</f>
        <v/>
      </c>
      <c r="B3417">
        <f>'Input EIA Imports Petroleum'!A3416</f>
        <v/>
      </c>
      <c r="C3417">
        <f>'Input EIA Imports Petroleum'!K3416</f>
        <v/>
      </c>
      <c r="D3417">
        <f>'Input EIA Imports Petroleum'!L3416</f>
        <v/>
      </c>
      <c r="E3417">
        <f>VLOOKUP('Input EIA Imports Petroleum'!$E3416,'EIA Petroleum Classification'!$A:$B,2,FALSE)</f>
        <v/>
      </c>
    </row>
    <row r="3418" spans="1:5">
      <c r="A3418">
        <f>YEAR(B3418)</f>
        <v/>
      </c>
      <c r="B3418">
        <f>'Input EIA Imports Petroleum'!A3417</f>
        <v/>
      </c>
      <c r="C3418">
        <f>'Input EIA Imports Petroleum'!K3417</f>
        <v/>
      </c>
      <c r="D3418">
        <f>'Input EIA Imports Petroleum'!L3417</f>
        <v/>
      </c>
      <c r="E3418">
        <f>VLOOKUP('Input EIA Imports Petroleum'!$E3417,'EIA Petroleum Classification'!$A:$B,2,FALSE)</f>
        <v/>
      </c>
    </row>
    <row r="3419" spans="1:5">
      <c r="A3419">
        <f>YEAR(B3419)</f>
        <v/>
      </c>
      <c r="B3419">
        <f>'Input EIA Imports Petroleum'!A3418</f>
        <v/>
      </c>
      <c r="C3419">
        <f>'Input EIA Imports Petroleum'!K3418</f>
        <v/>
      </c>
      <c r="D3419">
        <f>'Input EIA Imports Petroleum'!L3418</f>
        <v/>
      </c>
      <c r="E3419">
        <f>VLOOKUP('Input EIA Imports Petroleum'!$E3418,'EIA Petroleum Classification'!$A:$B,2,FALSE)</f>
        <v/>
      </c>
    </row>
    <row r="3420" spans="1:5">
      <c r="A3420">
        <f>YEAR(B3420)</f>
        <v/>
      </c>
      <c r="B3420">
        <f>'Input EIA Imports Petroleum'!A3419</f>
        <v/>
      </c>
      <c r="C3420">
        <f>'Input EIA Imports Petroleum'!K3419</f>
        <v/>
      </c>
      <c r="D3420">
        <f>'Input EIA Imports Petroleum'!L3419</f>
        <v/>
      </c>
      <c r="E3420">
        <f>VLOOKUP('Input EIA Imports Petroleum'!$E3419,'EIA Petroleum Classification'!$A:$B,2,FALSE)</f>
        <v/>
      </c>
    </row>
    <row r="3421" spans="1:5">
      <c r="A3421">
        <f>YEAR(B3421)</f>
        <v/>
      </c>
      <c r="B3421">
        <f>'Input EIA Imports Petroleum'!A3420</f>
        <v/>
      </c>
      <c r="C3421">
        <f>'Input EIA Imports Petroleum'!K3420</f>
        <v/>
      </c>
      <c r="D3421">
        <f>'Input EIA Imports Petroleum'!L3420</f>
        <v/>
      </c>
      <c r="E3421">
        <f>VLOOKUP('Input EIA Imports Petroleum'!$E3420,'EIA Petroleum Classification'!$A:$B,2,FALSE)</f>
        <v/>
      </c>
    </row>
    <row r="3422" spans="1:5">
      <c r="A3422">
        <f>YEAR(B3422)</f>
        <v/>
      </c>
      <c r="B3422">
        <f>'Input EIA Imports Petroleum'!A3421</f>
        <v/>
      </c>
      <c r="C3422">
        <f>'Input EIA Imports Petroleum'!K3421</f>
        <v/>
      </c>
      <c r="D3422">
        <f>'Input EIA Imports Petroleum'!L3421</f>
        <v/>
      </c>
      <c r="E3422">
        <f>VLOOKUP('Input EIA Imports Petroleum'!$E3421,'EIA Petroleum Classification'!$A:$B,2,FALSE)</f>
        <v/>
      </c>
    </row>
    <row r="3423" spans="1:5">
      <c r="A3423">
        <f>YEAR(B3423)</f>
        <v/>
      </c>
      <c r="B3423">
        <f>'Input EIA Imports Petroleum'!A3422</f>
        <v/>
      </c>
      <c r="C3423">
        <f>'Input EIA Imports Petroleum'!K3422</f>
        <v/>
      </c>
      <c r="D3423">
        <f>'Input EIA Imports Petroleum'!L3422</f>
        <v/>
      </c>
      <c r="E3423">
        <f>VLOOKUP('Input EIA Imports Petroleum'!$E3422,'EIA Petroleum Classification'!$A:$B,2,FALSE)</f>
        <v/>
      </c>
    </row>
    <row r="3424" spans="1:5">
      <c r="A3424">
        <f>YEAR(B3424)</f>
        <v/>
      </c>
      <c r="B3424">
        <f>'Input EIA Imports Petroleum'!A3423</f>
        <v/>
      </c>
      <c r="C3424">
        <f>'Input EIA Imports Petroleum'!K3423</f>
        <v/>
      </c>
      <c r="D3424">
        <f>'Input EIA Imports Petroleum'!L3423</f>
        <v/>
      </c>
      <c r="E3424">
        <f>VLOOKUP('Input EIA Imports Petroleum'!$E3423,'EIA Petroleum Classification'!$A:$B,2,FALSE)</f>
        <v/>
      </c>
    </row>
    <row r="3425" spans="1:5">
      <c r="A3425">
        <f>YEAR(B3425)</f>
        <v/>
      </c>
      <c r="B3425">
        <f>'Input EIA Imports Petroleum'!A3424</f>
        <v/>
      </c>
      <c r="C3425">
        <f>'Input EIA Imports Petroleum'!K3424</f>
        <v/>
      </c>
      <c r="D3425">
        <f>'Input EIA Imports Petroleum'!L3424</f>
        <v/>
      </c>
      <c r="E3425">
        <f>VLOOKUP('Input EIA Imports Petroleum'!$E3424,'EIA Petroleum Classification'!$A:$B,2,FALSE)</f>
        <v/>
      </c>
    </row>
    <row r="3426" spans="1:5">
      <c r="A3426">
        <f>YEAR(B3426)</f>
        <v/>
      </c>
      <c r="B3426">
        <f>'Input EIA Imports Petroleum'!A3425</f>
        <v/>
      </c>
      <c r="C3426">
        <f>'Input EIA Imports Petroleum'!K3425</f>
        <v/>
      </c>
      <c r="D3426">
        <f>'Input EIA Imports Petroleum'!L3425</f>
        <v/>
      </c>
      <c r="E3426">
        <f>VLOOKUP('Input EIA Imports Petroleum'!$E3425,'EIA Petroleum Classification'!$A:$B,2,FALSE)</f>
        <v/>
      </c>
    </row>
    <row r="3427" spans="1:5">
      <c r="A3427">
        <f>YEAR(B3427)</f>
        <v/>
      </c>
      <c r="B3427">
        <f>'Input EIA Imports Petroleum'!A3426</f>
        <v/>
      </c>
      <c r="C3427">
        <f>'Input EIA Imports Petroleum'!K3426</f>
        <v/>
      </c>
      <c r="D3427">
        <f>'Input EIA Imports Petroleum'!L3426</f>
        <v/>
      </c>
      <c r="E3427">
        <f>VLOOKUP('Input EIA Imports Petroleum'!$E3426,'EIA Petroleum Classification'!$A:$B,2,FALSE)</f>
        <v/>
      </c>
    </row>
    <row r="3428" spans="1:5">
      <c r="A3428">
        <f>YEAR(B3428)</f>
        <v/>
      </c>
      <c r="B3428">
        <f>'Input EIA Imports Petroleum'!A3427</f>
        <v/>
      </c>
      <c r="C3428">
        <f>'Input EIA Imports Petroleum'!K3427</f>
        <v/>
      </c>
      <c r="D3428">
        <f>'Input EIA Imports Petroleum'!L3427</f>
        <v/>
      </c>
      <c r="E3428">
        <f>VLOOKUP('Input EIA Imports Petroleum'!$E3427,'EIA Petroleum Classification'!$A:$B,2,FALSE)</f>
        <v/>
      </c>
    </row>
    <row r="3429" spans="1:5">
      <c r="A3429">
        <f>YEAR(B3429)</f>
        <v/>
      </c>
      <c r="B3429">
        <f>'Input EIA Imports Petroleum'!A3428</f>
        <v/>
      </c>
      <c r="C3429">
        <f>'Input EIA Imports Petroleum'!K3428</f>
        <v/>
      </c>
      <c r="D3429">
        <f>'Input EIA Imports Petroleum'!L3428</f>
        <v/>
      </c>
      <c r="E3429">
        <f>VLOOKUP('Input EIA Imports Petroleum'!$E3428,'EIA Petroleum Classification'!$A:$B,2,FALSE)</f>
        <v/>
      </c>
    </row>
    <row r="3430" spans="1:5">
      <c r="A3430">
        <f>YEAR(B3430)</f>
        <v/>
      </c>
      <c r="B3430">
        <f>'Input EIA Imports Petroleum'!A3429</f>
        <v/>
      </c>
      <c r="C3430">
        <f>'Input EIA Imports Petroleum'!K3429</f>
        <v/>
      </c>
      <c r="D3430">
        <f>'Input EIA Imports Petroleum'!L3429</f>
        <v/>
      </c>
      <c r="E3430">
        <f>VLOOKUP('Input EIA Imports Petroleum'!$E3429,'EIA Petroleum Classification'!$A:$B,2,FALSE)</f>
        <v/>
      </c>
    </row>
    <row r="3431" spans="1:5">
      <c r="A3431">
        <f>YEAR(B3431)</f>
        <v/>
      </c>
      <c r="B3431">
        <f>'Input EIA Imports Petroleum'!A3430</f>
        <v/>
      </c>
      <c r="C3431">
        <f>'Input EIA Imports Petroleum'!K3430</f>
        <v/>
      </c>
      <c r="D3431">
        <f>'Input EIA Imports Petroleum'!L3430</f>
        <v/>
      </c>
      <c r="E3431">
        <f>VLOOKUP('Input EIA Imports Petroleum'!$E3430,'EIA Petroleum Classification'!$A:$B,2,FALSE)</f>
        <v/>
      </c>
    </row>
    <row r="3432" spans="1:5">
      <c r="A3432">
        <f>YEAR(B3432)</f>
        <v/>
      </c>
      <c r="B3432">
        <f>'Input EIA Imports Petroleum'!A3431</f>
        <v/>
      </c>
      <c r="C3432">
        <f>'Input EIA Imports Petroleum'!K3431</f>
        <v/>
      </c>
      <c r="D3432">
        <f>'Input EIA Imports Petroleum'!L3431</f>
        <v/>
      </c>
      <c r="E3432">
        <f>VLOOKUP('Input EIA Imports Petroleum'!$E3431,'EIA Petroleum Classification'!$A:$B,2,FALSE)</f>
        <v/>
      </c>
    </row>
    <row r="3433" spans="1:5">
      <c r="A3433">
        <f>YEAR(B3433)</f>
        <v/>
      </c>
      <c r="B3433">
        <f>'Input EIA Imports Petroleum'!A3432</f>
        <v/>
      </c>
      <c r="C3433">
        <f>'Input EIA Imports Petroleum'!K3432</f>
        <v/>
      </c>
      <c r="D3433">
        <f>'Input EIA Imports Petroleum'!L3432</f>
        <v/>
      </c>
      <c r="E3433">
        <f>VLOOKUP('Input EIA Imports Petroleum'!$E3432,'EIA Petroleum Classification'!$A:$B,2,FALSE)</f>
        <v/>
      </c>
    </row>
    <row r="3434" spans="1:5">
      <c r="A3434">
        <f>YEAR(B3434)</f>
        <v/>
      </c>
      <c r="B3434">
        <f>'Input EIA Imports Petroleum'!A3433</f>
        <v/>
      </c>
      <c r="C3434">
        <f>'Input EIA Imports Petroleum'!K3433</f>
        <v/>
      </c>
      <c r="D3434">
        <f>'Input EIA Imports Petroleum'!L3433</f>
        <v/>
      </c>
      <c r="E3434">
        <f>VLOOKUP('Input EIA Imports Petroleum'!$E3433,'EIA Petroleum Classification'!$A:$B,2,FALSE)</f>
        <v/>
      </c>
    </row>
    <row r="3435" spans="1:5">
      <c r="A3435">
        <f>YEAR(B3435)</f>
        <v/>
      </c>
      <c r="B3435">
        <f>'Input EIA Imports Petroleum'!A3434</f>
        <v/>
      </c>
      <c r="C3435">
        <f>'Input EIA Imports Petroleum'!K3434</f>
        <v/>
      </c>
      <c r="D3435">
        <f>'Input EIA Imports Petroleum'!L3434</f>
        <v/>
      </c>
      <c r="E3435">
        <f>VLOOKUP('Input EIA Imports Petroleum'!$E3434,'EIA Petroleum Classification'!$A:$B,2,FALSE)</f>
        <v/>
      </c>
    </row>
    <row r="3436" spans="1:5">
      <c r="A3436">
        <f>YEAR(B3436)</f>
        <v/>
      </c>
      <c r="B3436">
        <f>'Input EIA Imports Petroleum'!A3435</f>
        <v/>
      </c>
      <c r="C3436">
        <f>'Input EIA Imports Petroleum'!K3435</f>
        <v/>
      </c>
      <c r="D3436">
        <f>'Input EIA Imports Petroleum'!L3435</f>
        <v/>
      </c>
      <c r="E3436">
        <f>VLOOKUP('Input EIA Imports Petroleum'!$E3435,'EIA Petroleum Classification'!$A:$B,2,FALSE)</f>
        <v/>
      </c>
    </row>
    <row r="3437" spans="1:5">
      <c r="A3437">
        <f>YEAR(B3437)</f>
        <v/>
      </c>
      <c r="B3437">
        <f>'Input EIA Imports Petroleum'!A3436</f>
        <v/>
      </c>
      <c r="C3437">
        <f>'Input EIA Imports Petroleum'!K3436</f>
        <v/>
      </c>
      <c r="D3437">
        <f>'Input EIA Imports Petroleum'!L3436</f>
        <v/>
      </c>
      <c r="E3437">
        <f>VLOOKUP('Input EIA Imports Petroleum'!$E3436,'EIA Petroleum Classification'!$A:$B,2,FALSE)</f>
        <v/>
      </c>
    </row>
    <row r="3438" spans="1:5">
      <c r="A3438">
        <f>YEAR(B3438)</f>
        <v/>
      </c>
      <c r="B3438">
        <f>'Input EIA Imports Petroleum'!A3437</f>
        <v/>
      </c>
      <c r="C3438">
        <f>'Input EIA Imports Petroleum'!K3437</f>
        <v/>
      </c>
      <c r="D3438">
        <f>'Input EIA Imports Petroleum'!L3437</f>
        <v/>
      </c>
      <c r="E3438">
        <f>VLOOKUP('Input EIA Imports Petroleum'!$E3437,'EIA Petroleum Classification'!$A:$B,2,FALSE)</f>
        <v/>
      </c>
    </row>
    <row r="3439" spans="1:5">
      <c r="A3439">
        <f>YEAR(B3439)</f>
        <v/>
      </c>
      <c r="B3439">
        <f>'Input EIA Imports Petroleum'!A3438</f>
        <v/>
      </c>
      <c r="C3439">
        <f>'Input EIA Imports Petroleum'!K3438</f>
        <v/>
      </c>
      <c r="D3439">
        <f>'Input EIA Imports Petroleum'!L3438</f>
        <v/>
      </c>
      <c r="E3439">
        <f>VLOOKUP('Input EIA Imports Petroleum'!$E3438,'EIA Petroleum Classification'!$A:$B,2,FALSE)</f>
        <v/>
      </c>
    </row>
    <row r="3440" spans="1:5">
      <c r="A3440">
        <f>YEAR(B3440)</f>
        <v/>
      </c>
      <c r="B3440">
        <f>'Input EIA Imports Petroleum'!A3439</f>
        <v/>
      </c>
      <c r="C3440">
        <f>'Input EIA Imports Petroleum'!K3439</f>
        <v/>
      </c>
      <c r="D3440">
        <f>'Input EIA Imports Petroleum'!L3439</f>
        <v/>
      </c>
      <c r="E3440">
        <f>VLOOKUP('Input EIA Imports Petroleum'!$E3439,'EIA Petroleum Classification'!$A:$B,2,FALSE)</f>
        <v/>
      </c>
    </row>
    <row r="3441" spans="1:5">
      <c r="A3441">
        <f>YEAR(B3441)</f>
        <v/>
      </c>
      <c r="B3441">
        <f>'Input EIA Imports Petroleum'!A3440</f>
        <v/>
      </c>
      <c r="C3441">
        <f>'Input EIA Imports Petroleum'!K3440</f>
        <v/>
      </c>
      <c r="D3441">
        <f>'Input EIA Imports Petroleum'!L3440</f>
        <v/>
      </c>
      <c r="E3441">
        <f>VLOOKUP('Input EIA Imports Petroleum'!$E3440,'EIA Petroleum Classification'!$A:$B,2,FALSE)</f>
        <v/>
      </c>
    </row>
    <row r="3442" spans="1:5">
      <c r="A3442">
        <f>YEAR(B3442)</f>
        <v/>
      </c>
      <c r="B3442">
        <f>'Input EIA Imports Petroleum'!A3441</f>
        <v/>
      </c>
      <c r="C3442">
        <f>'Input EIA Imports Petroleum'!K3441</f>
        <v/>
      </c>
      <c r="D3442">
        <f>'Input EIA Imports Petroleum'!L3441</f>
        <v/>
      </c>
      <c r="E3442">
        <f>VLOOKUP('Input EIA Imports Petroleum'!$E3441,'EIA Petroleum Classification'!$A:$B,2,FALSE)</f>
        <v/>
      </c>
    </row>
    <row r="3443" spans="1:5">
      <c r="A3443">
        <f>YEAR(B3443)</f>
        <v/>
      </c>
      <c r="B3443">
        <f>'Input EIA Imports Petroleum'!A3442</f>
        <v/>
      </c>
      <c r="C3443">
        <f>'Input EIA Imports Petroleum'!K3442</f>
        <v/>
      </c>
      <c r="D3443">
        <f>'Input EIA Imports Petroleum'!L3442</f>
        <v/>
      </c>
      <c r="E3443">
        <f>VLOOKUP('Input EIA Imports Petroleum'!$E3442,'EIA Petroleum Classification'!$A:$B,2,FALSE)</f>
        <v/>
      </c>
    </row>
    <row r="3444" spans="1:5">
      <c r="A3444">
        <f>YEAR(B3444)</f>
        <v/>
      </c>
      <c r="B3444">
        <f>'Input EIA Imports Petroleum'!A3443</f>
        <v/>
      </c>
      <c r="C3444">
        <f>'Input EIA Imports Petroleum'!K3443</f>
        <v/>
      </c>
      <c r="D3444">
        <f>'Input EIA Imports Petroleum'!L3443</f>
        <v/>
      </c>
      <c r="E3444">
        <f>VLOOKUP('Input EIA Imports Petroleum'!$E3443,'EIA Petroleum Classification'!$A:$B,2,FALSE)</f>
        <v/>
      </c>
    </row>
    <row r="3445" spans="1:5">
      <c r="A3445">
        <f>YEAR(B3445)</f>
        <v/>
      </c>
      <c r="B3445">
        <f>'Input EIA Imports Petroleum'!A3444</f>
        <v/>
      </c>
      <c r="C3445">
        <f>'Input EIA Imports Petroleum'!K3444</f>
        <v/>
      </c>
      <c r="D3445">
        <f>'Input EIA Imports Petroleum'!L3444</f>
        <v/>
      </c>
      <c r="E3445">
        <f>VLOOKUP('Input EIA Imports Petroleum'!$E3444,'EIA Petroleum Classification'!$A:$B,2,FALSE)</f>
        <v/>
      </c>
    </row>
    <row r="3446" spans="1:5">
      <c r="A3446">
        <f>YEAR(B3446)</f>
        <v/>
      </c>
      <c r="B3446">
        <f>'Input EIA Imports Petroleum'!A3445</f>
        <v/>
      </c>
      <c r="C3446">
        <f>'Input EIA Imports Petroleum'!K3445</f>
        <v/>
      </c>
      <c r="D3446">
        <f>'Input EIA Imports Petroleum'!L3445</f>
        <v/>
      </c>
      <c r="E3446">
        <f>VLOOKUP('Input EIA Imports Petroleum'!$E3445,'EIA Petroleum Classification'!$A:$B,2,FALSE)</f>
        <v/>
      </c>
    </row>
    <row r="3447" spans="1:5">
      <c r="A3447">
        <f>YEAR(B3447)</f>
        <v/>
      </c>
      <c r="B3447">
        <f>'Input EIA Imports Petroleum'!A3446</f>
        <v/>
      </c>
      <c r="C3447">
        <f>'Input EIA Imports Petroleum'!K3446</f>
        <v/>
      </c>
      <c r="D3447">
        <f>'Input EIA Imports Petroleum'!L3446</f>
        <v/>
      </c>
      <c r="E3447">
        <f>VLOOKUP('Input EIA Imports Petroleum'!$E3446,'EIA Petroleum Classification'!$A:$B,2,FALSE)</f>
        <v/>
      </c>
    </row>
    <row r="3448" spans="1:5">
      <c r="A3448">
        <f>YEAR(B3448)</f>
        <v/>
      </c>
      <c r="B3448">
        <f>'Input EIA Imports Petroleum'!A3447</f>
        <v/>
      </c>
      <c r="C3448">
        <f>'Input EIA Imports Petroleum'!K3447</f>
        <v/>
      </c>
      <c r="D3448">
        <f>'Input EIA Imports Petroleum'!L3447</f>
        <v/>
      </c>
      <c r="E3448">
        <f>VLOOKUP('Input EIA Imports Petroleum'!$E3447,'EIA Petroleum Classification'!$A:$B,2,FALSE)</f>
        <v/>
      </c>
    </row>
    <row r="3449" spans="1:5">
      <c r="A3449">
        <f>YEAR(B3449)</f>
        <v/>
      </c>
      <c r="B3449">
        <f>'Input EIA Imports Petroleum'!A3448</f>
        <v/>
      </c>
      <c r="C3449">
        <f>'Input EIA Imports Petroleum'!K3448</f>
        <v/>
      </c>
      <c r="D3449">
        <f>'Input EIA Imports Petroleum'!L3448</f>
        <v/>
      </c>
      <c r="E3449">
        <f>VLOOKUP('Input EIA Imports Petroleum'!$E3448,'EIA Petroleum Classification'!$A:$B,2,FALSE)</f>
        <v/>
      </c>
    </row>
    <row r="3450" spans="1:5">
      <c r="A3450">
        <f>YEAR(B3450)</f>
        <v/>
      </c>
      <c r="B3450">
        <f>'Input EIA Imports Petroleum'!A3449</f>
        <v/>
      </c>
      <c r="C3450">
        <f>'Input EIA Imports Petroleum'!K3449</f>
        <v/>
      </c>
      <c r="D3450">
        <f>'Input EIA Imports Petroleum'!L3449</f>
        <v/>
      </c>
      <c r="E3450">
        <f>VLOOKUP('Input EIA Imports Petroleum'!$E3449,'EIA Petroleum Classification'!$A:$B,2,FALSE)</f>
        <v/>
      </c>
    </row>
    <row r="3451" spans="1:5">
      <c r="A3451">
        <f>YEAR(B3451)</f>
        <v/>
      </c>
      <c r="B3451">
        <f>'Input EIA Imports Petroleum'!A3450</f>
        <v/>
      </c>
      <c r="C3451">
        <f>'Input EIA Imports Petroleum'!K3450</f>
        <v/>
      </c>
      <c r="D3451">
        <f>'Input EIA Imports Petroleum'!L3450</f>
        <v/>
      </c>
      <c r="E3451">
        <f>VLOOKUP('Input EIA Imports Petroleum'!$E3450,'EIA Petroleum Classification'!$A:$B,2,FALSE)</f>
        <v/>
      </c>
    </row>
    <row r="3452" spans="1:5">
      <c r="A3452">
        <f>YEAR(B3452)</f>
        <v/>
      </c>
      <c r="B3452">
        <f>'Input EIA Imports Petroleum'!A3451</f>
        <v/>
      </c>
      <c r="C3452">
        <f>'Input EIA Imports Petroleum'!K3451</f>
        <v/>
      </c>
      <c r="D3452">
        <f>'Input EIA Imports Petroleum'!L3451</f>
        <v/>
      </c>
      <c r="E3452">
        <f>VLOOKUP('Input EIA Imports Petroleum'!$E3451,'EIA Petroleum Classification'!$A:$B,2,FALSE)</f>
        <v/>
      </c>
    </row>
    <row r="3453" spans="1:5">
      <c r="A3453">
        <f>YEAR(B3453)</f>
        <v/>
      </c>
      <c r="B3453">
        <f>'Input EIA Imports Petroleum'!A3452</f>
        <v/>
      </c>
      <c r="C3453">
        <f>'Input EIA Imports Petroleum'!K3452</f>
        <v/>
      </c>
      <c r="D3453">
        <f>'Input EIA Imports Petroleum'!L3452</f>
        <v/>
      </c>
      <c r="E3453">
        <f>VLOOKUP('Input EIA Imports Petroleum'!$E3452,'EIA Petroleum Classification'!$A:$B,2,FALSE)</f>
        <v/>
      </c>
    </row>
    <row r="3454" spans="1:5">
      <c r="A3454">
        <f>YEAR(B3454)</f>
        <v/>
      </c>
      <c r="B3454">
        <f>'Input EIA Imports Petroleum'!A3453</f>
        <v/>
      </c>
      <c r="C3454">
        <f>'Input EIA Imports Petroleum'!K3453</f>
        <v/>
      </c>
      <c r="D3454">
        <f>'Input EIA Imports Petroleum'!L3453</f>
        <v/>
      </c>
      <c r="E3454">
        <f>VLOOKUP('Input EIA Imports Petroleum'!$E3453,'EIA Petroleum Classification'!$A:$B,2,FALSE)</f>
        <v/>
      </c>
    </row>
    <row r="3455" spans="1:5">
      <c r="A3455">
        <f>YEAR(B3455)</f>
        <v/>
      </c>
      <c r="B3455">
        <f>'Input EIA Imports Petroleum'!A3454</f>
        <v/>
      </c>
      <c r="C3455">
        <f>'Input EIA Imports Petroleum'!K3454</f>
        <v/>
      </c>
      <c r="D3455">
        <f>'Input EIA Imports Petroleum'!L3454</f>
        <v/>
      </c>
      <c r="E3455">
        <f>VLOOKUP('Input EIA Imports Petroleum'!$E3454,'EIA Petroleum Classification'!$A:$B,2,FALSE)</f>
        <v/>
      </c>
    </row>
    <row r="3456" spans="1:5">
      <c r="A3456">
        <f>YEAR(B3456)</f>
        <v/>
      </c>
      <c r="B3456">
        <f>'Input EIA Imports Petroleum'!A3455</f>
        <v/>
      </c>
      <c r="C3456">
        <f>'Input EIA Imports Petroleum'!K3455</f>
        <v/>
      </c>
      <c r="D3456">
        <f>'Input EIA Imports Petroleum'!L3455</f>
        <v/>
      </c>
      <c r="E3456">
        <f>VLOOKUP('Input EIA Imports Petroleum'!$E3455,'EIA Petroleum Classification'!$A:$B,2,FALSE)</f>
        <v/>
      </c>
    </row>
    <row r="3457" spans="1:5">
      <c r="A3457">
        <f>YEAR(B3457)</f>
        <v/>
      </c>
      <c r="B3457">
        <f>'Input EIA Imports Petroleum'!A3456</f>
        <v/>
      </c>
      <c r="C3457">
        <f>'Input EIA Imports Petroleum'!K3456</f>
        <v/>
      </c>
      <c r="D3457">
        <f>'Input EIA Imports Petroleum'!L3456</f>
        <v/>
      </c>
      <c r="E3457">
        <f>VLOOKUP('Input EIA Imports Petroleum'!$E3456,'EIA Petroleum Classification'!$A:$B,2,FALSE)</f>
        <v/>
      </c>
    </row>
    <row r="3458" spans="1:5">
      <c r="A3458">
        <f>YEAR(B3458)</f>
        <v/>
      </c>
      <c r="B3458">
        <f>'Input EIA Imports Petroleum'!A3457</f>
        <v/>
      </c>
      <c r="C3458">
        <f>'Input EIA Imports Petroleum'!K3457</f>
        <v/>
      </c>
      <c r="D3458">
        <f>'Input EIA Imports Petroleum'!L3457</f>
        <v/>
      </c>
      <c r="E3458">
        <f>VLOOKUP('Input EIA Imports Petroleum'!$E3457,'EIA Petroleum Classification'!$A:$B,2,FALSE)</f>
        <v/>
      </c>
    </row>
    <row r="3459" spans="1:5">
      <c r="A3459">
        <f>YEAR(B3459)</f>
        <v/>
      </c>
      <c r="B3459">
        <f>'Input EIA Imports Petroleum'!A3458</f>
        <v/>
      </c>
      <c r="C3459">
        <f>'Input EIA Imports Petroleum'!K3458</f>
        <v/>
      </c>
      <c r="D3459">
        <f>'Input EIA Imports Petroleum'!L3458</f>
        <v/>
      </c>
      <c r="E3459">
        <f>VLOOKUP('Input EIA Imports Petroleum'!$E3458,'EIA Petroleum Classification'!$A:$B,2,FALSE)</f>
        <v/>
      </c>
    </row>
    <row r="3460" spans="1:5">
      <c r="A3460">
        <f>YEAR(B3460)</f>
        <v/>
      </c>
      <c r="B3460">
        <f>'Input EIA Imports Petroleum'!A3459</f>
        <v/>
      </c>
      <c r="C3460">
        <f>'Input EIA Imports Petroleum'!K3459</f>
        <v/>
      </c>
      <c r="D3460">
        <f>'Input EIA Imports Petroleum'!L3459</f>
        <v/>
      </c>
      <c r="E3460">
        <f>VLOOKUP('Input EIA Imports Petroleum'!$E3459,'EIA Petroleum Classification'!$A:$B,2,FALSE)</f>
        <v/>
      </c>
    </row>
    <row r="3461" spans="1:5">
      <c r="A3461">
        <f>YEAR(B3461)</f>
        <v/>
      </c>
      <c r="B3461">
        <f>'Input EIA Imports Petroleum'!A3460</f>
        <v/>
      </c>
      <c r="C3461">
        <f>'Input EIA Imports Petroleum'!K3460</f>
        <v/>
      </c>
      <c r="D3461">
        <f>'Input EIA Imports Petroleum'!L3460</f>
        <v/>
      </c>
      <c r="E3461">
        <f>VLOOKUP('Input EIA Imports Petroleum'!$E3460,'EIA Petroleum Classification'!$A:$B,2,FALSE)</f>
        <v/>
      </c>
    </row>
    <row r="3462" spans="1:5">
      <c r="A3462">
        <f>YEAR(B3462)</f>
        <v/>
      </c>
      <c r="B3462">
        <f>'Input EIA Imports Petroleum'!A3461</f>
        <v/>
      </c>
      <c r="C3462">
        <f>'Input EIA Imports Petroleum'!K3461</f>
        <v/>
      </c>
      <c r="D3462">
        <f>'Input EIA Imports Petroleum'!L3461</f>
        <v/>
      </c>
      <c r="E3462">
        <f>VLOOKUP('Input EIA Imports Petroleum'!$E3461,'EIA Petroleum Classification'!$A:$B,2,FALSE)</f>
        <v/>
      </c>
    </row>
    <row r="3463" spans="1:5">
      <c r="A3463">
        <f>YEAR(B3463)</f>
        <v/>
      </c>
      <c r="B3463">
        <f>'Input EIA Imports Petroleum'!A3462</f>
        <v/>
      </c>
      <c r="C3463">
        <f>'Input EIA Imports Petroleum'!K3462</f>
        <v/>
      </c>
      <c r="D3463">
        <f>'Input EIA Imports Petroleum'!L3462</f>
        <v/>
      </c>
      <c r="E3463">
        <f>VLOOKUP('Input EIA Imports Petroleum'!$E3462,'EIA Petroleum Classification'!$A:$B,2,FALSE)</f>
        <v/>
      </c>
    </row>
    <row r="3464" spans="1:5">
      <c r="A3464">
        <f>YEAR(B3464)</f>
        <v/>
      </c>
      <c r="B3464">
        <f>'Input EIA Imports Petroleum'!A3463</f>
        <v/>
      </c>
      <c r="C3464">
        <f>'Input EIA Imports Petroleum'!K3463</f>
        <v/>
      </c>
      <c r="D3464">
        <f>'Input EIA Imports Petroleum'!L3463</f>
        <v/>
      </c>
      <c r="E3464">
        <f>VLOOKUP('Input EIA Imports Petroleum'!$E3463,'EIA Petroleum Classification'!$A:$B,2,FALSE)</f>
        <v/>
      </c>
    </row>
    <row r="3465" spans="1:5">
      <c r="A3465">
        <f>YEAR(B3465)</f>
        <v/>
      </c>
      <c r="B3465">
        <f>'Input EIA Imports Petroleum'!A3464</f>
        <v/>
      </c>
      <c r="C3465">
        <f>'Input EIA Imports Petroleum'!K3464</f>
        <v/>
      </c>
      <c r="D3465">
        <f>'Input EIA Imports Petroleum'!L3464</f>
        <v/>
      </c>
      <c r="E3465">
        <f>VLOOKUP('Input EIA Imports Petroleum'!$E3464,'EIA Petroleum Classification'!$A:$B,2,FALSE)</f>
        <v/>
      </c>
    </row>
    <row r="3466" spans="1:5">
      <c r="A3466">
        <f>YEAR(B3466)</f>
        <v/>
      </c>
      <c r="B3466">
        <f>'Input EIA Imports Petroleum'!A3465</f>
        <v/>
      </c>
      <c r="C3466">
        <f>'Input EIA Imports Petroleum'!K3465</f>
        <v/>
      </c>
      <c r="D3466">
        <f>'Input EIA Imports Petroleum'!L3465</f>
        <v/>
      </c>
      <c r="E3466">
        <f>VLOOKUP('Input EIA Imports Petroleum'!$E3465,'EIA Petroleum Classification'!$A:$B,2,FALSE)</f>
        <v/>
      </c>
    </row>
    <row r="3467" spans="1:5">
      <c r="A3467">
        <f>YEAR(B3467)</f>
        <v/>
      </c>
      <c r="B3467">
        <f>'Input EIA Imports Petroleum'!A3466</f>
        <v/>
      </c>
      <c r="C3467">
        <f>'Input EIA Imports Petroleum'!K3466</f>
        <v/>
      </c>
      <c r="D3467">
        <f>'Input EIA Imports Petroleum'!L3466</f>
        <v/>
      </c>
      <c r="E3467">
        <f>VLOOKUP('Input EIA Imports Petroleum'!$E3466,'EIA Petroleum Classification'!$A:$B,2,FALSE)</f>
        <v/>
      </c>
    </row>
    <row r="3468" spans="1:5">
      <c r="A3468">
        <f>YEAR(B3468)</f>
        <v/>
      </c>
      <c r="B3468">
        <f>'Input EIA Imports Petroleum'!A3467</f>
        <v/>
      </c>
      <c r="C3468">
        <f>'Input EIA Imports Petroleum'!K3467</f>
        <v/>
      </c>
      <c r="D3468">
        <f>'Input EIA Imports Petroleum'!L3467</f>
        <v/>
      </c>
      <c r="E3468">
        <f>VLOOKUP('Input EIA Imports Petroleum'!$E3467,'EIA Petroleum Classification'!$A:$B,2,FALSE)</f>
        <v/>
      </c>
    </row>
    <row r="3469" spans="1:5">
      <c r="A3469">
        <f>YEAR(B3469)</f>
        <v/>
      </c>
      <c r="B3469">
        <f>'Input EIA Imports Petroleum'!A3468</f>
        <v/>
      </c>
      <c r="C3469">
        <f>'Input EIA Imports Petroleum'!K3468</f>
        <v/>
      </c>
      <c r="D3469">
        <f>'Input EIA Imports Petroleum'!L3468</f>
        <v/>
      </c>
      <c r="E3469">
        <f>VLOOKUP('Input EIA Imports Petroleum'!$E3468,'EIA Petroleum Classification'!$A:$B,2,FALSE)</f>
        <v/>
      </c>
    </row>
    <row r="3470" spans="1:5">
      <c r="A3470">
        <f>YEAR(B3470)</f>
        <v/>
      </c>
      <c r="B3470">
        <f>'Input EIA Imports Petroleum'!A3469</f>
        <v/>
      </c>
      <c r="C3470">
        <f>'Input EIA Imports Petroleum'!K3469</f>
        <v/>
      </c>
      <c r="D3470">
        <f>'Input EIA Imports Petroleum'!L3469</f>
        <v/>
      </c>
      <c r="E3470">
        <f>VLOOKUP('Input EIA Imports Petroleum'!$E3469,'EIA Petroleum Classification'!$A:$B,2,FALSE)</f>
        <v/>
      </c>
    </row>
    <row r="3471" spans="1:5">
      <c r="A3471">
        <f>YEAR(B3471)</f>
        <v/>
      </c>
      <c r="B3471">
        <f>'Input EIA Imports Petroleum'!A3470</f>
        <v/>
      </c>
      <c r="C3471">
        <f>'Input EIA Imports Petroleum'!K3470</f>
        <v/>
      </c>
      <c r="D3471">
        <f>'Input EIA Imports Petroleum'!L3470</f>
        <v/>
      </c>
      <c r="E3471">
        <f>VLOOKUP('Input EIA Imports Petroleum'!$E3470,'EIA Petroleum Classification'!$A:$B,2,FALSE)</f>
        <v/>
      </c>
    </row>
    <row r="3472" spans="1:5">
      <c r="A3472">
        <f>YEAR(B3472)</f>
        <v/>
      </c>
      <c r="B3472">
        <f>'Input EIA Imports Petroleum'!A3471</f>
        <v/>
      </c>
      <c r="C3472">
        <f>'Input EIA Imports Petroleum'!K3471</f>
        <v/>
      </c>
      <c r="D3472">
        <f>'Input EIA Imports Petroleum'!L3471</f>
        <v/>
      </c>
      <c r="E3472">
        <f>VLOOKUP('Input EIA Imports Petroleum'!$E3471,'EIA Petroleum Classification'!$A:$B,2,FALSE)</f>
        <v/>
      </c>
    </row>
    <row r="3473" spans="1:5">
      <c r="A3473">
        <f>YEAR(B3473)</f>
        <v/>
      </c>
      <c r="B3473">
        <f>'Input EIA Imports Petroleum'!A3472</f>
        <v/>
      </c>
      <c r="C3473">
        <f>'Input EIA Imports Petroleum'!K3472</f>
        <v/>
      </c>
      <c r="D3473">
        <f>'Input EIA Imports Petroleum'!L3472</f>
        <v/>
      </c>
      <c r="E3473">
        <f>VLOOKUP('Input EIA Imports Petroleum'!$E3472,'EIA Petroleum Classification'!$A:$B,2,FALSE)</f>
        <v/>
      </c>
    </row>
    <row r="3474" spans="1:5">
      <c r="A3474">
        <f>YEAR(B3474)</f>
        <v/>
      </c>
      <c r="B3474">
        <f>'Input EIA Imports Petroleum'!A3473</f>
        <v/>
      </c>
      <c r="C3474">
        <f>'Input EIA Imports Petroleum'!K3473</f>
        <v/>
      </c>
      <c r="D3474">
        <f>'Input EIA Imports Petroleum'!L3473</f>
        <v/>
      </c>
      <c r="E3474">
        <f>VLOOKUP('Input EIA Imports Petroleum'!$E3473,'EIA Petroleum Classification'!$A:$B,2,FALSE)</f>
        <v/>
      </c>
    </row>
    <row r="3475" spans="1:5">
      <c r="A3475">
        <f>YEAR(B3475)</f>
        <v/>
      </c>
      <c r="B3475">
        <f>'Input EIA Imports Petroleum'!A3474</f>
        <v/>
      </c>
      <c r="C3475">
        <f>'Input EIA Imports Petroleum'!K3474</f>
        <v/>
      </c>
      <c r="D3475">
        <f>'Input EIA Imports Petroleum'!L3474</f>
        <v/>
      </c>
      <c r="E3475">
        <f>VLOOKUP('Input EIA Imports Petroleum'!$E3474,'EIA Petroleum Classification'!$A:$B,2,FALSE)</f>
        <v/>
      </c>
    </row>
    <row r="3476" spans="1:5">
      <c r="A3476">
        <f>YEAR(B3476)</f>
        <v/>
      </c>
      <c r="B3476">
        <f>'Input EIA Imports Petroleum'!A3475</f>
        <v/>
      </c>
      <c r="C3476">
        <f>'Input EIA Imports Petroleum'!K3475</f>
        <v/>
      </c>
      <c r="D3476">
        <f>'Input EIA Imports Petroleum'!L3475</f>
        <v/>
      </c>
      <c r="E3476">
        <f>VLOOKUP('Input EIA Imports Petroleum'!$E3475,'EIA Petroleum Classification'!$A:$B,2,FALSE)</f>
        <v/>
      </c>
    </row>
    <row r="3477" spans="1:5">
      <c r="A3477">
        <f>YEAR(B3477)</f>
        <v/>
      </c>
      <c r="B3477">
        <f>'Input EIA Imports Petroleum'!A3476</f>
        <v/>
      </c>
      <c r="C3477">
        <f>'Input EIA Imports Petroleum'!K3476</f>
        <v/>
      </c>
      <c r="D3477">
        <f>'Input EIA Imports Petroleum'!L3476</f>
        <v/>
      </c>
      <c r="E3477">
        <f>VLOOKUP('Input EIA Imports Petroleum'!$E3476,'EIA Petroleum Classification'!$A:$B,2,FALSE)</f>
        <v/>
      </c>
    </row>
    <row r="3478" spans="1:5">
      <c r="A3478">
        <f>YEAR(B3478)</f>
        <v/>
      </c>
      <c r="B3478">
        <f>'Input EIA Imports Petroleum'!A3477</f>
        <v/>
      </c>
      <c r="C3478">
        <f>'Input EIA Imports Petroleum'!K3477</f>
        <v/>
      </c>
      <c r="D3478">
        <f>'Input EIA Imports Petroleum'!L3477</f>
        <v/>
      </c>
      <c r="E3478">
        <f>VLOOKUP('Input EIA Imports Petroleum'!$E3477,'EIA Petroleum Classification'!$A:$B,2,FALSE)</f>
        <v/>
      </c>
    </row>
    <row r="3479" spans="1:5">
      <c r="A3479">
        <f>YEAR(B3479)</f>
        <v/>
      </c>
      <c r="B3479">
        <f>'Input EIA Imports Petroleum'!A3478</f>
        <v/>
      </c>
      <c r="C3479">
        <f>'Input EIA Imports Petroleum'!K3478</f>
        <v/>
      </c>
      <c r="D3479">
        <f>'Input EIA Imports Petroleum'!L3478</f>
        <v/>
      </c>
      <c r="E3479">
        <f>VLOOKUP('Input EIA Imports Petroleum'!$E3478,'EIA Petroleum Classification'!$A:$B,2,FALSE)</f>
        <v/>
      </c>
    </row>
    <row r="3480" spans="1:5">
      <c r="A3480">
        <f>YEAR(B3480)</f>
        <v/>
      </c>
      <c r="B3480">
        <f>'Input EIA Imports Petroleum'!A3479</f>
        <v/>
      </c>
      <c r="C3480">
        <f>'Input EIA Imports Petroleum'!K3479</f>
        <v/>
      </c>
      <c r="D3480">
        <f>'Input EIA Imports Petroleum'!L3479</f>
        <v/>
      </c>
      <c r="E3480">
        <f>VLOOKUP('Input EIA Imports Petroleum'!$E3479,'EIA Petroleum Classification'!$A:$B,2,FALSE)</f>
        <v/>
      </c>
    </row>
    <row r="3481" spans="1:5">
      <c r="A3481">
        <f>YEAR(B3481)</f>
        <v/>
      </c>
      <c r="B3481">
        <f>'Input EIA Imports Petroleum'!A3480</f>
        <v/>
      </c>
      <c r="C3481">
        <f>'Input EIA Imports Petroleum'!K3480</f>
        <v/>
      </c>
      <c r="D3481">
        <f>'Input EIA Imports Petroleum'!L3480</f>
        <v/>
      </c>
      <c r="E3481">
        <f>VLOOKUP('Input EIA Imports Petroleum'!$E3480,'EIA Petroleum Classification'!$A:$B,2,FALSE)</f>
        <v/>
      </c>
    </row>
    <row r="3482" spans="1:5">
      <c r="A3482">
        <f>YEAR(B3482)</f>
        <v/>
      </c>
      <c r="B3482">
        <f>'Input EIA Imports Petroleum'!A3481</f>
        <v/>
      </c>
      <c r="C3482">
        <f>'Input EIA Imports Petroleum'!K3481</f>
        <v/>
      </c>
      <c r="D3482">
        <f>'Input EIA Imports Petroleum'!L3481</f>
        <v/>
      </c>
      <c r="E3482">
        <f>VLOOKUP('Input EIA Imports Petroleum'!$E3481,'EIA Petroleum Classification'!$A:$B,2,FALSE)</f>
        <v/>
      </c>
    </row>
    <row r="3483" spans="1:5">
      <c r="A3483">
        <f>YEAR(B3483)</f>
        <v/>
      </c>
      <c r="B3483">
        <f>'Input EIA Imports Petroleum'!A3482</f>
        <v/>
      </c>
      <c r="C3483">
        <f>'Input EIA Imports Petroleum'!K3482</f>
        <v/>
      </c>
      <c r="D3483">
        <f>'Input EIA Imports Petroleum'!L3482</f>
        <v/>
      </c>
      <c r="E3483">
        <f>VLOOKUP('Input EIA Imports Petroleum'!$E3482,'EIA Petroleum Classification'!$A:$B,2,FALSE)</f>
        <v/>
      </c>
    </row>
    <row r="3484" spans="1:5">
      <c r="A3484">
        <f>YEAR(B3484)</f>
        <v/>
      </c>
      <c r="B3484">
        <f>'Input EIA Imports Petroleum'!A3483</f>
        <v/>
      </c>
      <c r="C3484">
        <f>'Input EIA Imports Petroleum'!K3483</f>
        <v/>
      </c>
      <c r="D3484">
        <f>'Input EIA Imports Petroleum'!L3483</f>
        <v/>
      </c>
      <c r="E3484">
        <f>VLOOKUP('Input EIA Imports Petroleum'!$E3483,'EIA Petroleum Classification'!$A:$B,2,FALSE)</f>
        <v/>
      </c>
    </row>
    <row r="3485" spans="1:5">
      <c r="A3485">
        <f>YEAR(B3485)</f>
        <v/>
      </c>
      <c r="B3485">
        <f>'Input EIA Imports Petroleum'!A3484</f>
        <v/>
      </c>
      <c r="C3485">
        <f>'Input EIA Imports Petroleum'!K3484</f>
        <v/>
      </c>
      <c r="D3485">
        <f>'Input EIA Imports Petroleum'!L3484</f>
        <v/>
      </c>
      <c r="E3485">
        <f>VLOOKUP('Input EIA Imports Petroleum'!$E3484,'EIA Petroleum Classification'!$A:$B,2,FALSE)</f>
        <v/>
      </c>
    </row>
    <row r="3486" spans="1:5">
      <c r="A3486">
        <f>YEAR(B3486)</f>
        <v/>
      </c>
      <c r="B3486">
        <f>'Input EIA Imports Petroleum'!A3485</f>
        <v/>
      </c>
      <c r="C3486">
        <f>'Input EIA Imports Petroleum'!K3485</f>
        <v/>
      </c>
      <c r="D3486">
        <f>'Input EIA Imports Petroleum'!L3485</f>
        <v/>
      </c>
      <c r="E3486">
        <f>VLOOKUP('Input EIA Imports Petroleum'!$E3485,'EIA Petroleum Classification'!$A:$B,2,FALSE)</f>
        <v/>
      </c>
    </row>
    <row r="3487" spans="1:5">
      <c r="A3487">
        <f>YEAR(B3487)</f>
        <v/>
      </c>
      <c r="B3487">
        <f>'Input EIA Imports Petroleum'!A3486</f>
        <v/>
      </c>
      <c r="C3487">
        <f>'Input EIA Imports Petroleum'!K3486</f>
        <v/>
      </c>
      <c r="D3487">
        <f>'Input EIA Imports Petroleum'!L3486</f>
        <v/>
      </c>
      <c r="E3487">
        <f>VLOOKUP('Input EIA Imports Petroleum'!$E3486,'EIA Petroleum Classification'!$A:$B,2,FALSE)</f>
        <v/>
      </c>
    </row>
    <row r="3488" spans="1:5">
      <c r="A3488">
        <f>YEAR(B3488)</f>
        <v/>
      </c>
      <c r="B3488">
        <f>'Input EIA Imports Petroleum'!A3487</f>
        <v/>
      </c>
      <c r="C3488">
        <f>'Input EIA Imports Petroleum'!K3487</f>
        <v/>
      </c>
      <c r="D3488">
        <f>'Input EIA Imports Petroleum'!L3487</f>
        <v/>
      </c>
      <c r="E3488">
        <f>VLOOKUP('Input EIA Imports Petroleum'!$E3487,'EIA Petroleum Classification'!$A:$B,2,FALSE)</f>
        <v/>
      </c>
    </row>
    <row r="3489" spans="1:5">
      <c r="A3489">
        <f>YEAR(B3489)</f>
        <v/>
      </c>
      <c r="B3489">
        <f>'Input EIA Imports Petroleum'!A3488</f>
        <v/>
      </c>
      <c r="C3489">
        <f>'Input EIA Imports Petroleum'!K3488</f>
        <v/>
      </c>
      <c r="D3489">
        <f>'Input EIA Imports Petroleum'!L3488</f>
        <v/>
      </c>
      <c r="E3489">
        <f>VLOOKUP('Input EIA Imports Petroleum'!$E3488,'EIA Petroleum Classification'!$A:$B,2,FALSE)</f>
        <v/>
      </c>
    </row>
    <row r="3490" spans="1:5">
      <c r="A3490">
        <f>YEAR(B3490)</f>
        <v/>
      </c>
      <c r="B3490">
        <f>'Input EIA Imports Petroleum'!A3489</f>
        <v/>
      </c>
      <c r="C3490">
        <f>'Input EIA Imports Petroleum'!K3489</f>
        <v/>
      </c>
      <c r="D3490">
        <f>'Input EIA Imports Petroleum'!L3489</f>
        <v/>
      </c>
      <c r="E3490">
        <f>VLOOKUP('Input EIA Imports Petroleum'!$E3489,'EIA Petroleum Classification'!$A:$B,2,FALSE)</f>
        <v/>
      </c>
    </row>
    <row r="3491" spans="1:5">
      <c r="A3491">
        <f>YEAR(B3491)</f>
        <v/>
      </c>
      <c r="B3491">
        <f>'Input EIA Imports Petroleum'!A3490</f>
        <v/>
      </c>
      <c r="C3491">
        <f>'Input EIA Imports Petroleum'!K3490</f>
        <v/>
      </c>
      <c r="D3491">
        <f>'Input EIA Imports Petroleum'!L3490</f>
        <v/>
      </c>
      <c r="E3491">
        <f>VLOOKUP('Input EIA Imports Petroleum'!$E3490,'EIA Petroleum Classification'!$A:$B,2,FALSE)</f>
        <v/>
      </c>
    </row>
    <row r="3492" spans="1:5">
      <c r="A3492">
        <f>YEAR(B3492)</f>
        <v/>
      </c>
      <c r="B3492">
        <f>'Input EIA Imports Petroleum'!A3491</f>
        <v/>
      </c>
      <c r="C3492">
        <f>'Input EIA Imports Petroleum'!K3491</f>
        <v/>
      </c>
      <c r="D3492">
        <f>'Input EIA Imports Petroleum'!L3491</f>
        <v/>
      </c>
      <c r="E3492">
        <f>VLOOKUP('Input EIA Imports Petroleum'!$E3491,'EIA Petroleum Classification'!$A:$B,2,FALSE)</f>
        <v/>
      </c>
    </row>
    <row r="3493" spans="1:5">
      <c r="A3493">
        <f>YEAR(B3493)</f>
        <v/>
      </c>
      <c r="B3493">
        <f>'Input EIA Imports Petroleum'!A3492</f>
        <v/>
      </c>
      <c r="C3493">
        <f>'Input EIA Imports Petroleum'!K3492</f>
        <v/>
      </c>
      <c r="D3493">
        <f>'Input EIA Imports Petroleum'!L3492</f>
        <v/>
      </c>
      <c r="E3493">
        <f>VLOOKUP('Input EIA Imports Petroleum'!$E3492,'EIA Petroleum Classification'!$A:$B,2,FALSE)</f>
        <v/>
      </c>
    </row>
    <row r="3494" spans="1:5">
      <c r="A3494">
        <f>YEAR(B3494)</f>
        <v/>
      </c>
      <c r="B3494">
        <f>'Input EIA Imports Petroleum'!A3493</f>
        <v/>
      </c>
      <c r="C3494">
        <f>'Input EIA Imports Petroleum'!K3493</f>
        <v/>
      </c>
      <c r="D3494">
        <f>'Input EIA Imports Petroleum'!L3493</f>
        <v/>
      </c>
      <c r="E3494">
        <f>VLOOKUP('Input EIA Imports Petroleum'!$E3493,'EIA Petroleum Classification'!$A:$B,2,FALSE)</f>
        <v/>
      </c>
    </row>
    <row r="3495" spans="1:5">
      <c r="A3495">
        <f>YEAR(B3495)</f>
        <v/>
      </c>
      <c r="B3495">
        <f>'Input EIA Imports Petroleum'!A3494</f>
        <v/>
      </c>
      <c r="C3495">
        <f>'Input EIA Imports Petroleum'!K3494</f>
        <v/>
      </c>
      <c r="D3495">
        <f>'Input EIA Imports Petroleum'!L3494</f>
        <v/>
      </c>
      <c r="E3495">
        <f>VLOOKUP('Input EIA Imports Petroleum'!$E3494,'EIA Petroleum Classification'!$A:$B,2,FALSE)</f>
        <v/>
      </c>
    </row>
    <row r="3496" spans="1:5">
      <c r="A3496">
        <f>YEAR(B3496)</f>
        <v/>
      </c>
      <c r="B3496">
        <f>'Input EIA Imports Petroleum'!A3495</f>
        <v/>
      </c>
      <c r="C3496">
        <f>'Input EIA Imports Petroleum'!K3495</f>
        <v/>
      </c>
      <c r="D3496">
        <f>'Input EIA Imports Petroleum'!L3495</f>
        <v/>
      </c>
      <c r="E3496">
        <f>VLOOKUP('Input EIA Imports Petroleum'!$E3495,'EIA Petroleum Classification'!$A:$B,2,FALSE)</f>
        <v/>
      </c>
    </row>
    <row r="3497" spans="1:5">
      <c r="A3497">
        <f>YEAR(B3497)</f>
        <v/>
      </c>
      <c r="B3497">
        <f>'Input EIA Imports Petroleum'!A3496</f>
        <v/>
      </c>
      <c r="C3497">
        <f>'Input EIA Imports Petroleum'!K3496</f>
        <v/>
      </c>
      <c r="D3497">
        <f>'Input EIA Imports Petroleum'!L3496</f>
        <v/>
      </c>
      <c r="E3497">
        <f>VLOOKUP('Input EIA Imports Petroleum'!$E3496,'EIA Petroleum Classification'!$A:$B,2,FALSE)</f>
        <v/>
      </c>
    </row>
    <row r="3498" spans="1:5">
      <c r="A3498">
        <f>YEAR(B3498)</f>
        <v/>
      </c>
      <c r="B3498">
        <f>'Input EIA Imports Petroleum'!A3497</f>
        <v/>
      </c>
      <c r="C3498">
        <f>'Input EIA Imports Petroleum'!K3497</f>
        <v/>
      </c>
      <c r="D3498">
        <f>'Input EIA Imports Petroleum'!L3497</f>
        <v/>
      </c>
      <c r="E3498">
        <f>VLOOKUP('Input EIA Imports Petroleum'!$E3497,'EIA Petroleum Classification'!$A:$B,2,FALSE)</f>
        <v/>
      </c>
    </row>
    <row r="3499" spans="1:5">
      <c r="A3499">
        <f>YEAR(B3499)</f>
        <v/>
      </c>
      <c r="B3499">
        <f>'Input EIA Imports Petroleum'!A3498</f>
        <v/>
      </c>
      <c r="C3499">
        <f>'Input EIA Imports Petroleum'!K3498</f>
        <v/>
      </c>
      <c r="D3499">
        <f>'Input EIA Imports Petroleum'!L3498</f>
        <v/>
      </c>
      <c r="E3499">
        <f>VLOOKUP('Input EIA Imports Petroleum'!$E3498,'EIA Petroleum Classification'!$A:$B,2,FALSE)</f>
        <v/>
      </c>
    </row>
    <row r="3500" spans="1:5">
      <c r="A3500">
        <f>YEAR(B3500)</f>
        <v/>
      </c>
      <c r="B3500">
        <f>'Input EIA Imports Petroleum'!A3499</f>
        <v/>
      </c>
      <c r="C3500">
        <f>'Input EIA Imports Petroleum'!K3499</f>
        <v/>
      </c>
      <c r="D3500">
        <f>'Input EIA Imports Petroleum'!L3499</f>
        <v/>
      </c>
      <c r="E3500">
        <f>VLOOKUP('Input EIA Imports Petroleum'!$E3499,'EIA Petroleum Classification'!$A:$B,2,FALSE)</f>
        <v/>
      </c>
    </row>
    <row r="3501" spans="1:5">
      <c r="A3501">
        <f>YEAR(B3501)</f>
        <v/>
      </c>
      <c r="B3501">
        <f>'Input EIA Imports Petroleum'!A3500</f>
        <v/>
      </c>
      <c r="C3501">
        <f>'Input EIA Imports Petroleum'!K3500</f>
        <v/>
      </c>
      <c r="D3501">
        <f>'Input EIA Imports Petroleum'!L3500</f>
        <v/>
      </c>
      <c r="E3501">
        <f>VLOOKUP('Input EIA Imports Petroleum'!$E3500,'EIA Petroleum Classification'!$A:$B,2,FALSE)</f>
        <v/>
      </c>
    </row>
    <row r="3502" spans="1:5">
      <c r="A3502">
        <f>YEAR(B3502)</f>
        <v/>
      </c>
      <c r="B3502">
        <f>'Input EIA Imports Petroleum'!A3501</f>
        <v/>
      </c>
      <c r="C3502">
        <f>'Input EIA Imports Petroleum'!K3501</f>
        <v/>
      </c>
      <c r="D3502">
        <f>'Input EIA Imports Petroleum'!L3501</f>
        <v/>
      </c>
      <c r="E3502">
        <f>VLOOKUP('Input EIA Imports Petroleum'!$E3501,'EIA Petroleum Classification'!$A:$B,2,FALSE)</f>
        <v/>
      </c>
    </row>
    <row r="3503" spans="1:5">
      <c r="A3503">
        <f>YEAR(B3503)</f>
        <v/>
      </c>
      <c r="B3503">
        <f>'Input EIA Imports Petroleum'!A3502</f>
        <v/>
      </c>
      <c r="C3503">
        <f>'Input EIA Imports Petroleum'!K3502</f>
        <v/>
      </c>
      <c r="D3503">
        <f>'Input EIA Imports Petroleum'!L3502</f>
        <v/>
      </c>
      <c r="E3503">
        <f>VLOOKUP('Input EIA Imports Petroleum'!$E3502,'EIA Petroleum Classification'!$A:$B,2,FALSE)</f>
        <v/>
      </c>
    </row>
    <row r="3504" spans="1:5">
      <c r="A3504">
        <f>YEAR(B3504)</f>
        <v/>
      </c>
      <c r="B3504">
        <f>'Input EIA Imports Petroleum'!A3503</f>
        <v/>
      </c>
      <c r="C3504">
        <f>'Input EIA Imports Petroleum'!K3503</f>
        <v/>
      </c>
      <c r="D3504">
        <f>'Input EIA Imports Petroleum'!L3503</f>
        <v/>
      </c>
      <c r="E3504">
        <f>VLOOKUP('Input EIA Imports Petroleum'!$E3503,'EIA Petroleum Classification'!$A:$B,2,FALSE)</f>
        <v/>
      </c>
    </row>
    <row r="3505" spans="1:5">
      <c r="A3505">
        <f>YEAR(B3505)</f>
        <v/>
      </c>
      <c r="B3505">
        <f>'Input EIA Imports Petroleum'!A3504</f>
        <v/>
      </c>
      <c r="C3505">
        <f>'Input EIA Imports Petroleum'!K3504</f>
        <v/>
      </c>
      <c r="D3505">
        <f>'Input EIA Imports Petroleum'!L3504</f>
        <v/>
      </c>
      <c r="E3505">
        <f>VLOOKUP('Input EIA Imports Petroleum'!$E3504,'EIA Petroleum Classification'!$A:$B,2,FALSE)</f>
        <v/>
      </c>
    </row>
    <row r="3506" spans="1:5">
      <c r="A3506">
        <f>YEAR(B3506)</f>
        <v/>
      </c>
      <c r="B3506">
        <f>'Input EIA Imports Petroleum'!A3505</f>
        <v/>
      </c>
      <c r="C3506">
        <f>'Input EIA Imports Petroleum'!K3505</f>
        <v/>
      </c>
      <c r="D3506">
        <f>'Input EIA Imports Petroleum'!L3505</f>
        <v/>
      </c>
      <c r="E3506">
        <f>VLOOKUP('Input EIA Imports Petroleum'!$E3505,'EIA Petroleum Classification'!$A:$B,2,FALSE)</f>
        <v/>
      </c>
    </row>
    <row r="3507" spans="1:5">
      <c r="A3507">
        <f>YEAR(B3507)</f>
        <v/>
      </c>
      <c r="B3507">
        <f>'Input EIA Imports Petroleum'!A3506</f>
        <v/>
      </c>
      <c r="C3507">
        <f>'Input EIA Imports Petroleum'!K3506</f>
        <v/>
      </c>
      <c r="D3507">
        <f>'Input EIA Imports Petroleum'!L3506</f>
        <v/>
      </c>
      <c r="E3507">
        <f>VLOOKUP('Input EIA Imports Petroleum'!$E3506,'EIA Petroleum Classification'!$A:$B,2,FALSE)</f>
        <v/>
      </c>
    </row>
    <row r="3508" spans="1:5">
      <c r="A3508">
        <f>YEAR(B3508)</f>
        <v/>
      </c>
      <c r="B3508">
        <f>'Input EIA Imports Petroleum'!A3507</f>
        <v/>
      </c>
      <c r="C3508">
        <f>'Input EIA Imports Petroleum'!K3507</f>
        <v/>
      </c>
      <c r="D3508">
        <f>'Input EIA Imports Petroleum'!L3507</f>
        <v/>
      </c>
      <c r="E3508">
        <f>VLOOKUP('Input EIA Imports Petroleum'!$E3507,'EIA Petroleum Classification'!$A:$B,2,FALSE)</f>
        <v/>
      </c>
    </row>
    <row r="3509" spans="1:5">
      <c r="A3509">
        <f>YEAR(B3509)</f>
        <v/>
      </c>
      <c r="B3509">
        <f>'Input EIA Imports Petroleum'!A3508</f>
        <v/>
      </c>
      <c r="C3509">
        <f>'Input EIA Imports Petroleum'!K3508</f>
        <v/>
      </c>
      <c r="D3509">
        <f>'Input EIA Imports Petroleum'!L3508</f>
        <v/>
      </c>
      <c r="E3509">
        <f>VLOOKUP('Input EIA Imports Petroleum'!$E3508,'EIA Petroleum Classification'!$A:$B,2,FALSE)</f>
        <v/>
      </c>
    </row>
    <row r="3510" spans="1:5">
      <c r="A3510">
        <f>YEAR(B3510)</f>
        <v/>
      </c>
      <c r="B3510">
        <f>'Input EIA Imports Petroleum'!A3509</f>
        <v/>
      </c>
      <c r="C3510">
        <f>'Input EIA Imports Petroleum'!K3509</f>
        <v/>
      </c>
      <c r="D3510">
        <f>'Input EIA Imports Petroleum'!L3509</f>
        <v/>
      </c>
      <c r="E3510">
        <f>VLOOKUP('Input EIA Imports Petroleum'!$E3509,'EIA Petroleum Classification'!$A:$B,2,FALSE)</f>
        <v/>
      </c>
    </row>
    <row r="3511" spans="1:5">
      <c r="A3511">
        <f>YEAR(B3511)</f>
        <v/>
      </c>
      <c r="B3511">
        <f>'Input EIA Imports Petroleum'!A3510</f>
        <v/>
      </c>
      <c r="C3511">
        <f>'Input EIA Imports Petroleum'!K3510</f>
        <v/>
      </c>
      <c r="D3511">
        <f>'Input EIA Imports Petroleum'!L3510</f>
        <v/>
      </c>
      <c r="E3511">
        <f>VLOOKUP('Input EIA Imports Petroleum'!$E3510,'EIA Petroleum Classification'!$A:$B,2,FALSE)</f>
        <v/>
      </c>
    </row>
    <row r="3512" spans="1:5">
      <c r="A3512">
        <f>YEAR(B3512)</f>
        <v/>
      </c>
      <c r="B3512">
        <f>'Input EIA Imports Petroleum'!A3511</f>
        <v/>
      </c>
      <c r="C3512">
        <f>'Input EIA Imports Petroleum'!K3511</f>
        <v/>
      </c>
      <c r="D3512">
        <f>'Input EIA Imports Petroleum'!L3511</f>
        <v/>
      </c>
      <c r="E3512">
        <f>VLOOKUP('Input EIA Imports Petroleum'!$E3511,'EIA Petroleum Classification'!$A:$B,2,FALSE)</f>
        <v/>
      </c>
    </row>
    <row r="3513" spans="1:5">
      <c r="A3513">
        <f>YEAR(B3513)</f>
        <v/>
      </c>
      <c r="B3513">
        <f>'Input EIA Imports Petroleum'!A3512</f>
        <v/>
      </c>
      <c r="C3513">
        <f>'Input EIA Imports Petroleum'!K3512</f>
        <v/>
      </c>
      <c r="D3513">
        <f>'Input EIA Imports Petroleum'!L3512</f>
        <v/>
      </c>
      <c r="E3513">
        <f>VLOOKUP('Input EIA Imports Petroleum'!$E3512,'EIA Petroleum Classification'!$A:$B,2,FALSE)</f>
        <v/>
      </c>
    </row>
    <row r="3514" spans="1:5">
      <c r="A3514">
        <f>YEAR(B3514)</f>
        <v/>
      </c>
      <c r="B3514">
        <f>'Input EIA Imports Petroleum'!A3513</f>
        <v/>
      </c>
      <c r="C3514">
        <f>'Input EIA Imports Petroleum'!K3513</f>
        <v/>
      </c>
      <c r="D3514">
        <f>'Input EIA Imports Petroleum'!L3513</f>
        <v/>
      </c>
      <c r="E3514">
        <f>VLOOKUP('Input EIA Imports Petroleum'!$E3513,'EIA Petroleum Classification'!$A:$B,2,FALSE)</f>
        <v/>
      </c>
    </row>
    <row r="3515" spans="1:5">
      <c r="A3515">
        <f>YEAR(B3515)</f>
        <v/>
      </c>
      <c r="B3515">
        <f>'Input EIA Imports Petroleum'!A3514</f>
        <v/>
      </c>
      <c r="C3515">
        <f>'Input EIA Imports Petroleum'!K3514</f>
        <v/>
      </c>
      <c r="D3515">
        <f>'Input EIA Imports Petroleum'!L3514</f>
        <v/>
      </c>
      <c r="E3515">
        <f>VLOOKUP('Input EIA Imports Petroleum'!$E3514,'EIA Petroleum Classification'!$A:$B,2,FALSE)</f>
        <v/>
      </c>
    </row>
    <row r="3516" spans="1:5">
      <c r="A3516">
        <f>YEAR(B3516)</f>
        <v/>
      </c>
      <c r="B3516">
        <f>'Input EIA Imports Petroleum'!A3515</f>
        <v/>
      </c>
      <c r="C3516">
        <f>'Input EIA Imports Petroleum'!K3515</f>
        <v/>
      </c>
      <c r="D3516">
        <f>'Input EIA Imports Petroleum'!L3515</f>
        <v/>
      </c>
      <c r="E3516">
        <f>VLOOKUP('Input EIA Imports Petroleum'!$E3515,'EIA Petroleum Classification'!$A:$B,2,FALSE)</f>
        <v/>
      </c>
    </row>
    <row r="3517" spans="1:5">
      <c r="A3517">
        <f>YEAR(B3517)</f>
        <v/>
      </c>
      <c r="B3517">
        <f>'Input EIA Imports Petroleum'!A3516</f>
        <v/>
      </c>
      <c r="C3517">
        <f>'Input EIA Imports Petroleum'!K3516</f>
        <v/>
      </c>
      <c r="D3517">
        <f>'Input EIA Imports Petroleum'!L3516</f>
        <v/>
      </c>
      <c r="E3517">
        <f>VLOOKUP('Input EIA Imports Petroleum'!$E3516,'EIA Petroleum Classification'!$A:$B,2,FALSE)</f>
        <v/>
      </c>
    </row>
    <row r="3518" spans="1:5">
      <c r="A3518">
        <f>YEAR(B3518)</f>
        <v/>
      </c>
      <c r="B3518">
        <f>'Input EIA Imports Petroleum'!A3517</f>
        <v/>
      </c>
      <c r="C3518">
        <f>'Input EIA Imports Petroleum'!K3517</f>
        <v/>
      </c>
      <c r="D3518">
        <f>'Input EIA Imports Petroleum'!L3517</f>
        <v/>
      </c>
      <c r="E3518">
        <f>VLOOKUP('Input EIA Imports Petroleum'!$E3517,'EIA Petroleum Classification'!$A:$B,2,FALSE)</f>
        <v/>
      </c>
    </row>
    <row r="3519" spans="1:5">
      <c r="A3519">
        <f>YEAR(B3519)</f>
        <v/>
      </c>
      <c r="B3519">
        <f>'Input EIA Imports Petroleum'!A3518</f>
        <v/>
      </c>
      <c r="C3519">
        <f>'Input EIA Imports Petroleum'!K3518</f>
        <v/>
      </c>
      <c r="D3519">
        <f>'Input EIA Imports Petroleum'!L3518</f>
        <v/>
      </c>
      <c r="E3519">
        <f>VLOOKUP('Input EIA Imports Petroleum'!$E3518,'EIA Petroleum Classification'!$A:$B,2,FALSE)</f>
        <v/>
      </c>
    </row>
    <row r="3520" spans="1:5">
      <c r="A3520">
        <f>YEAR(B3520)</f>
        <v/>
      </c>
      <c r="B3520">
        <f>'Input EIA Imports Petroleum'!A3519</f>
        <v/>
      </c>
      <c r="C3520">
        <f>'Input EIA Imports Petroleum'!K3519</f>
        <v/>
      </c>
      <c r="D3520">
        <f>'Input EIA Imports Petroleum'!L3519</f>
        <v/>
      </c>
      <c r="E3520">
        <f>VLOOKUP('Input EIA Imports Petroleum'!$E3519,'EIA Petroleum Classification'!$A:$B,2,FALSE)</f>
        <v/>
      </c>
    </row>
    <row r="3521" spans="1:5">
      <c r="A3521">
        <f>YEAR(B3521)</f>
        <v/>
      </c>
      <c r="B3521">
        <f>'Input EIA Imports Petroleum'!A3520</f>
        <v/>
      </c>
      <c r="C3521">
        <f>'Input EIA Imports Petroleum'!K3520</f>
        <v/>
      </c>
      <c r="D3521">
        <f>'Input EIA Imports Petroleum'!L3520</f>
        <v/>
      </c>
      <c r="E3521">
        <f>VLOOKUP('Input EIA Imports Petroleum'!$E3520,'EIA Petroleum Classification'!$A:$B,2,FALSE)</f>
        <v/>
      </c>
    </row>
    <row r="3522" spans="1:5">
      <c r="A3522">
        <f>YEAR(B3522)</f>
        <v/>
      </c>
      <c r="B3522">
        <f>'Input EIA Imports Petroleum'!A3521</f>
        <v/>
      </c>
      <c r="C3522">
        <f>'Input EIA Imports Petroleum'!K3521</f>
        <v/>
      </c>
      <c r="D3522">
        <f>'Input EIA Imports Petroleum'!L3521</f>
        <v/>
      </c>
      <c r="E3522">
        <f>VLOOKUP('Input EIA Imports Petroleum'!$E3521,'EIA Petroleum Classification'!$A:$B,2,FALSE)</f>
        <v/>
      </c>
    </row>
    <row r="3523" spans="1:5">
      <c r="A3523">
        <f>YEAR(B3523)</f>
        <v/>
      </c>
      <c r="B3523">
        <f>'Input EIA Imports Petroleum'!A3522</f>
        <v/>
      </c>
      <c r="C3523">
        <f>'Input EIA Imports Petroleum'!K3522</f>
        <v/>
      </c>
      <c r="D3523">
        <f>'Input EIA Imports Petroleum'!L3522</f>
        <v/>
      </c>
      <c r="E3523">
        <f>VLOOKUP('Input EIA Imports Petroleum'!$E3522,'EIA Petroleum Classification'!$A:$B,2,FALSE)</f>
        <v/>
      </c>
    </row>
    <row r="3524" spans="1:5">
      <c r="A3524">
        <f>YEAR(B3524)</f>
        <v/>
      </c>
      <c r="B3524">
        <f>'Input EIA Imports Petroleum'!A3523</f>
        <v/>
      </c>
      <c r="C3524">
        <f>'Input EIA Imports Petroleum'!K3523</f>
        <v/>
      </c>
      <c r="D3524">
        <f>'Input EIA Imports Petroleum'!L3523</f>
        <v/>
      </c>
      <c r="E3524">
        <f>VLOOKUP('Input EIA Imports Petroleum'!$E3523,'EIA Petroleum Classification'!$A:$B,2,FALSE)</f>
        <v/>
      </c>
    </row>
    <row r="3525" spans="1:5">
      <c r="A3525">
        <f>YEAR(B3525)</f>
        <v/>
      </c>
      <c r="B3525">
        <f>'Input EIA Imports Petroleum'!A3524</f>
        <v/>
      </c>
      <c r="C3525">
        <f>'Input EIA Imports Petroleum'!K3524</f>
        <v/>
      </c>
      <c r="D3525">
        <f>'Input EIA Imports Petroleum'!L3524</f>
        <v/>
      </c>
      <c r="E3525">
        <f>VLOOKUP('Input EIA Imports Petroleum'!$E3524,'EIA Petroleum Classification'!$A:$B,2,FALSE)</f>
        <v/>
      </c>
    </row>
    <row r="3526" spans="1:5">
      <c r="A3526">
        <f>YEAR(B3526)</f>
        <v/>
      </c>
      <c r="B3526">
        <f>'Input EIA Imports Petroleum'!A3525</f>
        <v/>
      </c>
      <c r="C3526">
        <f>'Input EIA Imports Petroleum'!K3525</f>
        <v/>
      </c>
      <c r="D3526">
        <f>'Input EIA Imports Petroleum'!L3525</f>
        <v/>
      </c>
      <c r="E3526">
        <f>VLOOKUP('Input EIA Imports Petroleum'!$E3525,'EIA Petroleum Classification'!$A:$B,2,FALSE)</f>
        <v/>
      </c>
    </row>
    <row r="3527" spans="1:5">
      <c r="A3527">
        <f>YEAR(B3527)</f>
        <v/>
      </c>
      <c r="B3527">
        <f>'Input EIA Imports Petroleum'!A3526</f>
        <v/>
      </c>
      <c r="C3527">
        <f>'Input EIA Imports Petroleum'!K3526</f>
        <v/>
      </c>
      <c r="D3527">
        <f>'Input EIA Imports Petroleum'!L3526</f>
        <v/>
      </c>
      <c r="E3527">
        <f>VLOOKUP('Input EIA Imports Petroleum'!$E3526,'EIA Petroleum Classification'!$A:$B,2,FALSE)</f>
        <v/>
      </c>
    </row>
    <row r="3528" spans="1:5">
      <c r="A3528">
        <f>YEAR(B3528)</f>
        <v/>
      </c>
      <c r="B3528">
        <f>'Input EIA Imports Petroleum'!A3527</f>
        <v/>
      </c>
      <c r="C3528">
        <f>'Input EIA Imports Petroleum'!K3527</f>
        <v/>
      </c>
      <c r="D3528">
        <f>'Input EIA Imports Petroleum'!L3527</f>
        <v/>
      </c>
      <c r="E3528">
        <f>VLOOKUP('Input EIA Imports Petroleum'!$E3527,'EIA Petroleum Classification'!$A:$B,2,FALSE)</f>
        <v/>
      </c>
    </row>
    <row r="3529" spans="1:5">
      <c r="A3529">
        <f>YEAR(B3529)</f>
        <v/>
      </c>
      <c r="B3529">
        <f>'Input EIA Imports Petroleum'!A3528</f>
        <v/>
      </c>
      <c r="C3529">
        <f>'Input EIA Imports Petroleum'!K3528</f>
        <v/>
      </c>
      <c r="D3529">
        <f>'Input EIA Imports Petroleum'!L3528</f>
        <v/>
      </c>
      <c r="E3529">
        <f>VLOOKUP('Input EIA Imports Petroleum'!$E3528,'EIA Petroleum Classification'!$A:$B,2,FALSE)</f>
        <v/>
      </c>
    </row>
    <row r="3530" spans="1:5">
      <c r="A3530">
        <f>YEAR(B3530)</f>
        <v/>
      </c>
      <c r="B3530">
        <f>'Input EIA Imports Petroleum'!A3529</f>
        <v/>
      </c>
      <c r="C3530">
        <f>'Input EIA Imports Petroleum'!K3529</f>
        <v/>
      </c>
      <c r="D3530">
        <f>'Input EIA Imports Petroleum'!L3529</f>
        <v/>
      </c>
      <c r="E3530">
        <f>VLOOKUP('Input EIA Imports Petroleum'!$E3529,'EIA Petroleum Classification'!$A:$B,2,FALSE)</f>
        <v/>
      </c>
    </row>
    <row r="3531" spans="1:5">
      <c r="A3531">
        <f>YEAR(B3531)</f>
        <v/>
      </c>
      <c r="B3531">
        <f>'Input EIA Imports Petroleum'!A3530</f>
        <v/>
      </c>
      <c r="C3531">
        <f>'Input EIA Imports Petroleum'!K3530</f>
        <v/>
      </c>
      <c r="D3531">
        <f>'Input EIA Imports Petroleum'!L3530</f>
        <v/>
      </c>
      <c r="E3531">
        <f>VLOOKUP('Input EIA Imports Petroleum'!$E3530,'EIA Petroleum Classification'!$A:$B,2,FALSE)</f>
        <v/>
      </c>
    </row>
    <row r="3532" spans="1:5">
      <c r="A3532">
        <f>YEAR(B3532)</f>
        <v/>
      </c>
      <c r="B3532">
        <f>'Input EIA Imports Petroleum'!A3531</f>
        <v/>
      </c>
      <c r="C3532">
        <f>'Input EIA Imports Petroleum'!K3531</f>
        <v/>
      </c>
      <c r="D3532">
        <f>'Input EIA Imports Petroleum'!L3531</f>
        <v/>
      </c>
      <c r="E3532">
        <f>VLOOKUP('Input EIA Imports Petroleum'!$E3531,'EIA Petroleum Classification'!$A:$B,2,FALSE)</f>
        <v/>
      </c>
    </row>
    <row r="3533" spans="1:5">
      <c r="A3533">
        <f>YEAR(B3533)</f>
        <v/>
      </c>
      <c r="B3533">
        <f>'Input EIA Imports Petroleum'!A3532</f>
        <v/>
      </c>
      <c r="C3533">
        <f>'Input EIA Imports Petroleum'!K3532</f>
        <v/>
      </c>
      <c r="D3533">
        <f>'Input EIA Imports Petroleum'!L3532</f>
        <v/>
      </c>
      <c r="E3533">
        <f>VLOOKUP('Input EIA Imports Petroleum'!$E3532,'EIA Petroleum Classification'!$A:$B,2,FALSE)</f>
        <v/>
      </c>
    </row>
    <row r="3534" spans="1:5">
      <c r="A3534">
        <f>YEAR(B3534)</f>
        <v/>
      </c>
      <c r="B3534">
        <f>'Input EIA Imports Petroleum'!A3533</f>
        <v/>
      </c>
      <c r="C3534">
        <f>'Input EIA Imports Petroleum'!K3533</f>
        <v/>
      </c>
      <c r="D3534">
        <f>'Input EIA Imports Petroleum'!L3533</f>
        <v/>
      </c>
      <c r="E3534">
        <f>VLOOKUP('Input EIA Imports Petroleum'!$E3533,'EIA Petroleum Classification'!$A:$B,2,FALSE)</f>
        <v/>
      </c>
    </row>
    <row r="3535" spans="1:5">
      <c r="A3535">
        <f>YEAR(B3535)</f>
        <v/>
      </c>
      <c r="B3535">
        <f>'Input EIA Imports Petroleum'!A3534</f>
        <v/>
      </c>
      <c r="C3535">
        <f>'Input EIA Imports Petroleum'!K3534</f>
        <v/>
      </c>
      <c r="D3535">
        <f>'Input EIA Imports Petroleum'!L3534</f>
        <v/>
      </c>
      <c r="E3535">
        <f>VLOOKUP('Input EIA Imports Petroleum'!$E3534,'EIA Petroleum Classification'!$A:$B,2,FALSE)</f>
        <v/>
      </c>
    </row>
    <row r="3536" spans="1:5">
      <c r="A3536">
        <f>YEAR(B3536)</f>
        <v/>
      </c>
      <c r="B3536">
        <f>'Input EIA Imports Petroleum'!A3535</f>
        <v/>
      </c>
      <c r="C3536">
        <f>'Input EIA Imports Petroleum'!K3535</f>
        <v/>
      </c>
      <c r="D3536">
        <f>'Input EIA Imports Petroleum'!L3535</f>
        <v/>
      </c>
      <c r="E3536">
        <f>VLOOKUP('Input EIA Imports Petroleum'!$E3535,'EIA Petroleum Classification'!$A:$B,2,FALSE)</f>
        <v/>
      </c>
    </row>
    <row r="3537" spans="1:5">
      <c r="A3537">
        <f>YEAR(B3537)</f>
        <v/>
      </c>
      <c r="B3537">
        <f>'Input EIA Imports Petroleum'!A3536</f>
        <v/>
      </c>
      <c r="C3537">
        <f>'Input EIA Imports Petroleum'!K3536</f>
        <v/>
      </c>
      <c r="D3537">
        <f>'Input EIA Imports Petroleum'!L3536</f>
        <v/>
      </c>
      <c r="E3537">
        <f>VLOOKUP('Input EIA Imports Petroleum'!$E3536,'EIA Petroleum Classification'!$A:$B,2,FALSE)</f>
        <v/>
      </c>
    </row>
    <row r="3538" spans="1:5">
      <c r="A3538">
        <f>YEAR(B3538)</f>
        <v/>
      </c>
      <c r="B3538">
        <f>'Input EIA Imports Petroleum'!A3537</f>
        <v/>
      </c>
      <c r="C3538">
        <f>'Input EIA Imports Petroleum'!K3537</f>
        <v/>
      </c>
      <c r="D3538">
        <f>'Input EIA Imports Petroleum'!L3537</f>
        <v/>
      </c>
      <c r="E3538">
        <f>VLOOKUP('Input EIA Imports Petroleum'!$E3537,'EIA Petroleum Classification'!$A:$B,2,FALSE)</f>
        <v/>
      </c>
    </row>
    <row r="3539" spans="1:5">
      <c r="A3539">
        <f>YEAR(B3539)</f>
        <v/>
      </c>
      <c r="B3539">
        <f>'Input EIA Imports Petroleum'!A3538</f>
        <v/>
      </c>
      <c r="C3539">
        <f>'Input EIA Imports Petroleum'!K3538</f>
        <v/>
      </c>
      <c r="D3539">
        <f>'Input EIA Imports Petroleum'!L3538</f>
        <v/>
      </c>
      <c r="E3539">
        <f>VLOOKUP('Input EIA Imports Petroleum'!$E3538,'EIA Petroleum Classification'!$A:$B,2,FALSE)</f>
        <v/>
      </c>
    </row>
    <row r="3540" spans="1:5">
      <c r="A3540">
        <f>YEAR(B3540)</f>
        <v/>
      </c>
      <c r="B3540">
        <f>'Input EIA Imports Petroleum'!A3539</f>
        <v/>
      </c>
      <c r="C3540">
        <f>'Input EIA Imports Petroleum'!K3539</f>
        <v/>
      </c>
      <c r="D3540">
        <f>'Input EIA Imports Petroleum'!L3539</f>
        <v/>
      </c>
      <c r="E3540">
        <f>VLOOKUP('Input EIA Imports Petroleum'!$E3539,'EIA Petroleum Classification'!$A:$B,2,FALSE)</f>
        <v/>
      </c>
    </row>
    <row r="3541" spans="1:5">
      <c r="A3541">
        <f>YEAR(B3541)</f>
        <v/>
      </c>
      <c r="B3541">
        <f>'Input EIA Imports Petroleum'!A3540</f>
        <v/>
      </c>
      <c r="C3541">
        <f>'Input EIA Imports Petroleum'!K3540</f>
        <v/>
      </c>
      <c r="D3541">
        <f>'Input EIA Imports Petroleum'!L3540</f>
        <v/>
      </c>
      <c r="E3541">
        <f>VLOOKUP('Input EIA Imports Petroleum'!$E3540,'EIA Petroleum Classification'!$A:$B,2,FALSE)</f>
        <v/>
      </c>
    </row>
    <row r="3542" spans="1:5">
      <c r="A3542">
        <f>YEAR(B3542)</f>
        <v/>
      </c>
      <c r="B3542">
        <f>'Input EIA Imports Petroleum'!A3541</f>
        <v/>
      </c>
      <c r="C3542">
        <f>'Input EIA Imports Petroleum'!K3541</f>
        <v/>
      </c>
      <c r="D3542">
        <f>'Input EIA Imports Petroleum'!L3541</f>
        <v/>
      </c>
      <c r="E3542">
        <f>VLOOKUP('Input EIA Imports Petroleum'!$E3541,'EIA Petroleum Classification'!$A:$B,2,FALSE)</f>
        <v/>
      </c>
    </row>
    <row r="3543" spans="1:5">
      <c r="A3543">
        <f>YEAR(B3543)</f>
        <v/>
      </c>
      <c r="B3543">
        <f>'Input EIA Imports Petroleum'!A3542</f>
        <v/>
      </c>
      <c r="C3543">
        <f>'Input EIA Imports Petroleum'!K3542</f>
        <v/>
      </c>
      <c r="D3543">
        <f>'Input EIA Imports Petroleum'!L3542</f>
        <v/>
      </c>
      <c r="E3543">
        <f>VLOOKUP('Input EIA Imports Petroleum'!$E3542,'EIA Petroleum Classification'!$A:$B,2,FALSE)</f>
        <v/>
      </c>
    </row>
    <row r="3544" spans="1:5">
      <c r="A3544">
        <f>YEAR(B3544)</f>
        <v/>
      </c>
      <c r="B3544">
        <f>'Input EIA Imports Petroleum'!A3543</f>
        <v/>
      </c>
      <c r="C3544">
        <f>'Input EIA Imports Petroleum'!K3543</f>
        <v/>
      </c>
      <c r="D3544">
        <f>'Input EIA Imports Petroleum'!L3543</f>
        <v/>
      </c>
      <c r="E3544">
        <f>VLOOKUP('Input EIA Imports Petroleum'!$E3543,'EIA Petroleum Classification'!$A:$B,2,FALSE)</f>
        <v/>
      </c>
    </row>
    <row r="3545" spans="1:5">
      <c r="A3545">
        <f>YEAR(B3545)</f>
        <v/>
      </c>
      <c r="B3545">
        <f>'Input EIA Imports Petroleum'!A3544</f>
        <v/>
      </c>
      <c r="C3545">
        <f>'Input EIA Imports Petroleum'!K3544</f>
        <v/>
      </c>
      <c r="D3545">
        <f>'Input EIA Imports Petroleum'!L3544</f>
        <v/>
      </c>
      <c r="E3545">
        <f>VLOOKUP('Input EIA Imports Petroleum'!$E3544,'EIA Petroleum Classification'!$A:$B,2,FALSE)</f>
        <v/>
      </c>
    </row>
    <row r="3546" spans="1:5">
      <c r="A3546">
        <f>YEAR(B3546)</f>
        <v/>
      </c>
      <c r="B3546">
        <f>'Input EIA Imports Petroleum'!A3545</f>
        <v/>
      </c>
      <c r="C3546">
        <f>'Input EIA Imports Petroleum'!K3545</f>
        <v/>
      </c>
      <c r="D3546">
        <f>'Input EIA Imports Petroleum'!L3545</f>
        <v/>
      </c>
      <c r="E3546">
        <f>VLOOKUP('Input EIA Imports Petroleum'!$E3545,'EIA Petroleum Classification'!$A:$B,2,FALSE)</f>
        <v/>
      </c>
    </row>
    <row r="3547" spans="1:5">
      <c r="A3547">
        <f>YEAR(B3547)</f>
        <v/>
      </c>
      <c r="B3547">
        <f>'Input EIA Imports Petroleum'!A3546</f>
        <v/>
      </c>
      <c r="C3547">
        <f>'Input EIA Imports Petroleum'!K3546</f>
        <v/>
      </c>
      <c r="D3547">
        <f>'Input EIA Imports Petroleum'!L3546</f>
        <v/>
      </c>
      <c r="E3547">
        <f>VLOOKUP('Input EIA Imports Petroleum'!$E3546,'EIA Petroleum Classification'!$A:$B,2,FALSE)</f>
        <v/>
      </c>
    </row>
    <row r="3548" spans="1:5">
      <c r="A3548">
        <f>YEAR(B3548)</f>
        <v/>
      </c>
      <c r="B3548">
        <f>'Input EIA Imports Petroleum'!A3547</f>
        <v/>
      </c>
      <c r="C3548">
        <f>'Input EIA Imports Petroleum'!K3547</f>
        <v/>
      </c>
      <c r="D3548">
        <f>'Input EIA Imports Petroleum'!L3547</f>
        <v/>
      </c>
      <c r="E3548">
        <f>VLOOKUP('Input EIA Imports Petroleum'!$E3547,'EIA Petroleum Classification'!$A:$B,2,FALSE)</f>
        <v/>
      </c>
    </row>
    <row r="3549" spans="1:5">
      <c r="A3549">
        <f>YEAR(B3549)</f>
        <v/>
      </c>
      <c r="B3549">
        <f>'Input EIA Imports Petroleum'!A3548</f>
        <v/>
      </c>
      <c r="C3549">
        <f>'Input EIA Imports Petroleum'!K3548</f>
        <v/>
      </c>
      <c r="D3549">
        <f>'Input EIA Imports Petroleum'!L3548</f>
        <v/>
      </c>
      <c r="E3549">
        <f>VLOOKUP('Input EIA Imports Petroleum'!$E3548,'EIA Petroleum Classification'!$A:$B,2,FALSE)</f>
        <v/>
      </c>
    </row>
    <row r="3550" spans="1:5">
      <c r="A3550">
        <f>YEAR(B3550)</f>
        <v/>
      </c>
      <c r="B3550">
        <f>'Input EIA Imports Petroleum'!A3549</f>
        <v/>
      </c>
      <c r="C3550">
        <f>'Input EIA Imports Petroleum'!K3549</f>
        <v/>
      </c>
      <c r="D3550">
        <f>'Input EIA Imports Petroleum'!L3549</f>
        <v/>
      </c>
      <c r="E3550">
        <f>VLOOKUP('Input EIA Imports Petroleum'!$E3549,'EIA Petroleum Classification'!$A:$B,2,FALSE)</f>
        <v/>
      </c>
    </row>
    <row r="3551" spans="1:5">
      <c r="A3551">
        <f>YEAR(B3551)</f>
        <v/>
      </c>
      <c r="B3551">
        <f>'Input EIA Imports Petroleum'!A3550</f>
        <v/>
      </c>
      <c r="C3551">
        <f>'Input EIA Imports Petroleum'!K3550</f>
        <v/>
      </c>
      <c r="D3551">
        <f>'Input EIA Imports Petroleum'!L3550</f>
        <v/>
      </c>
      <c r="E3551">
        <f>VLOOKUP('Input EIA Imports Petroleum'!$E3550,'EIA Petroleum Classification'!$A:$B,2,FALSE)</f>
        <v/>
      </c>
    </row>
    <row r="3552" spans="1:5">
      <c r="A3552">
        <f>YEAR(B3552)</f>
        <v/>
      </c>
      <c r="B3552">
        <f>'Input EIA Imports Petroleum'!A3551</f>
        <v/>
      </c>
      <c r="C3552">
        <f>'Input EIA Imports Petroleum'!K3551</f>
        <v/>
      </c>
      <c r="D3552">
        <f>'Input EIA Imports Petroleum'!L3551</f>
        <v/>
      </c>
      <c r="E3552">
        <f>VLOOKUP('Input EIA Imports Petroleum'!$E3551,'EIA Petroleum Classification'!$A:$B,2,FALSE)</f>
        <v/>
      </c>
    </row>
    <row r="3553" spans="1:5">
      <c r="A3553">
        <f>YEAR(B3553)</f>
        <v/>
      </c>
      <c r="B3553">
        <f>'Input EIA Imports Petroleum'!A3552</f>
        <v/>
      </c>
      <c r="C3553">
        <f>'Input EIA Imports Petroleum'!K3552</f>
        <v/>
      </c>
      <c r="D3553">
        <f>'Input EIA Imports Petroleum'!L3552</f>
        <v/>
      </c>
      <c r="E3553">
        <f>VLOOKUP('Input EIA Imports Petroleum'!$E3552,'EIA Petroleum Classification'!$A:$B,2,FALSE)</f>
        <v/>
      </c>
    </row>
    <row r="3554" spans="1:5">
      <c r="A3554">
        <f>YEAR(B3554)</f>
        <v/>
      </c>
      <c r="B3554">
        <f>'Input EIA Imports Petroleum'!A3553</f>
        <v/>
      </c>
      <c r="C3554">
        <f>'Input EIA Imports Petroleum'!K3553</f>
        <v/>
      </c>
      <c r="D3554">
        <f>'Input EIA Imports Petroleum'!L3553</f>
        <v/>
      </c>
      <c r="E3554">
        <f>VLOOKUP('Input EIA Imports Petroleum'!$E3553,'EIA Petroleum Classification'!$A:$B,2,FALSE)</f>
        <v/>
      </c>
    </row>
    <row r="3555" spans="1:5">
      <c r="A3555">
        <f>YEAR(B3555)</f>
        <v/>
      </c>
      <c r="B3555">
        <f>'Input EIA Imports Petroleum'!A3554</f>
        <v/>
      </c>
      <c r="C3555">
        <f>'Input EIA Imports Petroleum'!K3554</f>
        <v/>
      </c>
      <c r="D3555">
        <f>'Input EIA Imports Petroleum'!L3554</f>
        <v/>
      </c>
      <c r="E3555">
        <f>VLOOKUP('Input EIA Imports Petroleum'!$E3554,'EIA Petroleum Classification'!$A:$B,2,FALSE)</f>
        <v/>
      </c>
    </row>
    <row r="3556" spans="1:5">
      <c r="A3556">
        <f>YEAR(B3556)</f>
        <v/>
      </c>
      <c r="B3556">
        <f>'Input EIA Imports Petroleum'!A3555</f>
        <v/>
      </c>
      <c r="C3556">
        <f>'Input EIA Imports Petroleum'!K3555</f>
        <v/>
      </c>
      <c r="D3556">
        <f>'Input EIA Imports Petroleum'!L3555</f>
        <v/>
      </c>
      <c r="E3556">
        <f>VLOOKUP('Input EIA Imports Petroleum'!$E3555,'EIA Petroleum Classification'!$A:$B,2,FALSE)</f>
        <v/>
      </c>
    </row>
    <row r="3557" spans="1:5">
      <c r="A3557">
        <f>YEAR(B3557)</f>
        <v/>
      </c>
      <c r="B3557">
        <f>'Input EIA Imports Petroleum'!A3556</f>
        <v/>
      </c>
      <c r="C3557">
        <f>'Input EIA Imports Petroleum'!K3556</f>
        <v/>
      </c>
      <c r="D3557">
        <f>'Input EIA Imports Petroleum'!L3556</f>
        <v/>
      </c>
      <c r="E3557">
        <f>VLOOKUP('Input EIA Imports Petroleum'!$E3556,'EIA Petroleum Classification'!$A:$B,2,FALSE)</f>
        <v/>
      </c>
    </row>
    <row r="3558" spans="1:5">
      <c r="A3558">
        <f>YEAR(B3558)</f>
        <v/>
      </c>
      <c r="B3558">
        <f>'Input EIA Imports Petroleum'!A3557</f>
        <v/>
      </c>
      <c r="C3558">
        <f>'Input EIA Imports Petroleum'!K3557</f>
        <v/>
      </c>
      <c r="D3558">
        <f>'Input EIA Imports Petroleum'!L3557</f>
        <v/>
      </c>
      <c r="E3558">
        <f>VLOOKUP('Input EIA Imports Petroleum'!$E3557,'EIA Petroleum Classification'!$A:$B,2,FALSE)</f>
        <v/>
      </c>
    </row>
    <row r="3559" spans="1:5">
      <c r="A3559">
        <f>YEAR(B3559)</f>
        <v/>
      </c>
      <c r="B3559">
        <f>'Input EIA Imports Petroleum'!A3558</f>
        <v/>
      </c>
      <c r="C3559">
        <f>'Input EIA Imports Petroleum'!K3558</f>
        <v/>
      </c>
      <c r="D3559">
        <f>'Input EIA Imports Petroleum'!L3558</f>
        <v/>
      </c>
      <c r="E3559">
        <f>VLOOKUP('Input EIA Imports Petroleum'!$E3558,'EIA Petroleum Classification'!$A:$B,2,FALSE)</f>
        <v/>
      </c>
    </row>
    <row r="3560" spans="1:5">
      <c r="A3560">
        <f>YEAR(B3560)</f>
        <v/>
      </c>
      <c r="B3560">
        <f>'Input EIA Imports Petroleum'!A3559</f>
        <v/>
      </c>
      <c r="C3560">
        <f>'Input EIA Imports Petroleum'!K3559</f>
        <v/>
      </c>
      <c r="D3560">
        <f>'Input EIA Imports Petroleum'!L3559</f>
        <v/>
      </c>
      <c r="E3560">
        <f>VLOOKUP('Input EIA Imports Petroleum'!$E3559,'EIA Petroleum Classification'!$A:$B,2,FALSE)</f>
        <v/>
      </c>
    </row>
    <row r="3561" spans="1:5">
      <c r="A3561">
        <f>YEAR(B3561)</f>
        <v/>
      </c>
      <c r="B3561">
        <f>'Input EIA Imports Petroleum'!A3560</f>
        <v/>
      </c>
      <c r="C3561">
        <f>'Input EIA Imports Petroleum'!K3560</f>
        <v/>
      </c>
      <c r="D3561">
        <f>'Input EIA Imports Petroleum'!L3560</f>
        <v/>
      </c>
      <c r="E3561">
        <f>VLOOKUP('Input EIA Imports Petroleum'!$E3560,'EIA Petroleum Classification'!$A:$B,2,FALSE)</f>
        <v/>
      </c>
    </row>
    <row r="3562" spans="1:5">
      <c r="A3562">
        <f>YEAR(B3562)</f>
        <v/>
      </c>
      <c r="B3562">
        <f>'Input EIA Imports Petroleum'!A3561</f>
        <v/>
      </c>
      <c r="C3562">
        <f>'Input EIA Imports Petroleum'!K3561</f>
        <v/>
      </c>
      <c r="D3562">
        <f>'Input EIA Imports Petroleum'!L3561</f>
        <v/>
      </c>
      <c r="E3562">
        <f>VLOOKUP('Input EIA Imports Petroleum'!$E3561,'EIA Petroleum Classification'!$A:$B,2,FALSE)</f>
        <v/>
      </c>
    </row>
    <row r="3563" spans="1:5">
      <c r="A3563">
        <f>YEAR(B3563)</f>
        <v/>
      </c>
      <c r="B3563">
        <f>'Input EIA Imports Petroleum'!A3562</f>
        <v/>
      </c>
      <c r="C3563">
        <f>'Input EIA Imports Petroleum'!K3562</f>
        <v/>
      </c>
      <c r="D3563">
        <f>'Input EIA Imports Petroleum'!L3562</f>
        <v/>
      </c>
      <c r="E3563">
        <f>VLOOKUP('Input EIA Imports Petroleum'!$E3562,'EIA Petroleum Classification'!$A:$B,2,FALSE)</f>
        <v/>
      </c>
    </row>
    <row r="3564" spans="1:5">
      <c r="A3564">
        <f>YEAR(B3564)</f>
        <v/>
      </c>
      <c r="B3564">
        <f>'Input EIA Imports Petroleum'!A3563</f>
        <v/>
      </c>
      <c r="C3564">
        <f>'Input EIA Imports Petroleum'!K3563</f>
        <v/>
      </c>
      <c r="D3564">
        <f>'Input EIA Imports Petroleum'!L3563</f>
        <v/>
      </c>
      <c r="E3564">
        <f>VLOOKUP('Input EIA Imports Petroleum'!$E3563,'EIA Petroleum Classification'!$A:$B,2,FALSE)</f>
        <v/>
      </c>
    </row>
    <row r="3565" spans="1:5">
      <c r="A3565">
        <f>YEAR(B3565)</f>
        <v/>
      </c>
      <c r="B3565">
        <f>'Input EIA Imports Petroleum'!A3564</f>
        <v/>
      </c>
      <c r="C3565">
        <f>'Input EIA Imports Petroleum'!K3564</f>
        <v/>
      </c>
      <c r="D3565">
        <f>'Input EIA Imports Petroleum'!L3564</f>
        <v/>
      </c>
      <c r="E3565">
        <f>VLOOKUP('Input EIA Imports Petroleum'!$E3564,'EIA Petroleum Classification'!$A:$B,2,FALSE)</f>
        <v/>
      </c>
    </row>
    <row r="3566" spans="1:5">
      <c r="A3566">
        <f>YEAR(B3566)</f>
        <v/>
      </c>
      <c r="B3566">
        <f>'Input EIA Imports Petroleum'!A3565</f>
        <v/>
      </c>
      <c r="C3566">
        <f>'Input EIA Imports Petroleum'!K3565</f>
        <v/>
      </c>
      <c r="D3566">
        <f>'Input EIA Imports Petroleum'!L3565</f>
        <v/>
      </c>
      <c r="E3566">
        <f>VLOOKUP('Input EIA Imports Petroleum'!$E3565,'EIA Petroleum Classification'!$A:$B,2,FALSE)</f>
        <v/>
      </c>
    </row>
    <row r="3567" spans="1:5">
      <c r="A3567">
        <f>YEAR(B3567)</f>
        <v/>
      </c>
      <c r="B3567">
        <f>'Input EIA Imports Petroleum'!A3566</f>
        <v/>
      </c>
      <c r="C3567">
        <f>'Input EIA Imports Petroleum'!K3566</f>
        <v/>
      </c>
      <c r="D3567">
        <f>'Input EIA Imports Petroleum'!L3566</f>
        <v/>
      </c>
      <c r="E3567">
        <f>VLOOKUP('Input EIA Imports Petroleum'!$E3566,'EIA Petroleum Classification'!$A:$B,2,FALSE)</f>
        <v/>
      </c>
    </row>
    <row r="3568" spans="1:5">
      <c r="A3568">
        <f>YEAR(B3568)</f>
        <v/>
      </c>
      <c r="B3568">
        <f>'Input EIA Imports Petroleum'!A3567</f>
        <v/>
      </c>
      <c r="C3568">
        <f>'Input EIA Imports Petroleum'!K3567</f>
        <v/>
      </c>
      <c r="D3568">
        <f>'Input EIA Imports Petroleum'!L3567</f>
        <v/>
      </c>
      <c r="E3568">
        <f>VLOOKUP('Input EIA Imports Petroleum'!$E3567,'EIA Petroleum Classification'!$A:$B,2,FALSE)</f>
        <v/>
      </c>
    </row>
    <row r="3569" spans="1:5">
      <c r="A3569">
        <f>YEAR(B3569)</f>
        <v/>
      </c>
      <c r="B3569">
        <f>'Input EIA Imports Petroleum'!A3568</f>
        <v/>
      </c>
      <c r="C3569">
        <f>'Input EIA Imports Petroleum'!K3568</f>
        <v/>
      </c>
      <c r="D3569">
        <f>'Input EIA Imports Petroleum'!L3568</f>
        <v/>
      </c>
      <c r="E3569">
        <f>VLOOKUP('Input EIA Imports Petroleum'!$E3568,'EIA Petroleum Classification'!$A:$B,2,FALSE)</f>
        <v/>
      </c>
    </row>
    <row r="3570" spans="1:5">
      <c r="A3570">
        <f>YEAR(B3570)</f>
        <v/>
      </c>
      <c r="B3570">
        <f>'Input EIA Imports Petroleum'!A3569</f>
        <v/>
      </c>
      <c r="C3570">
        <f>'Input EIA Imports Petroleum'!K3569</f>
        <v/>
      </c>
      <c r="D3570">
        <f>'Input EIA Imports Petroleum'!L3569</f>
        <v/>
      </c>
      <c r="E3570">
        <f>VLOOKUP('Input EIA Imports Petroleum'!$E3569,'EIA Petroleum Classification'!$A:$B,2,FALSE)</f>
        <v/>
      </c>
    </row>
    <row r="3571" spans="1:5">
      <c r="A3571">
        <f>YEAR(B3571)</f>
        <v/>
      </c>
      <c r="B3571">
        <f>'Input EIA Imports Petroleum'!A3570</f>
        <v/>
      </c>
      <c r="C3571">
        <f>'Input EIA Imports Petroleum'!K3570</f>
        <v/>
      </c>
      <c r="D3571">
        <f>'Input EIA Imports Petroleum'!L3570</f>
        <v/>
      </c>
      <c r="E3571">
        <f>VLOOKUP('Input EIA Imports Petroleum'!$E3570,'EIA Petroleum Classification'!$A:$B,2,FALSE)</f>
        <v/>
      </c>
    </row>
    <row r="3572" spans="1:5">
      <c r="A3572">
        <f>YEAR(B3572)</f>
        <v/>
      </c>
      <c r="B3572">
        <f>'Input EIA Imports Petroleum'!A3571</f>
        <v/>
      </c>
      <c r="C3572">
        <f>'Input EIA Imports Petroleum'!K3571</f>
        <v/>
      </c>
      <c r="D3572">
        <f>'Input EIA Imports Petroleum'!L3571</f>
        <v/>
      </c>
      <c r="E3572">
        <f>VLOOKUP('Input EIA Imports Petroleum'!$E3571,'EIA Petroleum Classification'!$A:$B,2,FALSE)</f>
        <v/>
      </c>
    </row>
    <row r="3573" spans="1:5">
      <c r="A3573">
        <f>YEAR(B3573)</f>
        <v/>
      </c>
      <c r="B3573">
        <f>'Input EIA Imports Petroleum'!A3572</f>
        <v/>
      </c>
      <c r="C3573">
        <f>'Input EIA Imports Petroleum'!K3572</f>
        <v/>
      </c>
      <c r="D3573">
        <f>'Input EIA Imports Petroleum'!L3572</f>
        <v/>
      </c>
      <c r="E3573">
        <f>VLOOKUP('Input EIA Imports Petroleum'!$E3572,'EIA Petroleum Classification'!$A:$B,2,FALSE)</f>
        <v/>
      </c>
    </row>
    <row r="3574" spans="1:5">
      <c r="A3574">
        <f>YEAR(B3574)</f>
        <v/>
      </c>
      <c r="B3574">
        <f>'Input EIA Imports Petroleum'!A3573</f>
        <v/>
      </c>
      <c r="C3574">
        <f>'Input EIA Imports Petroleum'!K3573</f>
        <v/>
      </c>
      <c r="D3574">
        <f>'Input EIA Imports Petroleum'!L3573</f>
        <v/>
      </c>
      <c r="E3574">
        <f>VLOOKUP('Input EIA Imports Petroleum'!$E3573,'EIA Petroleum Classification'!$A:$B,2,FALSE)</f>
        <v/>
      </c>
    </row>
    <row r="3575" spans="1:5">
      <c r="A3575">
        <f>YEAR(B3575)</f>
        <v/>
      </c>
      <c r="B3575">
        <f>'Input EIA Imports Petroleum'!A3574</f>
        <v/>
      </c>
      <c r="C3575">
        <f>'Input EIA Imports Petroleum'!K3574</f>
        <v/>
      </c>
      <c r="D3575">
        <f>'Input EIA Imports Petroleum'!L3574</f>
        <v/>
      </c>
      <c r="E3575">
        <f>VLOOKUP('Input EIA Imports Petroleum'!$E3574,'EIA Petroleum Classification'!$A:$B,2,FALSE)</f>
        <v/>
      </c>
    </row>
    <row r="3576" spans="1:5">
      <c r="A3576">
        <f>YEAR(B3576)</f>
        <v/>
      </c>
      <c r="B3576">
        <f>'Input EIA Imports Petroleum'!A3575</f>
        <v/>
      </c>
      <c r="C3576">
        <f>'Input EIA Imports Petroleum'!K3575</f>
        <v/>
      </c>
      <c r="D3576">
        <f>'Input EIA Imports Petroleum'!L3575</f>
        <v/>
      </c>
      <c r="E3576">
        <f>VLOOKUP('Input EIA Imports Petroleum'!$E3575,'EIA Petroleum Classification'!$A:$B,2,FALSE)</f>
        <v/>
      </c>
    </row>
    <row r="3577" spans="1:5">
      <c r="A3577">
        <f>YEAR(B3577)</f>
        <v/>
      </c>
      <c r="B3577">
        <f>'Input EIA Imports Petroleum'!A3576</f>
        <v/>
      </c>
      <c r="C3577">
        <f>'Input EIA Imports Petroleum'!K3576</f>
        <v/>
      </c>
      <c r="D3577">
        <f>'Input EIA Imports Petroleum'!L3576</f>
        <v/>
      </c>
      <c r="E3577">
        <f>VLOOKUP('Input EIA Imports Petroleum'!$E3576,'EIA Petroleum Classification'!$A:$B,2,FALSE)</f>
        <v/>
      </c>
    </row>
    <row r="3578" spans="1:5">
      <c r="A3578">
        <f>YEAR(B3578)</f>
        <v/>
      </c>
      <c r="B3578">
        <f>'Input EIA Imports Petroleum'!A3577</f>
        <v/>
      </c>
      <c r="C3578">
        <f>'Input EIA Imports Petroleum'!K3577</f>
        <v/>
      </c>
      <c r="D3578">
        <f>'Input EIA Imports Petroleum'!L3577</f>
        <v/>
      </c>
      <c r="E3578">
        <f>VLOOKUP('Input EIA Imports Petroleum'!$E3577,'EIA Petroleum Classification'!$A:$B,2,FALSE)</f>
        <v/>
      </c>
    </row>
    <row r="3579" spans="1:5">
      <c r="A3579">
        <f>YEAR(B3579)</f>
        <v/>
      </c>
      <c r="B3579">
        <f>'Input EIA Imports Petroleum'!A3578</f>
        <v/>
      </c>
      <c r="C3579">
        <f>'Input EIA Imports Petroleum'!K3578</f>
        <v/>
      </c>
      <c r="D3579">
        <f>'Input EIA Imports Petroleum'!L3578</f>
        <v/>
      </c>
      <c r="E3579">
        <f>VLOOKUP('Input EIA Imports Petroleum'!$E3578,'EIA Petroleum Classification'!$A:$B,2,FALSE)</f>
        <v/>
      </c>
    </row>
    <row r="3580" spans="1:5">
      <c r="A3580">
        <f>YEAR(B3580)</f>
        <v/>
      </c>
      <c r="B3580">
        <f>'Input EIA Imports Petroleum'!A3579</f>
        <v/>
      </c>
      <c r="C3580">
        <f>'Input EIA Imports Petroleum'!K3579</f>
        <v/>
      </c>
      <c r="D3580">
        <f>'Input EIA Imports Petroleum'!L3579</f>
        <v/>
      </c>
      <c r="E3580">
        <f>VLOOKUP('Input EIA Imports Petroleum'!$E3579,'EIA Petroleum Classification'!$A:$B,2,FALSE)</f>
        <v/>
      </c>
    </row>
    <row r="3581" spans="1:5">
      <c r="A3581">
        <f>YEAR(B3581)</f>
        <v/>
      </c>
      <c r="B3581">
        <f>'Input EIA Imports Petroleum'!A3580</f>
        <v/>
      </c>
      <c r="C3581">
        <f>'Input EIA Imports Petroleum'!K3580</f>
        <v/>
      </c>
      <c r="D3581">
        <f>'Input EIA Imports Petroleum'!L3580</f>
        <v/>
      </c>
      <c r="E3581">
        <f>VLOOKUP('Input EIA Imports Petroleum'!$E3580,'EIA Petroleum Classification'!$A:$B,2,FALSE)</f>
        <v/>
      </c>
    </row>
    <row r="3582" spans="1:5">
      <c r="A3582">
        <f>YEAR(B3582)</f>
        <v/>
      </c>
      <c r="B3582">
        <f>'Input EIA Imports Petroleum'!A3581</f>
        <v/>
      </c>
      <c r="C3582">
        <f>'Input EIA Imports Petroleum'!K3581</f>
        <v/>
      </c>
      <c r="D3582">
        <f>'Input EIA Imports Petroleum'!L3581</f>
        <v/>
      </c>
      <c r="E3582">
        <f>VLOOKUP('Input EIA Imports Petroleum'!$E3581,'EIA Petroleum Classification'!$A:$B,2,FALSE)</f>
        <v/>
      </c>
    </row>
    <row r="3583" spans="1:5">
      <c r="A3583">
        <f>YEAR(B3583)</f>
        <v/>
      </c>
      <c r="B3583">
        <f>'Input EIA Imports Petroleum'!A3582</f>
        <v/>
      </c>
      <c r="C3583">
        <f>'Input EIA Imports Petroleum'!K3582</f>
        <v/>
      </c>
      <c r="D3583">
        <f>'Input EIA Imports Petroleum'!L3582</f>
        <v/>
      </c>
      <c r="E3583">
        <f>VLOOKUP('Input EIA Imports Petroleum'!$E3582,'EIA Petroleum Classification'!$A:$B,2,FALSE)</f>
        <v/>
      </c>
    </row>
    <row r="3584" spans="1:5">
      <c r="A3584">
        <f>YEAR(B3584)</f>
        <v/>
      </c>
      <c r="B3584">
        <f>'Input EIA Imports Petroleum'!A3583</f>
        <v/>
      </c>
      <c r="C3584">
        <f>'Input EIA Imports Petroleum'!K3583</f>
        <v/>
      </c>
      <c r="D3584">
        <f>'Input EIA Imports Petroleum'!L3583</f>
        <v/>
      </c>
      <c r="E3584">
        <f>VLOOKUP('Input EIA Imports Petroleum'!$E3583,'EIA Petroleum Classification'!$A:$B,2,FALSE)</f>
        <v/>
      </c>
    </row>
    <row r="3585" spans="1:5">
      <c r="A3585">
        <f>YEAR(B3585)</f>
        <v/>
      </c>
      <c r="B3585">
        <f>'Input EIA Imports Petroleum'!A3584</f>
        <v/>
      </c>
      <c r="C3585">
        <f>'Input EIA Imports Petroleum'!K3584</f>
        <v/>
      </c>
      <c r="D3585">
        <f>'Input EIA Imports Petroleum'!L3584</f>
        <v/>
      </c>
      <c r="E3585">
        <f>VLOOKUP('Input EIA Imports Petroleum'!$E3584,'EIA Petroleum Classification'!$A:$B,2,FALSE)</f>
        <v/>
      </c>
    </row>
    <row r="3586" spans="1:5">
      <c r="A3586">
        <f>YEAR(B3586)</f>
        <v/>
      </c>
      <c r="B3586">
        <f>'Input EIA Imports Petroleum'!A3585</f>
        <v/>
      </c>
      <c r="C3586">
        <f>'Input EIA Imports Petroleum'!K3585</f>
        <v/>
      </c>
      <c r="D3586">
        <f>'Input EIA Imports Petroleum'!L3585</f>
        <v/>
      </c>
      <c r="E3586">
        <f>VLOOKUP('Input EIA Imports Petroleum'!$E3585,'EIA Petroleum Classification'!$A:$B,2,FALSE)</f>
        <v/>
      </c>
    </row>
    <row r="3587" spans="1:5">
      <c r="A3587">
        <f>YEAR(B3587)</f>
        <v/>
      </c>
      <c r="B3587">
        <f>'Input EIA Imports Petroleum'!A3586</f>
        <v/>
      </c>
      <c r="C3587">
        <f>'Input EIA Imports Petroleum'!K3586</f>
        <v/>
      </c>
      <c r="D3587">
        <f>'Input EIA Imports Petroleum'!L3586</f>
        <v/>
      </c>
      <c r="E3587">
        <f>VLOOKUP('Input EIA Imports Petroleum'!$E3586,'EIA Petroleum Classification'!$A:$B,2,FALSE)</f>
        <v/>
      </c>
    </row>
    <row r="3588" spans="1:5">
      <c r="A3588">
        <f>YEAR(B3588)</f>
        <v/>
      </c>
      <c r="B3588">
        <f>'Input EIA Imports Petroleum'!A3587</f>
        <v/>
      </c>
      <c r="C3588">
        <f>'Input EIA Imports Petroleum'!K3587</f>
        <v/>
      </c>
      <c r="D3588">
        <f>'Input EIA Imports Petroleum'!L3587</f>
        <v/>
      </c>
      <c r="E3588">
        <f>VLOOKUP('Input EIA Imports Petroleum'!$E3587,'EIA Petroleum Classification'!$A:$B,2,FALSE)</f>
        <v/>
      </c>
    </row>
    <row r="3589" spans="1:5">
      <c r="A3589">
        <f>YEAR(B3589)</f>
        <v/>
      </c>
      <c r="B3589">
        <f>'Input EIA Imports Petroleum'!A3588</f>
        <v/>
      </c>
      <c r="C3589">
        <f>'Input EIA Imports Petroleum'!K3588</f>
        <v/>
      </c>
      <c r="D3589">
        <f>'Input EIA Imports Petroleum'!L3588</f>
        <v/>
      </c>
      <c r="E3589">
        <f>VLOOKUP('Input EIA Imports Petroleum'!$E3588,'EIA Petroleum Classification'!$A:$B,2,FALSE)</f>
        <v/>
      </c>
    </row>
    <row r="3590" spans="1:5">
      <c r="A3590">
        <f>YEAR(B3590)</f>
        <v/>
      </c>
      <c r="B3590">
        <f>'Input EIA Imports Petroleum'!A3589</f>
        <v/>
      </c>
      <c r="C3590">
        <f>'Input EIA Imports Petroleum'!K3589</f>
        <v/>
      </c>
      <c r="D3590">
        <f>'Input EIA Imports Petroleum'!L3589</f>
        <v/>
      </c>
      <c r="E3590">
        <f>VLOOKUP('Input EIA Imports Petroleum'!$E3589,'EIA Petroleum Classification'!$A:$B,2,FALSE)</f>
        <v/>
      </c>
    </row>
    <row r="3591" spans="1:5">
      <c r="A3591">
        <f>YEAR(B3591)</f>
        <v/>
      </c>
      <c r="B3591">
        <f>'Input EIA Imports Petroleum'!A3590</f>
        <v/>
      </c>
      <c r="C3591">
        <f>'Input EIA Imports Petroleum'!K3590</f>
        <v/>
      </c>
      <c r="D3591">
        <f>'Input EIA Imports Petroleum'!L3590</f>
        <v/>
      </c>
      <c r="E3591">
        <f>VLOOKUP('Input EIA Imports Petroleum'!$E3590,'EIA Petroleum Classification'!$A:$B,2,FALSE)</f>
        <v/>
      </c>
    </row>
    <row r="3592" spans="1:5">
      <c r="A3592">
        <f>YEAR(B3592)</f>
        <v/>
      </c>
      <c r="B3592">
        <f>'Input EIA Imports Petroleum'!A3591</f>
        <v/>
      </c>
      <c r="C3592">
        <f>'Input EIA Imports Petroleum'!K3591</f>
        <v/>
      </c>
      <c r="D3592">
        <f>'Input EIA Imports Petroleum'!L3591</f>
        <v/>
      </c>
      <c r="E3592">
        <f>VLOOKUP('Input EIA Imports Petroleum'!$E3591,'EIA Petroleum Classification'!$A:$B,2,FALSE)</f>
        <v/>
      </c>
    </row>
    <row r="3593" spans="1:5">
      <c r="A3593">
        <f>YEAR(B3593)</f>
        <v/>
      </c>
      <c r="B3593">
        <f>'Input EIA Imports Petroleum'!A3592</f>
        <v/>
      </c>
      <c r="C3593">
        <f>'Input EIA Imports Petroleum'!K3592</f>
        <v/>
      </c>
      <c r="D3593">
        <f>'Input EIA Imports Petroleum'!L3592</f>
        <v/>
      </c>
      <c r="E3593">
        <f>VLOOKUP('Input EIA Imports Petroleum'!$E3592,'EIA Petroleum Classification'!$A:$B,2,FALSE)</f>
        <v/>
      </c>
    </row>
    <row r="3594" spans="1:5">
      <c r="A3594">
        <f>YEAR(B3594)</f>
        <v/>
      </c>
      <c r="B3594">
        <f>'Input EIA Imports Petroleum'!A3593</f>
        <v/>
      </c>
      <c r="C3594">
        <f>'Input EIA Imports Petroleum'!K3593</f>
        <v/>
      </c>
      <c r="D3594">
        <f>'Input EIA Imports Petroleum'!L3593</f>
        <v/>
      </c>
      <c r="E3594">
        <f>VLOOKUP('Input EIA Imports Petroleum'!$E3593,'EIA Petroleum Classification'!$A:$B,2,FALSE)</f>
        <v/>
      </c>
    </row>
    <row r="3595" spans="1:5">
      <c r="A3595">
        <f>YEAR(B3595)</f>
        <v/>
      </c>
      <c r="B3595">
        <f>'Input EIA Imports Petroleum'!A3594</f>
        <v/>
      </c>
      <c r="C3595">
        <f>'Input EIA Imports Petroleum'!K3594</f>
        <v/>
      </c>
      <c r="D3595">
        <f>'Input EIA Imports Petroleum'!L3594</f>
        <v/>
      </c>
      <c r="E3595">
        <f>VLOOKUP('Input EIA Imports Petroleum'!$E3594,'EIA Petroleum Classification'!$A:$B,2,FALSE)</f>
        <v/>
      </c>
    </row>
    <row r="3596" spans="1:5">
      <c r="A3596">
        <f>YEAR(B3596)</f>
        <v/>
      </c>
      <c r="B3596">
        <f>'Input EIA Imports Petroleum'!A3595</f>
        <v/>
      </c>
      <c r="C3596">
        <f>'Input EIA Imports Petroleum'!K3595</f>
        <v/>
      </c>
      <c r="D3596">
        <f>'Input EIA Imports Petroleum'!L3595</f>
        <v/>
      </c>
      <c r="E3596">
        <f>VLOOKUP('Input EIA Imports Petroleum'!$E3595,'EIA Petroleum Classification'!$A:$B,2,FALSE)</f>
        <v/>
      </c>
    </row>
    <row r="3597" spans="1:5">
      <c r="A3597">
        <f>YEAR(B3597)</f>
        <v/>
      </c>
      <c r="B3597">
        <f>'Input EIA Imports Petroleum'!A3596</f>
        <v/>
      </c>
      <c r="C3597">
        <f>'Input EIA Imports Petroleum'!K3596</f>
        <v/>
      </c>
      <c r="D3597">
        <f>'Input EIA Imports Petroleum'!L3596</f>
        <v/>
      </c>
      <c r="E3597">
        <f>VLOOKUP('Input EIA Imports Petroleum'!$E3596,'EIA Petroleum Classification'!$A:$B,2,FALSE)</f>
        <v/>
      </c>
    </row>
    <row r="3598" spans="1:5">
      <c r="A3598">
        <f>YEAR(B3598)</f>
        <v/>
      </c>
      <c r="B3598">
        <f>'Input EIA Imports Petroleum'!A3597</f>
        <v/>
      </c>
      <c r="C3598">
        <f>'Input EIA Imports Petroleum'!K3597</f>
        <v/>
      </c>
      <c r="D3598">
        <f>'Input EIA Imports Petroleum'!L3597</f>
        <v/>
      </c>
      <c r="E3598">
        <f>VLOOKUP('Input EIA Imports Petroleum'!$E3597,'EIA Petroleum Classification'!$A:$B,2,FALSE)</f>
        <v/>
      </c>
    </row>
    <row r="3599" spans="1:5">
      <c r="A3599">
        <f>YEAR(B3599)</f>
        <v/>
      </c>
      <c r="B3599">
        <f>'Input EIA Imports Petroleum'!A3598</f>
        <v/>
      </c>
      <c r="C3599">
        <f>'Input EIA Imports Petroleum'!K3598</f>
        <v/>
      </c>
      <c r="D3599">
        <f>'Input EIA Imports Petroleum'!L3598</f>
        <v/>
      </c>
      <c r="E3599">
        <f>VLOOKUP('Input EIA Imports Petroleum'!$E3598,'EIA Petroleum Classification'!$A:$B,2,FALSE)</f>
        <v/>
      </c>
    </row>
    <row r="3600" spans="1:5">
      <c r="A3600">
        <f>YEAR(B3600)</f>
        <v/>
      </c>
      <c r="B3600">
        <f>'Input EIA Imports Petroleum'!A3599</f>
        <v/>
      </c>
      <c r="C3600">
        <f>'Input EIA Imports Petroleum'!K3599</f>
        <v/>
      </c>
      <c r="D3600">
        <f>'Input EIA Imports Petroleum'!L3599</f>
        <v/>
      </c>
      <c r="E3600">
        <f>VLOOKUP('Input EIA Imports Petroleum'!$E3599,'EIA Petroleum Classification'!$A:$B,2,FALSE)</f>
        <v/>
      </c>
    </row>
    <row r="3601" spans="1:5">
      <c r="A3601">
        <f>YEAR(B3601)</f>
        <v/>
      </c>
      <c r="B3601">
        <f>'Input EIA Imports Petroleum'!A3600</f>
        <v/>
      </c>
      <c r="C3601">
        <f>'Input EIA Imports Petroleum'!K3600</f>
        <v/>
      </c>
      <c r="D3601">
        <f>'Input EIA Imports Petroleum'!L3600</f>
        <v/>
      </c>
      <c r="E3601">
        <f>VLOOKUP('Input EIA Imports Petroleum'!$E3600,'EIA Petroleum Classification'!$A:$B,2,FALSE)</f>
        <v/>
      </c>
    </row>
    <row r="3602" spans="1:5">
      <c r="A3602">
        <f>YEAR(B3602)</f>
        <v/>
      </c>
      <c r="B3602">
        <f>'Input EIA Imports Petroleum'!A3601</f>
        <v/>
      </c>
      <c r="C3602">
        <f>'Input EIA Imports Petroleum'!K3601</f>
        <v/>
      </c>
      <c r="D3602">
        <f>'Input EIA Imports Petroleum'!L3601</f>
        <v/>
      </c>
      <c r="E3602">
        <f>VLOOKUP('Input EIA Imports Petroleum'!$E3601,'EIA Petroleum Classification'!$A:$B,2,FALSE)</f>
        <v/>
      </c>
    </row>
    <row r="3603" spans="1:5">
      <c r="A3603">
        <f>YEAR(B3603)</f>
        <v/>
      </c>
      <c r="B3603">
        <f>'Input EIA Imports Petroleum'!A3602</f>
        <v/>
      </c>
      <c r="C3603">
        <f>'Input EIA Imports Petroleum'!K3602</f>
        <v/>
      </c>
      <c r="D3603">
        <f>'Input EIA Imports Petroleum'!L3602</f>
        <v/>
      </c>
      <c r="E3603">
        <f>VLOOKUP('Input EIA Imports Petroleum'!$E3602,'EIA Petroleum Classification'!$A:$B,2,FALSE)</f>
        <v/>
      </c>
    </row>
    <row r="3604" spans="1:5">
      <c r="A3604">
        <f>YEAR(B3604)</f>
        <v/>
      </c>
      <c r="B3604">
        <f>'Input EIA Imports Petroleum'!A3603</f>
        <v/>
      </c>
      <c r="C3604">
        <f>'Input EIA Imports Petroleum'!K3603</f>
        <v/>
      </c>
      <c r="D3604">
        <f>'Input EIA Imports Petroleum'!L3603</f>
        <v/>
      </c>
      <c r="E3604">
        <f>VLOOKUP('Input EIA Imports Petroleum'!$E3603,'EIA Petroleum Classification'!$A:$B,2,FALSE)</f>
        <v/>
      </c>
    </row>
    <row r="3605" spans="1:5">
      <c r="A3605">
        <f>YEAR(B3605)</f>
        <v/>
      </c>
      <c r="B3605">
        <f>'Input EIA Imports Petroleum'!A3604</f>
        <v/>
      </c>
      <c r="C3605">
        <f>'Input EIA Imports Petroleum'!K3604</f>
        <v/>
      </c>
      <c r="D3605">
        <f>'Input EIA Imports Petroleum'!L3604</f>
        <v/>
      </c>
      <c r="E3605">
        <f>VLOOKUP('Input EIA Imports Petroleum'!$E3604,'EIA Petroleum Classification'!$A:$B,2,FALSE)</f>
        <v/>
      </c>
    </row>
    <row r="3606" spans="1:5">
      <c r="A3606">
        <f>YEAR(B3606)</f>
        <v/>
      </c>
      <c r="B3606">
        <f>'Input EIA Imports Petroleum'!A3605</f>
        <v/>
      </c>
      <c r="C3606">
        <f>'Input EIA Imports Petroleum'!K3605</f>
        <v/>
      </c>
      <c r="D3606">
        <f>'Input EIA Imports Petroleum'!L3605</f>
        <v/>
      </c>
      <c r="E3606">
        <f>VLOOKUP('Input EIA Imports Petroleum'!$E3605,'EIA Petroleum Classification'!$A:$B,2,FALSE)</f>
        <v/>
      </c>
    </row>
    <row r="3607" spans="1:5">
      <c r="A3607">
        <f>YEAR(B3607)</f>
        <v/>
      </c>
      <c r="B3607">
        <f>'Input EIA Imports Petroleum'!A3606</f>
        <v/>
      </c>
      <c r="C3607">
        <f>'Input EIA Imports Petroleum'!K3606</f>
        <v/>
      </c>
      <c r="D3607">
        <f>'Input EIA Imports Petroleum'!L3606</f>
        <v/>
      </c>
      <c r="E3607">
        <f>VLOOKUP('Input EIA Imports Petroleum'!$E3606,'EIA Petroleum Classification'!$A:$B,2,FALSE)</f>
        <v/>
      </c>
    </row>
    <row r="3608" spans="1:5">
      <c r="A3608">
        <f>YEAR(B3608)</f>
        <v/>
      </c>
      <c r="B3608">
        <f>'Input EIA Imports Petroleum'!A3607</f>
        <v/>
      </c>
      <c r="C3608">
        <f>'Input EIA Imports Petroleum'!K3607</f>
        <v/>
      </c>
      <c r="D3608">
        <f>'Input EIA Imports Petroleum'!L3607</f>
        <v/>
      </c>
      <c r="E3608">
        <f>VLOOKUP('Input EIA Imports Petroleum'!$E3607,'EIA Petroleum Classification'!$A:$B,2,FALSE)</f>
        <v/>
      </c>
    </row>
    <row r="3609" spans="1:5">
      <c r="A3609">
        <f>YEAR(B3609)</f>
        <v/>
      </c>
      <c r="B3609">
        <f>'Input EIA Imports Petroleum'!A3608</f>
        <v/>
      </c>
      <c r="C3609">
        <f>'Input EIA Imports Petroleum'!K3608</f>
        <v/>
      </c>
      <c r="D3609">
        <f>'Input EIA Imports Petroleum'!L3608</f>
        <v/>
      </c>
      <c r="E3609">
        <f>VLOOKUP('Input EIA Imports Petroleum'!$E3608,'EIA Petroleum Classification'!$A:$B,2,FALSE)</f>
        <v/>
      </c>
    </row>
    <row r="3610" spans="1:5">
      <c r="A3610">
        <f>YEAR(B3610)</f>
        <v/>
      </c>
      <c r="B3610">
        <f>'Input EIA Imports Petroleum'!A3609</f>
        <v/>
      </c>
      <c r="C3610">
        <f>'Input EIA Imports Petroleum'!K3609</f>
        <v/>
      </c>
      <c r="D3610">
        <f>'Input EIA Imports Petroleum'!L3609</f>
        <v/>
      </c>
      <c r="E3610">
        <f>VLOOKUP('Input EIA Imports Petroleum'!$E3609,'EIA Petroleum Classification'!$A:$B,2,FALSE)</f>
        <v/>
      </c>
    </row>
    <row r="3611" spans="1:5">
      <c r="A3611">
        <f>YEAR(B3611)</f>
        <v/>
      </c>
      <c r="B3611">
        <f>'Input EIA Imports Petroleum'!A3610</f>
        <v/>
      </c>
      <c r="C3611">
        <f>'Input EIA Imports Petroleum'!K3610</f>
        <v/>
      </c>
      <c r="D3611">
        <f>'Input EIA Imports Petroleum'!L3610</f>
        <v/>
      </c>
      <c r="E3611">
        <f>VLOOKUP('Input EIA Imports Petroleum'!$E3610,'EIA Petroleum Classification'!$A:$B,2,FALSE)</f>
        <v/>
      </c>
    </row>
    <row r="3612" spans="1:5">
      <c r="A3612">
        <f>YEAR(B3612)</f>
        <v/>
      </c>
      <c r="B3612">
        <f>'Input EIA Imports Petroleum'!A3611</f>
        <v/>
      </c>
      <c r="C3612">
        <f>'Input EIA Imports Petroleum'!K3611</f>
        <v/>
      </c>
      <c r="D3612">
        <f>'Input EIA Imports Petroleum'!L3611</f>
        <v/>
      </c>
      <c r="E3612">
        <f>VLOOKUP('Input EIA Imports Petroleum'!$E3611,'EIA Petroleum Classification'!$A:$B,2,FALSE)</f>
        <v/>
      </c>
    </row>
    <row r="3613" spans="1:5">
      <c r="A3613">
        <f>YEAR(B3613)</f>
        <v/>
      </c>
      <c r="B3613">
        <f>'Input EIA Imports Petroleum'!A3612</f>
        <v/>
      </c>
      <c r="C3613">
        <f>'Input EIA Imports Petroleum'!K3612</f>
        <v/>
      </c>
      <c r="D3613">
        <f>'Input EIA Imports Petroleum'!L3612</f>
        <v/>
      </c>
      <c r="E3613">
        <f>VLOOKUP('Input EIA Imports Petroleum'!$E3612,'EIA Petroleum Classification'!$A:$B,2,FALSE)</f>
        <v/>
      </c>
    </row>
    <row r="3614" spans="1:5">
      <c r="A3614">
        <f>YEAR(B3614)</f>
        <v/>
      </c>
      <c r="B3614">
        <f>'Input EIA Imports Petroleum'!A3613</f>
        <v/>
      </c>
      <c r="C3614">
        <f>'Input EIA Imports Petroleum'!K3613</f>
        <v/>
      </c>
      <c r="D3614">
        <f>'Input EIA Imports Petroleum'!L3613</f>
        <v/>
      </c>
      <c r="E3614">
        <f>VLOOKUP('Input EIA Imports Petroleum'!$E3613,'EIA Petroleum Classification'!$A:$B,2,FALSE)</f>
        <v/>
      </c>
    </row>
    <row r="3615" spans="1:5">
      <c r="A3615">
        <f>YEAR(B3615)</f>
        <v/>
      </c>
      <c r="B3615">
        <f>'Input EIA Imports Petroleum'!A3614</f>
        <v/>
      </c>
      <c r="C3615">
        <f>'Input EIA Imports Petroleum'!K3614</f>
        <v/>
      </c>
      <c r="D3615">
        <f>'Input EIA Imports Petroleum'!L3614</f>
        <v/>
      </c>
      <c r="E3615">
        <f>VLOOKUP('Input EIA Imports Petroleum'!$E3614,'EIA Petroleum Classification'!$A:$B,2,FALSE)</f>
        <v/>
      </c>
    </row>
    <row r="3616" spans="1:5">
      <c r="A3616">
        <f>YEAR(B3616)</f>
        <v/>
      </c>
      <c r="B3616">
        <f>'Input EIA Imports Petroleum'!A3615</f>
        <v/>
      </c>
      <c r="C3616">
        <f>'Input EIA Imports Petroleum'!K3615</f>
        <v/>
      </c>
      <c r="D3616">
        <f>'Input EIA Imports Petroleum'!L3615</f>
        <v/>
      </c>
      <c r="E3616">
        <f>VLOOKUP('Input EIA Imports Petroleum'!$E3615,'EIA Petroleum Classification'!$A:$B,2,FALSE)</f>
        <v/>
      </c>
    </row>
    <row r="3617" spans="1:5">
      <c r="A3617">
        <f>YEAR(B3617)</f>
        <v/>
      </c>
      <c r="B3617">
        <f>'Input EIA Imports Petroleum'!A3616</f>
        <v/>
      </c>
      <c r="C3617">
        <f>'Input EIA Imports Petroleum'!K3616</f>
        <v/>
      </c>
      <c r="D3617">
        <f>'Input EIA Imports Petroleum'!L3616</f>
        <v/>
      </c>
      <c r="E3617">
        <f>VLOOKUP('Input EIA Imports Petroleum'!$E3616,'EIA Petroleum Classification'!$A:$B,2,FALSE)</f>
        <v/>
      </c>
    </row>
    <row r="3618" spans="1:5">
      <c r="A3618">
        <f>YEAR(B3618)</f>
        <v/>
      </c>
      <c r="B3618">
        <f>'Input EIA Imports Petroleum'!A3617</f>
        <v/>
      </c>
      <c r="C3618">
        <f>'Input EIA Imports Petroleum'!K3617</f>
        <v/>
      </c>
      <c r="D3618">
        <f>'Input EIA Imports Petroleum'!L3617</f>
        <v/>
      </c>
      <c r="E3618">
        <f>VLOOKUP('Input EIA Imports Petroleum'!$E3617,'EIA Petroleum Classification'!$A:$B,2,FALSE)</f>
        <v/>
      </c>
    </row>
    <row r="3619" spans="1:5">
      <c r="A3619">
        <f>YEAR(B3619)</f>
        <v/>
      </c>
      <c r="B3619">
        <f>'Input EIA Imports Petroleum'!A3618</f>
        <v/>
      </c>
      <c r="C3619">
        <f>'Input EIA Imports Petroleum'!K3618</f>
        <v/>
      </c>
      <c r="D3619">
        <f>'Input EIA Imports Petroleum'!L3618</f>
        <v/>
      </c>
      <c r="E3619">
        <f>VLOOKUP('Input EIA Imports Petroleum'!$E3618,'EIA Petroleum Classification'!$A:$B,2,FALSE)</f>
        <v/>
      </c>
    </row>
    <row r="3620" spans="1:5">
      <c r="A3620">
        <f>YEAR(B3620)</f>
        <v/>
      </c>
      <c r="B3620">
        <f>'Input EIA Imports Petroleum'!A3619</f>
        <v/>
      </c>
      <c r="C3620">
        <f>'Input EIA Imports Petroleum'!K3619</f>
        <v/>
      </c>
      <c r="D3620">
        <f>'Input EIA Imports Petroleum'!L3619</f>
        <v/>
      </c>
      <c r="E3620">
        <f>VLOOKUP('Input EIA Imports Petroleum'!$E3619,'EIA Petroleum Classification'!$A:$B,2,FALSE)</f>
        <v/>
      </c>
    </row>
    <row r="3621" spans="1:5">
      <c r="A3621">
        <f>YEAR(B3621)</f>
        <v/>
      </c>
      <c r="B3621">
        <f>'Input EIA Imports Petroleum'!A3620</f>
        <v/>
      </c>
      <c r="C3621">
        <f>'Input EIA Imports Petroleum'!K3620</f>
        <v/>
      </c>
      <c r="D3621">
        <f>'Input EIA Imports Petroleum'!L3620</f>
        <v/>
      </c>
      <c r="E3621">
        <f>VLOOKUP('Input EIA Imports Petroleum'!$E3620,'EIA Petroleum Classification'!$A:$B,2,FALSE)</f>
        <v/>
      </c>
    </row>
    <row r="3622" spans="1:5">
      <c r="A3622">
        <f>YEAR(B3622)</f>
        <v/>
      </c>
      <c r="B3622">
        <f>'Input EIA Imports Petroleum'!A3621</f>
        <v/>
      </c>
      <c r="C3622">
        <f>'Input EIA Imports Petroleum'!K3621</f>
        <v/>
      </c>
      <c r="D3622">
        <f>'Input EIA Imports Petroleum'!L3621</f>
        <v/>
      </c>
      <c r="E3622">
        <f>VLOOKUP('Input EIA Imports Petroleum'!$E3621,'EIA Petroleum Classification'!$A:$B,2,FALSE)</f>
        <v/>
      </c>
    </row>
    <row r="3623" spans="1:5">
      <c r="A3623">
        <f>YEAR(B3623)</f>
        <v/>
      </c>
      <c r="B3623">
        <f>'Input EIA Imports Petroleum'!A3622</f>
        <v/>
      </c>
      <c r="C3623">
        <f>'Input EIA Imports Petroleum'!K3622</f>
        <v/>
      </c>
      <c r="D3623">
        <f>'Input EIA Imports Petroleum'!L3622</f>
        <v/>
      </c>
      <c r="E3623">
        <f>VLOOKUP('Input EIA Imports Petroleum'!$E3622,'EIA Petroleum Classification'!$A:$B,2,FALSE)</f>
        <v/>
      </c>
    </row>
    <row r="3624" spans="1:5">
      <c r="A3624">
        <f>YEAR(B3624)</f>
        <v/>
      </c>
      <c r="B3624">
        <f>'Input EIA Imports Petroleum'!A3623</f>
        <v/>
      </c>
      <c r="C3624">
        <f>'Input EIA Imports Petroleum'!K3623</f>
        <v/>
      </c>
      <c r="D3624">
        <f>'Input EIA Imports Petroleum'!L3623</f>
        <v/>
      </c>
      <c r="E3624">
        <f>VLOOKUP('Input EIA Imports Petroleum'!$E3623,'EIA Petroleum Classification'!$A:$B,2,FALSE)</f>
        <v/>
      </c>
    </row>
    <row r="3625" spans="1:5">
      <c r="A3625">
        <f>YEAR(B3625)</f>
        <v/>
      </c>
      <c r="B3625">
        <f>'Input EIA Imports Petroleum'!A3624</f>
        <v/>
      </c>
      <c r="C3625">
        <f>'Input EIA Imports Petroleum'!K3624</f>
        <v/>
      </c>
      <c r="D3625">
        <f>'Input EIA Imports Petroleum'!L3624</f>
        <v/>
      </c>
      <c r="E3625">
        <f>VLOOKUP('Input EIA Imports Petroleum'!$E3624,'EIA Petroleum Classification'!$A:$B,2,FALSE)</f>
        <v/>
      </c>
    </row>
    <row r="3626" spans="1:5">
      <c r="A3626">
        <f>YEAR(B3626)</f>
        <v/>
      </c>
      <c r="B3626">
        <f>'Input EIA Imports Petroleum'!A3625</f>
        <v/>
      </c>
      <c r="C3626">
        <f>'Input EIA Imports Petroleum'!K3625</f>
        <v/>
      </c>
      <c r="D3626">
        <f>'Input EIA Imports Petroleum'!L3625</f>
        <v/>
      </c>
      <c r="E3626">
        <f>VLOOKUP('Input EIA Imports Petroleum'!$E3625,'EIA Petroleum Classification'!$A:$B,2,FALSE)</f>
        <v/>
      </c>
    </row>
    <row r="3627" spans="1:5">
      <c r="A3627">
        <f>YEAR(B3627)</f>
        <v/>
      </c>
      <c r="B3627">
        <f>'Input EIA Imports Petroleum'!A3626</f>
        <v/>
      </c>
      <c r="C3627">
        <f>'Input EIA Imports Petroleum'!K3626</f>
        <v/>
      </c>
      <c r="D3627">
        <f>'Input EIA Imports Petroleum'!L3626</f>
        <v/>
      </c>
      <c r="E3627">
        <f>VLOOKUP('Input EIA Imports Petroleum'!$E3626,'EIA Petroleum Classification'!$A:$B,2,FALSE)</f>
        <v/>
      </c>
    </row>
    <row r="3628" spans="1:5">
      <c r="A3628">
        <f>YEAR(B3628)</f>
        <v/>
      </c>
      <c r="B3628">
        <f>'Input EIA Imports Petroleum'!A3627</f>
        <v/>
      </c>
      <c r="C3628">
        <f>'Input EIA Imports Petroleum'!K3627</f>
        <v/>
      </c>
      <c r="D3628">
        <f>'Input EIA Imports Petroleum'!L3627</f>
        <v/>
      </c>
      <c r="E3628">
        <f>VLOOKUP('Input EIA Imports Petroleum'!$E3627,'EIA Petroleum Classification'!$A:$B,2,FALSE)</f>
        <v/>
      </c>
    </row>
    <row r="3629" spans="1:5">
      <c r="A3629">
        <f>YEAR(B3629)</f>
        <v/>
      </c>
      <c r="B3629">
        <f>'Input EIA Imports Petroleum'!A3628</f>
        <v/>
      </c>
      <c r="C3629">
        <f>'Input EIA Imports Petroleum'!K3628</f>
        <v/>
      </c>
      <c r="D3629">
        <f>'Input EIA Imports Petroleum'!L3628</f>
        <v/>
      </c>
      <c r="E3629">
        <f>VLOOKUP('Input EIA Imports Petroleum'!$E3628,'EIA Petroleum Classification'!$A:$B,2,FALSE)</f>
        <v/>
      </c>
    </row>
    <row r="3630" spans="1:5">
      <c r="A3630">
        <f>YEAR(B3630)</f>
        <v/>
      </c>
      <c r="B3630">
        <f>'Input EIA Imports Petroleum'!A3629</f>
        <v/>
      </c>
      <c r="C3630">
        <f>'Input EIA Imports Petroleum'!K3629</f>
        <v/>
      </c>
      <c r="D3630">
        <f>'Input EIA Imports Petroleum'!L3629</f>
        <v/>
      </c>
      <c r="E3630">
        <f>VLOOKUP('Input EIA Imports Petroleum'!$E3629,'EIA Petroleum Classification'!$A:$B,2,FALSE)</f>
        <v/>
      </c>
    </row>
    <row r="3631" spans="1:5">
      <c r="A3631">
        <f>YEAR(B3631)</f>
        <v/>
      </c>
      <c r="B3631">
        <f>'Input EIA Imports Petroleum'!A3630</f>
        <v/>
      </c>
      <c r="C3631">
        <f>'Input EIA Imports Petroleum'!K3630</f>
        <v/>
      </c>
      <c r="D3631">
        <f>'Input EIA Imports Petroleum'!L3630</f>
        <v/>
      </c>
      <c r="E3631">
        <f>VLOOKUP('Input EIA Imports Petroleum'!$E3630,'EIA Petroleum Classification'!$A:$B,2,FALSE)</f>
        <v/>
      </c>
    </row>
    <row r="3632" spans="1:5">
      <c r="A3632">
        <f>YEAR(B3632)</f>
        <v/>
      </c>
      <c r="B3632">
        <f>'Input EIA Imports Petroleum'!A3631</f>
        <v/>
      </c>
      <c r="C3632">
        <f>'Input EIA Imports Petroleum'!K3631</f>
        <v/>
      </c>
      <c r="D3632">
        <f>'Input EIA Imports Petroleum'!L3631</f>
        <v/>
      </c>
      <c r="E3632">
        <f>VLOOKUP('Input EIA Imports Petroleum'!$E3631,'EIA Petroleum Classification'!$A:$B,2,FALSE)</f>
        <v/>
      </c>
    </row>
    <row r="3633" spans="1:5">
      <c r="A3633">
        <f>YEAR(B3633)</f>
        <v/>
      </c>
      <c r="B3633">
        <f>'Input EIA Imports Petroleum'!A3632</f>
        <v/>
      </c>
      <c r="C3633">
        <f>'Input EIA Imports Petroleum'!K3632</f>
        <v/>
      </c>
      <c r="D3633">
        <f>'Input EIA Imports Petroleum'!L3632</f>
        <v/>
      </c>
      <c r="E3633">
        <f>VLOOKUP('Input EIA Imports Petroleum'!$E3632,'EIA Petroleum Classification'!$A:$B,2,FALSE)</f>
        <v/>
      </c>
    </row>
    <row r="3634" spans="1:5">
      <c r="A3634">
        <f>YEAR(B3634)</f>
        <v/>
      </c>
      <c r="B3634">
        <f>'Input EIA Imports Petroleum'!A3633</f>
        <v/>
      </c>
      <c r="C3634">
        <f>'Input EIA Imports Petroleum'!K3633</f>
        <v/>
      </c>
      <c r="D3634">
        <f>'Input EIA Imports Petroleum'!L3633</f>
        <v/>
      </c>
      <c r="E3634">
        <f>VLOOKUP('Input EIA Imports Petroleum'!$E3633,'EIA Petroleum Classification'!$A:$B,2,FALSE)</f>
        <v/>
      </c>
    </row>
    <row r="3635" spans="1:5">
      <c r="A3635">
        <f>YEAR(B3635)</f>
        <v/>
      </c>
      <c r="B3635">
        <f>'Input EIA Imports Petroleum'!A3634</f>
        <v/>
      </c>
      <c r="C3635">
        <f>'Input EIA Imports Petroleum'!K3634</f>
        <v/>
      </c>
      <c r="D3635">
        <f>'Input EIA Imports Petroleum'!L3634</f>
        <v/>
      </c>
      <c r="E3635">
        <f>VLOOKUP('Input EIA Imports Petroleum'!$E3634,'EIA Petroleum Classification'!$A:$B,2,FALSE)</f>
        <v/>
      </c>
    </row>
    <row r="3636" spans="1:5">
      <c r="A3636">
        <f>YEAR(B3636)</f>
        <v/>
      </c>
      <c r="B3636">
        <f>'Input EIA Imports Petroleum'!A3635</f>
        <v/>
      </c>
      <c r="C3636">
        <f>'Input EIA Imports Petroleum'!K3635</f>
        <v/>
      </c>
      <c r="D3636">
        <f>'Input EIA Imports Petroleum'!L3635</f>
        <v/>
      </c>
      <c r="E3636">
        <f>VLOOKUP('Input EIA Imports Petroleum'!$E3635,'EIA Petroleum Classification'!$A:$B,2,FALSE)</f>
        <v/>
      </c>
    </row>
    <row r="3637" spans="1:5">
      <c r="A3637">
        <f>YEAR(B3637)</f>
        <v/>
      </c>
      <c r="B3637">
        <f>'Input EIA Imports Petroleum'!A3636</f>
        <v/>
      </c>
      <c r="C3637">
        <f>'Input EIA Imports Petroleum'!K3636</f>
        <v/>
      </c>
      <c r="D3637">
        <f>'Input EIA Imports Petroleum'!L3636</f>
        <v/>
      </c>
      <c r="E3637">
        <f>VLOOKUP('Input EIA Imports Petroleum'!$E3636,'EIA Petroleum Classification'!$A:$B,2,FALSE)</f>
        <v/>
      </c>
    </row>
    <row r="3638" spans="1:5">
      <c r="A3638">
        <f>YEAR(B3638)</f>
        <v/>
      </c>
      <c r="B3638">
        <f>'Input EIA Imports Petroleum'!A3637</f>
        <v/>
      </c>
      <c r="C3638">
        <f>'Input EIA Imports Petroleum'!K3637</f>
        <v/>
      </c>
      <c r="D3638">
        <f>'Input EIA Imports Petroleum'!L3637</f>
        <v/>
      </c>
      <c r="E3638">
        <f>VLOOKUP('Input EIA Imports Petroleum'!$E3637,'EIA Petroleum Classification'!$A:$B,2,FALSE)</f>
        <v/>
      </c>
    </row>
    <row r="3639" spans="1:5">
      <c r="A3639">
        <f>YEAR(B3639)</f>
        <v/>
      </c>
      <c r="B3639">
        <f>'Input EIA Imports Petroleum'!A3638</f>
        <v/>
      </c>
      <c r="C3639">
        <f>'Input EIA Imports Petroleum'!K3638</f>
        <v/>
      </c>
      <c r="D3639">
        <f>'Input EIA Imports Petroleum'!L3638</f>
        <v/>
      </c>
      <c r="E3639">
        <f>VLOOKUP('Input EIA Imports Petroleum'!$E3638,'EIA Petroleum Classification'!$A:$B,2,FALSE)</f>
        <v/>
      </c>
    </row>
    <row r="3640" spans="1:5">
      <c r="A3640">
        <f>YEAR(B3640)</f>
        <v/>
      </c>
      <c r="B3640">
        <f>'Input EIA Imports Petroleum'!A3639</f>
        <v/>
      </c>
      <c r="C3640">
        <f>'Input EIA Imports Petroleum'!K3639</f>
        <v/>
      </c>
      <c r="D3640">
        <f>'Input EIA Imports Petroleum'!L3639</f>
        <v/>
      </c>
      <c r="E3640">
        <f>VLOOKUP('Input EIA Imports Petroleum'!$E3639,'EIA Petroleum Classification'!$A:$B,2,FALSE)</f>
        <v/>
      </c>
    </row>
    <row r="3641" spans="1:5">
      <c r="A3641">
        <f>YEAR(B3641)</f>
        <v/>
      </c>
      <c r="B3641">
        <f>'Input EIA Imports Petroleum'!A3640</f>
        <v/>
      </c>
      <c r="C3641">
        <f>'Input EIA Imports Petroleum'!K3640</f>
        <v/>
      </c>
      <c r="D3641">
        <f>'Input EIA Imports Petroleum'!L3640</f>
        <v/>
      </c>
      <c r="E3641">
        <f>VLOOKUP('Input EIA Imports Petroleum'!$E3640,'EIA Petroleum Classification'!$A:$B,2,FALSE)</f>
        <v/>
      </c>
    </row>
    <row r="3642" spans="1:5">
      <c r="A3642">
        <f>YEAR(B3642)</f>
        <v/>
      </c>
      <c r="B3642">
        <f>'Input EIA Imports Petroleum'!A3641</f>
        <v/>
      </c>
      <c r="C3642">
        <f>'Input EIA Imports Petroleum'!K3641</f>
        <v/>
      </c>
      <c r="D3642">
        <f>'Input EIA Imports Petroleum'!L3641</f>
        <v/>
      </c>
      <c r="E3642">
        <f>VLOOKUP('Input EIA Imports Petroleum'!$E3641,'EIA Petroleum Classification'!$A:$B,2,FALSE)</f>
        <v/>
      </c>
    </row>
    <row r="3643" spans="1:5">
      <c r="A3643">
        <f>YEAR(B3643)</f>
        <v/>
      </c>
      <c r="B3643">
        <f>'Input EIA Imports Petroleum'!A3642</f>
        <v/>
      </c>
      <c r="C3643">
        <f>'Input EIA Imports Petroleum'!K3642</f>
        <v/>
      </c>
      <c r="D3643">
        <f>'Input EIA Imports Petroleum'!L3642</f>
        <v/>
      </c>
      <c r="E3643">
        <f>VLOOKUP('Input EIA Imports Petroleum'!$E3642,'EIA Petroleum Classification'!$A:$B,2,FALSE)</f>
        <v/>
      </c>
    </row>
    <row r="3644" spans="1:5">
      <c r="A3644">
        <f>YEAR(B3644)</f>
        <v/>
      </c>
      <c r="B3644">
        <f>'Input EIA Imports Petroleum'!A3643</f>
        <v/>
      </c>
      <c r="C3644">
        <f>'Input EIA Imports Petroleum'!K3643</f>
        <v/>
      </c>
      <c r="D3644">
        <f>'Input EIA Imports Petroleum'!L3643</f>
        <v/>
      </c>
      <c r="E3644">
        <f>VLOOKUP('Input EIA Imports Petroleum'!$E3643,'EIA Petroleum Classification'!$A:$B,2,FALSE)</f>
        <v/>
      </c>
    </row>
    <row r="3645" spans="1:5">
      <c r="A3645">
        <f>YEAR(B3645)</f>
        <v/>
      </c>
      <c r="B3645">
        <f>'Input EIA Imports Petroleum'!A3644</f>
        <v/>
      </c>
      <c r="C3645">
        <f>'Input EIA Imports Petroleum'!K3644</f>
        <v/>
      </c>
      <c r="D3645">
        <f>'Input EIA Imports Petroleum'!L3644</f>
        <v/>
      </c>
      <c r="E3645">
        <f>VLOOKUP('Input EIA Imports Petroleum'!$E3644,'EIA Petroleum Classification'!$A:$B,2,FALSE)</f>
        <v/>
      </c>
    </row>
    <row r="3646" spans="1:5">
      <c r="A3646">
        <f>YEAR(B3646)</f>
        <v/>
      </c>
      <c r="B3646">
        <f>'Input EIA Imports Petroleum'!A3645</f>
        <v/>
      </c>
      <c r="C3646">
        <f>'Input EIA Imports Petroleum'!K3645</f>
        <v/>
      </c>
      <c r="D3646">
        <f>'Input EIA Imports Petroleum'!L3645</f>
        <v/>
      </c>
      <c r="E3646">
        <f>VLOOKUP('Input EIA Imports Petroleum'!$E3645,'EIA Petroleum Classification'!$A:$B,2,FALSE)</f>
        <v/>
      </c>
    </row>
    <row r="3647" spans="1:5">
      <c r="A3647">
        <f>YEAR(B3647)</f>
        <v/>
      </c>
      <c r="B3647">
        <f>'Input EIA Imports Petroleum'!A3646</f>
        <v/>
      </c>
      <c r="C3647">
        <f>'Input EIA Imports Petroleum'!K3646</f>
        <v/>
      </c>
      <c r="D3647">
        <f>'Input EIA Imports Petroleum'!L3646</f>
        <v/>
      </c>
      <c r="E3647">
        <f>VLOOKUP('Input EIA Imports Petroleum'!$E3646,'EIA Petroleum Classification'!$A:$B,2,FALSE)</f>
        <v/>
      </c>
    </row>
    <row r="3648" spans="1:5">
      <c r="A3648">
        <f>YEAR(B3648)</f>
        <v/>
      </c>
      <c r="B3648">
        <f>'Input EIA Imports Petroleum'!A3647</f>
        <v/>
      </c>
      <c r="C3648">
        <f>'Input EIA Imports Petroleum'!K3647</f>
        <v/>
      </c>
      <c r="D3648">
        <f>'Input EIA Imports Petroleum'!L3647</f>
        <v/>
      </c>
      <c r="E3648">
        <f>VLOOKUP('Input EIA Imports Petroleum'!$E3647,'EIA Petroleum Classification'!$A:$B,2,FALSE)</f>
        <v/>
      </c>
    </row>
    <row r="3649" spans="1:5">
      <c r="A3649">
        <f>YEAR(B3649)</f>
        <v/>
      </c>
      <c r="B3649">
        <f>'Input EIA Imports Petroleum'!A3648</f>
        <v/>
      </c>
      <c r="C3649">
        <f>'Input EIA Imports Petroleum'!K3648</f>
        <v/>
      </c>
      <c r="D3649">
        <f>'Input EIA Imports Petroleum'!L3648</f>
        <v/>
      </c>
      <c r="E3649">
        <f>VLOOKUP('Input EIA Imports Petroleum'!$E3648,'EIA Petroleum Classification'!$A:$B,2,FALSE)</f>
        <v/>
      </c>
    </row>
    <row r="3650" spans="1:5">
      <c r="A3650">
        <f>YEAR(B3650)</f>
        <v/>
      </c>
      <c r="B3650">
        <f>'Input EIA Imports Petroleum'!A3649</f>
        <v/>
      </c>
      <c r="C3650">
        <f>'Input EIA Imports Petroleum'!K3649</f>
        <v/>
      </c>
      <c r="D3650">
        <f>'Input EIA Imports Petroleum'!L3649</f>
        <v/>
      </c>
      <c r="E3650">
        <f>VLOOKUP('Input EIA Imports Petroleum'!$E3649,'EIA Petroleum Classification'!$A:$B,2,FALSE)</f>
        <v/>
      </c>
    </row>
    <row r="3651" spans="1:5">
      <c r="A3651">
        <f>YEAR(B3651)</f>
        <v/>
      </c>
      <c r="B3651">
        <f>'Input EIA Imports Petroleum'!A3650</f>
        <v/>
      </c>
      <c r="C3651">
        <f>'Input EIA Imports Petroleum'!K3650</f>
        <v/>
      </c>
      <c r="D3651">
        <f>'Input EIA Imports Petroleum'!L3650</f>
        <v/>
      </c>
      <c r="E3651">
        <f>VLOOKUP('Input EIA Imports Petroleum'!$E3650,'EIA Petroleum Classification'!$A:$B,2,FALSE)</f>
        <v/>
      </c>
    </row>
    <row r="3652" spans="1:5">
      <c r="A3652">
        <f>YEAR(B3652)</f>
        <v/>
      </c>
      <c r="B3652">
        <f>'Input EIA Imports Petroleum'!A3651</f>
        <v/>
      </c>
      <c r="C3652">
        <f>'Input EIA Imports Petroleum'!K3651</f>
        <v/>
      </c>
      <c r="D3652">
        <f>'Input EIA Imports Petroleum'!L3651</f>
        <v/>
      </c>
      <c r="E3652">
        <f>VLOOKUP('Input EIA Imports Petroleum'!$E3651,'EIA Petroleum Classification'!$A:$B,2,FALSE)</f>
        <v/>
      </c>
    </row>
    <row r="3653" spans="1:5">
      <c r="A3653">
        <f>YEAR(B3653)</f>
        <v/>
      </c>
      <c r="B3653">
        <f>'Input EIA Imports Petroleum'!A3652</f>
        <v/>
      </c>
      <c r="C3653">
        <f>'Input EIA Imports Petroleum'!K3652</f>
        <v/>
      </c>
      <c r="D3653">
        <f>'Input EIA Imports Petroleum'!L3652</f>
        <v/>
      </c>
      <c r="E3653">
        <f>VLOOKUP('Input EIA Imports Petroleum'!$E3652,'EIA Petroleum Classification'!$A:$B,2,FALSE)</f>
        <v/>
      </c>
    </row>
    <row r="3654" spans="1:5">
      <c r="A3654">
        <f>YEAR(B3654)</f>
        <v/>
      </c>
      <c r="B3654">
        <f>'Input EIA Imports Petroleum'!A3653</f>
        <v/>
      </c>
      <c r="C3654">
        <f>'Input EIA Imports Petroleum'!K3653</f>
        <v/>
      </c>
      <c r="D3654">
        <f>'Input EIA Imports Petroleum'!L3653</f>
        <v/>
      </c>
      <c r="E3654">
        <f>VLOOKUP('Input EIA Imports Petroleum'!$E3653,'EIA Petroleum Classification'!$A:$B,2,FALSE)</f>
        <v/>
      </c>
    </row>
    <row r="3655" spans="1:5">
      <c r="A3655">
        <f>YEAR(B3655)</f>
        <v/>
      </c>
      <c r="B3655">
        <f>'Input EIA Imports Petroleum'!A3654</f>
        <v/>
      </c>
      <c r="C3655">
        <f>'Input EIA Imports Petroleum'!K3654</f>
        <v/>
      </c>
      <c r="D3655">
        <f>'Input EIA Imports Petroleum'!L3654</f>
        <v/>
      </c>
      <c r="E3655">
        <f>VLOOKUP('Input EIA Imports Petroleum'!$E3654,'EIA Petroleum Classification'!$A:$B,2,FALSE)</f>
        <v/>
      </c>
    </row>
    <row r="3656" spans="1:5">
      <c r="A3656">
        <f>YEAR(B3656)</f>
        <v/>
      </c>
      <c r="B3656">
        <f>'Input EIA Imports Petroleum'!A3655</f>
        <v/>
      </c>
      <c r="C3656">
        <f>'Input EIA Imports Petroleum'!K3655</f>
        <v/>
      </c>
      <c r="D3656">
        <f>'Input EIA Imports Petroleum'!L3655</f>
        <v/>
      </c>
      <c r="E3656">
        <f>VLOOKUP('Input EIA Imports Petroleum'!$E3655,'EIA Petroleum Classification'!$A:$B,2,FALSE)</f>
        <v/>
      </c>
    </row>
    <row r="3657" spans="1:5">
      <c r="A3657">
        <f>YEAR(B3657)</f>
        <v/>
      </c>
      <c r="B3657">
        <f>'Input EIA Imports Petroleum'!A3656</f>
        <v/>
      </c>
      <c r="C3657">
        <f>'Input EIA Imports Petroleum'!K3656</f>
        <v/>
      </c>
      <c r="D3657">
        <f>'Input EIA Imports Petroleum'!L3656</f>
        <v/>
      </c>
      <c r="E3657">
        <f>VLOOKUP('Input EIA Imports Petroleum'!$E3656,'EIA Petroleum Classification'!$A:$B,2,FALSE)</f>
        <v/>
      </c>
    </row>
    <row r="3658" spans="1:5">
      <c r="A3658">
        <f>YEAR(B3658)</f>
        <v/>
      </c>
      <c r="B3658">
        <f>'Input EIA Imports Petroleum'!A3657</f>
        <v/>
      </c>
      <c r="C3658">
        <f>'Input EIA Imports Petroleum'!K3657</f>
        <v/>
      </c>
      <c r="D3658">
        <f>'Input EIA Imports Petroleum'!L3657</f>
        <v/>
      </c>
      <c r="E3658">
        <f>VLOOKUP('Input EIA Imports Petroleum'!$E3657,'EIA Petroleum Classification'!$A:$B,2,FALSE)</f>
        <v/>
      </c>
    </row>
    <row r="3659" spans="1:5">
      <c r="A3659">
        <f>YEAR(B3659)</f>
        <v/>
      </c>
      <c r="B3659">
        <f>'Input EIA Imports Petroleum'!A3658</f>
        <v/>
      </c>
      <c r="C3659">
        <f>'Input EIA Imports Petroleum'!K3658</f>
        <v/>
      </c>
      <c r="D3659">
        <f>'Input EIA Imports Petroleum'!L3658</f>
        <v/>
      </c>
      <c r="E3659">
        <f>VLOOKUP('Input EIA Imports Petroleum'!$E3658,'EIA Petroleum Classification'!$A:$B,2,FALSE)</f>
        <v/>
      </c>
    </row>
    <row r="3660" spans="1:5">
      <c r="A3660">
        <f>YEAR(B3660)</f>
        <v/>
      </c>
      <c r="B3660">
        <f>'Input EIA Imports Petroleum'!A3659</f>
        <v/>
      </c>
      <c r="C3660">
        <f>'Input EIA Imports Petroleum'!K3659</f>
        <v/>
      </c>
      <c r="D3660">
        <f>'Input EIA Imports Petroleum'!L3659</f>
        <v/>
      </c>
      <c r="E3660">
        <f>VLOOKUP('Input EIA Imports Petroleum'!$E3659,'EIA Petroleum Classification'!$A:$B,2,FALSE)</f>
        <v/>
      </c>
    </row>
    <row r="3661" spans="1:5">
      <c r="A3661">
        <f>YEAR(B3661)</f>
        <v/>
      </c>
      <c r="B3661">
        <f>'Input EIA Imports Petroleum'!A3660</f>
        <v/>
      </c>
      <c r="C3661">
        <f>'Input EIA Imports Petroleum'!K3660</f>
        <v/>
      </c>
      <c r="D3661">
        <f>'Input EIA Imports Petroleum'!L3660</f>
        <v/>
      </c>
      <c r="E3661">
        <f>VLOOKUP('Input EIA Imports Petroleum'!$E3660,'EIA Petroleum Classification'!$A:$B,2,FALSE)</f>
        <v/>
      </c>
    </row>
    <row r="3662" spans="1:5">
      <c r="A3662">
        <f>YEAR(B3662)</f>
        <v/>
      </c>
      <c r="B3662">
        <f>'Input EIA Imports Petroleum'!A3661</f>
        <v/>
      </c>
      <c r="C3662">
        <f>'Input EIA Imports Petroleum'!K3661</f>
        <v/>
      </c>
      <c r="D3662">
        <f>'Input EIA Imports Petroleum'!L3661</f>
        <v/>
      </c>
      <c r="E3662">
        <f>VLOOKUP('Input EIA Imports Petroleum'!$E3661,'EIA Petroleum Classification'!$A:$B,2,FALSE)</f>
        <v/>
      </c>
    </row>
    <row r="3663" spans="1:5">
      <c r="A3663">
        <f>YEAR(B3663)</f>
        <v/>
      </c>
      <c r="B3663">
        <f>'Input EIA Imports Petroleum'!A3662</f>
        <v/>
      </c>
      <c r="C3663">
        <f>'Input EIA Imports Petroleum'!K3662</f>
        <v/>
      </c>
      <c r="D3663">
        <f>'Input EIA Imports Petroleum'!L3662</f>
        <v/>
      </c>
      <c r="E3663">
        <f>VLOOKUP('Input EIA Imports Petroleum'!$E3662,'EIA Petroleum Classification'!$A:$B,2,FALSE)</f>
        <v/>
      </c>
    </row>
    <row r="3664" spans="1:5">
      <c r="A3664">
        <f>YEAR(B3664)</f>
        <v/>
      </c>
      <c r="B3664">
        <f>'Input EIA Imports Petroleum'!A3663</f>
        <v/>
      </c>
      <c r="C3664">
        <f>'Input EIA Imports Petroleum'!K3663</f>
        <v/>
      </c>
      <c r="D3664">
        <f>'Input EIA Imports Petroleum'!L3663</f>
        <v/>
      </c>
      <c r="E3664">
        <f>VLOOKUP('Input EIA Imports Petroleum'!$E3663,'EIA Petroleum Classification'!$A:$B,2,FALSE)</f>
        <v/>
      </c>
    </row>
    <row r="3665" spans="1:5">
      <c r="A3665">
        <f>YEAR(B3665)</f>
        <v/>
      </c>
      <c r="B3665">
        <f>'Input EIA Imports Petroleum'!A3664</f>
        <v/>
      </c>
      <c r="C3665">
        <f>'Input EIA Imports Petroleum'!K3664</f>
        <v/>
      </c>
      <c r="D3665">
        <f>'Input EIA Imports Petroleum'!L3664</f>
        <v/>
      </c>
      <c r="E3665">
        <f>VLOOKUP('Input EIA Imports Petroleum'!$E3664,'EIA Petroleum Classification'!$A:$B,2,FALSE)</f>
        <v/>
      </c>
    </row>
    <row r="3666" spans="1:5">
      <c r="A3666">
        <f>YEAR(B3666)</f>
        <v/>
      </c>
      <c r="B3666">
        <f>'Input EIA Imports Petroleum'!A3665</f>
        <v/>
      </c>
      <c r="C3666">
        <f>'Input EIA Imports Petroleum'!K3665</f>
        <v/>
      </c>
      <c r="D3666">
        <f>'Input EIA Imports Petroleum'!L3665</f>
        <v/>
      </c>
      <c r="E3666">
        <f>VLOOKUP('Input EIA Imports Petroleum'!$E3665,'EIA Petroleum Classification'!$A:$B,2,FALSE)</f>
        <v/>
      </c>
    </row>
    <row r="3667" spans="1:5">
      <c r="A3667">
        <f>YEAR(B3667)</f>
        <v/>
      </c>
      <c r="B3667">
        <f>'Input EIA Imports Petroleum'!A3666</f>
        <v/>
      </c>
      <c r="C3667">
        <f>'Input EIA Imports Petroleum'!K3666</f>
        <v/>
      </c>
      <c r="D3667">
        <f>'Input EIA Imports Petroleum'!L3666</f>
        <v/>
      </c>
      <c r="E3667">
        <f>VLOOKUP('Input EIA Imports Petroleum'!$E3666,'EIA Petroleum Classification'!$A:$B,2,FALSE)</f>
        <v/>
      </c>
    </row>
    <row r="3668" spans="1:5">
      <c r="A3668">
        <f>YEAR(B3668)</f>
        <v/>
      </c>
      <c r="B3668">
        <f>'Input EIA Imports Petroleum'!A3667</f>
        <v/>
      </c>
      <c r="C3668">
        <f>'Input EIA Imports Petroleum'!K3667</f>
        <v/>
      </c>
      <c r="D3668">
        <f>'Input EIA Imports Petroleum'!L3667</f>
        <v/>
      </c>
      <c r="E3668">
        <f>VLOOKUP('Input EIA Imports Petroleum'!$E3667,'EIA Petroleum Classification'!$A:$B,2,FALSE)</f>
        <v/>
      </c>
    </row>
    <row r="3669" spans="1:5">
      <c r="A3669">
        <f>YEAR(B3669)</f>
        <v/>
      </c>
      <c r="B3669">
        <f>'Input EIA Imports Petroleum'!A3668</f>
        <v/>
      </c>
      <c r="C3669">
        <f>'Input EIA Imports Petroleum'!K3668</f>
        <v/>
      </c>
      <c r="D3669">
        <f>'Input EIA Imports Petroleum'!L3668</f>
        <v/>
      </c>
      <c r="E3669">
        <f>VLOOKUP('Input EIA Imports Petroleum'!$E3668,'EIA Petroleum Classification'!$A:$B,2,FALSE)</f>
        <v/>
      </c>
    </row>
    <row r="3670" spans="1:5">
      <c r="A3670">
        <f>YEAR(B3670)</f>
        <v/>
      </c>
      <c r="B3670">
        <f>'Input EIA Imports Petroleum'!A3669</f>
        <v/>
      </c>
      <c r="C3670">
        <f>'Input EIA Imports Petroleum'!K3669</f>
        <v/>
      </c>
      <c r="D3670">
        <f>'Input EIA Imports Petroleum'!L3669</f>
        <v/>
      </c>
      <c r="E3670">
        <f>VLOOKUP('Input EIA Imports Petroleum'!$E3669,'EIA Petroleum Classification'!$A:$B,2,FALSE)</f>
        <v/>
      </c>
    </row>
    <row r="3671" spans="1:5">
      <c r="A3671">
        <f>YEAR(B3671)</f>
        <v/>
      </c>
      <c r="B3671">
        <f>'Input EIA Imports Petroleum'!A3670</f>
        <v/>
      </c>
      <c r="C3671">
        <f>'Input EIA Imports Petroleum'!K3670</f>
        <v/>
      </c>
      <c r="D3671">
        <f>'Input EIA Imports Petroleum'!L3670</f>
        <v/>
      </c>
      <c r="E3671">
        <f>VLOOKUP('Input EIA Imports Petroleum'!$E3670,'EIA Petroleum Classification'!$A:$B,2,FALSE)</f>
        <v/>
      </c>
    </row>
    <row r="3672" spans="1:5">
      <c r="A3672">
        <f>YEAR(B3672)</f>
        <v/>
      </c>
      <c r="B3672">
        <f>'Input EIA Imports Petroleum'!A3671</f>
        <v/>
      </c>
      <c r="C3672">
        <f>'Input EIA Imports Petroleum'!K3671</f>
        <v/>
      </c>
      <c r="D3672">
        <f>'Input EIA Imports Petroleum'!L3671</f>
        <v/>
      </c>
      <c r="E3672">
        <f>VLOOKUP('Input EIA Imports Petroleum'!$E3671,'EIA Petroleum Classification'!$A:$B,2,FALSE)</f>
        <v/>
      </c>
    </row>
    <row r="3673" spans="1:5">
      <c r="A3673">
        <f>YEAR(B3673)</f>
        <v/>
      </c>
      <c r="B3673">
        <f>'Input EIA Imports Petroleum'!A3672</f>
        <v/>
      </c>
      <c r="C3673">
        <f>'Input EIA Imports Petroleum'!K3672</f>
        <v/>
      </c>
      <c r="D3673">
        <f>'Input EIA Imports Petroleum'!L3672</f>
        <v/>
      </c>
      <c r="E3673">
        <f>VLOOKUP('Input EIA Imports Petroleum'!$E3672,'EIA Petroleum Classification'!$A:$B,2,FALSE)</f>
        <v/>
      </c>
    </row>
    <row r="3674" spans="1:5">
      <c r="A3674">
        <f>YEAR(B3674)</f>
        <v/>
      </c>
      <c r="B3674">
        <f>'Input EIA Imports Petroleum'!A3673</f>
        <v/>
      </c>
      <c r="C3674">
        <f>'Input EIA Imports Petroleum'!K3673</f>
        <v/>
      </c>
      <c r="D3674">
        <f>'Input EIA Imports Petroleum'!L3673</f>
        <v/>
      </c>
      <c r="E3674">
        <f>VLOOKUP('Input EIA Imports Petroleum'!$E3673,'EIA Petroleum Classification'!$A:$B,2,FALSE)</f>
        <v/>
      </c>
    </row>
    <row r="3675" spans="1:5">
      <c r="A3675">
        <f>YEAR(B3675)</f>
        <v/>
      </c>
      <c r="B3675">
        <f>'Input EIA Imports Petroleum'!A3674</f>
        <v/>
      </c>
      <c r="C3675">
        <f>'Input EIA Imports Petroleum'!K3674</f>
        <v/>
      </c>
      <c r="D3675">
        <f>'Input EIA Imports Petroleum'!L3674</f>
        <v/>
      </c>
      <c r="E3675">
        <f>VLOOKUP('Input EIA Imports Petroleum'!$E3674,'EIA Petroleum Classification'!$A:$B,2,FALSE)</f>
        <v/>
      </c>
    </row>
    <row r="3676" spans="1:5">
      <c r="A3676">
        <f>YEAR(B3676)</f>
        <v/>
      </c>
      <c r="B3676">
        <f>'Input EIA Imports Petroleum'!A3675</f>
        <v/>
      </c>
      <c r="C3676">
        <f>'Input EIA Imports Petroleum'!K3675</f>
        <v/>
      </c>
      <c r="D3676">
        <f>'Input EIA Imports Petroleum'!L3675</f>
        <v/>
      </c>
      <c r="E3676">
        <f>VLOOKUP('Input EIA Imports Petroleum'!$E3675,'EIA Petroleum Classification'!$A:$B,2,FALSE)</f>
        <v/>
      </c>
    </row>
    <row r="3677" spans="1:5">
      <c r="A3677">
        <f>YEAR(B3677)</f>
        <v/>
      </c>
      <c r="B3677">
        <f>'Input EIA Imports Petroleum'!A3676</f>
        <v/>
      </c>
      <c r="C3677">
        <f>'Input EIA Imports Petroleum'!K3676</f>
        <v/>
      </c>
      <c r="D3677">
        <f>'Input EIA Imports Petroleum'!L3676</f>
        <v/>
      </c>
      <c r="E3677">
        <f>VLOOKUP('Input EIA Imports Petroleum'!$E3676,'EIA Petroleum Classification'!$A:$B,2,FALSE)</f>
        <v/>
      </c>
    </row>
    <row r="3678" spans="1:5">
      <c r="A3678">
        <f>YEAR(B3678)</f>
        <v/>
      </c>
      <c r="B3678">
        <f>'Input EIA Imports Petroleum'!A3677</f>
        <v/>
      </c>
      <c r="C3678">
        <f>'Input EIA Imports Petroleum'!K3677</f>
        <v/>
      </c>
      <c r="D3678">
        <f>'Input EIA Imports Petroleum'!L3677</f>
        <v/>
      </c>
      <c r="E3678">
        <f>VLOOKUP('Input EIA Imports Petroleum'!$E3677,'EIA Petroleum Classification'!$A:$B,2,FALSE)</f>
        <v/>
      </c>
    </row>
    <row r="3679" spans="1:5">
      <c r="A3679">
        <f>YEAR(B3679)</f>
        <v/>
      </c>
      <c r="B3679">
        <f>'Input EIA Imports Petroleum'!A3678</f>
        <v/>
      </c>
      <c r="C3679">
        <f>'Input EIA Imports Petroleum'!K3678</f>
        <v/>
      </c>
      <c r="D3679">
        <f>'Input EIA Imports Petroleum'!L3678</f>
        <v/>
      </c>
      <c r="E3679">
        <f>VLOOKUP('Input EIA Imports Petroleum'!$E3678,'EIA Petroleum Classification'!$A:$B,2,FALSE)</f>
        <v/>
      </c>
    </row>
    <row r="3680" spans="1:5">
      <c r="A3680">
        <f>YEAR(B3680)</f>
        <v/>
      </c>
      <c r="B3680">
        <f>'Input EIA Imports Petroleum'!A3679</f>
        <v/>
      </c>
      <c r="C3680">
        <f>'Input EIA Imports Petroleum'!K3679</f>
        <v/>
      </c>
      <c r="D3680">
        <f>'Input EIA Imports Petroleum'!L3679</f>
        <v/>
      </c>
      <c r="E3680">
        <f>VLOOKUP('Input EIA Imports Petroleum'!$E3679,'EIA Petroleum Classification'!$A:$B,2,FALSE)</f>
        <v/>
      </c>
    </row>
    <row r="3681" spans="1:5">
      <c r="A3681">
        <f>YEAR(B3681)</f>
        <v/>
      </c>
      <c r="B3681">
        <f>'Input EIA Imports Petroleum'!A3680</f>
        <v/>
      </c>
      <c r="C3681">
        <f>'Input EIA Imports Petroleum'!K3680</f>
        <v/>
      </c>
      <c r="D3681">
        <f>'Input EIA Imports Petroleum'!L3680</f>
        <v/>
      </c>
      <c r="E3681">
        <f>VLOOKUP('Input EIA Imports Petroleum'!$E3680,'EIA Petroleum Classification'!$A:$B,2,FALSE)</f>
        <v/>
      </c>
    </row>
    <row r="3682" spans="1:5">
      <c r="A3682">
        <f>YEAR(B3682)</f>
        <v/>
      </c>
      <c r="B3682">
        <f>'Input EIA Imports Petroleum'!A3681</f>
        <v/>
      </c>
      <c r="C3682">
        <f>'Input EIA Imports Petroleum'!K3681</f>
        <v/>
      </c>
      <c r="D3682">
        <f>'Input EIA Imports Petroleum'!L3681</f>
        <v/>
      </c>
      <c r="E3682">
        <f>VLOOKUP('Input EIA Imports Petroleum'!$E3681,'EIA Petroleum Classification'!$A:$B,2,FALSE)</f>
        <v/>
      </c>
    </row>
    <row r="3683" spans="1:5">
      <c r="A3683">
        <f>YEAR(B3683)</f>
        <v/>
      </c>
      <c r="B3683">
        <f>'Input EIA Imports Petroleum'!A3682</f>
        <v/>
      </c>
      <c r="C3683">
        <f>'Input EIA Imports Petroleum'!K3682</f>
        <v/>
      </c>
      <c r="D3683">
        <f>'Input EIA Imports Petroleum'!L3682</f>
        <v/>
      </c>
      <c r="E3683">
        <f>VLOOKUP('Input EIA Imports Petroleum'!$E3682,'EIA Petroleum Classification'!$A:$B,2,FALSE)</f>
        <v/>
      </c>
    </row>
    <row r="3684" spans="1:5">
      <c r="A3684">
        <f>YEAR(B3684)</f>
        <v/>
      </c>
      <c r="B3684">
        <f>'Input EIA Imports Petroleum'!A3683</f>
        <v/>
      </c>
      <c r="C3684">
        <f>'Input EIA Imports Petroleum'!K3683</f>
        <v/>
      </c>
      <c r="D3684">
        <f>'Input EIA Imports Petroleum'!L3683</f>
        <v/>
      </c>
      <c r="E3684">
        <f>VLOOKUP('Input EIA Imports Petroleum'!$E3683,'EIA Petroleum Classification'!$A:$B,2,FALSE)</f>
        <v/>
      </c>
    </row>
    <row r="3685" spans="1:5">
      <c r="A3685">
        <f>YEAR(B3685)</f>
        <v/>
      </c>
      <c r="B3685">
        <f>'Input EIA Imports Petroleum'!A3684</f>
        <v/>
      </c>
      <c r="C3685">
        <f>'Input EIA Imports Petroleum'!K3684</f>
        <v/>
      </c>
      <c r="D3685">
        <f>'Input EIA Imports Petroleum'!L3684</f>
        <v/>
      </c>
      <c r="E3685">
        <f>VLOOKUP('Input EIA Imports Petroleum'!$E3684,'EIA Petroleum Classification'!$A:$B,2,FALSE)</f>
        <v/>
      </c>
    </row>
    <row r="3686" spans="1:5">
      <c r="A3686">
        <f>YEAR(B3686)</f>
        <v/>
      </c>
      <c r="B3686">
        <f>'Input EIA Imports Petroleum'!A3685</f>
        <v/>
      </c>
      <c r="C3686">
        <f>'Input EIA Imports Petroleum'!K3685</f>
        <v/>
      </c>
      <c r="D3686">
        <f>'Input EIA Imports Petroleum'!L3685</f>
        <v/>
      </c>
      <c r="E3686">
        <f>VLOOKUP('Input EIA Imports Petroleum'!$E3685,'EIA Petroleum Classification'!$A:$B,2,FALSE)</f>
        <v/>
      </c>
    </row>
    <row r="3687" spans="1:5">
      <c r="A3687">
        <f>YEAR(B3687)</f>
        <v/>
      </c>
      <c r="B3687">
        <f>'Input EIA Imports Petroleum'!A3686</f>
        <v/>
      </c>
      <c r="C3687">
        <f>'Input EIA Imports Petroleum'!K3686</f>
        <v/>
      </c>
      <c r="D3687">
        <f>'Input EIA Imports Petroleum'!L3686</f>
        <v/>
      </c>
      <c r="E3687">
        <f>VLOOKUP('Input EIA Imports Petroleum'!$E3686,'EIA Petroleum Classification'!$A:$B,2,FALSE)</f>
        <v/>
      </c>
    </row>
    <row r="3688" spans="1:5">
      <c r="A3688">
        <f>YEAR(B3688)</f>
        <v/>
      </c>
      <c r="B3688">
        <f>'Input EIA Imports Petroleum'!A3687</f>
        <v/>
      </c>
      <c r="C3688">
        <f>'Input EIA Imports Petroleum'!K3687</f>
        <v/>
      </c>
      <c r="D3688">
        <f>'Input EIA Imports Petroleum'!L3687</f>
        <v/>
      </c>
      <c r="E3688">
        <f>VLOOKUP('Input EIA Imports Petroleum'!$E3687,'EIA Petroleum Classification'!$A:$B,2,FALSE)</f>
        <v/>
      </c>
    </row>
    <row r="3689" spans="1:5">
      <c r="A3689">
        <f>YEAR(B3689)</f>
        <v/>
      </c>
      <c r="B3689">
        <f>'Input EIA Imports Petroleum'!A3688</f>
        <v/>
      </c>
      <c r="C3689">
        <f>'Input EIA Imports Petroleum'!K3688</f>
        <v/>
      </c>
      <c r="D3689">
        <f>'Input EIA Imports Petroleum'!L3688</f>
        <v/>
      </c>
      <c r="E3689">
        <f>VLOOKUP('Input EIA Imports Petroleum'!$E3688,'EIA Petroleum Classification'!$A:$B,2,FALSE)</f>
        <v/>
      </c>
    </row>
    <row r="3690" spans="1:5">
      <c r="A3690">
        <f>YEAR(B3690)</f>
        <v/>
      </c>
      <c r="B3690">
        <f>'Input EIA Imports Petroleum'!A3689</f>
        <v/>
      </c>
      <c r="C3690">
        <f>'Input EIA Imports Petroleum'!K3689</f>
        <v/>
      </c>
      <c r="D3690">
        <f>'Input EIA Imports Petroleum'!L3689</f>
        <v/>
      </c>
      <c r="E3690">
        <f>VLOOKUP('Input EIA Imports Petroleum'!$E3689,'EIA Petroleum Classification'!$A:$B,2,FALSE)</f>
        <v/>
      </c>
    </row>
    <row r="3691" spans="1:5">
      <c r="A3691">
        <f>YEAR(B3691)</f>
        <v/>
      </c>
      <c r="B3691">
        <f>'Input EIA Imports Petroleum'!A3690</f>
        <v/>
      </c>
      <c r="C3691">
        <f>'Input EIA Imports Petroleum'!K3690</f>
        <v/>
      </c>
      <c r="D3691">
        <f>'Input EIA Imports Petroleum'!L3690</f>
        <v/>
      </c>
      <c r="E3691">
        <f>VLOOKUP('Input EIA Imports Petroleum'!$E3690,'EIA Petroleum Classification'!$A:$B,2,FALSE)</f>
        <v/>
      </c>
    </row>
    <row r="3692" spans="1:5">
      <c r="A3692">
        <f>YEAR(B3692)</f>
        <v/>
      </c>
      <c r="B3692">
        <f>'Input EIA Imports Petroleum'!A3691</f>
        <v/>
      </c>
      <c r="C3692">
        <f>'Input EIA Imports Petroleum'!K3691</f>
        <v/>
      </c>
      <c r="D3692">
        <f>'Input EIA Imports Petroleum'!L3691</f>
        <v/>
      </c>
      <c r="E3692">
        <f>VLOOKUP('Input EIA Imports Petroleum'!$E3691,'EIA Petroleum Classification'!$A:$B,2,FALSE)</f>
        <v/>
      </c>
    </row>
    <row r="3693" spans="1:5">
      <c r="A3693">
        <f>YEAR(B3693)</f>
        <v/>
      </c>
      <c r="B3693">
        <f>'Input EIA Imports Petroleum'!A3692</f>
        <v/>
      </c>
      <c r="C3693">
        <f>'Input EIA Imports Petroleum'!K3692</f>
        <v/>
      </c>
      <c r="D3693">
        <f>'Input EIA Imports Petroleum'!L3692</f>
        <v/>
      </c>
      <c r="E3693">
        <f>VLOOKUP('Input EIA Imports Petroleum'!$E3692,'EIA Petroleum Classification'!$A:$B,2,FALSE)</f>
        <v/>
      </c>
    </row>
    <row r="3694" spans="1:5">
      <c r="A3694">
        <f>YEAR(B3694)</f>
        <v/>
      </c>
      <c r="B3694">
        <f>'Input EIA Imports Petroleum'!A3693</f>
        <v/>
      </c>
      <c r="C3694">
        <f>'Input EIA Imports Petroleum'!K3693</f>
        <v/>
      </c>
      <c r="D3694">
        <f>'Input EIA Imports Petroleum'!L3693</f>
        <v/>
      </c>
      <c r="E3694">
        <f>VLOOKUP('Input EIA Imports Petroleum'!$E3693,'EIA Petroleum Classification'!$A:$B,2,FALSE)</f>
        <v/>
      </c>
    </row>
    <row r="3695" spans="1:5">
      <c r="A3695">
        <f>YEAR(B3695)</f>
        <v/>
      </c>
      <c r="B3695">
        <f>'Input EIA Imports Petroleum'!A3694</f>
        <v/>
      </c>
      <c r="C3695">
        <f>'Input EIA Imports Petroleum'!K3694</f>
        <v/>
      </c>
      <c r="D3695">
        <f>'Input EIA Imports Petroleum'!L3694</f>
        <v/>
      </c>
      <c r="E3695">
        <f>VLOOKUP('Input EIA Imports Petroleum'!$E3694,'EIA Petroleum Classification'!$A:$B,2,FALSE)</f>
        <v/>
      </c>
    </row>
    <row r="3696" spans="1:5">
      <c r="A3696">
        <f>YEAR(B3696)</f>
        <v/>
      </c>
      <c r="B3696">
        <f>'Input EIA Imports Petroleum'!A3695</f>
        <v/>
      </c>
      <c r="C3696">
        <f>'Input EIA Imports Petroleum'!K3695</f>
        <v/>
      </c>
      <c r="D3696">
        <f>'Input EIA Imports Petroleum'!L3695</f>
        <v/>
      </c>
      <c r="E3696">
        <f>VLOOKUP('Input EIA Imports Petroleum'!$E3695,'EIA Petroleum Classification'!$A:$B,2,FALSE)</f>
        <v/>
      </c>
    </row>
    <row r="3697" spans="1:5">
      <c r="A3697">
        <f>YEAR(B3697)</f>
        <v/>
      </c>
      <c r="B3697">
        <f>'Input EIA Imports Petroleum'!A3696</f>
        <v/>
      </c>
      <c r="C3697">
        <f>'Input EIA Imports Petroleum'!K3696</f>
        <v/>
      </c>
      <c r="D3697">
        <f>'Input EIA Imports Petroleum'!L3696</f>
        <v/>
      </c>
      <c r="E3697">
        <f>VLOOKUP('Input EIA Imports Petroleum'!$E3696,'EIA Petroleum Classification'!$A:$B,2,FALSE)</f>
        <v/>
      </c>
    </row>
    <row r="3698" spans="1:5">
      <c r="A3698">
        <f>YEAR(B3698)</f>
        <v/>
      </c>
      <c r="B3698">
        <f>'Input EIA Imports Petroleum'!A3697</f>
        <v/>
      </c>
      <c r="C3698">
        <f>'Input EIA Imports Petroleum'!K3697</f>
        <v/>
      </c>
      <c r="D3698">
        <f>'Input EIA Imports Petroleum'!L3697</f>
        <v/>
      </c>
      <c r="E3698">
        <f>VLOOKUP('Input EIA Imports Petroleum'!$E3697,'EIA Petroleum Classification'!$A:$B,2,FALSE)</f>
        <v/>
      </c>
    </row>
    <row r="3699" spans="1:5">
      <c r="A3699">
        <f>YEAR(B3699)</f>
        <v/>
      </c>
      <c r="B3699">
        <f>'Input EIA Imports Petroleum'!A3698</f>
        <v/>
      </c>
      <c r="C3699">
        <f>'Input EIA Imports Petroleum'!K3698</f>
        <v/>
      </c>
      <c r="D3699">
        <f>'Input EIA Imports Petroleum'!L3698</f>
        <v/>
      </c>
      <c r="E3699">
        <f>VLOOKUP('Input EIA Imports Petroleum'!$E3698,'EIA Petroleum Classification'!$A:$B,2,FALSE)</f>
        <v/>
      </c>
    </row>
    <row r="3700" spans="1:5">
      <c r="A3700">
        <f>YEAR(B3700)</f>
        <v/>
      </c>
      <c r="B3700">
        <f>'Input EIA Imports Petroleum'!A3699</f>
        <v/>
      </c>
      <c r="C3700">
        <f>'Input EIA Imports Petroleum'!K3699</f>
        <v/>
      </c>
      <c r="D3700">
        <f>'Input EIA Imports Petroleum'!L3699</f>
        <v/>
      </c>
      <c r="E3700">
        <f>VLOOKUP('Input EIA Imports Petroleum'!$E3699,'EIA Petroleum Classification'!$A:$B,2,FALSE)</f>
        <v/>
      </c>
    </row>
    <row r="3701" spans="1:5">
      <c r="A3701">
        <f>YEAR(B3701)</f>
        <v/>
      </c>
      <c r="B3701">
        <f>'Input EIA Imports Petroleum'!A3700</f>
        <v/>
      </c>
      <c r="C3701">
        <f>'Input EIA Imports Petroleum'!K3700</f>
        <v/>
      </c>
      <c r="D3701">
        <f>'Input EIA Imports Petroleum'!L3700</f>
        <v/>
      </c>
      <c r="E3701">
        <f>VLOOKUP('Input EIA Imports Petroleum'!$E3700,'EIA Petroleum Classification'!$A:$B,2,FALSE)</f>
        <v/>
      </c>
    </row>
    <row r="3702" spans="1:5">
      <c r="A3702">
        <f>YEAR(B3702)</f>
        <v/>
      </c>
      <c r="B3702">
        <f>'Input EIA Imports Petroleum'!A3701</f>
        <v/>
      </c>
      <c r="C3702">
        <f>'Input EIA Imports Petroleum'!K3701</f>
        <v/>
      </c>
      <c r="D3702">
        <f>'Input EIA Imports Petroleum'!L3701</f>
        <v/>
      </c>
      <c r="E3702">
        <f>VLOOKUP('Input EIA Imports Petroleum'!$E3701,'EIA Petroleum Classification'!$A:$B,2,FALSE)</f>
        <v/>
      </c>
    </row>
    <row r="3703" spans="1:5">
      <c r="A3703">
        <f>YEAR(B3703)</f>
        <v/>
      </c>
      <c r="B3703">
        <f>'Input EIA Imports Petroleum'!A3702</f>
        <v/>
      </c>
      <c r="C3703">
        <f>'Input EIA Imports Petroleum'!K3702</f>
        <v/>
      </c>
      <c r="D3703">
        <f>'Input EIA Imports Petroleum'!L3702</f>
        <v/>
      </c>
      <c r="E3703">
        <f>VLOOKUP('Input EIA Imports Petroleum'!$E3702,'EIA Petroleum Classification'!$A:$B,2,FALSE)</f>
        <v/>
      </c>
    </row>
    <row r="3704" spans="1:5">
      <c r="A3704">
        <f>YEAR(B3704)</f>
        <v/>
      </c>
      <c r="B3704">
        <f>'Input EIA Imports Petroleum'!A3703</f>
        <v/>
      </c>
      <c r="C3704">
        <f>'Input EIA Imports Petroleum'!K3703</f>
        <v/>
      </c>
      <c r="D3704">
        <f>'Input EIA Imports Petroleum'!L3703</f>
        <v/>
      </c>
      <c r="E3704">
        <f>VLOOKUP('Input EIA Imports Petroleum'!$E3703,'EIA Petroleum Classification'!$A:$B,2,FALSE)</f>
        <v/>
      </c>
    </row>
    <row r="3705" spans="1:5">
      <c r="A3705">
        <f>YEAR(B3705)</f>
        <v/>
      </c>
      <c r="B3705">
        <f>'Input EIA Imports Petroleum'!A3704</f>
        <v/>
      </c>
      <c r="C3705">
        <f>'Input EIA Imports Petroleum'!K3704</f>
        <v/>
      </c>
      <c r="D3705">
        <f>'Input EIA Imports Petroleum'!L3704</f>
        <v/>
      </c>
      <c r="E3705">
        <f>VLOOKUP('Input EIA Imports Petroleum'!$E3704,'EIA Petroleum Classification'!$A:$B,2,FALSE)</f>
        <v/>
      </c>
    </row>
    <row r="3706" spans="1:5">
      <c r="A3706">
        <f>YEAR(B3706)</f>
        <v/>
      </c>
      <c r="B3706">
        <f>'Input EIA Imports Petroleum'!A3705</f>
        <v/>
      </c>
      <c r="C3706">
        <f>'Input EIA Imports Petroleum'!K3705</f>
        <v/>
      </c>
      <c r="D3706">
        <f>'Input EIA Imports Petroleum'!L3705</f>
        <v/>
      </c>
      <c r="E3706">
        <f>VLOOKUP('Input EIA Imports Petroleum'!$E3705,'EIA Petroleum Classification'!$A:$B,2,FALSE)</f>
        <v/>
      </c>
    </row>
    <row r="3707" spans="1:5">
      <c r="A3707">
        <f>YEAR(B3707)</f>
        <v/>
      </c>
      <c r="B3707">
        <f>'Input EIA Imports Petroleum'!A3706</f>
        <v/>
      </c>
      <c r="C3707">
        <f>'Input EIA Imports Petroleum'!K3706</f>
        <v/>
      </c>
      <c r="D3707">
        <f>'Input EIA Imports Petroleum'!L3706</f>
        <v/>
      </c>
      <c r="E3707">
        <f>VLOOKUP('Input EIA Imports Petroleum'!$E3706,'EIA Petroleum Classification'!$A:$B,2,FALSE)</f>
        <v/>
      </c>
    </row>
    <row r="3708" spans="1:5">
      <c r="A3708">
        <f>YEAR(B3708)</f>
        <v/>
      </c>
      <c r="B3708">
        <f>'Input EIA Imports Petroleum'!A3707</f>
        <v/>
      </c>
      <c r="C3708">
        <f>'Input EIA Imports Petroleum'!K3707</f>
        <v/>
      </c>
      <c r="D3708">
        <f>'Input EIA Imports Petroleum'!L3707</f>
        <v/>
      </c>
      <c r="E3708">
        <f>VLOOKUP('Input EIA Imports Petroleum'!$E3707,'EIA Petroleum Classification'!$A:$B,2,FALSE)</f>
        <v/>
      </c>
    </row>
    <row r="3709" spans="1:5">
      <c r="A3709">
        <f>YEAR(B3709)</f>
        <v/>
      </c>
      <c r="B3709">
        <f>'Input EIA Imports Petroleum'!A3708</f>
        <v/>
      </c>
      <c r="C3709">
        <f>'Input EIA Imports Petroleum'!K3708</f>
        <v/>
      </c>
      <c r="D3709">
        <f>'Input EIA Imports Petroleum'!L3708</f>
        <v/>
      </c>
      <c r="E3709">
        <f>VLOOKUP('Input EIA Imports Petroleum'!$E3708,'EIA Petroleum Classification'!$A:$B,2,FALSE)</f>
        <v/>
      </c>
    </row>
    <row r="3710" spans="1:5">
      <c r="A3710">
        <f>YEAR(B3710)</f>
        <v/>
      </c>
      <c r="B3710">
        <f>'Input EIA Imports Petroleum'!A3709</f>
        <v/>
      </c>
      <c r="C3710">
        <f>'Input EIA Imports Petroleum'!K3709</f>
        <v/>
      </c>
      <c r="D3710">
        <f>'Input EIA Imports Petroleum'!L3709</f>
        <v/>
      </c>
      <c r="E3710">
        <f>VLOOKUP('Input EIA Imports Petroleum'!$E3709,'EIA Petroleum Classification'!$A:$B,2,FALSE)</f>
        <v/>
      </c>
    </row>
    <row r="3711" spans="1:5">
      <c r="A3711">
        <f>YEAR(B3711)</f>
        <v/>
      </c>
      <c r="B3711">
        <f>'Input EIA Imports Petroleum'!A3710</f>
        <v/>
      </c>
      <c r="C3711">
        <f>'Input EIA Imports Petroleum'!K3710</f>
        <v/>
      </c>
      <c r="D3711">
        <f>'Input EIA Imports Petroleum'!L3710</f>
        <v/>
      </c>
      <c r="E3711">
        <f>VLOOKUP('Input EIA Imports Petroleum'!$E3710,'EIA Petroleum Classification'!$A:$B,2,FALSE)</f>
        <v/>
      </c>
    </row>
    <row r="3712" spans="1:5">
      <c r="A3712">
        <f>YEAR(B3712)</f>
        <v/>
      </c>
      <c r="B3712">
        <f>'Input EIA Imports Petroleum'!A3711</f>
        <v/>
      </c>
      <c r="C3712">
        <f>'Input EIA Imports Petroleum'!K3711</f>
        <v/>
      </c>
      <c r="D3712">
        <f>'Input EIA Imports Petroleum'!L3711</f>
        <v/>
      </c>
      <c r="E3712">
        <f>VLOOKUP('Input EIA Imports Petroleum'!$E3711,'EIA Petroleum Classification'!$A:$B,2,FALSE)</f>
        <v/>
      </c>
    </row>
    <row r="3713" spans="1:5">
      <c r="A3713">
        <f>YEAR(B3713)</f>
        <v/>
      </c>
      <c r="B3713">
        <f>'Input EIA Imports Petroleum'!A3712</f>
        <v/>
      </c>
      <c r="C3713">
        <f>'Input EIA Imports Petroleum'!K3712</f>
        <v/>
      </c>
      <c r="D3713">
        <f>'Input EIA Imports Petroleum'!L3712</f>
        <v/>
      </c>
      <c r="E3713">
        <f>VLOOKUP('Input EIA Imports Petroleum'!$E3712,'EIA Petroleum Classification'!$A:$B,2,FALSE)</f>
        <v/>
      </c>
    </row>
    <row r="3714" spans="1:5">
      <c r="A3714">
        <f>YEAR(B3714)</f>
        <v/>
      </c>
      <c r="B3714">
        <f>'Input EIA Imports Petroleum'!A3713</f>
        <v/>
      </c>
      <c r="C3714">
        <f>'Input EIA Imports Petroleum'!K3713</f>
        <v/>
      </c>
      <c r="D3714">
        <f>'Input EIA Imports Petroleum'!L3713</f>
        <v/>
      </c>
      <c r="E3714">
        <f>VLOOKUP('Input EIA Imports Petroleum'!$E3713,'EIA Petroleum Classification'!$A:$B,2,FALSE)</f>
        <v/>
      </c>
    </row>
    <row r="3715" spans="1:5">
      <c r="A3715">
        <f>YEAR(B3715)</f>
        <v/>
      </c>
      <c r="B3715">
        <f>'Input EIA Imports Petroleum'!A3714</f>
        <v/>
      </c>
      <c r="C3715">
        <f>'Input EIA Imports Petroleum'!K3714</f>
        <v/>
      </c>
      <c r="D3715">
        <f>'Input EIA Imports Petroleum'!L3714</f>
        <v/>
      </c>
      <c r="E3715">
        <f>VLOOKUP('Input EIA Imports Petroleum'!$E3714,'EIA Petroleum Classification'!$A:$B,2,FALSE)</f>
        <v/>
      </c>
    </row>
    <row r="3716" spans="1:5">
      <c r="A3716">
        <f>YEAR(B3716)</f>
        <v/>
      </c>
      <c r="B3716">
        <f>'Input EIA Imports Petroleum'!A3715</f>
        <v/>
      </c>
      <c r="C3716">
        <f>'Input EIA Imports Petroleum'!K3715</f>
        <v/>
      </c>
      <c r="D3716">
        <f>'Input EIA Imports Petroleum'!L3715</f>
        <v/>
      </c>
      <c r="E3716">
        <f>VLOOKUP('Input EIA Imports Petroleum'!$E3715,'EIA Petroleum Classification'!$A:$B,2,FALSE)</f>
        <v/>
      </c>
    </row>
    <row r="3717" spans="1:5">
      <c r="A3717">
        <f>YEAR(B3717)</f>
        <v/>
      </c>
      <c r="B3717">
        <f>'Input EIA Imports Petroleum'!A3716</f>
        <v/>
      </c>
      <c r="C3717">
        <f>'Input EIA Imports Petroleum'!K3716</f>
        <v/>
      </c>
      <c r="D3717">
        <f>'Input EIA Imports Petroleum'!L3716</f>
        <v/>
      </c>
      <c r="E3717">
        <f>VLOOKUP('Input EIA Imports Petroleum'!$E3716,'EIA Petroleum Classification'!$A:$B,2,FALSE)</f>
        <v/>
      </c>
    </row>
    <row r="3718" spans="1:5">
      <c r="A3718">
        <f>YEAR(B3718)</f>
        <v/>
      </c>
      <c r="B3718">
        <f>'Input EIA Imports Petroleum'!A3717</f>
        <v/>
      </c>
      <c r="C3718">
        <f>'Input EIA Imports Petroleum'!K3717</f>
        <v/>
      </c>
      <c r="D3718">
        <f>'Input EIA Imports Petroleum'!L3717</f>
        <v/>
      </c>
      <c r="E3718">
        <f>VLOOKUP('Input EIA Imports Petroleum'!$E3717,'EIA Petroleum Classification'!$A:$B,2,FALSE)</f>
        <v/>
      </c>
    </row>
    <row r="3719" spans="1:5">
      <c r="A3719">
        <f>YEAR(B3719)</f>
        <v/>
      </c>
      <c r="B3719">
        <f>'Input EIA Imports Petroleum'!A3718</f>
        <v/>
      </c>
      <c r="C3719">
        <f>'Input EIA Imports Petroleum'!K3718</f>
        <v/>
      </c>
      <c r="D3719">
        <f>'Input EIA Imports Petroleum'!L3718</f>
        <v/>
      </c>
      <c r="E3719">
        <f>VLOOKUP('Input EIA Imports Petroleum'!$E3718,'EIA Petroleum Classification'!$A:$B,2,FALSE)</f>
        <v/>
      </c>
    </row>
    <row r="3720" spans="1:5">
      <c r="A3720">
        <f>YEAR(B3720)</f>
        <v/>
      </c>
      <c r="B3720">
        <f>'Input EIA Imports Petroleum'!A3719</f>
        <v/>
      </c>
      <c r="C3720">
        <f>'Input EIA Imports Petroleum'!K3719</f>
        <v/>
      </c>
      <c r="D3720">
        <f>'Input EIA Imports Petroleum'!L3719</f>
        <v/>
      </c>
      <c r="E3720">
        <f>VLOOKUP('Input EIA Imports Petroleum'!$E3719,'EIA Petroleum Classification'!$A:$B,2,FALSE)</f>
        <v/>
      </c>
    </row>
    <row r="3721" spans="1:5">
      <c r="A3721">
        <f>YEAR(B3721)</f>
        <v/>
      </c>
      <c r="B3721">
        <f>'Input EIA Imports Petroleum'!A3720</f>
        <v/>
      </c>
      <c r="C3721">
        <f>'Input EIA Imports Petroleum'!K3720</f>
        <v/>
      </c>
      <c r="D3721">
        <f>'Input EIA Imports Petroleum'!L3720</f>
        <v/>
      </c>
      <c r="E3721">
        <f>VLOOKUP('Input EIA Imports Petroleum'!$E3720,'EIA Petroleum Classification'!$A:$B,2,FALSE)</f>
        <v/>
      </c>
    </row>
    <row r="3722" spans="1:5">
      <c r="A3722">
        <f>YEAR(B3722)</f>
        <v/>
      </c>
      <c r="B3722">
        <f>'Input EIA Imports Petroleum'!A3721</f>
        <v/>
      </c>
      <c r="C3722">
        <f>'Input EIA Imports Petroleum'!K3721</f>
        <v/>
      </c>
      <c r="D3722">
        <f>'Input EIA Imports Petroleum'!L3721</f>
        <v/>
      </c>
      <c r="E3722">
        <f>VLOOKUP('Input EIA Imports Petroleum'!$E3721,'EIA Petroleum Classification'!$A:$B,2,FALSE)</f>
        <v/>
      </c>
    </row>
    <row r="3723" spans="1:5">
      <c r="A3723">
        <f>YEAR(B3723)</f>
        <v/>
      </c>
      <c r="B3723">
        <f>'Input EIA Imports Petroleum'!A3722</f>
        <v/>
      </c>
      <c r="C3723">
        <f>'Input EIA Imports Petroleum'!K3722</f>
        <v/>
      </c>
      <c r="D3723">
        <f>'Input EIA Imports Petroleum'!L3722</f>
        <v/>
      </c>
      <c r="E3723">
        <f>VLOOKUP('Input EIA Imports Petroleum'!$E3722,'EIA Petroleum Classification'!$A:$B,2,FALSE)</f>
        <v/>
      </c>
    </row>
    <row r="3724" spans="1:5">
      <c r="A3724">
        <f>YEAR(B3724)</f>
        <v/>
      </c>
      <c r="B3724">
        <f>'Input EIA Imports Petroleum'!A3723</f>
        <v/>
      </c>
      <c r="C3724">
        <f>'Input EIA Imports Petroleum'!K3723</f>
        <v/>
      </c>
      <c r="D3724">
        <f>'Input EIA Imports Petroleum'!L3723</f>
        <v/>
      </c>
      <c r="E3724">
        <f>VLOOKUP('Input EIA Imports Petroleum'!$E3723,'EIA Petroleum Classification'!$A:$B,2,FALSE)</f>
        <v/>
      </c>
    </row>
    <row r="3725" spans="1:5">
      <c r="A3725">
        <f>YEAR(B3725)</f>
        <v/>
      </c>
      <c r="B3725">
        <f>'Input EIA Imports Petroleum'!A3724</f>
        <v/>
      </c>
      <c r="C3725">
        <f>'Input EIA Imports Petroleum'!K3724</f>
        <v/>
      </c>
      <c r="D3725">
        <f>'Input EIA Imports Petroleum'!L3724</f>
        <v/>
      </c>
      <c r="E3725">
        <f>VLOOKUP('Input EIA Imports Petroleum'!$E3724,'EIA Petroleum Classification'!$A:$B,2,FALSE)</f>
        <v/>
      </c>
    </row>
    <row r="3726" spans="1:5">
      <c r="A3726">
        <f>YEAR(B3726)</f>
        <v/>
      </c>
      <c r="B3726">
        <f>'Input EIA Imports Petroleum'!A3725</f>
        <v/>
      </c>
      <c r="C3726">
        <f>'Input EIA Imports Petroleum'!K3725</f>
        <v/>
      </c>
      <c r="D3726">
        <f>'Input EIA Imports Petroleum'!L3725</f>
        <v/>
      </c>
      <c r="E3726">
        <f>VLOOKUP('Input EIA Imports Petroleum'!$E3725,'EIA Petroleum Classification'!$A:$B,2,FALSE)</f>
        <v/>
      </c>
    </row>
    <row r="3727" spans="1:5">
      <c r="A3727">
        <f>YEAR(B3727)</f>
        <v/>
      </c>
      <c r="B3727">
        <f>'Input EIA Imports Petroleum'!A3726</f>
        <v/>
      </c>
      <c r="C3727">
        <f>'Input EIA Imports Petroleum'!K3726</f>
        <v/>
      </c>
      <c r="D3727">
        <f>'Input EIA Imports Petroleum'!L3726</f>
        <v/>
      </c>
      <c r="E3727">
        <f>VLOOKUP('Input EIA Imports Petroleum'!$E3726,'EIA Petroleum Classification'!$A:$B,2,FALSE)</f>
        <v/>
      </c>
    </row>
    <row r="3728" spans="1:5">
      <c r="A3728">
        <f>YEAR(B3728)</f>
        <v/>
      </c>
      <c r="B3728">
        <f>'Input EIA Imports Petroleum'!A3727</f>
        <v/>
      </c>
      <c r="C3728">
        <f>'Input EIA Imports Petroleum'!K3727</f>
        <v/>
      </c>
      <c r="D3728">
        <f>'Input EIA Imports Petroleum'!L3727</f>
        <v/>
      </c>
      <c r="E3728">
        <f>VLOOKUP('Input EIA Imports Petroleum'!$E3727,'EIA Petroleum Classification'!$A:$B,2,FALSE)</f>
        <v/>
      </c>
    </row>
    <row r="3729" spans="1:5">
      <c r="A3729">
        <f>YEAR(B3729)</f>
        <v/>
      </c>
      <c r="B3729">
        <f>'Input EIA Imports Petroleum'!A3728</f>
        <v/>
      </c>
      <c r="C3729">
        <f>'Input EIA Imports Petroleum'!K3728</f>
        <v/>
      </c>
      <c r="D3729">
        <f>'Input EIA Imports Petroleum'!L3728</f>
        <v/>
      </c>
      <c r="E3729">
        <f>VLOOKUP('Input EIA Imports Petroleum'!$E3728,'EIA Petroleum Classification'!$A:$B,2,FALSE)</f>
        <v/>
      </c>
    </row>
    <row r="3730" spans="1:5">
      <c r="A3730">
        <f>YEAR(B3730)</f>
        <v/>
      </c>
      <c r="B3730">
        <f>'Input EIA Imports Petroleum'!A3729</f>
        <v/>
      </c>
      <c r="C3730">
        <f>'Input EIA Imports Petroleum'!K3729</f>
        <v/>
      </c>
      <c r="D3730">
        <f>'Input EIA Imports Petroleum'!L3729</f>
        <v/>
      </c>
      <c r="E3730">
        <f>VLOOKUP('Input EIA Imports Petroleum'!$E3729,'EIA Petroleum Classification'!$A:$B,2,FALSE)</f>
        <v/>
      </c>
    </row>
    <row r="3731" spans="1:5">
      <c r="A3731">
        <f>YEAR(B3731)</f>
        <v/>
      </c>
      <c r="B3731">
        <f>'Input EIA Imports Petroleum'!A3730</f>
        <v/>
      </c>
      <c r="C3731">
        <f>'Input EIA Imports Petroleum'!K3730</f>
        <v/>
      </c>
      <c r="D3731">
        <f>'Input EIA Imports Petroleum'!L3730</f>
        <v/>
      </c>
      <c r="E3731">
        <f>VLOOKUP('Input EIA Imports Petroleum'!$E3730,'EIA Petroleum Classification'!$A:$B,2,FALSE)</f>
        <v/>
      </c>
    </row>
    <row r="3732" spans="1:5">
      <c r="A3732">
        <f>YEAR(B3732)</f>
        <v/>
      </c>
      <c r="B3732">
        <f>'Input EIA Imports Petroleum'!A3731</f>
        <v/>
      </c>
      <c r="C3732">
        <f>'Input EIA Imports Petroleum'!K3731</f>
        <v/>
      </c>
      <c r="D3732">
        <f>'Input EIA Imports Petroleum'!L3731</f>
        <v/>
      </c>
      <c r="E3732">
        <f>VLOOKUP('Input EIA Imports Petroleum'!$E3731,'EIA Petroleum Classification'!$A:$B,2,FALSE)</f>
        <v/>
      </c>
    </row>
    <row r="3733" spans="1:5">
      <c r="A3733">
        <f>YEAR(B3733)</f>
        <v/>
      </c>
      <c r="B3733">
        <f>'Input EIA Imports Petroleum'!A3732</f>
        <v/>
      </c>
      <c r="C3733">
        <f>'Input EIA Imports Petroleum'!K3732</f>
        <v/>
      </c>
      <c r="D3733">
        <f>'Input EIA Imports Petroleum'!L3732</f>
        <v/>
      </c>
      <c r="E3733">
        <f>VLOOKUP('Input EIA Imports Petroleum'!$E3732,'EIA Petroleum Classification'!$A:$B,2,FALSE)</f>
        <v/>
      </c>
    </row>
    <row r="3734" spans="1:5">
      <c r="A3734">
        <f>YEAR(B3734)</f>
        <v/>
      </c>
      <c r="B3734">
        <f>'Input EIA Imports Petroleum'!A3733</f>
        <v/>
      </c>
      <c r="C3734">
        <f>'Input EIA Imports Petroleum'!K3733</f>
        <v/>
      </c>
      <c r="D3734">
        <f>'Input EIA Imports Petroleum'!L3733</f>
        <v/>
      </c>
      <c r="E3734">
        <f>VLOOKUP('Input EIA Imports Petroleum'!$E3733,'EIA Petroleum Classification'!$A:$B,2,FALSE)</f>
        <v/>
      </c>
    </row>
    <row r="3735" spans="1:5">
      <c r="A3735">
        <f>YEAR(B3735)</f>
        <v/>
      </c>
      <c r="B3735">
        <f>'Input EIA Imports Petroleum'!A3734</f>
        <v/>
      </c>
      <c r="C3735">
        <f>'Input EIA Imports Petroleum'!K3734</f>
        <v/>
      </c>
      <c r="D3735">
        <f>'Input EIA Imports Petroleum'!L3734</f>
        <v/>
      </c>
      <c r="E3735">
        <f>VLOOKUP('Input EIA Imports Petroleum'!$E3734,'EIA Petroleum Classification'!$A:$B,2,FALSE)</f>
        <v/>
      </c>
    </row>
    <row r="3736" spans="1:5">
      <c r="A3736">
        <f>YEAR(B3736)</f>
        <v/>
      </c>
      <c r="B3736">
        <f>'Input EIA Imports Petroleum'!A3735</f>
        <v/>
      </c>
      <c r="C3736">
        <f>'Input EIA Imports Petroleum'!K3735</f>
        <v/>
      </c>
      <c r="D3736">
        <f>'Input EIA Imports Petroleum'!L3735</f>
        <v/>
      </c>
      <c r="E3736">
        <f>VLOOKUP('Input EIA Imports Petroleum'!$E3735,'EIA Petroleum Classification'!$A:$B,2,FALSE)</f>
        <v/>
      </c>
    </row>
    <row r="3737" spans="1:5">
      <c r="A3737">
        <f>YEAR(B3737)</f>
        <v/>
      </c>
      <c r="B3737">
        <f>'Input EIA Imports Petroleum'!A3736</f>
        <v/>
      </c>
      <c r="C3737">
        <f>'Input EIA Imports Petroleum'!K3736</f>
        <v/>
      </c>
      <c r="D3737">
        <f>'Input EIA Imports Petroleum'!L3736</f>
        <v/>
      </c>
      <c r="E3737">
        <f>VLOOKUP('Input EIA Imports Petroleum'!$E3736,'EIA Petroleum Classification'!$A:$B,2,FALSE)</f>
        <v/>
      </c>
    </row>
    <row r="3738" spans="1:5">
      <c r="A3738">
        <f>YEAR(B3738)</f>
        <v/>
      </c>
      <c r="B3738">
        <f>'Input EIA Imports Petroleum'!A3737</f>
        <v/>
      </c>
      <c r="C3738">
        <f>'Input EIA Imports Petroleum'!K3737</f>
        <v/>
      </c>
      <c r="D3738">
        <f>'Input EIA Imports Petroleum'!L3737</f>
        <v/>
      </c>
      <c r="E3738">
        <f>VLOOKUP('Input EIA Imports Petroleum'!$E3737,'EIA Petroleum Classification'!$A:$B,2,FALSE)</f>
        <v/>
      </c>
    </row>
    <row r="3739" spans="1:5">
      <c r="A3739">
        <f>YEAR(B3739)</f>
        <v/>
      </c>
      <c r="B3739">
        <f>'Input EIA Imports Petroleum'!A3738</f>
        <v/>
      </c>
      <c r="C3739">
        <f>'Input EIA Imports Petroleum'!K3738</f>
        <v/>
      </c>
      <c r="D3739">
        <f>'Input EIA Imports Petroleum'!L3738</f>
        <v/>
      </c>
      <c r="E3739">
        <f>VLOOKUP('Input EIA Imports Petroleum'!$E3738,'EIA Petroleum Classification'!$A:$B,2,FALSE)</f>
        <v/>
      </c>
    </row>
    <row r="3740" spans="1:5">
      <c r="A3740">
        <f>YEAR(B3740)</f>
        <v/>
      </c>
      <c r="B3740">
        <f>'Input EIA Imports Petroleum'!A3739</f>
        <v/>
      </c>
      <c r="C3740">
        <f>'Input EIA Imports Petroleum'!K3739</f>
        <v/>
      </c>
      <c r="D3740">
        <f>'Input EIA Imports Petroleum'!L3739</f>
        <v/>
      </c>
      <c r="E3740">
        <f>VLOOKUP('Input EIA Imports Petroleum'!$E3739,'EIA Petroleum Classification'!$A:$B,2,FALSE)</f>
        <v/>
      </c>
    </row>
    <row r="3741" spans="1:5">
      <c r="A3741">
        <f>YEAR(B3741)</f>
        <v/>
      </c>
      <c r="B3741">
        <f>'Input EIA Imports Petroleum'!A3740</f>
        <v/>
      </c>
      <c r="C3741">
        <f>'Input EIA Imports Petroleum'!K3740</f>
        <v/>
      </c>
      <c r="D3741">
        <f>'Input EIA Imports Petroleum'!L3740</f>
        <v/>
      </c>
      <c r="E3741">
        <f>VLOOKUP('Input EIA Imports Petroleum'!$E3740,'EIA Petroleum Classification'!$A:$B,2,FALSE)</f>
        <v/>
      </c>
    </row>
    <row r="3742" spans="1:5">
      <c r="A3742">
        <f>YEAR(B3742)</f>
        <v/>
      </c>
      <c r="B3742">
        <f>'Input EIA Imports Petroleum'!A3741</f>
        <v/>
      </c>
      <c r="C3742">
        <f>'Input EIA Imports Petroleum'!K3741</f>
        <v/>
      </c>
      <c r="D3742">
        <f>'Input EIA Imports Petroleum'!L3741</f>
        <v/>
      </c>
      <c r="E3742">
        <f>VLOOKUP('Input EIA Imports Petroleum'!$E3741,'EIA Petroleum Classification'!$A:$B,2,FALSE)</f>
        <v/>
      </c>
    </row>
    <row r="3743" spans="1:5">
      <c r="A3743">
        <f>YEAR(B3743)</f>
        <v/>
      </c>
      <c r="B3743">
        <f>'Input EIA Imports Petroleum'!A3742</f>
        <v/>
      </c>
      <c r="C3743">
        <f>'Input EIA Imports Petroleum'!K3742</f>
        <v/>
      </c>
      <c r="D3743">
        <f>'Input EIA Imports Petroleum'!L3742</f>
        <v/>
      </c>
      <c r="E3743">
        <f>VLOOKUP('Input EIA Imports Petroleum'!$E3742,'EIA Petroleum Classification'!$A:$B,2,FALSE)</f>
        <v/>
      </c>
    </row>
    <row r="3744" spans="1:5">
      <c r="A3744">
        <f>YEAR(B3744)</f>
        <v/>
      </c>
      <c r="B3744">
        <f>'Input EIA Imports Petroleum'!A3743</f>
        <v/>
      </c>
      <c r="C3744">
        <f>'Input EIA Imports Petroleum'!K3743</f>
        <v/>
      </c>
      <c r="D3744">
        <f>'Input EIA Imports Petroleum'!L3743</f>
        <v/>
      </c>
      <c r="E3744">
        <f>VLOOKUP('Input EIA Imports Petroleum'!$E3743,'EIA Petroleum Classification'!$A:$B,2,FALSE)</f>
        <v/>
      </c>
    </row>
    <row r="3745" spans="1:5">
      <c r="A3745">
        <f>YEAR(B3745)</f>
        <v/>
      </c>
      <c r="B3745">
        <f>'Input EIA Imports Petroleum'!A3744</f>
        <v/>
      </c>
      <c r="C3745">
        <f>'Input EIA Imports Petroleum'!K3744</f>
        <v/>
      </c>
      <c r="D3745">
        <f>'Input EIA Imports Petroleum'!L3744</f>
        <v/>
      </c>
      <c r="E3745">
        <f>VLOOKUP('Input EIA Imports Petroleum'!$E3744,'EIA Petroleum Classification'!$A:$B,2,FALSE)</f>
        <v/>
      </c>
    </row>
    <row r="3746" spans="1:5">
      <c r="A3746">
        <f>YEAR(B3746)</f>
        <v/>
      </c>
      <c r="B3746">
        <f>'Input EIA Imports Petroleum'!A3745</f>
        <v/>
      </c>
      <c r="C3746">
        <f>'Input EIA Imports Petroleum'!K3745</f>
        <v/>
      </c>
      <c r="D3746">
        <f>'Input EIA Imports Petroleum'!L3745</f>
        <v/>
      </c>
      <c r="E3746">
        <f>VLOOKUP('Input EIA Imports Petroleum'!$E3745,'EIA Petroleum Classification'!$A:$B,2,FALSE)</f>
        <v/>
      </c>
    </row>
    <row r="3747" spans="1:5">
      <c r="A3747">
        <f>YEAR(B3747)</f>
        <v/>
      </c>
      <c r="B3747">
        <f>'Input EIA Imports Petroleum'!A3746</f>
        <v/>
      </c>
      <c r="C3747">
        <f>'Input EIA Imports Petroleum'!K3746</f>
        <v/>
      </c>
      <c r="D3747">
        <f>'Input EIA Imports Petroleum'!L3746</f>
        <v/>
      </c>
      <c r="E3747">
        <f>VLOOKUP('Input EIA Imports Petroleum'!$E3746,'EIA Petroleum Classification'!$A:$B,2,FALSE)</f>
        <v/>
      </c>
    </row>
    <row r="3748" spans="1:5">
      <c r="A3748">
        <f>YEAR(B3748)</f>
        <v/>
      </c>
      <c r="B3748">
        <f>'Input EIA Imports Petroleum'!A3747</f>
        <v/>
      </c>
      <c r="C3748">
        <f>'Input EIA Imports Petroleum'!K3747</f>
        <v/>
      </c>
      <c r="D3748">
        <f>'Input EIA Imports Petroleum'!L3747</f>
        <v/>
      </c>
      <c r="E3748">
        <f>VLOOKUP('Input EIA Imports Petroleum'!$E3747,'EIA Petroleum Classification'!$A:$B,2,FALSE)</f>
        <v/>
      </c>
    </row>
    <row r="3749" spans="1:5">
      <c r="A3749">
        <f>YEAR(B3749)</f>
        <v/>
      </c>
      <c r="B3749">
        <f>'Input EIA Imports Petroleum'!A3748</f>
        <v/>
      </c>
      <c r="C3749">
        <f>'Input EIA Imports Petroleum'!K3748</f>
        <v/>
      </c>
      <c r="D3749">
        <f>'Input EIA Imports Petroleum'!L3748</f>
        <v/>
      </c>
      <c r="E3749">
        <f>VLOOKUP('Input EIA Imports Petroleum'!$E3748,'EIA Petroleum Classification'!$A:$B,2,FALSE)</f>
        <v/>
      </c>
    </row>
    <row r="3750" spans="1:5">
      <c r="A3750">
        <f>YEAR(B3750)</f>
        <v/>
      </c>
      <c r="B3750">
        <f>'Input EIA Imports Petroleum'!A3749</f>
        <v/>
      </c>
      <c r="C3750">
        <f>'Input EIA Imports Petroleum'!K3749</f>
        <v/>
      </c>
      <c r="D3750">
        <f>'Input EIA Imports Petroleum'!L3749</f>
        <v/>
      </c>
      <c r="E3750">
        <f>VLOOKUP('Input EIA Imports Petroleum'!$E3749,'EIA Petroleum Classification'!$A:$B,2,FALSE)</f>
        <v/>
      </c>
    </row>
    <row r="3751" spans="1:5">
      <c r="A3751">
        <f>YEAR(B3751)</f>
        <v/>
      </c>
      <c r="B3751">
        <f>'Input EIA Imports Petroleum'!A3750</f>
        <v/>
      </c>
      <c r="C3751">
        <f>'Input EIA Imports Petroleum'!K3750</f>
        <v/>
      </c>
      <c r="D3751">
        <f>'Input EIA Imports Petroleum'!L3750</f>
        <v/>
      </c>
      <c r="E3751">
        <f>VLOOKUP('Input EIA Imports Petroleum'!$E3750,'EIA Petroleum Classification'!$A:$B,2,FALSE)</f>
        <v/>
      </c>
    </row>
    <row r="3752" spans="1:5">
      <c r="A3752">
        <f>YEAR(B3752)</f>
        <v/>
      </c>
      <c r="B3752">
        <f>'Input EIA Imports Petroleum'!A3751</f>
        <v/>
      </c>
      <c r="C3752">
        <f>'Input EIA Imports Petroleum'!K3751</f>
        <v/>
      </c>
      <c r="D3752">
        <f>'Input EIA Imports Petroleum'!L3751</f>
        <v/>
      </c>
      <c r="E3752">
        <f>VLOOKUP('Input EIA Imports Petroleum'!$E3751,'EIA Petroleum Classification'!$A:$B,2,FALSE)</f>
        <v/>
      </c>
    </row>
    <row r="3753" spans="1:5">
      <c r="A3753">
        <f>YEAR(B3753)</f>
        <v/>
      </c>
      <c r="B3753">
        <f>'Input EIA Imports Petroleum'!A3752</f>
        <v/>
      </c>
      <c r="C3753">
        <f>'Input EIA Imports Petroleum'!K3752</f>
        <v/>
      </c>
      <c r="D3753">
        <f>'Input EIA Imports Petroleum'!L3752</f>
        <v/>
      </c>
      <c r="E3753">
        <f>VLOOKUP('Input EIA Imports Petroleum'!$E3752,'EIA Petroleum Classification'!$A:$B,2,FALSE)</f>
        <v/>
      </c>
    </row>
    <row r="3754" spans="1:5">
      <c r="A3754">
        <f>YEAR(B3754)</f>
        <v/>
      </c>
      <c r="B3754">
        <f>'Input EIA Imports Petroleum'!A3753</f>
        <v/>
      </c>
      <c r="C3754">
        <f>'Input EIA Imports Petroleum'!K3753</f>
        <v/>
      </c>
      <c r="D3754">
        <f>'Input EIA Imports Petroleum'!L3753</f>
        <v/>
      </c>
      <c r="E3754">
        <f>VLOOKUP('Input EIA Imports Petroleum'!$E3753,'EIA Petroleum Classification'!$A:$B,2,FALSE)</f>
        <v/>
      </c>
    </row>
    <row r="3755" spans="1:5">
      <c r="A3755">
        <f>YEAR(B3755)</f>
        <v/>
      </c>
      <c r="B3755">
        <f>'Input EIA Imports Petroleum'!A3754</f>
        <v/>
      </c>
      <c r="C3755">
        <f>'Input EIA Imports Petroleum'!K3754</f>
        <v/>
      </c>
      <c r="D3755">
        <f>'Input EIA Imports Petroleum'!L3754</f>
        <v/>
      </c>
      <c r="E3755">
        <f>VLOOKUP('Input EIA Imports Petroleum'!$E3754,'EIA Petroleum Classification'!$A:$B,2,FALSE)</f>
        <v/>
      </c>
    </row>
    <row r="3756" spans="1:5">
      <c r="A3756">
        <f>YEAR(B3756)</f>
        <v/>
      </c>
      <c r="B3756">
        <f>'Input EIA Imports Petroleum'!A3755</f>
        <v/>
      </c>
      <c r="C3756">
        <f>'Input EIA Imports Petroleum'!K3755</f>
        <v/>
      </c>
      <c r="D3756">
        <f>'Input EIA Imports Petroleum'!L3755</f>
        <v/>
      </c>
      <c r="E3756">
        <f>VLOOKUP('Input EIA Imports Petroleum'!$E3755,'EIA Petroleum Classification'!$A:$B,2,FALSE)</f>
        <v/>
      </c>
    </row>
    <row r="3757" spans="1:5">
      <c r="A3757">
        <f>YEAR(B3757)</f>
        <v/>
      </c>
      <c r="B3757">
        <f>'Input EIA Imports Petroleum'!A3756</f>
        <v/>
      </c>
      <c r="C3757">
        <f>'Input EIA Imports Petroleum'!K3756</f>
        <v/>
      </c>
      <c r="D3757">
        <f>'Input EIA Imports Petroleum'!L3756</f>
        <v/>
      </c>
      <c r="E3757">
        <f>VLOOKUP('Input EIA Imports Petroleum'!$E3756,'EIA Petroleum Classification'!$A:$B,2,FALSE)</f>
        <v/>
      </c>
    </row>
    <row r="3758" spans="1:5">
      <c r="A3758">
        <f>YEAR(B3758)</f>
        <v/>
      </c>
      <c r="B3758">
        <f>'Input EIA Imports Petroleum'!A3757</f>
        <v/>
      </c>
      <c r="C3758">
        <f>'Input EIA Imports Petroleum'!K3757</f>
        <v/>
      </c>
      <c r="D3758">
        <f>'Input EIA Imports Petroleum'!L3757</f>
        <v/>
      </c>
      <c r="E3758">
        <f>VLOOKUP('Input EIA Imports Petroleum'!$E3757,'EIA Petroleum Classification'!$A:$B,2,FALSE)</f>
        <v/>
      </c>
    </row>
    <row r="3759" spans="1:5">
      <c r="A3759">
        <f>YEAR(B3759)</f>
        <v/>
      </c>
      <c r="B3759">
        <f>'Input EIA Imports Petroleum'!A3758</f>
        <v/>
      </c>
      <c r="C3759">
        <f>'Input EIA Imports Petroleum'!K3758</f>
        <v/>
      </c>
      <c r="D3759">
        <f>'Input EIA Imports Petroleum'!L3758</f>
        <v/>
      </c>
      <c r="E3759">
        <f>VLOOKUP('Input EIA Imports Petroleum'!$E3758,'EIA Petroleum Classification'!$A:$B,2,FALSE)</f>
        <v/>
      </c>
    </row>
    <row r="3760" spans="1:5">
      <c r="A3760">
        <f>YEAR(B3760)</f>
        <v/>
      </c>
      <c r="B3760">
        <f>'Input EIA Imports Petroleum'!A3759</f>
        <v/>
      </c>
      <c r="C3760">
        <f>'Input EIA Imports Petroleum'!K3759</f>
        <v/>
      </c>
      <c r="D3760">
        <f>'Input EIA Imports Petroleum'!L3759</f>
        <v/>
      </c>
      <c r="E3760">
        <f>VLOOKUP('Input EIA Imports Petroleum'!$E3759,'EIA Petroleum Classification'!$A:$B,2,FALSE)</f>
        <v/>
      </c>
    </row>
    <row r="3761" spans="1:5">
      <c r="A3761">
        <f>YEAR(B3761)</f>
        <v/>
      </c>
      <c r="B3761">
        <f>'Input EIA Imports Petroleum'!A3760</f>
        <v/>
      </c>
      <c r="C3761">
        <f>'Input EIA Imports Petroleum'!K3760</f>
        <v/>
      </c>
      <c r="D3761">
        <f>'Input EIA Imports Petroleum'!L3760</f>
        <v/>
      </c>
      <c r="E3761">
        <f>VLOOKUP('Input EIA Imports Petroleum'!$E3760,'EIA Petroleum Classification'!$A:$B,2,FALSE)</f>
        <v/>
      </c>
    </row>
    <row r="3762" spans="1:5">
      <c r="A3762">
        <f>YEAR(B3762)</f>
        <v/>
      </c>
      <c r="B3762">
        <f>'Input EIA Imports Petroleum'!A3761</f>
        <v/>
      </c>
      <c r="C3762">
        <f>'Input EIA Imports Petroleum'!K3761</f>
        <v/>
      </c>
      <c r="D3762">
        <f>'Input EIA Imports Petroleum'!L3761</f>
        <v/>
      </c>
      <c r="E3762">
        <f>VLOOKUP('Input EIA Imports Petroleum'!$E3761,'EIA Petroleum Classification'!$A:$B,2,FALSE)</f>
        <v/>
      </c>
    </row>
    <row r="3763" spans="1:5">
      <c r="A3763">
        <f>YEAR(B3763)</f>
        <v/>
      </c>
      <c r="B3763">
        <f>'Input EIA Imports Petroleum'!A3762</f>
        <v/>
      </c>
      <c r="C3763">
        <f>'Input EIA Imports Petroleum'!K3762</f>
        <v/>
      </c>
      <c r="D3763">
        <f>'Input EIA Imports Petroleum'!L3762</f>
        <v/>
      </c>
      <c r="E3763">
        <f>VLOOKUP('Input EIA Imports Petroleum'!$E3762,'EIA Petroleum Classification'!$A:$B,2,FALSE)</f>
        <v/>
      </c>
    </row>
    <row r="3764" spans="1:5">
      <c r="A3764">
        <f>YEAR(B3764)</f>
        <v/>
      </c>
      <c r="B3764">
        <f>'Input EIA Imports Petroleum'!A3763</f>
        <v/>
      </c>
      <c r="C3764">
        <f>'Input EIA Imports Petroleum'!K3763</f>
        <v/>
      </c>
      <c r="D3764">
        <f>'Input EIA Imports Petroleum'!L3763</f>
        <v/>
      </c>
      <c r="E3764">
        <f>VLOOKUP('Input EIA Imports Petroleum'!$E3763,'EIA Petroleum Classification'!$A:$B,2,FALSE)</f>
        <v/>
      </c>
    </row>
    <row r="3765" spans="1:5">
      <c r="A3765">
        <f>YEAR(B3765)</f>
        <v/>
      </c>
      <c r="B3765">
        <f>'Input EIA Imports Petroleum'!A3764</f>
        <v/>
      </c>
      <c r="C3765">
        <f>'Input EIA Imports Petroleum'!K3764</f>
        <v/>
      </c>
      <c r="D3765">
        <f>'Input EIA Imports Petroleum'!L3764</f>
        <v/>
      </c>
      <c r="E3765">
        <f>VLOOKUP('Input EIA Imports Petroleum'!$E3764,'EIA Petroleum Classification'!$A:$B,2,FALSE)</f>
        <v/>
      </c>
    </row>
    <row r="3766" spans="1:5">
      <c r="A3766">
        <f>YEAR(B3766)</f>
        <v/>
      </c>
      <c r="B3766">
        <f>'Input EIA Imports Petroleum'!A3765</f>
        <v/>
      </c>
      <c r="C3766">
        <f>'Input EIA Imports Petroleum'!K3765</f>
        <v/>
      </c>
      <c r="D3766">
        <f>'Input EIA Imports Petroleum'!L3765</f>
        <v/>
      </c>
      <c r="E3766">
        <f>VLOOKUP('Input EIA Imports Petroleum'!$E3765,'EIA Petroleum Classification'!$A:$B,2,FALSE)</f>
        <v/>
      </c>
    </row>
    <row r="3767" spans="1:5">
      <c r="A3767">
        <f>YEAR(B3767)</f>
        <v/>
      </c>
      <c r="B3767">
        <f>'Input EIA Imports Petroleum'!A3766</f>
        <v/>
      </c>
      <c r="C3767">
        <f>'Input EIA Imports Petroleum'!K3766</f>
        <v/>
      </c>
      <c r="D3767">
        <f>'Input EIA Imports Petroleum'!L3766</f>
        <v/>
      </c>
      <c r="E3767">
        <f>VLOOKUP('Input EIA Imports Petroleum'!$E3766,'EIA Petroleum Classification'!$A:$B,2,FALSE)</f>
        <v/>
      </c>
    </row>
    <row r="3768" spans="1:5">
      <c r="A3768">
        <f>YEAR(B3768)</f>
        <v/>
      </c>
      <c r="B3768">
        <f>'Input EIA Imports Petroleum'!A3767</f>
        <v/>
      </c>
      <c r="C3768">
        <f>'Input EIA Imports Petroleum'!K3767</f>
        <v/>
      </c>
      <c r="D3768">
        <f>'Input EIA Imports Petroleum'!L3767</f>
        <v/>
      </c>
      <c r="E3768">
        <f>VLOOKUP('Input EIA Imports Petroleum'!$E3767,'EIA Petroleum Classification'!$A:$B,2,FALSE)</f>
        <v/>
      </c>
    </row>
    <row r="3769" spans="1:5">
      <c r="A3769">
        <f>YEAR(B3769)</f>
        <v/>
      </c>
      <c r="B3769">
        <f>'Input EIA Imports Petroleum'!A3768</f>
        <v/>
      </c>
      <c r="C3769">
        <f>'Input EIA Imports Petroleum'!K3768</f>
        <v/>
      </c>
      <c r="D3769">
        <f>'Input EIA Imports Petroleum'!L3768</f>
        <v/>
      </c>
      <c r="E3769">
        <f>VLOOKUP('Input EIA Imports Petroleum'!$E3768,'EIA Petroleum Classification'!$A:$B,2,FALSE)</f>
        <v/>
      </c>
    </row>
    <row r="3770" spans="1:5">
      <c r="A3770">
        <f>YEAR(B3770)</f>
        <v/>
      </c>
      <c r="B3770">
        <f>'Input EIA Imports Petroleum'!A3769</f>
        <v/>
      </c>
      <c r="C3770">
        <f>'Input EIA Imports Petroleum'!K3769</f>
        <v/>
      </c>
      <c r="D3770">
        <f>'Input EIA Imports Petroleum'!L3769</f>
        <v/>
      </c>
      <c r="E3770">
        <f>VLOOKUP('Input EIA Imports Petroleum'!$E3769,'EIA Petroleum Classification'!$A:$B,2,FALSE)</f>
        <v/>
      </c>
    </row>
    <row r="3771" spans="1:5">
      <c r="A3771">
        <f>YEAR(B3771)</f>
        <v/>
      </c>
      <c r="B3771">
        <f>'Input EIA Imports Petroleum'!A3770</f>
        <v/>
      </c>
      <c r="C3771">
        <f>'Input EIA Imports Petroleum'!K3770</f>
        <v/>
      </c>
      <c r="D3771">
        <f>'Input EIA Imports Petroleum'!L3770</f>
        <v/>
      </c>
      <c r="E3771">
        <f>VLOOKUP('Input EIA Imports Petroleum'!$E3770,'EIA Petroleum Classification'!$A:$B,2,FALSE)</f>
        <v/>
      </c>
    </row>
    <row r="3772" spans="1:5">
      <c r="A3772">
        <f>YEAR(B3772)</f>
        <v/>
      </c>
      <c r="B3772">
        <f>'Input EIA Imports Petroleum'!A3771</f>
        <v/>
      </c>
      <c r="C3772">
        <f>'Input EIA Imports Petroleum'!K3771</f>
        <v/>
      </c>
      <c r="D3772">
        <f>'Input EIA Imports Petroleum'!L3771</f>
        <v/>
      </c>
      <c r="E3772">
        <f>VLOOKUP('Input EIA Imports Petroleum'!$E3771,'EIA Petroleum Classification'!$A:$B,2,FALSE)</f>
        <v/>
      </c>
    </row>
    <row r="3773" spans="1:5">
      <c r="A3773">
        <f>YEAR(B3773)</f>
        <v/>
      </c>
      <c r="B3773">
        <f>'Input EIA Imports Petroleum'!A3772</f>
        <v/>
      </c>
      <c r="C3773">
        <f>'Input EIA Imports Petroleum'!K3772</f>
        <v/>
      </c>
      <c r="D3773">
        <f>'Input EIA Imports Petroleum'!L3772</f>
        <v/>
      </c>
      <c r="E3773">
        <f>VLOOKUP('Input EIA Imports Petroleum'!$E3772,'EIA Petroleum Classification'!$A:$B,2,FALSE)</f>
        <v/>
      </c>
    </row>
    <row r="3774" spans="1:5">
      <c r="A3774">
        <f>YEAR(B3774)</f>
        <v/>
      </c>
      <c r="B3774">
        <f>'Input EIA Imports Petroleum'!A3773</f>
        <v/>
      </c>
      <c r="C3774">
        <f>'Input EIA Imports Petroleum'!K3773</f>
        <v/>
      </c>
      <c r="D3774">
        <f>'Input EIA Imports Petroleum'!L3773</f>
        <v/>
      </c>
      <c r="E3774">
        <f>VLOOKUP('Input EIA Imports Petroleum'!$E3773,'EIA Petroleum Classification'!$A:$B,2,FALSE)</f>
        <v/>
      </c>
    </row>
    <row r="3775" spans="1:5">
      <c r="A3775">
        <f>YEAR(B3775)</f>
        <v/>
      </c>
      <c r="B3775">
        <f>'Input EIA Imports Petroleum'!A3774</f>
        <v/>
      </c>
      <c r="C3775">
        <f>'Input EIA Imports Petroleum'!K3774</f>
        <v/>
      </c>
      <c r="D3775">
        <f>'Input EIA Imports Petroleum'!L3774</f>
        <v/>
      </c>
      <c r="E3775">
        <f>VLOOKUP('Input EIA Imports Petroleum'!$E3774,'EIA Petroleum Classification'!$A:$B,2,FALSE)</f>
        <v/>
      </c>
    </row>
    <row r="3776" spans="1:5">
      <c r="A3776">
        <f>YEAR(B3776)</f>
        <v/>
      </c>
      <c r="B3776">
        <f>'Input EIA Imports Petroleum'!A3775</f>
        <v/>
      </c>
      <c r="C3776">
        <f>'Input EIA Imports Petroleum'!K3775</f>
        <v/>
      </c>
      <c r="D3776">
        <f>'Input EIA Imports Petroleum'!L3775</f>
        <v/>
      </c>
      <c r="E3776">
        <f>VLOOKUP('Input EIA Imports Petroleum'!$E3775,'EIA Petroleum Classification'!$A:$B,2,FALSE)</f>
        <v/>
      </c>
    </row>
    <row r="3777" spans="1:5">
      <c r="A3777">
        <f>YEAR(B3777)</f>
        <v/>
      </c>
      <c r="B3777">
        <f>'Input EIA Imports Petroleum'!A3776</f>
        <v/>
      </c>
      <c r="C3777">
        <f>'Input EIA Imports Petroleum'!K3776</f>
        <v/>
      </c>
      <c r="D3777">
        <f>'Input EIA Imports Petroleum'!L3776</f>
        <v/>
      </c>
      <c r="E3777">
        <f>VLOOKUP('Input EIA Imports Petroleum'!$E3776,'EIA Petroleum Classification'!$A:$B,2,FALSE)</f>
        <v/>
      </c>
    </row>
    <row r="3778" spans="1:5">
      <c r="A3778">
        <f>YEAR(B3778)</f>
        <v/>
      </c>
      <c r="B3778">
        <f>'Input EIA Imports Petroleum'!A3777</f>
        <v/>
      </c>
      <c r="C3778">
        <f>'Input EIA Imports Petroleum'!K3777</f>
        <v/>
      </c>
      <c r="D3778">
        <f>'Input EIA Imports Petroleum'!L3777</f>
        <v/>
      </c>
      <c r="E3778">
        <f>VLOOKUP('Input EIA Imports Petroleum'!$E3777,'EIA Petroleum Classification'!$A:$B,2,FALSE)</f>
        <v/>
      </c>
    </row>
    <row r="3779" spans="1:5">
      <c r="A3779">
        <f>YEAR(B3779)</f>
        <v/>
      </c>
      <c r="B3779">
        <f>'Input EIA Imports Petroleum'!A3778</f>
        <v/>
      </c>
      <c r="C3779">
        <f>'Input EIA Imports Petroleum'!K3778</f>
        <v/>
      </c>
      <c r="D3779">
        <f>'Input EIA Imports Petroleum'!L3778</f>
        <v/>
      </c>
      <c r="E3779">
        <f>VLOOKUP('Input EIA Imports Petroleum'!$E3778,'EIA Petroleum Classification'!$A:$B,2,FALSE)</f>
        <v/>
      </c>
    </row>
    <row r="3780" spans="1:5">
      <c r="A3780">
        <f>YEAR(B3780)</f>
        <v/>
      </c>
      <c r="B3780">
        <f>'Input EIA Imports Petroleum'!A3779</f>
        <v/>
      </c>
      <c r="C3780">
        <f>'Input EIA Imports Petroleum'!K3779</f>
        <v/>
      </c>
      <c r="D3780">
        <f>'Input EIA Imports Petroleum'!L3779</f>
        <v/>
      </c>
      <c r="E3780">
        <f>VLOOKUP('Input EIA Imports Petroleum'!$E3779,'EIA Petroleum Classification'!$A:$B,2,FALSE)</f>
        <v/>
      </c>
    </row>
    <row r="3781" spans="1:5">
      <c r="A3781">
        <f>YEAR(B3781)</f>
        <v/>
      </c>
      <c r="B3781">
        <f>'Input EIA Imports Petroleum'!A3780</f>
        <v/>
      </c>
      <c r="C3781">
        <f>'Input EIA Imports Petroleum'!K3780</f>
        <v/>
      </c>
      <c r="D3781">
        <f>'Input EIA Imports Petroleum'!L3780</f>
        <v/>
      </c>
      <c r="E3781">
        <f>VLOOKUP('Input EIA Imports Petroleum'!$E3780,'EIA Petroleum Classification'!$A:$B,2,FALSE)</f>
        <v/>
      </c>
    </row>
    <row r="3782" spans="1:5">
      <c r="A3782">
        <f>YEAR(B3782)</f>
        <v/>
      </c>
      <c r="B3782">
        <f>'Input EIA Imports Petroleum'!A3781</f>
        <v/>
      </c>
      <c r="C3782">
        <f>'Input EIA Imports Petroleum'!K3781</f>
        <v/>
      </c>
      <c r="D3782">
        <f>'Input EIA Imports Petroleum'!L3781</f>
        <v/>
      </c>
      <c r="E3782">
        <f>VLOOKUP('Input EIA Imports Petroleum'!$E3781,'EIA Petroleum Classification'!$A:$B,2,FALSE)</f>
        <v/>
      </c>
    </row>
    <row r="3783" spans="1:5">
      <c r="A3783">
        <f>YEAR(B3783)</f>
        <v/>
      </c>
      <c r="B3783">
        <f>'Input EIA Imports Petroleum'!A3782</f>
        <v/>
      </c>
      <c r="C3783">
        <f>'Input EIA Imports Petroleum'!K3782</f>
        <v/>
      </c>
      <c r="D3783">
        <f>'Input EIA Imports Petroleum'!L3782</f>
        <v/>
      </c>
      <c r="E3783">
        <f>VLOOKUP('Input EIA Imports Petroleum'!$E3782,'EIA Petroleum Classification'!$A:$B,2,FALSE)</f>
        <v/>
      </c>
    </row>
    <row r="3784" spans="1:5">
      <c r="A3784">
        <f>YEAR(B3784)</f>
        <v/>
      </c>
      <c r="B3784">
        <f>'Input EIA Imports Petroleum'!A3783</f>
        <v/>
      </c>
      <c r="C3784">
        <f>'Input EIA Imports Petroleum'!K3783</f>
        <v/>
      </c>
      <c r="D3784">
        <f>'Input EIA Imports Petroleum'!L3783</f>
        <v/>
      </c>
      <c r="E3784">
        <f>VLOOKUP('Input EIA Imports Petroleum'!$E3783,'EIA Petroleum Classification'!$A:$B,2,FALSE)</f>
        <v/>
      </c>
    </row>
    <row r="3785" spans="1:5">
      <c r="A3785">
        <f>YEAR(B3785)</f>
        <v/>
      </c>
      <c r="B3785">
        <f>'Input EIA Imports Petroleum'!A3784</f>
        <v/>
      </c>
      <c r="C3785">
        <f>'Input EIA Imports Petroleum'!K3784</f>
        <v/>
      </c>
      <c r="D3785">
        <f>'Input EIA Imports Petroleum'!L3784</f>
        <v/>
      </c>
      <c r="E3785">
        <f>VLOOKUP('Input EIA Imports Petroleum'!$E3784,'EIA Petroleum Classification'!$A:$B,2,FALSE)</f>
        <v/>
      </c>
    </row>
    <row r="3786" spans="1:5">
      <c r="A3786">
        <f>YEAR(B3786)</f>
        <v/>
      </c>
      <c r="B3786">
        <f>'Input EIA Imports Petroleum'!A3785</f>
        <v/>
      </c>
      <c r="C3786">
        <f>'Input EIA Imports Petroleum'!K3785</f>
        <v/>
      </c>
      <c r="D3786">
        <f>'Input EIA Imports Petroleum'!L3785</f>
        <v/>
      </c>
      <c r="E3786">
        <f>VLOOKUP('Input EIA Imports Petroleum'!$E3785,'EIA Petroleum Classification'!$A:$B,2,FALSE)</f>
        <v/>
      </c>
    </row>
    <row r="3787" spans="1:5">
      <c r="A3787">
        <f>YEAR(B3787)</f>
        <v/>
      </c>
      <c r="B3787">
        <f>'Input EIA Imports Petroleum'!A3786</f>
        <v/>
      </c>
      <c r="C3787">
        <f>'Input EIA Imports Petroleum'!K3786</f>
        <v/>
      </c>
      <c r="D3787">
        <f>'Input EIA Imports Petroleum'!L3786</f>
        <v/>
      </c>
      <c r="E3787">
        <f>VLOOKUP('Input EIA Imports Petroleum'!$E3786,'EIA Petroleum Classification'!$A:$B,2,FALSE)</f>
        <v/>
      </c>
    </row>
    <row r="3788" spans="1:5">
      <c r="A3788">
        <f>YEAR(B3788)</f>
        <v/>
      </c>
      <c r="B3788">
        <f>'Input EIA Imports Petroleum'!A3787</f>
        <v/>
      </c>
      <c r="C3788">
        <f>'Input EIA Imports Petroleum'!K3787</f>
        <v/>
      </c>
      <c r="D3788">
        <f>'Input EIA Imports Petroleum'!L3787</f>
        <v/>
      </c>
      <c r="E3788">
        <f>VLOOKUP('Input EIA Imports Petroleum'!$E3787,'EIA Petroleum Classification'!$A:$B,2,FALSE)</f>
        <v/>
      </c>
    </row>
    <row r="3789" spans="1:5">
      <c r="A3789">
        <f>YEAR(B3789)</f>
        <v/>
      </c>
      <c r="B3789">
        <f>'Input EIA Imports Petroleum'!A3788</f>
        <v/>
      </c>
      <c r="C3789">
        <f>'Input EIA Imports Petroleum'!K3788</f>
        <v/>
      </c>
      <c r="D3789">
        <f>'Input EIA Imports Petroleum'!L3788</f>
        <v/>
      </c>
      <c r="E3789">
        <f>VLOOKUP('Input EIA Imports Petroleum'!$E3788,'EIA Petroleum Classification'!$A:$B,2,FALSE)</f>
        <v/>
      </c>
    </row>
    <row r="3790" spans="1:5">
      <c r="A3790">
        <f>YEAR(B3790)</f>
        <v/>
      </c>
      <c r="B3790">
        <f>'Input EIA Imports Petroleum'!A3789</f>
        <v/>
      </c>
      <c r="C3790">
        <f>'Input EIA Imports Petroleum'!K3789</f>
        <v/>
      </c>
      <c r="D3790">
        <f>'Input EIA Imports Petroleum'!L3789</f>
        <v/>
      </c>
      <c r="E3790">
        <f>VLOOKUP('Input EIA Imports Petroleum'!$E3789,'EIA Petroleum Classification'!$A:$B,2,FALSE)</f>
        <v/>
      </c>
    </row>
    <row r="3791" spans="1:5">
      <c r="A3791">
        <f>YEAR(B3791)</f>
        <v/>
      </c>
      <c r="B3791">
        <f>'Input EIA Imports Petroleum'!A3790</f>
        <v/>
      </c>
      <c r="C3791">
        <f>'Input EIA Imports Petroleum'!K3790</f>
        <v/>
      </c>
      <c r="D3791">
        <f>'Input EIA Imports Petroleum'!L3790</f>
        <v/>
      </c>
      <c r="E3791">
        <f>VLOOKUP('Input EIA Imports Petroleum'!$E3790,'EIA Petroleum Classification'!$A:$B,2,FALSE)</f>
        <v/>
      </c>
    </row>
    <row r="3792" spans="1:5">
      <c r="A3792">
        <f>YEAR(B3792)</f>
        <v/>
      </c>
      <c r="B3792">
        <f>'Input EIA Imports Petroleum'!A3791</f>
        <v/>
      </c>
      <c r="C3792">
        <f>'Input EIA Imports Petroleum'!K3791</f>
        <v/>
      </c>
      <c r="D3792">
        <f>'Input EIA Imports Petroleum'!L3791</f>
        <v/>
      </c>
      <c r="E3792">
        <f>VLOOKUP('Input EIA Imports Petroleum'!$E3791,'EIA Petroleum Classification'!$A:$B,2,FALSE)</f>
        <v/>
      </c>
    </row>
    <row r="3793" spans="1:5">
      <c r="A3793">
        <f>YEAR(B3793)</f>
        <v/>
      </c>
      <c r="B3793">
        <f>'Input EIA Imports Petroleum'!A3792</f>
        <v/>
      </c>
      <c r="C3793">
        <f>'Input EIA Imports Petroleum'!K3792</f>
        <v/>
      </c>
      <c r="D3793">
        <f>'Input EIA Imports Petroleum'!L3792</f>
        <v/>
      </c>
      <c r="E3793">
        <f>VLOOKUP('Input EIA Imports Petroleum'!$E3792,'EIA Petroleum Classification'!$A:$B,2,FALSE)</f>
        <v/>
      </c>
    </row>
    <row r="3794" spans="1:5">
      <c r="A3794">
        <f>YEAR(B3794)</f>
        <v/>
      </c>
      <c r="B3794">
        <f>'Input EIA Imports Petroleum'!A3793</f>
        <v/>
      </c>
      <c r="C3794">
        <f>'Input EIA Imports Petroleum'!K3793</f>
        <v/>
      </c>
      <c r="D3794">
        <f>'Input EIA Imports Petroleum'!L3793</f>
        <v/>
      </c>
      <c r="E3794">
        <f>VLOOKUP('Input EIA Imports Petroleum'!$E3793,'EIA Petroleum Classification'!$A:$B,2,FALSE)</f>
        <v/>
      </c>
    </row>
    <row r="3795" spans="1:5">
      <c r="A3795">
        <f>YEAR(B3795)</f>
        <v/>
      </c>
      <c r="B3795">
        <f>'Input EIA Imports Petroleum'!A3794</f>
        <v/>
      </c>
      <c r="C3795">
        <f>'Input EIA Imports Petroleum'!K3794</f>
        <v/>
      </c>
      <c r="D3795">
        <f>'Input EIA Imports Petroleum'!L3794</f>
        <v/>
      </c>
      <c r="E3795">
        <f>VLOOKUP('Input EIA Imports Petroleum'!$E3794,'EIA Petroleum Classification'!$A:$B,2,FALSE)</f>
        <v/>
      </c>
    </row>
    <row r="3796" spans="1:5">
      <c r="A3796">
        <f>YEAR(B3796)</f>
        <v/>
      </c>
      <c r="B3796">
        <f>'Input EIA Imports Petroleum'!A3795</f>
        <v/>
      </c>
      <c r="C3796">
        <f>'Input EIA Imports Petroleum'!K3795</f>
        <v/>
      </c>
      <c r="D3796">
        <f>'Input EIA Imports Petroleum'!L3795</f>
        <v/>
      </c>
      <c r="E3796">
        <f>VLOOKUP('Input EIA Imports Petroleum'!$E3795,'EIA Petroleum Classification'!$A:$B,2,FALSE)</f>
        <v/>
      </c>
    </row>
    <row r="3797" spans="1:5">
      <c r="A3797">
        <f>YEAR(B3797)</f>
        <v/>
      </c>
      <c r="B3797">
        <f>'Input EIA Imports Petroleum'!A3796</f>
        <v/>
      </c>
      <c r="C3797">
        <f>'Input EIA Imports Petroleum'!K3796</f>
        <v/>
      </c>
      <c r="D3797">
        <f>'Input EIA Imports Petroleum'!L3796</f>
        <v/>
      </c>
      <c r="E3797">
        <f>VLOOKUP('Input EIA Imports Petroleum'!$E3796,'EIA Petroleum Classification'!$A:$B,2,FALSE)</f>
        <v/>
      </c>
    </row>
    <row r="3798" spans="1:5">
      <c r="A3798">
        <f>YEAR(B3798)</f>
        <v/>
      </c>
      <c r="B3798">
        <f>'Input EIA Imports Petroleum'!A3797</f>
        <v/>
      </c>
      <c r="C3798">
        <f>'Input EIA Imports Petroleum'!K3797</f>
        <v/>
      </c>
      <c r="D3798">
        <f>'Input EIA Imports Petroleum'!L3797</f>
        <v/>
      </c>
      <c r="E3798">
        <f>VLOOKUP('Input EIA Imports Petroleum'!$E3797,'EIA Petroleum Classification'!$A:$B,2,FALSE)</f>
        <v/>
      </c>
    </row>
    <row r="3799" spans="1:5">
      <c r="A3799">
        <f>YEAR(B3799)</f>
        <v/>
      </c>
      <c r="B3799">
        <f>'Input EIA Imports Petroleum'!A3798</f>
        <v/>
      </c>
      <c r="C3799">
        <f>'Input EIA Imports Petroleum'!K3798</f>
        <v/>
      </c>
      <c r="D3799">
        <f>'Input EIA Imports Petroleum'!L3798</f>
        <v/>
      </c>
      <c r="E3799">
        <f>VLOOKUP('Input EIA Imports Petroleum'!$E3798,'EIA Petroleum Classification'!$A:$B,2,FALSE)</f>
        <v/>
      </c>
    </row>
    <row r="3800" spans="1:5">
      <c r="A3800">
        <f>YEAR(B3800)</f>
        <v/>
      </c>
      <c r="B3800">
        <f>'Input EIA Imports Petroleum'!A3799</f>
        <v/>
      </c>
      <c r="C3800">
        <f>'Input EIA Imports Petroleum'!K3799</f>
        <v/>
      </c>
      <c r="D3800">
        <f>'Input EIA Imports Petroleum'!L3799</f>
        <v/>
      </c>
      <c r="E3800">
        <f>VLOOKUP('Input EIA Imports Petroleum'!$E3799,'EIA Petroleum Classification'!$A:$B,2,FALSE)</f>
        <v/>
      </c>
    </row>
    <row r="3801" spans="1:5">
      <c r="A3801">
        <f>YEAR(B3801)</f>
        <v/>
      </c>
      <c r="B3801">
        <f>'Input EIA Imports Petroleum'!A3800</f>
        <v/>
      </c>
      <c r="C3801">
        <f>'Input EIA Imports Petroleum'!K3800</f>
        <v/>
      </c>
      <c r="D3801">
        <f>'Input EIA Imports Petroleum'!L3800</f>
        <v/>
      </c>
      <c r="E3801">
        <f>VLOOKUP('Input EIA Imports Petroleum'!$E3800,'EIA Petroleum Classification'!$A:$B,2,FALSE)</f>
        <v/>
      </c>
    </row>
    <row r="3802" spans="1:5">
      <c r="A3802">
        <f>YEAR(B3802)</f>
        <v/>
      </c>
      <c r="B3802">
        <f>'Input EIA Imports Petroleum'!A3801</f>
        <v/>
      </c>
      <c r="C3802">
        <f>'Input EIA Imports Petroleum'!K3801</f>
        <v/>
      </c>
      <c r="D3802">
        <f>'Input EIA Imports Petroleum'!L3801</f>
        <v/>
      </c>
      <c r="E3802">
        <f>VLOOKUP('Input EIA Imports Petroleum'!$E3801,'EIA Petroleum Classification'!$A:$B,2,FALSE)</f>
        <v/>
      </c>
    </row>
    <row r="3803" spans="1:5">
      <c r="A3803">
        <f>YEAR(B3803)</f>
        <v/>
      </c>
      <c r="B3803">
        <f>'Input EIA Imports Petroleum'!A3802</f>
        <v/>
      </c>
      <c r="C3803">
        <f>'Input EIA Imports Petroleum'!K3802</f>
        <v/>
      </c>
      <c r="D3803">
        <f>'Input EIA Imports Petroleum'!L3802</f>
        <v/>
      </c>
      <c r="E3803">
        <f>VLOOKUP('Input EIA Imports Petroleum'!$E3802,'EIA Petroleum Classification'!$A:$B,2,FALSE)</f>
        <v/>
      </c>
    </row>
    <row r="3804" spans="1:5">
      <c r="A3804">
        <f>YEAR(B3804)</f>
        <v/>
      </c>
      <c r="B3804">
        <f>'Input EIA Imports Petroleum'!A3803</f>
        <v/>
      </c>
      <c r="C3804">
        <f>'Input EIA Imports Petroleum'!K3803</f>
        <v/>
      </c>
      <c r="D3804">
        <f>'Input EIA Imports Petroleum'!L3803</f>
        <v/>
      </c>
      <c r="E3804">
        <f>VLOOKUP('Input EIA Imports Petroleum'!$E3803,'EIA Petroleum Classification'!$A:$B,2,FALSE)</f>
        <v/>
      </c>
    </row>
    <row r="3805" spans="1:5">
      <c r="A3805">
        <f>YEAR(B3805)</f>
        <v/>
      </c>
      <c r="B3805">
        <f>'Input EIA Imports Petroleum'!A3804</f>
        <v/>
      </c>
      <c r="C3805">
        <f>'Input EIA Imports Petroleum'!K3804</f>
        <v/>
      </c>
      <c r="D3805">
        <f>'Input EIA Imports Petroleum'!L3804</f>
        <v/>
      </c>
      <c r="E3805">
        <f>VLOOKUP('Input EIA Imports Petroleum'!$E3804,'EIA Petroleum Classification'!$A:$B,2,FALSE)</f>
        <v/>
      </c>
    </row>
    <row r="3806" spans="1:5">
      <c r="A3806">
        <f>YEAR(B3806)</f>
        <v/>
      </c>
      <c r="B3806">
        <f>'Input EIA Imports Petroleum'!A3805</f>
        <v/>
      </c>
      <c r="C3806">
        <f>'Input EIA Imports Petroleum'!K3805</f>
        <v/>
      </c>
      <c r="D3806">
        <f>'Input EIA Imports Petroleum'!L3805</f>
        <v/>
      </c>
      <c r="E3806">
        <f>VLOOKUP('Input EIA Imports Petroleum'!$E3805,'EIA Petroleum Classification'!$A:$B,2,FALSE)</f>
        <v/>
      </c>
    </row>
    <row r="3807" spans="1:5">
      <c r="A3807">
        <f>YEAR(B3807)</f>
        <v/>
      </c>
      <c r="B3807">
        <f>'Input EIA Imports Petroleum'!A3806</f>
        <v/>
      </c>
      <c r="C3807">
        <f>'Input EIA Imports Petroleum'!K3806</f>
        <v/>
      </c>
      <c r="D3807">
        <f>'Input EIA Imports Petroleum'!L3806</f>
        <v/>
      </c>
      <c r="E3807">
        <f>VLOOKUP('Input EIA Imports Petroleum'!$E3806,'EIA Petroleum Classification'!$A:$B,2,FALSE)</f>
        <v/>
      </c>
    </row>
    <row r="3808" spans="1:5">
      <c r="A3808">
        <f>YEAR(B3808)</f>
        <v/>
      </c>
      <c r="B3808">
        <f>'Input EIA Imports Petroleum'!A3807</f>
        <v/>
      </c>
      <c r="C3808">
        <f>'Input EIA Imports Petroleum'!K3807</f>
        <v/>
      </c>
      <c r="D3808">
        <f>'Input EIA Imports Petroleum'!L3807</f>
        <v/>
      </c>
      <c r="E3808">
        <f>VLOOKUP('Input EIA Imports Petroleum'!$E3807,'EIA Petroleum Classification'!$A:$B,2,FALSE)</f>
        <v/>
      </c>
    </row>
    <row r="3809" spans="1:5">
      <c r="A3809">
        <f>YEAR(B3809)</f>
        <v/>
      </c>
      <c r="B3809">
        <f>'Input EIA Imports Petroleum'!A3808</f>
        <v/>
      </c>
      <c r="C3809">
        <f>'Input EIA Imports Petroleum'!K3808</f>
        <v/>
      </c>
      <c r="D3809">
        <f>'Input EIA Imports Petroleum'!L3808</f>
        <v/>
      </c>
      <c r="E3809">
        <f>VLOOKUP('Input EIA Imports Petroleum'!$E3808,'EIA Petroleum Classification'!$A:$B,2,FALSE)</f>
        <v/>
      </c>
    </row>
    <row r="3810" spans="1:5">
      <c r="A3810">
        <f>YEAR(B3810)</f>
        <v/>
      </c>
      <c r="B3810">
        <f>'Input EIA Imports Petroleum'!A3809</f>
        <v/>
      </c>
      <c r="C3810">
        <f>'Input EIA Imports Petroleum'!K3809</f>
        <v/>
      </c>
      <c r="D3810">
        <f>'Input EIA Imports Petroleum'!L3809</f>
        <v/>
      </c>
      <c r="E3810">
        <f>VLOOKUP('Input EIA Imports Petroleum'!$E3809,'EIA Petroleum Classification'!$A:$B,2,FALSE)</f>
        <v/>
      </c>
    </row>
    <row r="3811" spans="1:5">
      <c r="A3811">
        <f>YEAR(B3811)</f>
        <v/>
      </c>
      <c r="B3811">
        <f>'Input EIA Imports Petroleum'!A3810</f>
        <v/>
      </c>
      <c r="C3811">
        <f>'Input EIA Imports Petroleum'!K3810</f>
        <v/>
      </c>
      <c r="D3811">
        <f>'Input EIA Imports Petroleum'!L3810</f>
        <v/>
      </c>
      <c r="E3811">
        <f>VLOOKUP('Input EIA Imports Petroleum'!$E3810,'EIA Petroleum Classification'!$A:$B,2,FALSE)</f>
        <v/>
      </c>
    </row>
    <row r="3812" spans="1:5">
      <c r="A3812">
        <f>YEAR(B3812)</f>
        <v/>
      </c>
      <c r="B3812">
        <f>'Input EIA Imports Petroleum'!A3811</f>
        <v/>
      </c>
      <c r="C3812">
        <f>'Input EIA Imports Petroleum'!K3811</f>
        <v/>
      </c>
      <c r="D3812">
        <f>'Input EIA Imports Petroleum'!L3811</f>
        <v/>
      </c>
      <c r="E3812">
        <f>VLOOKUP('Input EIA Imports Petroleum'!$E3811,'EIA Petroleum Classification'!$A:$B,2,FALSE)</f>
        <v/>
      </c>
    </row>
    <row r="3813" spans="1:5">
      <c r="A3813">
        <f>YEAR(B3813)</f>
        <v/>
      </c>
      <c r="B3813">
        <f>'Input EIA Imports Petroleum'!A3812</f>
        <v/>
      </c>
      <c r="C3813">
        <f>'Input EIA Imports Petroleum'!K3812</f>
        <v/>
      </c>
      <c r="D3813">
        <f>'Input EIA Imports Petroleum'!L3812</f>
        <v/>
      </c>
      <c r="E3813">
        <f>VLOOKUP('Input EIA Imports Petroleum'!$E3812,'EIA Petroleum Classification'!$A:$B,2,FALSE)</f>
        <v/>
      </c>
    </row>
    <row r="3814" spans="1:5">
      <c r="A3814">
        <f>YEAR(B3814)</f>
        <v/>
      </c>
      <c r="B3814">
        <f>'Input EIA Imports Petroleum'!A3813</f>
        <v/>
      </c>
      <c r="C3814">
        <f>'Input EIA Imports Petroleum'!K3813</f>
        <v/>
      </c>
      <c r="D3814">
        <f>'Input EIA Imports Petroleum'!L3813</f>
        <v/>
      </c>
      <c r="E3814">
        <f>VLOOKUP('Input EIA Imports Petroleum'!$E3813,'EIA Petroleum Classification'!$A:$B,2,FALSE)</f>
        <v/>
      </c>
    </row>
    <row r="3815" spans="1:5">
      <c r="A3815">
        <f>YEAR(B3815)</f>
        <v/>
      </c>
      <c r="B3815">
        <f>'Input EIA Imports Petroleum'!A3814</f>
        <v/>
      </c>
      <c r="C3815">
        <f>'Input EIA Imports Petroleum'!K3814</f>
        <v/>
      </c>
      <c r="D3815">
        <f>'Input EIA Imports Petroleum'!L3814</f>
        <v/>
      </c>
      <c r="E3815">
        <f>VLOOKUP('Input EIA Imports Petroleum'!$E3814,'EIA Petroleum Classification'!$A:$B,2,FALSE)</f>
        <v/>
      </c>
    </row>
    <row r="3816" spans="1:5">
      <c r="A3816">
        <f>YEAR(B3816)</f>
        <v/>
      </c>
      <c r="B3816">
        <f>'Input EIA Imports Petroleum'!A3815</f>
        <v/>
      </c>
      <c r="C3816">
        <f>'Input EIA Imports Petroleum'!K3815</f>
        <v/>
      </c>
      <c r="D3816">
        <f>'Input EIA Imports Petroleum'!L3815</f>
        <v/>
      </c>
      <c r="E3816">
        <f>VLOOKUP('Input EIA Imports Petroleum'!$E3815,'EIA Petroleum Classification'!$A:$B,2,FALSE)</f>
        <v/>
      </c>
    </row>
    <row r="3817" spans="1:5">
      <c r="A3817">
        <f>YEAR(B3817)</f>
        <v/>
      </c>
      <c r="B3817">
        <f>'Input EIA Imports Petroleum'!A3816</f>
        <v/>
      </c>
      <c r="C3817">
        <f>'Input EIA Imports Petroleum'!K3816</f>
        <v/>
      </c>
      <c r="D3817">
        <f>'Input EIA Imports Petroleum'!L3816</f>
        <v/>
      </c>
      <c r="E3817">
        <f>VLOOKUP('Input EIA Imports Petroleum'!$E3816,'EIA Petroleum Classification'!$A:$B,2,FALSE)</f>
        <v/>
      </c>
    </row>
    <row r="3818" spans="1:5">
      <c r="A3818">
        <f>YEAR(B3818)</f>
        <v/>
      </c>
      <c r="B3818">
        <f>'Input EIA Imports Petroleum'!A3817</f>
        <v/>
      </c>
      <c r="C3818">
        <f>'Input EIA Imports Petroleum'!K3817</f>
        <v/>
      </c>
      <c r="D3818">
        <f>'Input EIA Imports Petroleum'!L3817</f>
        <v/>
      </c>
      <c r="E3818">
        <f>VLOOKUP('Input EIA Imports Petroleum'!$E3817,'EIA Petroleum Classification'!$A:$B,2,FALSE)</f>
        <v/>
      </c>
    </row>
    <row r="3819" spans="1:5">
      <c r="A3819">
        <f>YEAR(B3819)</f>
        <v/>
      </c>
      <c r="B3819">
        <f>'Input EIA Imports Petroleum'!A3818</f>
        <v/>
      </c>
      <c r="C3819">
        <f>'Input EIA Imports Petroleum'!K3818</f>
        <v/>
      </c>
      <c r="D3819">
        <f>'Input EIA Imports Petroleum'!L3818</f>
        <v/>
      </c>
      <c r="E3819">
        <f>VLOOKUP('Input EIA Imports Petroleum'!$E3818,'EIA Petroleum Classification'!$A:$B,2,FALSE)</f>
        <v/>
      </c>
    </row>
    <row r="3820" spans="1:5">
      <c r="A3820">
        <f>YEAR(B3820)</f>
        <v/>
      </c>
      <c r="B3820">
        <f>'Input EIA Imports Petroleum'!A3819</f>
        <v/>
      </c>
      <c r="C3820">
        <f>'Input EIA Imports Petroleum'!K3819</f>
        <v/>
      </c>
      <c r="D3820">
        <f>'Input EIA Imports Petroleum'!L3819</f>
        <v/>
      </c>
      <c r="E3820">
        <f>VLOOKUP('Input EIA Imports Petroleum'!$E3819,'EIA Petroleum Classification'!$A:$B,2,FALSE)</f>
        <v/>
      </c>
    </row>
    <row r="3821" spans="1:5">
      <c r="A3821">
        <f>YEAR(B3821)</f>
        <v/>
      </c>
      <c r="B3821">
        <f>'Input EIA Imports Petroleum'!A3820</f>
        <v/>
      </c>
      <c r="C3821">
        <f>'Input EIA Imports Petroleum'!K3820</f>
        <v/>
      </c>
      <c r="D3821">
        <f>'Input EIA Imports Petroleum'!L3820</f>
        <v/>
      </c>
      <c r="E3821">
        <f>VLOOKUP('Input EIA Imports Petroleum'!$E3820,'EIA Petroleum Classification'!$A:$B,2,FALSE)</f>
        <v/>
      </c>
    </row>
    <row r="3822" spans="1:5">
      <c r="A3822">
        <f>YEAR(B3822)</f>
        <v/>
      </c>
      <c r="B3822">
        <f>'Input EIA Imports Petroleum'!A3821</f>
        <v/>
      </c>
      <c r="C3822">
        <f>'Input EIA Imports Petroleum'!K3821</f>
        <v/>
      </c>
      <c r="D3822">
        <f>'Input EIA Imports Petroleum'!L3821</f>
        <v/>
      </c>
      <c r="E3822">
        <f>VLOOKUP('Input EIA Imports Petroleum'!$E3821,'EIA Petroleum Classification'!$A:$B,2,FALSE)</f>
        <v/>
      </c>
    </row>
    <row r="3823" spans="1:5">
      <c r="A3823">
        <f>YEAR(B3823)</f>
        <v/>
      </c>
      <c r="B3823">
        <f>'Input EIA Imports Petroleum'!A3822</f>
        <v/>
      </c>
      <c r="C3823">
        <f>'Input EIA Imports Petroleum'!K3822</f>
        <v/>
      </c>
      <c r="D3823">
        <f>'Input EIA Imports Petroleum'!L3822</f>
        <v/>
      </c>
      <c r="E3823">
        <f>VLOOKUP('Input EIA Imports Petroleum'!$E3822,'EIA Petroleum Classification'!$A:$B,2,FALSE)</f>
        <v/>
      </c>
    </row>
    <row r="3824" spans="1:5">
      <c r="A3824">
        <f>YEAR(B3824)</f>
        <v/>
      </c>
      <c r="B3824">
        <f>'Input EIA Imports Petroleum'!A3823</f>
        <v/>
      </c>
      <c r="C3824">
        <f>'Input EIA Imports Petroleum'!K3823</f>
        <v/>
      </c>
      <c r="D3824">
        <f>'Input EIA Imports Petroleum'!L3823</f>
        <v/>
      </c>
      <c r="E3824">
        <f>VLOOKUP('Input EIA Imports Petroleum'!$E3823,'EIA Petroleum Classification'!$A:$B,2,FALSE)</f>
        <v/>
      </c>
    </row>
    <row r="3825" spans="1:5">
      <c r="A3825">
        <f>YEAR(B3825)</f>
        <v/>
      </c>
      <c r="B3825">
        <f>'Input EIA Imports Petroleum'!A3824</f>
        <v/>
      </c>
      <c r="C3825">
        <f>'Input EIA Imports Petroleum'!K3824</f>
        <v/>
      </c>
      <c r="D3825">
        <f>'Input EIA Imports Petroleum'!L3824</f>
        <v/>
      </c>
      <c r="E3825">
        <f>VLOOKUP('Input EIA Imports Petroleum'!$E3824,'EIA Petroleum Classification'!$A:$B,2,FALSE)</f>
        <v/>
      </c>
    </row>
    <row r="3826" spans="1:5">
      <c r="A3826">
        <f>YEAR(B3826)</f>
        <v/>
      </c>
      <c r="B3826">
        <f>'Input EIA Imports Petroleum'!A3825</f>
        <v/>
      </c>
      <c r="C3826">
        <f>'Input EIA Imports Petroleum'!K3825</f>
        <v/>
      </c>
      <c r="D3826">
        <f>'Input EIA Imports Petroleum'!L3825</f>
        <v/>
      </c>
      <c r="E3826">
        <f>VLOOKUP('Input EIA Imports Petroleum'!$E3825,'EIA Petroleum Classification'!$A:$B,2,FALSE)</f>
        <v/>
      </c>
    </row>
    <row r="3827" spans="1:5">
      <c r="A3827">
        <f>YEAR(B3827)</f>
        <v/>
      </c>
      <c r="B3827">
        <f>'Input EIA Imports Petroleum'!A3826</f>
        <v/>
      </c>
      <c r="C3827">
        <f>'Input EIA Imports Petroleum'!K3826</f>
        <v/>
      </c>
      <c r="D3827">
        <f>'Input EIA Imports Petroleum'!L3826</f>
        <v/>
      </c>
      <c r="E3827">
        <f>VLOOKUP('Input EIA Imports Petroleum'!$E3826,'EIA Petroleum Classification'!$A:$B,2,FALSE)</f>
        <v/>
      </c>
    </row>
    <row r="3828" spans="1:5">
      <c r="A3828">
        <f>YEAR(B3828)</f>
        <v/>
      </c>
      <c r="B3828">
        <f>'Input EIA Imports Petroleum'!A3827</f>
        <v/>
      </c>
      <c r="C3828">
        <f>'Input EIA Imports Petroleum'!K3827</f>
        <v/>
      </c>
      <c r="D3828">
        <f>'Input EIA Imports Petroleum'!L3827</f>
        <v/>
      </c>
      <c r="E3828">
        <f>VLOOKUP('Input EIA Imports Petroleum'!$E3827,'EIA Petroleum Classification'!$A:$B,2,FALSE)</f>
        <v/>
      </c>
    </row>
    <row r="3829" spans="1:5">
      <c r="A3829">
        <f>YEAR(B3829)</f>
        <v/>
      </c>
      <c r="B3829">
        <f>'Input EIA Imports Petroleum'!A3828</f>
        <v/>
      </c>
      <c r="C3829">
        <f>'Input EIA Imports Petroleum'!K3828</f>
        <v/>
      </c>
      <c r="D3829">
        <f>'Input EIA Imports Petroleum'!L3828</f>
        <v/>
      </c>
      <c r="E3829">
        <f>VLOOKUP('Input EIA Imports Petroleum'!$E3828,'EIA Petroleum Classification'!$A:$B,2,FALSE)</f>
        <v/>
      </c>
    </row>
    <row r="3830" spans="1:5">
      <c r="A3830">
        <f>YEAR(B3830)</f>
        <v/>
      </c>
      <c r="B3830">
        <f>'Input EIA Imports Petroleum'!A3829</f>
        <v/>
      </c>
      <c r="C3830">
        <f>'Input EIA Imports Petroleum'!K3829</f>
        <v/>
      </c>
      <c r="D3830">
        <f>'Input EIA Imports Petroleum'!L3829</f>
        <v/>
      </c>
      <c r="E3830">
        <f>VLOOKUP('Input EIA Imports Petroleum'!$E3829,'EIA Petroleum Classification'!$A:$B,2,FALSE)</f>
        <v/>
      </c>
    </row>
    <row r="3831" spans="1:5">
      <c r="A3831">
        <f>YEAR(B3831)</f>
        <v/>
      </c>
      <c r="B3831">
        <f>'Input EIA Imports Petroleum'!A3830</f>
        <v/>
      </c>
      <c r="C3831">
        <f>'Input EIA Imports Petroleum'!K3830</f>
        <v/>
      </c>
      <c r="D3831">
        <f>'Input EIA Imports Petroleum'!L3830</f>
        <v/>
      </c>
      <c r="E3831">
        <f>VLOOKUP('Input EIA Imports Petroleum'!$E3830,'EIA Petroleum Classification'!$A:$B,2,FALSE)</f>
        <v/>
      </c>
    </row>
    <row r="3832" spans="1:5">
      <c r="A3832">
        <f>YEAR(B3832)</f>
        <v/>
      </c>
      <c r="B3832">
        <f>'Input EIA Imports Petroleum'!A3831</f>
        <v/>
      </c>
      <c r="C3832">
        <f>'Input EIA Imports Petroleum'!K3831</f>
        <v/>
      </c>
      <c r="D3832">
        <f>'Input EIA Imports Petroleum'!L3831</f>
        <v/>
      </c>
      <c r="E3832">
        <f>VLOOKUP('Input EIA Imports Petroleum'!$E3831,'EIA Petroleum Classification'!$A:$B,2,FALSE)</f>
        <v/>
      </c>
    </row>
    <row r="3833" spans="1:5">
      <c r="A3833">
        <f>YEAR(B3833)</f>
        <v/>
      </c>
      <c r="B3833">
        <f>'Input EIA Imports Petroleum'!A3832</f>
        <v/>
      </c>
      <c r="C3833">
        <f>'Input EIA Imports Petroleum'!K3832</f>
        <v/>
      </c>
      <c r="D3833">
        <f>'Input EIA Imports Petroleum'!L3832</f>
        <v/>
      </c>
      <c r="E3833">
        <f>VLOOKUP('Input EIA Imports Petroleum'!$E3832,'EIA Petroleum Classification'!$A:$B,2,FALSE)</f>
        <v/>
      </c>
    </row>
    <row r="3834" spans="1:5">
      <c r="A3834">
        <f>YEAR(B3834)</f>
        <v/>
      </c>
      <c r="B3834">
        <f>'Input EIA Imports Petroleum'!A3833</f>
        <v/>
      </c>
      <c r="C3834">
        <f>'Input EIA Imports Petroleum'!K3833</f>
        <v/>
      </c>
      <c r="D3834">
        <f>'Input EIA Imports Petroleum'!L3833</f>
        <v/>
      </c>
      <c r="E3834">
        <f>VLOOKUP('Input EIA Imports Petroleum'!$E3833,'EIA Petroleum Classification'!$A:$B,2,FALSE)</f>
        <v/>
      </c>
    </row>
    <row r="3835" spans="1:5">
      <c r="A3835">
        <f>YEAR(B3835)</f>
        <v/>
      </c>
      <c r="B3835">
        <f>'Input EIA Imports Petroleum'!A3834</f>
        <v/>
      </c>
      <c r="C3835">
        <f>'Input EIA Imports Petroleum'!K3834</f>
        <v/>
      </c>
      <c r="D3835">
        <f>'Input EIA Imports Petroleum'!L3834</f>
        <v/>
      </c>
      <c r="E3835">
        <f>VLOOKUP('Input EIA Imports Petroleum'!$E3834,'EIA Petroleum Classification'!$A:$B,2,FALSE)</f>
        <v/>
      </c>
    </row>
    <row r="3836" spans="1:5">
      <c r="A3836">
        <f>YEAR(B3836)</f>
        <v/>
      </c>
      <c r="B3836">
        <f>'Input EIA Imports Petroleum'!A3835</f>
        <v/>
      </c>
      <c r="C3836">
        <f>'Input EIA Imports Petroleum'!K3835</f>
        <v/>
      </c>
      <c r="D3836">
        <f>'Input EIA Imports Petroleum'!L3835</f>
        <v/>
      </c>
      <c r="E3836">
        <f>VLOOKUP('Input EIA Imports Petroleum'!$E3835,'EIA Petroleum Classification'!$A:$B,2,FALSE)</f>
        <v/>
      </c>
    </row>
    <row r="3837" spans="1:5">
      <c r="A3837">
        <f>YEAR(B3837)</f>
        <v/>
      </c>
      <c r="B3837">
        <f>'Input EIA Imports Petroleum'!A3836</f>
        <v/>
      </c>
      <c r="C3837">
        <f>'Input EIA Imports Petroleum'!K3836</f>
        <v/>
      </c>
      <c r="D3837">
        <f>'Input EIA Imports Petroleum'!L3836</f>
        <v/>
      </c>
      <c r="E3837">
        <f>VLOOKUP('Input EIA Imports Petroleum'!$E3836,'EIA Petroleum Classification'!$A:$B,2,FALSE)</f>
        <v/>
      </c>
    </row>
    <row r="3838" spans="1:5">
      <c r="A3838">
        <f>YEAR(B3838)</f>
        <v/>
      </c>
      <c r="B3838">
        <f>'Input EIA Imports Petroleum'!A3837</f>
        <v/>
      </c>
      <c r="C3838">
        <f>'Input EIA Imports Petroleum'!K3837</f>
        <v/>
      </c>
      <c r="D3838">
        <f>'Input EIA Imports Petroleum'!L3837</f>
        <v/>
      </c>
      <c r="E3838">
        <f>VLOOKUP('Input EIA Imports Petroleum'!$E3837,'EIA Petroleum Classification'!$A:$B,2,FALSE)</f>
        <v/>
      </c>
    </row>
    <row r="3839" spans="1:5">
      <c r="A3839">
        <f>YEAR(B3839)</f>
        <v/>
      </c>
      <c r="B3839">
        <f>'Input EIA Imports Petroleum'!A3838</f>
        <v/>
      </c>
      <c r="C3839">
        <f>'Input EIA Imports Petroleum'!K3838</f>
        <v/>
      </c>
      <c r="D3839">
        <f>'Input EIA Imports Petroleum'!L3838</f>
        <v/>
      </c>
      <c r="E3839">
        <f>VLOOKUP('Input EIA Imports Petroleum'!$E3838,'EIA Petroleum Classification'!$A:$B,2,FALSE)</f>
        <v/>
      </c>
    </row>
    <row r="3840" spans="1:5">
      <c r="A3840">
        <f>YEAR(B3840)</f>
        <v/>
      </c>
      <c r="B3840">
        <f>'Input EIA Imports Petroleum'!A3839</f>
        <v/>
      </c>
      <c r="C3840">
        <f>'Input EIA Imports Petroleum'!K3839</f>
        <v/>
      </c>
      <c r="D3840">
        <f>'Input EIA Imports Petroleum'!L3839</f>
        <v/>
      </c>
      <c r="E3840">
        <f>VLOOKUP('Input EIA Imports Petroleum'!$E3839,'EIA Petroleum Classification'!$A:$B,2,FALSE)</f>
        <v/>
      </c>
    </row>
    <row r="3841" spans="1:5">
      <c r="A3841">
        <f>YEAR(B3841)</f>
        <v/>
      </c>
      <c r="B3841">
        <f>'Input EIA Imports Petroleum'!A3840</f>
        <v/>
      </c>
      <c r="C3841">
        <f>'Input EIA Imports Petroleum'!K3840</f>
        <v/>
      </c>
      <c r="D3841">
        <f>'Input EIA Imports Petroleum'!L3840</f>
        <v/>
      </c>
      <c r="E3841">
        <f>VLOOKUP('Input EIA Imports Petroleum'!$E3840,'EIA Petroleum Classification'!$A:$B,2,FALSE)</f>
        <v/>
      </c>
    </row>
    <row r="3842" spans="1:5">
      <c r="A3842">
        <f>YEAR(B3842)</f>
        <v/>
      </c>
      <c r="B3842">
        <f>'Input EIA Imports Petroleum'!A3841</f>
        <v/>
      </c>
      <c r="C3842">
        <f>'Input EIA Imports Petroleum'!K3841</f>
        <v/>
      </c>
      <c r="D3842">
        <f>'Input EIA Imports Petroleum'!L3841</f>
        <v/>
      </c>
      <c r="E3842">
        <f>VLOOKUP('Input EIA Imports Petroleum'!$E3841,'EIA Petroleum Classification'!$A:$B,2,FALSE)</f>
        <v/>
      </c>
    </row>
    <row r="3843" spans="1:5">
      <c r="A3843">
        <f>YEAR(B3843)</f>
        <v/>
      </c>
      <c r="B3843">
        <f>'Input EIA Imports Petroleum'!A3842</f>
        <v/>
      </c>
      <c r="C3843">
        <f>'Input EIA Imports Petroleum'!K3842</f>
        <v/>
      </c>
      <c r="D3843">
        <f>'Input EIA Imports Petroleum'!L3842</f>
        <v/>
      </c>
      <c r="E3843">
        <f>VLOOKUP('Input EIA Imports Petroleum'!$E3842,'EIA Petroleum Classification'!$A:$B,2,FALSE)</f>
        <v/>
      </c>
    </row>
    <row r="3844" spans="1:5">
      <c r="A3844">
        <f>YEAR(B3844)</f>
        <v/>
      </c>
      <c r="B3844">
        <f>'Input EIA Imports Petroleum'!A3843</f>
        <v/>
      </c>
      <c r="C3844">
        <f>'Input EIA Imports Petroleum'!K3843</f>
        <v/>
      </c>
      <c r="D3844">
        <f>'Input EIA Imports Petroleum'!L3843</f>
        <v/>
      </c>
      <c r="E3844">
        <f>VLOOKUP('Input EIA Imports Petroleum'!$E3843,'EIA Petroleum Classification'!$A:$B,2,FALSE)</f>
        <v/>
      </c>
    </row>
    <row r="3845" spans="1:5">
      <c r="A3845">
        <f>YEAR(B3845)</f>
        <v/>
      </c>
      <c r="B3845">
        <f>'Input EIA Imports Petroleum'!A3844</f>
        <v/>
      </c>
      <c r="C3845">
        <f>'Input EIA Imports Petroleum'!K3844</f>
        <v/>
      </c>
      <c r="D3845">
        <f>'Input EIA Imports Petroleum'!L3844</f>
        <v/>
      </c>
      <c r="E3845">
        <f>VLOOKUP('Input EIA Imports Petroleum'!$E3844,'EIA Petroleum Classification'!$A:$B,2,FALSE)</f>
        <v/>
      </c>
    </row>
    <row r="3846" spans="1:5">
      <c r="A3846">
        <f>YEAR(B3846)</f>
        <v/>
      </c>
      <c r="B3846">
        <f>'Input EIA Imports Petroleum'!A3845</f>
        <v/>
      </c>
      <c r="C3846">
        <f>'Input EIA Imports Petroleum'!K3845</f>
        <v/>
      </c>
      <c r="D3846">
        <f>'Input EIA Imports Petroleum'!L3845</f>
        <v/>
      </c>
      <c r="E3846">
        <f>VLOOKUP('Input EIA Imports Petroleum'!$E3845,'EIA Petroleum Classification'!$A:$B,2,FALSE)</f>
        <v/>
      </c>
    </row>
    <row r="3847" spans="1:5">
      <c r="A3847">
        <f>YEAR(B3847)</f>
        <v/>
      </c>
      <c r="B3847">
        <f>'Input EIA Imports Petroleum'!A3846</f>
        <v/>
      </c>
      <c r="C3847">
        <f>'Input EIA Imports Petroleum'!K3846</f>
        <v/>
      </c>
      <c r="D3847">
        <f>'Input EIA Imports Petroleum'!L3846</f>
        <v/>
      </c>
      <c r="E3847">
        <f>VLOOKUP('Input EIA Imports Petroleum'!$E3846,'EIA Petroleum Classification'!$A:$B,2,FALSE)</f>
        <v/>
      </c>
    </row>
    <row r="3848" spans="1:5">
      <c r="A3848">
        <f>YEAR(B3848)</f>
        <v/>
      </c>
      <c r="B3848">
        <f>'Input EIA Imports Petroleum'!A3847</f>
        <v/>
      </c>
      <c r="C3848">
        <f>'Input EIA Imports Petroleum'!K3847</f>
        <v/>
      </c>
      <c r="D3848">
        <f>'Input EIA Imports Petroleum'!L3847</f>
        <v/>
      </c>
      <c r="E3848">
        <f>VLOOKUP('Input EIA Imports Petroleum'!$E3847,'EIA Petroleum Classification'!$A:$B,2,FALSE)</f>
        <v/>
      </c>
    </row>
    <row r="3849" spans="1:5">
      <c r="A3849">
        <f>YEAR(B3849)</f>
        <v/>
      </c>
      <c r="B3849">
        <f>'Input EIA Imports Petroleum'!A3848</f>
        <v/>
      </c>
      <c r="C3849">
        <f>'Input EIA Imports Petroleum'!K3848</f>
        <v/>
      </c>
      <c r="D3849">
        <f>'Input EIA Imports Petroleum'!L3848</f>
        <v/>
      </c>
      <c r="E3849">
        <f>VLOOKUP('Input EIA Imports Petroleum'!$E3848,'EIA Petroleum Classification'!$A:$B,2,FALSE)</f>
        <v/>
      </c>
    </row>
    <row r="3850" spans="1:5">
      <c r="A3850">
        <f>YEAR(B3850)</f>
        <v/>
      </c>
      <c r="B3850">
        <f>'Input EIA Imports Petroleum'!A3849</f>
        <v/>
      </c>
      <c r="C3850">
        <f>'Input EIA Imports Petroleum'!K3849</f>
        <v/>
      </c>
      <c r="D3850">
        <f>'Input EIA Imports Petroleum'!L3849</f>
        <v/>
      </c>
      <c r="E3850">
        <f>VLOOKUP('Input EIA Imports Petroleum'!$E3849,'EIA Petroleum Classification'!$A:$B,2,FALSE)</f>
        <v/>
      </c>
    </row>
    <row r="3851" spans="1:5">
      <c r="A3851">
        <f>YEAR(B3851)</f>
        <v/>
      </c>
      <c r="B3851">
        <f>'Input EIA Imports Petroleum'!A3850</f>
        <v/>
      </c>
      <c r="C3851">
        <f>'Input EIA Imports Petroleum'!K3850</f>
        <v/>
      </c>
      <c r="D3851">
        <f>'Input EIA Imports Petroleum'!L3850</f>
        <v/>
      </c>
      <c r="E3851">
        <f>VLOOKUP('Input EIA Imports Petroleum'!$E3850,'EIA Petroleum Classification'!$A:$B,2,FALSE)</f>
        <v/>
      </c>
    </row>
    <row r="3852" spans="1:5">
      <c r="A3852">
        <f>YEAR(B3852)</f>
        <v/>
      </c>
      <c r="B3852">
        <f>'Input EIA Imports Petroleum'!A3851</f>
        <v/>
      </c>
      <c r="C3852">
        <f>'Input EIA Imports Petroleum'!K3851</f>
        <v/>
      </c>
      <c r="D3852">
        <f>'Input EIA Imports Petroleum'!L3851</f>
        <v/>
      </c>
      <c r="E3852">
        <f>VLOOKUP('Input EIA Imports Petroleum'!$E3851,'EIA Petroleum Classification'!$A:$B,2,FALSE)</f>
        <v/>
      </c>
    </row>
    <row r="3853" spans="1:5">
      <c r="A3853">
        <f>YEAR(B3853)</f>
        <v/>
      </c>
      <c r="B3853">
        <f>'Input EIA Imports Petroleum'!A3852</f>
        <v/>
      </c>
      <c r="C3853">
        <f>'Input EIA Imports Petroleum'!K3852</f>
        <v/>
      </c>
      <c r="D3853">
        <f>'Input EIA Imports Petroleum'!L3852</f>
        <v/>
      </c>
      <c r="E3853">
        <f>VLOOKUP('Input EIA Imports Petroleum'!$E3852,'EIA Petroleum Classification'!$A:$B,2,FALSE)</f>
        <v/>
      </c>
    </row>
    <row r="3854" spans="1:5">
      <c r="A3854">
        <f>YEAR(B3854)</f>
        <v/>
      </c>
      <c r="B3854">
        <f>'Input EIA Imports Petroleum'!A3853</f>
        <v/>
      </c>
      <c r="C3854">
        <f>'Input EIA Imports Petroleum'!K3853</f>
        <v/>
      </c>
      <c r="D3854">
        <f>'Input EIA Imports Petroleum'!L3853</f>
        <v/>
      </c>
      <c r="E3854">
        <f>VLOOKUP('Input EIA Imports Petroleum'!$E3853,'EIA Petroleum Classification'!$A:$B,2,FALSE)</f>
        <v/>
      </c>
    </row>
    <row r="3855" spans="1:5">
      <c r="A3855">
        <f>YEAR(B3855)</f>
        <v/>
      </c>
      <c r="B3855">
        <f>'Input EIA Imports Petroleum'!A3854</f>
        <v/>
      </c>
      <c r="C3855">
        <f>'Input EIA Imports Petroleum'!K3854</f>
        <v/>
      </c>
      <c r="D3855">
        <f>'Input EIA Imports Petroleum'!L3854</f>
        <v/>
      </c>
      <c r="E3855">
        <f>VLOOKUP('Input EIA Imports Petroleum'!$E3854,'EIA Petroleum Classification'!$A:$B,2,FALSE)</f>
        <v/>
      </c>
    </row>
    <row r="3856" spans="1:5">
      <c r="A3856">
        <f>YEAR(B3856)</f>
        <v/>
      </c>
      <c r="B3856">
        <f>'Input EIA Imports Petroleum'!A3855</f>
        <v/>
      </c>
      <c r="C3856">
        <f>'Input EIA Imports Petroleum'!K3855</f>
        <v/>
      </c>
      <c r="D3856">
        <f>'Input EIA Imports Petroleum'!L3855</f>
        <v/>
      </c>
      <c r="E3856">
        <f>VLOOKUP('Input EIA Imports Petroleum'!$E3855,'EIA Petroleum Classification'!$A:$B,2,FALSE)</f>
        <v/>
      </c>
    </row>
    <row r="3857" spans="1:5">
      <c r="A3857">
        <f>YEAR(B3857)</f>
        <v/>
      </c>
      <c r="B3857">
        <f>'Input EIA Imports Petroleum'!A3856</f>
        <v/>
      </c>
      <c r="C3857">
        <f>'Input EIA Imports Petroleum'!K3856</f>
        <v/>
      </c>
      <c r="D3857">
        <f>'Input EIA Imports Petroleum'!L3856</f>
        <v/>
      </c>
      <c r="E3857">
        <f>VLOOKUP('Input EIA Imports Petroleum'!$E3856,'EIA Petroleum Classification'!$A:$B,2,FALSE)</f>
        <v/>
      </c>
    </row>
    <row r="3858" spans="1:5">
      <c r="A3858">
        <f>YEAR(B3858)</f>
        <v/>
      </c>
      <c r="B3858">
        <f>'Input EIA Imports Petroleum'!A3857</f>
        <v/>
      </c>
      <c r="C3858">
        <f>'Input EIA Imports Petroleum'!K3857</f>
        <v/>
      </c>
      <c r="D3858">
        <f>'Input EIA Imports Petroleum'!L3857</f>
        <v/>
      </c>
      <c r="E3858">
        <f>VLOOKUP('Input EIA Imports Petroleum'!$E3857,'EIA Petroleum Classification'!$A:$B,2,FALSE)</f>
        <v/>
      </c>
    </row>
    <row r="3859" spans="1:5">
      <c r="A3859">
        <f>YEAR(B3859)</f>
        <v/>
      </c>
      <c r="B3859">
        <f>'Input EIA Imports Petroleum'!A3858</f>
        <v/>
      </c>
      <c r="C3859">
        <f>'Input EIA Imports Petroleum'!K3858</f>
        <v/>
      </c>
      <c r="D3859">
        <f>'Input EIA Imports Petroleum'!L3858</f>
        <v/>
      </c>
      <c r="E3859">
        <f>VLOOKUP('Input EIA Imports Petroleum'!$E3858,'EIA Petroleum Classification'!$A:$B,2,FALSE)</f>
        <v/>
      </c>
    </row>
    <row r="3860" spans="1:5">
      <c r="A3860">
        <f>YEAR(B3860)</f>
        <v/>
      </c>
      <c r="B3860">
        <f>'Input EIA Imports Petroleum'!A3859</f>
        <v/>
      </c>
      <c r="C3860">
        <f>'Input EIA Imports Petroleum'!K3859</f>
        <v/>
      </c>
      <c r="D3860">
        <f>'Input EIA Imports Petroleum'!L3859</f>
        <v/>
      </c>
      <c r="E3860">
        <f>VLOOKUP('Input EIA Imports Petroleum'!$E3859,'EIA Petroleum Classification'!$A:$B,2,FALSE)</f>
        <v/>
      </c>
    </row>
    <row r="3861" spans="1:5">
      <c r="A3861">
        <f>YEAR(B3861)</f>
        <v/>
      </c>
      <c r="B3861">
        <f>'Input EIA Imports Petroleum'!A3860</f>
        <v/>
      </c>
      <c r="C3861">
        <f>'Input EIA Imports Petroleum'!K3860</f>
        <v/>
      </c>
      <c r="D3861">
        <f>'Input EIA Imports Petroleum'!L3860</f>
        <v/>
      </c>
      <c r="E3861">
        <f>VLOOKUP('Input EIA Imports Petroleum'!$E3860,'EIA Petroleum Classification'!$A:$B,2,FALSE)</f>
        <v/>
      </c>
    </row>
    <row r="3862" spans="1:5">
      <c r="A3862">
        <f>YEAR(B3862)</f>
        <v/>
      </c>
      <c r="B3862">
        <f>'Input EIA Imports Petroleum'!A3861</f>
        <v/>
      </c>
      <c r="C3862">
        <f>'Input EIA Imports Petroleum'!K3861</f>
        <v/>
      </c>
      <c r="D3862">
        <f>'Input EIA Imports Petroleum'!L3861</f>
        <v/>
      </c>
      <c r="E3862">
        <f>VLOOKUP('Input EIA Imports Petroleum'!$E3861,'EIA Petroleum Classification'!$A:$B,2,FALSE)</f>
        <v/>
      </c>
    </row>
    <row r="3863" spans="1:5">
      <c r="A3863">
        <f>YEAR(B3863)</f>
        <v/>
      </c>
      <c r="B3863">
        <f>'Input EIA Imports Petroleum'!A3862</f>
        <v/>
      </c>
      <c r="C3863">
        <f>'Input EIA Imports Petroleum'!K3862</f>
        <v/>
      </c>
      <c r="D3863">
        <f>'Input EIA Imports Petroleum'!L3862</f>
        <v/>
      </c>
      <c r="E3863">
        <f>VLOOKUP('Input EIA Imports Petroleum'!$E3862,'EIA Petroleum Classification'!$A:$B,2,FALSE)</f>
        <v/>
      </c>
    </row>
    <row r="3864" spans="1:5">
      <c r="A3864">
        <f>YEAR(B3864)</f>
        <v/>
      </c>
      <c r="B3864">
        <f>'Input EIA Imports Petroleum'!A3863</f>
        <v/>
      </c>
      <c r="C3864">
        <f>'Input EIA Imports Petroleum'!K3863</f>
        <v/>
      </c>
      <c r="D3864">
        <f>'Input EIA Imports Petroleum'!L3863</f>
        <v/>
      </c>
      <c r="E3864">
        <f>VLOOKUP('Input EIA Imports Petroleum'!$E3863,'EIA Petroleum Classification'!$A:$B,2,FALSE)</f>
        <v/>
      </c>
    </row>
    <row r="3865" spans="1:5">
      <c r="A3865">
        <f>YEAR(B3865)</f>
        <v/>
      </c>
      <c r="B3865">
        <f>'Input EIA Imports Petroleum'!A3864</f>
        <v/>
      </c>
      <c r="C3865">
        <f>'Input EIA Imports Petroleum'!K3864</f>
        <v/>
      </c>
      <c r="D3865">
        <f>'Input EIA Imports Petroleum'!L3864</f>
        <v/>
      </c>
      <c r="E3865">
        <f>VLOOKUP('Input EIA Imports Petroleum'!$E3864,'EIA Petroleum Classification'!$A:$B,2,FALSE)</f>
        <v/>
      </c>
    </row>
    <row r="3866" spans="1:5">
      <c r="A3866">
        <f>YEAR(B3866)</f>
        <v/>
      </c>
      <c r="B3866">
        <f>'Input EIA Imports Petroleum'!A3865</f>
        <v/>
      </c>
      <c r="C3866">
        <f>'Input EIA Imports Petroleum'!K3865</f>
        <v/>
      </c>
      <c r="D3866">
        <f>'Input EIA Imports Petroleum'!L3865</f>
        <v/>
      </c>
      <c r="E3866">
        <f>VLOOKUP('Input EIA Imports Petroleum'!$E3865,'EIA Petroleum Classification'!$A:$B,2,FALSE)</f>
        <v/>
      </c>
    </row>
    <row r="3867" spans="1:5">
      <c r="A3867">
        <f>YEAR(B3867)</f>
        <v/>
      </c>
      <c r="B3867">
        <f>'Input EIA Imports Petroleum'!A3866</f>
        <v/>
      </c>
      <c r="C3867">
        <f>'Input EIA Imports Petroleum'!K3866</f>
        <v/>
      </c>
      <c r="D3867">
        <f>'Input EIA Imports Petroleum'!L3866</f>
        <v/>
      </c>
      <c r="E3867">
        <f>VLOOKUP('Input EIA Imports Petroleum'!$E3866,'EIA Petroleum Classification'!$A:$B,2,FALSE)</f>
        <v/>
      </c>
    </row>
    <row r="3868" spans="1:5">
      <c r="A3868">
        <f>YEAR(B3868)</f>
        <v/>
      </c>
      <c r="B3868">
        <f>'Input EIA Imports Petroleum'!A3867</f>
        <v/>
      </c>
      <c r="C3868">
        <f>'Input EIA Imports Petroleum'!K3867</f>
        <v/>
      </c>
      <c r="D3868">
        <f>'Input EIA Imports Petroleum'!L3867</f>
        <v/>
      </c>
      <c r="E3868">
        <f>VLOOKUP('Input EIA Imports Petroleum'!$E3867,'EIA Petroleum Classification'!$A:$B,2,FALSE)</f>
        <v/>
      </c>
    </row>
    <row r="3869" spans="1:5">
      <c r="A3869">
        <f>YEAR(B3869)</f>
        <v/>
      </c>
      <c r="B3869">
        <f>'Input EIA Imports Petroleum'!A3868</f>
        <v/>
      </c>
      <c r="C3869">
        <f>'Input EIA Imports Petroleum'!K3868</f>
        <v/>
      </c>
      <c r="D3869">
        <f>'Input EIA Imports Petroleum'!L3868</f>
        <v/>
      </c>
      <c r="E3869">
        <f>VLOOKUP('Input EIA Imports Petroleum'!$E3868,'EIA Petroleum Classification'!$A:$B,2,FALSE)</f>
        <v/>
      </c>
    </row>
    <row r="3870" spans="1:5">
      <c r="A3870">
        <f>YEAR(B3870)</f>
        <v/>
      </c>
      <c r="B3870">
        <f>'Input EIA Imports Petroleum'!A3869</f>
        <v/>
      </c>
      <c r="C3870">
        <f>'Input EIA Imports Petroleum'!K3869</f>
        <v/>
      </c>
      <c r="D3870">
        <f>'Input EIA Imports Petroleum'!L3869</f>
        <v/>
      </c>
      <c r="E3870">
        <f>VLOOKUP('Input EIA Imports Petroleum'!$E3869,'EIA Petroleum Classification'!$A:$B,2,FALSE)</f>
        <v/>
      </c>
    </row>
    <row r="3871" spans="1:5">
      <c r="A3871">
        <f>YEAR(B3871)</f>
        <v/>
      </c>
      <c r="B3871">
        <f>'Input EIA Imports Petroleum'!A3870</f>
        <v/>
      </c>
      <c r="C3871">
        <f>'Input EIA Imports Petroleum'!K3870</f>
        <v/>
      </c>
      <c r="D3871">
        <f>'Input EIA Imports Petroleum'!L3870</f>
        <v/>
      </c>
      <c r="E3871">
        <f>VLOOKUP('Input EIA Imports Petroleum'!$E3870,'EIA Petroleum Classification'!$A:$B,2,FALSE)</f>
        <v/>
      </c>
    </row>
    <row r="3872" spans="1:5">
      <c r="A3872">
        <f>YEAR(B3872)</f>
        <v/>
      </c>
      <c r="B3872">
        <f>'Input EIA Imports Petroleum'!A3871</f>
        <v/>
      </c>
      <c r="C3872">
        <f>'Input EIA Imports Petroleum'!K3871</f>
        <v/>
      </c>
      <c r="D3872">
        <f>'Input EIA Imports Petroleum'!L3871</f>
        <v/>
      </c>
      <c r="E3872">
        <f>VLOOKUP('Input EIA Imports Petroleum'!$E3871,'EIA Petroleum Classification'!$A:$B,2,FALSE)</f>
        <v/>
      </c>
    </row>
    <row r="3873" spans="1:5">
      <c r="A3873">
        <f>YEAR(B3873)</f>
        <v/>
      </c>
      <c r="B3873">
        <f>'Input EIA Imports Petroleum'!A3872</f>
        <v/>
      </c>
      <c r="C3873">
        <f>'Input EIA Imports Petroleum'!K3872</f>
        <v/>
      </c>
      <c r="D3873">
        <f>'Input EIA Imports Petroleum'!L3872</f>
        <v/>
      </c>
      <c r="E3873">
        <f>VLOOKUP('Input EIA Imports Petroleum'!$E3872,'EIA Petroleum Classification'!$A:$B,2,FALSE)</f>
        <v/>
      </c>
    </row>
    <row r="3874" spans="1:5">
      <c r="A3874">
        <f>YEAR(B3874)</f>
        <v/>
      </c>
      <c r="B3874">
        <f>'Input EIA Imports Petroleum'!A3873</f>
        <v/>
      </c>
      <c r="C3874">
        <f>'Input EIA Imports Petroleum'!K3873</f>
        <v/>
      </c>
      <c r="D3874">
        <f>'Input EIA Imports Petroleum'!L3873</f>
        <v/>
      </c>
      <c r="E3874">
        <f>VLOOKUP('Input EIA Imports Petroleum'!$E3873,'EIA Petroleum Classification'!$A:$B,2,FALSE)</f>
        <v/>
      </c>
    </row>
    <row r="3875" spans="1:5">
      <c r="A3875">
        <f>YEAR(B3875)</f>
        <v/>
      </c>
      <c r="B3875">
        <f>'Input EIA Imports Petroleum'!A3874</f>
        <v/>
      </c>
      <c r="C3875">
        <f>'Input EIA Imports Petroleum'!K3874</f>
        <v/>
      </c>
      <c r="D3875">
        <f>'Input EIA Imports Petroleum'!L3874</f>
        <v/>
      </c>
      <c r="E3875">
        <f>VLOOKUP('Input EIA Imports Petroleum'!$E3874,'EIA Petroleum Classification'!$A:$B,2,FALSE)</f>
        <v/>
      </c>
    </row>
    <row r="3876" spans="1:5">
      <c r="A3876">
        <f>YEAR(B3876)</f>
        <v/>
      </c>
      <c r="B3876">
        <f>'Input EIA Imports Petroleum'!A3875</f>
        <v/>
      </c>
      <c r="C3876">
        <f>'Input EIA Imports Petroleum'!K3875</f>
        <v/>
      </c>
      <c r="D3876">
        <f>'Input EIA Imports Petroleum'!L3875</f>
        <v/>
      </c>
      <c r="E3876">
        <f>VLOOKUP('Input EIA Imports Petroleum'!$E3875,'EIA Petroleum Classification'!$A:$B,2,FALSE)</f>
        <v/>
      </c>
    </row>
    <row r="3877" spans="1:5">
      <c r="A3877">
        <f>YEAR(B3877)</f>
        <v/>
      </c>
      <c r="B3877">
        <f>'Input EIA Imports Petroleum'!A3876</f>
        <v/>
      </c>
      <c r="C3877">
        <f>'Input EIA Imports Petroleum'!K3876</f>
        <v/>
      </c>
      <c r="D3877">
        <f>'Input EIA Imports Petroleum'!L3876</f>
        <v/>
      </c>
      <c r="E3877">
        <f>VLOOKUP('Input EIA Imports Petroleum'!$E3876,'EIA Petroleum Classification'!$A:$B,2,FALSE)</f>
        <v/>
      </c>
    </row>
    <row r="3878" spans="1:5">
      <c r="A3878">
        <f>YEAR(B3878)</f>
        <v/>
      </c>
      <c r="B3878">
        <f>'Input EIA Imports Petroleum'!A3877</f>
        <v/>
      </c>
      <c r="C3878">
        <f>'Input EIA Imports Petroleum'!K3877</f>
        <v/>
      </c>
      <c r="D3878">
        <f>'Input EIA Imports Petroleum'!L3877</f>
        <v/>
      </c>
      <c r="E3878">
        <f>VLOOKUP('Input EIA Imports Petroleum'!$E3877,'EIA Petroleum Classification'!$A:$B,2,FALSE)</f>
        <v/>
      </c>
    </row>
    <row r="3879" spans="1:5">
      <c r="A3879">
        <f>YEAR(B3879)</f>
        <v/>
      </c>
      <c r="B3879">
        <f>'Input EIA Imports Petroleum'!A3878</f>
        <v/>
      </c>
      <c r="C3879">
        <f>'Input EIA Imports Petroleum'!K3878</f>
        <v/>
      </c>
      <c r="D3879">
        <f>'Input EIA Imports Petroleum'!L3878</f>
        <v/>
      </c>
      <c r="E3879">
        <f>VLOOKUP('Input EIA Imports Petroleum'!$E3878,'EIA Petroleum Classification'!$A:$B,2,FALSE)</f>
        <v/>
      </c>
    </row>
    <row r="3880" spans="1:5">
      <c r="A3880">
        <f>YEAR(B3880)</f>
        <v/>
      </c>
      <c r="B3880">
        <f>'Input EIA Imports Petroleum'!A3879</f>
        <v/>
      </c>
      <c r="C3880">
        <f>'Input EIA Imports Petroleum'!K3879</f>
        <v/>
      </c>
      <c r="D3880">
        <f>'Input EIA Imports Petroleum'!L3879</f>
        <v/>
      </c>
      <c r="E3880">
        <f>VLOOKUP('Input EIA Imports Petroleum'!$E3879,'EIA Petroleum Classification'!$A:$B,2,FALSE)</f>
        <v/>
      </c>
    </row>
    <row r="3881" spans="1:5">
      <c r="A3881">
        <f>YEAR(B3881)</f>
        <v/>
      </c>
      <c r="B3881">
        <f>'Input EIA Imports Petroleum'!A3880</f>
        <v/>
      </c>
      <c r="C3881">
        <f>'Input EIA Imports Petroleum'!K3880</f>
        <v/>
      </c>
      <c r="D3881">
        <f>'Input EIA Imports Petroleum'!L3880</f>
        <v/>
      </c>
      <c r="E3881">
        <f>VLOOKUP('Input EIA Imports Petroleum'!$E3880,'EIA Petroleum Classification'!$A:$B,2,FALSE)</f>
        <v/>
      </c>
    </row>
    <row r="3882" spans="1:5">
      <c r="A3882">
        <f>YEAR(B3882)</f>
        <v/>
      </c>
      <c r="B3882">
        <f>'Input EIA Imports Petroleum'!A3881</f>
        <v/>
      </c>
      <c r="C3882">
        <f>'Input EIA Imports Petroleum'!K3881</f>
        <v/>
      </c>
      <c r="D3882">
        <f>'Input EIA Imports Petroleum'!L3881</f>
        <v/>
      </c>
      <c r="E3882">
        <f>VLOOKUP('Input EIA Imports Petroleum'!$E3881,'EIA Petroleum Classification'!$A:$B,2,FALSE)</f>
        <v/>
      </c>
    </row>
    <row r="3883" spans="1:5">
      <c r="A3883">
        <f>YEAR(B3883)</f>
        <v/>
      </c>
      <c r="B3883">
        <f>'Input EIA Imports Petroleum'!A3882</f>
        <v/>
      </c>
      <c r="C3883">
        <f>'Input EIA Imports Petroleum'!K3882</f>
        <v/>
      </c>
      <c r="D3883">
        <f>'Input EIA Imports Petroleum'!L3882</f>
        <v/>
      </c>
      <c r="E3883">
        <f>VLOOKUP('Input EIA Imports Petroleum'!$E3882,'EIA Petroleum Classification'!$A:$B,2,FALSE)</f>
        <v/>
      </c>
    </row>
    <row r="3884" spans="1:5">
      <c r="A3884">
        <f>YEAR(B3884)</f>
        <v/>
      </c>
      <c r="B3884">
        <f>'Input EIA Imports Petroleum'!A3883</f>
        <v/>
      </c>
      <c r="C3884">
        <f>'Input EIA Imports Petroleum'!K3883</f>
        <v/>
      </c>
      <c r="D3884">
        <f>'Input EIA Imports Petroleum'!L3883</f>
        <v/>
      </c>
      <c r="E3884">
        <f>VLOOKUP('Input EIA Imports Petroleum'!$E3883,'EIA Petroleum Classification'!$A:$B,2,FALSE)</f>
        <v/>
      </c>
    </row>
    <row r="3885" spans="1:5">
      <c r="A3885">
        <f>YEAR(B3885)</f>
        <v/>
      </c>
      <c r="B3885">
        <f>'Input EIA Imports Petroleum'!A3884</f>
        <v/>
      </c>
      <c r="C3885">
        <f>'Input EIA Imports Petroleum'!K3884</f>
        <v/>
      </c>
      <c r="D3885">
        <f>'Input EIA Imports Petroleum'!L3884</f>
        <v/>
      </c>
      <c r="E3885">
        <f>VLOOKUP('Input EIA Imports Petroleum'!$E3884,'EIA Petroleum Classification'!$A:$B,2,FALSE)</f>
        <v/>
      </c>
    </row>
    <row r="3886" spans="1:5">
      <c r="A3886">
        <f>YEAR(B3886)</f>
        <v/>
      </c>
      <c r="B3886">
        <f>'Input EIA Imports Petroleum'!A3885</f>
        <v/>
      </c>
      <c r="C3886">
        <f>'Input EIA Imports Petroleum'!K3885</f>
        <v/>
      </c>
      <c r="D3886">
        <f>'Input EIA Imports Petroleum'!L3885</f>
        <v/>
      </c>
      <c r="E3886">
        <f>VLOOKUP('Input EIA Imports Petroleum'!$E3885,'EIA Petroleum Classification'!$A:$B,2,FALSE)</f>
        <v/>
      </c>
    </row>
    <row r="3887" spans="1:5">
      <c r="A3887">
        <f>YEAR(B3887)</f>
        <v/>
      </c>
      <c r="B3887">
        <f>'Input EIA Imports Petroleum'!A3886</f>
        <v/>
      </c>
      <c r="C3887">
        <f>'Input EIA Imports Petroleum'!K3886</f>
        <v/>
      </c>
      <c r="D3887">
        <f>'Input EIA Imports Petroleum'!L3886</f>
        <v/>
      </c>
      <c r="E3887">
        <f>VLOOKUP('Input EIA Imports Petroleum'!$E3886,'EIA Petroleum Classification'!$A:$B,2,FALSE)</f>
        <v/>
      </c>
    </row>
    <row r="3888" spans="1:5">
      <c r="A3888">
        <f>YEAR(B3888)</f>
        <v/>
      </c>
      <c r="B3888">
        <f>'Input EIA Imports Petroleum'!A3887</f>
        <v/>
      </c>
      <c r="C3888">
        <f>'Input EIA Imports Petroleum'!K3887</f>
        <v/>
      </c>
      <c r="D3888">
        <f>'Input EIA Imports Petroleum'!L3887</f>
        <v/>
      </c>
      <c r="E3888">
        <f>VLOOKUP('Input EIA Imports Petroleum'!$E3887,'EIA Petroleum Classification'!$A:$B,2,FALSE)</f>
        <v/>
      </c>
    </row>
    <row r="3889" spans="1:5">
      <c r="A3889">
        <f>YEAR(B3889)</f>
        <v/>
      </c>
      <c r="B3889">
        <f>'Input EIA Imports Petroleum'!A3888</f>
        <v/>
      </c>
      <c r="C3889">
        <f>'Input EIA Imports Petroleum'!K3888</f>
        <v/>
      </c>
      <c r="D3889">
        <f>'Input EIA Imports Petroleum'!L3888</f>
        <v/>
      </c>
      <c r="E3889">
        <f>VLOOKUP('Input EIA Imports Petroleum'!$E3888,'EIA Petroleum Classification'!$A:$B,2,FALSE)</f>
        <v/>
      </c>
    </row>
    <row r="3890" spans="1:5">
      <c r="A3890">
        <f>YEAR(B3890)</f>
        <v/>
      </c>
      <c r="B3890">
        <f>'Input EIA Imports Petroleum'!A3889</f>
        <v/>
      </c>
      <c r="C3890">
        <f>'Input EIA Imports Petroleum'!K3889</f>
        <v/>
      </c>
      <c r="D3890">
        <f>'Input EIA Imports Petroleum'!L3889</f>
        <v/>
      </c>
      <c r="E3890">
        <f>VLOOKUP('Input EIA Imports Petroleum'!$E3889,'EIA Petroleum Classification'!$A:$B,2,FALSE)</f>
        <v/>
      </c>
    </row>
    <row r="3891" spans="1:5">
      <c r="A3891">
        <f>YEAR(B3891)</f>
        <v/>
      </c>
      <c r="B3891">
        <f>'Input EIA Imports Petroleum'!A3890</f>
        <v/>
      </c>
      <c r="C3891">
        <f>'Input EIA Imports Petroleum'!K3890</f>
        <v/>
      </c>
      <c r="D3891">
        <f>'Input EIA Imports Petroleum'!L3890</f>
        <v/>
      </c>
      <c r="E3891">
        <f>VLOOKUP('Input EIA Imports Petroleum'!$E3890,'EIA Petroleum Classification'!$A:$B,2,FALSE)</f>
        <v/>
      </c>
    </row>
    <row r="3892" spans="1:5">
      <c r="A3892">
        <f>YEAR(B3892)</f>
        <v/>
      </c>
      <c r="B3892">
        <f>'Input EIA Imports Petroleum'!A3891</f>
        <v/>
      </c>
      <c r="C3892">
        <f>'Input EIA Imports Petroleum'!K3891</f>
        <v/>
      </c>
      <c r="D3892">
        <f>'Input EIA Imports Petroleum'!L3891</f>
        <v/>
      </c>
      <c r="E3892">
        <f>VLOOKUP('Input EIA Imports Petroleum'!$E3891,'EIA Petroleum Classification'!$A:$B,2,FALSE)</f>
        <v/>
      </c>
    </row>
    <row r="3893" spans="1:5">
      <c r="A3893">
        <f>YEAR(B3893)</f>
        <v/>
      </c>
      <c r="B3893">
        <f>'Input EIA Imports Petroleum'!A3892</f>
        <v/>
      </c>
      <c r="C3893">
        <f>'Input EIA Imports Petroleum'!K3892</f>
        <v/>
      </c>
      <c r="D3893">
        <f>'Input EIA Imports Petroleum'!L3892</f>
        <v/>
      </c>
      <c r="E3893">
        <f>VLOOKUP('Input EIA Imports Petroleum'!$E3892,'EIA Petroleum Classification'!$A:$B,2,FALSE)</f>
        <v/>
      </c>
    </row>
    <row r="3894" spans="1:5">
      <c r="A3894">
        <f>YEAR(B3894)</f>
        <v/>
      </c>
      <c r="B3894">
        <f>'Input EIA Imports Petroleum'!A3893</f>
        <v/>
      </c>
      <c r="C3894">
        <f>'Input EIA Imports Petroleum'!K3893</f>
        <v/>
      </c>
      <c r="D3894">
        <f>'Input EIA Imports Petroleum'!L3893</f>
        <v/>
      </c>
      <c r="E3894">
        <f>VLOOKUP('Input EIA Imports Petroleum'!$E3893,'EIA Petroleum Classification'!$A:$B,2,FALSE)</f>
        <v/>
      </c>
    </row>
    <row r="3895" spans="1:5">
      <c r="A3895">
        <f>YEAR(B3895)</f>
        <v/>
      </c>
      <c r="B3895">
        <f>'Input EIA Imports Petroleum'!A3894</f>
        <v/>
      </c>
      <c r="C3895">
        <f>'Input EIA Imports Petroleum'!K3894</f>
        <v/>
      </c>
      <c r="D3895">
        <f>'Input EIA Imports Petroleum'!L3894</f>
        <v/>
      </c>
      <c r="E3895">
        <f>VLOOKUP('Input EIA Imports Petroleum'!$E3894,'EIA Petroleum Classification'!$A:$B,2,FALSE)</f>
        <v/>
      </c>
    </row>
    <row r="3896" spans="1:5">
      <c r="A3896">
        <f>YEAR(B3896)</f>
        <v/>
      </c>
      <c r="B3896">
        <f>'Input EIA Imports Petroleum'!A3895</f>
        <v/>
      </c>
      <c r="C3896">
        <f>'Input EIA Imports Petroleum'!K3895</f>
        <v/>
      </c>
      <c r="D3896">
        <f>'Input EIA Imports Petroleum'!L3895</f>
        <v/>
      </c>
      <c r="E3896">
        <f>VLOOKUP('Input EIA Imports Petroleum'!$E3895,'EIA Petroleum Classification'!$A:$B,2,FALSE)</f>
        <v/>
      </c>
    </row>
    <row r="3897" spans="1:5">
      <c r="A3897">
        <f>YEAR(B3897)</f>
        <v/>
      </c>
      <c r="B3897">
        <f>'Input EIA Imports Petroleum'!A3896</f>
        <v/>
      </c>
      <c r="C3897">
        <f>'Input EIA Imports Petroleum'!K3896</f>
        <v/>
      </c>
      <c r="D3897">
        <f>'Input EIA Imports Petroleum'!L3896</f>
        <v/>
      </c>
      <c r="E3897">
        <f>VLOOKUP('Input EIA Imports Petroleum'!$E3896,'EIA Petroleum Classification'!$A:$B,2,FALSE)</f>
        <v/>
      </c>
    </row>
    <row r="3898" spans="1:5">
      <c r="A3898">
        <f>YEAR(B3898)</f>
        <v/>
      </c>
      <c r="B3898">
        <f>'Input EIA Imports Petroleum'!A3897</f>
        <v/>
      </c>
      <c r="C3898">
        <f>'Input EIA Imports Petroleum'!K3897</f>
        <v/>
      </c>
      <c r="D3898">
        <f>'Input EIA Imports Petroleum'!L3897</f>
        <v/>
      </c>
      <c r="E3898">
        <f>VLOOKUP('Input EIA Imports Petroleum'!$E3897,'EIA Petroleum Classification'!$A:$B,2,FALSE)</f>
        <v/>
      </c>
    </row>
    <row r="3899" spans="1:5">
      <c r="A3899">
        <f>YEAR(B3899)</f>
        <v/>
      </c>
      <c r="B3899">
        <f>'Input EIA Imports Petroleum'!A3898</f>
        <v/>
      </c>
      <c r="C3899">
        <f>'Input EIA Imports Petroleum'!K3898</f>
        <v/>
      </c>
      <c r="D3899">
        <f>'Input EIA Imports Petroleum'!L3898</f>
        <v/>
      </c>
      <c r="E3899">
        <f>VLOOKUP('Input EIA Imports Petroleum'!$E3898,'EIA Petroleum Classification'!$A:$B,2,FALSE)</f>
        <v/>
      </c>
    </row>
    <row r="3900" spans="1:5">
      <c r="A3900">
        <f>YEAR(B3900)</f>
        <v/>
      </c>
      <c r="B3900">
        <f>'Input EIA Imports Petroleum'!A3899</f>
        <v/>
      </c>
      <c r="C3900">
        <f>'Input EIA Imports Petroleum'!K3899</f>
        <v/>
      </c>
      <c r="D3900">
        <f>'Input EIA Imports Petroleum'!L3899</f>
        <v/>
      </c>
      <c r="E3900">
        <f>VLOOKUP('Input EIA Imports Petroleum'!$E3899,'EIA Petroleum Classification'!$A:$B,2,FALSE)</f>
        <v/>
      </c>
    </row>
    <row r="3901" spans="1:5">
      <c r="A3901">
        <f>YEAR(B3901)</f>
        <v/>
      </c>
      <c r="B3901">
        <f>'Input EIA Imports Petroleum'!A3900</f>
        <v/>
      </c>
      <c r="C3901">
        <f>'Input EIA Imports Petroleum'!K3900</f>
        <v/>
      </c>
      <c r="D3901">
        <f>'Input EIA Imports Petroleum'!L3900</f>
        <v/>
      </c>
      <c r="E3901">
        <f>VLOOKUP('Input EIA Imports Petroleum'!$E3900,'EIA Petroleum Classification'!$A:$B,2,FALSE)</f>
        <v/>
      </c>
    </row>
    <row r="3902" spans="1:5">
      <c r="A3902">
        <f>YEAR(B3902)</f>
        <v/>
      </c>
      <c r="B3902">
        <f>'Input EIA Imports Petroleum'!A3901</f>
        <v/>
      </c>
      <c r="C3902">
        <f>'Input EIA Imports Petroleum'!K3901</f>
        <v/>
      </c>
      <c r="D3902">
        <f>'Input EIA Imports Petroleum'!L3901</f>
        <v/>
      </c>
      <c r="E3902">
        <f>VLOOKUP('Input EIA Imports Petroleum'!$E3901,'EIA Petroleum Classification'!$A:$B,2,FALSE)</f>
        <v/>
      </c>
    </row>
    <row r="3903" spans="1:5">
      <c r="A3903">
        <f>YEAR(B3903)</f>
        <v/>
      </c>
      <c r="B3903">
        <f>'Input EIA Imports Petroleum'!A3902</f>
        <v/>
      </c>
      <c r="C3903">
        <f>'Input EIA Imports Petroleum'!K3902</f>
        <v/>
      </c>
      <c r="D3903">
        <f>'Input EIA Imports Petroleum'!L3902</f>
        <v/>
      </c>
      <c r="E3903">
        <f>VLOOKUP('Input EIA Imports Petroleum'!$E3902,'EIA Petroleum Classification'!$A:$B,2,FALSE)</f>
        <v/>
      </c>
    </row>
    <row r="3904" spans="1:5">
      <c r="A3904">
        <f>YEAR(B3904)</f>
        <v/>
      </c>
      <c r="B3904">
        <f>'Input EIA Imports Petroleum'!A3903</f>
        <v/>
      </c>
      <c r="C3904">
        <f>'Input EIA Imports Petroleum'!K3903</f>
        <v/>
      </c>
      <c r="D3904">
        <f>'Input EIA Imports Petroleum'!L3903</f>
        <v/>
      </c>
      <c r="E3904">
        <f>VLOOKUP('Input EIA Imports Petroleum'!$E3903,'EIA Petroleum Classification'!$A:$B,2,FALSE)</f>
        <v/>
      </c>
    </row>
    <row r="3905" spans="1:5">
      <c r="A3905">
        <f>YEAR(B3905)</f>
        <v/>
      </c>
      <c r="B3905">
        <f>'Input EIA Imports Petroleum'!A3904</f>
        <v/>
      </c>
      <c r="C3905">
        <f>'Input EIA Imports Petroleum'!K3904</f>
        <v/>
      </c>
      <c r="D3905">
        <f>'Input EIA Imports Petroleum'!L3904</f>
        <v/>
      </c>
      <c r="E3905">
        <f>VLOOKUP('Input EIA Imports Petroleum'!$E3904,'EIA Petroleum Classification'!$A:$B,2,FALSE)</f>
        <v/>
      </c>
    </row>
    <row r="3906" spans="1:5">
      <c r="A3906">
        <f>YEAR(B3906)</f>
        <v/>
      </c>
      <c r="B3906">
        <f>'Input EIA Imports Petroleum'!A3905</f>
        <v/>
      </c>
      <c r="C3906">
        <f>'Input EIA Imports Petroleum'!K3905</f>
        <v/>
      </c>
      <c r="D3906">
        <f>'Input EIA Imports Petroleum'!L3905</f>
        <v/>
      </c>
      <c r="E3906">
        <f>VLOOKUP('Input EIA Imports Petroleum'!$E3905,'EIA Petroleum Classification'!$A:$B,2,FALSE)</f>
        <v/>
      </c>
    </row>
    <row r="3907" spans="1:5">
      <c r="A3907">
        <f>YEAR(B3907)</f>
        <v/>
      </c>
      <c r="B3907">
        <f>'Input EIA Imports Petroleum'!A3906</f>
        <v/>
      </c>
      <c r="C3907">
        <f>'Input EIA Imports Petroleum'!K3906</f>
        <v/>
      </c>
      <c r="D3907">
        <f>'Input EIA Imports Petroleum'!L3906</f>
        <v/>
      </c>
      <c r="E3907">
        <f>VLOOKUP('Input EIA Imports Petroleum'!$E3906,'EIA Petroleum Classification'!$A:$B,2,FALSE)</f>
        <v/>
      </c>
    </row>
    <row r="3908" spans="1:5">
      <c r="A3908">
        <f>YEAR(B3908)</f>
        <v/>
      </c>
      <c r="B3908">
        <f>'Input EIA Imports Petroleum'!A3907</f>
        <v/>
      </c>
      <c r="C3908">
        <f>'Input EIA Imports Petroleum'!K3907</f>
        <v/>
      </c>
      <c r="D3908">
        <f>'Input EIA Imports Petroleum'!L3907</f>
        <v/>
      </c>
      <c r="E3908">
        <f>VLOOKUP('Input EIA Imports Petroleum'!$E3907,'EIA Petroleum Classification'!$A:$B,2,FALSE)</f>
        <v/>
      </c>
    </row>
    <row r="3909" spans="1:5">
      <c r="A3909">
        <f>YEAR(B3909)</f>
        <v/>
      </c>
      <c r="B3909">
        <f>'Input EIA Imports Petroleum'!A3908</f>
        <v/>
      </c>
      <c r="C3909">
        <f>'Input EIA Imports Petroleum'!K3908</f>
        <v/>
      </c>
      <c r="D3909">
        <f>'Input EIA Imports Petroleum'!L3908</f>
        <v/>
      </c>
      <c r="E3909">
        <f>VLOOKUP('Input EIA Imports Petroleum'!$E3908,'EIA Petroleum Classification'!$A:$B,2,FALSE)</f>
        <v/>
      </c>
    </row>
    <row r="3910" spans="1:5">
      <c r="A3910">
        <f>YEAR(B3910)</f>
        <v/>
      </c>
      <c r="B3910">
        <f>'Input EIA Imports Petroleum'!A3909</f>
        <v/>
      </c>
      <c r="C3910">
        <f>'Input EIA Imports Petroleum'!K3909</f>
        <v/>
      </c>
      <c r="D3910">
        <f>'Input EIA Imports Petroleum'!L3909</f>
        <v/>
      </c>
      <c r="E3910">
        <f>VLOOKUP('Input EIA Imports Petroleum'!$E3909,'EIA Petroleum Classification'!$A:$B,2,FALSE)</f>
        <v/>
      </c>
    </row>
    <row r="3911" spans="1:5">
      <c r="A3911">
        <f>YEAR(B3911)</f>
        <v/>
      </c>
      <c r="B3911">
        <f>'Input EIA Imports Petroleum'!A3910</f>
        <v/>
      </c>
      <c r="C3911">
        <f>'Input EIA Imports Petroleum'!K3910</f>
        <v/>
      </c>
      <c r="D3911">
        <f>'Input EIA Imports Petroleum'!L3910</f>
        <v/>
      </c>
      <c r="E3911">
        <f>VLOOKUP('Input EIA Imports Petroleum'!$E3910,'EIA Petroleum Classification'!$A:$B,2,FALSE)</f>
        <v/>
      </c>
    </row>
    <row r="3912" spans="1:5">
      <c r="A3912">
        <f>YEAR(B3912)</f>
        <v/>
      </c>
      <c r="B3912">
        <f>'Input EIA Imports Petroleum'!A3911</f>
        <v/>
      </c>
      <c r="C3912">
        <f>'Input EIA Imports Petroleum'!K3911</f>
        <v/>
      </c>
      <c r="D3912">
        <f>'Input EIA Imports Petroleum'!L3911</f>
        <v/>
      </c>
      <c r="E3912">
        <f>VLOOKUP('Input EIA Imports Petroleum'!$E3911,'EIA Petroleum Classification'!$A:$B,2,FALSE)</f>
        <v/>
      </c>
    </row>
    <row r="3913" spans="1:5">
      <c r="A3913">
        <f>YEAR(B3913)</f>
        <v/>
      </c>
      <c r="B3913">
        <f>'Input EIA Imports Petroleum'!A3912</f>
        <v/>
      </c>
      <c r="C3913">
        <f>'Input EIA Imports Petroleum'!K3912</f>
        <v/>
      </c>
      <c r="D3913">
        <f>'Input EIA Imports Petroleum'!L3912</f>
        <v/>
      </c>
      <c r="E3913">
        <f>VLOOKUP('Input EIA Imports Petroleum'!$E3912,'EIA Petroleum Classification'!$A:$B,2,FALSE)</f>
        <v/>
      </c>
    </row>
    <row r="3914" spans="1:5">
      <c r="A3914">
        <f>YEAR(B3914)</f>
        <v/>
      </c>
      <c r="B3914">
        <f>'Input EIA Imports Petroleum'!A3913</f>
        <v/>
      </c>
      <c r="C3914">
        <f>'Input EIA Imports Petroleum'!K3913</f>
        <v/>
      </c>
      <c r="D3914">
        <f>'Input EIA Imports Petroleum'!L3913</f>
        <v/>
      </c>
      <c r="E3914">
        <f>VLOOKUP('Input EIA Imports Petroleum'!$E3913,'EIA Petroleum Classification'!$A:$B,2,FALSE)</f>
        <v/>
      </c>
    </row>
    <row r="3915" spans="1:5">
      <c r="A3915">
        <f>YEAR(B3915)</f>
        <v/>
      </c>
      <c r="B3915">
        <f>'Input EIA Imports Petroleum'!A3914</f>
        <v/>
      </c>
      <c r="C3915">
        <f>'Input EIA Imports Petroleum'!K3914</f>
        <v/>
      </c>
      <c r="D3915">
        <f>'Input EIA Imports Petroleum'!L3914</f>
        <v/>
      </c>
      <c r="E3915">
        <f>VLOOKUP('Input EIA Imports Petroleum'!$E3914,'EIA Petroleum Classification'!$A:$B,2,FALSE)</f>
        <v/>
      </c>
    </row>
    <row r="3916" spans="1:5">
      <c r="A3916">
        <f>YEAR(B3916)</f>
        <v/>
      </c>
      <c r="B3916">
        <f>'Input EIA Imports Petroleum'!A3915</f>
        <v/>
      </c>
      <c r="C3916">
        <f>'Input EIA Imports Petroleum'!K3915</f>
        <v/>
      </c>
      <c r="D3916">
        <f>'Input EIA Imports Petroleum'!L3915</f>
        <v/>
      </c>
      <c r="E3916">
        <f>VLOOKUP('Input EIA Imports Petroleum'!$E3915,'EIA Petroleum Classification'!$A:$B,2,FALSE)</f>
        <v/>
      </c>
    </row>
    <row r="3917" spans="1:5">
      <c r="A3917">
        <f>YEAR(B3917)</f>
        <v/>
      </c>
      <c r="B3917">
        <f>'Input EIA Imports Petroleum'!A3916</f>
        <v/>
      </c>
      <c r="C3917">
        <f>'Input EIA Imports Petroleum'!K3916</f>
        <v/>
      </c>
      <c r="D3917">
        <f>'Input EIA Imports Petroleum'!L3916</f>
        <v/>
      </c>
      <c r="E3917">
        <f>VLOOKUP('Input EIA Imports Petroleum'!$E3916,'EIA Petroleum Classification'!$A:$B,2,FALSE)</f>
        <v/>
      </c>
    </row>
    <row r="3918" spans="1:5">
      <c r="A3918">
        <f>YEAR(B3918)</f>
        <v/>
      </c>
      <c r="B3918">
        <f>'Input EIA Imports Petroleum'!A3917</f>
        <v/>
      </c>
      <c r="C3918">
        <f>'Input EIA Imports Petroleum'!K3917</f>
        <v/>
      </c>
      <c r="D3918">
        <f>'Input EIA Imports Petroleum'!L3917</f>
        <v/>
      </c>
      <c r="E3918">
        <f>VLOOKUP('Input EIA Imports Petroleum'!$E3917,'EIA Petroleum Classification'!$A:$B,2,FALSE)</f>
        <v/>
      </c>
    </row>
    <row r="3919" spans="1:5">
      <c r="A3919">
        <f>YEAR(B3919)</f>
        <v/>
      </c>
      <c r="B3919">
        <f>'Input EIA Imports Petroleum'!A3918</f>
        <v/>
      </c>
      <c r="C3919">
        <f>'Input EIA Imports Petroleum'!K3918</f>
        <v/>
      </c>
      <c r="D3919">
        <f>'Input EIA Imports Petroleum'!L3918</f>
        <v/>
      </c>
      <c r="E3919">
        <f>VLOOKUP('Input EIA Imports Petroleum'!$E3918,'EIA Petroleum Classification'!$A:$B,2,FALSE)</f>
        <v/>
      </c>
    </row>
    <row r="3920" spans="1:5">
      <c r="A3920">
        <f>YEAR(B3920)</f>
        <v/>
      </c>
      <c r="B3920">
        <f>'Input EIA Imports Petroleum'!A3919</f>
        <v/>
      </c>
      <c r="C3920">
        <f>'Input EIA Imports Petroleum'!K3919</f>
        <v/>
      </c>
      <c r="D3920">
        <f>'Input EIA Imports Petroleum'!L3919</f>
        <v/>
      </c>
      <c r="E3920">
        <f>VLOOKUP('Input EIA Imports Petroleum'!$E3919,'EIA Petroleum Classification'!$A:$B,2,FALSE)</f>
        <v/>
      </c>
    </row>
    <row r="3921" spans="1:5">
      <c r="A3921">
        <f>YEAR(B3921)</f>
        <v/>
      </c>
      <c r="B3921">
        <f>'Input EIA Imports Petroleum'!A3920</f>
        <v/>
      </c>
      <c r="C3921">
        <f>'Input EIA Imports Petroleum'!K3920</f>
        <v/>
      </c>
      <c r="D3921">
        <f>'Input EIA Imports Petroleum'!L3920</f>
        <v/>
      </c>
      <c r="E3921">
        <f>VLOOKUP('Input EIA Imports Petroleum'!$E3920,'EIA Petroleum Classification'!$A:$B,2,FALSE)</f>
        <v/>
      </c>
    </row>
    <row r="3922" spans="1:5">
      <c r="A3922">
        <f>YEAR(B3922)</f>
        <v/>
      </c>
      <c r="B3922">
        <f>'Input EIA Imports Petroleum'!A3921</f>
        <v/>
      </c>
      <c r="C3922">
        <f>'Input EIA Imports Petroleum'!K3921</f>
        <v/>
      </c>
      <c r="D3922">
        <f>'Input EIA Imports Petroleum'!L3921</f>
        <v/>
      </c>
      <c r="E3922">
        <f>VLOOKUP('Input EIA Imports Petroleum'!$E3921,'EIA Petroleum Classification'!$A:$B,2,FALSE)</f>
        <v/>
      </c>
    </row>
    <row r="3923" spans="1:5">
      <c r="A3923">
        <f>YEAR(B3923)</f>
        <v/>
      </c>
      <c r="B3923">
        <f>'Input EIA Imports Petroleum'!A3922</f>
        <v/>
      </c>
      <c r="C3923">
        <f>'Input EIA Imports Petroleum'!K3922</f>
        <v/>
      </c>
      <c r="D3923">
        <f>'Input EIA Imports Petroleum'!L3922</f>
        <v/>
      </c>
      <c r="E3923">
        <f>VLOOKUP('Input EIA Imports Petroleum'!$E3922,'EIA Petroleum Classification'!$A:$B,2,FALSE)</f>
        <v/>
      </c>
    </row>
    <row r="3924" spans="1:5">
      <c r="A3924">
        <f>YEAR(B3924)</f>
        <v/>
      </c>
      <c r="B3924">
        <f>'Input EIA Imports Petroleum'!A3923</f>
        <v/>
      </c>
      <c r="C3924">
        <f>'Input EIA Imports Petroleum'!K3923</f>
        <v/>
      </c>
      <c r="D3924">
        <f>'Input EIA Imports Petroleum'!L3923</f>
        <v/>
      </c>
      <c r="E3924">
        <f>VLOOKUP('Input EIA Imports Petroleum'!$E3923,'EIA Petroleum Classification'!$A:$B,2,FALSE)</f>
        <v/>
      </c>
    </row>
    <row r="3925" spans="1:5">
      <c r="A3925">
        <f>YEAR(B3925)</f>
        <v/>
      </c>
      <c r="B3925">
        <f>'Input EIA Imports Petroleum'!A3924</f>
        <v/>
      </c>
      <c r="C3925">
        <f>'Input EIA Imports Petroleum'!K3924</f>
        <v/>
      </c>
      <c r="D3925">
        <f>'Input EIA Imports Petroleum'!L3924</f>
        <v/>
      </c>
      <c r="E3925">
        <f>VLOOKUP('Input EIA Imports Petroleum'!$E3924,'EIA Petroleum Classification'!$A:$B,2,FALSE)</f>
        <v/>
      </c>
    </row>
    <row r="3926" spans="1:5">
      <c r="A3926">
        <f>YEAR(B3926)</f>
        <v/>
      </c>
      <c r="B3926">
        <f>'Input EIA Imports Petroleum'!A3925</f>
        <v/>
      </c>
      <c r="C3926">
        <f>'Input EIA Imports Petroleum'!K3925</f>
        <v/>
      </c>
      <c r="D3926">
        <f>'Input EIA Imports Petroleum'!L3925</f>
        <v/>
      </c>
      <c r="E3926">
        <f>VLOOKUP('Input EIA Imports Petroleum'!$E3925,'EIA Petroleum Classification'!$A:$B,2,FALSE)</f>
        <v/>
      </c>
    </row>
    <row r="3927" spans="1:5">
      <c r="A3927">
        <f>YEAR(B3927)</f>
        <v/>
      </c>
      <c r="B3927">
        <f>'Input EIA Imports Petroleum'!A3926</f>
        <v/>
      </c>
      <c r="C3927">
        <f>'Input EIA Imports Petroleum'!K3926</f>
        <v/>
      </c>
      <c r="D3927">
        <f>'Input EIA Imports Petroleum'!L3926</f>
        <v/>
      </c>
      <c r="E3927">
        <f>VLOOKUP('Input EIA Imports Petroleum'!$E3926,'EIA Petroleum Classification'!$A:$B,2,FALSE)</f>
        <v/>
      </c>
    </row>
    <row r="3928" spans="1:5">
      <c r="A3928">
        <f>YEAR(B3928)</f>
        <v/>
      </c>
      <c r="B3928">
        <f>'Input EIA Imports Petroleum'!A3927</f>
        <v/>
      </c>
      <c r="C3928">
        <f>'Input EIA Imports Petroleum'!K3927</f>
        <v/>
      </c>
      <c r="D3928">
        <f>'Input EIA Imports Petroleum'!L3927</f>
        <v/>
      </c>
      <c r="E3928">
        <f>VLOOKUP('Input EIA Imports Petroleum'!$E3927,'EIA Petroleum Classification'!$A:$B,2,FALSE)</f>
        <v/>
      </c>
    </row>
    <row r="3929" spans="1:5">
      <c r="A3929">
        <f>YEAR(B3929)</f>
        <v/>
      </c>
      <c r="B3929">
        <f>'Input EIA Imports Petroleum'!A3928</f>
        <v/>
      </c>
      <c r="C3929">
        <f>'Input EIA Imports Petroleum'!K3928</f>
        <v/>
      </c>
      <c r="D3929">
        <f>'Input EIA Imports Petroleum'!L3928</f>
        <v/>
      </c>
      <c r="E3929">
        <f>VLOOKUP('Input EIA Imports Petroleum'!$E3928,'EIA Petroleum Classification'!$A:$B,2,FALSE)</f>
        <v/>
      </c>
    </row>
    <row r="3930" spans="1:5">
      <c r="A3930">
        <f>YEAR(B3930)</f>
        <v/>
      </c>
      <c r="B3930">
        <f>'Input EIA Imports Petroleum'!A3929</f>
        <v/>
      </c>
      <c r="C3930">
        <f>'Input EIA Imports Petroleum'!K3929</f>
        <v/>
      </c>
      <c r="D3930">
        <f>'Input EIA Imports Petroleum'!L3929</f>
        <v/>
      </c>
      <c r="E3930">
        <f>VLOOKUP('Input EIA Imports Petroleum'!$E3929,'EIA Petroleum Classification'!$A:$B,2,FALSE)</f>
        <v/>
      </c>
    </row>
    <row r="3931" spans="1:5">
      <c r="A3931">
        <f>YEAR(B3931)</f>
        <v/>
      </c>
      <c r="B3931">
        <f>'Input EIA Imports Petroleum'!A3930</f>
        <v/>
      </c>
      <c r="C3931">
        <f>'Input EIA Imports Petroleum'!K3930</f>
        <v/>
      </c>
      <c r="D3931">
        <f>'Input EIA Imports Petroleum'!L3930</f>
        <v/>
      </c>
      <c r="E3931">
        <f>VLOOKUP('Input EIA Imports Petroleum'!$E3930,'EIA Petroleum Classification'!$A:$B,2,FALSE)</f>
        <v/>
      </c>
    </row>
    <row r="3932" spans="1:5">
      <c r="A3932">
        <f>YEAR(B3932)</f>
        <v/>
      </c>
      <c r="B3932">
        <f>'Input EIA Imports Petroleum'!A3931</f>
        <v/>
      </c>
      <c r="C3932">
        <f>'Input EIA Imports Petroleum'!K3931</f>
        <v/>
      </c>
      <c r="D3932">
        <f>'Input EIA Imports Petroleum'!L3931</f>
        <v/>
      </c>
      <c r="E3932">
        <f>VLOOKUP('Input EIA Imports Petroleum'!$E3931,'EIA Petroleum Classification'!$A:$B,2,FALSE)</f>
        <v/>
      </c>
    </row>
    <row r="3933" spans="1:5">
      <c r="A3933">
        <f>YEAR(B3933)</f>
        <v/>
      </c>
      <c r="B3933">
        <f>'Input EIA Imports Petroleum'!A3932</f>
        <v/>
      </c>
      <c r="C3933">
        <f>'Input EIA Imports Petroleum'!K3932</f>
        <v/>
      </c>
      <c r="D3933">
        <f>'Input EIA Imports Petroleum'!L3932</f>
        <v/>
      </c>
      <c r="E3933">
        <f>VLOOKUP('Input EIA Imports Petroleum'!$E3932,'EIA Petroleum Classification'!$A:$B,2,FALSE)</f>
        <v/>
      </c>
    </row>
    <row r="3934" spans="1:5">
      <c r="A3934">
        <f>YEAR(B3934)</f>
        <v/>
      </c>
      <c r="B3934">
        <f>'Input EIA Imports Petroleum'!A3933</f>
        <v/>
      </c>
      <c r="C3934">
        <f>'Input EIA Imports Petroleum'!K3933</f>
        <v/>
      </c>
      <c r="D3934">
        <f>'Input EIA Imports Petroleum'!L3933</f>
        <v/>
      </c>
      <c r="E3934">
        <f>VLOOKUP('Input EIA Imports Petroleum'!$E3933,'EIA Petroleum Classification'!$A:$B,2,FALSE)</f>
        <v/>
      </c>
    </row>
    <row r="3935" spans="1:5">
      <c r="A3935">
        <f>YEAR(B3935)</f>
        <v/>
      </c>
      <c r="B3935">
        <f>'Input EIA Imports Petroleum'!A3934</f>
        <v/>
      </c>
      <c r="C3935">
        <f>'Input EIA Imports Petroleum'!K3934</f>
        <v/>
      </c>
      <c r="D3935">
        <f>'Input EIA Imports Petroleum'!L3934</f>
        <v/>
      </c>
      <c r="E3935">
        <f>VLOOKUP('Input EIA Imports Petroleum'!$E3934,'EIA Petroleum Classification'!$A:$B,2,FALSE)</f>
        <v/>
      </c>
    </row>
    <row r="3936" spans="1:5">
      <c r="A3936">
        <f>YEAR(B3936)</f>
        <v/>
      </c>
      <c r="B3936">
        <f>'Input EIA Imports Petroleum'!A3935</f>
        <v/>
      </c>
      <c r="C3936">
        <f>'Input EIA Imports Petroleum'!K3935</f>
        <v/>
      </c>
      <c r="D3936">
        <f>'Input EIA Imports Petroleum'!L3935</f>
        <v/>
      </c>
      <c r="E3936">
        <f>VLOOKUP('Input EIA Imports Petroleum'!$E3935,'EIA Petroleum Classification'!$A:$B,2,FALSE)</f>
        <v/>
      </c>
    </row>
    <row r="3937" spans="1:5">
      <c r="A3937">
        <f>YEAR(B3937)</f>
        <v/>
      </c>
      <c r="B3937">
        <f>'Input EIA Imports Petroleum'!A3936</f>
        <v/>
      </c>
      <c r="C3937">
        <f>'Input EIA Imports Petroleum'!K3936</f>
        <v/>
      </c>
      <c r="D3937">
        <f>'Input EIA Imports Petroleum'!L3936</f>
        <v/>
      </c>
      <c r="E3937">
        <f>VLOOKUP('Input EIA Imports Petroleum'!$E3936,'EIA Petroleum Classification'!$A:$B,2,FALSE)</f>
        <v/>
      </c>
    </row>
    <row r="3938" spans="1:5">
      <c r="A3938">
        <f>YEAR(B3938)</f>
        <v/>
      </c>
      <c r="B3938">
        <f>'Input EIA Imports Petroleum'!A3937</f>
        <v/>
      </c>
      <c r="C3938">
        <f>'Input EIA Imports Petroleum'!K3937</f>
        <v/>
      </c>
      <c r="D3938">
        <f>'Input EIA Imports Petroleum'!L3937</f>
        <v/>
      </c>
      <c r="E3938">
        <f>VLOOKUP('Input EIA Imports Petroleum'!$E3937,'EIA Petroleum Classification'!$A:$B,2,FALSE)</f>
        <v/>
      </c>
    </row>
    <row r="3939" spans="1:5">
      <c r="A3939">
        <f>YEAR(B3939)</f>
        <v/>
      </c>
      <c r="B3939">
        <f>'Input EIA Imports Petroleum'!A3938</f>
        <v/>
      </c>
      <c r="C3939">
        <f>'Input EIA Imports Petroleum'!K3938</f>
        <v/>
      </c>
      <c r="D3939">
        <f>'Input EIA Imports Petroleum'!L3938</f>
        <v/>
      </c>
      <c r="E3939">
        <f>VLOOKUP('Input EIA Imports Petroleum'!$E3938,'EIA Petroleum Classification'!$A:$B,2,FALSE)</f>
        <v/>
      </c>
    </row>
    <row r="3940" spans="1:5">
      <c r="A3940">
        <f>YEAR(B3940)</f>
        <v/>
      </c>
      <c r="B3940">
        <f>'Input EIA Imports Petroleum'!A3939</f>
        <v/>
      </c>
      <c r="C3940">
        <f>'Input EIA Imports Petroleum'!K3939</f>
        <v/>
      </c>
      <c r="D3940">
        <f>'Input EIA Imports Petroleum'!L3939</f>
        <v/>
      </c>
      <c r="E3940">
        <f>VLOOKUP('Input EIA Imports Petroleum'!$E3939,'EIA Petroleum Classification'!$A:$B,2,FALSE)</f>
        <v/>
      </c>
    </row>
    <row r="3941" spans="1:5">
      <c r="A3941">
        <f>YEAR(B3941)</f>
        <v/>
      </c>
      <c r="B3941">
        <f>'Input EIA Imports Petroleum'!A3940</f>
        <v/>
      </c>
      <c r="C3941">
        <f>'Input EIA Imports Petroleum'!K3940</f>
        <v/>
      </c>
      <c r="D3941">
        <f>'Input EIA Imports Petroleum'!L3940</f>
        <v/>
      </c>
      <c r="E3941">
        <f>VLOOKUP('Input EIA Imports Petroleum'!$E3940,'EIA Petroleum Classification'!$A:$B,2,FALSE)</f>
        <v/>
      </c>
    </row>
    <row r="3942" spans="1:5">
      <c r="A3942">
        <f>YEAR(B3942)</f>
        <v/>
      </c>
      <c r="B3942">
        <f>'Input EIA Imports Petroleum'!A3941</f>
        <v/>
      </c>
      <c r="C3942">
        <f>'Input EIA Imports Petroleum'!K3941</f>
        <v/>
      </c>
      <c r="D3942">
        <f>'Input EIA Imports Petroleum'!L3941</f>
        <v/>
      </c>
      <c r="E3942">
        <f>VLOOKUP('Input EIA Imports Petroleum'!$E3941,'EIA Petroleum Classification'!$A:$B,2,FALSE)</f>
        <v/>
      </c>
    </row>
    <row r="3943" spans="1:5">
      <c r="A3943">
        <f>YEAR(B3943)</f>
        <v/>
      </c>
      <c r="B3943">
        <f>'Input EIA Imports Petroleum'!A3942</f>
        <v/>
      </c>
      <c r="C3943">
        <f>'Input EIA Imports Petroleum'!K3942</f>
        <v/>
      </c>
      <c r="D3943">
        <f>'Input EIA Imports Petroleum'!L3942</f>
        <v/>
      </c>
      <c r="E3943">
        <f>VLOOKUP('Input EIA Imports Petroleum'!$E3942,'EIA Petroleum Classification'!$A:$B,2,FALSE)</f>
        <v/>
      </c>
    </row>
    <row r="3944" spans="1:5">
      <c r="A3944">
        <f>YEAR(B3944)</f>
        <v/>
      </c>
      <c r="B3944">
        <f>'Input EIA Imports Petroleum'!A3943</f>
        <v/>
      </c>
      <c r="C3944">
        <f>'Input EIA Imports Petroleum'!K3943</f>
        <v/>
      </c>
      <c r="D3944">
        <f>'Input EIA Imports Petroleum'!L3943</f>
        <v/>
      </c>
      <c r="E3944">
        <f>VLOOKUP('Input EIA Imports Petroleum'!$E3943,'EIA Petroleum Classification'!$A:$B,2,FALSE)</f>
        <v/>
      </c>
    </row>
    <row r="3945" spans="1:5">
      <c r="A3945">
        <f>YEAR(B3945)</f>
        <v/>
      </c>
      <c r="B3945">
        <f>'Input EIA Imports Petroleum'!A3944</f>
        <v/>
      </c>
      <c r="C3945">
        <f>'Input EIA Imports Petroleum'!K3944</f>
        <v/>
      </c>
      <c r="D3945">
        <f>'Input EIA Imports Petroleum'!L3944</f>
        <v/>
      </c>
      <c r="E3945">
        <f>VLOOKUP('Input EIA Imports Petroleum'!$E3944,'EIA Petroleum Classification'!$A:$B,2,FALSE)</f>
        <v/>
      </c>
    </row>
    <row r="3946" spans="1:5">
      <c r="A3946">
        <f>YEAR(B3946)</f>
        <v/>
      </c>
      <c r="B3946">
        <f>'Input EIA Imports Petroleum'!A3945</f>
        <v/>
      </c>
      <c r="C3946">
        <f>'Input EIA Imports Petroleum'!K3945</f>
        <v/>
      </c>
      <c r="D3946">
        <f>'Input EIA Imports Petroleum'!L3945</f>
        <v/>
      </c>
      <c r="E3946">
        <f>VLOOKUP('Input EIA Imports Petroleum'!$E3945,'EIA Petroleum Classification'!$A:$B,2,FALSE)</f>
        <v/>
      </c>
    </row>
    <row r="3947" spans="1:5">
      <c r="A3947">
        <f>YEAR(B3947)</f>
        <v/>
      </c>
      <c r="B3947">
        <f>'Input EIA Imports Petroleum'!A3946</f>
        <v/>
      </c>
      <c r="C3947">
        <f>'Input EIA Imports Petroleum'!K3946</f>
        <v/>
      </c>
      <c r="D3947">
        <f>'Input EIA Imports Petroleum'!L3946</f>
        <v/>
      </c>
      <c r="E3947">
        <f>VLOOKUP('Input EIA Imports Petroleum'!$E3946,'EIA Petroleum Classification'!$A:$B,2,FALSE)</f>
        <v/>
      </c>
    </row>
    <row r="3948" spans="1:5">
      <c r="A3948">
        <f>YEAR(B3948)</f>
        <v/>
      </c>
      <c r="B3948">
        <f>'Input EIA Imports Petroleum'!A3947</f>
        <v/>
      </c>
      <c r="C3948">
        <f>'Input EIA Imports Petroleum'!K3947</f>
        <v/>
      </c>
      <c r="D3948">
        <f>'Input EIA Imports Petroleum'!L3947</f>
        <v/>
      </c>
      <c r="E3948">
        <f>VLOOKUP('Input EIA Imports Petroleum'!$E3947,'EIA Petroleum Classification'!$A:$B,2,FALSE)</f>
        <v/>
      </c>
    </row>
    <row r="3949" spans="1:5">
      <c r="A3949">
        <f>YEAR(B3949)</f>
        <v/>
      </c>
      <c r="B3949">
        <f>'Input EIA Imports Petroleum'!A3948</f>
        <v/>
      </c>
      <c r="C3949">
        <f>'Input EIA Imports Petroleum'!K3948</f>
        <v/>
      </c>
      <c r="D3949">
        <f>'Input EIA Imports Petroleum'!L3948</f>
        <v/>
      </c>
      <c r="E3949">
        <f>VLOOKUP('Input EIA Imports Petroleum'!$E3948,'EIA Petroleum Classification'!$A:$B,2,FALSE)</f>
        <v/>
      </c>
    </row>
    <row r="3950" spans="1:5">
      <c r="A3950">
        <f>YEAR(B3950)</f>
        <v/>
      </c>
      <c r="B3950">
        <f>'Input EIA Imports Petroleum'!A3949</f>
        <v/>
      </c>
      <c r="C3950">
        <f>'Input EIA Imports Petroleum'!K3949</f>
        <v/>
      </c>
      <c r="D3950">
        <f>'Input EIA Imports Petroleum'!L3949</f>
        <v/>
      </c>
      <c r="E3950">
        <f>VLOOKUP('Input EIA Imports Petroleum'!$E3949,'EIA Petroleum Classification'!$A:$B,2,FALSE)</f>
        <v/>
      </c>
    </row>
    <row r="3951" spans="1:5">
      <c r="A3951">
        <f>YEAR(B3951)</f>
        <v/>
      </c>
      <c r="B3951">
        <f>'Input EIA Imports Petroleum'!A3950</f>
        <v/>
      </c>
      <c r="C3951">
        <f>'Input EIA Imports Petroleum'!K3950</f>
        <v/>
      </c>
      <c r="D3951">
        <f>'Input EIA Imports Petroleum'!L3950</f>
        <v/>
      </c>
      <c r="E3951">
        <f>VLOOKUP('Input EIA Imports Petroleum'!$E3950,'EIA Petroleum Classification'!$A:$B,2,FALSE)</f>
        <v/>
      </c>
    </row>
    <row r="3952" spans="1:5">
      <c r="A3952">
        <f>YEAR(B3952)</f>
        <v/>
      </c>
      <c r="B3952">
        <f>'Input EIA Imports Petroleum'!A3951</f>
        <v/>
      </c>
      <c r="C3952">
        <f>'Input EIA Imports Petroleum'!K3951</f>
        <v/>
      </c>
      <c r="D3952">
        <f>'Input EIA Imports Petroleum'!L3951</f>
        <v/>
      </c>
      <c r="E3952">
        <f>VLOOKUP('Input EIA Imports Petroleum'!$E3951,'EIA Petroleum Classification'!$A:$B,2,FALSE)</f>
        <v/>
      </c>
    </row>
    <row r="3953" spans="1:5">
      <c r="A3953">
        <f>YEAR(B3953)</f>
        <v/>
      </c>
      <c r="B3953">
        <f>'Input EIA Imports Petroleum'!A3952</f>
        <v/>
      </c>
      <c r="C3953">
        <f>'Input EIA Imports Petroleum'!K3952</f>
        <v/>
      </c>
      <c r="D3953">
        <f>'Input EIA Imports Petroleum'!L3952</f>
        <v/>
      </c>
      <c r="E3953">
        <f>VLOOKUP('Input EIA Imports Petroleum'!$E3952,'EIA Petroleum Classification'!$A:$B,2,FALSE)</f>
        <v/>
      </c>
    </row>
    <row r="3954" spans="1:5">
      <c r="A3954">
        <f>YEAR(B3954)</f>
        <v/>
      </c>
      <c r="B3954">
        <f>'Input EIA Imports Petroleum'!A3953</f>
        <v/>
      </c>
      <c r="C3954">
        <f>'Input EIA Imports Petroleum'!K3953</f>
        <v/>
      </c>
      <c r="D3954">
        <f>'Input EIA Imports Petroleum'!L3953</f>
        <v/>
      </c>
      <c r="E3954">
        <f>VLOOKUP('Input EIA Imports Petroleum'!$E3953,'EIA Petroleum Classification'!$A:$B,2,FALSE)</f>
        <v/>
      </c>
    </row>
    <row r="3955" spans="1:5">
      <c r="A3955">
        <f>YEAR(B3955)</f>
        <v/>
      </c>
      <c r="B3955">
        <f>'Input EIA Imports Petroleum'!A3954</f>
        <v/>
      </c>
      <c r="C3955">
        <f>'Input EIA Imports Petroleum'!K3954</f>
        <v/>
      </c>
      <c r="D3955">
        <f>'Input EIA Imports Petroleum'!L3954</f>
        <v/>
      </c>
      <c r="E3955">
        <f>VLOOKUP('Input EIA Imports Petroleum'!$E3954,'EIA Petroleum Classification'!$A:$B,2,FALSE)</f>
        <v/>
      </c>
    </row>
    <row r="3956" spans="1:5">
      <c r="A3956">
        <f>YEAR(B3956)</f>
        <v/>
      </c>
      <c r="B3956">
        <f>'Input EIA Imports Petroleum'!A3955</f>
        <v/>
      </c>
      <c r="C3956">
        <f>'Input EIA Imports Petroleum'!K3955</f>
        <v/>
      </c>
      <c r="D3956">
        <f>'Input EIA Imports Petroleum'!L3955</f>
        <v/>
      </c>
      <c r="E3956">
        <f>VLOOKUP('Input EIA Imports Petroleum'!$E3955,'EIA Petroleum Classification'!$A:$B,2,FALSE)</f>
        <v/>
      </c>
    </row>
    <row r="3957" spans="1:5">
      <c r="A3957">
        <f>YEAR(B3957)</f>
        <v/>
      </c>
      <c r="B3957">
        <f>'Input EIA Imports Petroleum'!A3956</f>
        <v/>
      </c>
      <c r="C3957">
        <f>'Input EIA Imports Petroleum'!K3956</f>
        <v/>
      </c>
      <c r="D3957">
        <f>'Input EIA Imports Petroleum'!L3956</f>
        <v/>
      </c>
      <c r="E3957">
        <f>VLOOKUP('Input EIA Imports Petroleum'!$E3956,'EIA Petroleum Classification'!$A:$B,2,FALSE)</f>
        <v/>
      </c>
    </row>
    <row r="3958" spans="1:5">
      <c r="A3958">
        <f>YEAR(B3958)</f>
        <v/>
      </c>
      <c r="B3958">
        <f>'Input EIA Imports Petroleum'!A3957</f>
        <v/>
      </c>
      <c r="C3958">
        <f>'Input EIA Imports Petroleum'!K3957</f>
        <v/>
      </c>
      <c r="D3958">
        <f>'Input EIA Imports Petroleum'!L3957</f>
        <v/>
      </c>
      <c r="E3958">
        <f>VLOOKUP('Input EIA Imports Petroleum'!$E3957,'EIA Petroleum Classification'!$A:$B,2,FALSE)</f>
        <v/>
      </c>
    </row>
    <row r="3959" spans="1:5">
      <c r="A3959">
        <f>YEAR(B3959)</f>
        <v/>
      </c>
      <c r="B3959">
        <f>'Input EIA Imports Petroleum'!A3958</f>
        <v/>
      </c>
      <c r="C3959">
        <f>'Input EIA Imports Petroleum'!K3958</f>
        <v/>
      </c>
      <c r="D3959">
        <f>'Input EIA Imports Petroleum'!L3958</f>
        <v/>
      </c>
      <c r="E3959">
        <f>VLOOKUP('Input EIA Imports Petroleum'!$E3958,'EIA Petroleum Classification'!$A:$B,2,FALSE)</f>
        <v/>
      </c>
    </row>
    <row r="3960" spans="1:5">
      <c r="A3960">
        <f>YEAR(B3960)</f>
        <v/>
      </c>
      <c r="B3960">
        <f>'Input EIA Imports Petroleum'!A3959</f>
        <v/>
      </c>
      <c r="C3960">
        <f>'Input EIA Imports Petroleum'!K3959</f>
        <v/>
      </c>
      <c r="D3960">
        <f>'Input EIA Imports Petroleum'!L3959</f>
        <v/>
      </c>
      <c r="E3960">
        <f>VLOOKUP('Input EIA Imports Petroleum'!$E3959,'EIA Petroleum Classification'!$A:$B,2,FALSE)</f>
        <v/>
      </c>
    </row>
    <row r="3961" spans="1:5">
      <c r="A3961">
        <f>YEAR(B3961)</f>
        <v/>
      </c>
      <c r="B3961">
        <f>'Input EIA Imports Petroleum'!A3960</f>
        <v/>
      </c>
      <c r="C3961">
        <f>'Input EIA Imports Petroleum'!K3960</f>
        <v/>
      </c>
      <c r="D3961">
        <f>'Input EIA Imports Petroleum'!L3960</f>
        <v/>
      </c>
      <c r="E3961">
        <f>VLOOKUP('Input EIA Imports Petroleum'!$E3960,'EIA Petroleum Classification'!$A:$B,2,FALSE)</f>
        <v/>
      </c>
    </row>
    <row r="3962" spans="1:5">
      <c r="A3962">
        <f>YEAR(B3962)</f>
        <v/>
      </c>
      <c r="B3962">
        <f>'Input EIA Imports Petroleum'!A3961</f>
        <v/>
      </c>
      <c r="C3962">
        <f>'Input EIA Imports Petroleum'!K3961</f>
        <v/>
      </c>
      <c r="D3962">
        <f>'Input EIA Imports Petroleum'!L3961</f>
        <v/>
      </c>
      <c r="E3962">
        <f>VLOOKUP('Input EIA Imports Petroleum'!$E3961,'EIA Petroleum Classification'!$A:$B,2,FALSE)</f>
        <v/>
      </c>
    </row>
    <row r="3963" spans="1:5">
      <c r="A3963">
        <f>YEAR(B3963)</f>
        <v/>
      </c>
      <c r="B3963">
        <f>'Input EIA Imports Petroleum'!A3962</f>
        <v/>
      </c>
      <c r="C3963">
        <f>'Input EIA Imports Petroleum'!K3962</f>
        <v/>
      </c>
      <c r="D3963">
        <f>'Input EIA Imports Petroleum'!L3962</f>
        <v/>
      </c>
      <c r="E3963">
        <f>VLOOKUP('Input EIA Imports Petroleum'!$E3962,'EIA Petroleum Classification'!$A:$B,2,FALSE)</f>
        <v/>
      </c>
    </row>
    <row r="3964" spans="1:5">
      <c r="A3964">
        <f>YEAR(B3964)</f>
        <v/>
      </c>
      <c r="B3964">
        <f>'Input EIA Imports Petroleum'!A3963</f>
        <v/>
      </c>
      <c r="C3964">
        <f>'Input EIA Imports Petroleum'!K3963</f>
        <v/>
      </c>
      <c r="D3964">
        <f>'Input EIA Imports Petroleum'!L3963</f>
        <v/>
      </c>
      <c r="E3964">
        <f>VLOOKUP('Input EIA Imports Petroleum'!$E3963,'EIA Petroleum Classification'!$A:$B,2,FALSE)</f>
        <v/>
      </c>
    </row>
    <row r="3965" spans="1:5">
      <c r="A3965">
        <f>YEAR(B3965)</f>
        <v/>
      </c>
      <c r="B3965">
        <f>'Input EIA Imports Petroleum'!A3964</f>
        <v/>
      </c>
      <c r="C3965">
        <f>'Input EIA Imports Petroleum'!K3964</f>
        <v/>
      </c>
      <c r="D3965">
        <f>'Input EIA Imports Petroleum'!L3964</f>
        <v/>
      </c>
      <c r="E3965">
        <f>VLOOKUP('Input EIA Imports Petroleum'!$E3964,'EIA Petroleum Classification'!$A:$B,2,FALSE)</f>
        <v/>
      </c>
    </row>
    <row r="3966" spans="1:5">
      <c r="A3966">
        <f>YEAR(B3966)</f>
        <v/>
      </c>
      <c r="B3966">
        <f>'Input EIA Imports Petroleum'!A3965</f>
        <v/>
      </c>
      <c r="C3966">
        <f>'Input EIA Imports Petroleum'!K3965</f>
        <v/>
      </c>
      <c r="D3966">
        <f>'Input EIA Imports Petroleum'!L3965</f>
        <v/>
      </c>
      <c r="E3966">
        <f>VLOOKUP('Input EIA Imports Petroleum'!$E3965,'EIA Petroleum Classification'!$A:$B,2,FALSE)</f>
        <v/>
      </c>
    </row>
    <row r="3967" spans="1:5">
      <c r="A3967">
        <f>YEAR(B3967)</f>
        <v/>
      </c>
      <c r="B3967">
        <f>'Input EIA Imports Petroleum'!A3966</f>
        <v/>
      </c>
      <c r="C3967">
        <f>'Input EIA Imports Petroleum'!K3966</f>
        <v/>
      </c>
      <c r="D3967">
        <f>'Input EIA Imports Petroleum'!L3966</f>
        <v/>
      </c>
      <c r="E3967">
        <f>VLOOKUP('Input EIA Imports Petroleum'!$E3966,'EIA Petroleum Classification'!$A:$B,2,FALSE)</f>
        <v/>
      </c>
    </row>
    <row r="3968" spans="1:5">
      <c r="A3968">
        <f>YEAR(B3968)</f>
        <v/>
      </c>
      <c r="B3968">
        <f>'Input EIA Imports Petroleum'!A3967</f>
        <v/>
      </c>
      <c r="C3968">
        <f>'Input EIA Imports Petroleum'!K3967</f>
        <v/>
      </c>
      <c r="D3968">
        <f>'Input EIA Imports Petroleum'!L3967</f>
        <v/>
      </c>
      <c r="E3968">
        <f>VLOOKUP('Input EIA Imports Petroleum'!$E3967,'EIA Petroleum Classification'!$A:$B,2,FALSE)</f>
        <v/>
      </c>
    </row>
    <row r="3969" spans="1:5">
      <c r="A3969">
        <f>YEAR(B3969)</f>
        <v/>
      </c>
      <c r="B3969">
        <f>'Input EIA Imports Petroleum'!A3968</f>
        <v/>
      </c>
      <c r="C3969">
        <f>'Input EIA Imports Petroleum'!K3968</f>
        <v/>
      </c>
      <c r="D3969">
        <f>'Input EIA Imports Petroleum'!L3968</f>
        <v/>
      </c>
      <c r="E3969">
        <f>VLOOKUP('Input EIA Imports Petroleum'!$E3968,'EIA Petroleum Classification'!$A:$B,2,FALSE)</f>
        <v/>
      </c>
    </row>
    <row r="3970" spans="1:5">
      <c r="A3970">
        <f>YEAR(B3970)</f>
        <v/>
      </c>
      <c r="B3970">
        <f>'Input EIA Imports Petroleum'!A3969</f>
        <v/>
      </c>
      <c r="C3970">
        <f>'Input EIA Imports Petroleum'!K3969</f>
        <v/>
      </c>
      <c r="D3970">
        <f>'Input EIA Imports Petroleum'!L3969</f>
        <v/>
      </c>
      <c r="E3970">
        <f>VLOOKUP('Input EIA Imports Petroleum'!$E3969,'EIA Petroleum Classification'!$A:$B,2,FALSE)</f>
        <v/>
      </c>
    </row>
    <row r="3971" spans="1:5">
      <c r="A3971">
        <f>YEAR(B3971)</f>
        <v/>
      </c>
      <c r="B3971">
        <f>'Input EIA Imports Petroleum'!A3970</f>
        <v/>
      </c>
      <c r="C3971">
        <f>'Input EIA Imports Petroleum'!K3970</f>
        <v/>
      </c>
      <c r="D3971">
        <f>'Input EIA Imports Petroleum'!L3970</f>
        <v/>
      </c>
      <c r="E3971">
        <f>VLOOKUP('Input EIA Imports Petroleum'!$E3970,'EIA Petroleum Classification'!$A:$B,2,FALSE)</f>
        <v/>
      </c>
    </row>
    <row r="3972" spans="1:5">
      <c r="A3972">
        <f>YEAR(B3972)</f>
        <v/>
      </c>
      <c r="B3972">
        <f>'Input EIA Imports Petroleum'!A3971</f>
        <v/>
      </c>
      <c r="C3972">
        <f>'Input EIA Imports Petroleum'!K3971</f>
        <v/>
      </c>
      <c r="D3972">
        <f>'Input EIA Imports Petroleum'!L3971</f>
        <v/>
      </c>
      <c r="E3972">
        <f>VLOOKUP('Input EIA Imports Petroleum'!$E3971,'EIA Petroleum Classification'!$A:$B,2,FALSE)</f>
        <v/>
      </c>
    </row>
    <row r="3973" spans="1:5">
      <c r="A3973">
        <f>YEAR(B3973)</f>
        <v/>
      </c>
      <c r="B3973">
        <f>'Input EIA Imports Petroleum'!A3972</f>
        <v/>
      </c>
      <c r="C3973">
        <f>'Input EIA Imports Petroleum'!K3972</f>
        <v/>
      </c>
      <c r="D3973">
        <f>'Input EIA Imports Petroleum'!L3972</f>
        <v/>
      </c>
      <c r="E3973">
        <f>VLOOKUP('Input EIA Imports Petroleum'!$E3972,'EIA Petroleum Classification'!$A:$B,2,FALSE)</f>
        <v/>
      </c>
    </row>
    <row r="3974" spans="1:5">
      <c r="A3974">
        <f>YEAR(B3974)</f>
        <v/>
      </c>
      <c r="B3974">
        <f>'Input EIA Imports Petroleum'!A3973</f>
        <v/>
      </c>
      <c r="C3974">
        <f>'Input EIA Imports Petroleum'!K3973</f>
        <v/>
      </c>
      <c r="D3974">
        <f>'Input EIA Imports Petroleum'!L3973</f>
        <v/>
      </c>
      <c r="E3974">
        <f>VLOOKUP('Input EIA Imports Petroleum'!$E3973,'EIA Petroleum Classification'!$A:$B,2,FALSE)</f>
        <v/>
      </c>
    </row>
    <row r="3975" spans="1:5">
      <c r="A3975">
        <f>YEAR(B3975)</f>
        <v/>
      </c>
      <c r="B3975">
        <f>'Input EIA Imports Petroleum'!A3974</f>
        <v/>
      </c>
      <c r="C3975">
        <f>'Input EIA Imports Petroleum'!K3974</f>
        <v/>
      </c>
      <c r="D3975">
        <f>'Input EIA Imports Petroleum'!L3974</f>
        <v/>
      </c>
      <c r="E3975">
        <f>VLOOKUP('Input EIA Imports Petroleum'!$E3974,'EIA Petroleum Classification'!$A:$B,2,FALSE)</f>
        <v/>
      </c>
    </row>
    <row r="3976" spans="1:5">
      <c r="A3976">
        <f>YEAR(B3976)</f>
        <v/>
      </c>
      <c r="B3976">
        <f>'Input EIA Imports Petroleum'!A3975</f>
        <v/>
      </c>
      <c r="C3976">
        <f>'Input EIA Imports Petroleum'!K3975</f>
        <v/>
      </c>
      <c r="D3976">
        <f>'Input EIA Imports Petroleum'!L3975</f>
        <v/>
      </c>
      <c r="E3976">
        <f>VLOOKUP('Input EIA Imports Petroleum'!$E3975,'EIA Petroleum Classification'!$A:$B,2,FALSE)</f>
        <v/>
      </c>
    </row>
    <row r="3977" spans="1:5">
      <c r="A3977">
        <f>YEAR(B3977)</f>
        <v/>
      </c>
      <c r="B3977">
        <f>'Input EIA Imports Petroleum'!A3976</f>
        <v/>
      </c>
      <c r="C3977">
        <f>'Input EIA Imports Petroleum'!K3976</f>
        <v/>
      </c>
      <c r="D3977">
        <f>'Input EIA Imports Petroleum'!L3976</f>
        <v/>
      </c>
      <c r="E3977">
        <f>VLOOKUP('Input EIA Imports Petroleum'!$E3976,'EIA Petroleum Classification'!$A:$B,2,FALSE)</f>
        <v/>
      </c>
    </row>
    <row r="3978" spans="1:5">
      <c r="A3978">
        <f>YEAR(B3978)</f>
        <v/>
      </c>
      <c r="B3978">
        <f>'Input EIA Imports Petroleum'!A3977</f>
        <v/>
      </c>
      <c r="C3978">
        <f>'Input EIA Imports Petroleum'!K3977</f>
        <v/>
      </c>
      <c r="D3978">
        <f>'Input EIA Imports Petroleum'!L3977</f>
        <v/>
      </c>
      <c r="E3978">
        <f>VLOOKUP('Input EIA Imports Petroleum'!$E3977,'EIA Petroleum Classification'!$A:$B,2,FALSE)</f>
        <v/>
      </c>
    </row>
    <row r="3979" spans="1:5">
      <c r="A3979">
        <f>YEAR(B3979)</f>
        <v/>
      </c>
      <c r="B3979">
        <f>'Input EIA Imports Petroleum'!A3978</f>
        <v/>
      </c>
      <c r="C3979">
        <f>'Input EIA Imports Petroleum'!K3978</f>
        <v/>
      </c>
      <c r="D3979">
        <f>'Input EIA Imports Petroleum'!L3978</f>
        <v/>
      </c>
      <c r="E3979">
        <f>VLOOKUP('Input EIA Imports Petroleum'!$E3978,'EIA Petroleum Classification'!$A:$B,2,FALSE)</f>
        <v/>
      </c>
    </row>
    <row r="3980" spans="1:5">
      <c r="A3980">
        <f>YEAR(B3980)</f>
        <v/>
      </c>
      <c r="B3980">
        <f>'Input EIA Imports Petroleum'!A3979</f>
        <v/>
      </c>
      <c r="C3980">
        <f>'Input EIA Imports Petroleum'!K3979</f>
        <v/>
      </c>
      <c r="D3980">
        <f>'Input EIA Imports Petroleum'!L3979</f>
        <v/>
      </c>
      <c r="E3980">
        <f>VLOOKUP('Input EIA Imports Petroleum'!$E3979,'EIA Petroleum Classification'!$A:$B,2,FALSE)</f>
        <v/>
      </c>
    </row>
    <row r="3981" spans="1:5">
      <c r="A3981">
        <f>YEAR(B3981)</f>
        <v/>
      </c>
      <c r="B3981">
        <f>'Input EIA Imports Petroleum'!A3980</f>
        <v/>
      </c>
      <c r="C3981">
        <f>'Input EIA Imports Petroleum'!K3980</f>
        <v/>
      </c>
      <c r="D3981">
        <f>'Input EIA Imports Petroleum'!L3980</f>
        <v/>
      </c>
      <c r="E3981">
        <f>VLOOKUP('Input EIA Imports Petroleum'!$E3980,'EIA Petroleum Classification'!$A:$B,2,FALSE)</f>
        <v/>
      </c>
    </row>
    <row r="3982" spans="1:5">
      <c r="A3982">
        <f>YEAR(B3982)</f>
        <v/>
      </c>
      <c r="B3982">
        <f>'Input EIA Imports Petroleum'!A3981</f>
        <v/>
      </c>
      <c r="C3982">
        <f>'Input EIA Imports Petroleum'!K3981</f>
        <v/>
      </c>
      <c r="D3982">
        <f>'Input EIA Imports Petroleum'!L3981</f>
        <v/>
      </c>
      <c r="E3982">
        <f>VLOOKUP('Input EIA Imports Petroleum'!$E3981,'EIA Petroleum Classification'!$A:$B,2,FALSE)</f>
        <v/>
      </c>
    </row>
    <row r="3983" spans="1:5">
      <c r="A3983">
        <f>YEAR(B3983)</f>
        <v/>
      </c>
      <c r="B3983">
        <f>'Input EIA Imports Petroleum'!A3982</f>
        <v/>
      </c>
      <c r="C3983">
        <f>'Input EIA Imports Petroleum'!K3982</f>
        <v/>
      </c>
      <c r="D3983">
        <f>'Input EIA Imports Petroleum'!L3982</f>
        <v/>
      </c>
      <c r="E3983">
        <f>VLOOKUP('Input EIA Imports Petroleum'!$E3982,'EIA Petroleum Classification'!$A:$B,2,FALSE)</f>
        <v/>
      </c>
    </row>
    <row r="3984" spans="1:5">
      <c r="A3984">
        <f>YEAR(B3984)</f>
        <v/>
      </c>
      <c r="B3984">
        <f>'Input EIA Imports Petroleum'!A3983</f>
        <v/>
      </c>
      <c r="C3984">
        <f>'Input EIA Imports Petroleum'!K3983</f>
        <v/>
      </c>
      <c r="D3984">
        <f>'Input EIA Imports Petroleum'!L3983</f>
        <v/>
      </c>
      <c r="E3984">
        <f>VLOOKUP('Input EIA Imports Petroleum'!$E3983,'EIA Petroleum Classification'!$A:$B,2,FALSE)</f>
        <v/>
      </c>
    </row>
    <row r="3985" spans="1:5">
      <c r="A3985">
        <f>YEAR(B3985)</f>
        <v/>
      </c>
      <c r="B3985">
        <f>'Input EIA Imports Petroleum'!A3984</f>
        <v/>
      </c>
      <c r="C3985">
        <f>'Input EIA Imports Petroleum'!K3984</f>
        <v/>
      </c>
      <c r="D3985">
        <f>'Input EIA Imports Petroleum'!L3984</f>
        <v/>
      </c>
      <c r="E3985">
        <f>VLOOKUP('Input EIA Imports Petroleum'!$E3984,'EIA Petroleum Classification'!$A:$B,2,FALSE)</f>
        <v/>
      </c>
    </row>
    <row r="3986" spans="1:5">
      <c r="A3986">
        <f>YEAR(B3986)</f>
        <v/>
      </c>
      <c r="B3986">
        <f>'Input EIA Imports Petroleum'!A3985</f>
        <v/>
      </c>
      <c r="C3986">
        <f>'Input EIA Imports Petroleum'!K3985</f>
        <v/>
      </c>
      <c r="D3986">
        <f>'Input EIA Imports Petroleum'!L3985</f>
        <v/>
      </c>
      <c r="E3986">
        <f>VLOOKUP('Input EIA Imports Petroleum'!$E3985,'EIA Petroleum Classification'!$A:$B,2,FALSE)</f>
        <v/>
      </c>
    </row>
    <row r="3987" spans="1:5">
      <c r="A3987">
        <f>YEAR(B3987)</f>
        <v/>
      </c>
      <c r="B3987">
        <f>'Input EIA Imports Petroleum'!A3986</f>
        <v/>
      </c>
      <c r="C3987">
        <f>'Input EIA Imports Petroleum'!K3986</f>
        <v/>
      </c>
      <c r="D3987">
        <f>'Input EIA Imports Petroleum'!L3986</f>
        <v/>
      </c>
      <c r="E3987">
        <f>VLOOKUP('Input EIA Imports Petroleum'!$E3986,'EIA Petroleum Classification'!$A:$B,2,FALSE)</f>
        <v/>
      </c>
    </row>
    <row r="3988" spans="1:5">
      <c r="A3988">
        <f>YEAR(B3988)</f>
        <v/>
      </c>
      <c r="B3988">
        <f>'Input EIA Imports Petroleum'!A3987</f>
        <v/>
      </c>
      <c r="C3988">
        <f>'Input EIA Imports Petroleum'!K3987</f>
        <v/>
      </c>
      <c r="D3988">
        <f>'Input EIA Imports Petroleum'!L3987</f>
        <v/>
      </c>
      <c r="E3988">
        <f>VLOOKUP('Input EIA Imports Petroleum'!$E3987,'EIA Petroleum Classification'!$A:$B,2,FALSE)</f>
        <v/>
      </c>
    </row>
    <row r="3989" spans="1:5">
      <c r="A3989">
        <f>YEAR(B3989)</f>
        <v/>
      </c>
      <c r="B3989">
        <f>'Input EIA Imports Petroleum'!A3988</f>
        <v/>
      </c>
      <c r="C3989">
        <f>'Input EIA Imports Petroleum'!K3988</f>
        <v/>
      </c>
      <c r="D3989">
        <f>'Input EIA Imports Petroleum'!L3988</f>
        <v/>
      </c>
      <c r="E3989">
        <f>VLOOKUP('Input EIA Imports Petroleum'!$E3988,'EIA Petroleum Classification'!$A:$B,2,FALSE)</f>
        <v/>
      </c>
    </row>
    <row r="3990" spans="1:5">
      <c r="A3990">
        <f>YEAR(B3990)</f>
        <v/>
      </c>
      <c r="B3990">
        <f>'Input EIA Imports Petroleum'!A3989</f>
        <v/>
      </c>
      <c r="C3990">
        <f>'Input EIA Imports Petroleum'!K3989</f>
        <v/>
      </c>
      <c r="D3990">
        <f>'Input EIA Imports Petroleum'!L3989</f>
        <v/>
      </c>
      <c r="E3990">
        <f>VLOOKUP('Input EIA Imports Petroleum'!$E3989,'EIA Petroleum Classification'!$A:$B,2,FALSE)</f>
        <v/>
      </c>
    </row>
    <row r="3991" spans="1:5">
      <c r="A3991">
        <f>YEAR(B3991)</f>
        <v/>
      </c>
      <c r="B3991">
        <f>'Input EIA Imports Petroleum'!A3990</f>
        <v/>
      </c>
      <c r="C3991">
        <f>'Input EIA Imports Petroleum'!K3990</f>
        <v/>
      </c>
      <c r="D3991">
        <f>'Input EIA Imports Petroleum'!L3990</f>
        <v/>
      </c>
      <c r="E3991">
        <f>VLOOKUP('Input EIA Imports Petroleum'!$E3990,'EIA Petroleum Classification'!$A:$B,2,FALSE)</f>
        <v/>
      </c>
    </row>
    <row r="3992" spans="1:5">
      <c r="A3992">
        <f>YEAR(B3992)</f>
        <v/>
      </c>
      <c r="B3992">
        <f>'Input EIA Imports Petroleum'!A3991</f>
        <v/>
      </c>
      <c r="C3992">
        <f>'Input EIA Imports Petroleum'!K3991</f>
        <v/>
      </c>
      <c r="D3992">
        <f>'Input EIA Imports Petroleum'!L3991</f>
        <v/>
      </c>
      <c r="E3992">
        <f>VLOOKUP('Input EIA Imports Petroleum'!$E3991,'EIA Petroleum Classification'!$A:$B,2,FALSE)</f>
        <v/>
      </c>
    </row>
    <row r="3993" spans="1:5">
      <c r="A3993">
        <f>YEAR(B3993)</f>
        <v/>
      </c>
      <c r="B3993">
        <f>'Input EIA Imports Petroleum'!A3992</f>
        <v/>
      </c>
      <c r="C3993">
        <f>'Input EIA Imports Petroleum'!K3992</f>
        <v/>
      </c>
      <c r="D3993">
        <f>'Input EIA Imports Petroleum'!L3992</f>
        <v/>
      </c>
      <c r="E3993">
        <f>VLOOKUP('Input EIA Imports Petroleum'!$E3992,'EIA Petroleum Classification'!$A:$B,2,FALSE)</f>
        <v/>
      </c>
    </row>
    <row r="3994" spans="1:5">
      <c r="A3994">
        <f>YEAR(B3994)</f>
        <v/>
      </c>
      <c r="B3994">
        <f>'Input EIA Imports Petroleum'!A3993</f>
        <v/>
      </c>
      <c r="C3994">
        <f>'Input EIA Imports Petroleum'!K3993</f>
        <v/>
      </c>
      <c r="D3994">
        <f>'Input EIA Imports Petroleum'!L3993</f>
        <v/>
      </c>
      <c r="E3994">
        <f>VLOOKUP('Input EIA Imports Petroleum'!$E3993,'EIA Petroleum Classification'!$A:$B,2,FALSE)</f>
        <v/>
      </c>
    </row>
    <row r="3995" spans="1:5">
      <c r="A3995">
        <f>YEAR(B3995)</f>
        <v/>
      </c>
      <c r="B3995">
        <f>'Input EIA Imports Petroleum'!A3994</f>
        <v/>
      </c>
      <c r="C3995">
        <f>'Input EIA Imports Petroleum'!K3994</f>
        <v/>
      </c>
      <c r="D3995">
        <f>'Input EIA Imports Petroleum'!L3994</f>
        <v/>
      </c>
      <c r="E3995">
        <f>VLOOKUP('Input EIA Imports Petroleum'!$E3994,'EIA Petroleum Classification'!$A:$B,2,FALSE)</f>
        <v/>
      </c>
    </row>
    <row r="3996" spans="1:5">
      <c r="A3996">
        <f>YEAR(B3996)</f>
        <v/>
      </c>
      <c r="B3996">
        <f>'Input EIA Imports Petroleum'!A3995</f>
        <v/>
      </c>
      <c r="C3996">
        <f>'Input EIA Imports Petroleum'!K3995</f>
        <v/>
      </c>
      <c r="D3996">
        <f>'Input EIA Imports Petroleum'!L3995</f>
        <v/>
      </c>
      <c r="E3996">
        <f>VLOOKUP('Input EIA Imports Petroleum'!$E3995,'EIA Petroleum Classification'!$A:$B,2,FALSE)</f>
        <v/>
      </c>
    </row>
    <row r="3997" spans="1:5">
      <c r="A3997">
        <f>YEAR(B3997)</f>
        <v/>
      </c>
      <c r="B3997">
        <f>'Input EIA Imports Petroleum'!A3996</f>
        <v/>
      </c>
      <c r="C3997">
        <f>'Input EIA Imports Petroleum'!K3996</f>
        <v/>
      </c>
      <c r="D3997">
        <f>'Input EIA Imports Petroleum'!L3996</f>
        <v/>
      </c>
      <c r="E3997">
        <f>VLOOKUP('Input EIA Imports Petroleum'!$E3996,'EIA Petroleum Classification'!$A:$B,2,FALSE)</f>
        <v/>
      </c>
    </row>
    <row r="3998" spans="1:5">
      <c r="A3998">
        <f>YEAR(B3998)</f>
        <v/>
      </c>
      <c r="B3998">
        <f>'Input EIA Imports Petroleum'!A3997</f>
        <v/>
      </c>
      <c r="C3998">
        <f>'Input EIA Imports Petroleum'!K3997</f>
        <v/>
      </c>
      <c r="D3998">
        <f>'Input EIA Imports Petroleum'!L3997</f>
        <v/>
      </c>
      <c r="E3998">
        <f>VLOOKUP('Input EIA Imports Petroleum'!$E3997,'EIA Petroleum Classification'!$A:$B,2,FALSE)</f>
        <v/>
      </c>
    </row>
    <row r="3999" spans="1:5">
      <c r="A3999">
        <f>YEAR(B3999)</f>
        <v/>
      </c>
      <c r="B3999">
        <f>'Input EIA Imports Petroleum'!A3998</f>
        <v/>
      </c>
      <c r="C3999">
        <f>'Input EIA Imports Petroleum'!K3998</f>
        <v/>
      </c>
      <c r="D3999">
        <f>'Input EIA Imports Petroleum'!L3998</f>
        <v/>
      </c>
      <c r="E3999">
        <f>VLOOKUP('Input EIA Imports Petroleum'!$E3998,'EIA Petroleum Classification'!$A:$B,2,FALSE)</f>
        <v/>
      </c>
    </row>
    <row r="4000" spans="1:5">
      <c r="A4000">
        <f>YEAR(B4000)</f>
        <v/>
      </c>
      <c r="B4000">
        <f>'Input EIA Imports Petroleum'!A3999</f>
        <v/>
      </c>
      <c r="C4000">
        <f>'Input EIA Imports Petroleum'!K3999</f>
        <v/>
      </c>
      <c r="D4000">
        <f>'Input EIA Imports Petroleum'!L3999</f>
        <v/>
      </c>
      <c r="E4000">
        <f>VLOOKUP('Input EIA Imports Petroleum'!$E3999,'EIA Petroleum Classification'!$A:$B,2,FALSE)</f>
        <v/>
      </c>
    </row>
    <row r="4001" spans="1:5">
      <c r="A4001">
        <f>YEAR(B4001)</f>
        <v/>
      </c>
      <c r="B4001">
        <f>'Input EIA Imports Petroleum'!A4000</f>
        <v/>
      </c>
      <c r="C4001">
        <f>'Input EIA Imports Petroleum'!K4000</f>
        <v/>
      </c>
      <c r="D4001">
        <f>'Input EIA Imports Petroleum'!L4000</f>
        <v/>
      </c>
      <c r="E4001">
        <f>VLOOKUP('Input EIA Imports Petroleum'!$E4000,'EIA Petroleum Classification'!$A:$B,2,FALSE)</f>
        <v/>
      </c>
    </row>
    <row r="4002" spans="1:5">
      <c r="A4002">
        <f>YEAR(B4002)</f>
        <v/>
      </c>
      <c r="B4002">
        <f>'Input EIA Imports Petroleum'!A4001</f>
        <v/>
      </c>
      <c r="C4002">
        <f>'Input EIA Imports Petroleum'!K4001</f>
        <v/>
      </c>
      <c r="D4002">
        <f>'Input EIA Imports Petroleum'!L4001</f>
        <v/>
      </c>
      <c r="E4002">
        <f>VLOOKUP('Input EIA Imports Petroleum'!$E4001,'EIA Petroleum Classification'!$A:$B,2,FALSE)</f>
        <v/>
      </c>
    </row>
    <row r="4003" spans="1:5">
      <c r="A4003">
        <f>YEAR(B4003)</f>
        <v/>
      </c>
      <c r="B4003">
        <f>'Input EIA Imports Petroleum'!A4002</f>
        <v/>
      </c>
      <c r="C4003">
        <f>'Input EIA Imports Petroleum'!K4002</f>
        <v/>
      </c>
      <c r="D4003">
        <f>'Input EIA Imports Petroleum'!L4002</f>
        <v/>
      </c>
      <c r="E4003">
        <f>VLOOKUP('Input EIA Imports Petroleum'!$E4002,'EIA Petroleum Classification'!$A:$B,2,FALSE)</f>
        <v/>
      </c>
    </row>
    <row r="4004" spans="1:5">
      <c r="A4004">
        <f>YEAR(B4004)</f>
        <v/>
      </c>
      <c r="B4004">
        <f>'Input EIA Imports Petroleum'!A4003</f>
        <v/>
      </c>
      <c r="C4004">
        <f>'Input EIA Imports Petroleum'!K4003</f>
        <v/>
      </c>
      <c r="D4004">
        <f>'Input EIA Imports Petroleum'!L4003</f>
        <v/>
      </c>
      <c r="E4004">
        <f>VLOOKUP('Input EIA Imports Petroleum'!$E4003,'EIA Petroleum Classification'!$A:$B,2,FALSE)</f>
        <v/>
      </c>
    </row>
    <row r="4005" spans="1:5">
      <c r="A4005">
        <f>YEAR(B4005)</f>
        <v/>
      </c>
      <c r="B4005">
        <f>'Input EIA Imports Petroleum'!A4004</f>
        <v/>
      </c>
      <c r="C4005">
        <f>'Input EIA Imports Petroleum'!K4004</f>
        <v/>
      </c>
      <c r="D4005">
        <f>'Input EIA Imports Petroleum'!L4004</f>
        <v/>
      </c>
      <c r="E4005">
        <f>VLOOKUP('Input EIA Imports Petroleum'!$E4004,'EIA Petroleum Classification'!$A:$B,2,FALSE)</f>
        <v/>
      </c>
    </row>
    <row r="4006" spans="1:5">
      <c r="A4006">
        <f>YEAR(B4006)</f>
        <v/>
      </c>
      <c r="B4006">
        <f>'Input EIA Imports Petroleum'!A4005</f>
        <v/>
      </c>
      <c r="C4006">
        <f>'Input EIA Imports Petroleum'!K4005</f>
        <v/>
      </c>
      <c r="D4006">
        <f>'Input EIA Imports Petroleum'!L4005</f>
        <v/>
      </c>
      <c r="E4006">
        <f>VLOOKUP('Input EIA Imports Petroleum'!$E4005,'EIA Petroleum Classification'!$A:$B,2,FALSE)</f>
        <v/>
      </c>
    </row>
    <row r="4007" spans="1:5">
      <c r="A4007">
        <f>YEAR(B4007)</f>
        <v/>
      </c>
      <c r="B4007">
        <f>'Input EIA Imports Petroleum'!A4006</f>
        <v/>
      </c>
      <c r="C4007">
        <f>'Input EIA Imports Petroleum'!K4006</f>
        <v/>
      </c>
      <c r="D4007">
        <f>'Input EIA Imports Petroleum'!L4006</f>
        <v/>
      </c>
      <c r="E4007">
        <f>VLOOKUP('Input EIA Imports Petroleum'!$E4006,'EIA Petroleum Classification'!$A:$B,2,FALSE)</f>
        <v/>
      </c>
    </row>
    <row r="4008" spans="1:5">
      <c r="A4008">
        <f>YEAR(B4008)</f>
        <v/>
      </c>
      <c r="B4008">
        <f>'Input EIA Imports Petroleum'!A4007</f>
        <v/>
      </c>
      <c r="C4008">
        <f>'Input EIA Imports Petroleum'!K4007</f>
        <v/>
      </c>
      <c r="D4008">
        <f>'Input EIA Imports Petroleum'!L4007</f>
        <v/>
      </c>
      <c r="E4008">
        <f>VLOOKUP('Input EIA Imports Petroleum'!$E4007,'EIA Petroleum Classification'!$A:$B,2,FALSE)</f>
        <v/>
      </c>
    </row>
    <row r="4009" spans="1:5">
      <c r="A4009">
        <f>YEAR(B4009)</f>
        <v/>
      </c>
      <c r="B4009">
        <f>'Input EIA Imports Petroleum'!A4008</f>
        <v/>
      </c>
      <c r="C4009">
        <f>'Input EIA Imports Petroleum'!K4008</f>
        <v/>
      </c>
      <c r="D4009">
        <f>'Input EIA Imports Petroleum'!L4008</f>
        <v/>
      </c>
      <c r="E4009">
        <f>VLOOKUP('Input EIA Imports Petroleum'!$E4008,'EIA Petroleum Classification'!$A:$B,2,FALSE)</f>
        <v/>
      </c>
    </row>
    <row r="4010" spans="1:5">
      <c r="A4010">
        <f>YEAR(B4010)</f>
        <v/>
      </c>
      <c r="B4010">
        <f>'Input EIA Imports Petroleum'!A4009</f>
        <v/>
      </c>
      <c r="C4010">
        <f>'Input EIA Imports Petroleum'!K4009</f>
        <v/>
      </c>
      <c r="D4010">
        <f>'Input EIA Imports Petroleum'!L4009</f>
        <v/>
      </c>
      <c r="E4010">
        <f>VLOOKUP('Input EIA Imports Petroleum'!$E4009,'EIA Petroleum Classification'!$A:$B,2,FALSE)</f>
        <v/>
      </c>
    </row>
    <row r="4011" spans="1:5">
      <c r="A4011">
        <f>YEAR(B4011)</f>
        <v/>
      </c>
      <c r="B4011">
        <f>'Input EIA Imports Petroleum'!A4010</f>
        <v/>
      </c>
      <c r="C4011">
        <f>'Input EIA Imports Petroleum'!K4010</f>
        <v/>
      </c>
      <c r="D4011">
        <f>'Input EIA Imports Petroleum'!L4010</f>
        <v/>
      </c>
      <c r="E4011">
        <f>VLOOKUP('Input EIA Imports Petroleum'!$E4010,'EIA Petroleum Classification'!$A:$B,2,FALSE)</f>
        <v/>
      </c>
    </row>
    <row r="4012" spans="1:5">
      <c r="A4012">
        <f>YEAR(B4012)</f>
        <v/>
      </c>
      <c r="B4012">
        <f>'Input EIA Imports Petroleum'!A4011</f>
        <v/>
      </c>
      <c r="C4012">
        <f>'Input EIA Imports Petroleum'!K4011</f>
        <v/>
      </c>
      <c r="D4012">
        <f>'Input EIA Imports Petroleum'!L4011</f>
        <v/>
      </c>
      <c r="E4012">
        <f>VLOOKUP('Input EIA Imports Petroleum'!$E4011,'EIA Petroleum Classification'!$A:$B,2,FALSE)</f>
        <v/>
      </c>
    </row>
    <row r="4013" spans="1:5">
      <c r="A4013">
        <f>YEAR(B4013)</f>
        <v/>
      </c>
      <c r="B4013">
        <f>'Input EIA Imports Petroleum'!A4012</f>
        <v/>
      </c>
      <c r="C4013">
        <f>'Input EIA Imports Petroleum'!K4012</f>
        <v/>
      </c>
      <c r="D4013">
        <f>'Input EIA Imports Petroleum'!L4012</f>
        <v/>
      </c>
      <c r="E4013">
        <f>VLOOKUP('Input EIA Imports Petroleum'!$E4012,'EIA Petroleum Classification'!$A:$B,2,FALSE)</f>
        <v/>
      </c>
    </row>
    <row r="4014" spans="1:5">
      <c r="A4014">
        <f>YEAR(B4014)</f>
        <v/>
      </c>
      <c r="B4014">
        <f>'Input EIA Imports Petroleum'!A4013</f>
        <v/>
      </c>
      <c r="C4014">
        <f>'Input EIA Imports Petroleum'!K4013</f>
        <v/>
      </c>
      <c r="D4014">
        <f>'Input EIA Imports Petroleum'!L4013</f>
        <v/>
      </c>
      <c r="E4014">
        <f>VLOOKUP('Input EIA Imports Petroleum'!$E4013,'EIA Petroleum Classification'!$A:$B,2,FALSE)</f>
        <v/>
      </c>
    </row>
    <row r="4015" spans="1:5">
      <c r="A4015">
        <f>YEAR(B4015)</f>
        <v/>
      </c>
      <c r="B4015">
        <f>'Input EIA Imports Petroleum'!A4014</f>
        <v/>
      </c>
      <c r="C4015">
        <f>'Input EIA Imports Petroleum'!K4014</f>
        <v/>
      </c>
      <c r="D4015">
        <f>'Input EIA Imports Petroleum'!L4014</f>
        <v/>
      </c>
      <c r="E4015">
        <f>VLOOKUP('Input EIA Imports Petroleum'!$E4014,'EIA Petroleum Classification'!$A:$B,2,FALSE)</f>
        <v/>
      </c>
    </row>
    <row r="4016" spans="1:5">
      <c r="A4016">
        <f>YEAR(B4016)</f>
        <v/>
      </c>
      <c r="B4016">
        <f>'Input EIA Imports Petroleum'!A4015</f>
        <v/>
      </c>
      <c r="C4016">
        <f>'Input EIA Imports Petroleum'!K4015</f>
        <v/>
      </c>
      <c r="D4016">
        <f>'Input EIA Imports Petroleum'!L4015</f>
        <v/>
      </c>
      <c r="E4016">
        <f>VLOOKUP('Input EIA Imports Petroleum'!$E4015,'EIA Petroleum Classification'!$A:$B,2,FALSE)</f>
        <v/>
      </c>
    </row>
    <row r="4017" spans="1:5">
      <c r="A4017">
        <f>YEAR(B4017)</f>
        <v/>
      </c>
      <c r="B4017">
        <f>'Input EIA Imports Petroleum'!A4016</f>
        <v/>
      </c>
      <c r="C4017">
        <f>'Input EIA Imports Petroleum'!K4016</f>
        <v/>
      </c>
      <c r="D4017">
        <f>'Input EIA Imports Petroleum'!L4016</f>
        <v/>
      </c>
      <c r="E4017">
        <f>VLOOKUP('Input EIA Imports Petroleum'!$E4016,'EIA Petroleum Classification'!$A:$B,2,FALSE)</f>
        <v/>
      </c>
    </row>
    <row r="4018" spans="1:5">
      <c r="A4018">
        <f>YEAR(B4018)</f>
        <v/>
      </c>
      <c r="B4018">
        <f>'Input EIA Imports Petroleum'!A4017</f>
        <v/>
      </c>
      <c r="C4018">
        <f>'Input EIA Imports Petroleum'!K4017</f>
        <v/>
      </c>
      <c r="D4018">
        <f>'Input EIA Imports Petroleum'!L4017</f>
        <v/>
      </c>
      <c r="E4018">
        <f>VLOOKUP('Input EIA Imports Petroleum'!$E4017,'EIA Petroleum Classification'!$A:$B,2,FALSE)</f>
        <v/>
      </c>
    </row>
    <row r="4019" spans="1:5">
      <c r="A4019">
        <f>YEAR(B4019)</f>
        <v/>
      </c>
      <c r="B4019">
        <f>'Input EIA Imports Petroleum'!A4018</f>
        <v/>
      </c>
      <c r="C4019">
        <f>'Input EIA Imports Petroleum'!K4018</f>
        <v/>
      </c>
      <c r="D4019">
        <f>'Input EIA Imports Petroleum'!L4018</f>
        <v/>
      </c>
      <c r="E4019">
        <f>VLOOKUP('Input EIA Imports Petroleum'!$E4018,'EIA Petroleum Classification'!$A:$B,2,FALSE)</f>
        <v/>
      </c>
    </row>
    <row r="4020" spans="1:5">
      <c r="A4020">
        <f>YEAR(B4020)</f>
        <v/>
      </c>
      <c r="B4020">
        <f>'Input EIA Imports Petroleum'!A4019</f>
        <v/>
      </c>
      <c r="C4020">
        <f>'Input EIA Imports Petroleum'!K4019</f>
        <v/>
      </c>
      <c r="D4020">
        <f>'Input EIA Imports Petroleum'!L4019</f>
        <v/>
      </c>
      <c r="E4020">
        <f>VLOOKUP('Input EIA Imports Petroleum'!$E4019,'EIA Petroleum Classification'!$A:$B,2,FALSE)</f>
        <v/>
      </c>
    </row>
    <row r="4021" spans="1:5">
      <c r="A4021">
        <f>YEAR(B4021)</f>
        <v/>
      </c>
      <c r="B4021">
        <f>'Input EIA Imports Petroleum'!A4020</f>
        <v/>
      </c>
      <c r="C4021">
        <f>'Input EIA Imports Petroleum'!K4020</f>
        <v/>
      </c>
      <c r="D4021">
        <f>'Input EIA Imports Petroleum'!L4020</f>
        <v/>
      </c>
      <c r="E4021">
        <f>VLOOKUP('Input EIA Imports Petroleum'!$E4020,'EIA Petroleum Classification'!$A:$B,2,FALSE)</f>
        <v/>
      </c>
    </row>
    <row r="4022" spans="1:5">
      <c r="A4022">
        <f>YEAR(B4022)</f>
        <v/>
      </c>
      <c r="B4022">
        <f>'Input EIA Imports Petroleum'!A4021</f>
        <v/>
      </c>
      <c r="C4022">
        <f>'Input EIA Imports Petroleum'!K4021</f>
        <v/>
      </c>
      <c r="D4022">
        <f>'Input EIA Imports Petroleum'!L4021</f>
        <v/>
      </c>
      <c r="E4022">
        <f>VLOOKUP('Input EIA Imports Petroleum'!$E4021,'EIA Petroleum Classification'!$A:$B,2,FALSE)</f>
        <v/>
      </c>
    </row>
    <row r="4023" spans="1:5">
      <c r="A4023">
        <f>YEAR(B4023)</f>
        <v/>
      </c>
      <c r="B4023">
        <f>'Input EIA Imports Petroleum'!A4022</f>
        <v/>
      </c>
      <c r="C4023">
        <f>'Input EIA Imports Petroleum'!K4022</f>
        <v/>
      </c>
      <c r="D4023">
        <f>'Input EIA Imports Petroleum'!L4022</f>
        <v/>
      </c>
      <c r="E4023">
        <f>VLOOKUP('Input EIA Imports Petroleum'!$E4022,'EIA Petroleum Classification'!$A:$B,2,FALSE)</f>
        <v/>
      </c>
    </row>
    <row r="4024" spans="1:5">
      <c r="A4024">
        <f>YEAR(B4024)</f>
        <v/>
      </c>
      <c r="B4024">
        <f>'Input EIA Imports Petroleum'!A4023</f>
        <v/>
      </c>
      <c r="C4024">
        <f>'Input EIA Imports Petroleum'!K4023</f>
        <v/>
      </c>
      <c r="D4024">
        <f>'Input EIA Imports Petroleum'!L4023</f>
        <v/>
      </c>
      <c r="E4024">
        <f>VLOOKUP('Input EIA Imports Petroleum'!$E4023,'EIA Petroleum Classification'!$A:$B,2,FALSE)</f>
        <v/>
      </c>
    </row>
    <row r="4025" spans="1:5">
      <c r="A4025">
        <f>YEAR(B4025)</f>
        <v/>
      </c>
      <c r="B4025">
        <f>'Input EIA Imports Petroleum'!A4024</f>
        <v/>
      </c>
      <c r="C4025">
        <f>'Input EIA Imports Petroleum'!K4024</f>
        <v/>
      </c>
      <c r="D4025">
        <f>'Input EIA Imports Petroleum'!L4024</f>
        <v/>
      </c>
      <c r="E4025">
        <f>VLOOKUP('Input EIA Imports Petroleum'!$E4024,'EIA Petroleum Classification'!$A:$B,2,FALSE)</f>
        <v/>
      </c>
    </row>
    <row r="4026" spans="1:5">
      <c r="A4026">
        <f>YEAR(B4026)</f>
        <v/>
      </c>
      <c r="B4026">
        <f>'Input EIA Imports Petroleum'!A4025</f>
        <v/>
      </c>
      <c r="C4026">
        <f>'Input EIA Imports Petroleum'!K4025</f>
        <v/>
      </c>
      <c r="D4026">
        <f>'Input EIA Imports Petroleum'!L4025</f>
        <v/>
      </c>
      <c r="E4026">
        <f>VLOOKUP('Input EIA Imports Petroleum'!$E4025,'EIA Petroleum Classification'!$A:$B,2,FALSE)</f>
        <v/>
      </c>
    </row>
    <row r="4027" spans="1:5">
      <c r="A4027">
        <f>YEAR(B4027)</f>
        <v/>
      </c>
      <c r="B4027">
        <f>'Input EIA Imports Petroleum'!A4026</f>
        <v/>
      </c>
      <c r="C4027">
        <f>'Input EIA Imports Petroleum'!K4026</f>
        <v/>
      </c>
      <c r="D4027">
        <f>'Input EIA Imports Petroleum'!L4026</f>
        <v/>
      </c>
      <c r="E4027">
        <f>VLOOKUP('Input EIA Imports Petroleum'!$E4026,'EIA Petroleum Classification'!$A:$B,2,FALSE)</f>
        <v/>
      </c>
    </row>
    <row r="4028" spans="1:5">
      <c r="A4028">
        <f>YEAR(B4028)</f>
        <v/>
      </c>
      <c r="B4028">
        <f>'Input EIA Imports Petroleum'!A4027</f>
        <v/>
      </c>
      <c r="C4028">
        <f>'Input EIA Imports Petroleum'!K4027</f>
        <v/>
      </c>
      <c r="D4028">
        <f>'Input EIA Imports Petroleum'!L4027</f>
        <v/>
      </c>
      <c r="E4028">
        <f>VLOOKUP('Input EIA Imports Petroleum'!$E4027,'EIA Petroleum Classification'!$A:$B,2,FALSE)</f>
        <v/>
      </c>
    </row>
    <row r="4029" spans="1:5">
      <c r="A4029">
        <f>YEAR(B4029)</f>
        <v/>
      </c>
      <c r="B4029">
        <f>'Input EIA Imports Petroleum'!A4028</f>
        <v/>
      </c>
      <c r="C4029">
        <f>'Input EIA Imports Petroleum'!K4028</f>
        <v/>
      </c>
      <c r="D4029">
        <f>'Input EIA Imports Petroleum'!L4028</f>
        <v/>
      </c>
      <c r="E4029">
        <f>VLOOKUP('Input EIA Imports Petroleum'!$E4028,'EIA Petroleum Classification'!$A:$B,2,FALSE)</f>
        <v/>
      </c>
    </row>
    <row r="4030" spans="1:5">
      <c r="A4030">
        <f>YEAR(B4030)</f>
        <v/>
      </c>
      <c r="B4030">
        <f>'Input EIA Imports Petroleum'!A4029</f>
        <v/>
      </c>
      <c r="C4030">
        <f>'Input EIA Imports Petroleum'!K4029</f>
        <v/>
      </c>
      <c r="D4030">
        <f>'Input EIA Imports Petroleum'!L4029</f>
        <v/>
      </c>
      <c r="E4030">
        <f>VLOOKUP('Input EIA Imports Petroleum'!$E4029,'EIA Petroleum Classification'!$A:$B,2,FALSE)</f>
        <v/>
      </c>
    </row>
    <row r="4031" spans="1:5">
      <c r="A4031">
        <f>YEAR(B4031)</f>
        <v/>
      </c>
      <c r="B4031">
        <f>'Input EIA Imports Petroleum'!A4030</f>
        <v/>
      </c>
      <c r="C4031">
        <f>'Input EIA Imports Petroleum'!K4030</f>
        <v/>
      </c>
      <c r="D4031">
        <f>'Input EIA Imports Petroleum'!L4030</f>
        <v/>
      </c>
      <c r="E4031">
        <f>VLOOKUP('Input EIA Imports Petroleum'!$E4030,'EIA Petroleum Classification'!$A:$B,2,FALSE)</f>
        <v/>
      </c>
    </row>
    <row r="4032" spans="1:5">
      <c r="A4032">
        <f>YEAR(B4032)</f>
        <v/>
      </c>
      <c r="B4032">
        <f>'Input EIA Imports Petroleum'!A4031</f>
        <v/>
      </c>
      <c r="C4032">
        <f>'Input EIA Imports Petroleum'!K4031</f>
        <v/>
      </c>
      <c r="D4032">
        <f>'Input EIA Imports Petroleum'!L4031</f>
        <v/>
      </c>
      <c r="E4032">
        <f>VLOOKUP('Input EIA Imports Petroleum'!$E4031,'EIA Petroleum Classification'!$A:$B,2,FALSE)</f>
        <v/>
      </c>
    </row>
    <row r="4033" spans="1:5">
      <c r="A4033">
        <f>YEAR(B4033)</f>
        <v/>
      </c>
      <c r="B4033">
        <f>'Input EIA Imports Petroleum'!A4032</f>
        <v/>
      </c>
      <c r="C4033">
        <f>'Input EIA Imports Petroleum'!K4032</f>
        <v/>
      </c>
      <c r="D4033">
        <f>'Input EIA Imports Petroleum'!L4032</f>
        <v/>
      </c>
      <c r="E4033">
        <f>VLOOKUP('Input EIA Imports Petroleum'!$E4032,'EIA Petroleum Classification'!$A:$B,2,FALSE)</f>
        <v/>
      </c>
    </row>
    <row r="4034" spans="1:5">
      <c r="A4034">
        <f>YEAR(B4034)</f>
        <v/>
      </c>
      <c r="B4034">
        <f>'Input EIA Imports Petroleum'!A4033</f>
        <v/>
      </c>
      <c r="C4034">
        <f>'Input EIA Imports Petroleum'!K4033</f>
        <v/>
      </c>
      <c r="D4034">
        <f>'Input EIA Imports Petroleum'!L4033</f>
        <v/>
      </c>
      <c r="E4034">
        <f>VLOOKUP('Input EIA Imports Petroleum'!$E4033,'EIA Petroleum Classification'!$A:$B,2,FALSE)</f>
        <v/>
      </c>
    </row>
    <row r="4035" spans="1:5">
      <c r="A4035">
        <f>YEAR(B4035)</f>
        <v/>
      </c>
      <c r="B4035">
        <f>'Input EIA Imports Petroleum'!A4034</f>
        <v/>
      </c>
      <c r="C4035">
        <f>'Input EIA Imports Petroleum'!K4034</f>
        <v/>
      </c>
      <c r="D4035">
        <f>'Input EIA Imports Petroleum'!L4034</f>
        <v/>
      </c>
      <c r="E4035">
        <f>VLOOKUP('Input EIA Imports Petroleum'!$E4034,'EIA Petroleum Classification'!$A:$B,2,FALSE)</f>
        <v/>
      </c>
    </row>
    <row r="4036" spans="1:5">
      <c r="A4036">
        <f>YEAR(B4036)</f>
        <v/>
      </c>
      <c r="B4036">
        <f>'Input EIA Imports Petroleum'!A4035</f>
        <v/>
      </c>
      <c r="C4036">
        <f>'Input EIA Imports Petroleum'!K4035</f>
        <v/>
      </c>
      <c r="D4036">
        <f>'Input EIA Imports Petroleum'!L4035</f>
        <v/>
      </c>
      <c r="E4036">
        <f>VLOOKUP('Input EIA Imports Petroleum'!$E4035,'EIA Petroleum Classification'!$A:$B,2,FALSE)</f>
        <v/>
      </c>
    </row>
    <row r="4037" spans="1:5">
      <c r="A4037">
        <f>YEAR(B4037)</f>
        <v/>
      </c>
      <c r="B4037">
        <f>'Input EIA Imports Petroleum'!A4036</f>
        <v/>
      </c>
      <c r="C4037">
        <f>'Input EIA Imports Petroleum'!K4036</f>
        <v/>
      </c>
      <c r="D4037">
        <f>'Input EIA Imports Petroleum'!L4036</f>
        <v/>
      </c>
      <c r="E4037">
        <f>VLOOKUP('Input EIA Imports Petroleum'!$E4036,'EIA Petroleum Classification'!$A:$B,2,FALSE)</f>
        <v/>
      </c>
    </row>
    <row r="4038" spans="1:5">
      <c r="A4038">
        <f>YEAR(B4038)</f>
        <v/>
      </c>
      <c r="B4038">
        <f>'Input EIA Imports Petroleum'!A4037</f>
        <v/>
      </c>
      <c r="C4038">
        <f>'Input EIA Imports Petroleum'!K4037</f>
        <v/>
      </c>
      <c r="D4038">
        <f>'Input EIA Imports Petroleum'!L4037</f>
        <v/>
      </c>
      <c r="E4038">
        <f>VLOOKUP('Input EIA Imports Petroleum'!$E4037,'EIA Petroleum Classification'!$A:$B,2,FALSE)</f>
        <v/>
      </c>
    </row>
    <row r="4039" spans="1:5">
      <c r="A4039">
        <f>YEAR(B4039)</f>
        <v/>
      </c>
      <c r="B4039">
        <f>'Input EIA Imports Petroleum'!A4038</f>
        <v/>
      </c>
      <c r="C4039">
        <f>'Input EIA Imports Petroleum'!K4038</f>
        <v/>
      </c>
      <c r="D4039">
        <f>'Input EIA Imports Petroleum'!L4038</f>
        <v/>
      </c>
      <c r="E4039">
        <f>VLOOKUP('Input EIA Imports Petroleum'!$E4038,'EIA Petroleum Classification'!$A:$B,2,FALSE)</f>
        <v/>
      </c>
    </row>
    <row r="4040" spans="1:5">
      <c r="A4040">
        <f>YEAR(B4040)</f>
        <v/>
      </c>
      <c r="B4040">
        <f>'Input EIA Imports Petroleum'!A4039</f>
        <v/>
      </c>
      <c r="C4040">
        <f>'Input EIA Imports Petroleum'!K4039</f>
        <v/>
      </c>
      <c r="D4040">
        <f>'Input EIA Imports Petroleum'!L4039</f>
        <v/>
      </c>
      <c r="E4040">
        <f>VLOOKUP('Input EIA Imports Petroleum'!$E4039,'EIA Petroleum Classification'!$A:$B,2,FALSE)</f>
        <v/>
      </c>
    </row>
    <row r="4041" spans="1:5">
      <c r="A4041">
        <f>YEAR(B4041)</f>
        <v/>
      </c>
      <c r="B4041">
        <f>'Input EIA Imports Petroleum'!A4040</f>
        <v/>
      </c>
      <c r="C4041">
        <f>'Input EIA Imports Petroleum'!K4040</f>
        <v/>
      </c>
      <c r="D4041">
        <f>'Input EIA Imports Petroleum'!L4040</f>
        <v/>
      </c>
      <c r="E4041">
        <f>VLOOKUP('Input EIA Imports Petroleum'!$E4040,'EIA Petroleum Classification'!$A:$B,2,FALSE)</f>
        <v/>
      </c>
    </row>
    <row r="4042" spans="1:5">
      <c r="A4042">
        <f>YEAR(B4042)</f>
        <v/>
      </c>
      <c r="B4042">
        <f>'Input EIA Imports Petroleum'!A4041</f>
        <v/>
      </c>
      <c r="C4042">
        <f>'Input EIA Imports Petroleum'!K4041</f>
        <v/>
      </c>
      <c r="D4042">
        <f>'Input EIA Imports Petroleum'!L4041</f>
        <v/>
      </c>
      <c r="E4042">
        <f>VLOOKUP('Input EIA Imports Petroleum'!$E4041,'EIA Petroleum Classification'!$A:$B,2,FALSE)</f>
        <v/>
      </c>
    </row>
    <row r="4043" spans="1:5">
      <c r="A4043">
        <f>YEAR(B4043)</f>
        <v/>
      </c>
      <c r="B4043">
        <f>'Input EIA Imports Petroleum'!A4042</f>
        <v/>
      </c>
      <c r="C4043">
        <f>'Input EIA Imports Petroleum'!K4042</f>
        <v/>
      </c>
      <c r="D4043">
        <f>'Input EIA Imports Petroleum'!L4042</f>
        <v/>
      </c>
      <c r="E4043">
        <f>VLOOKUP('Input EIA Imports Petroleum'!$E4042,'EIA Petroleum Classification'!$A:$B,2,FALSE)</f>
        <v/>
      </c>
    </row>
    <row r="4044" spans="1:5">
      <c r="A4044">
        <f>YEAR(B4044)</f>
        <v/>
      </c>
      <c r="B4044">
        <f>'Input EIA Imports Petroleum'!A4043</f>
        <v/>
      </c>
      <c r="C4044">
        <f>'Input EIA Imports Petroleum'!K4043</f>
        <v/>
      </c>
      <c r="D4044">
        <f>'Input EIA Imports Petroleum'!L4043</f>
        <v/>
      </c>
      <c r="E4044">
        <f>VLOOKUP('Input EIA Imports Petroleum'!$E4043,'EIA Petroleum Classification'!$A:$B,2,FALSE)</f>
        <v/>
      </c>
    </row>
    <row r="4045" spans="1:5">
      <c r="A4045">
        <f>YEAR(B4045)</f>
        <v/>
      </c>
      <c r="B4045">
        <f>'Input EIA Imports Petroleum'!A4044</f>
        <v/>
      </c>
      <c r="C4045">
        <f>'Input EIA Imports Petroleum'!K4044</f>
        <v/>
      </c>
      <c r="D4045">
        <f>'Input EIA Imports Petroleum'!L4044</f>
        <v/>
      </c>
      <c r="E4045">
        <f>VLOOKUP('Input EIA Imports Petroleum'!$E4044,'EIA Petroleum Classification'!$A:$B,2,FALSE)</f>
        <v/>
      </c>
    </row>
    <row r="4046" spans="1:5">
      <c r="A4046">
        <f>YEAR(B4046)</f>
        <v/>
      </c>
      <c r="B4046">
        <f>'Input EIA Imports Petroleum'!A4045</f>
        <v/>
      </c>
      <c r="C4046">
        <f>'Input EIA Imports Petroleum'!K4045</f>
        <v/>
      </c>
      <c r="D4046">
        <f>'Input EIA Imports Petroleum'!L4045</f>
        <v/>
      </c>
      <c r="E4046">
        <f>VLOOKUP('Input EIA Imports Petroleum'!$E4045,'EIA Petroleum Classification'!$A:$B,2,FALSE)</f>
        <v/>
      </c>
    </row>
    <row r="4047" spans="1:5">
      <c r="A4047">
        <f>YEAR(B4047)</f>
        <v/>
      </c>
      <c r="B4047">
        <f>'Input EIA Imports Petroleum'!A4046</f>
        <v/>
      </c>
      <c r="C4047">
        <f>'Input EIA Imports Petroleum'!K4046</f>
        <v/>
      </c>
      <c r="D4047">
        <f>'Input EIA Imports Petroleum'!L4046</f>
        <v/>
      </c>
      <c r="E4047">
        <f>VLOOKUP('Input EIA Imports Petroleum'!$E4046,'EIA Petroleum Classification'!$A:$B,2,FALSE)</f>
        <v/>
      </c>
    </row>
    <row r="4048" spans="1:5">
      <c r="A4048">
        <f>YEAR(B4048)</f>
        <v/>
      </c>
      <c r="B4048">
        <f>'Input EIA Imports Petroleum'!A4047</f>
        <v/>
      </c>
      <c r="C4048">
        <f>'Input EIA Imports Petroleum'!K4047</f>
        <v/>
      </c>
      <c r="D4048">
        <f>'Input EIA Imports Petroleum'!L4047</f>
        <v/>
      </c>
      <c r="E4048">
        <f>VLOOKUP('Input EIA Imports Petroleum'!$E4047,'EIA Petroleum Classification'!$A:$B,2,FALSE)</f>
        <v/>
      </c>
    </row>
    <row r="4049" spans="1:5">
      <c r="A4049">
        <f>YEAR(B4049)</f>
        <v/>
      </c>
      <c r="B4049">
        <f>'Input EIA Imports Petroleum'!A4048</f>
        <v/>
      </c>
      <c r="C4049">
        <f>'Input EIA Imports Petroleum'!K4048</f>
        <v/>
      </c>
      <c r="D4049">
        <f>'Input EIA Imports Petroleum'!L4048</f>
        <v/>
      </c>
      <c r="E4049">
        <f>VLOOKUP('Input EIA Imports Petroleum'!$E4048,'EIA Petroleum Classification'!$A:$B,2,FALSE)</f>
        <v/>
      </c>
    </row>
    <row r="4050" spans="1:5">
      <c r="A4050">
        <f>YEAR(B4050)</f>
        <v/>
      </c>
      <c r="B4050">
        <f>'Input EIA Imports Petroleum'!A4049</f>
        <v/>
      </c>
      <c r="C4050">
        <f>'Input EIA Imports Petroleum'!K4049</f>
        <v/>
      </c>
      <c r="D4050">
        <f>'Input EIA Imports Petroleum'!L4049</f>
        <v/>
      </c>
      <c r="E4050">
        <f>VLOOKUP('Input EIA Imports Petroleum'!$E4049,'EIA Petroleum Classification'!$A:$B,2,FALSE)</f>
        <v/>
      </c>
    </row>
    <row r="4051" spans="1:5">
      <c r="A4051">
        <f>YEAR(B4051)</f>
        <v/>
      </c>
      <c r="B4051">
        <f>'Input EIA Imports Petroleum'!A4050</f>
        <v/>
      </c>
      <c r="C4051">
        <f>'Input EIA Imports Petroleum'!K4050</f>
        <v/>
      </c>
      <c r="D4051">
        <f>'Input EIA Imports Petroleum'!L4050</f>
        <v/>
      </c>
      <c r="E4051">
        <f>VLOOKUP('Input EIA Imports Petroleum'!$E4050,'EIA Petroleum Classification'!$A:$B,2,FALSE)</f>
        <v/>
      </c>
    </row>
    <row r="4052" spans="1:5">
      <c r="A4052">
        <f>YEAR(B4052)</f>
        <v/>
      </c>
      <c r="B4052">
        <f>'Input EIA Imports Petroleum'!A4051</f>
        <v/>
      </c>
      <c r="C4052">
        <f>'Input EIA Imports Petroleum'!K4051</f>
        <v/>
      </c>
      <c r="D4052">
        <f>'Input EIA Imports Petroleum'!L4051</f>
        <v/>
      </c>
      <c r="E4052">
        <f>VLOOKUP('Input EIA Imports Petroleum'!$E4051,'EIA Petroleum Classification'!$A:$B,2,FALSE)</f>
        <v/>
      </c>
    </row>
    <row r="4053" spans="1:5">
      <c r="A4053">
        <f>YEAR(B4053)</f>
        <v/>
      </c>
      <c r="B4053">
        <f>'Input EIA Imports Petroleum'!A4052</f>
        <v/>
      </c>
      <c r="C4053">
        <f>'Input EIA Imports Petroleum'!K4052</f>
        <v/>
      </c>
      <c r="D4053">
        <f>'Input EIA Imports Petroleum'!L4052</f>
        <v/>
      </c>
      <c r="E4053">
        <f>VLOOKUP('Input EIA Imports Petroleum'!$E4052,'EIA Petroleum Classification'!$A:$B,2,FALSE)</f>
        <v/>
      </c>
    </row>
    <row r="4054" spans="1:5">
      <c r="A4054">
        <f>YEAR(B4054)</f>
        <v/>
      </c>
      <c r="B4054">
        <f>'Input EIA Imports Petroleum'!A4053</f>
        <v/>
      </c>
      <c r="C4054">
        <f>'Input EIA Imports Petroleum'!K4053</f>
        <v/>
      </c>
      <c r="D4054">
        <f>'Input EIA Imports Petroleum'!L4053</f>
        <v/>
      </c>
      <c r="E4054">
        <f>VLOOKUP('Input EIA Imports Petroleum'!$E4053,'EIA Petroleum Classification'!$A:$B,2,FALSE)</f>
        <v/>
      </c>
    </row>
    <row r="4055" spans="1:5">
      <c r="A4055">
        <f>YEAR(B4055)</f>
        <v/>
      </c>
      <c r="B4055">
        <f>'Input EIA Imports Petroleum'!A4054</f>
        <v/>
      </c>
      <c r="C4055">
        <f>'Input EIA Imports Petroleum'!K4054</f>
        <v/>
      </c>
      <c r="D4055">
        <f>'Input EIA Imports Petroleum'!L4054</f>
        <v/>
      </c>
      <c r="E4055">
        <f>VLOOKUP('Input EIA Imports Petroleum'!$E4054,'EIA Petroleum Classification'!$A:$B,2,FALSE)</f>
        <v/>
      </c>
    </row>
    <row r="4056" spans="1:5">
      <c r="A4056">
        <f>YEAR(B4056)</f>
        <v/>
      </c>
      <c r="B4056">
        <f>'Input EIA Imports Petroleum'!A4055</f>
        <v/>
      </c>
      <c r="C4056">
        <f>'Input EIA Imports Petroleum'!K4055</f>
        <v/>
      </c>
      <c r="D4056">
        <f>'Input EIA Imports Petroleum'!L4055</f>
        <v/>
      </c>
      <c r="E4056">
        <f>VLOOKUP('Input EIA Imports Petroleum'!$E4055,'EIA Petroleum Classification'!$A:$B,2,FALSE)</f>
        <v/>
      </c>
    </row>
    <row r="4057" spans="1:5">
      <c r="A4057">
        <f>YEAR(B4057)</f>
        <v/>
      </c>
      <c r="B4057">
        <f>'Input EIA Imports Petroleum'!A4056</f>
        <v/>
      </c>
      <c r="C4057">
        <f>'Input EIA Imports Petroleum'!K4056</f>
        <v/>
      </c>
      <c r="D4057">
        <f>'Input EIA Imports Petroleum'!L4056</f>
        <v/>
      </c>
      <c r="E4057">
        <f>VLOOKUP('Input EIA Imports Petroleum'!$E4056,'EIA Petroleum Classification'!$A:$B,2,FALSE)</f>
        <v/>
      </c>
    </row>
    <row r="4058" spans="1:5">
      <c r="A4058">
        <f>YEAR(B4058)</f>
        <v/>
      </c>
      <c r="B4058">
        <f>'Input EIA Imports Petroleum'!A4057</f>
        <v/>
      </c>
      <c r="C4058">
        <f>'Input EIA Imports Petroleum'!K4057</f>
        <v/>
      </c>
      <c r="D4058">
        <f>'Input EIA Imports Petroleum'!L4057</f>
        <v/>
      </c>
      <c r="E4058">
        <f>VLOOKUP('Input EIA Imports Petroleum'!$E4057,'EIA Petroleum Classification'!$A:$B,2,FALSE)</f>
        <v/>
      </c>
    </row>
    <row r="4059" spans="1:5">
      <c r="A4059">
        <f>YEAR(B4059)</f>
        <v/>
      </c>
      <c r="B4059">
        <f>'Input EIA Imports Petroleum'!A4058</f>
        <v/>
      </c>
      <c r="C4059">
        <f>'Input EIA Imports Petroleum'!K4058</f>
        <v/>
      </c>
      <c r="D4059">
        <f>'Input EIA Imports Petroleum'!L4058</f>
        <v/>
      </c>
      <c r="E4059">
        <f>VLOOKUP('Input EIA Imports Petroleum'!$E4058,'EIA Petroleum Classification'!$A:$B,2,FALSE)</f>
        <v/>
      </c>
    </row>
    <row r="4060" spans="1:5">
      <c r="A4060">
        <f>YEAR(B4060)</f>
        <v/>
      </c>
      <c r="B4060">
        <f>'Input EIA Imports Petroleum'!A4059</f>
        <v/>
      </c>
      <c r="C4060">
        <f>'Input EIA Imports Petroleum'!K4059</f>
        <v/>
      </c>
      <c r="D4060">
        <f>'Input EIA Imports Petroleum'!L4059</f>
        <v/>
      </c>
      <c r="E4060">
        <f>VLOOKUP('Input EIA Imports Petroleum'!$E4059,'EIA Petroleum Classification'!$A:$B,2,FALSE)</f>
        <v/>
      </c>
    </row>
    <row r="4061" spans="1:5">
      <c r="A4061">
        <f>YEAR(B4061)</f>
        <v/>
      </c>
      <c r="B4061">
        <f>'Input EIA Imports Petroleum'!A4060</f>
        <v/>
      </c>
      <c r="C4061">
        <f>'Input EIA Imports Petroleum'!K4060</f>
        <v/>
      </c>
      <c r="D4061">
        <f>'Input EIA Imports Petroleum'!L4060</f>
        <v/>
      </c>
      <c r="E4061">
        <f>VLOOKUP('Input EIA Imports Petroleum'!$E4060,'EIA Petroleum Classification'!$A:$B,2,FALSE)</f>
        <v/>
      </c>
    </row>
    <row r="4062" spans="1:5">
      <c r="A4062">
        <f>YEAR(B4062)</f>
        <v/>
      </c>
      <c r="B4062">
        <f>'Input EIA Imports Petroleum'!A4061</f>
        <v/>
      </c>
      <c r="C4062">
        <f>'Input EIA Imports Petroleum'!K4061</f>
        <v/>
      </c>
      <c r="D4062">
        <f>'Input EIA Imports Petroleum'!L4061</f>
        <v/>
      </c>
      <c r="E4062">
        <f>VLOOKUP('Input EIA Imports Petroleum'!$E4061,'EIA Petroleum Classification'!$A:$B,2,FALSE)</f>
        <v/>
      </c>
    </row>
    <row r="4063" spans="1:5">
      <c r="A4063">
        <f>YEAR(B4063)</f>
        <v/>
      </c>
      <c r="B4063">
        <f>'Input EIA Imports Petroleum'!A4062</f>
        <v/>
      </c>
      <c r="C4063">
        <f>'Input EIA Imports Petroleum'!K4062</f>
        <v/>
      </c>
      <c r="D4063">
        <f>'Input EIA Imports Petroleum'!L4062</f>
        <v/>
      </c>
      <c r="E4063">
        <f>VLOOKUP('Input EIA Imports Petroleum'!$E4062,'EIA Petroleum Classification'!$A:$B,2,FALSE)</f>
        <v/>
      </c>
    </row>
    <row r="4064" spans="1:5">
      <c r="A4064">
        <f>YEAR(B4064)</f>
        <v/>
      </c>
      <c r="B4064">
        <f>'Input EIA Imports Petroleum'!A4063</f>
        <v/>
      </c>
      <c r="C4064">
        <f>'Input EIA Imports Petroleum'!K4063</f>
        <v/>
      </c>
      <c r="D4064">
        <f>'Input EIA Imports Petroleum'!L4063</f>
        <v/>
      </c>
      <c r="E4064">
        <f>VLOOKUP('Input EIA Imports Petroleum'!$E4063,'EIA Petroleum Classification'!$A:$B,2,FALSE)</f>
        <v/>
      </c>
    </row>
    <row r="4065" spans="1:5">
      <c r="A4065">
        <f>YEAR(B4065)</f>
        <v/>
      </c>
      <c r="B4065">
        <f>'Input EIA Imports Petroleum'!A4064</f>
        <v/>
      </c>
      <c r="C4065">
        <f>'Input EIA Imports Petroleum'!K4064</f>
        <v/>
      </c>
      <c r="D4065">
        <f>'Input EIA Imports Petroleum'!L4064</f>
        <v/>
      </c>
      <c r="E4065">
        <f>VLOOKUP('Input EIA Imports Petroleum'!$E4064,'EIA Petroleum Classification'!$A:$B,2,FALSE)</f>
        <v/>
      </c>
    </row>
    <row r="4066" spans="1:5">
      <c r="A4066">
        <f>YEAR(B4066)</f>
        <v/>
      </c>
      <c r="B4066">
        <f>'Input EIA Imports Petroleum'!A4065</f>
        <v/>
      </c>
      <c r="C4066">
        <f>'Input EIA Imports Petroleum'!K4065</f>
        <v/>
      </c>
      <c r="D4066">
        <f>'Input EIA Imports Petroleum'!L4065</f>
        <v/>
      </c>
      <c r="E4066">
        <f>VLOOKUP('Input EIA Imports Petroleum'!$E4065,'EIA Petroleum Classification'!$A:$B,2,FALSE)</f>
        <v/>
      </c>
    </row>
    <row r="4067" spans="1:5">
      <c r="A4067">
        <f>YEAR(B4067)</f>
        <v/>
      </c>
      <c r="B4067">
        <f>'Input EIA Imports Petroleum'!A4066</f>
        <v/>
      </c>
      <c r="C4067">
        <f>'Input EIA Imports Petroleum'!K4066</f>
        <v/>
      </c>
      <c r="D4067">
        <f>'Input EIA Imports Petroleum'!L4066</f>
        <v/>
      </c>
      <c r="E4067">
        <f>VLOOKUP('Input EIA Imports Petroleum'!$E4066,'EIA Petroleum Classification'!$A:$B,2,FALSE)</f>
        <v/>
      </c>
    </row>
    <row r="4068" spans="1:5">
      <c r="A4068">
        <f>YEAR(B4068)</f>
        <v/>
      </c>
      <c r="B4068">
        <f>'Input EIA Imports Petroleum'!A4067</f>
        <v/>
      </c>
      <c r="C4068">
        <f>'Input EIA Imports Petroleum'!K4067</f>
        <v/>
      </c>
      <c r="D4068">
        <f>'Input EIA Imports Petroleum'!L4067</f>
        <v/>
      </c>
      <c r="E4068">
        <f>VLOOKUP('Input EIA Imports Petroleum'!$E4067,'EIA Petroleum Classification'!$A:$B,2,FALSE)</f>
        <v/>
      </c>
    </row>
    <row r="4069" spans="1:5">
      <c r="A4069">
        <f>YEAR(B4069)</f>
        <v/>
      </c>
      <c r="B4069">
        <f>'Input EIA Imports Petroleum'!A4068</f>
        <v/>
      </c>
      <c r="C4069">
        <f>'Input EIA Imports Petroleum'!K4068</f>
        <v/>
      </c>
      <c r="D4069">
        <f>'Input EIA Imports Petroleum'!L4068</f>
        <v/>
      </c>
      <c r="E4069">
        <f>VLOOKUP('Input EIA Imports Petroleum'!$E4068,'EIA Petroleum Classification'!$A:$B,2,FALSE)</f>
        <v/>
      </c>
    </row>
    <row r="4070" spans="1:5">
      <c r="A4070">
        <f>YEAR(B4070)</f>
        <v/>
      </c>
      <c r="B4070">
        <f>'Input EIA Imports Petroleum'!A4069</f>
        <v/>
      </c>
      <c r="C4070">
        <f>'Input EIA Imports Petroleum'!K4069</f>
        <v/>
      </c>
      <c r="D4070">
        <f>'Input EIA Imports Petroleum'!L4069</f>
        <v/>
      </c>
      <c r="E4070">
        <f>VLOOKUP('Input EIA Imports Petroleum'!$E4069,'EIA Petroleum Classification'!$A:$B,2,FALSE)</f>
        <v/>
      </c>
    </row>
    <row r="4071" spans="1:5">
      <c r="A4071">
        <f>YEAR(B4071)</f>
        <v/>
      </c>
      <c r="B4071">
        <f>'Input EIA Imports Petroleum'!A4070</f>
        <v/>
      </c>
      <c r="C4071">
        <f>'Input EIA Imports Petroleum'!K4070</f>
        <v/>
      </c>
      <c r="D4071">
        <f>'Input EIA Imports Petroleum'!L4070</f>
        <v/>
      </c>
      <c r="E4071">
        <f>VLOOKUP('Input EIA Imports Petroleum'!$E4070,'EIA Petroleum Classification'!$A:$B,2,FALSE)</f>
        <v/>
      </c>
    </row>
    <row r="4072" spans="1:5">
      <c r="A4072">
        <f>YEAR(B4072)</f>
        <v/>
      </c>
      <c r="B4072">
        <f>'Input EIA Imports Petroleum'!A4071</f>
        <v/>
      </c>
      <c r="C4072">
        <f>'Input EIA Imports Petroleum'!K4071</f>
        <v/>
      </c>
      <c r="D4072">
        <f>'Input EIA Imports Petroleum'!L4071</f>
        <v/>
      </c>
      <c r="E4072">
        <f>VLOOKUP('Input EIA Imports Petroleum'!$E4071,'EIA Petroleum Classification'!$A:$B,2,FALSE)</f>
        <v/>
      </c>
    </row>
    <row r="4073" spans="1:5">
      <c r="A4073">
        <f>YEAR(B4073)</f>
        <v/>
      </c>
      <c r="B4073">
        <f>'Input EIA Imports Petroleum'!A4072</f>
        <v/>
      </c>
      <c r="C4073">
        <f>'Input EIA Imports Petroleum'!K4072</f>
        <v/>
      </c>
      <c r="D4073">
        <f>'Input EIA Imports Petroleum'!L4072</f>
        <v/>
      </c>
      <c r="E4073">
        <f>VLOOKUP('Input EIA Imports Petroleum'!$E4072,'EIA Petroleum Classification'!$A:$B,2,FALSE)</f>
        <v/>
      </c>
    </row>
    <row r="4074" spans="1:5">
      <c r="A4074">
        <f>YEAR(B4074)</f>
        <v/>
      </c>
      <c r="B4074">
        <f>'Input EIA Imports Petroleum'!A4073</f>
        <v/>
      </c>
      <c r="C4074">
        <f>'Input EIA Imports Petroleum'!K4073</f>
        <v/>
      </c>
      <c r="D4074">
        <f>'Input EIA Imports Petroleum'!L4073</f>
        <v/>
      </c>
      <c r="E4074">
        <f>VLOOKUP('Input EIA Imports Petroleum'!$E4073,'EIA Petroleum Classification'!$A:$B,2,FALSE)</f>
        <v/>
      </c>
    </row>
    <row r="4075" spans="1:5">
      <c r="A4075">
        <f>YEAR(B4075)</f>
        <v/>
      </c>
      <c r="B4075">
        <f>'Input EIA Imports Petroleum'!A4074</f>
        <v/>
      </c>
      <c r="C4075">
        <f>'Input EIA Imports Petroleum'!K4074</f>
        <v/>
      </c>
      <c r="D4075">
        <f>'Input EIA Imports Petroleum'!L4074</f>
        <v/>
      </c>
      <c r="E4075">
        <f>VLOOKUP('Input EIA Imports Petroleum'!$E4074,'EIA Petroleum Classification'!$A:$B,2,FALSE)</f>
        <v/>
      </c>
    </row>
    <row r="4076" spans="1:5">
      <c r="A4076">
        <f>YEAR(B4076)</f>
        <v/>
      </c>
      <c r="B4076">
        <f>'Input EIA Imports Petroleum'!A4075</f>
        <v/>
      </c>
      <c r="C4076">
        <f>'Input EIA Imports Petroleum'!K4075</f>
        <v/>
      </c>
      <c r="D4076">
        <f>'Input EIA Imports Petroleum'!L4075</f>
        <v/>
      </c>
      <c r="E4076">
        <f>VLOOKUP('Input EIA Imports Petroleum'!$E4075,'EIA Petroleum Classification'!$A:$B,2,FALSE)</f>
        <v/>
      </c>
    </row>
    <row r="4077" spans="1:5">
      <c r="A4077">
        <f>YEAR(B4077)</f>
        <v/>
      </c>
      <c r="B4077">
        <f>'Input EIA Imports Petroleum'!A4076</f>
        <v/>
      </c>
      <c r="C4077">
        <f>'Input EIA Imports Petroleum'!K4076</f>
        <v/>
      </c>
      <c r="D4077">
        <f>'Input EIA Imports Petroleum'!L4076</f>
        <v/>
      </c>
      <c r="E4077">
        <f>VLOOKUP('Input EIA Imports Petroleum'!$E4076,'EIA Petroleum Classification'!$A:$B,2,FALSE)</f>
        <v/>
      </c>
    </row>
    <row r="4078" spans="1:5">
      <c r="A4078">
        <f>YEAR(B4078)</f>
        <v/>
      </c>
      <c r="B4078">
        <f>'Input EIA Imports Petroleum'!A4077</f>
        <v/>
      </c>
      <c r="C4078">
        <f>'Input EIA Imports Petroleum'!K4077</f>
        <v/>
      </c>
      <c r="D4078">
        <f>'Input EIA Imports Petroleum'!L4077</f>
        <v/>
      </c>
      <c r="E4078">
        <f>VLOOKUP('Input EIA Imports Petroleum'!$E4077,'EIA Petroleum Classification'!$A:$B,2,FALSE)</f>
        <v/>
      </c>
    </row>
    <row r="4079" spans="1:5">
      <c r="A4079">
        <f>YEAR(B4079)</f>
        <v/>
      </c>
      <c r="B4079">
        <f>'Input EIA Imports Petroleum'!A4078</f>
        <v/>
      </c>
      <c r="C4079">
        <f>'Input EIA Imports Petroleum'!K4078</f>
        <v/>
      </c>
      <c r="D4079">
        <f>'Input EIA Imports Petroleum'!L4078</f>
        <v/>
      </c>
      <c r="E4079">
        <f>VLOOKUP('Input EIA Imports Petroleum'!$E4078,'EIA Petroleum Classification'!$A:$B,2,FALSE)</f>
        <v/>
      </c>
    </row>
    <row r="4080" spans="1:5">
      <c r="A4080">
        <f>YEAR(B4080)</f>
        <v/>
      </c>
      <c r="B4080">
        <f>'Input EIA Imports Petroleum'!A4079</f>
        <v/>
      </c>
      <c r="C4080">
        <f>'Input EIA Imports Petroleum'!K4079</f>
        <v/>
      </c>
      <c r="D4080">
        <f>'Input EIA Imports Petroleum'!L4079</f>
        <v/>
      </c>
      <c r="E4080">
        <f>VLOOKUP('Input EIA Imports Petroleum'!$E4079,'EIA Petroleum Classification'!$A:$B,2,FALSE)</f>
        <v/>
      </c>
    </row>
    <row r="4081" spans="1:5">
      <c r="A4081">
        <f>YEAR(B4081)</f>
        <v/>
      </c>
      <c r="B4081">
        <f>'Input EIA Imports Petroleum'!A4080</f>
        <v/>
      </c>
      <c r="C4081">
        <f>'Input EIA Imports Petroleum'!K4080</f>
        <v/>
      </c>
      <c r="D4081">
        <f>'Input EIA Imports Petroleum'!L4080</f>
        <v/>
      </c>
      <c r="E4081">
        <f>VLOOKUP('Input EIA Imports Petroleum'!$E4080,'EIA Petroleum Classification'!$A:$B,2,FALSE)</f>
        <v/>
      </c>
    </row>
    <row r="4082" spans="1:5">
      <c r="A4082">
        <f>YEAR(B4082)</f>
        <v/>
      </c>
      <c r="B4082">
        <f>'Input EIA Imports Petroleum'!A4081</f>
        <v/>
      </c>
      <c r="C4082">
        <f>'Input EIA Imports Petroleum'!K4081</f>
        <v/>
      </c>
      <c r="D4082">
        <f>'Input EIA Imports Petroleum'!L4081</f>
        <v/>
      </c>
      <c r="E4082">
        <f>VLOOKUP('Input EIA Imports Petroleum'!$E4081,'EIA Petroleum Classification'!$A:$B,2,FALSE)</f>
        <v/>
      </c>
    </row>
    <row r="4083" spans="1:5">
      <c r="A4083">
        <f>YEAR(B4083)</f>
        <v/>
      </c>
      <c r="B4083">
        <f>'Input EIA Imports Petroleum'!A4082</f>
        <v/>
      </c>
      <c r="C4083">
        <f>'Input EIA Imports Petroleum'!K4082</f>
        <v/>
      </c>
      <c r="D4083">
        <f>'Input EIA Imports Petroleum'!L4082</f>
        <v/>
      </c>
      <c r="E4083">
        <f>VLOOKUP('Input EIA Imports Petroleum'!$E4082,'EIA Petroleum Classification'!$A:$B,2,FALSE)</f>
        <v/>
      </c>
    </row>
    <row r="4084" spans="1:5">
      <c r="A4084">
        <f>YEAR(B4084)</f>
        <v/>
      </c>
      <c r="B4084">
        <f>'Input EIA Imports Petroleum'!A4083</f>
        <v/>
      </c>
      <c r="C4084">
        <f>'Input EIA Imports Petroleum'!K4083</f>
        <v/>
      </c>
      <c r="D4084">
        <f>'Input EIA Imports Petroleum'!L4083</f>
        <v/>
      </c>
      <c r="E4084">
        <f>VLOOKUP('Input EIA Imports Petroleum'!$E4083,'EIA Petroleum Classification'!$A:$B,2,FALSE)</f>
        <v/>
      </c>
    </row>
    <row r="4085" spans="1:5">
      <c r="A4085">
        <f>YEAR(B4085)</f>
        <v/>
      </c>
      <c r="B4085">
        <f>'Input EIA Imports Petroleum'!A4084</f>
        <v/>
      </c>
      <c r="C4085">
        <f>'Input EIA Imports Petroleum'!K4084</f>
        <v/>
      </c>
      <c r="D4085">
        <f>'Input EIA Imports Petroleum'!L4084</f>
        <v/>
      </c>
      <c r="E4085">
        <f>VLOOKUP('Input EIA Imports Petroleum'!$E4084,'EIA Petroleum Classification'!$A:$B,2,FALSE)</f>
        <v/>
      </c>
    </row>
    <row r="4086" spans="1:5">
      <c r="A4086">
        <f>YEAR(B4086)</f>
        <v/>
      </c>
      <c r="B4086">
        <f>'Input EIA Imports Petroleum'!A4085</f>
        <v/>
      </c>
      <c r="C4086">
        <f>'Input EIA Imports Petroleum'!K4085</f>
        <v/>
      </c>
      <c r="D4086">
        <f>'Input EIA Imports Petroleum'!L4085</f>
        <v/>
      </c>
      <c r="E4086">
        <f>VLOOKUP('Input EIA Imports Petroleum'!$E4085,'EIA Petroleum Classification'!$A:$B,2,FALSE)</f>
        <v/>
      </c>
    </row>
    <row r="4087" spans="1:5">
      <c r="A4087">
        <f>YEAR(B4087)</f>
        <v/>
      </c>
      <c r="B4087">
        <f>'Input EIA Imports Petroleum'!A4086</f>
        <v/>
      </c>
      <c r="C4087">
        <f>'Input EIA Imports Petroleum'!K4086</f>
        <v/>
      </c>
      <c r="D4087">
        <f>'Input EIA Imports Petroleum'!L4086</f>
        <v/>
      </c>
      <c r="E4087">
        <f>VLOOKUP('Input EIA Imports Petroleum'!$E4086,'EIA Petroleum Classification'!$A:$B,2,FALSE)</f>
        <v/>
      </c>
    </row>
    <row r="4088" spans="1:5">
      <c r="A4088">
        <f>YEAR(B4088)</f>
        <v/>
      </c>
      <c r="B4088">
        <f>'Input EIA Imports Petroleum'!A4087</f>
        <v/>
      </c>
      <c r="C4088">
        <f>'Input EIA Imports Petroleum'!K4087</f>
        <v/>
      </c>
      <c r="D4088">
        <f>'Input EIA Imports Petroleum'!L4087</f>
        <v/>
      </c>
      <c r="E4088">
        <f>VLOOKUP('Input EIA Imports Petroleum'!$E4087,'EIA Petroleum Classification'!$A:$B,2,FALSE)</f>
        <v/>
      </c>
    </row>
    <row r="4089" spans="1:5">
      <c r="A4089">
        <f>YEAR(B4089)</f>
        <v/>
      </c>
      <c r="B4089">
        <f>'Input EIA Imports Petroleum'!A4088</f>
        <v/>
      </c>
      <c r="C4089">
        <f>'Input EIA Imports Petroleum'!K4088</f>
        <v/>
      </c>
      <c r="D4089">
        <f>'Input EIA Imports Petroleum'!L4088</f>
        <v/>
      </c>
      <c r="E4089">
        <f>VLOOKUP('Input EIA Imports Petroleum'!$E4088,'EIA Petroleum Classification'!$A:$B,2,FALSE)</f>
        <v/>
      </c>
    </row>
    <row r="4090" spans="1:5">
      <c r="A4090">
        <f>YEAR(B4090)</f>
        <v/>
      </c>
      <c r="B4090">
        <f>'Input EIA Imports Petroleum'!A4089</f>
        <v/>
      </c>
      <c r="C4090">
        <f>'Input EIA Imports Petroleum'!K4089</f>
        <v/>
      </c>
      <c r="D4090">
        <f>'Input EIA Imports Petroleum'!L4089</f>
        <v/>
      </c>
      <c r="E4090">
        <f>VLOOKUP('Input EIA Imports Petroleum'!$E4089,'EIA Petroleum Classification'!$A:$B,2,FALSE)</f>
        <v/>
      </c>
    </row>
    <row r="4091" spans="1:5">
      <c r="A4091">
        <f>YEAR(B4091)</f>
        <v/>
      </c>
      <c r="B4091">
        <f>'Input EIA Imports Petroleum'!A4090</f>
        <v/>
      </c>
      <c r="C4091">
        <f>'Input EIA Imports Petroleum'!K4090</f>
        <v/>
      </c>
      <c r="D4091">
        <f>'Input EIA Imports Petroleum'!L4090</f>
        <v/>
      </c>
      <c r="E4091">
        <f>VLOOKUP('Input EIA Imports Petroleum'!$E4090,'EIA Petroleum Classification'!$A:$B,2,FALSE)</f>
        <v/>
      </c>
    </row>
    <row r="4092" spans="1:5">
      <c r="A4092">
        <f>YEAR(B4092)</f>
        <v/>
      </c>
      <c r="B4092">
        <f>'Input EIA Imports Petroleum'!A4091</f>
        <v/>
      </c>
      <c r="C4092">
        <f>'Input EIA Imports Petroleum'!K4091</f>
        <v/>
      </c>
      <c r="D4092">
        <f>'Input EIA Imports Petroleum'!L4091</f>
        <v/>
      </c>
      <c r="E4092">
        <f>VLOOKUP('Input EIA Imports Petroleum'!$E4091,'EIA Petroleum Classification'!$A:$B,2,FALSE)</f>
        <v/>
      </c>
    </row>
    <row r="4093" spans="1:5">
      <c r="A4093">
        <f>YEAR(B4093)</f>
        <v/>
      </c>
      <c r="B4093">
        <f>'Input EIA Imports Petroleum'!A4092</f>
        <v/>
      </c>
      <c r="C4093">
        <f>'Input EIA Imports Petroleum'!K4092</f>
        <v/>
      </c>
      <c r="D4093">
        <f>'Input EIA Imports Petroleum'!L4092</f>
        <v/>
      </c>
      <c r="E4093">
        <f>VLOOKUP('Input EIA Imports Petroleum'!$E4092,'EIA Petroleum Classification'!$A:$B,2,FALSE)</f>
        <v/>
      </c>
    </row>
    <row r="4094" spans="1:5">
      <c r="A4094">
        <f>YEAR(B4094)</f>
        <v/>
      </c>
      <c r="B4094">
        <f>'Input EIA Imports Petroleum'!A4093</f>
        <v/>
      </c>
      <c r="C4094">
        <f>'Input EIA Imports Petroleum'!K4093</f>
        <v/>
      </c>
      <c r="D4094">
        <f>'Input EIA Imports Petroleum'!L4093</f>
        <v/>
      </c>
      <c r="E4094">
        <f>VLOOKUP('Input EIA Imports Petroleum'!$E4093,'EIA Petroleum Classification'!$A:$B,2,FALSE)</f>
        <v/>
      </c>
    </row>
    <row r="4095" spans="1:5">
      <c r="A4095">
        <f>YEAR(B4095)</f>
        <v/>
      </c>
      <c r="B4095">
        <f>'Input EIA Imports Petroleum'!A4094</f>
        <v/>
      </c>
      <c r="C4095">
        <f>'Input EIA Imports Petroleum'!K4094</f>
        <v/>
      </c>
      <c r="D4095">
        <f>'Input EIA Imports Petroleum'!L4094</f>
        <v/>
      </c>
      <c r="E4095">
        <f>VLOOKUP('Input EIA Imports Petroleum'!$E4094,'EIA Petroleum Classification'!$A:$B,2,FALSE)</f>
        <v/>
      </c>
    </row>
    <row r="4096" spans="1:5">
      <c r="A4096">
        <f>YEAR(B4096)</f>
        <v/>
      </c>
      <c r="B4096">
        <f>'Input EIA Imports Petroleum'!A4095</f>
        <v/>
      </c>
      <c r="C4096">
        <f>'Input EIA Imports Petroleum'!K4095</f>
        <v/>
      </c>
      <c r="D4096">
        <f>'Input EIA Imports Petroleum'!L4095</f>
        <v/>
      </c>
      <c r="E4096">
        <f>VLOOKUP('Input EIA Imports Petroleum'!$E4095,'EIA Petroleum Classification'!$A:$B,2,FALSE)</f>
        <v/>
      </c>
    </row>
    <row r="4097" spans="1:5">
      <c r="A4097">
        <f>YEAR(B4097)</f>
        <v/>
      </c>
      <c r="B4097">
        <f>'Input EIA Imports Petroleum'!A4096</f>
        <v/>
      </c>
      <c r="C4097">
        <f>'Input EIA Imports Petroleum'!K4096</f>
        <v/>
      </c>
      <c r="D4097">
        <f>'Input EIA Imports Petroleum'!L4096</f>
        <v/>
      </c>
      <c r="E4097">
        <f>VLOOKUP('Input EIA Imports Petroleum'!$E4096,'EIA Petroleum Classification'!$A:$B,2,FALSE)</f>
        <v/>
      </c>
    </row>
    <row r="4098" spans="1:5">
      <c r="A4098">
        <f>YEAR(B4098)</f>
        <v/>
      </c>
      <c r="B4098">
        <f>'Input EIA Imports Petroleum'!A4097</f>
        <v/>
      </c>
      <c r="C4098">
        <f>'Input EIA Imports Petroleum'!K4097</f>
        <v/>
      </c>
      <c r="D4098">
        <f>'Input EIA Imports Petroleum'!L4097</f>
        <v/>
      </c>
      <c r="E4098">
        <f>VLOOKUP('Input EIA Imports Petroleum'!$E4097,'EIA Petroleum Classification'!$A:$B,2,FALSE)</f>
        <v/>
      </c>
    </row>
    <row r="4099" spans="1:5">
      <c r="A4099">
        <f>YEAR(B4099)</f>
        <v/>
      </c>
      <c r="B4099">
        <f>'Input EIA Imports Petroleum'!A4098</f>
        <v/>
      </c>
      <c r="C4099">
        <f>'Input EIA Imports Petroleum'!K4098</f>
        <v/>
      </c>
      <c r="D4099">
        <f>'Input EIA Imports Petroleum'!L4098</f>
        <v/>
      </c>
      <c r="E4099">
        <f>VLOOKUP('Input EIA Imports Petroleum'!$E4098,'EIA Petroleum Classification'!$A:$B,2,FALSE)</f>
        <v/>
      </c>
    </row>
    <row r="4100" spans="1:5">
      <c r="A4100">
        <f>YEAR(B4100)</f>
        <v/>
      </c>
      <c r="B4100">
        <f>'Input EIA Imports Petroleum'!A4099</f>
        <v/>
      </c>
      <c r="C4100">
        <f>'Input EIA Imports Petroleum'!K4099</f>
        <v/>
      </c>
      <c r="D4100">
        <f>'Input EIA Imports Petroleum'!L4099</f>
        <v/>
      </c>
      <c r="E4100">
        <f>VLOOKUP('Input EIA Imports Petroleum'!$E4099,'EIA Petroleum Classification'!$A:$B,2,FALSE)</f>
        <v/>
      </c>
    </row>
    <row r="4101" spans="1:5">
      <c r="A4101">
        <f>YEAR(B4101)</f>
        <v/>
      </c>
      <c r="B4101">
        <f>'Input EIA Imports Petroleum'!A4100</f>
        <v/>
      </c>
      <c r="C4101">
        <f>'Input EIA Imports Petroleum'!K4100</f>
        <v/>
      </c>
      <c r="D4101">
        <f>'Input EIA Imports Petroleum'!L4100</f>
        <v/>
      </c>
      <c r="E4101">
        <f>VLOOKUP('Input EIA Imports Petroleum'!$E4100,'EIA Petroleum Classification'!$A:$B,2,FALSE)</f>
        <v/>
      </c>
    </row>
    <row r="4102" spans="1:5">
      <c r="A4102">
        <f>YEAR(B4102)</f>
        <v/>
      </c>
      <c r="B4102">
        <f>'Input EIA Imports Petroleum'!A4101</f>
        <v/>
      </c>
      <c r="C4102">
        <f>'Input EIA Imports Petroleum'!K4101</f>
        <v/>
      </c>
      <c r="D4102">
        <f>'Input EIA Imports Petroleum'!L4101</f>
        <v/>
      </c>
      <c r="E4102">
        <f>VLOOKUP('Input EIA Imports Petroleum'!$E4101,'EIA Petroleum Classification'!$A:$B,2,FALSE)</f>
        <v/>
      </c>
    </row>
    <row r="4103" spans="1:5">
      <c r="A4103">
        <f>YEAR(B4103)</f>
        <v/>
      </c>
      <c r="B4103">
        <f>'Input EIA Imports Petroleum'!A4102</f>
        <v/>
      </c>
      <c r="C4103">
        <f>'Input EIA Imports Petroleum'!K4102</f>
        <v/>
      </c>
      <c r="D4103">
        <f>'Input EIA Imports Petroleum'!L4102</f>
        <v/>
      </c>
      <c r="E4103">
        <f>VLOOKUP('Input EIA Imports Petroleum'!$E4102,'EIA Petroleum Classification'!$A:$B,2,FALSE)</f>
        <v/>
      </c>
    </row>
    <row r="4104" spans="1:5">
      <c r="A4104">
        <f>YEAR(B4104)</f>
        <v/>
      </c>
      <c r="B4104">
        <f>'Input EIA Imports Petroleum'!A4103</f>
        <v/>
      </c>
      <c r="C4104">
        <f>'Input EIA Imports Petroleum'!K4103</f>
        <v/>
      </c>
      <c r="D4104">
        <f>'Input EIA Imports Petroleum'!L4103</f>
        <v/>
      </c>
      <c r="E4104">
        <f>VLOOKUP('Input EIA Imports Petroleum'!$E4103,'EIA Petroleum Classification'!$A:$B,2,FALSE)</f>
        <v/>
      </c>
    </row>
    <row r="4105" spans="1:5">
      <c r="A4105">
        <f>YEAR(B4105)</f>
        <v/>
      </c>
      <c r="B4105">
        <f>'Input EIA Imports Petroleum'!A4104</f>
        <v/>
      </c>
      <c r="C4105">
        <f>'Input EIA Imports Petroleum'!K4104</f>
        <v/>
      </c>
      <c r="D4105">
        <f>'Input EIA Imports Petroleum'!L4104</f>
        <v/>
      </c>
      <c r="E4105">
        <f>VLOOKUP('Input EIA Imports Petroleum'!$E4104,'EIA Petroleum Classification'!$A:$B,2,FALSE)</f>
        <v/>
      </c>
    </row>
    <row r="4106" spans="1:5">
      <c r="A4106">
        <f>YEAR(B4106)</f>
        <v/>
      </c>
      <c r="B4106">
        <f>'Input EIA Imports Petroleum'!A4105</f>
        <v/>
      </c>
      <c r="C4106">
        <f>'Input EIA Imports Petroleum'!K4105</f>
        <v/>
      </c>
      <c r="D4106">
        <f>'Input EIA Imports Petroleum'!L4105</f>
        <v/>
      </c>
      <c r="E4106">
        <f>VLOOKUP('Input EIA Imports Petroleum'!$E4105,'EIA Petroleum Classification'!$A:$B,2,FALSE)</f>
        <v/>
      </c>
    </row>
    <row r="4107" spans="1:5">
      <c r="A4107">
        <f>YEAR(B4107)</f>
        <v/>
      </c>
      <c r="B4107">
        <f>'Input EIA Imports Petroleum'!A4106</f>
        <v/>
      </c>
      <c r="C4107">
        <f>'Input EIA Imports Petroleum'!K4106</f>
        <v/>
      </c>
      <c r="D4107">
        <f>'Input EIA Imports Petroleum'!L4106</f>
        <v/>
      </c>
      <c r="E4107">
        <f>VLOOKUP('Input EIA Imports Petroleum'!$E4106,'EIA Petroleum Classification'!$A:$B,2,FALSE)</f>
        <v/>
      </c>
    </row>
    <row r="4108" spans="1:5">
      <c r="A4108">
        <f>YEAR(B4108)</f>
        <v/>
      </c>
      <c r="B4108">
        <f>'Input EIA Imports Petroleum'!A4107</f>
        <v/>
      </c>
      <c r="C4108">
        <f>'Input EIA Imports Petroleum'!K4107</f>
        <v/>
      </c>
      <c r="D4108">
        <f>'Input EIA Imports Petroleum'!L4107</f>
        <v/>
      </c>
      <c r="E4108">
        <f>VLOOKUP('Input EIA Imports Petroleum'!$E4107,'EIA Petroleum Classification'!$A:$B,2,FALSE)</f>
        <v/>
      </c>
    </row>
    <row r="4109" spans="1:5">
      <c r="A4109">
        <f>YEAR(B4109)</f>
        <v/>
      </c>
      <c r="B4109">
        <f>'Input EIA Imports Petroleum'!A4108</f>
        <v/>
      </c>
      <c r="C4109">
        <f>'Input EIA Imports Petroleum'!K4108</f>
        <v/>
      </c>
      <c r="D4109">
        <f>'Input EIA Imports Petroleum'!L4108</f>
        <v/>
      </c>
      <c r="E4109">
        <f>VLOOKUP('Input EIA Imports Petroleum'!$E4108,'EIA Petroleum Classification'!$A:$B,2,FALSE)</f>
        <v/>
      </c>
    </row>
    <row r="4110" spans="1:5">
      <c r="A4110">
        <f>YEAR(B4110)</f>
        <v/>
      </c>
      <c r="B4110">
        <f>'Input EIA Imports Petroleum'!A4109</f>
        <v/>
      </c>
      <c r="C4110">
        <f>'Input EIA Imports Petroleum'!K4109</f>
        <v/>
      </c>
      <c r="D4110">
        <f>'Input EIA Imports Petroleum'!L4109</f>
        <v/>
      </c>
      <c r="E4110">
        <f>VLOOKUP('Input EIA Imports Petroleum'!$E4109,'EIA Petroleum Classification'!$A:$B,2,FALSE)</f>
        <v/>
      </c>
    </row>
    <row r="4111" spans="1:5">
      <c r="A4111">
        <f>YEAR(B4111)</f>
        <v/>
      </c>
      <c r="B4111">
        <f>'Input EIA Imports Petroleum'!A4110</f>
        <v/>
      </c>
      <c r="C4111">
        <f>'Input EIA Imports Petroleum'!K4110</f>
        <v/>
      </c>
      <c r="D4111">
        <f>'Input EIA Imports Petroleum'!L4110</f>
        <v/>
      </c>
      <c r="E4111">
        <f>VLOOKUP('Input EIA Imports Petroleum'!$E4110,'EIA Petroleum Classification'!$A:$B,2,FALSE)</f>
        <v/>
      </c>
    </row>
    <row r="4112" spans="1:5">
      <c r="A4112">
        <f>YEAR(B4112)</f>
        <v/>
      </c>
      <c r="B4112">
        <f>'Input EIA Imports Petroleum'!A4111</f>
        <v/>
      </c>
      <c r="C4112">
        <f>'Input EIA Imports Petroleum'!K4111</f>
        <v/>
      </c>
      <c r="D4112">
        <f>'Input EIA Imports Petroleum'!L4111</f>
        <v/>
      </c>
      <c r="E4112">
        <f>VLOOKUP('Input EIA Imports Petroleum'!$E4111,'EIA Petroleum Classification'!$A:$B,2,FALSE)</f>
        <v/>
      </c>
    </row>
    <row r="4113" spans="1:5">
      <c r="A4113">
        <f>YEAR(B4113)</f>
        <v/>
      </c>
      <c r="B4113">
        <f>'Input EIA Imports Petroleum'!A4112</f>
        <v/>
      </c>
      <c r="C4113">
        <f>'Input EIA Imports Petroleum'!K4112</f>
        <v/>
      </c>
      <c r="D4113">
        <f>'Input EIA Imports Petroleum'!L4112</f>
        <v/>
      </c>
      <c r="E4113">
        <f>VLOOKUP('Input EIA Imports Petroleum'!$E4112,'EIA Petroleum Classification'!$A:$B,2,FALSE)</f>
        <v/>
      </c>
    </row>
    <row r="4114" spans="1:5">
      <c r="A4114">
        <f>YEAR(B4114)</f>
        <v/>
      </c>
      <c r="B4114">
        <f>'Input EIA Imports Petroleum'!A4113</f>
        <v/>
      </c>
      <c r="C4114">
        <f>'Input EIA Imports Petroleum'!K4113</f>
        <v/>
      </c>
      <c r="D4114">
        <f>'Input EIA Imports Petroleum'!L4113</f>
        <v/>
      </c>
      <c r="E4114">
        <f>VLOOKUP('Input EIA Imports Petroleum'!$E4113,'EIA Petroleum Classification'!$A:$B,2,FALSE)</f>
        <v/>
      </c>
    </row>
    <row r="4115" spans="1:5">
      <c r="A4115">
        <f>YEAR(B4115)</f>
        <v/>
      </c>
      <c r="B4115">
        <f>'Input EIA Imports Petroleum'!A4114</f>
        <v/>
      </c>
      <c r="C4115">
        <f>'Input EIA Imports Petroleum'!K4114</f>
        <v/>
      </c>
      <c r="D4115">
        <f>'Input EIA Imports Petroleum'!L4114</f>
        <v/>
      </c>
      <c r="E4115">
        <f>VLOOKUP('Input EIA Imports Petroleum'!$E4114,'EIA Petroleum Classification'!$A:$B,2,FALSE)</f>
        <v/>
      </c>
    </row>
    <row r="4116" spans="1:5">
      <c r="A4116">
        <f>YEAR(B4116)</f>
        <v/>
      </c>
      <c r="B4116">
        <f>'Input EIA Imports Petroleum'!A4115</f>
        <v/>
      </c>
      <c r="C4116">
        <f>'Input EIA Imports Petroleum'!K4115</f>
        <v/>
      </c>
      <c r="D4116">
        <f>'Input EIA Imports Petroleum'!L4115</f>
        <v/>
      </c>
      <c r="E4116">
        <f>VLOOKUP('Input EIA Imports Petroleum'!$E4115,'EIA Petroleum Classification'!$A:$B,2,FALSE)</f>
        <v/>
      </c>
    </row>
    <row r="4117" spans="1:5">
      <c r="A4117">
        <f>YEAR(B4117)</f>
        <v/>
      </c>
      <c r="B4117">
        <f>'Input EIA Imports Petroleum'!A4116</f>
        <v/>
      </c>
      <c r="C4117">
        <f>'Input EIA Imports Petroleum'!K4116</f>
        <v/>
      </c>
      <c r="D4117">
        <f>'Input EIA Imports Petroleum'!L4116</f>
        <v/>
      </c>
      <c r="E4117">
        <f>VLOOKUP('Input EIA Imports Petroleum'!$E4116,'EIA Petroleum Classification'!$A:$B,2,FALSE)</f>
        <v/>
      </c>
    </row>
    <row r="4118" spans="1:5">
      <c r="A4118">
        <f>YEAR(B4118)</f>
        <v/>
      </c>
      <c r="B4118">
        <f>'Input EIA Imports Petroleum'!A4117</f>
        <v/>
      </c>
      <c r="C4118">
        <f>'Input EIA Imports Petroleum'!K4117</f>
        <v/>
      </c>
      <c r="D4118">
        <f>'Input EIA Imports Petroleum'!L4117</f>
        <v/>
      </c>
      <c r="E4118">
        <f>VLOOKUP('Input EIA Imports Petroleum'!$E4117,'EIA Petroleum Classification'!$A:$B,2,FALSE)</f>
        <v/>
      </c>
    </row>
    <row r="4119" spans="1:5">
      <c r="A4119">
        <f>YEAR(B4119)</f>
        <v/>
      </c>
      <c r="B4119">
        <f>'Input EIA Imports Petroleum'!A4118</f>
        <v/>
      </c>
      <c r="C4119">
        <f>'Input EIA Imports Petroleum'!K4118</f>
        <v/>
      </c>
      <c r="D4119">
        <f>'Input EIA Imports Petroleum'!L4118</f>
        <v/>
      </c>
      <c r="E4119">
        <f>VLOOKUP('Input EIA Imports Petroleum'!$E4118,'EIA Petroleum Classification'!$A:$B,2,FALSE)</f>
        <v/>
      </c>
    </row>
    <row r="4120" spans="1:5">
      <c r="A4120">
        <f>YEAR(B4120)</f>
        <v/>
      </c>
      <c r="B4120">
        <f>'Input EIA Imports Petroleum'!A4119</f>
        <v/>
      </c>
      <c r="C4120">
        <f>'Input EIA Imports Petroleum'!K4119</f>
        <v/>
      </c>
      <c r="D4120">
        <f>'Input EIA Imports Petroleum'!L4119</f>
        <v/>
      </c>
      <c r="E4120">
        <f>VLOOKUP('Input EIA Imports Petroleum'!$E4119,'EIA Petroleum Classification'!$A:$B,2,FALSE)</f>
        <v/>
      </c>
    </row>
    <row r="4121" spans="1:5">
      <c r="A4121">
        <f>YEAR(B4121)</f>
        <v/>
      </c>
      <c r="B4121">
        <f>'Input EIA Imports Petroleum'!A4120</f>
        <v/>
      </c>
      <c r="C4121">
        <f>'Input EIA Imports Petroleum'!K4120</f>
        <v/>
      </c>
      <c r="D4121">
        <f>'Input EIA Imports Petroleum'!L4120</f>
        <v/>
      </c>
      <c r="E4121">
        <f>VLOOKUP('Input EIA Imports Petroleum'!$E4120,'EIA Petroleum Classification'!$A:$B,2,FALSE)</f>
        <v/>
      </c>
    </row>
    <row r="4122" spans="1:5">
      <c r="A4122">
        <f>YEAR(B4122)</f>
        <v/>
      </c>
      <c r="B4122">
        <f>'Input EIA Imports Petroleum'!A4121</f>
        <v/>
      </c>
      <c r="C4122">
        <f>'Input EIA Imports Petroleum'!K4121</f>
        <v/>
      </c>
      <c r="D4122">
        <f>'Input EIA Imports Petroleum'!L4121</f>
        <v/>
      </c>
      <c r="E4122">
        <f>VLOOKUP('Input EIA Imports Petroleum'!$E4121,'EIA Petroleum Classification'!$A:$B,2,FALSE)</f>
        <v/>
      </c>
    </row>
    <row r="4123" spans="1:5">
      <c r="A4123">
        <f>YEAR(B4123)</f>
        <v/>
      </c>
      <c r="B4123">
        <f>'Input EIA Imports Petroleum'!A4122</f>
        <v/>
      </c>
      <c r="C4123">
        <f>'Input EIA Imports Petroleum'!K4122</f>
        <v/>
      </c>
      <c r="D4123">
        <f>'Input EIA Imports Petroleum'!L4122</f>
        <v/>
      </c>
      <c r="E4123">
        <f>VLOOKUP('Input EIA Imports Petroleum'!$E4122,'EIA Petroleum Classification'!$A:$B,2,FALSE)</f>
        <v/>
      </c>
    </row>
    <row r="4124" spans="1:5">
      <c r="A4124">
        <f>YEAR(B4124)</f>
        <v/>
      </c>
      <c r="B4124">
        <f>'Input EIA Imports Petroleum'!A4123</f>
        <v/>
      </c>
      <c r="C4124">
        <f>'Input EIA Imports Petroleum'!K4123</f>
        <v/>
      </c>
      <c r="D4124">
        <f>'Input EIA Imports Petroleum'!L4123</f>
        <v/>
      </c>
      <c r="E4124">
        <f>VLOOKUP('Input EIA Imports Petroleum'!$E4123,'EIA Petroleum Classification'!$A:$B,2,FALSE)</f>
        <v/>
      </c>
    </row>
    <row r="4125" spans="1:5">
      <c r="A4125">
        <f>YEAR(B4125)</f>
        <v/>
      </c>
      <c r="B4125">
        <f>'Input EIA Imports Petroleum'!A4124</f>
        <v/>
      </c>
      <c r="C4125">
        <f>'Input EIA Imports Petroleum'!K4124</f>
        <v/>
      </c>
      <c r="D4125">
        <f>'Input EIA Imports Petroleum'!L4124</f>
        <v/>
      </c>
      <c r="E4125">
        <f>VLOOKUP('Input EIA Imports Petroleum'!$E4124,'EIA Petroleum Classification'!$A:$B,2,FALSE)</f>
        <v/>
      </c>
    </row>
    <row r="4126" spans="1:5">
      <c r="A4126">
        <f>YEAR(B4126)</f>
        <v/>
      </c>
      <c r="B4126">
        <f>'Input EIA Imports Petroleum'!A4125</f>
        <v/>
      </c>
      <c r="C4126">
        <f>'Input EIA Imports Petroleum'!K4125</f>
        <v/>
      </c>
      <c r="D4126">
        <f>'Input EIA Imports Petroleum'!L4125</f>
        <v/>
      </c>
      <c r="E4126">
        <f>VLOOKUP('Input EIA Imports Petroleum'!$E4125,'EIA Petroleum Classification'!$A:$B,2,FALSE)</f>
        <v/>
      </c>
    </row>
    <row r="4127" spans="1:5">
      <c r="A4127">
        <f>YEAR(B4127)</f>
        <v/>
      </c>
      <c r="B4127">
        <f>'Input EIA Imports Petroleum'!A4126</f>
        <v/>
      </c>
      <c r="C4127">
        <f>'Input EIA Imports Petroleum'!K4126</f>
        <v/>
      </c>
      <c r="D4127">
        <f>'Input EIA Imports Petroleum'!L4126</f>
        <v/>
      </c>
      <c r="E4127">
        <f>VLOOKUP('Input EIA Imports Petroleum'!$E4126,'EIA Petroleum Classification'!$A:$B,2,FALSE)</f>
        <v/>
      </c>
    </row>
    <row r="4128" spans="1:5">
      <c r="A4128">
        <f>YEAR(B4128)</f>
        <v/>
      </c>
      <c r="B4128">
        <f>'Input EIA Imports Petroleum'!A4127</f>
        <v/>
      </c>
      <c r="C4128">
        <f>'Input EIA Imports Petroleum'!K4127</f>
        <v/>
      </c>
      <c r="D4128">
        <f>'Input EIA Imports Petroleum'!L4127</f>
        <v/>
      </c>
      <c r="E4128">
        <f>VLOOKUP('Input EIA Imports Petroleum'!$E4127,'EIA Petroleum Classification'!$A:$B,2,FALSE)</f>
        <v/>
      </c>
    </row>
    <row r="4129" spans="1:5">
      <c r="A4129">
        <f>YEAR(B4129)</f>
        <v/>
      </c>
      <c r="B4129">
        <f>'Input EIA Imports Petroleum'!A4128</f>
        <v/>
      </c>
      <c r="C4129">
        <f>'Input EIA Imports Petroleum'!K4128</f>
        <v/>
      </c>
      <c r="D4129">
        <f>'Input EIA Imports Petroleum'!L4128</f>
        <v/>
      </c>
      <c r="E4129">
        <f>VLOOKUP('Input EIA Imports Petroleum'!$E4128,'EIA Petroleum Classification'!$A:$B,2,FALSE)</f>
        <v/>
      </c>
    </row>
    <row r="4130" spans="1:5">
      <c r="A4130">
        <f>YEAR(B4130)</f>
        <v/>
      </c>
      <c r="B4130">
        <f>'Input EIA Imports Petroleum'!A4129</f>
        <v/>
      </c>
      <c r="C4130">
        <f>'Input EIA Imports Petroleum'!K4129</f>
        <v/>
      </c>
      <c r="D4130">
        <f>'Input EIA Imports Petroleum'!L4129</f>
        <v/>
      </c>
      <c r="E4130">
        <f>VLOOKUP('Input EIA Imports Petroleum'!$E4129,'EIA Petroleum Classification'!$A:$B,2,FALSE)</f>
        <v/>
      </c>
    </row>
    <row r="4131" spans="1:5">
      <c r="A4131">
        <f>YEAR(B4131)</f>
        <v/>
      </c>
      <c r="B4131">
        <f>'Input EIA Imports Petroleum'!A4130</f>
        <v/>
      </c>
      <c r="C4131">
        <f>'Input EIA Imports Petroleum'!K4130</f>
        <v/>
      </c>
      <c r="D4131">
        <f>'Input EIA Imports Petroleum'!L4130</f>
        <v/>
      </c>
      <c r="E4131">
        <f>VLOOKUP('Input EIA Imports Petroleum'!$E4130,'EIA Petroleum Classification'!$A:$B,2,FALSE)</f>
        <v/>
      </c>
    </row>
    <row r="4132" spans="1:5">
      <c r="A4132">
        <f>YEAR(B4132)</f>
        <v/>
      </c>
      <c r="B4132">
        <f>'Input EIA Imports Petroleum'!A4131</f>
        <v/>
      </c>
      <c r="C4132">
        <f>'Input EIA Imports Petroleum'!K4131</f>
        <v/>
      </c>
      <c r="D4132">
        <f>'Input EIA Imports Petroleum'!L4131</f>
        <v/>
      </c>
      <c r="E4132">
        <f>VLOOKUP('Input EIA Imports Petroleum'!$E4131,'EIA Petroleum Classification'!$A:$B,2,FALSE)</f>
        <v/>
      </c>
    </row>
    <row r="4133" spans="1:5">
      <c r="A4133">
        <f>YEAR(B4133)</f>
        <v/>
      </c>
      <c r="B4133">
        <f>'Input EIA Imports Petroleum'!A4132</f>
        <v/>
      </c>
      <c r="C4133">
        <f>'Input EIA Imports Petroleum'!K4132</f>
        <v/>
      </c>
      <c r="D4133">
        <f>'Input EIA Imports Petroleum'!L4132</f>
        <v/>
      </c>
      <c r="E4133">
        <f>VLOOKUP('Input EIA Imports Petroleum'!$E4132,'EIA Petroleum Classification'!$A:$B,2,FALSE)</f>
        <v/>
      </c>
    </row>
    <row r="4134" spans="1:5">
      <c r="A4134">
        <f>YEAR(B4134)</f>
        <v/>
      </c>
      <c r="B4134">
        <f>'Input EIA Imports Petroleum'!A4133</f>
        <v/>
      </c>
      <c r="C4134">
        <f>'Input EIA Imports Petroleum'!K4133</f>
        <v/>
      </c>
      <c r="D4134">
        <f>'Input EIA Imports Petroleum'!L4133</f>
        <v/>
      </c>
      <c r="E4134">
        <f>VLOOKUP('Input EIA Imports Petroleum'!$E4133,'EIA Petroleum Classification'!$A:$B,2,FALSE)</f>
        <v/>
      </c>
    </row>
    <row r="4135" spans="1:5">
      <c r="A4135">
        <f>YEAR(B4135)</f>
        <v/>
      </c>
      <c r="B4135">
        <f>'Input EIA Imports Petroleum'!A4134</f>
        <v/>
      </c>
      <c r="C4135">
        <f>'Input EIA Imports Petroleum'!K4134</f>
        <v/>
      </c>
      <c r="D4135">
        <f>'Input EIA Imports Petroleum'!L4134</f>
        <v/>
      </c>
      <c r="E4135">
        <f>VLOOKUP('Input EIA Imports Petroleum'!$E4134,'EIA Petroleum Classification'!$A:$B,2,FALSE)</f>
        <v/>
      </c>
    </row>
    <row r="4136" spans="1:5">
      <c r="A4136">
        <f>YEAR(B4136)</f>
        <v/>
      </c>
      <c r="B4136">
        <f>'Input EIA Imports Petroleum'!A4135</f>
        <v/>
      </c>
      <c r="C4136">
        <f>'Input EIA Imports Petroleum'!K4135</f>
        <v/>
      </c>
      <c r="D4136">
        <f>'Input EIA Imports Petroleum'!L4135</f>
        <v/>
      </c>
      <c r="E4136">
        <f>VLOOKUP('Input EIA Imports Petroleum'!$E4135,'EIA Petroleum Classification'!$A:$B,2,FALSE)</f>
        <v/>
      </c>
    </row>
    <row r="4137" spans="1:5">
      <c r="A4137">
        <f>YEAR(B4137)</f>
        <v/>
      </c>
      <c r="B4137">
        <f>'Input EIA Imports Petroleum'!A4136</f>
        <v/>
      </c>
      <c r="C4137">
        <f>'Input EIA Imports Petroleum'!K4136</f>
        <v/>
      </c>
      <c r="D4137">
        <f>'Input EIA Imports Petroleum'!L4136</f>
        <v/>
      </c>
      <c r="E4137">
        <f>VLOOKUP('Input EIA Imports Petroleum'!$E4136,'EIA Petroleum Classification'!$A:$B,2,FALSE)</f>
        <v/>
      </c>
    </row>
    <row r="4138" spans="1:5">
      <c r="A4138">
        <f>YEAR(B4138)</f>
        <v/>
      </c>
      <c r="B4138">
        <f>'Input EIA Imports Petroleum'!A4137</f>
        <v/>
      </c>
      <c r="C4138">
        <f>'Input EIA Imports Petroleum'!K4137</f>
        <v/>
      </c>
      <c r="D4138">
        <f>'Input EIA Imports Petroleum'!L4137</f>
        <v/>
      </c>
      <c r="E4138">
        <f>VLOOKUP('Input EIA Imports Petroleum'!$E4137,'EIA Petroleum Classification'!$A:$B,2,FALSE)</f>
        <v/>
      </c>
    </row>
    <row r="4139" spans="1:5">
      <c r="A4139">
        <f>YEAR(B4139)</f>
        <v/>
      </c>
      <c r="B4139">
        <f>'Input EIA Imports Petroleum'!A4138</f>
        <v/>
      </c>
      <c r="C4139">
        <f>'Input EIA Imports Petroleum'!K4138</f>
        <v/>
      </c>
      <c r="D4139">
        <f>'Input EIA Imports Petroleum'!L4138</f>
        <v/>
      </c>
      <c r="E4139">
        <f>VLOOKUP('Input EIA Imports Petroleum'!$E4138,'EIA Petroleum Classification'!$A:$B,2,FALSE)</f>
        <v/>
      </c>
    </row>
    <row r="4140" spans="1:5">
      <c r="A4140">
        <f>YEAR(B4140)</f>
        <v/>
      </c>
      <c r="B4140">
        <f>'Input EIA Imports Petroleum'!A4139</f>
        <v/>
      </c>
      <c r="C4140">
        <f>'Input EIA Imports Petroleum'!K4139</f>
        <v/>
      </c>
      <c r="D4140">
        <f>'Input EIA Imports Petroleum'!L4139</f>
        <v/>
      </c>
      <c r="E4140">
        <f>VLOOKUP('Input EIA Imports Petroleum'!$E4139,'EIA Petroleum Classification'!$A:$B,2,FALSE)</f>
        <v/>
      </c>
    </row>
    <row r="4141" spans="1:5">
      <c r="A4141">
        <f>YEAR(B4141)</f>
        <v/>
      </c>
      <c r="B4141">
        <f>'Input EIA Imports Petroleum'!A4140</f>
        <v/>
      </c>
      <c r="C4141">
        <f>'Input EIA Imports Petroleum'!K4140</f>
        <v/>
      </c>
      <c r="D4141">
        <f>'Input EIA Imports Petroleum'!L4140</f>
        <v/>
      </c>
      <c r="E4141">
        <f>VLOOKUP('Input EIA Imports Petroleum'!$E4140,'EIA Petroleum Classification'!$A:$B,2,FALSE)</f>
        <v/>
      </c>
    </row>
    <row r="4142" spans="1:5">
      <c r="A4142">
        <f>YEAR(B4142)</f>
        <v/>
      </c>
      <c r="B4142">
        <f>'Input EIA Imports Petroleum'!A4141</f>
        <v/>
      </c>
      <c r="C4142">
        <f>'Input EIA Imports Petroleum'!K4141</f>
        <v/>
      </c>
      <c r="D4142">
        <f>'Input EIA Imports Petroleum'!L4141</f>
        <v/>
      </c>
      <c r="E4142">
        <f>VLOOKUP('Input EIA Imports Petroleum'!$E4141,'EIA Petroleum Classification'!$A:$B,2,FALSE)</f>
        <v/>
      </c>
    </row>
    <row r="4143" spans="1:5">
      <c r="A4143">
        <f>YEAR(B4143)</f>
        <v/>
      </c>
      <c r="B4143">
        <f>'Input EIA Imports Petroleum'!A4142</f>
        <v/>
      </c>
      <c r="C4143">
        <f>'Input EIA Imports Petroleum'!K4142</f>
        <v/>
      </c>
      <c r="D4143">
        <f>'Input EIA Imports Petroleum'!L4142</f>
        <v/>
      </c>
      <c r="E4143">
        <f>VLOOKUP('Input EIA Imports Petroleum'!$E4142,'EIA Petroleum Classification'!$A:$B,2,FALSE)</f>
        <v/>
      </c>
    </row>
    <row r="4144" spans="1:5">
      <c r="A4144">
        <f>YEAR(B4144)</f>
        <v/>
      </c>
      <c r="B4144">
        <f>'Input EIA Imports Petroleum'!A4143</f>
        <v/>
      </c>
      <c r="C4144">
        <f>'Input EIA Imports Petroleum'!K4143</f>
        <v/>
      </c>
      <c r="D4144">
        <f>'Input EIA Imports Petroleum'!L4143</f>
        <v/>
      </c>
      <c r="E4144">
        <f>VLOOKUP('Input EIA Imports Petroleum'!$E4143,'EIA Petroleum Classification'!$A:$B,2,FALSE)</f>
        <v/>
      </c>
    </row>
    <row r="4145" spans="1:5">
      <c r="A4145">
        <f>YEAR(B4145)</f>
        <v/>
      </c>
      <c r="B4145">
        <f>'Input EIA Imports Petroleum'!A4144</f>
        <v/>
      </c>
      <c r="C4145">
        <f>'Input EIA Imports Petroleum'!K4144</f>
        <v/>
      </c>
      <c r="D4145">
        <f>'Input EIA Imports Petroleum'!L4144</f>
        <v/>
      </c>
      <c r="E4145">
        <f>VLOOKUP('Input EIA Imports Petroleum'!$E4144,'EIA Petroleum Classification'!$A:$B,2,FALSE)</f>
        <v/>
      </c>
    </row>
    <row r="4146" spans="1:5">
      <c r="A4146">
        <f>YEAR(B4146)</f>
        <v/>
      </c>
      <c r="B4146">
        <f>'Input EIA Imports Petroleum'!A4145</f>
        <v/>
      </c>
      <c r="C4146">
        <f>'Input EIA Imports Petroleum'!K4145</f>
        <v/>
      </c>
      <c r="D4146">
        <f>'Input EIA Imports Petroleum'!L4145</f>
        <v/>
      </c>
      <c r="E4146">
        <f>VLOOKUP('Input EIA Imports Petroleum'!$E4145,'EIA Petroleum Classification'!$A:$B,2,FALSE)</f>
        <v/>
      </c>
    </row>
    <row r="4147" spans="1:5">
      <c r="A4147">
        <f>YEAR(B4147)</f>
        <v/>
      </c>
      <c r="B4147">
        <f>'Input EIA Imports Petroleum'!A4146</f>
        <v/>
      </c>
      <c r="C4147">
        <f>'Input EIA Imports Petroleum'!K4146</f>
        <v/>
      </c>
      <c r="D4147">
        <f>'Input EIA Imports Petroleum'!L4146</f>
        <v/>
      </c>
      <c r="E4147">
        <f>VLOOKUP('Input EIA Imports Petroleum'!$E4146,'EIA Petroleum Classification'!$A:$B,2,FALSE)</f>
        <v/>
      </c>
    </row>
    <row r="4148" spans="1:5">
      <c r="A4148">
        <f>YEAR(B4148)</f>
        <v/>
      </c>
      <c r="B4148">
        <f>'Input EIA Imports Petroleum'!A4147</f>
        <v/>
      </c>
      <c r="C4148">
        <f>'Input EIA Imports Petroleum'!K4147</f>
        <v/>
      </c>
      <c r="D4148">
        <f>'Input EIA Imports Petroleum'!L4147</f>
        <v/>
      </c>
      <c r="E4148">
        <f>VLOOKUP('Input EIA Imports Petroleum'!$E4147,'EIA Petroleum Classification'!$A:$B,2,FALSE)</f>
        <v/>
      </c>
    </row>
    <row r="4149" spans="1:5">
      <c r="A4149">
        <f>YEAR(B4149)</f>
        <v/>
      </c>
      <c r="B4149">
        <f>'Input EIA Imports Petroleum'!A4148</f>
        <v/>
      </c>
      <c r="C4149">
        <f>'Input EIA Imports Petroleum'!K4148</f>
        <v/>
      </c>
      <c r="D4149">
        <f>'Input EIA Imports Petroleum'!L4148</f>
        <v/>
      </c>
      <c r="E4149">
        <f>VLOOKUP('Input EIA Imports Petroleum'!$E4148,'EIA Petroleum Classification'!$A:$B,2,FALSE)</f>
        <v/>
      </c>
    </row>
    <row r="4150" spans="1:5">
      <c r="A4150">
        <f>YEAR(B4150)</f>
        <v/>
      </c>
      <c r="B4150">
        <f>'Input EIA Imports Petroleum'!A4149</f>
        <v/>
      </c>
      <c r="C4150">
        <f>'Input EIA Imports Petroleum'!K4149</f>
        <v/>
      </c>
      <c r="D4150">
        <f>'Input EIA Imports Petroleum'!L4149</f>
        <v/>
      </c>
      <c r="E4150">
        <f>VLOOKUP('Input EIA Imports Petroleum'!$E4149,'EIA Petroleum Classification'!$A:$B,2,FALSE)</f>
        <v/>
      </c>
    </row>
    <row r="4151" spans="1:5">
      <c r="A4151">
        <f>YEAR(B4151)</f>
        <v/>
      </c>
      <c r="B4151">
        <f>'Input EIA Imports Petroleum'!A4150</f>
        <v/>
      </c>
      <c r="C4151">
        <f>'Input EIA Imports Petroleum'!K4150</f>
        <v/>
      </c>
      <c r="D4151">
        <f>'Input EIA Imports Petroleum'!L4150</f>
        <v/>
      </c>
      <c r="E4151">
        <f>VLOOKUP('Input EIA Imports Petroleum'!$E4150,'EIA Petroleum Classification'!$A:$B,2,FALSE)</f>
        <v/>
      </c>
    </row>
    <row r="4152" spans="1:5">
      <c r="A4152">
        <f>YEAR(B4152)</f>
        <v/>
      </c>
      <c r="B4152">
        <f>'Input EIA Imports Petroleum'!A4151</f>
        <v/>
      </c>
      <c r="C4152">
        <f>'Input EIA Imports Petroleum'!K4151</f>
        <v/>
      </c>
      <c r="D4152">
        <f>'Input EIA Imports Petroleum'!L4151</f>
        <v/>
      </c>
      <c r="E4152">
        <f>VLOOKUP('Input EIA Imports Petroleum'!$E4151,'EIA Petroleum Classification'!$A:$B,2,FALSE)</f>
        <v/>
      </c>
    </row>
    <row r="4153" spans="1:5">
      <c r="A4153">
        <f>YEAR(B4153)</f>
        <v/>
      </c>
      <c r="B4153">
        <f>'Input EIA Imports Petroleum'!A4152</f>
        <v/>
      </c>
      <c r="C4153">
        <f>'Input EIA Imports Petroleum'!K4152</f>
        <v/>
      </c>
      <c r="D4153">
        <f>'Input EIA Imports Petroleum'!L4152</f>
        <v/>
      </c>
      <c r="E4153">
        <f>VLOOKUP('Input EIA Imports Petroleum'!$E4152,'EIA Petroleum Classification'!$A:$B,2,FALSE)</f>
        <v/>
      </c>
    </row>
    <row r="4154" spans="1:5">
      <c r="A4154">
        <f>YEAR(B4154)</f>
        <v/>
      </c>
      <c r="B4154">
        <f>'Input EIA Imports Petroleum'!A4153</f>
        <v/>
      </c>
      <c r="C4154">
        <f>'Input EIA Imports Petroleum'!K4153</f>
        <v/>
      </c>
      <c r="D4154">
        <f>'Input EIA Imports Petroleum'!L4153</f>
        <v/>
      </c>
      <c r="E4154">
        <f>VLOOKUP('Input EIA Imports Petroleum'!$E4153,'EIA Petroleum Classification'!$A:$B,2,FALSE)</f>
        <v/>
      </c>
    </row>
    <row r="4155" spans="1:5">
      <c r="A4155">
        <f>YEAR(B4155)</f>
        <v/>
      </c>
      <c r="B4155">
        <f>'Input EIA Imports Petroleum'!A4154</f>
        <v/>
      </c>
      <c r="C4155">
        <f>'Input EIA Imports Petroleum'!K4154</f>
        <v/>
      </c>
      <c r="D4155">
        <f>'Input EIA Imports Petroleum'!L4154</f>
        <v/>
      </c>
      <c r="E4155">
        <f>VLOOKUP('Input EIA Imports Petroleum'!$E4154,'EIA Petroleum Classification'!$A:$B,2,FALSE)</f>
        <v/>
      </c>
    </row>
    <row r="4156" spans="1:5">
      <c r="A4156">
        <f>YEAR(B4156)</f>
        <v/>
      </c>
      <c r="B4156">
        <f>'Input EIA Imports Petroleum'!A4155</f>
        <v/>
      </c>
      <c r="C4156">
        <f>'Input EIA Imports Petroleum'!K4155</f>
        <v/>
      </c>
      <c r="D4156">
        <f>'Input EIA Imports Petroleum'!L4155</f>
        <v/>
      </c>
      <c r="E4156">
        <f>VLOOKUP('Input EIA Imports Petroleum'!$E4155,'EIA Petroleum Classification'!$A:$B,2,FALSE)</f>
        <v/>
      </c>
    </row>
    <row r="4157" spans="1:5">
      <c r="A4157">
        <f>YEAR(B4157)</f>
        <v/>
      </c>
      <c r="B4157">
        <f>'Input EIA Imports Petroleum'!A4156</f>
        <v/>
      </c>
      <c r="C4157">
        <f>'Input EIA Imports Petroleum'!K4156</f>
        <v/>
      </c>
      <c r="D4157">
        <f>'Input EIA Imports Petroleum'!L4156</f>
        <v/>
      </c>
      <c r="E4157">
        <f>VLOOKUP('Input EIA Imports Petroleum'!$E4156,'EIA Petroleum Classification'!$A:$B,2,FALSE)</f>
        <v/>
      </c>
    </row>
    <row r="4158" spans="1:5">
      <c r="A4158">
        <f>YEAR(B4158)</f>
        <v/>
      </c>
      <c r="B4158">
        <f>'Input EIA Imports Petroleum'!A4157</f>
        <v/>
      </c>
      <c r="C4158">
        <f>'Input EIA Imports Petroleum'!K4157</f>
        <v/>
      </c>
      <c r="D4158">
        <f>'Input EIA Imports Petroleum'!L4157</f>
        <v/>
      </c>
      <c r="E4158">
        <f>VLOOKUP('Input EIA Imports Petroleum'!$E4157,'EIA Petroleum Classification'!$A:$B,2,FALSE)</f>
        <v/>
      </c>
    </row>
    <row r="4159" spans="1:5">
      <c r="A4159">
        <f>YEAR(B4159)</f>
        <v/>
      </c>
      <c r="B4159">
        <f>'Input EIA Imports Petroleum'!A4158</f>
        <v/>
      </c>
      <c r="C4159">
        <f>'Input EIA Imports Petroleum'!K4158</f>
        <v/>
      </c>
      <c r="D4159">
        <f>'Input EIA Imports Petroleum'!L4158</f>
        <v/>
      </c>
      <c r="E4159">
        <f>VLOOKUP('Input EIA Imports Petroleum'!$E4158,'EIA Petroleum Classification'!$A:$B,2,FALSE)</f>
        <v/>
      </c>
    </row>
    <row r="4160" spans="1:5">
      <c r="A4160">
        <f>YEAR(B4160)</f>
        <v/>
      </c>
      <c r="B4160">
        <f>'Input EIA Imports Petroleum'!A4159</f>
        <v/>
      </c>
      <c r="C4160">
        <f>'Input EIA Imports Petroleum'!K4159</f>
        <v/>
      </c>
      <c r="D4160">
        <f>'Input EIA Imports Petroleum'!L4159</f>
        <v/>
      </c>
      <c r="E4160">
        <f>VLOOKUP('Input EIA Imports Petroleum'!$E4159,'EIA Petroleum Classification'!$A:$B,2,FALSE)</f>
        <v/>
      </c>
    </row>
    <row r="4161" spans="1:5">
      <c r="A4161">
        <f>YEAR(B4161)</f>
        <v/>
      </c>
      <c r="B4161">
        <f>'Input EIA Imports Petroleum'!A4160</f>
        <v/>
      </c>
      <c r="C4161">
        <f>'Input EIA Imports Petroleum'!K4160</f>
        <v/>
      </c>
      <c r="D4161">
        <f>'Input EIA Imports Petroleum'!L4160</f>
        <v/>
      </c>
      <c r="E4161">
        <f>VLOOKUP('Input EIA Imports Petroleum'!$E4160,'EIA Petroleum Classification'!$A:$B,2,FALSE)</f>
        <v/>
      </c>
    </row>
    <row r="4162" spans="1:5">
      <c r="A4162">
        <f>YEAR(B4162)</f>
        <v/>
      </c>
      <c r="B4162">
        <f>'Input EIA Imports Petroleum'!A4161</f>
        <v/>
      </c>
      <c r="C4162">
        <f>'Input EIA Imports Petroleum'!K4161</f>
        <v/>
      </c>
      <c r="D4162">
        <f>'Input EIA Imports Petroleum'!L4161</f>
        <v/>
      </c>
      <c r="E4162">
        <f>VLOOKUP('Input EIA Imports Petroleum'!$E4161,'EIA Petroleum Classification'!$A:$B,2,FALSE)</f>
        <v/>
      </c>
    </row>
    <row r="4163" spans="1:5">
      <c r="A4163">
        <f>YEAR(B4163)</f>
        <v/>
      </c>
      <c r="B4163">
        <f>'Input EIA Imports Petroleum'!A4162</f>
        <v/>
      </c>
      <c r="C4163">
        <f>'Input EIA Imports Petroleum'!K4162</f>
        <v/>
      </c>
      <c r="D4163">
        <f>'Input EIA Imports Petroleum'!L4162</f>
        <v/>
      </c>
      <c r="E4163">
        <f>VLOOKUP('Input EIA Imports Petroleum'!$E4162,'EIA Petroleum Classification'!$A:$B,2,FALSE)</f>
        <v/>
      </c>
    </row>
    <row r="4164" spans="1:5">
      <c r="A4164">
        <f>YEAR(B4164)</f>
        <v/>
      </c>
      <c r="B4164">
        <f>'Input EIA Imports Petroleum'!A4163</f>
        <v/>
      </c>
      <c r="C4164">
        <f>'Input EIA Imports Petroleum'!K4163</f>
        <v/>
      </c>
      <c r="D4164">
        <f>'Input EIA Imports Petroleum'!L4163</f>
        <v/>
      </c>
      <c r="E4164">
        <f>VLOOKUP('Input EIA Imports Petroleum'!$E4163,'EIA Petroleum Classification'!$A:$B,2,FALSE)</f>
        <v/>
      </c>
    </row>
    <row r="4165" spans="1:5">
      <c r="A4165">
        <f>YEAR(B4165)</f>
        <v/>
      </c>
      <c r="B4165">
        <f>'Input EIA Imports Petroleum'!A4164</f>
        <v/>
      </c>
      <c r="C4165">
        <f>'Input EIA Imports Petroleum'!K4164</f>
        <v/>
      </c>
      <c r="D4165">
        <f>'Input EIA Imports Petroleum'!L4164</f>
        <v/>
      </c>
      <c r="E4165">
        <f>VLOOKUP('Input EIA Imports Petroleum'!$E4164,'EIA Petroleum Classification'!$A:$B,2,FALSE)</f>
        <v/>
      </c>
    </row>
    <row r="4166" spans="1:5">
      <c r="A4166">
        <f>YEAR(B4166)</f>
        <v/>
      </c>
      <c r="B4166">
        <f>'Input EIA Imports Petroleum'!A4165</f>
        <v/>
      </c>
      <c r="C4166">
        <f>'Input EIA Imports Petroleum'!K4165</f>
        <v/>
      </c>
      <c r="D4166">
        <f>'Input EIA Imports Petroleum'!L4165</f>
        <v/>
      </c>
      <c r="E4166">
        <f>VLOOKUP('Input EIA Imports Petroleum'!$E4165,'EIA Petroleum Classification'!$A:$B,2,FALSE)</f>
        <v/>
      </c>
    </row>
    <row r="4167" spans="1:5">
      <c r="A4167">
        <f>YEAR(B4167)</f>
        <v/>
      </c>
      <c r="B4167">
        <f>'Input EIA Imports Petroleum'!A4166</f>
        <v/>
      </c>
      <c r="C4167">
        <f>'Input EIA Imports Petroleum'!K4166</f>
        <v/>
      </c>
      <c r="D4167">
        <f>'Input EIA Imports Petroleum'!L4166</f>
        <v/>
      </c>
      <c r="E4167">
        <f>VLOOKUP('Input EIA Imports Petroleum'!$E4166,'EIA Petroleum Classification'!$A:$B,2,FALSE)</f>
        <v/>
      </c>
    </row>
    <row r="4168" spans="1:5">
      <c r="A4168">
        <f>YEAR(B4168)</f>
        <v/>
      </c>
      <c r="B4168">
        <f>'Input EIA Imports Petroleum'!A4167</f>
        <v/>
      </c>
      <c r="C4168">
        <f>'Input EIA Imports Petroleum'!K4167</f>
        <v/>
      </c>
      <c r="D4168">
        <f>'Input EIA Imports Petroleum'!L4167</f>
        <v/>
      </c>
      <c r="E4168">
        <f>VLOOKUP('Input EIA Imports Petroleum'!$E4167,'EIA Petroleum Classification'!$A:$B,2,FALSE)</f>
        <v/>
      </c>
    </row>
    <row r="4169" spans="1:5">
      <c r="A4169">
        <f>YEAR(B4169)</f>
        <v/>
      </c>
      <c r="B4169">
        <f>'Input EIA Imports Petroleum'!A4168</f>
        <v/>
      </c>
      <c r="C4169">
        <f>'Input EIA Imports Petroleum'!K4168</f>
        <v/>
      </c>
      <c r="D4169">
        <f>'Input EIA Imports Petroleum'!L4168</f>
        <v/>
      </c>
      <c r="E4169">
        <f>VLOOKUP('Input EIA Imports Petroleum'!$E4168,'EIA Petroleum Classification'!$A:$B,2,FALSE)</f>
        <v/>
      </c>
    </row>
    <row r="4170" spans="1:5">
      <c r="A4170">
        <f>YEAR(B4170)</f>
        <v/>
      </c>
      <c r="B4170">
        <f>'Input EIA Imports Petroleum'!A4169</f>
        <v/>
      </c>
      <c r="C4170">
        <f>'Input EIA Imports Petroleum'!K4169</f>
        <v/>
      </c>
      <c r="D4170">
        <f>'Input EIA Imports Petroleum'!L4169</f>
        <v/>
      </c>
      <c r="E4170">
        <f>VLOOKUP('Input EIA Imports Petroleum'!$E4169,'EIA Petroleum Classification'!$A:$B,2,FALSE)</f>
        <v/>
      </c>
    </row>
    <row r="4171" spans="1:5">
      <c r="A4171">
        <f>YEAR(B4171)</f>
        <v/>
      </c>
      <c r="B4171">
        <f>'Input EIA Imports Petroleum'!A4170</f>
        <v/>
      </c>
      <c r="C4171">
        <f>'Input EIA Imports Petroleum'!K4170</f>
        <v/>
      </c>
      <c r="D4171">
        <f>'Input EIA Imports Petroleum'!L4170</f>
        <v/>
      </c>
      <c r="E4171">
        <f>VLOOKUP('Input EIA Imports Petroleum'!$E4170,'EIA Petroleum Classification'!$A:$B,2,FALSE)</f>
        <v/>
      </c>
    </row>
    <row r="4172" spans="1:5">
      <c r="A4172">
        <f>YEAR(B4172)</f>
        <v/>
      </c>
      <c r="B4172">
        <f>'Input EIA Imports Petroleum'!A4171</f>
        <v/>
      </c>
      <c r="C4172">
        <f>'Input EIA Imports Petroleum'!K4171</f>
        <v/>
      </c>
      <c r="D4172">
        <f>'Input EIA Imports Petroleum'!L4171</f>
        <v/>
      </c>
      <c r="E4172">
        <f>VLOOKUP('Input EIA Imports Petroleum'!$E4171,'EIA Petroleum Classification'!$A:$B,2,FALSE)</f>
        <v/>
      </c>
    </row>
    <row r="4173" spans="1:5">
      <c r="A4173">
        <f>YEAR(B4173)</f>
        <v/>
      </c>
      <c r="B4173">
        <f>'Input EIA Imports Petroleum'!A4172</f>
        <v/>
      </c>
      <c r="C4173">
        <f>'Input EIA Imports Petroleum'!K4172</f>
        <v/>
      </c>
      <c r="D4173">
        <f>'Input EIA Imports Petroleum'!L4172</f>
        <v/>
      </c>
      <c r="E4173">
        <f>VLOOKUP('Input EIA Imports Petroleum'!$E4172,'EIA Petroleum Classification'!$A:$B,2,FALSE)</f>
        <v/>
      </c>
    </row>
    <row r="4174" spans="1:5">
      <c r="A4174">
        <f>YEAR(B4174)</f>
        <v/>
      </c>
      <c r="B4174">
        <f>'Input EIA Imports Petroleum'!A4173</f>
        <v/>
      </c>
      <c r="C4174">
        <f>'Input EIA Imports Petroleum'!K4173</f>
        <v/>
      </c>
      <c r="D4174">
        <f>'Input EIA Imports Petroleum'!L4173</f>
        <v/>
      </c>
      <c r="E4174">
        <f>VLOOKUP('Input EIA Imports Petroleum'!$E4173,'EIA Petroleum Classification'!$A:$B,2,FALSE)</f>
        <v/>
      </c>
    </row>
    <row r="4175" spans="1:5">
      <c r="A4175">
        <f>YEAR(B4175)</f>
        <v/>
      </c>
      <c r="B4175">
        <f>'Input EIA Imports Petroleum'!A4174</f>
        <v/>
      </c>
      <c r="C4175">
        <f>'Input EIA Imports Petroleum'!K4174</f>
        <v/>
      </c>
      <c r="D4175">
        <f>'Input EIA Imports Petroleum'!L4174</f>
        <v/>
      </c>
      <c r="E4175">
        <f>VLOOKUP('Input EIA Imports Petroleum'!$E4174,'EIA Petroleum Classification'!$A:$B,2,FALSE)</f>
        <v/>
      </c>
    </row>
    <row r="4176" spans="1:5">
      <c r="A4176">
        <f>YEAR(B4176)</f>
        <v/>
      </c>
      <c r="B4176">
        <f>'Input EIA Imports Petroleum'!A4175</f>
        <v/>
      </c>
      <c r="C4176">
        <f>'Input EIA Imports Petroleum'!K4175</f>
        <v/>
      </c>
      <c r="D4176">
        <f>'Input EIA Imports Petroleum'!L4175</f>
        <v/>
      </c>
      <c r="E4176">
        <f>VLOOKUP('Input EIA Imports Petroleum'!$E4175,'EIA Petroleum Classification'!$A:$B,2,FALSE)</f>
        <v/>
      </c>
    </row>
    <row r="4177" spans="1:5">
      <c r="A4177">
        <f>YEAR(B4177)</f>
        <v/>
      </c>
      <c r="B4177">
        <f>'Input EIA Imports Petroleum'!A4176</f>
        <v/>
      </c>
      <c r="C4177">
        <f>'Input EIA Imports Petroleum'!K4176</f>
        <v/>
      </c>
      <c r="D4177">
        <f>'Input EIA Imports Petroleum'!L4176</f>
        <v/>
      </c>
      <c r="E4177">
        <f>VLOOKUP('Input EIA Imports Petroleum'!$E4176,'EIA Petroleum Classification'!$A:$B,2,FALSE)</f>
        <v/>
      </c>
    </row>
    <row r="4178" spans="1:5">
      <c r="A4178">
        <f>YEAR(B4178)</f>
        <v/>
      </c>
      <c r="B4178">
        <f>'Input EIA Imports Petroleum'!A4177</f>
        <v/>
      </c>
      <c r="C4178">
        <f>'Input EIA Imports Petroleum'!K4177</f>
        <v/>
      </c>
      <c r="D4178">
        <f>'Input EIA Imports Petroleum'!L4177</f>
        <v/>
      </c>
      <c r="E4178">
        <f>VLOOKUP('Input EIA Imports Petroleum'!$E4177,'EIA Petroleum Classification'!$A:$B,2,FALSE)</f>
        <v/>
      </c>
    </row>
    <row r="4179" spans="1:5">
      <c r="A4179">
        <f>YEAR(B4179)</f>
        <v/>
      </c>
      <c r="B4179">
        <f>'Input EIA Imports Petroleum'!A4178</f>
        <v/>
      </c>
      <c r="C4179">
        <f>'Input EIA Imports Petroleum'!K4178</f>
        <v/>
      </c>
      <c r="D4179">
        <f>'Input EIA Imports Petroleum'!L4178</f>
        <v/>
      </c>
      <c r="E4179">
        <f>VLOOKUP('Input EIA Imports Petroleum'!$E4178,'EIA Petroleum Classification'!$A:$B,2,FALSE)</f>
        <v/>
      </c>
    </row>
    <row r="4180" spans="1:5">
      <c r="A4180">
        <f>YEAR(B4180)</f>
        <v/>
      </c>
      <c r="B4180">
        <f>'Input EIA Imports Petroleum'!A4179</f>
        <v/>
      </c>
      <c r="C4180">
        <f>'Input EIA Imports Petroleum'!K4179</f>
        <v/>
      </c>
      <c r="D4180">
        <f>'Input EIA Imports Petroleum'!L4179</f>
        <v/>
      </c>
      <c r="E4180">
        <f>VLOOKUP('Input EIA Imports Petroleum'!$E4179,'EIA Petroleum Classification'!$A:$B,2,FALSE)</f>
        <v/>
      </c>
    </row>
    <row r="4181" spans="1:5">
      <c r="A4181">
        <f>YEAR(B4181)</f>
        <v/>
      </c>
      <c r="B4181">
        <f>'Input EIA Imports Petroleum'!A4180</f>
        <v/>
      </c>
      <c r="C4181">
        <f>'Input EIA Imports Petroleum'!K4180</f>
        <v/>
      </c>
      <c r="D4181">
        <f>'Input EIA Imports Petroleum'!L4180</f>
        <v/>
      </c>
      <c r="E4181">
        <f>VLOOKUP('Input EIA Imports Petroleum'!$E4180,'EIA Petroleum Classification'!$A:$B,2,FALSE)</f>
        <v/>
      </c>
    </row>
    <row r="4182" spans="1:5">
      <c r="A4182">
        <f>YEAR(B4182)</f>
        <v/>
      </c>
      <c r="B4182">
        <f>'Input EIA Imports Petroleum'!A4181</f>
        <v/>
      </c>
      <c r="C4182">
        <f>'Input EIA Imports Petroleum'!K4181</f>
        <v/>
      </c>
      <c r="D4182">
        <f>'Input EIA Imports Petroleum'!L4181</f>
        <v/>
      </c>
      <c r="E4182">
        <f>VLOOKUP('Input EIA Imports Petroleum'!$E4181,'EIA Petroleum Classification'!$A:$B,2,FALSE)</f>
        <v/>
      </c>
    </row>
    <row r="4183" spans="1:5">
      <c r="A4183">
        <f>YEAR(B4183)</f>
        <v/>
      </c>
      <c r="B4183">
        <f>'Input EIA Imports Petroleum'!A4182</f>
        <v/>
      </c>
      <c r="C4183">
        <f>'Input EIA Imports Petroleum'!K4182</f>
        <v/>
      </c>
      <c r="D4183">
        <f>'Input EIA Imports Petroleum'!L4182</f>
        <v/>
      </c>
      <c r="E4183">
        <f>VLOOKUP('Input EIA Imports Petroleum'!$E4182,'EIA Petroleum Classification'!$A:$B,2,FALSE)</f>
        <v/>
      </c>
    </row>
    <row r="4184" spans="1:5">
      <c r="A4184">
        <f>YEAR(B4184)</f>
        <v/>
      </c>
      <c r="B4184">
        <f>'Input EIA Imports Petroleum'!A4183</f>
        <v/>
      </c>
      <c r="C4184">
        <f>'Input EIA Imports Petroleum'!K4183</f>
        <v/>
      </c>
      <c r="D4184">
        <f>'Input EIA Imports Petroleum'!L4183</f>
        <v/>
      </c>
      <c r="E4184">
        <f>VLOOKUP('Input EIA Imports Petroleum'!$E4183,'EIA Petroleum Classification'!$A:$B,2,FALSE)</f>
        <v/>
      </c>
    </row>
    <row r="4185" spans="1:5">
      <c r="A4185">
        <f>YEAR(B4185)</f>
        <v/>
      </c>
      <c r="B4185">
        <f>'Input EIA Imports Petroleum'!A4184</f>
        <v/>
      </c>
      <c r="C4185">
        <f>'Input EIA Imports Petroleum'!K4184</f>
        <v/>
      </c>
      <c r="D4185">
        <f>'Input EIA Imports Petroleum'!L4184</f>
        <v/>
      </c>
      <c r="E4185">
        <f>VLOOKUP('Input EIA Imports Petroleum'!$E4184,'EIA Petroleum Classification'!$A:$B,2,FALSE)</f>
        <v/>
      </c>
    </row>
    <row r="4186" spans="1:5">
      <c r="A4186">
        <f>YEAR(B4186)</f>
        <v/>
      </c>
      <c r="B4186">
        <f>'Input EIA Imports Petroleum'!A4185</f>
        <v/>
      </c>
      <c r="C4186">
        <f>'Input EIA Imports Petroleum'!K4185</f>
        <v/>
      </c>
      <c r="D4186">
        <f>'Input EIA Imports Petroleum'!L4185</f>
        <v/>
      </c>
      <c r="E4186">
        <f>VLOOKUP('Input EIA Imports Petroleum'!$E4185,'EIA Petroleum Classification'!$A:$B,2,FALSE)</f>
        <v/>
      </c>
    </row>
    <row r="4187" spans="1:5">
      <c r="A4187">
        <f>YEAR(B4187)</f>
        <v/>
      </c>
      <c r="B4187">
        <f>'Input EIA Imports Petroleum'!A4186</f>
        <v/>
      </c>
      <c r="C4187">
        <f>'Input EIA Imports Petroleum'!K4186</f>
        <v/>
      </c>
      <c r="D4187">
        <f>'Input EIA Imports Petroleum'!L4186</f>
        <v/>
      </c>
      <c r="E4187">
        <f>VLOOKUP('Input EIA Imports Petroleum'!$E4186,'EIA Petroleum Classification'!$A:$B,2,FALSE)</f>
        <v/>
      </c>
    </row>
    <row r="4188" spans="1:5">
      <c r="A4188">
        <f>YEAR(B4188)</f>
        <v/>
      </c>
      <c r="B4188">
        <f>'Input EIA Imports Petroleum'!A4187</f>
        <v/>
      </c>
      <c r="C4188">
        <f>'Input EIA Imports Petroleum'!K4187</f>
        <v/>
      </c>
      <c r="D4188">
        <f>'Input EIA Imports Petroleum'!L4187</f>
        <v/>
      </c>
      <c r="E4188">
        <f>VLOOKUP('Input EIA Imports Petroleum'!$E4187,'EIA Petroleum Classification'!$A:$B,2,FALSE)</f>
        <v/>
      </c>
    </row>
    <row r="4189" spans="1:5">
      <c r="A4189">
        <f>YEAR(B4189)</f>
        <v/>
      </c>
      <c r="B4189">
        <f>'Input EIA Imports Petroleum'!A4188</f>
        <v/>
      </c>
      <c r="C4189">
        <f>'Input EIA Imports Petroleum'!K4188</f>
        <v/>
      </c>
      <c r="D4189">
        <f>'Input EIA Imports Petroleum'!L4188</f>
        <v/>
      </c>
      <c r="E4189">
        <f>VLOOKUP('Input EIA Imports Petroleum'!$E4188,'EIA Petroleum Classification'!$A:$B,2,FALSE)</f>
        <v/>
      </c>
    </row>
    <row r="4190" spans="1:5">
      <c r="A4190">
        <f>YEAR(B4190)</f>
        <v/>
      </c>
      <c r="B4190">
        <f>'Input EIA Imports Petroleum'!A4189</f>
        <v/>
      </c>
      <c r="C4190">
        <f>'Input EIA Imports Petroleum'!K4189</f>
        <v/>
      </c>
      <c r="D4190">
        <f>'Input EIA Imports Petroleum'!L4189</f>
        <v/>
      </c>
      <c r="E4190">
        <f>VLOOKUP('Input EIA Imports Petroleum'!$E4189,'EIA Petroleum Classification'!$A:$B,2,FALSE)</f>
        <v/>
      </c>
    </row>
    <row r="4191" spans="1:5">
      <c r="A4191">
        <f>YEAR(B4191)</f>
        <v/>
      </c>
      <c r="B4191">
        <f>'Input EIA Imports Petroleum'!A4190</f>
        <v/>
      </c>
      <c r="C4191">
        <f>'Input EIA Imports Petroleum'!K4190</f>
        <v/>
      </c>
      <c r="D4191">
        <f>'Input EIA Imports Petroleum'!L4190</f>
        <v/>
      </c>
      <c r="E4191">
        <f>VLOOKUP('Input EIA Imports Petroleum'!$E4190,'EIA Petroleum Classification'!$A:$B,2,FALSE)</f>
        <v/>
      </c>
    </row>
    <row r="4192" spans="1:5">
      <c r="A4192">
        <f>YEAR(B4192)</f>
        <v/>
      </c>
      <c r="B4192">
        <f>'Input EIA Imports Petroleum'!A4191</f>
        <v/>
      </c>
      <c r="C4192">
        <f>'Input EIA Imports Petroleum'!K4191</f>
        <v/>
      </c>
      <c r="D4192">
        <f>'Input EIA Imports Petroleum'!L4191</f>
        <v/>
      </c>
      <c r="E4192">
        <f>VLOOKUP('Input EIA Imports Petroleum'!$E4191,'EIA Petroleum Classification'!$A:$B,2,FALSE)</f>
        <v/>
      </c>
    </row>
    <row r="4193" spans="1:5">
      <c r="A4193">
        <f>YEAR(B4193)</f>
        <v/>
      </c>
      <c r="B4193">
        <f>'Input EIA Imports Petroleum'!A4192</f>
        <v/>
      </c>
      <c r="C4193">
        <f>'Input EIA Imports Petroleum'!K4192</f>
        <v/>
      </c>
      <c r="D4193">
        <f>'Input EIA Imports Petroleum'!L4192</f>
        <v/>
      </c>
      <c r="E4193">
        <f>VLOOKUP('Input EIA Imports Petroleum'!$E4192,'EIA Petroleum Classification'!$A:$B,2,FALSE)</f>
        <v/>
      </c>
    </row>
    <row r="4194" spans="1:5">
      <c r="A4194">
        <f>YEAR(B4194)</f>
        <v/>
      </c>
      <c r="B4194">
        <f>'Input EIA Imports Petroleum'!A4193</f>
        <v/>
      </c>
      <c r="C4194">
        <f>'Input EIA Imports Petroleum'!K4193</f>
        <v/>
      </c>
      <c r="D4194">
        <f>'Input EIA Imports Petroleum'!L4193</f>
        <v/>
      </c>
      <c r="E4194">
        <f>VLOOKUP('Input EIA Imports Petroleum'!$E4193,'EIA Petroleum Classification'!$A:$B,2,FALSE)</f>
        <v/>
      </c>
    </row>
    <row r="4195" spans="1:5">
      <c r="A4195">
        <f>YEAR(B4195)</f>
        <v/>
      </c>
      <c r="B4195">
        <f>'Input EIA Imports Petroleum'!A4194</f>
        <v/>
      </c>
      <c r="C4195">
        <f>'Input EIA Imports Petroleum'!K4194</f>
        <v/>
      </c>
      <c r="D4195">
        <f>'Input EIA Imports Petroleum'!L4194</f>
        <v/>
      </c>
      <c r="E4195">
        <f>VLOOKUP('Input EIA Imports Petroleum'!$E4194,'EIA Petroleum Classification'!$A:$B,2,FALSE)</f>
        <v/>
      </c>
    </row>
    <row r="4196" spans="1:5">
      <c r="A4196">
        <f>YEAR(B4196)</f>
        <v/>
      </c>
      <c r="B4196">
        <f>'Input EIA Imports Petroleum'!A4195</f>
        <v/>
      </c>
      <c r="C4196">
        <f>'Input EIA Imports Petroleum'!K4195</f>
        <v/>
      </c>
      <c r="D4196">
        <f>'Input EIA Imports Petroleum'!L4195</f>
        <v/>
      </c>
      <c r="E4196">
        <f>VLOOKUP('Input EIA Imports Petroleum'!$E4195,'EIA Petroleum Classification'!$A:$B,2,FALSE)</f>
        <v/>
      </c>
    </row>
    <row r="4197" spans="1:5">
      <c r="A4197">
        <f>YEAR(B4197)</f>
        <v/>
      </c>
      <c r="B4197">
        <f>'Input EIA Imports Petroleum'!A4196</f>
        <v/>
      </c>
      <c r="C4197">
        <f>'Input EIA Imports Petroleum'!K4196</f>
        <v/>
      </c>
      <c r="D4197">
        <f>'Input EIA Imports Petroleum'!L4196</f>
        <v/>
      </c>
      <c r="E4197">
        <f>VLOOKUP('Input EIA Imports Petroleum'!$E4196,'EIA Petroleum Classification'!$A:$B,2,FALSE)</f>
        <v/>
      </c>
    </row>
    <row r="4198" spans="1:5">
      <c r="A4198">
        <f>YEAR(B4198)</f>
        <v/>
      </c>
      <c r="B4198">
        <f>'Input EIA Imports Petroleum'!A4197</f>
        <v/>
      </c>
      <c r="C4198">
        <f>'Input EIA Imports Petroleum'!K4197</f>
        <v/>
      </c>
      <c r="D4198">
        <f>'Input EIA Imports Petroleum'!L4197</f>
        <v/>
      </c>
      <c r="E4198">
        <f>VLOOKUP('Input EIA Imports Petroleum'!$E4197,'EIA Petroleum Classification'!$A:$B,2,FALSE)</f>
        <v/>
      </c>
    </row>
    <row r="4199" spans="1:5">
      <c r="A4199">
        <f>YEAR(B4199)</f>
        <v/>
      </c>
      <c r="B4199">
        <f>'Input EIA Imports Petroleum'!A4198</f>
        <v/>
      </c>
      <c r="C4199">
        <f>'Input EIA Imports Petroleum'!K4198</f>
        <v/>
      </c>
      <c r="D4199">
        <f>'Input EIA Imports Petroleum'!L4198</f>
        <v/>
      </c>
      <c r="E4199">
        <f>VLOOKUP('Input EIA Imports Petroleum'!$E4198,'EIA Petroleum Classification'!$A:$B,2,FALSE)</f>
        <v/>
      </c>
    </row>
    <row r="4200" spans="1:5">
      <c r="A4200">
        <f>YEAR(B4200)</f>
        <v/>
      </c>
      <c r="B4200">
        <f>'Input EIA Imports Petroleum'!A4199</f>
        <v/>
      </c>
      <c r="C4200">
        <f>'Input EIA Imports Petroleum'!K4199</f>
        <v/>
      </c>
      <c r="D4200">
        <f>'Input EIA Imports Petroleum'!L4199</f>
        <v/>
      </c>
      <c r="E4200">
        <f>VLOOKUP('Input EIA Imports Petroleum'!$E4199,'EIA Petroleum Classification'!$A:$B,2,FALSE)</f>
        <v/>
      </c>
    </row>
    <row r="4201" spans="1:5">
      <c r="A4201">
        <f>YEAR(B4201)</f>
        <v/>
      </c>
      <c r="B4201">
        <f>'Input EIA Imports Petroleum'!A4200</f>
        <v/>
      </c>
      <c r="C4201">
        <f>'Input EIA Imports Petroleum'!K4200</f>
        <v/>
      </c>
      <c r="D4201">
        <f>'Input EIA Imports Petroleum'!L4200</f>
        <v/>
      </c>
      <c r="E4201">
        <f>VLOOKUP('Input EIA Imports Petroleum'!$E4200,'EIA Petroleum Classification'!$A:$B,2,FALSE)</f>
        <v/>
      </c>
    </row>
    <row r="4202" spans="1:5">
      <c r="A4202">
        <f>YEAR(B4202)</f>
        <v/>
      </c>
      <c r="B4202">
        <f>'Input EIA Imports Petroleum'!A4201</f>
        <v/>
      </c>
      <c r="C4202">
        <f>'Input EIA Imports Petroleum'!K4201</f>
        <v/>
      </c>
      <c r="D4202">
        <f>'Input EIA Imports Petroleum'!L4201</f>
        <v/>
      </c>
      <c r="E4202">
        <f>VLOOKUP('Input EIA Imports Petroleum'!$E4201,'EIA Petroleum Classification'!$A:$B,2,FALSE)</f>
        <v/>
      </c>
    </row>
    <row r="4203" spans="1:5">
      <c r="A4203">
        <f>YEAR(B4203)</f>
        <v/>
      </c>
      <c r="B4203">
        <f>'Input EIA Imports Petroleum'!A4202</f>
        <v/>
      </c>
      <c r="C4203">
        <f>'Input EIA Imports Petroleum'!K4202</f>
        <v/>
      </c>
      <c r="D4203">
        <f>'Input EIA Imports Petroleum'!L4202</f>
        <v/>
      </c>
      <c r="E4203">
        <f>VLOOKUP('Input EIA Imports Petroleum'!$E4202,'EIA Petroleum Classification'!$A:$B,2,FALSE)</f>
        <v/>
      </c>
    </row>
    <row r="4204" spans="1:5">
      <c r="A4204">
        <f>YEAR(B4204)</f>
        <v/>
      </c>
      <c r="B4204">
        <f>'Input EIA Imports Petroleum'!A4203</f>
        <v/>
      </c>
      <c r="C4204">
        <f>'Input EIA Imports Petroleum'!K4203</f>
        <v/>
      </c>
      <c r="D4204">
        <f>'Input EIA Imports Petroleum'!L4203</f>
        <v/>
      </c>
      <c r="E4204">
        <f>VLOOKUP('Input EIA Imports Petroleum'!$E4203,'EIA Petroleum Classification'!$A:$B,2,FALSE)</f>
        <v/>
      </c>
    </row>
    <row r="4205" spans="1:5">
      <c r="A4205">
        <f>YEAR(B4205)</f>
        <v/>
      </c>
      <c r="B4205">
        <f>'Input EIA Imports Petroleum'!A4204</f>
        <v/>
      </c>
      <c r="C4205">
        <f>'Input EIA Imports Petroleum'!K4204</f>
        <v/>
      </c>
      <c r="D4205">
        <f>'Input EIA Imports Petroleum'!L4204</f>
        <v/>
      </c>
      <c r="E4205">
        <f>VLOOKUP('Input EIA Imports Petroleum'!$E4204,'EIA Petroleum Classification'!$A:$B,2,FALSE)</f>
        <v/>
      </c>
    </row>
    <row r="4206" spans="1:5">
      <c r="A4206">
        <f>YEAR(B4206)</f>
        <v/>
      </c>
      <c r="B4206">
        <f>'Input EIA Imports Petroleum'!A4205</f>
        <v/>
      </c>
      <c r="C4206">
        <f>'Input EIA Imports Petroleum'!K4205</f>
        <v/>
      </c>
      <c r="D4206">
        <f>'Input EIA Imports Petroleum'!L4205</f>
        <v/>
      </c>
      <c r="E4206">
        <f>VLOOKUP('Input EIA Imports Petroleum'!$E4205,'EIA Petroleum Classification'!$A:$B,2,FALSE)</f>
        <v/>
      </c>
    </row>
    <row r="4207" spans="1:5">
      <c r="A4207">
        <f>YEAR(B4207)</f>
        <v/>
      </c>
      <c r="B4207">
        <f>'Input EIA Imports Petroleum'!A4206</f>
        <v/>
      </c>
      <c r="C4207">
        <f>'Input EIA Imports Petroleum'!K4206</f>
        <v/>
      </c>
      <c r="D4207">
        <f>'Input EIA Imports Petroleum'!L4206</f>
        <v/>
      </c>
      <c r="E4207">
        <f>VLOOKUP('Input EIA Imports Petroleum'!$E4206,'EIA Petroleum Classification'!$A:$B,2,FALSE)</f>
        <v/>
      </c>
    </row>
    <row r="4208" spans="1:5">
      <c r="A4208">
        <f>YEAR(B4208)</f>
        <v/>
      </c>
      <c r="B4208">
        <f>'Input EIA Imports Petroleum'!A4207</f>
        <v/>
      </c>
      <c r="C4208">
        <f>'Input EIA Imports Petroleum'!K4207</f>
        <v/>
      </c>
      <c r="D4208">
        <f>'Input EIA Imports Petroleum'!L4207</f>
        <v/>
      </c>
      <c r="E4208">
        <f>VLOOKUP('Input EIA Imports Petroleum'!$E4207,'EIA Petroleum Classification'!$A:$B,2,FALSE)</f>
        <v/>
      </c>
    </row>
    <row r="4209" spans="1:5">
      <c r="A4209">
        <f>YEAR(B4209)</f>
        <v/>
      </c>
      <c r="B4209">
        <f>'Input EIA Imports Petroleum'!A4208</f>
        <v/>
      </c>
      <c r="C4209">
        <f>'Input EIA Imports Petroleum'!K4208</f>
        <v/>
      </c>
      <c r="D4209">
        <f>'Input EIA Imports Petroleum'!L4208</f>
        <v/>
      </c>
      <c r="E4209">
        <f>VLOOKUP('Input EIA Imports Petroleum'!$E4208,'EIA Petroleum Classification'!$A:$B,2,FALSE)</f>
        <v/>
      </c>
    </row>
    <row r="4210" spans="1:5">
      <c r="A4210">
        <f>YEAR(B4210)</f>
        <v/>
      </c>
      <c r="B4210">
        <f>'Input EIA Imports Petroleum'!A4209</f>
        <v/>
      </c>
      <c r="C4210">
        <f>'Input EIA Imports Petroleum'!K4209</f>
        <v/>
      </c>
      <c r="D4210">
        <f>'Input EIA Imports Petroleum'!L4209</f>
        <v/>
      </c>
      <c r="E4210">
        <f>VLOOKUP('Input EIA Imports Petroleum'!$E4209,'EIA Petroleum Classification'!$A:$B,2,FALSE)</f>
        <v/>
      </c>
    </row>
    <row r="4211" spans="1:5">
      <c r="A4211">
        <f>YEAR(B4211)</f>
        <v/>
      </c>
      <c r="B4211">
        <f>'Input EIA Imports Petroleum'!A4210</f>
        <v/>
      </c>
      <c r="C4211">
        <f>'Input EIA Imports Petroleum'!K4210</f>
        <v/>
      </c>
      <c r="D4211">
        <f>'Input EIA Imports Petroleum'!L4210</f>
        <v/>
      </c>
      <c r="E4211">
        <f>VLOOKUP('Input EIA Imports Petroleum'!$E4210,'EIA Petroleum Classification'!$A:$B,2,FALSE)</f>
        <v/>
      </c>
    </row>
    <row r="4212" spans="1:5">
      <c r="A4212">
        <f>YEAR(B4212)</f>
        <v/>
      </c>
      <c r="B4212">
        <f>'Input EIA Imports Petroleum'!A4211</f>
        <v/>
      </c>
      <c r="C4212">
        <f>'Input EIA Imports Petroleum'!K4211</f>
        <v/>
      </c>
      <c r="D4212">
        <f>'Input EIA Imports Petroleum'!L4211</f>
        <v/>
      </c>
      <c r="E4212">
        <f>VLOOKUP('Input EIA Imports Petroleum'!$E4211,'EIA Petroleum Classification'!$A:$B,2,FALSE)</f>
        <v/>
      </c>
    </row>
    <row r="4213" spans="1:5">
      <c r="A4213">
        <f>YEAR(B4213)</f>
        <v/>
      </c>
      <c r="B4213">
        <f>'Input EIA Imports Petroleum'!A4212</f>
        <v/>
      </c>
      <c r="C4213">
        <f>'Input EIA Imports Petroleum'!K4212</f>
        <v/>
      </c>
      <c r="D4213">
        <f>'Input EIA Imports Petroleum'!L4212</f>
        <v/>
      </c>
      <c r="E4213">
        <f>VLOOKUP('Input EIA Imports Petroleum'!$E4212,'EIA Petroleum Classification'!$A:$B,2,FALSE)</f>
        <v/>
      </c>
    </row>
    <row r="4214" spans="1:5">
      <c r="A4214">
        <f>YEAR(B4214)</f>
        <v/>
      </c>
      <c r="B4214">
        <f>'Input EIA Imports Petroleum'!A4213</f>
        <v/>
      </c>
      <c r="C4214">
        <f>'Input EIA Imports Petroleum'!K4213</f>
        <v/>
      </c>
      <c r="D4214">
        <f>'Input EIA Imports Petroleum'!L4213</f>
        <v/>
      </c>
      <c r="E4214">
        <f>VLOOKUP('Input EIA Imports Petroleum'!$E4213,'EIA Petroleum Classification'!$A:$B,2,FALSE)</f>
        <v/>
      </c>
    </row>
    <row r="4215" spans="1:5">
      <c r="A4215">
        <f>YEAR(B4215)</f>
        <v/>
      </c>
      <c r="B4215">
        <f>'Input EIA Imports Petroleum'!A4214</f>
        <v/>
      </c>
      <c r="C4215">
        <f>'Input EIA Imports Petroleum'!K4214</f>
        <v/>
      </c>
      <c r="D4215">
        <f>'Input EIA Imports Petroleum'!L4214</f>
        <v/>
      </c>
      <c r="E4215">
        <f>VLOOKUP('Input EIA Imports Petroleum'!$E4214,'EIA Petroleum Classification'!$A:$B,2,FALSE)</f>
        <v/>
      </c>
    </row>
    <row r="4216" spans="1:5">
      <c r="A4216">
        <f>YEAR(B4216)</f>
        <v/>
      </c>
      <c r="B4216">
        <f>'Input EIA Imports Petroleum'!A4215</f>
        <v/>
      </c>
      <c r="C4216">
        <f>'Input EIA Imports Petroleum'!K4215</f>
        <v/>
      </c>
      <c r="D4216">
        <f>'Input EIA Imports Petroleum'!L4215</f>
        <v/>
      </c>
      <c r="E4216">
        <f>VLOOKUP('Input EIA Imports Petroleum'!$E4215,'EIA Petroleum Classification'!$A:$B,2,FALSE)</f>
        <v/>
      </c>
    </row>
    <row r="4217" spans="1:5">
      <c r="A4217">
        <f>YEAR(B4217)</f>
        <v/>
      </c>
      <c r="B4217">
        <f>'Input EIA Imports Petroleum'!A4216</f>
        <v/>
      </c>
      <c r="C4217">
        <f>'Input EIA Imports Petroleum'!K4216</f>
        <v/>
      </c>
      <c r="D4217">
        <f>'Input EIA Imports Petroleum'!L4216</f>
        <v/>
      </c>
      <c r="E4217">
        <f>VLOOKUP('Input EIA Imports Petroleum'!$E4216,'EIA Petroleum Classification'!$A:$B,2,FALSE)</f>
        <v/>
      </c>
    </row>
    <row r="4218" spans="1:5">
      <c r="A4218">
        <f>YEAR(B4218)</f>
        <v/>
      </c>
      <c r="B4218">
        <f>'Input EIA Imports Petroleum'!A4217</f>
        <v/>
      </c>
      <c r="C4218">
        <f>'Input EIA Imports Petroleum'!K4217</f>
        <v/>
      </c>
      <c r="D4218">
        <f>'Input EIA Imports Petroleum'!L4217</f>
        <v/>
      </c>
      <c r="E4218">
        <f>VLOOKUP('Input EIA Imports Petroleum'!$E4217,'EIA Petroleum Classification'!$A:$B,2,FALSE)</f>
        <v/>
      </c>
    </row>
    <row r="4219" spans="1:5">
      <c r="A4219">
        <f>YEAR(B4219)</f>
        <v/>
      </c>
      <c r="B4219">
        <f>'Input EIA Imports Petroleum'!A4218</f>
        <v/>
      </c>
      <c r="C4219">
        <f>'Input EIA Imports Petroleum'!K4218</f>
        <v/>
      </c>
      <c r="D4219">
        <f>'Input EIA Imports Petroleum'!L4218</f>
        <v/>
      </c>
      <c r="E4219">
        <f>VLOOKUP('Input EIA Imports Petroleum'!$E4218,'EIA Petroleum Classification'!$A:$B,2,FALSE)</f>
        <v/>
      </c>
    </row>
    <row r="4220" spans="1:5">
      <c r="A4220">
        <f>YEAR(B4220)</f>
        <v/>
      </c>
      <c r="B4220">
        <f>'Input EIA Imports Petroleum'!A4219</f>
        <v/>
      </c>
      <c r="C4220">
        <f>'Input EIA Imports Petroleum'!K4219</f>
        <v/>
      </c>
      <c r="D4220">
        <f>'Input EIA Imports Petroleum'!L4219</f>
        <v/>
      </c>
      <c r="E4220">
        <f>VLOOKUP('Input EIA Imports Petroleum'!$E4219,'EIA Petroleum Classification'!$A:$B,2,FALSE)</f>
        <v/>
      </c>
    </row>
    <row r="4221" spans="1:5">
      <c r="A4221">
        <f>YEAR(B4221)</f>
        <v/>
      </c>
      <c r="B4221">
        <f>'Input EIA Imports Petroleum'!A4220</f>
        <v/>
      </c>
      <c r="C4221">
        <f>'Input EIA Imports Petroleum'!K4220</f>
        <v/>
      </c>
      <c r="D4221">
        <f>'Input EIA Imports Petroleum'!L4220</f>
        <v/>
      </c>
      <c r="E4221">
        <f>VLOOKUP('Input EIA Imports Petroleum'!$E4220,'EIA Petroleum Classification'!$A:$B,2,FALSE)</f>
        <v/>
      </c>
    </row>
    <row r="4222" spans="1:5">
      <c r="A4222">
        <f>YEAR(B4222)</f>
        <v/>
      </c>
      <c r="B4222">
        <f>'Input EIA Imports Petroleum'!A4221</f>
        <v/>
      </c>
      <c r="C4222">
        <f>'Input EIA Imports Petroleum'!K4221</f>
        <v/>
      </c>
      <c r="D4222">
        <f>'Input EIA Imports Petroleum'!L4221</f>
        <v/>
      </c>
      <c r="E4222">
        <f>VLOOKUP('Input EIA Imports Petroleum'!$E4221,'EIA Petroleum Classification'!$A:$B,2,FALSE)</f>
        <v/>
      </c>
    </row>
    <row r="4223" spans="1:5">
      <c r="A4223">
        <f>YEAR(B4223)</f>
        <v/>
      </c>
      <c r="B4223">
        <f>'Input EIA Imports Petroleum'!A4222</f>
        <v/>
      </c>
      <c r="C4223">
        <f>'Input EIA Imports Petroleum'!K4222</f>
        <v/>
      </c>
      <c r="D4223">
        <f>'Input EIA Imports Petroleum'!L4222</f>
        <v/>
      </c>
      <c r="E4223">
        <f>VLOOKUP('Input EIA Imports Petroleum'!$E4222,'EIA Petroleum Classification'!$A:$B,2,FALSE)</f>
        <v/>
      </c>
    </row>
    <row r="4224" spans="1:5">
      <c r="A4224">
        <f>YEAR(B4224)</f>
        <v/>
      </c>
      <c r="B4224">
        <f>'Input EIA Imports Petroleum'!A4223</f>
        <v/>
      </c>
      <c r="C4224">
        <f>'Input EIA Imports Petroleum'!K4223</f>
        <v/>
      </c>
      <c r="D4224">
        <f>'Input EIA Imports Petroleum'!L4223</f>
        <v/>
      </c>
      <c r="E4224">
        <f>VLOOKUP('Input EIA Imports Petroleum'!$E4223,'EIA Petroleum Classification'!$A:$B,2,FALSE)</f>
        <v/>
      </c>
    </row>
    <row r="4225" spans="1:5">
      <c r="A4225">
        <f>YEAR(B4225)</f>
        <v/>
      </c>
      <c r="B4225">
        <f>'Input EIA Imports Petroleum'!A4224</f>
        <v/>
      </c>
      <c r="C4225">
        <f>'Input EIA Imports Petroleum'!K4224</f>
        <v/>
      </c>
      <c r="D4225">
        <f>'Input EIA Imports Petroleum'!L4224</f>
        <v/>
      </c>
      <c r="E4225">
        <f>VLOOKUP('Input EIA Imports Petroleum'!$E4224,'EIA Petroleum Classification'!$A:$B,2,FALSE)</f>
        <v/>
      </c>
    </row>
    <row r="4226" spans="1:5">
      <c r="A4226">
        <f>YEAR(B4226)</f>
        <v/>
      </c>
      <c r="B4226">
        <f>'Input EIA Imports Petroleum'!A4225</f>
        <v/>
      </c>
      <c r="C4226">
        <f>'Input EIA Imports Petroleum'!K4225</f>
        <v/>
      </c>
      <c r="D4226">
        <f>'Input EIA Imports Petroleum'!L4225</f>
        <v/>
      </c>
      <c r="E4226">
        <f>VLOOKUP('Input EIA Imports Petroleum'!$E4225,'EIA Petroleum Classification'!$A:$B,2,FALSE)</f>
        <v/>
      </c>
    </row>
    <row r="4227" spans="1:5">
      <c r="A4227">
        <f>YEAR(B4227)</f>
        <v/>
      </c>
      <c r="B4227">
        <f>'Input EIA Imports Petroleum'!A4226</f>
        <v/>
      </c>
      <c r="C4227">
        <f>'Input EIA Imports Petroleum'!K4226</f>
        <v/>
      </c>
      <c r="D4227">
        <f>'Input EIA Imports Petroleum'!L4226</f>
        <v/>
      </c>
      <c r="E4227">
        <f>VLOOKUP('Input EIA Imports Petroleum'!$E4226,'EIA Petroleum Classification'!$A:$B,2,FALSE)</f>
        <v/>
      </c>
    </row>
    <row r="4228" spans="1:5">
      <c r="A4228">
        <f>YEAR(B4228)</f>
        <v/>
      </c>
      <c r="B4228">
        <f>'Input EIA Imports Petroleum'!A4227</f>
        <v/>
      </c>
      <c r="C4228">
        <f>'Input EIA Imports Petroleum'!K4227</f>
        <v/>
      </c>
      <c r="D4228">
        <f>'Input EIA Imports Petroleum'!L4227</f>
        <v/>
      </c>
      <c r="E4228">
        <f>VLOOKUP('Input EIA Imports Petroleum'!$E4227,'EIA Petroleum Classification'!$A:$B,2,FALSE)</f>
        <v/>
      </c>
    </row>
    <row r="4229" spans="1:5">
      <c r="A4229">
        <f>YEAR(B4229)</f>
        <v/>
      </c>
      <c r="B4229">
        <f>'Input EIA Imports Petroleum'!A4228</f>
        <v/>
      </c>
      <c r="C4229">
        <f>'Input EIA Imports Petroleum'!K4228</f>
        <v/>
      </c>
      <c r="D4229">
        <f>'Input EIA Imports Petroleum'!L4228</f>
        <v/>
      </c>
      <c r="E4229">
        <f>VLOOKUP('Input EIA Imports Petroleum'!$E4228,'EIA Petroleum Classification'!$A:$B,2,FALSE)</f>
        <v/>
      </c>
    </row>
    <row r="4230" spans="1:5">
      <c r="A4230">
        <f>YEAR(B4230)</f>
        <v/>
      </c>
      <c r="B4230">
        <f>'Input EIA Imports Petroleum'!A4229</f>
        <v/>
      </c>
      <c r="C4230">
        <f>'Input EIA Imports Petroleum'!K4229</f>
        <v/>
      </c>
      <c r="D4230">
        <f>'Input EIA Imports Petroleum'!L4229</f>
        <v/>
      </c>
      <c r="E4230">
        <f>VLOOKUP('Input EIA Imports Petroleum'!$E4229,'EIA Petroleum Classification'!$A:$B,2,FALSE)</f>
        <v/>
      </c>
    </row>
    <row r="4231" spans="1:5">
      <c r="A4231">
        <f>YEAR(B4231)</f>
        <v/>
      </c>
      <c r="B4231">
        <f>'Input EIA Imports Petroleum'!A4230</f>
        <v/>
      </c>
      <c r="C4231">
        <f>'Input EIA Imports Petroleum'!K4230</f>
        <v/>
      </c>
      <c r="D4231">
        <f>'Input EIA Imports Petroleum'!L4230</f>
        <v/>
      </c>
      <c r="E4231">
        <f>VLOOKUP('Input EIA Imports Petroleum'!$E4230,'EIA Petroleum Classification'!$A:$B,2,FALSE)</f>
        <v/>
      </c>
    </row>
    <row r="4232" spans="1:5">
      <c r="A4232">
        <f>YEAR(B4232)</f>
        <v/>
      </c>
      <c r="B4232">
        <f>'Input EIA Imports Petroleum'!A4231</f>
        <v/>
      </c>
      <c r="C4232">
        <f>'Input EIA Imports Petroleum'!K4231</f>
        <v/>
      </c>
      <c r="D4232">
        <f>'Input EIA Imports Petroleum'!L4231</f>
        <v/>
      </c>
      <c r="E4232">
        <f>VLOOKUP('Input EIA Imports Petroleum'!$E4231,'EIA Petroleum Classification'!$A:$B,2,FALSE)</f>
        <v/>
      </c>
    </row>
    <row r="4233" spans="1:5">
      <c r="A4233">
        <f>YEAR(B4233)</f>
        <v/>
      </c>
      <c r="B4233">
        <f>'Input EIA Imports Petroleum'!A4232</f>
        <v/>
      </c>
      <c r="C4233">
        <f>'Input EIA Imports Petroleum'!K4232</f>
        <v/>
      </c>
      <c r="D4233">
        <f>'Input EIA Imports Petroleum'!L4232</f>
        <v/>
      </c>
      <c r="E4233">
        <f>VLOOKUP('Input EIA Imports Petroleum'!$E4232,'EIA Petroleum Classification'!$A:$B,2,FALSE)</f>
        <v/>
      </c>
    </row>
    <row r="4234" spans="1:5">
      <c r="A4234">
        <f>YEAR(B4234)</f>
        <v/>
      </c>
      <c r="B4234">
        <f>'Input EIA Imports Petroleum'!A4233</f>
        <v/>
      </c>
      <c r="C4234">
        <f>'Input EIA Imports Petroleum'!K4233</f>
        <v/>
      </c>
      <c r="D4234">
        <f>'Input EIA Imports Petroleum'!L4233</f>
        <v/>
      </c>
      <c r="E4234">
        <f>VLOOKUP('Input EIA Imports Petroleum'!$E4233,'EIA Petroleum Classification'!$A:$B,2,FALSE)</f>
        <v/>
      </c>
    </row>
    <row r="4235" spans="1:5">
      <c r="A4235">
        <f>YEAR(B4235)</f>
        <v/>
      </c>
      <c r="B4235">
        <f>'Input EIA Imports Petroleum'!A4234</f>
        <v/>
      </c>
      <c r="C4235">
        <f>'Input EIA Imports Petroleum'!K4234</f>
        <v/>
      </c>
      <c r="D4235">
        <f>'Input EIA Imports Petroleum'!L4234</f>
        <v/>
      </c>
      <c r="E4235">
        <f>VLOOKUP('Input EIA Imports Petroleum'!$E4234,'EIA Petroleum Classification'!$A:$B,2,FALSE)</f>
        <v/>
      </c>
    </row>
    <row r="4236" spans="1:5">
      <c r="A4236">
        <f>YEAR(B4236)</f>
        <v/>
      </c>
      <c r="B4236">
        <f>'Input EIA Imports Petroleum'!A4235</f>
        <v/>
      </c>
      <c r="C4236">
        <f>'Input EIA Imports Petroleum'!K4235</f>
        <v/>
      </c>
      <c r="D4236">
        <f>'Input EIA Imports Petroleum'!L4235</f>
        <v/>
      </c>
      <c r="E4236">
        <f>VLOOKUP('Input EIA Imports Petroleum'!$E4235,'EIA Petroleum Classification'!$A:$B,2,FALSE)</f>
        <v/>
      </c>
    </row>
    <row r="4237" spans="1:5">
      <c r="A4237">
        <f>YEAR(B4237)</f>
        <v/>
      </c>
      <c r="B4237">
        <f>'Input EIA Imports Petroleum'!A4236</f>
        <v/>
      </c>
      <c r="C4237">
        <f>'Input EIA Imports Petroleum'!K4236</f>
        <v/>
      </c>
      <c r="D4237">
        <f>'Input EIA Imports Petroleum'!L4236</f>
        <v/>
      </c>
      <c r="E4237">
        <f>VLOOKUP('Input EIA Imports Petroleum'!$E4236,'EIA Petroleum Classification'!$A:$B,2,FALSE)</f>
        <v/>
      </c>
    </row>
    <row r="4238" spans="1:5">
      <c r="A4238">
        <f>YEAR(B4238)</f>
        <v/>
      </c>
      <c r="B4238">
        <f>'Input EIA Imports Petroleum'!A4237</f>
        <v/>
      </c>
      <c r="C4238">
        <f>'Input EIA Imports Petroleum'!K4237</f>
        <v/>
      </c>
      <c r="D4238">
        <f>'Input EIA Imports Petroleum'!L4237</f>
        <v/>
      </c>
      <c r="E4238">
        <f>VLOOKUP('Input EIA Imports Petroleum'!$E4237,'EIA Petroleum Classification'!$A:$B,2,FALSE)</f>
        <v/>
      </c>
    </row>
    <row r="4239" spans="1:5">
      <c r="A4239">
        <f>YEAR(B4239)</f>
        <v/>
      </c>
      <c r="B4239">
        <f>'Input EIA Imports Petroleum'!A4238</f>
        <v/>
      </c>
      <c r="C4239">
        <f>'Input EIA Imports Petroleum'!K4238</f>
        <v/>
      </c>
      <c r="D4239">
        <f>'Input EIA Imports Petroleum'!L4238</f>
        <v/>
      </c>
      <c r="E4239">
        <f>VLOOKUP('Input EIA Imports Petroleum'!$E4238,'EIA Petroleum Classification'!$A:$B,2,FALSE)</f>
        <v/>
      </c>
    </row>
    <row r="4240" spans="1:5">
      <c r="A4240">
        <f>YEAR(B4240)</f>
        <v/>
      </c>
      <c r="B4240">
        <f>'Input EIA Imports Petroleum'!A4239</f>
        <v/>
      </c>
      <c r="C4240">
        <f>'Input EIA Imports Petroleum'!K4239</f>
        <v/>
      </c>
      <c r="D4240">
        <f>'Input EIA Imports Petroleum'!L4239</f>
        <v/>
      </c>
      <c r="E4240">
        <f>VLOOKUP('Input EIA Imports Petroleum'!$E4239,'EIA Petroleum Classification'!$A:$B,2,FALSE)</f>
        <v/>
      </c>
    </row>
    <row r="4241" spans="1:5">
      <c r="A4241">
        <f>YEAR(B4241)</f>
        <v/>
      </c>
      <c r="B4241">
        <f>'Input EIA Imports Petroleum'!A4240</f>
        <v/>
      </c>
      <c r="C4241">
        <f>'Input EIA Imports Petroleum'!K4240</f>
        <v/>
      </c>
      <c r="D4241">
        <f>'Input EIA Imports Petroleum'!L4240</f>
        <v/>
      </c>
      <c r="E4241">
        <f>VLOOKUP('Input EIA Imports Petroleum'!$E4240,'EIA Petroleum Classification'!$A:$B,2,FALSE)</f>
        <v/>
      </c>
    </row>
    <row r="4242" spans="1:5">
      <c r="A4242">
        <f>YEAR(B4242)</f>
        <v/>
      </c>
      <c r="B4242">
        <f>'Input EIA Imports Petroleum'!A4241</f>
        <v/>
      </c>
      <c r="C4242">
        <f>'Input EIA Imports Petroleum'!K4241</f>
        <v/>
      </c>
      <c r="D4242">
        <f>'Input EIA Imports Petroleum'!L4241</f>
        <v/>
      </c>
      <c r="E4242">
        <f>VLOOKUP('Input EIA Imports Petroleum'!$E4241,'EIA Petroleum Classification'!$A:$B,2,FALSE)</f>
        <v/>
      </c>
    </row>
    <row r="4243" spans="1:5">
      <c r="A4243">
        <f>YEAR(B4243)</f>
        <v/>
      </c>
      <c r="B4243">
        <f>'Input EIA Imports Petroleum'!A4242</f>
        <v/>
      </c>
      <c r="C4243">
        <f>'Input EIA Imports Petroleum'!K4242</f>
        <v/>
      </c>
      <c r="D4243">
        <f>'Input EIA Imports Petroleum'!L4242</f>
        <v/>
      </c>
      <c r="E4243">
        <f>VLOOKUP('Input EIA Imports Petroleum'!$E4242,'EIA Petroleum Classification'!$A:$B,2,FALSE)</f>
        <v/>
      </c>
    </row>
    <row r="4244" spans="1:5">
      <c r="A4244">
        <f>YEAR(B4244)</f>
        <v/>
      </c>
      <c r="B4244">
        <f>'Input EIA Imports Petroleum'!A4243</f>
        <v/>
      </c>
      <c r="C4244">
        <f>'Input EIA Imports Petroleum'!K4243</f>
        <v/>
      </c>
      <c r="D4244">
        <f>'Input EIA Imports Petroleum'!L4243</f>
        <v/>
      </c>
      <c r="E4244">
        <f>VLOOKUP('Input EIA Imports Petroleum'!$E4243,'EIA Petroleum Classification'!$A:$B,2,FALSE)</f>
        <v/>
      </c>
    </row>
    <row r="4245" spans="1:5">
      <c r="A4245">
        <f>YEAR(B4245)</f>
        <v/>
      </c>
      <c r="B4245">
        <f>'Input EIA Imports Petroleum'!A4244</f>
        <v/>
      </c>
      <c r="C4245">
        <f>'Input EIA Imports Petroleum'!K4244</f>
        <v/>
      </c>
      <c r="D4245">
        <f>'Input EIA Imports Petroleum'!L4244</f>
        <v/>
      </c>
      <c r="E4245">
        <f>VLOOKUP('Input EIA Imports Petroleum'!$E4244,'EIA Petroleum Classification'!$A:$B,2,FALSE)</f>
        <v/>
      </c>
    </row>
    <row r="4246" spans="1:5">
      <c r="A4246">
        <f>YEAR(B4246)</f>
        <v/>
      </c>
      <c r="B4246">
        <f>'Input EIA Imports Petroleum'!A4245</f>
        <v/>
      </c>
      <c r="C4246">
        <f>'Input EIA Imports Petroleum'!K4245</f>
        <v/>
      </c>
      <c r="D4246">
        <f>'Input EIA Imports Petroleum'!L4245</f>
        <v/>
      </c>
      <c r="E4246">
        <f>VLOOKUP('Input EIA Imports Petroleum'!$E4245,'EIA Petroleum Classification'!$A:$B,2,FALSE)</f>
        <v/>
      </c>
    </row>
    <row r="4247" spans="1:5">
      <c r="A4247">
        <f>YEAR(B4247)</f>
        <v/>
      </c>
      <c r="B4247">
        <f>'Input EIA Imports Petroleum'!A4246</f>
        <v/>
      </c>
      <c r="C4247">
        <f>'Input EIA Imports Petroleum'!K4246</f>
        <v/>
      </c>
      <c r="D4247">
        <f>'Input EIA Imports Petroleum'!L4246</f>
        <v/>
      </c>
      <c r="E4247">
        <f>VLOOKUP('Input EIA Imports Petroleum'!$E4246,'EIA Petroleum Classification'!$A:$B,2,FALSE)</f>
        <v/>
      </c>
    </row>
    <row r="4248" spans="1:5">
      <c r="A4248">
        <f>YEAR(B4248)</f>
        <v/>
      </c>
      <c r="B4248">
        <f>'Input EIA Imports Petroleum'!A4247</f>
        <v/>
      </c>
      <c r="C4248">
        <f>'Input EIA Imports Petroleum'!K4247</f>
        <v/>
      </c>
      <c r="D4248">
        <f>'Input EIA Imports Petroleum'!L4247</f>
        <v/>
      </c>
      <c r="E4248">
        <f>VLOOKUP('Input EIA Imports Petroleum'!$E4247,'EIA Petroleum Classification'!$A:$B,2,FALSE)</f>
        <v/>
      </c>
    </row>
    <row r="4249" spans="1:5">
      <c r="A4249">
        <f>YEAR(B4249)</f>
        <v/>
      </c>
      <c r="B4249">
        <f>'Input EIA Imports Petroleum'!A4248</f>
        <v/>
      </c>
      <c r="C4249">
        <f>'Input EIA Imports Petroleum'!K4248</f>
        <v/>
      </c>
      <c r="D4249">
        <f>'Input EIA Imports Petroleum'!L4248</f>
        <v/>
      </c>
      <c r="E4249">
        <f>VLOOKUP('Input EIA Imports Petroleum'!$E4248,'EIA Petroleum Classification'!$A:$B,2,FALSE)</f>
        <v/>
      </c>
    </row>
    <row r="4250" spans="1:5">
      <c r="A4250">
        <f>YEAR(B4250)</f>
        <v/>
      </c>
      <c r="B4250">
        <f>'Input EIA Imports Petroleum'!A4249</f>
        <v/>
      </c>
      <c r="C4250">
        <f>'Input EIA Imports Petroleum'!K4249</f>
        <v/>
      </c>
      <c r="D4250">
        <f>'Input EIA Imports Petroleum'!L4249</f>
        <v/>
      </c>
      <c r="E4250">
        <f>VLOOKUP('Input EIA Imports Petroleum'!$E4249,'EIA Petroleum Classification'!$A:$B,2,FALSE)</f>
        <v/>
      </c>
    </row>
    <row r="4251" spans="1:5">
      <c r="A4251">
        <f>YEAR(B4251)</f>
        <v/>
      </c>
      <c r="B4251">
        <f>'Input EIA Imports Petroleum'!A4250</f>
        <v/>
      </c>
      <c r="C4251">
        <f>'Input EIA Imports Petroleum'!K4250</f>
        <v/>
      </c>
      <c r="D4251">
        <f>'Input EIA Imports Petroleum'!L4250</f>
        <v/>
      </c>
      <c r="E4251">
        <f>VLOOKUP('Input EIA Imports Petroleum'!$E4250,'EIA Petroleum Classification'!$A:$B,2,FALSE)</f>
        <v/>
      </c>
    </row>
    <row r="4252" spans="1:5">
      <c r="A4252">
        <f>YEAR(B4252)</f>
        <v/>
      </c>
      <c r="B4252">
        <f>'Input EIA Imports Petroleum'!A4251</f>
        <v/>
      </c>
      <c r="C4252">
        <f>'Input EIA Imports Petroleum'!K4251</f>
        <v/>
      </c>
      <c r="D4252">
        <f>'Input EIA Imports Petroleum'!L4251</f>
        <v/>
      </c>
      <c r="E4252">
        <f>VLOOKUP('Input EIA Imports Petroleum'!$E4251,'EIA Petroleum Classification'!$A:$B,2,FALSE)</f>
        <v/>
      </c>
    </row>
    <row r="4253" spans="1:5">
      <c r="A4253">
        <f>YEAR(B4253)</f>
        <v/>
      </c>
      <c r="B4253">
        <f>'Input EIA Imports Petroleum'!A4252</f>
        <v/>
      </c>
      <c r="C4253">
        <f>'Input EIA Imports Petroleum'!K4252</f>
        <v/>
      </c>
      <c r="D4253">
        <f>'Input EIA Imports Petroleum'!L4252</f>
        <v/>
      </c>
      <c r="E4253">
        <f>VLOOKUP('Input EIA Imports Petroleum'!$E4252,'EIA Petroleum Classification'!$A:$B,2,FALSE)</f>
        <v/>
      </c>
    </row>
    <row r="4254" spans="1:5">
      <c r="A4254">
        <f>YEAR(B4254)</f>
        <v/>
      </c>
      <c r="B4254">
        <f>'Input EIA Imports Petroleum'!A4253</f>
        <v/>
      </c>
      <c r="C4254">
        <f>'Input EIA Imports Petroleum'!K4253</f>
        <v/>
      </c>
      <c r="D4254">
        <f>'Input EIA Imports Petroleum'!L4253</f>
        <v/>
      </c>
      <c r="E4254">
        <f>VLOOKUP('Input EIA Imports Petroleum'!$E4253,'EIA Petroleum Classification'!$A:$B,2,FALSE)</f>
        <v/>
      </c>
    </row>
    <row r="4255" spans="1:5">
      <c r="A4255">
        <f>YEAR(B4255)</f>
        <v/>
      </c>
      <c r="B4255">
        <f>'Input EIA Imports Petroleum'!A4254</f>
        <v/>
      </c>
      <c r="C4255">
        <f>'Input EIA Imports Petroleum'!K4254</f>
        <v/>
      </c>
      <c r="D4255">
        <f>'Input EIA Imports Petroleum'!L4254</f>
        <v/>
      </c>
      <c r="E4255">
        <f>VLOOKUP('Input EIA Imports Petroleum'!$E4254,'EIA Petroleum Classification'!$A:$B,2,FALSE)</f>
        <v/>
      </c>
    </row>
    <row r="4256" spans="1:5">
      <c r="A4256">
        <f>YEAR(B4256)</f>
        <v/>
      </c>
      <c r="B4256">
        <f>'Input EIA Imports Petroleum'!A4255</f>
        <v/>
      </c>
      <c r="C4256">
        <f>'Input EIA Imports Petroleum'!K4255</f>
        <v/>
      </c>
      <c r="D4256">
        <f>'Input EIA Imports Petroleum'!L4255</f>
        <v/>
      </c>
      <c r="E4256">
        <f>VLOOKUP('Input EIA Imports Petroleum'!$E4255,'EIA Petroleum Classification'!$A:$B,2,FALSE)</f>
        <v/>
      </c>
    </row>
    <row r="4257" spans="1:5">
      <c r="A4257">
        <f>YEAR(B4257)</f>
        <v/>
      </c>
      <c r="B4257">
        <f>'Input EIA Imports Petroleum'!A4256</f>
        <v/>
      </c>
      <c r="C4257">
        <f>'Input EIA Imports Petroleum'!K4256</f>
        <v/>
      </c>
      <c r="D4257">
        <f>'Input EIA Imports Petroleum'!L4256</f>
        <v/>
      </c>
      <c r="E4257">
        <f>VLOOKUP('Input EIA Imports Petroleum'!$E4256,'EIA Petroleum Classification'!$A:$B,2,FALSE)</f>
        <v/>
      </c>
    </row>
    <row r="4258" spans="1:5">
      <c r="A4258">
        <f>YEAR(B4258)</f>
        <v/>
      </c>
      <c r="B4258">
        <f>'Input EIA Imports Petroleum'!A4257</f>
        <v/>
      </c>
      <c r="C4258">
        <f>'Input EIA Imports Petroleum'!K4257</f>
        <v/>
      </c>
      <c r="D4258">
        <f>'Input EIA Imports Petroleum'!L4257</f>
        <v/>
      </c>
      <c r="E4258">
        <f>VLOOKUP('Input EIA Imports Petroleum'!$E4257,'EIA Petroleum Classification'!$A:$B,2,FALSE)</f>
        <v/>
      </c>
    </row>
    <row r="4259" spans="1:5">
      <c r="A4259">
        <f>YEAR(B4259)</f>
        <v/>
      </c>
      <c r="B4259">
        <f>'Input EIA Imports Petroleum'!A4258</f>
        <v/>
      </c>
      <c r="C4259">
        <f>'Input EIA Imports Petroleum'!K4258</f>
        <v/>
      </c>
      <c r="D4259">
        <f>'Input EIA Imports Petroleum'!L4258</f>
        <v/>
      </c>
      <c r="E4259">
        <f>VLOOKUP('Input EIA Imports Petroleum'!$E4258,'EIA Petroleum Classification'!$A:$B,2,FALSE)</f>
        <v/>
      </c>
    </row>
    <row r="4260" spans="1:5">
      <c r="A4260">
        <f>YEAR(B4260)</f>
        <v/>
      </c>
      <c r="B4260">
        <f>'Input EIA Imports Petroleum'!A4259</f>
        <v/>
      </c>
      <c r="C4260">
        <f>'Input EIA Imports Petroleum'!K4259</f>
        <v/>
      </c>
      <c r="D4260">
        <f>'Input EIA Imports Petroleum'!L4259</f>
        <v/>
      </c>
      <c r="E4260">
        <f>VLOOKUP('Input EIA Imports Petroleum'!$E4259,'EIA Petroleum Classification'!$A:$B,2,FALSE)</f>
        <v/>
      </c>
    </row>
    <row r="4261" spans="1:5">
      <c r="A4261">
        <f>YEAR(B4261)</f>
        <v/>
      </c>
      <c r="B4261">
        <f>'Input EIA Imports Petroleum'!A4260</f>
        <v/>
      </c>
      <c r="C4261">
        <f>'Input EIA Imports Petroleum'!K4260</f>
        <v/>
      </c>
      <c r="D4261">
        <f>'Input EIA Imports Petroleum'!L4260</f>
        <v/>
      </c>
      <c r="E4261">
        <f>VLOOKUP('Input EIA Imports Petroleum'!$E4260,'EIA Petroleum Classification'!$A:$B,2,FALSE)</f>
        <v/>
      </c>
    </row>
    <row r="4262" spans="1:5">
      <c r="A4262">
        <f>YEAR(B4262)</f>
        <v/>
      </c>
      <c r="B4262">
        <f>'Input EIA Imports Petroleum'!A4261</f>
        <v/>
      </c>
      <c r="C4262">
        <f>'Input EIA Imports Petroleum'!K4261</f>
        <v/>
      </c>
      <c r="D4262">
        <f>'Input EIA Imports Petroleum'!L4261</f>
        <v/>
      </c>
      <c r="E4262">
        <f>VLOOKUP('Input EIA Imports Petroleum'!$E4261,'EIA Petroleum Classification'!$A:$B,2,FALSE)</f>
        <v/>
      </c>
    </row>
    <row r="4263" spans="1:5">
      <c r="A4263">
        <f>YEAR(B4263)</f>
        <v/>
      </c>
      <c r="B4263">
        <f>'Input EIA Imports Petroleum'!A4262</f>
        <v/>
      </c>
      <c r="C4263">
        <f>'Input EIA Imports Petroleum'!K4262</f>
        <v/>
      </c>
      <c r="D4263">
        <f>'Input EIA Imports Petroleum'!L4262</f>
        <v/>
      </c>
      <c r="E4263">
        <f>VLOOKUP('Input EIA Imports Petroleum'!$E4262,'EIA Petroleum Classification'!$A:$B,2,FALSE)</f>
        <v/>
      </c>
    </row>
    <row r="4264" spans="1:5">
      <c r="A4264">
        <f>YEAR(B4264)</f>
        <v/>
      </c>
      <c r="B4264">
        <f>'Input EIA Imports Petroleum'!A4263</f>
        <v/>
      </c>
      <c r="C4264">
        <f>'Input EIA Imports Petroleum'!K4263</f>
        <v/>
      </c>
      <c r="D4264">
        <f>'Input EIA Imports Petroleum'!L4263</f>
        <v/>
      </c>
      <c r="E4264">
        <f>VLOOKUP('Input EIA Imports Petroleum'!$E4263,'EIA Petroleum Classification'!$A:$B,2,FALSE)</f>
        <v/>
      </c>
    </row>
    <row r="4265" spans="1:5">
      <c r="A4265">
        <f>YEAR(B4265)</f>
        <v/>
      </c>
      <c r="B4265">
        <f>'Input EIA Imports Petroleum'!A4264</f>
        <v/>
      </c>
      <c r="C4265">
        <f>'Input EIA Imports Petroleum'!K4264</f>
        <v/>
      </c>
      <c r="D4265">
        <f>'Input EIA Imports Petroleum'!L4264</f>
        <v/>
      </c>
      <c r="E4265">
        <f>VLOOKUP('Input EIA Imports Petroleum'!$E4264,'EIA Petroleum Classification'!$A:$B,2,FALSE)</f>
        <v/>
      </c>
    </row>
    <row r="4266" spans="1:5">
      <c r="A4266">
        <f>YEAR(B4266)</f>
        <v/>
      </c>
      <c r="B4266">
        <f>'Input EIA Imports Petroleum'!A4265</f>
        <v/>
      </c>
      <c r="C4266">
        <f>'Input EIA Imports Petroleum'!K4265</f>
        <v/>
      </c>
      <c r="D4266">
        <f>'Input EIA Imports Petroleum'!L4265</f>
        <v/>
      </c>
      <c r="E4266">
        <f>VLOOKUP('Input EIA Imports Petroleum'!$E4265,'EIA Petroleum Classification'!$A:$B,2,FALSE)</f>
        <v/>
      </c>
    </row>
    <row r="4267" spans="1:5">
      <c r="A4267">
        <f>YEAR(B4267)</f>
        <v/>
      </c>
      <c r="B4267">
        <f>'Input EIA Imports Petroleum'!A4266</f>
        <v/>
      </c>
      <c r="C4267">
        <f>'Input EIA Imports Petroleum'!K4266</f>
        <v/>
      </c>
      <c r="D4267">
        <f>'Input EIA Imports Petroleum'!L4266</f>
        <v/>
      </c>
      <c r="E4267">
        <f>VLOOKUP('Input EIA Imports Petroleum'!$E4266,'EIA Petroleum Classification'!$A:$B,2,FALSE)</f>
        <v/>
      </c>
    </row>
    <row r="4268" spans="1:5">
      <c r="A4268">
        <f>YEAR(B4268)</f>
        <v/>
      </c>
      <c r="B4268">
        <f>'Input EIA Imports Petroleum'!A4267</f>
        <v/>
      </c>
      <c r="C4268">
        <f>'Input EIA Imports Petroleum'!K4267</f>
        <v/>
      </c>
      <c r="D4268">
        <f>'Input EIA Imports Petroleum'!L4267</f>
        <v/>
      </c>
      <c r="E4268">
        <f>VLOOKUP('Input EIA Imports Petroleum'!$E4267,'EIA Petroleum Classification'!$A:$B,2,FALSE)</f>
        <v/>
      </c>
    </row>
    <row r="4269" spans="1:5">
      <c r="A4269">
        <f>YEAR(B4269)</f>
        <v/>
      </c>
      <c r="B4269">
        <f>'Input EIA Imports Petroleum'!A4268</f>
        <v/>
      </c>
      <c r="C4269">
        <f>'Input EIA Imports Petroleum'!K4268</f>
        <v/>
      </c>
      <c r="D4269">
        <f>'Input EIA Imports Petroleum'!L4268</f>
        <v/>
      </c>
      <c r="E4269">
        <f>VLOOKUP('Input EIA Imports Petroleum'!$E4268,'EIA Petroleum Classification'!$A:$B,2,FALSE)</f>
        <v/>
      </c>
    </row>
    <row r="4270" spans="1:5">
      <c r="A4270">
        <f>YEAR(B4270)</f>
        <v/>
      </c>
      <c r="B4270">
        <f>'Input EIA Imports Petroleum'!A4269</f>
        <v/>
      </c>
      <c r="C4270">
        <f>'Input EIA Imports Petroleum'!K4269</f>
        <v/>
      </c>
      <c r="D4270">
        <f>'Input EIA Imports Petroleum'!L4269</f>
        <v/>
      </c>
      <c r="E4270">
        <f>VLOOKUP('Input EIA Imports Petroleum'!$E4269,'EIA Petroleum Classification'!$A:$B,2,FALSE)</f>
        <v/>
      </c>
    </row>
    <row r="4271" spans="1:5">
      <c r="A4271">
        <f>YEAR(B4271)</f>
        <v/>
      </c>
      <c r="B4271">
        <f>'Input EIA Imports Petroleum'!A4270</f>
        <v/>
      </c>
      <c r="C4271">
        <f>'Input EIA Imports Petroleum'!K4270</f>
        <v/>
      </c>
      <c r="D4271">
        <f>'Input EIA Imports Petroleum'!L4270</f>
        <v/>
      </c>
      <c r="E4271">
        <f>VLOOKUP('Input EIA Imports Petroleum'!$E4270,'EIA Petroleum Classification'!$A:$B,2,FALSE)</f>
        <v/>
      </c>
    </row>
    <row r="4272" spans="1:5">
      <c r="A4272">
        <f>YEAR(B4272)</f>
        <v/>
      </c>
      <c r="B4272">
        <f>'Input EIA Imports Petroleum'!A4271</f>
        <v/>
      </c>
      <c r="C4272">
        <f>'Input EIA Imports Petroleum'!K4271</f>
        <v/>
      </c>
      <c r="D4272">
        <f>'Input EIA Imports Petroleum'!L4271</f>
        <v/>
      </c>
      <c r="E4272">
        <f>VLOOKUP('Input EIA Imports Petroleum'!$E4271,'EIA Petroleum Classification'!$A:$B,2,FALSE)</f>
        <v/>
      </c>
    </row>
    <row r="4273" spans="1:5">
      <c r="A4273">
        <f>YEAR(B4273)</f>
        <v/>
      </c>
      <c r="B4273">
        <f>'Input EIA Imports Petroleum'!A4272</f>
        <v/>
      </c>
      <c r="C4273">
        <f>'Input EIA Imports Petroleum'!K4272</f>
        <v/>
      </c>
      <c r="D4273">
        <f>'Input EIA Imports Petroleum'!L4272</f>
        <v/>
      </c>
      <c r="E4273">
        <f>VLOOKUP('Input EIA Imports Petroleum'!$E4272,'EIA Petroleum Classification'!$A:$B,2,FALSE)</f>
        <v/>
      </c>
    </row>
    <row r="4274" spans="1:5">
      <c r="A4274">
        <f>YEAR(B4274)</f>
        <v/>
      </c>
      <c r="B4274">
        <f>'Input EIA Imports Petroleum'!A4273</f>
        <v/>
      </c>
      <c r="C4274">
        <f>'Input EIA Imports Petroleum'!K4273</f>
        <v/>
      </c>
      <c r="D4274">
        <f>'Input EIA Imports Petroleum'!L4273</f>
        <v/>
      </c>
      <c r="E4274">
        <f>VLOOKUP('Input EIA Imports Petroleum'!$E4273,'EIA Petroleum Classification'!$A:$B,2,FALSE)</f>
        <v/>
      </c>
    </row>
    <row r="4275" spans="1:5">
      <c r="A4275">
        <f>YEAR(B4275)</f>
        <v/>
      </c>
      <c r="B4275">
        <f>'Input EIA Imports Petroleum'!A4274</f>
        <v/>
      </c>
      <c r="C4275">
        <f>'Input EIA Imports Petroleum'!K4274</f>
        <v/>
      </c>
      <c r="D4275">
        <f>'Input EIA Imports Petroleum'!L4274</f>
        <v/>
      </c>
      <c r="E4275">
        <f>VLOOKUP('Input EIA Imports Petroleum'!$E4274,'EIA Petroleum Classification'!$A:$B,2,FALSE)</f>
        <v/>
      </c>
    </row>
    <row r="4276" spans="1:5">
      <c r="A4276">
        <f>YEAR(B4276)</f>
        <v/>
      </c>
      <c r="B4276">
        <f>'Input EIA Imports Petroleum'!A4275</f>
        <v/>
      </c>
      <c r="C4276">
        <f>'Input EIA Imports Petroleum'!K4275</f>
        <v/>
      </c>
      <c r="D4276">
        <f>'Input EIA Imports Petroleum'!L4275</f>
        <v/>
      </c>
      <c r="E4276">
        <f>VLOOKUP('Input EIA Imports Petroleum'!$E4275,'EIA Petroleum Classification'!$A:$B,2,FALSE)</f>
        <v/>
      </c>
    </row>
    <row r="4277" spans="1:5">
      <c r="A4277">
        <f>YEAR(B4277)</f>
        <v/>
      </c>
      <c r="B4277">
        <f>'Input EIA Imports Petroleum'!A4276</f>
        <v/>
      </c>
      <c r="C4277">
        <f>'Input EIA Imports Petroleum'!K4276</f>
        <v/>
      </c>
      <c r="D4277">
        <f>'Input EIA Imports Petroleum'!L4276</f>
        <v/>
      </c>
      <c r="E4277">
        <f>VLOOKUP('Input EIA Imports Petroleum'!$E4276,'EIA Petroleum Classification'!$A:$B,2,FALSE)</f>
        <v/>
      </c>
    </row>
    <row r="4278" spans="1:5">
      <c r="A4278">
        <f>YEAR(B4278)</f>
        <v/>
      </c>
      <c r="B4278">
        <f>'Input EIA Imports Petroleum'!A4277</f>
        <v/>
      </c>
      <c r="C4278">
        <f>'Input EIA Imports Petroleum'!K4277</f>
        <v/>
      </c>
      <c r="D4278">
        <f>'Input EIA Imports Petroleum'!L4277</f>
        <v/>
      </c>
      <c r="E4278">
        <f>VLOOKUP('Input EIA Imports Petroleum'!$E4277,'EIA Petroleum Classification'!$A:$B,2,FALSE)</f>
        <v/>
      </c>
    </row>
    <row r="4279" spans="1:5">
      <c r="A4279">
        <f>YEAR(B4279)</f>
        <v/>
      </c>
      <c r="B4279">
        <f>'Input EIA Imports Petroleum'!A4278</f>
        <v/>
      </c>
      <c r="C4279">
        <f>'Input EIA Imports Petroleum'!K4278</f>
        <v/>
      </c>
      <c r="D4279">
        <f>'Input EIA Imports Petroleum'!L4278</f>
        <v/>
      </c>
      <c r="E4279">
        <f>VLOOKUP('Input EIA Imports Petroleum'!$E4278,'EIA Petroleum Classification'!$A:$B,2,FALSE)</f>
        <v/>
      </c>
    </row>
    <row r="4280" spans="1:5">
      <c r="A4280">
        <f>YEAR(B4280)</f>
        <v/>
      </c>
      <c r="B4280">
        <f>'Input EIA Imports Petroleum'!A4279</f>
        <v/>
      </c>
      <c r="C4280">
        <f>'Input EIA Imports Petroleum'!K4279</f>
        <v/>
      </c>
      <c r="D4280">
        <f>'Input EIA Imports Petroleum'!L4279</f>
        <v/>
      </c>
      <c r="E4280">
        <f>VLOOKUP('Input EIA Imports Petroleum'!$E4279,'EIA Petroleum Classification'!$A:$B,2,FALSE)</f>
        <v/>
      </c>
    </row>
    <row r="4281" spans="1:5">
      <c r="A4281">
        <f>YEAR(B4281)</f>
        <v/>
      </c>
      <c r="B4281">
        <f>'Input EIA Imports Petroleum'!A4280</f>
        <v/>
      </c>
      <c r="C4281">
        <f>'Input EIA Imports Petroleum'!K4280</f>
        <v/>
      </c>
      <c r="D4281">
        <f>'Input EIA Imports Petroleum'!L4280</f>
        <v/>
      </c>
      <c r="E4281">
        <f>VLOOKUP('Input EIA Imports Petroleum'!$E4280,'EIA Petroleum Classification'!$A:$B,2,FALSE)</f>
        <v/>
      </c>
    </row>
    <row r="4282" spans="1:5">
      <c r="A4282">
        <f>YEAR(B4282)</f>
        <v/>
      </c>
      <c r="B4282">
        <f>'Input EIA Imports Petroleum'!A4281</f>
        <v/>
      </c>
      <c r="C4282">
        <f>'Input EIA Imports Petroleum'!K4281</f>
        <v/>
      </c>
      <c r="D4282">
        <f>'Input EIA Imports Petroleum'!L4281</f>
        <v/>
      </c>
      <c r="E4282">
        <f>VLOOKUP('Input EIA Imports Petroleum'!$E4281,'EIA Petroleum Classification'!$A:$B,2,FALSE)</f>
        <v/>
      </c>
    </row>
    <row r="4283" spans="1:5">
      <c r="A4283">
        <f>YEAR(B4283)</f>
        <v/>
      </c>
      <c r="B4283">
        <f>'Input EIA Imports Petroleum'!A4282</f>
        <v/>
      </c>
      <c r="C4283">
        <f>'Input EIA Imports Petroleum'!K4282</f>
        <v/>
      </c>
      <c r="D4283">
        <f>'Input EIA Imports Petroleum'!L4282</f>
        <v/>
      </c>
      <c r="E4283">
        <f>VLOOKUP('Input EIA Imports Petroleum'!$E4282,'EIA Petroleum Classification'!$A:$B,2,FALSE)</f>
        <v/>
      </c>
    </row>
    <row r="4284" spans="1:5">
      <c r="A4284">
        <f>YEAR(B4284)</f>
        <v/>
      </c>
      <c r="B4284">
        <f>'Input EIA Imports Petroleum'!A4283</f>
        <v/>
      </c>
      <c r="C4284">
        <f>'Input EIA Imports Petroleum'!K4283</f>
        <v/>
      </c>
      <c r="D4284">
        <f>'Input EIA Imports Petroleum'!L4283</f>
        <v/>
      </c>
      <c r="E4284">
        <f>VLOOKUP('Input EIA Imports Petroleum'!$E4283,'EIA Petroleum Classification'!$A:$B,2,FALSE)</f>
        <v/>
      </c>
    </row>
    <row r="4285" spans="1:5">
      <c r="A4285">
        <f>YEAR(B4285)</f>
        <v/>
      </c>
      <c r="B4285">
        <f>'Input EIA Imports Petroleum'!A4284</f>
        <v/>
      </c>
      <c r="C4285">
        <f>'Input EIA Imports Petroleum'!K4284</f>
        <v/>
      </c>
      <c r="D4285">
        <f>'Input EIA Imports Petroleum'!L4284</f>
        <v/>
      </c>
      <c r="E4285">
        <f>VLOOKUP('Input EIA Imports Petroleum'!$E4284,'EIA Petroleum Classification'!$A:$B,2,FALSE)</f>
        <v/>
      </c>
    </row>
    <row r="4286" spans="1:5">
      <c r="A4286">
        <f>YEAR(B4286)</f>
        <v/>
      </c>
      <c r="B4286">
        <f>'Input EIA Imports Petroleum'!A4285</f>
        <v/>
      </c>
      <c r="C4286">
        <f>'Input EIA Imports Petroleum'!K4285</f>
        <v/>
      </c>
      <c r="D4286">
        <f>'Input EIA Imports Petroleum'!L4285</f>
        <v/>
      </c>
      <c r="E4286">
        <f>VLOOKUP('Input EIA Imports Petroleum'!$E4285,'EIA Petroleum Classification'!$A:$B,2,FALSE)</f>
        <v/>
      </c>
    </row>
    <row r="4287" spans="1:5">
      <c r="A4287">
        <f>YEAR(B4287)</f>
        <v/>
      </c>
      <c r="B4287">
        <f>'Input EIA Imports Petroleum'!A4286</f>
        <v/>
      </c>
      <c r="C4287">
        <f>'Input EIA Imports Petroleum'!K4286</f>
        <v/>
      </c>
      <c r="D4287">
        <f>'Input EIA Imports Petroleum'!L4286</f>
        <v/>
      </c>
      <c r="E4287">
        <f>VLOOKUP('Input EIA Imports Petroleum'!$E4286,'EIA Petroleum Classification'!$A:$B,2,FALSE)</f>
        <v/>
      </c>
    </row>
    <row r="4288" spans="1:5">
      <c r="A4288">
        <f>YEAR(B4288)</f>
        <v/>
      </c>
      <c r="B4288">
        <f>'Input EIA Imports Petroleum'!A4287</f>
        <v/>
      </c>
      <c r="C4288">
        <f>'Input EIA Imports Petroleum'!K4287</f>
        <v/>
      </c>
      <c r="D4288">
        <f>'Input EIA Imports Petroleum'!L4287</f>
        <v/>
      </c>
      <c r="E4288">
        <f>VLOOKUP('Input EIA Imports Petroleum'!$E4287,'EIA Petroleum Classification'!$A:$B,2,FALSE)</f>
        <v/>
      </c>
    </row>
    <row r="4289" spans="1:5">
      <c r="A4289">
        <f>YEAR(B4289)</f>
        <v/>
      </c>
      <c r="B4289">
        <f>'Input EIA Imports Petroleum'!A4288</f>
        <v/>
      </c>
      <c r="C4289">
        <f>'Input EIA Imports Petroleum'!K4288</f>
        <v/>
      </c>
      <c r="D4289">
        <f>'Input EIA Imports Petroleum'!L4288</f>
        <v/>
      </c>
      <c r="E4289">
        <f>VLOOKUP('Input EIA Imports Petroleum'!$E4288,'EIA Petroleum Classification'!$A:$B,2,FALSE)</f>
        <v/>
      </c>
    </row>
    <row r="4290" spans="1:5">
      <c r="A4290">
        <f>YEAR(B4290)</f>
        <v/>
      </c>
      <c r="B4290">
        <f>'Input EIA Imports Petroleum'!A4289</f>
        <v/>
      </c>
      <c r="C4290">
        <f>'Input EIA Imports Petroleum'!K4289</f>
        <v/>
      </c>
      <c r="D4290">
        <f>'Input EIA Imports Petroleum'!L4289</f>
        <v/>
      </c>
      <c r="E4290">
        <f>VLOOKUP('Input EIA Imports Petroleum'!$E4289,'EIA Petroleum Classification'!$A:$B,2,FALSE)</f>
        <v/>
      </c>
    </row>
    <row r="4291" spans="1:5">
      <c r="A4291">
        <f>YEAR(B4291)</f>
        <v/>
      </c>
      <c r="B4291">
        <f>'Input EIA Imports Petroleum'!A4290</f>
        <v/>
      </c>
      <c r="C4291">
        <f>'Input EIA Imports Petroleum'!K4290</f>
        <v/>
      </c>
      <c r="D4291">
        <f>'Input EIA Imports Petroleum'!L4290</f>
        <v/>
      </c>
      <c r="E4291">
        <f>VLOOKUP('Input EIA Imports Petroleum'!$E4290,'EIA Petroleum Classification'!$A:$B,2,FALSE)</f>
        <v/>
      </c>
    </row>
    <row r="4292" spans="1:5">
      <c r="A4292">
        <f>YEAR(B4292)</f>
        <v/>
      </c>
      <c r="B4292">
        <f>'Input EIA Imports Petroleum'!A4291</f>
        <v/>
      </c>
      <c r="C4292">
        <f>'Input EIA Imports Petroleum'!K4291</f>
        <v/>
      </c>
      <c r="D4292">
        <f>'Input EIA Imports Petroleum'!L4291</f>
        <v/>
      </c>
      <c r="E4292">
        <f>VLOOKUP('Input EIA Imports Petroleum'!$E4291,'EIA Petroleum Classification'!$A:$B,2,FALSE)</f>
        <v/>
      </c>
    </row>
    <row r="4293" spans="1:5">
      <c r="A4293">
        <f>YEAR(B4293)</f>
        <v/>
      </c>
      <c r="B4293">
        <f>'Input EIA Imports Petroleum'!A4292</f>
        <v/>
      </c>
      <c r="C4293">
        <f>'Input EIA Imports Petroleum'!K4292</f>
        <v/>
      </c>
      <c r="D4293">
        <f>'Input EIA Imports Petroleum'!L4292</f>
        <v/>
      </c>
      <c r="E4293">
        <f>VLOOKUP('Input EIA Imports Petroleum'!$E4292,'EIA Petroleum Classification'!$A:$B,2,FALSE)</f>
        <v/>
      </c>
    </row>
    <row r="4294" spans="1:5">
      <c r="A4294">
        <f>YEAR(B4294)</f>
        <v/>
      </c>
      <c r="B4294">
        <f>'Input EIA Imports Petroleum'!A4293</f>
        <v/>
      </c>
      <c r="C4294">
        <f>'Input EIA Imports Petroleum'!K4293</f>
        <v/>
      </c>
      <c r="D4294">
        <f>'Input EIA Imports Petroleum'!L4293</f>
        <v/>
      </c>
      <c r="E4294">
        <f>VLOOKUP('Input EIA Imports Petroleum'!$E4293,'EIA Petroleum Classification'!$A:$B,2,FALSE)</f>
        <v/>
      </c>
    </row>
    <row r="4295" spans="1:5">
      <c r="A4295">
        <f>YEAR(B4295)</f>
        <v/>
      </c>
      <c r="B4295">
        <f>'Input EIA Imports Petroleum'!A4294</f>
        <v/>
      </c>
      <c r="C4295">
        <f>'Input EIA Imports Petroleum'!K4294</f>
        <v/>
      </c>
      <c r="D4295">
        <f>'Input EIA Imports Petroleum'!L4294</f>
        <v/>
      </c>
      <c r="E4295">
        <f>VLOOKUP('Input EIA Imports Petroleum'!$E4294,'EIA Petroleum Classification'!$A:$B,2,FALSE)</f>
        <v/>
      </c>
    </row>
    <row r="4296" spans="1:5">
      <c r="A4296">
        <f>YEAR(B4296)</f>
        <v/>
      </c>
      <c r="B4296">
        <f>'Input EIA Imports Petroleum'!A4295</f>
        <v/>
      </c>
      <c r="C4296">
        <f>'Input EIA Imports Petroleum'!K4295</f>
        <v/>
      </c>
      <c r="D4296">
        <f>'Input EIA Imports Petroleum'!L4295</f>
        <v/>
      </c>
      <c r="E4296">
        <f>VLOOKUP('Input EIA Imports Petroleum'!$E4295,'EIA Petroleum Classification'!$A:$B,2,FALSE)</f>
        <v/>
      </c>
    </row>
    <row r="4297" spans="1:5">
      <c r="A4297">
        <f>YEAR(B4297)</f>
        <v/>
      </c>
      <c r="B4297">
        <f>'Input EIA Imports Petroleum'!A4296</f>
        <v/>
      </c>
      <c r="C4297">
        <f>'Input EIA Imports Petroleum'!K4296</f>
        <v/>
      </c>
      <c r="D4297">
        <f>'Input EIA Imports Petroleum'!L4296</f>
        <v/>
      </c>
      <c r="E4297">
        <f>VLOOKUP('Input EIA Imports Petroleum'!$E4296,'EIA Petroleum Classification'!$A:$B,2,FALSE)</f>
        <v/>
      </c>
    </row>
    <row r="4298" spans="1:5">
      <c r="A4298">
        <f>YEAR(B4298)</f>
        <v/>
      </c>
      <c r="B4298">
        <f>'Input EIA Imports Petroleum'!A4297</f>
        <v/>
      </c>
      <c r="C4298">
        <f>'Input EIA Imports Petroleum'!K4297</f>
        <v/>
      </c>
      <c r="D4298">
        <f>'Input EIA Imports Petroleum'!L4297</f>
        <v/>
      </c>
      <c r="E4298">
        <f>VLOOKUP('Input EIA Imports Petroleum'!$E4297,'EIA Petroleum Classification'!$A:$B,2,FALSE)</f>
        <v/>
      </c>
    </row>
    <row r="4299" spans="1:5">
      <c r="A4299">
        <f>YEAR(B4299)</f>
        <v/>
      </c>
      <c r="B4299">
        <f>'Input EIA Imports Petroleum'!A4298</f>
        <v/>
      </c>
      <c r="C4299">
        <f>'Input EIA Imports Petroleum'!K4298</f>
        <v/>
      </c>
      <c r="D4299">
        <f>'Input EIA Imports Petroleum'!L4298</f>
        <v/>
      </c>
      <c r="E4299">
        <f>VLOOKUP('Input EIA Imports Petroleum'!$E4298,'EIA Petroleum Classification'!$A:$B,2,FALSE)</f>
        <v/>
      </c>
    </row>
    <row r="4300" spans="1:5">
      <c r="A4300">
        <f>YEAR(B4300)</f>
        <v/>
      </c>
      <c r="B4300">
        <f>'Input EIA Imports Petroleum'!A4299</f>
        <v/>
      </c>
      <c r="C4300">
        <f>'Input EIA Imports Petroleum'!K4299</f>
        <v/>
      </c>
      <c r="D4300">
        <f>'Input EIA Imports Petroleum'!L4299</f>
        <v/>
      </c>
      <c r="E4300">
        <f>VLOOKUP('Input EIA Imports Petroleum'!$E4299,'EIA Petroleum Classification'!$A:$B,2,FALSE)</f>
        <v/>
      </c>
    </row>
    <row r="4301" spans="1:5">
      <c r="A4301">
        <f>YEAR(B4301)</f>
        <v/>
      </c>
      <c r="B4301">
        <f>'Input EIA Imports Petroleum'!A4300</f>
        <v/>
      </c>
      <c r="C4301">
        <f>'Input EIA Imports Petroleum'!K4300</f>
        <v/>
      </c>
      <c r="D4301">
        <f>'Input EIA Imports Petroleum'!L4300</f>
        <v/>
      </c>
      <c r="E4301">
        <f>VLOOKUP('Input EIA Imports Petroleum'!$E4300,'EIA Petroleum Classification'!$A:$B,2,FALSE)</f>
        <v/>
      </c>
    </row>
    <row r="4302" spans="1:5">
      <c r="A4302">
        <f>YEAR(B4302)</f>
        <v/>
      </c>
      <c r="B4302">
        <f>'Input EIA Imports Petroleum'!A4301</f>
        <v/>
      </c>
      <c r="C4302">
        <f>'Input EIA Imports Petroleum'!K4301</f>
        <v/>
      </c>
      <c r="D4302">
        <f>'Input EIA Imports Petroleum'!L4301</f>
        <v/>
      </c>
      <c r="E4302">
        <f>VLOOKUP('Input EIA Imports Petroleum'!$E4301,'EIA Petroleum Classification'!$A:$B,2,FALSE)</f>
        <v/>
      </c>
    </row>
    <row r="4303" spans="1:5">
      <c r="A4303">
        <f>YEAR(B4303)</f>
        <v/>
      </c>
      <c r="B4303">
        <f>'Input EIA Imports Petroleum'!A4302</f>
        <v/>
      </c>
      <c r="C4303">
        <f>'Input EIA Imports Petroleum'!K4302</f>
        <v/>
      </c>
      <c r="D4303">
        <f>'Input EIA Imports Petroleum'!L4302</f>
        <v/>
      </c>
      <c r="E4303">
        <f>VLOOKUP('Input EIA Imports Petroleum'!$E4302,'EIA Petroleum Classification'!$A:$B,2,FALSE)</f>
        <v/>
      </c>
    </row>
    <row r="4304" spans="1:5">
      <c r="A4304">
        <f>YEAR(B4304)</f>
        <v/>
      </c>
      <c r="B4304">
        <f>'Input EIA Imports Petroleum'!A4303</f>
        <v/>
      </c>
      <c r="C4304">
        <f>'Input EIA Imports Petroleum'!K4303</f>
        <v/>
      </c>
      <c r="D4304">
        <f>'Input EIA Imports Petroleum'!L4303</f>
        <v/>
      </c>
      <c r="E4304">
        <f>VLOOKUP('Input EIA Imports Petroleum'!$E4303,'EIA Petroleum Classification'!$A:$B,2,FALSE)</f>
        <v/>
      </c>
    </row>
    <row r="4305" spans="1:5">
      <c r="A4305">
        <f>YEAR(B4305)</f>
        <v/>
      </c>
      <c r="B4305">
        <f>'Input EIA Imports Petroleum'!A4304</f>
        <v/>
      </c>
      <c r="C4305">
        <f>'Input EIA Imports Petroleum'!K4304</f>
        <v/>
      </c>
      <c r="D4305">
        <f>'Input EIA Imports Petroleum'!L4304</f>
        <v/>
      </c>
      <c r="E4305">
        <f>VLOOKUP('Input EIA Imports Petroleum'!$E4304,'EIA Petroleum Classification'!$A:$B,2,FALSE)</f>
        <v/>
      </c>
    </row>
    <row r="4306" spans="1:5">
      <c r="A4306">
        <f>YEAR(B4306)</f>
        <v/>
      </c>
      <c r="B4306">
        <f>'Input EIA Imports Petroleum'!A4305</f>
        <v/>
      </c>
      <c r="C4306">
        <f>'Input EIA Imports Petroleum'!K4305</f>
        <v/>
      </c>
      <c r="D4306">
        <f>'Input EIA Imports Petroleum'!L4305</f>
        <v/>
      </c>
      <c r="E4306">
        <f>VLOOKUP('Input EIA Imports Petroleum'!$E4305,'EIA Petroleum Classification'!$A:$B,2,FALSE)</f>
        <v/>
      </c>
    </row>
    <row r="4307" spans="1:5">
      <c r="A4307">
        <f>YEAR(B4307)</f>
        <v/>
      </c>
      <c r="B4307">
        <f>'Input EIA Imports Petroleum'!A4306</f>
        <v/>
      </c>
      <c r="C4307">
        <f>'Input EIA Imports Petroleum'!K4306</f>
        <v/>
      </c>
      <c r="D4307">
        <f>'Input EIA Imports Petroleum'!L4306</f>
        <v/>
      </c>
      <c r="E4307">
        <f>VLOOKUP('Input EIA Imports Petroleum'!$E4306,'EIA Petroleum Classification'!$A:$B,2,FALSE)</f>
        <v/>
      </c>
    </row>
    <row r="4308" spans="1:5">
      <c r="A4308">
        <f>YEAR(B4308)</f>
        <v/>
      </c>
      <c r="B4308">
        <f>'Input EIA Imports Petroleum'!A4307</f>
        <v/>
      </c>
      <c r="C4308">
        <f>'Input EIA Imports Petroleum'!K4307</f>
        <v/>
      </c>
      <c r="D4308">
        <f>'Input EIA Imports Petroleum'!L4307</f>
        <v/>
      </c>
      <c r="E4308">
        <f>VLOOKUP('Input EIA Imports Petroleum'!$E4307,'EIA Petroleum Classification'!$A:$B,2,FALSE)</f>
        <v/>
      </c>
    </row>
    <row r="4309" spans="1:5">
      <c r="A4309">
        <f>YEAR(B4309)</f>
        <v/>
      </c>
      <c r="B4309">
        <f>'Input EIA Imports Petroleum'!A4308</f>
        <v/>
      </c>
      <c r="C4309">
        <f>'Input EIA Imports Petroleum'!K4308</f>
        <v/>
      </c>
      <c r="D4309">
        <f>'Input EIA Imports Petroleum'!L4308</f>
        <v/>
      </c>
      <c r="E4309">
        <f>VLOOKUP('Input EIA Imports Petroleum'!$E4308,'EIA Petroleum Classification'!$A:$B,2,FALSE)</f>
        <v/>
      </c>
    </row>
    <row r="4310" spans="1:5">
      <c r="A4310">
        <f>YEAR(B4310)</f>
        <v/>
      </c>
      <c r="B4310">
        <f>'Input EIA Imports Petroleum'!A4309</f>
        <v/>
      </c>
      <c r="C4310">
        <f>'Input EIA Imports Petroleum'!K4309</f>
        <v/>
      </c>
      <c r="D4310">
        <f>'Input EIA Imports Petroleum'!L4309</f>
        <v/>
      </c>
      <c r="E4310">
        <f>VLOOKUP('Input EIA Imports Petroleum'!$E4309,'EIA Petroleum Classification'!$A:$B,2,FALSE)</f>
        <v/>
      </c>
    </row>
    <row r="4311" spans="1:5">
      <c r="A4311">
        <f>YEAR(B4311)</f>
        <v/>
      </c>
      <c r="B4311">
        <f>'Input EIA Imports Petroleum'!A4310</f>
        <v/>
      </c>
      <c r="C4311">
        <f>'Input EIA Imports Petroleum'!K4310</f>
        <v/>
      </c>
      <c r="D4311">
        <f>'Input EIA Imports Petroleum'!L4310</f>
        <v/>
      </c>
      <c r="E4311">
        <f>VLOOKUP('Input EIA Imports Petroleum'!$E4310,'EIA Petroleum Classification'!$A:$B,2,FALSE)</f>
        <v/>
      </c>
    </row>
    <row r="4312" spans="1:5">
      <c r="A4312">
        <f>YEAR(B4312)</f>
        <v/>
      </c>
      <c r="B4312">
        <f>'Input EIA Imports Petroleum'!A4311</f>
        <v/>
      </c>
      <c r="C4312">
        <f>'Input EIA Imports Petroleum'!K4311</f>
        <v/>
      </c>
      <c r="D4312">
        <f>'Input EIA Imports Petroleum'!L4311</f>
        <v/>
      </c>
      <c r="E4312">
        <f>VLOOKUP('Input EIA Imports Petroleum'!$E4311,'EIA Petroleum Classification'!$A:$B,2,FALSE)</f>
        <v/>
      </c>
    </row>
    <row r="4313" spans="1:5">
      <c r="A4313">
        <f>YEAR(B4313)</f>
        <v/>
      </c>
      <c r="B4313">
        <f>'Input EIA Imports Petroleum'!A4312</f>
        <v/>
      </c>
      <c r="C4313">
        <f>'Input EIA Imports Petroleum'!K4312</f>
        <v/>
      </c>
      <c r="D4313">
        <f>'Input EIA Imports Petroleum'!L4312</f>
        <v/>
      </c>
      <c r="E4313">
        <f>VLOOKUP('Input EIA Imports Petroleum'!$E4312,'EIA Petroleum Classification'!$A:$B,2,FALSE)</f>
        <v/>
      </c>
    </row>
    <row r="4314" spans="1:5">
      <c r="A4314">
        <f>YEAR(B4314)</f>
        <v/>
      </c>
      <c r="B4314">
        <f>'Input EIA Imports Petroleum'!A4313</f>
        <v/>
      </c>
      <c r="C4314">
        <f>'Input EIA Imports Petroleum'!K4313</f>
        <v/>
      </c>
      <c r="D4314">
        <f>'Input EIA Imports Petroleum'!L4313</f>
        <v/>
      </c>
      <c r="E4314">
        <f>VLOOKUP('Input EIA Imports Petroleum'!$E4313,'EIA Petroleum Classification'!$A:$B,2,FALSE)</f>
        <v/>
      </c>
    </row>
    <row r="4315" spans="1:5">
      <c r="A4315">
        <f>YEAR(B4315)</f>
        <v/>
      </c>
      <c r="B4315">
        <f>'Input EIA Imports Petroleum'!A4314</f>
        <v/>
      </c>
      <c r="C4315">
        <f>'Input EIA Imports Petroleum'!K4314</f>
        <v/>
      </c>
      <c r="D4315">
        <f>'Input EIA Imports Petroleum'!L4314</f>
        <v/>
      </c>
      <c r="E4315">
        <f>VLOOKUP('Input EIA Imports Petroleum'!$E4314,'EIA Petroleum Classification'!$A:$B,2,FALSE)</f>
        <v/>
      </c>
    </row>
    <row r="4316" spans="1:5">
      <c r="A4316">
        <f>YEAR(B4316)</f>
        <v/>
      </c>
      <c r="B4316">
        <f>'Input EIA Imports Petroleum'!A4315</f>
        <v/>
      </c>
      <c r="C4316">
        <f>'Input EIA Imports Petroleum'!K4315</f>
        <v/>
      </c>
      <c r="D4316">
        <f>'Input EIA Imports Petroleum'!L4315</f>
        <v/>
      </c>
      <c r="E4316">
        <f>VLOOKUP('Input EIA Imports Petroleum'!$E4315,'EIA Petroleum Classification'!$A:$B,2,FALSE)</f>
        <v/>
      </c>
    </row>
    <row r="4317" spans="1:5">
      <c r="A4317">
        <f>YEAR(B4317)</f>
        <v/>
      </c>
      <c r="B4317">
        <f>'Input EIA Imports Petroleum'!A4316</f>
        <v/>
      </c>
      <c r="C4317">
        <f>'Input EIA Imports Petroleum'!K4316</f>
        <v/>
      </c>
      <c r="D4317">
        <f>'Input EIA Imports Petroleum'!L4316</f>
        <v/>
      </c>
      <c r="E4317">
        <f>VLOOKUP('Input EIA Imports Petroleum'!$E4316,'EIA Petroleum Classification'!$A:$B,2,FALSE)</f>
        <v/>
      </c>
    </row>
    <row r="4318" spans="1:5">
      <c r="A4318">
        <f>YEAR(B4318)</f>
        <v/>
      </c>
      <c r="B4318">
        <f>'Input EIA Imports Petroleum'!A4317</f>
        <v/>
      </c>
      <c r="C4318">
        <f>'Input EIA Imports Petroleum'!K4317</f>
        <v/>
      </c>
      <c r="D4318">
        <f>'Input EIA Imports Petroleum'!L4317</f>
        <v/>
      </c>
      <c r="E4318">
        <f>VLOOKUP('Input EIA Imports Petroleum'!$E4317,'EIA Petroleum Classification'!$A:$B,2,FALSE)</f>
        <v/>
      </c>
    </row>
    <row r="4319" spans="1:5">
      <c r="A4319">
        <f>YEAR(B4319)</f>
        <v/>
      </c>
      <c r="B4319">
        <f>'Input EIA Imports Petroleum'!A4318</f>
        <v/>
      </c>
      <c r="C4319">
        <f>'Input EIA Imports Petroleum'!K4318</f>
        <v/>
      </c>
      <c r="D4319">
        <f>'Input EIA Imports Petroleum'!L4318</f>
        <v/>
      </c>
      <c r="E4319">
        <f>VLOOKUP('Input EIA Imports Petroleum'!$E4318,'EIA Petroleum Classification'!$A:$B,2,FALSE)</f>
        <v/>
      </c>
    </row>
    <row r="4320" spans="1:5">
      <c r="A4320">
        <f>YEAR(B4320)</f>
        <v/>
      </c>
      <c r="B4320">
        <f>'Input EIA Imports Petroleum'!A4319</f>
        <v/>
      </c>
      <c r="C4320">
        <f>'Input EIA Imports Petroleum'!K4319</f>
        <v/>
      </c>
      <c r="D4320">
        <f>'Input EIA Imports Petroleum'!L4319</f>
        <v/>
      </c>
      <c r="E4320">
        <f>VLOOKUP('Input EIA Imports Petroleum'!$E4319,'EIA Petroleum Classification'!$A:$B,2,FALSE)</f>
        <v/>
      </c>
    </row>
    <row r="4321" spans="1:5">
      <c r="A4321">
        <f>YEAR(B4321)</f>
        <v/>
      </c>
      <c r="B4321">
        <f>'Input EIA Imports Petroleum'!A4320</f>
        <v/>
      </c>
      <c r="C4321">
        <f>'Input EIA Imports Petroleum'!K4320</f>
        <v/>
      </c>
      <c r="D4321">
        <f>'Input EIA Imports Petroleum'!L4320</f>
        <v/>
      </c>
      <c r="E4321">
        <f>VLOOKUP('Input EIA Imports Petroleum'!$E4320,'EIA Petroleum Classification'!$A:$B,2,FALSE)</f>
        <v/>
      </c>
    </row>
    <row r="4322" spans="1:5">
      <c r="A4322">
        <f>YEAR(B4322)</f>
        <v/>
      </c>
      <c r="B4322">
        <f>'Input EIA Imports Petroleum'!A4321</f>
        <v/>
      </c>
      <c r="C4322">
        <f>'Input EIA Imports Petroleum'!K4321</f>
        <v/>
      </c>
      <c r="D4322">
        <f>'Input EIA Imports Petroleum'!L4321</f>
        <v/>
      </c>
      <c r="E4322">
        <f>VLOOKUP('Input EIA Imports Petroleum'!$E4321,'EIA Petroleum Classification'!$A:$B,2,FALSE)</f>
        <v/>
      </c>
    </row>
    <row r="4323" spans="1:5">
      <c r="A4323">
        <f>YEAR(B4323)</f>
        <v/>
      </c>
      <c r="B4323">
        <f>'Input EIA Imports Petroleum'!A4322</f>
        <v/>
      </c>
      <c r="C4323">
        <f>'Input EIA Imports Petroleum'!K4322</f>
        <v/>
      </c>
      <c r="D4323">
        <f>'Input EIA Imports Petroleum'!L4322</f>
        <v/>
      </c>
      <c r="E4323">
        <f>VLOOKUP('Input EIA Imports Petroleum'!$E4322,'EIA Petroleum Classification'!$A:$B,2,FALSE)</f>
        <v/>
      </c>
    </row>
    <row r="4324" spans="1:5">
      <c r="A4324">
        <f>YEAR(B4324)</f>
        <v/>
      </c>
      <c r="B4324">
        <f>'Input EIA Imports Petroleum'!A4323</f>
        <v/>
      </c>
      <c r="C4324">
        <f>'Input EIA Imports Petroleum'!K4323</f>
        <v/>
      </c>
      <c r="D4324">
        <f>'Input EIA Imports Petroleum'!L4323</f>
        <v/>
      </c>
      <c r="E4324">
        <f>VLOOKUP('Input EIA Imports Petroleum'!$E4323,'EIA Petroleum Classification'!$A:$B,2,FALSE)</f>
        <v/>
      </c>
    </row>
    <row r="4325" spans="1:5">
      <c r="A4325">
        <f>YEAR(B4325)</f>
        <v/>
      </c>
      <c r="B4325">
        <f>'Input EIA Imports Petroleum'!A4324</f>
        <v/>
      </c>
      <c r="C4325">
        <f>'Input EIA Imports Petroleum'!K4324</f>
        <v/>
      </c>
      <c r="D4325">
        <f>'Input EIA Imports Petroleum'!L4324</f>
        <v/>
      </c>
      <c r="E4325">
        <f>VLOOKUP('Input EIA Imports Petroleum'!$E4324,'EIA Petroleum Classification'!$A:$B,2,FALSE)</f>
        <v/>
      </c>
    </row>
    <row r="4326" spans="1:5">
      <c r="A4326">
        <f>YEAR(B4326)</f>
        <v/>
      </c>
      <c r="B4326">
        <f>'Input EIA Imports Petroleum'!A4325</f>
        <v/>
      </c>
      <c r="C4326">
        <f>'Input EIA Imports Petroleum'!K4325</f>
        <v/>
      </c>
      <c r="D4326">
        <f>'Input EIA Imports Petroleum'!L4325</f>
        <v/>
      </c>
      <c r="E4326">
        <f>VLOOKUP('Input EIA Imports Petroleum'!$E4325,'EIA Petroleum Classification'!$A:$B,2,FALSE)</f>
        <v/>
      </c>
    </row>
    <row r="4327" spans="1:5">
      <c r="A4327">
        <f>YEAR(B4327)</f>
        <v/>
      </c>
      <c r="B4327">
        <f>'Input EIA Imports Petroleum'!A4326</f>
        <v/>
      </c>
      <c r="C4327">
        <f>'Input EIA Imports Petroleum'!K4326</f>
        <v/>
      </c>
      <c r="D4327">
        <f>'Input EIA Imports Petroleum'!L4326</f>
        <v/>
      </c>
      <c r="E4327">
        <f>VLOOKUP('Input EIA Imports Petroleum'!$E4326,'EIA Petroleum Classification'!$A:$B,2,FALSE)</f>
        <v/>
      </c>
    </row>
    <row r="4328" spans="1:5">
      <c r="A4328">
        <f>YEAR(B4328)</f>
        <v/>
      </c>
      <c r="B4328">
        <f>'Input EIA Imports Petroleum'!A4327</f>
        <v/>
      </c>
      <c r="C4328">
        <f>'Input EIA Imports Petroleum'!K4327</f>
        <v/>
      </c>
      <c r="D4328">
        <f>'Input EIA Imports Petroleum'!L4327</f>
        <v/>
      </c>
      <c r="E4328">
        <f>VLOOKUP('Input EIA Imports Petroleum'!$E4327,'EIA Petroleum Classification'!$A:$B,2,FALSE)</f>
        <v/>
      </c>
    </row>
    <row r="4329" spans="1:5">
      <c r="A4329">
        <f>YEAR(B4329)</f>
        <v/>
      </c>
      <c r="B4329">
        <f>'Input EIA Imports Petroleum'!A4328</f>
        <v/>
      </c>
      <c r="C4329">
        <f>'Input EIA Imports Petroleum'!K4328</f>
        <v/>
      </c>
      <c r="D4329">
        <f>'Input EIA Imports Petroleum'!L4328</f>
        <v/>
      </c>
      <c r="E4329">
        <f>VLOOKUP('Input EIA Imports Petroleum'!$E4328,'EIA Petroleum Classification'!$A:$B,2,FALSE)</f>
        <v/>
      </c>
    </row>
    <row r="4330" spans="1:5">
      <c r="A4330">
        <f>YEAR(B4330)</f>
        <v/>
      </c>
      <c r="B4330">
        <f>'Input EIA Imports Petroleum'!A4329</f>
        <v/>
      </c>
      <c r="C4330">
        <f>'Input EIA Imports Petroleum'!K4329</f>
        <v/>
      </c>
      <c r="D4330">
        <f>'Input EIA Imports Petroleum'!L4329</f>
        <v/>
      </c>
      <c r="E4330">
        <f>VLOOKUP('Input EIA Imports Petroleum'!$E4329,'EIA Petroleum Classification'!$A:$B,2,FALSE)</f>
        <v/>
      </c>
    </row>
    <row r="4331" spans="1:5">
      <c r="A4331">
        <f>YEAR(B4331)</f>
        <v/>
      </c>
      <c r="B4331">
        <f>'Input EIA Imports Petroleum'!A4330</f>
        <v/>
      </c>
      <c r="C4331">
        <f>'Input EIA Imports Petroleum'!K4330</f>
        <v/>
      </c>
      <c r="D4331">
        <f>'Input EIA Imports Petroleum'!L4330</f>
        <v/>
      </c>
      <c r="E4331">
        <f>VLOOKUP('Input EIA Imports Petroleum'!$E4330,'EIA Petroleum Classification'!$A:$B,2,FALSE)</f>
        <v/>
      </c>
    </row>
    <row r="4332" spans="1:5">
      <c r="A4332">
        <f>YEAR(B4332)</f>
        <v/>
      </c>
      <c r="B4332">
        <f>'Input EIA Imports Petroleum'!A4331</f>
        <v/>
      </c>
      <c r="C4332">
        <f>'Input EIA Imports Petroleum'!K4331</f>
        <v/>
      </c>
      <c r="D4332">
        <f>'Input EIA Imports Petroleum'!L4331</f>
        <v/>
      </c>
      <c r="E4332">
        <f>VLOOKUP('Input EIA Imports Petroleum'!$E4331,'EIA Petroleum Classification'!$A:$B,2,FALSE)</f>
        <v/>
      </c>
    </row>
    <row r="4333" spans="1:5">
      <c r="A4333">
        <f>YEAR(B4333)</f>
        <v/>
      </c>
      <c r="B4333">
        <f>'Input EIA Imports Petroleum'!A4332</f>
        <v/>
      </c>
      <c r="C4333">
        <f>'Input EIA Imports Petroleum'!K4332</f>
        <v/>
      </c>
      <c r="D4333">
        <f>'Input EIA Imports Petroleum'!L4332</f>
        <v/>
      </c>
      <c r="E4333">
        <f>VLOOKUP('Input EIA Imports Petroleum'!$E4332,'EIA Petroleum Classification'!$A:$B,2,FALSE)</f>
        <v/>
      </c>
    </row>
    <row r="4334" spans="1:5">
      <c r="A4334">
        <f>YEAR(B4334)</f>
        <v/>
      </c>
      <c r="B4334">
        <f>'Input EIA Imports Petroleum'!A4333</f>
        <v/>
      </c>
      <c r="C4334">
        <f>'Input EIA Imports Petroleum'!K4333</f>
        <v/>
      </c>
      <c r="D4334">
        <f>'Input EIA Imports Petroleum'!L4333</f>
        <v/>
      </c>
      <c r="E4334">
        <f>VLOOKUP('Input EIA Imports Petroleum'!$E4333,'EIA Petroleum Classification'!$A:$B,2,FALSE)</f>
        <v/>
      </c>
    </row>
    <row r="4335" spans="1:5">
      <c r="A4335">
        <f>YEAR(B4335)</f>
        <v/>
      </c>
      <c r="B4335">
        <f>'Input EIA Imports Petroleum'!A4334</f>
        <v/>
      </c>
      <c r="C4335">
        <f>'Input EIA Imports Petroleum'!K4334</f>
        <v/>
      </c>
      <c r="D4335">
        <f>'Input EIA Imports Petroleum'!L4334</f>
        <v/>
      </c>
      <c r="E4335">
        <f>VLOOKUP('Input EIA Imports Petroleum'!$E4334,'EIA Petroleum Classification'!$A:$B,2,FALSE)</f>
        <v/>
      </c>
    </row>
    <row r="4336" spans="1:5">
      <c r="A4336">
        <f>YEAR(B4336)</f>
        <v/>
      </c>
      <c r="B4336">
        <f>'Input EIA Imports Petroleum'!A4335</f>
        <v/>
      </c>
      <c r="C4336">
        <f>'Input EIA Imports Petroleum'!K4335</f>
        <v/>
      </c>
      <c r="D4336">
        <f>'Input EIA Imports Petroleum'!L4335</f>
        <v/>
      </c>
      <c r="E4336">
        <f>VLOOKUP('Input EIA Imports Petroleum'!$E4335,'EIA Petroleum Classification'!$A:$B,2,FALSE)</f>
        <v/>
      </c>
    </row>
    <row r="4337" spans="1:5">
      <c r="A4337">
        <f>YEAR(B4337)</f>
        <v/>
      </c>
      <c r="B4337">
        <f>'Input EIA Imports Petroleum'!A4336</f>
        <v/>
      </c>
      <c r="C4337">
        <f>'Input EIA Imports Petroleum'!K4336</f>
        <v/>
      </c>
      <c r="D4337">
        <f>'Input EIA Imports Petroleum'!L4336</f>
        <v/>
      </c>
      <c r="E4337">
        <f>VLOOKUP('Input EIA Imports Petroleum'!$E4336,'EIA Petroleum Classification'!$A:$B,2,FALSE)</f>
        <v/>
      </c>
    </row>
    <row r="4338" spans="1:5">
      <c r="A4338">
        <f>YEAR(B4338)</f>
        <v/>
      </c>
      <c r="B4338">
        <f>'Input EIA Imports Petroleum'!A4337</f>
        <v/>
      </c>
      <c r="C4338">
        <f>'Input EIA Imports Petroleum'!K4337</f>
        <v/>
      </c>
      <c r="D4338">
        <f>'Input EIA Imports Petroleum'!L4337</f>
        <v/>
      </c>
      <c r="E4338">
        <f>VLOOKUP('Input EIA Imports Petroleum'!$E4337,'EIA Petroleum Classification'!$A:$B,2,FALSE)</f>
        <v/>
      </c>
    </row>
    <row r="4339" spans="1:5">
      <c r="A4339">
        <f>YEAR(B4339)</f>
        <v/>
      </c>
      <c r="B4339">
        <f>'Input EIA Imports Petroleum'!A4338</f>
        <v/>
      </c>
      <c r="C4339">
        <f>'Input EIA Imports Petroleum'!K4338</f>
        <v/>
      </c>
      <c r="D4339">
        <f>'Input EIA Imports Petroleum'!L4338</f>
        <v/>
      </c>
      <c r="E4339">
        <f>VLOOKUP('Input EIA Imports Petroleum'!$E4338,'EIA Petroleum Classification'!$A:$B,2,FALSE)</f>
        <v/>
      </c>
    </row>
    <row r="4340" spans="1:5">
      <c r="A4340">
        <f>YEAR(B4340)</f>
        <v/>
      </c>
      <c r="B4340">
        <f>'Input EIA Imports Petroleum'!A4339</f>
        <v/>
      </c>
      <c r="C4340">
        <f>'Input EIA Imports Petroleum'!K4339</f>
        <v/>
      </c>
      <c r="D4340">
        <f>'Input EIA Imports Petroleum'!L4339</f>
        <v/>
      </c>
      <c r="E4340">
        <f>VLOOKUP('Input EIA Imports Petroleum'!$E4339,'EIA Petroleum Classification'!$A:$B,2,FALSE)</f>
        <v/>
      </c>
    </row>
    <row r="4341" spans="1:5">
      <c r="A4341">
        <f>YEAR(B4341)</f>
        <v/>
      </c>
      <c r="B4341">
        <f>'Input EIA Imports Petroleum'!A4340</f>
        <v/>
      </c>
      <c r="C4341">
        <f>'Input EIA Imports Petroleum'!K4340</f>
        <v/>
      </c>
      <c r="D4341">
        <f>'Input EIA Imports Petroleum'!L4340</f>
        <v/>
      </c>
      <c r="E4341">
        <f>VLOOKUP('Input EIA Imports Petroleum'!$E4340,'EIA Petroleum Classification'!$A:$B,2,FALSE)</f>
        <v/>
      </c>
    </row>
    <row r="4342" spans="1:5">
      <c r="A4342">
        <f>YEAR(B4342)</f>
        <v/>
      </c>
      <c r="B4342">
        <f>'Input EIA Imports Petroleum'!A4341</f>
        <v/>
      </c>
      <c r="C4342">
        <f>'Input EIA Imports Petroleum'!K4341</f>
        <v/>
      </c>
      <c r="D4342">
        <f>'Input EIA Imports Petroleum'!L4341</f>
        <v/>
      </c>
      <c r="E4342">
        <f>VLOOKUP('Input EIA Imports Petroleum'!$E4341,'EIA Petroleum Classification'!$A:$B,2,FALSE)</f>
        <v/>
      </c>
    </row>
    <row r="4343" spans="1:5">
      <c r="A4343">
        <f>YEAR(B4343)</f>
        <v/>
      </c>
      <c r="B4343">
        <f>'Input EIA Imports Petroleum'!A4342</f>
        <v/>
      </c>
      <c r="C4343">
        <f>'Input EIA Imports Petroleum'!K4342</f>
        <v/>
      </c>
      <c r="D4343">
        <f>'Input EIA Imports Petroleum'!L4342</f>
        <v/>
      </c>
      <c r="E4343">
        <f>VLOOKUP('Input EIA Imports Petroleum'!$E4342,'EIA Petroleum Classification'!$A:$B,2,FALSE)</f>
        <v/>
      </c>
    </row>
    <row r="4344" spans="1:5">
      <c r="A4344">
        <f>YEAR(B4344)</f>
        <v/>
      </c>
      <c r="B4344">
        <f>'Input EIA Imports Petroleum'!A4343</f>
        <v/>
      </c>
      <c r="C4344">
        <f>'Input EIA Imports Petroleum'!K4343</f>
        <v/>
      </c>
      <c r="D4344">
        <f>'Input EIA Imports Petroleum'!L4343</f>
        <v/>
      </c>
      <c r="E4344">
        <f>VLOOKUP('Input EIA Imports Petroleum'!$E4343,'EIA Petroleum Classification'!$A:$B,2,FALSE)</f>
        <v/>
      </c>
    </row>
    <row r="4345" spans="1:5">
      <c r="A4345">
        <f>YEAR(B4345)</f>
        <v/>
      </c>
      <c r="B4345">
        <f>'Input EIA Imports Petroleum'!A4344</f>
        <v/>
      </c>
      <c r="C4345">
        <f>'Input EIA Imports Petroleum'!K4344</f>
        <v/>
      </c>
      <c r="D4345">
        <f>'Input EIA Imports Petroleum'!L4344</f>
        <v/>
      </c>
      <c r="E4345">
        <f>VLOOKUP('Input EIA Imports Petroleum'!$E4344,'EIA Petroleum Classification'!$A:$B,2,FALSE)</f>
        <v/>
      </c>
    </row>
    <row r="4346" spans="1:5">
      <c r="A4346">
        <f>YEAR(B4346)</f>
        <v/>
      </c>
      <c r="B4346">
        <f>'Input EIA Imports Petroleum'!A4345</f>
        <v/>
      </c>
      <c r="C4346">
        <f>'Input EIA Imports Petroleum'!K4345</f>
        <v/>
      </c>
      <c r="D4346">
        <f>'Input EIA Imports Petroleum'!L4345</f>
        <v/>
      </c>
      <c r="E4346">
        <f>VLOOKUP('Input EIA Imports Petroleum'!$E4345,'EIA Petroleum Classification'!$A:$B,2,FALSE)</f>
        <v/>
      </c>
    </row>
    <row r="4347" spans="1:5">
      <c r="A4347">
        <f>YEAR(B4347)</f>
        <v/>
      </c>
      <c r="B4347">
        <f>'Input EIA Imports Petroleum'!A4346</f>
        <v/>
      </c>
      <c r="C4347">
        <f>'Input EIA Imports Petroleum'!K4346</f>
        <v/>
      </c>
      <c r="D4347">
        <f>'Input EIA Imports Petroleum'!L4346</f>
        <v/>
      </c>
      <c r="E4347">
        <f>VLOOKUP('Input EIA Imports Petroleum'!$E4346,'EIA Petroleum Classification'!$A:$B,2,FALSE)</f>
        <v/>
      </c>
    </row>
    <row r="4348" spans="1:5">
      <c r="A4348">
        <f>YEAR(B4348)</f>
        <v/>
      </c>
      <c r="B4348">
        <f>'Input EIA Imports Petroleum'!A4347</f>
        <v/>
      </c>
      <c r="C4348">
        <f>'Input EIA Imports Petroleum'!K4347</f>
        <v/>
      </c>
      <c r="D4348">
        <f>'Input EIA Imports Petroleum'!L4347</f>
        <v/>
      </c>
      <c r="E4348">
        <f>VLOOKUP('Input EIA Imports Petroleum'!$E4347,'EIA Petroleum Classification'!$A:$B,2,FALSE)</f>
        <v/>
      </c>
    </row>
    <row r="4349" spans="1:5">
      <c r="A4349">
        <f>YEAR(B4349)</f>
        <v/>
      </c>
      <c r="B4349">
        <f>'Input EIA Imports Petroleum'!A4348</f>
        <v/>
      </c>
      <c r="C4349">
        <f>'Input EIA Imports Petroleum'!K4348</f>
        <v/>
      </c>
      <c r="D4349">
        <f>'Input EIA Imports Petroleum'!L4348</f>
        <v/>
      </c>
      <c r="E4349">
        <f>VLOOKUP('Input EIA Imports Petroleum'!$E4348,'EIA Petroleum Classification'!$A:$B,2,FALSE)</f>
        <v/>
      </c>
    </row>
    <row r="4350" spans="1:5">
      <c r="A4350">
        <f>YEAR(B4350)</f>
        <v/>
      </c>
      <c r="B4350">
        <f>'Input EIA Imports Petroleum'!A4349</f>
        <v/>
      </c>
      <c r="C4350">
        <f>'Input EIA Imports Petroleum'!K4349</f>
        <v/>
      </c>
      <c r="D4350">
        <f>'Input EIA Imports Petroleum'!L4349</f>
        <v/>
      </c>
      <c r="E4350">
        <f>VLOOKUP('Input EIA Imports Petroleum'!$E4349,'EIA Petroleum Classification'!$A:$B,2,FALSE)</f>
        <v/>
      </c>
    </row>
    <row r="4351" spans="1:5">
      <c r="A4351">
        <f>YEAR(B4351)</f>
        <v/>
      </c>
      <c r="B4351">
        <f>'Input EIA Imports Petroleum'!A4350</f>
        <v/>
      </c>
      <c r="C4351">
        <f>'Input EIA Imports Petroleum'!K4350</f>
        <v/>
      </c>
      <c r="D4351">
        <f>'Input EIA Imports Petroleum'!L4350</f>
        <v/>
      </c>
      <c r="E4351">
        <f>VLOOKUP('Input EIA Imports Petroleum'!$E4350,'EIA Petroleum Classification'!$A:$B,2,FALSE)</f>
        <v/>
      </c>
    </row>
    <row r="4352" spans="1:5">
      <c r="A4352">
        <f>YEAR(B4352)</f>
        <v/>
      </c>
      <c r="B4352">
        <f>'Input EIA Imports Petroleum'!A4351</f>
        <v/>
      </c>
      <c r="C4352">
        <f>'Input EIA Imports Petroleum'!K4351</f>
        <v/>
      </c>
      <c r="D4352">
        <f>'Input EIA Imports Petroleum'!L4351</f>
        <v/>
      </c>
      <c r="E4352">
        <f>VLOOKUP('Input EIA Imports Petroleum'!$E4351,'EIA Petroleum Classification'!$A:$B,2,FALSE)</f>
        <v/>
      </c>
    </row>
    <row r="4353" spans="1:5">
      <c r="A4353">
        <f>YEAR(B4353)</f>
        <v/>
      </c>
      <c r="B4353">
        <f>'Input EIA Imports Petroleum'!A4352</f>
        <v/>
      </c>
      <c r="C4353">
        <f>'Input EIA Imports Petroleum'!K4352</f>
        <v/>
      </c>
      <c r="D4353">
        <f>'Input EIA Imports Petroleum'!L4352</f>
        <v/>
      </c>
      <c r="E4353">
        <f>VLOOKUP('Input EIA Imports Petroleum'!$E4352,'EIA Petroleum Classification'!$A:$B,2,FALSE)</f>
        <v/>
      </c>
    </row>
    <row r="4354" spans="1:5">
      <c r="A4354">
        <f>YEAR(B4354)</f>
        <v/>
      </c>
      <c r="B4354">
        <f>'Input EIA Imports Petroleum'!A4353</f>
        <v/>
      </c>
      <c r="C4354">
        <f>'Input EIA Imports Petroleum'!K4353</f>
        <v/>
      </c>
      <c r="D4354">
        <f>'Input EIA Imports Petroleum'!L4353</f>
        <v/>
      </c>
      <c r="E4354">
        <f>VLOOKUP('Input EIA Imports Petroleum'!$E4353,'EIA Petroleum Classification'!$A:$B,2,FALSE)</f>
        <v/>
      </c>
    </row>
    <row r="4355" spans="1:5">
      <c r="A4355">
        <f>YEAR(B4355)</f>
        <v/>
      </c>
      <c r="B4355">
        <f>'Input EIA Imports Petroleum'!A4354</f>
        <v/>
      </c>
      <c r="C4355">
        <f>'Input EIA Imports Petroleum'!K4354</f>
        <v/>
      </c>
      <c r="D4355">
        <f>'Input EIA Imports Petroleum'!L4354</f>
        <v/>
      </c>
      <c r="E4355">
        <f>VLOOKUP('Input EIA Imports Petroleum'!$E4354,'EIA Petroleum Classification'!$A:$B,2,FALSE)</f>
        <v/>
      </c>
    </row>
    <row r="4356" spans="1:5">
      <c r="A4356">
        <f>YEAR(B4356)</f>
        <v/>
      </c>
      <c r="B4356">
        <f>'Input EIA Imports Petroleum'!A4355</f>
        <v/>
      </c>
      <c r="C4356">
        <f>'Input EIA Imports Petroleum'!K4355</f>
        <v/>
      </c>
      <c r="D4356">
        <f>'Input EIA Imports Petroleum'!L4355</f>
        <v/>
      </c>
      <c r="E4356">
        <f>VLOOKUP('Input EIA Imports Petroleum'!$E4355,'EIA Petroleum Classification'!$A:$B,2,FALSE)</f>
        <v/>
      </c>
    </row>
    <row r="4357" spans="1:5">
      <c r="A4357">
        <f>YEAR(B4357)</f>
        <v/>
      </c>
      <c r="B4357">
        <f>'Input EIA Imports Petroleum'!A4356</f>
        <v/>
      </c>
      <c r="C4357">
        <f>'Input EIA Imports Petroleum'!K4356</f>
        <v/>
      </c>
      <c r="D4357">
        <f>'Input EIA Imports Petroleum'!L4356</f>
        <v/>
      </c>
      <c r="E4357">
        <f>VLOOKUP('Input EIA Imports Petroleum'!$E4356,'EIA Petroleum Classification'!$A:$B,2,FALSE)</f>
        <v/>
      </c>
    </row>
    <row r="4358" spans="1:5">
      <c r="A4358">
        <f>YEAR(B4358)</f>
        <v/>
      </c>
      <c r="B4358">
        <f>'Input EIA Imports Petroleum'!A4357</f>
        <v/>
      </c>
      <c r="C4358">
        <f>'Input EIA Imports Petroleum'!K4357</f>
        <v/>
      </c>
      <c r="D4358">
        <f>'Input EIA Imports Petroleum'!L4357</f>
        <v/>
      </c>
      <c r="E4358">
        <f>VLOOKUP('Input EIA Imports Petroleum'!$E4357,'EIA Petroleum Classification'!$A:$B,2,FALSE)</f>
        <v/>
      </c>
    </row>
    <row r="4359" spans="1:5">
      <c r="A4359">
        <f>YEAR(B4359)</f>
        <v/>
      </c>
      <c r="B4359">
        <f>'Input EIA Imports Petroleum'!A4358</f>
        <v/>
      </c>
      <c r="C4359">
        <f>'Input EIA Imports Petroleum'!K4358</f>
        <v/>
      </c>
      <c r="D4359">
        <f>'Input EIA Imports Petroleum'!L4358</f>
        <v/>
      </c>
      <c r="E4359">
        <f>VLOOKUP('Input EIA Imports Petroleum'!$E4358,'EIA Petroleum Classification'!$A:$B,2,FALSE)</f>
        <v/>
      </c>
    </row>
    <row r="4360" spans="1:5">
      <c r="A4360">
        <f>YEAR(B4360)</f>
        <v/>
      </c>
      <c r="B4360">
        <f>'Input EIA Imports Petroleum'!A4359</f>
        <v/>
      </c>
      <c r="C4360">
        <f>'Input EIA Imports Petroleum'!K4359</f>
        <v/>
      </c>
      <c r="D4360">
        <f>'Input EIA Imports Petroleum'!L4359</f>
        <v/>
      </c>
      <c r="E4360">
        <f>VLOOKUP('Input EIA Imports Petroleum'!$E4359,'EIA Petroleum Classification'!$A:$B,2,FALSE)</f>
        <v/>
      </c>
    </row>
    <row r="4361" spans="1:5">
      <c r="A4361">
        <f>YEAR(B4361)</f>
        <v/>
      </c>
      <c r="B4361">
        <f>'Input EIA Imports Petroleum'!A4360</f>
        <v/>
      </c>
      <c r="C4361">
        <f>'Input EIA Imports Petroleum'!K4360</f>
        <v/>
      </c>
      <c r="D4361">
        <f>'Input EIA Imports Petroleum'!L4360</f>
        <v/>
      </c>
      <c r="E4361">
        <f>VLOOKUP('Input EIA Imports Petroleum'!$E4360,'EIA Petroleum Classification'!$A:$B,2,FALSE)</f>
        <v/>
      </c>
    </row>
    <row r="4362" spans="1:5">
      <c r="A4362">
        <f>YEAR(B4362)</f>
        <v/>
      </c>
      <c r="B4362">
        <f>'Input EIA Imports Petroleum'!A4361</f>
        <v/>
      </c>
      <c r="C4362">
        <f>'Input EIA Imports Petroleum'!K4361</f>
        <v/>
      </c>
      <c r="D4362">
        <f>'Input EIA Imports Petroleum'!L4361</f>
        <v/>
      </c>
      <c r="E4362">
        <f>VLOOKUP('Input EIA Imports Petroleum'!$E4361,'EIA Petroleum Classification'!$A:$B,2,FALSE)</f>
        <v/>
      </c>
    </row>
    <row r="4363" spans="1:5">
      <c r="A4363">
        <f>YEAR(B4363)</f>
        <v/>
      </c>
      <c r="B4363">
        <f>'Input EIA Imports Petroleum'!A4362</f>
        <v/>
      </c>
      <c r="C4363">
        <f>'Input EIA Imports Petroleum'!K4362</f>
        <v/>
      </c>
      <c r="D4363">
        <f>'Input EIA Imports Petroleum'!L4362</f>
        <v/>
      </c>
      <c r="E4363">
        <f>VLOOKUP('Input EIA Imports Petroleum'!$E4362,'EIA Petroleum Classification'!$A:$B,2,FALSE)</f>
        <v/>
      </c>
    </row>
    <row r="4364" spans="1:5">
      <c r="A4364">
        <f>YEAR(B4364)</f>
        <v/>
      </c>
      <c r="B4364">
        <f>'Input EIA Imports Petroleum'!A4363</f>
        <v/>
      </c>
      <c r="C4364">
        <f>'Input EIA Imports Petroleum'!K4363</f>
        <v/>
      </c>
      <c r="D4364">
        <f>'Input EIA Imports Petroleum'!L4363</f>
        <v/>
      </c>
      <c r="E4364">
        <f>VLOOKUP('Input EIA Imports Petroleum'!$E4363,'EIA Petroleum Classification'!$A:$B,2,FALSE)</f>
        <v/>
      </c>
    </row>
    <row r="4365" spans="1:5">
      <c r="A4365">
        <f>YEAR(B4365)</f>
        <v/>
      </c>
      <c r="B4365">
        <f>'Input EIA Imports Petroleum'!A4364</f>
        <v/>
      </c>
      <c r="C4365">
        <f>'Input EIA Imports Petroleum'!K4364</f>
        <v/>
      </c>
      <c r="D4365">
        <f>'Input EIA Imports Petroleum'!L4364</f>
        <v/>
      </c>
      <c r="E4365">
        <f>VLOOKUP('Input EIA Imports Petroleum'!$E4364,'EIA Petroleum Classification'!$A:$B,2,FALSE)</f>
        <v/>
      </c>
    </row>
    <row r="4366" spans="1:5">
      <c r="A4366">
        <f>YEAR(B4366)</f>
        <v/>
      </c>
      <c r="B4366">
        <f>'Input EIA Imports Petroleum'!A4365</f>
        <v/>
      </c>
      <c r="C4366">
        <f>'Input EIA Imports Petroleum'!K4365</f>
        <v/>
      </c>
      <c r="D4366">
        <f>'Input EIA Imports Petroleum'!L4365</f>
        <v/>
      </c>
      <c r="E4366">
        <f>VLOOKUP('Input EIA Imports Petroleum'!$E4365,'EIA Petroleum Classification'!$A:$B,2,FALSE)</f>
        <v/>
      </c>
    </row>
    <row r="4367" spans="1:5">
      <c r="A4367">
        <f>YEAR(B4367)</f>
        <v/>
      </c>
      <c r="B4367">
        <f>'Input EIA Imports Petroleum'!A4366</f>
        <v/>
      </c>
      <c r="C4367">
        <f>'Input EIA Imports Petroleum'!K4366</f>
        <v/>
      </c>
      <c r="D4367">
        <f>'Input EIA Imports Petroleum'!L4366</f>
        <v/>
      </c>
      <c r="E4367">
        <f>VLOOKUP('Input EIA Imports Petroleum'!$E4366,'EIA Petroleum Classification'!$A:$B,2,FALSE)</f>
        <v/>
      </c>
    </row>
    <row r="4368" spans="1:5">
      <c r="A4368">
        <f>YEAR(B4368)</f>
        <v/>
      </c>
      <c r="B4368">
        <f>'Input EIA Imports Petroleum'!A4367</f>
        <v/>
      </c>
      <c r="C4368">
        <f>'Input EIA Imports Petroleum'!K4367</f>
        <v/>
      </c>
      <c r="D4368">
        <f>'Input EIA Imports Petroleum'!L4367</f>
        <v/>
      </c>
      <c r="E4368">
        <f>VLOOKUP('Input EIA Imports Petroleum'!$E4367,'EIA Petroleum Classification'!$A:$B,2,FALSE)</f>
        <v/>
      </c>
    </row>
    <row r="4369" spans="1:5">
      <c r="A4369">
        <f>YEAR(B4369)</f>
        <v/>
      </c>
      <c r="B4369">
        <f>'Input EIA Imports Petroleum'!A4368</f>
        <v/>
      </c>
      <c r="C4369">
        <f>'Input EIA Imports Petroleum'!K4368</f>
        <v/>
      </c>
      <c r="D4369">
        <f>'Input EIA Imports Petroleum'!L4368</f>
        <v/>
      </c>
      <c r="E4369">
        <f>VLOOKUP('Input EIA Imports Petroleum'!$E4368,'EIA Petroleum Classification'!$A:$B,2,FALSE)</f>
        <v/>
      </c>
    </row>
    <row r="4370" spans="1:5">
      <c r="A4370">
        <f>YEAR(B4370)</f>
        <v/>
      </c>
      <c r="B4370">
        <f>'Input EIA Imports Petroleum'!A4369</f>
        <v/>
      </c>
      <c r="C4370">
        <f>'Input EIA Imports Petroleum'!K4369</f>
        <v/>
      </c>
      <c r="D4370">
        <f>'Input EIA Imports Petroleum'!L4369</f>
        <v/>
      </c>
      <c r="E4370">
        <f>VLOOKUP('Input EIA Imports Petroleum'!$E4369,'EIA Petroleum Classification'!$A:$B,2,FALSE)</f>
        <v/>
      </c>
    </row>
    <row r="4371" spans="1:5">
      <c r="A4371">
        <f>YEAR(B4371)</f>
        <v/>
      </c>
      <c r="B4371">
        <f>'Input EIA Imports Petroleum'!A4370</f>
        <v/>
      </c>
      <c r="C4371">
        <f>'Input EIA Imports Petroleum'!K4370</f>
        <v/>
      </c>
      <c r="D4371">
        <f>'Input EIA Imports Petroleum'!L4370</f>
        <v/>
      </c>
      <c r="E4371">
        <f>VLOOKUP('Input EIA Imports Petroleum'!$E4370,'EIA Petroleum Classification'!$A:$B,2,FALSE)</f>
        <v/>
      </c>
    </row>
    <row r="4372" spans="1:5">
      <c r="A4372">
        <f>YEAR(B4372)</f>
        <v/>
      </c>
      <c r="B4372">
        <f>'Input EIA Imports Petroleum'!A4371</f>
        <v/>
      </c>
      <c r="C4372">
        <f>'Input EIA Imports Petroleum'!K4371</f>
        <v/>
      </c>
      <c r="D4372">
        <f>'Input EIA Imports Petroleum'!L4371</f>
        <v/>
      </c>
      <c r="E4372">
        <f>VLOOKUP('Input EIA Imports Petroleum'!$E4371,'EIA Petroleum Classification'!$A:$B,2,FALSE)</f>
        <v/>
      </c>
    </row>
    <row r="4373" spans="1:5">
      <c r="A4373">
        <f>YEAR(B4373)</f>
        <v/>
      </c>
      <c r="B4373">
        <f>'Input EIA Imports Petroleum'!A4372</f>
        <v/>
      </c>
      <c r="C4373">
        <f>'Input EIA Imports Petroleum'!K4372</f>
        <v/>
      </c>
      <c r="D4373">
        <f>'Input EIA Imports Petroleum'!L4372</f>
        <v/>
      </c>
      <c r="E4373">
        <f>VLOOKUP('Input EIA Imports Petroleum'!$E4372,'EIA Petroleum Classification'!$A:$B,2,FALSE)</f>
        <v/>
      </c>
    </row>
    <row r="4374" spans="1:5">
      <c r="A4374">
        <f>YEAR(B4374)</f>
        <v/>
      </c>
      <c r="B4374">
        <f>'Input EIA Imports Petroleum'!A4373</f>
        <v/>
      </c>
      <c r="C4374">
        <f>'Input EIA Imports Petroleum'!K4373</f>
        <v/>
      </c>
      <c r="D4374">
        <f>'Input EIA Imports Petroleum'!L4373</f>
        <v/>
      </c>
      <c r="E4374">
        <f>VLOOKUP('Input EIA Imports Petroleum'!$E4373,'EIA Petroleum Classification'!$A:$B,2,FALSE)</f>
        <v/>
      </c>
    </row>
    <row r="4375" spans="1:5">
      <c r="A4375">
        <f>YEAR(B4375)</f>
        <v/>
      </c>
      <c r="B4375">
        <f>'Input EIA Imports Petroleum'!A4374</f>
        <v/>
      </c>
      <c r="C4375">
        <f>'Input EIA Imports Petroleum'!K4374</f>
        <v/>
      </c>
      <c r="D4375">
        <f>'Input EIA Imports Petroleum'!L4374</f>
        <v/>
      </c>
      <c r="E4375">
        <f>VLOOKUP('Input EIA Imports Petroleum'!$E4374,'EIA Petroleum Classification'!$A:$B,2,FALSE)</f>
        <v/>
      </c>
    </row>
    <row r="4376" spans="1:5">
      <c r="A4376">
        <f>YEAR(B4376)</f>
        <v/>
      </c>
      <c r="B4376">
        <f>'Input EIA Imports Petroleum'!A4375</f>
        <v/>
      </c>
      <c r="C4376">
        <f>'Input EIA Imports Petroleum'!K4375</f>
        <v/>
      </c>
      <c r="D4376">
        <f>'Input EIA Imports Petroleum'!L4375</f>
        <v/>
      </c>
      <c r="E4376">
        <f>VLOOKUP('Input EIA Imports Petroleum'!$E4375,'EIA Petroleum Classification'!$A:$B,2,FALSE)</f>
        <v/>
      </c>
    </row>
    <row r="4377" spans="1:5">
      <c r="A4377">
        <f>YEAR(B4377)</f>
        <v/>
      </c>
      <c r="B4377">
        <f>'Input EIA Imports Petroleum'!A4376</f>
        <v/>
      </c>
      <c r="C4377">
        <f>'Input EIA Imports Petroleum'!K4376</f>
        <v/>
      </c>
      <c r="D4377">
        <f>'Input EIA Imports Petroleum'!L4376</f>
        <v/>
      </c>
      <c r="E4377">
        <f>VLOOKUP('Input EIA Imports Petroleum'!$E4376,'EIA Petroleum Classification'!$A:$B,2,FALSE)</f>
        <v/>
      </c>
    </row>
    <row r="4378" spans="1:5">
      <c r="A4378">
        <f>YEAR(B4378)</f>
        <v/>
      </c>
      <c r="B4378">
        <f>'Input EIA Imports Petroleum'!A4377</f>
        <v/>
      </c>
      <c r="C4378">
        <f>'Input EIA Imports Petroleum'!K4377</f>
        <v/>
      </c>
      <c r="D4378">
        <f>'Input EIA Imports Petroleum'!L4377</f>
        <v/>
      </c>
      <c r="E4378">
        <f>VLOOKUP('Input EIA Imports Petroleum'!$E4377,'EIA Petroleum Classification'!$A:$B,2,FALSE)</f>
        <v/>
      </c>
    </row>
    <row r="4379" spans="1:5">
      <c r="A4379">
        <f>YEAR(B4379)</f>
        <v/>
      </c>
      <c r="B4379">
        <f>'Input EIA Imports Petroleum'!A4378</f>
        <v/>
      </c>
      <c r="C4379">
        <f>'Input EIA Imports Petroleum'!K4378</f>
        <v/>
      </c>
      <c r="D4379">
        <f>'Input EIA Imports Petroleum'!L4378</f>
        <v/>
      </c>
      <c r="E4379">
        <f>VLOOKUP('Input EIA Imports Petroleum'!$E4378,'EIA Petroleum Classification'!$A:$B,2,FALSE)</f>
        <v/>
      </c>
    </row>
    <row r="4380" spans="1:5">
      <c r="A4380">
        <f>YEAR(B4380)</f>
        <v/>
      </c>
      <c r="B4380">
        <f>'Input EIA Imports Petroleum'!A4379</f>
        <v/>
      </c>
      <c r="C4380">
        <f>'Input EIA Imports Petroleum'!K4379</f>
        <v/>
      </c>
      <c r="D4380">
        <f>'Input EIA Imports Petroleum'!L4379</f>
        <v/>
      </c>
      <c r="E4380">
        <f>VLOOKUP('Input EIA Imports Petroleum'!$E4379,'EIA Petroleum Classification'!$A:$B,2,FALSE)</f>
        <v/>
      </c>
    </row>
    <row r="4381" spans="1:5">
      <c r="A4381">
        <f>YEAR(B4381)</f>
        <v/>
      </c>
      <c r="B4381">
        <f>'Input EIA Imports Petroleum'!A4380</f>
        <v/>
      </c>
      <c r="C4381">
        <f>'Input EIA Imports Petroleum'!K4380</f>
        <v/>
      </c>
      <c r="D4381">
        <f>'Input EIA Imports Petroleum'!L4380</f>
        <v/>
      </c>
      <c r="E4381">
        <f>VLOOKUP('Input EIA Imports Petroleum'!$E4380,'EIA Petroleum Classification'!$A:$B,2,FALSE)</f>
        <v/>
      </c>
    </row>
    <row r="4382" spans="1:5">
      <c r="A4382">
        <f>YEAR(B4382)</f>
        <v/>
      </c>
      <c r="B4382">
        <f>'Input EIA Imports Petroleum'!A4381</f>
        <v/>
      </c>
      <c r="C4382">
        <f>'Input EIA Imports Petroleum'!K4381</f>
        <v/>
      </c>
      <c r="D4382">
        <f>'Input EIA Imports Petroleum'!L4381</f>
        <v/>
      </c>
      <c r="E4382">
        <f>VLOOKUP('Input EIA Imports Petroleum'!$E4381,'EIA Petroleum Classification'!$A:$B,2,FALSE)</f>
        <v/>
      </c>
    </row>
    <row r="4383" spans="1:5">
      <c r="A4383">
        <f>YEAR(B4383)</f>
        <v/>
      </c>
      <c r="B4383">
        <f>'Input EIA Imports Petroleum'!A4382</f>
        <v/>
      </c>
      <c r="C4383">
        <f>'Input EIA Imports Petroleum'!K4382</f>
        <v/>
      </c>
      <c r="D4383">
        <f>'Input EIA Imports Petroleum'!L4382</f>
        <v/>
      </c>
      <c r="E4383">
        <f>VLOOKUP('Input EIA Imports Petroleum'!$E4382,'EIA Petroleum Classification'!$A:$B,2,FALSE)</f>
        <v/>
      </c>
    </row>
    <row r="4384" spans="1:5">
      <c r="A4384">
        <f>YEAR(B4384)</f>
        <v/>
      </c>
      <c r="B4384">
        <f>'Input EIA Imports Petroleum'!A4383</f>
        <v/>
      </c>
      <c r="C4384">
        <f>'Input EIA Imports Petroleum'!K4383</f>
        <v/>
      </c>
      <c r="D4384">
        <f>'Input EIA Imports Petroleum'!L4383</f>
        <v/>
      </c>
      <c r="E4384">
        <f>VLOOKUP('Input EIA Imports Petroleum'!$E4383,'EIA Petroleum Classification'!$A:$B,2,FALSE)</f>
        <v/>
      </c>
    </row>
    <row r="4385" spans="1:5">
      <c r="A4385">
        <f>YEAR(B4385)</f>
        <v/>
      </c>
      <c r="B4385">
        <f>'Input EIA Imports Petroleum'!A4384</f>
        <v/>
      </c>
      <c r="C4385">
        <f>'Input EIA Imports Petroleum'!K4384</f>
        <v/>
      </c>
      <c r="D4385">
        <f>'Input EIA Imports Petroleum'!L4384</f>
        <v/>
      </c>
      <c r="E4385">
        <f>VLOOKUP('Input EIA Imports Petroleum'!$E4384,'EIA Petroleum Classification'!$A:$B,2,FALSE)</f>
        <v/>
      </c>
    </row>
    <row r="4386" spans="1:5">
      <c r="A4386">
        <f>YEAR(B4386)</f>
        <v/>
      </c>
      <c r="B4386">
        <f>'Input EIA Imports Petroleum'!A4385</f>
        <v/>
      </c>
      <c r="C4386">
        <f>'Input EIA Imports Petroleum'!K4385</f>
        <v/>
      </c>
      <c r="D4386">
        <f>'Input EIA Imports Petroleum'!L4385</f>
        <v/>
      </c>
      <c r="E4386">
        <f>VLOOKUP('Input EIA Imports Petroleum'!$E4385,'EIA Petroleum Classification'!$A:$B,2,FALSE)</f>
        <v/>
      </c>
    </row>
    <row r="4387" spans="1:5">
      <c r="A4387">
        <f>YEAR(B4387)</f>
        <v/>
      </c>
      <c r="B4387">
        <f>'Input EIA Imports Petroleum'!A4386</f>
        <v/>
      </c>
      <c r="C4387">
        <f>'Input EIA Imports Petroleum'!K4386</f>
        <v/>
      </c>
      <c r="D4387">
        <f>'Input EIA Imports Petroleum'!L4386</f>
        <v/>
      </c>
      <c r="E4387">
        <f>VLOOKUP('Input EIA Imports Petroleum'!$E4386,'EIA Petroleum Classification'!$A:$B,2,FALSE)</f>
        <v/>
      </c>
    </row>
    <row r="4388" spans="1:5">
      <c r="A4388">
        <f>YEAR(B4388)</f>
        <v/>
      </c>
      <c r="B4388">
        <f>'Input EIA Imports Petroleum'!A4387</f>
        <v/>
      </c>
      <c r="C4388">
        <f>'Input EIA Imports Petroleum'!K4387</f>
        <v/>
      </c>
      <c r="D4388">
        <f>'Input EIA Imports Petroleum'!L4387</f>
        <v/>
      </c>
      <c r="E4388">
        <f>VLOOKUP('Input EIA Imports Petroleum'!$E4387,'EIA Petroleum Classification'!$A:$B,2,FALSE)</f>
        <v/>
      </c>
    </row>
    <row r="4389" spans="1:5">
      <c r="A4389">
        <f>YEAR(B4389)</f>
        <v/>
      </c>
      <c r="B4389">
        <f>'Input EIA Imports Petroleum'!A4388</f>
        <v/>
      </c>
      <c r="C4389">
        <f>'Input EIA Imports Petroleum'!K4388</f>
        <v/>
      </c>
      <c r="D4389">
        <f>'Input EIA Imports Petroleum'!L4388</f>
        <v/>
      </c>
      <c r="E4389">
        <f>VLOOKUP('Input EIA Imports Petroleum'!$E4388,'EIA Petroleum Classification'!$A:$B,2,FALSE)</f>
        <v/>
      </c>
    </row>
    <row r="4390" spans="1:5">
      <c r="A4390">
        <f>YEAR(B4390)</f>
        <v/>
      </c>
      <c r="B4390">
        <f>'Input EIA Imports Petroleum'!A4389</f>
        <v/>
      </c>
      <c r="C4390">
        <f>'Input EIA Imports Petroleum'!K4389</f>
        <v/>
      </c>
      <c r="D4390">
        <f>'Input EIA Imports Petroleum'!L4389</f>
        <v/>
      </c>
      <c r="E4390">
        <f>VLOOKUP('Input EIA Imports Petroleum'!$E4389,'EIA Petroleum Classification'!$A:$B,2,FALSE)</f>
        <v/>
      </c>
    </row>
    <row r="4391" spans="1:5">
      <c r="A4391">
        <f>YEAR(B4391)</f>
        <v/>
      </c>
      <c r="B4391">
        <f>'Input EIA Imports Petroleum'!A4390</f>
        <v/>
      </c>
      <c r="C4391">
        <f>'Input EIA Imports Petroleum'!K4390</f>
        <v/>
      </c>
      <c r="D4391">
        <f>'Input EIA Imports Petroleum'!L4390</f>
        <v/>
      </c>
      <c r="E4391">
        <f>VLOOKUP('Input EIA Imports Petroleum'!$E4390,'EIA Petroleum Classification'!$A:$B,2,FALSE)</f>
        <v/>
      </c>
    </row>
    <row r="4392" spans="1:5">
      <c r="A4392">
        <f>YEAR(B4392)</f>
        <v/>
      </c>
      <c r="B4392">
        <f>'Input EIA Imports Petroleum'!A4391</f>
        <v/>
      </c>
      <c r="C4392">
        <f>'Input EIA Imports Petroleum'!K4391</f>
        <v/>
      </c>
      <c r="D4392">
        <f>'Input EIA Imports Petroleum'!L4391</f>
        <v/>
      </c>
      <c r="E4392">
        <f>VLOOKUP('Input EIA Imports Petroleum'!$E4391,'EIA Petroleum Classification'!$A:$B,2,FALSE)</f>
        <v/>
      </c>
    </row>
    <row r="4393" spans="1:5">
      <c r="A4393">
        <f>YEAR(B4393)</f>
        <v/>
      </c>
      <c r="B4393">
        <f>'Input EIA Imports Petroleum'!A4392</f>
        <v/>
      </c>
      <c r="C4393">
        <f>'Input EIA Imports Petroleum'!K4392</f>
        <v/>
      </c>
      <c r="D4393">
        <f>'Input EIA Imports Petroleum'!L4392</f>
        <v/>
      </c>
      <c r="E4393">
        <f>VLOOKUP('Input EIA Imports Petroleum'!$E4392,'EIA Petroleum Classification'!$A:$B,2,FALSE)</f>
        <v/>
      </c>
    </row>
    <row r="4394" spans="1:5">
      <c r="A4394">
        <f>YEAR(B4394)</f>
        <v/>
      </c>
      <c r="B4394">
        <f>'Input EIA Imports Petroleum'!A4393</f>
        <v/>
      </c>
      <c r="C4394">
        <f>'Input EIA Imports Petroleum'!K4393</f>
        <v/>
      </c>
      <c r="D4394">
        <f>'Input EIA Imports Petroleum'!L4393</f>
        <v/>
      </c>
      <c r="E4394">
        <f>VLOOKUP('Input EIA Imports Petroleum'!$E4393,'EIA Petroleum Classification'!$A:$B,2,FALSE)</f>
        <v/>
      </c>
    </row>
    <row r="4395" spans="1:5">
      <c r="A4395">
        <f>YEAR(B4395)</f>
        <v/>
      </c>
      <c r="B4395">
        <f>'Input EIA Imports Petroleum'!A4394</f>
        <v/>
      </c>
      <c r="C4395">
        <f>'Input EIA Imports Petroleum'!K4394</f>
        <v/>
      </c>
      <c r="D4395">
        <f>'Input EIA Imports Petroleum'!L4394</f>
        <v/>
      </c>
      <c r="E4395">
        <f>VLOOKUP('Input EIA Imports Petroleum'!$E4394,'EIA Petroleum Classification'!$A:$B,2,FALSE)</f>
        <v/>
      </c>
    </row>
    <row r="4396" spans="1:5">
      <c r="A4396">
        <f>YEAR(B4396)</f>
        <v/>
      </c>
      <c r="B4396">
        <f>'Input EIA Imports Petroleum'!A4395</f>
        <v/>
      </c>
      <c r="C4396">
        <f>'Input EIA Imports Petroleum'!K4395</f>
        <v/>
      </c>
      <c r="D4396">
        <f>'Input EIA Imports Petroleum'!L4395</f>
        <v/>
      </c>
      <c r="E4396">
        <f>VLOOKUP('Input EIA Imports Petroleum'!$E4395,'EIA Petroleum Classification'!$A:$B,2,FALSE)</f>
        <v/>
      </c>
    </row>
    <row r="4397" spans="1:5">
      <c r="A4397">
        <f>YEAR(B4397)</f>
        <v/>
      </c>
      <c r="B4397">
        <f>'Input EIA Imports Petroleum'!A4396</f>
        <v/>
      </c>
      <c r="C4397">
        <f>'Input EIA Imports Petroleum'!K4396</f>
        <v/>
      </c>
      <c r="D4397">
        <f>'Input EIA Imports Petroleum'!L4396</f>
        <v/>
      </c>
      <c r="E4397">
        <f>VLOOKUP('Input EIA Imports Petroleum'!$E4396,'EIA Petroleum Classification'!$A:$B,2,FALSE)</f>
        <v/>
      </c>
    </row>
    <row r="4398" spans="1:5">
      <c r="A4398">
        <f>YEAR(B4398)</f>
        <v/>
      </c>
      <c r="B4398">
        <f>'Input EIA Imports Petroleum'!A4397</f>
        <v/>
      </c>
      <c r="C4398">
        <f>'Input EIA Imports Petroleum'!K4397</f>
        <v/>
      </c>
      <c r="D4398">
        <f>'Input EIA Imports Petroleum'!L4397</f>
        <v/>
      </c>
      <c r="E4398">
        <f>VLOOKUP('Input EIA Imports Petroleum'!$E4397,'EIA Petroleum Classification'!$A:$B,2,FALSE)</f>
        <v/>
      </c>
    </row>
    <row r="4399" spans="1:5">
      <c r="A4399">
        <f>YEAR(B4399)</f>
        <v/>
      </c>
      <c r="B4399">
        <f>'Input EIA Imports Petroleum'!A4398</f>
        <v/>
      </c>
      <c r="C4399">
        <f>'Input EIA Imports Petroleum'!K4398</f>
        <v/>
      </c>
      <c r="D4399">
        <f>'Input EIA Imports Petroleum'!L4398</f>
        <v/>
      </c>
      <c r="E4399">
        <f>VLOOKUP('Input EIA Imports Petroleum'!$E4398,'EIA Petroleum Classification'!$A:$B,2,FALSE)</f>
        <v/>
      </c>
    </row>
    <row r="4400" spans="1:5">
      <c r="A4400">
        <f>YEAR(B4400)</f>
        <v/>
      </c>
      <c r="B4400">
        <f>'Input EIA Imports Petroleum'!A4399</f>
        <v/>
      </c>
      <c r="C4400">
        <f>'Input EIA Imports Petroleum'!K4399</f>
        <v/>
      </c>
      <c r="D4400">
        <f>'Input EIA Imports Petroleum'!L4399</f>
        <v/>
      </c>
      <c r="E4400">
        <f>VLOOKUP('Input EIA Imports Petroleum'!$E4399,'EIA Petroleum Classification'!$A:$B,2,FALSE)</f>
        <v/>
      </c>
    </row>
    <row r="4401" spans="1:5">
      <c r="A4401">
        <f>YEAR(B4401)</f>
        <v/>
      </c>
      <c r="B4401">
        <f>'Input EIA Imports Petroleum'!A4400</f>
        <v/>
      </c>
      <c r="C4401">
        <f>'Input EIA Imports Petroleum'!K4400</f>
        <v/>
      </c>
      <c r="D4401">
        <f>'Input EIA Imports Petroleum'!L4400</f>
        <v/>
      </c>
      <c r="E4401">
        <f>VLOOKUP('Input EIA Imports Petroleum'!$E4400,'EIA Petroleum Classification'!$A:$B,2,FALSE)</f>
        <v/>
      </c>
    </row>
    <row r="4402" spans="1:5">
      <c r="A4402">
        <f>YEAR(B4402)</f>
        <v/>
      </c>
      <c r="B4402">
        <f>'Input EIA Imports Petroleum'!A4401</f>
        <v/>
      </c>
      <c r="C4402">
        <f>'Input EIA Imports Petroleum'!K4401</f>
        <v/>
      </c>
      <c r="D4402">
        <f>'Input EIA Imports Petroleum'!L4401</f>
        <v/>
      </c>
      <c r="E4402">
        <f>VLOOKUP('Input EIA Imports Petroleum'!$E4401,'EIA Petroleum Classification'!$A:$B,2,FALSE)</f>
        <v/>
      </c>
    </row>
    <row r="4403" spans="1:5">
      <c r="A4403">
        <f>YEAR(B4403)</f>
        <v/>
      </c>
      <c r="B4403">
        <f>'Input EIA Imports Petroleum'!A4402</f>
        <v/>
      </c>
      <c r="C4403">
        <f>'Input EIA Imports Petroleum'!K4402</f>
        <v/>
      </c>
      <c r="D4403">
        <f>'Input EIA Imports Petroleum'!L4402</f>
        <v/>
      </c>
      <c r="E4403">
        <f>VLOOKUP('Input EIA Imports Petroleum'!$E4402,'EIA Petroleum Classification'!$A:$B,2,FALSE)</f>
        <v/>
      </c>
    </row>
    <row r="4404" spans="1:5">
      <c r="A4404">
        <f>YEAR(B4404)</f>
        <v/>
      </c>
      <c r="B4404">
        <f>'Input EIA Imports Petroleum'!A4403</f>
        <v/>
      </c>
      <c r="C4404">
        <f>'Input EIA Imports Petroleum'!K4403</f>
        <v/>
      </c>
      <c r="D4404">
        <f>'Input EIA Imports Petroleum'!L4403</f>
        <v/>
      </c>
      <c r="E4404">
        <f>VLOOKUP('Input EIA Imports Petroleum'!$E4403,'EIA Petroleum Classification'!$A:$B,2,FALSE)</f>
        <v/>
      </c>
    </row>
    <row r="4405" spans="1:5">
      <c r="A4405">
        <f>YEAR(B4405)</f>
        <v/>
      </c>
      <c r="B4405">
        <f>'Input EIA Imports Petroleum'!A4404</f>
        <v/>
      </c>
      <c r="C4405">
        <f>'Input EIA Imports Petroleum'!K4404</f>
        <v/>
      </c>
      <c r="D4405">
        <f>'Input EIA Imports Petroleum'!L4404</f>
        <v/>
      </c>
      <c r="E4405">
        <f>VLOOKUP('Input EIA Imports Petroleum'!$E4404,'EIA Petroleum Classification'!$A:$B,2,FALSE)</f>
        <v/>
      </c>
    </row>
    <row r="4406" spans="1:5">
      <c r="A4406">
        <f>YEAR(B4406)</f>
        <v/>
      </c>
      <c r="B4406">
        <f>'Input EIA Imports Petroleum'!A4405</f>
        <v/>
      </c>
      <c r="C4406">
        <f>'Input EIA Imports Petroleum'!K4405</f>
        <v/>
      </c>
      <c r="D4406">
        <f>'Input EIA Imports Petroleum'!L4405</f>
        <v/>
      </c>
      <c r="E4406">
        <f>VLOOKUP('Input EIA Imports Petroleum'!$E4405,'EIA Petroleum Classification'!$A:$B,2,FALSE)</f>
        <v/>
      </c>
    </row>
    <row r="4407" spans="1:5">
      <c r="A4407">
        <f>YEAR(B4407)</f>
        <v/>
      </c>
      <c r="B4407">
        <f>'Input EIA Imports Petroleum'!A4406</f>
        <v/>
      </c>
      <c r="C4407">
        <f>'Input EIA Imports Petroleum'!K4406</f>
        <v/>
      </c>
      <c r="D4407">
        <f>'Input EIA Imports Petroleum'!L4406</f>
        <v/>
      </c>
      <c r="E4407">
        <f>VLOOKUP('Input EIA Imports Petroleum'!$E4406,'EIA Petroleum Classification'!$A:$B,2,FALSE)</f>
        <v/>
      </c>
    </row>
    <row r="4408" spans="1:5">
      <c r="A4408">
        <f>YEAR(B4408)</f>
        <v/>
      </c>
      <c r="B4408">
        <f>'Input EIA Imports Petroleum'!A4407</f>
        <v/>
      </c>
      <c r="C4408">
        <f>'Input EIA Imports Petroleum'!K4407</f>
        <v/>
      </c>
      <c r="D4408">
        <f>'Input EIA Imports Petroleum'!L4407</f>
        <v/>
      </c>
      <c r="E4408">
        <f>VLOOKUP('Input EIA Imports Petroleum'!$E4407,'EIA Petroleum Classification'!$A:$B,2,FALSE)</f>
        <v/>
      </c>
    </row>
    <row r="4409" spans="1:5">
      <c r="A4409">
        <f>YEAR(B4409)</f>
        <v/>
      </c>
      <c r="B4409">
        <f>'Input EIA Imports Petroleum'!A4408</f>
        <v/>
      </c>
      <c r="C4409">
        <f>'Input EIA Imports Petroleum'!K4408</f>
        <v/>
      </c>
      <c r="D4409">
        <f>'Input EIA Imports Petroleum'!L4408</f>
        <v/>
      </c>
      <c r="E4409">
        <f>VLOOKUP('Input EIA Imports Petroleum'!$E4408,'EIA Petroleum Classification'!$A:$B,2,FALSE)</f>
        <v/>
      </c>
    </row>
    <row r="4410" spans="1:5">
      <c r="A4410">
        <f>YEAR(B4410)</f>
        <v/>
      </c>
      <c r="B4410">
        <f>'Input EIA Imports Petroleum'!A4409</f>
        <v/>
      </c>
      <c r="C4410">
        <f>'Input EIA Imports Petroleum'!K4409</f>
        <v/>
      </c>
      <c r="D4410">
        <f>'Input EIA Imports Petroleum'!L4409</f>
        <v/>
      </c>
      <c r="E4410">
        <f>VLOOKUP('Input EIA Imports Petroleum'!$E4409,'EIA Petroleum Classification'!$A:$B,2,FALSE)</f>
        <v/>
      </c>
    </row>
    <row r="4411" spans="1:5">
      <c r="A4411">
        <f>YEAR(B4411)</f>
        <v/>
      </c>
      <c r="B4411">
        <f>'Input EIA Imports Petroleum'!A4410</f>
        <v/>
      </c>
      <c r="C4411">
        <f>'Input EIA Imports Petroleum'!K4410</f>
        <v/>
      </c>
      <c r="D4411">
        <f>'Input EIA Imports Petroleum'!L4410</f>
        <v/>
      </c>
      <c r="E4411">
        <f>VLOOKUP('Input EIA Imports Petroleum'!$E4410,'EIA Petroleum Classification'!$A:$B,2,FALSE)</f>
        <v/>
      </c>
    </row>
    <row r="4412" spans="1:5">
      <c r="A4412">
        <f>YEAR(B4412)</f>
        <v/>
      </c>
      <c r="B4412">
        <f>'Input EIA Imports Petroleum'!A4411</f>
        <v/>
      </c>
      <c r="C4412">
        <f>'Input EIA Imports Petroleum'!K4411</f>
        <v/>
      </c>
      <c r="D4412">
        <f>'Input EIA Imports Petroleum'!L4411</f>
        <v/>
      </c>
      <c r="E4412">
        <f>VLOOKUP('Input EIA Imports Petroleum'!$E4411,'EIA Petroleum Classification'!$A:$B,2,FALSE)</f>
        <v/>
      </c>
    </row>
    <row r="4413" spans="1:5">
      <c r="A4413">
        <f>YEAR(B4413)</f>
        <v/>
      </c>
      <c r="B4413">
        <f>'Input EIA Imports Petroleum'!A4412</f>
        <v/>
      </c>
      <c r="C4413">
        <f>'Input EIA Imports Petroleum'!K4412</f>
        <v/>
      </c>
      <c r="D4413">
        <f>'Input EIA Imports Petroleum'!L4412</f>
        <v/>
      </c>
      <c r="E4413">
        <f>VLOOKUP('Input EIA Imports Petroleum'!$E4412,'EIA Petroleum Classification'!$A:$B,2,FALSE)</f>
        <v/>
      </c>
    </row>
    <row r="4414" spans="1:5">
      <c r="A4414">
        <f>YEAR(B4414)</f>
        <v/>
      </c>
      <c r="B4414">
        <f>'Input EIA Imports Petroleum'!A4413</f>
        <v/>
      </c>
      <c r="C4414">
        <f>'Input EIA Imports Petroleum'!K4413</f>
        <v/>
      </c>
      <c r="D4414">
        <f>'Input EIA Imports Petroleum'!L4413</f>
        <v/>
      </c>
      <c r="E4414">
        <f>VLOOKUP('Input EIA Imports Petroleum'!$E4413,'EIA Petroleum Classification'!$A:$B,2,FALSE)</f>
        <v/>
      </c>
    </row>
    <row r="4415" spans="1:5">
      <c r="A4415">
        <f>YEAR(B4415)</f>
        <v/>
      </c>
      <c r="B4415">
        <f>'Input EIA Imports Petroleum'!A4414</f>
        <v/>
      </c>
      <c r="C4415">
        <f>'Input EIA Imports Petroleum'!K4414</f>
        <v/>
      </c>
      <c r="D4415">
        <f>'Input EIA Imports Petroleum'!L4414</f>
        <v/>
      </c>
      <c r="E4415">
        <f>VLOOKUP('Input EIA Imports Petroleum'!$E4414,'EIA Petroleum Classification'!$A:$B,2,FALSE)</f>
        <v/>
      </c>
    </row>
    <row r="4416" spans="1:5">
      <c r="A4416">
        <f>YEAR(B4416)</f>
        <v/>
      </c>
      <c r="B4416">
        <f>'Input EIA Imports Petroleum'!A4415</f>
        <v/>
      </c>
      <c r="C4416">
        <f>'Input EIA Imports Petroleum'!K4415</f>
        <v/>
      </c>
      <c r="D4416">
        <f>'Input EIA Imports Petroleum'!L4415</f>
        <v/>
      </c>
      <c r="E4416">
        <f>VLOOKUP('Input EIA Imports Petroleum'!$E4415,'EIA Petroleum Classification'!$A:$B,2,FALSE)</f>
        <v/>
      </c>
    </row>
    <row r="4417" spans="1:5">
      <c r="A4417">
        <f>YEAR(B4417)</f>
        <v/>
      </c>
      <c r="B4417">
        <f>'Input EIA Imports Petroleum'!A4416</f>
        <v/>
      </c>
      <c r="C4417">
        <f>'Input EIA Imports Petroleum'!K4416</f>
        <v/>
      </c>
      <c r="D4417">
        <f>'Input EIA Imports Petroleum'!L4416</f>
        <v/>
      </c>
      <c r="E4417">
        <f>VLOOKUP('Input EIA Imports Petroleum'!$E4416,'EIA Petroleum Classification'!$A:$B,2,FALSE)</f>
        <v/>
      </c>
    </row>
    <row r="4418" spans="1:5">
      <c r="A4418">
        <f>YEAR(B4418)</f>
        <v/>
      </c>
      <c r="B4418">
        <f>'Input EIA Imports Petroleum'!A4417</f>
        <v/>
      </c>
      <c r="C4418">
        <f>'Input EIA Imports Petroleum'!K4417</f>
        <v/>
      </c>
      <c r="D4418">
        <f>'Input EIA Imports Petroleum'!L4417</f>
        <v/>
      </c>
      <c r="E4418">
        <f>VLOOKUP('Input EIA Imports Petroleum'!$E4417,'EIA Petroleum Classification'!$A:$B,2,FALSE)</f>
        <v/>
      </c>
    </row>
    <row r="4419" spans="1:5">
      <c r="A4419">
        <f>YEAR(B4419)</f>
        <v/>
      </c>
      <c r="B4419">
        <f>'Input EIA Imports Petroleum'!A4418</f>
        <v/>
      </c>
      <c r="C4419">
        <f>'Input EIA Imports Petroleum'!K4418</f>
        <v/>
      </c>
      <c r="D4419">
        <f>'Input EIA Imports Petroleum'!L4418</f>
        <v/>
      </c>
      <c r="E4419">
        <f>VLOOKUP('Input EIA Imports Petroleum'!$E4418,'EIA Petroleum Classification'!$A:$B,2,FALSE)</f>
        <v/>
      </c>
    </row>
    <row r="4420" spans="1:5">
      <c r="A4420">
        <f>YEAR(B4420)</f>
        <v/>
      </c>
      <c r="B4420">
        <f>'Input EIA Imports Petroleum'!A4419</f>
        <v/>
      </c>
      <c r="C4420">
        <f>'Input EIA Imports Petroleum'!K4419</f>
        <v/>
      </c>
      <c r="D4420">
        <f>'Input EIA Imports Petroleum'!L4419</f>
        <v/>
      </c>
      <c r="E4420">
        <f>VLOOKUP('Input EIA Imports Petroleum'!$E4419,'EIA Petroleum Classification'!$A:$B,2,FALSE)</f>
        <v/>
      </c>
    </row>
    <row r="4421" spans="1:5">
      <c r="A4421">
        <f>YEAR(B4421)</f>
        <v/>
      </c>
      <c r="B4421">
        <f>'Input EIA Imports Petroleum'!A4420</f>
        <v/>
      </c>
      <c r="C4421">
        <f>'Input EIA Imports Petroleum'!K4420</f>
        <v/>
      </c>
      <c r="D4421">
        <f>'Input EIA Imports Petroleum'!L4420</f>
        <v/>
      </c>
      <c r="E4421">
        <f>VLOOKUP('Input EIA Imports Petroleum'!$E4420,'EIA Petroleum Classification'!$A:$B,2,FALSE)</f>
        <v/>
      </c>
    </row>
    <row r="4422" spans="1:5">
      <c r="A4422">
        <f>YEAR(B4422)</f>
        <v/>
      </c>
      <c r="B4422">
        <f>'Input EIA Imports Petroleum'!A4421</f>
        <v/>
      </c>
      <c r="C4422">
        <f>'Input EIA Imports Petroleum'!K4421</f>
        <v/>
      </c>
      <c r="D4422">
        <f>'Input EIA Imports Petroleum'!L4421</f>
        <v/>
      </c>
      <c r="E4422">
        <f>VLOOKUP('Input EIA Imports Petroleum'!$E4421,'EIA Petroleum Classification'!$A:$B,2,FALSE)</f>
        <v/>
      </c>
    </row>
    <row r="4423" spans="1:5">
      <c r="A4423">
        <f>YEAR(B4423)</f>
        <v/>
      </c>
      <c r="B4423">
        <f>'Input EIA Imports Petroleum'!A4422</f>
        <v/>
      </c>
      <c r="C4423">
        <f>'Input EIA Imports Petroleum'!K4422</f>
        <v/>
      </c>
      <c r="D4423">
        <f>'Input EIA Imports Petroleum'!L4422</f>
        <v/>
      </c>
      <c r="E4423">
        <f>VLOOKUP('Input EIA Imports Petroleum'!$E4422,'EIA Petroleum Classification'!$A:$B,2,FALSE)</f>
        <v/>
      </c>
    </row>
    <row r="4424" spans="1:5">
      <c r="A4424">
        <f>YEAR(B4424)</f>
        <v/>
      </c>
      <c r="B4424">
        <f>'Input EIA Imports Petroleum'!A4423</f>
        <v/>
      </c>
      <c r="C4424">
        <f>'Input EIA Imports Petroleum'!K4423</f>
        <v/>
      </c>
      <c r="D4424">
        <f>'Input EIA Imports Petroleum'!L4423</f>
        <v/>
      </c>
      <c r="E4424">
        <f>VLOOKUP('Input EIA Imports Petroleum'!$E4423,'EIA Petroleum Classification'!$A:$B,2,FALSE)</f>
        <v/>
      </c>
    </row>
    <row r="4425" spans="1:5">
      <c r="A4425">
        <f>YEAR(B4425)</f>
        <v/>
      </c>
      <c r="B4425">
        <f>'Input EIA Imports Petroleum'!A4424</f>
        <v/>
      </c>
      <c r="C4425">
        <f>'Input EIA Imports Petroleum'!K4424</f>
        <v/>
      </c>
      <c r="D4425">
        <f>'Input EIA Imports Petroleum'!L4424</f>
        <v/>
      </c>
      <c r="E4425">
        <f>VLOOKUP('Input EIA Imports Petroleum'!$E4424,'EIA Petroleum Classification'!$A:$B,2,FALSE)</f>
        <v/>
      </c>
    </row>
    <row r="4426" spans="1:5">
      <c r="A4426">
        <f>YEAR(B4426)</f>
        <v/>
      </c>
      <c r="B4426">
        <f>'Input EIA Imports Petroleum'!A4425</f>
        <v/>
      </c>
      <c r="C4426">
        <f>'Input EIA Imports Petroleum'!K4425</f>
        <v/>
      </c>
      <c r="D4426">
        <f>'Input EIA Imports Petroleum'!L4425</f>
        <v/>
      </c>
      <c r="E4426">
        <f>VLOOKUP('Input EIA Imports Petroleum'!$E4425,'EIA Petroleum Classification'!$A:$B,2,FALSE)</f>
        <v/>
      </c>
    </row>
    <row r="4427" spans="1:5">
      <c r="A4427">
        <f>YEAR(B4427)</f>
        <v/>
      </c>
      <c r="B4427">
        <f>'Input EIA Imports Petroleum'!A4426</f>
        <v/>
      </c>
      <c r="C4427">
        <f>'Input EIA Imports Petroleum'!K4426</f>
        <v/>
      </c>
      <c r="D4427">
        <f>'Input EIA Imports Petroleum'!L4426</f>
        <v/>
      </c>
      <c r="E4427">
        <f>VLOOKUP('Input EIA Imports Petroleum'!$E4426,'EIA Petroleum Classification'!$A:$B,2,FALSE)</f>
        <v/>
      </c>
    </row>
    <row r="4428" spans="1:5">
      <c r="A4428">
        <f>YEAR(B4428)</f>
        <v/>
      </c>
      <c r="B4428">
        <f>'Input EIA Imports Petroleum'!A4427</f>
        <v/>
      </c>
      <c r="C4428">
        <f>'Input EIA Imports Petroleum'!K4427</f>
        <v/>
      </c>
      <c r="D4428">
        <f>'Input EIA Imports Petroleum'!L4427</f>
        <v/>
      </c>
      <c r="E4428">
        <f>VLOOKUP('Input EIA Imports Petroleum'!$E4427,'EIA Petroleum Classification'!$A:$B,2,FALSE)</f>
        <v/>
      </c>
    </row>
    <row r="4429" spans="1:5">
      <c r="A4429">
        <f>YEAR(B4429)</f>
        <v/>
      </c>
      <c r="B4429">
        <f>'Input EIA Imports Petroleum'!A4428</f>
        <v/>
      </c>
      <c r="C4429">
        <f>'Input EIA Imports Petroleum'!K4428</f>
        <v/>
      </c>
      <c r="D4429">
        <f>'Input EIA Imports Petroleum'!L4428</f>
        <v/>
      </c>
      <c r="E4429">
        <f>VLOOKUP('Input EIA Imports Petroleum'!$E4428,'EIA Petroleum Classification'!$A:$B,2,FALSE)</f>
        <v/>
      </c>
    </row>
    <row r="4430" spans="1:5">
      <c r="A4430">
        <f>YEAR(B4430)</f>
        <v/>
      </c>
      <c r="B4430">
        <f>'Input EIA Imports Petroleum'!A4429</f>
        <v/>
      </c>
      <c r="C4430">
        <f>'Input EIA Imports Petroleum'!K4429</f>
        <v/>
      </c>
      <c r="D4430">
        <f>'Input EIA Imports Petroleum'!L4429</f>
        <v/>
      </c>
      <c r="E4430">
        <f>VLOOKUP('Input EIA Imports Petroleum'!$E4429,'EIA Petroleum Classification'!$A:$B,2,FALSE)</f>
        <v/>
      </c>
    </row>
    <row r="4431" spans="1:5">
      <c r="A4431">
        <f>YEAR(B4431)</f>
        <v/>
      </c>
      <c r="B4431">
        <f>'Input EIA Imports Petroleum'!A4430</f>
        <v/>
      </c>
      <c r="C4431">
        <f>'Input EIA Imports Petroleum'!K4430</f>
        <v/>
      </c>
      <c r="D4431">
        <f>'Input EIA Imports Petroleum'!L4430</f>
        <v/>
      </c>
      <c r="E4431">
        <f>VLOOKUP('Input EIA Imports Petroleum'!$E4430,'EIA Petroleum Classification'!$A:$B,2,FALSE)</f>
        <v/>
      </c>
    </row>
    <row r="4432" spans="1:5">
      <c r="A4432">
        <f>YEAR(B4432)</f>
        <v/>
      </c>
      <c r="B4432">
        <f>'Input EIA Imports Petroleum'!A4431</f>
        <v/>
      </c>
      <c r="C4432">
        <f>'Input EIA Imports Petroleum'!K4431</f>
        <v/>
      </c>
      <c r="D4432">
        <f>'Input EIA Imports Petroleum'!L4431</f>
        <v/>
      </c>
      <c r="E4432">
        <f>VLOOKUP('Input EIA Imports Petroleum'!$E4431,'EIA Petroleum Classification'!$A:$B,2,FALSE)</f>
        <v/>
      </c>
    </row>
    <row r="4433" spans="1:5">
      <c r="A4433">
        <f>YEAR(B4433)</f>
        <v/>
      </c>
      <c r="B4433">
        <f>'Input EIA Imports Petroleum'!A4432</f>
        <v/>
      </c>
      <c r="C4433">
        <f>'Input EIA Imports Petroleum'!K4432</f>
        <v/>
      </c>
      <c r="D4433">
        <f>'Input EIA Imports Petroleum'!L4432</f>
        <v/>
      </c>
      <c r="E4433">
        <f>VLOOKUP('Input EIA Imports Petroleum'!$E4432,'EIA Petroleum Classification'!$A:$B,2,FALSE)</f>
        <v/>
      </c>
    </row>
    <row r="4434" spans="1:5">
      <c r="A4434">
        <f>YEAR(B4434)</f>
        <v/>
      </c>
      <c r="B4434">
        <f>'Input EIA Imports Petroleum'!A4433</f>
        <v/>
      </c>
      <c r="C4434">
        <f>'Input EIA Imports Petroleum'!K4433</f>
        <v/>
      </c>
      <c r="D4434">
        <f>'Input EIA Imports Petroleum'!L4433</f>
        <v/>
      </c>
      <c r="E4434">
        <f>VLOOKUP('Input EIA Imports Petroleum'!$E4433,'EIA Petroleum Classification'!$A:$B,2,FALSE)</f>
        <v/>
      </c>
    </row>
    <row r="4435" spans="1:5">
      <c r="A4435">
        <f>YEAR(B4435)</f>
        <v/>
      </c>
      <c r="B4435">
        <f>'Input EIA Imports Petroleum'!A4434</f>
        <v/>
      </c>
      <c r="C4435">
        <f>'Input EIA Imports Petroleum'!K4434</f>
        <v/>
      </c>
      <c r="D4435">
        <f>'Input EIA Imports Petroleum'!L4434</f>
        <v/>
      </c>
      <c r="E4435">
        <f>VLOOKUP('Input EIA Imports Petroleum'!$E4434,'EIA Petroleum Classification'!$A:$B,2,FALSE)</f>
        <v/>
      </c>
    </row>
    <row r="4436" spans="1:5">
      <c r="A4436">
        <f>YEAR(B4436)</f>
        <v/>
      </c>
      <c r="B4436">
        <f>'Input EIA Imports Petroleum'!A4435</f>
        <v/>
      </c>
      <c r="C4436">
        <f>'Input EIA Imports Petroleum'!K4435</f>
        <v/>
      </c>
      <c r="D4436">
        <f>'Input EIA Imports Petroleum'!L4435</f>
        <v/>
      </c>
      <c r="E4436">
        <f>VLOOKUP('Input EIA Imports Petroleum'!$E4435,'EIA Petroleum Classification'!$A:$B,2,FALSE)</f>
        <v/>
      </c>
    </row>
    <row r="4437" spans="1:5">
      <c r="A4437">
        <f>YEAR(B4437)</f>
        <v/>
      </c>
      <c r="B4437">
        <f>'Input EIA Imports Petroleum'!A4436</f>
        <v/>
      </c>
      <c r="C4437">
        <f>'Input EIA Imports Petroleum'!K4436</f>
        <v/>
      </c>
      <c r="D4437">
        <f>'Input EIA Imports Petroleum'!L4436</f>
        <v/>
      </c>
      <c r="E4437">
        <f>VLOOKUP('Input EIA Imports Petroleum'!$E4436,'EIA Petroleum Classification'!$A:$B,2,FALSE)</f>
        <v/>
      </c>
    </row>
    <row r="4438" spans="1:5">
      <c r="A4438">
        <f>YEAR(B4438)</f>
        <v/>
      </c>
      <c r="B4438">
        <f>'Input EIA Imports Petroleum'!A4437</f>
        <v/>
      </c>
      <c r="C4438">
        <f>'Input EIA Imports Petroleum'!K4437</f>
        <v/>
      </c>
      <c r="D4438">
        <f>'Input EIA Imports Petroleum'!L4437</f>
        <v/>
      </c>
      <c r="E4438">
        <f>VLOOKUP('Input EIA Imports Petroleum'!$E4437,'EIA Petroleum Classification'!$A:$B,2,FALSE)</f>
        <v/>
      </c>
    </row>
    <row r="4439" spans="1:5">
      <c r="A4439">
        <f>YEAR(B4439)</f>
        <v/>
      </c>
      <c r="B4439">
        <f>'Input EIA Imports Petroleum'!A4438</f>
        <v/>
      </c>
      <c r="C4439">
        <f>'Input EIA Imports Petroleum'!K4438</f>
        <v/>
      </c>
      <c r="D4439">
        <f>'Input EIA Imports Petroleum'!L4438</f>
        <v/>
      </c>
      <c r="E4439">
        <f>VLOOKUP('Input EIA Imports Petroleum'!$E4438,'EIA Petroleum Classification'!$A:$B,2,FALSE)</f>
        <v/>
      </c>
    </row>
    <row r="4440" spans="1:5">
      <c r="A4440">
        <f>YEAR(B4440)</f>
        <v/>
      </c>
      <c r="B4440">
        <f>'Input EIA Imports Petroleum'!A4439</f>
        <v/>
      </c>
      <c r="C4440">
        <f>'Input EIA Imports Petroleum'!K4439</f>
        <v/>
      </c>
      <c r="D4440">
        <f>'Input EIA Imports Petroleum'!L4439</f>
        <v/>
      </c>
      <c r="E4440">
        <f>VLOOKUP('Input EIA Imports Petroleum'!$E4439,'EIA Petroleum Classification'!$A:$B,2,FALSE)</f>
        <v/>
      </c>
    </row>
    <row r="4441" spans="1:5">
      <c r="A4441">
        <f>YEAR(B4441)</f>
        <v/>
      </c>
      <c r="B4441">
        <f>'Input EIA Imports Petroleum'!A4440</f>
        <v/>
      </c>
      <c r="C4441">
        <f>'Input EIA Imports Petroleum'!K4440</f>
        <v/>
      </c>
      <c r="D4441">
        <f>'Input EIA Imports Petroleum'!L4440</f>
        <v/>
      </c>
      <c r="E4441">
        <f>VLOOKUP('Input EIA Imports Petroleum'!$E4440,'EIA Petroleum Classification'!$A:$B,2,FALSE)</f>
        <v/>
      </c>
    </row>
    <row r="4442" spans="1:5">
      <c r="A4442">
        <f>YEAR(B4442)</f>
        <v/>
      </c>
      <c r="B4442">
        <f>'Input EIA Imports Petroleum'!A4441</f>
        <v/>
      </c>
      <c r="C4442">
        <f>'Input EIA Imports Petroleum'!K4441</f>
        <v/>
      </c>
      <c r="D4442">
        <f>'Input EIA Imports Petroleum'!L4441</f>
        <v/>
      </c>
      <c r="E4442">
        <f>VLOOKUP('Input EIA Imports Petroleum'!$E4441,'EIA Petroleum Classification'!$A:$B,2,FALSE)</f>
        <v/>
      </c>
    </row>
    <row r="4443" spans="1:5">
      <c r="A4443">
        <f>YEAR(B4443)</f>
        <v/>
      </c>
      <c r="B4443">
        <f>'Input EIA Imports Petroleum'!A4442</f>
        <v/>
      </c>
      <c r="C4443">
        <f>'Input EIA Imports Petroleum'!K4442</f>
        <v/>
      </c>
      <c r="D4443">
        <f>'Input EIA Imports Petroleum'!L4442</f>
        <v/>
      </c>
      <c r="E4443">
        <f>VLOOKUP('Input EIA Imports Petroleum'!$E4442,'EIA Petroleum Classification'!$A:$B,2,FALSE)</f>
        <v/>
      </c>
    </row>
    <row r="4444" spans="1:5">
      <c r="A4444">
        <f>YEAR(B4444)</f>
        <v/>
      </c>
      <c r="B4444">
        <f>'Input EIA Imports Petroleum'!A4443</f>
        <v/>
      </c>
      <c r="C4444">
        <f>'Input EIA Imports Petroleum'!K4443</f>
        <v/>
      </c>
      <c r="D4444">
        <f>'Input EIA Imports Petroleum'!L4443</f>
        <v/>
      </c>
      <c r="E4444">
        <f>VLOOKUP('Input EIA Imports Petroleum'!$E4443,'EIA Petroleum Classification'!$A:$B,2,FALSE)</f>
        <v/>
      </c>
    </row>
    <row r="4445" spans="1:5">
      <c r="A4445">
        <f>YEAR(B4445)</f>
        <v/>
      </c>
      <c r="B4445">
        <f>'Input EIA Imports Petroleum'!A4444</f>
        <v/>
      </c>
      <c r="C4445">
        <f>'Input EIA Imports Petroleum'!K4444</f>
        <v/>
      </c>
      <c r="D4445">
        <f>'Input EIA Imports Petroleum'!L4444</f>
        <v/>
      </c>
      <c r="E4445">
        <f>VLOOKUP('Input EIA Imports Petroleum'!$E4444,'EIA Petroleum Classification'!$A:$B,2,FALSE)</f>
        <v/>
      </c>
    </row>
    <row r="4446" spans="1:5">
      <c r="A4446">
        <f>YEAR(B4446)</f>
        <v/>
      </c>
      <c r="B4446">
        <f>'Input EIA Imports Petroleum'!A4445</f>
        <v/>
      </c>
      <c r="C4446">
        <f>'Input EIA Imports Petroleum'!K4445</f>
        <v/>
      </c>
      <c r="D4446">
        <f>'Input EIA Imports Petroleum'!L4445</f>
        <v/>
      </c>
      <c r="E4446">
        <f>VLOOKUP('Input EIA Imports Petroleum'!$E4445,'EIA Petroleum Classification'!$A:$B,2,FALSE)</f>
        <v/>
      </c>
    </row>
    <row r="4447" spans="1:5">
      <c r="A4447">
        <f>YEAR(B4447)</f>
        <v/>
      </c>
      <c r="B4447">
        <f>'Input EIA Imports Petroleum'!A4446</f>
        <v/>
      </c>
      <c r="C4447">
        <f>'Input EIA Imports Petroleum'!K4446</f>
        <v/>
      </c>
      <c r="D4447">
        <f>'Input EIA Imports Petroleum'!L4446</f>
        <v/>
      </c>
      <c r="E4447">
        <f>VLOOKUP('Input EIA Imports Petroleum'!$E4446,'EIA Petroleum Classification'!$A:$B,2,FALSE)</f>
        <v/>
      </c>
    </row>
    <row r="4448" spans="1:5">
      <c r="A4448">
        <f>YEAR(B4448)</f>
        <v/>
      </c>
      <c r="B4448">
        <f>'Input EIA Imports Petroleum'!A4447</f>
        <v/>
      </c>
      <c r="C4448">
        <f>'Input EIA Imports Petroleum'!K4447</f>
        <v/>
      </c>
      <c r="D4448">
        <f>'Input EIA Imports Petroleum'!L4447</f>
        <v/>
      </c>
      <c r="E4448">
        <f>VLOOKUP('Input EIA Imports Petroleum'!$E4447,'EIA Petroleum Classification'!$A:$B,2,FALSE)</f>
        <v/>
      </c>
    </row>
    <row r="4449" spans="1:5">
      <c r="A4449">
        <f>YEAR(B4449)</f>
        <v/>
      </c>
      <c r="B4449">
        <f>'Input EIA Imports Petroleum'!A4448</f>
        <v/>
      </c>
      <c r="C4449">
        <f>'Input EIA Imports Petroleum'!K4448</f>
        <v/>
      </c>
      <c r="D4449">
        <f>'Input EIA Imports Petroleum'!L4448</f>
        <v/>
      </c>
      <c r="E4449">
        <f>VLOOKUP('Input EIA Imports Petroleum'!$E4448,'EIA Petroleum Classification'!$A:$B,2,FALSE)</f>
        <v/>
      </c>
    </row>
    <row r="4450" spans="1:5">
      <c r="A4450">
        <f>YEAR(B4450)</f>
        <v/>
      </c>
      <c r="B4450">
        <f>'Input EIA Imports Petroleum'!A4449</f>
        <v/>
      </c>
      <c r="C4450">
        <f>'Input EIA Imports Petroleum'!K4449</f>
        <v/>
      </c>
      <c r="D4450">
        <f>'Input EIA Imports Petroleum'!L4449</f>
        <v/>
      </c>
      <c r="E4450">
        <f>VLOOKUP('Input EIA Imports Petroleum'!$E4449,'EIA Petroleum Classification'!$A:$B,2,FALSE)</f>
        <v/>
      </c>
    </row>
    <row r="4451" spans="1:5">
      <c r="A4451">
        <f>YEAR(B4451)</f>
        <v/>
      </c>
      <c r="B4451">
        <f>'Input EIA Imports Petroleum'!A4450</f>
        <v/>
      </c>
      <c r="C4451">
        <f>'Input EIA Imports Petroleum'!K4450</f>
        <v/>
      </c>
      <c r="D4451">
        <f>'Input EIA Imports Petroleum'!L4450</f>
        <v/>
      </c>
      <c r="E4451">
        <f>VLOOKUP('Input EIA Imports Petroleum'!$E4450,'EIA Petroleum Classification'!$A:$B,2,FALSE)</f>
        <v/>
      </c>
    </row>
    <row r="4452" spans="1:5">
      <c r="A4452">
        <f>YEAR(B4452)</f>
        <v/>
      </c>
      <c r="B4452">
        <f>'Input EIA Imports Petroleum'!A4451</f>
        <v/>
      </c>
      <c r="C4452">
        <f>'Input EIA Imports Petroleum'!K4451</f>
        <v/>
      </c>
      <c r="D4452">
        <f>'Input EIA Imports Petroleum'!L4451</f>
        <v/>
      </c>
      <c r="E4452">
        <f>VLOOKUP('Input EIA Imports Petroleum'!$E4451,'EIA Petroleum Classification'!$A:$B,2,FALSE)</f>
        <v/>
      </c>
    </row>
    <row r="4453" spans="1:5">
      <c r="A4453">
        <f>YEAR(B4453)</f>
        <v/>
      </c>
      <c r="B4453">
        <f>'Input EIA Imports Petroleum'!A4452</f>
        <v/>
      </c>
      <c r="C4453">
        <f>'Input EIA Imports Petroleum'!K4452</f>
        <v/>
      </c>
      <c r="D4453">
        <f>'Input EIA Imports Petroleum'!L4452</f>
        <v/>
      </c>
      <c r="E4453">
        <f>VLOOKUP('Input EIA Imports Petroleum'!$E4452,'EIA Petroleum Classification'!$A:$B,2,FALSE)</f>
        <v/>
      </c>
    </row>
    <row r="4454" spans="1:5">
      <c r="A4454">
        <f>YEAR(B4454)</f>
        <v/>
      </c>
      <c r="B4454">
        <f>'Input EIA Imports Petroleum'!A4453</f>
        <v/>
      </c>
      <c r="C4454">
        <f>'Input EIA Imports Petroleum'!K4453</f>
        <v/>
      </c>
      <c r="D4454">
        <f>'Input EIA Imports Petroleum'!L4453</f>
        <v/>
      </c>
      <c r="E4454">
        <f>VLOOKUP('Input EIA Imports Petroleum'!$E4453,'EIA Petroleum Classification'!$A:$B,2,FALSE)</f>
        <v/>
      </c>
    </row>
    <row r="4455" spans="1:5">
      <c r="A4455">
        <f>YEAR(B4455)</f>
        <v/>
      </c>
      <c r="B4455">
        <f>'Input EIA Imports Petroleum'!A4454</f>
        <v/>
      </c>
      <c r="C4455">
        <f>'Input EIA Imports Petroleum'!K4454</f>
        <v/>
      </c>
      <c r="D4455">
        <f>'Input EIA Imports Petroleum'!L4454</f>
        <v/>
      </c>
      <c r="E4455">
        <f>VLOOKUP('Input EIA Imports Petroleum'!$E4454,'EIA Petroleum Classification'!$A:$B,2,FALSE)</f>
        <v/>
      </c>
    </row>
    <row r="4456" spans="1:5">
      <c r="A4456">
        <f>YEAR(B4456)</f>
        <v/>
      </c>
      <c r="B4456">
        <f>'Input EIA Imports Petroleum'!A4455</f>
        <v/>
      </c>
      <c r="C4456">
        <f>'Input EIA Imports Petroleum'!K4455</f>
        <v/>
      </c>
      <c r="D4456">
        <f>'Input EIA Imports Petroleum'!L4455</f>
        <v/>
      </c>
      <c r="E4456">
        <f>VLOOKUP('Input EIA Imports Petroleum'!$E4455,'EIA Petroleum Classification'!$A:$B,2,FALSE)</f>
        <v/>
      </c>
    </row>
    <row r="4457" spans="1:5">
      <c r="A4457">
        <f>YEAR(B4457)</f>
        <v/>
      </c>
      <c r="B4457">
        <f>'Input EIA Imports Petroleum'!A4456</f>
        <v/>
      </c>
      <c r="C4457">
        <f>'Input EIA Imports Petroleum'!K4456</f>
        <v/>
      </c>
      <c r="D4457">
        <f>'Input EIA Imports Petroleum'!L4456</f>
        <v/>
      </c>
      <c r="E4457">
        <f>VLOOKUP('Input EIA Imports Petroleum'!$E4456,'EIA Petroleum Classification'!$A:$B,2,FALSE)</f>
        <v/>
      </c>
    </row>
    <row r="4458" spans="1:5">
      <c r="A4458">
        <f>YEAR(B4458)</f>
        <v/>
      </c>
      <c r="B4458">
        <f>'Input EIA Imports Petroleum'!A4457</f>
        <v/>
      </c>
      <c r="C4458">
        <f>'Input EIA Imports Petroleum'!K4457</f>
        <v/>
      </c>
      <c r="D4458">
        <f>'Input EIA Imports Petroleum'!L4457</f>
        <v/>
      </c>
      <c r="E4458">
        <f>VLOOKUP('Input EIA Imports Petroleum'!$E4457,'EIA Petroleum Classification'!$A:$B,2,FALSE)</f>
        <v/>
      </c>
    </row>
    <row r="4459" spans="1:5">
      <c r="A4459">
        <f>YEAR(B4459)</f>
        <v/>
      </c>
      <c r="B4459">
        <f>'Input EIA Imports Petroleum'!A4458</f>
        <v/>
      </c>
      <c r="C4459">
        <f>'Input EIA Imports Petroleum'!K4458</f>
        <v/>
      </c>
      <c r="D4459">
        <f>'Input EIA Imports Petroleum'!L4458</f>
        <v/>
      </c>
      <c r="E4459">
        <f>VLOOKUP('Input EIA Imports Petroleum'!$E4458,'EIA Petroleum Classification'!$A:$B,2,FALSE)</f>
        <v/>
      </c>
    </row>
    <row r="4460" spans="1:5">
      <c r="A4460">
        <f>YEAR(B4460)</f>
        <v/>
      </c>
      <c r="B4460">
        <f>'Input EIA Imports Petroleum'!A4459</f>
        <v/>
      </c>
      <c r="C4460">
        <f>'Input EIA Imports Petroleum'!K4459</f>
        <v/>
      </c>
      <c r="D4460">
        <f>'Input EIA Imports Petroleum'!L4459</f>
        <v/>
      </c>
      <c r="E4460">
        <f>VLOOKUP('Input EIA Imports Petroleum'!$E4459,'EIA Petroleum Classification'!$A:$B,2,FALSE)</f>
        <v/>
      </c>
    </row>
    <row r="4461" spans="1:5">
      <c r="A4461">
        <f>YEAR(B4461)</f>
        <v/>
      </c>
      <c r="B4461">
        <f>'Input EIA Imports Petroleum'!A4460</f>
        <v/>
      </c>
      <c r="C4461">
        <f>'Input EIA Imports Petroleum'!K4460</f>
        <v/>
      </c>
      <c r="D4461">
        <f>'Input EIA Imports Petroleum'!L4460</f>
        <v/>
      </c>
      <c r="E4461">
        <f>VLOOKUP('Input EIA Imports Petroleum'!$E4460,'EIA Petroleum Classification'!$A:$B,2,FALSE)</f>
        <v/>
      </c>
    </row>
    <row r="4462" spans="1:5">
      <c r="A4462">
        <f>YEAR(B4462)</f>
        <v/>
      </c>
      <c r="B4462">
        <f>'Input EIA Imports Petroleum'!A4461</f>
        <v/>
      </c>
      <c r="C4462">
        <f>'Input EIA Imports Petroleum'!K4461</f>
        <v/>
      </c>
      <c r="D4462">
        <f>'Input EIA Imports Petroleum'!L4461</f>
        <v/>
      </c>
      <c r="E4462">
        <f>VLOOKUP('Input EIA Imports Petroleum'!$E4461,'EIA Petroleum Classification'!$A:$B,2,FALSE)</f>
        <v/>
      </c>
    </row>
    <row r="4463" spans="1:5">
      <c r="A4463">
        <f>YEAR(B4463)</f>
        <v/>
      </c>
      <c r="B4463">
        <f>'Input EIA Imports Petroleum'!A4462</f>
        <v/>
      </c>
      <c r="C4463">
        <f>'Input EIA Imports Petroleum'!K4462</f>
        <v/>
      </c>
      <c r="D4463">
        <f>'Input EIA Imports Petroleum'!L4462</f>
        <v/>
      </c>
      <c r="E4463">
        <f>VLOOKUP('Input EIA Imports Petroleum'!$E4462,'EIA Petroleum Classification'!$A:$B,2,FALSE)</f>
        <v/>
      </c>
    </row>
    <row r="4464" spans="1:5">
      <c r="A4464">
        <f>YEAR(B4464)</f>
        <v/>
      </c>
      <c r="B4464">
        <f>'Input EIA Imports Petroleum'!A4463</f>
        <v/>
      </c>
      <c r="C4464">
        <f>'Input EIA Imports Petroleum'!K4463</f>
        <v/>
      </c>
      <c r="D4464">
        <f>'Input EIA Imports Petroleum'!L4463</f>
        <v/>
      </c>
      <c r="E4464">
        <f>VLOOKUP('Input EIA Imports Petroleum'!$E4463,'EIA Petroleum Classification'!$A:$B,2,FALSE)</f>
        <v/>
      </c>
    </row>
    <row r="4465" spans="1:5">
      <c r="A4465">
        <f>YEAR(B4465)</f>
        <v/>
      </c>
      <c r="B4465">
        <f>'Input EIA Imports Petroleum'!A4464</f>
        <v/>
      </c>
      <c r="C4465">
        <f>'Input EIA Imports Petroleum'!K4464</f>
        <v/>
      </c>
      <c r="D4465">
        <f>'Input EIA Imports Petroleum'!L4464</f>
        <v/>
      </c>
      <c r="E4465">
        <f>VLOOKUP('Input EIA Imports Petroleum'!$E4464,'EIA Petroleum Classification'!$A:$B,2,FALSE)</f>
        <v/>
      </c>
    </row>
    <row r="4466" spans="1:5">
      <c r="A4466">
        <f>YEAR(B4466)</f>
        <v/>
      </c>
      <c r="B4466">
        <f>'Input EIA Imports Petroleum'!A4465</f>
        <v/>
      </c>
      <c r="C4466">
        <f>'Input EIA Imports Petroleum'!K4465</f>
        <v/>
      </c>
      <c r="D4466">
        <f>'Input EIA Imports Petroleum'!L4465</f>
        <v/>
      </c>
      <c r="E4466">
        <f>VLOOKUP('Input EIA Imports Petroleum'!$E4465,'EIA Petroleum Classification'!$A:$B,2,FALSE)</f>
        <v/>
      </c>
    </row>
    <row r="4467" spans="1:5">
      <c r="A4467">
        <f>YEAR(B4467)</f>
        <v/>
      </c>
      <c r="B4467">
        <f>'Input EIA Imports Petroleum'!A4466</f>
        <v/>
      </c>
      <c r="C4467">
        <f>'Input EIA Imports Petroleum'!K4466</f>
        <v/>
      </c>
      <c r="D4467">
        <f>'Input EIA Imports Petroleum'!L4466</f>
        <v/>
      </c>
      <c r="E4467">
        <f>VLOOKUP('Input EIA Imports Petroleum'!$E4466,'EIA Petroleum Classification'!$A:$B,2,FALSE)</f>
        <v/>
      </c>
    </row>
    <row r="4468" spans="1:5">
      <c r="A4468">
        <f>YEAR(B4468)</f>
        <v/>
      </c>
      <c r="B4468">
        <f>'Input EIA Imports Petroleum'!A4467</f>
        <v/>
      </c>
      <c r="C4468">
        <f>'Input EIA Imports Petroleum'!K4467</f>
        <v/>
      </c>
      <c r="D4468">
        <f>'Input EIA Imports Petroleum'!L4467</f>
        <v/>
      </c>
      <c r="E4468">
        <f>VLOOKUP('Input EIA Imports Petroleum'!$E4467,'EIA Petroleum Classification'!$A:$B,2,FALSE)</f>
        <v/>
      </c>
    </row>
    <row r="4469" spans="1:5">
      <c r="A4469">
        <f>YEAR(B4469)</f>
        <v/>
      </c>
      <c r="B4469">
        <f>'Input EIA Imports Petroleum'!A4468</f>
        <v/>
      </c>
      <c r="C4469">
        <f>'Input EIA Imports Petroleum'!K4468</f>
        <v/>
      </c>
      <c r="D4469">
        <f>'Input EIA Imports Petroleum'!L4468</f>
        <v/>
      </c>
      <c r="E4469">
        <f>VLOOKUP('Input EIA Imports Petroleum'!$E4468,'EIA Petroleum Classification'!$A:$B,2,FALSE)</f>
        <v/>
      </c>
    </row>
    <row r="4470" spans="1:5">
      <c r="A4470">
        <f>YEAR(B4470)</f>
        <v/>
      </c>
      <c r="B4470">
        <f>'Input EIA Imports Petroleum'!A4469</f>
        <v/>
      </c>
      <c r="C4470">
        <f>'Input EIA Imports Petroleum'!K4469</f>
        <v/>
      </c>
      <c r="D4470">
        <f>'Input EIA Imports Petroleum'!L4469</f>
        <v/>
      </c>
      <c r="E4470">
        <f>VLOOKUP('Input EIA Imports Petroleum'!$E4469,'EIA Petroleum Classification'!$A:$B,2,FALSE)</f>
        <v/>
      </c>
    </row>
    <row r="4471" spans="1:5">
      <c r="A4471">
        <f>YEAR(B4471)</f>
        <v/>
      </c>
      <c r="B4471">
        <f>'Input EIA Imports Petroleum'!A4470</f>
        <v/>
      </c>
      <c r="C4471">
        <f>'Input EIA Imports Petroleum'!K4470</f>
        <v/>
      </c>
      <c r="D4471">
        <f>'Input EIA Imports Petroleum'!L4470</f>
        <v/>
      </c>
      <c r="E4471">
        <f>VLOOKUP('Input EIA Imports Petroleum'!$E4470,'EIA Petroleum Classification'!$A:$B,2,FALSE)</f>
        <v/>
      </c>
    </row>
    <row r="4472" spans="1:5">
      <c r="A4472">
        <f>YEAR(B4472)</f>
        <v/>
      </c>
      <c r="B4472">
        <f>'Input EIA Imports Petroleum'!A4471</f>
        <v/>
      </c>
      <c r="C4472">
        <f>'Input EIA Imports Petroleum'!K4471</f>
        <v/>
      </c>
      <c r="D4472">
        <f>'Input EIA Imports Petroleum'!L4471</f>
        <v/>
      </c>
      <c r="E4472">
        <f>VLOOKUP('Input EIA Imports Petroleum'!$E4471,'EIA Petroleum Classification'!$A:$B,2,FALSE)</f>
        <v/>
      </c>
    </row>
    <row r="4473" spans="1:5">
      <c r="A4473">
        <f>YEAR(B4473)</f>
        <v/>
      </c>
      <c r="B4473">
        <f>'Input EIA Imports Petroleum'!A4472</f>
        <v/>
      </c>
      <c r="C4473">
        <f>'Input EIA Imports Petroleum'!K4472</f>
        <v/>
      </c>
      <c r="D4473">
        <f>'Input EIA Imports Petroleum'!L4472</f>
        <v/>
      </c>
      <c r="E4473">
        <f>VLOOKUP('Input EIA Imports Petroleum'!$E4472,'EIA Petroleum Classification'!$A:$B,2,FALSE)</f>
        <v/>
      </c>
    </row>
    <row r="4474" spans="1:5">
      <c r="A4474">
        <f>YEAR(B4474)</f>
        <v/>
      </c>
      <c r="B4474">
        <f>'Input EIA Imports Petroleum'!A4473</f>
        <v/>
      </c>
      <c r="C4474">
        <f>'Input EIA Imports Petroleum'!K4473</f>
        <v/>
      </c>
      <c r="D4474">
        <f>'Input EIA Imports Petroleum'!L4473</f>
        <v/>
      </c>
      <c r="E4474">
        <f>VLOOKUP('Input EIA Imports Petroleum'!$E4473,'EIA Petroleum Classification'!$A:$B,2,FALSE)</f>
        <v/>
      </c>
    </row>
    <row r="4475" spans="1:5">
      <c r="A4475">
        <f>YEAR(B4475)</f>
        <v/>
      </c>
      <c r="B4475">
        <f>'Input EIA Imports Petroleum'!A4474</f>
        <v/>
      </c>
      <c r="C4475">
        <f>'Input EIA Imports Petroleum'!K4474</f>
        <v/>
      </c>
      <c r="D4475">
        <f>'Input EIA Imports Petroleum'!L4474</f>
        <v/>
      </c>
      <c r="E4475">
        <f>VLOOKUP('Input EIA Imports Petroleum'!$E4474,'EIA Petroleum Classification'!$A:$B,2,FALSE)</f>
        <v/>
      </c>
    </row>
    <row r="4476" spans="1:5">
      <c r="A4476">
        <f>YEAR(B4476)</f>
        <v/>
      </c>
      <c r="B4476">
        <f>'Input EIA Imports Petroleum'!A4475</f>
        <v/>
      </c>
      <c r="C4476">
        <f>'Input EIA Imports Petroleum'!K4475</f>
        <v/>
      </c>
      <c r="D4476">
        <f>'Input EIA Imports Petroleum'!L4475</f>
        <v/>
      </c>
      <c r="E4476">
        <f>VLOOKUP('Input EIA Imports Petroleum'!$E4475,'EIA Petroleum Classification'!$A:$B,2,FALSE)</f>
        <v/>
      </c>
    </row>
    <row r="4477" spans="1:5">
      <c r="A4477">
        <f>YEAR(B4477)</f>
        <v/>
      </c>
      <c r="B4477">
        <f>'Input EIA Imports Petroleum'!A4476</f>
        <v/>
      </c>
      <c r="C4477">
        <f>'Input EIA Imports Petroleum'!K4476</f>
        <v/>
      </c>
      <c r="D4477">
        <f>'Input EIA Imports Petroleum'!L4476</f>
        <v/>
      </c>
      <c r="E4477">
        <f>VLOOKUP('Input EIA Imports Petroleum'!$E4476,'EIA Petroleum Classification'!$A:$B,2,FALSE)</f>
        <v/>
      </c>
    </row>
    <row r="4478" spans="1:5">
      <c r="A4478">
        <f>YEAR(B4478)</f>
        <v/>
      </c>
      <c r="B4478">
        <f>'Input EIA Imports Petroleum'!A4477</f>
        <v/>
      </c>
      <c r="C4478">
        <f>'Input EIA Imports Petroleum'!K4477</f>
        <v/>
      </c>
      <c r="D4478">
        <f>'Input EIA Imports Petroleum'!L4477</f>
        <v/>
      </c>
      <c r="E4478">
        <f>VLOOKUP('Input EIA Imports Petroleum'!$E4477,'EIA Petroleum Classification'!$A:$B,2,FALSE)</f>
        <v/>
      </c>
    </row>
    <row r="4479" spans="1:5">
      <c r="A4479">
        <f>YEAR(B4479)</f>
        <v/>
      </c>
      <c r="B4479">
        <f>'Input EIA Imports Petroleum'!A4478</f>
        <v/>
      </c>
      <c r="C4479">
        <f>'Input EIA Imports Petroleum'!K4478</f>
        <v/>
      </c>
      <c r="D4479">
        <f>'Input EIA Imports Petroleum'!L4478</f>
        <v/>
      </c>
      <c r="E4479">
        <f>VLOOKUP('Input EIA Imports Petroleum'!$E4478,'EIA Petroleum Classification'!$A:$B,2,FALSE)</f>
        <v/>
      </c>
    </row>
    <row r="4480" spans="1:5">
      <c r="A4480">
        <f>YEAR(B4480)</f>
        <v/>
      </c>
      <c r="B4480">
        <f>'Input EIA Imports Petroleum'!A4479</f>
        <v/>
      </c>
      <c r="C4480">
        <f>'Input EIA Imports Petroleum'!K4479</f>
        <v/>
      </c>
      <c r="D4480">
        <f>'Input EIA Imports Petroleum'!L4479</f>
        <v/>
      </c>
      <c r="E4480">
        <f>VLOOKUP('Input EIA Imports Petroleum'!$E4479,'EIA Petroleum Classification'!$A:$B,2,FALSE)</f>
        <v/>
      </c>
    </row>
    <row r="4481" spans="1:5">
      <c r="A4481">
        <f>YEAR(B4481)</f>
        <v/>
      </c>
      <c r="B4481">
        <f>'Input EIA Imports Petroleum'!A4480</f>
        <v/>
      </c>
      <c r="C4481">
        <f>'Input EIA Imports Petroleum'!K4480</f>
        <v/>
      </c>
      <c r="D4481">
        <f>'Input EIA Imports Petroleum'!L4480</f>
        <v/>
      </c>
      <c r="E4481">
        <f>VLOOKUP('Input EIA Imports Petroleum'!$E4480,'EIA Petroleum Classification'!$A:$B,2,FALSE)</f>
        <v/>
      </c>
    </row>
    <row r="4482" spans="1:5">
      <c r="A4482">
        <f>YEAR(B4482)</f>
        <v/>
      </c>
      <c r="B4482">
        <f>'Input EIA Imports Petroleum'!A4481</f>
        <v/>
      </c>
      <c r="C4482">
        <f>'Input EIA Imports Petroleum'!K4481</f>
        <v/>
      </c>
      <c r="D4482">
        <f>'Input EIA Imports Petroleum'!L4481</f>
        <v/>
      </c>
      <c r="E4482">
        <f>VLOOKUP('Input EIA Imports Petroleum'!$E4481,'EIA Petroleum Classification'!$A:$B,2,FALSE)</f>
        <v/>
      </c>
    </row>
    <row r="4483" spans="1:5">
      <c r="A4483">
        <f>YEAR(B4483)</f>
        <v/>
      </c>
      <c r="B4483">
        <f>'Input EIA Imports Petroleum'!A4482</f>
        <v/>
      </c>
      <c r="C4483">
        <f>'Input EIA Imports Petroleum'!K4482</f>
        <v/>
      </c>
      <c r="D4483">
        <f>'Input EIA Imports Petroleum'!L4482</f>
        <v/>
      </c>
      <c r="E4483">
        <f>VLOOKUP('Input EIA Imports Petroleum'!$E4482,'EIA Petroleum Classification'!$A:$B,2,FALSE)</f>
        <v/>
      </c>
    </row>
    <row r="4484" spans="1:5">
      <c r="A4484">
        <f>YEAR(B4484)</f>
        <v/>
      </c>
      <c r="B4484">
        <f>'Input EIA Imports Petroleum'!A4483</f>
        <v/>
      </c>
      <c r="C4484">
        <f>'Input EIA Imports Petroleum'!K4483</f>
        <v/>
      </c>
      <c r="D4484">
        <f>'Input EIA Imports Petroleum'!L4483</f>
        <v/>
      </c>
      <c r="E4484">
        <f>VLOOKUP('Input EIA Imports Petroleum'!$E4483,'EIA Petroleum Classification'!$A:$B,2,FALSE)</f>
        <v/>
      </c>
    </row>
    <row r="4485" spans="1:5">
      <c r="A4485">
        <f>YEAR(B4485)</f>
        <v/>
      </c>
      <c r="B4485">
        <f>'Input EIA Imports Petroleum'!A4484</f>
        <v/>
      </c>
      <c r="C4485">
        <f>'Input EIA Imports Petroleum'!K4484</f>
        <v/>
      </c>
      <c r="D4485">
        <f>'Input EIA Imports Petroleum'!L4484</f>
        <v/>
      </c>
      <c r="E4485">
        <f>VLOOKUP('Input EIA Imports Petroleum'!$E4484,'EIA Petroleum Classification'!$A:$B,2,FALSE)</f>
        <v/>
      </c>
    </row>
    <row r="4486" spans="1:5">
      <c r="A4486">
        <f>YEAR(B4486)</f>
        <v/>
      </c>
      <c r="B4486">
        <f>'Input EIA Imports Petroleum'!A4485</f>
        <v/>
      </c>
      <c r="C4486">
        <f>'Input EIA Imports Petroleum'!K4485</f>
        <v/>
      </c>
      <c r="D4486">
        <f>'Input EIA Imports Petroleum'!L4485</f>
        <v/>
      </c>
      <c r="E4486">
        <f>VLOOKUP('Input EIA Imports Petroleum'!$E4485,'EIA Petroleum Classification'!$A:$B,2,FALSE)</f>
        <v/>
      </c>
    </row>
    <row r="4487" spans="1:5">
      <c r="A4487">
        <f>YEAR(B4487)</f>
        <v/>
      </c>
      <c r="B4487">
        <f>'Input EIA Imports Petroleum'!A4486</f>
        <v/>
      </c>
      <c r="C4487">
        <f>'Input EIA Imports Petroleum'!K4486</f>
        <v/>
      </c>
      <c r="D4487">
        <f>'Input EIA Imports Petroleum'!L4486</f>
        <v/>
      </c>
      <c r="E4487">
        <f>VLOOKUP('Input EIA Imports Petroleum'!$E4486,'EIA Petroleum Classification'!$A:$B,2,FALSE)</f>
        <v/>
      </c>
    </row>
    <row r="4488" spans="1:5">
      <c r="A4488">
        <f>YEAR(B4488)</f>
        <v/>
      </c>
      <c r="B4488">
        <f>'Input EIA Imports Petroleum'!A4487</f>
        <v/>
      </c>
      <c r="C4488">
        <f>'Input EIA Imports Petroleum'!K4487</f>
        <v/>
      </c>
      <c r="D4488">
        <f>'Input EIA Imports Petroleum'!L4487</f>
        <v/>
      </c>
      <c r="E4488">
        <f>VLOOKUP('Input EIA Imports Petroleum'!$E4487,'EIA Petroleum Classification'!$A:$B,2,FALSE)</f>
        <v/>
      </c>
    </row>
    <row r="4489" spans="1:5">
      <c r="A4489">
        <f>YEAR(B4489)</f>
        <v/>
      </c>
      <c r="B4489">
        <f>'Input EIA Imports Petroleum'!A4488</f>
        <v/>
      </c>
      <c r="C4489">
        <f>'Input EIA Imports Petroleum'!K4488</f>
        <v/>
      </c>
      <c r="D4489">
        <f>'Input EIA Imports Petroleum'!L4488</f>
        <v/>
      </c>
      <c r="E4489">
        <f>VLOOKUP('Input EIA Imports Petroleum'!$E4488,'EIA Petroleum Classification'!$A:$B,2,FALSE)</f>
        <v/>
      </c>
    </row>
    <row r="4490" spans="1:5">
      <c r="A4490">
        <f>YEAR(B4490)</f>
        <v/>
      </c>
      <c r="B4490">
        <f>'Input EIA Imports Petroleum'!A4489</f>
        <v/>
      </c>
      <c r="C4490">
        <f>'Input EIA Imports Petroleum'!K4489</f>
        <v/>
      </c>
      <c r="D4490">
        <f>'Input EIA Imports Petroleum'!L4489</f>
        <v/>
      </c>
      <c r="E4490">
        <f>VLOOKUP('Input EIA Imports Petroleum'!$E4489,'EIA Petroleum Classification'!$A:$B,2,FALSE)</f>
        <v/>
      </c>
    </row>
    <row r="4491" spans="1:5">
      <c r="A4491">
        <f>YEAR(B4491)</f>
        <v/>
      </c>
      <c r="B4491">
        <f>'Input EIA Imports Petroleum'!A4490</f>
        <v/>
      </c>
      <c r="C4491">
        <f>'Input EIA Imports Petroleum'!K4490</f>
        <v/>
      </c>
      <c r="D4491">
        <f>'Input EIA Imports Petroleum'!L4490</f>
        <v/>
      </c>
      <c r="E4491">
        <f>VLOOKUP('Input EIA Imports Petroleum'!$E4490,'EIA Petroleum Classification'!$A:$B,2,FALSE)</f>
        <v/>
      </c>
    </row>
    <row r="4492" spans="1:5">
      <c r="A4492">
        <f>YEAR(B4492)</f>
        <v/>
      </c>
      <c r="B4492">
        <f>'Input EIA Imports Petroleum'!A4491</f>
        <v/>
      </c>
      <c r="C4492">
        <f>'Input EIA Imports Petroleum'!K4491</f>
        <v/>
      </c>
      <c r="D4492">
        <f>'Input EIA Imports Petroleum'!L4491</f>
        <v/>
      </c>
      <c r="E4492">
        <f>VLOOKUP('Input EIA Imports Petroleum'!$E4491,'EIA Petroleum Classification'!$A:$B,2,FALSE)</f>
        <v/>
      </c>
    </row>
    <row r="4493" spans="1:5">
      <c r="A4493">
        <f>YEAR(B4493)</f>
        <v/>
      </c>
      <c r="B4493">
        <f>'Input EIA Imports Petroleum'!A4492</f>
        <v/>
      </c>
      <c r="C4493">
        <f>'Input EIA Imports Petroleum'!K4492</f>
        <v/>
      </c>
      <c r="D4493">
        <f>'Input EIA Imports Petroleum'!L4492</f>
        <v/>
      </c>
      <c r="E4493">
        <f>VLOOKUP('Input EIA Imports Petroleum'!$E4492,'EIA Petroleum Classification'!$A:$B,2,FALSE)</f>
        <v/>
      </c>
    </row>
    <row r="4494" spans="1:5">
      <c r="A4494">
        <f>YEAR(B4494)</f>
        <v/>
      </c>
      <c r="B4494">
        <f>'Input EIA Imports Petroleum'!A4493</f>
        <v/>
      </c>
      <c r="C4494">
        <f>'Input EIA Imports Petroleum'!K4493</f>
        <v/>
      </c>
      <c r="D4494">
        <f>'Input EIA Imports Petroleum'!L4493</f>
        <v/>
      </c>
      <c r="E4494">
        <f>VLOOKUP('Input EIA Imports Petroleum'!$E4493,'EIA Petroleum Classification'!$A:$B,2,FALSE)</f>
        <v/>
      </c>
    </row>
    <row r="4495" spans="1:5">
      <c r="A4495">
        <f>YEAR(B4495)</f>
        <v/>
      </c>
      <c r="B4495">
        <f>'Input EIA Imports Petroleum'!A4494</f>
        <v/>
      </c>
      <c r="C4495">
        <f>'Input EIA Imports Petroleum'!K4494</f>
        <v/>
      </c>
      <c r="D4495">
        <f>'Input EIA Imports Petroleum'!L4494</f>
        <v/>
      </c>
      <c r="E4495">
        <f>VLOOKUP('Input EIA Imports Petroleum'!$E4494,'EIA Petroleum Classification'!$A:$B,2,FALSE)</f>
        <v/>
      </c>
    </row>
    <row r="4496" spans="1:5">
      <c r="A4496">
        <f>YEAR(B4496)</f>
        <v/>
      </c>
      <c r="B4496">
        <f>'Input EIA Imports Petroleum'!A4495</f>
        <v/>
      </c>
      <c r="C4496">
        <f>'Input EIA Imports Petroleum'!K4495</f>
        <v/>
      </c>
      <c r="D4496">
        <f>'Input EIA Imports Petroleum'!L4495</f>
        <v/>
      </c>
      <c r="E4496">
        <f>VLOOKUP('Input EIA Imports Petroleum'!$E4495,'EIA Petroleum Classification'!$A:$B,2,FALSE)</f>
        <v/>
      </c>
    </row>
    <row r="4497" spans="1:5">
      <c r="A4497">
        <f>YEAR(B4497)</f>
        <v/>
      </c>
      <c r="B4497">
        <f>'Input EIA Imports Petroleum'!A4496</f>
        <v/>
      </c>
      <c r="C4497">
        <f>'Input EIA Imports Petroleum'!K4496</f>
        <v/>
      </c>
      <c r="D4497">
        <f>'Input EIA Imports Petroleum'!L4496</f>
        <v/>
      </c>
      <c r="E4497">
        <f>VLOOKUP('Input EIA Imports Petroleum'!$E4496,'EIA Petroleum Classification'!$A:$B,2,FALSE)</f>
        <v/>
      </c>
    </row>
    <row r="4498" spans="1:5">
      <c r="A4498">
        <f>YEAR(B4498)</f>
        <v/>
      </c>
      <c r="B4498">
        <f>'Input EIA Imports Petroleum'!A4497</f>
        <v/>
      </c>
      <c r="C4498">
        <f>'Input EIA Imports Petroleum'!K4497</f>
        <v/>
      </c>
      <c r="D4498">
        <f>'Input EIA Imports Petroleum'!L4497</f>
        <v/>
      </c>
      <c r="E4498">
        <f>VLOOKUP('Input EIA Imports Petroleum'!$E4497,'EIA Petroleum Classification'!$A:$B,2,FALSE)</f>
        <v/>
      </c>
    </row>
    <row r="4499" spans="1:5">
      <c r="A4499">
        <f>YEAR(B4499)</f>
        <v/>
      </c>
      <c r="B4499">
        <f>'Input EIA Imports Petroleum'!A4498</f>
        <v/>
      </c>
      <c r="C4499">
        <f>'Input EIA Imports Petroleum'!K4498</f>
        <v/>
      </c>
      <c r="D4499">
        <f>'Input EIA Imports Petroleum'!L4498</f>
        <v/>
      </c>
      <c r="E4499">
        <f>VLOOKUP('Input EIA Imports Petroleum'!$E4498,'EIA Petroleum Classification'!$A:$B,2,FALSE)</f>
        <v/>
      </c>
    </row>
    <row r="4500" spans="1:5">
      <c r="A4500">
        <f>YEAR(B4500)</f>
        <v/>
      </c>
      <c r="B4500">
        <f>'Input EIA Imports Petroleum'!A4499</f>
        <v/>
      </c>
      <c r="C4500">
        <f>'Input EIA Imports Petroleum'!K4499</f>
        <v/>
      </c>
      <c r="D4500">
        <f>'Input EIA Imports Petroleum'!L4499</f>
        <v/>
      </c>
      <c r="E4500">
        <f>VLOOKUP('Input EIA Imports Petroleum'!$E4499,'EIA Petroleum Classification'!$A:$B,2,FALSE)</f>
        <v/>
      </c>
    </row>
    <row r="4501" spans="1:5">
      <c r="A4501">
        <f>YEAR(B4501)</f>
        <v/>
      </c>
      <c r="B4501">
        <f>'Input EIA Imports Petroleum'!A4500</f>
        <v/>
      </c>
      <c r="C4501">
        <f>'Input EIA Imports Petroleum'!K4500</f>
        <v/>
      </c>
      <c r="D4501">
        <f>'Input EIA Imports Petroleum'!L4500</f>
        <v/>
      </c>
      <c r="E4501">
        <f>VLOOKUP('Input EIA Imports Petroleum'!$E4500,'EIA Petroleum Classification'!$A:$B,2,FALSE)</f>
        <v/>
      </c>
    </row>
    <row r="4502" spans="1:5">
      <c r="A4502">
        <f>YEAR(B4502)</f>
        <v/>
      </c>
      <c r="B4502">
        <f>'Input EIA Imports Petroleum'!A4501</f>
        <v/>
      </c>
      <c r="C4502">
        <f>'Input EIA Imports Petroleum'!K4501</f>
        <v/>
      </c>
      <c r="D4502">
        <f>'Input EIA Imports Petroleum'!L4501</f>
        <v/>
      </c>
      <c r="E4502">
        <f>VLOOKUP('Input EIA Imports Petroleum'!$E4501,'EIA Petroleum Classification'!$A:$B,2,FALSE)</f>
        <v/>
      </c>
    </row>
    <row r="4503" spans="1:5">
      <c r="A4503">
        <f>YEAR(B4503)</f>
        <v/>
      </c>
      <c r="B4503">
        <f>'Input EIA Imports Petroleum'!A4502</f>
        <v/>
      </c>
      <c r="C4503">
        <f>'Input EIA Imports Petroleum'!K4502</f>
        <v/>
      </c>
      <c r="D4503">
        <f>'Input EIA Imports Petroleum'!L4502</f>
        <v/>
      </c>
      <c r="E4503">
        <f>VLOOKUP('Input EIA Imports Petroleum'!$E4502,'EIA Petroleum Classification'!$A:$B,2,FALSE)</f>
        <v/>
      </c>
    </row>
    <row r="4504" spans="1:5">
      <c r="A4504">
        <f>YEAR(B4504)</f>
        <v/>
      </c>
      <c r="B4504">
        <f>'Input EIA Imports Petroleum'!A4503</f>
        <v/>
      </c>
      <c r="C4504">
        <f>'Input EIA Imports Petroleum'!K4503</f>
        <v/>
      </c>
      <c r="D4504">
        <f>'Input EIA Imports Petroleum'!L4503</f>
        <v/>
      </c>
      <c r="E4504">
        <f>VLOOKUP('Input EIA Imports Petroleum'!$E4503,'EIA Petroleum Classification'!$A:$B,2,FALSE)</f>
        <v/>
      </c>
    </row>
    <row r="4505" spans="1:5">
      <c r="A4505">
        <f>YEAR(B4505)</f>
        <v/>
      </c>
      <c r="B4505">
        <f>'Input EIA Imports Petroleum'!A4504</f>
        <v/>
      </c>
      <c r="C4505">
        <f>'Input EIA Imports Petroleum'!K4504</f>
        <v/>
      </c>
      <c r="D4505">
        <f>'Input EIA Imports Petroleum'!L4504</f>
        <v/>
      </c>
      <c r="E4505">
        <f>VLOOKUP('Input EIA Imports Petroleum'!$E4504,'EIA Petroleum Classification'!$A:$B,2,FALSE)</f>
        <v/>
      </c>
    </row>
    <row r="4506" spans="1:5">
      <c r="A4506">
        <f>YEAR(B4506)</f>
        <v/>
      </c>
      <c r="B4506">
        <f>'Input EIA Imports Petroleum'!A4505</f>
        <v/>
      </c>
      <c r="C4506">
        <f>'Input EIA Imports Petroleum'!K4505</f>
        <v/>
      </c>
      <c r="D4506">
        <f>'Input EIA Imports Petroleum'!L4505</f>
        <v/>
      </c>
      <c r="E4506">
        <f>VLOOKUP('Input EIA Imports Petroleum'!$E4505,'EIA Petroleum Classification'!$A:$B,2,FALSE)</f>
        <v/>
      </c>
    </row>
    <row r="4507" spans="1:5">
      <c r="A4507">
        <f>YEAR(B4507)</f>
        <v/>
      </c>
      <c r="B4507">
        <f>'Input EIA Imports Petroleum'!A4506</f>
        <v/>
      </c>
      <c r="C4507">
        <f>'Input EIA Imports Petroleum'!K4506</f>
        <v/>
      </c>
      <c r="D4507">
        <f>'Input EIA Imports Petroleum'!L4506</f>
        <v/>
      </c>
      <c r="E4507">
        <f>VLOOKUP('Input EIA Imports Petroleum'!$E4506,'EIA Petroleum Classification'!$A:$B,2,FALSE)</f>
        <v/>
      </c>
    </row>
    <row r="4508" spans="1:5">
      <c r="A4508">
        <f>YEAR(B4508)</f>
        <v/>
      </c>
      <c r="B4508">
        <f>'Input EIA Imports Petroleum'!A4507</f>
        <v/>
      </c>
      <c r="C4508">
        <f>'Input EIA Imports Petroleum'!K4507</f>
        <v/>
      </c>
      <c r="D4508">
        <f>'Input EIA Imports Petroleum'!L4507</f>
        <v/>
      </c>
      <c r="E4508">
        <f>VLOOKUP('Input EIA Imports Petroleum'!$E4507,'EIA Petroleum Classification'!$A:$B,2,FALSE)</f>
        <v/>
      </c>
    </row>
    <row r="4509" spans="1:5">
      <c r="A4509">
        <f>YEAR(B4509)</f>
        <v/>
      </c>
      <c r="B4509">
        <f>'Input EIA Imports Petroleum'!A4508</f>
        <v/>
      </c>
      <c r="C4509">
        <f>'Input EIA Imports Petroleum'!K4508</f>
        <v/>
      </c>
      <c r="D4509">
        <f>'Input EIA Imports Petroleum'!L4508</f>
        <v/>
      </c>
      <c r="E4509">
        <f>VLOOKUP('Input EIA Imports Petroleum'!$E4508,'EIA Petroleum Classification'!$A:$B,2,FALSE)</f>
        <v/>
      </c>
    </row>
    <row r="4510" spans="1:5">
      <c r="A4510">
        <f>YEAR(B4510)</f>
        <v/>
      </c>
      <c r="B4510">
        <f>'Input EIA Imports Petroleum'!A4509</f>
        <v/>
      </c>
      <c r="C4510">
        <f>'Input EIA Imports Petroleum'!K4509</f>
        <v/>
      </c>
      <c r="D4510">
        <f>'Input EIA Imports Petroleum'!L4509</f>
        <v/>
      </c>
      <c r="E4510">
        <f>VLOOKUP('Input EIA Imports Petroleum'!$E4509,'EIA Petroleum Classification'!$A:$B,2,FALSE)</f>
        <v/>
      </c>
    </row>
    <row r="4511" spans="1:5">
      <c r="A4511">
        <f>YEAR(B4511)</f>
        <v/>
      </c>
      <c r="B4511">
        <f>'Input EIA Imports Petroleum'!A4510</f>
        <v/>
      </c>
      <c r="C4511">
        <f>'Input EIA Imports Petroleum'!K4510</f>
        <v/>
      </c>
      <c r="D4511">
        <f>'Input EIA Imports Petroleum'!L4510</f>
        <v/>
      </c>
      <c r="E4511">
        <f>VLOOKUP('Input EIA Imports Petroleum'!$E4510,'EIA Petroleum Classification'!$A:$B,2,FALSE)</f>
        <v/>
      </c>
    </row>
    <row r="4512" spans="1:5">
      <c r="A4512">
        <f>YEAR(B4512)</f>
        <v/>
      </c>
      <c r="B4512">
        <f>'Input EIA Imports Petroleum'!A4511</f>
        <v/>
      </c>
      <c r="C4512">
        <f>'Input EIA Imports Petroleum'!K4511</f>
        <v/>
      </c>
      <c r="D4512">
        <f>'Input EIA Imports Petroleum'!L4511</f>
        <v/>
      </c>
      <c r="E4512">
        <f>VLOOKUP('Input EIA Imports Petroleum'!$E4511,'EIA Petroleum Classification'!$A:$B,2,FALSE)</f>
        <v/>
      </c>
    </row>
    <row r="4513" spans="1:5">
      <c r="A4513">
        <f>YEAR(B4513)</f>
        <v/>
      </c>
      <c r="B4513">
        <f>'Input EIA Imports Petroleum'!A4512</f>
        <v/>
      </c>
      <c r="C4513">
        <f>'Input EIA Imports Petroleum'!K4512</f>
        <v/>
      </c>
      <c r="D4513">
        <f>'Input EIA Imports Petroleum'!L4512</f>
        <v/>
      </c>
      <c r="E4513">
        <f>VLOOKUP('Input EIA Imports Petroleum'!$E4512,'EIA Petroleum Classification'!$A:$B,2,FALSE)</f>
        <v/>
      </c>
    </row>
    <row r="4514" spans="1:5">
      <c r="A4514">
        <f>YEAR(B4514)</f>
        <v/>
      </c>
      <c r="B4514">
        <f>'Input EIA Imports Petroleum'!A4513</f>
        <v/>
      </c>
      <c r="C4514">
        <f>'Input EIA Imports Petroleum'!K4513</f>
        <v/>
      </c>
      <c r="D4514">
        <f>'Input EIA Imports Petroleum'!L4513</f>
        <v/>
      </c>
      <c r="E4514">
        <f>VLOOKUP('Input EIA Imports Petroleum'!$E4513,'EIA Petroleum Classification'!$A:$B,2,FALSE)</f>
        <v/>
      </c>
    </row>
    <row r="4515" spans="1:5">
      <c r="A4515">
        <f>YEAR(B4515)</f>
        <v/>
      </c>
      <c r="B4515">
        <f>'Input EIA Imports Petroleum'!A4514</f>
        <v/>
      </c>
      <c r="C4515">
        <f>'Input EIA Imports Petroleum'!K4514</f>
        <v/>
      </c>
      <c r="D4515">
        <f>'Input EIA Imports Petroleum'!L4514</f>
        <v/>
      </c>
      <c r="E4515">
        <f>VLOOKUP('Input EIA Imports Petroleum'!$E4514,'EIA Petroleum Classification'!$A:$B,2,FALSE)</f>
        <v/>
      </c>
    </row>
    <row r="4516" spans="1:5">
      <c r="A4516">
        <f>YEAR(B4516)</f>
        <v/>
      </c>
      <c r="B4516">
        <f>'Input EIA Imports Petroleum'!A4515</f>
        <v/>
      </c>
      <c r="C4516">
        <f>'Input EIA Imports Petroleum'!K4515</f>
        <v/>
      </c>
      <c r="D4516">
        <f>'Input EIA Imports Petroleum'!L4515</f>
        <v/>
      </c>
      <c r="E4516">
        <f>VLOOKUP('Input EIA Imports Petroleum'!$E4515,'EIA Petroleum Classification'!$A:$B,2,FALSE)</f>
        <v/>
      </c>
    </row>
    <row r="4517" spans="1:5">
      <c r="A4517">
        <f>YEAR(B4517)</f>
        <v/>
      </c>
      <c r="B4517">
        <f>'Input EIA Imports Petroleum'!A4516</f>
        <v/>
      </c>
      <c r="C4517">
        <f>'Input EIA Imports Petroleum'!K4516</f>
        <v/>
      </c>
      <c r="D4517">
        <f>'Input EIA Imports Petroleum'!L4516</f>
        <v/>
      </c>
      <c r="E4517">
        <f>VLOOKUP('Input EIA Imports Petroleum'!$E4516,'EIA Petroleum Classification'!$A:$B,2,FALSE)</f>
        <v/>
      </c>
    </row>
    <row r="4518" spans="1:5">
      <c r="A4518">
        <f>YEAR(B4518)</f>
        <v/>
      </c>
      <c r="B4518">
        <f>'Input EIA Imports Petroleum'!A4517</f>
        <v/>
      </c>
      <c r="C4518">
        <f>'Input EIA Imports Petroleum'!K4517</f>
        <v/>
      </c>
      <c r="D4518">
        <f>'Input EIA Imports Petroleum'!L4517</f>
        <v/>
      </c>
      <c r="E4518">
        <f>VLOOKUP('Input EIA Imports Petroleum'!$E4517,'EIA Petroleum Classification'!$A:$B,2,FALSE)</f>
        <v/>
      </c>
    </row>
    <row r="4519" spans="1:5">
      <c r="A4519">
        <f>YEAR(B4519)</f>
        <v/>
      </c>
      <c r="B4519">
        <f>'Input EIA Imports Petroleum'!A4518</f>
        <v/>
      </c>
      <c r="C4519">
        <f>'Input EIA Imports Petroleum'!K4518</f>
        <v/>
      </c>
      <c r="D4519">
        <f>'Input EIA Imports Petroleum'!L4518</f>
        <v/>
      </c>
      <c r="E4519">
        <f>VLOOKUP('Input EIA Imports Petroleum'!$E4518,'EIA Petroleum Classification'!$A:$B,2,FALSE)</f>
        <v/>
      </c>
    </row>
    <row r="4520" spans="1:5">
      <c r="A4520">
        <f>YEAR(B4520)</f>
        <v/>
      </c>
      <c r="B4520">
        <f>'Input EIA Imports Petroleum'!A4519</f>
        <v/>
      </c>
      <c r="C4520">
        <f>'Input EIA Imports Petroleum'!K4519</f>
        <v/>
      </c>
      <c r="D4520">
        <f>'Input EIA Imports Petroleum'!L4519</f>
        <v/>
      </c>
      <c r="E4520">
        <f>VLOOKUP('Input EIA Imports Petroleum'!$E4519,'EIA Petroleum Classification'!$A:$B,2,FALSE)</f>
        <v/>
      </c>
    </row>
    <row r="4521" spans="1:5">
      <c r="A4521">
        <f>YEAR(B4521)</f>
        <v/>
      </c>
      <c r="B4521">
        <f>'Input EIA Imports Petroleum'!A4520</f>
        <v/>
      </c>
      <c r="C4521">
        <f>'Input EIA Imports Petroleum'!K4520</f>
        <v/>
      </c>
      <c r="D4521">
        <f>'Input EIA Imports Petroleum'!L4520</f>
        <v/>
      </c>
      <c r="E4521">
        <f>VLOOKUP('Input EIA Imports Petroleum'!$E4520,'EIA Petroleum Classification'!$A:$B,2,FALSE)</f>
        <v/>
      </c>
    </row>
    <row r="4522" spans="1:5">
      <c r="A4522">
        <f>YEAR(B4522)</f>
        <v/>
      </c>
      <c r="B4522">
        <f>'Input EIA Imports Petroleum'!A4521</f>
        <v/>
      </c>
      <c r="C4522">
        <f>'Input EIA Imports Petroleum'!K4521</f>
        <v/>
      </c>
      <c r="D4522">
        <f>'Input EIA Imports Petroleum'!L4521</f>
        <v/>
      </c>
      <c r="E4522">
        <f>VLOOKUP('Input EIA Imports Petroleum'!$E4521,'EIA Petroleum Classification'!$A:$B,2,FALSE)</f>
        <v/>
      </c>
    </row>
    <row r="4523" spans="1:5">
      <c r="A4523">
        <f>YEAR(B4523)</f>
        <v/>
      </c>
      <c r="B4523">
        <f>'Input EIA Imports Petroleum'!A4522</f>
        <v/>
      </c>
      <c r="C4523">
        <f>'Input EIA Imports Petroleum'!K4522</f>
        <v/>
      </c>
      <c r="D4523">
        <f>'Input EIA Imports Petroleum'!L4522</f>
        <v/>
      </c>
      <c r="E4523">
        <f>VLOOKUP('Input EIA Imports Petroleum'!$E4522,'EIA Petroleum Classification'!$A:$B,2,FALSE)</f>
        <v/>
      </c>
    </row>
    <row r="4524" spans="1:5">
      <c r="A4524">
        <f>YEAR(B4524)</f>
        <v/>
      </c>
      <c r="B4524">
        <f>'Input EIA Imports Petroleum'!A4523</f>
        <v/>
      </c>
      <c r="C4524">
        <f>'Input EIA Imports Petroleum'!K4523</f>
        <v/>
      </c>
      <c r="D4524">
        <f>'Input EIA Imports Petroleum'!L4523</f>
        <v/>
      </c>
      <c r="E4524">
        <f>VLOOKUP('Input EIA Imports Petroleum'!$E4523,'EIA Petroleum Classification'!$A:$B,2,FALSE)</f>
        <v/>
      </c>
    </row>
    <row r="4525" spans="1:5">
      <c r="A4525">
        <f>YEAR(B4525)</f>
        <v/>
      </c>
      <c r="B4525">
        <f>'Input EIA Imports Petroleum'!A4524</f>
        <v/>
      </c>
      <c r="C4525">
        <f>'Input EIA Imports Petroleum'!K4524</f>
        <v/>
      </c>
      <c r="D4525">
        <f>'Input EIA Imports Petroleum'!L4524</f>
        <v/>
      </c>
      <c r="E4525">
        <f>VLOOKUP('Input EIA Imports Petroleum'!$E4524,'EIA Petroleum Classification'!$A:$B,2,FALSE)</f>
        <v/>
      </c>
    </row>
    <row r="4526" spans="1:5">
      <c r="A4526">
        <f>YEAR(B4526)</f>
        <v/>
      </c>
      <c r="B4526">
        <f>'Input EIA Imports Petroleum'!A4525</f>
        <v/>
      </c>
      <c r="C4526">
        <f>'Input EIA Imports Petroleum'!K4525</f>
        <v/>
      </c>
      <c r="D4526">
        <f>'Input EIA Imports Petroleum'!L4525</f>
        <v/>
      </c>
      <c r="E4526">
        <f>VLOOKUP('Input EIA Imports Petroleum'!$E4525,'EIA Petroleum Classification'!$A:$B,2,FALSE)</f>
        <v/>
      </c>
    </row>
    <row r="4527" spans="1:5">
      <c r="A4527">
        <f>YEAR(B4527)</f>
        <v/>
      </c>
      <c r="B4527">
        <f>'Input EIA Imports Petroleum'!A4526</f>
        <v/>
      </c>
      <c r="C4527">
        <f>'Input EIA Imports Petroleum'!K4526</f>
        <v/>
      </c>
      <c r="D4527">
        <f>'Input EIA Imports Petroleum'!L4526</f>
        <v/>
      </c>
      <c r="E4527">
        <f>VLOOKUP('Input EIA Imports Petroleum'!$E4526,'EIA Petroleum Classification'!$A:$B,2,FALSE)</f>
        <v/>
      </c>
    </row>
    <row r="4528" spans="1:5">
      <c r="A4528">
        <f>YEAR(B4528)</f>
        <v/>
      </c>
      <c r="B4528">
        <f>'Input EIA Imports Petroleum'!A4527</f>
        <v/>
      </c>
      <c r="C4528">
        <f>'Input EIA Imports Petroleum'!K4527</f>
        <v/>
      </c>
      <c r="D4528">
        <f>'Input EIA Imports Petroleum'!L4527</f>
        <v/>
      </c>
      <c r="E4528">
        <f>VLOOKUP('Input EIA Imports Petroleum'!$E4527,'EIA Petroleum Classification'!$A:$B,2,FALSE)</f>
        <v/>
      </c>
    </row>
    <row r="4529" spans="1:5">
      <c r="A4529">
        <f>YEAR(B4529)</f>
        <v/>
      </c>
      <c r="B4529">
        <f>'Input EIA Imports Petroleum'!A4528</f>
        <v/>
      </c>
      <c r="C4529">
        <f>'Input EIA Imports Petroleum'!K4528</f>
        <v/>
      </c>
      <c r="D4529">
        <f>'Input EIA Imports Petroleum'!L4528</f>
        <v/>
      </c>
      <c r="E4529">
        <f>VLOOKUP('Input EIA Imports Petroleum'!$E4528,'EIA Petroleum Classification'!$A:$B,2,FALSE)</f>
        <v/>
      </c>
    </row>
    <row r="4530" spans="1:5">
      <c r="A4530">
        <f>YEAR(B4530)</f>
        <v/>
      </c>
      <c r="B4530">
        <f>'Input EIA Imports Petroleum'!A4529</f>
        <v/>
      </c>
      <c r="C4530">
        <f>'Input EIA Imports Petroleum'!K4529</f>
        <v/>
      </c>
      <c r="D4530">
        <f>'Input EIA Imports Petroleum'!L4529</f>
        <v/>
      </c>
      <c r="E4530">
        <f>VLOOKUP('Input EIA Imports Petroleum'!$E4529,'EIA Petroleum Classification'!$A:$B,2,FALSE)</f>
        <v/>
      </c>
    </row>
    <row r="4531" spans="1:5">
      <c r="A4531">
        <f>YEAR(B4531)</f>
        <v/>
      </c>
      <c r="B4531">
        <f>'Input EIA Imports Petroleum'!A4530</f>
        <v/>
      </c>
      <c r="C4531">
        <f>'Input EIA Imports Petroleum'!K4530</f>
        <v/>
      </c>
      <c r="D4531">
        <f>'Input EIA Imports Petroleum'!L4530</f>
        <v/>
      </c>
      <c r="E4531">
        <f>VLOOKUP('Input EIA Imports Petroleum'!$E4530,'EIA Petroleum Classification'!$A:$B,2,FALSE)</f>
        <v/>
      </c>
    </row>
    <row r="4532" spans="1:5">
      <c r="A4532">
        <f>YEAR(B4532)</f>
        <v/>
      </c>
      <c r="B4532">
        <f>'Input EIA Imports Petroleum'!A4531</f>
        <v/>
      </c>
      <c r="C4532">
        <f>'Input EIA Imports Petroleum'!K4531</f>
        <v/>
      </c>
      <c r="D4532">
        <f>'Input EIA Imports Petroleum'!L4531</f>
        <v/>
      </c>
      <c r="E4532">
        <f>VLOOKUP('Input EIA Imports Petroleum'!$E4531,'EIA Petroleum Classification'!$A:$B,2,FALSE)</f>
        <v/>
      </c>
    </row>
    <row r="4533" spans="1:5">
      <c r="A4533">
        <f>YEAR(B4533)</f>
        <v/>
      </c>
      <c r="B4533">
        <f>'Input EIA Imports Petroleum'!A4532</f>
        <v/>
      </c>
      <c r="C4533">
        <f>'Input EIA Imports Petroleum'!K4532</f>
        <v/>
      </c>
      <c r="D4533">
        <f>'Input EIA Imports Petroleum'!L4532</f>
        <v/>
      </c>
      <c r="E4533">
        <f>VLOOKUP('Input EIA Imports Petroleum'!$E4532,'EIA Petroleum Classification'!$A:$B,2,FALSE)</f>
        <v/>
      </c>
    </row>
    <row r="4534" spans="1:5">
      <c r="A4534">
        <f>YEAR(B4534)</f>
        <v/>
      </c>
      <c r="B4534">
        <f>'Input EIA Imports Petroleum'!A4533</f>
        <v/>
      </c>
      <c r="C4534">
        <f>'Input EIA Imports Petroleum'!K4533</f>
        <v/>
      </c>
      <c r="D4534">
        <f>'Input EIA Imports Petroleum'!L4533</f>
        <v/>
      </c>
      <c r="E4534">
        <f>VLOOKUP('Input EIA Imports Petroleum'!$E4533,'EIA Petroleum Classification'!$A:$B,2,FALSE)</f>
        <v/>
      </c>
    </row>
    <row r="4535" spans="1:5">
      <c r="A4535">
        <f>YEAR(B4535)</f>
        <v/>
      </c>
      <c r="B4535">
        <f>'Input EIA Imports Petroleum'!A4534</f>
        <v/>
      </c>
      <c r="C4535">
        <f>'Input EIA Imports Petroleum'!K4534</f>
        <v/>
      </c>
      <c r="D4535">
        <f>'Input EIA Imports Petroleum'!L4534</f>
        <v/>
      </c>
      <c r="E4535">
        <f>VLOOKUP('Input EIA Imports Petroleum'!$E4534,'EIA Petroleum Classification'!$A:$B,2,FALSE)</f>
        <v/>
      </c>
    </row>
    <row r="4536" spans="1:5">
      <c r="A4536">
        <f>YEAR(B4536)</f>
        <v/>
      </c>
      <c r="B4536">
        <f>'Input EIA Imports Petroleum'!A4535</f>
        <v/>
      </c>
      <c r="C4536">
        <f>'Input EIA Imports Petroleum'!K4535</f>
        <v/>
      </c>
      <c r="D4536">
        <f>'Input EIA Imports Petroleum'!L4535</f>
        <v/>
      </c>
      <c r="E4536">
        <f>VLOOKUP('Input EIA Imports Petroleum'!$E4535,'EIA Petroleum Classification'!$A:$B,2,FALSE)</f>
        <v/>
      </c>
    </row>
    <row r="4537" spans="1:5">
      <c r="A4537">
        <f>YEAR(B4537)</f>
        <v/>
      </c>
      <c r="B4537">
        <f>'Input EIA Imports Petroleum'!A4536</f>
        <v/>
      </c>
      <c r="C4537">
        <f>'Input EIA Imports Petroleum'!K4536</f>
        <v/>
      </c>
      <c r="D4537">
        <f>'Input EIA Imports Petroleum'!L4536</f>
        <v/>
      </c>
      <c r="E4537">
        <f>VLOOKUP('Input EIA Imports Petroleum'!$E4536,'EIA Petroleum Classification'!$A:$B,2,FALSE)</f>
        <v/>
      </c>
    </row>
    <row r="4538" spans="1:5">
      <c r="A4538">
        <f>YEAR(B4538)</f>
        <v/>
      </c>
      <c r="B4538">
        <f>'Input EIA Imports Petroleum'!A4537</f>
        <v/>
      </c>
      <c r="C4538">
        <f>'Input EIA Imports Petroleum'!K4537</f>
        <v/>
      </c>
      <c r="D4538">
        <f>'Input EIA Imports Petroleum'!L4537</f>
        <v/>
      </c>
      <c r="E4538">
        <f>VLOOKUP('Input EIA Imports Petroleum'!$E4537,'EIA Petroleum Classification'!$A:$B,2,FALSE)</f>
        <v/>
      </c>
    </row>
    <row r="4539" spans="1:5">
      <c r="A4539">
        <f>YEAR(B4539)</f>
        <v/>
      </c>
      <c r="B4539">
        <f>'Input EIA Imports Petroleum'!A4538</f>
        <v/>
      </c>
      <c r="C4539">
        <f>'Input EIA Imports Petroleum'!K4538</f>
        <v/>
      </c>
      <c r="D4539">
        <f>'Input EIA Imports Petroleum'!L4538</f>
        <v/>
      </c>
      <c r="E4539">
        <f>VLOOKUP('Input EIA Imports Petroleum'!$E4538,'EIA Petroleum Classification'!$A:$B,2,FALSE)</f>
        <v/>
      </c>
    </row>
    <row r="4540" spans="1:5">
      <c r="A4540">
        <f>YEAR(B4540)</f>
        <v/>
      </c>
      <c r="B4540">
        <f>'Input EIA Imports Petroleum'!A4539</f>
        <v/>
      </c>
      <c r="C4540">
        <f>'Input EIA Imports Petroleum'!K4539</f>
        <v/>
      </c>
      <c r="D4540">
        <f>'Input EIA Imports Petroleum'!L4539</f>
        <v/>
      </c>
      <c r="E4540">
        <f>VLOOKUP('Input EIA Imports Petroleum'!$E4539,'EIA Petroleum Classification'!$A:$B,2,FALSE)</f>
        <v/>
      </c>
    </row>
    <row r="4541" spans="1:5">
      <c r="A4541">
        <f>YEAR(B4541)</f>
        <v/>
      </c>
      <c r="B4541">
        <f>'Input EIA Imports Petroleum'!A4540</f>
        <v/>
      </c>
      <c r="C4541">
        <f>'Input EIA Imports Petroleum'!K4540</f>
        <v/>
      </c>
      <c r="D4541">
        <f>'Input EIA Imports Petroleum'!L4540</f>
        <v/>
      </c>
      <c r="E4541">
        <f>VLOOKUP('Input EIA Imports Petroleum'!$E4540,'EIA Petroleum Classification'!$A:$B,2,FALSE)</f>
        <v/>
      </c>
    </row>
    <row r="4542" spans="1:5">
      <c r="A4542">
        <f>YEAR(B4542)</f>
        <v/>
      </c>
      <c r="B4542">
        <f>'Input EIA Imports Petroleum'!A4541</f>
        <v/>
      </c>
      <c r="C4542">
        <f>'Input EIA Imports Petroleum'!K4541</f>
        <v/>
      </c>
      <c r="D4542">
        <f>'Input EIA Imports Petroleum'!L4541</f>
        <v/>
      </c>
      <c r="E4542">
        <f>VLOOKUP('Input EIA Imports Petroleum'!$E4541,'EIA Petroleum Classification'!$A:$B,2,FALSE)</f>
        <v/>
      </c>
    </row>
    <row r="4543" spans="1:5">
      <c r="A4543">
        <f>YEAR(B4543)</f>
        <v/>
      </c>
      <c r="B4543">
        <f>'Input EIA Imports Petroleum'!A4542</f>
        <v/>
      </c>
      <c r="C4543">
        <f>'Input EIA Imports Petroleum'!K4542</f>
        <v/>
      </c>
      <c r="D4543">
        <f>'Input EIA Imports Petroleum'!L4542</f>
        <v/>
      </c>
      <c r="E4543">
        <f>VLOOKUP('Input EIA Imports Petroleum'!$E4542,'EIA Petroleum Classification'!$A:$B,2,FALSE)</f>
        <v/>
      </c>
    </row>
    <row r="4544" spans="1:5">
      <c r="A4544">
        <f>YEAR(B4544)</f>
        <v/>
      </c>
      <c r="B4544">
        <f>'Input EIA Imports Petroleum'!A4543</f>
        <v/>
      </c>
      <c r="C4544">
        <f>'Input EIA Imports Petroleum'!K4543</f>
        <v/>
      </c>
      <c r="D4544">
        <f>'Input EIA Imports Petroleum'!L4543</f>
        <v/>
      </c>
      <c r="E4544">
        <f>VLOOKUP('Input EIA Imports Petroleum'!$E4543,'EIA Petroleum Classification'!$A:$B,2,FALSE)</f>
        <v/>
      </c>
    </row>
    <row r="4545" spans="1:5">
      <c r="A4545">
        <f>YEAR(B4545)</f>
        <v/>
      </c>
      <c r="B4545">
        <f>'Input EIA Imports Petroleum'!A4544</f>
        <v/>
      </c>
      <c r="C4545">
        <f>'Input EIA Imports Petroleum'!K4544</f>
        <v/>
      </c>
      <c r="D4545">
        <f>'Input EIA Imports Petroleum'!L4544</f>
        <v/>
      </c>
      <c r="E4545">
        <f>VLOOKUP('Input EIA Imports Petroleum'!$E4544,'EIA Petroleum Classification'!$A:$B,2,FALSE)</f>
        <v/>
      </c>
    </row>
    <row r="4546" spans="1:5">
      <c r="A4546">
        <f>YEAR(B4546)</f>
        <v/>
      </c>
      <c r="B4546">
        <f>'Input EIA Imports Petroleum'!A4545</f>
        <v/>
      </c>
      <c r="C4546">
        <f>'Input EIA Imports Petroleum'!K4545</f>
        <v/>
      </c>
      <c r="D4546">
        <f>'Input EIA Imports Petroleum'!L4545</f>
        <v/>
      </c>
      <c r="E4546">
        <f>VLOOKUP('Input EIA Imports Petroleum'!$E4545,'EIA Petroleum Classification'!$A:$B,2,FALSE)</f>
        <v/>
      </c>
    </row>
    <row r="4547" spans="1:5">
      <c r="A4547">
        <f>YEAR(B4547)</f>
        <v/>
      </c>
      <c r="B4547">
        <f>'Input EIA Imports Petroleum'!A4546</f>
        <v/>
      </c>
      <c r="C4547">
        <f>'Input EIA Imports Petroleum'!K4546</f>
        <v/>
      </c>
      <c r="D4547">
        <f>'Input EIA Imports Petroleum'!L4546</f>
        <v/>
      </c>
      <c r="E4547">
        <f>VLOOKUP('Input EIA Imports Petroleum'!$E4546,'EIA Petroleum Classification'!$A:$B,2,FALSE)</f>
        <v/>
      </c>
    </row>
    <row r="4548" spans="1:5">
      <c r="A4548">
        <f>YEAR(B4548)</f>
        <v/>
      </c>
      <c r="B4548">
        <f>'Input EIA Imports Petroleum'!A4547</f>
        <v/>
      </c>
      <c r="C4548">
        <f>'Input EIA Imports Petroleum'!K4547</f>
        <v/>
      </c>
      <c r="D4548">
        <f>'Input EIA Imports Petroleum'!L4547</f>
        <v/>
      </c>
      <c r="E4548">
        <f>VLOOKUP('Input EIA Imports Petroleum'!$E4547,'EIA Petroleum Classification'!$A:$B,2,FALSE)</f>
        <v/>
      </c>
    </row>
    <row r="4549" spans="1:5">
      <c r="A4549">
        <f>YEAR(B4549)</f>
        <v/>
      </c>
      <c r="B4549">
        <f>'Input EIA Imports Petroleum'!A4548</f>
        <v/>
      </c>
      <c r="C4549">
        <f>'Input EIA Imports Petroleum'!K4548</f>
        <v/>
      </c>
      <c r="D4549">
        <f>'Input EIA Imports Petroleum'!L4548</f>
        <v/>
      </c>
      <c r="E4549">
        <f>VLOOKUP('Input EIA Imports Petroleum'!$E4548,'EIA Petroleum Classification'!$A:$B,2,FALSE)</f>
        <v/>
      </c>
    </row>
    <row r="4550" spans="1:5">
      <c r="A4550">
        <f>YEAR(B4550)</f>
        <v/>
      </c>
      <c r="B4550">
        <f>'Input EIA Imports Petroleum'!A4549</f>
        <v/>
      </c>
      <c r="C4550">
        <f>'Input EIA Imports Petroleum'!K4549</f>
        <v/>
      </c>
      <c r="D4550">
        <f>'Input EIA Imports Petroleum'!L4549</f>
        <v/>
      </c>
      <c r="E4550">
        <f>VLOOKUP('Input EIA Imports Petroleum'!$E4549,'EIA Petroleum Classification'!$A:$B,2,FALSE)</f>
        <v/>
      </c>
    </row>
    <row r="4551" spans="1:5">
      <c r="A4551">
        <f>YEAR(B4551)</f>
        <v/>
      </c>
      <c r="B4551">
        <f>'Input EIA Imports Petroleum'!A4550</f>
        <v/>
      </c>
      <c r="C4551">
        <f>'Input EIA Imports Petroleum'!K4550</f>
        <v/>
      </c>
      <c r="D4551">
        <f>'Input EIA Imports Petroleum'!L4550</f>
        <v/>
      </c>
      <c r="E4551">
        <f>VLOOKUP('Input EIA Imports Petroleum'!$E4550,'EIA Petroleum Classification'!$A:$B,2,FALSE)</f>
        <v/>
      </c>
    </row>
    <row r="4552" spans="1:5">
      <c r="A4552">
        <f>YEAR(B4552)</f>
        <v/>
      </c>
      <c r="B4552">
        <f>'Input EIA Imports Petroleum'!A4551</f>
        <v/>
      </c>
      <c r="C4552">
        <f>'Input EIA Imports Petroleum'!K4551</f>
        <v/>
      </c>
      <c r="D4552">
        <f>'Input EIA Imports Petroleum'!L4551</f>
        <v/>
      </c>
      <c r="E4552">
        <f>VLOOKUP('Input EIA Imports Petroleum'!$E4551,'EIA Petroleum Classification'!$A:$B,2,FALSE)</f>
        <v/>
      </c>
    </row>
    <row r="4553" spans="1:5">
      <c r="A4553">
        <f>YEAR(B4553)</f>
        <v/>
      </c>
      <c r="B4553">
        <f>'Input EIA Imports Petroleum'!A4552</f>
        <v/>
      </c>
      <c r="C4553">
        <f>'Input EIA Imports Petroleum'!K4552</f>
        <v/>
      </c>
      <c r="D4553">
        <f>'Input EIA Imports Petroleum'!L4552</f>
        <v/>
      </c>
      <c r="E4553">
        <f>VLOOKUP('Input EIA Imports Petroleum'!$E4552,'EIA Petroleum Classification'!$A:$B,2,FALSE)</f>
        <v/>
      </c>
    </row>
    <row r="4554" spans="1:5">
      <c r="A4554">
        <f>YEAR(B4554)</f>
        <v/>
      </c>
      <c r="B4554">
        <f>'Input EIA Imports Petroleum'!A4553</f>
        <v/>
      </c>
      <c r="C4554">
        <f>'Input EIA Imports Petroleum'!K4553</f>
        <v/>
      </c>
      <c r="D4554">
        <f>'Input EIA Imports Petroleum'!L4553</f>
        <v/>
      </c>
      <c r="E4554">
        <f>VLOOKUP('Input EIA Imports Petroleum'!$E4553,'EIA Petroleum Classification'!$A:$B,2,FALSE)</f>
        <v/>
      </c>
    </row>
    <row r="4555" spans="1:5">
      <c r="A4555">
        <f>YEAR(B4555)</f>
        <v/>
      </c>
      <c r="B4555">
        <f>'Input EIA Imports Petroleum'!A4554</f>
        <v/>
      </c>
      <c r="C4555">
        <f>'Input EIA Imports Petroleum'!K4554</f>
        <v/>
      </c>
      <c r="D4555">
        <f>'Input EIA Imports Petroleum'!L4554</f>
        <v/>
      </c>
      <c r="E4555">
        <f>VLOOKUP('Input EIA Imports Petroleum'!$E4554,'EIA Petroleum Classification'!$A:$B,2,FALSE)</f>
        <v/>
      </c>
    </row>
    <row r="4556" spans="1:5">
      <c r="A4556">
        <f>YEAR(B4556)</f>
        <v/>
      </c>
      <c r="B4556">
        <f>'Input EIA Imports Petroleum'!A4555</f>
        <v/>
      </c>
      <c r="C4556">
        <f>'Input EIA Imports Petroleum'!K4555</f>
        <v/>
      </c>
      <c r="D4556">
        <f>'Input EIA Imports Petroleum'!L4555</f>
        <v/>
      </c>
      <c r="E4556">
        <f>VLOOKUP('Input EIA Imports Petroleum'!$E4555,'EIA Petroleum Classification'!$A:$B,2,FALSE)</f>
        <v/>
      </c>
    </row>
    <row r="4557" spans="1:5">
      <c r="A4557">
        <f>YEAR(B4557)</f>
        <v/>
      </c>
      <c r="B4557">
        <f>'Input EIA Imports Petroleum'!A4556</f>
        <v/>
      </c>
      <c r="C4557">
        <f>'Input EIA Imports Petroleum'!K4556</f>
        <v/>
      </c>
      <c r="D4557">
        <f>'Input EIA Imports Petroleum'!L4556</f>
        <v/>
      </c>
      <c r="E4557">
        <f>VLOOKUP('Input EIA Imports Petroleum'!$E4556,'EIA Petroleum Classification'!$A:$B,2,FALSE)</f>
        <v/>
      </c>
    </row>
    <row r="4558" spans="1:5">
      <c r="A4558">
        <f>YEAR(B4558)</f>
        <v/>
      </c>
      <c r="B4558">
        <f>'Input EIA Imports Petroleum'!A4557</f>
        <v/>
      </c>
      <c r="C4558">
        <f>'Input EIA Imports Petroleum'!K4557</f>
        <v/>
      </c>
      <c r="D4558">
        <f>'Input EIA Imports Petroleum'!L4557</f>
        <v/>
      </c>
      <c r="E4558">
        <f>VLOOKUP('Input EIA Imports Petroleum'!$E4557,'EIA Petroleum Classification'!$A:$B,2,FALSE)</f>
        <v/>
      </c>
    </row>
    <row r="4559" spans="1:5">
      <c r="A4559">
        <f>YEAR(B4559)</f>
        <v/>
      </c>
      <c r="B4559">
        <f>'Input EIA Imports Petroleum'!A4558</f>
        <v/>
      </c>
      <c r="C4559">
        <f>'Input EIA Imports Petroleum'!K4558</f>
        <v/>
      </c>
      <c r="D4559">
        <f>'Input EIA Imports Petroleum'!L4558</f>
        <v/>
      </c>
      <c r="E4559">
        <f>VLOOKUP('Input EIA Imports Petroleum'!$E4558,'EIA Petroleum Classification'!$A:$B,2,FALSE)</f>
        <v/>
      </c>
    </row>
    <row r="4560" spans="1:5">
      <c r="A4560">
        <f>YEAR(B4560)</f>
        <v/>
      </c>
      <c r="B4560">
        <f>'Input EIA Imports Petroleum'!A4559</f>
        <v/>
      </c>
      <c r="C4560">
        <f>'Input EIA Imports Petroleum'!K4559</f>
        <v/>
      </c>
      <c r="D4560">
        <f>'Input EIA Imports Petroleum'!L4559</f>
        <v/>
      </c>
      <c r="E4560">
        <f>VLOOKUP('Input EIA Imports Petroleum'!$E4559,'EIA Petroleum Classification'!$A:$B,2,FALSE)</f>
        <v/>
      </c>
    </row>
    <row r="4561" spans="1:5">
      <c r="A4561">
        <f>YEAR(B4561)</f>
        <v/>
      </c>
      <c r="B4561">
        <f>'Input EIA Imports Petroleum'!A4560</f>
        <v/>
      </c>
      <c r="C4561">
        <f>'Input EIA Imports Petroleum'!K4560</f>
        <v/>
      </c>
      <c r="D4561">
        <f>'Input EIA Imports Petroleum'!L4560</f>
        <v/>
      </c>
      <c r="E4561">
        <f>VLOOKUP('Input EIA Imports Petroleum'!$E4560,'EIA Petroleum Classification'!$A:$B,2,FALSE)</f>
        <v/>
      </c>
    </row>
    <row r="4562" spans="1:5">
      <c r="A4562">
        <f>YEAR(B4562)</f>
        <v/>
      </c>
      <c r="B4562">
        <f>'Input EIA Imports Petroleum'!A4561</f>
        <v/>
      </c>
      <c r="C4562">
        <f>'Input EIA Imports Petroleum'!K4561</f>
        <v/>
      </c>
      <c r="D4562">
        <f>'Input EIA Imports Petroleum'!L4561</f>
        <v/>
      </c>
      <c r="E4562">
        <f>VLOOKUP('Input EIA Imports Petroleum'!$E4561,'EIA Petroleum Classification'!$A:$B,2,FALSE)</f>
        <v/>
      </c>
    </row>
    <row r="4563" spans="1:5">
      <c r="A4563">
        <f>YEAR(B4563)</f>
        <v/>
      </c>
      <c r="B4563">
        <f>'Input EIA Imports Petroleum'!A4562</f>
        <v/>
      </c>
      <c r="C4563">
        <f>'Input EIA Imports Petroleum'!K4562</f>
        <v/>
      </c>
      <c r="D4563">
        <f>'Input EIA Imports Petroleum'!L4562</f>
        <v/>
      </c>
      <c r="E4563">
        <f>VLOOKUP('Input EIA Imports Petroleum'!$E4562,'EIA Petroleum Classification'!$A:$B,2,FALSE)</f>
        <v/>
      </c>
    </row>
    <row r="4564" spans="1:5">
      <c r="A4564">
        <f>YEAR(B4564)</f>
        <v/>
      </c>
      <c r="B4564">
        <f>'Input EIA Imports Petroleum'!A4563</f>
        <v/>
      </c>
      <c r="C4564">
        <f>'Input EIA Imports Petroleum'!K4563</f>
        <v/>
      </c>
      <c r="D4564">
        <f>'Input EIA Imports Petroleum'!L4563</f>
        <v/>
      </c>
      <c r="E4564">
        <f>VLOOKUP('Input EIA Imports Petroleum'!$E4563,'EIA Petroleum Classification'!$A:$B,2,FALSE)</f>
        <v/>
      </c>
    </row>
    <row r="4565" spans="1:5">
      <c r="A4565">
        <f>YEAR(B4565)</f>
        <v/>
      </c>
      <c r="B4565">
        <f>'Input EIA Imports Petroleum'!A4564</f>
        <v/>
      </c>
      <c r="C4565">
        <f>'Input EIA Imports Petroleum'!K4564</f>
        <v/>
      </c>
      <c r="D4565">
        <f>'Input EIA Imports Petroleum'!L4564</f>
        <v/>
      </c>
      <c r="E4565">
        <f>VLOOKUP('Input EIA Imports Petroleum'!$E4564,'EIA Petroleum Classification'!$A:$B,2,FALSE)</f>
        <v/>
      </c>
    </row>
    <row r="4566" spans="1:5">
      <c r="A4566">
        <f>YEAR(B4566)</f>
        <v/>
      </c>
      <c r="B4566">
        <f>'Input EIA Imports Petroleum'!A4565</f>
        <v/>
      </c>
      <c r="C4566">
        <f>'Input EIA Imports Petroleum'!K4565</f>
        <v/>
      </c>
      <c r="D4566">
        <f>'Input EIA Imports Petroleum'!L4565</f>
        <v/>
      </c>
      <c r="E4566">
        <f>VLOOKUP('Input EIA Imports Petroleum'!$E4565,'EIA Petroleum Classification'!$A:$B,2,FALSE)</f>
        <v/>
      </c>
    </row>
    <row r="4567" spans="1:5">
      <c r="A4567">
        <f>YEAR(B4567)</f>
        <v/>
      </c>
      <c r="B4567">
        <f>'Input EIA Imports Petroleum'!A4566</f>
        <v/>
      </c>
      <c r="C4567">
        <f>'Input EIA Imports Petroleum'!K4566</f>
        <v/>
      </c>
      <c r="D4567">
        <f>'Input EIA Imports Petroleum'!L4566</f>
        <v/>
      </c>
      <c r="E4567">
        <f>VLOOKUP('Input EIA Imports Petroleum'!$E4566,'EIA Petroleum Classification'!$A:$B,2,FALSE)</f>
        <v/>
      </c>
    </row>
    <row r="4568" spans="1:5">
      <c r="A4568">
        <f>YEAR(B4568)</f>
        <v/>
      </c>
      <c r="B4568">
        <f>'Input EIA Imports Petroleum'!A4567</f>
        <v/>
      </c>
      <c r="C4568">
        <f>'Input EIA Imports Petroleum'!K4567</f>
        <v/>
      </c>
      <c r="D4568">
        <f>'Input EIA Imports Petroleum'!L4567</f>
        <v/>
      </c>
      <c r="E4568">
        <f>VLOOKUP('Input EIA Imports Petroleum'!$E4567,'EIA Petroleum Classification'!$A:$B,2,FALSE)</f>
        <v/>
      </c>
    </row>
    <row r="4569" spans="1:5">
      <c r="A4569">
        <f>YEAR(B4569)</f>
        <v/>
      </c>
      <c r="B4569">
        <f>'Input EIA Imports Petroleum'!A4568</f>
        <v/>
      </c>
      <c r="C4569">
        <f>'Input EIA Imports Petroleum'!K4568</f>
        <v/>
      </c>
      <c r="D4569">
        <f>'Input EIA Imports Petroleum'!L4568</f>
        <v/>
      </c>
      <c r="E4569">
        <f>VLOOKUP('Input EIA Imports Petroleum'!$E4568,'EIA Petroleum Classification'!$A:$B,2,FALSE)</f>
        <v/>
      </c>
    </row>
    <row r="4570" spans="1:5">
      <c r="A4570">
        <f>YEAR(B4570)</f>
        <v/>
      </c>
      <c r="B4570">
        <f>'Input EIA Imports Petroleum'!A4569</f>
        <v/>
      </c>
      <c r="C4570">
        <f>'Input EIA Imports Petroleum'!K4569</f>
        <v/>
      </c>
      <c r="D4570">
        <f>'Input EIA Imports Petroleum'!L4569</f>
        <v/>
      </c>
      <c r="E4570">
        <f>VLOOKUP('Input EIA Imports Petroleum'!$E4569,'EIA Petroleum Classification'!$A:$B,2,FALSE)</f>
        <v/>
      </c>
    </row>
    <row r="4571" spans="1:5">
      <c r="A4571">
        <f>YEAR(B4571)</f>
        <v/>
      </c>
      <c r="B4571">
        <f>'Input EIA Imports Petroleum'!A4570</f>
        <v/>
      </c>
      <c r="C4571">
        <f>'Input EIA Imports Petroleum'!K4570</f>
        <v/>
      </c>
      <c r="D4571">
        <f>'Input EIA Imports Petroleum'!L4570</f>
        <v/>
      </c>
      <c r="E4571">
        <f>VLOOKUP('Input EIA Imports Petroleum'!$E4570,'EIA Petroleum Classification'!$A:$B,2,FALSE)</f>
        <v/>
      </c>
    </row>
    <row r="4572" spans="1:5">
      <c r="A4572">
        <f>YEAR(B4572)</f>
        <v/>
      </c>
      <c r="B4572">
        <f>'Input EIA Imports Petroleum'!A4571</f>
        <v/>
      </c>
      <c r="C4572">
        <f>'Input EIA Imports Petroleum'!K4571</f>
        <v/>
      </c>
      <c r="D4572">
        <f>'Input EIA Imports Petroleum'!L4571</f>
        <v/>
      </c>
      <c r="E4572">
        <f>VLOOKUP('Input EIA Imports Petroleum'!$E4571,'EIA Petroleum Classification'!$A:$B,2,FALSE)</f>
        <v/>
      </c>
    </row>
    <row r="4573" spans="1:5">
      <c r="A4573">
        <f>YEAR(B4573)</f>
        <v/>
      </c>
      <c r="B4573">
        <f>'Input EIA Imports Petroleum'!A4572</f>
        <v/>
      </c>
      <c r="C4573">
        <f>'Input EIA Imports Petroleum'!K4572</f>
        <v/>
      </c>
      <c r="D4573">
        <f>'Input EIA Imports Petroleum'!L4572</f>
        <v/>
      </c>
      <c r="E4573">
        <f>VLOOKUP('Input EIA Imports Petroleum'!$E4572,'EIA Petroleum Classification'!$A:$B,2,FALSE)</f>
        <v/>
      </c>
    </row>
    <row r="4574" spans="1:5">
      <c r="A4574">
        <f>YEAR(B4574)</f>
        <v/>
      </c>
      <c r="B4574">
        <f>'Input EIA Imports Petroleum'!A4573</f>
        <v/>
      </c>
      <c r="C4574">
        <f>'Input EIA Imports Petroleum'!K4573</f>
        <v/>
      </c>
      <c r="D4574">
        <f>'Input EIA Imports Petroleum'!L4573</f>
        <v/>
      </c>
      <c r="E4574">
        <f>VLOOKUP('Input EIA Imports Petroleum'!$E4573,'EIA Petroleum Classification'!$A:$B,2,FALSE)</f>
        <v/>
      </c>
    </row>
    <row r="4575" spans="1:5">
      <c r="A4575">
        <f>YEAR(B4575)</f>
        <v/>
      </c>
      <c r="B4575">
        <f>'Input EIA Imports Petroleum'!A4574</f>
        <v/>
      </c>
      <c r="C4575">
        <f>'Input EIA Imports Petroleum'!K4574</f>
        <v/>
      </c>
      <c r="D4575">
        <f>'Input EIA Imports Petroleum'!L4574</f>
        <v/>
      </c>
      <c r="E4575">
        <f>VLOOKUP('Input EIA Imports Petroleum'!$E4574,'EIA Petroleum Classification'!$A:$B,2,FALSE)</f>
        <v/>
      </c>
    </row>
    <row r="4576" spans="1:5">
      <c r="A4576">
        <f>YEAR(B4576)</f>
        <v/>
      </c>
      <c r="B4576">
        <f>'Input EIA Imports Petroleum'!A4575</f>
        <v/>
      </c>
      <c r="C4576">
        <f>'Input EIA Imports Petroleum'!K4575</f>
        <v/>
      </c>
      <c r="D4576">
        <f>'Input EIA Imports Petroleum'!L4575</f>
        <v/>
      </c>
      <c r="E4576">
        <f>VLOOKUP('Input EIA Imports Petroleum'!$E4575,'EIA Petroleum Classification'!$A:$B,2,FALSE)</f>
        <v/>
      </c>
    </row>
    <row r="4577" spans="1:5">
      <c r="A4577">
        <f>YEAR(B4577)</f>
        <v/>
      </c>
      <c r="B4577">
        <f>'Input EIA Imports Petroleum'!A4576</f>
        <v/>
      </c>
      <c r="C4577">
        <f>'Input EIA Imports Petroleum'!K4576</f>
        <v/>
      </c>
      <c r="D4577">
        <f>'Input EIA Imports Petroleum'!L4576</f>
        <v/>
      </c>
      <c r="E4577">
        <f>VLOOKUP('Input EIA Imports Petroleum'!$E4576,'EIA Petroleum Classification'!$A:$B,2,FALSE)</f>
        <v/>
      </c>
    </row>
    <row r="4578" spans="1:5">
      <c r="A4578">
        <f>YEAR(B4578)</f>
        <v/>
      </c>
      <c r="B4578">
        <f>'Input EIA Imports Petroleum'!A4577</f>
        <v/>
      </c>
      <c r="C4578">
        <f>'Input EIA Imports Petroleum'!K4577</f>
        <v/>
      </c>
      <c r="D4578">
        <f>'Input EIA Imports Petroleum'!L4577</f>
        <v/>
      </c>
      <c r="E4578">
        <f>VLOOKUP('Input EIA Imports Petroleum'!$E4577,'EIA Petroleum Classification'!$A:$B,2,FALSE)</f>
        <v/>
      </c>
    </row>
    <row r="4579" spans="1:5">
      <c r="A4579">
        <f>YEAR(B4579)</f>
        <v/>
      </c>
      <c r="B4579">
        <f>'Input EIA Imports Petroleum'!A4578</f>
        <v/>
      </c>
      <c r="C4579">
        <f>'Input EIA Imports Petroleum'!K4578</f>
        <v/>
      </c>
      <c r="D4579">
        <f>'Input EIA Imports Petroleum'!L4578</f>
        <v/>
      </c>
      <c r="E4579">
        <f>VLOOKUP('Input EIA Imports Petroleum'!$E4578,'EIA Petroleum Classification'!$A:$B,2,FALSE)</f>
        <v/>
      </c>
    </row>
    <row r="4580" spans="1:5">
      <c r="A4580">
        <f>YEAR(B4580)</f>
        <v/>
      </c>
      <c r="B4580">
        <f>'Input EIA Imports Petroleum'!A4579</f>
        <v/>
      </c>
      <c r="C4580">
        <f>'Input EIA Imports Petroleum'!K4579</f>
        <v/>
      </c>
      <c r="D4580">
        <f>'Input EIA Imports Petroleum'!L4579</f>
        <v/>
      </c>
      <c r="E4580">
        <f>VLOOKUP('Input EIA Imports Petroleum'!$E4579,'EIA Petroleum Classification'!$A:$B,2,FALSE)</f>
        <v/>
      </c>
    </row>
    <row r="4581" spans="1:5">
      <c r="A4581">
        <f>YEAR(B4581)</f>
        <v/>
      </c>
      <c r="B4581">
        <f>'Input EIA Imports Petroleum'!A4580</f>
        <v/>
      </c>
      <c r="C4581">
        <f>'Input EIA Imports Petroleum'!K4580</f>
        <v/>
      </c>
      <c r="D4581">
        <f>'Input EIA Imports Petroleum'!L4580</f>
        <v/>
      </c>
      <c r="E4581">
        <f>VLOOKUP('Input EIA Imports Petroleum'!$E4580,'EIA Petroleum Classification'!$A:$B,2,FALSE)</f>
        <v/>
      </c>
    </row>
    <row r="4582" spans="1:5">
      <c r="A4582">
        <f>YEAR(B4582)</f>
        <v/>
      </c>
      <c r="B4582">
        <f>'Input EIA Imports Petroleum'!A4581</f>
        <v/>
      </c>
      <c r="C4582">
        <f>'Input EIA Imports Petroleum'!K4581</f>
        <v/>
      </c>
      <c r="D4582">
        <f>'Input EIA Imports Petroleum'!L4581</f>
        <v/>
      </c>
      <c r="E4582">
        <f>VLOOKUP('Input EIA Imports Petroleum'!$E4581,'EIA Petroleum Classification'!$A:$B,2,FALSE)</f>
        <v/>
      </c>
    </row>
    <row r="4583" spans="1:5">
      <c r="A4583">
        <f>YEAR(B4583)</f>
        <v/>
      </c>
      <c r="B4583">
        <f>'Input EIA Imports Petroleum'!A4582</f>
        <v/>
      </c>
      <c r="C4583">
        <f>'Input EIA Imports Petroleum'!K4582</f>
        <v/>
      </c>
      <c r="D4583">
        <f>'Input EIA Imports Petroleum'!L4582</f>
        <v/>
      </c>
      <c r="E4583">
        <f>VLOOKUP('Input EIA Imports Petroleum'!$E4582,'EIA Petroleum Classification'!$A:$B,2,FALSE)</f>
        <v/>
      </c>
    </row>
    <row r="4584" spans="1:5">
      <c r="A4584">
        <f>YEAR(B4584)</f>
        <v/>
      </c>
      <c r="B4584">
        <f>'Input EIA Imports Petroleum'!A4583</f>
        <v/>
      </c>
      <c r="C4584">
        <f>'Input EIA Imports Petroleum'!K4583</f>
        <v/>
      </c>
      <c r="D4584">
        <f>'Input EIA Imports Petroleum'!L4583</f>
        <v/>
      </c>
      <c r="E4584">
        <f>VLOOKUP('Input EIA Imports Petroleum'!$E4583,'EIA Petroleum Classification'!$A:$B,2,FALSE)</f>
        <v/>
      </c>
    </row>
    <row r="4585" spans="1:5">
      <c r="A4585">
        <f>YEAR(B4585)</f>
        <v/>
      </c>
      <c r="B4585">
        <f>'Input EIA Imports Petroleum'!A4584</f>
        <v/>
      </c>
      <c r="C4585">
        <f>'Input EIA Imports Petroleum'!K4584</f>
        <v/>
      </c>
      <c r="D4585">
        <f>'Input EIA Imports Petroleum'!L4584</f>
        <v/>
      </c>
      <c r="E4585">
        <f>VLOOKUP('Input EIA Imports Petroleum'!$E4584,'EIA Petroleum Classification'!$A:$B,2,FALSE)</f>
        <v/>
      </c>
    </row>
    <row r="4586" spans="1:5">
      <c r="A4586">
        <f>YEAR(B4586)</f>
        <v/>
      </c>
      <c r="B4586">
        <f>'Input EIA Imports Petroleum'!A4585</f>
        <v/>
      </c>
      <c r="C4586">
        <f>'Input EIA Imports Petroleum'!K4585</f>
        <v/>
      </c>
      <c r="D4586">
        <f>'Input EIA Imports Petroleum'!L4585</f>
        <v/>
      </c>
      <c r="E4586">
        <f>VLOOKUP('Input EIA Imports Petroleum'!$E4585,'EIA Petroleum Classification'!$A:$B,2,FALSE)</f>
        <v/>
      </c>
    </row>
    <row r="4587" spans="1:5">
      <c r="A4587">
        <f>YEAR(B4587)</f>
        <v/>
      </c>
      <c r="B4587">
        <f>'Input EIA Imports Petroleum'!A4586</f>
        <v/>
      </c>
      <c r="C4587">
        <f>'Input EIA Imports Petroleum'!K4586</f>
        <v/>
      </c>
      <c r="D4587">
        <f>'Input EIA Imports Petroleum'!L4586</f>
        <v/>
      </c>
      <c r="E4587">
        <f>VLOOKUP('Input EIA Imports Petroleum'!$E4586,'EIA Petroleum Classification'!$A:$B,2,FALSE)</f>
        <v/>
      </c>
    </row>
    <row r="4588" spans="1:5">
      <c r="A4588">
        <f>YEAR(B4588)</f>
        <v/>
      </c>
      <c r="B4588">
        <f>'Input EIA Imports Petroleum'!A4587</f>
        <v/>
      </c>
      <c r="C4588">
        <f>'Input EIA Imports Petroleum'!K4587</f>
        <v/>
      </c>
      <c r="D4588">
        <f>'Input EIA Imports Petroleum'!L4587</f>
        <v/>
      </c>
      <c r="E4588">
        <f>VLOOKUP('Input EIA Imports Petroleum'!$E4587,'EIA Petroleum Classification'!$A:$B,2,FALSE)</f>
        <v/>
      </c>
    </row>
    <row r="4589" spans="1:5">
      <c r="A4589">
        <f>YEAR(B4589)</f>
        <v/>
      </c>
      <c r="B4589">
        <f>'Input EIA Imports Petroleum'!A4588</f>
        <v/>
      </c>
      <c r="C4589">
        <f>'Input EIA Imports Petroleum'!K4588</f>
        <v/>
      </c>
      <c r="D4589">
        <f>'Input EIA Imports Petroleum'!L4588</f>
        <v/>
      </c>
      <c r="E4589">
        <f>VLOOKUP('Input EIA Imports Petroleum'!$E4588,'EIA Petroleum Classification'!$A:$B,2,FALSE)</f>
        <v/>
      </c>
    </row>
    <row r="4590" spans="1:5">
      <c r="A4590">
        <f>YEAR(B4590)</f>
        <v/>
      </c>
      <c r="B4590">
        <f>'Input EIA Imports Petroleum'!A4589</f>
        <v/>
      </c>
      <c r="C4590">
        <f>'Input EIA Imports Petroleum'!K4589</f>
        <v/>
      </c>
      <c r="D4590">
        <f>'Input EIA Imports Petroleum'!L4589</f>
        <v/>
      </c>
      <c r="E4590">
        <f>VLOOKUP('Input EIA Imports Petroleum'!$E4589,'EIA Petroleum Classification'!$A:$B,2,FALSE)</f>
        <v/>
      </c>
    </row>
    <row r="4591" spans="1:5">
      <c r="A4591">
        <f>YEAR(B4591)</f>
        <v/>
      </c>
      <c r="B4591">
        <f>'Input EIA Imports Petroleum'!A4590</f>
        <v/>
      </c>
      <c r="C4591">
        <f>'Input EIA Imports Petroleum'!K4590</f>
        <v/>
      </c>
      <c r="D4591">
        <f>'Input EIA Imports Petroleum'!L4590</f>
        <v/>
      </c>
      <c r="E4591">
        <f>VLOOKUP('Input EIA Imports Petroleum'!$E4590,'EIA Petroleum Classification'!$A:$B,2,FALSE)</f>
        <v/>
      </c>
    </row>
    <row r="4592" spans="1:5">
      <c r="A4592">
        <f>YEAR(B4592)</f>
        <v/>
      </c>
      <c r="B4592">
        <f>'Input EIA Imports Petroleum'!A4591</f>
        <v/>
      </c>
      <c r="C4592">
        <f>'Input EIA Imports Petroleum'!K4591</f>
        <v/>
      </c>
      <c r="D4592">
        <f>'Input EIA Imports Petroleum'!L4591</f>
        <v/>
      </c>
      <c r="E4592">
        <f>VLOOKUP('Input EIA Imports Petroleum'!$E4591,'EIA Petroleum Classification'!$A:$B,2,FALSE)</f>
        <v/>
      </c>
    </row>
    <row r="4593" spans="1:5">
      <c r="A4593">
        <f>YEAR(B4593)</f>
        <v/>
      </c>
      <c r="B4593">
        <f>'Input EIA Imports Petroleum'!A4592</f>
        <v/>
      </c>
      <c r="C4593">
        <f>'Input EIA Imports Petroleum'!K4592</f>
        <v/>
      </c>
      <c r="D4593">
        <f>'Input EIA Imports Petroleum'!L4592</f>
        <v/>
      </c>
      <c r="E4593">
        <f>VLOOKUP('Input EIA Imports Petroleum'!$E4592,'EIA Petroleum Classification'!$A:$B,2,FALSE)</f>
        <v/>
      </c>
    </row>
    <row r="4594" spans="1:5">
      <c r="A4594">
        <f>YEAR(B4594)</f>
        <v/>
      </c>
      <c r="B4594">
        <f>'Input EIA Imports Petroleum'!A4593</f>
        <v/>
      </c>
      <c r="C4594">
        <f>'Input EIA Imports Petroleum'!K4593</f>
        <v/>
      </c>
      <c r="D4594">
        <f>'Input EIA Imports Petroleum'!L4593</f>
        <v/>
      </c>
      <c r="E4594">
        <f>VLOOKUP('Input EIA Imports Petroleum'!$E4593,'EIA Petroleum Classification'!$A:$B,2,FALSE)</f>
        <v/>
      </c>
    </row>
    <row r="4595" spans="1:5">
      <c r="A4595">
        <f>YEAR(B4595)</f>
        <v/>
      </c>
      <c r="B4595">
        <f>'Input EIA Imports Petroleum'!A4594</f>
        <v/>
      </c>
      <c r="C4595">
        <f>'Input EIA Imports Petroleum'!K4594</f>
        <v/>
      </c>
      <c r="D4595">
        <f>'Input EIA Imports Petroleum'!L4594</f>
        <v/>
      </c>
      <c r="E4595">
        <f>VLOOKUP('Input EIA Imports Petroleum'!$E4594,'EIA Petroleum Classification'!$A:$B,2,FALSE)</f>
        <v/>
      </c>
    </row>
    <row r="4596" spans="1:5">
      <c r="A4596">
        <f>YEAR(B4596)</f>
        <v/>
      </c>
      <c r="B4596">
        <f>'Input EIA Imports Petroleum'!A4595</f>
        <v/>
      </c>
      <c r="C4596">
        <f>'Input EIA Imports Petroleum'!K4595</f>
        <v/>
      </c>
      <c r="D4596">
        <f>'Input EIA Imports Petroleum'!L4595</f>
        <v/>
      </c>
      <c r="E4596">
        <f>VLOOKUP('Input EIA Imports Petroleum'!$E4595,'EIA Petroleum Classification'!$A:$B,2,FALSE)</f>
        <v/>
      </c>
    </row>
    <row r="4597" spans="1:5">
      <c r="A4597">
        <f>YEAR(B4597)</f>
        <v/>
      </c>
      <c r="B4597">
        <f>'Input EIA Imports Petroleum'!A4596</f>
        <v/>
      </c>
      <c r="C4597">
        <f>'Input EIA Imports Petroleum'!K4596</f>
        <v/>
      </c>
      <c r="D4597">
        <f>'Input EIA Imports Petroleum'!L4596</f>
        <v/>
      </c>
      <c r="E4597">
        <f>VLOOKUP('Input EIA Imports Petroleum'!$E4596,'EIA Petroleum Classification'!$A:$B,2,FALSE)</f>
        <v/>
      </c>
    </row>
    <row r="4598" spans="1:5">
      <c r="A4598">
        <f>YEAR(B4598)</f>
        <v/>
      </c>
      <c r="B4598">
        <f>'Input EIA Imports Petroleum'!A4597</f>
        <v/>
      </c>
      <c r="C4598">
        <f>'Input EIA Imports Petroleum'!K4597</f>
        <v/>
      </c>
      <c r="D4598">
        <f>'Input EIA Imports Petroleum'!L4597</f>
        <v/>
      </c>
      <c r="E4598">
        <f>VLOOKUP('Input EIA Imports Petroleum'!$E4597,'EIA Petroleum Classification'!$A:$B,2,FALSE)</f>
        <v/>
      </c>
    </row>
    <row r="4599" spans="1:5">
      <c r="A4599">
        <f>YEAR(B4599)</f>
        <v/>
      </c>
      <c r="B4599">
        <f>'Input EIA Imports Petroleum'!A4598</f>
        <v/>
      </c>
      <c r="C4599">
        <f>'Input EIA Imports Petroleum'!K4598</f>
        <v/>
      </c>
      <c r="D4599">
        <f>'Input EIA Imports Petroleum'!L4598</f>
        <v/>
      </c>
      <c r="E4599">
        <f>VLOOKUP('Input EIA Imports Petroleum'!$E4598,'EIA Petroleum Classification'!$A:$B,2,FALSE)</f>
        <v/>
      </c>
    </row>
    <row r="4600" spans="1:5">
      <c r="A4600">
        <f>YEAR(B4600)</f>
        <v/>
      </c>
      <c r="B4600">
        <f>'Input EIA Imports Petroleum'!A4599</f>
        <v/>
      </c>
      <c r="C4600">
        <f>'Input EIA Imports Petroleum'!K4599</f>
        <v/>
      </c>
      <c r="D4600">
        <f>'Input EIA Imports Petroleum'!L4599</f>
        <v/>
      </c>
      <c r="E4600">
        <f>VLOOKUP('Input EIA Imports Petroleum'!$E4599,'EIA Petroleum Classification'!$A:$B,2,FALSE)</f>
        <v/>
      </c>
    </row>
    <row r="4601" spans="1:5">
      <c r="A4601">
        <f>YEAR(B4601)</f>
        <v/>
      </c>
      <c r="B4601">
        <f>'Input EIA Imports Petroleum'!A4600</f>
        <v/>
      </c>
      <c r="C4601">
        <f>'Input EIA Imports Petroleum'!K4600</f>
        <v/>
      </c>
      <c r="D4601">
        <f>'Input EIA Imports Petroleum'!L4600</f>
        <v/>
      </c>
      <c r="E4601">
        <f>VLOOKUP('Input EIA Imports Petroleum'!$E4600,'EIA Petroleum Classification'!$A:$B,2,FALSE)</f>
        <v/>
      </c>
    </row>
    <row r="4602" spans="1:5">
      <c r="A4602">
        <f>YEAR(B4602)</f>
        <v/>
      </c>
      <c r="B4602">
        <f>'Input EIA Imports Petroleum'!A4601</f>
        <v/>
      </c>
      <c r="C4602">
        <f>'Input EIA Imports Petroleum'!K4601</f>
        <v/>
      </c>
      <c r="D4602">
        <f>'Input EIA Imports Petroleum'!L4601</f>
        <v/>
      </c>
      <c r="E4602">
        <f>VLOOKUP('Input EIA Imports Petroleum'!$E4601,'EIA Petroleum Classification'!$A:$B,2,FALSE)</f>
        <v/>
      </c>
    </row>
    <row r="4603" spans="1:5">
      <c r="A4603">
        <f>YEAR(B4603)</f>
        <v/>
      </c>
      <c r="B4603">
        <f>'Input EIA Imports Petroleum'!A4602</f>
        <v/>
      </c>
      <c r="C4603">
        <f>'Input EIA Imports Petroleum'!K4602</f>
        <v/>
      </c>
      <c r="D4603">
        <f>'Input EIA Imports Petroleum'!L4602</f>
        <v/>
      </c>
      <c r="E4603">
        <f>VLOOKUP('Input EIA Imports Petroleum'!$E4602,'EIA Petroleum Classification'!$A:$B,2,FALSE)</f>
        <v/>
      </c>
    </row>
    <row r="4604" spans="1:5">
      <c r="A4604">
        <f>YEAR(B4604)</f>
        <v/>
      </c>
      <c r="B4604">
        <f>'Input EIA Imports Petroleum'!A4603</f>
        <v/>
      </c>
      <c r="C4604">
        <f>'Input EIA Imports Petroleum'!K4603</f>
        <v/>
      </c>
      <c r="D4604">
        <f>'Input EIA Imports Petroleum'!L4603</f>
        <v/>
      </c>
      <c r="E4604">
        <f>VLOOKUP('Input EIA Imports Petroleum'!$E4603,'EIA Petroleum Classification'!$A:$B,2,FALSE)</f>
        <v/>
      </c>
    </row>
    <row r="4605" spans="1:5">
      <c r="A4605">
        <f>YEAR(B4605)</f>
        <v/>
      </c>
      <c r="B4605">
        <f>'Input EIA Imports Petroleum'!A4604</f>
        <v/>
      </c>
      <c r="C4605">
        <f>'Input EIA Imports Petroleum'!K4604</f>
        <v/>
      </c>
      <c r="D4605">
        <f>'Input EIA Imports Petroleum'!L4604</f>
        <v/>
      </c>
      <c r="E4605">
        <f>VLOOKUP('Input EIA Imports Petroleum'!$E4604,'EIA Petroleum Classification'!$A:$B,2,FALSE)</f>
        <v/>
      </c>
    </row>
    <row r="4606" spans="1:5">
      <c r="A4606">
        <f>YEAR(B4606)</f>
        <v/>
      </c>
      <c r="B4606">
        <f>'Input EIA Imports Petroleum'!A4605</f>
        <v/>
      </c>
      <c r="C4606">
        <f>'Input EIA Imports Petroleum'!K4605</f>
        <v/>
      </c>
      <c r="D4606">
        <f>'Input EIA Imports Petroleum'!L4605</f>
        <v/>
      </c>
      <c r="E4606">
        <f>VLOOKUP('Input EIA Imports Petroleum'!$E4605,'EIA Petroleum Classification'!$A:$B,2,FALSE)</f>
        <v/>
      </c>
    </row>
    <row r="4607" spans="1:5">
      <c r="A4607">
        <f>YEAR(B4607)</f>
        <v/>
      </c>
      <c r="B4607">
        <f>'Input EIA Imports Petroleum'!A4606</f>
        <v/>
      </c>
      <c r="C4607">
        <f>'Input EIA Imports Petroleum'!K4606</f>
        <v/>
      </c>
      <c r="D4607">
        <f>'Input EIA Imports Petroleum'!L4606</f>
        <v/>
      </c>
      <c r="E4607">
        <f>VLOOKUP('Input EIA Imports Petroleum'!$E4606,'EIA Petroleum Classification'!$A:$B,2,FALSE)</f>
        <v/>
      </c>
    </row>
    <row r="4608" spans="1:5">
      <c r="A4608">
        <f>YEAR(B4608)</f>
        <v/>
      </c>
      <c r="B4608">
        <f>'Input EIA Imports Petroleum'!A4607</f>
        <v/>
      </c>
      <c r="C4608">
        <f>'Input EIA Imports Petroleum'!K4607</f>
        <v/>
      </c>
      <c r="D4608">
        <f>'Input EIA Imports Petroleum'!L4607</f>
        <v/>
      </c>
      <c r="E4608">
        <f>VLOOKUP('Input EIA Imports Petroleum'!$E4607,'EIA Petroleum Classification'!$A:$B,2,FALSE)</f>
        <v/>
      </c>
    </row>
    <row r="4609" spans="1:5">
      <c r="A4609">
        <f>YEAR(B4609)</f>
        <v/>
      </c>
      <c r="B4609">
        <f>'Input EIA Imports Petroleum'!A4608</f>
        <v/>
      </c>
      <c r="C4609">
        <f>'Input EIA Imports Petroleum'!K4608</f>
        <v/>
      </c>
      <c r="D4609">
        <f>'Input EIA Imports Petroleum'!L4608</f>
        <v/>
      </c>
      <c r="E4609">
        <f>VLOOKUP('Input EIA Imports Petroleum'!$E4608,'EIA Petroleum Classification'!$A:$B,2,FALSE)</f>
        <v/>
      </c>
    </row>
    <row r="4610" spans="1:5">
      <c r="A4610">
        <f>YEAR(B4610)</f>
        <v/>
      </c>
      <c r="B4610">
        <f>'Input EIA Imports Petroleum'!A4609</f>
        <v/>
      </c>
      <c r="C4610">
        <f>'Input EIA Imports Petroleum'!K4609</f>
        <v/>
      </c>
      <c r="D4610">
        <f>'Input EIA Imports Petroleum'!L4609</f>
        <v/>
      </c>
      <c r="E4610">
        <f>VLOOKUP('Input EIA Imports Petroleum'!$E4609,'EIA Petroleum Classification'!$A:$B,2,FALSE)</f>
        <v/>
      </c>
    </row>
    <row r="4611" spans="1:5">
      <c r="A4611">
        <f>YEAR(B4611)</f>
        <v/>
      </c>
      <c r="B4611">
        <f>'Input EIA Imports Petroleum'!A4610</f>
        <v/>
      </c>
      <c r="C4611">
        <f>'Input EIA Imports Petroleum'!K4610</f>
        <v/>
      </c>
      <c r="D4611">
        <f>'Input EIA Imports Petroleum'!L4610</f>
        <v/>
      </c>
      <c r="E4611">
        <f>VLOOKUP('Input EIA Imports Petroleum'!$E4610,'EIA Petroleum Classification'!$A:$B,2,FALSE)</f>
        <v/>
      </c>
    </row>
    <row r="4612" spans="1:5">
      <c r="A4612">
        <f>YEAR(B4612)</f>
        <v/>
      </c>
      <c r="B4612">
        <f>'Input EIA Imports Petroleum'!A4611</f>
        <v/>
      </c>
      <c r="C4612">
        <f>'Input EIA Imports Petroleum'!K4611</f>
        <v/>
      </c>
      <c r="D4612">
        <f>'Input EIA Imports Petroleum'!L4611</f>
        <v/>
      </c>
      <c r="E4612">
        <f>VLOOKUP('Input EIA Imports Petroleum'!$E4611,'EIA Petroleum Classification'!$A:$B,2,FALSE)</f>
        <v/>
      </c>
    </row>
    <row r="4613" spans="1:5">
      <c r="A4613">
        <f>YEAR(B4613)</f>
        <v/>
      </c>
      <c r="B4613">
        <f>'Input EIA Imports Petroleum'!A4612</f>
        <v/>
      </c>
      <c r="C4613">
        <f>'Input EIA Imports Petroleum'!K4612</f>
        <v/>
      </c>
      <c r="D4613">
        <f>'Input EIA Imports Petroleum'!L4612</f>
        <v/>
      </c>
      <c r="E4613">
        <f>VLOOKUP('Input EIA Imports Petroleum'!$E4612,'EIA Petroleum Classification'!$A:$B,2,FALSE)</f>
        <v/>
      </c>
    </row>
    <row r="4614" spans="1:5">
      <c r="A4614">
        <f>YEAR(B4614)</f>
        <v/>
      </c>
      <c r="B4614">
        <f>'Input EIA Imports Petroleum'!A4613</f>
        <v/>
      </c>
      <c r="C4614">
        <f>'Input EIA Imports Petroleum'!K4613</f>
        <v/>
      </c>
      <c r="D4614">
        <f>'Input EIA Imports Petroleum'!L4613</f>
        <v/>
      </c>
      <c r="E4614">
        <f>VLOOKUP('Input EIA Imports Petroleum'!$E4613,'EIA Petroleum Classification'!$A:$B,2,FALSE)</f>
        <v/>
      </c>
    </row>
    <row r="4615" spans="1:5">
      <c r="A4615">
        <f>YEAR(B4615)</f>
        <v/>
      </c>
      <c r="B4615">
        <f>'Input EIA Imports Petroleum'!A4614</f>
        <v/>
      </c>
      <c r="C4615">
        <f>'Input EIA Imports Petroleum'!K4614</f>
        <v/>
      </c>
      <c r="D4615">
        <f>'Input EIA Imports Petroleum'!L4614</f>
        <v/>
      </c>
      <c r="E4615">
        <f>VLOOKUP('Input EIA Imports Petroleum'!$E4614,'EIA Petroleum Classification'!$A:$B,2,FALSE)</f>
        <v/>
      </c>
    </row>
    <row r="4616" spans="1:5">
      <c r="A4616">
        <f>YEAR(B4616)</f>
        <v/>
      </c>
      <c r="B4616">
        <f>'Input EIA Imports Petroleum'!A4615</f>
        <v/>
      </c>
      <c r="C4616">
        <f>'Input EIA Imports Petroleum'!K4615</f>
        <v/>
      </c>
      <c r="D4616">
        <f>'Input EIA Imports Petroleum'!L4615</f>
        <v/>
      </c>
      <c r="E4616">
        <f>VLOOKUP('Input EIA Imports Petroleum'!$E4615,'EIA Petroleum Classification'!$A:$B,2,FALSE)</f>
        <v/>
      </c>
    </row>
    <row r="4617" spans="1:5">
      <c r="A4617">
        <f>YEAR(B4617)</f>
        <v/>
      </c>
      <c r="B4617">
        <f>'Input EIA Imports Petroleum'!A4616</f>
        <v/>
      </c>
      <c r="C4617">
        <f>'Input EIA Imports Petroleum'!K4616</f>
        <v/>
      </c>
      <c r="D4617">
        <f>'Input EIA Imports Petroleum'!L4616</f>
        <v/>
      </c>
      <c r="E4617">
        <f>VLOOKUP('Input EIA Imports Petroleum'!$E4616,'EIA Petroleum Classification'!$A:$B,2,FALSE)</f>
        <v/>
      </c>
    </row>
    <row r="4618" spans="1:5">
      <c r="A4618">
        <f>YEAR(B4618)</f>
        <v/>
      </c>
      <c r="B4618">
        <f>'Input EIA Imports Petroleum'!A4617</f>
        <v/>
      </c>
      <c r="C4618">
        <f>'Input EIA Imports Petroleum'!K4617</f>
        <v/>
      </c>
      <c r="D4618">
        <f>'Input EIA Imports Petroleum'!L4617</f>
        <v/>
      </c>
      <c r="E4618">
        <f>VLOOKUP('Input EIA Imports Petroleum'!$E4617,'EIA Petroleum Classification'!$A:$B,2,FALSE)</f>
        <v/>
      </c>
    </row>
    <row r="4619" spans="1:5">
      <c r="A4619">
        <f>YEAR(B4619)</f>
        <v/>
      </c>
      <c r="B4619">
        <f>'Input EIA Imports Petroleum'!A4618</f>
        <v/>
      </c>
      <c r="C4619">
        <f>'Input EIA Imports Petroleum'!K4618</f>
        <v/>
      </c>
      <c r="D4619">
        <f>'Input EIA Imports Petroleum'!L4618</f>
        <v/>
      </c>
      <c r="E4619">
        <f>VLOOKUP('Input EIA Imports Petroleum'!$E4618,'EIA Petroleum Classification'!$A:$B,2,FALSE)</f>
        <v/>
      </c>
    </row>
    <row r="4620" spans="1:5">
      <c r="A4620">
        <f>YEAR(B4620)</f>
        <v/>
      </c>
      <c r="B4620">
        <f>'Input EIA Imports Petroleum'!A4619</f>
        <v/>
      </c>
      <c r="C4620">
        <f>'Input EIA Imports Petroleum'!K4619</f>
        <v/>
      </c>
      <c r="D4620">
        <f>'Input EIA Imports Petroleum'!L4619</f>
        <v/>
      </c>
      <c r="E4620">
        <f>VLOOKUP('Input EIA Imports Petroleum'!$E4619,'EIA Petroleum Classification'!$A:$B,2,FALSE)</f>
        <v/>
      </c>
    </row>
    <row r="4621" spans="1:5">
      <c r="A4621">
        <f>YEAR(B4621)</f>
        <v/>
      </c>
      <c r="B4621">
        <f>'Input EIA Imports Petroleum'!A4620</f>
        <v/>
      </c>
      <c r="C4621">
        <f>'Input EIA Imports Petroleum'!K4620</f>
        <v/>
      </c>
      <c r="D4621">
        <f>'Input EIA Imports Petroleum'!L4620</f>
        <v/>
      </c>
      <c r="E4621">
        <f>VLOOKUP('Input EIA Imports Petroleum'!$E4620,'EIA Petroleum Classification'!$A:$B,2,FALSE)</f>
        <v/>
      </c>
    </row>
    <row r="4622" spans="1:5">
      <c r="A4622">
        <f>YEAR(B4622)</f>
        <v/>
      </c>
      <c r="B4622">
        <f>'Input EIA Imports Petroleum'!A4621</f>
        <v/>
      </c>
      <c r="C4622">
        <f>'Input EIA Imports Petroleum'!K4621</f>
        <v/>
      </c>
      <c r="D4622">
        <f>'Input EIA Imports Petroleum'!L4621</f>
        <v/>
      </c>
      <c r="E4622">
        <f>VLOOKUP('Input EIA Imports Petroleum'!$E4621,'EIA Petroleum Classification'!$A:$B,2,FALSE)</f>
        <v/>
      </c>
    </row>
    <row r="4623" spans="1:5">
      <c r="A4623">
        <f>YEAR(B4623)</f>
        <v/>
      </c>
      <c r="B4623">
        <f>'Input EIA Imports Petroleum'!A4622</f>
        <v/>
      </c>
      <c r="C4623">
        <f>'Input EIA Imports Petroleum'!K4622</f>
        <v/>
      </c>
      <c r="D4623">
        <f>'Input EIA Imports Petroleum'!L4622</f>
        <v/>
      </c>
      <c r="E4623">
        <f>VLOOKUP('Input EIA Imports Petroleum'!$E4622,'EIA Petroleum Classification'!$A:$B,2,FALSE)</f>
        <v/>
      </c>
    </row>
    <row r="4624" spans="1:5">
      <c r="A4624">
        <f>YEAR(B4624)</f>
        <v/>
      </c>
      <c r="B4624">
        <f>'Input EIA Imports Petroleum'!A4623</f>
        <v/>
      </c>
      <c r="C4624">
        <f>'Input EIA Imports Petroleum'!K4623</f>
        <v/>
      </c>
      <c r="D4624">
        <f>'Input EIA Imports Petroleum'!L4623</f>
        <v/>
      </c>
      <c r="E4624">
        <f>VLOOKUP('Input EIA Imports Petroleum'!$E4623,'EIA Petroleum Classification'!$A:$B,2,FALSE)</f>
        <v/>
      </c>
    </row>
    <row r="4625" spans="1:5">
      <c r="A4625">
        <f>YEAR(B4625)</f>
        <v/>
      </c>
      <c r="B4625">
        <f>'Input EIA Imports Petroleum'!A4624</f>
        <v/>
      </c>
      <c r="C4625">
        <f>'Input EIA Imports Petroleum'!K4624</f>
        <v/>
      </c>
      <c r="D4625">
        <f>'Input EIA Imports Petroleum'!L4624</f>
        <v/>
      </c>
      <c r="E4625">
        <f>VLOOKUP('Input EIA Imports Petroleum'!$E4624,'EIA Petroleum Classification'!$A:$B,2,FALSE)</f>
        <v/>
      </c>
    </row>
    <row r="4626" spans="1:5">
      <c r="A4626">
        <f>YEAR(B4626)</f>
        <v/>
      </c>
      <c r="B4626">
        <f>'Input EIA Imports Petroleum'!A4625</f>
        <v/>
      </c>
      <c r="C4626">
        <f>'Input EIA Imports Petroleum'!K4625</f>
        <v/>
      </c>
      <c r="D4626">
        <f>'Input EIA Imports Petroleum'!L4625</f>
        <v/>
      </c>
      <c r="E4626">
        <f>VLOOKUP('Input EIA Imports Petroleum'!$E4625,'EIA Petroleum Classification'!$A:$B,2,FALSE)</f>
        <v/>
      </c>
    </row>
    <row r="4627" spans="1:5">
      <c r="A4627">
        <f>YEAR(B4627)</f>
        <v/>
      </c>
      <c r="B4627">
        <f>'Input EIA Imports Petroleum'!A4626</f>
        <v/>
      </c>
      <c r="C4627">
        <f>'Input EIA Imports Petroleum'!K4626</f>
        <v/>
      </c>
      <c r="D4627">
        <f>'Input EIA Imports Petroleum'!L4626</f>
        <v/>
      </c>
      <c r="E4627">
        <f>VLOOKUP('Input EIA Imports Petroleum'!$E4626,'EIA Petroleum Classification'!$A:$B,2,FALSE)</f>
        <v/>
      </c>
    </row>
    <row r="4628" spans="1:5">
      <c r="A4628">
        <f>YEAR(B4628)</f>
        <v/>
      </c>
      <c r="B4628">
        <f>'Input EIA Imports Petroleum'!A4627</f>
        <v/>
      </c>
      <c r="C4628">
        <f>'Input EIA Imports Petroleum'!K4627</f>
        <v/>
      </c>
      <c r="D4628">
        <f>'Input EIA Imports Petroleum'!L4627</f>
        <v/>
      </c>
      <c r="E4628">
        <f>VLOOKUP('Input EIA Imports Petroleum'!$E4627,'EIA Petroleum Classification'!$A:$B,2,FALSE)</f>
        <v/>
      </c>
    </row>
    <row r="4629" spans="1:5">
      <c r="A4629">
        <f>YEAR(B4629)</f>
        <v/>
      </c>
      <c r="B4629">
        <f>'Input EIA Imports Petroleum'!A4628</f>
        <v/>
      </c>
      <c r="C4629">
        <f>'Input EIA Imports Petroleum'!K4628</f>
        <v/>
      </c>
      <c r="D4629">
        <f>'Input EIA Imports Petroleum'!L4628</f>
        <v/>
      </c>
      <c r="E4629">
        <f>VLOOKUP('Input EIA Imports Petroleum'!$E4628,'EIA Petroleum Classification'!$A:$B,2,FALSE)</f>
        <v/>
      </c>
    </row>
    <row r="4630" spans="1:5">
      <c r="A4630">
        <f>YEAR(B4630)</f>
        <v/>
      </c>
      <c r="B4630">
        <f>'Input EIA Imports Petroleum'!A4629</f>
        <v/>
      </c>
      <c r="C4630">
        <f>'Input EIA Imports Petroleum'!K4629</f>
        <v/>
      </c>
      <c r="D4630">
        <f>'Input EIA Imports Petroleum'!L4629</f>
        <v/>
      </c>
      <c r="E4630">
        <f>VLOOKUP('Input EIA Imports Petroleum'!$E4629,'EIA Petroleum Classification'!$A:$B,2,FALSE)</f>
        <v/>
      </c>
    </row>
    <row r="4631" spans="1:5">
      <c r="A4631">
        <f>YEAR(B4631)</f>
        <v/>
      </c>
      <c r="B4631">
        <f>'Input EIA Imports Petroleum'!A4630</f>
        <v/>
      </c>
      <c r="C4631">
        <f>'Input EIA Imports Petroleum'!K4630</f>
        <v/>
      </c>
      <c r="D4631">
        <f>'Input EIA Imports Petroleum'!L4630</f>
        <v/>
      </c>
      <c r="E4631">
        <f>VLOOKUP('Input EIA Imports Petroleum'!$E4630,'EIA Petroleum Classification'!$A:$B,2,FALSE)</f>
        <v/>
      </c>
    </row>
    <row r="4632" spans="1:5">
      <c r="A4632">
        <f>YEAR(B4632)</f>
        <v/>
      </c>
      <c r="B4632">
        <f>'Input EIA Imports Petroleum'!A4631</f>
        <v/>
      </c>
      <c r="C4632">
        <f>'Input EIA Imports Petroleum'!K4631</f>
        <v/>
      </c>
      <c r="D4632">
        <f>'Input EIA Imports Petroleum'!L4631</f>
        <v/>
      </c>
      <c r="E4632">
        <f>VLOOKUP('Input EIA Imports Petroleum'!$E4631,'EIA Petroleum Classification'!$A:$B,2,FALSE)</f>
        <v/>
      </c>
    </row>
    <row r="4633" spans="1:5">
      <c r="A4633">
        <f>YEAR(B4633)</f>
        <v/>
      </c>
      <c r="B4633">
        <f>'Input EIA Imports Petroleum'!A4632</f>
        <v/>
      </c>
      <c r="C4633">
        <f>'Input EIA Imports Petroleum'!K4632</f>
        <v/>
      </c>
      <c r="D4633">
        <f>'Input EIA Imports Petroleum'!L4632</f>
        <v/>
      </c>
      <c r="E4633">
        <f>VLOOKUP('Input EIA Imports Petroleum'!$E4632,'EIA Petroleum Classification'!$A:$B,2,FALSE)</f>
        <v/>
      </c>
    </row>
    <row r="4634" spans="1:5">
      <c r="A4634">
        <f>YEAR(B4634)</f>
        <v/>
      </c>
      <c r="B4634">
        <f>'Input EIA Imports Petroleum'!A4633</f>
        <v/>
      </c>
      <c r="C4634">
        <f>'Input EIA Imports Petroleum'!K4633</f>
        <v/>
      </c>
      <c r="D4634">
        <f>'Input EIA Imports Petroleum'!L4633</f>
        <v/>
      </c>
      <c r="E4634">
        <f>VLOOKUP('Input EIA Imports Petroleum'!$E4633,'EIA Petroleum Classification'!$A:$B,2,FALSE)</f>
        <v/>
      </c>
    </row>
    <row r="4635" spans="1:5">
      <c r="A4635">
        <f>YEAR(B4635)</f>
        <v/>
      </c>
      <c r="B4635">
        <f>'Input EIA Imports Petroleum'!A4634</f>
        <v/>
      </c>
      <c r="C4635">
        <f>'Input EIA Imports Petroleum'!K4634</f>
        <v/>
      </c>
      <c r="D4635">
        <f>'Input EIA Imports Petroleum'!L4634</f>
        <v/>
      </c>
      <c r="E4635">
        <f>VLOOKUP('Input EIA Imports Petroleum'!$E4634,'EIA Petroleum Classification'!$A:$B,2,FALSE)</f>
        <v/>
      </c>
    </row>
    <row r="4636" spans="1:5">
      <c r="A4636">
        <f>YEAR(B4636)</f>
        <v/>
      </c>
      <c r="B4636">
        <f>'Input EIA Imports Petroleum'!A4635</f>
        <v/>
      </c>
      <c r="C4636">
        <f>'Input EIA Imports Petroleum'!K4635</f>
        <v/>
      </c>
      <c r="D4636">
        <f>'Input EIA Imports Petroleum'!L4635</f>
        <v/>
      </c>
      <c r="E4636">
        <f>VLOOKUP('Input EIA Imports Petroleum'!$E4635,'EIA Petroleum Classification'!$A:$B,2,FALSE)</f>
        <v/>
      </c>
    </row>
    <row r="4637" spans="1:5">
      <c r="A4637">
        <f>YEAR(B4637)</f>
        <v/>
      </c>
      <c r="B4637">
        <f>'Input EIA Imports Petroleum'!A4636</f>
        <v/>
      </c>
      <c r="C4637">
        <f>'Input EIA Imports Petroleum'!K4636</f>
        <v/>
      </c>
      <c r="D4637">
        <f>'Input EIA Imports Petroleum'!L4636</f>
        <v/>
      </c>
      <c r="E4637">
        <f>VLOOKUP('Input EIA Imports Petroleum'!$E4636,'EIA Petroleum Classification'!$A:$B,2,FALSE)</f>
        <v/>
      </c>
    </row>
    <row r="4638" spans="1:5">
      <c r="A4638">
        <f>YEAR(B4638)</f>
        <v/>
      </c>
      <c r="B4638">
        <f>'Input EIA Imports Petroleum'!A4637</f>
        <v/>
      </c>
      <c r="C4638">
        <f>'Input EIA Imports Petroleum'!K4637</f>
        <v/>
      </c>
      <c r="D4638">
        <f>'Input EIA Imports Petroleum'!L4637</f>
        <v/>
      </c>
      <c r="E4638">
        <f>VLOOKUP('Input EIA Imports Petroleum'!$E4637,'EIA Petroleum Classification'!$A:$B,2,FALSE)</f>
        <v/>
      </c>
    </row>
    <row r="4639" spans="1:5">
      <c r="A4639">
        <f>YEAR(B4639)</f>
        <v/>
      </c>
      <c r="B4639">
        <f>'Input EIA Imports Petroleum'!A4638</f>
        <v/>
      </c>
      <c r="C4639">
        <f>'Input EIA Imports Petroleum'!K4638</f>
        <v/>
      </c>
      <c r="D4639">
        <f>'Input EIA Imports Petroleum'!L4638</f>
        <v/>
      </c>
      <c r="E4639">
        <f>VLOOKUP('Input EIA Imports Petroleum'!$E4638,'EIA Petroleum Classification'!$A:$B,2,FALSE)</f>
        <v/>
      </c>
    </row>
    <row r="4640" spans="1:5">
      <c r="A4640">
        <f>YEAR(B4640)</f>
        <v/>
      </c>
      <c r="B4640">
        <f>'Input EIA Imports Petroleum'!A4639</f>
        <v/>
      </c>
      <c r="C4640">
        <f>'Input EIA Imports Petroleum'!K4639</f>
        <v/>
      </c>
      <c r="D4640">
        <f>'Input EIA Imports Petroleum'!L4639</f>
        <v/>
      </c>
      <c r="E4640">
        <f>VLOOKUP('Input EIA Imports Petroleum'!$E4639,'EIA Petroleum Classification'!$A:$B,2,FALSE)</f>
        <v/>
      </c>
    </row>
    <row r="4641" spans="1:5">
      <c r="A4641">
        <f>YEAR(B4641)</f>
        <v/>
      </c>
      <c r="B4641">
        <f>'Input EIA Imports Petroleum'!A4640</f>
        <v/>
      </c>
      <c r="C4641">
        <f>'Input EIA Imports Petroleum'!K4640</f>
        <v/>
      </c>
      <c r="D4641">
        <f>'Input EIA Imports Petroleum'!L4640</f>
        <v/>
      </c>
      <c r="E4641">
        <f>VLOOKUP('Input EIA Imports Petroleum'!$E4640,'EIA Petroleum Classification'!$A:$B,2,FALSE)</f>
        <v/>
      </c>
    </row>
    <row r="4642" spans="1:5">
      <c r="A4642">
        <f>YEAR(B4642)</f>
        <v/>
      </c>
      <c r="B4642">
        <f>'Input EIA Imports Petroleum'!A4641</f>
        <v/>
      </c>
      <c r="C4642">
        <f>'Input EIA Imports Petroleum'!K4641</f>
        <v/>
      </c>
      <c r="D4642">
        <f>'Input EIA Imports Petroleum'!L4641</f>
        <v/>
      </c>
      <c r="E4642">
        <f>VLOOKUP('Input EIA Imports Petroleum'!$E4641,'EIA Petroleum Classification'!$A:$B,2,FALSE)</f>
        <v/>
      </c>
    </row>
    <row r="4643" spans="1:5">
      <c r="A4643">
        <f>YEAR(B4643)</f>
        <v/>
      </c>
      <c r="B4643">
        <f>'Input EIA Imports Petroleum'!A4642</f>
        <v/>
      </c>
      <c r="C4643">
        <f>'Input EIA Imports Petroleum'!K4642</f>
        <v/>
      </c>
      <c r="D4643">
        <f>'Input EIA Imports Petroleum'!L4642</f>
        <v/>
      </c>
      <c r="E4643">
        <f>VLOOKUP('Input EIA Imports Petroleum'!$E4642,'EIA Petroleum Classification'!$A:$B,2,FALSE)</f>
        <v/>
      </c>
    </row>
    <row r="4644" spans="1:5">
      <c r="A4644">
        <f>YEAR(B4644)</f>
        <v/>
      </c>
      <c r="B4644">
        <f>'Input EIA Imports Petroleum'!A4643</f>
        <v/>
      </c>
      <c r="C4644">
        <f>'Input EIA Imports Petroleum'!K4643</f>
        <v/>
      </c>
      <c r="D4644">
        <f>'Input EIA Imports Petroleum'!L4643</f>
        <v/>
      </c>
      <c r="E4644">
        <f>VLOOKUP('Input EIA Imports Petroleum'!$E4643,'EIA Petroleum Classification'!$A:$B,2,FALSE)</f>
        <v/>
      </c>
    </row>
    <row r="4645" spans="1:5">
      <c r="A4645">
        <f>YEAR(B4645)</f>
        <v/>
      </c>
      <c r="B4645">
        <f>'Input EIA Imports Petroleum'!A4644</f>
        <v/>
      </c>
      <c r="C4645">
        <f>'Input EIA Imports Petroleum'!K4644</f>
        <v/>
      </c>
      <c r="D4645">
        <f>'Input EIA Imports Petroleum'!L4644</f>
        <v/>
      </c>
      <c r="E4645">
        <f>VLOOKUP('Input EIA Imports Petroleum'!$E4644,'EIA Petroleum Classification'!$A:$B,2,FALSE)</f>
        <v/>
      </c>
    </row>
    <row r="4646" spans="1:5">
      <c r="A4646">
        <f>YEAR(B4646)</f>
        <v/>
      </c>
      <c r="B4646">
        <f>'Input EIA Imports Petroleum'!A4645</f>
        <v/>
      </c>
      <c r="C4646">
        <f>'Input EIA Imports Petroleum'!K4645</f>
        <v/>
      </c>
      <c r="D4646">
        <f>'Input EIA Imports Petroleum'!L4645</f>
        <v/>
      </c>
      <c r="E4646">
        <f>VLOOKUP('Input EIA Imports Petroleum'!$E4645,'EIA Petroleum Classification'!$A:$B,2,FALSE)</f>
        <v/>
      </c>
    </row>
    <row r="4647" spans="1:5">
      <c r="A4647">
        <f>YEAR(B4647)</f>
        <v/>
      </c>
      <c r="B4647">
        <f>'Input EIA Imports Petroleum'!A4646</f>
        <v/>
      </c>
      <c r="C4647">
        <f>'Input EIA Imports Petroleum'!K4646</f>
        <v/>
      </c>
      <c r="D4647">
        <f>'Input EIA Imports Petroleum'!L4646</f>
        <v/>
      </c>
      <c r="E4647">
        <f>VLOOKUP('Input EIA Imports Petroleum'!$E4646,'EIA Petroleum Classification'!$A:$B,2,FALSE)</f>
        <v/>
      </c>
    </row>
    <row r="4648" spans="1:5">
      <c r="A4648">
        <f>YEAR(B4648)</f>
        <v/>
      </c>
      <c r="B4648">
        <f>'Input EIA Imports Petroleum'!A4647</f>
        <v/>
      </c>
      <c r="C4648">
        <f>'Input EIA Imports Petroleum'!K4647</f>
        <v/>
      </c>
      <c r="D4648">
        <f>'Input EIA Imports Petroleum'!L4647</f>
        <v/>
      </c>
      <c r="E4648">
        <f>VLOOKUP('Input EIA Imports Petroleum'!$E4647,'EIA Petroleum Classification'!$A:$B,2,FALSE)</f>
        <v/>
      </c>
    </row>
    <row r="4649" spans="1:5">
      <c r="A4649">
        <f>YEAR(B4649)</f>
        <v/>
      </c>
      <c r="B4649">
        <f>'Input EIA Imports Petroleum'!A4648</f>
        <v/>
      </c>
      <c r="C4649">
        <f>'Input EIA Imports Petroleum'!K4648</f>
        <v/>
      </c>
      <c r="D4649">
        <f>'Input EIA Imports Petroleum'!L4648</f>
        <v/>
      </c>
      <c r="E4649">
        <f>VLOOKUP('Input EIA Imports Petroleum'!$E4648,'EIA Petroleum Classification'!$A:$B,2,FALSE)</f>
        <v/>
      </c>
    </row>
    <row r="4650" spans="1:5">
      <c r="A4650">
        <f>YEAR(B4650)</f>
        <v/>
      </c>
      <c r="B4650">
        <f>'Input EIA Imports Petroleum'!A4649</f>
        <v/>
      </c>
      <c r="C4650">
        <f>'Input EIA Imports Petroleum'!K4649</f>
        <v/>
      </c>
      <c r="D4650">
        <f>'Input EIA Imports Petroleum'!L4649</f>
        <v/>
      </c>
      <c r="E4650">
        <f>VLOOKUP('Input EIA Imports Petroleum'!$E4649,'EIA Petroleum Classification'!$A:$B,2,FALSE)</f>
        <v/>
      </c>
    </row>
    <row r="4651" spans="1:5">
      <c r="A4651">
        <f>YEAR(B4651)</f>
        <v/>
      </c>
      <c r="B4651">
        <f>'Input EIA Imports Petroleum'!A4650</f>
        <v/>
      </c>
      <c r="C4651">
        <f>'Input EIA Imports Petroleum'!K4650</f>
        <v/>
      </c>
      <c r="D4651">
        <f>'Input EIA Imports Petroleum'!L4650</f>
        <v/>
      </c>
      <c r="E4651">
        <f>VLOOKUP('Input EIA Imports Petroleum'!$E4650,'EIA Petroleum Classification'!$A:$B,2,FALSE)</f>
        <v/>
      </c>
    </row>
    <row r="4652" spans="1:5">
      <c r="A4652">
        <f>YEAR(B4652)</f>
        <v/>
      </c>
      <c r="B4652">
        <f>'Input EIA Imports Petroleum'!A4651</f>
        <v/>
      </c>
      <c r="C4652">
        <f>'Input EIA Imports Petroleum'!K4651</f>
        <v/>
      </c>
      <c r="D4652">
        <f>'Input EIA Imports Petroleum'!L4651</f>
        <v/>
      </c>
      <c r="E4652">
        <f>VLOOKUP('Input EIA Imports Petroleum'!$E4651,'EIA Petroleum Classification'!$A:$B,2,FALSE)</f>
        <v/>
      </c>
    </row>
    <row r="4653" spans="1:5">
      <c r="A4653">
        <f>YEAR(B4653)</f>
        <v/>
      </c>
      <c r="B4653">
        <f>'Input EIA Imports Petroleum'!A4652</f>
        <v/>
      </c>
      <c r="C4653">
        <f>'Input EIA Imports Petroleum'!K4652</f>
        <v/>
      </c>
      <c r="D4653">
        <f>'Input EIA Imports Petroleum'!L4652</f>
        <v/>
      </c>
      <c r="E4653">
        <f>VLOOKUP('Input EIA Imports Petroleum'!$E4652,'EIA Petroleum Classification'!$A:$B,2,FALSE)</f>
        <v/>
      </c>
    </row>
    <row r="4654" spans="1:5">
      <c r="A4654">
        <f>YEAR(B4654)</f>
        <v/>
      </c>
      <c r="B4654">
        <f>'Input EIA Imports Petroleum'!A4653</f>
        <v/>
      </c>
      <c r="C4654">
        <f>'Input EIA Imports Petroleum'!K4653</f>
        <v/>
      </c>
      <c r="D4654">
        <f>'Input EIA Imports Petroleum'!L4653</f>
        <v/>
      </c>
      <c r="E4654">
        <f>VLOOKUP('Input EIA Imports Petroleum'!$E4653,'EIA Petroleum Classification'!$A:$B,2,FALSE)</f>
        <v/>
      </c>
    </row>
    <row r="4655" spans="1:5">
      <c r="A4655">
        <f>YEAR(B4655)</f>
        <v/>
      </c>
      <c r="B4655">
        <f>'Input EIA Imports Petroleum'!A4654</f>
        <v/>
      </c>
      <c r="C4655">
        <f>'Input EIA Imports Petroleum'!K4654</f>
        <v/>
      </c>
      <c r="D4655">
        <f>'Input EIA Imports Petroleum'!L4654</f>
        <v/>
      </c>
      <c r="E4655">
        <f>VLOOKUP('Input EIA Imports Petroleum'!$E4654,'EIA Petroleum Classification'!$A:$B,2,FALSE)</f>
        <v/>
      </c>
    </row>
    <row r="4656" spans="1:5">
      <c r="A4656">
        <f>YEAR(B4656)</f>
        <v/>
      </c>
      <c r="B4656">
        <f>'Input EIA Imports Petroleum'!A4655</f>
        <v/>
      </c>
      <c r="C4656">
        <f>'Input EIA Imports Petroleum'!K4655</f>
        <v/>
      </c>
      <c r="D4656">
        <f>'Input EIA Imports Petroleum'!L4655</f>
        <v/>
      </c>
      <c r="E4656">
        <f>VLOOKUP('Input EIA Imports Petroleum'!$E4655,'EIA Petroleum Classification'!$A:$B,2,FALSE)</f>
        <v/>
      </c>
    </row>
    <row r="4657" spans="1:5">
      <c r="A4657">
        <f>YEAR(B4657)</f>
        <v/>
      </c>
      <c r="B4657">
        <f>'Input EIA Imports Petroleum'!A4656</f>
        <v/>
      </c>
      <c r="C4657">
        <f>'Input EIA Imports Petroleum'!K4656</f>
        <v/>
      </c>
      <c r="D4657">
        <f>'Input EIA Imports Petroleum'!L4656</f>
        <v/>
      </c>
      <c r="E4657">
        <f>VLOOKUP('Input EIA Imports Petroleum'!$E4656,'EIA Petroleum Classification'!$A:$B,2,FALSE)</f>
        <v/>
      </c>
    </row>
    <row r="4658" spans="1:5">
      <c r="A4658">
        <f>YEAR(B4658)</f>
        <v/>
      </c>
      <c r="B4658">
        <f>'Input EIA Imports Petroleum'!A4657</f>
        <v/>
      </c>
      <c r="C4658">
        <f>'Input EIA Imports Petroleum'!K4657</f>
        <v/>
      </c>
      <c r="D4658">
        <f>'Input EIA Imports Petroleum'!L4657</f>
        <v/>
      </c>
      <c r="E4658">
        <f>VLOOKUP('Input EIA Imports Petroleum'!$E4657,'EIA Petroleum Classification'!$A:$B,2,FALSE)</f>
        <v/>
      </c>
    </row>
    <row r="4659" spans="1:5">
      <c r="A4659">
        <f>YEAR(B4659)</f>
        <v/>
      </c>
      <c r="B4659">
        <f>'Input EIA Imports Petroleum'!A4658</f>
        <v/>
      </c>
      <c r="C4659">
        <f>'Input EIA Imports Petroleum'!K4658</f>
        <v/>
      </c>
      <c r="D4659">
        <f>'Input EIA Imports Petroleum'!L4658</f>
        <v/>
      </c>
      <c r="E4659">
        <f>VLOOKUP('Input EIA Imports Petroleum'!$E4658,'EIA Petroleum Classification'!$A:$B,2,FALSE)</f>
        <v/>
      </c>
    </row>
    <row r="4660" spans="1:5">
      <c r="A4660">
        <f>YEAR(B4660)</f>
        <v/>
      </c>
      <c r="B4660">
        <f>'Input EIA Imports Petroleum'!A4659</f>
        <v/>
      </c>
      <c r="C4660">
        <f>'Input EIA Imports Petroleum'!K4659</f>
        <v/>
      </c>
      <c r="D4660">
        <f>'Input EIA Imports Petroleum'!L4659</f>
        <v/>
      </c>
      <c r="E4660">
        <f>VLOOKUP('Input EIA Imports Petroleum'!$E4659,'EIA Petroleum Classification'!$A:$B,2,FALSE)</f>
        <v/>
      </c>
    </row>
    <row r="4661" spans="1:5">
      <c r="A4661">
        <f>YEAR(B4661)</f>
        <v/>
      </c>
      <c r="B4661">
        <f>'Input EIA Imports Petroleum'!A4660</f>
        <v/>
      </c>
      <c r="C4661">
        <f>'Input EIA Imports Petroleum'!K4660</f>
        <v/>
      </c>
      <c r="D4661">
        <f>'Input EIA Imports Petroleum'!L4660</f>
        <v/>
      </c>
      <c r="E4661">
        <f>VLOOKUP('Input EIA Imports Petroleum'!$E4660,'EIA Petroleum Classification'!$A:$B,2,FALSE)</f>
        <v/>
      </c>
    </row>
    <row r="4662" spans="1:5">
      <c r="A4662">
        <f>YEAR(B4662)</f>
        <v/>
      </c>
      <c r="B4662">
        <f>'Input EIA Imports Petroleum'!A4661</f>
        <v/>
      </c>
      <c r="C4662">
        <f>'Input EIA Imports Petroleum'!K4661</f>
        <v/>
      </c>
      <c r="D4662">
        <f>'Input EIA Imports Petroleum'!L4661</f>
        <v/>
      </c>
      <c r="E4662">
        <f>VLOOKUP('Input EIA Imports Petroleum'!$E4661,'EIA Petroleum Classification'!$A:$B,2,FALSE)</f>
        <v/>
      </c>
    </row>
    <row r="4663" spans="1:5">
      <c r="A4663">
        <f>YEAR(B4663)</f>
        <v/>
      </c>
      <c r="B4663">
        <f>'Input EIA Imports Petroleum'!A4662</f>
        <v/>
      </c>
      <c r="C4663">
        <f>'Input EIA Imports Petroleum'!K4662</f>
        <v/>
      </c>
      <c r="D4663">
        <f>'Input EIA Imports Petroleum'!L4662</f>
        <v/>
      </c>
      <c r="E4663">
        <f>VLOOKUP('Input EIA Imports Petroleum'!$E4662,'EIA Petroleum Classification'!$A:$B,2,FALSE)</f>
        <v/>
      </c>
    </row>
    <row r="4664" spans="1:5">
      <c r="A4664">
        <f>YEAR(B4664)</f>
        <v/>
      </c>
      <c r="B4664">
        <f>'Input EIA Imports Petroleum'!A4663</f>
        <v/>
      </c>
      <c r="C4664">
        <f>'Input EIA Imports Petroleum'!K4663</f>
        <v/>
      </c>
      <c r="D4664">
        <f>'Input EIA Imports Petroleum'!L4663</f>
        <v/>
      </c>
      <c r="E4664">
        <f>VLOOKUP('Input EIA Imports Petroleum'!$E4663,'EIA Petroleum Classification'!$A:$B,2,FALSE)</f>
        <v/>
      </c>
    </row>
    <row r="4665" spans="1:5">
      <c r="A4665">
        <f>YEAR(B4665)</f>
        <v/>
      </c>
      <c r="B4665">
        <f>'Input EIA Imports Petroleum'!A4664</f>
        <v/>
      </c>
      <c r="C4665">
        <f>'Input EIA Imports Petroleum'!K4664</f>
        <v/>
      </c>
      <c r="D4665">
        <f>'Input EIA Imports Petroleum'!L4664</f>
        <v/>
      </c>
      <c r="E4665">
        <f>VLOOKUP('Input EIA Imports Petroleum'!$E4664,'EIA Petroleum Classification'!$A:$B,2,FALSE)</f>
        <v/>
      </c>
    </row>
    <row r="4666" spans="1:5">
      <c r="A4666">
        <f>YEAR(B4666)</f>
        <v/>
      </c>
      <c r="B4666">
        <f>'Input EIA Imports Petroleum'!A4665</f>
        <v/>
      </c>
      <c r="C4666">
        <f>'Input EIA Imports Petroleum'!K4665</f>
        <v/>
      </c>
      <c r="D4666">
        <f>'Input EIA Imports Petroleum'!L4665</f>
        <v/>
      </c>
      <c r="E4666">
        <f>VLOOKUP('Input EIA Imports Petroleum'!$E4665,'EIA Petroleum Classification'!$A:$B,2,FALSE)</f>
        <v/>
      </c>
    </row>
    <row r="4667" spans="1:5">
      <c r="A4667">
        <f>YEAR(B4667)</f>
        <v/>
      </c>
      <c r="B4667">
        <f>'Input EIA Imports Petroleum'!A4666</f>
        <v/>
      </c>
      <c r="C4667">
        <f>'Input EIA Imports Petroleum'!K4666</f>
        <v/>
      </c>
      <c r="D4667">
        <f>'Input EIA Imports Petroleum'!L4666</f>
        <v/>
      </c>
      <c r="E4667">
        <f>VLOOKUP('Input EIA Imports Petroleum'!$E4666,'EIA Petroleum Classification'!$A:$B,2,FALSE)</f>
        <v/>
      </c>
    </row>
    <row r="4668" spans="1:5">
      <c r="A4668">
        <f>YEAR(B4668)</f>
        <v/>
      </c>
      <c r="B4668">
        <f>'Input EIA Imports Petroleum'!A4667</f>
        <v/>
      </c>
      <c r="C4668">
        <f>'Input EIA Imports Petroleum'!K4667</f>
        <v/>
      </c>
      <c r="D4668">
        <f>'Input EIA Imports Petroleum'!L4667</f>
        <v/>
      </c>
      <c r="E4668">
        <f>VLOOKUP('Input EIA Imports Petroleum'!$E4667,'EIA Petroleum Classification'!$A:$B,2,FALSE)</f>
        <v/>
      </c>
    </row>
    <row r="4669" spans="1:5">
      <c r="A4669">
        <f>YEAR(B4669)</f>
        <v/>
      </c>
      <c r="B4669">
        <f>'Input EIA Imports Petroleum'!A4668</f>
        <v/>
      </c>
      <c r="C4669">
        <f>'Input EIA Imports Petroleum'!K4668</f>
        <v/>
      </c>
      <c r="D4669">
        <f>'Input EIA Imports Petroleum'!L4668</f>
        <v/>
      </c>
      <c r="E4669">
        <f>VLOOKUP('Input EIA Imports Petroleum'!$E4668,'EIA Petroleum Classification'!$A:$B,2,FALSE)</f>
        <v/>
      </c>
    </row>
    <row r="4670" spans="1:5">
      <c r="A4670">
        <f>YEAR(B4670)</f>
        <v/>
      </c>
      <c r="B4670">
        <f>'Input EIA Imports Petroleum'!A4669</f>
        <v/>
      </c>
      <c r="C4670">
        <f>'Input EIA Imports Petroleum'!K4669</f>
        <v/>
      </c>
      <c r="D4670">
        <f>'Input EIA Imports Petroleum'!L4669</f>
        <v/>
      </c>
      <c r="E4670">
        <f>VLOOKUP('Input EIA Imports Petroleum'!$E4669,'EIA Petroleum Classification'!$A:$B,2,FALSE)</f>
        <v/>
      </c>
    </row>
    <row r="4671" spans="1:5">
      <c r="A4671">
        <f>YEAR(B4671)</f>
        <v/>
      </c>
      <c r="B4671">
        <f>'Input EIA Imports Petroleum'!A4670</f>
        <v/>
      </c>
      <c r="C4671">
        <f>'Input EIA Imports Petroleum'!K4670</f>
        <v/>
      </c>
      <c r="D4671">
        <f>'Input EIA Imports Petroleum'!L4670</f>
        <v/>
      </c>
      <c r="E4671">
        <f>VLOOKUP('Input EIA Imports Petroleum'!$E4670,'EIA Petroleum Classification'!$A:$B,2,FALSE)</f>
        <v/>
      </c>
    </row>
    <row r="4672" spans="1:5">
      <c r="A4672">
        <f>YEAR(B4672)</f>
        <v/>
      </c>
      <c r="B4672">
        <f>'Input EIA Imports Petroleum'!A4671</f>
        <v/>
      </c>
      <c r="C4672">
        <f>'Input EIA Imports Petroleum'!K4671</f>
        <v/>
      </c>
      <c r="D4672">
        <f>'Input EIA Imports Petroleum'!L4671</f>
        <v/>
      </c>
      <c r="E4672">
        <f>VLOOKUP('Input EIA Imports Petroleum'!$E4671,'EIA Petroleum Classification'!$A:$B,2,FALSE)</f>
        <v/>
      </c>
    </row>
    <row r="4673" spans="1:5">
      <c r="A4673">
        <f>YEAR(B4673)</f>
        <v/>
      </c>
      <c r="B4673">
        <f>'Input EIA Imports Petroleum'!A4672</f>
        <v/>
      </c>
      <c r="C4673">
        <f>'Input EIA Imports Petroleum'!K4672</f>
        <v/>
      </c>
      <c r="D4673">
        <f>'Input EIA Imports Petroleum'!L4672</f>
        <v/>
      </c>
      <c r="E4673">
        <f>VLOOKUP('Input EIA Imports Petroleum'!$E4672,'EIA Petroleum Classification'!$A:$B,2,FALSE)</f>
        <v/>
      </c>
    </row>
    <row r="4674" spans="1:5">
      <c r="A4674">
        <f>YEAR(B4674)</f>
        <v/>
      </c>
      <c r="B4674">
        <f>'Input EIA Imports Petroleum'!A4673</f>
        <v/>
      </c>
      <c r="C4674">
        <f>'Input EIA Imports Petroleum'!K4673</f>
        <v/>
      </c>
      <c r="D4674">
        <f>'Input EIA Imports Petroleum'!L4673</f>
        <v/>
      </c>
      <c r="E4674">
        <f>VLOOKUP('Input EIA Imports Petroleum'!$E4673,'EIA Petroleum Classification'!$A:$B,2,FALSE)</f>
        <v/>
      </c>
    </row>
    <row r="4675" spans="1:5">
      <c r="A4675">
        <f>YEAR(B4675)</f>
        <v/>
      </c>
      <c r="B4675">
        <f>'Input EIA Imports Petroleum'!A4674</f>
        <v/>
      </c>
      <c r="C4675">
        <f>'Input EIA Imports Petroleum'!K4674</f>
        <v/>
      </c>
      <c r="D4675">
        <f>'Input EIA Imports Petroleum'!L4674</f>
        <v/>
      </c>
      <c r="E4675">
        <f>VLOOKUP('Input EIA Imports Petroleum'!$E4674,'EIA Petroleum Classification'!$A:$B,2,FALSE)</f>
        <v/>
      </c>
    </row>
    <row r="4676" spans="1:5">
      <c r="A4676">
        <f>YEAR(B4676)</f>
        <v/>
      </c>
      <c r="B4676">
        <f>'Input EIA Imports Petroleum'!A4675</f>
        <v/>
      </c>
      <c r="C4676">
        <f>'Input EIA Imports Petroleum'!K4675</f>
        <v/>
      </c>
      <c r="D4676">
        <f>'Input EIA Imports Petroleum'!L4675</f>
        <v/>
      </c>
      <c r="E4676">
        <f>VLOOKUP('Input EIA Imports Petroleum'!$E4675,'EIA Petroleum Classification'!$A:$B,2,FALSE)</f>
        <v/>
      </c>
    </row>
    <row r="4677" spans="1:5">
      <c r="A4677">
        <f>YEAR(B4677)</f>
        <v/>
      </c>
      <c r="B4677">
        <f>'Input EIA Imports Petroleum'!A4676</f>
        <v/>
      </c>
      <c r="C4677">
        <f>'Input EIA Imports Petroleum'!K4676</f>
        <v/>
      </c>
      <c r="D4677">
        <f>'Input EIA Imports Petroleum'!L4676</f>
        <v/>
      </c>
      <c r="E4677">
        <f>VLOOKUP('Input EIA Imports Petroleum'!$E4676,'EIA Petroleum Classification'!$A:$B,2,FALSE)</f>
        <v/>
      </c>
    </row>
    <row r="4678" spans="1:5">
      <c r="A4678">
        <f>YEAR(B4678)</f>
        <v/>
      </c>
      <c r="B4678">
        <f>'Input EIA Imports Petroleum'!A4677</f>
        <v/>
      </c>
      <c r="C4678">
        <f>'Input EIA Imports Petroleum'!K4677</f>
        <v/>
      </c>
      <c r="D4678">
        <f>'Input EIA Imports Petroleum'!L4677</f>
        <v/>
      </c>
      <c r="E4678">
        <f>VLOOKUP('Input EIA Imports Petroleum'!$E4677,'EIA Petroleum Classification'!$A:$B,2,FALSE)</f>
        <v/>
      </c>
    </row>
    <row r="4679" spans="1:5">
      <c r="A4679">
        <f>YEAR(B4679)</f>
        <v/>
      </c>
      <c r="B4679">
        <f>'Input EIA Imports Petroleum'!A4678</f>
        <v/>
      </c>
      <c r="C4679">
        <f>'Input EIA Imports Petroleum'!K4678</f>
        <v/>
      </c>
      <c r="D4679">
        <f>'Input EIA Imports Petroleum'!L4678</f>
        <v/>
      </c>
      <c r="E4679">
        <f>VLOOKUP('Input EIA Imports Petroleum'!$E4678,'EIA Petroleum Classification'!$A:$B,2,FALSE)</f>
        <v/>
      </c>
    </row>
    <row r="4680" spans="1:5">
      <c r="A4680">
        <f>YEAR(B4680)</f>
        <v/>
      </c>
      <c r="B4680">
        <f>'Input EIA Imports Petroleum'!A4679</f>
        <v/>
      </c>
      <c r="C4680">
        <f>'Input EIA Imports Petroleum'!K4679</f>
        <v/>
      </c>
      <c r="D4680">
        <f>'Input EIA Imports Petroleum'!L4679</f>
        <v/>
      </c>
      <c r="E4680">
        <f>VLOOKUP('Input EIA Imports Petroleum'!$E4679,'EIA Petroleum Classification'!$A:$B,2,FALSE)</f>
        <v/>
      </c>
    </row>
    <row r="4681" spans="1:5">
      <c r="A4681">
        <f>YEAR(B4681)</f>
        <v/>
      </c>
      <c r="B4681">
        <f>'Input EIA Imports Petroleum'!A4680</f>
        <v/>
      </c>
      <c r="C4681">
        <f>'Input EIA Imports Petroleum'!K4680</f>
        <v/>
      </c>
      <c r="D4681">
        <f>'Input EIA Imports Petroleum'!L4680</f>
        <v/>
      </c>
      <c r="E4681">
        <f>VLOOKUP('Input EIA Imports Petroleum'!$E4680,'EIA Petroleum Classification'!$A:$B,2,FALSE)</f>
        <v/>
      </c>
    </row>
    <row r="4682" spans="1:5">
      <c r="A4682">
        <f>YEAR(B4682)</f>
        <v/>
      </c>
      <c r="B4682">
        <f>'Input EIA Imports Petroleum'!A4681</f>
        <v/>
      </c>
      <c r="C4682">
        <f>'Input EIA Imports Petroleum'!K4681</f>
        <v/>
      </c>
      <c r="D4682">
        <f>'Input EIA Imports Petroleum'!L4681</f>
        <v/>
      </c>
      <c r="E4682">
        <f>VLOOKUP('Input EIA Imports Petroleum'!$E4681,'EIA Petroleum Classification'!$A:$B,2,FALSE)</f>
        <v/>
      </c>
    </row>
    <row r="4683" spans="1:5">
      <c r="A4683">
        <f>YEAR(B4683)</f>
        <v/>
      </c>
      <c r="B4683">
        <f>'Input EIA Imports Petroleum'!A4682</f>
        <v/>
      </c>
      <c r="C4683">
        <f>'Input EIA Imports Petroleum'!K4682</f>
        <v/>
      </c>
      <c r="D4683">
        <f>'Input EIA Imports Petroleum'!L4682</f>
        <v/>
      </c>
      <c r="E4683">
        <f>VLOOKUP('Input EIA Imports Petroleum'!$E4682,'EIA Petroleum Classification'!$A:$B,2,FALSE)</f>
        <v/>
      </c>
    </row>
    <row r="4684" spans="1:5">
      <c r="A4684">
        <f>YEAR(B4684)</f>
        <v/>
      </c>
      <c r="B4684">
        <f>'Input EIA Imports Petroleum'!A4683</f>
        <v/>
      </c>
      <c r="C4684">
        <f>'Input EIA Imports Petroleum'!K4683</f>
        <v/>
      </c>
      <c r="D4684">
        <f>'Input EIA Imports Petroleum'!L4683</f>
        <v/>
      </c>
      <c r="E4684">
        <f>VLOOKUP('Input EIA Imports Petroleum'!$E4683,'EIA Petroleum Classification'!$A:$B,2,FALSE)</f>
        <v/>
      </c>
    </row>
    <row r="4685" spans="1:5">
      <c r="A4685">
        <f>YEAR(B4685)</f>
        <v/>
      </c>
      <c r="B4685">
        <f>'Input EIA Imports Petroleum'!A4684</f>
        <v/>
      </c>
      <c r="C4685">
        <f>'Input EIA Imports Petroleum'!K4684</f>
        <v/>
      </c>
      <c r="D4685">
        <f>'Input EIA Imports Petroleum'!L4684</f>
        <v/>
      </c>
      <c r="E4685">
        <f>VLOOKUP('Input EIA Imports Petroleum'!$E4684,'EIA Petroleum Classification'!$A:$B,2,FALSE)</f>
        <v/>
      </c>
    </row>
    <row r="4686" spans="1:5">
      <c r="A4686">
        <f>YEAR(B4686)</f>
        <v/>
      </c>
      <c r="B4686">
        <f>'Input EIA Imports Petroleum'!A4685</f>
        <v/>
      </c>
      <c r="C4686">
        <f>'Input EIA Imports Petroleum'!K4685</f>
        <v/>
      </c>
      <c r="D4686">
        <f>'Input EIA Imports Petroleum'!L4685</f>
        <v/>
      </c>
      <c r="E4686">
        <f>VLOOKUP('Input EIA Imports Petroleum'!$E4685,'EIA Petroleum Classification'!$A:$B,2,FALSE)</f>
        <v/>
      </c>
    </row>
    <row r="4687" spans="1:5">
      <c r="A4687">
        <f>YEAR(B4687)</f>
        <v/>
      </c>
      <c r="B4687">
        <f>'Input EIA Imports Petroleum'!A4686</f>
        <v/>
      </c>
      <c r="C4687">
        <f>'Input EIA Imports Petroleum'!K4686</f>
        <v/>
      </c>
      <c r="D4687">
        <f>'Input EIA Imports Petroleum'!L4686</f>
        <v/>
      </c>
      <c r="E4687">
        <f>VLOOKUP('Input EIA Imports Petroleum'!$E4686,'EIA Petroleum Classification'!$A:$B,2,FALSE)</f>
        <v/>
      </c>
    </row>
    <row r="4688" spans="1:5">
      <c r="A4688">
        <f>YEAR(B4688)</f>
        <v/>
      </c>
      <c r="B4688">
        <f>'Input EIA Imports Petroleum'!A4687</f>
        <v/>
      </c>
      <c r="C4688">
        <f>'Input EIA Imports Petroleum'!K4687</f>
        <v/>
      </c>
      <c r="D4688">
        <f>'Input EIA Imports Petroleum'!L4687</f>
        <v/>
      </c>
      <c r="E4688">
        <f>VLOOKUP('Input EIA Imports Petroleum'!$E4687,'EIA Petroleum Classification'!$A:$B,2,FALSE)</f>
        <v/>
      </c>
    </row>
    <row r="4689" spans="1:5">
      <c r="A4689">
        <f>YEAR(B4689)</f>
        <v/>
      </c>
      <c r="B4689">
        <f>'Input EIA Imports Petroleum'!A4688</f>
        <v/>
      </c>
      <c r="C4689">
        <f>'Input EIA Imports Petroleum'!K4688</f>
        <v/>
      </c>
      <c r="D4689">
        <f>'Input EIA Imports Petroleum'!L4688</f>
        <v/>
      </c>
      <c r="E4689">
        <f>VLOOKUP('Input EIA Imports Petroleum'!$E4688,'EIA Petroleum Classification'!$A:$B,2,FALSE)</f>
        <v/>
      </c>
    </row>
    <row r="4690" spans="1:5">
      <c r="A4690">
        <f>YEAR(B4690)</f>
        <v/>
      </c>
      <c r="B4690">
        <f>'Input EIA Imports Petroleum'!A4689</f>
        <v/>
      </c>
      <c r="C4690">
        <f>'Input EIA Imports Petroleum'!K4689</f>
        <v/>
      </c>
      <c r="D4690">
        <f>'Input EIA Imports Petroleum'!L4689</f>
        <v/>
      </c>
      <c r="E4690">
        <f>VLOOKUP('Input EIA Imports Petroleum'!$E4689,'EIA Petroleum Classification'!$A:$B,2,FALSE)</f>
        <v/>
      </c>
    </row>
    <row r="4691" spans="1:5">
      <c r="A4691">
        <f>YEAR(B4691)</f>
        <v/>
      </c>
      <c r="B4691">
        <f>'Input EIA Imports Petroleum'!A4690</f>
        <v/>
      </c>
      <c r="C4691">
        <f>'Input EIA Imports Petroleum'!K4690</f>
        <v/>
      </c>
      <c r="D4691">
        <f>'Input EIA Imports Petroleum'!L4690</f>
        <v/>
      </c>
      <c r="E4691">
        <f>VLOOKUP('Input EIA Imports Petroleum'!$E4690,'EIA Petroleum Classification'!$A:$B,2,FALSE)</f>
        <v/>
      </c>
    </row>
    <row r="4692" spans="1:5">
      <c r="A4692">
        <f>YEAR(B4692)</f>
        <v/>
      </c>
      <c r="B4692">
        <f>'Input EIA Imports Petroleum'!A4691</f>
        <v/>
      </c>
      <c r="C4692">
        <f>'Input EIA Imports Petroleum'!K4691</f>
        <v/>
      </c>
      <c r="D4692">
        <f>'Input EIA Imports Petroleum'!L4691</f>
        <v/>
      </c>
      <c r="E4692">
        <f>VLOOKUP('Input EIA Imports Petroleum'!$E4691,'EIA Petroleum Classification'!$A:$B,2,FALSE)</f>
        <v/>
      </c>
    </row>
    <row r="4693" spans="1:5">
      <c r="A4693">
        <f>YEAR(B4693)</f>
        <v/>
      </c>
      <c r="B4693">
        <f>'Input EIA Imports Petroleum'!A4692</f>
        <v/>
      </c>
      <c r="C4693">
        <f>'Input EIA Imports Petroleum'!K4692</f>
        <v/>
      </c>
      <c r="D4693">
        <f>'Input EIA Imports Petroleum'!L4692</f>
        <v/>
      </c>
      <c r="E4693">
        <f>VLOOKUP('Input EIA Imports Petroleum'!$E4692,'EIA Petroleum Classification'!$A:$B,2,FALSE)</f>
        <v/>
      </c>
    </row>
    <row r="4694" spans="1:5">
      <c r="A4694">
        <f>YEAR(B4694)</f>
        <v/>
      </c>
      <c r="B4694">
        <f>'Input EIA Imports Petroleum'!A4693</f>
        <v/>
      </c>
      <c r="C4694">
        <f>'Input EIA Imports Petroleum'!K4693</f>
        <v/>
      </c>
      <c r="D4694">
        <f>'Input EIA Imports Petroleum'!L4693</f>
        <v/>
      </c>
      <c r="E4694">
        <f>VLOOKUP('Input EIA Imports Petroleum'!$E4693,'EIA Petroleum Classification'!$A:$B,2,FALSE)</f>
        <v/>
      </c>
    </row>
    <row r="4695" spans="1:5">
      <c r="A4695">
        <f>YEAR(B4695)</f>
        <v/>
      </c>
      <c r="B4695">
        <f>'Input EIA Imports Petroleum'!A4694</f>
        <v/>
      </c>
      <c r="C4695">
        <f>'Input EIA Imports Petroleum'!K4694</f>
        <v/>
      </c>
      <c r="D4695">
        <f>'Input EIA Imports Petroleum'!L4694</f>
        <v/>
      </c>
      <c r="E4695">
        <f>VLOOKUP('Input EIA Imports Petroleum'!$E4694,'EIA Petroleum Classification'!$A:$B,2,FALSE)</f>
        <v/>
      </c>
    </row>
    <row r="4696" spans="1:5">
      <c r="A4696">
        <f>YEAR(B4696)</f>
        <v/>
      </c>
      <c r="B4696">
        <f>'Input EIA Imports Petroleum'!A4695</f>
        <v/>
      </c>
      <c r="C4696">
        <f>'Input EIA Imports Petroleum'!K4695</f>
        <v/>
      </c>
      <c r="D4696">
        <f>'Input EIA Imports Petroleum'!L4695</f>
        <v/>
      </c>
      <c r="E4696">
        <f>VLOOKUP('Input EIA Imports Petroleum'!$E4695,'EIA Petroleum Classification'!$A:$B,2,FALSE)</f>
        <v/>
      </c>
    </row>
    <row r="4697" spans="1:5">
      <c r="A4697">
        <f>YEAR(B4697)</f>
        <v/>
      </c>
      <c r="B4697">
        <f>'Input EIA Imports Petroleum'!A4696</f>
        <v/>
      </c>
      <c r="C4697">
        <f>'Input EIA Imports Petroleum'!K4696</f>
        <v/>
      </c>
      <c r="D4697">
        <f>'Input EIA Imports Petroleum'!L4696</f>
        <v/>
      </c>
      <c r="E4697">
        <f>VLOOKUP('Input EIA Imports Petroleum'!$E4696,'EIA Petroleum Classification'!$A:$B,2,FALSE)</f>
        <v/>
      </c>
    </row>
    <row r="4698" spans="1:5">
      <c r="A4698">
        <f>YEAR(B4698)</f>
        <v/>
      </c>
      <c r="B4698">
        <f>'Input EIA Imports Petroleum'!A4697</f>
        <v/>
      </c>
      <c r="C4698">
        <f>'Input EIA Imports Petroleum'!K4697</f>
        <v/>
      </c>
      <c r="D4698">
        <f>'Input EIA Imports Petroleum'!L4697</f>
        <v/>
      </c>
      <c r="E4698">
        <f>VLOOKUP('Input EIA Imports Petroleum'!$E4697,'EIA Petroleum Classification'!$A:$B,2,FALSE)</f>
        <v/>
      </c>
    </row>
    <row r="4699" spans="1:5">
      <c r="A4699">
        <f>YEAR(B4699)</f>
        <v/>
      </c>
      <c r="B4699">
        <f>'Input EIA Imports Petroleum'!A4698</f>
        <v/>
      </c>
      <c r="C4699">
        <f>'Input EIA Imports Petroleum'!K4698</f>
        <v/>
      </c>
      <c r="D4699">
        <f>'Input EIA Imports Petroleum'!L4698</f>
        <v/>
      </c>
      <c r="E4699">
        <f>VLOOKUP('Input EIA Imports Petroleum'!$E4698,'EIA Petroleum Classification'!$A:$B,2,FALSE)</f>
        <v/>
      </c>
    </row>
    <row r="4700" spans="1:5">
      <c r="A4700">
        <f>YEAR(B4700)</f>
        <v/>
      </c>
      <c r="B4700">
        <f>'Input EIA Imports Petroleum'!A4699</f>
        <v/>
      </c>
      <c r="C4700">
        <f>'Input EIA Imports Petroleum'!K4699</f>
        <v/>
      </c>
      <c r="D4700">
        <f>'Input EIA Imports Petroleum'!L4699</f>
        <v/>
      </c>
      <c r="E4700">
        <f>VLOOKUP('Input EIA Imports Petroleum'!$E4699,'EIA Petroleum Classification'!$A:$B,2,FALSE)</f>
        <v/>
      </c>
    </row>
    <row r="4701" spans="1:5">
      <c r="A4701">
        <f>YEAR(B4701)</f>
        <v/>
      </c>
      <c r="B4701">
        <f>'Input EIA Imports Petroleum'!A4700</f>
        <v/>
      </c>
      <c r="C4701">
        <f>'Input EIA Imports Petroleum'!K4700</f>
        <v/>
      </c>
      <c r="D4701">
        <f>'Input EIA Imports Petroleum'!L4700</f>
        <v/>
      </c>
      <c r="E4701">
        <f>VLOOKUP('Input EIA Imports Petroleum'!$E4700,'EIA Petroleum Classification'!$A:$B,2,FALSE)</f>
        <v/>
      </c>
    </row>
    <row r="4702" spans="1:5">
      <c r="A4702">
        <f>YEAR(B4702)</f>
        <v/>
      </c>
      <c r="B4702">
        <f>'Input EIA Imports Petroleum'!A4701</f>
        <v/>
      </c>
      <c r="C4702">
        <f>'Input EIA Imports Petroleum'!K4701</f>
        <v/>
      </c>
      <c r="D4702">
        <f>'Input EIA Imports Petroleum'!L4701</f>
        <v/>
      </c>
      <c r="E4702">
        <f>VLOOKUP('Input EIA Imports Petroleum'!$E4701,'EIA Petroleum Classification'!$A:$B,2,FALSE)</f>
        <v/>
      </c>
    </row>
    <row r="4703" spans="1:5">
      <c r="A4703">
        <f>YEAR(B4703)</f>
        <v/>
      </c>
      <c r="B4703">
        <f>'Input EIA Imports Petroleum'!A4702</f>
        <v/>
      </c>
      <c r="C4703">
        <f>'Input EIA Imports Petroleum'!K4702</f>
        <v/>
      </c>
      <c r="D4703">
        <f>'Input EIA Imports Petroleum'!L4702</f>
        <v/>
      </c>
      <c r="E4703">
        <f>VLOOKUP('Input EIA Imports Petroleum'!$E4702,'EIA Petroleum Classification'!$A:$B,2,FALSE)</f>
        <v/>
      </c>
    </row>
    <row r="4704" spans="1:5">
      <c r="A4704">
        <f>YEAR(B4704)</f>
        <v/>
      </c>
      <c r="B4704">
        <f>'Input EIA Imports Petroleum'!A4703</f>
        <v/>
      </c>
      <c r="C4704">
        <f>'Input EIA Imports Petroleum'!K4703</f>
        <v/>
      </c>
      <c r="D4704">
        <f>'Input EIA Imports Petroleum'!L4703</f>
        <v/>
      </c>
      <c r="E4704">
        <f>VLOOKUP('Input EIA Imports Petroleum'!$E4703,'EIA Petroleum Classification'!$A:$B,2,FALSE)</f>
        <v/>
      </c>
    </row>
    <row r="4705" spans="1:5">
      <c r="A4705">
        <f>YEAR(B4705)</f>
        <v/>
      </c>
      <c r="B4705">
        <f>'Input EIA Imports Petroleum'!A4704</f>
        <v/>
      </c>
      <c r="C4705">
        <f>'Input EIA Imports Petroleum'!K4704</f>
        <v/>
      </c>
      <c r="D4705">
        <f>'Input EIA Imports Petroleum'!L4704</f>
        <v/>
      </c>
      <c r="E4705">
        <f>VLOOKUP('Input EIA Imports Petroleum'!$E4704,'EIA Petroleum Classification'!$A:$B,2,FALSE)</f>
        <v/>
      </c>
    </row>
    <row r="4706" spans="1:5">
      <c r="A4706">
        <f>YEAR(B4706)</f>
        <v/>
      </c>
      <c r="B4706">
        <f>'Input EIA Imports Petroleum'!A4705</f>
        <v/>
      </c>
      <c r="C4706">
        <f>'Input EIA Imports Petroleum'!K4705</f>
        <v/>
      </c>
      <c r="D4706">
        <f>'Input EIA Imports Petroleum'!L4705</f>
        <v/>
      </c>
      <c r="E4706">
        <f>VLOOKUP('Input EIA Imports Petroleum'!$E4705,'EIA Petroleum Classification'!$A:$B,2,FALSE)</f>
        <v/>
      </c>
    </row>
    <row r="4707" spans="1:5">
      <c r="A4707">
        <f>YEAR(B4707)</f>
        <v/>
      </c>
      <c r="B4707">
        <f>'Input EIA Imports Petroleum'!A4706</f>
        <v/>
      </c>
      <c r="C4707">
        <f>'Input EIA Imports Petroleum'!K4706</f>
        <v/>
      </c>
      <c r="D4707">
        <f>'Input EIA Imports Petroleum'!L4706</f>
        <v/>
      </c>
      <c r="E4707">
        <f>VLOOKUP('Input EIA Imports Petroleum'!$E4706,'EIA Petroleum Classification'!$A:$B,2,FALSE)</f>
        <v/>
      </c>
    </row>
    <row r="4708" spans="1:5">
      <c r="A4708">
        <f>YEAR(B4708)</f>
        <v/>
      </c>
      <c r="B4708">
        <f>'Input EIA Imports Petroleum'!A4707</f>
        <v/>
      </c>
      <c r="C4708">
        <f>'Input EIA Imports Petroleum'!K4707</f>
        <v/>
      </c>
      <c r="D4708">
        <f>'Input EIA Imports Petroleum'!L4707</f>
        <v/>
      </c>
      <c r="E4708">
        <f>VLOOKUP('Input EIA Imports Petroleum'!$E4707,'EIA Petroleum Classification'!$A:$B,2,FALSE)</f>
        <v/>
      </c>
    </row>
    <row r="4709" spans="1:5">
      <c r="A4709">
        <f>YEAR(B4709)</f>
        <v/>
      </c>
      <c r="B4709">
        <f>'Input EIA Imports Petroleum'!A4708</f>
        <v/>
      </c>
      <c r="C4709">
        <f>'Input EIA Imports Petroleum'!K4708</f>
        <v/>
      </c>
      <c r="D4709">
        <f>'Input EIA Imports Petroleum'!L4708</f>
        <v/>
      </c>
      <c r="E4709">
        <f>VLOOKUP('Input EIA Imports Petroleum'!$E4708,'EIA Petroleum Classification'!$A:$B,2,FALSE)</f>
        <v/>
      </c>
    </row>
    <row r="4710" spans="1:5">
      <c r="A4710">
        <f>YEAR(B4710)</f>
        <v/>
      </c>
      <c r="B4710">
        <f>'Input EIA Imports Petroleum'!A4709</f>
        <v/>
      </c>
      <c r="C4710">
        <f>'Input EIA Imports Petroleum'!K4709</f>
        <v/>
      </c>
      <c r="D4710">
        <f>'Input EIA Imports Petroleum'!L4709</f>
        <v/>
      </c>
      <c r="E4710">
        <f>VLOOKUP('Input EIA Imports Petroleum'!$E4709,'EIA Petroleum Classification'!$A:$B,2,FALSE)</f>
        <v/>
      </c>
    </row>
    <row r="4711" spans="1:5">
      <c r="A4711">
        <f>YEAR(B4711)</f>
        <v/>
      </c>
      <c r="B4711">
        <f>'Input EIA Imports Petroleum'!A4710</f>
        <v/>
      </c>
      <c r="C4711">
        <f>'Input EIA Imports Petroleum'!K4710</f>
        <v/>
      </c>
      <c r="D4711">
        <f>'Input EIA Imports Petroleum'!L4710</f>
        <v/>
      </c>
      <c r="E4711">
        <f>VLOOKUP('Input EIA Imports Petroleum'!$E4710,'EIA Petroleum Classification'!$A:$B,2,FALSE)</f>
        <v/>
      </c>
    </row>
    <row r="4712" spans="1:5">
      <c r="A4712">
        <f>YEAR(B4712)</f>
        <v/>
      </c>
      <c r="B4712">
        <f>'Input EIA Imports Petroleum'!A4711</f>
        <v/>
      </c>
      <c r="C4712">
        <f>'Input EIA Imports Petroleum'!K4711</f>
        <v/>
      </c>
      <c r="D4712">
        <f>'Input EIA Imports Petroleum'!L4711</f>
        <v/>
      </c>
      <c r="E4712">
        <f>VLOOKUP('Input EIA Imports Petroleum'!$E4711,'EIA Petroleum Classification'!$A:$B,2,FALSE)</f>
        <v/>
      </c>
    </row>
    <row r="4713" spans="1:5">
      <c r="A4713">
        <f>YEAR(B4713)</f>
        <v/>
      </c>
      <c r="B4713">
        <f>'Input EIA Imports Petroleum'!A4712</f>
        <v/>
      </c>
      <c r="C4713">
        <f>'Input EIA Imports Petroleum'!K4712</f>
        <v/>
      </c>
      <c r="D4713">
        <f>'Input EIA Imports Petroleum'!L4712</f>
        <v/>
      </c>
      <c r="E4713">
        <f>VLOOKUP('Input EIA Imports Petroleum'!$E4712,'EIA Petroleum Classification'!$A:$B,2,FALSE)</f>
        <v/>
      </c>
    </row>
    <row r="4714" spans="1:5">
      <c r="A4714">
        <f>YEAR(B4714)</f>
        <v/>
      </c>
      <c r="B4714">
        <f>'Input EIA Imports Petroleum'!A4713</f>
        <v/>
      </c>
      <c r="C4714">
        <f>'Input EIA Imports Petroleum'!K4713</f>
        <v/>
      </c>
      <c r="D4714">
        <f>'Input EIA Imports Petroleum'!L4713</f>
        <v/>
      </c>
      <c r="E4714">
        <f>VLOOKUP('Input EIA Imports Petroleum'!$E4713,'EIA Petroleum Classification'!$A:$B,2,FALSE)</f>
        <v/>
      </c>
    </row>
    <row r="4715" spans="1:5">
      <c r="A4715">
        <f>YEAR(B4715)</f>
        <v/>
      </c>
      <c r="B4715">
        <f>'Input EIA Imports Petroleum'!A4714</f>
        <v/>
      </c>
      <c r="C4715">
        <f>'Input EIA Imports Petroleum'!K4714</f>
        <v/>
      </c>
      <c r="D4715">
        <f>'Input EIA Imports Petroleum'!L4714</f>
        <v/>
      </c>
      <c r="E4715">
        <f>VLOOKUP('Input EIA Imports Petroleum'!$E4714,'EIA Petroleum Classification'!$A:$B,2,FALSE)</f>
        <v/>
      </c>
    </row>
    <row r="4716" spans="1:5">
      <c r="A4716">
        <f>YEAR(B4716)</f>
        <v/>
      </c>
      <c r="B4716">
        <f>'Input EIA Imports Petroleum'!A4715</f>
        <v/>
      </c>
      <c r="C4716">
        <f>'Input EIA Imports Petroleum'!K4715</f>
        <v/>
      </c>
      <c r="D4716">
        <f>'Input EIA Imports Petroleum'!L4715</f>
        <v/>
      </c>
      <c r="E4716">
        <f>VLOOKUP('Input EIA Imports Petroleum'!$E4715,'EIA Petroleum Classification'!$A:$B,2,FALSE)</f>
        <v/>
      </c>
    </row>
    <row r="4717" spans="1:5">
      <c r="A4717">
        <f>YEAR(B4717)</f>
        <v/>
      </c>
      <c r="B4717">
        <f>'Input EIA Imports Petroleum'!A4716</f>
        <v/>
      </c>
      <c r="C4717">
        <f>'Input EIA Imports Petroleum'!K4716</f>
        <v/>
      </c>
      <c r="D4717">
        <f>'Input EIA Imports Petroleum'!L4716</f>
        <v/>
      </c>
      <c r="E4717">
        <f>VLOOKUP('Input EIA Imports Petroleum'!$E4716,'EIA Petroleum Classification'!$A:$B,2,FALSE)</f>
        <v/>
      </c>
    </row>
    <row r="4718" spans="1:5">
      <c r="A4718">
        <f>YEAR(B4718)</f>
        <v/>
      </c>
      <c r="B4718">
        <f>'Input EIA Imports Petroleum'!A4717</f>
        <v/>
      </c>
      <c r="C4718">
        <f>'Input EIA Imports Petroleum'!K4717</f>
        <v/>
      </c>
      <c r="D4718">
        <f>'Input EIA Imports Petroleum'!L4717</f>
        <v/>
      </c>
      <c r="E4718">
        <f>VLOOKUP('Input EIA Imports Petroleum'!$E4717,'EIA Petroleum Classification'!$A:$B,2,FALSE)</f>
        <v/>
      </c>
    </row>
    <row r="4719" spans="1:5">
      <c r="A4719">
        <f>YEAR(B4719)</f>
        <v/>
      </c>
      <c r="B4719">
        <f>'Input EIA Imports Petroleum'!A4718</f>
        <v/>
      </c>
      <c r="C4719">
        <f>'Input EIA Imports Petroleum'!K4718</f>
        <v/>
      </c>
      <c r="D4719">
        <f>'Input EIA Imports Petroleum'!L4718</f>
        <v/>
      </c>
      <c r="E4719">
        <f>VLOOKUP('Input EIA Imports Petroleum'!$E4718,'EIA Petroleum Classification'!$A:$B,2,FALSE)</f>
        <v/>
      </c>
    </row>
    <row r="4720" spans="1:5">
      <c r="A4720">
        <f>YEAR(B4720)</f>
        <v/>
      </c>
      <c r="B4720">
        <f>'Input EIA Imports Petroleum'!A4719</f>
        <v/>
      </c>
      <c r="C4720">
        <f>'Input EIA Imports Petroleum'!K4719</f>
        <v/>
      </c>
      <c r="D4720">
        <f>'Input EIA Imports Petroleum'!L4719</f>
        <v/>
      </c>
      <c r="E4720">
        <f>VLOOKUP('Input EIA Imports Petroleum'!$E4719,'EIA Petroleum Classification'!$A:$B,2,FALSE)</f>
        <v/>
      </c>
    </row>
    <row r="4721" spans="1:5">
      <c r="A4721">
        <f>YEAR(B4721)</f>
        <v/>
      </c>
      <c r="B4721">
        <f>'Input EIA Imports Petroleum'!A4720</f>
        <v/>
      </c>
      <c r="C4721">
        <f>'Input EIA Imports Petroleum'!K4720</f>
        <v/>
      </c>
      <c r="D4721">
        <f>'Input EIA Imports Petroleum'!L4720</f>
        <v/>
      </c>
      <c r="E4721">
        <f>VLOOKUP('Input EIA Imports Petroleum'!$E4720,'EIA Petroleum Classification'!$A:$B,2,FALSE)</f>
        <v/>
      </c>
    </row>
    <row r="4722" spans="1:5">
      <c r="A4722">
        <f>YEAR(B4722)</f>
        <v/>
      </c>
      <c r="B4722">
        <f>'Input EIA Imports Petroleum'!A4721</f>
        <v/>
      </c>
      <c r="C4722">
        <f>'Input EIA Imports Petroleum'!K4721</f>
        <v/>
      </c>
      <c r="D4722">
        <f>'Input EIA Imports Petroleum'!L4721</f>
        <v/>
      </c>
      <c r="E4722">
        <f>VLOOKUP('Input EIA Imports Petroleum'!$E4721,'EIA Petroleum Classification'!$A:$B,2,FALSE)</f>
        <v/>
      </c>
    </row>
    <row r="4723" spans="1:5">
      <c r="A4723">
        <f>YEAR(B4723)</f>
        <v/>
      </c>
      <c r="B4723">
        <f>'Input EIA Imports Petroleum'!A4722</f>
        <v/>
      </c>
      <c r="C4723">
        <f>'Input EIA Imports Petroleum'!K4722</f>
        <v/>
      </c>
      <c r="D4723">
        <f>'Input EIA Imports Petroleum'!L4722</f>
        <v/>
      </c>
      <c r="E4723">
        <f>VLOOKUP('Input EIA Imports Petroleum'!$E4722,'EIA Petroleum Classification'!$A:$B,2,FALSE)</f>
        <v/>
      </c>
    </row>
    <row r="4724" spans="1:5">
      <c r="A4724">
        <f>YEAR(B4724)</f>
        <v/>
      </c>
      <c r="B4724">
        <f>'Input EIA Imports Petroleum'!A4723</f>
        <v/>
      </c>
      <c r="C4724">
        <f>'Input EIA Imports Petroleum'!K4723</f>
        <v/>
      </c>
      <c r="D4724">
        <f>'Input EIA Imports Petroleum'!L4723</f>
        <v/>
      </c>
      <c r="E4724">
        <f>VLOOKUP('Input EIA Imports Petroleum'!$E4723,'EIA Petroleum Classification'!$A:$B,2,FALSE)</f>
        <v/>
      </c>
    </row>
    <row r="4725" spans="1:5">
      <c r="A4725">
        <f>YEAR(B4725)</f>
        <v/>
      </c>
      <c r="B4725">
        <f>'Input EIA Imports Petroleum'!A4724</f>
        <v/>
      </c>
      <c r="C4725">
        <f>'Input EIA Imports Petroleum'!K4724</f>
        <v/>
      </c>
      <c r="D4725">
        <f>'Input EIA Imports Petroleum'!L4724</f>
        <v/>
      </c>
      <c r="E4725">
        <f>VLOOKUP('Input EIA Imports Petroleum'!$E4724,'EIA Petroleum Classification'!$A:$B,2,FALSE)</f>
        <v/>
      </c>
    </row>
    <row r="4726" spans="1:5">
      <c r="A4726">
        <f>YEAR(B4726)</f>
        <v/>
      </c>
      <c r="B4726">
        <f>'Input EIA Imports Petroleum'!A4725</f>
        <v/>
      </c>
      <c r="C4726">
        <f>'Input EIA Imports Petroleum'!K4725</f>
        <v/>
      </c>
      <c r="D4726">
        <f>'Input EIA Imports Petroleum'!L4725</f>
        <v/>
      </c>
      <c r="E4726">
        <f>VLOOKUP('Input EIA Imports Petroleum'!$E4725,'EIA Petroleum Classification'!$A:$B,2,FALSE)</f>
        <v/>
      </c>
    </row>
    <row r="4727" spans="1:5">
      <c r="A4727">
        <f>YEAR(B4727)</f>
        <v/>
      </c>
      <c r="B4727">
        <f>'Input EIA Imports Petroleum'!A4726</f>
        <v/>
      </c>
      <c r="C4727">
        <f>'Input EIA Imports Petroleum'!K4726</f>
        <v/>
      </c>
      <c r="D4727">
        <f>'Input EIA Imports Petroleum'!L4726</f>
        <v/>
      </c>
      <c r="E4727">
        <f>VLOOKUP('Input EIA Imports Petroleum'!$E4726,'EIA Petroleum Classification'!$A:$B,2,FALSE)</f>
        <v/>
      </c>
    </row>
    <row r="4728" spans="1:5">
      <c r="A4728">
        <f>YEAR(B4728)</f>
        <v/>
      </c>
      <c r="B4728">
        <f>'Input EIA Imports Petroleum'!A4727</f>
        <v/>
      </c>
      <c r="C4728">
        <f>'Input EIA Imports Petroleum'!K4727</f>
        <v/>
      </c>
      <c r="D4728">
        <f>'Input EIA Imports Petroleum'!L4727</f>
        <v/>
      </c>
      <c r="E4728">
        <f>VLOOKUP('Input EIA Imports Petroleum'!$E4727,'EIA Petroleum Classification'!$A:$B,2,FALSE)</f>
        <v/>
      </c>
    </row>
    <row r="4729" spans="1:5">
      <c r="A4729">
        <f>YEAR(B4729)</f>
        <v/>
      </c>
      <c r="B4729">
        <f>'Input EIA Imports Petroleum'!A4728</f>
        <v/>
      </c>
      <c r="C4729">
        <f>'Input EIA Imports Petroleum'!K4728</f>
        <v/>
      </c>
      <c r="D4729">
        <f>'Input EIA Imports Petroleum'!L4728</f>
        <v/>
      </c>
      <c r="E4729">
        <f>VLOOKUP('Input EIA Imports Petroleum'!$E4728,'EIA Petroleum Classification'!$A:$B,2,FALSE)</f>
        <v/>
      </c>
    </row>
    <row r="4730" spans="1:5">
      <c r="A4730">
        <f>YEAR(B4730)</f>
        <v/>
      </c>
      <c r="B4730">
        <f>'Input EIA Imports Petroleum'!A4729</f>
        <v/>
      </c>
      <c r="C4730">
        <f>'Input EIA Imports Petroleum'!K4729</f>
        <v/>
      </c>
      <c r="D4730">
        <f>'Input EIA Imports Petroleum'!L4729</f>
        <v/>
      </c>
      <c r="E4730">
        <f>VLOOKUP('Input EIA Imports Petroleum'!$E4729,'EIA Petroleum Classification'!$A:$B,2,FALSE)</f>
        <v/>
      </c>
    </row>
    <row r="4731" spans="1:5">
      <c r="A4731">
        <f>YEAR(B4731)</f>
        <v/>
      </c>
      <c r="B4731">
        <f>'Input EIA Imports Petroleum'!A4730</f>
        <v/>
      </c>
      <c r="C4731">
        <f>'Input EIA Imports Petroleum'!K4730</f>
        <v/>
      </c>
      <c r="D4731">
        <f>'Input EIA Imports Petroleum'!L4730</f>
        <v/>
      </c>
      <c r="E4731">
        <f>VLOOKUP('Input EIA Imports Petroleum'!$E4730,'EIA Petroleum Classification'!$A:$B,2,FALSE)</f>
        <v/>
      </c>
    </row>
    <row r="4732" spans="1:5">
      <c r="A4732">
        <f>YEAR(B4732)</f>
        <v/>
      </c>
      <c r="B4732">
        <f>'Input EIA Imports Petroleum'!A4731</f>
        <v/>
      </c>
      <c r="C4732">
        <f>'Input EIA Imports Petroleum'!K4731</f>
        <v/>
      </c>
      <c r="D4732">
        <f>'Input EIA Imports Petroleum'!L4731</f>
        <v/>
      </c>
      <c r="E4732">
        <f>VLOOKUP('Input EIA Imports Petroleum'!$E4731,'EIA Petroleum Classification'!$A:$B,2,FALSE)</f>
        <v/>
      </c>
    </row>
    <row r="4733" spans="1:5">
      <c r="A4733">
        <f>YEAR(B4733)</f>
        <v/>
      </c>
      <c r="B4733">
        <f>'Input EIA Imports Petroleum'!A4732</f>
        <v/>
      </c>
      <c r="C4733">
        <f>'Input EIA Imports Petroleum'!K4732</f>
        <v/>
      </c>
      <c r="D4733">
        <f>'Input EIA Imports Petroleum'!L4732</f>
        <v/>
      </c>
      <c r="E4733">
        <f>VLOOKUP('Input EIA Imports Petroleum'!$E4732,'EIA Petroleum Classification'!$A:$B,2,FALSE)</f>
        <v/>
      </c>
    </row>
    <row r="4734" spans="1:5">
      <c r="A4734">
        <f>YEAR(B4734)</f>
        <v/>
      </c>
      <c r="B4734">
        <f>'Input EIA Imports Petroleum'!A4733</f>
        <v/>
      </c>
      <c r="C4734">
        <f>'Input EIA Imports Petroleum'!K4733</f>
        <v/>
      </c>
      <c r="D4734">
        <f>'Input EIA Imports Petroleum'!L4733</f>
        <v/>
      </c>
      <c r="E4734">
        <f>VLOOKUP('Input EIA Imports Petroleum'!$E4733,'EIA Petroleum Classification'!$A:$B,2,FALSE)</f>
        <v/>
      </c>
    </row>
    <row r="4735" spans="1:5">
      <c r="A4735">
        <f>YEAR(B4735)</f>
        <v/>
      </c>
      <c r="B4735">
        <f>'Input EIA Imports Petroleum'!A4734</f>
        <v/>
      </c>
      <c r="C4735">
        <f>'Input EIA Imports Petroleum'!K4734</f>
        <v/>
      </c>
      <c r="D4735">
        <f>'Input EIA Imports Petroleum'!L4734</f>
        <v/>
      </c>
      <c r="E4735">
        <f>VLOOKUP('Input EIA Imports Petroleum'!$E4734,'EIA Petroleum Classification'!$A:$B,2,FALSE)</f>
        <v/>
      </c>
    </row>
    <row r="4736" spans="1:5">
      <c r="A4736">
        <f>YEAR(B4736)</f>
        <v/>
      </c>
      <c r="B4736">
        <f>'Input EIA Imports Petroleum'!A4735</f>
        <v/>
      </c>
      <c r="C4736">
        <f>'Input EIA Imports Petroleum'!K4735</f>
        <v/>
      </c>
      <c r="D4736">
        <f>'Input EIA Imports Petroleum'!L4735</f>
        <v/>
      </c>
      <c r="E4736">
        <f>VLOOKUP('Input EIA Imports Petroleum'!$E4735,'EIA Petroleum Classification'!$A:$B,2,FALSE)</f>
        <v/>
      </c>
    </row>
    <row r="4737" spans="1:5">
      <c r="A4737">
        <f>YEAR(B4737)</f>
        <v/>
      </c>
      <c r="B4737">
        <f>'Input EIA Imports Petroleum'!A4736</f>
        <v/>
      </c>
      <c r="C4737">
        <f>'Input EIA Imports Petroleum'!K4736</f>
        <v/>
      </c>
      <c r="D4737">
        <f>'Input EIA Imports Petroleum'!L4736</f>
        <v/>
      </c>
      <c r="E4737">
        <f>VLOOKUP('Input EIA Imports Petroleum'!$E4736,'EIA Petroleum Classification'!$A:$B,2,FALSE)</f>
        <v/>
      </c>
    </row>
    <row r="4738" spans="1:5">
      <c r="A4738">
        <f>YEAR(B4738)</f>
        <v/>
      </c>
      <c r="B4738">
        <f>'Input EIA Imports Petroleum'!A4737</f>
        <v/>
      </c>
      <c r="C4738">
        <f>'Input EIA Imports Petroleum'!K4737</f>
        <v/>
      </c>
      <c r="D4738">
        <f>'Input EIA Imports Petroleum'!L4737</f>
        <v/>
      </c>
      <c r="E4738">
        <f>VLOOKUP('Input EIA Imports Petroleum'!$E4737,'EIA Petroleum Classification'!$A:$B,2,FALSE)</f>
        <v/>
      </c>
    </row>
    <row r="4739" spans="1:5">
      <c r="A4739">
        <f>YEAR(B4739)</f>
        <v/>
      </c>
      <c r="B4739">
        <f>'Input EIA Imports Petroleum'!A4738</f>
        <v/>
      </c>
      <c r="C4739">
        <f>'Input EIA Imports Petroleum'!K4738</f>
        <v/>
      </c>
      <c r="D4739">
        <f>'Input EIA Imports Petroleum'!L4738</f>
        <v/>
      </c>
      <c r="E4739">
        <f>VLOOKUP('Input EIA Imports Petroleum'!$E4738,'EIA Petroleum Classification'!$A:$B,2,FALSE)</f>
        <v/>
      </c>
    </row>
    <row r="4740" spans="1:5">
      <c r="A4740">
        <f>YEAR(B4740)</f>
        <v/>
      </c>
      <c r="B4740">
        <f>'Input EIA Imports Petroleum'!A4739</f>
        <v/>
      </c>
      <c r="C4740">
        <f>'Input EIA Imports Petroleum'!K4739</f>
        <v/>
      </c>
      <c r="D4740">
        <f>'Input EIA Imports Petroleum'!L4739</f>
        <v/>
      </c>
      <c r="E4740">
        <f>VLOOKUP('Input EIA Imports Petroleum'!$E4739,'EIA Petroleum Classification'!$A:$B,2,FALSE)</f>
        <v/>
      </c>
    </row>
    <row r="4741" spans="1:5">
      <c r="A4741">
        <f>YEAR(B4741)</f>
        <v/>
      </c>
      <c r="B4741">
        <f>'Input EIA Imports Petroleum'!A4740</f>
        <v/>
      </c>
      <c r="C4741">
        <f>'Input EIA Imports Petroleum'!K4740</f>
        <v/>
      </c>
      <c r="D4741">
        <f>'Input EIA Imports Petroleum'!L4740</f>
        <v/>
      </c>
      <c r="E4741">
        <f>VLOOKUP('Input EIA Imports Petroleum'!$E4740,'EIA Petroleum Classification'!$A:$B,2,FALSE)</f>
        <v/>
      </c>
    </row>
    <row r="4742" spans="1:5">
      <c r="A4742">
        <f>YEAR(B4742)</f>
        <v/>
      </c>
      <c r="B4742">
        <f>'Input EIA Imports Petroleum'!A4741</f>
        <v/>
      </c>
      <c r="C4742">
        <f>'Input EIA Imports Petroleum'!K4741</f>
        <v/>
      </c>
      <c r="D4742">
        <f>'Input EIA Imports Petroleum'!L4741</f>
        <v/>
      </c>
      <c r="E4742">
        <f>VLOOKUP('Input EIA Imports Petroleum'!$E4741,'EIA Petroleum Classification'!$A:$B,2,FALSE)</f>
        <v/>
      </c>
    </row>
    <row r="4743" spans="1:5">
      <c r="A4743">
        <f>YEAR(B4743)</f>
        <v/>
      </c>
      <c r="B4743">
        <f>'Input EIA Imports Petroleum'!A4742</f>
        <v/>
      </c>
      <c r="C4743">
        <f>'Input EIA Imports Petroleum'!K4742</f>
        <v/>
      </c>
      <c r="D4743">
        <f>'Input EIA Imports Petroleum'!L4742</f>
        <v/>
      </c>
      <c r="E4743">
        <f>VLOOKUP('Input EIA Imports Petroleum'!$E4742,'EIA Petroleum Classification'!$A:$B,2,FALSE)</f>
        <v/>
      </c>
    </row>
    <row r="4744" spans="1:5">
      <c r="A4744">
        <f>YEAR(B4744)</f>
        <v/>
      </c>
      <c r="B4744">
        <f>'Input EIA Imports Petroleum'!A4743</f>
        <v/>
      </c>
      <c r="C4744">
        <f>'Input EIA Imports Petroleum'!K4743</f>
        <v/>
      </c>
      <c r="D4744">
        <f>'Input EIA Imports Petroleum'!L4743</f>
        <v/>
      </c>
      <c r="E4744">
        <f>VLOOKUP('Input EIA Imports Petroleum'!$E4743,'EIA Petroleum Classification'!$A:$B,2,FALSE)</f>
        <v/>
      </c>
    </row>
    <row r="4745" spans="1:5">
      <c r="A4745">
        <f>YEAR(B4745)</f>
        <v/>
      </c>
      <c r="B4745">
        <f>'Input EIA Imports Petroleum'!A4744</f>
        <v/>
      </c>
      <c r="C4745">
        <f>'Input EIA Imports Petroleum'!K4744</f>
        <v/>
      </c>
      <c r="D4745">
        <f>'Input EIA Imports Petroleum'!L4744</f>
        <v/>
      </c>
      <c r="E4745">
        <f>VLOOKUP('Input EIA Imports Petroleum'!$E4744,'EIA Petroleum Classification'!$A:$B,2,FALSE)</f>
        <v/>
      </c>
    </row>
    <row r="4746" spans="1:5">
      <c r="A4746">
        <f>YEAR(B4746)</f>
        <v/>
      </c>
      <c r="B4746">
        <f>'Input EIA Imports Petroleum'!A4745</f>
        <v/>
      </c>
      <c r="C4746">
        <f>'Input EIA Imports Petroleum'!K4745</f>
        <v/>
      </c>
      <c r="D4746">
        <f>'Input EIA Imports Petroleum'!L4745</f>
        <v/>
      </c>
      <c r="E4746">
        <f>VLOOKUP('Input EIA Imports Petroleum'!$E4745,'EIA Petroleum Classification'!$A:$B,2,FALSE)</f>
        <v/>
      </c>
    </row>
    <row r="4747" spans="1:5">
      <c r="A4747">
        <f>YEAR(B4747)</f>
        <v/>
      </c>
      <c r="B4747">
        <f>'Input EIA Imports Petroleum'!A4746</f>
        <v/>
      </c>
      <c r="C4747">
        <f>'Input EIA Imports Petroleum'!K4746</f>
        <v/>
      </c>
      <c r="D4747">
        <f>'Input EIA Imports Petroleum'!L4746</f>
        <v/>
      </c>
      <c r="E4747">
        <f>VLOOKUP('Input EIA Imports Petroleum'!$E4746,'EIA Petroleum Classification'!$A:$B,2,FALSE)</f>
        <v/>
      </c>
    </row>
    <row r="4748" spans="1:5">
      <c r="A4748">
        <f>YEAR(B4748)</f>
        <v/>
      </c>
      <c r="B4748">
        <f>'Input EIA Imports Petroleum'!A4747</f>
        <v/>
      </c>
      <c r="C4748">
        <f>'Input EIA Imports Petroleum'!K4747</f>
        <v/>
      </c>
      <c r="D4748">
        <f>'Input EIA Imports Petroleum'!L4747</f>
        <v/>
      </c>
      <c r="E4748">
        <f>VLOOKUP('Input EIA Imports Petroleum'!$E4747,'EIA Petroleum Classification'!$A:$B,2,FALSE)</f>
        <v/>
      </c>
    </row>
    <row r="4749" spans="1:5">
      <c r="A4749">
        <f>YEAR(B4749)</f>
        <v/>
      </c>
      <c r="B4749">
        <f>'Input EIA Imports Petroleum'!A4748</f>
        <v/>
      </c>
      <c r="C4749">
        <f>'Input EIA Imports Petroleum'!K4748</f>
        <v/>
      </c>
      <c r="D4749">
        <f>'Input EIA Imports Petroleum'!L4748</f>
        <v/>
      </c>
      <c r="E4749">
        <f>VLOOKUP('Input EIA Imports Petroleum'!$E4748,'EIA Petroleum Classification'!$A:$B,2,FALSE)</f>
        <v/>
      </c>
    </row>
    <row r="4750" spans="1:5">
      <c r="A4750">
        <f>YEAR(B4750)</f>
        <v/>
      </c>
      <c r="B4750">
        <f>'Input EIA Imports Petroleum'!A4749</f>
        <v/>
      </c>
      <c r="C4750">
        <f>'Input EIA Imports Petroleum'!K4749</f>
        <v/>
      </c>
      <c r="D4750">
        <f>'Input EIA Imports Petroleum'!L4749</f>
        <v/>
      </c>
      <c r="E4750">
        <f>VLOOKUP('Input EIA Imports Petroleum'!$E4749,'EIA Petroleum Classification'!$A:$B,2,FALSE)</f>
        <v/>
      </c>
    </row>
    <row r="4751" spans="1:5">
      <c r="A4751">
        <f>YEAR(B4751)</f>
        <v/>
      </c>
      <c r="B4751">
        <f>'Input EIA Imports Petroleum'!A4750</f>
        <v/>
      </c>
      <c r="C4751">
        <f>'Input EIA Imports Petroleum'!K4750</f>
        <v/>
      </c>
      <c r="D4751">
        <f>'Input EIA Imports Petroleum'!L4750</f>
        <v/>
      </c>
      <c r="E4751">
        <f>VLOOKUP('Input EIA Imports Petroleum'!$E4750,'EIA Petroleum Classification'!$A:$B,2,FALSE)</f>
        <v/>
      </c>
    </row>
    <row r="4752" spans="1:5">
      <c r="A4752">
        <f>YEAR(B4752)</f>
        <v/>
      </c>
      <c r="B4752">
        <f>'Input EIA Imports Petroleum'!A4751</f>
        <v/>
      </c>
      <c r="C4752">
        <f>'Input EIA Imports Petroleum'!K4751</f>
        <v/>
      </c>
      <c r="D4752">
        <f>'Input EIA Imports Petroleum'!L4751</f>
        <v/>
      </c>
      <c r="E4752">
        <f>VLOOKUP('Input EIA Imports Petroleum'!$E4751,'EIA Petroleum Classification'!$A:$B,2,FALSE)</f>
        <v/>
      </c>
    </row>
    <row r="4753" spans="1:5">
      <c r="A4753">
        <f>YEAR(B4753)</f>
        <v/>
      </c>
      <c r="B4753">
        <f>'Input EIA Imports Petroleum'!A4752</f>
        <v/>
      </c>
      <c r="C4753">
        <f>'Input EIA Imports Petroleum'!K4752</f>
        <v/>
      </c>
      <c r="D4753">
        <f>'Input EIA Imports Petroleum'!L4752</f>
        <v/>
      </c>
      <c r="E4753">
        <f>VLOOKUP('Input EIA Imports Petroleum'!$E4752,'EIA Petroleum Classification'!$A:$B,2,FALSE)</f>
        <v/>
      </c>
    </row>
    <row r="4754" spans="1:5">
      <c r="A4754">
        <f>YEAR(B4754)</f>
        <v/>
      </c>
      <c r="B4754">
        <f>'Input EIA Imports Petroleum'!A4753</f>
        <v/>
      </c>
      <c r="C4754">
        <f>'Input EIA Imports Petroleum'!K4753</f>
        <v/>
      </c>
      <c r="D4754">
        <f>'Input EIA Imports Petroleum'!L4753</f>
        <v/>
      </c>
      <c r="E4754">
        <f>VLOOKUP('Input EIA Imports Petroleum'!$E4753,'EIA Petroleum Classification'!$A:$B,2,FALSE)</f>
        <v/>
      </c>
    </row>
    <row r="4755" spans="1:5">
      <c r="A4755">
        <f>YEAR(B4755)</f>
        <v/>
      </c>
      <c r="B4755">
        <f>'Input EIA Imports Petroleum'!A4754</f>
        <v/>
      </c>
      <c r="C4755">
        <f>'Input EIA Imports Petroleum'!K4754</f>
        <v/>
      </c>
      <c r="D4755">
        <f>'Input EIA Imports Petroleum'!L4754</f>
        <v/>
      </c>
      <c r="E4755">
        <f>VLOOKUP('Input EIA Imports Petroleum'!$E4754,'EIA Petroleum Classification'!$A:$B,2,FALSE)</f>
        <v/>
      </c>
    </row>
    <row r="4756" spans="1:5">
      <c r="A4756">
        <f>YEAR(B4756)</f>
        <v/>
      </c>
      <c r="B4756">
        <f>'Input EIA Imports Petroleum'!A4755</f>
        <v/>
      </c>
      <c r="C4756">
        <f>'Input EIA Imports Petroleum'!K4755</f>
        <v/>
      </c>
      <c r="D4756">
        <f>'Input EIA Imports Petroleum'!L4755</f>
        <v/>
      </c>
      <c r="E4756">
        <f>VLOOKUP('Input EIA Imports Petroleum'!$E4755,'EIA Petroleum Classification'!$A:$B,2,FALSE)</f>
        <v/>
      </c>
    </row>
    <row r="4757" spans="1:5">
      <c r="A4757">
        <f>YEAR(B4757)</f>
        <v/>
      </c>
      <c r="B4757">
        <f>'Input EIA Imports Petroleum'!A4756</f>
        <v/>
      </c>
      <c r="C4757">
        <f>'Input EIA Imports Petroleum'!K4756</f>
        <v/>
      </c>
      <c r="D4757">
        <f>'Input EIA Imports Petroleum'!L4756</f>
        <v/>
      </c>
      <c r="E4757">
        <f>VLOOKUP('Input EIA Imports Petroleum'!$E4756,'EIA Petroleum Classification'!$A:$B,2,FALSE)</f>
        <v/>
      </c>
    </row>
    <row r="4758" spans="1:5">
      <c r="A4758">
        <f>YEAR(B4758)</f>
        <v/>
      </c>
      <c r="B4758">
        <f>'Input EIA Imports Petroleum'!A4757</f>
        <v/>
      </c>
      <c r="C4758">
        <f>'Input EIA Imports Petroleum'!K4757</f>
        <v/>
      </c>
      <c r="D4758">
        <f>'Input EIA Imports Petroleum'!L4757</f>
        <v/>
      </c>
      <c r="E4758">
        <f>VLOOKUP('Input EIA Imports Petroleum'!$E4757,'EIA Petroleum Classification'!$A:$B,2,FALSE)</f>
        <v/>
      </c>
    </row>
    <row r="4759" spans="1:5">
      <c r="A4759">
        <f>YEAR(B4759)</f>
        <v/>
      </c>
      <c r="B4759">
        <f>'Input EIA Imports Petroleum'!A4758</f>
        <v/>
      </c>
      <c r="C4759">
        <f>'Input EIA Imports Petroleum'!K4758</f>
        <v/>
      </c>
      <c r="D4759">
        <f>'Input EIA Imports Petroleum'!L4758</f>
        <v/>
      </c>
      <c r="E4759">
        <f>VLOOKUP('Input EIA Imports Petroleum'!$E4758,'EIA Petroleum Classification'!$A:$B,2,FALSE)</f>
        <v/>
      </c>
    </row>
    <row r="4760" spans="1:5">
      <c r="A4760">
        <f>YEAR(B4760)</f>
        <v/>
      </c>
      <c r="B4760">
        <f>'Input EIA Imports Petroleum'!A4759</f>
        <v/>
      </c>
      <c r="C4760">
        <f>'Input EIA Imports Petroleum'!K4759</f>
        <v/>
      </c>
      <c r="D4760">
        <f>'Input EIA Imports Petroleum'!L4759</f>
        <v/>
      </c>
      <c r="E4760">
        <f>VLOOKUP('Input EIA Imports Petroleum'!$E4759,'EIA Petroleum Classification'!$A:$B,2,FALSE)</f>
        <v/>
      </c>
    </row>
    <row r="4761" spans="1:5">
      <c r="A4761">
        <f>YEAR(B4761)</f>
        <v/>
      </c>
      <c r="B4761">
        <f>'Input EIA Imports Petroleum'!A4760</f>
        <v/>
      </c>
      <c r="C4761">
        <f>'Input EIA Imports Petroleum'!K4760</f>
        <v/>
      </c>
      <c r="D4761">
        <f>'Input EIA Imports Petroleum'!L4760</f>
        <v/>
      </c>
      <c r="E4761">
        <f>VLOOKUP('Input EIA Imports Petroleum'!$E4760,'EIA Petroleum Classification'!$A:$B,2,FALSE)</f>
        <v/>
      </c>
    </row>
    <row r="4762" spans="1:5">
      <c r="A4762">
        <f>YEAR(B4762)</f>
        <v/>
      </c>
      <c r="B4762">
        <f>'Input EIA Imports Petroleum'!A4761</f>
        <v/>
      </c>
      <c r="C4762">
        <f>'Input EIA Imports Petroleum'!K4761</f>
        <v/>
      </c>
      <c r="D4762">
        <f>'Input EIA Imports Petroleum'!L4761</f>
        <v/>
      </c>
      <c r="E4762">
        <f>VLOOKUP('Input EIA Imports Petroleum'!$E4761,'EIA Petroleum Classification'!$A:$B,2,FALSE)</f>
        <v/>
      </c>
    </row>
    <row r="4763" spans="1:5">
      <c r="A4763">
        <f>YEAR(B4763)</f>
        <v/>
      </c>
      <c r="B4763">
        <f>'Input EIA Imports Petroleum'!A4762</f>
        <v/>
      </c>
      <c r="C4763">
        <f>'Input EIA Imports Petroleum'!K4762</f>
        <v/>
      </c>
      <c r="D4763">
        <f>'Input EIA Imports Petroleum'!L4762</f>
        <v/>
      </c>
      <c r="E4763">
        <f>VLOOKUP('Input EIA Imports Petroleum'!$E4762,'EIA Petroleum Classification'!$A:$B,2,FALSE)</f>
        <v/>
      </c>
    </row>
    <row r="4764" spans="1:5">
      <c r="A4764">
        <f>YEAR(B4764)</f>
        <v/>
      </c>
      <c r="B4764">
        <f>'Input EIA Imports Petroleum'!A4763</f>
        <v/>
      </c>
      <c r="C4764">
        <f>'Input EIA Imports Petroleum'!K4763</f>
        <v/>
      </c>
      <c r="D4764">
        <f>'Input EIA Imports Petroleum'!L4763</f>
        <v/>
      </c>
      <c r="E4764">
        <f>VLOOKUP('Input EIA Imports Petroleum'!$E4763,'EIA Petroleum Classification'!$A:$B,2,FALSE)</f>
        <v/>
      </c>
    </row>
    <row r="4765" spans="1:5">
      <c r="A4765">
        <f>YEAR(B4765)</f>
        <v/>
      </c>
      <c r="B4765">
        <f>'Input EIA Imports Petroleum'!A4764</f>
        <v/>
      </c>
      <c r="C4765">
        <f>'Input EIA Imports Petroleum'!K4764</f>
        <v/>
      </c>
      <c r="D4765">
        <f>'Input EIA Imports Petroleum'!L4764</f>
        <v/>
      </c>
      <c r="E4765">
        <f>VLOOKUP('Input EIA Imports Petroleum'!$E4764,'EIA Petroleum Classification'!$A:$B,2,FALSE)</f>
        <v/>
      </c>
    </row>
    <row r="4766" spans="1:5">
      <c r="A4766">
        <f>YEAR(B4766)</f>
        <v/>
      </c>
      <c r="B4766">
        <f>'Input EIA Imports Petroleum'!A4765</f>
        <v/>
      </c>
      <c r="C4766">
        <f>'Input EIA Imports Petroleum'!K4765</f>
        <v/>
      </c>
      <c r="D4766">
        <f>'Input EIA Imports Petroleum'!L4765</f>
        <v/>
      </c>
      <c r="E4766">
        <f>VLOOKUP('Input EIA Imports Petroleum'!$E4765,'EIA Petroleum Classification'!$A:$B,2,FALSE)</f>
        <v/>
      </c>
    </row>
    <row r="4767" spans="1:5">
      <c r="A4767">
        <f>YEAR(B4767)</f>
        <v/>
      </c>
      <c r="B4767">
        <f>'Input EIA Imports Petroleum'!A4766</f>
        <v/>
      </c>
      <c r="C4767">
        <f>'Input EIA Imports Petroleum'!K4766</f>
        <v/>
      </c>
      <c r="D4767">
        <f>'Input EIA Imports Petroleum'!L4766</f>
        <v/>
      </c>
      <c r="E4767">
        <f>VLOOKUP('Input EIA Imports Petroleum'!$E4766,'EIA Petroleum Classification'!$A:$B,2,FALSE)</f>
        <v/>
      </c>
    </row>
    <row r="4768" spans="1:5">
      <c r="A4768">
        <f>YEAR(B4768)</f>
        <v/>
      </c>
      <c r="B4768">
        <f>'Input EIA Imports Petroleum'!A4767</f>
        <v/>
      </c>
      <c r="C4768">
        <f>'Input EIA Imports Petroleum'!K4767</f>
        <v/>
      </c>
      <c r="D4768">
        <f>'Input EIA Imports Petroleum'!L4767</f>
        <v/>
      </c>
      <c r="E4768">
        <f>VLOOKUP('Input EIA Imports Petroleum'!$E4767,'EIA Petroleum Classification'!$A:$B,2,FALSE)</f>
        <v/>
      </c>
    </row>
    <row r="4769" spans="1:5">
      <c r="A4769">
        <f>YEAR(B4769)</f>
        <v/>
      </c>
      <c r="B4769">
        <f>'Input EIA Imports Petroleum'!A4768</f>
        <v/>
      </c>
      <c r="C4769">
        <f>'Input EIA Imports Petroleum'!K4768</f>
        <v/>
      </c>
      <c r="D4769">
        <f>'Input EIA Imports Petroleum'!L4768</f>
        <v/>
      </c>
      <c r="E4769">
        <f>VLOOKUP('Input EIA Imports Petroleum'!$E4768,'EIA Petroleum Classification'!$A:$B,2,FALSE)</f>
        <v/>
      </c>
    </row>
    <row r="4770" spans="1:5">
      <c r="A4770">
        <f>YEAR(B4770)</f>
        <v/>
      </c>
      <c r="B4770">
        <f>'Input EIA Imports Petroleum'!A4769</f>
        <v/>
      </c>
      <c r="C4770">
        <f>'Input EIA Imports Petroleum'!K4769</f>
        <v/>
      </c>
      <c r="D4770">
        <f>'Input EIA Imports Petroleum'!L4769</f>
        <v/>
      </c>
      <c r="E4770">
        <f>VLOOKUP('Input EIA Imports Petroleum'!$E4769,'EIA Petroleum Classification'!$A:$B,2,FALSE)</f>
        <v/>
      </c>
    </row>
    <row r="4771" spans="1:5">
      <c r="A4771">
        <f>YEAR(B4771)</f>
        <v/>
      </c>
      <c r="B4771">
        <f>'Input EIA Imports Petroleum'!A4770</f>
        <v/>
      </c>
      <c r="C4771">
        <f>'Input EIA Imports Petroleum'!K4770</f>
        <v/>
      </c>
      <c r="D4771">
        <f>'Input EIA Imports Petroleum'!L4770</f>
        <v/>
      </c>
      <c r="E4771">
        <f>VLOOKUP('Input EIA Imports Petroleum'!$E4770,'EIA Petroleum Classification'!$A:$B,2,FALSE)</f>
        <v/>
      </c>
    </row>
    <row r="4772" spans="1:5">
      <c r="A4772">
        <f>YEAR(B4772)</f>
        <v/>
      </c>
      <c r="B4772">
        <f>'Input EIA Imports Petroleum'!A4771</f>
        <v/>
      </c>
      <c r="C4772">
        <f>'Input EIA Imports Petroleum'!K4771</f>
        <v/>
      </c>
      <c r="D4772">
        <f>'Input EIA Imports Petroleum'!L4771</f>
        <v/>
      </c>
      <c r="E4772">
        <f>VLOOKUP('Input EIA Imports Petroleum'!$E4771,'EIA Petroleum Classification'!$A:$B,2,FALSE)</f>
        <v/>
      </c>
    </row>
    <row r="4773" spans="1:5">
      <c r="A4773">
        <f>YEAR(B4773)</f>
        <v/>
      </c>
      <c r="B4773">
        <f>'Input EIA Imports Petroleum'!A4772</f>
        <v/>
      </c>
      <c r="C4773">
        <f>'Input EIA Imports Petroleum'!K4772</f>
        <v/>
      </c>
      <c r="D4773">
        <f>'Input EIA Imports Petroleum'!L4772</f>
        <v/>
      </c>
      <c r="E4773">
        <f>VLOOKUP('Input EIA Imports Petroleum'!$E4772,'EIA Petroleum Classification'!$A:$B,2,FALSE)</f>
        <v/>
      </c>
    </row>
    <row r="4774" spans="1:5">
      <c r="A4774">
        <f>YEAR(B4774)</f>
        <v/>
      </c>
      <c r="B4774">
        <f>'Input EIA Imports Petroleum'!A4773</f>
        <v/>
      </c>
      <c r="C4774">
        <f>'Input EIA Imports Petroleum'!K4773</f>
        <v/>
      </c>
      <c r="D4774">
        <f>'Input EIA Imports Petroleum'!L4773</f>
        <v/>
      </c>
      <c r="E4774">
        <f>VLOOKUP('Input EIA Imports Petroleum'!$E4773,'EIA Petroleum Classification'!$A:$B,2,FALSE)</f>
        <v/>
      </c>
    </row>
    <row r="4775" spans="1:5">
      <c r="A4775">
        <f>YEAR(B4775)</f>
        <v/>
      </c>
      <c r="B4775">
        <f>'Input EIA Imports Petroleum'!A4774</f>
        <v/>
      </c>
      <c r="C4775">
        <f>'Input EIA Imports Petroleum'!K4774</f>
        <v/>
      </c>
      <c r="D4775">
        <f>'Input EIA Imports Petroleum'!L4774</f>
        <v/>
      </c>
      <c r="E4775">
        <f>VLOOKUP('Input EIA Imports Petroleum'!$E4774,'EIA Petroleum Classification'!$A:$B,2,FALSE)</f>
        <v/>
      </c>
    </row>
    <row r="4776" spans="1:5">
      <c r="A4776">
        <f>YEAR(B4776)</f>
        <v/>
      </c>
      <c r="B4776">
        <f>'Input EIA Imports Petroleum'!A4775</f>
        <v/>
      </c>
      <c r="C4776">
        <f>'Input EIA Imports Petroleum'!K4775</f>
        <v/>
      </c>
      <c r="D4776">
        <f>'Input EIA Imports Petroleum'!L4775</f>
        <v/>
      </c>
      <c r="E4776">
        <f>VLOOKUP('Input EIA Imports Petroleum'!$E4775,'EIA Petroleum Classification'!$A:$B,2,FALSE)</f>
        <v/>
      </c>
    </row>
    <row r="4777" spans="1:5">
      <c r="A4777">
        <f>YEAR(B4777)</f>
        <v/>
      </c>
      <c r="B4777">
        <f>'Input EIA Imports Petroleum'!A4776</f>
        <v/>
      </c>
      <c r="C4777">
        <f>'Input EIA Imports Petroleum'!K4776</f>
        <v/>
      </c>
      <c r="D4777">
        <f>'Input EIA Imports Petroleum'!L4776</f>
        <v/>
      </c>
      <c r="E4777">
        <f>VLOOKUP('Input EIA Imports Petroleum'!$E4776,'EIA Petroleum Classification'!$A:$B,2,FALSE)</f>
        <v/>
      </c>
    </row>
    <row r="4778" spans="1:5">
      <c r="A4778">
        <f>YEAR(B4778)</f>
        <v/>
      </c>
      <c r="B4778">
        <f>'Input EIA Imports Petroleum'!A4777</f>
        <v/>
      </c>
      <c r="C4778">
        <f>'Input EIA Imports Petroleum'!K4777</f>
        <v/>
      </c>
      <c r="D4778">
        <f>'Input EIA Imports Petroleum'!L4777</f>
        <v/>
      </c>
      <c r="E4778">
        <f>VLOOKUP('Input EIA Imports Petroleum'!$E4777,'EIA Petroleum Classification'!$A:$B,2,FALSE)</f>
        <v/>
      </c>
    </row>
    <row r="4779" spans="1:5">
      <c r="A4779">
        <f>YEAR(B4779)</f>
        <v/>
      </c>
      <c r="B4779">
        <f>'Input EIA Imports Petroleum'!A4778</f>
        <v/>
      </c>
      <c r="C4779">
        <f>'Input EIA Imports Petroleum'!K4778</f>
        <v/>
      </c>
      <c r="D4779">
        <f>'Input EIA Imports Petroleum'!L4778</f>
        <v/>
      </c>
      <c r="E4779">
        <f>VLOOKUP('Input EIA Imports Petroleum'!$E4778,'EIA Petroleum Classification'!$A:$B,2,FALSE)</f>
        <v/>
      </c>
    </row>
    <row r="4780" spans="1:5">
      <c r="A4780">
        <f>YEAR(B4780)</f>
        <v/>
      </c>
      <c r="B4780">
        <f>'Input EIA Imports Petroleum'!A4779</f>
        <v/>
      </c>
      <c r="C4780">
        <f>'Input EIA Imports Petroleum'!K4779</f>
        <v/>
      </c>
      <c r="D4780">
        <f>'Input EIA Imports Petroleum'!L4779</f>
        <v/>
      </c>
      <c r="E4780">
        <f>VLOOKUP('Input EIA Imports Petroleum'!$E4779,'EIA Petroleum Classification'!$A:$B,2,FALSE)</f>
        <v/>
      </c>
    </row>
    <row r="4781" spans="1:5">
      <c r="A4781">
        <f>YEAR(B4781)</f>
        <v/>
      </c>
      <c r="B4781">
        <f>'Input EIA Imports Petroleum'!A4780</f>
        <v/>
      </c>
      <c r="C4781">
        <f>'Input EIA Imports Petroleum'!K4780</f>
        <v/>
      </c>
      <c r="D4781">
        <f>'Input EIA Imports Petroleum'!L4780</f>
        <v/>
      </c>
      <c r="E4781">
        <f>VLOOKUP('Input EIA Imports Petroleum'!$E4780,'EIA Petroleum Classification'!$A:$B,2,FALSE)</f>
        <v/>
      </c>
    </row>
    <row r="4782" spans="1:5">
      <c r="A4782">
        <f>YEAR(B4782)</f>
        <v/>
      </c>
      <c r="B4782">
        <f>'Input EIA Imports Petroleum'!A4781</f>
        <v/>
      </c>
      <c r="C4782">
        <f>'Input EIA Imports Petroleum'!K4781</f>
        <v/>
      </c>
      <c r="D4782">
        <f>'Input EIA Imports Petroleum'!L4781</f>
        <v/>
      </c>
      <c r="E4782">
        <f>VLOOKUP('Input EIA Imports Petroleum'!$E4781,'EIA Petroleum Classification'!$A:$B,2,FALSE)</f>
        <v/>
      </c>
    </row>
    <row r="4783" spans="1:5">
      <c r="A4783">
        <f>YEAR(B4783)</f>
        <v/>
      </c>
      <c r="B4783">
        <f>'Input EIA Imports Petroleum'!A4782</f>
        <v/>
      </c>
      <c r="C4783">
        <f>'Input EIA Imports Petroleum'!K4782</f>
        <v/>
      </c>
      <c r="D4783">
        <f>'Input EIA Imports Petroleum'!L4782</f>
        <v/>
      </c>
      <c r="E4783">
        <f>VLOOKUP('Input EIA Imports Petroleum'!$E4782,'EIA Petroleum Classification'!$A:$B,2,FALSE)</f>
        <v/>
      </c>
    </row>
    <row r="4784" spans="1:5">
      <c r="A4784">
        <f>YEAR(B4784)</f>
        <v/>
      </c>
      <c r="B4784">
        <f>'Input EIA Imports Petroleum'!A4783</f>
        <v/>
      </c>
      <c r="C4784">
        <f>'Input EIA Imports Petroleum'!K4783</f>
        <v/>
      </c>
      <c r="D4784">
        <f>'Input EIA Imports Petroleum'!L4783</f>
        <v/>
      </c>
      <c r="E4784">
        <f>VLOOKUP('Input EIA Imports Petroleum'!$E4783,'EIA Petroleum Classification'!$A:$B,2,FALSE)</f>
        <v/>
      </c>
    </row>
    <row r="4785" spans="1:5">
      <c r="A4785">
        <f>YEAR(B4785)</f>
        <v/>
      </c>
      <c r="B4785">
        <f>'Input EIA Imports Petroleum'!A4784</f>
        <v/>
      </c>
      <c r="C4785">
        <f>'Input EIA Imports Petroleum'!K4784</f>
        <v/>
      </c>
      <c r="D4785">
        <f>'Input EIA Imports Petroleum'!L4784</f>
        <v/>
      </c>
      <c r="E4785">
        <f>VLOOKUP('Input EIA Imports Petroleum'!$E4784,'EIA Petroleum Classification'!$A:$B,2,FALSE)</f>
        <v/>
      </c>
    </row>
    <row r="4786" spans="1:5">
      <c r="A4786">
        <f>YEAR(B4786)</f>
        <v/>
      </c>
      <c r="B4786">
        <f>'Input EIA Imports Petroleum'!A4785</f>
        <v/>
      </c>
      <c r="C4786">
        <f>'Input EIA Imports Petroleum'!K4785</f>
        <v/>
      </c>
      <c r="D4786">
        <f>'Input EIA Imports Petroleum'!L4785</f>
        <v/>
      </c>
      <c r="E4786">
        <f>VLOOKUP('Input EIA Imports Petroleum'!$E4785,'EIA Petroleum Classification'!$A:$B,2,FALSE)</f>
        <v/>
      </c>
    </row>
    <row r="4787" spans="1:5">
      <c r="A4787">
        <f>YEAR(B4787)</f>
        <v/>
      </c>
      <c r="B4787">
        <f>'Input EIA Imports Petroleum'!A4786</f>
        <v/>
      </c>
      <c r="C4787">
        <f>'Input EIA Imports Petroleum'!K4786</f>
        <v/>
      </c>
      <c r="D4787">
        <f>'Input EIA Imports Petroleum'!L4786</f>
        <v/>
      </c>
      <c r="E4787">
        <f>VLOOKUP('Input EIA Imports Petroleum'!$E4786,'EIA Petroleum Classification'!$A:$B,2,FALSE)</f>
        <v/>
      </c>
    </row>
    <row r="4788" spans="1:5">
      <c r="A4788">
        <f>YEAR(B4788)</f>
        <v/>
      </c>
      <c r="B4788">
        <f>'Input EIA Imports Petroleum'!A4787</f>
        <v/>
      </c>
      <c r="C4788">
        <f>'Input EIA Imports Petroleum'!K4787</f>
        <v/>
      </c>
      <c r="D4788">
        <f>'Input EIA Imports Petroleum'!L4787</f>
        <v/>
      </c>
      <c r="E4788">
        <f>VLOOKUP('Input EIA Imports Petroleum'!$E4787,'EIA Petroleum Classification'!$A:$B,2,FALSE)</f>
        <v/>
      </c>
    </row>
    <row r="4789" spans="1:5">
      <c r="A4789">
        <f>YEAR(B4789)</f>
        <v/>
      </c>
      <c r="B4789">
        <f>'Input EIA Imports Petroleum'!A4788</f>
        <v/>
      </c>
      <c r="C4789">
        <f>'Input EIA Imports Petroleum'!K4788</f>
        <v/>
      </c>
      <c r="D4789">
        <f>'Input EIA Imports Petroleum'!L4788</f>
        <v/>
      </c>
      <c r="E4789">
        <f>VLOOKUP('Input EIA Imports Petroleum'!$E4788,'EIA Petroleum Classification'!$A:$B,2,FALSE)</f>
        <v/>
      </c>
    </row>
    <row r="4790" spans="1:5">
      <c r="A4790">
        <f>YEAR(B4790)</f>
        <v/>
      </c>
      <c r="B4790">
        <f>'Input EIA Imports Petroleum'!A4789</f>
        <v/>
      </c>
      <c r="C4790">
        <f>'Input EIA Imports Petroleum'!K4789</f>
        <v/>
      </c>
      <c r="D4790">
        <f>'Input EIA Imports Petroleum'!L4789</f>
        <v/>
      </c>
      <c r="E4790">
        <f>VLOOKUP('Input EIA Imports Petroleum'!$E4789,'EIA Petroleum Classification'!$A:$B,2,FALSE)</f>
        <v/>
      </c>
    </row>
    <row r="4791" spans="1:5">
      <c r="A4791">
        <f>YEAR(B4791)</f>
        <v/>
      </c>
      <c r="B4791">
        <f>'Input EIA Imports Petroleum'!A4790</f>
        <v/>
      </c>
      <c r="C4791">
        <f>'Input EIA Imports Petroleum'!K4790</f>
        <v/>
      </c>
      <c r="D4791">
        <f>'Input EIA Imports Petroleum'!L4790</f>
        <v/>
      </c>
      <c r="E4791">
        <f>VLOOKUP('Input EIA Imports Petroleum'!$E4790,'EIA Petroleum Classification'!$A:$B,2,FALSE)</f>
        <v/>
      </c>
    </row>
    <row r="4792" spans="1:5">
      <c r="A4792">
        <f>YEAR(B4792)</f>
        <v/>
      </c>
      <c r="B4792">
        <f>'Input EIA Imports Petroleum'!A4791</f>
        <v/>
      </c>
      <c r="C4792">
        <f>'Input EIA Imports Petroleum'!K4791</f>
        <v/>
      </c>
      <c r="D4792">
        <f>'Input EIA Imports Petroleum'!L4791</f>
        <v/>
      </c>
      <c r="E4792">
        <f>VLOOKUP('Input EIA Imports Petroleum'!$E4791,'EIA Petroleum Classification'!$A:$B,2,FALSE)</f>
        <v/>
      </c>
    </row>
    <row r="4793" spans="1:5">
      <c r="A4793">
        <f>YEAR(B4793)</f>
        <v/>
      </c>
      <c r="B4793">
        <f>'Input EIA Imports Petroleum'!A4792</f>
        <v/>
      </c>
      <c r="C4793">
        <f>'Input EIA Imports Petroleum'!K4792</f>
        <v/>
      </c>
      <c r="D4793">
        <f>'Input EIA Imports Petroleum'!L4792</f>
        <v/>
      </c>
      <c r="E4793">
        <f>VLOOKUP('Input EIA Imports Petroleum'!$E4792,'EIA Petroleum Classification'!$A:$B,2,FALSE)</f>
        <v/>
      </c>
    </row>
    <row r="4794" spans="1:5">
      <c r="A4794">
        <f>YEAR(B4794)</f>
        <v/>
      </c>
      <c r="B4794">
        <f>'Input EIA Imports Petroleum'!A4793</f>
        <v/>
      </c>
      <c r="C4794">
        <f>'Input EIA Imports Petroleum'!K4793</f>
        <v/>
      </c>
      <c r="D4794">
        <f>'Input EIA Imports Petroleum'!L4793</f>
        <v/>
      </c>
      <c r="E4794">
        <f>VLOOKUP('Input EIA Imports Petroleum'!$E4793,'EIA Petroleum Classification'!$A:$B,2,FALSE)</f>
        <v/>
      </c>
    </row>
    <row r="4795" spans="1:5">
      <c r="A4795">
        <f>YEAR(B4795)</f>
        <v/>
      </c>
      <c r="B4795">
        <f>'Input EIA Imports Petroleum'!A4794</f>
        <v/>
      </c>
      <c r="C4795">
        <f>'Input EIA Imports Petroleum'!K4794</f>
        <v/>
      </c>
      <c r="D4795">
        <f>'Input EIA Imports Petroleum'!L4794</f>
        <v/>
      </c>
      <c r="E4795">
        <f>VLOOKUP('Input EIA Imports Petroleum'!$E4794,'EIA Petroleum Classification'!$A:$B,2,FALSE)</f>
        <v/>
      </c>
    </row>
    <row r="4796" spans="1:5">
      <c r="A4796">
        <f>YEAR(B4796)</f>
        <v/>
      </c>
      <c r="B4796">
        <f>'Input EIA Imports Petroleum'!A4795</f>
        <v/>
      </c>
      <c r="C4796">
        <f>'Input EIA Imports Petroleum'!K4795</f>
        <v/>
      </c>
      <c r="D4796">
        <f>'Input EIA Imports Petroleum'!L4795</f>
        <v/>
      </c>
      <c r="E4796">
        <f>VLOOKUP('Input EIA Imports Petroleum'!$E4795,'EIA Petroleum Classification'!$A:$B,2,FALSE)</f>
        <v/>
      </c>
    </row>
    <row r="4797" spans="1:5">
      <c r="A4797">
        <f>YEAR(B4797)</f>
        <v/>
      </c>
      <c r="B4797">
        <f>'Input EIA Imports Petroleum'!A4796</f>
        <v/>
      </c>
      <c r="C4797">
        <f>'Input EIA Imports Petroleum'!K4796</f>
        <v/>
      </c>
      <c r="D4797">
        <f>'Input EIA Imports Petroleum'!L4796</f>
        <v/>
      </c>
      <c r="E4797">
        <f>VLOOKUP('Input EIA Imports Petroleum'!$E4796,'EIA Petroleum Classification'!$A:$B,2,FALSE)</f>
        <v/>
      </c>
    </row>
    <row r="4798" spans="1:5">
      <c r="A4798">
        <f>YEAR(B4798)</f>
        <v/>
      </c>
      <c r="B4798">
        <f>'Input EIA Imports Petroleum'!A4797</f>
        <v/>
      </c>
      <c r="C4798">
        <f>'Input EIA Imports Petroleum'!K4797</f>
        <v/>
      </c>
      <c r="D4798">
        <f>'Input EIA Imports Petroleum'!L4797</f>
        <v/>
      </c>
      <c r="E4798">
        <f>VLOOKUP('Input EIA Imports Petroleum'!$E4797,'EIA Petroleum Classification'!$A:$B,2,FALSE)</f>
        <v/>
      </c>
    </row>
    <row r="4799" spans="1:5">
      <c r="A4799">
        <f>YEAR(B4799)</f>
        <v/>
      </c>
      <c r="B4799">
        <f>'Input EIA Imports Petroleum'!A4798</f>
        <v/>
      </c>
      <c r="C4799">
        <f>'Input EIA Imports Petroleum'!K4798</f>
        <v/>
      </c>
      <c r="D4799">
        <f>'Input EIA Imports Petroleum'!L4798</f>
        <v/>
      </c>
      <c r="E4799">
        <f>VLOOKUP('Input EIA Imports Petroleum'!$E4798,'EIA Petroleum Classification'!$A:$B,2,FALSE)</f>
        <v/>
      </c>
    </row>
    <row r="4800" spans="1:5">
      <c r="A4800">
        <f>YEAR(B4800)</f>
        <v/>
      </c>
      <c r="B4800">
        <f>'Input EIA Imports Petroleum'!A4799</f>
        <v/>
      </c>
      <c r="C4800">
        <f>'Input EIA Imports Petroleum'!K4799</f>
        <v/>
      </c>
      <c r="D4800">
        <f>'Input EIA Imports Petroleum'!L4799</f>
        <v/>
      </c>
      <c r="E4800">
        <f>VLOOKUP('Input EIA Imports Petroleum'!$E4799,'EIA Petroleum Classification'!$A:$B,2,FALSE)</f>
        <v/>
      </c>
    </row>
    <row r="4801" spans="1:5">
      <c r="A4801">
        <f>YEAR(B4801)</f>
        <v/>
      </c>
      <c r="B4801">
        <f>'Input EIA Imports Petroleum'!A4800</f>
        <v/>
      </c>
      <c r="C4801">
        <f>'Input EIA Imports Petroleum'!K4800</f>
        <v/>
      </c>
      <c r="D4801">
        <f>'Input EIA Imports Petroleum'!L4800</f>
        <v/>
      </c>
      <c r="E4801">
        <f>VLOOKUP('Input EIA Imports Petroleum'!$E4800,'EIA Petroleum Classification'!$A:$B,2,FALSE)</f>
        <v/>
      </c>
    </row>
    <row r="4802" spans="1:5">
      <c r="A4802">
        <f>YEAR(B4802)</f>
        <v/>
      </c>
      <c r="B4802">
        <f>'Input EIA Imports Petroleum'!A4801</f>
        <v/>
      </c>
      <c r="C4802">
        <f>'Input EIA Imports Petroleum'!K4801</f>
        <v/>
      </c>
      <c r="D4802">
        <f>'Input EIA Imports Petroleum'!L4801</f>
        <v/>
      </c>
      <c r="E4802">
        <f>VLOOKUP('Input EIA Imports Petroleum'!$E4801,'EIA Petroleum Classification'!$A:$B,2,FALSE)</f>
        <v/>
      </c>
    </row>
    <row r="4803" spans="1:5">
      <c r="A4803">
        <f>YEAR(B4803)</f>
        <v/>
      </c>
      <c r="B4803">
        <f>'Input EIA Imports Petroleum'!A4802</f>
        <v/>
      </c>
      <c r="C4803">
        <f>'Input EIA Imports Petroleum'!K4802</f>
        <v/>
      </c>
      <c r="D4803">
        <f>'Input EIA Imports Petroleum'!L4802</f>
        <v/>
      </c>
      <c r="E4803">
        <f>VLOOKUP('Input EIA Imports Petroleum'!$E4802,'EIA Petroleum Classification'!$A:$B,2,FALSE)</f>
        <v/>
      </c>
    </row>
    <row r="4804" spans="1:5">
      <c r="A4804">
        <f>YEAR(B4804)</f>
        <v/>
      </c>
      <c r="B4804">
        <f>'Input EIA Imports Petroleum'!A4803</f>
        <v/>
      </c>
      <c r="C4804">
        <f>'Input EIA Imports Petroleum'!K4803</f>
        <v/>
      </c>
      <c r="D4804">
        <f>'Input EIA Imports Petroleum'!L4803</f>
        <v/>
      </c>
      <c r="E4804">
        <f>VLOOKUP('Input EIA Imports Petroleum'!$E4803,'EIA Petroleum Classification'!$A:$B,2,FALSE)</f>
        <v/>
      </c>
    </row>
    <row r="4805" spans="1:5">
      <c r="A4805">
        <f>YEAR(B4805)</f>
        <v/>
      </c>
      <c r="B4805">
        <f>'Input EIA Imports Petroleum'!A4804</f>
        <v/>
      </c>
      <c r="C4805">
        <f>'Input EIA Imports Petroleum'!K4804</f>
        <v/>
      </c>
      <c r="D4805">
        <f>'Input EIA Imports Petroleum'!L4804</f>
        <v/>
      </c>
      <c r="E4805">
        <f>VLOOKUP('Input EIA Imports Petroleum'!$E4804,'EIA Petroleum Classification'!$A:$B,2,FALSE)</f>
        <v/>
      </c>
    </row>
    <row r="4806" spans="1:5">
      <c r="A4806">
        <f>YEAR(B4806)</f>
        <v/>
      </c>
      <c r="B4806">
        <f>'Input EIA Imports Petroleum'!A4805</f>
        <v/>
      </c>
      <c r="C4806">
        <f>'Input EIA Imports Petroleum'!K4805</f>
        <v/>
      </c>
      <c r="D4806">
        <f>'Input EIA Imports Petroleum'!L4805</f>
        <v/>
      </c>
      <c r="E4806">
        <f>VLOOKUP('Input EIA Imports Petroleum'!$E4805,'EIA Petroleum Classification'!$A:$B,2,FALSE)</f>
        <v/>
      </c>
    </row>
    <row r="4807" spans="1:5">
      <c r="A4807">
        <f>YEAR(B4807)</f>
        <v/>
      </c>
      <c r="B4807">
        <f>'Input EIA Imports Petroleum'!A4806</f>
        <v/>
      </c>
      <c r="C4807">
        <f>'Input EIA Imports Petroleum'!K4806</f>
        <v/>
      </c>
      <c r="D4807">
        <f>'Input EIA Imports Petroleum'!L4806</f>
        <v/>
      </c>
      <c r="E4807">
        <f>VLOOKUP('Input EIA Imports Petroleum'!$E4806,'EIA Petroleum Classification'!$A:$B,2,FALSE)</f>
        <v/>
      </c>
    </row>
    <row r="4808" spans="1:5">
      <c r="A4808">
        <f>YEAR(B4808)</f>
        <v/>
      </c>
      <c r="B4808">
        <f>'Input EIA Imports Petroleum'!A4807</f>
        <v/>
      </c>
      <c r="C4808">
        <f>'Input EIA Imports Petroleum'!K4807</f>
        <v/>
      </c>
      <c r="D4808">
        <f>'Input EIA Imports Petroleum'!L4807</f>
        <v/>
      </c>
      <c r="E4808">
        <f>VLOOKUP('Input EIA Imports Petroleum'!$E4807,'EIA Petroleum Classification'!$A:$B,2,FALSE)</f>
        <v/>
      </c>
    </row>
    <row r="4809" spans="1:5">
      <c r="A4809">
        <f>YEAR(B4809)</f>
        <v/>
      </c>
      <c r="B4809">
        <f>'Input EIA Imports Petroleum'!A4808</f>
        <v/>
      </c>
      <c r="C4809">
        <f>'Input EIA Imports Petroleum'!K4808</f>
        <v/>
      </c>
      <c r="D4809">
        <f>'Input EIA Imports Petroleum'!L4808</f>
        <v/>
      </c>
      <c r="E4809">
        <f>VLOOKUP('Input EIA Imports Petroleum'!$E4808,'EIA Petroleum Classification'!$A:$B,2,FALSE)</f>
        <v/>
      </c>
    </row>
    <row r="4810" spans="1:5">
      <c r="A4810">
        <f>YEAR(B4810)</f>
        <v/>
      </c>
      <c r="B4810">
        <f>'Input EIA Imports Petroleum'!A4809</f>
        <v/>
      </c>
      <c r="C4810">
        <f>'Input EIA Imports Petroleum'!K4809</f>
        <v/>
      </c>
      <c r="D4810">
        <f>'Input EIA Imports Petroleum'!L4809</f>
        <v/>
      </c>
      <c r="E4810">
        <f>VLOOKUP('Input EIA Imports Petroleum'!$E4809,'EIA Petroleum Classification'!$A:$B,2,FALSE)</f>
        <v/>
      </c>
    </row>
    <row r="4811" spans="1:5">
      <c r="A4811">
        <f>YEAR(B4811)</f>
        <v/>
      </c>
      <c r="B4811">
        <f>'Input EIA Imports Petroleum'!A4810</f>
        <v/>
      </c>
      <c r="C4811">
        <f>'Input EIA Imports Petroleum'!K4810</f>
        <v/>
      </c>
      <c r="D4811">
        <f>'Input EIA Imports Petroleum'!L4810</f>
        <v/>
      </c>
      <c r="E4811">
        <f>VLOOKUP('Input EIA Imports Petroleum'!$E4810,'EIA Petroleum Classification'!$A:$B,2,FALSE)</f>
        <v/>
      </c>
    </row>
    <row r="4812" spans="1:5">
      <c r="A4812">
        <f>YEAR(B4812)</f>
        <v/>
      </c>
      <c r="B4812">
        <f>'Input EIA Imports Petroleum'!A4811</f>
        <v/>
      </c>
      <c r="C4812">
        <f>'Input EIA Imports Petroleum'!K4811</f>
        <v/>
      </c>
      <c r="D4812">
        <f>'Input EIA Imports Petroleum'!L4811</f>
        <v/>
      </c>
      <c r="E4812">
        <f>VLOOKUP('Input EIA Imports Petroleum'!$E4811,'EIA Petroleum Classification'!$A:$B,2,FALSE)</f>
        <v/>
      </c>
    </row>
    <row r="4813" spans="1:5">
      <c r="A4813">
        <f>YEAR(B4813)</f>
        <v/>
      </c>
      <c r="B4813">
        <f>'Input EIA Imports Petroleum'!A4812</f>
        <v/>
      </c>
      <c r="C4813">
        <f>'Input EIA Imports Petroleum'!K4812</f>
        <v/>
      </c>
      <c r="D4813">
        <f>'Input EIA Imports Petroleum'!L4812</f>
        <v/>
      </c>
      <c r="E4813">
        <f>VLOOKUP('Input EIA Imports Petroleum'!$E4812,'EIA Petroleum Classification'!$A:$B,2,FALSE)</f>
        <v/>
      </c>
    </row>
    <row r="4814" spans="1:5">
      <c r="A4814">
        <f>YEAR(B4814)</f>
        <v/>
      </c>
      <c r="B4814">
        <f>'Input EIA Imports Petroleum'!A4813</f>
        <v/>
      </c>
      <c r="C4814">
        <f>'Input EIA Imports Petroleum'!K4813</f>
        <v/>
      </c>
      <c r="D4814">
        <f>'Input EIA Imports Petroleum'!L4813</f>
        <v/>
      </c>
      <c r="E4814">
        <f>VLOOKUP('Input EIA Imports Petroleum'!$E4813,'EIA Petroleum Classification'!$A:$B,2,FALSE)</f>
        <v/>
      </c>
    </row>
    <row r="4815" spans="1:5">
      <c r="A4815">
        <f>YEAR(B4815)</f>
        <v/>
      </c>
      <c r="B4815">
        <f>'Input EIA Imports Petroleum'!A4814</f>
        <v/>
      </c>
      <c r="C4815">
        <f>'Input EIA Imports Petroleum'!K4814</f>
        <v/>
      </c>
      <c r="D4815">
        <f>'Input EIA Imports Petroleum'!L4814</f>
        <v/>
      </c>
      <c r="E4815">
        <f>VLOOKUP('Input EIA Imports Petroleum'!$E4814,'EIA Petroleum Classification'!$A:$B,2,FALSE)</f>
        <v/>
      </c>
    </row>
    <row r="4816" spans="1:5">
      <c r="A4816">
        <f>YEAR(B4816)</f>
        <v/>
      </c>
      <c r="B4816">
        <f>'Input EIA Imports Petroleum'!A4815</f>
        <v/>
      </c>
      <c r="C4816">
        <f>'Input EIA Imports Petroleum'!K4815</f>
        <v/>
      </c>
      <c r="D4816">
        <f>'Input EIA Imports Petroleum'!L4815</f>
        <v/>
      </c>
      <c r="E4816">
        <f>VLOOKUP('Input EIA Imports Petroleum'!$E4815,'EIA Petroleum Classification'!$A:$B,2,FALSE)</f>
        <v/>
      </c>
    </row>
    <row r="4817" spans="1:5">
      <c r="A4817">
        <f>YEAR(B4817)</f>
        <v/>
      </c>
      <c r="B4817">
        <f>'Input EIA Imports Petroleum'!A4816</f>
        <v/>
      </c>
      <c r="C4817">
        <f>'Input EIA Imports Petroleum'!K4816</f>
        <v/>
      </c>
      <c r="D4817">
        <f>'Input EIA Imports Petroleum'!L4816</f>
        <v/>
      </c>
      <c r="E4817">
        <f>VLOOKUP('Input EIA Imports Petroleum'!$E4816,'EIA Petroleum Classification'!$A:$B,2,FALSE)</f>
        <v/>
      </c>
    </row>
    <row r="4818" spans="1:5">
      <c r="A4818">
        <f>YEAR(B4818)</f>
        <v/>
      </c>
      <c r="B4818">
        <f>'Input EIA Imports Petroleum'!A4817</f>
        <v/>
      </c>
      <c r="C4818">
        <f>'Input EIA Imports Petroleum'!K4817</f>
        <v/>
      </c>
      <c r="D4818">
        <f>'Input EIA Imports Petroleum'!L4817</f>
        <v/>
      </c>
      <c r="E4818">
        <f>VLOOKUP('Input EIA Imports Petroleum'!$E4817,'EIA Petroleum Classification'!$A:$B,2,FALSE)</f>
        <v/>
      </c>
    </row>
    <row r="4819" spans="1:5">
      <c r="A4819">
        <f>YEAR(B4819)</f>
        <v/>
      </c>
      <c r="B4819">
        <f>'Input EIA Imports Petroleum'!A4818</f>
        <v/>
      </c>
      <c r="C4819">
        <f>'Input EIA Imports Petroleum'!K4818</f>
        <v/>
      </c>
      <c r="D4819">
        <f>'Input EIA Imports Petroleum'!L4818</f>
        <v/>
      </c>
      <c r="E4819">
        <f>VLOOKUP('Input EIA Imports Petroleum'!$E4818,'EIA Petroleum Classification'!$A:$B,2,FALSE)</f>
        <v/>
      </c>
    </row>
    <row r="4820" spans="1:5">
      <c r="A4820">
        <f>YEAR(B4820)</f>
        <v/>
      </c>
      <c r="B4820">
        <f>'Input EIA Imports Petroleum'!A4819</f>
        <v/>
      </c>
      <c r="C4820">
        <f>'Input EIA Imports Petroleum'!K4819</f>
        <v/>
      </c>
      <c r="D4820">
        <f>'Input EIA Imports Petroleum'!L4819</f>
        <v/>
      </c>
      <c r="E4820">
        <f>VLOOKUP('Input EIA Imports Petroleum'!$E4819,'EIA Petroleum Classification'!$A:$B,2,FALSE)</f>
        <v/>
      </c>
    </row>
    <row r="4821" spans="1:5">
      <c r="A4821">
        <f>YEAR(B4821)</f>
        <v/>
      </c>
      <c r="B4821">
        <f>'Input EIA Imports Petroleum'!A4820</f>
        <v/>
      </c>
      <c r="C4821">
        <f>'Input EIA Imports Petroleum'!K4820</f>
        <v/>
      </c>
      <c r="D4821">
        <f>'Input EIA Imports Petroleum'!L4820</f>
        <v/>
      </c>
      <c r="E4821">
        <f>VLOOKUP('Input EIA Imports Petroleum'!$E4820,'EIA Petroleum Classification'!$A:$B,2,FALSE)</f>
        <v/>
      </c>
    </row>
    <row r="4822" spans="1:5">
      <c r="A4822">
        <f>YEAR(B4822)</f>
        <v/>
      </c>
      <c r="B4822">
        <f>'Input EIA Imports Petroleum'!A4821</f>
        <v/>
      </c>
      <c r="C4822">
        <f>'Input EIA Imports Petroleum'!K4821</f>
        <v/>
      </c>
      <c r="D4822">
        <f>'Input EIA Imports Petroleum'!L4821</f>
        <v/>
      </c>
      <c r="E4822">
        <f>VLOOKUP('Input EIA Imports Petroleum'!$E4821,'EIA Petroleum Classification'!$A:$B,2,FALSE)</f>
        <v/>
      </c>
    </row>
    <row r="4823" spans="1:5">
      <c r="A4823">
        <f>YEAR(B4823)</f>
        <v/>
      </c>
      <c r="B4823">
        <f>'Input EIA Imports Petroleum'!A4822</f>
        <v/>
      </c>
      <c r="C4823">
        <f>'Input EIA Imports Petroleum'!K4822</f>
        <v/>
      </c>
      <c r="D4823">
        <f>'Input EIA Imports Petroleum'!L4822</f>
        <v/>
      </c>
      <c r="E4823">
        <f>VLOOKUP('Input EIA Imports Petroleum'!$E4822,'EIA Petroleum Classification'!$A:$B,2,FALSE)</f>
        <v/>
      </c>
    </row>
    <row r="4824" spans="1:5">
      <c r="A4824">
        <f>YEAR(B4824)</f>
        <v/>
      </c>
      <c r="B4824">
        <f>'Input EIA Imports Petroleum'!A4823</f>
        <v/>
      </c>
      <c r="C4824">
        <f>'Input EIA Imports Petroleum'!K4823</f>
        <v/>
      </c>
      <c r="D4824">
        <f>'Input EIA Imports Petroleum'!L4823</f>
        <v/>
      </c>
      <c r="E4824">
        <f>VLOOKUP('Input EIA Imports Petroleum'!$E4823,'EIA Petroleum Classification'!$A:$B,2,FALSE)</f>
        <v/>
      </c>
    </row>
    <row r="4825" spans="1:5">
      <c r="A4825">
        <f>YEAR(B4825)</f>
        <v/>
      </c>
      <c r="B4825">
        <f>'Input EIA Imports Petroleum'!A4824</f>
        <v/>
      </c>
      <c r="C4825">
        <f>'Input EIA Imports Petroleum'!K4824</f>
        <v/>
      </c>
      <c r="D4825">
        <f>'Input EIA Imports Petroleum'!L4824</f>
        <v/>
      </c>
      <c r="E4825">
        <f>VLOOKUP('Input EIA Imports Petroleum'!$E4824,'EIA Petroleum Classification'!$A:$B,2,FALSE)</f>
        <v/>
      </c>
    </row>
    <row r="4826" spans="1:5">
      <c r="A4826">
        <f>YEAR(B4826)</f>
        <v/>
      </c>
      <c r="B4826">
        <f>'Input EIA Imports Petroleum'!A4825</f>
        <v/>
      </c>
      <c r="C4826">
        <f>'Input EIA Imports Petroleum'!K4825</f>
        <v/>
      </c>
      <c r="D4826">
        <f>'Input EIA Imports Petroleum'!L4825</f>
        <v/>
      </c>
      <c r="E4826">
        <f>VLOOKUP('Input EIA Imports Petroleum'!$E4825,'EIA Petroleum Classification'!$A:$B,2,FALSE)</f>
        <v/>
      </c>
    </row>
    <row r="4827" spans="1:5">
      <c r="A4827">
        <f>YEAR(B4827)</f>
        <v/>
      </c>
      <c r="B4827">
        <f>'Input EIA Imports Petroleum'!A4826</f>
        <v/>
      </c>
      <c r="C4827">
        <f>'Input EIA Imports Petroleum'!K4826</f>
        <v/>
      </c>
      <c r="D4827">
        <f>'Input EIA Imports Petroleum'!L4826</f>
        <v/>
      </c>
      <c r="E4827">
        <f>VLOOKUP('Input EIA Imports Petroleum'!$E4826,'EIA Petroleum Classification'!$A:$B,2,FALSE)</f>
        <v/>
      </c>
    </row>
    <row r="4828" spans="1:5">
      <c r="A4828">
        <f>YEAR(B4828)</f>
        <v/>
      </c>
      <c r="B4828">
        <f>'Input EIA Imports Petroleum'!A4827</f>
        <v/>
      </c>
      <c r="C4828">
        <f>'Input EIA Imports Petroleum'!K4827</f>
        <v/>
      </c>
      <c r="D4828">
        <f>'Input EIA Imports Petroleum'!L4827</f>
        <v/>
      </c>
      <c r="E4828">
        <f>VLOOKUP('Input EIA Imports Petroleum'!$E4827,'EIA Petroleum Classification'!$A:$B,2,FALSE)</f>
        <v/>
      </c>
    </row>
    <row r="4829" spans="1:5">
      <c r="A4829">
        <f>YEAR(B4829)</f>
        <v/>
      </c>
      <c r="B4829">
        <f>'Input EIA Imports Petroleum'!A4828</f>
        <v/>
      </c>
      <c r="C4829">
        <f>'Input EIA Imports Petroleum'!K4828</f>
        <v/>
      </c>
      <c r="D4829">
        <f>'Input EIA Imports Petroleum'!L4828</f>
        <v/>
      </c>
      <c r="E4829">
        <f>VLOOKUP('Input EIA Imports Petroleum'!$E4828,'EIA Petroleum Classification'!$A:$B,2,FALSE)</f>
        <v/>
      </c>
    </row>
    <row r="4830" spans="1:5">
      <c r="A4830">
        <f>YEAR(B4830)</f>
        <v/>
      </c>
      <c r="B4830">
        <f>'Input EIA Imports Petroleum'!A4829</f>
        <v/>
      </c>
      <c r="C4830">
        <f>'Input EIA Imports Petroleum'!K4829</f>
        <v/>
      </c>
      <c r="D4830">
        <f>'Input EIA Imports Petroleum'!L4829</f>
        <v/>
      </c>
      <c r="E4830">
        <f>VLOOKUP('Input EIA Imports Petroleum'!$E4829,'EIA Petroleum Classification'!$A:$B,2,FALSE)</f>
        <v/>
      </c>
    </row>
    <row r="4831" spans="1:5">
      <c r="A4831">
        <f>YEAR(B4831)</f>
        <v/>
      </c>
      <c r="B4831">
        <f>'Input EIA Imports Petroleum'!A4830</f>
        <v/>
      </c>
      <c r="C4831">
        <f>'Input EIA Imports Petroleum'!K4830</f>
        <v/>
      </c>
      <c r="D4831">
        <f>'Input EIA Imports Petroleum'!L4830</f>
        <v/>
      </c>
      <c r="E4831">
        <f>VLOOKUP('Input EIA Imports Petroleum'!$E4830,'EIA Petroleum Classification'!$A:$B,2,FALSE)</f>
        <v/>
      </c>
    </row>
    <row r="4832" spans="1:5">
      <c r="A4832">
        <f>YEAR(B4832)</f>
        <v/>
      </c>
      <c r="B4832">
        <f>'Input EIA Imports Petroleum'!A4831</f>
        <v/>
      </c>
      <c r="C4832">
        <f>'Input EIA Imports Petroleum'!K4831</f>
        <v/>
      </c>
      <c r="D4832">
        <f>'Input EIA Imports Petroleum'!L4831</f>
        <v/>
      </c>
      <c r="E4832">
        <f>VLOOKUP('Input EIA Imports Petroleum'!$E4831,'EIA Petroleum Classification'!$A:$B,2,FALSE)</f>
        <v/>
      </c>
    </row>
    <row r="4833" spans="1:5">
      <c r="A4833">
        <f>YEAR(B4833)</f>
        <v/>
      </c>
      <c r="B4833">
        <f>'Input EIA Imports Petroleum'!A4832</f>
        <v/>
      </c>
      <c r="C4833">
        <f>'Input EIA Imports Petroleum'!K4832</f>
        <v/>
      </c>
      <c r="D4833">
        <f>'Input EIA Imports Petroleum'!L4832</f>
        <v/>
      </c>
      <c r="E4833">
        <f>VLOOKUP('Input EIA Imports Petroleum'!$E4832,'EIA Petroleum Classification'!$A:$B,2,FALSE)</f>
        <v/>
      </c>
    </row>
    <row r="4834" spans="1:5">
      <c r="A4834">
        <f>YEAR(B4834)</f>
        <v/>
      </c>
      <c r="B4834">
        <f>'Input EIA Imports Petroleum'!A4833</f>
        <v/>
      </c>
      <c r="C4834">
        <f>'Input EIA Imports Petroleum'!K4833</f>
        <v/>
      </c>
      <c r="D4834">
        <f>'Input EIA Imports Petroleum'!L4833</f>
        <v/>
      </c>
      <c r="E4834">
        <f>VLOOKUP('Input EIA Imports Petroleum'!$E4833,'EIA Petroleum Classification'!$A:$B,2,FALSE)</f>
        <v/>
      </c>
    </row>
    <row r="4835" spans="1:5">
      <c r="A4835">
        <f>YEAR(B4835)</f>
        <v/>
      </c>
      <c r="B4835">
        <f>'Input EIA Imports Petroleum'!A4834</f>
        <v/>
      </c>
      <c r="C4835">
        <f>'Input EIA Imports Petroleum'!K4834</f>
        <v/>
      </c>
      <c r="D4835">
        <f>'Input EIA Imports Petroleum'!L4834</f>
        <v/>
      </c>
      <c r="E4835">
        <f>VLOOKUP('Input EIA Imports Petroleum'!$E4834,'EIA Petroleum Classification'!$A:$B,2,FALSE)</f>
        <v/>
      </c>
    </row>
    <row r="4836" spans="1:5">
      <c r="A4836">
        <f>YEAR(B4836)</f>
        <v/>
      </c>
      <c r="B4836">
        <f>'Input EIA Imports Petroleum'!A4835</f>
        <v/>
      </c>
      <c r="C4836">
        <f>'Input EIA Imports Petroleum'!K4835</f>
        <v/>
      </c>
      <c r="D4836">
        <f>'Input EIA Imports Petroleum'!L4835</f>
        <v/>
      </c>
      <c r="E4836">
        <f>VLOOKUP('Input EIA Imports Petroleum'!$E4835,'EIA Petroleum Classification'!$A:$B,2,FALSE)</f>
        <v/>
      </c>
    </row>
    <row r="4837" spans="1:5">
      <c r="A4837">
        <f>YEAR(B4837)</f>
        <v/>
      </c>
      <c r="B4837">
        <f>'Input EIA Imports Petroleum'!A4836</f>
        <v/>
      </c>
      <c r="C4837">
        <f>'Input EIA Imports Petroleum'!K4836</f>
        <v/>
      </c>
      <c r="D4837">
        <f>'Input EIA Imports Petroleum'!L4836</f>
        <v/>
      </c>
      <c r="E4837">
        <f>VLOOKUP('Input EIA Imports Petroleum'!$E4836,'EIA Petroleum Classification'!$A:$B,2,FALSE)</f>
        <v/>
      </c>
    </row>
    <row r="4838" spans="1:5">
      <c r="A4838">
        <f>YEAR(B4838)</f>
        <v/>
      </c>
      <c r="B4838">
        <f>'Input EIA Imports Petroleum'!A4837</f>
        <v/>
      </c>
      <c r="C4838">
        <f>'Input EIA Imports Petroleum'!K4837</f>
        <v/>
      </c>
      <c r="D4838">
        <f>'Input EIA Imports Petroleum'!L4837</f>
        <v/>
      </c>
      <c r="E4838">
        <f>VLOOKUP('Input EIA Imports Petroleum'!$E4837,'EIA Petroleum Classification'!$A:$B,2,FALSE)</f>
        <v/>
      </c>
    </row>
    <row r="4839" spans="1:5">
      <c r="A4839">
        <f>YEAR(B4839)</f>
        <v/>
      </c>
      <c r="B4839">
        <f>'Input EIA Imports Petroleum'!A4838</f>
        <v/>
      </c>
      <c r="C4839">
        <f>'Input EIA Imports Petroleum'!K4838</f>
        <v/>
      </c>
      <c r="D4839">
        <f>'Input EIA Imports Petroleum'!L4838</f>
        <v/>
      </c>
      <c r="E4839">
        <f>VLOOKUP('Input EIA Imports Petroleum'!$E4838,'EIA Petroleum Classification'!$A:$B,2,FALSE)</f>
        <v/>
      </c>
    </row>
    <row r="4840" spans="1:5">
      <c r="A4840">
        <f>YEAR(B4840)</f>
        <v/>
      </c>
      <c r="B4840">
        <f>'Input EIA Imports Petroleum'!A4839</f>
        <v/>
      </c>
      <c r="C4840">
        <f>'Input EIA Imports Petroleum'!K4839</f>
        <v/>
      </c>
      <c r="D4840">
        <f>'Input EIA Imports Petroleum'!L4839</f>
        <v/>
      </c>
      <c r="E4840">
        <f>VLOOKUP('Input EIA Imports Petroleum'!$E4839,'EIA Petroleum Classification'!$A:$B,2,FALSE)</f>
        <v/>
      </c>
    </row>
    <row r="4841" spans="1:5">
      <c r="A4841">
        <f>YEAR(B4841)</f>
        <v/>
      </c>
      <c r="B4841">
        <f>'Input EIA Imports Petroleum'!A4840</f>
        <v/>
      </c>
      <c r="C4841">
        <f>'Input EIA Imports Petroleum'!K4840</f>
        <v/>
      </c>
      <c r="D4841">
        <f>'Input EIA Imports Petroleum'!L4840</f>
        <v/>
      </c>
      <c r="E4841">
        <f>VLOOKUP('Input EIA Imports Petroleum'!$E4840,'EIA Petroleum Classification'!$A:$B,2,FALSE)</f>
        <v/>
      </c>
    </row>
    <row r="4842" spans="1:5">
      <c r="A4842">
        <f>YEAR(B4842)</f>
        <v/>
      </c>
      <c r="B4842">
        <f>'Input EIA Imports Petroleum'!A4841</f>
        <v/>
      </c>
      <c r="C4842">
        <f>'Input EIA Imports Petroleum'!K4841</f>
        <v/>
      </c>
      <c r="D4842">
        <f>'Input EIA Imports Petroleum'!L4841</f>
        <v/>
      </c>
      <c r="E4842">
        <f>VLOOKUP('Input EIA Imports Petroleum'!$E4841,'EIA Petroleum Classification'!$A:$B,2,FALSE)</f>
        <v/>
      </c>
    </row>
    <row r="4843" spans="1:5">
      <c r="A4843">
        <f>YEAR(B4843)</f>
        <v/>
      </c>
      <c r="B4843">
        <f>'Input EIA Imports Petroleum'!A4842</f>
        <v/>
      </c>
      <c r="C4843">
        <f>'Input EIA Imports Petroleum'!K4842</f>
        <v/>
      </c>
      <c r="D4843">
        <f>'Input EIA Imports Petroleum'!L4842</f>
        <v/>
      </c>
      <c r="E4843">
        <f>VLOOKUP('Input EIA Imports Petroleum'!$E4842,'EIA Petroleum Classification'!$A:$B,2,FALSE)</f>
        <v/>
      </c>
    </row>
    <row r="4844" spans="1:5">
      <c r="A4844">
        <f>YEAR(B4844)</f>
        <v/>
      </c>
      <c r="B4844">
        <f>'Input EIA Imports Petroleum'!A4843</f>
        <v/>
      </c>
      <c r="C4844">
        <f>'Input EIA Imports Petroleum'!K4843</f>
        <v/>
      </c>
      <c r="D4844">
        <f>'Input EIA Imports Petroleum'!L4843</f>
        <v/>
      </c>
      <c r="E4844">
        <f>VLOOKUP('Input EIA Imports Petroleum'!$E4843,'EIA Petroleum Classification'!$A:$B,2,FALSE)</f>
        <v/>
      </c>
    </row>
    <row r="4845" spans="1:5">
      <c r="A4845">
        <f>YEAR(B4845)</f>
        <v/>
      </c>
      <c r="B4845">
        <f>'Input EIA Imports Petroleum'!A4844</f>
        <v/>
      </c>
      <c r="C4845">
        <f>'Input EIA Imports Petroleum'!K4844</f>
        <v/>
      </c>
      <c r="D4845">
        <f>'Input EIA Imports Petroleum'!L4844</f>
        <v/>
      </c>
      <c r="E4845">
        <f>VLOOKUP('Input EIA Imports Petroleum'!$E4844,'EIA Petroleum Classification'!$A:$B,2,FALSE)</f>
        <v/>
      </c>
    </row>
    <row r="4846" spans="1:5">
      <c r="A4846">
        <f>YEAR(B4846)</f>
        <v/>
      </c>
      <c r="B4846">
        <f>'Input EIA Imports Petroleum'!A4845</f>
        <v/>
      </c>
      <c r="C4846">
        <f>'Input EIA Imports Petroleum'!K4845</f>
        <v/>
      </c>
      <c r="D4846">
        <f>'Input EIA Imports Petroleum'!L4845</f>
        <v/>
      </c>
      <c r="E4846">
        <f>VLOOKUP('Input EIA Imports Petroleum'!$E4845,'EIA Petroleum Classification'!$A:$B,2,FALSE)</f>
        <v/>
      </c>
    </row>
    <row r="4847" spans="1:5">
      <c r="A4847">
        <f>YEAR(B4847)</f>
        <v/>
      </c>
      <c r="B4847">
        <f>'Input EIA Imports Petroleum'!A4846</f>
        <v/>
      </c>
      <c r="C4847">
        <f>'Input EIA Imports Petroleum'!K4846</f>
        <v/>
      </c>
      <c r="D4847">
        <f>'Input EIA Imports Petroleum'!L4846</f>
        <v/>
      </c>
      <c r="E4847">
        <f>VLOOKUP('Input EIA Imports Petroleum'!$E4846,'EIA Petroleum Classification'!$A:$B,2,FALSE)</f>
        <v/>
      </c>
    </row>
    <row r="4848" spans="1:5">
      <c r="A4848">
        <f>YEAR(B4848)</f>
        <v/>
      </c>
      <c r="B4848">
        <f>'Input EIA Imports Petroleum'!A4847</f>
        <v/>
      </c>
      <c r="C4848">
        <f>'Input EIA Imports Petroleum'!K4847</f>
        <v/>
      </c>
      <c r="D4848">
        <f>'Input EIA Imports Petroleum'!L4847</f>
        <v/>
      </c>
      <c r="E4848">
        <f>VLOOKUP('Input EIA Imports Petroleum'!$E4847,'EIA Petroleum Classification'!$A:$B,2,FALSE)</f>
        <v/>
      </c>
    </row>
    <row r="4849" spans="1:5">
      <c r="A4849">
        <f>YEAR(B4849)</f>
        <v/>
      </c>
      <c r="B4849">
        <f>'Input EIA Imports Petroleum'!A4848</f>
        <v/>
      </c>
      <c r="C4849">
        <f>'Input EIA Imports Petroleum'!K4848</f>
        <v/>
      </c>
      <c r="D4849">
        <f>'Input EIA Imports Petroleum'!L4848</f>
        <v/>
      </c>
      <c r="E4849">
        <f>VLOOKUP('Input EIA Imports Petroleum'!$E4848,'EIA Petroleum Classification'!$A:$B,2,FALSE)</f>
        <v/>
      </c>
    </row>
    <row r="4850" spans="1:5">
      <c r="A4850">
        <f>YEAR(B4850)</f>
        <v/>
      </c>
      <c r="B4850">
        <f>'Input EIA Imports Petroleum'!A4849</f>
        <v/>
      </c>
      <c r="C4850">
        <f>'Input EIA Imports Petroleum'!K4849</f>
        <v/>
      </c>
      <c r="D4850">
        <f>'Input EIA Imports Petroleum'!L4849</f>
        <v/>
      </c>
      <c r="E4850">
        <f>VLOOKUP('Input EIA Imports Petroleum'!$E4849,'EIA Petroleum Classification'!$A:$B,2,FALSE)</f>
        <v/>
      </c>
    </row>
    <row r="4851" spans="1:5">
      <c r="A4851">
        <f>YEAR(B4851)</f>
        <v/>
      </c>
      <c r="B4851">
        <f>'Input EIA Imports Petroleum'!A4850</f>
        <v/>
      </c>
      <c r="C4851">
        <f>'Input EIA Imports Petroleum'!K4850</f>
        <v/>
      </c>
      <c r="D4851">
        <f>'Input EIA Imports Petroleum'!L4850</f>
        <v/>
      </c>
      <c r="E4851">
        <f>VLOOKUP('Input EIA Imports Petroleum'!$E4850,'EIA Petroleum Classification'!$A:$B,2,FALSE)</f>
        <v/>
      </c>
    </row>
    <row r="4852" spans="1:5">
      <c r="A4852">
        <f>YEAR(B4852)</f>
        <v/>
      </c>
      <c r="B4852">
        <f>'Input EIA Imports Petroleum'!A4851</f>
        <v/>
      </c>
      <c r="C4852">
        <f>'Input EIA Imports Petroleum'!K4851</f>
        <v/>
      </c>
      <c r="D4852">
        <f>'Input EIA Imports Petroleum'!L4851</f>
        <v/>
      </c>
      <c r="E4852">
        <f>VLOOKUP('Input EIA Imports Petroleum'!$E4851,'EIA Petroleum Classification'!$A:$B,2,FALSE)</f>
        <v/>
      </c>
    </row>
    <row r="4853" spans="1:5">
      <c r="A4853">
        <f>YEAR(B4853)</f>
        <v/>
      </c>
      <c r="B4853">
        <f>'Input EIA Imports Petroleum'!A4852</f>
        <v/>
      </c>
      <c r="C4853">
        <f>'Input EIA Imports Petroleum'!K4852</f>
        <v/>
      </c>
      <c r="D4853">
        <f>'Input EIA Imports Petroleum'!L4852</f>
        <v/>
      </c>
      <c r="E4853">
        <f>VLOOKUP('Input EIA Imports Petroleum'!$E4852,'EIA Petroleum Classification'!$A:$B,2,FALSE)</f>
        <v/>
      </c>
    </row>
    <row r="4854" spans="1:5">
      <c r="A4854">
        <f>YEAR(B4854)</f>
        <v/>
      </c>
      <c r="B4854">
        <f>'Input EIA Imports Petroleum'!A4853</f>
        <v/>
      </c>
      <c r="C4854">
        <f>'Input EIA Imports Petroleum'!K4853</f>
        <v/>
      </c>
      <c r="D4854">
        <f>'Input EIA Imports Petroleum'!L4853</f>
        <v/>
      </c>
      <c r="E4854">
        <f>VLOOKUP('Input EIA Imports Petroleum'!$E4853,'EIA Petroleum Classification'!$A:$B,2,FALSE)</f>
        <v/>
      </c>
    </row>
    <row r="4855" spans="1:5">
      <c r="A4855">
        <f>YEAR(B4855)</f>
        <v/>
      </c>
      <c r="B4855">
        <f>'Input EIA Imports Petroleum'!A4854</f>
        <v/>
      </c>
      <c r="C4855">
        <f>'Input EIA Imports Petroleum'!K4854</f>
        <v/>
      </c>
      <c r="D4855">
        <f>'Input EIA Imports Petroleum'!L4854</f>
        <v/>
      </c>
      <c r="E4855">
        <f>VLOOKUP('Input EIA Imports Petroleum'!$E4854,'EIA Petroleum Classification'!$A:$B,2,FALSE)</f>
        <v/>
      </c>
    </row>
    <row r="4856" spans="1:5">
      <c r="A4856">
        <f>YEAR(B4856)</f>
        <v/>
      </c>
      <c r="B4856">
        <f>'Input EIA Imports Petroleum'!A4855</f>
        <v/>
      </c>
      <c r="C4856">
        <f>'Input EIA Imports Petroleum'!K4855</f>
        <v/>
      </c>
      <c r="D4856">
        <f>'Input EIA Imports Petroleum'!L4855</f>
        <v/>
      </c>
      <c r="E4856">
        <f>VLOOKUP('Input EIA Imports Petroleum'!$E4855,'EIA Petroleum Classification'!$A:$B,2,FALSE)</f>
        <v/>
      </c>
    </row>
    <row r="4857" spans="1:5">
      <c r="A4857">
        <f>YEAR(B4857)</f>
        <v/>
      </c>
      <c r="B4857">
        <f>'Input EIA Imports Petroleum'!A4856</f>
        <v/>
      </c>
      <c r="C4857">
        <f>'Input EIA Imports Petroleum'!K4856</f>
        <v/>
      </c>
      <c r="D4857">
        <f>'Input EIA Imports Petroleum'!L4856</f>
        <v/>
      </c>
      <c r="E4857">
        <f>VLOOKUP('Input EIA Imports Petroleum'!$E4856,'EIA Petroleum Classification'!$A:$B,2,FALSE)</f>
        <v/>
      </c>
    </row>
    <row r="4858" spans="1:5">
      <c r="A4858">
        <f>YEAR(B4858)</f>
        <v/>
      </c>
      <c r="B4858">
        <f>'Input EIA Imports Petroleum'!A4857</f>
        <v/>
      </c>
      <c r="C4858">
        <f>'Input EIA Imports Petroleum'!K4857</f>
        <v/>
      </c>
      <c r="D4858">
        <f>'Input EIA Imports Petroleum'!L4857</f>
        <v/>
      </c>
      <c r="E4858">
        <f>VLOOKUP('Input EIA Imports Petroleum'!$E4857,'EIA Petroleum Classification'!$A:$B,2,FALSE)</f>
        <v/>
      </c>
    </row>
    <row r="4859" spans="1:5">
      <c r="A4859">
        <f>YEAR(B4859)</f>
        <v/>
      </c>
      <c r="B4859">
        <f>'Input EIA Imports Petroleum'!A4858</f>
        <v/>
      </c>
      <c r="C4859">
        <f>'Input EIA Imports Petroleum'!K4858</f>
        <v/>
      </c>
      <c r="D4859">
        <f>'Input EIA Imports Petroleum'!L4858</f>
        <v/>
      </c>
      <c r="E4859">
        <f>VLOOKUP('Input EIA Imports Petroleum'!$E4858,'EIA Petroleum Classification'!$A:$B,2,FALSE)</f>
        <v/>
      </c>
    </row>
    <row r="4860" spans="1:5">
      <c r="A4860">
        <f>YEAR(B4860)</f>
        <v/>
      </c>
      <c r="B4860">
        <f>'Input EIA Imports Petroleum'!A4859</f>
        <v/>
      </c>
      <c r="C4860">
        <f>'Input EIA Imports Petroleum'!K4859</f>
        <v/>
      </c>
      <c r="D4860">
        <f>'Input EIA Imports Petroleum'!L4859</f>
        <v/>
      </c>
      <c r="E4860">
        <f>VLOOKUP('Input EIA Imports Petroleum'!$E4859,'EIA Petroleum Classification'!$A:$B,2,FALSE)</f>
        <v/>
      </c>
    </row>
    <row r="4861" spans="1:5">
      <c r="A4861">
        <f>YEAR(B4861)</f>
        <v/>
      </c>
      <c r="B4861">
        <f>'Input EIA Imports Petroleum'!A4860</f>
        <v/>
      </c>
      <c r="C4861">
        <f>'Input EIA Imports Petroleum'!K4860</f>
        <v/>
      </c>
      <c r="D4861">
        <f>'Input EIA Imports Petroleum'!L4860</f>
        <v/>
      </c>
      <c r="E4861">
        <f>VLOOKUP('Input EIA Imports Petroleum'!$E4860,'EIA Petroleum Classification'!$A:$B,2,FALSE)</f>
        <v/>
      </c>
    </row>
    <row r="4862" spans="1:5">
      <c r="A4862">
        <f>YEAR(B4862)</f>
        <v/>
      </c>
      <c r="B4862">
        <f>'Input EIA Imports Petroleum'!A4861</f>
        <v/>
      </c>
      <c r="C4862">
        <f>'Input EIA Imports Petroleum'!K4861</f>
        <v/>
      </c>
      <c r="D4862">
        <f>'Input EIA Imports Petroleum'!L4861</f>
        <v/>
      </c>
      <c r="E4862">
        <f>VLOOKUP('Input EIA Imports Petroleum'!$E4861,'EIA Petroleum Classification'!$A:$B,2,FALSE)</f>
        <v/>
      </c>
    </row>
    <row r="4863" spans="1:5">
      <c r="A4863">
        <f>YEAR(B4863)</f>
        <v/>
      </c>
      <c r="B4863">
        <f>'Input EIA Imports Petroleum'!A4862</f>
        <v/>
      </c>
      <c r="C4863">
        <f>'Input EIA Imports Petroleum'!K4862</f>
        <v/>
      </c>
      <c r="D4863">
        <f>'Input EIA Imports Petroleum'!L4862</f>
        <v/>
      </c>
      <c r="E4863">
        <f>VLOOKUP('Input EIA Imports Petroleum'!$E4862,'EIA Petroleum Classification'!$A:$B,2,FALSE)</f>
        <v/>
      </c>
    </row>
    <row r="4864" spans="1:5">
      <c r="A4864">
        <f>YEAR(B4864)</f>
        <v/>
      </c>
      <c r="B4864">
        <f>'Input EIA Imports Petroleum'!A4863</f>
        <v/>
      </c>
      <c r="C4864">
        <f>'Input EIA Imports Petroleum'!K4863</f>
        <v/>
      </c>
      <c r="D4864">
        <f>'Input EIA Imports Petroleum'!L4863</f>
        <v/>
      </c>
      <c r="E4864">
        <f>VLOOKUP('Input EIA Imports Petroleum'!$E4863,'EIA Petroleum Classification'!$A:$B,2,FALSE)</f>
        <v/>
      </c>
    </row>
    <row r="4865" spans="1:5">
      <c r="A4865">
        <f>YEAR(B4865)</f>
        <v/>
      </c>
      <c r="B4865">
        <f>'Input EIA Imports Petroleum'!A4864</f>
        <v/>
      </c>
      <c r="C4865">
        <f>'Input EIA Imports Petroleum'!K4864</f>
        <v/>
      </c>
      <c r="D4865">
        <f>'Input EIA Imports Petroleum'!L4864</f>
        <v/>
      </c>
      <c r="E4865">
        <f>VLOOKUP('Input EIA Imports Petroleum'!$E4864,'EIA Petroleum Classification'!$A:$B,2,FALSE)</f>
        <v/>
      </c>
    </row>
    <row r="4866" spans="1:5">
      <c r="A4866">
        <f>YEAR(B4866)</f>
        <v/>
      </c>
      <c r="B4866">
        <f>'Input EIA Imports Petroleum'!A4865</f>
        <v/>
      </c>
      <c r="C4866">
        <f>'Input EIA Imports Petroleum'!K4865</f>
        <v/>
      </c>
      <c r="D4866">
        <f>'Input EIA Imports Petroleum'!L4865</f>
        <v/>
      </c>
      <c r="E4866">
        <f>VLOOKUP('Input EIA Imports Petroleum'!$E4865,'EIA Petroleum Classification'!$A:$B,2,FALSE)</f>
        <v/>
      </c>
    </row>
    <row r="4867" spans="1:5">
      <c r="A4867">
        <f>YEAR(B4867)</f>
        <v/>
      </c>
      <c r="B4867">
        <f>'Input EIA Imports Petroleum'!A4866</f>
        <v/>
      </c>
      <c r="C4867">
        <f>'Input EIA Imports Petroleum'!K4866</f>
        <v/>
      </c>
      <c r="D4867">
        <f>'Input EIA Imports Petroleum'!L4866</f>
        <v/>
      </c>
      <c r="E4867">
        <f>VLOOKUP('Input EIA Imports Petroleum'!$E4866,'EIA Petroleum Classification'!$A:$B,2,FALSE)</f>
        <v/>
      </c>
    </row>
    <row r="4868" spans="1:5">
      <c r="A4868">
        <f>YEAR(B4868)</f>
        <v/>
      </c>
      <c r="B4868">
        <f>'Input EIA Imports Petroleum'!A4867</f>
        <v/>
      </c>
      <c r="C4868">
        <f>'Input EIA Imports Petroleum'!K4867</f>
        <v/>
      </c>
      <c r="D4868">
        <f>'Input EIA Imports Petroleum'!L4867</f>
        <v/>
      </c>
      <c r="E4868">
        <f>VLOOKUP('Input EIA Imports Petroleum'!$E4867,'EIA Petroleum Classification'!$A:$B,2,FALSE)</f>
        <v/>
      </c>
    </row>
    <row r="4869" spans="1:5">
      <c r="A4869">
        <f>YEAR(B4869)</f>
        <v/>
      </c>
      <c r="B4869">
        <f>'Input EIA Imports Petroleum'!A4868</f>
        <v/>
      </c>
      <c r="C4869">
        <f>'Input EIA Imports Petroleum'!K4868</f>
        <v/>
      </c>
      <c r="D4869">
        <f>'Input EIA Imports Petroleum'!L4868</f>
        <v/>
      </c>
      <c r="E4869">
        <f>VLOOKUP('Input EIA Imports Petroleum'!$E4868,'EIA Petroleum Classification'!$A:$B,2,FALSE)</f>
        <v/>
      </c>
    </row>
    <row r="4870" spans="1:5">
      <c r="A4870">
        <f>YEAR(B4870)</f>
        <v/>
      </c>
      <c r="B4870">
        <f>'Input EIA Imports Petroleum'!A4869</f>
        <v/>
      </c>
      <c r="C4870">
        <f>'Input EIA Imports Petroleum'!K4869</f>
        <v/>
      </c>
      <c r="D4870">
        <f>'Input EIA Imports Petroleum'!L4869</f>
        <v/>
      </c>
      <c r="E4870">
        <f>VLOOKUP('Input EIA Imports Petroleum'!$E4869,'EIA Petroleum Classification'!$A:$B,2,FALSE)</f>
        <v/>
      </c>
    </row>
    <row r="4871" spans="1:5">
      <c r="A4871">
        <f>YEAR(B4871)</f>
        <v/>
      </c>
      <c r="B4871">
        <f>'Input EIA Imports Petroleum'!A4870</f>
        <v/>
      </c>
      <c r="C4871">
        <f>'Input EIA Imports Petroleum'!K4870</f>
        <v/>
      </c>
      <c r="D4871">
        <f>'Input EIA Imports Petroleum'!L4870</f>
        <v/>
      </c>
      <c r="E4871">
        <f>VLOOKUP('Input EIA Imports Petroleum'!$E4870,'EIA Petroleum Classification'!$A:$B,2,FALSE)</f>
        <v/>
      </c>
    </row>
    <row r="4872" spans="1:5">
      <c r="A4872">
        <f>YEAR(B4872)</f>
        <v/>
      </c>
      <c r="B4872">
        <f>'Input EIA Imports Petroleum'!A4871</f>
        <v/>
      </c>
      <c r="C4872">
        <f>'Input EIA Imports Petroleum'!K4871</f>
        <v/>
      </c>
      <c r="D4872">
        <f>'Input EIA Imports Petroleum'!L4871</f>
        <v/>
      </c>
      <c r="E4872">
        <f>VLOOKUP('Input EIA Imports Petroleum'!$E4871,'EIA Petroleum Classification'!$A:$B,2,FALSE)</f>
        <v/>
      </c>
    </row>
    <row r="4873" spans="1:5">
      <c r="A4873">
        <f>YEAR(B4873)</f>
        <v/>
      </c>
      <c r="B4873">
        <f>'Input EIA Imports Petroleum'!A4872</f>
        <v/>
      </c>
      <c r="C4873">
        <f>'Input EIA Imports Petroleum'!K4872</f>
        <v/>
      </c>
      <c r="D4873">
        <f>'Input EIA Imports Petroleum'!L4872</f>
        <v/>
      </c>
      <c r="E4873">
        <f>VLOOKUP('Input EIA Imports Petroleum'!$E4872,'EIA Petroleum Classification'!$A:$B,2,FALSE)</f>
        <v/>
      </c>
    </row>
    <row r="4874" spans="1:5">
      <c r="A4874">
        <f>YEAR(B4874)</f>
        <v/>
      </c>
      <c r="B4874">
        <f>'Input EIA Imports Petroleum'!A4873</f>
        <v/>
      </c>
      <c r="C4874">
        <f>'Input EIA Imports Petroleum'!K4873</f>
        <v/>
      </c>
      <c r="D4874">
        <f>'Input EIA Imports Petroleum'!L4873</f>
        <v/>
      </c>
      <c r="E4874">
        <f>VLOOKUP('Input EIA Imports Petroleum'!$E4873,'EIA Petroleum Classification'!$A:$B,2,FALSE)</f>
        <v/>
      </c>
    </row>
    <row r="4875" spans="1:5">
      <c r="A4875">
        <f>YEAR(B4875)</f>
        <v/>
      </c>
      <c r="B4875">
        <f>'Input EIA Imports Petroleum'!A4874</f>
        <v/>
      </c>
      <c r="C4875">
        <f>'Input EIA Imports Petroleum'!K4874</f>
        <v/>
      </c>
      <c r="D4875">
        <f>'Input EIA Imports Petroleum'!L4874</f>
        <v/>
      </c>
      <c r="E4875">
        <f>VLOOKUP('Input EIA Imports Petroleum'!$E4874,'EIA Petroleum Classification'!$A:$B,2,FALSE)</f>
        <v/>
      </c>
    </row>
    <row r="4876" spans="1:5">
      <c r="A4876">
        <f>YEAR(B4876)</f>
        <v/>
      </c>
      <c r="B4876">
        <f>'Input EIA Imports Petroleum'!A4875</f>
        <v/>
      </c>
      <c r="C4876">
        <f>'Input EIA Imports Petroleum'!K4875</f>
        <v/>
      </c>
      <c r="D4876">
        <f>'Input EIA Imports Petroleum'!L4875</f>
        <v/>
      </c>
      <c r="E4876">
        <f>VLOOKUP('Input EIA Imports Petroleum'!$E4875,'EIA Petroleum Classification'!$A:$B,2,FALSE)</f>
        <v/>
      </c>
    </row>
    <row r="4877" spans="1:5">
      <c r="A4877">
        <f>YEAR(B4877)</f>
        <v/>
      </c>
      <c r="B4877">
        <f>'Input EIA Imports Petroleum'!A4876</f>
        <v/>
      </c>
      <c r="C4877">
        <f>'Input EIA Imports Petroleum'!K4876</f>
        <v/>
      </c>
      <c r="D4877">
        <f>'Input EIA Imports Petroleum'!L4876</f>
        <v/>
      </c>
      <c r="E4877">
        <f>VLOOKUP('Input EIA Imports Petroleum'!$E4876,'EIA Petroleum Classification'!$A:$B,2,FALSE)</f>
        <v/>
      </c>
    </row>
    <row r="4878" spans="1:5">
      <c r="A4878">
        <f>YEAR(B4878)</f>
        <v/>
      </c>
      <c r="B4878">
        <f>'Input EIA Imports Petroleum'!A4877</f>
        <v/>
      </c>
      <c r="C4878">
        <f>'Input EIA Imports Petroleum'!K4877</f>
        <v/>
      </c>
      <c r="D4878">
        <f>'Input EIA Imports Petroleum'!L4877</f>
        <v/>
      </c>
      <c r="E4878">
        <f>VLOOKUP('Input EIA Imports Petroleum'!$E4877,'EIA Petroleum Classification'!$A:$B,2,FALSE)</f>
        <v/>
      </c>
    </row>
    <row r="4879" spans="1:5">
      <c r="A4879">
        <f>YEAR(B4879)</f>
        <v/>
      </c>
      <c r="B4879">
        <f>'Input EIA Imports Petroleum'!A4878</f>
        <v/>
      </c>
      <c r="C4879">
        <f>'Input EIA Imports Petroleum'!K4878</f>
        <v/>
      </c>
      <c r="D4879">
        <f>'Input EIA Imports Petroleum'!L4878</f>
        <v/>
      </c>
      <c r="E4879">
        <f>VLOOKUP('Input EIA Imports Petroleum'!$E4878,'EIA Petroleum Classification'!$A:$B,2,FALSE)</f>
        <v/>
      </c>
    </row>
    <row r="4880" spans="1:5">
      <c r="A4880">
        <f>YEAR(B4880)</f>
        <v/>
      </c>
      <c r="B4880">
        <f>'Input EIA Imports Petroleum'!A4879</f>
        <v/>
      </c>
      <c r="C4880">
        <f>'Input EIA Imports Petroleum'!K4879</f>
        <v/>
      </c>
      <c r="D4880">
        <f>'Input EIA Imports Petroleum'!L4879</f>
        <v/>
      </c>
      <c r="E4880">
        <f>VLOOKUP('Input EIA Imports Petroleum'!$E4879,'EIA Petroleum Classification'!$A:$B,2,FALSE)</f>
        <v/>
      </c>
    </row>
    <row r="4881" spans="1:5">
      <c r="A4881">
        <f>YEAR(B4881)</f>
        <v/>
      </c>
      <c r="B4881">
        <f>'Input EIA Imports Petroleum'!A4880</f>
        <v/>
      </c>
      <c r="C4881">
        <f>'Input EIA Imports Petroleum'!K4880</f>
        <v/>
      </c>
      <c r="D4881">
        <f>'Input EIA Imports Petroleum'!L4880</f>
        <v/>
      </c>
      <c r="E4881">
        <f>VLOOKUP('Input EIA Imports Petroleum'!$E4880,'EIA Petroleum Classification'!$A:$B,2,FALSE)</f>
        <v/>
      </c>
    </row>
    <row r="4882" spans="1:5">
      <c r="A4882">
        <f>YEAR(B4882)</f>
        <v/>
      </c>
      <c r="B4882">
        <f>'Input EIA Imports Petroleum'!A4881</f>
        <v/>
      </c>
      <c r="C4882">
        <f>'Input EIA Imports Petroleum'!K4881</f>
        <v/>
      </c>
      <c r="D4882">
        <f>'Input EIA Imports Petroleum'!L4881</f>
        <v/>
      </c>
      <c r="E4882">
        <f>VLOOKUP('Input EIA Imports Petroleum'!$E4881,'EIA Petroleum Classification'!$A:$B,2,FALSE)</f>
        <v/>
      </c>
    </row>
    <row r="4883" spans="1:5">
      <c r="A4883">
        <f>YEAR(B4883)</f>
        <v/>
      </c>
      <c r="B4883">
        <f>'Input EIA Imports Petroleum'!A4882</f>
        <v/>
      </c>
      <c r="C4883">
        <f>'Input EIA Imports Petroleum'!K4882</f>
        <v/>
      </c>
      <c r="D4883">
        <f>'Input EIA Imports Petroleum'!L4882</f>
        <v/>
      </c>
      <c r="E4883">
        <f>VLOOKUP('Input EIA Imports Petroleum'!$E4882,'EIA Petroleum Classification'!$A:$B,2,FALSE)</f>
        <v/>
      </c>
    </row>
    <row r="4884" spans="1:5">
      <c r="A4884">
        <f>YEAR(B4884)</f>
        <v/>
      </c>
      <c r="B4884">
        <f>'Input EIA Imports Petroleum'!A4883</f>
        <v/>
      </c>
      <c r="C4884">
        <f>'Input EIA Imports Petroleum'!K4883</f>
        <v/>
      </c>
      <c r="D4884">
        <f>'Input EIA Imports Petroleum'!L4883</f>
        <v/>
      </c>
      <c r="E4884">
        <f>VLOOKUP('Input EIA Imports Petroleum'!$E4883,'EIA Petroleum Classification'!$A:$B,2,FALSE)</f>
        <v/>
      </c>
    </row>
    <row r="4885" spans="1:5">
      <c r="A4885">
        <f>YEAR(B4885)</f>
        <v/>
      </c>
      <c r="B4885">
        <f>'Input EIA Imports Petroleum'!A4884</f>
        <v/>
      </c>
      <c r="C4885">
        <f>'Input EIA Imports Petroleum'!K4884</f>
        <v/>
      </c>
      <c r="D4885">
        <f>'Input EIA Imports Petroleum'!L4884</f>
        <v/>
      </c>
      <c r="E4885">
        <f>VLOOKUP('Input EIA Imports Petroleum'!$E4884,'EIA Petroleum Classification'!$A:$B,2,FALSE)</f>
        <v/>
      </c>
    </row>
    <row r="4886" spans="1:5">
      <c r="A4886">
        <f>YEAR(B4886)</f>
        <v/>
      </c>
      <c r="B4886">
        <f>'Input EIA Imports Petroleum'!A4885</f>
        <v/>
      </c>
      <c r="C4886">
        <f>'Input EIA Imports Petroleum'!K4885</f>
        <v/>
      </c>
      <c r="D4886">
        <f>'Input EIA Imports Petroleum'!L4885</f>
        <v/>
      </c>
      <c r="E4886">
        <f>VLOOKUP('Input EIA Imports Petroleum'!$E4885,'EIA Petroleum Classification'!$A:$B,2,FALSE)</f>
        <v/>
      </c>
    </row>
    <row r="4887" spans="1:5">
      <c r="A4887">
        <f>YEAR(B4887)</f>
        <v/>
      </c>
      <c r="B4887">
        <f>'Input EIA Imports Petroleum'!A4886</f>
        <v/>
      </c>
      <c r="C4887">
        <f>'Input EIA Imports Petroleum'!K4886</f>
        <v/>
      </c>
      <c r="D4887">
        <f>'Input EIA Imports Petroleum'!L4886</f>
        <v/>
      </c>
      <c r="E4887">
        <f>VLOOKUP('Input EIA Imports Petroleum'!$E4886,'EIA Petroleum Classification'!$A:$B,2,FALSE)</f>
        <v/>
      </c>
    </row>
    <row r="4888" spans="1:5">
      <c r="A4888">
        <f>YEAR(B4888)</f>
        <v/>
      </c>
      <c r="B4888">
        <f>'Input EIA Imports Petroleum'!A4887</f>
        <v/>
      </c>
      <c r="C4888">
        <f>'Input EIA Imports Petroleum'!K4887</f>
        <v/>
      </c>
      <c r="D4888">
        <f>'Input EIA Imports Petroleum'!L4887</f>
        <v/>
      </c>
      <c r="E4888">
        <f>VLOOKUP('Input EIA Imports Petroleum'!$E4887,'EIA Petroleum Classification'!$A:$B,2,FALSE)</f>
        <v/>
      </c>
    </row>
    <row r="4889" spans="1:5">
      <c r="A4889">
        <f>YEAR(B4889)</f>
        <v/>
      </c>
      <c r="B4889">
        <f>'Input EIA Imports Petroleum'!A4888</f>
        <v/>
      </c>
      <c r="C4889">
        <f>'Input EIA Imports Petroleum'!K4888</f>
        <v/>
      </c>
      <c r="D4889">
        <f>'Input EIA Imports Petroleum'!L4888</f>
        <v/>
      </c>
      <c r="E4889">
        <f>VLOOKUP('Input EIA Imports Petroleum'!$E4888,'EIA Petroleum Classification'!$A:$B,2,FALSE)</f>
        <v/>
      </c>
    </row>
    <row r="4890" spans="1:5">
      <c r="A4890">
        <f>YEAR(B4890)</f>
        <v/>
      </c>
      <c r="B4890">
        <f>'Input EIA Imports Petroleum'!A4889</f>
        <v/>
      </c>
      <c r="C4890">
        <f>'Input EIA Imports Petroleum'!K4889</f>
        <v/>
      </c>
      <c r="D4890">
        <f>'Input EIA Imports Petroleum'!L4889</f>
        <v/>
      </c>
      <c r="E4890">
        <f>VLOOKUP('Input EIA Imports Petroleum'!$E4889,'EIA Petroleum Classification'!$A:$B,2,FALSE)</f>
        <v/>
      </c>
    </row>
    <row r="4891" spans="1:5">
      <c r="A4891">
        <f>YEAR(B4891)</f>
        <v/>
      </c>
      <c r="B4891">
        <f>'Input EIA Imports Petroleum'!A4890</f>
        <v/>
      </c>
      <c r="C4891">
        <f>'Input EIA Imports Petroleum'!K4890</f>
        <v/>
      </c>
      <c r="D4891">
        <f>'Input EIA Imports Petroleum'!L4890</f>
        <v/>
      </c>
      <c r="E4891">
        <f>VLOOKUP('Input EIA Imports Petroleum'!$E4890,'EIA Petroleum Classification'!$A:$B,2,FALSE)</f>
        <v/>
      </c>
    </row>
    <row r="4892" spans="1:5">
      <c r="A4892">
        <f>YEAR(B4892)</f>
        <v/>
      </c>
      <c r="B4892">
        <f>'Input EIA Imports Petroleum'!A4891</f>
        <v/>
      </c>
      <c r="C4892">
        <f>'Input EIA Imports Petroleum'!K4891</f>
        <v/>
      </c>
      <c r="D4892">
        <f>'Input EIA Imports Petroleum'!L4891</f>
        <v/>
      </c>
      <c r="E4892">
        <f>VLOOKUP('Input EIA Imports Petroleum'!$E4891,'EIA Petroleum Classification'!$A:$B,2,FALSE)</f>
        <v/>
      </c>
    </row>
    <row r="4893" spans="1:5">
      <c r="A4893">
        <f>YEAR(B4893)</f>
        <v/>
      </c>
      <c r="B4893">
        <f>'Input EIA Imports Petroleum'!A4892</f>
        <v/>
      </c>
      <c r="C4893">
        <f>'Input EIA Imports Petroleum'!K4892</f>
        <v/>
      </c>
      <c r="D4893">
        <f>'Input EIA Imports Petroleum'!L4892</f>
        <v/>
      </c>
      <c r="E4893">
        <f>VLOOKUP('Input EIA Imports Petroleum'!$E4892,'EIA Petroleum Classification'!$A:$B,2,FALSE)</f>
        <v/>
      </c>
    </row>
    <row r="4894" spans="1:5">
      <c r="A4894">
        <f>YEAR(B4894)</f>
        <v/>
      </c>
      <c r="B4894">
        <f>'Input EIA Imports Petroleum'!A4893</f>
        <v/>
      </c>
      <c r="C4894">
        <f>'Input EIA Imports Petroleum'!K4893</f>
        <v/>
      </c>
      <c r="D4894">
        <f>'Input EIA Imports Petroleum'!L4893</f>
        <v/>
      </c>
      <c r="E4894">
        <f>VLOOKUP('Input EIA Imports Petroleum'!$E4893,'EIA Petroleum Classification'!$A:$B,2,FALSE)</f>
        <v/>
      </c>
    </row>
    <row r="4895" spans="1:5">
      <c r="A4895">
        <f>YEAR(B4895)</f>
        <v/>
      </c>
      <c r="B4895">
        <f>'Input EIA Imports Petroleum'!A4894</f>
        <v/>
      </c>
      <c r="C4895">
        <f>'Input EIA Imports Petroleum'!K4894</f>
        <v/>
      </c>
      <c r="D4895">
        <f>'Input EIA Imports Petroleum'!L4894</f>
        <v/>
      </c>
      <c r="E4895">
        <f>VLOOKUP('Input EIA Imports Petroleum'!$E4894,'EIA Petroleum Classification'!$A:$B,2,FALSE)</f>
        <v/>
      </c>
    </row>
    <row r="4896" spans="1:5">
      <c r="A4896">
        <f>YEAR(B4896)</f>
        <v/>
      </c>
      <c r="B4896">
        <f>'Input EIA Imports Petroleum'!A4895</f>
        <v/>
      </c>
      <c r="C4896">
        <f>'Input EIA Imports Petroleum'!K4895</f>
        <v/>
      </c>
      <c r="D4896">
        <f>'Input EIA Imports Petroleum'!L4895</f>
        <v/>
      </c>
      <c r="E4896">
        <f>VLOOKUP('Input EIA Imports Petroleum'!$E4895,'EIA Petroleum Classification'!$A:$B,2,FALSE)</f>
        <v/>
      </c>
    </row>
    <row r="4897" spans="1:5">
      <c r="A4897">
        <f>YEAR(B4897)</f>
        <v/>
      </c>
      <c r="B4897">
        <f>'Input EIA Imports Petroleum'!A4896</f>
        <v/>
      </c>
      <c r="C4897">
        <f>'Input EIA Imports Petroleum'!K4896</f>
        <v/>
      </c>
      <c r="D4897">
        <f>'Input EIA Imports Petroleum'!L4896</f>
        <v/>
      </c>
      <c r="E4897">
        <f>VLOOKUP('Input EIA Imports Petroleum'!$E4896,'EIA Petroleum Classification'!$A:$B,2,FALSE)</f>
        <v/>
      </c>
    </row>
    <row r="4898" spans="1:5">
      <c r="A4898">
        <f>YEAR(B4898)</f>
        <v/>
      </c>
      <c r="B4898">
        <f>'Input EIA Imports Petroleum'!A4897</f>
        <v/>
      </c>
      <c r="C4898">
        <f>'Input EIA Imports Petroleum'!K4897</f>
        <v/>
      </c>
      <c r="D4898">
        <f>'Input EIA Imports Petroleum'!L4897</f>
        <v/>
      </c>
      <c r="E4898">
        <f>VLOOKUP('Input EIA Imports Petroleum'!$E4897,'EIA Petroleum Classification'!$A:$B,2,FALSE)</f>
        <v/>
      </c>
    </row>
    <row r="4899" spans="1:5">
      <c r="A4899">
        <f>YEAR(B4899)</f>
        <v/>
      </c>
      <c r="B4899">
        <f>'Input EIA Imports Petroleum'!A4898</f>
        <v/>
      </c>
      <c r="C4899">
        <f>'Input EIA Imports Petroleum'!K4898</f>
        <v/>
      </c>
      <c r="D4899">
        <f>'Input EIA Imports Petroleum'!L4898</f>
        <v/>
      </c>
      <c r="E4899">
        <f>VLOOKUP('Input EIA Imports Petroleum'!$E4898,'EIA Petroleum Classification'!$A:$B,2,FALSE)</f>
        <v/>
      </c>
    </row>
    <row r="4900" spans="1:5">
      <c r="A4900">
        <f>YEAR(B4900)</f>
        <v/>
      </c>
      <c r="B4900">
        <f>'Input EIA Imports Petroleum'!A4899</f>
        <v/>
      </c>
      <c r="C4900">
        <f>'Input EIA Imports Petroleum'!K4899</f>
        <v/>
      </c>
      <c r="D4900">
        <f>'Input EIA Imports Petroleum'!L4899</f>
        <v/>
      </c>
      <c r="E4900">
        <f>VLOOKUP('Input EIA Imports Petroleum'!$E4899,'EIA Petroleum Classification'!$A:$B,2,FALSE)</f>
        <v/>
      </c>
    </row>
    <row r="4901" spans="1:5">
      <c r="A4901">
        <f>YEAR(B4901)</f>
        <v/>
      </c>
      <c r="B4901">
        <f>'Input EIA Imports Petroleum'!A4900</f>
        <v/>
      </c>
      <c r="C4901">
        <f>'Input EIA Imports Petroleum'!K4900</f>
        <v/>
      </c>
      <c r="D4901">
        <f>'Input EIA Imports Petroleum'!L4900</f>
        <v/>
      </c>
      <c r="E4901">
        <f>VLOOKUP('Input EIA Imports Petroleum'!$E4900,'EIA Petroleum Classification'!$A:$B,2,FALSE)</f>
        <v/>
      </c>
    </row>
    <row r="4902" spans="1:5">
      <c r="A4902">
        <f>YEAR(B4902)</f>
        <v/>
      </c>
      <c r="B4902">
        <f>'Input EIA Imports Petroleum'!A4901</f>
        <v/>
      </c>
      <c r="C4902">
        <f>'Input EIA Imports Petroleum'!K4901</f>
        <v/>
      </c>
      <c r="D4902">
        <f>'Input EIA Imports Petroleum'!L4901</f>
        <v/>
      </c>
      <c r="E4902">
        <f>VLOOKUP('Input EIA Imports Petroleum'!$E4901,'EIA Petroleum Classification'!$A:$B,2,FALSE)</f>
        <v/>
      </c>
    </row>
    <row r="4903" spans="1:5">
      <c r="A4903">
        <f>YEAR(B4903)</f>
        <v/>
      </c>
      <c r="B4903">
        <f>'Input EIA Imports Petroleum'!A4902</f>
        <v/>
      </c>
      <c r="C4903">
        <f>'Input EIA Imports Petroleum'!K4902</f>
        <v/>
      </c>
      <c r="D4903">
        <f>'Input EIA Imports Petroleum'!L4902</f>
        <v/>
      </c>
      <c r="E4903">
        <f>VLOOKUP('Input EIA Imports Petroleum'!$E4902,'EIA Petroleum Classification'!$A:$B,2,FALSE)</f>
        <v/>
      </c>
    </row>
    <row r="4904" spans="1:5">
      <c r="A4904">
        <f>YEAR(B4904)</f>
        <v/>
      </c>
      <c r="B4904">
        <f>'Input EIA Imports Petroleum'!A4903</f>
        <v/>
      </c>
      <c r="C4904">
        <f>'Input EIA Imports Petroleum'!K4903</f>
        <v/>
      </c>
      <c r="D4904">
        <f>'Input EIA Imports Petroleum'!L4903</f>
        <v/>
      </c>
      <c r="E4904">
        <f>VLOOKUP('Input EIA Imports Petroleum'!$E4903,'EIA Petroleum Classification'!$A:$B,2,FALSE)</f>
        <v/>
      </c>
    </row>
    <row r="4905" spans="1:5">
      <c r="A4905">
        <f>YEAR(B4905)</f>
        <v/>
      </c>
      <c r="B4905">
        <f>'Input EIA Imports Petroleum'!A4904</f>
        <v/>
      </c>
      <c r="C4905">
        <f>'Input EIA Imports Petroleum'!K4904</f>
        <v/>
      </c>
      <c r="D4905">
        <f>'Input EIA Imports Petroleum'!L4904</f>
        <v/>
      </c>
      <c r="E4905">
        <f>VLOOKUP('Input EIA Imports Petroleum'!$E4904,'EIA Petroleum Classification'!$A:$B,2,FALSE)</f>
        <v/>
      </c>
    </row>
    <row r="4906" spans="1:5">
      <c r="A4906">
        <f>YEAR(B4906)</f>
        <v/>
      </c>
      <c r="B4906">
        <f>'Input EIA Imports Petroleum'!A4905</f>
        <v/>
      </c>
      <c r="C4906">
        <f>'Input EIA Imports Petroleum'!K4905</f>
        <v/>
      </c>
      <c r="D4906">
        <f>'Input EIA Imports Petroleum'!L4905</f>
        <v/>
      </c>
      <c r="E4906">
        <f>VLOOKUP('Input EIA Imports Petroleum'!$E4905,'EIA Petroleum Classification'!$A:$B,2,FALSE)</f>
        <v/>
      </c>
    </row>
    <row r="4907" spans="1:5">
      <c r="A4907">
        <f>YEAR(B4907)</f>
        <v/>
      </c>
      <c r="B4907">
        <f>'Input EIA Imports Petroleum'!A4906</f>
        <v/>
      </c>
      <c r="C4907">
        <f>'Input EIA Imports Petroleum'!K4906</f>
        <v/>
      </c>
      <c r="D4907">
        <f>'Input EIA Imports Petroleum'!L4906</f>
        <v/>
      </c>
      <c r="E4907">
        <f>VLOOKUP('Input EIA Imports Petroleum'!$E4906,'EIA Petroleum Classification'!$A:$B,2,FALSE)</f>
        <v/>
      </c>
    </row>
    <row r="4908" spans="1:5">
      <c r="A4908">
        <f>YEAR(B4908)</f>
        <v/>
      </c>
      <c r="B4908">
        <f>'Input EIA Imports Petroleum'!A4907</f>
        <v/>
      </c>
      <c r="C4908">
        <f>'Input EIA Imports Petroleum'!K4907</f>
        <v/>
      </c>
      <c r="D4908">
        <f>'Input EIA Imports Petroleum'!L4907</f>
        <v/>
      </c>
      <c r="E4908">
        <f>VLOOKUP('Input EIA Imports Petroleum'!$E4907,'EIA Petroleum Classification'!$A:$B,2,FALSE)</f>
        <v/>
      </c>
    </row>
    <row r="4909" spans="1:5">
      <c r="A4909">
        <f>YEAR(B4909)</f>
        <v/>
      </c>
      <c r="B4909">
        <f>'Input EIA Imports Petroleum'!A4908</f>
        <v/>
      </c>
      <c r="C4909">
        <f>'Input EIA Imports Petroleum'!K4908</f>
        <v/>
      </c>
      <c r="D4909">
        <f>'Input EIA Imports Petroleum'!L4908</f>
        <v/>
      </c>
      <c r="E4909">
        <f>VLOOKUP('Input EIA Imports Petroleum'!$E4908,'EIA Petroleum Classification'!$A:$B,2,FALSE)</f>
        <v/>
      </c>
    </row>
    <row r="4910" spans="1:5">
      <c r="A4910">
        <f>YEAR(B4910)</f>
        <v/>
      </c>
      <c r="B4910">
        <f>'Input EIA Imports Petroleum'!A4909</f>
        <v/>
      </c>
      <c r="C4910">
        <f>'Input EIA Imports Petroleum'!K4909</f>
        <v/>
      </c>
      <c r="D4910">
        <f>'Input EIA Imports Petroleum'!L4909</f>
        <v/>
      </c>
      <c r="E4910">
        <f>VLOOKUP('Input EIA Imports Petroleum'!$E4909,'EIA Petroleum Classification'!$A:$B,2,FALSE)</f>
        <v/>
      </c>
    </row>
    <row r="4911" spans="1:5">
      <c r="A4911">
        <f>YEAR(B4911)</f>
        <v/>
      </c>
      <c r="B4911">
        <f>'Input EIA Imports Petroleum'!A4910</f>
        <v/>
      </c>
      <c r="C4911">
        <f>'Input EIA Imports Petroleum'!K4910</f>
        <v/>
      </c>
      <c r="D4911">
        <f>'Input EIA Imports Petroleum'!L4910</f>
        <v/>
      </c>
      <c r="E4911">
        <f>VLOOKUP('Input EIA Imports Petroleum'!$E4910,'EIA Petroleum Classification'!$A:$B,2,FALSE)</f>
        <v/>
      </c>
    </row>
    <row r="4912" spans="1:5">
      <c r="A4912">
        <f>YEAR(B4912)</f>
        <v/>
      </c>
      <c r="B4912">
        <f>'Input EIA Imports Petroleum'!A4911</f>
        <v/>
      </c>
      <c r="C4912">
        <f>'Input EIA Imports Petroleum'!K4911</f>
        <v/>
      </c>
      <c r="D4912">
        <f>'Input EIA Imports Petroleum'!L4911</f>
        <v/>
      </c>
      <c r="E4912">
        <f>VLOOKUP('Input EIA Imports Petroleum'!$E4911,'EIA Petroleum Classification'!$A:$B,2,FALSE)</f>
        <v/>
      </c>
    </row>
    <row r="4913" spans="1:5">
      <c r="A4913">
        <f>YEAR(B4913)</f>
        <v/>
      </c>
      <c r="B4913">
        <f>'Input EIA Imports Petroleum'!A4912</f>
        <v/>
      </c>
      <c r="C4913">
        <f>'Input EIA Imports Petroleum'!K4912</f>
        <v/>
      </c>
      <c r="D4913">
        <f>'Input EIA Imports Petroleum'!L4912</f>
        <v/>
      </c>
      <c r="E4913">
        <f>VLOOKUP('Input EIA Imports Petroleum'!$E4912,'EIA Petroleum Classification'!$A:$B,2,FALSE)</f>
        <v/>
      </c>
    </row>
    <row r="4914" spans="1:5">
      <c r="A4914">
        <f>YEAR(B4914)</f>
        <v/>
      </c>
      <c r="B4914">
        <f>'Input EIA Imports Petroleum'!A4913</f>
        <v/>
      </c>
      <c r="C4914">
        <f>'Input EIA Imports Petroleum'!K4913</f>
        <v/>
      </c>
      <c r="D4914">
        <f>'Input EIA Imports Petroleum'!L4913</f>
        <v/>
      </c>
      <c r="E4914">
        <f>VLOOKUP('Input EIA Imports Petroleum'!$E4913,'EIA Petroleum Classification'!$A:$B,2,FALSE)</f>
        <v/>
      </c>
    </row>
    <row r="4915" spans="1:5">
      <c r="A4915">
        <f>YEAR(B4915)</f>
        <v/>
      </c>
      <c r="B4915">
        <f>'Input EIA Imports Petroleum'!A4914</f>
        <v/>
      </c>
      <c r="C4915">
        <f>'Input EIA Imports Petroleum'!K4914</f>
        <v/>
      </c>
      <c r="D4915">
        <f>'Input EIA Imports Petroleum'!L4914</f>
        <v/>
      </c>
      <c r="E4915">
        <f>VLOOKUP('Input EIA Imports Petroleum'!$E4914,'EIA Petroleum Classification'!$A:$B,2,FALSE)</f>
        <v/>
      </c>
    </row>
    <row r="4916" spans="1:5">
      <c r="A4916">
        <f>YEAR(B4916)</f>
        <v/>
      </c>
      <c r="B4916">
        <f>'Input EIA Imports Petroleum'!A4915</f>
        <v/>
      </c>
      <c r="C4916">
        <f>'Input EIA Imports Petroleum'!K4915</f>
        <v/>
      </c>
      <c r="D4916">
        <f>'Input EIA Imports Petroleum'!L4915</f>
        <v/>
      </c>
      <c r="E4916">
        <f>VLOOKUP('Input EIA Imports Petroleum'!$E4915,'EIA Petroleum Classification'!$A:$B,2,FALSE)</f>
        <v/>
      </c>
    </row>
    <row r="4917" spans="1:5">
      <c r="A4917">
        <f>YEAR(B4917)</f>
        <v/>
      </c>
      <c r="B4917">
        <f>'Input EIA Imports Petroleum'!A4916</f>
        <v/>
      </c>
      <c r="C4917">
        <f>'Input EIA Imports Petroleum'!K4916</f>
        <v/>
      </c>
      <c r="D4917">
        <f>'Input EIA Imports Petroleum'!L4916</f>
        <v/>
      </c>
      <c r="E4917">
        <f>VLOOKUP('Input EIA Imports Petroleum'!$E4916,'EIA Petroleum Classification'!$A:$B,2,FALSE)</f>
        <v/>
      </c>
    </row>
    <row r="4918" spans="1:5">
      <c r="A4918">
        <f>YEAR(B4918)</f>
        <v/>
      </c>
      <c r="B4918">
        <f>'Input EIA Imports Petroleum'!A4917</f>
        <v/>
      </c>
      <c r="C4918">
        <f>'Input EIA Imports Petroleum'!K4917</f>
        <v/>
      </c>
      <c r="D4918">
        <f>'Input EIA Imports Petroleum'!L4917</f>
        <v/>
      </c>
      <c r="E4918">
        <f>VLOOKUP('Input EIA Imports Petroleum'!$E4917,'EIA Petroleum Classification'!$A:$B,2,FALSE)</f>
        <v/>
      </c>
    </row>
    <row r="4919" spans="1:5">
      <c r="A4919">
        <f>YEAR(B4919)</f>
        <v/>
      </c>
      <c r="B4919">
        <f>'Input EIA Imports Petroleum'!A4918</f>
        <v/>
      </c>
      <c r="C4919">
        <f>'Input EIA Imports Petroleum'!K4918</f>
        <v/>
      </c>
      <c r="D4919">
        <f>'Input EIA Imports Petroleum'!L4918</f>
        <v/>
      </c>
      <c r="E4919">
        <f>VLOOKUP('Input EIA Imports Petroleum'!$E4918,'EIA Petroleum Classification'!$A:$B,2,FALSE)</f>
        <v/>
      </c>
    </row>
    <row r="4920" spans="1:5">
      <c r="A4920">
        <f>YEAR(B4920)</f>
        <v/>
      </c>
      <c r="B4920">
        <f>'Input EIA Imports Petroleum'!A4919</f>
        <v/>
      </c>
      <c r="C4920">
        <f>'Input EIA Imports Petroleum'!K4919</f>
        <v/>
      </c>
      <c r="D4920">
        <f>'Input EIA Imports Petroleum'!L4919</f>
        <v/>
      </c>
      <c r="E4920">
        <f>VLOOKUP('Input EIA Imports Petroleum'!$E4919,'EIA Petroleum Classification'!$A:$B,2,FALSE)</f>
        <v/>
      </c>
    </row>
    <row r="4921" spans="1:5">
      <c r="A4921">
        <f>YEAR(B4921)</f>
        <v/>
      </c>
      <c r="B4921">
        <f>'Input EIA Imports Petroleum'!A4920</f>
        <v/>
      </c>
      <c r="C4921">
        <f>'Input EIA Imports Petroleum'!K4920</f>
        <v/>
      </c>
      <c r="D4921">
        <f>'Input EIA Imports Petroleum'!L4920</f>
        <v/>
      </c>
      <c r="E4921">
        <f>VLOOKUP('Input EIA Imports Petroleum'!$E4920,'EIA Petroleum Classification'!$A:$B,2,FALSE)</f>
        <v/>
      </c>
    </row>
    <row r="4922" spans="1:5">
      <c r="A4922">
        <f>YEAR(B4922)</f>
        <v/>
      </c>
      <c r="B4922">
        <f>'Input EIA Imports Petroleum'!A4921</f>
        <v/>
      </c>
      <c r="C4922">
        <f>'Input EIA Imports Petroleum'!K4921</f>
        <v/>
      </c>
      <c r="D4922">
        <f>'Input EIA Imports Petroleum'!L4921</f>
        <v/>
      </c>
      <c r="E4922">
        <f>VLOOKUP('Input EIA Imports Petroleum'!$E4921,'EIA Petroleum Classification'!$A:$B,2,FALSE)</f>
        <v/>
      </c>
    </row>
    <row r="4923" spans="1:5">
      <c r="A4923">
        <f>YEAR(B4923)</f>
        <v/>
      </c>
      <c r="B4923">
        <f>'Input EIA Imports Petroleum'!A4922</f>
        <v/>
      </c>
      <c r="C4923">
        <f>'Input EIA Imports Petroleum'!K4922</f>
        <v/>
      </c>
      <c r="D4923">
        <f>'Input EIA Imports Petroleum'!L4922</f>
        <v/>
      </c>
      <c r="E4923">
        <f>VLOOKUP('Input EIA Imports Petroleum'!$E4922,'EIA Petroleum Classification'!$A:$B,2,FALSE)</f>
        <v/>
      </c>
    </row>
    <row r="4924" spans="1:5">
      <c r="A4924">
        <f>YEAR(B4924)</f>
        <v/>
      </c>
      <c r="B4924">
        <f>'Input EIA Imports Petroleum'!A4923</f>
        <v/>
      </c>
      <c r="C4924">
        <f>'Input EIA Imports Petroleum'!K4923</f>
        <v/>
      </c>
      <c r="D4924">
        <f>'Input EIA Imports Petroleum'!L4923</f>
        <v/>
      </c>
      <c r="E4924">
        <f>VLOOKUP('Input EIA Imports Petroleum'!$E4923,'EIA Petroleum Classification'!$A:$B,2,FALSE)</f>
        <v/>
      </c>
    </row>
    <row r="4925" spans="1:5">
      <c r="A4925">
        <f>YEAR(B4925)</f>
        <v/>
      </c>
      <c r="B4925">
        <f>'Input EIA Imports Petroleum'!A4924</f>
        <v/>
      </c>
      <c r="C4925">
        <f>'Input EIA Imports Petroleum'!K4924</f>
        <v/>
      </c>
      <c r="D4925">
        <f>'Input EIA Imports Petroleum'!L4924</f>
        <v/>
      </c>
      <c r="E4925">
        <f>VLOOKUP('Input EIA Imports Petroleum'!$E4924,'EIA Petroleum Classification'!$A:$B,2,FALSE)</f>
        <v/>
      </c>
    </row>
    <row r="4926" spans="1:5">
      <c r="A4926">
        <f>YEAR(B4926)</f>
        <v/>
      </c>
      <c r="B4926">
        <f>'Input EIA Imports Petroleum'!A4925</f>
        <v/>
      </c>
      <c r="C4926">
        <f>'Input EIA Imports Petroleum'!K4925</f>
        <v/>
      </c>
      <c r="D4926">
        <f>'Input EIA Imports Petroleum'!L4925</f>
        <v/>
      </c>
      <c r="E4926">
        <f>VLOOKUP('Input EIA Imports Petroleum'!$E4925,'EIA Petroleum Classification'!$A:$B,2,FALSE)</f>
        <v/>
      </c>
    </row>
    <row r="4927" spans="1:5">
      <c r="A4927">
        <f>YEAR(B4927)</f>
        <v/>
      </c>
      <c r="B4927">
        <f>'Input EIA Imports Petroleum'!A4926</f>
        <v/>
      </c>
      <c r="C4927">
        <f>'Input EIA Imports Petroleum'!K4926</f>
        <v/>
      </c>
      <c r="D4927">
        <f>'Input EIA Imports Petroleum'!L4926</f>
        <v/>
      </c>
      <c r="E4927">
        <f>VLOOKUP('Input EIA Imports Petroleum'!$E4926,'EIA Petroleum Classification'!$A:$B,2,FALSE)</f>
        <v/>
      </c>
    </row>
    <row r="4928" spans="1:5">
      <c r="A4928">
        <f>YEAR(B4928)</f>
        <v/>
      </c>
      <c r="B4928">
        <f>'Input EIA Imports Petroleum'!A4927</f>
        <v/>
      </c>
      <c r="C4928">
        <f>'Input EIA Imports Petroleum'!K4927</f>
        <v/>
      </c>
      <c r="D4928">
        <f>'Input EIA Imports Petroleum'!L4927</f>
        <v/>
      </c>
      <c r="E4928">
        <f>VLOOKUP('Input EIA Imports Petroleum'!$E4927,'EIA Petroleum Classification'!$A:$B,2,FALSE)</f>
        <v/>
      </c>
    </row>
    <row r="4929" spans="1:5">
      <c r="A4929">
        <f>YEAR(B4929)</f>
        <v/>
      </c>
      <c r="B4929">
        <f>'Input EIA Imports Petroleum'!A4928</f>
        <v/>
      </c>
      <c r="C4929">
        <f>'Input EIA Imports Petroleum'!K4928</f>
        <v/>
      </c>
      <c r="D4929">
        <f>'Input EIA Imports Petroleum'!L4928</f>
        <v/>
      </c>
      <c r="E4929">
        <f>VLOOKUP('Input EIA Imports Petroleum'!$E4928,'EIA Petroleum Classification'!$A:$B,2,FALSE)</f>
        <v/>
      </c>
    </row>
    <row r="4930" spans="1:5">
      <c r="A4930">
        <f>YEAR(B4930)</f>
        <v/>
      </c>
      <c r="B4930">
        <f>'Input EIA Imports Petroleum'!A4929</f>
        <v/>
      </c>
      <c r="C4930">
        <f>'Input EIA Imports Petroleum'!K4929</f>
        <v/>
      </c>
      <c r="D4930">
        <f>'Input EIA Imports Petroleum'!L4929</f>
        <v/>
      </c>
      <c r="E4930">
        <f>VLOOKUP('Input EIA Imports Petroleum'!$E4929,'EIA Petroleum Classification'!$A:$B,2,FALSE)</f>
        <v/>
      </c>
    </row>
    <row r="4931" spans="1:5">
      <c r="A4931">
        <f>YEAR(B4931)</f>
        <v/>
      </c>
      <c r="B4931">
        <f>'Input EIA Imports Petroleum'!A4930</f>
        <v/>
      </c>
      <c r="C4931">
        <f>'Input EIA Imports Petroleum'!K4930</f>
        <v/>
      </c>
      <c r="D4931">
        <f>'Input EIA Imports Petroleum'!L4930</f>
        <v/>
      </c>
      <c r="E4931">
        <f>VLOOKUP('Input EIA Imports Petroleum'!$E4930,'EIA Petroleum Classification'!$A:$B,2,FALSE)</f>
        <v/>
      </c>
    </row>
    <row r="4932" spans="1:5">
      <c r="A4932">
        <f>YEAR(B4932)</f>
        <v/>
      </c>
      <c r="B4932">
        <f>'Input EIA Imports Petroleum'!A4931</f>
        <v/>
      </c>
      <c r="C4932">
        <f>'Input EIA Imports Petroleum'!K4931</f>
        <v/>
      </c>
      <c r="D4932">
        <f>'Input EIA Imports Petroleum'!L4931</f>
        <v/>
      </c>
      <c r="E4932">
        <f>VLOOKUP('Input EIA Imports Petroleum'!$E4931,'EIA Petroleum Classification'!$A:$B,2,FALSE)</f>
        <v/>
      </c>
    </row>
    <row r="4933" spans="1:5">
      <c r="A4933">
        <f>YEAR(B4933)</f>
        <v/>
      </c>
      <c r="B4933">
        <f>'Input EIA Imports Petroleum'!A4932</f>
        <v/>
      </c>
      <c r="C4933">
        <f>'Input EIA Imports Petroleum'!K4932</f>
        <v/>
      </c>
      <c r="D4933">
        <f>'Input EIA Imports Petroleum'!L4932</f>
        <v/>
      </c>
      <c r="E4933">
        <f>VLOOKUP('Input EIA Imports Petroleum'!$E4932,'EIA Petroleum Classification'!$A:$B,2,FALSE)</f>
        <v/>
      </c>
    </row>
    <row r="4934" spans="1:5">
      <c r="A4934">
        <f>YEAR(B4934)</f>
        <v/>
      </c>
      <c r="B4934">
        <f>'Input EIA Imports Petroleum'!A4933</f>
        <v/>
      </c>
      <c r="C4934">
        <f>'Input EIA Imports Petroleum'!K4933</f>
        <v/>
      </c>
      <c r="D4934">
        <f>'Input EIA Imports Petroleum'!L4933</f>
        <v/>
      </c>
      <c r="E4934">
        <f>VLOOKUP('Input EIA Imports Petroleum'!$E4933,'EIA Petroleum Classification'!$A:$B,2,FALSE)</f>
        <v/>
      </c>
    </row>
    <row r="4935" spans="1:5">
      <c r="A4935">
        <f>YEAR(B4935)</f>
        <v/>
      </c>
      <c r="B4935">
        <f>'Input EIA Imports Petroleum'!A4934</f>
        <v/>
      </c>
      <c r="C4935">
        <f>'Input EIA Imports Petroleum'!K4934</f>
        <v/>
      </c>
      <c r="D4935">
        <f>'Input EIA Imports Petroleum'!L4934</f>
        <v/>
      </c>
      <c r="E4935">
        <f>VLOOKUP('Input EIA Imports Petroleum'!$E4934,'EIA Petroleum Classification'!$A:$B,2,FALSE)</f>
        <v/>
      </c>
    </row>
    <row r="4936" spans="1:5">
      <c r="A4936">
        <f>YEAR(B4936)</f>
        <v/>
      </c>
      <c r="B4936">
        <f>'Input EIA Imports Petroleum'!A4935</f>
        <v/>
      </c>
      <c r="C4936">
        <f>'Input EIA Imports Petroleum'!K4935</f>
        <v/>
      </c>
      <c r="D4936">
        <f>'Input EIA Imports Petroleum'!L4935</f>
        <v/>
      </c>
      <c r="E4936">
        <f>VLOOKUP('Input EIA Imports Petroleum'!$E4935,'EIA Petroleum Classification'!$A:$B,2,FALSE)</f>
        <v/>
      </c>
    </row>
    <row r="4937" spans="1:5">
      <c r="A4937">
        <f>YEAR(B4937)</f>
        <v/>
      </c>
      <c r="B4937">
        <f>'Input EIA Imports Petroleum'!A4936</f>
        <v/>
      </c>
      <c r="C4937">
        <f>'Input EIA Imports Petroleum'!K4936</f>
        <v/>
      </c>
      <c r="D4937">
        <f>'Input EIA Imports Petroleum'!L4936</f>
        <v/>
      </c>
      <c r="E4937">
        <f>VLOOKUP('Input EIA Imports Petroleum'!$E4936,'EIA Petroleum Classification'!$A:$B,2,FALSE)</f>
        <v/>
      </c>
    </row>
    <row r="4938" spans="1:5">
      <c r="A4938">
        <f>YEAR(B4938)</f>
        <v/>
      </c>
      <c r="B4938">
        <f>'Input EIA Imports Petroleum'!A4937</f>
        <v/>
      </c>
      <c r="C4938">
        <f>'Input EIA Imports Petroleum'!K4937</f>
        <v/>
      </c>
      <c r="D4938">
        <f>'Input EIA Imports Petroleum'!L4937</f>
        <v/>
      </c>
      <c r="E4938">
        <f>VLOOKUP('Input EIA Imports Petroleum'!$E4937,'EIA Petroleum Classification'!$A:$B,2,FALSE)</f>
        <v/>
      </c>
    </row>
    <row r="4939" spans="1:5">
      <c r="A4939">
        <f>YEAR(B4939)</f>
        <v/>
      </c>
      <c r="B4939">
        <f>'Input EIA Imports Petroleum'!A4938</f>
        <v/>
      </c>
      <c r="C4939">
        <f>'Input EIA Imports Petroleum'!K4938</f>
        <v/>
      </c>
      <c r="D4939">
        <f>'Input EIA Imports Petroleum'!L4938</f>
        <v/>
      </c>
      <c r="E4939">
        <f>VLOOKUP('Input EIA Imports Petroleum'!$E4938,'EIA Petroleum Classification'!$A:$B,2,FALSE)</f>
        <v/>
      </c>
    </row>
    <row r="4940" spans="1:5">
      <c r="A4940">
        <f>YEAR(B4940)</f>
        <v/>
      </c>
      <c r="B4940">
        <f>'Input EIA Imports Petroleum'!A4939</f>
        <v/>
      </c>
      <c r="C4940">
        <f>'Input EIA Imports Petroleum'!K4939</f>
        <v/>
      </c>
      <c r="D4940">
        <f>'Input EIA Imports Petroleum'!L4939</f>
        <v/>
      </c>
      <c r="E4940">
        <f>VLOOKUP('Input EIA Imports Petroleum'!$E4939,'EIA Petroleum Classification'!$A:$B,2,FALSE)</f>
        <v/>
      </c>
    </row>
    <row r="4941" spans="1:5">
      <c r="A4941">
        <f>YEAR(B4941)</f>
        <v/>
      </c>
      <c r="B4941">
        <f>'Input EIA Imports Petroleum'!A4940</f>
        <v/>
      </c>
      <c r="C4941">
        <f>'Input EIA Imports Petroleum'!K4940</f>
        <v/>
      </c>
      <c r="D4941">
        <f>'Input EIA Imports Petroleum'!L4940</f>
        <v/>
      </c>
      <c r="E4941">
        <f>VLOOKUP('Input EIA Imports Petroleum'!$E4940,'EIA Petroleum Classification'!$A:$B,2,FALSE)</f>
        <v/>
      </c>
    </row>
    <row r="4942" spans="1:5">
      <c r="A4942">
        <f>YEAR(B4942)</f>
        <v/>
      </c>
      <c r="B4942">
        <f>'Input EIA Imports Petroleum'!A4941</f>
        <v/>
      </c>
      <c r="C4942">
        <f>'Input EIA Imports Petroleum'!K4941</f>
        <v/>
      </c>
      <c r="D4942">
        <f>'Input EIA Imports Petroleum'!L4941</f>
        <v/>
      </c>
      <c r="E4942">
        <f>VLOOKUP('Input EIA Imports Petroleum'!$E4941,'EIA Petroleum Classification'!$A:$B,2,FALSE)</f>
        <v/>
      </c>
    </row>
    <row r="4943" spans="1:5">
      <c r="A4943">
        <f>YEAR(B4943)</f>
        <v/>
      </c>
      <c r="B4943">
        <f>'Input EIA Imports Petroleum'!A4942</f>
        <v/>
      </c>
      <c r="C4943">
        <f>'Input EIA Imports Petroleum'!K4942</f>
        <v/>
      </c>
      <c r="D4943">
        <f>'Input EIA Imports Petroleum'!L4942</f>
        <v/>
      </c>
      <c r="E4943">
        <f>VLOOKUP('Input EIA Imports Petroleum'!$E4942,'EIA Petroleum Classification'!$A:$B,2,FALSE)</f>
        <v/>
      </c>
    </row>
    <row r="4944" spans="1:5">
      <c r="A4944">
        <f>YEAR(B4944)</f>
        <v/>
      </c>
      <c r="B4944">
        <f>'Input EIA Imports Petroleum'!A4943</f>
        <v/>
      </c>
      <c r="C4944">
        <f>'Input EIA Imports Petroleum'!K4943</f>
        <v/>
      </c>
      <c r="D4944">
        <f>'Input EIA Imports Petroleum'!L4943</f>
        <v/>
      </c>
      <c r="E4944">
        <f>VLOOKUP('Input EIA Imports Petroleum'!$E4943,'EIA Petroleum Classification'!$A:$B,2,FALSE)</f>
        <v/>
      </c>
    </row>
    <row r="4945" spans="1:5">
      <c r="A4945">
        <f>YEAR(B4945)</f>
        <v/>
      </c>
      <c r="B4945">
        <f>'Input EIA Imports Petroleum'!A4944</f>
        <v/>
      </c>
      <c r="C4945">
        <f>'Input EIA Imports Petroleum'!K4944</f>
        <v/>
      </c>
      <c r="D4945">
        <f>'Input EIA Imports Petroleum'!L4944</f>
        <v/>
      </c>
      <c r="E4945">
        <f>VLOOKUP('Input EIA Imports Petroleum'!$E4944,'EIA Petroleum Classification'!$A:$B,2,FALSE)</f>
        <v/>
      </c>
    </row>
    <row r="4946" spans="1:5">
      <c r="A4946">
        <f>YEAR(B4946)</f>
        <v/>
      </c>
      <c r="B4946">
        <f>'Input EIA Imports Petroleum'!A4945</f>
        <v/>
      </c>
      <c r="C4946">
        <f>'Input EIA Imports Petroleum'!K4945</f>
        <v/>
      </c>
      <c r="D4946">
        <f>'Input EIA Imports Petroleum'!L4945</f>
        <v/>
      </c>
      <c r="E4946">
        <f>VLOOKUP('Input EIA Imports Petroleum'!$E4945,'EIA Petroleum Classification'!$A:$B,2,FALSE)</f>
        <v/>
      </c>
    </row>
    <row r="4947" spans="1:5">
      <c r="A4947">
        <f>YEAR(B4947)</f>
        <v/>
      </c>
      <c r="B4947">
        <f>'Input EIA Imports Petroleum'!A4946</f>
        <v/>
      </c>
      <c r="C4947">
        <f>'Input EIA Imports Petroleum'!K4946</f>
        <v/>
      </c>
      <c r="D4947">
        <f>'Input EIA Imports Petroleum'!L4946</f>
        <v/>
      </c>
      <c r="E4947">
        <f>VLOOKUP('Input EIA Imports Petroleum'!$E4946,'EIA Petroleum Classification'!$A:$B,2,FALSE)</f>
        <v/>
      </c>
    </row>
    <row r="4948" spans="1:5">
      <c r="A4948">
        <f>YEAR(B4948)</f>
        <v/>
      </c>
      <c r="B4948">
        <f>'Input EIA Imports Petroleum'!A4947</f>
        <v/>
      </c>
      <c r="C4948">
        <f>'Input EIA Imports Petroleum'!K4947</f>
        <v/>
      </c>
      <c r="D4948">
        <f>'Input EIA Imports Petroleum'!L4947</f>
        <v/>
      </c>
      <c r="E4948">
        <f>VLOOKUP('Input EIA Imports Petroleum'!$E4947,'EIA Petroleum Classification'!$A:$B,2,FALSE)</f>
        <v/>
      </c>
    </row>
    <row r="4949" spans="1:5">
      <c r="A4949">
        <f>YEAR(B4949)</f>
        <v/>
      </c>
      <c r="B4949">
        <f>'Input EIA Imports Petroleum'!A4948</f>
        <v/>
      </c>
      <c r="C4949">
        <f>'Input EIA Imports Petroleum'!K4948</f>
        <v/>
      </c>
      <c r="D4949">
        <f>'Input EIA Imports Petroleum'!L4948</f>
        <v/>
      </c>
      <c r="E4949">
        <f>VLOOKUP('Input EIA Imports Petroleum'!$E4948,'EIA Petroleum Classification'!$A:$B,2,FALSE)</f>
        <v/>
      </c>
    </row>
    <row r="4950" spans="1:5">
      <c r="A4950">
        <f>YEAR(B4950)</f>
        <v/>
      </c>
      <c r="B4950">
        <f>'Input EIA Imports Petroleum'!A4949</f>
        <v/>
      </c>
      <c r="C4950">
        <f>'Input EIA Imports Petroleum'!K4949</f>
        <v/>
      </c>
      <c r="D4950">
        <f>'Input EIA Imports Petroleum'!L4949</f>
        <v/>
      </c>
      <c r="E4950">
        <f>VLOOKUP('Input EIA Imports Petroleum'!$E4949,'EIA Petroleum Classification'!$A:$B,2,FALSE)</f>
        <v/>
      </c>
    </row>
    <row r="4951" spans="1:5">
      <c r="A4951">
        <f>YEAR(B4951)</f>
        <v/>
      </c>
      <c r="B4951">
        <f>'Input EIA Imports Petroleum'!A4950</f>
        <v/>
      </c>
      <c r="C4951">
        <f>'Input EIA Imports Petroleum'!K4950</f>
        <v/>
      </c>
      <c r="D4951">
        <f>'Input EIA Imports Petroleum'!L4950</f>
        <v/>
      </c>
      <c r="E4951">
        <f>VLOOKUP('Input EIA Imports Petroleum'!$E4950,'EIA Petroleum Classification'!$A:$B,2,FALSE)</f>
        <v/>
      </c>
    </row>
    <row r="4952" spans="1:5">
      <c r="A4952">
        <f>YEAR(B4952)</f>
        <v/>
      </c>
      <c r="B4952">
        <f>'Input EIA Imports Petroleum'!A4951</f>
        <v/>
      </c>
      <c r="C4952">
        <f>'Input EIA Imports Petroleum'!K4951</f>
        <v/>
      </c>
      <c r="D4952">
        <f>'Input EIA Imports Petroleum'!L4951</f>
        <v/>
      </c>
      <c r="E4952">
        <f>VLOOKUP('Input EIA Imports Petroleum'!$E4951,'EIA Petroleum Classification'!$A:$B,2,FALSE)</f>
        <v/>
      </c>
    </row>
    <row r="4953" spans="1:5">
      <c r="A4953">
        <f>YEAR(B4953)</f>
        <v/>
      </c>
      <c r="B4953">
        <f>'Input EIA Imports Petroleum'!A4952</f>
        <v/>
      </c>
      <c r="C4953">
        <f>'Input EIA Imports Petroleum'!K4952</f>
        <v/>
      </c>
      <c r="D4953">
        <f>'Input EIA Imports Petroleum'!L4952</f>
        <v/>
      </c>
      <c r="E4953">
        <f>VLOOKUP('Input EIA Imports Petroleum'!$E4952,'EIA Petroleum Classification'!$A:$B,2,FALSE)</f>
        <v/>
      </c>
    </row>
    <row r="4954" spans="1:5">
      <c r="A4954">
        <f>YEAR(B4954)</f>
        <v/>
      </c>
      <c r="B4954">
        <f>'Input EIA Imports Petroleum'!A4953</f>
        <v/>
      </c>
      <c r="C4954">
        <f>'Input EIA Imports Petroleum'!K4953</f>
        <v/>
      </c>
      <c r="D4954">
        <f>'Input EIA Imports Petroleum'!L4953</f>
        <v/>
      </c>
      <c r="E4954">
        <f>VLOOKUP('Input EIA Imports Petroleum'!$E4953,'EIA Petroleum Classification'!$A:$B,2,FALSE)</f>
        <v/>
      </c>
    </row>
    <row r="4955" spans="1:5">
      <c r="A4955">
        <f>YEAR(B4955)</f>
        <v/>
      </c>
      <c r="B4955">
        <f>'Input EIA Imports Petroleum'!A4954</f>
        <v/>
      </c>
      <c r="C4955">
        <f>'Input EIA Imports Petroleum'!K4954</f>
        <v/>
      </c>
      <c r="D4955">
        <f>'Input EIA Imports Petroleum'!L4954</f>
        <v/>
      </c>
      <c r="E4955">
        <f>VLOOKUP('Input EIA Imports Petroleum'!$E4954,'EIA Petroleum Classification'!$A:$B,2,FALSE)</f>
        <v/>
      </c>
    </row>
    <row r="4956" spans="1:5">
      <c r="A4956">
        <f>YEAR(B4956)</f>
        <v/>
      </c>
      <c r="B4956">
        <f>'Input EIA Imports Petroleum'!A4955</f>
        <v/>
      </c>
      <c r="C4956">
        <f>'Input EIA Imports Petroleum'!K4955</f>
        <v/>
      </c>
      <c r="D4956">
        <f>'Input EIA Imports Petroleum'!L4955</f>
        <v/>
      </c>
      <c r="E4956">
        <f>VLOOKUP('Input EIA Imports Petroleum'!$E4955,'EIA Petroleum Classification'!$A:$B,2,FALSE)</f>
        <v/>
      </c>
    </row>
    <row r="4957" spans="1:5">
      <c r="A4957">
        <f>YEAR(B4957)</f>
        <v/>
      </c>
      <c r="B4957">
        <f>'Input EIA Imports Petroleum'!A4956</f>
        <v/>
      </c>
      <c r="C4957">
        <f>'Input EIA Imports Petroleum'!K4956</f>
        <v/>
      </c>
      <c r="D4957">
        <f>'Input EIA Imports Petroleum'!L4956</f>
        <v/>
      </c>
      <c r="E4957">
        <f>VLOOKUP('Input EIA Imports Petroleum'!$E4956,'EIA Petroleum Classification'!$A:$B,2,FALSE)</f>
        <v/>
      </c>
    </row>
    <row r="4958" spans="1:5">
      <c r="A4958">
        <f>YEAR(B4958)</f>
        <v/>
      </c>
      <c r="B4958">
        <f>'Input EIA Imports Petroleum'!A4957</f>
        <v/>
      </c>
      <c r="C4958">
        <f>'Input EIA Imports Petroleum'!K4957</f>
        <v/>
      </c>
      <c r="D4958">
        <f>'Input EIA Imports Petroleum'!L4957</f>
        <v/>
      </c>
      <c r="E4958">
        <f>VLOOKUP('Input EIA Imports Petroleum'!$E4957,'EIA Petroleum Classification'!$A:$B,2,FALSE)</f>
        <v/>
      </c>
    </row>
    <row r="4959" spans="1:5">
      <c r="A4959">
        <f>YEAR(B4959)</f>
        <v/>
      </c>
      <c r="B4959">
        <f>'Input EIA Imports Petroleum'!A4958</f>
        <v/>
      </c>
      <c r="C4959">
        <f>'Input EIA Imports Petroleum'!K4958</f>
        <v/>
      </c>
      <c r="D4959">
        <f>'Input EIA Imports Petroleum'!L4958</f>
        <v/>
      </c>
      <c r="E4959">
        <f>VLOOKUP('Input EIA Imports Petroleum'!$E4958,'EIA Petroleum Classification'!$A:$B,2,FALSE)</f>
        <v/>
      </c>
    </row>
    <row r="4960" spans="1:5">
      <c r="A4960">
        <f>YEAR(B4960)</f>
        <v/>
      </c>
      <c r="B4960">
        <f>'Input EIA Imports Petroleum'!A4959</f>
        <v/>
      </c>
      <c r="C4960">
        <f>'Input EIA Imports Petroleum'!K4959</f>
        <v/>
      </c>
      <c r="D4960">
        <f>'Input EIA Imports Petroleum'!L4959</f>
        <v/>
      </c>
      <c r="E4960">
        <f>VLOOKUP('Input EIA Imports Petroleum'!$E4959,'EIA Petroleum Classification'!$A:$B,2,FALSE)</f>
        <v/>
      </c>
    </row>
    <row r="4961" spans="1:5">
      <c r="A4961">
        <f>YEAR(B4961)</f>
        <v/>
      </c>
      <c r="B4961">
        <f>'Input EIA Imports Petroleum'!A4960</f>
        <v/>
      </c>
      <c r="C4961">
        <f>'Input EIA Imports Petroleum'!K4960</f>
        <v/>
      </c>
      <c r="D4961">
        <f>'Input EIA Imports Petroleum'!L4960</f>
        <v/>
      </c>
      <c r="E4961">
        <f>VLOOKUP('Input EIA Imports Petroleum'!$E4960,'EIA Petroleum Classification'!$A:$B,2,FALSE)</f>
        <v/>
      </c>
    </row>
    <row r="4962" spans="1:5">
      <c r="A4962">
        <f>YEAR(B4962)</f>
        <v/>
      </c>
      <c r="B4962">
        <f>'Input EIA Imports Petroleum'!A4961</f>
        <v/>
      </c>
      <c r="C4962">
        <f>'Input EIA Imports Petroleum'!K4961</f>
        <v/>
      </c>
      <c r="D4962">
        <f>'Input EIA Imports Petroleum'!L4961</f>
        <v/>
      </c>
      <c r="E4962">
        <f>VLOOKUP('Input EIA Imports Petroleum'!$E4961,'EIA Petroleum Classification'!$A:$B,2,FALSE)</f>
        <v/>
      </c>
    </row>
    <row r="4963" spans="1:5">
      <c r="A4963">
        <f>YEAR(B4963)</f>
        <v/>
      </c>
      <c r="B4963">
        <f>'Input EIA Imports Petroleum'!A4962</f>
        <v/>
      </c>
      <c r="C4963">
        <f>'Input EIA Imports Petroleum'!K4962</f>
        <v/>
      </c>
      <c r="D4963">
        <f>'Input EIA Imports Petroleum'!L4962</f>
        <v/>
      </c>
      <c r="E4963">
        <f>VLOOKUP('Input EIA Imports Petroleum'!$E4962,'EIA Petroleum Classification'!$A:$B,2,FALSE)</f>
        <v/>
      </c>
    </row>
    <row r="4964" spans="1:5">
      <c r="A4964">
        <f>YEAR(B4964)</f>
        <v/>
      </c>
      <c r="B4964">
        <f>'Input EIA Imports Petroleum'!A4963</f>
        <v/>
      </c>
      <c r="C4964">
        <f>'Input EIA Imports Petroleum'!K4963</f>
        <v/>
      </c>
      <c r="D4964">
        <f>'Input EIA Imports Petroleum'!L4963</f>
        <v/>
      </c>
      <c r="E4964">
        <f>VLOOKUP('Input EIA Imports Petroleum'!$E4963,'EIA Petroleum Classification'!$A:$B,2,FALSE)</f>
        <v/>
      </c>
    </row>
    <row r="4965" spans="1:5">
      <c r="A4965">
        <f>YEAR(B4965)</f>
        <v/>
      </c>
      <c r="B4965">
        <f>'Input EIA Imports Petroleum'!A4964</f>
        <v/>
      </c>
      <c r="C4965">
        <f>'Input EIA Imports Petroleum'!K4964</f>
        <v/>
      </c>
      <c r="D4965">
        <f>'Input EIA Imports Petroleum'!L4964</f>
        <v/>
      </c>
      <c r="E4965">
        <f>VLOOKUP('Input EIA Imports Petroleum'!$E4964,'EIA Petroleum Classification'!$A:$B,2,FALSE)</f>
        <v/>
      </c>
    </row>
    <row r="4966" spans="1:5">
      <c r="A4966">
        <f>YEAR(B4966)</f>
        <v/>
      </c>
      <c r="B4966">
        <f>'Input EIA Imports Petroleum'!A4965</f>
        <v/>
      </c>
      <c r="C4966">
        <f>'Input EIA Imports Petroleum'!K4965</f>
        <v/>
      </c>
      <c r="D4966">
        <f>'Input EIA Imports Petroleum'!L4965</f>
        <v/>
      </c>
      <c r="E4966">
        <f>VLOOKUP('Input EIA Imports Petroleum'!$E4965,'EIA Petroleum Classification'!$A:$B,2,FALSE)</f>
        <v/>
      </c>
    </row>
    <row r="4967" spans="1:5">
      <c r="A4967">
        <f>YEAR(B4967)</f>
        <v/>
      </c>
      <c r="B4967">
        <f>'Input EIA Imports Petroleum'!A4966</f>
        <v/>
      </c>
      <c r="C4967">
        <f>'Input EIA Imports Petroleum'!K4966</f>
        <v/>
      </c>
      <c r="D4967">
        <f>'Input EIA Imports Petroleum'!L4966</f>
        <v/>
      </c>
      <c r="E4967">
        <f>VLOOKUP('Input EIA Imports Petroleum'!$E4966,'EIA Petroleum Classification'!$A:$B,2,FALSE)</f>
        <v/>
      </c>
    </row>
    <row r="4968" spans="1:5">
      <c r="A4968">
        <f>YEAR(B4968)</f>
        <v/>
      </c>
      <c r="B4968">
        <f>'Input EIA Imports Petroleum'!A4967</f>
        <v/>
      </c>
      <c r="C4968">
        <f>'Input EIA Imports Petroleum'!K4967</f>
        <v/>
      </c>
      <c r="D4968">
        <f>'Input EIA Imports Petroleum'!L4967</f>
        <v/>
      </c>
      <c r="E4968">
        <f>VLOOKUP('Input EIA Imports Petroleum'!$E4967,'EIA Petroleum Classification'!$A:$B,2,FALSE)</f>
        <v/>
      </c>
    </row>
    <row r="4969" spans="1:5">
      <c r="A4969">
        <f>YEAR(B4969)</f>
        <v/>
      </c>
      <c r="B4969">
        <f>'Input EIA Imports Petroleum'!A4968</f>
        <v/>
      </c>
      <c r="C4969">
        <f>'Input EIA Imports Petroleum'!K4968</f>
        <v/>
      </c>
      <c r="D4969">
        <f>'Input EIA Imports Petroleum'!L4968</f>
        <v/>
      </c>
      <c r="E4969">
        <f>VLOOKUP('Input EIA Imports Petroleum'!$E4968,'EIA Petroleum Classification'!$A:$B,2,FALSE)</f>
        <v/>
      </c>
    </row>
    <row r="4970" spans="1:5">
      <c r="A4970">
        <f>YEAR(B4970)</f>
        <v/>
      </c>
      <c r="B4970">
        <f>'Input EIA Imports Petroleum'!A4969</f>
        <v/>
      </c>
      <c r="C4970">
        <f>'Input EIA Imports Petroleum'!K4969</f>
        <v/>
      </c>
      <c r="D4970">
        <f>'Input EIA Imports Petroleum'!L4969</f>
        <v/>
      </c>
      <c r="E4970">
        <f>VLOOKUP('Input EIA Imports Petroleum'!$E4969,'EIA Petroleum Classification'!$A:$B,2,FALSE)</f>
        <v/>
      </c>
    </row>
    <row r="4971" spans="1:5">
      <c r="A4971">
        <f>YEAR(B4971)</f>
        <v/>
      </c>
      <c r="B4971">
        <f>'Input EIA Imports Petroleum'!A4970</f>
        <v/>
      </c>
      <c r="C4971">
        <f>'Input EIA Imports Petroleum'!K4970</f>
        <v/>
      </c>
      <c r="D4971">
        <f>'Input EIA Imports Petroleum'!L4970</f>
        <v/>
      </c>
      <c r="E4971">
        <f>VLOOKUP('Input EIA Imports Petroleum'!$E4970,'EIA Petroleum Classification'!$A:$B,2,FALSE)</f>
        <v/>
      </c>
    </row>
    <row r="4972" spans="1:5">
      <c r="A4972">
        <f>YEAR(B4972)</f>
        <v/>
      </c>
      <c r="B4972">
        <f>'Input EIA Imports Petroleum'!A4971</f>
        <v/>
      </c>
      <c r="C4972">
        <f>'Input EIA Imports Petroleum'!K4971</f>
        <v/>
      </c>
      <c r="D4972">
        <f>'Input EIA Imports Petroleum'!L4971</f>
        <v/>
      </c>
      <c r="E4972">
        <f>VLOOKUP('Input EIA Imports Petroleum'!$E4971,'EIA Petroleum Classification'!$A:$B,2,FALSE)</f>
        <v/>
      </c>
    </row>
    <row r="4973" spans="1:5">
      <c r="A4973">
        <f>YEAR(B4973)</f>
        <v/>
      </c>
      <c r="B4973">
        <f>'Input EIA Imports Petroleum'!A4972</f>
        <v/>
      </c>
      <c r="C4973">
        <f>'Input EIA Imports Petroleum'!K4972</f>
        <v/>
      </c>
      <c r="D4973">
        <f>'Input EIA Imports Petroleum'!L4972</f>
        <v/>
      </c>
      <c r="E4973">
        <f>VLOOKUP('Input EIA Imports Petroleum'!$E4972,'EIA Petroleum Classification'!$A:$B,2,FALSE)</f>
        <v/>
      </c>
    </row>
    <row r="4974" spans="1:5">
      <c r="A4974">
        <f>YEAR(B4974)</f>
        <v/>
      </c>
      <c r="B4974">
        <f>'Input EIA Imports Petroleum'!A4973</f>
        <v/>
      </c>
      <c r="C4974">
        <f>'Input EIA Imports Petroleum'!K4973</f>
        <v/>
      </c>
      <c r="D4974">
        <f>'Input EIA Imports Petroleum'!L4973</f>
        <v/>
      </c>
      <c r="E4974">
        <f>VLOOKUP('Input EIA Imports Petroleum'!$E4973,'EIA Petroleum Classification'!$A:$B,2,FALSE)</f>
        <v/>
      </c>
    </row>
    <row r="4975" spans="1:5">
      <c r="A4975">
        <f>YEAR(B4975)</f>
        <v/>
      </c>
      <c r="B4975">
        <f>'Input EIA Imports Petroleum'!A4974</f>
        <v/>
      </c>
      <c r="C4975">
        <f>'Input EIA Imports Petroleum'!K4974</f>
        <v/>
      </c>
      <c r="D4975">
        <f>'Input EIA Imports Petroleum'!L4974</f>
        <v/>
      </c>
      <c r="E4975">
        <f>VLOOKUP('Input EIA Imports Petroleum'!$E4974,'EIA Petroleum Classification'!$A:$B,2,FALSE)</f>
        <v/>
      </c>
    </row>
    <row r="4976" spans="1:5">
      <c r="A4976">
        <f>YEAR(B4976)</f>
        <v/>
      </c>
      <c r="B4976">
        <f>'Input EIA Imports Petroleum'!A4975</f>
        <v/>
      </c>
      <c r="C4976">
        <f>'Input EIA Imports Petroleum'!K4975</f>
        <v/>
      </c>
      <c r="D4976">
        <f>'Input EIA Imports Petroleum'!L4975</f>
        <v/>
      </c>
      <c r="E4976">
        <f>VLOOKUP('Input EIA Imports Petroleum'!$E4975,'EIA Petroleum Classification'!$A:$B,2,FALSE)</f>
        <v/>
      </c>
    </row>
    <row r="4977" spans="1:5">
      <c r="A4977">
        <f>YEAR(B4977)</f>
        <v/>
      </c>
      <c r="B4977">
        <f>'Input EIA Imports Petroleum'!A4976</f>
        <v/>
      </c>
      <c r="C4977">
        <f>'Input EIA Imports Petroleum'!K4976</f>
        <v/>
      </c>
      <c r="D4977">
        <f>'Input EIA Imports Petroleum'!L4976</f>
        <v/>
      </c>
      <c r="E4977">
        <f>VLOOKUP('Input EIA Imports Petroleum'!$E4976,'EIA Petroleum Classification'!$A:$B,2,FALSE)</f>
        <v/>
      </c>
    </row>
    <row r="4978" spans="1:5">
      <c r="A4978">
        <f>YEAR(B4978)</f>
        <v/>
      </c>
      <c r="B4978">
        <f>'Input EIA Imports Petroleum'!A4977</f>
        <v/>
      </c>
      <c r="C4978">
        <f>'Input EIA Imports Petroleum'!K4977</f>
        <v/>
      </c>
      <c r="D4978">
        <f>'Input EIA Imports Petroleum'!L4977</f>
        <v/>
      </c>
      <c r="E4978">
        <f>VLOOKUP('Input EIA Imports Petroleum'!$E4977,'EIA Petroleum Classification'!$A:$B,2,FALSE)</f>
        <v/>
      </c>
    </row>
    <row r="4979" spans="1:5">
      <c r="A4979">
        <f>YEAR(B4979)</f>
        <v/>
      </c>
      <c r="B4979">
        <f>'Input EIA Imports Petroleum'!A4978</f>
        <v/>
      </c>
      <c r="C4979">
        <f>'Input EIA Imports Petroleum'!K4978</f>
        <v/>
      </c>
      <c r="D4979">
        <f>'Input EIA Imports Petroleum'!L4978</f>
        <v/>
      </c>
      <c r="E4979">
        <f>VLOOKUP('Input EIA Imports Petroleum'!$E4978,'EIA Petroleum Classification'!$A:$B,2,FALSE)</f>
        <v/>
      </c>
    </row>
    <row r="4980" spans="1:5">
      <c r="A4980">
        <f>YEAR(B4980)</f>
        <v/>
      </c>
      <c r="B4980">
        <f>'Input EIA Imports Petroleum'!A4979</f>
        <v/>
      </c>
      <c r="C4980">
        <f>'Input EIA Imports Petroleum'!K4979</f>
        <v/>
      </c>
      <c r="D4980">
        <f>'Input EIA Imports Petroleum'!L4979</f>
        <v/>
      </c>
      <c r="E4980">
        <f>VLOOKUP('Input EIA Imports Petroleum'!$E4979,'EIA Petroleum Classification'!$A:$B,2,FALSE)</f>
        <v/>
      </c>
    </row>
    <row r="4981" spans="1:5">
      <c r="A4981">
        <f>YEAR(B4981)</f>
        <v/>
      </c>
      <c r="B4981">
        <f>'Input EIA Imports Petroleum'!A4980</f>
        <v/>
      </c>
      <c r="C4981">
        <f>'Input EIA Imports Petroleum'!K4980</f>
        <v/>
      </c>
      <c r="D4981">
        <f>'Input EIA Imports Petroleum'!L4980</f>
        <v/>
      </c>
      <c r="E4981">
        <f>VLOOKUP('Input EIA Imports Petroleum'!$E4980,'EIA Petroleum Classification'!$A:$B,2,FALSE)</f>
        <v/>
      </c>
    </row>
    <row r="4982" spans="1:5">
      <c r="A4982">
        <f>YEAR(B4982)</f>
        <v/>
      </c>
      <c r="B4982">
        <f>'Input EIA Imports Petroleum'!A4981</f>
        <v/>
      </c>
      <c r="C4982">
        <f>'Input EIA Imports Petroleum'!K4981</f>
        <v/>
      </c>
      <c r="D4982">
        <f>'Input EIA Imports Petroleum'!L4981</f>
        <v/>
      </c>
      <c r="E4982">
        <f>VLOOKUP('Input EIA Imports Petroleum'!$E4981,'EIA Petroleum Classification'!$A:$B,2,FALSE)</f>
        <v/>
      </c>
    </row>
    <row r="4983" spans="1:5">
      <c r="A4983">
        <f>YEAR(B4983)</f>
        <v/>
      </c>
      <c r="B4983">
        <f>'Input EIA Imports Petroleum'!A4982</f>
        <v/>
      </c>
      <c r="C4983">
        <f>'Input EIA Imports Petroleum'!K4982</f>
        <v/>
      </c>
      <c r="D4983">
        <f>'Input EIA Imports Petroleum'!L4982</f>
        <v/>
      </c>
      <c r="E4983">
        <f>VLOOKUP('Input EIA Imports Petroleum'!$E4982,'EIA Petroleum Classification'!$A:$B,2,FALSE)</f>
        <v/>
      </c>
    </row>
    <row r="4984" spans="1:5">
      <c r="A4984">
        <f>YEAR(B4984)</f>
        <v/>
      </c>
      <c r="B4984">
        <f>'Input EIA Imports Petroleum'!A4983</f>
        <v/>
      </c>
      <c r="C4984">
        <f>'Input EIA Imports Petroleum'!K4983</f>
        <v/>
      </c>
      <c r="D4984">
        <f>'Input EIA Imports Petroleum'!L4983</f>
        <v/>
      </c>
      <c r="E4984">
        <f>VLOOKUP('Input EIA Imports Petroleum'!$E4983,'EIA Petroleum Classification'!$A:$B,2,FALSE)</f>
        <v/>
      </c>
    </row>
    <row r="4985" spans="1:5">
      <c r="A4985">
        <f>YEAR(B4985)</f>
        <v/>
      </c>
      <c r="B4985">
        <f>'Input EIA Imports Petroleum'!A4984</f>
        <v/>
      </c>
      <c r="C4985">
        <f>'Input EIA Imports Petroleum'!K4984</f>
        <v/>
      </c>
      <c r="D4985">
        <f>'Input EIA Imports Petroleum'!L4984</f>
        <v/>
      </c>
      <c r="E4985">
        <f>VLOOKUP('Input EIA Imports Petroleum'!$E4984,'EIA Petroleum Classification'!$A:$B,2,FALSE)</f>
        <v/>
      </c>
    </row>
    <row r="4986" spans="1:5">
      <c r="A4986">
        <f>YEAR(B4986)</f>
        <v/>
      </c>
      <c r="B4986">
        <f>'Input EIA Imports Petroleum'!A4985</f>
        <v/>
      </c>
      <c r="C4986">
        <f>'Input EIA Imports Petroleum'!K4985</f>
        <v/>
      </c>
      <c r="D4986">
        <f>'Input EIA Imports Petroleum'!L4985</f>
        <v/>
      </c>
      <c r="E4986">
        <f>VLOOKUP('Input EIA Imports Petroleum'!$E4985,'EIA Petroleum Classification'!$A:$B,2,FALSE)</f>
        <v/>
      </c>
    </row>
    <row r="4987" spans="1:5">
      <c r="A4987">
        <f>YEAR(B4987)</f>
        <v/>
      </c>
      <c r="B4987">
        <f>'Input EIA Imports Petroleum'!A4986</f>
        <v/>
      </c>
      <c r="C4987">
        <f>'Input EIA Imports Petroleum'!K4986</f>
        <v/>
      </c>
      <c r="D4987">
        <f>'Input EIA Imports Petroleum'!L4986</f>
        <v/>
      </c>
      <c r="E4987">
        <f>VLOOKUP('Input EIA Imports Petroleum'!$E4986,'EIA Petroleum Classification'!$A:$B,2,FALSE)</f>
        <v/>
      </c>
    </row>
    <row r="4988" spans="1:5">
      <c r="A4988">
        <f>YEAR(B4988)</f>
        <v/>
      </c>
      <c r="B4988">
        <f>'Input EIA Imports Petroleum'!A4987</f>
        <v/>
      </c>
      <c r="C4988">
        <f>'Input EIA Imports Petroleum'!K4987</f>
        <v/>
      </c>
      <c r="D4988">
        <f>'Input EIA Imports Petroleum'!L4987</f>
        <v/>
      </c>
      <c r="E4988">
        <f>VLOOKUP('Input EIA Imports Petroleum'!$E4987,'EIA Petroleum Classification'!$A:$B,2,FALSE)</f>
        <v/>
      </c>
    </row>
    <row r="4989" spans="1:5">
      <c r="A4989">
        <f>YEAR(B4989)</f>
        <v/>
      </c>
      <c r="B4989">
        <f>'Input EIA Imports Petroleum'!A4988</f>
        <v/>
      </c>
      <c r="C4989">
        <f>'Input EIA Imports Petroleum'!K4988</f>
        <v/>
      </c>
      <c r="D4989">
        <f>'Input EIA Imports Petroleum'!L4988</f>
        <v/>
      </c>
      <c r="E4989">
        <f>VLOOKUP('Input EIA Imports Petroleum'!$E4988,'EIA Petroleum Classification'!$A:$B,2,FALSE)</f>
        <v/>
      </c>
    </row>
    <row r="4990" spans="1:5">
      <c r="A4990">
        <f>YEAR(B4990)</f>
        <v/>
      </c>
      <c r="B4990">
        <f>'Input EIA Imports Petroleum'!A4989</f>
        <v/>
      </c>
      <c r="C4990">
        <f>'Input EIA Imports Petroleum'!K4989</f>
        <v/>
      </c>
      <c r="D4990">
        <f>'Input EIA Imports Petroleum'!L4989</f>
        <v/>
      </c>
      <c r="E4990">
        <f>VLOOKUP('Input EIA Imports Petroleum'!$E4989,'EIA Petroleum Classification'!$A:$B,2,FALSE)</f>
        <v/>
      </c>
    </row>
    <row r="4991" spans="1:5">
      <c r="A4991">
        <f>YEAR(B4991)</f>
        <v/>
      </c>
      <c r="B4991">
        <f>'Input EIA Imports Petroleum'!A4990</f>
        <v/>
      </c>
      <c r="C4991">
        <f>'Input EIA Imports Petroleum'!K4990</f>
        <v/>
      </c>
      <c r="D4991">
        <f>'Input EIA Imports Petroleum'!L4990</f>
        <v/>
      </c>
      <c r="E4991">
        <f>VLOOKUP('Input EIA Imports Petroleum'!$E4990,'EIA Petroleum Classification'!$A:$B,2,FALSE)</f>
        <v/>
      </c>
    </row>
    <row r="4992" spans="1:5">
      <c r="A4992">
        <f>YEAR(B4992)</f>
        <v/>
      </c>
      <c r="B4992">
        <f>'Input EIA Imports Petroleum'!A4991</f>
        <v/>
      </c>
      <c r="C4992">
        <f>'Input EIA Imports Petroleum'!K4991</f>
        <v/>
      </c>
      <c r="D4992">
        <f>'Input EIA Imports Petroleum'!L4991</f>
        <v/>
      </c>
      <c r="E4992">
        <f>VLOOKUP('Input EIA Imports Petroleum'!$E4991,'EIA Petroleum Classification'!$A:$B,2,FALSE)</f>
        <v/>
      </c>
    </row>
    <row r="4993" spans="1:5">
      <c r="A4993">
        <f>YEAR(B4993)</f>
        <v/>
      </c>
      <c r="B4993">
        <f>'Input EIA Imports Petroleum'!A4992</f>
        <v/>
      </c>
      <c r="C4993">
        <f>'Input EIA Imports Petroleum'!K4992</f>
        <v/>
      </c>
      <c r="D4993">
        <f>'Input EIA Imports Petroleum'!L4992</f>
        <v/>
      </c>
      <c r="E4993">
        <f>VLOOKUP('Input EIA Imports Petroleum'!$E4992,'EIA Petroleum Classification'!$A:$B,2,FALSE)</f>
        <v/>
      </c>
    </row>
    <row r="4994" spans="1:5">
      <c r="A4994">
        <f>YEAR(B4994)</f>
        <v/>
      </c>
      <c r="B4994">
        <f>'Input EIA Imports Petroleum'!A4993</f>
        <v/>
      </c>
      <c r="C4994">
        <f>'Input EIA Imports Petroleum'!K4993</f>
        <v/>
      </c>
      <c r="D4994">
        <f>'Input EIA Imports Petroleum'!L4993</f>
        <v/>
      </c>
      <c r="E4994">
        <f>VLOOKUP('Input EIA Imports Petroleum'!$E4993,'EIA Petroleum Classification'!$A:$B,2,FALSE)</f>
        <v/>
      </c>
    </row>
    <row r="4995" spans="1:5">
      <c r="A4995">
        <f>YEAR(B4995)</f>
        <v/>
      </c>
      <c r="B4995">
        <f>'Input EIA Imports Petroleum'!A4994</f>
        <v/>
      </c>
      <c r="C4995">
        <f>'Input EIA Imports Petroleum'!K4994</f>
        <v/>
      </c>
      <c r="D4995">
        <f>'Input EIA Imports Petroleum'!L4994</f>
        <v/>
      </c>
      <c r="E4995">
        <f>VLOOKUP('Input EIA Imports Petroleum'!$E4994,'EIA Petroleum Classification'!$A:$B,2,FALSE)</f>
        <v/>
      </c>
    </row>
    <row r="4996" spans="1:5">
      <c r="A4996">
        <f>YEAR(B4996)</f>
        <v/>
      </c>
      <c r="B4996">
        <f>'Input EIA Imports Petroleum'!A4995</f>
        <v/>
      </c>
      <c r="C4996">
        <f>'Input EIA Imports Petroleum'!K4995</f>
        <v/>
      </c>
      <c r="D4996">
        <f>'Input EIA Imports Petroleum'!L4995</f>
        <v/>
      </c>
      <c r="E4996">
        <f>VLOOKUP('Input EIA Imports Petroleum'!$E4995,'EIA Petroleum Classification'!$A:$B,2,FALSE)</f>
        <v/>
      </c>
    </row>
    <row r="4997" spans="1:5">
      <c r="A4997">
        <f>YEAR(B4997)</f>
        <v/>
      </c>
      <c r="B4997">
        <f>'Input EIA Imports Petroleum'!A4996</f>
        <v/>
      </c>
      <c r="C4997">
        <f>'Input EIA Imports Petroleum'!K4996</f>
        <v/>
      </c>
      <c r="D4997">
        <f>'Input EIA Imports Petroleum'!L4996</f>
        <v/>
      </c>
      <c r="E4997">
        <f>VLOOKUP('Input EIA Imports Petroleum'!$E4996,'EIA Petroleum Classification'!$A:$B,2,FALSE)</f>
        <v/>
      </c>
    </row>
    <row r="4998" spans="1:5">
      <c r="A4998">
        <f>YEAR(B4998)</f>
        <v/>
      </c>
      <c r="B4998">
        <f>'Input EIA Imports Petroleum'!A4997</f>
        <v/>
      </c>
      <c r="C4998">
        <f>'Input EIA Imports Petroleum'!K4997</f>
        <v/>
      </c>
      <c r="D4998">
        <f>'Input EIA Imports Petroleum'!L4997</f>
        <v/>
      </c>
      <c r="E4998">
        <f>VLOOKUP('Input EIA Imports Petroleum'!$E4997,'EIA Petroleum Classification'!$A:$B,2,FALSE)</f>
        <v/>
      </c>
    </row>
    <row r="4999" spans="1:5">
      <c r="A4999">
        <f>YEAR(B4999)</f>
        <v/>
      </c>
      <c r="B4999">
        <f>'Input EIA Imports Petroleum'!A4998</f>
        <v/>
      </c>
      <c r="C4999">
        <f>'Input EIA Imports Petroleum'!K4998</f>
        <v/>
      </c>
      <c r="D4999">
        <f>'Input EIA Imports Petroleum'!L4998</f>
        <v/>
      </c>
      <c r="E4999">
        <f>VLOOKUP('Input EIA Imports Petroleum'!$E4998,'EIA Petroleum Classification'!$A:$B,2,FALSE)</f>
        <v/>
      </c>
    </row>
    <row r="5000" spans="1:5">
      <c r="A5000">
        <f>YEAR(B5000)</f>
        <v/>
      </c>
      <c r="B5000">
        <f>'Input EIA Imports Petroleum'!A4999</f>
        <v/>
      </c>
      <c r="C5000">
        <f>'Input EIA Imports Petroleum'!K4999</f>
        <v/>
      </c>
      <c r="D5000">
        <f>'Input EIA Imports Petroleum'!L4999</f>
        <v/>
      </c>
      <c r="E5000">
        <f>VLOOKUP('Input EIA Imports Petroleum'!$E4999,'EIA Petroleum Classification'!$A:$B,2,FALSE)</f>
        <v/>
      </c>
    </row>
  </sheetData>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TU22"/>
  <sheetViews>
    <sheetView workbookViewId="0">
      <selection activeCell="A1" sqref="A1"/>
    </sheetView>
  </sheetViews>
  <sheetFormatPr baseColWidth="10" defaultRowHeight="15"/>
  <sheetData>
    <row r="1" spans="1:541">
      <c r="A1" t="s">
        <v>1868</v>
      </c>
      <c r="B1" s="1" t="n">
        <v>31443</v>
      </c>
      <c r="C1" s="1" t="n">
        <v>31471</v>
      </c>
      <c r="D1" s="1" t="n">
        <v>31502</v>
      </c>
      <c r="E1" s="1" t="n">
        <v>31532</v>
      </c>
      <c r="F1" s="1" t="n">
        <v>31563</v>
      </c>
      <c r="G1" s="1" t="n">
        <v>31593</v>
      </c>
      <c r="H1" s="1" t="n">
        <v>31624</v>
      </c>
      <c r="I1" s="1" t="n">
        <v>31655</v>
      </c>
      <c r="J1" s="1" t="n">
        <v>31685</v>
      </c>
      <c r="K1" s="1" t="n">
        <v>31716</v>
      </c>
      <c r="L1" s="1" t="n">
        <v>31746</v>
      </c>
      <c r="M1" s="1" t="n">
        <v>31777</v>
      </c>
      <c r="N1" s="1" t="n">
        <v>31808</v>
      </c>
      <c r="O1" s="1" t="n">
        <v>31836</v>
      </c>
      <c r="P1" s="1" t="n">
        <v>31867</v>
      </c>
      <c r="Q1" s="1" t="n">
        <v>31897</v>
      </c>
      <c r="R1" s="1" t="n">
        <v>31928</v>
      </c>
      <c r="S1" s="1" t="n">
        <v>31958</v>
      </c>
      <c r="T1" s="1" t="n">
        <v>31989</v>
      </c>
      <c r="U1" s="1" t="n">
        <v>32020</v>
      </c>
      <c r="V1" s="1" t="n">
        <v>32050</v>
      </c>
      <c r="W1" s="1" t="n">
        <v>32081</v>
      </c>
      <c r="X1" s="1" t="n">
        <v>32111</v>
      </c>
      <c r="Y1" s="1" t="n">
        <v>32142</v>
      </c>
      <c r="Z1" s="1" t="n">
        <v>32173</v>
      </c>
      <c r="AA1" s="1" t="n">
        <v>32202</v>
      </c>
      <c r="AB1" s="1" t="n">
        <v>32233</v>
      </c>
      <c r="AC1" s="1" t="n">
        <v>32263</v>
      </c>
      <c r="AD1" s="1" t="n">
        <v>32294</v>
      </c>
      <c r="AE1" s="1" t="n">
        <v>32324</v>
      </c>
      <c r="AF1" s="1" t="n">
        <v>32355</v>
      </c>
      <c r="AG1" s="1" t="n">
        <v>32386</v>
      </c>
      <c r="AH1" s="1" t="n">
        <v>32416</v>
      </c>
      <c r="AI1" s="1" t="n">
        <v>32447</v>
      </c>
      <c r="AJ1" s="1" t="n">
        <v>32477</v>
      </c>
      <c r="AK1" s="1" t="n">
        <v>32508</v>
      </c>
      <c r="AL1" s="1" t="n">
        <v>32539</v>
      </c>
      <c r="AM1" s="1" t="n">
        <v>32567</v>
      </c>
      <c r="AN1" s="1" t="n">
        <v>32598</v>
      </c>
      <c r="AO1" s="1" t="n">
        <v>32628</v>
      </c>
      <c r="AP1" s="1" t="n">
        <v>32659</v>
      </c>
      <c r="AQ1" s="1" t="n">
        <v>32689</v>
      </c>
      <c r="AR1" s="1" t="n">
        <v>32720</v>
      </c>
      <c r="AS1" s="1" t="n">
        <v>32751</v>
      </c>
      <c r="AT1" s="1" t="n">
        <v>32781</v>
      </c>
      <c r="AU1" s="1" t="n">
        <v>32812</v>
      </c>
      <c r="AV1" s="1" t="n">
        <v>32842</v>
      </c>
      <c r="AW1" s="1" t="n">
        <v>32873</v>
      </c>
      <c r="AX1" s="1" t="n">
        <v>32904</v>
      </c>
      <c r="AY1" s="1" t="n">
        <v>32932</v>
      </c>
      <c r="AZ1" s="1" t="n">
        <v>32963</v>
      </c>
      <c r="BA1" s="1" t="n">
        <v>32993</v>
      </c>
      <c r="BB1" s="1" t="n">
        <v>33024</v>
      </c>
      <c r="BC1" s="1" t="n">
        <v>33054</v>
      </c>
      <c r="BD1" s="1" t="n">
        <v>33085</v>
      </c>
      <c r="BE1" s="1" t="n">
        <v>33116</v>
      </c>
      <c r="BF1" s="1" t="n">
        <v>33146</v>
      </c>
      <c r="BG1" s="1" t="n">
        <v>33177</v>
      </c>
      <c r="BH1" s="1" t="n">
        <v>33207</v>
      </c>
      <c r="BI1" s="1" t="n">
        <v>33238</v>
      </c>
      <c r="BJ1" s="1" t="n">
        <v>33269</v>
      </c>
      <c r="BK1" s="1" t="n">
        <v>33297</v>
      </c>
      <c r="BL1" s="1" t="n">
        <v>33328</v>
      </c>
      <c r="BM1" s="1" t="n">
        <v>33358</v>
      </c>
      <c r="BN1" s="1" t="n">
        <v>33389</v>
      </c>
      <c r="BO1" s="1" t="n">
        <v>33419</v>
      </c>
      <c r="BP1" s="1" t="n">
        <v>33450</v>
      </c>
      <c r="BQ1" s="1" t="n">
        <v>33481</v>
      </c>
      <c r="BR1" s="1" t="n">
        <v>33511</v>
      </c>
      <c r="BS1" s="1" t="n">
        <v>33542</v>
      </c>
      <c r="BT1" s="1" t="n">
        <v>33572</v>
      </c>
      <c r="BU1" s="1" t="n">
        <v>33603</v>
      </c>
      <c r="BV1" s="1" t="n">
        <v>33634</v>
      </c>
      <c r="BW1" s="1" t="n">
        <v>33663</v>
      </c>
      <c r="BX1" s="1" t="n">
        <v>33694</v>
      </c>
      <c r="BY1" s="1" t="n">
        <v>33724</v>
      </c>
      <c r="BZ1" s="1" t="n">
        <v>33755</v>
      </c>
      <c r="CA1" s="1" t="n">
        <v>33785</v>
      </c>
      <c r="CB1" s="1" t="n">
        <v>33816</v>
      </c>
      <c r="CC1" s="1" t="n">
        <v>33847</v>
      </c>
      <c r="CD1" s="1" t="n">
        <v>33877</v>
      </c>
      <c r="CE1" s="1" t="n">
        <v>33908</v>
      </c>
      <c r="CF1" s="1" t="n">
        <v>33938</v>
      </c>
      <c r="CG1" s="1" t="n">
        <v>33969</v>
      </c>
      <c r="CH1" s="1" t="n">
        <v>34000</v>
      </c>
      <c r="CI1" s="1" t="n">
        <v>34028</v>
      </c>
      <c r="CJ1" s="1" t="n">
        <v>34059</v>
      </c>
      <c r="CK1" s="1" t="n">
        <v>34089</v>
      </c>
      <c r="CL1" s="1" t="n">
        <v>34120</v>
      </c>
      <c r="CM1" s="1" t="n">
        <v>34150</v>
      </c>
      <c r="CN1" s="1" t="n">
        <v>34181</v>
      </c>
      <c r="CO1" s="1" t="n">
        <v>34212</v>
      </c>
      <c r="CP1" s="1" t="n">
        <v>34242</v>
      </c>
      <c r="CQ1" s="1" t="n">
        <v>34273</v>
      </c>
      <c r="CR1" s="1" t="n">
        <v>34303</v>
      </c>
      <c r="CS1" s="1" t="n">
        <v>34334</v>
      </c>
      <c r="CT1" s="1" t="n">
        <v>34365</v>
      </c>
      <c r="CU1" s="1" t="n">
        <v>34393</v>
      </c>
      <c r="CV1" s="1" t="n">
        <v>34424</v>
      </c>
      <c r="CW1" s="1" t="n">
        <v>34454</v>
      </c>
      <c r="CX1" s="1" t="n">
        <v>34485</v>
      </c>
      <c r="CY1" s="1" t="n">
        <v>34515</v>
      </c>
      <c r="CZ1" s="1" t="n">
        <v>34546</v>
      </c>
      <c r="DA1" s="1" t="n">
        <v>34577</v>
      </c>
      <c r="DB1" s="1" t="n">
        <v>34607</v>
      </c>
      <c r="DC1" s="1" t="n">
        <v>34638</v>
      </c>
      <c r="DD1" s="1" t="n">
        <v>34668</v>
      </c>
      <c r="DE1" s="1" t="n">
        <v>34699</v>
      </c>
      <c r="DF1" s="1" t="n">
        <v>34730</v>
      </c>
      <c r="DG1" s="1" t="n">
        <v>34758</v>
      </c>
      <c r="DH1" s="1" t="n">
        <v>34789</v>
      </c>
      <c r="DI1" s="1" t="n">
        <v>34819</v>
      </c>
      <c r="DJ1" s="1" t="n">
        <v>34850</v>
      </c>
      <c r="DK1" s="1" t="n">
        <v>34880</v>
      </c>
      <c r="DL1" s="1" t="n">
        <v>34911</v>
      </c>
      <c r="DM1" s="1" t="n">
        <v>34942</v>
      </c>
      <c r="DN1" s="1" t="n">
        <v>34972</v>
      </c>
      <c r="DO1" s="1" t="n">
        <v>35003</v>
      </c>
      <c r="DP1" s="1" t="n">
        <v>35033</v>
      </c>
      <c r="DQ1" s="1" t="n">
        <v>35064</v>
      </c>
      <c r="DR1" s="1" t="n">
        <v>35095</v>
      </c>
      <c r="DS1" s="1" t="n">
        <v>35124</v>
      </c>
      <c r="DT1" s="1" t="n">
        <v>35155</v>
      </c>
      <c r="DU1" s="1" t="n">
        <v>35185</v>
      </c>
      <c r="DV1" s="1" t="n">
        <v>35216</v>
      </c>
      <c r="DW1" s="1" t="n">
        <v>35246</v>
      </c>
      <c r="DX1" s="1" t="n">
        <v>35277</v>
      </c>
      <c r="DY1" s="1" t="n">
        <v>35308</v>
      </c>
      <c r="DZ1" s="1" t="n">
        <v>35338</v>
      </c>
      <c r="EA1" s="1" t="n">
        <v>35369</v>
      </c>
      <c r="EB1" s="1" t="n">
        <v>35399</v>
      </c>
      <c r="EC1" s="1" t="n">
        <v>35430</v>
      </c>
      <c r="ED1" s="1" t="n">
        <v>35461</v>
      </c>
      <c r="EE1" s="1" t="n">
        <v>35489</v>
      </c>
      <c r="EF1" s="1" t="n">
        <v>35520</v>
      </c>
      <c r="EG1" s="1" t="n">
        <v>35550</v>
      </c>
      <c r="EH1" s="1" t="n">
        <v>35581</v>
      </c>
      <c r="EI1" s="1" t="n">
        <v>35611</v>
      </c>
      <c r="EJ1" s="1" t="n">
        <v>35642</v>
      </c>
      <c r="EK1" s="1" t="n">
        <v>35673</v>
      </c>
      <c r="EL1" s="1" t="n">
        <v>35703</v>
      </c>
      <c r="EM1" s="1" t="n">
        <v>35734</v>
      </c>
      <c r="EN1" s="1" t="n">
        <v>35764</v>
      </c>
      <c r="EO1" s="1" t="n">
        <v>35795</v>
      </c>
      <c r="EP1" s="1" t="n">
        <v>35826</v>
      </c>
      <c r="EQ1" s="1" t="n">
        <v>35854</v>
      </c>
      <c r="ER1" s="1" t="n">
        <v>35885</v>
      </c>
      <c r="ES1" s="1" t="n">
        <v>35915</v>
      </c>
      <c r="ET1" s="1" t="n">
        <v>35946</v>
      </c>
      <c r="EU1" s="1" t="n">
        <v>35976</v>
      </c>
      <c r="EV1" s="1" t="n">
        <v>36007</v>
      </c>
      <c r="EW1" s="1" t="n">
        <v>36038</v>
      </c>
      <c r="EX1" s="1" t="n">
        <v>36068</v>
      </c>
      <c r="EY1" s="1" t="n">
        <v>36099</v>
      </c>
      <c r="EZ1" s="1" t="n">
        <v>36129</v>
      </c>
      <c r="FA1" s="1" t="n">
        <v>36160</v>
      </c>
      <c r="FB1" s="1" t="n">
        <v>36191</v>
      </c>
      <c r="FC1" s="1" t="n">
        <v>36219</v>
      </c>
      <c r="FD1" s="1" t="n">
        <v>36250</v>
      </c>
      <c r="FE1" s="1" t="n">
        <v>36280</v>
      </c>
      <c r="FF1" s="1" t="n">
        <v>36311</v>
      </c>
      <c r="FG1" s="1" t="n">
        <v>36341</v>
      </c>
      <c r="FH1" s="1" t="n">
        <v>36372</v>
      </c>
      <c r="FI1" s="1" t="n">
        <v>36403</v>
      </c>
      <c r="FJ1" s="1" t="n">
        <v>36433</v>
      </c>
      <c r="FK1" s="1" t="n">
        <v>36464</v>
      </c>
      <c r="FL1" s="1" t="n">
        <v>36494</v>
      </c>
      <c r="FM1" s="1" t="n">
        <v>36525</v>
      </c>
      <c r="FN1" s="1" t="n">
        <v>36556</v>
      </c>
      <c r="FO1" s="1" t="n">
        <v>36585</v>
      </c>
      <c r="FP1" s="1" t="n">
        <v>36616</v>
      </c>
      <c r="FQ1" s="1" t="n">
        <v>36646</v>
      </c>
      <c r="FR1" s="1" t="n">
        <v>36677</v>
      </c>
      <c r="FS1" s="1" t="n">
        <v>36707</v>
      </c>
      <c r="FT1" s="1" t="n">
        <v>36738</v>
      </c>
      <c r="FU1" s="1" t="n">
        <v>36769</v>
      </c>
      <c r="FV1" s="1" t="n">
        <v>36799</v>
      </c>
      <c r="FW1" s="1" t="n">
        <v>36830</v>
      </c>
      <c r="FX1" s="1" t="n">
        <v>36860</v>
      </c>
      <c r="FY1" s="1" t="n">
        <v>36891</v>
      </c>
      <c r="FZ1" s="1" t="n">
        <v>36892</v>
      </c>
      <c r="GA1" s="1" t="n">
        <v>36923</v>
      </c>
      <c r="GB1" s="1" t="n">
        <v>36951</v>
      </c>
      <c r="GC1" s="1" t="n">
        <v>36982</v>
      </c>
      <c r="GD1" s="1" t="n">
        <v>37012</v>
      </c>
      <c r="GE1" s="1" t="n">
        <v>37043</v>
      </c>
      <c r="GF1" s="1" t="n">
        <v>37073</v>
      </c>
      <c r="GG1" s="1" t="n">
        <v>37104</v>
      </c>
      <c r="GH1" s="1" t="n">
        <v>37135</v>
      </c>
      <c r="GI1" s="1" t="n">
        <v>37165</v>
      </c>
      <c r="GJ1" s="1" t="n">
        <v>37196</v>
      </c>
      <c r="GK1" s="1" t="n">
        <v>37226</v>
      </c>
      <c r="GL1" s="1" t="n">
        <v>37257</v>
      </c>
      <c r="GM1" s="1" t="n">
        <v>37288</v>
      </c>
      <c r="GN1" s="1" t="n">
        <v>37316</v>
      </c>
      <c r="GO1" s="1" t="n">
        <v>37347</v>
      </c>
      <c r="GP1" s="1" t="n">
        <v>37377</v>
      </c>
      <c r="GQ1" s="1" t="n">
        <v>37408</v>
      </c>
      <c r="GR1" s="1" t="n">
        <v>37438</v>
      </c>
      <c r="GS1" s="1" t="n">
        <v>37469</v>
      </c>
      <c r="GT1" s="1" t="n">
        <v>37500</v>
      </c>
      <c r="GU1" s="1" t="n">
        <v>37530</v>
      </c>
      <c r="GV1" s="1" t="n">
        <v>37561</v>
      </c>
      <c r="GW1" s="1" t="n">
        <v>37591</v>
      </c>
      <c r="GX1" s="1" t="n">
        <v>37652</v>
      </c>
      <c r="GY1" s="1" t="n">
        <v>37680</v>
      </c>
      <c r="GZ1" s="1" t="n">
        <v>37711</v>
      </c>
      <c r="HA1" s="1" t="n">
        <v>37741</v>
      </c>
      <c r="HB1" s="1" t="n">
        <v>37772</v>
      </c>
      <c r="HC1" s="1" t="n">
        <v>37802</v>
      </c>
      <c r="HD1" s="1" t="n">
        <v>37833</v>
      </c>
      <c r="HE1" s="1" t="n">
        <v>37864</v>
      </c>
      <c r="HF1" s="1" t="n">
        <v>37894</v>
      </c>
      <c r="HG1" s="1" t="n">
        <v>37925</v>
      </c>
      <c r="HH1" s="1" t="n">
        <v>37955</v>
      </c>
      <c r="HI1" s="1" t="n">
        <v>37986</v>
      </c>
      <c r="HJ1" s="1" t="n">
        <v>38017</v>
      </c>
      <c r="HK1" s="1" t="n">
        <v>38046</v>
      </c>
      <c r="HL1" s="1" t="n">
        <v>38077</v>
      </c>
      <c r="HM1" s="1" t="n">
        <v>38107</v>
      </c>
      <c r="HN1" s="1" t="n">
        <v>38138</v>
      </c>
      <c r="HO1" s="1" t="n">
        <v>38168</v>
      </c>
      <c r="HP1" s="1" t="n">
        <v>38199</v>
      </c>
      <c r="HQ1" s="1" t="n">
        <v>38230</v>
      </c>
      <c r="HR1" s="1" t="n">
        <v>38260</v>
      </c>
      <c r="HS1" s="1" t="n">
        <v>38291</v>
      </c>
      <c r="HT1" s="1" t="n">
        <v>38321</v>
      </c>
      <c r="HU1" s="1" t="n">
        <v>38352</v>
      </c>
      <c r="HV1" s="1" t="n">
        <v>38383</v>
      </c>
      <c r="HW1" s="1" t="n">
        <v>38411</v>
      </c>
      <c r="HX1" s="1" t="n">
        <v>38442</v>
      </c>
      <c r="HY1" s="1" t="n">
        <v>38472</v>
      </c>
      <c r="HZ1" s="1" t="n">
        <v>38503</v>
      </c>
      <c r="IA1" s="1" t="n">
        <v>38533</v>
      </c>
      <c r="IB1" s="1" t="n">
        <v>38564</v>
      </c>
      <c r="IC1" s="1" t="n">
        <v>38595</v>
      </c>
      <c r="ID1" s="1" t="n">
        <v>38625</v>
      </c>
      <c r="IE1" s="1" t="n">
        <v>38656</v>
      </c>
      <c r="IF1" s="1" t="n">
        <v>38686</v>
      </c>
      <c r="IG1" s="1" t="n">
        <v>38717</v>
      </c>
      <c r="IH1" s="1" t="n">
        <v>38748</v>
      </c>
      <c r="II1" s="1" t="n">
        <v>38776</v>
      </c>
      <c r="IJ1" s="1" t="n">
        <v>38807</v>
      </c>
      <c r="IK1" s="1" t="n">
        <v>38837</v>
      </c>
      <c r="IL1" s="1" t="n">
        <v>38868</v>
      </c>
      <c r="IM1" s="1" t="n">
        <v>38898</v>
      </c>
      <c r="IN1" s="1" t="n">
        <v>38929</v>
      </c>
      <c r="IO1" s="1" t="n">
        <v>38960</v>
      </c>
      <c r="IP1" s="1" t="n">
        <v>38990</v>
      </c>
      <c r="IQ1" s="1" t="n">
        <v>39021</v>
      </c>
      <c r="IR1" s="1" t="n">
        <v>39051</v>
      </c>
      <c r="IS1" s="1" t="n">
        <v>39082</v>
      </c>
      <c r="IT1" s="1" t="n">
        <v>39113</v>
      </c>
      <c r="IU1" s="1" t="n">
        <v>39141</v>
      </c>
      <c r="IV1" s="1" t="n">
        <v>39172</v>
      </c>
      <c r="IW1" s="1" t="n">
        <v>39202</v>
      </c>
      <c r="IX1" s="1" t="n">
        <v>39233</v>
      </c>
      <c r="IY1" s="1" t="n">
        <v>39263</v>
      </c>
      <c r="IZ1" s="1" t="n">
        <v>39294</v>
      </c>
      <c r="JA1" s="1" t="n">
        <v>39325</v>
      </c>
      <c r="JB1" s="1" t="n">
        <v>39355</v>
      </c>
      <c r="JC1" s="1" t="n">
        <v>39386</v>
      </c>
      <c r="JD1" s="1" t="n">
        <v>39416</v>
      </c>
      <c r="JE1" s="1" t="n">
        <v>39447</v>
      </c>
      <c r="JF1" s="1" t="n">
        <v>39478</v>
      </c>
      <c r="JG1" s="1" t="n">
        <v>39507</v>
      </c>
      <c r="JH1" s="1" t="n">
        <v>39538</v>
      </c>
      <c r="JI1" s="1" t="n">
        <v>39568</v>
      </c>
      <c r="JJ1" s="1" t="n">
        <v>39599</v>
      </c>
      <c r="JK1" s="1" t="n">
        <v>39629</v>
      </c>
      <c r="JL1" s="1" t="n">
        <v>39660</v>
      </c>
      <c r="JM1" s="1" t="n">
        <v>39691</v>
      </c>
      <c r="JN1" s="1" t="n">
        <v>39721</v>
      </c>
      <c r="JO1" s="1" t="n">
        <v>39752</v>
      </c>
      <c r="JP1" s="1" t="n">
        <v>39782</v>
      </c>
      <c r="JQ1" s="1" t="n">
        <v>39813</v>
      </c>
      <c r="JR1" s="1" t="n">
        <v>39844</v>
      </c>
      <c r="JS1" s="1" t="n">
        <v>39872</v>
      </c>
      <c r="JT1" s="1" t="n">
        <v>39903</v>
      </c>
      <c r="JU1" s="1" t="n">
        <v>39933</v>
      </c>
      <c r="JV1" s="1" t="n">
        <v>39964</v>
      </c>
      <c r="JW1" s="1" t="n">
        <v>39994</v>
      </c>
      <c r="JX1" s="1" t="n">
        <v>40025</v>
      </c>
      <c r="JY1" s="1" t="n">
        <v>40056</v>
      </c>
      <c r="JZ1" s="1" t="n">
        <v>40086</v>
      </c>
      <c r="KA1" s="1" t="n">
        <v>40117</v>
      </c>
      <c r="KB1" s="1" t="n">
        <v>40147</v>
      </c>
      <c r="KC1" s="1" t="n">
        <v>40178</v>
      </c>
      <c r="KD1" s="1" t="n">
        <v>40209</v>
      </c>
      <c r="KE1" s="1" t="n">
        <v>40237</v>
      </c>
      <c r="KF1" s="1" t="n">
        <v>40268</v>
      </c>
      <c r="KG1" s="1" t="n">
        <v>40298</v>
      </c>
      <c r="KH1" s="1" t="n">
        <v>40329</v>
      </c>
      <c r="KI1" s="1" t="n">
        <v>40359</v>
      </c>
      <c r="KJ1" s="1" t="n">
        <v>40390</v>
      </c>
      <c r="KK1" s="1" t="n">
        <v>40421</v>
      </c>
      <c r="KL1" s="1" t="n">
        <v>40451</v>
      </c>
      <c r="KM1" s="1" t="n">
        <v>40482</v>
      </c>
      <c r="KN1" s="1" t="n">
        <v>40512</v>
      </c>
      <c r="KO1" s="1" t="n">
        <v>40543</v>
      </c>
      <c r="KP1" s="1" t="n">
        <v>40574</v>
      </c>
      <c r="KQ1" s="1" t="n">
        <v>40602</v>
      </c>
      <c r="KR1" s="1" t="n">
        <v>40633</v>
      </c>
      <c r="KS1" s="1" t="n">
        <v>40663</v>
      </c>
      <c r="KT1" s="1" t="n">
        <v>40694</v>
      </c>
      <c r="KU1" s="1" t="n">
        <v>40724</v>
      </c>
      <c r="KV1" s="1" t="n">
        <v>40755</v>
      </c>
      <c r="KW1" s="1" t="n">
        <v>40786</v>
      </c>
      <c r="KX1" s="1" t="n">
        <v>40816</v>
      </c>
      <c r="KY1" s="1" t="n">
        <v>40847</v>
      </c>
      <c r="KZ1" s="1" t="n">
        <v>40877</v>
      </c>
      <c r="LA1" s="1" t="n">
        <v>40908</v>
      </c>
      <c r="LB1" s="1" t="n">
        <v>40939</v>
      </c>
      <c r="LC1" s="1" t="n">
        <v>40968</v>
      </c>
      <c r="LD1" s="1" t="n">
        <v>40999</v>
      </c>
      <c r="LE1" s="1" t="n">
        <v>41029</v>
      </c>
      <c r="LF1" s="1" t="n">
        <v>41060</v>
      </c>
      <c r="LG1" s="1" t="n">
        <v>41090</v>
      </c>
      <c r="LH1" s="1" t="n">
        <v>41121</v>
      </c>
      <c r="LI1" s="1" t="n">
        <v>41152</v>
      </c>
      <c r="LJ1" s="1" t="n">
        <v>41182</v>
      </c>
      <c r="LK1" s="1" t="n">
        <v>41213</v>
      </c>
      <c r="LL1" s="1" t="n">
        <v>41243</v>
      </c>
      <c r="LM1" s="1" t="n">
        <v>41274</v>
      </c>
      <c r="LN1" s="1" t="n">
        <v>41305</v>
      </c>
      <c r="LO1" s="1" t="n">
        <v>41333</v>
      </c>
      <c r="LP1" s="1" t="n">
        <v>41364</v>
      </c>
      <c r="LQ1" s="1" t="n">
        <v>41394</v>
      </c>
      <c r="LR1" s="1" t="n">
        <v>41425</v>
      </c>
      <c r="LS1" s="1" t="n">
        <v>41455</v>
      </c>
      <c r="LT1" s="1" t="n">
        <v>41486</v>
      </c>
      <c r="LU1" s="1" t="n">
        <v>41517</v>
      </c>
      <c r="LV1" s="1" t="n">
        <v>41547</v>
      </c>
      <c r="LW1" s="1" t="n">
        <v>41578</v>
      </c>
      <c r="LX1" s="1" t="n">
        <v>41608</v>
      </c>
      <c r="LY1" s="1" t="n">
        <v>41639</v>
      </c>
      <c r="LZ1" s="1" t="n">
        <v>41670</v>
      </c>
      <c r="MA1" s="1" t="n">
        <v>41698</v>
      </c>
      <c r="MB1" s="1" t="n">
        <v>41729</v>
      </c>
      <c r="MC1" s="1" t="n">
        <v>41759</v>
      </c>
      <c r="MD1" s="1" t="n">
        <v>41790</v>
      </c>
      <c r="ME1" s="1" t="n">
        <v>41820</v>
      </c>
      <c r="MF1" s="1" t="n">
        <v>41851</v>
      </c>
      <c r="MG1" s="1" t="n">
        <v>41882</v>
      </c>
      <c r="MH1" s="1" t="n">
        <v>41912</v>
      </c>
      <c r="MI1" s="1" t="n">
        <v>41943</v>
      </c>
      <c r="MJ1" s="1" t="n">
        <v>41973</v>
      </c>
      <c r="MK1" s="1" t="n">
        <v>42004</v>
      </c>
      <c r="ML1" s="1" t="n">
        <v>42035</v>
      </c>
      <c r="MM1" s="1" t="n">
        <v>42063</v>
      </c>
      <c r="MN1" s="1" t="n">
        <v>42094</v>
      </c>
      <c r="MO1" s="1" t="n">
        <v>42124</v>
      </c>
      <c r="MP1" s="1" t="n">
        <v>42155</v>
      </c>
      <c r="MQ1" s="1" t="n">
        <v>42185</v>
      </c>
      <c r="MR1" s="1" t="n">
        <v>42216</v>
      </c>
      <c r="MS1" s="1" t="n">
        <v>42247</v>
      </c>
      <c r="MT1" s="1" t="n">
        <v>42277</v>
      </c>
      <c r="MU1" s="1" t="n">
        <v>42308</v>
      </c>
      <c r="MV1" s="1" t="n">
        <v>42338</v>
      </c>
      <c r="MW1" s="1" t="n">
        <v>42369</v>
      </c>
      <c r="MX1" s="1" t="n">
        <v>42400</v>
      </c>
      <c r="MY1" s="1" t="n">
        <v>42429</v>
      </c>
      <c r="MZ1" s="1" t="n">
        <v>42460</v>
      </c>
      <c r="NA1" s="1" t="n">
        <v>42490</v>
      </c>
      <c r="NB1" s="1" t="n">
        <v>42521</v>
      </c>
      <c r="NC1" s="1" t="n">
        <v>42551</v>
      </c>
      <c r="ND1" s="1" t="n">
        <v>42582</v>
      </c>
      <c r="NE1" s="1" t="n">
        <v>42613</v>
      </c>
      <c r="NF1" s="1" t="n">
        <v>42643</v>
      </c>
      <c r="NG1" s="1" t="n">
        <v>42674</v>
      </c>
      <c r="NH1" s="1" t="n">
        <v>42704</v>
      </c>
      <c r="NI1" s="1" t="n">
        <v>42735</v>
      </c>
      <c r="NJ1" s="1" t="n">
        <v>42766</v>
      </c>
      <c r="NK1" s="1" t="n">
        <v>42794</v>
      </c>
      <c r="NL1" s="1" t="n">
        <v>42825</v>
      </c>
      <c r="NM1" s="1" t="n">
        <v>42855</v>
      </c>
      <c r="NN1" s="1" t="n">
        <v>42886</v>
      </c>
      <c r="NO1" s="1" t="n">
        <v>42916</v>
      </c>
      <c r="NP1" s="1" t="n">
        <v>42947</v>
      </c>
      <c r="NQ1" s="1" t="n">
        <v>42978</v>
      </c>
      <c r="NR1" s="1" t="n">
        <v>43008</v>
      </c>
      <c r="NS1" s="1" t="n">
        <v>43039</v>
      </c>
      <c r="NT1" s="1" t="n">
        <v>43069</v>
      </c>
      <c r="NU1" s="1" t="n">
        <v>43100</v>
      </c>
      <c r="NV1" s="1" t="n">
        <v>43131</v>
      </c>
      <c r="NW1" s="1" t="n">
        <v>43159</v>
      </c>
      <c r="NX1" s="1" t="n">
        <v>43190</v>
      </c>
      <c r="NY1" s="1" t="n">
        <v>43220</v>
      </c>
      <c r="NZ1" s="1" t="n">
        <v>43251</v>
      </c>
      <c r="OA1" s="1" t="n">
        <v>43281</v>
      </c>
      <c r="OB1" s="1" t="n">
        <v>43312</v>
      </c>
      <c r="OC1" s="1" t="n">
        <v>43343</v>
      </c>
      <c r="OD1" s="1" t="n">
        <v>43373</v>
      </c>
      <c r="OE1" s="1" t="n">
        <v>43404</v>
      </c>
      <c r="OF1" s="1" t="n">
        <v>43434</v>
      </c>
      <c r="OG1" s="1" t="n">
        <v>43465</v>
      </c>
      <c r="OH1" s="1" t="n">
        <v>43496</v>
      </c>
      <c r="OI1" s="1" t="n">
        <v>43524</v>
      </c>
      <c r="OJ1" s="1" t="n">
        <v>43555</v>
      </c>
      <c r="OK1" s="1" t="n">
        <v>43585</v>
      </c>
      <c r="OL1" s="1" t="n">
        <v>43616</v>
      </c>
      <c r="OM1" s="1" t="n">
        <v>43646</v>
      </c>
      <c r="ON1" s="1" t="n">
        <v>43677</v>
      </c>
      <c r="OO1" s="1" t="n">
        <v>43708</v>
      </c>
      <c r="OP1" s="1" t="n">
        <v>43738</v>
      </c>
      <c r="OQ1" s="1" t="n">
        <v>43769</v>
      </c>
      <c r="OR1" s="1" t="n">
        <v>43799</v>
      </c>
      <c r="OS1" s="1" t="n">
        <v>43830</v>
      </c>
      <c r="OT1" s="1" t="n">
        <v>43861</v>
      </c>
      <c r="OU1" s="1" t="n">
        <v>43890</v>
      </c>
      <c r="OV1" s="1" t="n">
        <v>43921</v>
      </c>
      <c r="OW1" s="1" t="n">
        <v>43951</v>
      </c>
      <c r="OX1" s="1" t="n">
        <v>43982</v>
      </c>
      <c r="OY1" s="1" t="n">
        <v>44012</v>
      </c>
      <c r="OZ1" s="1" t="n">
        <v>44043</v>
      </c>
      <c r="PA1" s="1" t="n">
        <v>44074</v>
      </c>
      <c r="PB1" s="1" t="n">
        <v>44104</v>
      </c>
      <c r="PC1" s="1" t="n">
        <v>44135</v>
      </c>
      <c r="PD1" s="1" t="n">
        <v>44165</v>
      </c>
      <c r="PE1" s="1" t="n">
        <v>44196</v>
      </c>
      <c r="PF1" s="1" t="n">
        <v>44227</v>
      </c>
      <c r="PG1" s="1" t="n">
        <v>44255</v>
      </c>
      <c r="PH1" s="1" t="n">
        <v>44286</v>
      </c>
      <c r="PI1" s="1" t="n">
        <v>44316</v>
      </c>
      <c r="PJ1" s="1" t="n">
        <v>44347</v>
      </c>
      <c r="PK1" s="1" t="n">
        <v>44377</v>
      </c>
      <c r="PL1" s="1" t="n">
        <v>44408</v>
      </c>
      <c r="PM1" s="1" t="n">
        <v>44439</v>
      </c>
      <c r="PN1" s="1" t="n">
        <v>44469</v>
      </c>
      <c r="PO1" s="1" t="n">
        <v>44500</v>
      </c>
      <c r="PP1" s="1" t="n">
        <v>44530</v>
      </c>
      <c r="PQ1" s="1" t="n">
        <v>44561</v>
      </c>
      <c r="PR1" s="1" t="n">
        <v>44592</v>
      </c>
      <c r="PS1" s="1" t="n">
        <v>44620</v>
      </c>
      <c r="PT1" s="1" t="n">
        <v>44651</v>
      </c>
      <c r="PU1" s="1" t="n">
        <v>44681</v>
      </c>
      <c r="PV1" s="1" t="n">
        <v>44712</v>
      </c>
      <c r="PW1" s="1" t="n">
        <v>44742</v>
      </c>
      <c r="PX1" s="1" t="n">
        <v>44773</v>
      </c>
      <c r="PY1" s="1" t="n">
        <v>44804</v>
      </c>
      <c r="PZ1" s="1" t="n">
        <v>44834</v>
      </c>
      <c r="QA1" s="1" t="n">
        <v>44865</v>
      </c>
      <c r="QB1" s="1" t="n">
        <v>44895</v>
      </c>
      <c r="QC1" s="1" t="n">
        <v>44926</v>
      </c>
      <c r="QD1" s="1" t="n">
        <v>44957</v>
      </c>
      <c r="QE1" s="1" t="n">
        <v>44985</v>
      </c>
      <c r="QF1" s="1" t="n">
        <v>45016</v>
      </c>
      <c r="QG1" s="1" t="n">
        <v>45046</v>
      </c>
      <c r="QH1" s="1" t="n">
        <v>45077</v>
      </c>
      <c r="QI1" s="1" t="n">
        <v>45107</v>
      </c>
      <c r="QJ1" s="1" t="n">
        <v>45138</v>
      </c>
      <c r="QK1" s="1" t="n">
        <v>45169</v>
      </c>
      <c r="QL1" s="1" t="n">
        <v>45199</v>
      </c>
      <c r="QM1" s="1" t="n">
        <v>45230</v>
      </c>
      <c r="QN1" s="1" t="n">
        <v>45260</v>
      </c>
      <c r="QO1" s="1" t="n">
        <v>45291</v>
      </c>
      <c r="QP1" s="1" t="n">
        <v>45322</v>
      </c>
      <c r="QQ1" s="1" t="n">
        <v>45351</v>
      </c>
      <c r="QR1" s="1" t="n">
        <v>45382</v>
      </c>
      <c r="QS1" s="1" t="n">
        <v>45412</v>
      </c>
      <c r="QT1" s="1" t="n">
        <v>45443</v>
      </c>
      <c r="QU1" s="1" t="n">
        <v>45473</v>
      </c>
      <c r="QV1" s="1" t="n">
        <v>45504</v>
      </c>
      <c r="QW1" s="1" t="n">
        <v>45535</v>
      </c>
      <c r="QX1" s="1" t="n">
        <v>45565</v>
      </c>
      <c r="QY1" s="1" t="n">
        <v>45596</v>
      </c>
      <c r="QZ1" s="1" t="n">
        <v>45626</v>
      </c>
      <c r="RA1" s="1" t="n">
        <v>45657</v>
      </c>
      <c r="RB1" s="1" t="n">
        <v>45688</v>
      </c>
      <c r="RC1" s="1" t="n">
        <v>45716</v>
      </c>
      <c r="RD1" s="1" t="n">
        <v>45747</v>
      </c>
      <c r="RE1" s="1" t="n">
        <v>45777</v>
      </c>
      <c r="RF1" s="1" t="n">
        <v>45808</v>
      </c>
      <c r="RG1" s="1" t="n">
        <v>45838</v>
      </c>
      <c r="RH1" s="1" t="n">
        <v>45869</v>
      </c>
      <c r="RI1" s="1" t="n">
        <v>45900</v>
      </c>
      <c r="RJ1" s="1" t="n">
        <v>45930</v>
      </c>
      <c r="RK1" s="1" t="n">
        <v>45961</v>
      </c>
      <c r="RL1" s="1" t="n">
        <v>45991</v>
      </c>
      <c r="RM1" s="1" t="n">
        <v>46022</v>
      </c>
      <c r="RN1" s="1" t="n">
        <v>46053</v>
      </c>
      <c r="RO1" s="1" t="n">
        <v>46081</v>
      </c>
      <c r="RP1" s="1" t="n">
        <v>46112</v>
      </c>
      <c r="RQ1" s="1" t="n">
        <v>46142</v>
      </c>
      <c r="RR1" s="1" t="n">
        <v>46173</v>
      </c>
      <c r="RS1" s="1" t="n">
        <v>46203</v>
      </c>
      <c r="RT1" s="1" t="n">
        <v>46234</v>
      </c>
      <c r="RU1" s="1" t="n">
        <v>46265</v>
      </c>
      <c r="RV1" s="1" t="n">
        <v>46295</v>
      </c>
      <c r="RW1" s="1" t="n">
        <v>46326</v>
      </c>
      <c r="RX1" s="1" t="n">
        <v>46356</v>
      </c>
      <c r="RY1" s="1" t="n">
        <v>46387</v>
      </c>
      <c r="RZ1" s="1" t="n">
        <v>46418</v>
      </c>
      <c r="SA1" s="1" t="n">
        <v>46446</v>
      </c>
      <c r="SB1" s="1" t="n">
        <v>46477</v>
      </c>
      <c r="SC1" s="1" t="n">
        <v>46507</v>
      </c>
      <c r="SD1" s="1" t="n">
        <v>46538</v>
      </c>
      <c r="SE1" s="1" t="n">
        <v>46568</v>
      </c>
      <c r="SF1" s="1" t="n">
        <v>46599</v>
      </c>
      <c r="SG1" s="1" t="n">
        <v>46630</v>
      </c>
      <c r="SH1" s="1" t="n">
        <v>46660</v>
      </c>
      <c r="SI1" s="1" t="n">
        <v>46691</v>
      </c>
      <c r="SJ1" s="1" t="n">
        <v>46721</v>
      </c>
      <c r="SK1" s="1" t="n">
        <v>46752</v>
      </c>
      <c r="SL1" s="1" t="n">
        <v>46783</v>
      </c>
      <c r="SM1" s="1" t="n">
        <v>46812</v>
      </c>
      <c r="SN1" s="1" t="n">
        <v>46843</v>
      </c>
      <c r="SO1" s="1" t="n">
        <v>46873</v>
      </c>
      <c r="SP1" s="1" t="n">
        <v>46904</v>
      </c>
      <c r="SQ1" s="1" t="n">
        <v>46934</v>
      </c>
      <c r="SR1" s="1" t="n">
        <v>46965</v>
      </c>
      <c r="SS1" s="1" t="n">
        <v>46996</v>
      </c>
      <c r="ST1" s="1" t="n">
        <v>47026</v>
      </c>
      <c r="SU1" s="1" t="n">
        <v>47057</v>
      </c>
      <c r="SV1" s="1" t="n">
        <v>47087</v>
      </c>
      <c r="SW1" s="1" t="n">
        <v>47118</v>
      </c>
      <c r="SX1" s="1" t="n">
        <v>47149</v>
      </c>
      <c r="SY1" s="1" t="n">
        <v>47177</v>
      </c>
      <c r="SZ1" s="1" t="n">
        <v>47208</v>
      </c>
      <c r="TA1" s="1" t="n">
        <v>47238</v>
      </c>
      <c r="TB1" s="1" t="n">
        <v>47269</v>
      </c>
      <c r="TC1" s="1" t="n">
        <v>47299</v>
      </c>
      <c r="TD1" s="1" t="n">
        <v>47330</v>
      </c>
      <c r="TE1" s="1" t="n">
        <v>47361</v>
      </c>
      <c r="TF1" s="1" t="n">
        <v>47391</v>
      </c>
      <c r="TG1" s="1" t="n">
        <v>47422</v>
      </c>
      <c r="TH1" s="1" t="n">
        <v>47452</v>
      </c>
      <c r="TI1" s="1" t="n">
        <v>47483</v>
      </c>
      <c r="TJ1" s="1" t="n">
        <v>47514</v>
      </c>
      <c r="TK1" s="1" t="n">
        <v>47542</v>
      </c>
      <c r="TL1" s="1" t="n">
        <v>47573</v>
      </c>
      <c r="TM1" s="1" t="n">
        <v>47603</v>
      </c>
      <c r="TN1" s="1" t="n">
        <v>47634</v>
      </c>
      <c r="TO1" s="1" t="n">
        <v>47664</v>
      </c>
      <c r="TP1" s="1" t="n">
        <v>47695</v>
      </c>
      <c r="TQ1" s="1" t="n">
        <v>47726</v>
      </c>
      <c r="TR1" s="1" t="n">
        <v>47756</v>
      </c>
      <c r="TS1" s="1" t="n">
        <v>47787</v>
      </c>
      <c r="TT1" s="1" t="n">
        <v>47817</v>
      </c>
      <c r="TU1" s="1" t="n">
        <v>47848</v>
      </c>
    </row>
    <row r="2" spans="1:541">
      <c r="A2">
        <f>'EIA Petroleum Classification'!A2</f>
        <v/>
      </c>
      <c r="B2">
        <f>SUMIFS('EIA Imports'!$D:$D,'EIA Imports'!$E:$E,$A2,'EIA Imports'!$B:$B,B$1)</f>
        <v/>
      </c>
      <c r="C2">
        <f>SUMIFS('EIA Imports'!$D:$D,'EIA Imports'!$E:$E,$A2,'EIA Imports'!$B:$B,C$1)</f>
        <v/>
      </c>
      <c r="D2">
        <f>SUMIFS('EIA Imports'!$D:$D,'EIA Imports'!$E:$E,$A2,'EIA Imports'!$B:$B,D$1)</f>
        <v/>
      </c>
      <c r="E2">
        <f>SUMIFS('EIA Imports'!$D:$D,'EIA Imports'!$E:$E,$A2,'EIA Imports'!$B:$B,E$1)</f>
        <v/>
      </c>
      <c r="F2">
        <f>SUMIFS('EIA Imports'!$D:$D,'EIA Imports'!$E:$E,$A2,'EIA Imports'!$B:$B,F$1)</f>
        <v/>
      </c>
      <c r="G2">
        <f>SUMIFS('EIA Imports'!$D:$D,'EIA Imports'!$E:$E,$A2,'EIA Imports'!$B:$B,G$1)</f>
        <v/>
      </c>
      <c r="H2">
        <f>SUMIFS('EIA Imports'!$D:$D,'EIA Imports'!$E:$E,$A2,'EIA Imports'!$B:$B,H$1)</f>
        <v/>
      </c>
      <c r="I2">
        <f>SUMIFS('EIA Imports'!$D:$D,'EIA Imports'!$E:$E,$A2,'EIA Imports'!$B:$B,I$1)</f>
        <v/>
      </c>
      <c r="J2">
        <f>SUMIFS('EIA Imports'!$D:$D,'EIA Imports'!$E:$E,$A2,'EIA Imports'!$B:$B,J$1)</f>
        <v/>
      </c>
      <c r="K2">
        <f>SUMIFS('EIA Imports'!$D:$D,'EIA Imports'!$E:$E,$A2,'EIA Imports'!$B:$B,K$1)</f>
        <v/>
      </c>
      <c r="L2">
        <f>SUMIFS('EIA Imports'!$D:$D,'EIA Imports'!$E:$E,$A2,'EIA Imports'!$B:$B,L$1)</f>
        <v/>
      </c>
      <c r="M2">
        <f>SUMIFS('EIA Imports'!$D:$D,'EIA Imports'!$E:$E,$A2,'EIA Imports'!$B:$B,M$1)</f>
        <v/>
      </c>
      <c r="N2">
        <f>SUMIFS('EIA Imports'!$D:$D,'EIA Imports'!$E:$E,$A2,'EIA Imports'!$B:$B,N$1)</f>
        <v/>
      </c>
      <c r="O2">
        <f>SUMIFS('EIA Imports'!$D:$D,'EIA Imports'!$E:$E,$A2,'EIA Imports'!$B:$B,O$1)</f>
        <v/>
      </c>
      <c r="P2">
        <f>SUMIFS('EIA Imports'!$D:$D,'EIA Imports'!$E:$E,$A2,'EIA Imports'!$B:$B,P$1)</f>
        <v/>
      </c>
      <c r="Q2">
        <f>SUMIFS('EIA Imports'!$D:$D,'EIA Imports'!$E:$E,$A2,'EIA Imports'!$B:$B,Q$1)</f>
        <v/>
      </c>
      <c r="R2">
        <f>SUMIFS('EIA Imports'!$D:$D,'EIA Imports'!$E:$E,$A2,'EIA Imports'!$B:$B,R$1)</f>
        <v/>
      </c>
      <c r="S2">
        <f>SUMIFS('EIA Imports'!$D:$D,'EIA Imports'!$E:$E,$A2,'EIA Imports'!$B:$B,S$1)</f>
        <v/>
      </c>
      <c r="T2">
        <f>SUMIFS('EIA Imports'!$D:$D,'EIA Imports'!$E:$E,$A2,'EIA Imports'!$B:$B,T$1)</f>
        <v/>
      </c>
      <c r="U2">
        <f>SUMIFS('EIA Imports'!$D:$D,'EIA Imports'!$E:$E,$A2,'EIA Imports'!$B:$B,U$1)</f>
        <v/>
      </c>
      <c r="V2">
        <f>SUMIFS('EIA Imports'!$D:$D,'EIA Imports'!$E:$E,$A2,'EIA Imports'!$B:$B,V$1)</f>
        <v/>
      </c>
      <c r="W2">
        <f>SUMIFS('EIA Imports'!$D:$D,'EIA Imports'!$E:$E,$A2,'EIA Imports'!$B:$B,W$1)</f>
        <v/>
      </c>
      <c r="X2">
        <f>SUMIFS('EIA Imports'!$D:$D,'EIA Imports'!$E:$E,$A2,'EIA Imports'!$B:$B,X$1)</f>
        <v/>
      </c>
      <c r="Y2">
        <f>SUMIFS('EIA Imports'!$D:$D,'EIA Imports'!$E:$E,$A2,'EIA Imports'!$B:$B,Y$1)</f>
        <v/>
      </c>
      <c r="Z2">
        <f>SUMIFS('EIA Imports'!$D:$D,'EIA Imports'!$E:$E,$A2,'EIA Imports'!$B:$B,Z$1)</f>
        <v/>
      </c>
      <c r="AA2">
        <f>SUMIFS('EIA Imports'!$D:$D,'EIA Imports'!$E:$E,$A2,'EIA Imports'!$B:$B,AA$1)</f>
        <v/>
      </c>
      <c r="AB2">
        <f>SUMIFS('EIA Imports'!$D:$D,'EIA Imports'!$E:$E,$A2,'EIA Imports'!$B:$B,AB$1)</f>
        <v/>
      </c>
      <c r="AC2">
        <f>SUMIFS('EIA Imports'!$D:$D,'EIA Imports'!$E:$E,$A2,'EIA Imports'!$B:$B,AC$1)</f>
        <v/>
      </c>
      <c r="AD2">
        <f>SUMIFS('EIA Imports'!$D:$D,'EIA Imports'!$E:$E,$A2,'EIA Imports'!$B:$B,AD$1)</f>
        <v/>
      </c>
      <c r="AE2">
        <f>SUMIFS('EIA Imports'!$D:$D,'EIA Imports'!$E:$E,$A2,'EIA Imports'!$B:$B,AE$1)</f>
        <v/>
      </c>
      <c r="AF2">
        <f>SUMIFS('EIA Imports'!$D:$D,'EIA Imports'!$E:$E,$A2,'EIA Imports'!$B:$B,AF$1)</f>
        <v/>
      </c>
      <c r="AG2">
        <f>SUMIFS('EIA Imports'!$D:$D,'EIA Imports'!$E:$E,$A2,'EIA Imports'!$B:$B,AG$1)</f>
        <v/>
      </c>
      <c r="AH2">
        <f>SUMIFS('EIA Imports'!$D:$D,'EIA Imports'!$E:$E,$A2,'EIA Imports'!$B:$B,AH$1)</f>
        <v/>
      </c>
      <c r="AI2">
        <f>SUMIFS('EIA Imports'!$D:$D,'EIA Imports'!$E:$E,$A2,'EIA Imports'!$B:$B,AI$1)</f>
        <v/>
      </c>
      <c r="AJ2">
        <f>SUMIFS('EIA Imports'!$D:$D,'EIA Imports'!$E:$E,$A2,'EIA Imports'!$B:$B,AJ$1)</f>
        <v/>
      </c>
      <c r="AK2">
        <f>SUMIFS('EIA Imports'!$D:$D,'EIA Imports'!$E:$E,$A2,'EIA Imports'!$B:$B,AK$1)</f>
        <v/>
      </c>
      <c r="AL2">
        <f>SUMIFS('EIA Imports'!$D:$D,'EIA Imports'!$E:$E,$A2,'EIA Imports'!$B:$B,AL$1)</f>
        <v/>
      </c>
      <c r="AM2">
        <f>SUMIFS('EIA Imports'!$D:$D,'EIA Imports'!$E:$E,$A2,'EIA Imports'!$B:$B,AM$1)</f>
        <v/>
      </c>
      <c r="AN2">
        <f>SUMIFS('EIA Imports'!$D:$D,'EIA Imports'!$E:$E,$A2,'EIA Imports'!$B:$B,AN$1)</f>
        <v/>
      </c>
      <c r="AO2">
        <f>SUMIFS('EIA Imports'!$D:$D,'EIA Imports'!$E:$E,$A2,'EIA Imports'!$B:$B,AO$1)</f>
        <v/>
      </c>
      <c r="AP2">
        <f>SUMIFS('EIA Imports'!$D:$D,'EIA Imports'!$E:$E,$A2,'EIA Imports'!$B:$B,AP$1)</f>
        <v/>
      </c>
      <c r="AQ2">
        <f>SUMIFS('EIA Imports'!$D:$D,'EIA Imports'!$E:$E,$A2,'EIA Imports'!$B:$B,AQ$1)</f>
        <v/>
      </c>
      <c r="AR2">
        <f>SUMIFS('EIA Imports'!$D:$D,'EIA Imports'!$E:$E,$A2,'EIA Imports'!$B:$B,AR$1)</f>
        <v/>
      </c>
      <c r="AS2">
        <f>SUMIFS('EIA Imports'!$D:$D,'EIA Imports'!$E:$E,$A2,'EIA Imports'!$B:$B,AS$1)</f>
        <v/>
      </c>
      <c r="AT2">
        <f>SUMIFS('EIA Imports'!$D:$D,'EIA Imports'!$E:$E,$A2,'EIA Imports'!$B:$B,AT$1)</f>
        <v/>
      </c>
      <c r="AU2">
        <f>SUMIFS('EIA Imports'!$D:$D,'EIA Imports'!$E:$E,$A2,'EIA Imports'!$B:$B,AU$1)</f>
        <v/>
      </c>
      <c r="AV2">
        <f>SUMIFS('EIA Imports'!$D:$D,'EIA Imports'!$E:$E,$A2,'EIA Imports'!$B:$B,AV$1)</f>
        <v/>
      </c>
      <c r="AW2">
        <f>SUMIFS('EIA Imports'!$D:$D,'EIA Imports'!$E:$E,$A2,'EIA Imports'!$B:$B,AW$1)</f>
        <v/>
      </c>
      <c r="AX2">
        <f>SUMIFS('EIA Imports'!$D:$D,'EIA Imports'!$E:$E,$A2,'EIA Imports'!$B:$B,AX$1)</f>
        <v/>
      </c>
      <c r="AY2">
        <f>SUMIFS('EIA Imports'!$D:$D,'EIA Imports'!$E:$E,$A2,'EIA Imports'!$B:$B,AY$1)</f>
        <v/>
      </c>
      <c r="AZ2">
        <f>SUMIFS('EIA Imports'!$D:$D,'EIA Imports'!$E:$E,$A2,'EIA Imports'!$B:$B,AZ$1)</f>
        <v/>
      </c>
      <c r="BA2">
        <f>SUMIFS('EIA Imports'!$D:$D,'EIA Imports'!$E:$E,$A2,'EIA Imports'!$B:$B,BA$1)</f>
        <v/>
      </c>
      <c r="BB2">
        <f>SUMIFS('EIA Imports'!$D:$D,'EIA Imports'!$E:$E,$A2,'EIA Imports'!$B:$B,BB$1)</f>
        <v/>
      </c>
      <c r="BC2">
        <f>SUMIFS('EIA Imports'!$D:$D,'EIA Imports'!$E:$E,$A2,'EIA Imports'!$B:$B,BC$1)</f>
        <v/>
      </c>
      <c r="BD2">
        <f>SUMIFS('EIA Imports'!$D:$D,'EIA Imports'!$E:$E,$A2,'EIA Imports'!$B:$B,BD$1)</f>
        <v/>
      </c>
      <c r="BE2">
        <f>SUMIFS('EIA Imports'!$D:$D,'EIA Imports'!$E:$E,$A2,'EIA Imports'!$B:$B,BE$1)</f>
        <v/>
      </c>
      <c r="BF2">
        <f>SUMIFS('EIA Imports'!$D:$D,'EIA Imports'!$E:$E,$A2,'EIA Imports'!$B:$B,BF$1)</f>
        <v/>
      </c>
      <c r="BG2">
        <f>SUMIFS('EIA Imports'!$D:$D,'EIA Imports'!$E:$E,$A2,'EIA Imports'!$B:$B,BG$1)</f>
        <v/>
      </c>
      <c r="BH2">
        <f>SUMIFS('EIA Imports'!$D:$D,'EIA Imports'!$E:$E,$A2,'EIA Imports'!$B:$B,BH$1)</f>
        <v/>
      </c>
      <c r="BI2">
        <f>SUMIFS('EIA Imports'!$D:$D,'EIA Imports'!$E:$E,$A2,'EIA Imports'!$B:$B,BI$1)</f>
        <v/>
      </c>
      <c r="BJ2">
        <f>SUMIFS('EIA Imports'!$D:$D,'EIA Imports'!$E:$E,$A2,'EIA Imports'!$B:$B,BJ$1)</f>
        <v/>
      </c>
      <c r="BK2">
        <f>SUMIFS('EIA Imports'!$D:$D,'EIA Imports'!$E:$E,$A2,'EIA Imports'!$B:$B,BK$1)</f>
        <v/>
      </c>
      <c r="BL2">
        <f>SUMIFS('EIA Imports'!$D:$D,'EIA Imports'!$E:$E,$A2,'EIA Imports'!$B:$B,BL$1)</f>
        <v/>
      </c>
      <c r="BM2">
        <f>SUMIFS('EIA Imports'!$D:$D,'EIA Imports'!$E:$E,$A2,'EIA Imports'!$B:$B,BM$1)</f>
        <v/>
      </c>
      <c r="BN2">
        <f>SUMIFS('EIA Imports'!$D:$D,'EIA Imports'!$E:$E,$A2,'EIA Imports'!$B:$B,BN$1)</f>
        <v/>
      </c>
      <c r="BO2">
        <f>SUMIFS('EIA Imports'!$D:$D,'EIA Imports'!$E:$E,$A2,'EIA Imports'!$B:$B,BO$1)</f>
        <v/>
      </c>
      <c r="BP2">
        <f>SUMIFS('EIA Imports'!$D:$D,'EIA Imports'!$E:$E,$A2,'EIA Imports'!$B:$B,BP$1)</f>
        <v/>
      </c>
      <c r="BQ2">
        <f>SUMIFS('EIA Imports'!$D:$D,'EIA Imports'!$E:$E,$A2,'EIA Imports'!$B:$B,BQ$1)</f>
        <v/>
      </c>
      <c r="BR2">
        <f>SUMIFS('EIA Imports'!$D:$D,'EIA Imports'!$E:$E,$A2,'EIA Imports'!$B:$B,BR$1)</f>
        <v/>
      </c>
      <c r="BS2">
        <f>SUMIFS('EIA Imports'!$D:$D,'EIA Imports'!$E:$E,$A2,'EIA Imports'!$B:$B,BS$1)</f>
        <v/>
      </c>
      <c r="BT2">
        <f>SUMIFS('EIA Imports'!$D:$D,'EIA Imports'!$E:$E,$A2,'EIA Imports'!$B:$B,BT$1)</f>
        <v/>
      </c>
      <c r="BU2">
        <f>SUMIFS('EIA Imports'!$D:$D,'EIA Imports'!$E:$E,$A2,'EIA Imports'!$B:$B,BU$1)</f>
        <v/>
      </c>
      <c r="BV2">
        <f>SUMIFS('EIA Imports'!$D:$D,'EIA Imports'!$E:$E,$A2,'EIA Imports'!$B:$B,BV$1)</f>
        <v/>
      </c>
      <c r="BW2">
        <f>SUMIFS('EIA Imports'!$D:$D,'EIA Imports'!$E:$E,$A2,'EIA Imports'!$B:$B,BW$1)</f>
        <v/>
      </c>
      <c r="BX2">
        <f>SUMIFS('EIA Imports'!$D:$D,'EIA Imports'!$E:$E,$A2,'EIA Imports'!$B:$B,BX$1)</f>
        <v/>
      </c>
      <c r="BY2">
        <f>SUMIFS('EIA Imports'!$D:$D,'EIA Imports'!$E:$E,$A2,'EIA Imports'!$B:$B,BY$1)</f>
        <v/>
      </c>
      <c r="BZ2">
        <f>SUMIFS('EIA Imports'!$D:$D,'EIA Imports'!$E:$E,$A2,'EIA Imports'!$B:$B,BZ$1)</f>
        <v/>
      </c>
      <c r="CA2">
        <f>SUMIFS('EIA Imports'!$D:$D,'EIA Imports'!$E:$E,$A2,'EIA Imports'!$B:$B,CA$1)</f>
        <v/>
      </c>
      <c r="CB2">
        <f>SUMIFS('EIA Imports'!$D:$D,'EIA Imports'!$E:$E,$A2,'EIA Imports'!$B:$B,CB$1)</f>
        <v/>
      </c>
      <c r="CC2">
        <f>SUMIFS('EIA Imports'!$D:$D,'EIA Imports'!$E:$E,$A2,'EIA Imports'!$B:$B,CC$1)</f>
        <v/>
      </c>
      <c r="CD2">
        <f>SUMIFS('EIA Imports'!$D:$D,'EIA Imports'!$E:$E,$A2,'EIA Imports'!$B:$B,CD$1)</f>
        <v/>
      </c>
      <c r="CE2">
        <f>SUMIFS('EIA Imports'!$D:$D,'EIA Imports'!$E:$E,$A2,'EIA Imports'!$B:$B,CE$1)</f>
        <v/>
      </c>
      <c r="CF2">
        <f>SUMIFS('EIA Imports'!$D:$D,'EIA Imports'!$E:$E,$A2,'EIA Imports'!$B:$B,CF$1)</f>
        <v/>
      </c>
      <c r="CG2">
        <f>SUMIFS('EIA Imports'!$D:$D,'EIA Imports'!$E:$E,$A2,'EIA Imports'!$B:$B,CG$1)</f>
        <v/>
      </c>
      <c r="CH2">
        <f>SUMIFS('EIA Imports'!$D:$D,'EIA Imports'!$E:$E,$A2,'EIA Imports'!$B:$B,CH$1)</f>
        <v/>
      </c>
      <c r="CI2">
        <f>SUMIFS('EIA Imports'!$D:$D,'EIA Imports'!$E:$E,$A2,'EIA Imports'!$B:$B,CI$1)</f>
        <v/>
      </c>
      <c r="CJ2">
        <f>SUMIFS('EIA Imports'!$D:$D,'EIA Imports'!$E:$E,$A2,'EIA Imports'!$B:$B,CJ$1)</f>
        <v/>
      </c>
      <c r="CK2">
        <f>SUMIFS('EIA Imports'!$D:$D,'EIA Imports'!$E:$E,$A2,'EIA Imports'!$B:$B,CK$1)</f>
        <v/>
      </c>
      <c r="CL2">
        <f>SUMIFS('EIA Imports'!$D:$D,'EIA Imports'!$E:$E,$A2,'EIA Imports'!$B:$B,CL$1)</f>
        <v/>
      </c>
      <c r="CM2">
        <f>SUMIFS('EIA Imports'!$D:$D,'EIA Imports'!$E:$E,$A2,'EIA Imports'!$B:$B,CM$1)</f>
        <v/>
      </c>
      <c r="CN2">
        <f>SUMIFS('EIA Imports'!$D:$D,'EIA Imports'!$E:$E,$A2,'EIA Imports'!$B:$B,CN$1)</f>
        <v/>
      </c>
      <c r="CO2">
        <f>SUMIFS('EIA Imports'!$D:$D,'EIA Imports'!$E:$E,$A2,'EIA Imports'!$B:$B,CO$1)</f>
        <v/>
      </c>
      <c r="CP2">
        <f>SUMIFS('EIA Imports'!$D:$D,'EIA Imports'!$E:$E,$A2,'EIA Imports'!$B:$B,CP$1)</f>
        <v/>
      </c>
      <c r="CQ2">
        <f>SUMIFS('EIA Imports'!$D:$D,'EIA Imports'!$E:$E,$A2,'EIA Imports'!$B:$B,CQ$1)</f>
        <v/>
      </c>
      <c r="CR2">
        <f>SUMIFS('EIA Imports'!$D:$D,'EIA Imports'!$E:$E,$A2,'EIA Imports'!$B:$B,CR$1)</f>
        <v/>
      </c>
      <c r="CS2">
        <f>SUMIFS('EIA Imports'!$D:$D,'EIA Imports'!$E:$E,$A2,'EIA Imports'!$B:$B,CS$1)</f>
        <v/>
      </c>
      <c r="CT2">
        <f>SUMIFS('EIA Imports'!$D:$D,'EIA Imports'!$E:$E,$A2,'EIA Imports'!$B:$B,CT$1)</f>
        <v/>
      </c>
      <c r="CU2">
        <f>SUMIFS('EIA Imports'!$D:$D,'EIA Imports'!$E:$E,$A2,'EIA Imports'!$B:$B,CU$1)</f>
        <v/>
      </c>
      <c r="CV2">
        <f>SUMIFS('EIA Imports'!$D:$D,'EIA Imports'!$E:$E,$A2,'EIA Imports'!$B:$B,CV$1)</f>
        <v/>
      </c>
      <c r="CW2">
        <f>SUMIFS('EIA Imports'!$D:$D,'EIA Imports'!$E:$E,$A2,'EIA Imports'!$B:$B,CW$1)</f>
        <v/>
      </c>
      <c r="CX2">
        <f>SUMIFS('EIA Imports'!$D:$D,'EIA Imports'!$E:$E,$A2,'EIA Imports'!$B:$B,CX$1)</f>
        <v/>
      </c>
      <c r="CY2">
        <f>SUMIFS('EIA Imports'!$D:$D,'EIA Imports'!$E:$E,$A2,'EIA Imports'!$B:$B,CY$1)</f>
        <v/>
      </c>
      <c r="CZ2">
        <f>SUMIFS('EIA Imports'!$D:$D,'EIA Imports'!$E:$E,$A2,'EIA Imports'!$B:$B,CZ$1)</f>
        <v/>
      </c>
      <c r="DA2">
        <f>SUMIFS('EIA Imports'!$D:$D,'EIA Imports'!$E:$E,$A2,'EIA Imports'!$B:$B,DA$1)</f>
        <v/>
      </c>
      <c r="DB2">
        <f>SUMIFS('EIA Imports'!$D:$D,'EIA Imports'!$E:$E,$A2,'EIA Imports'!$B:$B,DB$1)</f>
        <v/>
      </c>
      <c r="DC2">
        <f>SUMIFS('EIA Imports'!$D:$D,'EIA Imports'!$E:$E,$A2,'EIA Imports'!$B:$B,DC$1)</f>
        <v/>
      </c>
      <c r="DD2">
        <f>SUMIFS('EIA Imports'!$D:$D,'EIA Imports'!$E:$E,$A2,'EIA Imports'!$B:$B,DD$1)</f>
        <v/>
      </c>
      <c r="DE2">
        <f>SUMIFS('EIA Imports'!$D:$D,'EIA Imports'!$E:$E,$A2,'EIA Imports'!$B:$B,DE$1)</f>
        <v/>
      </c>
      <c r="DF2">
        <f>SUMIFS('EIA Imports'!$D:$D,'EIA Imports'!$E:$E,$A2,'EIA Imports'!$B:$B,DF$1)</f>
        <v/>
      </c>
      <c r="DG2">
        <f>SUMIFS('EIA Imports'!$D:$D,'EIA Imports'!$E:$E,$A2,'EIA Imports'!$B:$B,DG$1)</f>
        <v/>
      </c>
      <c r="DH2">
        <f>SUMIFS('EIA Imports'!$D:$D,'EIA Imports'!$E:$E,$A2,'EIA Imports'!$B:$B,DH$1)</f>
        <v/>
      </c>
      <c r="DI2">
        <f>SUMIFS('EIA Imports'!$D:$D,'EIA Imports'!$E:$E,$A2,'EIA Imports'!$B:$B,DI$1)</f>
        <v/>
      </c>
      <c r="DJ2">
        <f>SUMIFS('EIA Imports'!$D:$D,'EIA Imports'!$E:$E,$A2,'EIA Imports'!$B:$B,DJ$1)</f>
        <v/>
      </c>
      <c r="DK2">
        <f>SUMIFS('EIA Imports'!$D:$D,'EIA Imports'!$E:$E,$A2,'EIA Imports'!$B:$B,DK$1)</f>
        <v/>
      </c>
      <c r="DL2">
        <f>SUMIFS('EIA Imports'!$D:$D,'EIA Imports'!$E:$E,$A2,'EIA Imports'!$B:$B,DL$1)</f>
        <v/>
      </c>
      <c r="DM2">
        <f>SUMIFS('EIA Imports'!$D:$D,'EIA Imports'!$E:$E,$A2,'EIA Imports'!$B:$B,DM$1)</f>
        <v/>
      </c>
      <c r="DN2">
        <f>SUMIFS('EIA Imports'!$D:$D,'EIA Imports'!$E:$E,$A2,'EIA Imports'!$B:$B,DN$1)</f>
        <v/>
      </c>
      <c r="DO2">
        <f>SUMIFS('EIA Imports'!$D:$D,'EIA Imports'!$E:$E,$A2,'EIA Imports'!$B:$B,DO$1)</f>
        <v/>
      </c>
      <c r="DP2">
        <f>SUMIFS('EIA Imports'!$D:$D,'EIA Imports'!$E:$E,$A2,'EIA Imports'!$B:$B,DP$1)</f>
        <v/>
      </c>
      <c r="DQ2">
        <f>SUMIFS('EIA Imports'!$D:$D,'EIA Imports'!$E:$E,$A2,'EIA Imports'!$B:$B,DQ$1)</f>
        <v/>
      </c>
      <c r="DR2">
        <f>SUMIFS('EIA Imports'!$D:$D,'EIA Imports'!$E:$E,$A2,'EIA Imports'!$B:$B,DR$1)</f>
        <v/>
      </c>
      <c r="DS2">
        <f>SUMIFS('EIA Imports'!$D:$D,'EIA Imports'!$E:$E,$A2,'EIA Imports'!$B:$B,DS$1)</f>
        <v/>
      </c>
      <c r="DT2">
        <f>SUMIFS('EIA Imports'!$D:$D,'EIA Imports'!$E:$E,$A2,'EIA Imports'!$B:$B,DT$1)</f>
        <v/>
      </c>
      <c r="DU2">
        <f>SUMIFS('EIA Imports'!$D:$D,'EIA Imports'!$E:$E,$A2,'EIA Imports'!$B:$B,DU$1)</f>
        <v/>
      </c>
      <c r="DV2">
        <f>SUMIFS('EIA Imports'!$D:$D,'EIA Imports'!$E:$E,$A2,'EIA Imports'!$B:$B,DV$1)</f>
        <v/>
      </c>
      <c r="DW2">
        <f>SUMIFS('EIA Imports'!$D:$D,'EIA Imports'!$E:$E,$A2,'EIA Imports'!$B:$B,DW$1)</f>
        <v/>
      </c>
      <c r="DX2">
        <f>SUMIFS('EIA Imports'!$D:$D,'EIA Imports'!$E:$E,$A2,'EIA Imports'!$B:$B,DX$1)</f>
        <v/>
      </c>
      <c r="DY2">
        <f>SUMIFS('EIA Imports'!$D:$D,'EIA Imports'!$E:$E,$A2,'EIA Imports'!$B:$B,DY$1)</f>
        <v/>
      </c>
      <c r="DZ2">
        <f>SUMIFS('EIA Imports'!$D:$D,'EIA Imports'!$E:$E,$A2,'EIA Imports'!$B:$B,DZ$1)</f>
        <v/>
      </c>
      <c r="EA2">
        <f>SUMIFS('EIA Imports'!$D:$D,'EIA Imports'!$E:$E,$A2,'EIA Imports'!$B:$B,EA$1)</f>
        <v/>
      </c>
      <c r="EB2">
        <f>SUMIFS('EIA Imports'!$D:$D,'EIA Imports'!$E:$E,$A2,'EIA Imports'!$B:$B,EB$1)</f>
        <v/>
      </c>
      <c r="EC2">
        <f>SUMIFS('EIA Imports'!$D:$D,'EIA Imports'!$E:$E,$A2,'EIA Imports'!$B:$B,EC$1)</f>
        <v/>
      </c>
      <c r="ED2">
        <f>SUMIFS('EIA Imports'!$D:$D,'EIA Imports'!$E:$E,$A2,'EIA Imports'!$B:$B,ED$1)</f>
        <v/>
      </c>
      <c r="EE2">
        <f>SUMIFS('EIA Imports'!$D:$D,'EIA Imports'!$E:$E,$A2,'EIA Imports'!$B:$B,EE$1)</f>
        <v/>
      </c>
      <c r="EF2">
        <f>SUMIFS('EIA Imports'!$D:$D,'EIA Imports'!$E:$E,$A2,'EIA Imports'!$B:$B,EF$1)</f>
        <v/>
      </c>
      <c r="EG2">
        <f>SUMIFS('EIA Imports'!$D:$D,'EIA Imports'!$E:$E,$A2,'EIA Imports'!$B:$B,EG$1)</f>
        <v/>
      </c>
      <c r="EH2">
        <f>SUMIFS('EIA Imports'!$D:$D,'EIA Imports'!$E:$E,$A2,'EIA Imports'!$B:$B,EH$1)</f>
        <v/>
      </c>
      <c r="EI2">
        <f>SUMIFS('EIA Imports'!$D:$D,'EIA Imports'!$E:$E,$A2,'EIA Imports'!$B:$B,EI$1)</f>
        <v/>
      </c>
      <c r="EJ2">
        <f>SUMIFS('EIA Imports'!$D:$D,'EIA Imports'!$E:$E,$A2,'EIA Imports'!$B:$B,EJ$1)</f>
        <v/>
      </c>
      <c r="EK2">
        <f>SUMIFS('EIA Imports'!$D:$D,'EIA Imports'!$E:$E,$A2,'EIA Imports'!$B:$B,EK$1)</f>
        <v/>
      </c>
      <c r="EL2">
        <f>SUMIFS('EIA Imports'!$D:$D,'EIA Imports'!$E:$E,$A2,'EIA Imports'!$B:$B,EL$1)</f>
        <v/>
      </c>
      <c r="EM2">
        <f>SUMIFS('EIA Imports'!$D:$D,'EIA Imports'!$E:$E,$A2,'EIA Imports'!$B:$B,EM$1)</f>
        <v/>
      </c>
      <c r="EN2">
        <f>SUMIFS('EIA Imports'!$D:$D,'EIA Imports'!$E:$E,$A2,'EIA Imports'!$B:$B,EN$1)</f>
        <v/>
      </c>
      <c r="EO2">
        <f>SUMIFS('EIA Imports'!$D:$D,'EIA Imports'!$E:$E,$A2,'EIA Imports'!$B:$B,EO$1)</f>
        <v/>
      </c>
      <c r="EP2">
        <f>SUMIFS('EIA Imports'!$D:$D,'EIA Imports'!$E:$E,$A2,'EIA Imports'!$B:$B,EP$1)</f>
        <v/>
      </c>
      <c r="EQ2">
        <f>SUMIFS('EIA Imports'!$D:$D,'EIA Imports'!$E:$E,$A2,'EIA Imports'!$B:$B,EQ$1)</f>
        <v/>
      </c>
      <c r="ER2">
        <f>SUMIFS('EIA Imports'!$D:$D,'EIA Imports'!$E:$E,$A2,'EIA Imports'!$B:$B,ER$1)</f>
        <v/>
      </c>
      <c r="ES2">
        <f>SUMIFS('EIA Imports'!$D:$D,'EIA Imports'!$E:$E,$A2,'EIA Imports'!$B:$B,ES$1)</f>
        <v/>
      </c>
      <c r="ET2">
        <f>SUMIFS('EIA Imports'!$D:$D,'EIA Imports'!$E:$E,$A2,'EIA Imports'!$B:$B,ET$1)</f>
        <v/>
      </c>
      <c r="EU2">
        <f>SUMIFS('EIA Imports'!$D:$D,'EIA Imports'!$E:$E,$A2,'EIA Imports'!$B:$B,EU$1)</f>
        <v/>
      </c>
      <c r="EV2">
        <f>SUMIFS('EIA Imports'!$D:$D,'EIA Imports'!$E:$E,$A2,'EIA Imports'!$B:$B,EV$1)</f>
        <v/>
      </c>
      <c r="EW2">
        <f>SUMIFS('EIA Imports'!$D:$D,'EIA Imports'!$E:$E,$A2,'EIA Imports'!$B:$B,EW$1)</f>
        <v/>
      </c>
      <c r="EX2">
        <f>SUMIFS('EIA Imports'!$D:$D,'EIA Imports'!$E:$E,$A2,'EIA Imports'!$B:$B,EX$1)</f>
        <v/>
      </c>
      <c r="EY2">
        <f>SUMIFS('EIA Imports'!$D:$D,'EIA Imports'!$E:$E,$A2,'EIA Imports'!$B:$B,EY$1)</f>
        <v/>
      </c>
      <c r="EZ2">
        <f>SUMIFS('EIA Imports'!$D:$D,'EIA Imports'!$E:$E,$A2,'EIA Imports'!$B:$B,EZ$1)</f>
        <v/>
      </c>
      <c r="FA2">
        <f>SUMIFS('EIA Imports'!$D:$D,'EIA Imports'!$E:$E,$A2,'EIA Imports'!$B:$B,FA$1)</f>
        <v/>
      </c>
      <c r="FB2">
        <f>SUMIFS('EIA Imports'!$D:$D,'EIA Imports'!$E:$E,$A2,'EIA Imports'!$B:$B,FB$1)</f>
        <v/>
      </c>
      <c r="FC2">
        <f>SUMIFS('EIA Imports'!$D:$D,'EIA Imports'!$E:$E,$A2,'EIA Imports'!$B:$B,FC$1)</f>
        <v/>
      </c>
      <c r="FD2">
        <f>SUMIFS('EIA Imports'!$D:$D,'EIA Imports'!$E:$E,$A2,'EIA Imports'!$B:$B,FD$1)</f>
        <v/>
      </c>
      <c r="FE2">
        <f>SUMIFS('EIA Imports'!$D:$D,'EIA Imports'!$E:$E,$A2,'EIA Imports'!$B:$B,FE$1)</f>
        <v/>
      </c>
      <c r="FF2">
        <f>SUMIFS('EIA Imports'!$D:$D,'EIA Imports'!$E:$E,$A2,'EIA Imports'!$B:$B,FF$1)</f>
        <v/>
      </c>
      <c r="FG2">
        <f>SUMIFS('EIA Imports'!$D:$D,'EIA Imports'!$E:$E,$A2,'EIA Imports'!$B:$B,FG$1)</f>
        <v/>
      </c>
      <c r="FH2">
        <f>SUMIFS('EIA Imports'!$D:$D,'EIA Imports'!$E:$E,$A2,'EIA Imports'!$B:$B,FH$1)</f>
        <v/>
      </c>
      <c r="FI2">
        <f>SUMIFS('EIA Imports'!$D:$D,'EIA Imports'!$E:$E,$A2,'EIA Imports'!$B:$B,FI$1)</f>
        <v/>
      </c>
      <c r="FJ2">
        <f>SUMIFS('EIA Imports'!$D:$D,'EIA Imports'!$E:$E,$A2,'EIA Imports'!$B:$B,FJ$1)</f>
        <v/>
      </c>
      <c r="FK2">
        <f>SUMIFS('EIA Imports'!$D:$D,'EIA Imports'!$E:$E,$A2,'EIA Imports'!$B:$B,FK$1)</f>
        <v/>
      </c>
      <c r="FL2">
        <f>SUMIFS('EIA Imports'!$D:$D,'EIA Imports'!$E:$E,$A2,'EIA Imports'!$B:$B,FL$1)</f>
        <v/>
      </c>
      <c r="FM2">
        <f>SUMIFS('EIA Imports'!$D:$D,'EIA Imports'!$E:$E,$A2,'EIA Imports'!$B:$B,FM$1)</f>
        <v/>
      </c>
      <c r="FN2">
        <f>SUMIFS('EIA Imports'!$D:$D,'EIA Imports'!$E:$E,$A2,'EIA Imports'!$B:$B,FN$1)</f>
        <v/>
      </c>
      <c r="FO2">
        <f>SUMIFS('EIA Imports'!$D:$D,'EIA Imports'!$E:$E,$A2,'EIA Imports'!$B:$B,FO$1)</f>
        <v/>
      </c>
      <c r="FP2">
        <f>SUMIFS('EIA Imports'!$D:$D,'EIA Imports'!$E:$E,$A2,'EIA Imports'!$B:$B,FP$1)</f>
        <v/>
      </c>
      <c r="FQ2">
        <f>SUMIFS('EIA Imports'!$D:$D,'EIA Imports'!$E:$E,$A2,'EIA Imports'!$B:$B,FQ$1)</f>
        <v/>
      </c>
      <c r="FR2">
        <f>SUMIFS('EIA Imports'!$D:$D,'EIA Imports'!$E:$E,$A2,'EIA Imports'!$B:$B,FR$1)</f>
        <v/>
      </c>
      <c r="FS2">
        <f>SUMIFS('EIA Imports'!$D:$D,'EIA Imports'!$E:$E,$A2,'EIA Imports'!$B:$B,FS$1)</f>
        <v/>
      </c>
      <c r="FT2">
        <f>SUMIFS('EIA Imports'!$D:$D,'EIA Imports'!$E:$E,$A2,'EIA Imports'!$B:$B,FT$1)</f>
        <v/>
      </c>
      <c r="FU2">
        <f>SUMIFS('EIA Imports'!$D:$D,'EIA Imports'!$E:$E,$A2,'EIA Imports'!$B:$B,FU$1)</f>
        <v/>
      </c>
      <c r="FV2">
        <f>SUMIFS('EIA Imports'!$D:$D,'EIA Imports'!$E:$E,$A2,'EIA Imports'!$B:$B,FV$1)</f>
        <v/>
      </c>
      <c r="FW2">
        <f>SUMIFS('EIA Imports'!$D:$D,'EIA Imports'!$E:$E,$A2,'EIA Imports'!$B:$B,FW$1)</f>
        <v/>
      </c>
      <c r="FX2">
        <f>SUMIFS('EIA Imports'!$D:$D,'EIA Imports'!$E:$E,$A2,'EIA Imports'!$B:$B,FX$1)</f>
        <v/>
      </c>
      <c r="FY2">
        <f>SUMIFS('EIA Imports'!$D:$D,'EIA Imports'!$E:$E,$A2,'EIA Imports'!$B:$B,FY$1)</f>
        <v/>
      </c>
      <c r="FZ2">
        <f>SUMIFS('EIA Imports'!$D:$D,'EIA Imports'!$E:$E,$A2,'EIA Imports'!$B:$B,FZ$1)</f>
        <v/>
      </c>
      <c r="GA2">
        <f>SUMIFS('EIA Imports'!$D:$D,'EIA Imports'!$E:$E,$A2,'EIA Imports'!$B:$B,GA$1)</f>
        <v/>
      </c>
      <c r="GB2">
        <f>SUMIFS('EIA Imports'!$D:$D,'EIA Imports'!$E:$E,$A2,'EIA Imports'!$B:$B,GB$1)</f>
        <v/>
      </c>
      <c r="GC2">
        <f>SUMIFS('EIA Imports'!$D:$D,'EIA Imports'!$E:$E,$A2,'EIA Imports'!$B:$B,GC$1)</f>
        <v/>
      </c>
      <c r="GD2">
        <f>SUMIFS('EIA Imports'!$D:$D,'EIA Imports'!$E:$E,$A2,'EIA Imports'!$B:$B,GD$1)</f>
        <v/>
      </c>
      <c r="GE2">
        <f>SUMIFS('EIA Imports'!$D:$D,'EIA Imports'!$E:$E,$A2,'EIA Imports'!$B:$B,GE$1)</f>
        <v/>
      </c>
      <c r="GF2">
        <f>SUMIFS('EIA Imports'!$D:$D,'EIA Imports'!$E:$E,$A2,'EIA Imports'!$B:$B,GF$1)</f>
        <v/>
      </c>
      <c r="GG2">
        <f>SUMIFS('EIA Imports'!$D:$D,'EIA Imports'!$E:$E,$A2,'EIA Imports'!$B:$B,GG$1)</f>
        <v/>
      </c>
      <c r="GH2">
        <f>SUMIFS('EIA Imports'!$D:$D,'EIA Imports'!$E:$E,$A2,'EIA Imports'!$B:$B,GH$1)</f>
        <v/>
      </c>
      <c r="GI2">
        <f>SUMIFS('EIA Imports'!$D:$D,'EIA Imports'!$E:$E,$A2,'EIA Imports'!$B:$B,GI$1)</f>
        <v/>
      </c>
      <c r="GJ2">
        <f>SUMIFS('EIA Imports'!$D:$D,'EIA Imports'!$E:$E,$A2,'EIA Imports'!$B:$B,GJ$1)</f>
        <v/>
      </c>
      <c r="GK2">
        <f>SUMIFS('EIA Imports'!$D:$D,'EIA Imports'!$E:$E,$A2,'EIA Imports'!$B:$B,GK$1)</f>
        <v/>
      </c>
      <c r="GL2">
        <f>SUMIFS('EIA Imports'!$D:$D,'EIA Imports'!$E:$E,$A2,'EIA Imports'!$B:$B,GL$1)</f>
        <v/>
      </c>
      <c r="GM2">
        <f>SUMIFS('EIA Imports'!$D:$D,'EIA Imports'!$E:$E,$A2,'EIA Imports'!$B:$B,GM$1)</f>
        <v/>
      </c>
      <c r="GN2">
        <f>SUMIFS('EIA Imports'!$D:$D,'EIA Imports'!$E:$E,$A2,'EIA Imports'!$B:$B,GN$1)</f>
        <v/>
      </c>
      <c r="GO2">
        <f>SUMIFS('EIA Imports'!$D:$D,'EIA Imports'!$E:$E,$A2,'EIA Imports'!$B:$B,GO$1)</f>
        <v/>
      </c>
      <c r="GP2">
        <f>SUMIFS('EIA Imports'!$D:$D,'EIA Imports'!$E:$E,$A2,'EIA Imports'!$B:$B,GP$1)</f>
        <v/>
      </c>
      <c r="GQ2">
        <f>SUMIFS('EIA Imports'!$D:$D,'EIA Imports'!$E:$E,$A2,'EIA Imports'!$B:$B,GQ$1)</f>
        <v/>
      </c>
      <c r="GR2">
        <f>SUMIFS('EIA Imports'!$D:$D,'EIA Imports'!$E:$E,$A2,'EIA Imports'!$B:$B,GR$1)</f>
        <v/>
      </c>
      <c r="GS2">
        <f>SUMIFS('EIA Imports'!$D:$D,'EIA Imports'!$E:$E,$A2,'EIA Imports'!$B:$B,GS$1)</f>
        <v/>
      </c>
      <c r="GT2">
        <f>SUMIFS('EIA Imports'!$D:$D,'EIA Imports'!$E:$E,$A2,'EIA Imports'!$B:$B,GT$1)</f>
        <v/>
      </c>
      <c r="GU2">
        <f>SUMIFS('EIA Imports'!$D:$D,'EIA Imports'!$E:$E,$A2,'EIA Imports'!$B:$B,GU$1)</f>
        <v/>
      </c>
      <c r="GV2">
        <f>SUMIFS('EIA Imports'!$D:$D,'EIA Imports'!$E:$E,$A2,'EIA Imports'!$B:$B,GV$1)</f>
        <v/>
      </c>
      <c r="GW2">
        <f>SUMIFS('EIA Imports'!$D:$D,'EIA Imports'!$E:$E,$A2,'EIA Imports'!$B:$B,GW$1)</f>
        <v/>
      </c>
      <c r="GX2">
        <f>SUMIFS('EIA Imports'!$D:$D,'EIA Imports'!$E:$E,$A2,'EIA Imports'!$B:$B,GX$1)</f>
        <v/>
      </c>
      <c r="GY2">
        <f>SUMIFS('EIA Imports'!$D:$D,'EIA Imports'!$E:$E,$A2,'EIA Imports'!$B:$B,GY$1)</f>
        <v/>
      </c>
      <c r="GZ2">
        <f>SUMIFS('EIA Imports'!$D:$D,'EIA Imports'!$E:$E,$A2,'EIA Imports'!$B:$B,GZ$1)</f>
        <v/>
      </c>
      <c r="HA2">
        <f>SUMIFS('EIA Imports'!$D:$D,'EIA Imports'!$E:$E,$A2,'EIA Imports'!$B:$B,HA$1)</f>
        <v/>
      </c>
      <c r="HB2">
        <f>SUMIFS('EIA Imports'!$D:$D,'EIA Imports'!$E:$E,$A2,'EIA Imports'!$B:$B,HB$1)</f>
        <v/>
      </c>
      <c r="HC2">
        <f>SUMIFS('EIA Imports'!$D:$D,'EIA Imports'!$E:$E,$A2,'EIA Imports'!$B:$B,HC$1)</f>
        <v/>
      </c>
      <c r="HD2">
        <f>SUMIFS('EIA Imports'!$D:$D,'EIA Imports'!$E:$E,$A2,'EIA Imports'!$B:$B,HD$1)</f>
        <v/>
      </c>
      <c r="HE2">
        <f>SUMIFS('EIA Imports'!$D:$D,'EIA Imports'!$E:$E,$A2,'EIA Imports'!$B:$B,HE$1)</f>
        <v/>
      </c>
      <c r="HF2">
        <f>SUMIFS('EIA Imports'!$D:$D,'EIA Imports'!$E:$E,$A2,'EIA Imports'!$B:$B,HF$1)</f>
        <v/>
      </c>
      <c r="HG2">
        <f>SUMIFS('EIA Imports'!$D:$D,'EIA Imports'!$E:$E,$A2,'EIA Imports'!$B:$B,HG$1)</f>
        <v/>
      </c>
      <c r="HH2">
        <f>SUMIFS('EIA Imports'!$D:$D,'EIA Imports'!$E:$E,$A2,'EIA Imports'!$B:$B,HH$1)</f>
        <v/>
      </c>
      <c r="HI2">
        <f>SUMIFS('EIA Imports'!$D:$D,'EIA Imports'!$E:$E,$A2,'EIA Imports'!$B:$B,HI$1)</f>
        <v/>
      </c>
      <c r="HJ2">
        <f>SUMIFS('EIA Imports'!$D:$D,'EIA Imports'!$E:$E,$A2,'EIA Imports'!$B:$B,HJ$1)</f>
        <v/>
      </c>
      <c r="HK2">
        <f>SUMIFS('EIA Imports'!$D:$D,'EIA Imports'!$E:$E,$A2,'EIA Imports'!$B:$B,HK$1)</f>
        <v/>
      </c>
      <c r="HL2">
        <f>SUMIFS('EIA Imports'!$D:$D,'EIA Imports'!$E:$E,$A2,'EIA Imports'!$B:$B,HL$1)</f>
        <v/>
      </c>
      <c r="HM2">
        <f>SUMIFS('EIA Imports'!$D:$D,'EIA Imports'!$E:$E,$A2,'EIA Imports'!$B:$B,HM$1)</f>
        <v/>
      </c>
      <c r="HN2">
        <f>SUMIFS('EIA Imports'!$D:$D,'EIA Imports'!$E:$E,$A2,'EIA Imports'!$B:$B,HN$1)</f>
        <v/>
      </c>
      <c r="HO2">
        <f>SUMIFS('EIA Imports'!$D:$D,'EIA Imports'!$E:$E,$A2,'EIA Imports'!$B:$B,HO$1)</f>
        <v/>
      </c>
      <c r="HP2">
        <f>SUMIFS('EIA Imports'!$D:$D,'EIA Imports'!$E:$E,$A2,'EIA Imports'!$B:$B,HP$1)</f>
        <v/>
      </c>
      <c r="HQ2">
        <f>SUMIFS('EIA Imports'!$D:$D,'EIA Imports'!$E:$E,$A2,'EIA Imports'!$B:$B,HQ$1)</f>
        <v/>
      </c>
      <c r="HR2">
        <f>SUMIFS('EIA Imports'!$D:$D,'EIA Imports'!$E:$E,$A2,'EIA Imports'!$B:$B,HR$1)</f>
        <v/>
      </c>
      <c r="HS2">
        <f>SUMIFS('EIA Imports'!$D:$D,'EIA Imports'!$E:$E,$A2,'EIA Imports'!$B:$B,HS$1)</f>
        <v/>
      </c>
      <c r="HT2">
        <f>SUMIFS('EIA Imports'!$D:$D,'EIA Imports'!$E:$E,$A2,'EIA Imports'!$B:$B,HT$1)</f>
        <v/>
      </c>
      <c r="HU2">
        <f>SUMIFS('EIA Imports'!$D:$D,'EIA Imports'!$E:$E,$A2,'EIA Imports'!$B:$B,HU$1)</f>
        <v/>
      </c>
      <c r="HV2">
        <f>SUMIFS('EIA Imports'!$D:$D,'EIA Imports'!$E:$E,$A2,'EIA Imports'!$B:$B,HV$1)</f>
        <v/>
      </c>
      <c r="HW2">
        <f>SUMIFS('EIA Imports'!$D:$D,'EIA Imports'!$E:$E,$A2,'EIA Imports'!$B:$B,HW$1)</f>
        <v/>
      </c>
      <c r="HX2">
        <f>SUMIFS('EIA Imports'!$D:$D,'EIA Imports'!$E:$E,$A2,'EIA Imports'!$B:$B,HX$1)</f>
        <v/>
      </c>
      <c r="HY2">
        <f>SUMIFS('EIA Imports'!$D:$D,'EIA Imports'!$E:$E,$A2,'EIA Imports'!$B:$B,HY$1)</f>
        <v/>
      </c>
      <c r="HZ2">
        <f>SUMIFS('EIA Imports'!$D:$D,'EIA Imports'!$E:$E,$A2,'EIA Imports'!$B:$B,HZ$1)</f>
        <v/>
      </c>
      <c r="IA2">
        <f>SUMIFS('EIA Imports'!$D:$D,'EIA Imports'!$E:$E,$A2,'EIA Imports'!$B:$B,IA$1)</f>
        <v/>
      </c>
      <c r="IB2">
        <f>SUMIFS('EIA Imports'!$D:$D,'EIA Imports'!$E:$E,$A2,'EIA Imports'!$B:$B,IB$1)</f>
        <v/>
      </c>
      <c r="IC2">
        <f>SUMIFS('EIA Imports'!$D:$D,'EIA Imports'!$E:$E,$A2,'EIA Imports'!$B:$B,IC$1)</f>
        <v/>
      </c>
      <c r="ID2">
        <f>SUMIFS('EIA Imports'!$D:$D,'EIA Imports'!$E:$E,$A2,'EIA Imports'!$B:$B,ID$1)</f>
        <v/>
      </c>
      <c r="IE2">
        <f>SUMIFS('EIA Imports'!$D:$D,'EIA Imports'!$E:$E,$A2,'EIA Imports'!$B:$B,IE$1)</f>
        <v/>
      </c>
      <c r="IF2">
        <f>SUMIFS('EIA Imports'!$D:$D,'EIA Imports'!$E:$E,$A2,'EIA Imports'!$B:$B,IF$1)</f>
        <v/>
      </c>
      <c r="IG2">
        <f>SUMIFS('EIA Imports'!$D:$D,'EIA Imports'!$E:$E,$A2,'EIA Imports'!$B:$B,IG$1)</f>
        <v/>
      </c>
      <c r="IH2">
        <f>SUMIFS('EIA Imports'!$D:$D,'EIA Imports'!$E:$E,$A2,'EIA Imports'!$B:$B,IH$1)</f>
        <v/>
      </c>
      <c r="II2">
        <f>SUMIFS('EIA Imports'!$D:$D,'EIA Imports'!$E:$E,$A2,'EIA Imports'!$B:$B,II$1)</f>
        <v/>
      </c>
      <c r="IJ2">
        <f>SUMIFS('EIA Imports'!$D:$D,'EIA Imports'!$E:$E,$A2,'EIA Imports'!$B:$B,IJ$1)</f>
        <v/>
      </c>
      <c r="IK2">
        <f>SUMIFS('EIA Imports'!$D:$D,'EIA Imports'!$E:$E,$A2,'EIA Imports'!$B:$B,IK$1)</f>
        <v/>
      </c>
      <c r="IL2">
        <f>SUMIFS('EIA Imports'!$D:$D,'EIA Imports'!$E:$E,$A2,'EIA Imports'!$B:$B,IL$1)</f>
        <v/>
      </c>
      <c r="IM2">
        <f>SUMIFS('EIA Imports'!$D:$D,'EIA Imports'!$E:$E,$A2,'EIA Imports'!$B:$B,IM$1)</f>
        <v/>
      </c>
      <c r="IN2">
        <f>SUMIFS('EIA Imports'!$D:$D,'EIA Imports'!$E:$E,$A2,'EIA Imports'!$B:$B,IN$1)</f>
        <v/>
      </c>
      <c r="IO2">
        <f>SUMIFS('EIA Imports'!$D:$D,'EIA Imports'!$E:$E,$A2,'EIA Imports'!$B:$B,IO$1)</f>
        <v/>
      </c>
      <c r="IP2">
        <f>SUMIFS('EIA Imports'!$D:$D,'EIA Imports'!$E:$E,$A2,'EIA Imports'!$B:$B,IP$1)</f>
        <v/>
      </c>
      <c r="IQ2">
        <f>SUMIFS('EIA Imports'!$D:$D,'EIA Imports'!$E:$E,$A2,'EIA Imports'!$B:$B,IQ$1)</f>
        <v/>
      </c>
      <c r="IR2">
        <f>SUMIFS('EIA Imports'!$D:$D,'EIA Imports'!$E:$E,$A2,'EIA Imports'!$B:$B,IR$1)</f>
        <v/>
      </c>
      <c r="IS2">
        <f>SUMIFS('EIA Imports'!$D:$D,'EIA Imports'!$E:$E,$A2,'EIA Imports'!$B:$B,IS$1)</f>
        <v/>
      </c>
      <c r="IT2">
        <f>SUMIFS('EIA Imports'!$D:$D,'EIA Imports'!$E:$E,$A2,'EIA Imports'!$B:$B,IT$1)</f>
        <v/>
      </c>
      <c r="IU2">
        <f>SUMIFS('EIA Imports'!$D:$D,'EIA Imports'!$E:$E,$A2,'EIA Imports'!$B:$B,IU$1)</f>
        <v/>
      </c>
      <c r="IV2">
        <f>SUMIFS('EIA Imports'!$D:$D,'EIA Imports'!$E:$E,$A2,'EIA Imports'!$B:$B,IV$1)</f>
        <v/>
      </c>
      <c r="IW2">
        <f>SUMIFS('EIA Imports'!$D:$D,'EIA Imports'!$E:$E,$A2,'EIA Imports'!$B:$B,IW$1)</f>
        <v/>
      </c>
      <c r="IX2">
        <f>SUMIFS('EIA Imports'!$D:$D,'EIA Imports'!$E:$E,$A2,'EIA Imports'!$B:$B,IX$1)</f>
        <v/>
      </c>
      <c r="IY2">
        <f>SUMIFS('EIA Imports'!$D:$D,'EIA Imports'!$E:$E,$A2,'EIA Imports'!$B:$B,IY$1)</f>
        <v/>
      </c>
      <c r="IZ2">
        <f>SUMIFS('EIA Imports'!$D:$D,'EIA Imports'!$E:$E,$A2,'EIA Imports'!$B:$B,IZ$1)</f>
        <v/>
      </c>
      <c r="JA2">
        <f>SUMIFS('EIA Imports'!$D:$D,'EIA Imports'!$E:$E,$A2,'EIA Imports'!$B:$B,JA$1)</f>
        <v/>
      </c>
      <c r="JB2">
        <f>SUMIFS('EIA Imports'!$D:$D,'EIA Imports'!$E:$E,$A2,'EIA Imports'!$B:$B,JB$1)</f>
        <v/>
      </c>
      <c r="JC2">
        <f>SUMIFS('EIA Imports'!$D:$D,'EIA Imports'!$E:$E,$A2,'EIA Imports'!$B:$B,JC$1)</f>
        <v/>
      </c>
      <c r="JD2">
        <f>SUMIFS('EIA Imports'!$D:$D,'EIA Imports'!$E:$E,$A2,'EIA Imports'!$B:$B,JD$1)</f>
        <v/>
      </c>
      <c r="JE2">
        <f>SUMIFS('EIA Imports'!$D:$D,'EIA Imports'!$E:$E,$A2,'EIA Imports'!$B:$B,JE$1)</f>
        <v/>
      </c>
      <c r="JF2">
        <f>SUMIFS('EIA Imports'!$D:$D,'EIA Imports'!$E:$E,$A2,'EIA Imports'!$B:$B,JF$1)</f>
        <v/>
      </c>
      <c r="JG2">
        <f>SUMIFS('EIA Imports'!$D:$D,'EIA Imports'!$E:$E,$A2,'EIA Imports'!$B:$B,JG$1)</f>
        <v/>
      </c>
      <c r="JH2">
        <f>SUMIFS('EIA Imports'!$D:$D,'EIA Imports'!$E:$E,$A2,'EIA Imports'!$B:$B,JH$1)</f>
        <v/>
      </c>
      <c r="JI2">
        <f>SUMIFS('EIA Imports'!$D:$D,'EIA Imports'!$E:$E,$A2,'EIA Imports'!$B:$B,JI$1)</f>
        <v/>
      </c>
      <c r="JJ2">
        <f>SUMIFS('EIA Imports'!$D:$D,'EIA Imports'!$E:$E,$A2,'EIA Imports'!$B:$B,JJ$1)</f>
        <v/>
      </c>
      <c r="JK2">
        <f>SUMIFS('EIA Imports'!$D:$D,'EIA Imports'!$E:$E,$A2,'EIA Imports'!$B:$B,JK$1)</f>
        <v/>
      </c>
      <c r="JL2">
        <f>SUMIFS('EIA Imports'!$D:$D,'EIA Imports'!$E:$E,$A2,'EIA Imports'!$B:$B,JL$1)</f>
        <v/>
      </c>
      <c r="JM2">
        <f>SUMIFS('EIA Imports'!$D:$D,'EIA Imports'!$E:$E,$A2,'EIA Imports'!$B:$B,JM$1)</f>
        <v/>
      </c>
      <c r="JN2">
        <f>SUMIFS('EIA Imports'!$D:$D,'EIA Imports'!$E:$E,$A2,'EIA Imports'!$B:$B,JN$1)</f>
        <v/>
      </c>
      <c r="JO2">
        <f>SUMIFS('EIA Imports'!$D:$D,'EIA Imports'!$E:$E,$A2,'EIA Imports'!$B:$B,JO$1)</f>
        <v/>
      </c>
      <c r="JP2">
        <f>SUMIFS('EIA Imports'!$D:$D,'EIA Imports'!$E:$E,$A2,'EIA Imports'!$B:$B,JP$1)</f>
        <v/>
      </c>
      <c r="JQ2">
        <f>SUMIFS('EIA Imports'!$D:$D,'EIA Imports'!$E:$E,$A2,'EIA Imports'!$B:$B,JQ$1)</f>
        <v/>
      </c>
      <c r="JR2">
        <f>SUMIFS('EIA Imports'!$D:$D,'EIA Imports'!$E:$E,$A2,'EIA Imports'!$B:$B,JR$1)</f>
        <v/>
      </c>
      <c r="JS2">
        <f>SUMIFS('EIA Imports'!$D:$D,'EIA Imports'!$E:$E,$A2,'EIA Imports'!$B:$B,JS$1)</f>
        <v/>
      </c>
      <c r="JT2">
        <f>SUMIFS('EIA Imports'!$D:$D,'EIA Imports'!$E:$E,$A2,'EIA Imports'!$B:$B,JT$1)</f>
        <v/>
      </c>
      <c r="JU2">
        <f>SUMIFS('EIA Imports'!$D:$D,'EIA Imports'!$E:$E,$A2,'EIA Imports'!$B:$B,JU$1)</f>
        <v/>
      </c>
      <c r="JV2">
        <f>SUMIFS('EIA Imports'!$D:$D,'EIA Imports'!$E:$E,$A2,'EIA Imports'!$B:$B,JV$1)</f>
        <v/>
      </c>
      <c r="JW2">
        <f>SUMIFS('EIA Imports'!$D:$D,'EIA Imports'!$E:$E,$A2,'EIA Imports'!$B:$B,JW$1)</f>
        <v/>
      </c>
      <c r="JX2">
        <f>SUMIFS('EIA Imports'!$D:$D,'EIA Imports'!$E:$E,$A2,'EIA Imports'!$B:$B,JX$1)</f>
        <v/>
      </c>
      <c r="JY2">
        <f>SUMIFS('EIA Imports'!$D:$D,'EIA Imports'!$E:$E,$A2,'EIA Imports'!$B:$B,JY$1)</f>
        <v/>
      </c>
      <c r="JZ2">
        <f>SUMIFS('EIA Imports'!$D:$D,'EIA Imports'!$E:$E,$A2,'EIA Imports'!$B:$B,JZ$1)</f>
        <v/>
      </c>
      <c r="KA2">
        <f>SUMIFS('EIA Imports'!$D:$D,'EIA Imports'!$E:$E,$A2,'EIA Imports'!$B:$B,KA$1)</f>
        <v/>
      </c>
      <c r="KB2">
        <f>SUMIFS('EIA Imports'!$D:$D,'EIA Imports'!$E:$E,$A2,'EIA Imports'!$B:$B,KB$1)</f>
        <v/>
      </c>
      <c r="KC2">
        <f>SUMIFS('EIA Imports'!$D:$D,'EIA Imports'!$E:$E,$A2,'EIA Imports'!$B:$B,KC$1)</f>
        <v/>
      </c>
      <c r="KD2">
        <f>SUMIFS('EIA Imports'!$D:$D,'EIA Imports'!$E:$E,$A2,'EIA Imports'!$B:$B,KD$1)</f>
        <v/>
      </c>
      <c r="KE2">
        <f>SUMIFS('EIA Imports'!$D:$D,'EIA Imports'!$E:$E,$A2,'EIA Imports'!$B:$B,KE$1)</f>
        <v/>
      </c>
      <c r="KF2">
        <f>SUMIFS('EIA Imports'!$D:$D,'EIA Imports'!$E:$E,$A2,'EIA Imports'!$B:$B,KF$1)</f>
        <v/>
      </c>
      <c r="KG2">
        <f>SUMIFS('EIA Imports'!$D:$D,'EIA Imports'!$E:$E,$A2,'EIA Imports'!$B:$B,KG$1)</f>
        <v/>
      </c>
      <c r="KH2">
        <f>SUMIFS('EIA Imports'!$D:$D,'EIA Imports'!$E:$E,$A2,'EIA Imports'!$B:$B,KH$1)</f>
        <v/>
      </c>
      <c r="KI2">
        <f>SUMIFS('EIA Imports'!$D:$D,'EIA Imports'!$E:$E,$A2,'EIA Imports'!$B:$B,KI$1)</f>
        <v/>
      </c>
      <c r="KJ2">
        <f>SUMIFS('EIA Imports'!$D:$D,'EIA Imports'!$E:$E,$A2,'EIA Imports'!$B:$B,KJ$1)</f>
        <v/>
      </c>
      <c r="KK2">
        <f>SUMIFS('EIA Imports'!$D:$D,'EIA Imports'!$E:$E,$A2,'EIA Imports'!$B:$B,KK$1)</f>
        <v/>
      </c>
      <c r="KL2">
        <f>SUMIFS('EIA Imports'!$D:$D,'EIA Imports'!$E:$E,$A2,'EIA Imports'!$B:$B,KL$1)</f>
        <v/>
      </c>
      <c r="KM2">
        <f>SUMIFS('EIA Imports'!$D:$D,'EIA Imports'!$E:$E,$A2,'EIA Imports'!$B:$B,KM$1)</f>
        <v/>
      </c>
      <c r="KN2">
        <f>SUMIFS('EIA Imports'!$D:$D,'EIA Imports'!$E:$E,$A2,'EIA Imports'!$B:$B,KN$1)</f>
        <v/>
      </c>
      <c r="KO2">
        <f>SUMIFS('EIA Imports'!$D:$D,'EIA Imports'!$E:$E,$A2,'EIA Imports'!$B:$B,KO$1)</f>
        <v/>
      </c>
      <c r="KP2">
        <f>SUMIFS('EIA Imports'!$D:$D,'EIA Imports'!$E:$E,$A2,'EIA Imports'!$B:$B,KP$1)</f>
        <v/>
      </c>
      <c r="KQ2">
        <f>SUMIFS('EIA Imports'!$D:$D,'EIA Imports'!$E:$E,$A2,'EIA Imports'!$B:$B,KQ$1)</f>
        <v/>
      </c>
      <c r="KR2">
        <f>SUMIFS('EIA Imports'!$D:$D,'EIA Imports'!$E:$E,$A2,'EIA Imports'!$B:$B,KR$1)</f>
        <v/>
      </c>
      <c r="KS2">
        <f>SUMIFS('EIA Imports'!$D:$D,'EIA Imports'!$E:$E,$A2,'EIA Imports'!$B:$B,KS$1)</f>
        <v/>
      </c>
      <c r="KT2">
        <f>SUMIFS('EIA Imports'!$D:$D,'EIA Imports'!$E:$E,$A2,'EIA Imports'!$B:$B,KT$1)</f>
        <v/>
      </c>
      <c r="KU2">
        <f>SUMIFS('EIA Imports'!$D:$D,'EIA Imports'!$E:$E,$A2,'EIA Imports'!$B:$B,KU$1)</f>
        <v/>
      </c>
      <c r="KV2">
        <f>SUMIFS('EIA Imports'!$D:$D,'EIA Imports'!$E:$E,$A2,'EIA Imports'!$B:$B,KV$1)</f>
        <v/>
      </c>
      <c r="KW2">
        <f>SUMIFS('EIA Imports'!$D:$D,'EIA Imports'!$E:$E,$A2,'EIA Imports'!$B:$B,KW$1)</f>
        <v/>
      </c>
      <c r="KX2">
        <f>SUMIFS('EIA Imports'!$D:$D,'EIA Imports'!$E:$E,$A2,'EIA Imports'!$B:$B,KX$1)</f>
        <v/>
      </c>
      <c r="KY2">
        <f>SUMIFS('EIA Imports'!$D:$D,'EIA Imports'!$E:$E,$A2,'EIA Imports'!$B:$B,KY$1)</f>
        <v/>
      </c>
      <c r="KZ2">
        <f>SUMIFS('EIA Imports'!$D:$D,'EIA Imports'!$E:$E,$A2,'EIA Imports'!$B:$B,KZ$1)</f>
        <v/>
      </c>
      <c r="LA2">
        <f>SUMIFS('EIA Imports'!$D:$D,'EIA Imports'!$E:$E,$A2,'EIA Imports'!$B:$B,LA$1)</f>
        <v/>
      </c>
      <c r="LB2">
        <f>SUMIFS('EIA Imports'!$D:$D,'EIA Imports'!$E:$E,$A2,'EIA Imports'!$B:$B,LB$1)</f>
        <v/>
      </c>
      <c r="LC2">
        <f>SUMIFS('EIA Imports'!$D:$D,'EIA Imports'!$E:$E,$A2,'EIA Imports'!$B:$B,LC$1)</f>
        <v/>
      </c>
      <c r="LD2">
        <f>SUMIFS('EIA Imports'!$D:$D,'EIA Imports'!$E:$E,$A2,'EIA Imports'!$B:$B,LD$1)</f>
        <v/>
      </c>
      <c r="LE2">
        <f>SUMIFS('EIA Imports'!$D:$D,'EIA Imports'!$E:$E,$A2,'EIA Imports'!$B:$B,LE$1)</f>
        <v/>
      </c>
      <c r="LF2">
        <f>SUMIFS('EIA Imports'!$D:$D,'EIA Imports'!$E:$E,$A2,'EIA Imports'!$B:$B,LF$1)</f>
        <v/>
      </c>
      <c r="LG2">
        <f>SUMIFS('EIA Imports'!$D:$D,'EIA Imports'!$E:$E,$A2,'EIA Imports'!$B:$B,LG$1)</f>
        <v/>
      </c>
      <c r="LH2">
        <f>SUMIFS('EIA Imports'!$D:$D,'EIA Imports'!$E:$E,$A2,'EIA Imports'!$B:$B,LH$1)</f>
        <v/>
      </c>
      <c r="LI2">
        <f>SUMIFS('EIA Imports'!$D:$D,'EIA Imports'!$E:$E,$A2,'EIA Imports'!$B:$B,LI$1)</f>
        <v/>
      </c>
      <c r="LJ2">
        <f>SUMIFS('EIA Imports'!$D:$D,'EIA Imports'!$E:$E,$A2,'EIA Imports'!$B:$B,LJ$1)</f>
        <v/>
      </c>
      <c r="LK2">
        <f>SUMIFS('EIA Imports'!$D:$D,'EIA Imports'!$E:$E,$A2,'EIA Imports'!$B:$B,LK$1)</f>
        <v/>
      </c>
      <c r="LL2">
        <f>SUMIFS('EIA Imports'!$D:$D,'EIA Imports'!$E:$E,$A2,'EIA Imports'!$B:$B,LL$1)</f>
        <v/>
      </c>
      <c r="LM2">
        <f>SUMIFS('EIA Imports'!$D:$D,'EIA Imports'!$E:$E,$A2,'EIA Imports'!$B:$B,LM$1)</f>
        <v/>
      </c>
      <c r="LN2">
        <f>SUMIFS('EIA Imports'!$D:$D,'EIA Imports'!$E:$E,$A2,'EIA Imports'!$B:$B,LN$1)</f>
        <v/>
      </c>
      <c r="LO2">
        <f>SUMIFS('EIA Imports'!$D:$D,'EIA Imports'!$E:$E,$A2,'EIA Imports'!$B:$B,LO$1)</f>
        <v/>
      </c>
      <c r="LP2">
        <f>SUMIFS('EIA Imports'!$D:$D,'EIA Imports'!$E:$E,$A2,'EIA Imports'!$B:$B,LP$1)</f>
        <v/>
      </c>
      <c r="LQ2">
        <f>SUMIFS('EIA Imports'!$D:$D,'EIA Imports'!$E:$E,$A2,'EIA Imports'!$B:$B,LQ$1)</f>
        <v/>
      </c>
      <c r="LR2">
        <f>SUMIFS('EIA Imports'!$D:$D,'EIA Imports'!$E:$E,$A2,'EIA Imports'!$B:$B,LR$1)</f>
        <v/>
      </c>
      <c r="LS2">
        <f>SUMIFS('EIA Imports'!$D:$D,'EIA Imports'!$E:$E,$A2,'EIA Imports'!$B:$B,LS$1)</f>
        <v/>
      </c>
      <c r="LT2">
        <f>SUMIFS('EIA Imports'!$D:$D,'EIA Imports'!$E:$E,$A2,'EIA Imports'!$B:$B,LT$1)</f>
        <v/>
      </c>
      <c r="LU2">
        <f>SUMIFS('EIA Imports'!$D:$D,'EIA Imports'!$E:$E,$A2,'EIA Imports'!$B:$B,LU$1)</f>
        <v/>
      </c>
      <c r="LV2">
        <f>SUMIFS('EIA Imports'!$D:$D,'EIA Imports'!$E:$E,$A2,'EIA Imports'!$B:$B,LV$1)</f>
        <v/>
      </c>
      <c r="LW2">
        <f>SUMIFS('EIA Imports'!$D:$D,'EIA Imports'!$E:$E,$A2,'EIA Imports'!$B:$B,LW$1)</f>
        <v/>
      </c>
      <c r="LX2">
        <f>SUMIFS('EIA Imports'!$D:$D,'EIA Imports'!$E:$E,$A2,'EIA Imports'!$B:$B,LX$1)</f>
        <v/>
      </c>
      <c r="LY2">
        <f>SUMIFS('EIA Imports'!$D:$D,'EIA Imports'!$E:$E,$A2,'EIA Imports'!$B:$B,LY$1)</f>
        <v/>
      </c>
      <c r="LZ2">
        <f>SUMIFS('EIA Imports'!$D:$D,'EIA Imports'!$E:$E,$A2,'EIA Imports'!$B:$B,LZ$1)</f>
        <v/>
      </c>
      <c r="MA2">
        <f>SUMIFS('EIA Imports'!$D:$D,'EIA Imports'!$E:$E,$A2,'EIA Imports'!$B:$B,MA$1)</f>
        <v/>
      </c>
      <c r="MB2">
        <f>SUMIFS('EIA Imports'!$D:$D,'EIA Imports'!$E:$E,$A2,'EIA Imports'!$B:$B,MB$1)</f>
        <v/>
      </c>
      <c r="MC2">
        <f>SUMIFS('EIA Imports'!$D:$D,'EIA Imports'!$E:$E,$A2,'EIA Imports'!$B:$B,MC$1)</f>
        <v/>
      </c>
      <c r="MD2">
        <f>SUMIFS('EIA Imports'!$D:$D,'EIA Imports'!$E:$E,$A2,'EIA Imports'!$B:$B,MD$1)</f>
        <v/>
      </c>
      <c r="ME2">
        <f>SUMIFS('EIA Imports'!$D:$D,'EIA Imports'!$E:$E,$A2,'EIA Imports'!$B:$B,ME$1)</f>
        <v/>
      </c>
      <c r="MF2">
        <f>SUMIFS('EIA Imports'!$D:$D,'EIA Imports'!$E:$E,$A2,'EIA Imports'!$B:$B,MF$1)</f>
        <v/>
      </c>
      <c r="MG2">
        <f>SUMIFS('EIA Imports'!$D:$D,'EIA Imports'!$E:$E,$A2,'EIA Imports'!$B:$B,MG$1)</f>
        <v/>
      </c>
      <c r="MH2">
        <f>SUMIFS('EIA Imports'!$D:$D,'EIA Imports'!$E:$E,$A2,'EIA Imports'!$B:$B,MH$1)</f>
        <v/>
      </c>
      <c r="MI2">
        <f>SUMIFS('EIA Imports'!$D:$D,'EIA Imports'!$E:$E,$A2,'EIA Imports'!$B:$B,MI$1)</f>
        <v/>
      </c>
      <c r="MJ2">
        <f>SUMIFS('EIA Imports'!$D:$D,'EIA Imports'!$E:$E,$A2,'EIA Imports'!$B:$B,MJ$1)</f>
        <v/>
      </c>
      <c r="MK2">
        <f>SUMIFS('EIA Imports'!$D:$D,'EIA Imports'!$E:$E,$A2,'EIA Imports'!$B:$B,MK$1)</f>
        <v/>
      </c>
      <c r="ML2">
        <f>SUMIFS('EIA Imports'!$D:$D,'EIA Imports'!$E:$E,$A2,'EIA Imports'!$B:$B,ML$1)</f>
        <v/>
      </c>
      <c r="MM2">
        <f>SUMIFS('EIA Imports'!$D:$D,'EIA Imports'!$E:$E,$A2,'EIA Imports'!$B:$B,MM$1)</f>
        <v/>
      </c>
      <c r="MN2">
        <f>SUMIFS('EIA Imports'!$D:$D,'EIA Imports'!$E:$E,$A2,'EIA Imports'!$B:$B,MN$1)</f>
        <v/>
      </c>
      <c r="MO2">
        <f>SUMIFS('EIA Imports'!$D:$D,'EIA Imports'!$E:$E,$A2,'EIA Imports'!$B:$B,MO$1)</f>
        <v/>
      </c>
      <c r="MP2">
        <f>SUMIFS('EIA Imports'!$D:$D,'EIA Imports'!$E:$E,$A2,'EIA Imports'!$B:$B,MP$1)</f>
        <v/>
      </c>
      <c r="MQ2">
        <f>SUMIFS('EIA Imports'!$D:$D,'EIA Imports'!$E:$E,$A2,'EIA Imports'!$B:$B,MQ$1)</f>
        <v/>
      </c>
      <c r="MR2">
        <f>SUMIFS('EIA Imports'!$D:$D,'EIA Imports'!$E:$E,$A2,'EIA Imports'!$B:$B,MR$1)</f>
        <v/>
      </c>
      <c r="MS2">
        <f>SUMIFS('EIA Imports'!$D:$D,'EIA Imports'!$E:$E,$A2,'EIA Imports'!$B:$B,MS$1)</f>
        <v/>
      </c>
      <c r="MT2">
        <f>SUMIFS('EIA Imports'!$D:$D,'EIA Imports'!$E:$E,$A2,'EIA Imports'!$B:$B,MT$1)</f>
        <v/>
      </c>
      <c r="MU2">
        <f>SUMIFS('EIA Imports'!$D:$D,'EIA Imports'!$E:$E,$A2,'EIA Imports'!$B:$B,MU$1)</f>
        <v/>
      </c>
      <c r="MV2">
        <f>SUMIFS('EIA Imports'!$D:$D,'EIA Imports'!$E:$E,$A2,'EIA Imports'!$B:$B,MV$1)</f>
        <v/>
      </c>
      <c r="MW2">
        <f>SUMIFS('EIA Imports'!$D:$D,'EIA Imports'!$E:$E,$A2,'EIA Imports'!$B:$B,MW$1)</f>
        <v/>
      </c>
      <c r="MX2">
        <f>SUMIFS('EIA Imports'!$D:$D,'EIA Imports'!$E:$E,$A2,'EIA Imports'!$B:$B,MX$1)</f>
        <v/>
      </c>
      <c r="MY2">
        <f>SUMIFS('EIA Imports'!$D:$D,'EIA Imports'!$E:$E,$A2,'EIA Imports'!$B:$B,MY$1)</f>
        <v/>
      </c>
      <c r="MZ2">
        <f>SUMIFS('EIA Imports'!$D:$D,'EIA Imports'!$E:$E,$A2,'EIA Imports'!$B:$B,MZ$1)</f>
        <v/>
      </c>
      <c r="NA2">
        <f>SUMIFS('EIA Imports'!$D:$D,'EIA Imports'!$E:$E,$A2,'EIA Imports'!$B:$B,NA$1)</f>
        <v/>
      </c>
      <c r="NB2">
        <f>SUMIFS('EIA Imports'!$D:$D,'EIA Imports'!$E:$E,$A2,'EIA Imports'!$B:$B,NB$1)</f>
        <v/>
      </c>
      <c r="NC2">
        <f>SUMIFS('EIA Imports'!$D:$D,'EIA Imports'!$E:$E,$A2,'EIA Imports'!$B:$B,NC$1)</f>
        <v/>
      </c>
      <c r="ND2">
        <f>SUMIFS('EIA Imports'!$D:$D,'EIA Imports'!$E:$E,$A2,'EIA Imports'!$B:$B,ND$1)</f>
        <v/>
      </c>
      <c r="NE2">
        <f>SUMIFS('EIA Imports'!$D:$D,'EIA Imports'!$E:$E,$A2,'EIA Imports'!$B:$B,NE$1)</f>
        <v/>
      </c>
      <c r="NF2">
        <f>SUMIFS('EIA Imports'!$D:$D,'EIA Imports'!$E:$E,$A2,'EIA Imports'!$B:$B,NF$1)</f>
        <v/>
      </c>
      <c r="NG2">
        <f>SUMIFS('EIA Imports'!$D:$D,'EIA Imports'!$E:$E,$A2,'EIA Imports'!$B:$B,NG$1)</f>
        <v/>
      </c>
      <c r="NH2">
        <f>SUMIFS('EIA Imports'!$D:$D,'EIA Imports'!$E:$E,$A2,'EIA Imports'!$B:$B,NH$1)</f>
        <v/>
      </c>
      <c r="NI2">
        <f>SUMIFS('EIA Imports'!$D:$D,'EIA Imports'!$E:$E,$A2,'EIA Imports'!$B:$B,NI$1)</f>
        <v/>
      </c>
      <c r="NJ2">
        <f>SUMIFS('EIA Imports'!$D:$D,'EIA Imports'!$E:$E,$A2,'EIA Imports'!$B:$B,NJ$1)</f>
        <v/>
      </c>
      <c r="NK2">
        <f>SUMIFS('EIA Imports'!$D:$D,'EIA Imports'!$E:$E,$A2,'EIA Imports'!$B:$B,NK$1)</f>
        <v/>
      </c>
      <c r="NL2">
        <f>SUMIFS('EIA Imports'!$D:$D,'EIA Imports'!$E:$E,$A2,'EIA Imports'!$B:$B,NL$1)</f>
        <v/>
      </c>
      <c r="NM2">
        <f>SUMIFS('EIA Imports'!$D:$D,'EIA Imports'!$E:$E,$A2,'EIA Imports'!$B:$B,NM$1)</f>
        <v/>
      </c>
      <c r="NN2">
        <f>SUMIFS('EIA Imports'!$D:$D,'EIA Imports'!$E:$E,$A2,'EIA Imports'!$B:$B,NN$1)</f>
        <v/>
      </c>
      <c r="NO2">
        <f>SUMIFS('EIA Imports'!$D:$D,'EIA Imports'!$E:$E,$A2,'EIA Imports'!$B:$B,NO$1)</f>
        <v/>
      </c>
      <c r="NP2">
        <f>SUMIFS('EIA Imports'!$D:$D,'EIA Imports'!$E:$E,$A2,'EIA Imports'!$B:$B,NP$1)</f>
        <v/>
      </c>
      <c r="NQ2">
        <f>SUMIFS('EIA Imports'!$D:$D,'EIA Imports'!$E:$E,$A2,'EIA Imports'!$B:$B,NQ$1)</f>
        <v/>
      </c>
      <c r="NR2">
        <f>SUMIFS('EIA Imports'!$D:$D,'EIA Imports'!$E:$E,$A2,'EIA Imports'!$B:$B,NR$1)</f>
        <v/>
      </c>
      <c r="NS2">
        <f>SUMIFS('EIA Imports'!$D:$D,'EIA Imports'!$E:$E,$A2,'EIA Imports'!$B:$B,NS$1)</f>
        <v/>
      </c>
      <c r="NT2">
        <f>SUMIFS('EIA Imports'!$D:$D,'EIA Imports'!$E:$E,$A2,'EIA Imports'!$B:$B,NT$1)</f>
        <v/>
      </c>
      <c r="NU2">
        <f>SUMIFS('EIA Imports'!$D:$D,'EIA Imports'!$E:$E,$A2,'EIA Imports'!$B:$B,NU$1)</f>
        <v/>
      </c>
      <c r="NV2">
        <f>SUMIFS('EIA Imports'!$D:$D,'EIA Imports'!$E:$E,$A2,'EIA Imports'!$B:$B,NV$1)</f>
        <v/>
      </c>
      <c r="NW2">
        <f>SUMIFS('EIA Imports'!$D:$D,'EIA Imports'!$E:$E,$A2,'EIA Imports'!$B:$B,NW$1)</f>
        <v/>
      </c>
      <c r="NX2">
        <f>SUMIFS('EIA Imports'!$D:$D,'EIA Imports'!$E:$E,$A2,'EIA Imports'!$B:$B,NX$1)</f>
        <v/>
      </c>
      <c r="NY2">
        <f>SUMIFS('EIA Imports'!$D:$D,'EIA Imports'!$E:$E,$A2,'EIA Imports'!$B:$B,NY$1)</f>
        <v/>
      </c>
      <c r="NZ2">
        <f>SUMIFS('EIA Imports'!$D:$D,'EIA Imports'!$E:$E,$A2,'EIA Imports'!$B:$B,NZ$1)</f>
        <v/>
      </c>
      <c r="OA2">
        <f>SUMIFS('EIA Imports'!$D:$D,'EIA Imports'!$E:$E,$A2,'EIA Imports'!$B:$B,OA$1)</f>
        <v/>
      </c>
      <c r="OB2">
        <f>SUMIFS('EIA Imports'!$D:$D,'EIA Imports'!$E:$E,$A2,'EIA Imports'!$B:$B,OB$1)</f>
        <v/>
      </c>
      <c r="OC2">
        <f>SUMIFS('EIA Imports'!$D:$D,'EIA Imports'!$E:$E,$A2,'EIA Imports'!$B:$B,OC$1)</f>
        <v/>
      </c>
      <c r="OD2">
        <f>SUMIFS('EIA Imports'!$D:$D,'EIA Imports'!$E:$E,$A2,'EIA Imports'!$B:$B,OD$1)</f>
        <v/>
      </c>
      <c r="OE2">
        <f>SUMIFS('EIA Imports'!$D:$D,'EIA Imports'!$E:$E,$A2,'EIA Imports'!$B:$B,OE$1)</f>
        <v/>
      </c>
      <c r="OF2">
        <f>SUMIFS('EIA Imports'!$D:$D,'EIA Imports'!$E:$E,$A2,'EIA Imports'!$B:$B,OF$1)</f>
        <v/>
      </c>
      <c r="OG2">
        <f>SUMIFS('EIA Imports'!$D:$D,'EIA Imports'!$E:$E,$A2,'EIA Imports'!$B:$B,OG$1)</f>
        <v/>
      </c>
      <c r="OH2">
        <f>SUMIFS('EIA Imports'!$D:$D,'EIA Imports'!$E:$E,$A2,'EIA Imports'!$B:$B,OH$1)</f>
        <v/>
      </c>
      <c r="OI2">
        <f>SUMIFS('EIA Imports'!$D:$D,'EIA Imports'!$E:$E,$A2,'EIA Imports'!$B:$B,OI$1)</f>
        <v/>
      </c>
      <c r="OJ2">
        <f>SUMIFS('EIA Imports'!$D:$D,'EIA Imports'!$E:$E,$A2,'EIA Imports'!$B:$B,OJ$1)</f>
        <v/>
      </c>
      <c r="OK2">
        <f>SUMIFS('EIA Imports'!$D:$D,'EIA Imports'!$E:$E,$A2,'EIA Imports'!$B:$B,OK$1)</f>
        <v/>
      </c>
      <c r="OL2">
        <f>SUMIFS('EIA Imports'!$D:$D,'EIA Imports'!$E:$E,$A2,'EIA Imports'!$B:$B,OL$1)</f>
        <v/>
      </c>
      <c r="OM2">
        <f>SUMIFS('EIA Imports'!$D:$D,'EIA Imports'!$E:$E,$A2,'EIA Imports'!$B:$B,OM$1)</f>
        <v/>
      </c>
      <c r="ON2">
        <f>SUMIFS('EIA Imports'!$D:$D,'EIA Imports'!$E:$E,$A2,'EIA Imports'!$B:$B,ON$1)</f>
        <v/>
      </c>
      <c r="OO2">
        <f>SUMIFS('EIA Imports'!$D:$D,'EIA Imports'!$E:$E,$A2,'EIA Imports'!$B:$B,OO$1)</f>
        <v/>
      </c>
      <c r="OP2">
        <f>SUMIFS('EIA Imports'!$D:$D,'EIA Imports'!$E:$E,$A2,'EIA Imports'!$B:$B,OP$1)</f>
        <v/>
      </c>
      <c r="OQ2">
        <f>SUMIFS('EIA Imports'!$D:$D,'EIA Imports'!$E:$E,$A2,'EIA Imports'!$B:$B,OQ$1)</f>
        <v/>
      </c>
      <c r="OR2">
        <f>SUMIFS('EIA Imports'!$D:$D,'EIA Imports'!$E:$E,$A2,'EIA Imports'!$B:$B,OR$1)</f>
        <v/>
      </c>
      <c r="OS2">
        <f>SUMIFS('EIA Imports'!$D:$D,'EIA Imports'!$E:$E,$A2,'EIA Imports'!$B:$B,OS$1)</f>
        <v/>
      </c>
      <c r="OT2">
        <f>SUMIFS('EIA Imports'!$D:$D,'EIA Imports'!$E:$E,$A2,'EIA Imports'!$B:$B,OT$1)</f>
        <v/>
      </c>
      <c r="OU2">
        <f>SUMIFS('EIA Imports'!$D:$D,'EIA Imports'!$E:$E,$A2,'EIA Imports'!$B:$B,OU$1)</f>
        <v/>
      </c>
      <c r="OV2">
        <f>SUMIFS('EIA Imports'!$D:$D,'EIA Imports'!$E:$E,$A2,'EIA Imports'!$B:$B,OV$1)</f>
        <v/>
      </c>
      <c r="OW2">
        <f>SUMIFS('EIA Imports'!$D:$D,'EIA Imports'!$E:$E,$A2,'EIA Imports'!$B:$B,OW$1)</f>
        <v/>
      </c>
      <c r="OX2">
        <f>SUMIFS('EIA Imports'!$D:$D,'EIA Imports'!$E:$E,$A2,'EIA Imports'!$B:$B,OX$1)</f>
        <v/>
      </c>
      <c r="OY2">
        <f>SUMIFS('EIA Imports'!$D:$D,'EIA Imports'!$E:$E,$A2,'EIA Imports'!$B:$B,OY$1)</f>
        <v/>
      </c>
      <c r="OZ2">
        <f>SUMIFS('EIA Imports'!$D:$D,'EIA Imports'!$E:$E,$A2,'EIA Imports'!$B:$B,OZ$1)</f>
        <v/>
      </c>
      <c r="PA2">
        <f>SUMIFS('EIA Imports'!$D:$D,'EIA Imports'!$E:$E,$A2,'EIA Imports'!$B:$B,PA$1)</f>
        <v/>
      </c>
      <c r="PB2">
        <f>SUMIFS('EIA Imports'!$D:$D,'EIA Imports'!$E:$E,$A2,'EIA Imports'!$B:$B,PB$1)</f>
        <v/>
      </c>
      <c r="PC2">
        <f>SUMIFS('EIA Imports'!$D:$D,'EIA Imports'!$E:$E,$A2,'EIA Imports'!$B:$B,PC$1)</f>
        <v/>
      </c>
      <c r="PD2">
        <f>SUMIFS('EIA Imports'!$D:$D,'EIA Imports'!$E:$E,$A2,'EIA Imports'!$B:$B,PD$1)</f>
        <v/>
      </c>
      <c r="PE2">
        <f>SUMIFS('EIA Imports'!$D:$D,'EIA Imports'!$E:$E,$A2,'EIA Imports'!$B:$B,PE$1)</f>
        <v/>
      </c>
      <c r="PF2">
        <f>SUMIFS('EIA Imports'!$D:$D,'EIA Imports'!$E:$E,$A2,'EIA Imports'!$B:$B,PF$1)</f>
        <v/>
      </c>
      <c r="PG2">
        <f>SUMIFS('EIA Imports'!$D:$D,'EIA Imports'!$E:$E,$A2,'EIA Imports'!$B:$B,PG$1)</f>
        <v/>
      </c>
      <c r="PH2">
        <f>SUMIFS('EIA Imports'!$D:$D,'EIA Imports'!$E:$E,$A2,'EIA Imports'!$B:$B,PH$1)</f>
        <v/>
      </c>
      <c r="PI2">
        <f>SUMIFS('EIA Imports'!$D:$D,'EIA Imports'!$E:$E,$A2,'EIA Imports'!$B:$B,PI$1)</f>
        <v/>
      </c>
      <c r="PJ2">
        <f>SUMIFS('EIA Imports'!$D:$D,'EIA Imports'!$E:$E,$A2,'EIA Imports'!$B:$B,PJ$1)</f>
        <v/>
      </c>
      <c r="PK2">
        <f>SUMIFS('EIA Imports'!$D:$D,'EIA Imports'!$E:$E,$A2,'EIA Imports'!$B:$B,PK$1)</f>
        <v/>
      </c>
      <c r="PL2">
        <f>SUMIFS('EIA Imports'!$D:$D,'EIA Imports'!$E:$E,$A2,'EIA Imports'!$B:$B,PL$1)</f>
        <v/>
      </c>
      <c r="PM2">
        <f>SUMIFS('EIA Imports'!$D:$D,'EIA Imports'!$E:$E,$A2,'EIA Imports'!$B:$B,PM$1)</f>
        <v/>
      </c>
      <c r="PN2">
        <f>SUMIFS('EIA Imports'!$D:$D,'EIA Imports'!$E:$E,$A2,'EIA Imports'!$B:$B,PN$1)</f>
        <v/>
      </c>
      <c r="PO2">
        <f>SUMIFS('EIA Imports'!$D:$D,'EIA Imports'!$E:$E,$A2,'EIA Imports'!$B:$B,PO$1)</f>
        <v/>
      </c>
      <c r="PP2">
        <f>SUMIFS('EIA Imports'!$D:$D,'EIA Imports'!$E:$E,$A2,'EIA Imports'!$B:$B,PP$1)</f>
        <v/>
      </c>
      <c r="PQ2">
        <f>SUMIFS('EIA Imports'!$D:$D,'EIA Imports'!$E:$E,$A2,'EIA Imports'!$B:$B,PQ$1)</f>
        <v/>
      </c>
      <c r="PR2">
        <f>SUMIFS('EIA Imports'!$D:$D,'EIA Imports'!$E:$E,$A2,'EIA Imports'!$B:$B,PR$1)</f>
        <v/>
      </c>
      <c r="PS2">
        <f>SUMIFS('EIA Imports'!$D:$D,'EIA Imports'!$E:$E,$A2,'EIA Imports'!$B:$B,PS$1)</f>
        <v/>
      </c>
      <c r="PT2">
        <f>SUMIFS('EIA Imports'!$D:$D,'EIA Imports'!$E:$E,$A2,'EIA Imports'!$B:$B,PT$1)</f>
        <v/>
      </c>
      <c r="PU2">
        <f>SUMIFS('EIA Imports'!$D:$D,'EIA Imports'!$E:$E,$A2,'EIA Imports'!$B:$B,PU$1)</f>
        <v/>
      </c>
      <c r="PV2">
        <f>SUMIFS('EIA Imports'!$D:$D,'EIA Imports'!$E:$E,$A2,'EIA Imports'!$B:$B,PV$1)</f>
        <v/>
      </c>
      <c r="PW2">
        <f>SUMIFS('EIA Imports'!$D:$D,'EIA Imports'!$E:$E,$A2,'EIA Imports'!$B:$B,PW$1)</f>
        <v/>
      </c>
      <c r="PX2">
        <f>SUMIFS('EIA Imports'!$D:$D,'EIA Imports'!$E:$E,$A2,'EIA Imports'!$B:$B,PX$1)</f>
        <v/>
      </c>
      <c r="PY2">
        <f>SUMIFS('EIA Imports'!$D:$D,'EIA Imports'!$E:$E,$A2,'EIA Imports'!$B:$B,PY$1)</f>
        <v/>
      </c>
      <c r="PZ2">
        <f>SUMIFS('EIA Imports'!$D:$D,'EIA Imports'!$E:$E,$A2,'EIA Imports'!$B:$B,PZ$1)</f>
        <v/>
      </c>
      <c r="QA2">
        <f>SUMIFS('EIA Imports'!$D:$D,'EIA Imports'!$E:$E,$A2,'EIA Imports'!$B:$B,QA$1)</f>
        <v/>
      </c>
      <c r="QB2">
        <f>SUMIFS('EIA Imports'!$D:$D,'EIA Imports'!$E:$E,$A2,'EIA Imports'!$B:$B,QB$1)</f>
        <v/>
      </c>
      <c r="QC2">
        <f>SUMIFS('EIA Imports'!$D:$D,'EIA Imports'!$E:$E,$A2,'EIA Imports'!$B:$B,QC$1)</f>
        <v/>
      </c>
      <c r="QD2">
        <f>SUMIFS('EIA Imports'!$D:$D,'EIA Imports'!$E:$E,$A2,'EIA Imports'!$B:$B,QD$1)</f>
        <v/>
      </c>
      <c r="QE2">
        <f>SUMIFS('EIA Imports'!$D:$D,'EIA Imports'!$E:$E,$A2,'EIA Imports'!$B:$B,QE$1)</f>
        <v/>
      </c>
      <c r="QF2">
        <f>SUMIFS('EIA Imports'!$D:$D,'EIA Imports'!$E:$E,$A2,'EIA Imports'!$B:$B,QF$1)</f>
        <v/>
      </c>
      <c r="QG2">
        <f>SUMIFS('EIA Imports'!$D:$D,'EIA Imports'!$E:$E,$A2,'EIA Imports'!$B:$B,QG$1)</f>
        <v/>
      </c>
      <c r="QH2">
        <f>SUMIFS('EIA Imports'!$D:$D,'EIA Imports'!$E:$E,$A2,'EIA Imports'!$B:$B,QH$1)</f>
        <v/>
      </c>
      <c r="QI2">
        <f>SUMIFS('EIA Imports'!$D:$D,'EIA Imports'!$E:$E,$A2,'EIA Imports'!$B:$B,QI$1)</f>
        <v/>
      </c>
      <c r="QJ2">
        <f>SUMIFS('EIA Imports'!$D:$D,'EIA Imports'!$E:$E,$A2,'EIA Imports'!$B:$B,QJ$1)</f>
        <v/>
      </c>
      <c r="QK2">
        <f>SUMIFS('EIA Imports'!$D:$D,'EIA Imports'!$E:$E,$A2,'EIA Imports'!$B:$B,QK$1)</f>
        <v/>
      </c>
      <c r="QL2">
        <f>SUMIFS('EIA Imports'!$D:$D,'EIA Imports'!$E:$E,$A2,'EIA Imports'!$B:$B,QL$1)</f>
        <v/>
      </c>
      <c r="QM2">
        <f>SUMIFS('EIA Imports'!$D:$D,'EIA Imports'!$E:$E,$A2,'EIA Imports'!$B:$B,QM$1)</f>
        <v/>
      </c>
      <c r="QN2">
        <f>SUMIFS('EIA Imports'!$D:$D,'EIA Imports'!$E:$E,$A2,'EIA Imports'!$B:$B,QN$1)</f>
        <v/>
      </c>
      <c r="QO2">
        <f>SUMIFS('EIA Imports'!$D:$D,'EIA Imports'!$E:$E,$A2,'EIA Imports'!$B:$B,QO$1)</f>
        <v/>
      </c>
      <c r="QP2">
        <f>SUMIFS('EIA Imports'!$D:$D,'EIA Imports'!$E:$E,$A2,'EIA Imports'!$B:$B,QP$1)</f>
        <v/>
      </c>
      <c r="QQ2">
        <f>SUMIFS('EIA Imports'!$D:$D,'EIA Imports'!$E:$E,$A2,'EIA Imports'!$B:$B,QQ$1)</f>
        <v/>
      </c>
      <c r="QR2">
        <f>SUMIFS('EIA Imports'!$D:$D,'EIA Imports'!$E:$E,$A2,'EIA Imports'!$B:$B,QR$1)</f>
        <v/>
      </c>
      <c r="QS2">
        <f>SUMIFS('EIA Imports'!$D:$D,'EIA Imports'!$E:$E,$A2,'EIA Imports'!$B:$B,QS$1)</f>
        <v/>
      </c>
      <c r="QT2">
        <f>SUMIFS('EIA Imports'!$D:$D,'EIA Imports'!$E:$E,$A2,'EIA Imports'!$B:$B,QT$1)</f>
        <v/>
      </c>
      <c r="QU2">
        <f>SUMIFS('EIA Imports'!$D:$D,'EIA Imports'!$E:$E,$A2,'EIA Imports'!$B:$B,QU$1)</f>
        <v/>
      </c>
      <c r="QV2">
        <f>SUMIFS('EIA Imports'!$D:$D,'EIA Imports'!$E:$E,$A2,'EIA Imports'!$B:$B,QV$1)</f>
        <v/>
      </c>
      <c r="QW2">
        <f>SUMIFS('EIA Imports'!$D:$D,'EIA Imports'!$E:$E,$A2,'EIA Imports'!$B:$B,QW$1)</f>
        <v/>
      </c>
      <c r="QX2">
        <f>SUMIFS('EIA Imports'!$D:$D,'EIA Imports'!$E:$E,$A2,'EIA Imports'!$B:$B,QX$1)</f>
        <v/>
      </c>
      <c r="QY2">
        <f>SUMIFS('EIA Imports'!$D:$D,'EIA Imports'!$E:$E,$A2,'EIA Imports'!$B:$B,QY$1)</f>
        <v/>
      </c>
      <c r="QZ2">
        <f>SUMIFS('EIA Imports'!$D:$D,'EIA Imports'!$E:$E,$A2,'EIA Imports'!$B:$B,QZ$1)</f>
        <v/>
      </c>
      <c r="RA2">
        <f>SUMIFS('EIA Imports'!$D:$D,'EIA Imports'!$E:$E,$A2,'EIA Imports'!$B:$B,RA$1)</f>
        <v/>
      </c>
      <c r="RB2">
        <f>SUMIFS('EIA Imports'!$D:$D,'EIA Imports'!$E:$E,$A2,'EIA Imports'!$B:$B,RB$1)</f>
        <v/>
      </c>
      <c r="RC2">
        <f>SUMIFS('EIA Imports'!$D:$D,'EIA Imports'!$E:$E,$A2,'EIA Imports'!$B:$B,RC$1)</f>
        <v/>
      </c>
      <c r="RD2">
        <f>SUMIFS('EIA Imports'!$D:$D,'EIA Imports'!$E:$E,$A2,'EIA Imports'!$B:$B,RD$1)</f>
        <v/>
      </c>
      <c r="RE2">
        <f>SUMIFS('EIA Imports'!$D:$D,'EIA Imports'!$E:$E,$A2,'EIA Imports'!$B:$B,RE$1)</f>
        <v/>
      </c>
      <c r="RF2">
        <f>SUMIFS('EIA Imports'!$D:$D,'EIA Imports'!$E:$E,$A2,'EIA Imports'!$B:$B,RF$1)</f>
        <v/>
      </c>
      <c r="RG2">
        <f>SUMIFS('EIA Imports'!$D:$D,'EIA Imports'!$E:$E,$A2,'EIA Imports'!$B:$B,RG$1)</f>
        <v/>
      </c>
      <c r="RH2">
        <f>SUMIFS('EIA Imports'!$D:$D,'EIA Imports'!$E:$E,$A2,'EIA Imports'!$B:$B,RH$1)</f>
        <v/>
      </c>
      <c r="RI2">
        <f>SUMIFS('EIA Imports'!$D:$D,'EIA Imports'!$E:$E,$A2,'EIA Imports'!$B:$B,RI$1)</f>
        <v/>
      </c>
      <c r="RJ2">
        <f>SUMIFS('EIA Imports'!$D:$D,'EIA Imports'!$E:$E,$A2,'EIA Imports'!$B:$B,RJ$1)</f>
        <v/>
      </c>
      <c r="RK2">
        <f>SUMIFS('EIA Imports'!$D:$D,'EIA Imports'!$E:$E,$A2,'EIA Imports'!$B:$B,RK$1)</f>
        <v/>
      </c>
      <c r="RL2">
        <f>SUMIFS('EIA Imports'!$D:$D,'EIA Imports'!$E:$E,$A2,'EIA Imports'!$B:$B,RL$1)</f>
        <v/>
      </c>
      <c r="RM2">
        <f>SUMIFS('EIA Imports'!$D:$D,'EIA Imports'!$E:$E,$A2,'EIA Imports'!$B:$B,RM$1)</f>
        <v/>
      </c>
      <c r="RN2">
        <f>SUMIFS('EIA Imports'!$D:$D,'EIA Imports'!$E:$E,$A2,'EIA Imports'!$B:$B,RN$1)</f>
        <v/>
      </c>
      <c r="RO2">
        <f>SUMIFS('EIA Imports'!$D:$D,'EIA Imports'!$E:$E,$A2,'EIA Imports'!$B:$B,RO$1)</f>
        <v/>
      </c>
      <c r="RP2">
        <f>SUMIFS('EIA Imports'!$D:$D,'EIA Imports'!$E:$E,$A2,'EIA Imports'!$B:$B,RP$1)</f>
        <v/>
      </c>
      <c r="RQ2">
        <f>SUMIFS('EIA Imports'!$D:$D,'EIA Imports'!$E:$E,$A2,'EIA Imports'!$B:$B,RQ$1)</f>
        <v/>
      </c>
      <c r="RR2">
        <f>SUMIFS('EIA Imports'!$D:$D,'EIA Imports'!$E:$E,$A2,'EIA Imports'!$B:$B,RR$1)</f>
        <v/>
      </c>
      <c r="RS2">
        <f>SUMIFS('EIA Imports'!$D:$D,'EIA Imports'!$E:$E,$A2,'EIA Imports'!$B:$B,RS$1)</f>
        <v/>
      </c>
      <c r="RT2">
        <f>SUMIFS('EIA Imports'!$D:$D,'EIA Imports'!$E:$E,$A2,'EIA Imports'!$B:$B,RT$1)</f>
        <v/>
      </c>
      <c r="RU2">
        <f>SUMIFS('EIA Imports'!$D:$D,'EIA Imports'!$E:$E,$A2,'EIA Imports'!$B:$B,RU$1)</f>
        <v/>
      </c>
      <c r="RV2">
        <f>SUMIFS('EIA Imports'!$D:$D,'EIA Imports'!$E:$E,$A2,'EIA Imports'!$B:$B,RV$1)</f>
        <v/>
      </c>
      <c r="RW2">
        <f>SUMIFS('EIA Imports'!$D:$D,'EIA Imports'!$E:$E,$A2,'EIA Imports'!$B:$B,RW$1)</f>
        <v/>
      </c>
      <c r="RX2">
        <f>SUMIFS('EIA Imports'!$D:$D,'EIA Imports'!$E:$E,$A2,'EIA Imports'!$B:$B,RX$1)</f>
        <v/>
      </c>
      <c r="RY2">
        <f>SUMIFS('EIA Imports'!$D:$D,'EIA Imports'!$E:$E,$A2,'EIA Imports'!$B:$B,RY$1)</f>
        <v/>
      </c>
      <c r="RZ2">
        <f>SUMIFS('EIA Imports'!$D:$D,'EIA Imports'!$E:$E,$A2,'EIA Imports'!$B:$B,RZ$1)</f>
        <v/>
      </c>
      <c r="SA2">
        <f>SUMIFS('EIA Imports'!$D:$D,'EIA Imports'!$E:$E,$A2,'EIA Imports'!$B:$B,SA$1)</f>
        <v/>
      </c>
      <c r="SB2">
        <f>SUMIFS('EIA Imports'!$D:$D,'EIA Imports'!$E:$E,$A2,'EIA Imports'!$B:$B,SB$1)</f>
        <v/>
      </c>
      <c r="SC2">
        <f>SUMIFS('EIA Imports'!$D:$D,'EIA Imports'!$E:$E,$A2,'EIA Imports'!$B:$B,SC$1)</f>
        <v/>
      </c>
      <c r="SD2">
        <f>SUMIFS('EIA Imports'!$D:$D,'EIA Imports'!$E:$E,$A2,'EIA Imports'!$B:$B,SD$1)</f>
        <v/>
      </c>
      <c r="SE2">
        <f>SUMIFS('EIA Imports'!$D:$D,'EIA Imports'!$E:$E,$A2,'EIA Imports'!$B:$B,SE$1)</f>
        <v/>
      </c>
      <c r="SF2">
        <f>SUMIFS('EIA Imports'!$D:$D,'EIA Imports'!$E:$E,$A2,'EIA Imports'!$B:$B,SF$1)</f>
        <v/>
      </c>
      <c r="SG2">
        <f>SUMIFS('EIA Imports'!$D:$D,'EIA Imports'!$E:$E,$A2,'EIA Imports'!$B:$B,SG$1)</f>
        <v/>
      </c>
      <c r="SH2">
        <f>SUMIFS('EIA Imports'!$D:$D,'EIA Imports'!$E:$E,$A2,'EIA Imports'!$B:$B,SH$1)</f>
        <v/>
      </c>
      <c r="SI2">
        <f>SUMIFS('EIA Imports'!$D:$D,'EIA Imports'!$E:$E,$A2,'EIA Imports'!$B:$B,SI$1)</f>
        <v/>
      </c>
      <c r="SJ2">
        <f>SUMIFS('EIA Imports'!$D:$D,'EIA Imports'!$E:$E,$A2,'EIA Imports'!$B:$B,SJ$1)</f>
        <v/>
      </c>
      <c r="SK2">
        <f>SUMIFS('EIA Imports'!$D:$D,'EIA Imports'!$E:$E,$A2,'EIA Imports'!$B:$B,SK$1)</f>
        <v/>
      </c>
      <c r="SL2">
        <f>SUMIFS('EIA Imports'!$D:$D,'EIA Imports'!$E:$E,$A2,'EIA Imports'!$B:$B,SL$1)</f>
        <v/>
      </c>
      <c r="SM2">
        <f>SUMIFS('EIA Imports'!$D:$D,'EIA Imports'!$E:$E,$A2,'EIA Imports'!$B:$B,SM$1)</f>
        <v/>
      </c>
      <c r="SN2">
        <f>SUMIFS('EIA Imports'!$D:$D,'EIA Imports'!$E:$E,$A2,'EIA Imports'!$B:$B,SN$1)</f>
        <v/>
      </c>
      <c r="SO2">
        <f>SUMIFS('EIA Imports'!$D:$D,'EIA Imports'!$E:$E,$A2,'EIA Imports'!$B:$B,SO$1)</f>
        <v/>
      </c>
      <c r="SP2">
        <f>SUMIFS('EIA Imports'!$D:$D,'EIA Imports'!$E:$E,$A2,'EIA Imports'!$B:$B,SP$1)</f>
        <v/>
      </c>
      <c r="SQ2">
        <f>SUMIFS('EIA Imports'!$D:$D,'EIA Imports'!$E:$E,$A2,'EIA Imports'!$B:$B,SQ$1)</f>
        <v/>
      </c>
      <c r="SR2">
        <f>SUMIFS('EIA Imports'!$D:$D,'EIA Imports'!$E:$E,$A2,'EIA Imports'!$B:$B,SR$1)</f>
        <v/>
      </c>
      <c r="SS2">
        <f>SUMIFS('EIA Imports'!$D:$D,'EIA Imports'!$E:$E,$A2,'EIA Imports'!$B:$B,SS$1)</f>
        <v/>
      </c>
      <c r="ST2">
        <f>SUMIFS('EIA Imports'!$D:$D,'EIA Imports'!$E:$E,$A2,'EIA Imports'!$B:$B,ST$1)</f>
        <v/>
      </c>
      <c r="SU2">
        <f>SUMIFS('EIA Imports'!$D:$D,'EIA Imports'!$E:$E,$A2,'EIA Imports'!$B:$B,SU$1)</f>
        <v/>
      </c>
      <c r="SV2">
        <f>SUMIFS('EIA Imports'!$D:$D,'EIA Imports'!$E:$E,$A2,'EIA Imports'!$B:$B,SV$1)</f>
        <v/>
      </c>
      <c r="SW2">
        <f>SUMIFS('EIA Imports'!$D:$D,'EIA Imports'!$E:$E,$A2,'EIA Imports'!$B:$B,SW$1)</f>
        <v/>
      </c>
      <c r="SX2">
        <f>SUMIFS('EIA Imports'!$D:$D,'EIA Imports'!$E:$E,$A2,'EIA Imports'!$B:$B,SX$1)</f>
        <v/>
      </c>
      <c r="SY2">
        <f>SUMIFS('EIA Imports'!$D:$D,'EIA Imports'!$E:$E,$A2,'EIA Imports'!$B:$B,SY$1)</f>
        <v/>
      </c>
      <c r="SZ2">
        <f>SUMIFS('EIA Imports'!$D:$D,'EIA Imports'!$E:$E,$A2,'EIA Imports'!$B:$B,SZ$1)</f>
        <v/>
      </c>
      <c r="TA2">
        <f>SUMIFS('EIA Imports'!$D:$D,'EIA Imports'!$E:$E,$A2,'EIA Imports'!$B:$B,TA$1)</f>
        <v/>
      </c>
      <c r="TB2">
        <f>SUMIFS('EIA Imports'!$D:$D,'EIA Imports'!$E:$E,$A2,'EIA Imports'!$B:$B,TB$1)</f>
        <v/>
      </c>
      <c r="TC2">
        <f>SUMIFS('EIA Imports'!$D:$D,'EIA Imports'!$E:$E,$A2,'EIA Imports'!$B:$B,TC$1)</f>
        <v/>
      </c>
      <c r="TD2">
        <f>SUMIFS('EIA Imports'!$D:$D,'EIA Imports'!$E:$E,$A2,'EIA Imports'!$B:$B,TD$1)</f>
        <v/>
      </c>
      <c r="TE2">
        <f>SUMIFS('EIA Imports'!$D:$D,'EIA Imports'!$E:$E,$A2,'EIA Imports'!$B:$B,TE$1)</f>
        <v/>
      </c>
      <c r="TF2">
        <f>SUMIFS('EIA Imports'!$D:$D,'EIA Imports'!$E:$E,$A2,'EIA Imports'!$B:$B,TF$1)</f>
        <v/>
      </c>
      <c r="TG2">
        <f>SUMIFS('EIA Imports'!$D:$D,'EIA Imports'!$E:$E,$A2,'EIA Imports'!$B:$B,TG$1)</f>
        <v/>
      </c>
      <c r="TH2">
        <f>SUMIFS('EIA Imports'!$D:$D,'EIA Imports'!$E:$E,$A2,'EIA Imports'!$B:$B,TH$1)</f>
        <v/>
      </c>
      <c r="TI2">
        <f>SUMIFS('EIA Imports'!$D:$D,'EIA Imports'!$E:$E,$A2,'EIA Imports'!$B:$B,TI$1)</f>
        <v/>
      </c>
      <c r="TJ2">
        <f>SUMIFS('EIA Imports'!$D:$D,'EIA Imports'!$E:$E,$A2,'EIA Imports'!$B:$B,TJ$1)</f>
        <v/>
      </c>
      <c r="TK2">
        <f>SUMIFS('EIA Imports'!$D:$D,'EIA Imports'!$E:$E,$A2,'EIA Imports'!$B:$B,TK$1)</f>
        <v/>
      </c>
      <c r="TL2">
        <f>SUMIFS('EIA Imports'!$D:$D,'EIA Imports'!$E:$E,$A2,'EIA Imports'!$B:$B,TL$1)</f>
        <v/>
      </c>
      <c r="TM2">
        <f>SUMIFS('EIA Imports'!$D:$D,'EIA Imports'!$E:$E,$A2,'EIA Imports'!$B:$B,TM$1)</f>
        <v/>
      </c>
      <c r="TN2">
        <f>SUMIFS('EIA Imports'!$D:$D,'EIA Imports'!$E:$E,$A2,'EIA Imports'!$B:$B,TN$1)</f>
        <v/>
      </c>
      <c r="TO2">
        <f>SUMIFS('EIA Imports'!$D:$D,'EIA Imports'!$E:$E,$A2,'EIA Imports'!$B:$B,TO$1)</f>
        <v/>
      </c>
      <c r="TP2">
        <f>SUMIFS('EIA Imports'!$D:$D,'EIA Imports'!$E:$E,$A2,'EIA Imports'!$B:$B,TP$1)</f>
        <v/>
      </c>
      <c r="TQ2">
        <f>SUMIFS('EIA Imports'!$D:$D,'EIA Imports'!$E:$E,$A2,'EIA Imports'!$B:$B,TQ$1)</f>
        <v/>
      </c>
      <c r="TR2">
        <f>SUMIFS('EIA Imports'!$D:$D,'EIA Imports'!$E:$E,$A2,'EIA Imports'!$B:$B,TR$1)</f>
        <v/>
      </c>
      <c r="TS2">
        <f>SUMIFS('EIA Imports'!$D:$D,'EIA Imports'!$E:$E,$A2,'EIA Imports'!$B:$B,TS$1)</f>
        <v/>
      </c>
      <c r="TT2">
        <f>SUMIFS('EIA Imports'!$D:$D,'EIA Imports'!$E:$E,$A2,'EIA Imports'!$B:$B,TT$1)</f>
        <v/>
      </c>
      <c r="TU2">
        <f>SUMIFS('EIA Imports'!$D:$D,'EIA Imports'!$E:$E,$A2,'EIA Imports'!$B:$B,TU$1)</f>
        <v/>
      </c>
    </row>
    <row r="3" spans="1:541">
      <c r="A3">
        <f>'EIA Petroleum Classification'!A3</f>
        <v/>
      </c>
      <c r="B3">
        <f>SUMIFS('EIA Imports'!$D:$D,'EIA Imports'!$E:$E,$A3,'EIA Imports'!$B:$B,B$1)</f>
        <v/>
      </c>
      <c r="C3">
        <f>SUMIFS('EIA Imports'!$D:$D,'EIA Imports'!$E:$E,$A3,'EIA Imports'!$B:$B,C$1)</f>
        <v/>
      </c>
      <c r="D3">
        <f>SUMIFS('EIA Imports'!$D:$D,'EIA Imports'!$E:$E,$A3,'EIA Imports'!$B:$B,D$1)</f>
        <v/>
      </c>
      <c r="E3">
        <f>SUMIFS('EIA Imports'!$D:$D,'EIA Imports'!$E:$E,$A3,'EIA Imports'!$B:$B,E$1)</f>
        <v/>
      </c>
      <c r="F3">
        <f>SUMIFS('EIA Imports'!$D:$D,'EIA Imports'!$E:$E,$A3,'EIA Imports'!$B:$B,F$1)</f>
        <v/>
      </c>
      <c r="G3">
        <f>SUMIFS('EIA Imports'!$D:$D,'EIA Imports'!$E:$E,$A3,'EIA Imports'!$B:$B,G$1)</f>
        <v/>
      </c>
      <c r="H3">
        <f>SUMIFS('EIA Imports'!$D:$D,'EIA Imports'!$E:$E,$A3,'EIA Imports'!$B:$B,H$1)</f>
        <v/>
      </c>
      <c r="I3">
        <f>SUMIFS('EIA Imports'!$D:$D,'EIA Imports'!$E:$E,$A3,'EIA Imports'!$B:$B,I$1)</f>
        <v/>
      </c>
      <c r="J3">
        <f>SUMIFS('EIA Imports'!$D:$D,'EIA Imports'!$E:$E,$A3,'EIA Imports'!$B:$B,J$1)</f>
        <v/>
      </c>
      <c r="K3">
        <f>SUMIFS('EIA Imports'!$D:$D,'EIA Imports'!$E:$E,$A3,'EIA Imports'!$B:$B,K$1)</f>
        <v/>
      </c>
      <c r="L3">
        <f>SUMIFS('EIA Imports'!$D:$D,'EIA Imports'!$E:$E,$A3,'EIA Imports'!$B:$B,L$1)</f>
        <v/>
      </c>
      <c r="M3">
        <f>SUMIFS('EIA Imports'!$D:$D,'EIA Imports'!$E:$E,$A3,'EIA Imports'!$B:$B,M$1)</f>
        <v/>
      </c>
      <c r="N3">
        <f>SUMIFS('EIA Imports'!$D:$D,'EIA Imports'!$E:$E,$A3,'EIA Imports'!$B:$B,N$1)</f>
        <v/>
      </c>
      <c r="O3">
        <f>SUMIFS('EIA Imports'!$D:$D,'EIA Imports'!$E:$E,$A3,'EIA Imports'!$B:$B,O$1)</f>
        <v/>
      </c>
      <c r="P3">
        <f>SUMIFS('EIA Imports'!$D:$D,'EIA Imports'!$E:$E,$A3,'EIA Imports'!$B:$B,P$1)</f>
        <v/>
      </c>
      <c r="Q3">
        <f>SUMIFS('EIA Imports'!$D:$D,'EIA Imports'!$E:$E,$A3,'EIA Imports'!$B:$B,Q$1)</f>
        <v/>
      </c>
      <c r="R3">
        <f>SUMIFS('EIA Imports'!$D:$D,'EIA Imports'!$E:$E,$A3,'EIA Imports'!$B:$B,R$1)</f>
        <v/>
      </c>
      <c r="S3">
        <f>SUMIFS('EIA Imports'!$D:$D,'EIA Imports'!$E:$E,$A3,'EIA Imports'!$B:$B,S$1)</f>
        <v/>
      </c>
      <c r="T3">
        <f>SUMIFS('EIA Imports'!$D:$D,'EIA Imports'!$E:$E,$A3,'EIA Imports'!$B:$B,T$1)</f>
        <v/>
      </c>
      <c r="U3">
        <f>SUMIFS('EIA Imports'!$D:$D,'EIA Imports'!$E:$E,$A3,'EIA Imports'!$B:$B,U$1)</f>
        <v/>
      </c>
      <c r="V3">
        <f>SUMIFS('EIA Imports'!$D:$D,'EIA Imports'!$E:$E,$A3,'EIA Imports'!$B:$B,V$1)</f>
        <v/>
      </c>
      <c r="W3">
        <f>SUMIFS('EIA Imports'!$D:$D,'EIA Imports'!$E:$E,$A3,'EIA Imports'!$B:$B,W$1)</f>
        <v/>
      </c>
      <c r="X3">
        <f>SUMIFS('EIA Imports'!$D:$D,'EIA Imports'!$E:$E,$A3,'EIA Imports'!$B:$B,X$1)</f>
        <v/>
      </c>
      <c r="Y3">
        <f>SUMIFS('EIA Imports'!$D:$D,'EIA Imports'!$E:$E,$A3,'EIA Imports'!$B:$B,Y$1)</f>
        <v/>
      </c>
      <c r="Z3">
        <f>SUMIFS('EIA Imports'!$D:$D,'EIA Imports'!$E:$E,$A3,'EIA Imports'!$B:$B,Z$1)</f>
        <v/>
      </c>
      <c r="AA3">
        <f>SUMIFS('EIA Imports'!$D:$D,'EIA Imports'!$E:$E,$A3,'EIA Imports'!$B:$B,AA$1)</f>
        <v/>
      </c>
      <c r="AB3">
        <f>SUMIFS('EIA Imports'!$D:$D,'EIA Imports'!$E:$E,$A3,'EIA Imports'!$B:$B,AB$1)</f>
        <v/>
      </c>
      <c r="AC3">
        <f>SUMIFS('EIA Imports'!$D:$D,'EIA Imports'!$E:$E,$A3,'EIA Imports'!$B:$B,AC$1)</f>
        <v/>
      </c>
      <c r="AD3">
        <f>SUMIFS('EIA Imports'!$D:$D,'EIA Imports'!$E:$E,$A3,'EIA Imports'!$B:$B,AD$1)</f>
        <v/>
      </c>
      <c r="AE3">
        <f>SUMIFS('EIA Imports'!$D:$D,'EIA Imports'!$E:$E,$A3,'EIA Imports'!$B:$B,AE$1)</f>
        <v/>
      </c>
      <c r="AF3">
        <f>SUMIFS('EIA Imports'!$D:$D,'EIA Imports'!$E:$E,$A3,'EIA Imports'!$B:$B,AF$1)</f>
        <v/>
      </c>
      <c r="AG3">
        <f>SUMIFS('EIA Imports'!$D:$D,'EIA Imports'!$E:$E,$A3,'EIA Imports'!$B:$B,AG$1)</f>
        <v/>
      </c>
      <c r="AH3">
        <f>SUMIFS('EIA Imports'!$D:$D,'EIA Imports'!$E:$E,$A3,'EIA Imports'!$B:$B,AH$1)</f>
        <v/>
      </c>
      <c r="AI3">
        <f>SUMIFS('EIA Imports'!$D:$D,'EIA Imports'!$E:$E,$A3,'EIA Imports'!$B:$B,AI$1)</f>
        <v/>
      </c>
      <c r="AJ3">
        <f>SUMIFS('EIA Imports'!$D:$D,'EIA Imports'!$E:$E,$A3,'EIA Imports'!$B:$B,AJ$1)</f>
        <v/>
      </c>
      <c r="AK3">
        <f>SUMIFS('EIA Imports'!$D:$D,'EIA Imports'!$E:$E,$A3,'EIA Imports'!$B:$B,AK$1)</f>
        <v/>
      </c>
      <c r="AL3">
        <f>SUMIFS('EIA Imports'!$D:$D,'EIA Imports'!$E:$E,$A3,'EIA Imports'!$B:$B,AL$1)</f>
        <v/>
      </c>
      <c r="AM3">
        <f>SUMIFS('EIA Imports'!$D:$D,'EIA Imports'!$E:$E,$A3,'EIA Imports'!$B:$B,AM$1)</f>
        <v/>
      </c>
      <c r="AN3">
        <f>SUMIFS('EIA Imports'!$D:$D,'EIA Imports'!$E:$E,$A3,'EIA Imports'!$B:$B,AN$1)</f>
        <v/>
      </c>
      <c r="AO3">
        <f>SUMIFS('EIA Imports'!$D:$D,'EIA Imports'!$E:$E,$A3,'EIA Imports'!$B:$B,AO$1)</f>
        <v/>
      </c>
      <c r="AP3">
        <f>SUMIFS('EIA Imports'!$D:$D,'EIA Imports'!$E:$E,$A3,'EIA Imports'!$B:$B,AP$1)</f>
        <v/>
      </c>
      <c r="AQ3">
        <f>SUMIFS('EIA Imports'!$D:$D,'EIA Imports'!$E:$E,$A3,'EIA Imports'!$B:$B,AQ$1)</f>
        <v/>
      </c>
      <c r="AR3">
        <f>SUMIFS('EIA Imports'!$D:$D,'EIA Imports'!$E:$E,$A3,'EIA Imports'!$B:$B,AR$1)</f>
        <v/>
      </c>
      <c r="AS3">
        <f>SUMIFS('EIA Imports'!$D:$D,'EIA Imports'!$E:$E,$A3,'EIA Imports'!$B:$B,AS$1)</f>
        <v/>
      </c>
      <c r="AT3">
        <f>SUMIFS('EIA Imports'!$D:$D,'EIA Imports'!$E:$E,$A3,'EIA Imports'!$B:$B,AT$1)</f>
        <v/>
      </c>
      <c r="AU3">
        <f>SUMIFS('EIA Imports'!$D:$D,'EIA Imports'!$E:$E,$A3,'EIA Imports'!$B:$B,AU$1)</f>
        <v/>
      </c>
      <c r="AV3">
        <f>SUMIFS('EIA Imports'!$D:$D,'EIA Imports'!$E:$E,$A3,'EIA Imports'!$B:$B,AV$1)</f>
        <v/>
      </c>
      <c r="AW3">
        <f>SUMIFS('EIA Imports'!$D:$D,'EIA Imports'!$E:$E,$A3,'EIA Imports'!$B:$B,AW$1)</f>
        <v/>
      </c>
      <c r="AX3">
        <f>SUMIFS('EIA Imports'!$D:$D,'EIA Imports'!$E:$E,$A3,'EIA Imports'!$B:$B,AX$1)</f>
        <v/>
      </c>
      <c r="AY3">
        <f>SUMIFS('EIA Imports'!$D:$D,'EIA Imports'!$E:$E,$A3,'EIA Imports'!$B:$B,AY$1)</f>
        <v/>
      </c>
      <c r="AZ3">
        <f>SUMIFS('EIA Imports'!$D:$D,'EIA Imports'!$E:$E,$A3,'EIA Imports'!$B:$B,AZ$1)</f>
        <v/>
      </c>
      <c r="BA3">
        <f>SUMIFS('EIA Imports'!$D:$D,'EIA Imports'!$E:$E,$A3,'EIA Imports'!$B:$B,BA$1)</f>
        <v/>
      </c>
      <c r="BB3">
        <f>SUMIFS('EIA Imports'!$D:$D,'EIA Imports'!$E:$E,$A3,'EIA Imports'!$B:$B,BB$1)</f>
        <v/>
      </c>
      <c r="BC3">
        <f>SUMIFS('EIA Imports'!$D:$D,'EIA Imports'!$E:$E,$A3,'EIA Imports'!$B:$B,BC$1)</f>
        <v/>
      </c>
      <c r="BD3">
        <f>SUMIFS('EIA Imports'!$D:$D,'EIA Imports'!$E:$E,$A3,'EIA Imports'!$B:$B,BD$1)</f>
        <v/>
      </c>
      <c r="BE3">
        <f>SUMIFS('EIA Imports'!$D:$D,'EIA Imports'!$E:$E,$A3,'EIA Imports'!$B:$B,BE$1)</f>
        <v/>
      </c>
      <c r="BF3">
        <f>SUMIFS('EIA Imports'!$D:$D,'EIA Imports'!$E:$E,$A3,'EIA Imports'!$B:$B,BF$1)</f>
        <v/>
      </c>
      <c r="BG3">
        <f>SUMIFS('EIA Imports'!$D:$D,'EIA Imports'!$E:$E,$A3,'EIA Imports'!$B:$B,BG$1)</f>
        <v/>
      </c>
      <c r="BH3">
        <f>SUMIFS('EIA Imports'!$D:$D,'EIA Imports'!$E:$E,$A3,'EIA Imports'!$B:$B,BH$1)</f>
        <v/>
      </c>
      <c r="BI3">
        <f>SUMIFS('EIA Imports'!$D:$D,'EIA Imports'!$E:$E,$A3,'EIA Imports'!$B:$B,BI$1)</f>
        <v/>
      </c>
      <c r="BJ3">
        <f>SUMIFS('EIA Imports'!$D:$D,'EIA Imports'!$E:$E,$A3,'EIA Imports'!$B:$B,BJ$1)</f>
        <v/>
      </c>
      <c r="BK3">
        <f>SUMIFS('EIA Imports'!$D:$D,'EIA Imports'!$E:$E,$A3,'EIA Imports'!$B:$B,BK$1)</f>
        <v/>
      </c>
      <c r="BL3">
        <f>SUMIFS('EIA Imports'!$D:$D,'EIA Imports'!$E:$E,$A3,'EIA Imports'!$B:$B,BL$1)</f>
        <v/>
      </c>
      <c r="BM3">
        <f>SUMIFS('EIA Imports'!$D:$D,'EIA Imports'!$E:$E,$A3,'EIA Imports'!$B:$B,BM$1)</f>
        <v/>
      </c>
      <c r="BN3">
        <f>SUMIFS('EIA Imports'!$D:$D,'EIA Imports'!$E:$E,$A3,'EIA Imports'!$B:$B,BN$1)</f>
        <v/>
      </c>
      <c r="BO3">
        <f>SUMIFS('EIA Imports'!$D:$D,'EIA Imports'!$E:$E,$A3,'EIA Imports'!$B:$B,BO$1)</f>
        <v/>
      </c>
      <c r="BP3">
        <f>SUMIFS('EIA Imports'!$D:$D,'EIA Imports'!$E:$E,$A3,'EIA Imports'!$B:$B,BP$1)</f>
        <v/>
      </c>
      <c r="BQ3">
        <f>SUMIFS('EIA Imports'!$D:$D,'EIA Imports'!$E:$E,$A3,'EIA Imports'!$B:$B,BQ$1)</f>
        <v/>
      </c>
      <c r="BR3">
        <f>SUMIFS('EIA Imports'!$D:$D,'EIA Imports'!$E:$E,$A3,'EIA Imports'!$B:$B,BR$1)</f>
        <v/>
      </c>
      <c r="BS3">
        <f>SUMIFS('EIA Imports'!$D:$D,'EIA Imports'!$E:$E,$A3,'EIA Imports'!$B:$B,BS$1)</f>
        <v/>
      </c>
      <c r="BT3">
        <f>SUMIFS('EIA Imports'!$D:$D,'EIA Imports'!$E:$E,$A3,'EIA Imports'!$B:$B,BT$1)</f>
        <v/>
      </c>
      <c r="BU3">
        <f>SUMIFS('EIA Imports'!$D:$D,'EIA Imports'!$E:$E,$A3,'EIA Imports'!$B:$B,BU$1)</f>
        <v/>
      </c>
      <c r="BV3">
        <f>SUMIFS('EIA Imports'!$D:$D,'EIA Imports'!$E:$E,$A3,'EIA Imports'!$B:$B,BV$1)</f>
        <v/>
      </c>
      <c r="BW3">
        <f>SUMIFS('EIA Imports'!$D:$D,'EIA Imports'!$E:$E,$A3,'EIA Imports'!$B:$B,BW$1)</f>
        <v/>
      </c>
      <c r="BX3">
        <f>SUMIFS('EIA Imports'!$D:$D,'EIA Imports'!$E:$E,$A3,'EIA Imports'!$B:$B,BX$1)</f>
        <v/>
      </c>
      <c r="BY3">
        <f>SUMIFS('EIA Imports'!$D:$D,'EIA Imports'!$E:$E,$A3,'EIA Imports'!$B:$B,BY$1)</f>
        <v/>
      </c>
      <c r="BZ3">
        <f>SUMIFS('EIA Imports'!$D:$D,'EIA Imports'!$E:$E,$A3,'EIA Imports'!$B:$B,BZ$1)</f>
        <v/>
      </c>
      <c r="CA3">
        <f>SUMIFS('EIA Imports'!$D:$D,'EIA Imports'!$E:$E,$A3,'EIA Imports'!$B:$B,CA$1)</f>
        <v/>
      </c>
      <c r="CB3">
        <f>SUMIFS('EIA Imports'!$D:$D,'EIA Imports'!$E:$E,$A3,'EIA Imports'!$B:$B,CB$1)</f>
        <v/>
      </c>
      <c r="CC3">
        <f>SUMIFS('EIA Imports'!$D:$D,'EIA Imports'!$E:$E,$A3,'EIA Imports'!$B:$B,CC$1)</f>
        <v/>
      </c>
      <c r="CD3">
        <f>SUMIFS('EIA Imports'!$D:$D,'EIA Imports'!$E:$E,$A3,'EIA Imports'!$B:$B,CD$1)</f>
        <v/>
      </c>
      <c r="CE3">
        <f>SUMIFS('EIA Imports'!$D:$D,'EIA Imports'!$E:$E,$A3,'EIA Imports'!$B:$B,CE$1)</f>
        <v/>
      </c>
      <c r="CF3">
        <f>SUMIFS('EIA Imports'!$D:$D,'EIA Imports'!$E:$E,$A3,'EIA Imports'!$B:$B,CF$1)</f>
        <v/>
      </c>
      <c r="CG3">
        <f>SUMIFS('EIA Imports'!$D:$D,'EIA Imports'!$E:$E,$A3,'EIA Imports'!$B:$B,CG$1)</f>
        <v/>
      </c>
      <c r="CH3">
        <f>SUMIFS('EIA Imports'!$D:$D,'EIA Imports'!$E:$E,$A3,'EIA Imports'!$B:$B,CH$1)</f>
        <v/>
      </c>
      <c r="CI3">
        <f>SUMIFS('EIA Imports'!$D:$D,'EIA Imports'!$E:$E,$A3,'EIA Imports'!$B:$B,CI$1)</f>
        <v/>
      </c>
      <c r="CJ3">
        <f>SUMIFS('EIA Imports'!$D:$D,'EIA Imports'!$E:$E,$A3,'EIA Imports'!$B:$B,CJ$1)</f>
        <v/>
      </c>
      <c r="CK3">
        <f>SUMIFS('EIA Imports'!$D:$D,'EIA Imports'!$E:$E,$A3,'EIA Imports'!$B:$B,CK$1)</f>
        <v/>
      </c>
      <c r="CL3">
        <f>SUMIFS('EIA Imports'!$D:$D,'EIA Imports'!$E:$E,$A3,'EIA Imports'!$B:$B,CL$1)</f>
        <v/>
      </c>
      <c r="CM3">
        <f>SUMIFS('EIA Imports'!$D:$D,'EIA Imports'!$E:$E,$A3,'EIA Imports'!$B:$B,CM$1)</f>
        <v/>
      </c>
      <c r="CN3">
        <f>SUMIFS('EIA Imports'!$D:$D,'EIA Imports'!$E:$E,$A3,'EIA Imports'!$B:$B,CN$1)</f>
        <v/>
      </c>
      <c r="CO3">
        <f>SUMIFS('EIA Imports'!$D:$D,'EIA Imports'!$E:$E,$A3,'EIA Imports'!$B:$B,CO$1)</f>
        <v/>
      </c>
      <c r="CP3">
        <f>SUMIFS('EIA Imports'!$D:$D,'EIA Imports'!$E:$E,$A3,'EIA Imports'!$B:$B,CP$1)</f>
        <v/>
      </c>
      <c r="CQ3">
        <f>SUMIFS('EIA Imports'!$D:$D,'EIA Imports'!$E:$E,$A3,'EIA Imports'!$B:$B,CQ$1)</f>
        <v/>
      </c>
      <c r="CR3">
        <f>SUMIFS('EIA Imports'!$D:$D,'EIA Imports'!$E:$E,$A3,'EIA Imports'!$B:$B,CR$1)</f>
        <v/>
      </c>
      <c r="CS3">
        <f>SUMIFS('EIA Imports'!$D:$D,'EIA Imports'!$E:$E,$A3,'EIA Imports'!$B:$B,CS$1)</f>
        <v/>
      </c>
      <c r="CT3">
        <f>SUMIFS('EIA Imports'!$D:$D,'EIA Imports'!$E:$E,$A3,'EIA Imports'!$B:$B,CT$1)</f>
        <v/>
      </c>
      <c r="CU3">
        <f>SUMIFS('EIA Imports'!$D:$D,'EIA Imports'!$E:$E,$A3,'EIA Imports'!$B:$B,CU$1)</f>
        <v/>
      </c>
      <c r="CV3">
        <f>SUMIFS('EIA Imports'!$D:$D,'EIA Imports'!$E:$E,$A3,'EIA Imports'!$B:$B,CV$1)</f>
        <v/>
      </c>
      <c r="CW3">
        <f>SUMIFS('EIA Imports'!$D:$D,'EIA Imports'!$E:$E,$A3,'EIA Imports'!$B:$B,CW$1)</f>
        <v/>
      </c>
      <c r="CX3">
        <f>SUMIFS('EIA Imports'!$D:$D,'EIA Imports'!$E:$E,$A3,'EIA Imports'!$B:$B,CX$1)</f>
        <v/>
      </c>
      <c r="CY3">
        <f>SUMIFS('EIA Imports'!$D:$D,'EIA Imports'!$E:$E,$A3,'EIA Imports'!$B:$B,CY$1)</f>
        <v/>
      </c>
      <c r="CZ3">
        <f>SUMIFS('EIA Imports'!$D:$D,'EIA Imports'!$E:$E,$A3,'EIA Imports'!$B:$B,CZ$1)</f>
        <v/>
      </c>
      <c r="DA3">
        <f>SUMIFS('EIA Imports'!$D:$D,'EIA Imports'!$E:$E,$A3,'EIA Imports'!$B:$B,DA$1)</f>
        <v/>
      </c>
      <c r="DB3">
        <f>SUMIFS('EIA Imports'!$D:$D,'EIA Imports'!$E:$E,$A3,'EIA Imports'!$B:$B,DB$1)</f>
        <v/>
      </c>
      <c r="DC3">
        <f>SUMIFS('EIA Imports'!$D:$D,'EIA Imports'!$E:$E,$A3,'EIA Imports'!$B:$B,DC$1)</f>
        <v/>
      </c>
      <c r="DD3">
        <f>SUMIFS('EIA Imports'!$D:$D,'EIA Imports'!$E:$E,$A3,'EIA Imports'!$B:$B,DD$1)</f>
        <v/>
      </c>
      <c r="DE3">
        <f>SUMIFS('EIA Imports'!$D:$D,'EIA Imports'!$E:$E,$A3,'EIA Imports'!$B:$B,DE$1)</f>
        <v/>
      </c>
      <c r="DF3">
        <f>SUMIFS('EIA Imports'!$D:$D,'EIA Imports'!$E:$E,$A3,'EIA Imports'!$B:$B,DF$1)</f>
        <v/>
      </c>
      <c r="DG3">
        <f>SUMIFS('EIA Imports'!$D:$D,'EIA Imports'!$E:$E,$A3,'EIA Imports'!$B:$B,DG$1)</f>
        <v/>
      </c>
      <c r="DH3">
        <f>SUMIFS('EIA Imports'!$D:$D,'EIA Imports'!$E:$E,$A3,'EIA Imports'!$B:$B,DH$1)</f>
        <v/>
      </c>
      <c r="DI3">
        <f>SUMIFS('EIA Imports'!$D:$D,'EIA Imports'!$E:$E,$A3,'EIA Imports'!$B:$B,DI$1)</f>
        <v/>
      </c>
      <c r="DJ3">
        <f>SUMIFS('EIA Imports'!$D:$D,'EIA Imports'!$E:$E,$A3,'EIA Imports'!$B:$B,DJ$1)</f>
        <v/>
      </c>
      <c r="DK3">
        <f>SUMIFS('EIA Imports'!$D:$D,'EIA Imports'!$E:$E,$A3,'EIA Imports'!$B:$B,DK$1)</f>
        <v/>
      </c>
      <c r="DL3">
        <f>SUMIFS('EIA Imports'!$D:$D,'EIA Imports'!$E:$E,$A3,'EIA Imports'!$B:$B,DL$1)</f>
        <v/>
      </c>
      <c r="DM3">
        <f>SUMIFS('EIA Imports'!$D:$D,'EIA Imports'!$E:$E,$A3,'EIA Imports'!$B:$B,DM$1)</f>
        <v/>
      </c>
      <c r="DN3">
        <f>SUMIFS('EIA Imports'!$D:$D,'EIA Imports'!$E:$E,$A3,'EIA Imports'!$B:$B,DN$1)</f>
        <v/>
      </c>
      <c r="DO3">
        <f>SUMIFS('EIA Imports'!$D:$D,'EIA Imports'!$E:$E,$A3,'EIA Imports'!$B:$B,DO$1)</f>
        <v/>
      </c>
      <c r="DP3">
        <f>SUMIFS('EIA Imports'!$D:$D,'EIA Imports'!$E:$E,$A3,'EIA Imports'!$B:$B,DP$1)</f>
        <v/>
      </c>
      <c r="DQ3">
        <f>SUMIFS('EIA Imports'!$D:$D,'EIA Imports'!$E:$E,$A3,'EIA Imports'!$B:$B,DQ$1)</f>
        <v/>
      </c>
      <c r="DR3">
        <f>SUMIFS('EIA Imports'!$D:$D,'EIA Imports'!$E:$E,$A3,'EIA Imports'!$B:$B,DR$1)</f>
        <v/>
      </c>
      <c r="DS3">
        <f>SUMIFS('EIA Imports'!$D:$D,'EIA Imports'!$E:$E,$A3,'EIA Imports'!$B:$B,DS$1)</f>
        <v/>
      </c>
      <c r="DT3">
        <f>SUMIFS('EIA Imports'!$D:$D,'EIA Imports'!$E:$E,$A3,'EIA Imports'!$B:$B,DT$1)</f>
        <v/>
      </c>
      <c r="DU3">
        <f>SUMIFS('EIA Imports'!$D:$D,'EIA Imports'!$E:$E,$A3,'EIA Imports'!$B:$B,DU$1)</f>
        <v/>
      </c>
      <c r="DV3">
        <f>SUMIFS('EIA Imports'!$D:$D,'EIA Imports'!$E:$E,$A3,'EIA Imports'!$B:$B,DV$1)</f>
        <v/>
      </c>
      <c r="DW3">
        <f>SUMIFS('EIA Imports'!$D:$D,'EIA Imports'!$E:$E,$A3,'EIA Imports'!$B:$B,DW$1)</f>
        <v/>
      </c>
      <c r="DX3">
        <f>SUMIFS('EIA Imports'!$D:$D,'EIA Imports'!$E:$E,$A3,'EIA Imports'!$B:$B,DX$1)</f>
        <v/>
      </c>
      <c r="DY3">
        <f>SUMIFS('EIA Imports'!$D:$D,'EIA Imports'!$E:$E,$A3,'EIA Imports'!$B:$B,DY$1)</f>
        <v/>
      </c>
      <c r="DZ3">
        <f>SUMIFS('EIA Imports'!$D:$D,'EIA Imports'!$E:$E,$A3,'EIA Imports'!$B:$B,DZ$1)</f>
        <v/>
      </c>
      <c r="EA3">
        <f>SUMIFS('EIA Imports'!$D:$D,'EIA Imports'!$E:$E,$A3,'EIA Imports'!$B:$B,EA$1)</f>
        <v/>
      </c>
      <c r="EB3">
        <f>SUMIFS('EIA Imports'!$D:$D,'EIA Imports'!$E:$E,$A3,'EIA Imports'!$B:$B,EB$1)</f>
        <v/>
      </c>
      <c r="EC3">
        <f>SUMIFS('EIA Imports'!$D:$D,'EIA Imports'!$E:$E,$A3,'EIA Imports'!$B:$B,EC$1)</f>
        <v/>
      </c>
      <c r="ED3">
        <f>SUMIFS('EIA Imports'!$D:$D,'EIA Imports'!$E:$E,$A3,'EIA Imports'!$B:$B,ED$1)</f>
        <v/>
      </c>
      <c r="EE3">
        <f>SUMIFS('EIA Imports'!$D:$D,'EIA Imports'!$E:$E,$A3,'EIA Imports'!$B:$B,EE$1)</f>
        <v/>
      </c>
      <c r="EF3">
        <f>SUMIFS('EIA Imports'!$D:$D,'EIA Imports'!$E:$E,$A3,'EIA Imports'!$B:$B,EF$1)</f>
        <v/>
      </c>
      <c r="EG3">
        <f>SUMIFS('EIA Imports'!$D:$D,'EIA Imports'!$E:$E,$A3,'EIA Imports'!$B:$B,EG$1)</f>
        <v/>
      </c>
      <c r="EH3">
        <f>SUMIFS('EIA Imports'!$D:$D,'EIA Imports'!$E:$E,$A3,'EIA Imports'!$B:$B,EH$1)</f>
        <v/>
      </c>
      <c r="EI3">
        <f>SUMIFS('EIA Imports'!$D:$D,'EIA Imports'!$E:$E,$A3,'EIA Imports'!$B:$B,EI$1)</f>
        <v/>
      </c>
      <c r="EJ3">
        <f>SUMIFS('EIA Imports'!$D:$D,'EIA Imports'!$E:$E,$A3,'EIA Imports'!$B:$B,EJ$1)</f>
        <v/>
      </c>
      <c r="EK3">
        <f>SUMIFS('EIA Imports'!$D:$D,'EIA Imports'!$E:$E,$A3,'EIA Imports'!$B:$B,EK$1)</f>
        <v/>
      </c>
      <c r="EL3">
        <f>SUMIFS('EIA Imports'!$D:$D,'EIA Imports'!$E:$E,$A3,'EIA Imports'!$B:$B,EL$1)</f>
        <v/>
      </c>
      <c r="EM3">
        <f>SUMIFS('EIA Imports'!$D:$D,'EIA Imports'!$E:$E,$A3,'EIA Imports'!$B:$B,EM$1)</f>
        <v/>
      </c>
      <c r="EN3">
        <f>SUMIFS('EIA Imports'!$D:$D,'EIA Imports'!$E:$E,$A3,'EIA Imports'!$B:$B,EN$1)</f>
        <v/>
      </c>
      <c r="EO3">
        <f>SUMIFS('EIA Imports'!$D:$D,'EIA Imports'!$E:$E,$A3,'EIA Imports'!$B:$B,EO$1)</f>
        <v/>
      </c>
      <c r="EP3">
        <f>SUMIFS('EIA Imports'!$D:$D,'EIA Imports'!$E:$E,$A3,'EIA Imports'!$B:$B,EP$1)</f>
        <v/>
      </c>
      <c r="EQ3">
        <f>SUMIFS('EIA Imports'!$D:$D,'EIA Imports'!$E:$E,$A3,'EIA Imports'!$B:$B,EQ$1)</f>
        <v/>
      </c>
      <c r="ER3">
        <f>SUMIFS('EIA Imports'!$D:$D,'EIA Imports'!$E:$E,$A3,'EIA Imports'!$B:$B,ER$1)</f>
        <v/>
      </c>
      <c r="ES3">
        <f>SUMIFS('EIA Imports'!$D:$D,'EIA Imports'!$E:$E,$A3,'EIA Imports'!$B:$B,ES$1)</f>
        <v/>
      </c>
      <c r="ET3">
        <f>SUMIFS('EIA Imports'!$D:$D,'EIA Imports'!$E:$E,$A3,'EIA Imports'!$B:$B,ET$1)</f>
        <v/>
      </c>
      <c r="EU3">
        <f>SUMIFS('EIA Imports'!$D:$D,'EIA Imports'!$E:$E,$A3,'EIA Imports'!$B:$B,EU$1)</f>
        <v/>
      </c>
      <c r="EV3">
        <f>SUMIFS('EIA Imports'!$D:$D,'EIA Imports'!$E:$E,$A3,'EIA Imports'!$B:$B,EV$1)</f>
        <v/>
      </c>
      <c r="EW3">
        <f>SUMIFS('EIA Imports'!$D:$D,'EIA Imports'!$E:$E,$A3,'EIA Imports'!$B:$B,EW$1)</f>
        <v/>
      </c>
      <c r="EX3">
        <f>SUMIFS('EIA Imports'!$D:$D,'EIA Imports'!$E:$E,$A3,'EIA Imports'!$B:$B,EX$1)</f>
        <v/>
      </c>
      <c r="EY3">
        <f>SUMIFS('EIA Imports'!$D:$D,'EIA Imports'!$E:$E,$A3,'EIA Imports'!$B:$B,EY$1)</f>
        <v/>
      </c>
      <c r="EZ3">
        <f>SUMIFS('EIA Imports'!$D:$D,'EIA Imports'!$E:$E,$A3,'EIA Imports'!$B:$B,EZ$1)</f>
        <v/>
      </c>
      <c r="FA3">
        <f>SUMIFS('EIA Imports'!$D:$D,'EIA Imports'!$E:$E,$A3,'EIA Imports'!$B:$B,FA$1)</f>
        <v/>
      </c>
      <c r="FB3">
        <f>SUMIFS('EIA Imports'!$D:$D,'EIA Imports'!$E:$E,$A3,'EIA Imports'!$B:$B,FB$1)</f>
        <v/>
      </c>
      <c r="FC3">
        <f>SUMIFS('EIA Imports'!$D:$D,'EIA Imports'!$E:$E,$A3,'EIA Imports'!$B:$B,FC$1)</f>
        <v/>
      </c>
      <c r="FD3">
        <f>SUMIFS('EIA Imports'!$D:$D,'EIA Imports'!$E:$E,$A3,'EIA Imports'!$B:$B,FD$1)</f>
        <v/>
      </c>
      <c r="FE3">
        <f>SUMIFS('EIA Imports'!$D:$D,'EIA Imports'!$E:$E,$A3,'EIA Imports'!$B:$B,FE$1)</f>
        <v/>
      </c>
      <c r="FF3">
        <f>SUMIFS('EIA Imports'!$D:$D,'EIA Imports'!$E:$E,$A3,'EIA Imports'!$B:$B,FF$1)</f>
        <v/>
      </c>
      <c r="FG3">
        <f>SUMIFS('EIA Imports'!$D:$D,'EIA Imports'!$E:$E,$A3,'EIA Imports'!$B:$B,FG$1)</f>
        <v/>
      </c>
      <c r="FH3">
        <f>SUMIFS('EIA Imports'!$D:$D,'EIA Imports'!$E:$E,$A3,'EIA Imports'!$B:$B,FH$1)</f>
        <v/>
      </c>
      <c r="FI3">
        <f>SUMIFS('EIA Imports'!$D:$D,'EIA Imports'!$E:$E,$A3,'EIA Imports'!$B:$B,FI$1)</f>
        <v/>
      </c>
      <c r="FJ3">
        <f>SUMIFS('EIA Imports'!$D:$D,'EIA Imports'!$E:$E,$A3,'EIA Imports'!$B:$B,FJ$1)</f>
        <v/>
      </c>
      <c r="FK3">
        <f>SUMIFS('EIA Imports'!$D:$D,'EIA Imports'!$E:$E,$A3,'EIA Imports'!$B:$B,FK$1)</f>
        <v/>
      </c>
      <c r="FL3">
        <f>SUMIFS('EIA Imports'!$D:$D,'EIA Imports'!$E:$E,$A3,'EIA Imports'!$B:$B,FL$1)</f>
        <v/>
      </c>
      <c r="FM3">
        <f>SUMIFS('EIA Imports'!$D:$D,'EIA Imports'!$E:$E,$A3,'EIA Imports'!$B:$B,FM$1)</f>
        <v/>
      </c>
      <c r="FN3">
        <f>SUMIFS('EIA Imports'!$D:$D,'EIA Imports'!$E:$E,$A3,'EIA Imports'!$B:$B,FN$1)</f>
        <v/>
      </c>
      <c r="FO3">
        <f>SUMIFS('EIA Imports'!$D:$D,'EIA Imports'!$E:$E,$A3,'EIA Imports'!$B:$B,FO$1)</f>
        <v/>
      </c>
      <c r="FP3">
        <f>SUMIFS('EIA Imports'!$D:$D,'EIA Imports'!$E:$E,$A3,'EIA Imports'!$B:$B,FP$1)</f>
        <v/>
      </c>
      <c r="FQ3">
        <f>SUMIFS('EIA Imports'!$D:$D,'EIA Imports'!$E:$E,$A3,'EIA Imports'!$B:$B,FQ$1)</f>
        <v/>
      </c>
      <c r="FR3">
        <f>SUMIFS('EIA Imports'!$D:$D,'EIA Imports'!$E:$E,$A3,'EIA Imports'!$B:$B,FR$1)</f>
        <v/>
      </c>
      <c r="FS3">
        <f>SUMIFS('EIA Imports'!$D:$D,'EIA Imports'!$E:$E,$A3,'EIA Imports'!$B:$B,FS$1)</f>
        <v/>
      </c>
      <c r="FT3">
        <f>SUMIFS('EIA Imports'!$D:$D,'EIA Imports'!$E:$E,$A3,'EIA Imports'!$B:$B,FT$1)</f>
        <v/>
      </c>
      <c r="FU3">
        <f>SUMIFS('EIA Imports'!$D:$D,'EIA Imports'!$E:$E,$A3,'EIA Imports'!$B:$B,FU$1)</f>
        <v/>
      </c>
      <c r="FV3">
        <f>SUMIFS('EIA Imports'!$D:$D,'EIA Imports'!$E:$E,$A3,'EIA Imports'!$B:$B,FV$1)</f>
        <v/>
      </c>
      <c r="FW3">
        <f>SUMIFS('EIA Imports'!$D:$D,'EIA Imports'!$E:$E,$A3,'EIA Imports'!$B:$B,FW$1)</f>
        <v/>
      </c>
      <c r="FX3">
        <f>SUMIFS('EIA Imports'!$D:$D,'EIA Imports'!$E:$E,$A3,'EIA Imports'!$B:$B,FX$1)</f>
        <v/>
      </c>
      <c r="FY3">
        <f>SUMIFS('EIA Imports'!$D:$D,'EIA Imports'!$E:$E,$A3,'EIA Imports'!$B:$B,FY$1)</f>
        <v/>
      </c>
      <c r="FZ3">
        <f>SUMIFS('EIA Imports'!$D:$D,'EIA Imports'!$E:$E,$A3,'EIA Imports'!$B:$B,FZ$1)</f>
        <v/>
      </c>
      <c r="GA3">
        <f>SUMIFS('EIA Imports'!$D:$D,'EIA Imports'!$E:$E,$A3,'EIA Imports'!$B:$B,GA$1)</f>
        <v/>
      </c>
      <c r="GB3">
        <f>SUMIFS('EIA Imports'!$D:$D,'EIA Imports'!$E:$E,$A3,'EIA Imports'!$B:$B,GB$1)</f>
        <v/>
      </c>
      <c r="GC3">
        <f>SUMIFS('EIA Imports'!$D:$D,'EIA Imports'!$E:$E,$A3,'EIA Imports'!$B:$B,GC$1)</f>
        <v/>
      </c>
      <c r="GD3">
        <f>SUMIFS('EIA Imports'!$D:$D,'EIA Imports'!$E:$E,$A3,'EIA Imports'!$B:$B,GD$1)</f>
        <v/>
      </c>
      <c r="GE3">
        <f>SUMIFS('EIA Imports'!$D:$D,'EIA Imports'!$E:$E,$A3,'EIA Imports'!$B:$B,GE$1)</f>
        <v/>
      </c>
      <c r="GF3">
        <f>SUMIFS('EIA Imports'!$D:$D,'EIA Imports'!$E:$E,$A3,'EIA Imports'!$B:$B,GF$1)</f>
        <v/>
      </c>
      <c r="GG3">
        <f>SUMIFS('EIA Imports'!$D:$D,'EIA Imports'!$E:$E,$A3,'EIA Imports'!$B:$B,GG$1)</f>
        <v/>
      </c>
      <c r="GH3">
        <f>SUMIFS('EIA Imports'!$D:$D,'EIA Imports'!$E:$E,$A3,'EIA Imports'!$B:$B,GH$1)</f>
        <v/>
      </c>
      <c r="GI3">
        <f>SUMIFS('EIA Imports'!$D:$D,'EIA Imports'!$E:$E,$A3,'EIA Imports'!$B:$B,GI$1)</f>
        <v/>
      </c>
      <c r="GJ3">
        <f>SUMIFS('EIA Imports'!$D:$D,'EIA Imports'!$E:$E,$A3,'EIA Imports'!$B:$B,GJ$1)</f>
        <v/>
      </c>
      <c r="GK3">
        <f>SUMIFS('EIA Imports'!$D:$D,'EIA Imports'!$E:$E,$A3,'EIA Imports'!$B:$B,GK$1)</f>
        <v/>
      </c>
      <c r="GL3">
        <f>SUMIFS('EIA Imports'!$D:$D,'EIA Imports'!$E:$E,$A3,'EIA Imports'!$B:$B,GL$1)</f>
        <v/>
      </c>
      <c r="GM3">
        <f>SUMIFS('EIA Imports'!$D:$D,'EIA Imports'!$E:$E,$A3,'EIA Imports'!$B:$B,GM$1)</f>
        <v/>
      </c>
      <c r="GN3">
        <f>SUMIFS('EIA Imports'!$D:$D,'EIA Imports'!$E:$E,$A3,'EIA Imports'!$B:$B,GN$1)</f>
        <v/>
      </c>
      <c r="GO3">
        <f>SUMIFS('EIA Imports'!$D:$D,'EIA Imports'!$E:$E,$A3,'EIA Imports'!$B:$B,GO$1)</f>
        <v/>
      </c>
      <c r="GP3">
        <f>SUMIFS('EIA Imports'!$D:$D,'EIA Imports'!$E:$E,$A3,'EIA Imports'!$B:$B,GP$1)</f>
        <v/>
      </c>
      <c r="GQ3">
        <f>SUMIFS('EIA Imports'!$D:$D,'EIA Imports'!$E:$E,$A3,'EIA Imports'!$B:$B,GQ$1)</f>
        <v/>
      </c>
      <c r="GR3">
        <f>SUMIFS('EIA Imports'!$D:$D,'EIA Imports'!$E:$E,$A3,'EIA Imports'!$B:$B,GR$1)</f>
        <v/>
      </c>
      <c r="GS3">
        <f>SUMIFS('EIA Imports'!$D:$D,'EIA Imports'!$E:$E,$A3,'EIA Imports'!$B:$B,GS$1)</f>
        <v/>
      </c>
      <c r="GT3">
        <f>SUMIFS('EIA Imports'!$D:$D,'EIA Imports'!$E:$E,$A3,'EIA Imports'!$B:$B,GT$1)</f>
        <v/>
      </c>
      <c r="GU3">
        <f>SUMIFS('EIA Imports'!$D:$D,'EIA Imports'!$E:$E,$A3,'EIA Imports'!$B:$B,GU$1)</f>
        <v/>
      </c>
      <c r="GV3">
        <f>SUMIFS('EIA Imports'!$D:$D,'EIA Imports'!$E:$E,$A3,'EIA Imports'!$B:$B,GV$1)</f>
        <v/>
      </c>
      <c r="GW3">
        <f>SUMIFS('EIA Imports'!$D:$D,'EIA Imports'!$E:$E,$A3,'EIA Imports'!$B:$B,GW$1)</f>
        <v/>
      </c>
      <c r="GX3">
        <f>SUMIFS('EIA Imports'!$D:$D,'EIA Imports'!$E:$E,$A3,'EIA Imports'!$B:$B,GX$1)</f>
        <v/>
      </c>
      <c r="GY3">
        <f>SUMIFS('EIA Imports'!$D:$D,'EIA Imports'!$E:$E,$A3,'EIA Imports'!$B:$B,GY$1)</f>
        <v/>
      </c>
      <c r="GZ3">
        <f>SUMIFS('EIA Imports'!$D:$D,'EIA Imports'!$E:$E,$A3,'EIA Imports'!$B:$B,GZ$1)</f>
        <v/>
      </c>
      <c r="HA3">
        <f>SUMIFS('EIA Imports'!$D:$D,'EIA Imports'!$E:$E,$A3,'EIA Imports'!$B:$B,HA$1)</f>
        <v/>
      </c>
      <c r="HB3">
        <f>SUMIFS('EIA Imports'!$D:$D,'EIA Imports'!$E:$E,$A3,'EIA Imports'!$B:$B,HB$1)</f>
        <v/>
      </c>
      <c r="HC3">
        <f>SUMIFS('EIA Imports'!$D:$D,'EIA Imports'!$E:$E,$A3,'EIA Imports'!$B:$B,HC$1)</f>
        <v/>
      </c>
      <c r="HD3">
        <f>SUMIFS('EIA Imports'!$D:$D,'EIA Imports'!$E:$E,$A3,'EIA Imports'!$B:$B,HD$1)</f>
        <v/>
      </c>
      <c r="HE3">
        <f>SUMIFS('EIA Imports'!$D:$D,'EIA Imports'!$E:$E,$A3,'EIA Imports'!$B:$B,HE$1)</f>
        <v/>
      </c>
      <c r="HF3">
        <f>SUMIFS('EIA Imports'!$D:$D,'EIA Imports'!$E:$E,$A3,'EIA Imports'!$B:$B,HF$1)</f>
        <v/>
      </c>
      <c r="HG3">
        <f>SUMIFS('EIA Imports'!$D:$D,'EIA Imports'!$E:$E,$A3,'EIA Imports'!$B:$B,HG$1)</f>
        <v/>
      </c>
      <c r="HH3">
        <f>SUMIFS('EIA Imports'!$D:$D,'EIA Imports'!$E:$E,$A3,'EIA Imports'!$B:$B,HH$1)</f>
        <v/>
      </c>
      <c r="HI3">
        <f>SUMIFS('EIA Imports'!$D:$D,'EIA Imports'!$E:$E,$A3,'EIA Imports'!$B:$B,HI$1)</f>
        <v/>
      </c>
      <c r="HJ3">
        <f>SUMIFS('EIA Imports'!$D:$D,'EIA Imports'!$E:$E,$A3,'EIA Imports'!$B:$B,HJ$1)</f>
        <v/>
      </c>
      <c r="HK3">
        <f>SUMIFS('EIA Imports'!$D:$D,'EIA Imports'!$E:$E,$A3,'EIA Imports'!$B:$B,HK$1)</f>
        <v/>
      </c>
      <c r="HL3">
        <f>SUMIFS('EIA Imports'!$D:$D,'EIA Imports'!$E:$E,$A3,'EIA Imports'!$B:$B,HL$1)</f>
        <v/>
      </c>
      <c r="HM3">
        <f>SUMIFS('EIA Imports'!$D:$D,'EIA Imports'!$E:$E,$A3,'EIA Imports'!$B:$B,HM$1)</f>
        <v/>
      </c>
      <c r="HN3">
        <f>SUMIFS('EIA Imports'!$D:$D,'EIA Imports'!$E:$E,$A3,'EIA Imports'!$B:$B,HN$1)</f>
        <v/>
      </c>
      <c r="HO3">
        <f>SUMIFS('EIA Imports'!$D:$D,'EIA Imports'!$E:$E,$A3,'EIA Imports'!$B:$B,HO$1)</f>
        <v/>
      </c>
      <c r="HP3">
        <f>SUMIFS('EIA Imports'!$D:$D,'EIA Imports'!$E:$E,$A3,'EIA Imports'!$B:$B,HP$1)</f>
        <v/>
      </c>
      <c r="HQ3">
        <f>SUMIFS('EIA Imports'!$D:$D,'EIA Imports'!$E:$E,$A3,'EIA Imports'!$B:$B,HQ$1)</f>
        <v/>
      </c>
      <c r="HR3">
        <f>SUMIFS('EIA Imports'!$D:$D,'EIA Imports'!$E:$E,$A3,'EIA Imports'!$B:$B,HR$1)</f>
        <v/>
      </c>
      <c r="HS3">
        <f>SUMIFS('EIA Imports'!$D:$D,'EIA Imports'!$E:$E,$A3,'EIA Imports'!$B:$B,HS$1)</f>
        <v/>
      </c>
      <c r="HT3">
        <f>SUMIFS('EIA Imports'!$D:$D,'EIA Imports'!$E:$E,$A3,'EIA Imports'!$B:$B,HT$1)</f>
        <v/>
      </c>
      <c r="HU3">
        <f>SUMIFS('EIA Imports'!$D:$D,'EIA Imports'!$E:$E,$A3,'EIA Imports'!$B:$B,HU$1)</f>
        <v/>
      </c>
      <c r="HV3">
        <f>SUMIFS('EIA Imports'!$D:$D,'EIA Imports'!$E:$E,$A3,'EIA Imports'!$B:$B,HV$1)</f>
        <v/>
      </c>
      <c r="HW3">
        <f>SUMIFS('EIA Imports'!$D:$D,'EIA Imports'!$E:$E,$A3,'EIA Imports'!$B:$B,HW$1)</f>
        <v/>
      </c>
      <c r="HX3">
        <f>SUMIFS('EIA Imports'!$D:$D,'EIA Imports'!$E:$E,$A3,'EIA Imports'!$B:$B,HX$1)</f>
        <v/>
      </c>
      <c r="HY3">
        <f>SUMIFS('EIA Imports'!$D:$D,'EIA Imports'!$E:$E,$A3,'EIA Imports'!$B:$B,HY$1)</f>
        <v/>
      </c>
      <c r="HZ3">
        <f>SUMIFS('EIA Imports'!$D:$D,'EIA Imports'!$E:$E,$A3,'EIA Imports'!$B:$B,HZ$1)</f>
        <v/>
      </c>
      <c r="IA3">
        <f>SUMIFS('EIA Imports'!$D:$D,'EIA Imports'!$E:$E,$A3,'EIA Imports'!$B:$B,IA$1)</f>
        <v/>
      </c>
      <c r="IB3">
        <f>SUMIFS('EIA Imports'!$D:$D,'EIA Imports'!$E:$E,$A3,'EIA Imports'!$B:$B,IB$1)</f>
        <v/>
      </c>
      <c r="IC3">
        <f>SUMIFS('EIA Imports'!$D:$D,'EIA Imports'!$E:$E,$A3,'EIA Imports'!$B:$B,IC$1)</f>
        <v/>
      </c>
      <c r="ID3">
        <f>SUMIFS('EIA Imports'!$D:$D,'EIA Imports'!$E:$E,$A3,'EIA Imports'!$B:$B,ID$1)</f>
        <v/>
      </c>
      <c r="IE3">
        <f>SUMIFS('EIA Imports'!$D:$D,'EIA Imports'!$E:$E,$A3,'EIA Imports'!$B:$B,IE$1)</f>
        <v/>
      </c>
      <c r="IF3">
        <f>SUMIFS('EIA Imports'!$D:$D,'EIA Imports'!$E:$E,$A3,'EIA Imports'!$B:$B,IF$1)</f>
        <v/>
      </c>
      <c r="IG3">
        <f>SUMIFS('EIA Imports'!$D:$D,'EIA Imports'!$E:$E,$A3,'EIA Imports'!$B:$B,IG$1)</f>
        <v/>
      </c>
      <c r="IH3">
        <f>SUMIFS('EIA Imports'!$D:$D,'EIA Imports'!$E:$E,$A3,'EIA Imports'!$B:$B,IH$1)</f>
        <v/>
      </c>
      <c r="II3">
        <f>SUMIFS('EIA Imports'!$D:$D,'EIA Imports'!$E:$E,$A3,'EIA Imports'!$B:$B,II$1)</f>
        <v/>
      </c>
      <c r="IJ3">
        <f>SUMIFS('EIA Imports'!$D:$D,'EIA Imports'!$E:$E,$A3,'EIA Imports'!$B:$B,IJ$1)</f>
        <v/>
      </c>
      <c r="IK3">
        <f>SUMIFS('EIA Imports'!$D:$D,'EIA Imports'!$E:$E,$A3,'EIA Imports'!$B:$B,IK$1)</f>
        <v/>
      </c>
      <c r="IL3">
        <f>SUMIFS('EIA Imports'!$D:$D,'EIA Imports'!$E:$E,$A3,'EIA Imports'!$B:$B,IL$1)</f>
        <v/>
      </c>
      <c r="IM3">
        <f>SUMIFS('EIA Imports'!$D:$D,'EIA Imports'!$E:$E,$A3,'EIA Imports'!$B:$B,IM$1)</f>
        <v/>
      </c>
      <c r="IN3">
        <f>SUMIFS('EIA Imports'!$D:$D,'EIA Imports'!$E:$E,$A3,'EIA Imports'!$B:$B,IN$1)</f>
        <v/>
      </c>
      <c r="IO3">
        <f>SUMIFS('EIA Imports'!$D:$D,'EIA Imports'!$E:$E,$A3,'EIA Imports'!$B:$B,IO$1)</f>
        <v/>
      </c>
      <c r="IP3">
        <f>SUMIFS('EIA Imports'!$D:$D,'EIA Imports'!$E:$E,$A3,'EIA Imports'!$B:$B,IP$1)</f>
        <v/>
      </c>
      <c r="IQ3">
        <f>SUMIFS('EIA Imports'!$D:$D,'EIA Imports'!$E:$E,$A3,'EIA Imports'!$B:$B,IQ$1)</f>
        <v/>
      </c>
      <c r="IR3">
        <f>SUMIFS('EIA Imports'!$D:$D,'EIA Imports'!$E:$E,$A3,'EIA Imports'!$B:$B,IR$1)</f>
        <v/>
      </c>
      <c r="IS3">
        <f>SUMIFS('EIA Imports'!$D:$D,'EIA Imports'!$E:$E,$A3,'EIA Imports'!$B:$B,IS$1)</f>
        <v/>
      </c>
      <c r="IT3">
        <f>SUMIFS('EIA Imports'!$D:$D,'EIA Imports'!$E:$E,$A3,'EIA Imports'!$B:$B,IT$1)</f>
        <v/>
      </c>
      <c r="IU3">
        <f>SUMIFS('EIA Imports'!$D:$D,'EIA Imports'!$E:$E,$A3,'EIA Imports'!$B:$B,IU$1)</f>
        <v/>
      </c>
      <c r="IV3">
        <f>SUMIFS('EIA Imports'!$D:$D,'EIA Imports'!$E:$E,$A3,'EIA Imports'!$B:$B,IV$1)</f>
        <v/>
      </c>
      <c r="IW3">
        <f>SUMIFS('EIA Imports'!$D:$D,'EIA Imports'!$E:$E,$A3,'EIA Imports'!$B:$B,IW$1)</f>
        <v/>
      </c>
      <c r="IX3">
        <f>SUMIFS('EIA Imports'!$D:$D,'EIA Imports'!$E:$E,$A3,'EIA Imports'!$B:$B,IX$1)</f>
        <v/>
      </c>
      <c r="IY3">
        <f>SUMIFS('EIA Imports'!$D:$D,'EIA Imports'!$E:$E,$A3,'EIA Imports'!$B:$B,IY$1)</f>
        <v/>
      </c>
      <c r="IZ3">
        <f>SUMIFS('EIA Imports'!$D:$D,'EIA Imports'!$E:$E,$A3,'EIA Imports'!$B:$B,IZ$1)</f>
        <v/>
      </c>
      <c r="JA3">
        <f>SUMIFS('EIA Imports'!$D:$D,'EIA Imports'!$E:$E,$A3,'EIA Imports'!$B:$B,JA$1)</f>
        <v/>
      </c>
      <c r="JB3">
        <f>SUMIFS('EIA Imports'!$D:$D,'EIA Imports'!$E:$E,$A3,'EIA Imports'!$B:$B,JB$1)</f>
        <v/>
      </c>
      <c r="JC3">
        <f>SUMIFS('EIA Imports'!$D:$D,'EIA Imports'!$E:$E,$A3,'EIA Imports'!$B:$B,JC$1)</f>
        <v/>
      </c>
      <c r="JD3">
        <f>SUMIFS('EIA Imports'!$D:$D,'EIA Imports'!$E:$E,$A3,'EIA Imports'!$B:$B,JD$1)</f>
        <v/>
      </c>
      <c r="JE3">
        <f>SUMIFS('EIA Imports'!$D:$D,'EIA Imports'!$E:$E,$A3,'EIA Imports'!$B:$B,JE$1)</f>
        <v/>
      </c>
      <c r="JF3">
        <f>SUMIFS('EIA Imports'!$D:$D,'EIA Imports'!$E:$E,$A3,'EIA Imports'!$B:$B,JF$1)</f>
        <v/>
      </c>
      <c r="JG3">
        <f>SUMIFS('EIA Imports'!$D:$D,'EIA Imports'!$E:$E,$A3,'EIA Imports'!$B:$B,JG$1)</f>
        <v/>
      </c>
      <c r="JH3">
        <f>SUMIFS('EIA Imports'!$D:$D,'EIA Imports'!$E:$E,$A3,'EIA Imports'!$B:$B,JH$1)</f>
        <v/>
      </c>
      <c r="JI3">
        <f>SUMIFS('EIA Imports'!$D:$D,'EIA Imports'!$E:$E,$A3,'EIA Imports'!$B:$B,JI$1)</f>
        <v/>
      </c>
      <c r="JJ3">
        <f>SUMIFS('EIA Imports'!$D:$D,'EIA Imports'!$E:$E,$A3,'EIA Imports'!$B:$B,JJ$1)</f>
        <v/>
      </c>
      <c r="JK3">
        <f>SUMIFS('EIA Imports'!$D:$D,'EIA Imports'!$E:$E,$A3,'EIA Imports'!$B:$B,JK$1)</f>
        <v/>
      </c>
      <c r="JL3">
        <f>SUMIFS('EIA Imports'!$D:$D,'EIA Imports'!$E:$E,$A3,'EIA Imports'!$B:$B,JL$1)</f>
        <v/>
      </c>
      <c r="JM3">
        <f>SUMIFS('EIA Imports'!$D:$D,'EIA Imports'!$E:$E,$A3,'EIA Imports'!$B:$B,JM$1)</f>
        <v/>
      </c>
      <c r="JN3">
        <f>SUMIFS('EIA Imports'!$D:$D,'EIA Imports'!$E:$E,$A3,'EIA Imports'!$B:$B,JN$1)</f>
        <v/>
      </c>
      <c r="JO3">
        <f>SUMIFS('EIA Imports'!$D:$D,'EIA Imports'!$E:$E,$A3,'EIA Imports'!$B:$B,JO$1)</f>
        <v/>
      </c>
      <c r="JP3">
        <f>SUMIFS('EIA Imports'!$D:$D,'EIA Imports'!$E:$E,$A3,'EIA Imports'!$B:$B,JP$1)</f>
        <v/>
      </c>
      <c r="JQ3">
        <f>SUMIFS('EIA Imports'!$D:$D,'EIA Imports'!$E:$E,$A3,'EIA Imports'!$B:$B,JQ$1)</f>
        <v/>
      </c>
      <c r="JR3">
        <f>SUMIFS('EIA Imports'!$D:$D,'EIA Imports'!$E:$E,$A3,'EIA Imports'!$B:$B,JR$1)</f>
        <v/>
      </c>
      <c r="JS3">
        <f>SUMIFS('EIA Imports'!$D:$D,'EIA Imports'!$E:$E,$A3,'EIA Imports'!$B:$B,JS$1)</f>
        <v/>
      </c>
      <c r="JT3">
        <f>SUMIFS('EIA Imports'!$D:$D,'EIA Imports'!$E:$E,$A3,'EIA Imports'!$B:$B,JT$1)</f>
        <v/>
      </c>
      <c r="JU3">
        <f>SUMIFS('EIA Imports'!$D:$D,'EIA Imports'!$E:$E,$A3,'EIA Imports'!$B:$B,JU$1)</f>
        <v/>
      </c>
      <c r="JV3">
        <f>SUMIFS('EIA Imports'!$D:$D,'EIA Imports'!$E:$E,$A3,'EIA Imports'!$B:$B,JV$1)</f>
        <v/>
      </c>
      <c r="JW3">
        <f>SUMIFS('EIA Imports'!$D:$D,'EIA Imports'!$E:$E,$A3,'EIA Imports'!$B:$B,JW$1)</f>
        <v/>
      </c>
      <c r="JX3">
        <f>SUMIFS('EIA Imports'!$D:$D,'EIA Imports'!$E:$E,$A3,'EIA Imports'!$B:$B,JX$1)</f>
        <v/>
      </c>
      <c r="JY3">
        <f>SUMIFS('EIA Imports'!$D:$D,'EIA Imports'!$E:$E,$A3,'EIA Imports'!$B:$B,JY$1)</f>
        <v/>
      </c>
      <c r="JZ3">
        <f>SUMIFS('EIA Imports'!$D:$D,'EIA Imports'!$E:$E,$A3,'EIA Imports'!$B:$B,JZ$1)</f>
        <v/>
      </c>
      <c r="KA3">
        <f>SUMIFS('EIA Imports'!$D:$D,'EIA Imports'!$E:$E,$A3,'EIA Imports'!$B:$B,KA$1)</f>
        <v/>
      </c>
      <c r="KB3">
        <f>SUMIFS('EIA Imports'!$D:$D,'EIA Imports'!$E:$E,$A3,'EIA Imports'!$B:$B,KB$1)</f>
        <v/>
      </c>
      <c r="KC3">
        <f>SUMIFS('EIA Imports'!$D:$D,'EIA Imports'!$E:$E,$A3,'EIA Imports'!$B:$B,KC$1)</f>
        <v/>
      </c>
      <c r="KD3">
        <f>SUMIFS('EIA Imports'!$D:$D,'EIA Imports'!$E:$E,$A3,'EIA Imports'!$B:$B,KD$1)</f>
        <v/>
      </c>
      <c r="KE3">
        <f>SUMIFS('EIA Imports'!$D:$D,'EIA Imports'!$E:$E,$A3,'EIA Imports'!$B:$B,KE$1)</f>
        <v/>
      </c>
      <c r="KF3">
        <f>SUMIFS('EIA Imports'!$D:$D,'EIA Imports'!$E:$E,$A3,'EIA Imports'!$B:$B,KF$1)</f>
        <v/>
      </c>
      <c r="KG3">
        <f>SUMIFS('EIA Imports'!$D:$D,'EIA Imports'!$E:$E,$A3,'EIA Imports'!$B:$B,KG$1)</f>
        <v/>
      </c>
      <c r="KH3">
        <f>SUMIFS('EIA Imports'!$D:$D,'EIA Imports'!$E:$E,$A3,'EIA Imports'!$B:$B,KH$1)</f>
        <v/>
      </c>
      <c r="KI3">
        <f>SUMIFS('EIA Imports'!$D:$D,'EIA Imports'!$E:$E,$A3,'EIA Imports'!$B:$B,KI$1)</f>
        <v/>
      </c>
      <c r="KJ3">
        <f>SUMIFS('EIA Imports'!$D:$D,'EIA Imports'!$E:$E,$A3,'EIA Imports'!$B:$B,KJ$1)</f>
        <v/>
      </c>
      <c r="KK3">
        <f>SUMIFS('EIA Imports'!$D:$D,'EIA Imports'!$E:$E,$A3,'EIA Imports'!$B:$B,KK$1)</f>
        <v/>
      </c>
      <c r="KL3">
        <f>SUMIFS('EIA Imports'!$D:$D,'EIA Imports'!$E:$E,$A3,'EIA Imports'!$B:$B,KL$1)</f>
        <v/>
      </c>
      <c r="KM3">
        <f>SUMIFS('EIA Imports'!$D:$D,'EIA Imports'!$E:$E,$A3,'EIA Imports'!$B:$B,KM$1)</f>
        <v/>
      </c>
      <c r="KN3">
        <f>SUMIFS('EIA Imports'!$D:$D,'EIA Imports'!$E:$E,$A3,'EIA Imports'!$B:$B,KN$1)</f>
        <v/>
      </c>
      <c r="KO3">
        <f>SUMIFS('EIA Imports'!$D:$D,'EIA Imports'!$E:$E,$A3,'EIA Imports'!$B:$B,KO$1)</f>
        <v/>
      </c>
      <c r="KP3">
        <f>SUMIFS('EIA Imports'!$D:$D,'EIA Imports'!$E:$E,$A3,'EIA Imports'!$B:$B,KP$1)</f>
        <v/>
      </c>
      <c r="KQ3">
        <f>SUMIFS('EIA Imports'!$D:$D,'EIA Imports'!$E:$E,$A3,'EIA Imports'!$B:$B,KQ$1)</f>
        <v/>
      </c>
      <c r="KR3">
        <f>SUMIFS('EIA Imports'!$D:$D,'EIA Imports'!$E:$E,$A3,'EIA Imports'!$B:$B,KR$1)</f>
        <v/>
      </c>
      <c r="KS3">
        <f>SUMIFS('EIA Imports'!$D:$D,'EIA Imports'!$E:$E,$A3,'EIA Imports'!$B:$B,KS$1)</f>
        <v/>
      </c>
      <c r="KT3">
        <f>SUMIFS('EIA Imports'!$D:$D,'EIA Imports'!$E:$E,$A3,'EIA Imports'!$B:$B,KT$1)</f>
        <v/>
      </c>
      <c r="KU3">
        <f>SUMIFS('EIA Imports'!$D:$D,'EIA Imports'!$E:$E,$A3,'EIA Imports'!$B:$B,KU$1)</f>
        <v/>
      </c>
      <c r="KV3">
        <f>SUMIFS('EIA Imports'!$D:$D,'EIA Imports'!$E:$E,$A3,'EIA Imports'!$B:$B,KV$1)</f>
        <v/>
      </c>
      <c r="KW3">
        <f>SUMIFS('EIA Imports'!$D:$D,'EIA Imports'!$E:$E,$A3,'EIA Imports'!$B:$B,KW$1)</f>
        <v/>
      </c>
      <c r="KX3">
        <f>SUMIFS('EIA Imports'!$D:$D,'EIA Imports'!$E:$E,$A3,'EIA Imports'!$B:$B,KX$1)</f>
        <v/>
      </c>
      <c r="KY3">
        <f>SUMIFS('EIA Imports'!$D:$D,'EIA Imports'!$E:$E,$A3,'EIA Imports'!$B:$B,KY$1)</f>
        <v/>
      </c>
      <c r="KZ3">
        <f>SUMIFS('EIA Imports'!$D:$D,'EIA Imports'!$E:$E,$A3,'EIA Imports'!$B:$B,KZ$1)</f>
        <v/>
      </c>
      <c r="LA3">
        <f>SUMIFS('EIA Imports'!$D:$D,'EIA Imports'!$E:$E,$A3,'EIA Imports'!$B:$B,LA$1)</f>
        <v/>
      </c>
      <c r="LB3">
        <f>SUMIFS('EIA Imports'!$D:$D,'EIA Imports'!$E:$E,$A3,'EIA Imports'!$B:$B,LB$1)</f>
        <v/>
      </c>
      <c r="LC3">
        <f>SUMIFS('EIA Imports'!$D:$D,'EIA Imports'!$E:$E,$A3,'EIA Imports'!$B:$B,LC$1)</f>
        <v/>
      </c>
      <c r="LD3">
        <f>SUMIFS('EIA Imports'!$D:$D,'EIA Imports'!$E:$E,$A3,'EIA Imports'!$B:$B,LD$1)</f>
        <v/>
      </c>
      <c r="LE3">
        <f>SUMIFS('EIA Imports'!$D:$D,'EIA Imports'!$E:$E,$A3,'EIA Imports'!$B:$B,LE$1)</f>
        <v/>
      </c>
      <c r="LF3">
        <f>SUMIFS('EIA Imports'!$D:$D,'EIA Imports'!$E:$E,$A3,'EIA Imports'!$B:$B,LF$1)</f>
        <v/>
      </c>
      <c r="LG3">
        <f>SUMIFS('EIA Imports'!$D:$D,'EIA Imports'!$E:$E,$A3,'EIA Imports'!$B:$B,LG$1)</f>
        <v/>
      </c>
      <c r="LH3">
        <f>SUMIFS('EIA Imports'!$D:$D,'EIA Imports'!$E:$E,$A3,'EIA Imports'!$B:$B,LH$1)</f>
        <v/>
      </c>
      <c r="LI3">
        <f>SUMIFS('EIA Imports'!$D:$D,'EIA Imports'!$E:$E,$A3,'EIA Imports'!$B:$B,LI$1)</f>
        <v/>
      </c>
      <c r="LJ3">
        <f>SUMIFS('EIA Imports'!$D:$D,'EIA Imports'!$E:$E,$A3,'EIA Imports'!$B:$B,LJ$1)</f>
        <v/>
      </c>
      <c r="LK3">
        <f>SUMIFS('EIA Imports'!$D:$D,'EIA Imports'!$E:$E,$A3,'EIA Imports'!$B:$B,LK$1)</f>
        <v/>
      </c>
      <c r="LL3">
        <f>SUMIFS('EIA Imports'!$D:$D,'EIA Imports'!$E:$E,$A3,'EIA Imports'!$B:$B,LL$1)</f>
        <v/>
      </c>
      <c r="LM3">
        <f>SUMIFS('EIA Imports'!$D:$D,'EIA Imports'!$E:$E,$A3,'EIA Imports'!$B:$B,LM$1)</f>
        <v/>
      </c>
      <c r="LN3">
        <f>SUMIFS('EIA Imports'!$D:$D,'EIA Imports'!$E:$E,$A3,'EIA Imports'!$B:$B,LN$1)</f>
        <v/>
      </c>
      <c r="LO3">
        <f>SUMIFS('EIA Imports'!$D:$D,'EIA Imports'!$E:$E,$A3,'EIA Imports'!$B:$B,LO$1)</f>
        <v/>
      </c>
      <c r="LP3">
        <f>SUMIFS('EIA Imports'!$D:$D,'EIA Imports'!$E:$E,$A3,'EIA Imports'!$B:$B,LP$1)</f>
        <v/>
      </c>
      <c r="LQ3">
        <f>SUMIFS('EIA Imports'!$D:$D,'EIA Imports'!$E:$E,$A3,'EIA Imports'!$B:$B,LQ$1)</f>
        <v/>
      </c>
      <c r="LR3">
        <f>SUMIFS('EIA Imports'!$D:$D,'EIA Imports'!$E:$E,$A3,'EIA Imports'!$B:$B,LR$1)</f>
        <v/>
      </c>
      <c r="LS3">
        <f>SUMIFS('EIA Imports'!$D:$D,'EIA Imports'!$E:$E,$A3,'EIA Imports'!$B:$B,LS$1)</f>
        <v/>
      </c>
      <c r="LT3">
        <f>SUMIFS('EIA Imports'!$D:$D,'EIA Imports'!$E:$E,$A3,'EIA Imports'!$B:$B,LT$1)</f>
        <v/>
      </c>
      <c r="LU3">
        <f>SUMIFS('EIA Imports'!$D:$D,'EIA Imports'!$E:$E,$A3,'EIA Imports'!$B:$B,LU$1)</f>
        <v/>
      </c>
      <c r="LV3">
        <f>SUMIFS('EIA Imports'!$D:$D,'EIA Imports'!$E:$E,$A3,'EIA Imports'!$B:$B,LV$1)</f>
        <v/>
      </c>
      <c r="LW3">
        <f>SUMIFS('EIA Imports'!$D:$D,'EIA Imports'!$E:$E,$A3,'EIA Imports'!$B:$B,LW$1)</f>
        <v/>
      </c>
      <c r="LX3">
        <f>SUMIFS('EIA Imports'!$D:$D,'EIA Imports'!$E:$E,$A3,'EIA Imports'!$B:$B,LX$1)</f>
        <v/>
      </c>
      <c r="LY3">
        <f>SUMIFS('EIA Imports'!$D:$D,'EIA Imports'!$E:$E,$A3,'EIA Imports'!$B:$B,LY$1)</f>
        <v/>
      </c>
      <c r="LZ3">
        <f>SUMIFS('EIA Imports'!$D:$D,'EIA Imports'!$E:$E,$A3,'EIA Imports'!$B:$B,LZ$1)</f>
        <v/>
      </c>
      <c r="MA3">
        <f>SUMIFS('EIA Imports'!$D:$D,'EIA Imports'!$E:$E,$A3,'EIA Imports'!$B:$B,MA$1)</f>
        <v/>
      </c>
      <c r="MB3">
        <f>SUMIFS('EIA Imports'!$D:$D,'EIA Imports'!$E:$E,$A3,'EIA Imports'!$B:$B,MB$1)</f>
        <v/>
      </c>
      <c r="MC3">
        <f>SUMIFS('EIA Imports'!$D:$D,'EIA Imports'!$E:$E,$A3,'EIA Imports'!$B:$B,MC$1)</f>
        <v/>
      </c>
      <c r="MD3">
        <f>SUMIFS('EIA Imports'!$D:$D,'EIA Imports'!$E:$E,$A3,'EIA Imports'!$B:$B,MD$1)</f>
        <v/>
      </c>
      <c r="ME3">
        <f>SUMIFS('EIA Imports'!$D:$D,'EIA Imports'!$E:$E,$A3,'EIA Imports'!$B:$B,ME$1)</f>
        <v/>
      </c>
      <c r="MF3">
        <f>SUMIFS('EIA Imports'!$D:$D,'EIA Imports'!$E:$E,$A3,'EIA Imports'!$B:$B,MF$1)</f>
        <v/>
      </c>
      <c r="MG3">
        <f>SUMIFS('EIA Imports'!$D:$D,'EIA Imports'!$E:$E,$A3,'EIA Imports'!$B:$B,MG$1)</f>
        <v/>
      </c>
      <c r="MH3">
        <f>SUMIFS('EIA Imports'!$D:$D,'EIA Imports'!$E:$E,$A3,'EIA Imports'!$B:$B,MH$1)</f>
        <v/>
      </c>
      <c r="MI3">
        <f>SUMIFS('EIA Imports'!$D:$D,'EIA Imports'!$E:$E,$A3,'EIA Imports'!$B:$B,MI$1)</f>
        <v/>
      </c>
      <c r="MJ3">
        <f>SUMIFS('EIA Imports'!$D:$D,'EIA Imports'!$E:$E,$A3,'EIA Imports'!$B:$B,MJ$1)</f>
        <v/>
      </c>
      <c r="MK3">
        <f>SUMIFS('EIA Imports'!$D:$D,'EIA Imports'!$E:$E,$A3,'EIA Imports'!$B:$B,MK$1)</f>
        <v/>
      </c>
      <c r="ML3">
        <f>SUMIFS('EIA Imports'!$D:$D,'EIA Imports'!$E:$E,$A3,'EIA Imports'!$B:$B,ML$1)</f>
        <v/>
      </c>
      <c r="MM3">
        <f>SUMIFS('EIA Imports'!$D:$D,'EIA Imports'!$E:$E,$A3,'EIA Imports'!$B:$B,MM$1)</f>
        <v/>
      </c>
      <c r="MN3">
        <f>SUMIFS('EIA Imports'!$D:$D,'EIA Imports'!$E:$E,$A3,'EIA Imports'!$B:$B,MN$1)</f>
        <v/>
      </c>
      <c r="MO3">
        <f>SUMIFS('EIA Imports'!$D:$D,'EIA Imports'!$E:$E,$A3,'EIA Imports'!$B:$B,MO$1)</f>
        <v/>
      </c>
      <c r="MP3">
        <f>SUMIFS('EIA Imports'!$D:$D,'EIA Imports'!$E:$E,$A3,'EIA Imports'!$B:$B,MP$1)</f>
        <v/>
      </c>
      <c r="MQ3">
        <f>SUMIFS('EIA Imports'!$D:$D,'EIA Imports'!$E:$E,$A3,'EIA Imports'!$B:$B,MQ$1)</f>
        <v/>
      </c>
      <c r="MR3">
        <f>SUMIFS('EIA Imports'!$D:$D,'EIA Imports'!$E:$E,$A3,'EIA Imports'!$B:$B,MR$1)</f>
        <v/>
      </c>
      <c r="MS3">
        <f>SUMIFS('EIA Imports'!$D:$D,'EIA Imports'!$E:$E,$A3,'EIA Imports'!$B:$B,MS$1)</f>
        <v/>
      </c>
      <c r="MT3">
        <f>SUMIFS('EIA Imports'!$D:$D,'EIA Imports'!$E:$E,$A3,'EIA Imports'!$B:$B,MT$1)</f>
        <v/>
      </c>
      <c r="MU3">
        <f>SUMIFS('EIA Imports'!$D:$D,'EIA Imports'!$E:$E,$A3,'EIA Imports'!$B:$B,MU$1)</f>
        <v/>
      </c>
      <c r="MV3">
        <f>SUMIFS('EIA Imports'!$D:$D,'EIA Imports'!$E:$E,$A3,'EIA Imports'!$B:$B,MV$1)</f>
        <v/>
      </c>
      <c r="MW3">
        <f>SUMIFS('EIA Imports'!$D:$D,'EIA Imports'!$E:$E,$A3,'EIA Imports'!$B:$B,MW$1)</f>
        <v/>
      </c>
      <c r="MX3">
        <f>SUMIFS('EIA Imports'!$D:$D,'EIA Imports'!$E:$E,$A3,'EIA Imports'!$B:$B,MX$1)</f>
        <v/>
      </c>
      <c r="MY3">
        <f>SUMIFS('EIA Imports'!$D:$D,'EIA Imports'!$E:$E,$A3,'EIA Imports'!$B:$B,MY$1)</f>
        <v/>
      </c>
      <c r="MZ3">
        <f>SUMIFS('EIA Imports'!$D:$D,'EIA Imports'!$E:$E,$A3,'EIA Imports'!$B:$B,MZ$1)</f>
        <v/>
      </c>
      <c r="NA3">
        <f>SUMIFS('EIA Imports'!$D:$D,'EIA Imports'!$E:$E,$A3,'EIA Imports'!$B:$B,NA$1)</f>
        <v/>
      </c>
      <c r="NB3">
        <f>SUMIFS('EIA Imports'!$D:$D,'EIA Imports'!$E:$E,$A3,'EIA Imports'!$B:$B,NB$1)</f>
        <v/>
      </c>
      <c r="NC3">
        <f>SUMIFS('EIA Imports'!$D:$D,'EIA Imports'!$E:$E,$A3,'EIA Imports'!$B:$B,NC$1)</f>
        <v/>
      </c>
      <c r="ND3">
        <f>SUMIFS('EIA Imports'!$D:$D,'EIA Imports'!$E:$E,$A3,'EIA Imports'!$B:$B,ND$1)</f>
        <v/>
      </c>
      <c r="NE3">
        <f>SUMIFS('EIA Imports'!$D:$D,'EIA Imports'!$E:$E,$A3,'EIA Imports'!$B:$B,NE$1)</f>
        <v/>
      </c>
      <c r="NF3">
        <f>SUMIFS('EIA Imports'!$D:$D,'EIA Imports'!$E:$E,$A3,'EIA Imports'!$B:$B,NF$1)</f>
        <v/>
      </c>
      <c r="NG3">
        <f>SUMIFS('EIA Imports'!$D:$D,'EIA Imports'!$E:$E,$A3,'EIA Imports'!$B:$B,NG$1)</f>
        <v/>
      </c>
      <c r="NH3">
        <f>SUMIFS('EIA Imports'!$D:$D,'EIA Imports'!$E:$E,$A3,'EIA Imports'!$B:$B,NH$1)</f>
        <v/>
      </c>
      <c r="NI3">
        <f>SUMIFS('EIA Imports'!$D:$D,'EIA Imports'!$E:$E,$A3,'EIA Imports'!$B:$B,NI$1)</f>
        <v/>
      </c>
      <c r="NJ3">
        <f>SUMIFS('EIA Imports'!$D:$D,'EIA Imports'!$E:$E,$A3,'EIA Imports'!$B:$B,NJ$1)</f>
        <v/>
      </c>
      <c r="NK3">
        <f>SUMIFS('EIA Imports'!$D:$D,'EIA Imports'!$E:$E,$A3,'EIA Imports'!$B:$B,NK$1)</f>
        <v/>
      </c>
      <c r="NL3">
        <f>SUMIFS('EIA Imports'!$D:$D,'EIA Imports'!$E:$E,$A3,'EIA Imports'!$B:$B,NL$1)</f>
        <v/>
      </c>
      <c r="NM3">
        <f>SUMIFS('EIA Imports'!$D:$D,'EIA Imports'!$E:$E,$A3,'EIA Imports'!$B:$B,NM$1)</f>
        <v/>
      </c>
      <c r="NN3">
        <f>SUMIFS('EIA Imports'!$D:$D,'EIA Imports'!$E:$E,$A3,'EIA Imports'!$B:$B,NN$1)</f>
        <v/>
      </c>
      <c r="NO3">
        <f>SUMIFS('EIA Imports'!$D:$D,'EIA Imports'!$E:$E,$A3,'EIA Imports'!$B:$B,NO$1)</f>
        <v/>
      </c>
      <c r="NP3">
        <f>SUMIFS('EIA Imports'!$D:$D,'EIA Imports'!$E:$E,$A3,'EIA Imports'!$B:$B,NP$1)</f>
        <v/>
      </c>
      <c r="NQ3">
        <f>SUMIFS('EIA Imports'!$D:$D,'EIA Imports'!$E:$E,$A3,'EIA Imports'!$B:$B,NQ$1)</f>
        <v/>
      </c>
      <c r="NR3">
        <f>SUMIFS('EIA Imports'!$D:$D,'EIA Imports'!$E:$E,$A3,'EIA Imports'!$B:$B,NR$1)</f>
        <v/>
      </c>
      <c r="NS3">
        <f>SUMIFS('EIA Imports'!$D:$D,'EIA Imports'!$E:$E,$A3,'EIA Imports'!$B:$B,NS$1)</f>
        <v/>
      </c>
      <c r="NT3">
        <f>SUMIFS('EIA Imports'!$D:$D,'EIA Imports'!$E:$E,$A3,'EIA Imports'!$B:$B,NT$1)</f>
        <v/>
      </c>
      <c r="NU3">
        <f>SUMIFS('EIA Imports'!$D:$D,'EIA Imports'!$E:$E,$A3,'EIA Imports'!$B:$B,NU$1)</f>
        <v/>
      </c>
      <c r="NV3">
        <f>SUMIFS('EIA Imports'!$D:$D,'EIA Imports'!$E:$E,$A3,'EIA Imports'!$B:$B,NV$1)</f>
        <v/>
      </c>
      <c r="NW3">
        <f>SUMIFS('EIA Imports'!$D:$D,'EIA Imports'!$E:$E,$A3,'EIA Imports'!$B:$B,NW$1)</f>
        <v/>
      </c>
      <c r="NX3">
        <f>SUMIFS('EIA Imports'!$D:$D,'EIA Imports'!$E:$E,$A3,'EIA Imports'!$B:$B,NX$1)</f>
        <v/>
      </c>
      <c r="NY3">
        <f>SUMIFS('EIA Imports'!$D:$D,'EIA Imports'!$E:$E,$A3,'EIA Imports'!$B:$B,NY$1)</f>
        <v/>
      </c>
      <c r="NZ3">
        <f>SUMIFS('EIA Imports'!$D:$D,'EIA Imports'!$E:$E,$A3,'EIA Imports'!$B:$B,NZ$1)</f>
        <v/>
      </c>
      <c r="OA3">
        <f>SUMIFS('EIA Imports'!$D:$D,'EIA Imports'!$E:$E,$A3,'EIA Imports'!$B:$B,OA$1)</f>
        <v/>
      </c>
      <c r="OB3">
        <f>SUMIFS('EIA Imports'!$D:$D,'EIA Imports'!$E:$E,$A3,'EIA Imports'!$B:$B,OB$1)</f>
        <v/>
      </c>
      <c r="OC3">
        <f>SUMIFS('EIA Imports'!$D:$D,'EIA Imports'!$E:$E,$A3,'EIA Imports'!$B:$B,OC$1)</f>
        <v/>
      </c>
      <c r="OD3">
        <f>SUMIFS('EIA Imports'!$D:$D,'EIA Imports'!$E:$E,$A3,'EIA Imports'!$B:$B,OD$1)</f>
        <v/>
      </c>
      <c r="OE3">
        <f>SUMIFS('EIA Imports'!$D:$D,'EIA Imports'!$E:$E,$A3,'EIA Imports'!$B:$B,OE$1)</f>
        <v/>
      </c>
      <c r="OF3">
        <f>SUMIFS('EIA Imports'!$D:$D,'EIA Imports'!$E:$E,$A3,'EIA Imports'!$B:$B,OF$1)</f>
        <v/>
      </c>
      <c r="OG3">
        <f>SUMIFS('EIA Imports'!$D:$D,'EIA Imports'!$E:$E,$A3,'EIA Imports'!$B:$B,OG$1)</f>
        <v/>
      </c>
      <c r="OH3">
        <f>SUMIFS('EIA Imports'!$D:$D,'EIA Imports'!$E:$E,$A3,'EIA Imports'!$B:$B,OH$1)</f>
        <v/>
      </c>
      <c r="OI3">
        <f>SUMIFS('EIA Imports'!$D:$D,'EIA Imports'!$E:$E,$A3,'EIA Imports'!$B:$B,OI$1)</f>
        <v/>
      </c>
      <c r="OJ3">
        <f>SUMIFS('EIA Imports'!$D:$D,'EIA Imports'!$E:$E,$A3,'EIA Imports'!$B:$B,OJ$1)</f>
        <v/>
      </c>
      <c r="OK3">
        <f>SUMIFS('EIA Imports'!$D:$D,'EIA Imports'!$E:$E,$A3,'EIA Imports'!$B:$B,OK$1)</f>
        <v/>
      </c>
      <c r="OL3">
        <f>SUMIFS('EIA Imports'!$D:$D,'EIA Imports'!$E:$E,$A3,'EIA Imports'!$B:$B,OL$1)</f>
        <v/>
      </c>
      <c r="OM3">
        <f>SUMIFS('EIA Imports'!$D:$D,'EIA Imports'!$E:$E,$A3,'EIA Imports'!$B:$B,OM$1)</f>
        <v/>
      </c>
      <c r="ON3">
        <f>SUMIFS('EIA Imports'!$D:$D,'EIA Imports'!$E:$E,$A3,'EIA Imports'!$B:$B,ON$1)</f>
        <v/>
      </c>
      <c r="OO3">
        <f>SUMIFS('EIA Imports'!$D:$D,'EIA Imports'!$E:$E,$A3,'EIA Imports'!$B:$B,OO$1)</f>
        <v/>
      </c>
      <c r="OP3">
        <f>SUMIFS('EIA Imports'!$D:$D,'EIA Imports'!$E:$E,$A3,'EIA Imports'!$B:$B,OP$1)</f>
        <v/>
      </c>
      <c r="OQ3">
        <f>SUMIFS('EIA Imports'!$D:$D,'EIA Imports'!$E:$E,$A3,'EIA Imports'!$B:$B,OQ$1)</f>
        <v/>
      </c>
      <c r="OR3">
        <f>SUMIFS('EIA Imports'!$D:$D,'EIA Imports'!$E:$E,$A3,'EIA Imports'!$B:$B,OR$1)</f>
        <v/>
      </c>
      <c r="OS3">
        <f>SUMIFS('EIA Imports'!$D:$D,'EIA Imports'!$E:$E,$A3,'EIA Imports'!$B:$B,OS$1)</f>
        <v/>
      </c>
      <c r="OT3">
        <f>SUMIFS('EIA Imports'!$D:$D,'EIA Imports'!$E:$E,$A3,'EIA Imports'!$B:$B,OT$1)</f>
        <v/>
      </c>
      <c r="OU3">
        <f>SUMIFS('EIA Imports'!$D:$D,'EIA Imports'!$E:$E,$A3,'EIA Imports'!$B:$B,OU$1)</f>
        <v/>
      </c>
      <c r="OV3">
        <f>SUMIFS('EIA Imports'!$D:$D,'EIA Imports'!$E:$E,$A3,'EIA Imports'!$B:$B,OV$1)</f>
        <v/>
      </c>
      <c r="OW3">
        <f>SUMIFS('EIA Imports'!$D:$D,'EIA Imports'!$E:$E,$A3,'EIA Imports'!$B:$B,OW$1)</f>
        <v/>
      </c>
      <c r="OX3">
        <f>SUMIFS('EIA Imports'!$D:$D,'EIA Imports'!$E:$E,$A3,'EIA Imports'!$B:$B,OX$1)</f>
        <v/>
      </c>
      <c r="OY3">
        <f>SUMIFS('EIA Imports'!$D:$D,'EIA Imports'!$E:$E,$A3,'EIA Imports'!$B:$B,OY$1)</f>
        <v/>
      </c>
      <c r="OZ3">
        <f>SUMIFS('EIA Imports'!$D:$D,'EIA Imports'!$E:$E,$A3,'EIA Imports'!$B:$B,OZ$1)</f>
        <v/>
      </c>
      <c r="PA3">
        <f>SUMIFS('EIA Imports'!$D:$D,'EIA Imports'!$E:$E,$A3,'EIA Imports'!$B:$B,PA$1)</f>
        <v/>
      </c>
      <c r="PB3">
        <f>SUMIFS('EIA Imports'!$D:$D,'EIA Imports'!$E:$E,$A3,'EIA Imports'!$B:$B,PB$1)</f>
        <v/>
      </c>
      <c r="PC3">
        <f>SUMIFS('EIA Imports'!$D:$D,'EIA Imports'!$E:$E,$A3,'EIA Imports'!$B:$B,PC$1)</f>
        <v/>
      </c>
      <c r="PD3">
        <f>SUMIFS('EIA Imports'!$D:$D,'EIA Imports'!$E:$E,$A3,'EIA Imports'!$B:$B,PD$1)</f>
        <v/>
      </c>
      <c r="PE3">
        <f>SUMIFS('EIA Imports'!$D:$D,'EIA Imports'!$E:$E,$A3,'EIA Imports'!$B:$B,PE$1)</f>
        <v/>
      </c>
      <c r="PF3">
        <f>SUMIFS('EIA Imports'!$D:$D,'EIA Imports'!$E:$E,$A3,'EIA Imports'!$B:$B,PF$1)</f>
        <v/>
      </c>
      <c r="PG3">
        <f>SUMIFS('EIA Imports'!$D:$D,'EIA Imports'!$E:$E,$A3,'EIA Imports'!$B:$B,PG$1)</f>
        <v/>
      </c>
      <c r="PH3">
        <f>SUMIFS('EIA Imports'!$D:$D,'EIA Imports'!$E:$E,$A3,'EIA Imports'!$B:$B,PH$1)</f>
        <v/>
      </c>
      <c r="PI3">
        <f>SUMIFS('EIA Imports'!$D:$D,'EIA Imports'!$E:$E,$A3,'EIA Imports'!$B:$B,PI$1)</f>
        <v/>
      </c>
      <c r="PJ3">
        <f>SUMIFS('EIA Imports'!$D:$D,'EIA Imports'!$E:$E,$A3,'EIA Imports'!$B:$B,PJ$1)</f>
        <v/>
      </c>
      <c r="PK3">
        <f>SUMIFS('EIA Imports'!$D:$D,'EIA Imports'!$E:$E,$A3,'EIA Imports'!$B:$B,PK$1)</f>
        <v/>
      </c>
      <c r="PL3">
        <f>SUMIFS('EIA Imports'!$D:$D,'EIA Imports'!$E:$E,$A3,'EIA Imports'!$B:$B,PL$1)</f>
        <v/>
      </c>
      <c r="PM3">
        <f>SUMIFS('EIA Imports'!$D:$D,'EIA Imports'!$E:$E,$A3,'EIA Imports'!$B:$B,PM$1)</f>
        <v/>
      </c>
      <c r="PN3">
        <f>SUMIFS('EIA Imports'!$D:$D,'EIA Imports'!$E:$E,$A3,'EIA Imports'!$B:$B,PN$1)</f>
        <v/>
      </c>
      <c r="PO3">
        <f>SUMIFS('EIA Imports'!$D:$D,'EIA Imports'!$E:$E,$A3,'EIA Imports'!$B:$B,PO$1)</f>
        <v/>
      </c>
      <c r="PP3">
        <f>SUMIFS('EIA Imports'!$D:$D,'EIA Imports'!$E:$E,$A3,'EIA Imports'!$B:$B,PP$1)</f>
        <v/>
      </c>
      <c r="PQ3">
        <f>SUMIFS('EIA Imports'!$D:$D,'EIA Imports'!$E:$E,$A3,'EIA Imports'!$B:$B,PQ$1)</f>
        <v/>
      </c>
      <c r="PR3">
        <f>SUMIFS('EIA Imports'!$D:$D,'EIA Imports'!$E:$E,$A3,'EIA Imports'!$B:$B,PR$1)</f>
        <v/>
      </c>
      <c r="PS3">
        <f>SUMIFS('EIA Imports'!$D:$D,'EIA Imports'!$E:$E,$A3,'EIA Imports'!$B:$B,PS$1)</f>
        <v/>
      </c>
      <c r="PT3">
        <f>SUMIFS('EIA Imports'!$D:$D,'EIA Imports'!$E:$E,$A3,'EIA Imports'!$B:$B,PT$1)</f>
        <v/>
      </c>
      <c r="PU3">
        <f>SUMIFS('EIA Imports'!$D:$D,'EIA Imports'!$E:$E,$A3,'EIA Imports'!$B:$B,PU$1)</f>
        <v/>
      </c>
      <c r="PV3">
        <f>SUMIFS('EIA Imports'!$D:$D,'EIA Imports'!$E:$E,$A3,'EIA Imports'!$B:$B,PV$1)</f>
        <v/>
      </c>
      <c r="PW3">
        <f>SUMIFS('EIA Imports'!$D:$D,'EIA Imports'!$E:$E,$A3,'EIA Imports'!$B:$B,PW$1)</f>
        <v/>
      </c>
      <c r="PX3">
        <f>SUMIFS('EIA Imports'!$D:$D,'EIA Imports'!$E:$E,$A3,'EIA Imports'!$B:$B,PX$1)</f>
        <v/>
      </c>
      <c r="PY3">
        <f>SUMIFS('EIA Imports'!$D:$D,'EIA Imports'!$E:$E,$A3,'EIA Imports'!$B:$B,PY$1)</f>
        <v/>
      </c>
      <c r="PZ3">
        <f>SUMIFS('EIA Imports'!$D:$D,'EIA Imports'!$E:$E,$A3,'EIA Imports'!$B:$B,PZ$1)</f>
        <v/>
      </c>
      <c r="QA3">
        <f>SUMIFS('EIA Imports'!$D:$D,'EIA Imports'!$E:$E,$A3,'EIA Imports'!$B:$B,QA$1)</f>
        <v/>
      </c>
      <c r="QB3">
        <f>SUMIFS('EIA Imports'!$D:$D,'EIA Imports'!$E:$E,$A3,'EIA Imports'!$B:$B,QB$1)</f>
        <v/>
      </c>
      <c r="QC3">
        <f>SUMIFS('EIA Imports'!$D:$D,'EIA Imports'!$E:$E,$A3,'EIA Imports'!$B:$B,QC$1)</f>
        <v/>
      </c>
      <c r="QD3">
        <f>SUMIFS('EIA Imports'!$D:$D,'EIA Imports'!$E:$E,$A3,'EIA Imports'!$B:$B,QD$1)</f>
        <v/>
      </c>
      <c r="QE3">
        <f>SUMIFS('EIA Imports'!$D:$D,'EIA Imports'!$E:$E,$A3,'EIA Imports'!$B:$B,QE$1)</f>
        <v/>
      </c>
      <c r="QF3">
        <f>SUMIFS('EIA Imports'!$D:$D,'EIA Imports'!$E:$E,$A3,'EIA Imports'!$B:$B,QF$1)</f>
        <v/>
      </c>
      <c r="QG3">
        <f>SUMIFS('EIA Imports'!$D:$D,'EIA Imports'!$E:$E,$A3,'EIA Imports'!$B:$B,QG$1)</f>
        <v/>
      </c>
      <c r="QH3">
        <f>SUMIFS('EIA Imports'!$D:$D,'EIA Imports'!$E:$E,$A3,'EIA Imports'!$B:$B,QH$1)</f>
        <v/>
      </c>
      <c r="QI3">
        <f>SUMIFS('EIA Imports'!$D:$D,'EIA Imports'!$E:$E,$A3,'EIA Imports'!$B:$B,QI$1)</f>
        <v/>
      </c>
      <c r="QJ3">
        <f>SUMIFS('EIA Imports'!$D:$D,'EIA Imports'!$E:$E,$A3,'EIA Imports'!$B:$B,QJ$1)</f>
        <v/>
      </c>
      <c r="QK3">
        <f>SUMIFS('EIA Imports'!$D:$D,'EIA Imports'!$E:$E,$A3,'EIA Imports'!$B:$B,QK$1)</f>
        <v/>
      </c>
      <c r="QL3">
        <f>SUMIFS('EIA Imports'!$D:$D,'EIA Imports'!$E:$E,$A3,'EIA Imports'!$B:$B,QL$1)</f>
        <v/>
      </c>
      <c r="QM3">
        <f>SUMIFS('EIA Imports'!$D:$D,'EIA Imports'!$E:$E,$A3,'EIA Imports'!$B:$B,QM$1)</f>
        <v/>
      </c>
      <c r="QN3">
        <f>SUMIFS('EIA Imports'!$D:$D,'EIA Imports'!$E:$E,$A3,'EIA Imports'!$B:$B,QN$1)</f>
        <v/>
      </c>
      <c r="QO3">
        <f>SUMIFS('EIA Imports'!$D:$D,'EIA Imports'!$E:$E,$A3,'EIA Imports'!$B:$B,QO$1)</f>
        <v/>
      </c>
      <c r="QP3">
        <f>SUMIFS('EIA Imports'!$D:$D,'EIA Imports'!$E:$E,$A3,'EIA Imports'!$B:$B,QP$1)</f>
        <v/>
      </c>
      <c r="QQ3">
        <f>SUMIFS('EIA Imports'!$D:$D,'EIA Imports'!$E:$E,$A3,'EIA Imports'!$B:$B,QQ$1)</f>
        <v/>
      </c>
      <c r="QR3">
        <f>SUMIFS('EIA Imports'!$D:$D,'EIA Imports'!$E:$E,$A3,'EIA Imports'!$B:$B,QR$1)</f>
        <v/>
      </c>
      <c r="QS3">
        <f>SUMIFS('EIA Imports'!$D:$D,'EIA Imports'!$E:$E,$A3,'EIA Imports'!$B:$B,QS$1)</f>
        <v/>
      </c>
      <c r="QT3">
        <f>SUMIFS('EIA Imports'!$D:$D,'EIA Imports'!$E:$E,$A3,'EIA Imports'!$B:$B,QT$1)</f>
        <v/>
      </c>
      <c r="QU3">
        <f>SUMIFS('EIA Imports'!$D:$D,'EIA Imports'!$E:$E,$A3,'EIA Imports'!$B:$B,QU$1)</f>
        <v/>
      </c>
      <c r="QV3">
        <f>SUMIFS('EIA Imports'!$D:$D,'EIA Imports'!$E:$E,$A3,'EIA Imports'!$B:$B,QV$1)</f>
        <v/>
      </c>
      <c r="QW3">
        <f>SUMIFS('EIA Imports'!$D:$D,'EIA Imports'!$E:$E,$A3,'EIA Imports'!$B:$B,QW$1)</f>
        <v/>
      </c>
      <c r="QX3">
        <f>SUMIFS('EIA Imports'!$D:$D,'EIA Imports'!$E:$E,$A3,'EIA Imports'!$B:$B,QX$1)</f>
        <v/>
      </c>
      <c r="QY3">
        <f>SUMIFS('EIA Imports'!$D:$D,'EIA Imports'!$E:$E,$A3,'EIA Imports'!$B:$B,QY$1)</f>
        <v/>
      </c>
      <c r="QZ3">
        <f>SUMIFS('EIA Imports'!$D:$D,'EIA Imports'!$E:$E,$A3,'EIA Imports'!$B:$B,QZ$1)</f>
        <v/>
      </c>
      <c r="RA3">
        <f>SUMIFS('EIA Imports'!$D:$D,'EIA Imports'!$E:$E,$A3,'EIA Imports'!$B:$B,RA$1)</f>
        <v/>
      </c>
      <c r="RB3">
        <f>SUMIFS('EIA Imports'!$D:$D,'EIA Imports'!$E:$E,$A3,'EIA Imports'!$B:$B,RB$1)</f>
        <v/>
      </c>
      <c r="RC3">
        <f>SUMIFS('EIA Imports'!$D:$D,'EIA Imports'!$E:$E,$A3,'EIA Imports'!$B:$B,RC$1)</f>
        <v/>
      </c>
      <c r="RD3">
        <f>SUMIFS('EIA Imports'!$D:$D,'EIA Imports'!$E:$E,$A3,'EIA Imports'!$B:$B,RD$1)</f>
        <v/>
      </c>
      <c r="RE3">
        <f>SUMIFS('EIA Imports'!$D:$D,'EIA Imports'!$E:$E,$A3,'EIA Imports'!$B:$B,RE$1)</f>
        <v/>
      </c>
      <c r="RF3">
        <f>SUMIFS('EIA Imports'!$D:$D,'EIA Imports'!$E:$E,$A3,'EIA Imports'!$B:$B,RF$1)</f>
        <v/>
      </c>
      <c r="RG3">
        <f>SUMIFS('EIA Imports'!$D:$D,'EIA Imports'!$E:$E,$A3,'EIA Imports'!$B:$B,RG$1)</f>
        <v/>
      </c>
      <c r="RH3">
        <f>SUMIFS('EIA Imports'!$D:$D,'EIA Imports'!$E:$E,$A3,'EIA Imports'!$B:$B,RH$1)</f>
        <v/>
      </c>
      <c r="RI3">
        <f>SUMIFS('EIA Imports'!$D:$D,'EIA Imports'!$E:$E,$A3,'EIA Imports'!$B:$B,RI$1)</f>
        <v/>
      </c>
      <c r="RJ3">
        <f>SUMIFS('EIA Imports'!$D:$D,'EIA Imports'!$E:$E,$A3,'EIA Imports'!$B:$B,RJ$1)</f>
        <v/>
      </c>
      <c r="RK3">
        <f>SUMIFS('EIA Imports'!$D:$D,'EIA Imports'!$E:$E,$A3,'EIA Imports'!$B:$B,RK$1)</f>
        <v/>
      </c>
      <c r="RL3">
        <f>SUMIFS('EIA Imports'!$D:$D,'EIA Imports'!$E:$E,$A3,'EIA Imports'!$B:$B,RL$1)</f>
        <v/>
      </c>
      <c r="RM3">
        <f>SUMIFS('EIA Imports'!$D:$D,'EIA Imports'!$E:$E,$A3,'EIA Imports'!$B:$B,RM$1)</f>
        <v/>
      </c>
      <c r="RN3">
        <f>SUMIFS('EIA Imports'!$D:$D,'EIA Imports'!$E:$E,$A3,'EIA Imports'!$B:$B,RN$1)</f>
        <v/>
      </c>
      <c r="RO3">
        <f>SUMIFS('EIA Imports'!$D:$D,'EIA Imports'!$E:$E,$A3,'EIA Imports'!$B:$B,RO$1)</f>
        <v/>
      </c>
      <c r="RP3">
        <f>SUMIFS('EIA Imports'!$D:$D,'EIA Imports'!$E:$E,$A3,'EIA Imports'!$B:$B,RP$1)</f>
        <v/>
      </c>
      <c r="RQ3">
        <f>SUMIFS('EIA Imports'!$D:$D,'EIA Imports'!$E:$E,$A3,'EIA Imports'!$B:$B,RQ$1)</f>
        <v/>
      </c>
      <c r="RR3">
        <f>SUMIFS('EIA Imports'!$D:$D,'EIA Imports'!$E:$E,$A3,'EIA Imports'!$B:$B,RR$1)</f>
        <v/>
      </c>
      <c r="RS3">
        <f>SUMIFS('EIA Imports'!$D:$D,'EIA Imports'!$E:$E,$A3,'EIA Imports'!$B:$B,RS$1)</f>
        <v/>
      </c>
      <c r="RT3">
        <f>SUMIFS('EIA Imports'!$D:$D,'EIA Imports'!$E:$E,$A3,'EIA Imports'!$B:$B,RT$1)</f>
        <v/>
      </c>
      <c r="RU3">
        <f>SUMIFS('EIA Imports'!$D:$D,'EIA Imports'!$E:$E,$A3,'EIA Imports'!$B:$B,RU$1)</f>
        <v/>
      </c>
      <c r="RV3">
        <f>SUMIFS('EIA Imports'!$D:$D,'EIA Imports'!$E:$E,$A3,'EIA Imports'!$B:$B,RV$1)</f>
        <v/>
      </c>
      <c r="RW3">
        <f>SUMIFS('EIA Imports'!$D:$D,'EIA Imports'!$E:$E,$A3,'EIA Imports'!$B:$B,RW$1)</f>
        <v/>
      </c>
      <c r="RX3">
        <f>SUMIFS('EIA Imports'!$D:$D,'EIA Imports'!$E:$E,$A3,'EIA Imports'!$B:$B,RX$1)</f>
        <v/>
      </c>
      <c r="RY3">
        <f>SUMIFS('EIA Imports'!$D:$D,'EIA Imports'!$E:$E,$A3,'EIA Imports'!$B:$B,RY$1)</f>
        <v/>
      </c>
      <c r="RZ3">
        <f>SUMIFS('EIA Imports'!$D:$D,'EIA Imports'!$E:$E,$A3,'EIA Imports'!$B:$B,RZ$1)</f>
        <v/>
      </c>
      <c r="SA3">
        <f>SUMIFS('EIA Imports'!$D:$D,'EIA Imports'!$E:$E,$A3,'EIA Imports'!$B:$B,SA$1)</f>
        <v/>
      </c>
      <c r="SB3">
        <f>SUMIFS('EIA Imports'!$D:$D,'EIA Imports'!$E:$E,$A3,'EIA Imports'!$B:$B,SB$1)</f>
        <v/>
      </c>
      <c r="SC3">
        <f>SUMIFS('EIA Imports'!$D:$D,'EIA Imports'!$E:$E,$A3,'EIA Imports'!$B:$B,SC$1)</f>
        <v/>
      </c>
      <c r="SD3">
        <f>SUMIFS('EIA Imports'!$D:$D,'EIA Imports'!$E:$E,$A3,'EIA Imports'!$B:$B,SD$1)</f>
        <v/>
      </c>
      <c r="SE3">
        <f>SUMIFS('EIA Imports'!$D:$D,'EIA Imports'!$E:$E,$A3,'EIA Imports'!$B:$B,SE$1)</f>
        <v/>
      </c>
      <c r="SF3">
        <f>SUMIFS('EIA Imports'!$D:$D,'EIA Imports'!$E:$E,$A3,'EIA Imports'!$B:$B,SF$1)</f>
        <v/>
      </c>
      <c r="SG3">
        <f>SUMIFS('EIA Imports'!$D:$D,'EIA Imports'!$E:$E,$A3,'EIA Imports'!$B:$B,SG$1)</f>
        <v/>
      </c>
      <c r="SH3">
        <f>SUMIFS('EIA Imports'!$D:$D,'EIA Imports'!$E:$E,$A3,'EIA Imports'!$B:$B,SH$1)</f>
        <v/>
      </c>
      <c r="SI3">
        <f>SUMIFS('EIA Imports'!$D:$D,'EIA Imports'!$E:$E,$A3,'EIA Imports'!$B:$B,SI$1)</f>
        <v/>
      </c>
      <c r="SJ3">
        <f>SUMIFS('EIA Imports'!$D:$D,'EIA Imports'!$E:$E,$A3,'EIA Imports'!$B:$B,SJ$1)</f>
        <v/>
      </c>
      <c r="SK3">
        <f>SUMIFS('EIA Imports'!$D:$D,'EIA Imports'!$E:$E,$A3,'EIA Imports'!$B:$B,SK$1)</f>
        <v/>
      </c>
      <c r="SL3">
        <f>SUMIFS('EIA Imports'!$D:$D,'EIA Imports'!$E:$E,$A3,'EIA Imports'!$B:$B,SL$1)</f>
        <v/>
      </c>
      <c r="SM3">
        <f>SUMIFS('EIA Imports'!$D:$D,'EIA Imports'!$E:$E,$A3,'EIA Imports'!$B:$B,SM$1)</f>
        <v/>
      </c>
      <c r="SN3">
        <f>SUMIFS('EIA Imports'!$D:$D,'EIA Imports'!$E:$E,$A3,'EIA Imports'!$B:$B,SN$1)</f>
        <v/>
      </c>
      <c r="SO3">
        <f>SUMIFS('EIA Imports'!$D:$D,'EIA Imports'!$E:$E,$A3,'EIA Imports'!$B:$B,SO$1)</f>
        <v/>
      </c>
      <c r="SP3">
        <f>SUMIFS('EIA Imports'!$D:$D,'EIA Imports'!$E:$E,$A3,'EIA Imports'!$B:$B,SP$1)</f>
        <v/>
      </c>
      <c r="SQ3">
        <f>SUMIFS('EIA Imports'!$D:$D,'EIA Imports'!$E:$E,$A3,'EIA Imports'!$B:$B,SQ$1)</f>
        <v/>
      </c>
      <c r="SR3">
        <f>SUMIFS('EIA Imports'!$D:$D,'EIA Imports'!$E:$E,$A3,'EIA Imports'!$B:$B,SR$1)</f>
        <v/>
      </c>
      <c r="SS3">
        <f>SUMIFS('EIA Imports'!$D:$D,'EIA Imports'!$E:$E,$A3,'EIA Imports'!$B:$B,SS$1)</f>
        <v/>
      </c>
      <c r="ST3">
        <f>SUMIFS('EIA Imports'!$D:$D,'EIA Imports'!$E:$E,$A3,'EIA Imports'!$B:$B,ST$1)</f>
        <v/>
      </c>
      <c r="SU3">
        <f>SUMIFS('EIA Imports'!$D:$D,'EIA Imports'!$E:$E,$A3,'EIA Imports'!$B:$B,SU$1)</f>
        <v/>
      </c>
      <c r="SV3">
        <f>SUMIFS('EIA Imports'!$D:$D,'EIA Imports'!$E:$E,$A3,'EIA Imports'!$B:$B,SV$1)</f>
        <v/>
      </c>
      <c r="SW3">
        <f>SUMIFS('EIA Imports'!$D:$D,'EIA Imports'!$E:$E,$A3,'EIA Imports'!$B:$B,SW$1)</f>
        <v/>
      </c>
      <c r="SX3">
        <f>SUMIFS('EIA Imports'!$D:$D,'EIA Imports'!$E:$E,$A3,'EIA Imports'!$B:$B,SX$1)</f>
        <v/>
      </c>
      <c r="SY3">
        <f>SUMIFS('EIA Imports'!$D:$D,'EIA Imports'!$E:$E,$A3,'EIA Imports'!$B:$B,SY$1)</f>
        <v/>
      </c>
      <c r="SZ3">
        <f>SUMIFS('EIA Imports'!$D:$D,'EIA Imports'!$E:$E,$A3,'EIA Imports'!$B:$B,SZ$1)</f>
        <v/>
      </c>
      <c r="TA3">
        <f>SUMIFS('EIA Imports'!$D:$D,'EIA Imports'!$E:$E,$A3,'EIA Imports'!$B:$B,TA$1)</f>
        <v/>
      </c>
      <c r="TB3">
        <f>SUMIFS('EIA Imports'!$D:$D,'EIA Imports'!$E:$E,$A3,'EIA Imports'!$B:$B,TB$1)</f>
        <v/>
      </c>
      <c r="TC3">
        <f>SUMIFS('EIA Imports'!$D:$D,'EIA Imports'!$E:$E,$A3,'EIA Imports'!$B:$B,TC$1)</f>
        <v/>
      </c>
      <c r="TD3">
        <f>SUMIFS('EIA Imports'!$D:$D,'EIA Imports'!$E:$E,$A3,'EIA Imports'!$B:$B,TD$1)</f>
        <v/>
      </c>
      <c r="TE3">
        <f>SUMIFS('EIA Imports'!$D:$D,'EIA Imports'!$E:$E,$A3,'EIA Imports'!$B:$B,TE$1)</f>
        <v/>
      </c>
      <c r="TF3">
        <f>SUMIFS('EIA Imports'!$D:$D,'EIA Imports'!$E:$E,$A3,'EIA Imports'!$B:$B,TF$1)</f>
        <v/>
      </c>
      <c r="TG3">
        <f>SUMIFS('EIA Imports'!$D:$D,'EIA Imports'!$E:$E,$A3,'EIA Imports'!$B:$B,TG$1)</f>
        <v/>
      </c>
      <c r="TH3">
        <f>SUMIFS('EIA Imports'!$D:$D,'EIA Imports'!$E:$E,$A3,'EIA Imports'!$B:$B,TH$1)</f>
        <v/>
      </c>
      <c r="TI3">
        <f>SUMIFS('EIA Imports'!$D:$D,'EIA Imports'!$E:$E,$A3,'EIA Imports'!$B:$B,TI$1)</f>
        <v/>
      </c>
      <c r="TJ3">
        <f>SUMIFS('EIA Imports'!$D:$D,'EIA Imports'!$E:$E,$A3,'EIA Imports'!$B:$B,TJ$1)</f>
        <v/>
      </c>
      <c r="TK3">
        <f>SUMIFS('EIA Imports'!$D:$D,'EIA Imports'!$E:$E,$A3,'EIA Imports'!$B:$B,TK$1)</f>
        <v/>
      </c>
      <c r="TL3">
        <f>SUMIFS('EIA Imports'!$D:$D,'EIA Imports'!$E:$E,$A3,'EIA Imports'!$B:$B,TL$1)</f>
        <v/>
      </c>
      <c r="TM3">
        <f>SUMIFS('EIA Imports'!$D:$D,'EIA Imports'!$E:$E,$A3,'EIA Imports'!$B:$B,TM$1)</f>
        <v/>
      </c>
      <c r="TN3">
        <f>SUMIFS('EIA Imports'!$D:$D,'EIA Imports'!$E:$E,$A3,'EIA Imports'!$B:$B,TN$1)</f>
        <v/>
      </c>
      <c r="TO3">
        <f>SUMIFS('EIA Imports'!$D:$D,'EIA Imports'!$E:$E,$A3,'EIA Imports'!$B:$B,TO$1)</f>
        <v/>
      </c>
      <c r="TP3">
        <f>SUMIFS('EIA Imports'!$D:$D,'EIA Imports'!$E:$E,$A3,'EIA Imports'!$B:$B,TP$1)</f>
        <v/>
      </c>
      <c r="TQ3">
        <f>SUMIFS('EIA Imports'!$D:$D,'EIA Imports'!$E:$E,$A3,'EIA Imports'!$B:$B,TQ$1)</f>
        <v/>
      </c>
      <c r="TR3">
        <f>SUMIFS('EIA Imports'!$D:$D,'EIA Imports'!$E:$E,$A3,'EIA Imports'!$B:$B,TR$1)</f>
        <v/>
      </c>
      <c r="TS3">
        <f>SUMIFS('EIA Imports'!$D:$D,'EIA Imports'!$E:$E,$A3,'EIA Imports'!$B:$B,TS$1)</f>
        <v/>
      </c>
      <c r="TT3">
        <f>SUMIFS('EIA Imports'!$D:$D,'EIA Imports'!$E:$E,$A3,'EIA Imports'!$B:$B,TT$1)</f>
        <v/>
      </c>
      <c r="TU3">
        <f>SUMIFS('EIA Imports'!$D:$D,'EIA Imports'!$E:$E,$A3,'EIA Imports'!$B:$B,TU$1)</f>
        <v/>
      </c>
    </row>
    <row r="4" spans="1:541">
      <c r="A4">
        <f>'EIA Petroleum Classification'!A4</f>
        <v/>
      </c>
      <c r="B4">
        <f>SUMIFS('EIA Imports'!$D:$D,'EIA Imports'!$E:$E,$A4,'EIA Imports'!$B:$B,B$1)</f>
        <v/>
      </c>
      <c r="C4">
        <f>SUMIFS('EIA Imports'!$D:$D,'EIA Imports'!$E:$E,$A4,'EIA Imports'!$B:$B,C$1)</f>
        <v/>
      </c>
      <c r="D4">
        <f>SUMIFS('EIA Imports'!$D:$D,'EIA Imports'!$E:$E,$A4,'EIA Imports'!$B:$B,D$1)</f>
        <v/>
      </c>
      <c r="E4">
        <f>SUMIFS('EIA Imports'!$D:$D,'EIA Imports'!$E:$E,$A4,'EIA Imports'!$B:$B,E$1)</f>
        <v/>
      </c>
      <c r="F4">
        <f>SUMIFS('EIA Imports'!$D:$D,'EIA Imports'!$E:$E,$A4,'EIA Imports'!$B:$B,F$1)</f>
        <v/>
      </c>
      <c r="G4">
        <f>SUMIFS('EIA Imports'!$D:$D,'EIA Imports'!$E:$E,$A4,'EIA Imports'!$B:$B,G$1)</f>
        <v/>
      </c>
      <c r="H4">
        <f>SUMIFS('EIA Imports'!$D:$D,'EIA Imports'!$E:$E,$A4,'EIA Imports'!$B:$B,H$1)</f>
        <v/>
      </c>
      <c r="I4">
        <f>SUMIFS('EIA Imports'!$D:$D,'EIA Imports'!$E:$E,$A4,'EIA Imports'!$B:$B,I$1)</f>
        <v/>
      </c>
      <c r="J4">
        <f>SUMIFS('EIA Imports'!$D:$D,'EIA Imports'!$E:$E,$A4,'EIA Imports'!$B:$B,J$1)</f>
        <v/>
      </c>
      <c r="K4">
        <f>SUMIFS('EIA Imports'!$D:$D,'EIA Imports'!$E:$E,$A4,'EIA Imports'!$B:$B,K$1)</f>
        <v/>
      </c>
      <c r="L4">
        <f>SUMIFS('EIA Imports'!$D:$D,'EIA Imports'!$E:$E,$A4,'EIA Imports'!$B:$B,L$1)</f>
        <v/>
      </c>
      <c r="M4">
        <f>SUMIFS('EIA Imports'!$D:$D,'EIA Imports'!$E:$E,$A4,'EIA Imports'!$B:$B,M$1)</f>
        <v/>
      </c>
      <c r="N4">
        <f>SUMIFS('EIA Imports'!$D:$D,'EIA Imports'!$E:$E,$A4,'EIA Imports'!$B:$B,N$1)</f>
        <v/>
      </c>
      <c r="O4">
        <f>SUMIFS('EIA Imports'!$D:$D,'EIA Imports'!$E:$E,$A4,'EIA Imports'!$B:$B,O$1)</f>
        <v/>
      </c>
      <c r="P4">
        <f>SUMIFS('EIA Imports'!$D:$D,'EIA Imports'!$E:$E,$A4,'EIA Imports'!$B:$B,P$1)</f>
        <v/>
      </c>
      <c r="Q4">
        <f>SUMIFS('EIA Imports'!$D:$D,'EIA Imports'!$E:$E,$A4,'EIA Imports'!$B:$B,Q$1)</f>
        <v/>
      </c>
      <c r="R4">
        <f>SUMIFS('EIA Imports'!$D:$D,'EIA Imports'!$E:$E,$A4,'EIA Imports'!$B:$B,R$1)</f>
        <v/>
      </c>
      <c r="S4">
        <f>SUMIFS('EIA Imports'!$D:$D,'EIA Imports'!$E:$E,$A4,'EIA Imports'!$B:$B,S$1)</f>
        <v/>
      </c>
      <c r="T4">
        <f>SUMIFS('EIA Imports'!$D:$D,'EIA Imports'!$E:$E,$A4,'EIA Imports'!$B:$B,T$1)</f>
        <v/>
      </c>
      <c r="U4">
        <f>SUMIFS('EIA Imports'!$D:$D,'EIA Imports'!$E:$E,$A4,'EIA Imports'!$B:$B,U$1)</f>
        <v/>
      </c>
      <c r="V4">
        <f>SUMIFS('EIA Imports'!$D:$D,'EIA Imports'!$E:$E,$A4,'EIA Imports'!$B:$B,V$1)</f>
        <v/>
      </c>
      <c r="W4">
        <f>SUMIFS('EIA Imports'!$D:$D,'EIA Imports'!$E:$E,$A4,'EIA Imports'!$B:$B,W$1)</f>
        <v/>
      </c>
      <c r="X4">
        <f>SUMIFS('EIA Imports'!$D:$D,'EIA Imports'!$E:$E,$A4,'EIA Imports'!$B:$B,X$1)</f>
        <v/>
      </c>
      <c r="Y4">
        <f>SUMIFS('EIA Imports'!$D:$D,'EIA Imports'!$E:$E,$A4,'EIA Imports'!$B:$B,Y$1)</f>
        <v/>
      </c>
      <c r="Z4">
        <f>SUMIFS('EIA Imports'!$D:$D,'EIA Imports'!$E:$E,$A4,'EIA Imports'!$B:$B,Z$1)</f>
        <v/>
      </c>
      <c r="AA4">
        <f>SUMIFS('EIA Imports'!$D:$D,'EIA Imports'!$E:$E,$A4,'EIA Imports'!$B:$B,AA$1)</f>
        <v/>
      </c>
      <c r="AB4">
        <f>SUMIFS('EIA Imports'!$D:$D,'EIA Imports'!$E:$E,$A4,'EIA Imports'!$B:$B,AB$1)</f>
        <v/>
      </c>
      <c r="AC4">
        <f>SUMIFS('EIA Imports'!$D:$D,'EIA Imports'!$E:$E,$A4,'EIA Imports'!$B:$B,AC$1)</f>
        <v/>
      </c>
      <c r="AD4">
        <f>SUMIFS('EIA Imports'!$D:$D,'EIA Imports'!$E:$E,$A4,'EIA Imports'!$B:$B,AD$1)</f>
        <v/>
      </c>
      <c r="AE4">
        <f>SUMIFS('EIA Imports'!$D:$D,'EIA Imports'!$E:$E,$A4,'EIA Imports'!$B:$B,AE$1)</f>
        <v/>
      </c>
      <c r="AF4">
        <f>SUMIFS('EIA Imports'!$D:$D,'EIA Imports'!$E:$E,$A4,'EIA Imports'!$B:$B,AF$1)</f>
        <v/>
      </c>
      <c r="AG4">
        <f>SUMIFS('EIA Imports'!$D:$D,'EIA Imports'!$E:$E,$A4,'EIA Imports'!$B:$B,AG$1)</f>
        <v/>
      </c>
      <c r="AH4">
        <f>SUMIFS('EIA Imports'!$D:$D,'EIA Imports'!$E:$E,$A4,'EIA Imports'!$B:$B,AH$1)</f>
        <v/>
      </c>
      <c r="AI4">
        <f>SUMIFS('EIA Imports'!$D:$D,'EIA Imports'!$E:$E,$A4,'EIA Imports'!$B:$B,AI$1)</f>
        <v/>
      </c>
      <c r="AJ4">
        <f>SUMIFS('EIA Imports'!$D:$D,'EIA Imports'!$E:$E,$A4,'EIA Imports'!$B:$B,AJ$1)</f>
        <v/>
      </c>
      <c r="AK4">
        <f>SUMIFS('EIA Imports'!$D:$D,'EIA Imports'!$E:$E,$A4,'EIA Imports'!$B:$B,AK$1)</f>
        <v/>
      </c>
      <c r="AL4">
        <f>SUMIFS('EIA Imports'!$D:$D,'EIA Imports'!$E:$E,$A4,'EIA Imports'!$B:$B,AL$1)</f>
        <v/>
      </c>
      <c r="AM4">
        <f>SUMIFS('EIA Imports'!$D:$D,'EIA Imports'!$E:$E,$A4,'EIA Imports'!$B:$B,AM$1)</f>
        <v/>
      </c>
      <c r="AN4">
        <f>SUMIFS('EIA Imports'!$D:$D,'EIA Imports'!$E:$E,$A4,'EIA Imports'!$B:$B,AN$1)</f>
        <v/>
      </c>
      <c r="AO4">
        <f>SUMIFS('EIA Imports'!$D:$D,'EIA Imports'!$E:$E,$A4,'EIA Imports'!$B:$B,AO$1)</f>
        <v/>
      </c>
      <c r="AP4">
        <f>SUMIFS('EIA Imports'!$D:$D,'EIA Imports'!$E:$E,$A4,'EIA Imports'!$B:$B,AP$1)</f>
        <v/>
      </c>
      <c r="AQ4">
        <f>SUMIFS('EIA Imports'!$D:$D,'EIA Imports'!$E:$E,$A4,'EIA Imports'!$B:$B,AQ$1)</f>
        <v/>
      </c>
      <c r="AR4">
        <f>SUMIFS('EIA Imports'!$D:$D,'EIA Imports'!$E:$E,$A4,'EIA Imports'!$B:$B,AR$1)</f>
        <v/>
      </c>
      <c r="AS4">
        <f>SUMIFS('EIA Imports'!$D:$D,'EIA Imports'!$E:$E,$A4,'EIA Imports'!$B:$B,AS$1)</f>
        <v/>
      </c>
      <c r="AT4">
        <f>SUMIFS('EIA Imports'!$D:$D,'EIA Imports'!$E:$E,$A4,'EIA Imports'!$B:$B,AT$1)</f>
        <v/>
      </c>
      <c r="AU4">
        <f>SUMIFS('EIA Imports'!$D:$D,'EIA Imports'!$E:$E,$A4,'EIA Imports'!$B:$B,AU$1)</f>
        <v/>
      </c>
      <c r="AV4">
        <f>SUMIFS('EIA Imports'!$D:$D,'EIA Imports'!$E:$E,$A4,'EIA Imports'!$B:$B,AV$1)</f>
        <v/>
      </c>
      <c r="AW4">
        <f>SUMIFS('EIA Imports'!$D:$D,'EIA Imports'!$E:$E,$A4,'EIA Imports'!$B:$B,AW$1)</f>
        <v/>
      </c>
      <c r="AX4">
        <f>SUMIFS('EIA Imports'!$D:$D,'EIA Imports'!$E:$E,$A4,'EIA Imports'!$B:$B,AX$1)</f>
        <v/>
      </c>
      <c r="AY4">
        <f>SUMIFS('EIA Imports'!$D:$D,'EIA Imports'!$E:$E,$A4,'EIA Imports'!$B:$B,AY$1)</f>
        <v/>
      </c>
      <c r="AZ4">
        <f>SUMIFS('EIA Imports'!$D:$D,'EIA Imports'!$E:$E,$A4,'EIA Imports'!$B:$B,AZ$1)</f>
        <v/>
      </c>
      <c r="BA4">
        <f>SUMIFS('EIA Imports'!$D:$D,'EIA Imports'!$E:$E,$A4,'EIA Imports'!$B:$B,BA$1)</f>
        <v/>
      </c>
      <c r="BB4">
        <f>SUMIFS('EIA Imports'!$D:$D,'EIA Imports'!$E:$E,$A4,'EIA Imports'!$B:$B,BB$1)</f>
        <v/>
      </c>
      <c r="BC4">
        <f>SUMIFS('EIA Imports'!$D:$D,'EIA Imports'!$E:$E,$A4,'EIA Imports'!$B:$B,BC$1)</f>
        <v/>
      </c>
      <c r="BD4">
        <f>SUMIFS('EIA Imports'!$D:$D,'EIA Imports'!$E:$E,$A4,'EIA Imports'!$B:$B,BD$1)</f>
        <v/>
      </c>
      <c r="BE4">
        <f>SUMIFS('EIA Imports'!$D:$D,'EIA Imports'!$E:$E,$A4,'EIA Imports'!$B:$B,BE$1)</f>
        <v/>
      </c>
      <c r="BF4">
        <f>SUMIFS('EIA Imports'!$D:$D,'EIA Imports'!$E:$E,$A4,'EIA Imports'!$B:$B,BF$1)</f>
        <v/>
      </c>
      <c r="BG4">
        <f>SUMIFS('EIA Imports'!$D:$D,'EIA Imports'!$E:$E,$A4,'EIA Imports'!$B:$B,BG$1)</f>
        <v/>
      </c>
      <c r="BH4">
        <f>SUMIFS('EIA Imports'!$D:$D,'EIA Imports'!$E:$E,$A4,'EIA Imports'!$B:$B,BH$1)</f>
        <v/>
      </c>
      <c r="BI4">
        <f>SUMIFS('EIA Imports'!$D:$D,'EIA Imports'!$E:$E,$A4,'EIA Imports'!$B:$B,BI$1)</f>
        <v/>
      </c>
      <c r="BJ4">
        <f>SUMIFS('EIA Imports'!$D:$D,'EIA Imports'!$E:$E,$A4,'EIA Imports'!$B:$B,BJ$1)</f>
        <v/>
      </c>
      <c r="BK4">
        <f>SUMIFS('EIA Imports'!$D:$D,'EIA Imports'!$E:$E,$A4,'EIA Imports'!$B:$B,BK$1)</f>
        <v/>
      </c>
      <c r="BL4">
        <f>SUMIFS('EIA Imports'!$D:$D,'EIA Imports'!$E:$E,$A4,'EIA Imports'!$B:$B,BL$1)</f>
        <v/>
      </c>
      <c r="BM4">
        <f>SUMIFS('EIA Imports'!$D:$D,'EIA Imports'!$E:$E,$A4,'EIA Imports'!$B:$B,BM$1)</f>
        <v/>
      </c>
      <c r="BN4">
        <f>SUMIFS('EIA Imports'!$D:$D,'EIA Imports'!$E:$E,$A4,'EIA Imports'!$B:$B,BN$1)</f>
        <v/>
      </c>
      <c r="BO4">
        <f>SUMIFS('EIA Imports'!$D:$D,'EIA Imports'!$E:$E,$A4,'EIA Imports'!$B:$B,BO$1)</f>
        <v/>
      </c>
      <c r="BP4">
        <f>SUMIFS('EIA Imports'!$D:$D,'EIA Imports'!$E:$E,$A4,'EIA Imports'!$B:$B,BP$1)</f>
        <v/>
      </c>
      <c r="BQ4">
        <f>SUMIFS('EIA Imports'!$D:$D,'EIA Imports'!$E:$E,$A4,'EIA Imports'!$B:$B,BQ$1)</f>
        <v/>
      </c>
      <c r="BR4">
        <f>SUMIFS('EIA Imports'!$D:$D,'EIA Imports'!$E:$E,$A4,'EIA Imports'!$B:$B,BR$1)</f>
        <v/>
      </c>
      <c r="BS4">
        <f>SUMIFS('EIA Imports'!$D:$D,'EIA Imports'!$E:$E,$A4,'EIA Imports'!$B:$B,BS$1)</f>
        <v/>
      </c>
      <c r="BT4">
        <f>SUMIFS('EIA Imports'!$D:$D,'EIA Imports'!$E:$E,$A4,'EIA Imports'!$B:$B,BT$1)</f>
        <v/>
      </c>
      <c r="BU4">
        <f>SUMIFS('EIA Imports'!$D:$D,'EIA Imports'!$E:$E,$A4,'EIA Imports'!$B:$B,BU$1)</f>
        <v/>
      </c>
      <c r="BV4">
        <f>SUMIFS('EIA Imports'!$D:$D,'EIA Imports'!$E:$E,$A4,'EIA Imports'!$B:$B,BV$1)</f>
        <v/>
      </c>
      <c r="BW4">
        <f>SUMIFS('EIA Imports'!$D:$D,'EIA Imports'!$E:$E,$A4,'EIA Imports'!$B:$B,BW$1)</f>
        <v/>
      </c>
      <c r="BX4">
        <f>SUMIFS('EIA Imports'!$D:$D,'EIA Imports'!$E:$E,$A4,'EIA Imports'!$B:$B,BX$1)</f>
        <v/>
      </c>
      <c r="BY4">
        <f>SUMIFS('EIA Imports'!$D:$D,'EIA Imports'!$E:$E,$A4,'EIA Imports'!$B:$B,BY$1)</f>
        <v/>
      </c>
      <c r="BZ4">
        <f>SUMIFS('EIA Imports'!$D:$D,'EIA Imports'!$E:$E,$A4,'EIA Imports'!$B:$B,BZ$1)</f>
        <v/>
      </c>
      <c r="CA4">
        <f>SUMIFS('EIA Imports'!$D:$D,'EIA Imports'!$E:$E,$A4,'EIA Imports'!$B:$B,CA$1)</f>
        <v/>
      </c>
      <c r="CB4">
        <f>SUMIFS('EIA Imports'!$D:$D,'EIA Imports'!$E:$E,$A4,'EIA Imports'!$B:$B,CB$1)</f>
        <v/>
      </c>
      <c r="CC4">
        <f>SUMIFS('EIA Imports'!$D:$D,'EIA Imports'!$E:$E,$A4,'EIA Imports'!$B:$B,CC$1)</f>
        <v/>
      </c>
      <c r="CD4">
        <f>SUMIFS('EIA Imports'!$D:$D,'EIA Imports'!$E:$E,$A4,'EIA Imports'!$B:$B,CD$1)</f>
        <v/>
      </c>
      <c r="CE4">
        <f>SUMIFS('EIA Imports'!$D:$D,'EIA Imports'!$E:$E,$A4,'EIA Imports'!$B:$B,CE$1)</f>
        <v/>
      </c>
      <c r="CF4">
        <f>SUMIFS('EIA Imports'!$D:$D,'EIA Imports'!$E:$E,$A4,'EIA Imports'!$B:$B,CF$1)</f>
        <v/>
      </c>
      <c r="CG4">
        <f>SUMIFS('EIA Imports'!$D:$D,'EIA Imports'!$E:$E,$A4,'EIA Imports'!$B:$B,CG$1)</f>
        <v/>
      </c>
      <c r="CH4">
        <f>SUMIFS('EIA Imports'!$D:$D,'EIA Imports'!$E:$E,$A4,'EIA Imports'!$B:$B,CH$1)</f>
        <v/>
      </c>
      <c r="CI4">
        <f>SUMIFS('EIA Imports'!$D:$D,'EIA Imports'!$E:$E,$A4,'EIA Imports'!$B:$B,CI$1)</f>
        <v/>
      </c>
      <c r="CJ4">
        <f>SUMIFS('EIA Imports'!$D:$D,'EIA Imports'!$E:$E,$A4,'EIA Imports'!$B:$B,CJ$1)</f>
        <v/>
      </c>
      <c r="CK4">
        <f>SUMIFS('EIA Imports'!$D:$D,'EIA Imports'!$E:$E,$A4,'EIA Imports'!$B:$B,CK$1)</f>
        <v/>
      </c>
      <c r="CL4">
        <f>SUMIFS('EIA Imports'!$D:$D,'EIA Imports'!$E:$E,$A4,'EIA Imports'!$B:$B,CL$1)</f>
        <v/>
      </c>
      <c r="CM4">
        <f>SUMIFS('EIA Imports'!$D:$D,'EIA Imports'!$E:$E,$A4,'EIA Imports'!$B:$B,CM$1)</f>
        <v/>
      </c>
      <c r="CN4">
        <f>SUMIFS('EIA Imports'!$D:$D,'EIA Imports'!$E:$E,$A4,'EIA Imports'!$B:$B,CN$1)</f>
        <v/>
      </c>
      <c r="CO4">
        <f>SUMIFS('EIA Imports'!$D:$D,'EIA Imports'!$E:$E,$A4,'EIA Imports'!$B:$B,CO$1)</f>
        <v/>
      </c>
      <c r="CP4">
        <f>SUMIFS('EIA Imports'!$D:$D,'EIA Imports'!$E:$E,$A4,'EIA Imports'!$B:$B,CP$1)</f>
        <v/>
      </c>
      <c r="CQ4">
        <f>SUMIFS('EIA Imports'!$D:$D,'EIA Imports'!$E:$E,$A4,'EIA Imports'!$B:$B,CQ$1)</f>
        <v/>
      </c>
      <c r="CR4">
        <f>SUMIFS('EIA Imports'!$D:$D,'EIA Imports'!$E:$E,$A4,'EIA Imports'!$B:$B,CR$1)</f>
        <v/>
      </c>
      <c r="CS4">
        <f>SUMIFS('EIA Imports'!$D:$D,'EIA Imports'!$E:$E,$A4,'EIA Imports'!$B:$B,CS$1)</f>
        <v/>
      </c>
      <c r="CT4">
        <f>SUMIFS('EIA Imports'!$D:$D,'EIA Imports'!$E:$E,$A4,'EIA Imports'!$B:$B,CT$1)</f>
        <v/>
      </c>
      <c r="CU4">
        <f>SUMIFS('EIA Imports'!$D:$D,'EIA Imports'!$E:$E,$A4,'EIA Imports'!$B:$B,CU$1)</f>
        <v/>
      </c>
      <c r="CV4">
        <f>SUMIFS('EIA Imports'!$D:$D,'EIA Imports'!$E:$E,$A4,'EIA Imports'!$B:$B,CV$1)</f>
        <v/>
      </c>
      <c r="CW4">
        <f>SUMIFS('EIA Imports'!$D:$D,'EIA Imports'!$E:$E,$A4,'EIA Imports'!$B:$B,CW$1)</f>
        <v/>
      </c>
      <c r="CX4">
        <f>SUMIFS('EIA Imports'!$D:$D,'EIA Imports'!$E:$E,$A4,'EIA Imports'!$B:$B,CX$1)</f>
        <v/>
      </c>
      <c r="CY4">
        <f>SUMIFS('EIA Imports'!$D:$D,'EIA Imports'!$E:$E,$A4,'EIA Imports'!$B:$B,CY$1)</f>
        <v/>
      </c>
      <c r="CZ4">
        <f>SUMIFS('EIA Imports'!$D:$D,'EIA Imports'!$E:$E,$A4,'EIA Imports'!$B:$B,CZ$1)</f>
        <v/>
      </c>
      <c r="DA4">
        <f>SUMIFS('EIA Imports'!$D:$D,'EIA Imports'!$E:$E,$A4,'EIA Imports'!$B:$B,DA$1)</f>
        <v/>
      </c>
      <c r="DB4">
        <f>SUMIFS('EIA Imports'!$D:$D,'EIA Imports'!$E:$E,$A4,'EIA Imports'!$B:$B,DB$1)</f>
        <v/>
      </c>
      <c r="DC4">
        <f>SUMIFS('EIA Imports'!$D:$D,'EIA Imports'!$E:$E,$A4,'EIA Imports'!$B:$B,DC$1)</f>
        <v/>
      </c>
      <c r="DD4">
        <f>SUMIFS('EIA Imports'!$D:$D,'EIA Imports'!$E:$E,$A4,'EIA Imports'!$B:$B,DD$1)</f>
        <v/>
      </c>
      <c r="DE4">
        <f>SUMIFS('EIA Imports'!$D:$D,'EIA Imports'!$E:$E,$A4,'EIA Imports'!$B:$B,DE$1)</f>
        <v/>
      </c>
      <c r="DF4">
        <f>SUMIFS('EIA Imports'!$D:$D,'EIA Imports'!$E:$E,$A4,'EIA Imports'!$B:$B,DF$1)</f>
        <v/>
      </c>
      <c r="DG4">
        <f>SUMIFS('EIA Imports'!$D:$D,'EIA Imports'!$E:$E,$A4,'EIA Imports'!$B:$B,DG$1)</f>
        <v/>
      </c>
      <c r="DH4">
        <f>SUMIFS('EIA Imports'!$D:$D,'EIA Imports'!$E:$E,$A4,'EIA Imports'!$B:$B,DH$1)</f>
        <v/>
      </c>
      <c r="DI4">
        <f>SUMIFS('EIA Imports'!$D:$D,'EIA Imports'!$E:$E,$A4,'EIA Imports'!$B:$B,DI$1)</f>
        <v/>
      </c>
      <c r="DJ4">
        <f>SUMIFS('EIA Imports'!$D:$D,'EIA Imports'!$E:$E,$A4,'EIA Imports'!$B:$B,DJ$1)</f>
        <v/>
      </c>
      <c r="DK4">
        <f>SUMIFS('EIA Imports'!$D:$D,'EIA Imports'!$E:$E,$A4,'EIA Imports'!$B:$B,DK$1)</f>
        <v/>
      </c>
      <c r="DL4">
        <f>SUMIFS('EIA Imports'!$D:$D,'EIA Imports'!$E:$E,$A4,'EIA Imports'!$B:$B,DL$1)</f>
        <v/>
      </c>
      <c r="DM4">
        <f>SUMIFS('EIA Imports'!$D:$D,'EIA Imports'!$E:$E,$A4,'EIA Imports'!$B:$B,DM$1)</f>
        <v/>
      </c>
      <c r="DN4">
        <f>SUMIFS('EIA Imports'!$D:$D,'EIA Imports'!$E:$E,$A4,'EIA Imports'!$B:$B,DN$1)</f>
        <v/>
      </c>
      <c r="DO4">
        <f>SUMIFS('EIA Imports'!$D:$D,'EIA Imports'!$E:$E,$A4,'EIA Imports'!$B:$B,DO$1)</f>
        <v/>
      </c>
      <c r="DP4">
        <f>SUMIFS('EIA Imports'!$D:$D,'EIA Imports'!$E:$E,$A4,'EIA Imports'!$B:$B,DP$1)</f>
        <v/>
      </c>
      <c r="DQ4">
        <f>SUMIFS('EIA Imports'!$D:$D,'EIA Imports'!$E:$E,$A4,'EIA Imports'!$B:$B,DQ$1)</f>
        <v/>
      </c>
      <c r="DR4">
        <f>SUMIFS('EIA Imports'!$D:$D,'EIA Imports'!$E:$E,$A4,'EIA Imports'!$B:$B,DR$1)</f>
        <v/>
      </c>
      <c r="DS4">
        <f>SUMIFS('EIA Imports'!$D:$D,'EIA Imports'!$E:$E,$A4,'EIA Imports'!$B:$B,DS$1)</f>
        <v/>
      </c>
      <c r="DT4">
        <f>SUMIFS('EIA Imports'!$D:$D,'EIA Imports'!$E:$E,$A4,'EIA Imports'!$B:$B,DT$1)</f>
        <v/>
      </c>
      <c r="DU4">
        <f>SUMIFS('EIA Imports'!$D:$D,'EIA Imports'!$E:$E,$A4,'EIA Imports'!$B:$B,DU$1)</f>
        <v/>
      </c>
      <c r="DV4">
        <f>SUMIFS('EIA Imports'!$D:$D,'EIA Imports'!$E:$E,$A4,'EIA Imports'!$B:$B,DV$1)</f>
        <v/>
      </c>
      <c r="DW4">
        <f>SUMIFS('EIA Imports'!$D:$D,'EIA Imports'!$E:$E,$A4,'EIA Imports'!$B:$B,DW$1)</f>
        <v/>
      </c>
      <c r="DX4">
        <f>SUMIFS('EIA Imports'!$D:$D,'EIA Imports'!$E:$E,$A4,'EIA Imports'!$B:$B,DX$1)</f>
        <v/>
      </c>
      <c r="DY4">
        <f>SUMIFS('EIA Imports'!$D:$D,'EIA Imports'!$E:$E,$A4,'EIA Imports'!$B:$B,DY$1)</f>
        <v/>
      </c>
      <c r="DZ4">
        <f>SUMIFS('EIA Imports'!$D:$D,'EIA Imports'!$E:$E,$A4,'EIA Imports'!$B:$B,DZ$1)</f>
        <v/>
      </c>
      <c r="EA4">
        <f>SUMIFS('EIA Imports'!$D:$D,'EIA Imports'!$E:$E,$A4,'EIA Imports'!$B:$B,EA$1)</f>
        <v/>
      </c>
      <c r="EB4">
        <f>SUMIFS('EIA Imports'!$D:$D,'EIA Imports'!$E:$E,$A4,'EIA Imports'!$B:$B,EB$1)</f>
        <v/>
      </c>
      <c r="EC4">
        <f>SUMIFS('EIA Imports'!$D:$D,'EIA Imports'!$E:$E,$A4,'EIA Imports'!$B:$B,EC$1)</f>
        <v/>
      </c>
      <c r="ED4">
        <f>SUMIFS('EIA Imports'!$D:$D,'EIA Imports'!$E:$E,$A4,'EIA Imports'!$B:$B,ED$1)</f>
        <v/>
      </c>
      <c r="EE4">
        <f>SUMIFS('EIA Imports'!$D:$D,'EIA Imports'!$E:$E,$A4,'EIA Imports'!$B:$B,EE$1)</f>
        <v/>
      </c>
      <c r="EF4">
        <f>SUMIFS('EIA Imports'!$D:$D,'EIA Imports'!$E:$E,$A4,'EIA Imports'!$B:$B,EF$1)</f>
        <v/>
      </c>
      <c r="EG4">
        <f>SUMIFS('EIA Imports'!$D:$D,'EIA Imports'!$E:$E,$A4,'EIA Imports'!$B:$B,EG$1)</f>
        <v/>
      </c>
      <c r="EH4">
        <f>SUMIFS('EIA Imports'!$D:$D,'EIA Imports'!$E:$E,$A4,'EIA Imports'!$B:$B,EH$1)</f>
        <v/>
      </c>
      <c r="EI4">
        <f>SUMIFS('EIA Imports'!$D:$D,'EIA Imports'!$E:$E,$A4,'EIA Imports'!$B:$B,EI$1)</f>
        <v/>
      </c>
      <c r="EJ4">
        <f>SUMIFS('EIA Imports'!$D:$D,'EIA Imports'!$E:$E,$A4,'EIA Imports'!$B:$B,EJ$1)</f>
        <v/>
      </c>
      <c r="EK4">
        <f>SUMIFS('EIA Imports'!$D:$D,'EIA Imports'!$E:$E,$A4,'EIA Imports'!$B:$B,EK$1)</f>
        <v/>
      </c>
      <c r="EL4">
        <f>SUMIFS('EIA Imports'!$D:$D,'EIA Imports'!$E:$E,$A4,'EIA Imports'!$B:$B,EL$1)</f>
        <v/>
      </c>
      <c r="EM4">
        <f>SUMIFS('EIA Imports'!$D:$D,'EIA Imports'!$E:$E,$A4,'EIA Imports'!$B:$B,EM$1)</f>
        <v/>
      </c>
      <c r="EN4">
        <f>SUMIFS('EIA Imports'!$D:$D,'EIA Imports'!$E:$E,$A4,'EIA Imports'!$B:$B,EN$1)</f>
        <v/>
      </c>
      <c r="EO4">
        <f>SUMIFS('EIA Imports'!$D:$D,'EIA Imports'!$E:$E,$A4,'EIA Imports'!$B:$B,EO$1)</f>
        <v/>
      </c>
      <c r="EP4">
        <f>SUMIFS('EIA Imports'!$D:$D,'EIA Imports'!$E:$E,$A4,'EIA Imports'!$B:$B,EP$1)</f>
        <v/>
      </c>
      <c r="EQ4">
        <f>SUMIFS('EIA Imports'!$D:$D,'EIA Imports'!$E:$E,$A4,'EIA Imports'!$B:$B,EQ$1)</f>
        <v/>
      </c>
      <c r="ER4">
        <f>SUMIFS('EIA Imports'!$D:$D,'EIA Imports'!$E:$E,$A4,'EIA Imports'!$B:$B,ER$1)</f>
        <v/>
      </c>
      <c r="ES4">
        <f>SUMIFS('EIA Imports'!$D:$D,'EIA Imports'!$E:$E,$A4,'EIA Imports'!$B:$B,ES$1)</f>
        <v/>
      </c>
      <c r="ET4">
        <f>SUMIFS('EIA Imports'!$D:$D,'EIA Imports'!$E:$E,$A4,'EIA Imports'!$B:$B,ET$1)</f>
        <v/>
      </c>
      <c r="EU4">
        <f>SUMIFS('EIA Imports'!$D:$D,'EIA Imports'!$E:$E,$A4,'EIA Imports'!$B:$B,EU$1)</f>
        <v/>
      </c>
      <c r="EV4">
        <f>SUMIFS('EIA Imports'!$D:$D,'EIA Imports'!$E:$E,$A4,'EIA Imports'!$B:$B,EV$1)</f>
        <v/>
      </c>
      <c r="EW4">
        <f>SUMIFS('EIA Imports'!$D:$D,'EIA Imports'!$E:$E,$A4,'EIA Imports'!$B:$B,EW$1)</f>
        <v/>
      </c>
      <c r="EX4">
        <f>SUMIFS('EIA Imports'!$D:$D,'EIA Imports'!$E:$E,$A4,'EIA Imports'!$B:$B,EX$1)</f>
        <v/>
      </c>
      <c r="EY4">
        <f>SUMIFS('EIA Imports'!$D:$D,'EIA Imports'!$E:$E,$A4,'EIA Imports'!$B:$B,EY$1)</f>
        <v/>
      </c>
      <c r="EZ4">
        <f>SUMIFS('EIA Imports'!$D:$D,'EIA Imports'!$E:$E,$A4,'EIA Imports'!$B:$B,EZ$1)</f>
        <v/>
      </c>
      <c r="FA4">
        <f>SUMIFS('EIA Imports'!$D:$D,'EIA Imports'!$E:$E,$A4,'EIA Imports'!$B:$B,FA$1)</f>
        <v/>
      </c>
      <c r="FB4">
        <f>SUMIFS('EIA Imports'!$D:$D,'EIA Imports'!$E:$E,$A4,'EIA Imports'!$B:$B,FB$1)</f>
        <v/>
      </c>
      <c r="FC4">
        <f>SUMIFS('EIA Imports'!$D:$D,'EIA Imports'!$E:$E,$A4,'EIA Imports'!$B:$B,FC$1)</f>
        <v/>
      </c>
      <c r="FD4">
        <f>SUMIFS('EIA Imports'!$D:$D,'EIA Imports'!$E:$E,$A4,'EIA Imports'!$B:$B,FD$1)</f>
        <v/>
      </c>
      <c r="FE4">
        <f>SUMIFS('EIA Imports'!$D:$D,'EIA Imports'!$E:$E,$A4,'EIA Imports'!$B:$B,FE$1)</f>
        <v/>
      </c>
      <c r="FF4">
        <f>SUMIFS('EIA Imports'!$D:$D,'EIA Imports'!$E:$E,$A4,'EIA Imports'!$B:$B,FF$1)</f>
        <v/>
      </c>
      <c r="FG4">
        <f>SUMIFS('EIA Imports'!$D:$D,'EIA Imports'!$E:$E,$A4,'EIA Imports'!$B:$B,FG$1)</f>
        <v/>
      </c>
      <c r="FH4">
        <f>SUMIFS('EIA Imports'!$D:$D,'EIA Imports'!$E:$E,$A4,'EIA Imports'!$B:$B,FH$1)</f>
        <v/>
      </c>
      <c r="FI4">
        <f>SUMIFS('EIA Imports'!$D:$D,'EIA Imports'!$E:$E,$A4,'EIA Imports'!$B:$B,FI$1)</f>
        <v/>
      </c>
      <c r="FJ4">
        <f>SUMIFS('EIA Imports'!$D:$D,'EIA Imports'!$E:$E,$A4,'EIA Imports'!$B:$B,FJ$1)</f>
        <v/>
      </c>
      <c r="FK4">
        <f>SUMIFS('EIA Imports'!$D:$D,'EIA Imports'!$E:$E,$A4,'EIA Imports'!$B:$B,FK$1)</f>
        <v/>
      </c>
      <c r="FL4">
        <f>SUMIFS('EIA Imports'!$D:$D,'EIA Imports'!$E:$E,$A4,'EIA Imports'!$B:$B,FL$1)</f>
        <v/>
      </c>
      <c r="FM4">
        <f>SUMIFS('EIA Imports'!$D:$D,'EIA Imports'!$E:$E,$A4,'EIA Imports'!$B:$B,FM$1)</f>
        <v/>
      </c>
      <c r="FN4">
        <f>SUMIFS('EIA Imports'!$D:$D,'EIA Imports'!$E:$E,$A4,'EIA Imports'!$B:$B,FN$1)</f>
        <v/>
      </c>
      <c r="FO4">
        <f>SUMIFS('EIA Imports'!$D:$D,'EIA Imports'!$E:$E,$A4,'EIA Imports'!$B:$B,FO$1)</f>
        <v/>
      </c>
      <c r="FP4">
        <f>SUMIFS('EIA Imports'!$D:$D,'EIA Imports'!$E:$E,$A4,'EIA Imports'!$B:$B,FP$1)</f>
        <v/>
      </c>
      <c r="FQ4">
        <f>SUMIFS('EIA Imports'!$D:$D,'EIA Imports'!$E:$E,$A4,'EIA Imports'!$B:$B,FQ$1)</f>
        <v/>
      </c>
      <c r="FR4">
        <f>SUMIFS('EIA Imports'!$D:$D,'EIA Imports'!$E:$E,$A4,'EIA Imports'!$B:$B,FR$1)</f>
        <v/>
      </c>
      <c r="FS4">
        <f>SUMIFS('EIA Imports'!$D:$D,'EIA Imports'!$E:$E,$A4,'EIA Imports'!$B:$B,FS$1)</f>
        <v/>
      </c>
      <c r="FT4">
        <f>SUMIFS('EIA Imports'!$D:$D,'EIA Imports'!$E:$E,$A4,'EIA Imports'!$B:$B,FT$1)</f>
        <v/>
      </c>
      <c r="FU4">
        <f>SUMIFS('EIA Imports'!$D:$D,'EIA Imports'!$E:$E,$A4,'EIA Imports'!$B:$B,FU$1)</f>
        <v/>
      </c>
      <c r="FV4">
        <f>SUMIFS('EIA Imports'!$D:$D,'EIA Imports'!$E:$E,$A4,'EIA Imports'!$B:$B,FV$1)</f>
        <v/>
      </c>
      <c r="FW4">
        <f>SUMIFS('EIA Imports'!$D:$D,'EIA Imports'!$E:$E,$A4,'EIA Imports'!$B:$B,FW$1)</f>
        <v/>
      </c>
      <c r="FX4">
        <f>SUMIFS('EIA Imports'!$D:$D,'EIA Imports'!$E:$E,$A4,'EIA Imports'!$B:$B,FX$1)</f>
        <v/>
      </c>
      <c r="FY4">
        <f>SUMIFS('EIA Imports'!$D:$D,'EIA Imports'!$E:$E,$A4,'EIA Imports'!$B:$B,FY$1)</f>
        <v/>
      </c>
      <c r="FZ4">
        <f>SUMIFS('EIA Imports'!$D:$D,'EIA Imports'!$E:$E,$A4,'EIA Imports'!$B:$B,FZ$1)</f>
        <v/>
      </c>
      <c r="GA4">
        <f>SUMIFS('EIA Imports'!$D:$D,'EIA Imports'!$E:$E,$A4,'EIA Imports'!$B:$B,GA$1)</f>
        <v/>
      </c>
      <c r="GB4">
        <f>SUMIFS('EIA Imports'!$D:$D,'EIA Imports'!$E:$E,$A4,'EIA Imports'!$B:$B,GB$1)</f>
        <v/>
      </c>
      <c r="GC4">
        <f>SUMIFS('EIA Imports'!$D:$D,'EIA Imports'!$E:$E,$A4,'EIA Imports'!$B:$B,GC$1)</f>
        <v/>
      </c>
      <c r="GD4">
        <f>SUMIFS('EIA Imports'!$D:$D,'EIA Imports'!$E:$E,$A4,'EIA Imports'!$B:$B,GD$1)</f>
        <v/>
      </c>
      <c r="GE4">
        <f>SUMIFS('EIA Imports'!$D:$D,'EIA Imports'!$E:$E,$A4,'EIA Imports'!$B:$B,GE$1)</f>
        <v/>
      </c>
      <c r="GF4">
        <f>SUMIFS('EIA Imports'!$D:$D,'EIA Imports'!$E:$E,$A4,'EIA Imports'!$B:$B,GF$1)</f>
        <v/>
      </c>
      <c r="GG4">
        <f>SUMIFS('EIA Imports'!$D:$D,'EIA Imports'!$E:$E,$A4,'EIA Imports'!$B:$B,GG$1)</f>
        <v/>
      </c>
      <c r="GH4">
        <f>SUMIFS('EIA Imports'!$D:$D,'EIA Imports'!$E:$E,$A4,'EIA Imports'!$B:$B,GH$1)</f>
        <v/>
      </c>
      <c r="GI4">
        <f>SUMIFS('EIA Imports'!$D:$D,'EIA Imports'!$E:$E,$A4,'EIA Imports'!$B:$B,GI$1)</f>
        <v/>
      </c>
      <c r="GJ4">
        <f>SUMIFS('EIA Imports'!$D:$D,'EIA Imports'!$E:$E,$A4,'EIA Imports'!$B:$B,GJ$1)</f>
        <v/>
      </c>
      <c r="GK4">
        <f>SUMIFS('EIA Imports'!$D:$D,'EIA Imports'!$E:$E,$A4,'EIA Imports'!$B:$B,GK$1)</f>
        <v/>
      </c>
      <c r="GL4">
        <f>SUMIFS('EIA Imports'!$D:$D,'EIA Imports'!$E:$E,$A4,'EIA Imports'!$B:$B,GL$1)</f>
        <v/>
      </c>
      <c r="GM4">
        <f>SUMIFS('EIA Imports'!$D:$D,'EIA Imports'!$E:$E,$A4,'EIA Imports'!$B:$B,GM$1)</f>
        <v/>
      </c>
      <c r="GN4">
        <f>SUMIFS('EIA Imports'!$D:$D,'EIA Imports'!$E:$E,$A4,'EIA Imports'!$B:$B,GN$1)</f>
        <v/>
      </c>
      <c r="GO4">
        <f>SUMIFS('EIA Imports'!$D:$D,'EIA Imports'!$E:$E,$A4,'EIA Imports'!$B:$B,GO$1)</f>
        <v/>
      </c>
      <c r="GP4">
        <f>SUMIFS('EIA Imports'!$D:$D,'EIA Imports'!$E:$E,$A4,'EIA Imports'!$B:$B,GP$1)</f>
        <v/>
      </c>
      <c r="GQ4">
        <f>SUMIFS('EIA Imports'!$D:$D,'EIA Imports'!$E:$E,$A4,'EIA Imports'!$B:$B,GQ$1)</f>
        <v/>
      </c>
      <c r="GR4">
        <f>SUMIFS('EIA Imports'!$D:$D,'EIA Imports'!$E:$E,$A4,'EIA Imports'!$B:$B,GR$1)</f>
        <v/>
      </c>
      <c r="GS4">
        <f>SUMIFS('EIA Imports'!$D:$D,'EIA Imports'!$E:$E,$A4,'EIA Imports'!$B:$B,GS$1)</f>
        <v/>
      </c>
      <c r="GT4">
        <f>SUMIFS('EIA Imports'!$D:$D,'EIA Imports'!$E:$E,$A4,'EIA Imports'!$B:$B,GT$1)</f>
        <v/>
      </c>
      <c r="GU4">
        <f>SUMIFS('EIA Imports'!$D:$D,'EIA Imports'!$E:$E,$A4,'EIA Imports'!$B:$B,GU$1)</f>
        <v/>
      </c>
      <c r="GV4">
        <f>SUMIFS('EIA Imports'!$D:$D,'EIA Imports'!$E:$E,$A4,'EIA Imports'!$B:$B,GV$1)</f>
        <v/>
      </c>
      <c r="GW4">
        <f>SUMIFS('EIA Imports'!$D:$D,'EIA Imports'!$E:$E,$A4,'EIA Imports'!$B:$B,GW$1)</f>
        <v/>
      </c>
      <c r="GX4">
        <f>SUMIFS('EIA Imports'!$D:$D,'EIA Imports'!$E:$E,$A4,'EIA Imports'!$B:$B,GX$1)</f>
        <v/>
      </c>
      <c r="GY4">
        <f>SUMIFS('EIA Imports'!$D:$D,'EIA Imports'!$E:$E,$A4,'EIA Imports'!$B:$B,GY$1)</f>
        <v/>
      </c>
      <c r="GZ4">
        <f>SUMIFS('EIA Imports'!$D:$D,'EIA Imports'!$E:$E,$A4,'EIA Imports'!$B:$B,GZ$1)</f>
        <v/>
      </c>
      <c r="HA4">
        <f>SUMIFS('EIA Imports'!$D:$D,'EIA Imports'!$E:$E,$A4,'EIA Imports'!$B:$B,HA$1)</f>
        <v/>
      </c>
      <c r="HB4">
        <f>SUMIFS('EIA Imports'!$D:$D,'EIA Imports'!$E:$E,$A4,'EIA Imports'!$B:$B,HB$1)</f>
        <v/>
      </c>
      <c r="HC4">
        <f>SUMIFS('EIA Imports'!$D:$D,'EIA Imports'!$E:$E,$A4,'EIA Imports'!$B:$B,HC$1)</f>
        <v/>
      </c>
      <c r="HD4">
        <f>SUMIFS('EIA Imports'!$D:$D,'EIA Imports'!$E:$E,$A4,'EIA Imports'!$B:$B,HD$1)</f>
        <v/>
      </c>
      <c r="HE4">
        <f>SUMIFS('EIA Imports'!$D:$D,'EIA Imports'!$E:$E,$A4,'EIA Imports'!$B:$B,HE$1)</f>
        <v/>
      </c>
      <c r="HF4">
        <f>SUMIFS('EIA Imports'!$D:$D,'EIA Imports'!$E:$E,$A4,'EIA Imports'!$B:$B,HF$1)</f>
        <v/>
      </c>
      <c r="HG4">
        <f>SUMIFS('EIA Imports'!$D:$D,'EIA Imports'!$E:$E,$A4,'EIA Imports'!$B:$B,HG$1)</f>
        <v/>
      </c>
      <c r="HH4">
        <f>SUMIFS('EIA Imports'!$D:$D,'EIA Imports'!$E:$E,$A4,'EIA Imports'!$B:$B,HH$1)</f>
        <v/>
      </c>
      <c r="HI4">
        <f>SUMIFS('EIA Imports'!$D:$D,'EIA Imports'!$E:$E,$A4,'EIA Imports'!$B:$B,HI$1)</f>
        <v/>
      </c>
      <c r="HJ4">
        <f>SUMIFS('EIA Imports'!$D:$D,'EIA Imports'!$E:$E,$A4,'EIA Imports'!$B:$B,HJ$1)</f>
        <v/>
      </c>
      <c r="HK4">
        <f>SUMIFS('EIA Imports'!$D:$D,'EIA Imports'!$E:$E,$A4,'EIA Imports'!$B:$B,HK$1)</f>
        <v/>
      </c>
      <c r="HL4">
        <f>SUMIFS('EIA Imports'!$D:$D,'EIA Imports'!$E:$E,$A4,'EIA Imports'!$B:$B,HL$1)</f>
        <v/>
      </c>
      <c r="HM4">
        <f>SUMIFS('EIA Imports'!$D:$D,'EIA Imports'!$E:$E,$A4,'EIA Imports'!$B:$B,HM$1)</f>
        <v/>
      </c>
      <c r="HN4">
        <f>SUMIFS('EIA Imports'!$D:$D,'EIA Imports'!$E:$E,$A4,'EIA Imports'!$B:$B,HN$1)</f>
        <v/>
      </c>
      <c r="HO4">
        <f>SUMIFS('EIA Imports'!$D:$D,'EIA Imports'!$E:$E,$A4,'EIA Imports'!$B:$B,HO$1)</f>
        <v/>
      </c>
      <c r="HP4">
        <f>SUMIFS('EIA Imports'!$D:$D,'EIA Imports'!$E:$E,$A4,'EIA Imports'!$B:$B,HP$1)</f>
        <v/>
      </c>
      <c r="HQ4">
        <f>SUMIFS('EIA Imports'!$D:$D,'EIA Imports'!$E:$E,$A4,'EIA Imports'!$B:$B,HQ$1)</f>
        <v/>
      </c>
      <c r="HR4">
        <f>SUMIFS('EIA Imports'!$D:$D,'EIA Imports'!$E:$E,$A4,'EIA Imports'!$B:$B,HR$1)</f>
        <v/>
      </c>
      <c r="HS4">
        <f>SUMIFS('EIA Imports'!$D:$D,'EIA Imports'!$E:$E,$A4,'EIA Imports'!$B:$B,HS$1)</f>
        <v/>
      </c>
      <c r="HT4">
        <f>SUMIFS('EIA Imports'!$D:$D,'EIA Imports'!$E:$E,$A4,'EIA Imports'!$B:$B,HT$1)</f>
        <v/>
      </c>
      <c r="HU4">
        <f>SUMIFS('EIA Imports'!$D:$D,'EIA Imports'!$E:$E,$A4,'EIA Imports'!$B:$B,HU$1)</f>
        <v/>
      </c>
      <c r="HV4">
        <f>SUMIFS('EIA Imports'!$D:$D,'EIA Imports'!$E:$E,$A4,'EIA Imports'!$B:$B,HV$1)</f>
        <v/>
      </c>
      <c r="HW4">
        <f>SUMIFS('EIA Imports'!$D:$D,'EIA Imports'!$E:$E,$A4,'EIA Imports'!$B:$B,HW$1)</f>
        <v/>
      </c>
      <c r="HX4">
        <f>SUMIFS('EIA Imports'!$D:$D,'EIA Imports'!$E:$E,$A4,'EIA Imports'!$B:$B,HX$1)</f>
        <v/>
      </c>
      <c r="HY4">
        <f>SUMIFS('EIA Imports'!$D:$D,'EIA Imports'!$E:$E,$A4,'EIA Imports'!$B:$B,HY$1)</f>
        <v/>
      </c>
      <c r="HZ4">
        <f>SUMIFS('EIA Imports'!$D:$D,'EIA Imports'!$E:$E,$A4,'EIA Imports'!$B:$B,HZ$1)</f>
        <v/>
      </c>
      <c r="IA4">
        <f>SUMIFS('EIA Imports'!$D:$D,'EIA Imports'!$E:$E,$A4,'EIA Imports'!$B:$B,IA$1)</f>
        <v/>
      </c>
      <c r="IB4">
        <f>SUMIFS('EIA Imports'!$D:$D,'EIA Imports'!$E:$E,$A4,'EIA Imports'!$B:$B,IB$1)</f>
        <v/>
      </c>
      <c r="IC4">
        <f>SUMIFS('EIA Imports'!$D:$D,'EIA Imports'!$E:$E,$A4,'EIA Imports'!$B:$B,IC$1)</f>
        <v/>
      </c>
      <c r="ID4">
        <f>SUMIFS('EIA Imports'!$D:$D,'EIA Imports'!$E:$E,$A4,'EIA Imports'!$B:$B,ID$1)</f>
        <v/>
      </c>
      <c r="IE4">
        <f>SUMIFS('EIA Imports'!$D:$D,'EIA Imports'!$E:$E,$A4,'EIA Imports'!$B:$B,IE$1)</f>
        <v/>
      </c>
      <c r="IF4">
        <f>SUMIFS('EIA Imports'!$D:$D,'EIA Imports'!$E:$E,$A4,'EIA Imports'!$B:$B,IF$1)</f>
        <v/>
      </c>
      <c r="IG4">
        <f>SUMIFS('EIA Imports'!$D:$D,'EIA Imports'!$E:$E,$A4,'EIA Imports'!$B:$B,IG$1)</f>
        <v/>
      </c>
      <c r="IH4">
        <f>SUMIFS('EIA Imports'!$D:$D,'EIA Imports'!$E:$E,$A4,'EIA Imports'!$B:$B,IH$1)</f>
        <v/>
      </c>
      <c r="II4">
        <f>SUMIFS('EIA Imports'!$D:$D,'EIA Imports'!$E:$E,$A4,'EIA Imports'!$B:$B,II$1)</f>
        <v/>
      </c>
      <c r="IJ4">
        <f>SUMIFS('EIA Imports'!$D:$D,'EIA Imports'!$E:$E,$A4,'EIA Imports'!$B:$B,IJ$1)</f>
        <v/>
      </c>
      <c r="IK4">
        <f>SUMIFS('EIA Imports'!$D:$D,'EIA Imports'!$E:$E,$A4,'EIA Imports'!$B:$B,IK$1)</f>
        <v/>
      </c>
      <c r="IL4">
        <f>SUMIFS('EIA Imports'!$D:$D,'EIA Imports'!$E:$E,$A4,'EIA Imports'!$B:$B,IL$1)</f>
        <v/>
      </c>
      <c r="IM4">
        <f>SUMIFS('EIA Imports'!$D:$D,'EIA Imports'!$E:$E,$A4,'EIA Imports'!$B:$B,IM$1)</f>
        <v/>
      </c>
      <c r="IN4">
        <f>SUMIFS('EIA Imports'!$D:$D,'EIA Imports'!$E:$E,$A4,'EIA Imports'!$B:$B,IN$1)</f>
        <v/>
      </c>
      <c r="IO4">
        <f>SUMIFS('EIA Imports'!$D:$D,'EIA Imports'!$E:$E,$A4,'EIA Imports'!$B:$B,IO$1)</f>
        <v/>
      </c>
      <c r="IP4">
        <f>SUMIFS('EIA Imports'!$D:$D,'EIA Imports'!$E:$E,$A4,'EIA Imports'!$B:$B,IP$1)</f>
        <v/>
      </c>
      <c r="IQ4">
        <f>SUMIFS('EIA Imports'!$D:$D,'EIA Imports'!$E:$E,$A4,'EIA Imports'!$B:$B,IQ$1)</f>
        <v/>
      </c>
      <c r="IR4">
        <f>SUMIFS('EIA Imports'!$D:$D,'EIA Imports'!$E:$E,$A4,'EIA Imports'!$B:$B,IR$1)</f>
        <v/>
      </c>
      <c r="IS4">
        <f>SUMIFS('EIA Imports'!$D:$D,'EIA Imports'!$E:$E,$A4,'EIA Imports'!$B:$B,IS$1)</f>
        <v/>
      </c>
      <c r="IT4">
        <f>SUMIFS('EIA Imports'!$D:$D,'EIA Imports'!$E:$E,$A4,'EIA Imports'!$B:$B,IT$1)</f>
        <v/>
      </c>
      <c r="IU4">
        <f>SUMIFS('EIA Imports'!$D:$D,'EIA Imports'!$E:$E,$A4,'EIA Imports'!$B:$B,IU$1)</f>
        <v/>
      </c>
      <c r="IV4">
        <f>SUMIFS('EIA Imports'!$D:$D,'EIA Imports'!$E:$E,$A4,'EIA Imports'!$B:$B,IV$1)</f>
        <v/>
      </c>
      <c r="IW4">
        <f>SUMIFS('EIA Imports'!$D:$D,'EIA Imports'!$E:$E,$A4,'EIA Imports'!$B:$B,IW$1)</f>
        <v/>
      </c>
      <c r="IX4">
        <f>SUMIFS('EIA Imports'!$D:$D,'EIA Imports'!$E:$E,$A4,'EIA Imports'!$B:$B,IX$1)</f>
        <v/>
      </c>
      <c r="IY4">
        <f>SUMIFS('EIA Imports'!$D:$D,'EIA Imports'!$E:$E,$A4,'EIA Imports'!$B:$B,IY$1)</f>
        <v/>
      </c>
      <c r="IZ4">
        <f>SUMIFS('EIA Imports'!$D:$D,'EIA Imports'!$E:$E,$A4,'EIA Imports'!$B:$B,IZ$1)</f>
        <v/>
      </c>
      <c r="JA4">
        <f>SUMIFS('EIA Imports'!$D:$D,'EIA Imports'!$E:$E,$A4,'EIA Imports'!$B:$B,JA$1)</f>
        <v/>
      </c>
      <c r="JB4">
        <f>SUMIFS('EIA Imports'!$D:$D,'EIA Imports'!$E:$E,$A4,'EIA Imports'!$B:$B,JB$1)</f>
        <v/>
      </c>
      <c r="JC4">
        <f>SUMIFS('EIA Imports'!$D:$D,'EIA Imports'!$E:$E,$A4,'EIA Imports'!$B:$B,JC$1)</f>
        <v/>
      </c>
      <c r="JD4">
        <f>SUMIFS('EIA Imports'!$D:$D,'EIA Imports'!$E:$E,$A4,'EIA Imports'!$B:$B,JD$1)</f>
        <v/>
      </c>
      <c r="JE4">
        <f>SUMIFS('EIA Imports'!$D:$D,'EIA Imports'!$E:$E,$A4,'EIA Imports'!$B:$B,JE$1)</f>
        <v/>
      </c>
      <c r="JF4">
        <f>SUMIFS('EIA Imports'!$D:$D,'EIA Imports'!$E:$E,$A4,'EIA Imports'!$B:$B,JF$1)</f>
        <v/>
      </c>
      <c r="JG4">
        <f>SUMIFS('EIA Imports'!$D:$D,'EIA Imports'!$E:$E,$A4,'EIA Imports'!$B:$B,JG$1)</f>
        <v/>
      </c>
      <c r="JH4">
        <f>SUMIFS('EIA Imports'!$D:$D,'EIA Imports'!$E:$E,$A4,'EIA Imports'!$B:$B,JH$1)</f>
        <v/>
      </c>
      <c r="JI4">
        <f>SUMIFS('EIA Imports'!$D:$D,'EIA Imports'!$E:$E,$A4,'EIA Imports'!$B:$B,JI$1)</f>
        <v/>
      </c>
      <c r="JJ4">
        <f>SUMIFS('EIA Imports'!$D:$D,'EIA Imports'!$E:$E,$A4,'EIA Imports'!$B:$B,JJ$1)</f>
        <v/>
      </c>
      <c r="JK4">
        <f>SUMIFS('EIA Imports'!$D:$D,'EIA Imports'!$E:$E,$A4,'EIA Imports'!$B:$B,JK$1)</f>
        <v/>
      </c>
      <c r="JL4">
        <f>SUMIFS('EIA Imports'!$D:$D,'EIA Imports'!$E:$E,$A4,'EIA Imports'!$B:$B,JL$1)</f>
        <v/>
      </c>
      <c r="JM4">
        <f>SUMIFS('EIA Imports'!$D:$D,'EIA Imports'!$E:$E,$A4,'EIA Imports'!$B:$B,JM$1)</f>
        <v/>
      </c>
      <c r="JN4">
        <f>SUMIFS('EIA Imports'!$D:$D,'EIA Imports'!$E:$E,$A4,'EIA Imports'!$B:$B,JN$1)</f>
        <v/>
      </c>
      <c r="JO4">
        <f>SUMIFS('EIA Imports'!$D:$D,'EIA Imports'!$E:$E,$A4,'EIA Imports'!$B:$B,JO$1)</f>
        <v/>
      </c>
      <c r="JP4">
        <f>SUMIFS('EIA Imports'!$D:$D,'EIA Imports'!$E:$E,$A4,'EIA Imports'!$B:$B,JP$1)</f>
        <v/>
      </c>
      <c r="JQ4">
        <f>SUMIFS('EIA Imports'!$D:$D,'EIA Imports'!$E:$E,$A4,'EIA Imports'!$B:$B,JQ$1)</f>
        <v/>
      </c>
      <c r="JR4">
        <f>SUMIFS('EIA Imports'!$D:$D,'EIA Imports'!$E:$E,$A4,'EIA Imports'!$B:$B,JR$1)</f>
        <v/>
      </c>
      <c r="JS4">
        <f>SUMIFS('EIA Imports'!$D:$D,'EIA Imports'!$E:$E,$A4,'EIA Imports'!$B:$B,JS$1)</f>
        <v/>
      </c>
      <c r="JT4">
        <f>SUMIFS('EIA Imports'!$D:$D,'EIA Imports'!$E:$E,$A4,'EIA Imports'!$B:$B,JT$1)</f>
        <v/>
      </c>
      <c r="JU4">
        <f>SUMIFS('EIA Imports'!$D:$D,'EIA Imports'!$E:$E,$A4,'EIA Imports'!$B:$B,JU$1)</f>
        <v/>
      </c>
      <c r="JV4">
        <f>SUMIFS('EIA Imports'!$D:$D,'EIA Imports'!$E:$E,$A4,'EIA Imports'!$B:$B,JV$1)</f>
        <v/>
      </c>
      <c r="JW4">
        <f>SUMIFS('EIA Imports'!$D:$D,'EIA Imports'!$E:$E,$A4,'EIA Imports'!$B:$B,JW$1)</f>
        <v/>
      </c>
      <c r="JX4">
        <f>SUMIFS('EIA Imports'!$D:$D,'EIA Imports'!$E:$E,$A4,'EIA Imports'!$B:$B,JX$1)</f>
        <v/>
      </c>
      <c r="JY4">
        <f>SUMIFS('EIA Imports'!$D:$D,'EIA Imports'!$E:$E,$A4,'EIA Imports'!$B:$B,JY$1)</f>
        <v/>
      </c>
      <c r="JZ4">
        <f>SUMIFS('EIA Imports'!$D:$D,'EIA Imports'!$E:$E,$A4,'EIA Imports'!$B:$B,JZ$1)</f>
        <v/>
      </c>
      <c r="KA4">
        <f>SUMIFS('EIA Imports'!$D:$D,'EIA Imports'!$E:$E,$A4,'EIA Imports'!$B:$B,KA$1)</f>
        <v/>
      </c>
      <c r="KB4">
        <f>SUMIFS('EIA Imports'!$D:$D,'EIA Imports'!$E:$E,$A4,'EIA Imports'!$B:$B,KB$1)</f>
        <v/>
      </c>
      <c r="KC4">
        <f>SUMIFS('EIA Imports'!$D:$D,'EIA Imports'!$E:$E,$A4,'EIA Imports'!$B:$B,KC$1)</f>
        <v/>
      </c>
      <c r="KD4">
        <f>SUMIFS('EIA Imports'!$D:$D,'EIA Imports'!$E:$E,$A4,'EIA Imports'!$B:$B,KD$1)</f>
        <v/>
      </c>
      <c r="KE4">
        <f>SUMIFS('EIA Imports'!$D:$D,'EIA Imports'!$E:$E,$A4,'EIA Imports'!$B:$B,KE$1)</f>
        <v/>
      </c>
      <c r="KF4">
        <f>SUMIFS('EIA Imports'!$D:$D,'EIA Imports'!$E:$E,$A4,'EIA Imports'!$B:$B,KF$1)</f>
        <v/>
      </c>
      <c r="KG4">
        <f>SUMIFS('EIA Imports'!$D:$D,'EIA Imports'!$E:$E,$A4,'EIA Imports'!$B:$B,KG$1)</f>
        <v/>
      </c>
      <c r="KH4">
        <f>SUMIFS('EIA Imports'!$D:$D,'EIA Imports'!$E:$E,$A4,'EIA Imports'!$B:$B,KH$1)</f>
        <v/>
      </c>
      <c r="KI4">
        <f>SUMIFS('EIA Imports'!$D:$D,'EIA Imports'!$E:$E,$A4,'EIA Imports'!$B:$B,KI$1)</f>
        <v/>
      </c>
      <c r="KJ4">
        <f>SUMIFS('EIA Imports'!$D:$D,'EIA Imports'!$E:$E,$A4,'EIA Imports'!$B:$B,KJ$1)</f>
        <v/>
      </c>
      <c r="KK4">
        <f>SUMIFS('EIA Imports'!$D:$D,'EIA Imports'!$E:$E,$A4,'EIA Imports'!$B:$B,KK$1)</f>
        <v/>
      </c>
      <c r="KL4">
        <f>SUMIFS('EIA Imports'!$D:$D,'EIA Imports'!$E:$E,$A4,'EIA Imports'!$B:$B,KL$1)</f>
        <v/>
      </c>
      <c r="KM4">
        <f>SUMIFS('EIA Imports'!$D:$D,'EIA Imports'!$E:$E,$A4,'EIA Imports'!$B:$B,KM$1)</f>
        <v/>
      </c>
      <c r="KN4">
        <f>SUMIFS('EIA Imports'!$D:$D,'EIA Imports'!$E:$E,$A4,'EIA Imports'!$B:$B,KN$1)</f>
        <v/>
      </c>
      <c r="KO4">
        <f>SUMIFS('EIA Imports'!$D:$D,'EIA Imports'!$E:$E,$A4,'EIA Imports'!$B:$B,KO$1)</f>
        <v/>
      </c>
      <c r="KP4">
        <f>SUMIFS('EIA Imports'!$D:$D,'EIA Imports'!$E:$E,$A4,'EIA Imports'!$B:$B,KP$1)</f>
        <v/>
      </c>
      <c r="KQ4">
        <f>SUMIFS('EIA Imports'!$D:$D,'EIA Imports'!$E:$E,$A4,'EIA Imports'!$B:$B,KQ$1)</f>
        <v/>
      </c>
      <c r="KR4">
        <f>SUMIFS('EIA Imports'!$D:$D,'EIA Imports'!$E:$E,$A4,'EIA Imports'!$B:$B,KR$1)</f>
        <v/>
      </c>
      <c r="KS4">
        <f>SUMIFS('EIA Imports'!$D:$D,'EIA Imports'!$E:$E,$A4,'EIA Imports'!$B:$B,KS$1)</f>
        <v/>
      </c>
      <c r="KT4">
        <f>SUMIFS('EIA Imports'!$D:$D,'EIA Imports'!$E:$E,$A4,'EIA Imports'!$B:$B,KT$1)</f>
        <v/>
      </c>
      <c r="KU4">
        <f>SUMIFS('EIA Imports'!$D:$D,'EIA Imports'!$E:$E,$A4,'EIA Imports'!$B:$B,KU$1)</f>
        <v/>
      </c>
      <c r="KV4">
        <f>SUMIFS('EIA Imports'!$D:$D,'EIA Imports'!$E:$E,$A4,'EIA Imports'!$B:$B,KV$1)</f>
        <v/>
      </c>
      <c r="KW4">
        <f>SUMIFS('EIA Imports'!$D:$D,'EIA Imports'!$E:$E,$A4,'EIA Imports'!$B:$B,KW$1)</f>
        <v/>
      </c>
      <c r="KX4">
        <f>SUMIFS('EIA Imports'!$D:$D,'EIA Imports'!$E:$E,$A4,'EIA Imports'!$B:$B,KX$1)</f>
        <v/>
      </c>
      <c r="KY4">
        <f>SUMIFS('EIA Imports'!$D:$D,'EIA Imports'!$E:$E,$A4,'EIA Imports'!$B:$B,KY$1)</f>
        <v/>
      </c>
      <c r="KZ4">
        <f>SUMIFS('EIA Imports'!$D:$D,'EIA Imports'!$E:$E,$A4,'EIA Imports'!$B:$B,KZ$1)</f>
        <v/>
      </c>
      <c r="LA4">
        <f>SUMIFS('EIA Imports'!$D:$D,'EIA Imports'!$E:$E,$A4,'EIA Imports'!$B:$B,LA$1)</f>
        <v/>
      </c>
      <c r="LB4">
        <f>SUMIFS('EIA Imports'!$D:$D,'EIA Imports'!$E:$E,$A4,'EIA Imports'!$B:$B,LB$1)</f>
        <v/>
      </c>
      <c r="LC4">
        <f>SUMIFS('EIA Imports'!$D:$D,'EIA Imports'!$E:$E,$A4,'EIA Imports'!$B:$B,LC$1)</f>
        <v/>
      </c>
      <c r="LD4">
        <f>SUMIFS('EIA Imports'!$D:$D,'EIA Imports'!$E:$E,$A4,'EIA Imports'!$B:$B,LD$1)</f>
        <v/>
      </c>
      <c r="LE4">
        <f>SUMIFS('EIA Imports'!$D:$D,'EIA Imports'!$E:$E,$A4,'EIA Imports'!$B:$B,LE$1)</f>
        <v/>
      </c>
      <c r="LF4">
        <f>SUMIFS('EIA Imports'!$D:$D,'EIA Imports'!$E:$E,$A4,'EIA Imports'!$B:$B,LF$1)</f>
        <v/>
      </c>
      <c r="LG4">
        <f>SUMIFS('EIA Imports'!$D:$D,'EIA Imports'!$E:$E,$A4,'EIA Imports'!$B:$B,LG$1)</f>
        <v/>
      </c>
      <c r="LH4">
        <f>SUMIFS('EIA Imports'!$D:$D,'EIA Imports'!$E:$E,$A4,'EIA Imports'!$B:$B,LH$1)</f>
        <v/>
      </c>
      <c r="LI4">
        <f>SUMIFS('EIA Imports'!$D:$D,'EIA Imports'!$E:$E,$A4,'EIA Imports'!$B:$B,LI$1)</f>
        <v/>
      </c>
      <c r="LJ4">
        <f>SUMIFS('EIA Imports'!$D:$D,'EIA Imports'!$E:$E,$A4,'EIA Imports'!$B:$B,LJ$1)</f>
        <v/>
      </c>
      <c r="LK4">
        <f>SUMIFS('EIA Imports'!$D:$D,'EIA Imports'!$E:$E,$A4,'EIA Imports'!$B:$B,LK$1)</f>
        <v/>
      </c>
      <c r="LL4">
        <f>SUMIFS('EIA Imports'!$D:$D,'EIA Imports'!$E:$E,$A4,'EIA Imports'!$B:$B,LL$1)</f>
        <v/>
      </c>
      <c r="LM4">
        <f>SUMIFS('EIA Imports'!$D:$D,'EIA Imports'!$E:$E,$A4,'EIA Imports'!$B:$B,LM$1)</f>
        <v/>
      </c>
      <c r="LN4">
        <f>SUMIFS('EIA Imports'!$D:$D,'EIA Imports'!$E:$E,$A4,'EIA Imports'!$B:$B,LN$1)</f>
        <v/>
      </c>
      <c r="LO4">
        <f>SUMIFS('EIA Imports'!$D:$D,'EIA Imports'!$E:$E,$A4,'EIA Imports'!$B:$B,LO$1)</f>
        <v/>
      </c>
      <c r="LP4">
        <f>SUMIFS('EIA Imports'!$D:$D,'EIA Imports'!$E:$E,$A4,'EIA Imports'!$B:$B,LP$1)</f>
        <v/>
      </c>
      <c r="LQ4">
        <f>SUMIFS('EIA Imports'!$D:$D,'EIA Imports'!$E:$E,$A4,'EIA Imports'!$B:$B,LQ$1)</f>
        <v/>
      </c>
      <c r="LR4">
        <f>SUMIFS('EIA Imports'!$D:$D,'EIA Imports'!$E:$E,$A4,'EIA Imports'!$B:$B,LR$1)</f>
        <v/>
      </c>
      <c r="LS4">
        <f>SUMIFS('EIA Imports'!$D:$D,'EIA Imports'!$E:$E,$A4,'EIA Imports'!$B:$B,LS$1)</f>
        <v/>
      </c>
      <c r="LT4">
        <f>SUMIFS('EIA Imports'!$D:$D,'EIA Imports'!$E:$E,$A4,'EIA Imports'!$B:$B,LT$1)</f>
        <v/>
      </c>
      <c r="LU4">
        <f>SUMIFS('EIA Imports'!$D:$D,'EIA Imports'!$E:$E,$A4,'EIA Imports'!$B:$B,LU$1)</f>
        <v/>
      </c>
      <c r="LV4">
        <f>SUMIFS('EIA Imports'!$D:$D,'EIA Imports'!$E:$E,$A4,'EIA Imports'!$B:$B,LV$1)</f>
        <v/>
      </c>
      <c r="LW4">
        <f>SUMIFS('EIA Imports'!$D:$D,'EIA Imports'!$E:$E,$A4,'EIA Imports'!$B:$B,LW$1)</f>
        <v/>
      </c>
      <c r="LX4">
        <f>SUMIFS('EIA Imports'!$D:$D,'EIA Imports'!$E:$E,$A4,'EIA Imports'!$B:$B,LX$1)</f>
        <v/>
      </c>
      <c r="LY4">
        <f>SUMIFS('EIA Imports'!$D:$D,'EIA Imports'!$E:$E,$A4,'EIA Imports'!$B:$B,LY$1)</f>
        <v/>
      </c>
      <c r="LZ4">
        <f>SUMIFS('EIA Imports'!$D:$D,'EIA Imports'!$E:$E,$A4,'EIA Imports'!$B:$B,LZ$1)</f>
        <v/>
      </c>
      <c r="MA4">
        <f>SUMIFS('EIA Imports'!$D:$D,'EIA Imports'!$E:$E,$A4,'EIA Imports'!$B:$B,MA$1)</f>
        <v/>
      </c>
      <c r="MB4">
        <f>SUMIFS('EIA Imports'!$D:$D,'EIA Imports'!$E:$E,$A4,'EIA Imports'!$B:$B,MB$1)</f>
        <v/>
      </c>
      <c r="MC4">
        <f>SUMIFS('EIA Imports'!$D:$D,'EIA Imports'!$E:$E,$A4,'EIA Imports'!$B:$B,MC$1)</f>
        <v/>
      </c>
      <c r="MD4">
        <f>SUMIFS('EIA Imports'!$D:$D,'EIA Imports'!$E:$E,$A4,'EIA Imports'!$B:$B,MD$1)</f>
        <v/>
      </c>
      <c r="ME4">
        <f>SUMIFS('EIA Imports'!$D:$D,'EIA Imports'!$E:$E,$A4,'EIA Imports'!$B:$B,ME$1)</f>
        <v/>
      </c>
      <c r="MF4">
        <f>SUMIFS('EIA Imports'!$D:$D,'EIA Imports'!$E:$E,$A4,'EIA Imports'!$B:$B,MF$1)</f>
        <v/>
      </c>
      <c r="MG4">
        <f>SUMIFS('EIA Imports'!$D:$D,'EIA Imports'!$E:$E,$A4,'EIA Imports'!$B:$B,MG$1)</f>
        <v/>
      </c>
      <c r="MH4">
        <f>SUMIFS('EIA Imports'!$D:$D,'EIA Imports'!$E:$E,$A4,'EIA Imports'!$B:$B,MH$1)</f>
        <v/>
      </c>
      <c r="MI4">
        <f>SUMIFS('EIA Imports'!$D:$D,'EIA Imports'!$E:$E,$A4,'EIA Imports'!$B:$B,MI$1)</f>
        <v/>
      </c>
      <c r="MJ4">
        <f>SUMIFS('EIA Imports'!$D:$D,'EIA Imports'!$E:$E,$A4,'EIA Imports'!$B:$B,MJ$1)</f>
        <v/>
      </c>
      <c r="MK4">
        <f>SUMIFS('EIA Imports'!$D:$D,'EIA Imports'!$E:$E,$A4,'EIA Imports'!$B:$B,MK$1)</f>
        <v/>
      </c>
      <c r="ML4">
        <f>SUMIFS('EIA Imports'!$D:$D,'EIA Imports'!$E:$E,$A4,'EIA Imports'!$B:$B,ML$1)</f>
        <v/>
      </c>
      <c r="MM4">
        <f>SUMIFS('EIA Imports'!$D:$D,'EIA Imports'!$E:$E,$A4,'EIA Imports'!$B:$B,MM$1)</f>
        <v/>
      </c>
      <c r="MN4">
        <f>SUMIFS('EIA Imports'!$D:$D,'EIA Imports'!$E:$E,$A4,'EIA Imports'!$B:$B,MN$1)</f>
        <v/>
      </c>
      <c r="MO4">
        <f>SUMIFS('EIA Imports'!$D:$D,'EIA Imports'!$E:$E,$A4,'EIA Imports'!$B:$B,MO$1)</f>
        <v/>
      </c>
      <c r="MP4">
        <f>SUMIFS('EIA Imports'!$D:$D,'EIA Imports'!$E:$E,$A4,'EIA Imports'!$B:$B,MP$1)</f>
        <v/>
      </c>
      <c r="MQ4">
        <f>SUMIFS('EIA Imports'!$D:$D,'EIA Imports'!$E:$E,$A4,'EIA Imports'!$B:$B,MQ$1)</f>
        <v/>
      </c>
      <c r="MR4">
        <f>SUMIFS('EIA Imports'!$D:$D,'EIA Imports'!$E:$E,$A4,'EIA Imports'!$B:$B,MR$1)</f>
        <v/>
      </c>
      <c r="MS4">
        <f>SUMIFS('EIA Imports'!$D:$D,'EIA Imports'!$E:$E,$A4,'EIA Imports'!$B:$B,MS$1)</f>
        <v/>
      </c>
      <c r="MT4">
        <f>SUMIFS('EIA Imports'!$D:$D,'EIA Imports'!$E:$E,$A4,'EIA Imports'!$B:$B,MT$1)</f>
        <v/>
      </c>
      <c r="MU4">
        <f>SUMIFS('EIA Imports'!$D:$D,'EIA Imports'!$E:$E,$A4,'EIA Imports'!$B:$B,MU$1)</f>
        <v/>
      </c>
      <c r="MV4">
        <f>SUMIFS('EIA Imports'!$D:$D,'EIA Imports'!$E:$E,$A4,'EIA Imports'!$B:$B,MV$1)</f>
        <v/>
      </c>
      <c r="MW4">
        <f>SUMIFS('EIA Imports'!$D:$D,'EIA Imports'!$E:$E,$A4,'EIA Imports'!$B:$B,MW$1)</f>
        <v/>
      </c>
      <c r="MX4">
        <f>SUMIFS('EIA Imports'!$D:$D,'EIA Imports'!$E:$E,$A4,'EIA Imports'!$B:$B,MX$1)</f>
        <v/>
      </c>
      <c r="MY4">
        <f>SUMIFS('EIA Imports'!$D:$D,'EIA Imports'!$E:$E,$A4,'EIA Imports'!$B:$B,MY$1)</f>
        <v/>
      </c>
      <c r="MZ4">
        <f>SUMIFS('EIA Imports'!$D:$D,'EIA Imports'!$E:$E,$A4,'EIA Imports'!$B:$B,MZ$1)</f>
        <v/>
      </c>
      <c r="NA4">
        <f>SUMIFS('EIA Imports'!$D:$D,'EIA Imports'!$E:$E,$A4,'EIA Imports'!$B:$B,NA$1)</f>
        <v/>
      </c>
      <c r="NB4">
        <f>SUMIFS('EIA Imports'!$D:$D,'EIA Imports'!$E:$E,$A4,'EIA Imports'!$B:$B,NB$1)</f>
        <v/>
      </c>
      <c r="NC4">
        <f>SUMIFS('EIA Imports'!$D:$D,'EIA Imports'!$E:$E,$A4,'EIA Imports'!$B:$B,NC$1)</f>
        <v/>
      </c>
      <c r="ND4">
        <f>SUMIFS('EIA Imports'!$D:$D,'EIA Imports'!$E:$E,$A4,'EIA Imports'!$B:$B,ND$1)</f>
        <v/>
      </c>
      <c r="NE4">
        <f>SUMIFS('EIA Imports'!$D:$D,'EIA Imports'!$E:$E,$A4,'EIA Imports'!$B:$B,NE$1)</f>
        <v/>
      </c>
      <c r="NF4">
        <f>SUMIFS('EIA Imports'!$D:$D,'EIA Imports'!$E:$E,$A4,'EIA Imports'!$B:$B,NF$1)</f>
        <v/>
      </c>
      <c r="NG4">
        <f>SUMIFS('EIA Imports'!$D:$D,'EIA Imports'!$E:$E,$A4,'EIA Imports'!$B:$B,NG$1)</f>
        <v/>
      </c>
      <c r="NH4">
        <f>SUMIFS('EIA Imports'!$D:$D,'EIA Imports'!$E:$E,$A4,'EIA Imports'!$B:$B,NH$1)</f>
        <v/>
      </c>
      <c r="NI4">
        <f>SUMIFS('EIA Imports'!$D:$D,'EIA Imports'!$E:$E,$A4,'EIA Imports'!$B:$B,NI$1)</f>
        <v/>
      </c>
      <c r="NJ4">
        <f>SUMIFS('EIA Imports'!$D:$D,'EIA Imports'!$E:$E,$A4,'EIA Imports'!$B:$B,NJ$1)</f>
        <v/>
      </c>
      <c r="NK4">
        <f>SUMIFS('EIA Imports'!$D:$D,'EIA Imports'!$E:$E,$A4,'EIA Imports'!$B:$B,NK$1)</f>
        <v/>
      </c>
      <c r="NL4">
        <f>SUMIFS('EIA Imports'!$D:$D,'EIA Imports'!$E:$E,$A4,'EIA Imports'!$B:$B,NL$1)</f>
        <v/>
      </c>
      <c r="NM4">
        <f>SUMIFS('EIA Imports'!$D:$D,'EIA Imports'!$E:$E,$A4,'EIA Imports'!$B:$B,NM$1)</f>
        <v/>
      </c>
      <c r="NN4">
        <f>SUMIFS('EIA Imports'!$D:$D,'EIA Imports'!$E:$E,$A4,'EIA Imports'!$B:$B,NN$1)</f>
        <v/>
      </c>
      <c r="NO4">
        <f>SUMIFS('EIA Imports'!$D:$D,'EIA Imports'!$E:$E,$A4,'EIA Imports'!$B:$B,NO$1)</f>
        <v/>
      </c>
      <c r="NP4">
        <f>SUMIFS('EIA Imports'!$D:$D,'EIA Imports'!$E:$E,$A4,'EIA Imports'!$B:$B,NP$1)</f>
        <v/>
      </c>
      <c r="NQ4">
        <f>SUMIFS('EIA Imports'!$D:$D,'EIA Imports'!$E:$E,$A4,'EIA Imports'!$B:$B,NQ$1)</f>
        <v/>
      </c>
      <c r="NR4">
        <f>SUMIFS('EIA Imports'!$D:$D,'EIA Imports'!$E:$E,$A4,'EIA Imports'!$B:$B,NR$1)</f>
        <v/>
      </c>
      <c r="NS4">
        <f>SUMIFS('EIA Imports'!$D:$D,'EIA Imports'!$E:$E,$A4,'EIA Imports'!$B:$B,NS$1)</f>
        <v/>
      </c>
      <c r="NT4">
        <f>SUMIFS('EIA Imports'!$D:$D,'EIA Imports'!$E:$E,$A4,'EIA Imports'!$B:$B,NT$1)</f>
        <v/>
      </c>
      <c r="NU4">
        <f>SUMIFS('EIA Imports'!$D:$D,'EIA Imports'!$E:$E,$A4,'EIA Imports'!$B:$B,NU$1)</f>
        <v/>
      </c>
      <c r="NV4">
        <f>SUMIFS('EIA Imports'!$D:$D,'EIA Imports'!$E:$E,$A4,'EIA Imports'!$B:$B,NV$1)</f>
        <v/>
      </c>
      <c r="NW4">
        <f>SUMIFS('EIA Imports'!$D:$D,'EIA Imports'!$E:$E,$A4,'EIA Imports'!$B:$B,NW$1)</f>
        <v/>
      </c>
      <c r="NX4">
        <f>SUMIFS('EIA Imports'!$D:$D,'EIA Imports'!$E:$E,$A4,'EIA Imports'!$B:$B,NX$1)</f>
        <v/>
      </c>
      <c r="NY4">
        <f>SUMIFS('EIA Imports'!$D:$D,'EIA Imports'!$E:$E,$A4,'EIA Imports'!$B:$B,NY$1)</f>
        <v/>
      </c>
      <c r="NZ4">
        <f>SUMIFS('EIA Imports'!$D:$D,'EIA Imports'!$E:$E,$A4,'EIA Imports'!$B:$B,NZ$1)</f>
        <v/>
      </c>
      <c r="OA4">
        <f>SUMIFS('EIA Imports'!$D:$D,'EIA Imports'!$E:$E,$A4,'EIA Imports'!$B:$B,OA$1)</f>
        <v/>
      </c>
      <c r="OB4">
        <f>SUMIFS('EIA Imports'!$D:$D,'EIA Imports'!$E:$E,$A4,'EIA Imports'!$B:$B,OB$1)</f>
        <v/>
      </c>
      <c r="OC4">
        <f>SUMIFS('EIA Imports'!$D:$D,'EIA Imports'!$E:$E,$A4,'EIA Imports'!$B:$B,OC$1)</f>
        <v/>
      </c>
      <c r="OD4">
        <f>SUMIFS('EIA Imports'!$D:$D,'EIA Imports'!$E:$E,$A4,'EIA Imports'!$B:$B,OD$1)</f>
        <v/>
      </c>
      <c r="OE4">
        <f>SUMIFS('EIA Imports'!$D:$D,'EIA Imports'!$E:$E,$A4,'EIA Imports'!$B:$B,OE$1)</f>
        <v/>
      </c>
      <c r="OF4">
        <f>SUMIFS('EIA Imports'!$D:$D,'EIA Imports'!$E:$E,$A4,'EIA Imports'!$B:$B,OF$1)</f>
        <v/>
      </c>
      <c r="OG4">
        <f>SUMIFS('EIA Imports'!$D:$D,'EIA Imports'!$E:$E,$A4,'EIA Imports'!$B:$B,OG$1)</f>
        <v/>
      </c>
      <c r="OH4">
        <f>SUMIFS('EIA Imports'!$D:$D,'EIA Imports'!$E:$E,$A4,'EIA Imports'!$B:$B,OH$1)</f>
        <v/>
      </c>
      <c r="OI4">
        <f>SUMIFS('EIA Imports'!$D:$D,'EIA Imports'!$E:$E,$A4,'EIA Imports'!$B:$B,OI$1)</f>
        <v/>
      </c>
      <c r="OJ4">
        <f>SUMIFS('EIA Imports'!$D:$D,'EIA Imports'!$E:$E,$A4,'EIA Imports'!$B:$B,OJ$1)</f>
        <v/>
      </c>
      <c r="OK4">
        <f>SUMIFS('EIA Imports'!$D:$D,'EIA Imports'!$E:$E,$A4,'EIA Imports'!$B:$B,OK$1)</f>
        <v/>
      </c>
      <c r="OL4">
        <f>SUMIFS('EIA Imports'!$D:$D,'EIA Imports'!$E:$E,$A4,'EIA Imports'!$B:$B,OL$1)</f>
        <v/>
      </c>
      <c r="OM4">
        <f>SUMIFS('EIA Imports'!$D:$D,'EIA Imports'!$E:$E,$A4,'EIA Imports'!$B:$B,OM$1)</f>
        <v/>
      </c>
      <c r="ON4">
        <f>SUMIFS('EIA Imports'!$D:$D,'EIA Imports'!$E:$E,$A4,'EIA Imports'!$B:$B,ON$1)</f>
        <v/>
      </c>
      <c r="OO4">
        <f>SUMIFS('EIA Imports'!$D:$D,'EIA Imports'!$E:$E,$A4,'EIA Imports'!$B:$B,OO$1)</f>
        <v/>
      </c>
      <c r="OP4">
        <f>SUMIFS('EIA Imports'!$D:$D,'EIA Imports'!$E:$E,$A4,'EIA Imports'!$B:$B,OP$1)</f>
        <v/>
      </c>
      <c r="OQ4">
        <f>SUMIFS('EIA Imports'!$D:$D,'EIA Imports'!$E:$E,$A4,'EIA Imports'!$B:$B,OQ$1)</f>
        <v/>
      </c>
      <c r="OR4">
        <f>SUMIFS('EIA Imports'!$D:$D,'EIA Imports'!$E:$E,$A4,'EIA Imports'!$B:$B,OR$1)</f>
        <v/>
      </c>
      <c r="OS4">
        <f>SUMIFS('EIA Imports'!$D:$D,'EIA Imports'!$E:$E,$A4,'EIA Imports'!$B:$B,OS$1)</f>
        <v/>
      </c>
      <c r="OT4">
        <f>SUMIFS('EIA Imports'!$D:$D,'EIA Imports'!$E:$E,$A4,'EIA Imports'!$B:$B,OT$1)</f>
        <v/>
      </c>
      <c r="OU4">
        <f>SUMIFS('EIA Imports'!$D:$D,'EIA Imports'!$E:$E,$A4,'EIA Imports'!$B:$B,OU$1)</f>
        <v/>
      </c>
      <c r="OV4">
        <f>SUMIFS('EIA Imports'!$D:$D,'EIA Imports'!$E:$E,$A4,'EIA Imports'!$B:$B,OV$1)</f>
        <v/>
      </c>
      <c r="OW4">
        <f>SUMIFS('EIA Imports'!$D:$D,'EIA Imports'!$E:$E,$A4,'EIA Imports'!$B:$B,OW$1)</f>
        <v/>
      </c>
      <c r="OX4">
        <f>SUMIFS('EIA Imports'!$D:$D,'EIA Imports'!$E:$E,$A4,'EIA Imports'!$B:$B,OX$1)</f>
        <v/>
      </c>
      <c r="OY4">
        <f>SUMIFS('EIA Imports'!$D:$D,'EIA Imports'!$E:$E,$A4,'EIA Imports'!$B:$B,OY$1)</f>
        <v/>
      </c>
      <c r="OZ4">
        <f>SUMIFS('EIA Imports'!$D:$D,'EIA Imports'!$E:$E,$A4,'EIA Imports'!$B:$B,OZ$1)</f>
        <v/>
      </c>
      <c r="PA4">
        <f>SUMIFS('EIA Imports'!$D:$D,'EIA Imports'!$E:$E,$A4,'EIA Imports'!$B:$B,PA$1)</f>
        <v/>
      </c>
      <c r="PB4">
        <f>SUMIFS('EIA Imports'!$D:$D,'EIA Imports'!$E:$E,$A4,'EIA Imports'!$B:$B,PB$1)</f>
        <v/>
      </c>
      <c r="PC4">
        <f>SUMIFS('EIA Imports'!$D:$D,'EIA Imports'!$E:$E,$A4,'EIA Imports'!$B:$B,PC$1)</f>
        <v/>
      </c>
      <c r="PD4">
        <f>SUMIFS('EIA Imports'!$D:$D,'EIA Imports'!$E:$E,$A4,'EIA Imports'!$B:$B,PD$1)</f>
        <v/>
      </c>
      <c r="PE4">
        <f>SUMIFS('EIA Imports'!$D:$D,'EIA Imports'!$E:$E,$A4,'EIA Imports'!$B:$B,PE$1)</f>
        <v/>
      </c>
      <c r="PF4">
        <f>SUMIFS('EIA Imports'!$D:$D,'EIA Imports'!$E:$E,$A4,'EIA Imports'!$B:$B,PF$1)</f>
        <v/>
      </c>
      <c r="PG4">
        <f>SUMIFS('EIA Imports'!$D:$D,'EIA Imports'!$E:$E,$A4,'EIA Imports'!$B:$B,PG$1)</f>
        <v/>
      </c>
      <c r="PH4">
        <f>SUMIFS('EIA Imports'!$D:$D,'EIA Imports'!$E:$E,$A4,'EIA Imports'!$B:$B,PH$1)</f>
        <v/>
      </c>
      <c r="PI4">
        <f>SUMIFS('EIA Imports'!$D:$D,'EIA Imports'!$E:$E,$A4,'EIA Imports'!$B:$B,PI$1)</f>
        <v/>
      </c>
      <c r="PJ4">
        <f>SUMIFS('EIA Imports'!$D:$D,'EIA Imports'!$E:$E,$A4,'EIA Imports'!$B:$B,PJ$1)</f>
        <v/>
      </c>
      <c r="PK4">
        <f>SUMIFS('EIA Imports'!$D:$D,'EIA Imports'!$E:$E,$A4,'EIA Imports'!$B:$B,PK$1)</f>
        <v/>
      </c>
      <c r="PL4">
        <f>SUMIFS('EIA Imports'!$D:$D,'EIA Imports'!$E:$E,$A4,'EIA Imports'!$B:$B,PL$1)</f>
        <v/>
      </c>
      <c r="PM4">
        <f>SUMIFS('EIA Imports'!$D:$D,'EIA Imports'!$E:$E,$A4,'EIA Imports'!$B:$B,PM$1)</f>
        <v/>
      </c>
      <c r="PN4">
        <f>SUMIFS('EIA Imports'!$D:$D,'EIA Imports'!$E:$E,$A4,'EIA Imports'!$B:$B,PN$1)</f>
        <v/>
      </c>
      <c r="PO4">
        <f>SUMIFS('EIA Imports'!$D:$D,'EIA Imports'!$E:$E,$A4,'EIA Imports'!$B:$B,PO$1)</f>
        <v/>
      </c>
      <c r="PP4">
        <f>SUMIFS('EIA Imports'!$D:$D,'EIA Imports'!$E:$E,$A4,'EIA Imports'!$B:$B,PP$1)</f>
        <v/>
      </c>
      <c r="PQ4">
        <f>SUMIFS('EIA Imports'!$D:$D,'EIA Imports'!$E:$E,$A4,'EIA Imports'!$B:$B,PQ$1)</f>
        <v/>
      </c>
      <c r="PR4">
        <f>SUMIFS('EIA Imports'!$D:$D,'EIA Imports'!$E:$E,$A4,'EIA Imports'!$B:$B,PR$1)</f>
        <v/>
      </c>
      <c r="PS4">
        <f>SUMIFS('EIA Imports'!$D:$D,'EIA Imports'!$E:$E,$A4,'EIA Imports'!$B:$B,PS$1)</f>
        <v/>
      </c>
      <c r="PT4">
        <f>SUMIFS('EIA Imports'!$D:$D,'EIA Imports'!$E:$E,$A4,'EIA Imports'!$B:$B,PT$1)</f>
        <v/>
      </c>
      <c r="PU4">
        <f>SUMIFS('EIA Imports'!$D:$D,'EIA Imports'!$E:$E,$A4,'EIA Imports'!$B:$B,PU$1)</f>
        <v/>
      </c>
      <c r="PV4">
        <f>SUMIFS('EIA Imports'!$D:$D,'EIA Imports'!$E:$E,$A4,'EIA Imports'!$B:$B,PV$1)</f>
        <v/>
      </c>
      <c r="PW4">
        <f>SUMIFS('EIA Imports'!$D:$D,'EIA Imports'!$E:$E,$A4,'EIA Imports'!$B:$B,PW$1)</f>
        <v/>
      </c>
      <c r="PX4">
        <f>SUMIFS('EIA Imports'!$D:$D,'EIA Imports'!$E:$E,$A4,'EIA Imports'!$B:$B,PX$1)</f>
        <v/>
      </c>
      <c r="PY4">
        <f>SUMIFS('EIA Imports'!$D:$D,'EIA Imports'!$E:$E,$A4,'EIA Imports'!$B:$B,PY$1)</f>
        <v/>
      </c>
      <c r="PZ4">
        <f>SUMIFS('EIA Imports'!$D:$D,'EIA Imports'!$E:$E,$A4,'EIA Imports'!$B:$B,PZ$1)</f>
        <v/>
      </c>
      <c r="QA4">
        <f>SUMIFS('EIA Imports'!$D:$D,'EIA Imports'!$E:$E,$A4,'EIA Imports'!$B:$B,QA$1)</f>
        <v/>
      </c>
      <c r="QB4">
        <f>SUMIFS('EIA Imports'!$D:$D,'EIA Imports'!$E:$E,$A4,'EIA Imports'!$B:$B,QB$1)</f>
        <v/>
      </c>
      <c r="QC4">
        <f>SUMIFS('EIA Imports'!$D:$D,'EIA Imports'!$E:$E,$A4,'EIA Imports'!$B:$B,QC$1)</f>
        <v/>
      </c>
      <c r="QD4">
        <f>SUMIFS('EIA Imports'!$D:$D,'EIA Imports'!$E:$E,$A4,'EIA Imports'!$B:$B,QD$1)</f>
        <v/>
      </c>
      <c r="QE4">
        <f>SUMIFS('EIA Imports'!$D:$D,'EIA Imports'!$E:$E,$A4,'EIA Imports'!$B:$B,QE$1)</f>
        <v/>
      </c>
      <c r="QF4">
        <f>SUMIFS('EIA Imports'!$D:$D,'EIA Imports'!$E:$E,$A4,'EIA Imports'!$B:$B,QF$1)</f>
        <v/>
      </c>
      <c r="QG4">
        <f>SUMIFS('EIA Imports'!$D:$D,'EIA Imports'!$E:$E,$A4,'EIA Imports'!$B:$B,QG$1)</f>
        <v/>
      </c>
      <c r="QH4">
        <f>SUMIFS('EIA Imports'!$D:$D,'EIA Imports'!$E:$E,$A4,'EIA Imports'!$B:$B,QH$1)</f>
        <v/>
      </c>
      <c r="QI4">
        <f>SUMIFS('EIA Imports'!$D:$D,'EIA Imports'!$E:$E,$A4,'EIA Imports'!$B:$B,QI$1)</f>
        <v/>
      </c>
      <c r="QJ4">
        <f>SUMIFS('EIA Imports'!$D:$D,'EIA Imports'!$E:$E,$A4,'EIA Imports'!$B:$B,QJ$1)</f>
        <v/>
      </c>
      <c r="QK4">
        <f>SUMIFS('EIA Imports'!$D:$D,'EIA Imports'!$E:$E,$A4,'EIA Imports'!$B:$B,QK$1)</f>
        <v/>
      </c>
      <c r="QL4">
        <f>SUMIFS('EIA Imports'!$D:$D,'EIA Imports'!$E:$E,$A4,'EIA Imports'!$B:$B,QL$1)</f>
        <v/>
      </c>
      <c r="QM4">
        <f>SUMIFS('EIA Imports'!$D:$D,'EIA Imports'!$E:$E,$A4,'EIA Imports'!$B:$B,QM$1)</f>
        <v/>
      </c>
      <c r="QN4">
        <f>SUMIFS('EIA Imports'!$D:$D,'EIA Imports'!$E:$E,$A4,'EIA Imports'!$B:$B,QN$1)</f>
        <v/>
      </c>
      <c r="QO4">
        <f>SUMIFS('EIA Imports'!$D:$D,'EIA Imports'!$E:$E,$A4,'EIA Imports'!$B:$B,QO$1)</f>
        <v/>
      </c>
      <c r="QP4">
        <f>SUMIFS('EIA Imports'!$D:$D,'EIA Imports'!$E:$E,$A4,'EIA Imports'!$B:$B,QP$1)</f>
        <v/>
      </c>
      <c r="QQ4">
        <f>SUMIFS('EIA Imports'!$D:$D,'EIA Imports'!$E:$E,$A4,'EIA Imports'!$B:$B,QQ$1)</f>
        <v/>
      </c>
      <c r="QR4">
        <f>SUMIFS('EIA Imports'!$D:$D,'EIA Imports'!$E:$E,$A4,'EIA Imports'!$B:$B,QR$1)</f>
        <v/>
      </c>
      <c r="QS4">
        <f>SUMIFS('EIA Imports'!$D:$D,'EIA Imports'!$E:$E,$A4,'EIA Imports'!$B:$B,QS$1)</f>
        <v/>
      </c>
      <c r="QT4">
        <f>SUMIFS('EIA Imports'!$D:$D,'EIA Imports'!$E:$E,$A4,'EIA Imports'!$B:$B,QT$1)</f>
        <v/>
      </c>
      <c r="QU4">
        <f>SUMIFS('EIA Imports'!$D:$D,'EIA Imports'!$E:$E,$A4,'EIA Imports'!$B:$B,QU$1)</f>
        <v/>
      </c>
      <c r="QV4">
        <f>SUMIFS('EIA Imports'!$D:$D,'EIA Imports'!$E:$E,$A4,'EIA Imports'!$B:$B,QV$1)</f>
        <v/>
      </c>
      <c r="QW4">
        <f>SUMIFS('EIA Imports'!$D:$D,'EIA Imports'!$E:$E,$A4,'EIA Imports'!$B:$B,QW$1)</f>
        <v/>
      </c>
      <c r="QX4">
        <f>SUMIFS('EIA Imports'!$D:$D,'EIA Imports'!$E:$E,$A4,'EIA Imports'!$B:$B,QX$1)</f>
        <v/>
      </c>
      <c r="QY4">
        <f>SUMIFS('EIA Imports'!$D:$D,'EIA Imports'!$E:$E,$A4,'EIA Imports'!$B:$B,QY$1)</f>
        <v/>
      </c>
      <c r="QZ4">
        <f>SUMIFS('EIA Imports'!$D:$D,'EIA Imports'!$E:$E,$A4,'EIA Imports'!$B:$B,QZ$1)</f>
        <v/>
      </c>
      <c r="RA4">
        <f>SUMIFS('EIA Imports'!$D:$D,'EIA Imports'!$E:$E,$A4,'EIA Imports'!$B:$B,RA$1)</f>
        <v/>
      </c>
      <c r="RB4">
        <f>SUMIFS('EIA Imports'!$D:$D,'EIA Imports'!$E:$E,$A4,'EIA Imports'!$B:$B,RB$1)</f>
        <v/>
      </c>
      <c r="RC4">
        <f>SUMIFS('EIA Imports'!$D:$D,'EIA Imports'!$E:$E,$A4,'EIA Imports'!$B:$B,RC$1)</f>
        <v/>
      </c>
      <c r="RD4">
        <f>SUMIFS('EIA Imports'!$D:$D,'EIA Imports'!$E:$E,$A4,'EIA Imports'!$B:$B,RD$1)</f>
        <v/>
      </c>
      <c r="RE4">
        <f>SUMIFS('EIA Imports'!$D:$D,'EIA Imports'!$E:$E,$A4,'EIA Imports'!$B:$B,RE$1)</f>
        <v/>
      </c>
      <c r="RF4">
        <f>SUMIFS('EIA Imports'!$D:$D,'EIA Imports'!$E:$E,$A4,'EIA Imports'!$B:$B,RF$1)</f>
        <v/>
      </c>
      <c r="RG4">
        <f>SUMIFS('EIA Imports'!$D:$D,'EIA Imports'!$E:$E,$A4,'EIA Imports'!$B:$B,RG$1)</f>
        <v/>
      </c>
      <c r="RH4">
        <f>SUMIFS('EIA Imports'!$D:$D,'EIA Imports'!$E:$E,$A4,'EIA Imports'!$B:$B,RH$1)</f>
        <v/>
      </c>
      <c r="RI4">
        <f>SUMIFS('EIA Imports'!$D:$D,'EIA Imports'!$E:$E,$A4,'EIA Imports'!$B:$B,RI$1)</f>
        <v/>
      </c>
      <c r="RJ4">
        <f>SUMIFS('EIA Imports'!$D:$D,'EIA Imports'!$E:$E,$A4,'EIA Imports'!$B:$B,RJ$1)</f>
        <v/>
      </c>
      <c r="RK4">
        <f>SUMIFS('EIA Imports'!$D:$D,'EIA Imports'!$E:$E,$A4,'EIA Imports'!$B:$B,RK$1)</f>
        <v/>
      </c>
      <c r="RL4">
        <f>SUMIFS('EIA Imports'!$D:$D,'EIA Imports'!$E:$E,$A4,'EIA Imports'!$B:$B,RL$1)</f>
        <v/>
      </c>
      <c r="RM4">
        <f>SUMIFS('EIA Imports'!$D:$D,'EIA Imports'!$E:$E,$A4,'EIA Imports'!$B:$B,RM$1)</f>
        <v/>
      </c>
      <c r="RN4">
        <f>SUMIFS('EIA Imports'!$D:$D,'EIA Imports'!$E:$E,$A4,'EIA Imports'!$B:$B,RN$1)</f>
        <v/>
      </c>
      <c r="RO4">
        <f>SUMIFS('EIA Imports'!$D:$D,'EIA Imports'!$E:$E,$A4,'EIA Imports'!$B:$B,RO$1)</f>
        <v/>
      </c>
      <c r="RP4">
        <f>SUMIFS('EIA Imports'!$D:$D,'EIA Imports'!$E:$E,$A4,'EIA Imports'!$B:$B,RP$1)</f>
        <v/>
      </c>
      <c r="RQ4">
        <f>SUMIFS('EIA Imports'!$D:$D,'EIA Imports'!$E:$E,$A4,'EIA Imports'!$B:$B,RQ$1)</f>
        <v/>
      </c>
      <c r="RR4">
        <f>SUMIFS('EIA Imports'!$D:$D,'EIA Imports'!$E:$E,$A4,'EIA Imports'!$B:$B,RR$1)</f>
        <v/>
      </c>
      <c r="RS4">
        <f>SUMIFS('EIA Imports'!$D:$D,'EIA Imports'!$E:$E,$A4,'EIA Imports'!$B:$B,RS$1)</f>
        <v/>
      </c>
      <c r="RT4">
        <f>SUMIFS('EIA Imports'!$D:$D,'EIA Imports'!$E:$E,$A4,'EIA Imports'!$B:$B,RT$1)</f>
        <v/>
      </c>
      <c r="RU4">
        <f>SUMIFS('EIA Imports'!$D:$D,'EIA Imports'!$E:$E,$A4,'EIA Imports'!$B:$B,RU$1)</f>
        <v/>
      </c>
      <c r="RV4">
        <f>SUMIFS('EIA Imports'!$D:$D,'EIA Imports'!$E:$E,$A4,'EIA Imports'!$B:$B,RV$1)</f>
        <v/>
      </c>
      <c r="RW4">
        <f>SUMIFS('EIA Imports'!$D:$D,'EIA Imports'!$E:$E,$A4,'EIA Imports'!$B:$B,RW$1)</f>
        <v/>
      </c>
      <c r="RX4">
        <f>SUMIFS('EIA Imports'!$D:$D,'EIA Imports'!$E:$E,$A4,'EIA Imports'!$B:$B,RX$1)</f>
        <v/>
      </c>
      <c r="RY4">
        <f>SUMIFS('EIA Imports'!$D:$D,'EIA Imports'!$E:$E,$A4,'EIA Imports'!$B:$B,RY$1)</f>
        <v/>
      </c>
      <c r="RZ4">
        <f>SUMIFS('EIA Imports'!$D:$D,'EIA Imports'!$E:$E,$A4,'EIA Imports'!$B:$B,RZ$1)</f>
        <v/>
      </c>
      <c r="SA4">
        <f>SUMIFS('EIA Imports'!$D:$D,'EIA Imports'!$E:$E,$A4,'EIA Imports'!$B:$B,SA$1)</f>
        <v/>
      </c>
      <c r="SB4">
        <f>SUMIFS('EIA Imports'!$D:$D,'EIA Imports'!$E:$E,$A4,'EIA Imports'!$B:$B,SB$1)</f>
        <v/>
      </c>
      <c r="SC4">
        <f>SUMIFS('EIA Imports'!$D:$D,'EIA Imports'!$E:$E,$A4,'EIA Imports'!$B:$B,SC$1)</f>
        <v/>
      </c>
      <c r="SD4">
        <f>SUMIFS('EIA Imports'!$D:$D,'EIA Imports'!$E:$E,$A4,'EIA Imports'!$B:$B,SD$1)</f>
        <v/>
      </c>
      <c r="SE4">
        <f>SUMIFS('EIA Imports'!$D:$D,'EIA Imports'!$E:$E,$A4,'EIA Imports'!$B:$B,SE$1)</f>
        <v/>
      </c>
      <c r="SF4">
        <f>SUMIFS('EIA Imports'!$D:$D,'EIA Imports'!$E:$E,$A4,'EIA Imports'!$B:$B,SF$1)</f>
        <v/>
      </c>
      <c r="SG4">
        <f>SUMIFS('EIA Imports'!$D:$D,'EIA Imports'!$E:$E,$A4,'EIA Imports'!$B:$B,SG$1)</f>
        <v/>
      </c>
      <c r="SH4">
        <f>SUMIFS('EIA Imports'!$D:$D,'EIA Imports'!$E:$E,$A4,'EIA Imports'!$B:$B,SH$1)</f>
        <v/>
      </c>
      <c r="SI4">
        <f>SUMIFS('EIA Imports'!$D:$D,'EIA Imports'!$E:$E,$A4,'EIA Imports'!$B:$B,SI$1)</f>
        <v/>
      </c>
      <c r="SJ4">
        <f>SUMIFS('EIA Imports'!$D:$D,'EIA Imports'!$E:$E,$A4,'EIA Imports'!$B:$B,SJ$1)</f>
        <v/>
      </c>
      <c r="SK4">
        <f>SUMIFS('EIA Imports'!$D:$D,'EIA Imports'!$E:$E,$A4,'EIA Imports'!$B:$B,SK$1)</f>
        <v/>
      </c>
      <c r="SL4">
        <f>SUMIFS('EIA Imports'!$D:$D,'EIA Imports'!$E:$E,$A4,'EIA Imports'!$B:$B,SL$1)</f>
        <v/>
      </c>
      <c r="SM4">
        <f>SUMIFS('EIA Imports'!$D:$D,'EIA Imports'!$E:$E,$A4,'EIA Imports'!$B:$B,SM$1)</f>
        <v/>
      </c>
      <c r="SN4">
        <f>SUMIFS('EIA Imports'!$D:$D,'EIA Imports'!$E:$E,$A4,'EIA Imports'!$B:$B,SN$1)</f>
        <v/>
      </c>
      <c r="SO4">
        <f>SUMIFS('EIA Imports'!$D:$D,'EIA Imports'!$E:$E,$A4,'EIA Imports'!$B:$B,SO$1)</f>
        <v/>
      </c>
      <c r="SP4">
        <f>SUMIFS('EIA Imports'!$D:$D,'EIA Imports'!$E:$E,$A4,'EIA Imports'!$B:$B,SP$1)</f>
        <v/>
      </c>
      <c r="SQ4">
        <f>SUMIFS('EIA Imports'!$D:$D,'EIA Imports'!$E:$E,$A4,'EIA Imports'!$B:$B,SQ$1)</f>
        <v/>
      </c>
      <c r="SR4">
        <f>SUMIFS('EIA Imports'!$D:$D,'EIA Imports'!$E:$E,$A4,'EIA Imports'!$B:$B,SR$1)</f>
        <v/>
      </c>
      <c r="SS4">
        <f>SUMIFS('EIA Imports'!$D:$D,'EIA Imports'!$E:$E,$A4,'EIA Imports'!$B:$B,SS$1)</f>
        <v/>
      </c>
      <c r="ST4">
        <f>SUMIFS('EIA Imports'!$D:$D,'EIA Imports'!$E:$E,$A4,'EIA Imports'!$B:$B,ST$1)</f>
        <v/>
      </c>
      <c r="SU4">
        <f>SUMIFS('EIA Imports'!$D:$D,'EIA Imports'!$E:$E,$A4,'EIA Imports'!$B:$B,SU$1)</f>
        <v/>
      </c>
      <c r="SV4">
        <f>SUMIFS('EIA Imports'!$D:$D,'EIA Imports'!$E:$E,$A4,'EIA Imports'!$B:$B,SV$1)</f>
        <v/>
      </c>
      <c r="SW4">
        <f>SUMIFS('EIA Imports'!$D:$D,'EIA Imports'!$E:$E,$A4,'EIA Imports'!$B:$B,SW$1)</f>
        <v/>
      </c>
      <c r="SX4">
        <f>SUMIFS('EIA Imports'!$D:$D,'EIA Imports'!$E:$E,$A4,'EIA Imports'!$B:$B,SX$1)</f>
        <v/>
      </c>
      <c r="SY4">
        <f>SUMIFS('EIA Imports'!$D:$D,'EIA Imports'!$E:$E,$A4,'EIA Imports'!$B:$B,SY$1)</f>
        <v/>
      </c>
      <c r="SZ4">
        <f>SUMIFS('EIA Imports'!$D:$D,'EIA Imports'!$E:$E,$A4,'EIA Imports'!$B:$B,SZ$1)</f>
        <v/>
      </c>
      <c r="TA4">
        <f>SUMIFS('EIA Imports'!$D:$D,'EIA Imports'!$E:$E,$A4,'EIA Imports'!$B:$B,TA$1)</f>
        <v/>
      </c>
      <c r="TB4">
        <f>SUMIFS('EIA Imports'!$D:$D,'EIA Imports'!$E:$E,$A4,'EIA Imports'!$B:$B,TB$1)</f>
        <v/>
      </c>
      <c r="TC4">
        <f>SUMIFS('EIA Imports'!$D:$D,'EIA Imports'!$E:$E,$A4,'EIA Imports'!$B:$B,TC$1)</f>
        <v/>
      </c>
      <c r="TD4">
        <f>SUMIFS('EIA Imports'!$D:$D,'EIA Imports'!$E:$E,$A4,'EIA Imports'!$B:$B,TD$1)</f>
        <v/>
      </c>
      <c r="TE4">
        <f>SUMIFS('EIA Imports'!$D:$D,'EIA Imports'!$E:$E,$A4,'EIA Imports'!$B:$B,TE$1)</f>
        <v/>
      </c>
      <c r="TF4">
        <f>SUMIFS('EIA Imports'!$D:$D,'EIA Imports'!$E:$E,$A4,'EIA Imports'!$B:$B,TF$1)</f>
        <v/>
      </c>
      <c r="TG4">
        <f>SUMIFS('EIA Imports'!$D:$D,'EIA Imports'!$E:$E,$A4,'EIA Imports'!$B:$B,TG$1)</f>
        <v/>
      </c>
      <c r="TH4">
        <f>SUMIFS('EIA Imports'!$D:$D,'EIA Imports'!$E:$E,$A4,'EIA Imports'!$B:$B,TH$1)</f>
        <v/>
      </c>
      <c r="TI4">
        <f>SUMIFS('EIA Imports'!$D:$D,'EIA Imports'!$E:$E,$A4,'EIA Imports'!$B:$B,TI$1)</f>
        <v/>
      </c>
      <c r="TJ4">
        <f>SUMIFS('EIA Imports'!$D:$D,'EIA Imports'!$E:$E,$A4,'EIA Imports'!$B:$B,TJ$1)</f>
        <v/>
      </c>
      <c r="TK4">
        <f>SUMIFS('EIA Imports'!$D:$D,'EIA Imports'!$E:$E,$A4,'EIA Imports'!$B:$B,TK$1)</f>
        <v/>
      </c>
      <c r="TL4">
        <f>SUMIFS('EIA Imports'!$D:$D,'EIA Imports'!$E:$E,$A4,'EIA Imports'!$B:$B,TL$1)</f>
        <v/>
      </c>
      <c r="TM4">
        <f>SUMIFS('EIA Imports'!$D:$D,'EIA Imports'!$E:$E,$A4,'EIA Imports'!$B:$B,TM$1)</f>
        <v/>
      </c>
      <c r="TN4">
        <f>SUMIFS('EIA Imports'!$D:$D,'EIA Imports'!$E:$E,$A4,'EIA Imports'!$B:$B,TN$1)</f>
        <v/>
      </c>
      <c r="TO4">
        <f>SUMIFS('EIA Imports'!$D:$D,'EIA Imports'!$E:$E,$A4,'EIA Imports'!$B:$B,TO$1)</f>
        <v/>
      </c>
      <c r="TP4">
        <f>SUMIFS('EIA Imports'!$D:$D,'EIA Imports'!$E:$E,$A4,'EIA Imports'!$B:$B,TP$1)</f>
        <v/>
      </c>
      <c r="TQ4">
        <f>SUMIFS('EIA Imports'!$D:$D,'EIA Imports'!$E:$E,$A4,'EIA Imports'!$B:$B,TQ$1)</f>
        <v/>
      </c>
      <c r="TR4">
        <f>SUMIFS('EIA Imports'!$D:$D,'EIA Imports'!$E:$E,$A4,'EIA Imports'!$B:$B,TR$1)</f>
        <v/>
      </c>
      <c r="TS4">
        <f>SUMIFS('EIA Imports'!$D:$D,'EIA Imports'!$E:$E,$A4,'EIA Imports'!$B:$B,TS$1)</f>
        <v/>
      </c>
      <c r="TT4">
        <f>SUMIFS('EIA Imports'!$D:$D,'EIA Imports'!$E:$E,$A4,'EIA Imports'!$B:$B,TT$1)</f>
        <v/>
      </c>
      <c r="TU4">
        <f>SUMIFS('EIA Imports'!$D:$D,'EIA Imports'!$E:$E,$A4,'EIA Imports'!$B:$B,TU$1)</f>
        <v/>
      </c>
    </row>
    <row r="5" spans="1:541">
      <c r="A5">
        <f>'EIA Petroleum Classification'!A5</f>
        <v/>
      </c>
      <c r="B5">
        <f>SUMIFS('EIA Imports'!$D:$D,'EIA Imports'!$E:$E,$A5,'EIA Imports'!$B:$B,B$1)</f>
        <v/>
      </c>
      <c r="C5">
        <f>SUMIFS('EIA Imports'!$D:$D,'EIA Imports'!$E:$E,$A5,'EIA Imports'!$B:$B,C$1)</f>
        <v/>
      </c>
      <c r="D5">
        <f>SUMIFS('EIA Imports'!$D:$D,'EIA Imports'!$E:$E,$A5,'EIA Imports'!$B:$B,D$1)</f>
        <v/>
      </c>
      <c r="E5">
        <f>SUMIFS('EIA Imports'!$D:$D,'EIA Imports'!$E:$E,$A5,'EIA Imports'!$B:$B,E$1)</f>
        <v/>
      </c>
      <c r="F5">
        <f>SUMIFS('EIA Imports'!$D:$D,'EIA Imports'!$E:$E,$A5,'EIA Imports'!$B:$B,F$1)</f>
        <v/>
      </c>
      <c r="G5">
        <f>SUMIFS('EIA Imports'!$D:$D,'EIA Imports'!$E:$E,$A5,'EIA Imports'!$B:$B,G$1)</f>
        <v/>
      </c>
      <c r="H5">
        <f>SUMIFS('EIA Imports'!$D:$D,'EIA Imports'!$E:$E,$A5,'EIA Imports'!$B:$B,H$1)</f>
        <v/>
      </c>
      <c r="I5">
        <f>SUMIFS('EIA Imports'!$D:$D,'EIA Imports'!$E:$E,$A5,'EIA Imports'!$B:$B,I$1)</f>
        <v/>
      </c>
      <c r="J5">
        <f>SUMIFS('EIA Imports'!$D:$D,'EIA Imports'!$E:$E,$A5,'EIA Imports'!$B:$B,J$1)</f>
        <v/>
      </c>
      <c r="K5">
        <f>SUMIFS('EIA Imports'!$D:$D,'EIA Imports'!$E:$E,$A5,'EIA Imports'!$B:$B,K$1)</f>
        <v/>
      </c>
      <c r="L5">
        <f>SUMIFS('EIA Imports'!$D:$D,'EIA Imports'!$E:$E,$A5,'EIA Imports'!$B:$B,L$1)</f>
        <v/>
      </c>
      <c r="M5">
        <f>SUMIFS('EIA Imports'!$D:$D,'EIA Imports'!$E:$E,$A5,'EIA Imports'!$B:$B,M$1)</f>
        <v/>
      </c>
      <c r="N5">
        <f>SUMIFS('EIA Imports'!$D:$D,'EIA Imports'!$E:$E,$A5,'EIA Imports'!$B:$B,N$1)</f>
        <v/>
      </c>
      <c r="O5">
        <f>SUMIFS('EIA Imports'!$D:$D,'EIA Imports'!$E:$E,$A5,'EIA Imports'!$B:$B,O$1)</f>
        <v/>
      </c>
      <c r="P5">
        <f>SUMIFS('EIA Imports'!$D:$D,'EIA Imports'!$E:$E,$A5,'EIA Imports'!$B:$B,P$1)</f>
        <v/>
      </c>
      <c r="Q5">
        <f>SUMIFS('EIA Imports'!$D:$D,'EIA Imports'!$E:$E,$A5,'EIA Imports'!$B:$B,Q$1)</f>
        <v/>
      </c>
      <c r="R5">
        <f>SUMIFS('EIA Imports'!$D:$D,'EIA Imports'!$E:$E,$A5,'EIA Imports'!$B:$B,R$1)</f>
        <v/>
      </c>
      <c r="S5">
        <f>SUMIFS('EIA Imports'!$D:$D,'EIA Imports'!$E:$E,$A5,'EIA Imports'!$B:$B,S$1)</f>
        <v/>
      </c>
      <c r="T5">
        <f>SUMIFS('EIA Imports'!$D:$D,'EIA Imports'!$E:$E,$A5,'EIA Imports'!$B:$B,T$1)</f>
        <v/>
      </c>
      <c r="U5">
        <f>SUMIFS('EIA Imports'!$D:$D,'EIA Imports'!$E:$E,$A5,'EIA Imports'!$B:$B,U$1)</f>
        <v/>
      </c>
      <c r="V5">
        <f>SUMIFS('EIA Imports'!$D:$D,'EIA Imports'!$E:$E,$A5,'EIA Imports'!$B:$B,V$1)</f>
        <v/>
      </c>
      <c r="W5">
        <f>SUMIFS('EIA Imports'!$D:$D,'EIA Imports'!$E:$E,$A5,'EIA Imports'!$B:$B,W$1)</f>
        <v/>
      </c>
      <c r="X5">
        <f>SUMIFS('EIA Imports'!$D:$D,'EIA Imports'!$E:$E,$A5,'EIA Imports'!$B:$B,X$1)</f>
        <v/>
      </c>
      <c r="Y5">
        <f>SUMIFS('EIA Imports'!$D:$D,'EIA Imports'!$E:$E,$A5,'EIA Imports'!$B:$B,Y$1)</f>
        <v/>
      </c>
      <c r="Z5">
        <f>SUMIFS('EIA Imports'!$D:$D,'EIA Imports'!$E:$E,$A5,'EIA Imports'!$B:$B,Z$1)</f>
        <v/>
      </c>
      <c r="AA5">
        <f>SUMIFS('EIA Imports'!$D:$D,'EIA Imports'!$E:$E,$A5,'EIA Imports'!$B:$B,AA$1)</f>
        <v/>
      </c>
      <c r="AB5">
        <f>SUMIFS('EIA Imports'!$D:$D,'EIA Imports'!$E:$E,$A5,'EIA Imports'!$B:$B,AB$1)</f>
        <v/>
      </c>
      <c r="AC5">
        <f>SUMIFS('EIA Imports'!$D:$D,'EIA Imports'!$E:$E,$A5,'EIA Imports'!$B:$B,AC$1)</f>
        <v/>
      </c>
      <c r="AD5">
        <f>SUMIFS('EIA Imports'!$D:$D,'EIA Imports'!$E:$E,$A5,'EIA Imports'!$B:$B,AD$1)</f>
        <v/>
      </c>
      <c r="AE5">
        <f>SUMIFS('EIA Imports'!$D:$D,'EIA Imports'!$E:$E,$A5,'EIA Imports'!$B:$B,AE$1)</f>
        <v/>
      </c>
      <c r="AF5">
        <f>SUMIFS('EIA Imports'!$D:$D,'EIA Imports'!$E:$E,$A5,'EIA Imports'!$B:$B,AF$1)</f>
        <v/>
      </c>
      <c r="AG5">
        <f>SUMIFS('EIA Imports'!$D:$D,'EIA Imports'!$E:$E,$A5,'EIA Imports'!$B:$B,AG$1)</f>
        <v/>
      </c>
      <c r="AH5">
        <f>SUMIFS('EIA Imports'!$D:$D,'EIA Imports'!$E:$E,$A5,'EIA Imports'!$B:$B,AH$1)</f>
        <v/>
      </c>
      <c r="AI5">
        <f>SUMIFS('EIA Imports'!$D:$D,'EIA Imports'!$E:$E,$A5,'EIA Imports'!$B:$B,AI$1)</f>
        <v/>
      </c>
      <c r="AJ5">
        <f>SUMIFS('EIA Imports'!$D:$D,'EIA Imports'!$E:$E,$A5,'EIA Imports'!$B:$B,AJ$1)</f>
        <v/>
      </c>
      <c r="AK5">
        <f>SUMIFS('EIA Imports'!$D:$D,'EIA Imports'!$E:$E,$A5,'EIA Imports'!$B:$B,AK$1)</f>
        <v/>
      </c>
      <c r="AL5">
        <f>SUMIFS('EIA Imports'!$D:$D,'EIA Imports'!$E:$E,$A5,'EIA Imports'!$B:$B,AL$1)</f>
        <v/>
      </c>
      <c r="AM5">
        <f>SUMIFS('EIA Imports'!$D:$D,'EIA Imports'!$E:$E,$A5,'EIA Imports'!$B:$B,AM$1)</f>
        <v/>
      </c>
      <c r="AN5">
        <f>SUMIFS('EIA Imports'!$D:$D,'EIA Imports'!$E:$E,$A5,'EIA Imports'!$B:$B,AN$1)</f>
        <v/>
      </c>
      <c r="AO5">
        <f>SUMIFS('EIA Imports'!$D:$D,'EIA Imports'!$E:$E,$A5,'EIA Imports'!$B:$B,AO$1)</f>
        <v/>
      </c>
      <c r="AP5">
        <f>SUMIFS('EIA Imports'!$D:$D,'EIA Imports'!$E:$E,$A5,'EIA Imports'!$B:$B,AP$1)</f>
        <v/>
      </c>
      <c r="AQ5">
        <f>SUMIFS('EIA Imports'!$D:$D,'EIA Imports'!$E:$E,$A5,'EIA Imports'!$B:$B,AQ$1)</f>
        <v/>
      </c>
      <c r="AR5">
        <f>SUMIFS('EIA Imports'!$D:$D,'EIA Imports'!$E:$E,$A5,'EIA Imports'!$B:$B,AR$1)</f>
        <v/>
      </c>
      <c r="AS5">
        <f>SUMIFS('EIA Imports'!$D:$D,'EIA Imports'!$E:$E,$A5,'EIA Imports'!$B:$B,AS$1)</f>
        <v/>
      </c>
      <c r="AT5">
        <f>SUMIFS('EIA Imports'!$D:$D,'EIA Imports'!$E:$E,$A5,'EIA Imports'!$B:$B,AT$1)</f>
        <v/>
      </c>
      <c r="AU5">
        <f>SUMIFS('EIA Imports'!$D:$D,'EIA Imports'!$E:$E,$A5,'EIA Imports'!$B:$B,AU$1)</f>
        <v/>
      </c>
      <c r="AV5">
        <f>SUMIFS('EIA Imports'!$D:$D,'EIA Imports'!$E:$E,$A5,'EIA Imports'!$B:$B,AV$1)</f>
        <v/>
      </c>
      <c r="AW5">
        <f>SUMIFS('EIA Imports'!$D:$D,'EIA Imports'!$E:$E,$A5,'EIA Imports'!$B:$B,AW$1)</f>
        <v/>
      </c>
      <c r="AX5">
        <f>SUMIFS('EIA Imports'!$D:$D,'EIA Imports'!$E:$E,$A5,'EIA Imports'!$B:$B,AX$1)</f>
        <v/>
      </c>
      <c r="AY5">
        <f>SUMIFS('EIA Imports'!$D:$D,'EIA Imports'!$E:$E,$A5,'EIA Imports'!$B:$B,AY$1)</f>
        <v/>
      </c>
      <c r="AZ5">
        <f>SUMIFS('EIA Imports'!$D:$D,'EIA Imports'!$E:$E,$A5,'EIA Imports'!$B:$B,AZ$1)</f>
        <v/>
      </c>
      <c r="BA5">
        <f>SUMIFS('EIA Imports'!$D:$D,'EIA Imports'!$E:$E,$A5,'EIA Imports'!$B:$B,BA$1)</f>
        <v/>
      </c>
      <c r="BB5">
        <f>SUMIFS('EIA Imports'!$D:$D,'EIA Imports'!$E:$E,$A5,'EIA Imports'!$B:$B,BB$1)</f>
        <v/>
      </c>
      <c r="BC5">
        <f>SUMIFS('EIA Imports'!$D:$D,'EIA Imports'!$E:$E,$A5,'EIA Imports'!$B:$B,BC$1)</f>
        <v/>
      </c>
      <c r="BD5">
        <f>SUMIFS('EIA Imports'!$D:$D,'EIA Imports'!$E:$E,$A5,'EIA Imports'!$B:$B,BD$1)</f>
        <v/>
      </c>
      <c r="BE5">
        <f>SUMIFS('EIA Imports'!$D:$D,'EIA Imports'!$E:$E,$A5,'EIA Imports'!$B:$B,BE$1)</f>
        <v/>
      </c>
      <c r="BF5">
        <f>SUMIFS('EIA Imports'!$D:$D,'EIA Imports'!$E:$E,$A5,'EIA Imports'!$B:$B,BF$1)</f>
        <v/>
      </c>
      <c r="BG5">
        <f>SUMIFS('EIA Imports'!$D:$D,'EIA Imports'!$E:$E,$A5,'EIA Imports'!$B:$B,BG$1)</f>
        <v/>
      </c>
      <c r="BH5">
        <f>SUMIFS('EIA Imports'!$D:$D,'EIA Imports'!$E:$E,$A5,'EIA Imports'!$B:$B,BH$1)</f>
        <v/>
      </c>
      <c r="BI5">
        <f>SUMIFS('EIA Imports'!$D:$D,'EIA Imports'!$E:$E,$A5,'EIA Imports'!$B:$B,BI$1)</f>
        <v/>
      </c>
      <c r="BJ5">
        <f>SUMIFS('EIA Imports'!$D:$D,'EIA Imports'!$E:$E,$A5,'EIA Imports'!$B:$B,BJ$1)</f>
        <v/>
      </c>
      <c r="BK5">
        <f>SUMIFS('EIA Imports'!$D:$D,'EIA Imports'!$E:$E,$A5,'EIA Imports'!$B:$B,BK$1)</f>
        <v/>
      </c>
      <c r="BL5">
        <f>SUMIFS('EIA Imports'!$D:$D,'EIA Imports'!$E:$E,$A5,'EIA Imports'!$B:$B,BL$1)</f>
        <v/>
      </c>
      <c r="BM5">
        <f>SUMIFS('EIA Imports'!$D:$D,'EIA Imports'!$E:$E,$A5,'EIA Imports'!$B:$B,BM$1)</f>
        <v/>
      </c>
      <c r="BN5">
        <f>SUMIFS('EIA Imports'!$D:$D,'EIA Imports'!$E:$E,$A5,'EIA Imports'!$B:$B,BN$1)</f>
        <v/>
      </c>
      <c r="BO5">
        <f>SUMIFS('EIA Imports'!$D:$D,'EIA Imports'!$E:$E,$A5,'EIA Imports'!$B:$B,BO$1)</f>
        <v/>
      </c>
      <c r="BP5">
        <f>SUMIFS('EIA Imports'!$D:$D,'EIA Imports'!$E:$E,$A5,'EIA Imports'!$B:$B,BP$1)</f>
        <v/>
      </c>
      <c r="BQ5">
        <f>SUMIFS('EIA Imports'!$D:$D,'EIA Imports'!$E:$E,$A5,'EIA Imports'!$B:$B,BQ$1)</f>
        <v/>
      </c>
      <c r="BR5">
        <f>SUMIFS('EIA Imports'!$D:$D,'EIA Imports'!$E:$E,$A5,'EIA Imports'!$B:$B,BR$1)</f>
        <v/>
      </c>
      <c r="BS5">
        <f>SUMIFS('EIA Imports'!$D:$D,'EIA Imports'!$E:$E,$A5,'EIA Imports'!$B:$B,BS$1)</f>
        <v/>
      </c>
      <c r="BT5">
        <f>SUMIFS('EIA Imports'!$D:$D,'EIA Imports'!$E:$E,$A5,'EIA Imports'!$B:$B,BT$1)</f>
        <v/>
      </c>
      <c r="BU5">
        <f>SUMIFS('EIA Imports'!$D:$D,'EIA Imports'!$E:$E,$A5,'EIA Imports'!$B:$B,BU$1)</f>
        <v/>
      </c>
      <c r="BV5">
        <f>SUMIFS('EIA Imports'!$D:$D,'EIA Imports'!$E:$E,$A5,'EIA Imports'!$B:$B,BV$1)</f>
        <v/>
      </c>
      <c r="BW5">
        <f>SUMIFS('EIA Imports'!$D:$D,'EIA Imports'!$E:$E,$A5,'EIA Imports'!$B:$B,BW$1)</f>
        <v/>
      </c>
      <c r="BX5">
        <f>SUMIFS('EIA Imports'!$D:$D,'EIA Imports'!$E:$E,$A5,'EIA Imports'!$B:$B,BX$1)</f>
        <v/>
      </c>
      <c r="BY5">
        <f>SUMIFS('EIA Imports'!$D:$D,'EIA Imports'!$E:$E,$A5,'EIA Imports'!$B:$B,BY$1)</f>
        <v/>
      </c>
      <c r="BZ5">
        <f>SUMIFS('EIA Imports'!$D:$D,'EIA Imports'!$E:$E,$A5,'EIA Imports'!$B:$B,BZ$1)</f>
        <v/>
      </c>
      <c r="CA5">
        <f>SUMIFS('EIA Imports'!$D:$D,'EIA Imports'!$E:$E,$A5,'EIA Imports'!$B:$B,CA$1)</f>
        <v/>
      </c>
      <c r="CB5">
        <f>SUMIFS('EIA Imports'!$D:$D,'EIA Imports'!$E:$E,$A5,'EIA Imports'!$B:$B,CB$1)</f>
        <v/>
      </c>
      <c r="CC5">
        <f>SUMIFS('EIA Imports'!$D:$D,'EIA Imports'!$E:$E,$A5,'EIA Imports'!$B:$B,CC$1)</f>
        <v/>
      </c>
      <c r="CD5">
        <f>SUMIFS('EIA Imports'!$D:$D,'EIA Imports'!$E:$E,$A5,'EIA Imports'!$B:$B,CD$1)</f>
        <v/>
      </c>
      <c r="CE5">
        <f>SUMIFS('EIA Imports'!$D:$D,'EIA Imports'!$E:$E,$A5,'EIA Imports'!$B:$B,CE$1)</f>
        <v/>
      </c>
      <c r="CF5">
        <f>SUMIFS('EIA Imports'!$D:$D,'EIA Imports'!$E:$E,$A5,'EIA Imports'!$B:$B,CF$1)</f>
        <v/>
      </c>
      <c r="CG5">
        <f>SUMIFS('EIA Imports'!$D:$D,'EIA Imports'!$E:$E,$A5,'EIA Imports'!$B:$B,CG$1)</f>
        <v/>
      </c>
      <c r="CH5">
        <f>SUMIFS('EIA Imports'!$D:$D,'EIA Imports'!$E:$E,$A5,'EIA Imports'!$B:$B,CH$1)</f>
        <v/>
      </c>
      <c r="CI5">
        <f>SUMIFS('EIA Imports'!$D:$D,'EIA Imports'!$E:$E,$A5,'EIA Imports'!$B:$B,CI$1)</f>
        <v/>
      </c>
      <c r="CJ5">
        <f>SUMIFS('EIA Imports'!$D:$D,'EIA Imports'!$E:$E,$A5,'EIA Imports'!$B:$B,CJ$1)</f>
        <v/>
      </c>
      <c r="CK5">
        <f>SUMIFS('EIA Imports'!$D:$D,'EIA Imports'!$E:$E,$A5,'EIA Imports'!$B:$B,CK$1)</f>
        <v/>
      </c>
      <c r="CL5">
        <f>SUMIFS('EIA Imports'!$D:$D,'EIA Imports'!$E:$E,$A5,'EIA Imports'!$B:$B,CL$1)</f>
        <v/>
      </c>
      <c r="CM5">
        <f>SUMIFS('EIA Imports'!$D:$D,'EIA Imports'!$E:$E,$A5,'EIA Imports'!$B:$B,CM$1)</f>
        <v/>
      </c>
      <c r="CN5">
        <f>SUMIFS('EIA Imports'!$D:$D,'EIA Imports'!$E:$E,$A5,'EIA Imports'!$B:$B,CN$1)</f>
        <v/>
      </c>
      <c r="CO5">
        <f>SUMIFS('EIA Imports'!$D:$D,'EIA Imports'!$E:$E,$A5,'EIA Imports'!$B:$B,CO$1)</f>
        <v/>
      </c>
      <c r="CP5">
        <f>SUMIFS('EIA Imports'!$D:$D,'EIA Imports'!$E:$E,$A5,'EIA Imports'!$B:$B,CP$1)</f>
        <v/>
      </c>
      <c r="CQ5">
        <f>SUMIFS('EIA Imports'!$D:$D,'EIA Imports'!$E:$E,$A5,'EIA Imports'!$B:$B,CQ$1)</f>
        <v/>
      </c>
      <c r="CR5">
        <f>SUMIFS('EIA Imports'!$D:$D,'EIA Imports'!$E:$E,$A5,'EIA Imports'!$B:$B,CR$1)</f>
        <v/>
      </c>
      <c r="CS5">
        <f>SUMIFS('EIA Imports'!$D:$D,'EIA Imports'!$E:$E,$A5,'EIA Imports'!$B:$B,CS$1)</f>
        <v/>
      </c>
      <c r="CT5">
        <f>SUMIFS('EIA Imports'!$D:$D,'EIA Imports'!$E:$E,$A5,'EIA Imports'!$B:$B,CT$1)</f>
        <v/>
      </c>
      <c r="CU5">
        <f>SUMIFS('EIA Imports'!$D:$D,'EIA Imports'!$E:$E,$A5,'EIA Imports'!$B:$B,CU$1)</f>
        <v/>
      </c>
      <c r="CV5">
        <f>SUMIFS('EIA Imports'!$D:$D,'EIA Imports'!$E:$E,$A5,'EIA Imports'!$B:$B,CV$1)</f>
        <v/>
      </c>
      <c r="CW5">
        <f>SUMIFS('EIA Imports'!$D:$D,'EIA Imports'!$E:$E,$A5,'EIA Imports'!$B:$B,CW$1)</f>
        <v/>
      </c>
      <c r="CX5">
        <f>SUMIFS('EIA Imports'!$D:$D,'EIA Imports'!$E:$E,$A5,'EIA Imports'!$B:$B,CX$1)</f>
        <v/>
      </c>
      <c r="CY5">
        <f>SUMIFS('EIA Imports'!$D:$D,'EIA Imports'!$E:$E,$A5,'EIA Imports'!$B:$B,CY$1)</f>
        <v/>
      </c>
      <c r="CZ5">
        <f>SUMIFS('EIA Imports'!$D:$D,'EIA Imports'!$E:$E,$A5,'EIA Imports'!$B:$B,CZ$1)</f>
        <v/>
      </c>
      <c r="DA5">
        <f>SUMIFS('EIA Imports'!$D:$D,'EIA Imports'!$E:$E,$A5,'EIA Imports'!$B:$B,DA$1)</f>
        <v/>
      </c>
      <c r="DB5">
        <f>SUMIFS('EIA Imports'!$D:$D,'EIA Imports'!$E:$E,$A5,'EIA Imports'!$B:$B,DB$1)</f>
        <v/>
      </c>
      <c r="DC5">
        <f>SUMIFS('EIA Imports'!$D:$D,'EIA Imports'!$E:$E,$A5,'EIA Imports'!$B:$B,DC$1)</f>
        <v/>
      </c>
      <c r="DD5">
        <f>SUMIFS('EIA Imports'!$D:$D,'EIA Imports'!$E:$E,$A5,'EIA Imports'!$B:$B,DD$1)</f>
        <v/>
      </c>
      <c r="DE5">
        <f>SUMIFS('EIA Imports'!$D:$D,'EIA Imports'!$E:$E,$A5,'EIA Imports'!$B:$B,DE$1)</f>
        <v/>
      </c>
      <c r="DF5">
        <f>SUMIFS('EIA Imports'!$D:$D,'EIA Imports'!$E:$E,$A5,'EIA Imports'!$B:$B,DF$1)</f>
        <v/>
      </c>
      <c r="DG5">
        <f>SUMIFS('EIA Imports'!$D:$D,'EIA Imports'!$E:$E,$A5,'EIA Imports'!$B:$B,DG$1)</f>
        <v/>
      </c>
      <c r="DH5">
        <f>SUMIFS('EIA Imports'!$D:$D,'EIA Imports'!$E:$E,$A5,'EIA Imports'!$B:$B,DH$1)</f>
        <v/>
      </c>
      <c r="DI5">
        <f>SUMIFS('EIA Imports'!$D:$D,'EIA Imports'!$E:$E,$A5,'EIA Imports'!$B:$B,DI$1)</f>
        <v/>
      </c>
      <c r="DJ5">
        <f>SUMIFS('EIA Imports'!$D:$D,'EIA Imports'!$E:$E,$A5,'EIA Imports'!$B:$B,DJ$1)</f>
        <v/>
      </c>
      <c r="DK5">
        <f>SUMIFS('EIA Imports'!$D:$D,'EIA Imports'!$E:$E,$A5,'EIA Imports'!$B:$B,DK$1)</f>
        <v/>
      </c>
      <c r="DL5">
        <f>SUMIFS('EIA Imports'!$D:$D,'EIA Imports'!$E:$E,$A5,'EIA Imports'!$B:$B,DL$1)</f>
        <v/>
      </c>
      <c r="DM5">
        <f>SUMIFS('EIA Imports'!$D:$D,'EIA Imports'!$E:$E,$A5,'EIA Imports'!$B:$B,DM$1)</f>
        <v/>
      </c>
      <c r="DN5">
        <f>SUMIFS('EIA Imports'!$D:$D,'EIA Imports'!$E:$E,$A5,'EIA Imports'!$B:$B,DN$1)</f>
        <v/>
      </c>
      <c r="DO5">
        <f>SUMIFS('EIA Imports'!$D:$D,'EIA Imports'!$E:$E,$A5,'EIA Imports'!$B:$B,DO$1)</f>
        <v/>
      </c>
      <c r="DP5">
        <f>SUMIFS('EIA Imports'!$D:$D,'EIA Imports'!$E:$E,$A5,'EIA Imports'!$B:$B,DP$1)</f>
        <v/>
      </c>
      <c r="DQ5">
        <f>SUMIFS('EIA Imports'!$D:$D,'EIA Imports'!$E:$E,$A5,'EIA Imports'!$B:$B,DQ$1)</f>
        <v/>
      </c>
      <c r="DR5">
        <f>SUMIFS('EIA Imports'!$D:$D,'EIA Imports'!$E:$E,$A5,'EIA Imports'!$B:$B,DR$1)</f>
        <v/>
      </c>
      <c r="DS5">
        <f>SUMIFS('EIA Imports'!$D:$D,'EIA Imports'!$E:$E,$A5,'EIA Imports'!$B:$B,DS$1)</f>
        <v/>
      </c>
      <c r="DT5">
        <f>SUMIFS('EIA Imports'!$D:$D,'EIA Imports'!$E:$E,$A5,'EIA Imports'!$B:$B,DT$1)</f>
        <v/>
      </c>
      <c r="DU5">
        <f>SUMIFS('EIA Imports'!$D:$D,'EIA Imports'!$E:$E,$A5,'EIA Imports'!$B:$B,DU$1)</f>
        <v/>
      </c>
      <c r="DV5">
        <f>SUMIFS('EIA Imports'!$D:$D,'EIA Imports'!$E:$E,$A5,'EIA Imports'!$B:$B,DV$1)</f>
        <v/>
      </c>
      <c r="DW5">
        <f>SUMIFS('EIA Imports'!$D:$D,'EIA Imports'!$E:$E,$A5,'EIA Imports'!$B:$B,DW$1)</f>
        <v/>
      </c>
      <c r="DX5">
        <f>SUMIFS('EIA Imports'!$D:$D,'EIA Imports'!$E:$E,$A5,'EIA Imports'!$B:$B,DX$1)</f>
        <v/>
      </c>
      <c r="DY5">
        <f>SUMIFS('EIA Imports'!$D:$D,'EIA Imports'!$E:$E,$A5,'EIA Imports'!$B:$B,DY$1)</f>
        <v/>
      </c>
      <c r="DZ5">
        <f>SUMIFS('EIA Imports'!$D:$D,'EIA Imports'!$E:$E,$A5,'EIA Imports'!$B:$B,DZ$1)</f>
        <v/>
      </c>
      <c r="EA5">
        <f>SUMIFS('EIA Imports'!$D:$D,'EIA Imports'!$E:$E,$A5,'EIA Imports'!$B:$B,EA$1)</f>
        <v/>
      </c>
      <c r="EB5">
        <f>SUMIFS('EIA Imports'!$D:$D,'EIA Imports'!$E:$E,$A5,'EIA Imports'!$B:$B,EB$1)</f>
        <v/>
      </c>
      <c r="EC5">
        <f>SUMIFS('EIA Imports'!$D:$D,'EIA Imports'!$E:$E,$A5,'EIA Imports'!$B:$B,EC$1)</f>
        <v/>
      </c>
      <c r="ED5">
        <f>SUMIFS('EIA Imports'!$D:$D,'EIA Imports'!$E:$E,$A5,'EIA Imports'!$B:$B,ED$1)</f>
        <v/>
      </c>
      <c r="EE5">
        <f>SUMIFS('EIA Imports'!$D:$D,'EIA Imports'!$E:$E,$A5,'EIA Imports'!$B:$B,EE$1)</f>
        <v/>
      </c>
      <c r="EF5">
        <f>SUMIFS('EIA Imports'!$D:$D,'EIA Imports'!$E:$E,$A5,'EIA Imports'!$B:$B,EF$1)</f>
        <v/>
      </c>
      <c r="EG5">
        <f>SUMIFS('EIA Imports'!$D:$D,'EIA Imports'!$E:$E,$A5,'EIA Imports'!$B:$B,EG$1)</f>
        <v/>
      </c>
      <c r="EH5">
        <f>SUMIFS('EIA Imports'!$D:$D,'EIA Imports'!$E:$E,$A5,'EIA Imports'!$B:$B,EH$1)</f>
        <v/>
      </c>
      <c r="EI5">
        <f>SUMIFS('EIA Imports'!$D:$D,'EIA Imports'!$E:$E,$A5,'EIA Imports'!$B:$B,EI$1)</f>
        <v/>
      </c>
      <c r="EJ5">
        <f>SUMIFS('EIA Imports'!$D:$D,'EIA Imports'!$E:$E,$A5,'EIA Imports'!$B:$B,EJ$1)</f>
        <v/>
      </c>
      <c r="EK5">
        <f>SUMIFS('EIA Imports'!$D:$D,'EIA Imports'!$E:$E,$A5,'EIA Imports'!$B:$B,EK$1)</f>
        <v/>
      </c>
      <c r="EL5">
        <f>SUMIFS('EIA Imports'!$D:$D,'EIA Imports'!$E:$E,$A5,'EIA Imports'!$B:$B,EL$1)</f>
        <v/>
      </c>
      <c r="EM5">
        <f>SUMIFS('EIA Imports'!$D:$D,'EIA Imports'!$E:$E,$A5,'EIA Imports'!$B:$B,EM$1)</f>
        <v/>
      </c>
      <c r="EN5">
        <f>SUMIFS('EIA Imports'!$D:$D,'EIA Imports'!$E:$E,$A5,'EIA Imports'!$B:$B,EN$1)</f>
        <v/>
      </c>
      <c r="EO5">
        <f>SUMIFS('EIA Imports'!$D:$D,'EIA Imports'!$E:$E,$A5,'EIA Imports'!$B:$B,EO$1)</f>
        <v/>
      </c>
      <c r="EP5">
        <f>SUMIFS('EIA Imports'!$D:$D,'EIA Imports'!$E:$E,$A5,'EIA Imports'!$B:$B,EP$1)</f>
        <v/>
      </c>
      <c r="EQ5">
        <f>SUMIFS('EIA Imports'!$D:$D,'EIA Imports'!$E:$E,$A5,'EIA Imports'!$B:$B,EQ$1)</f>
        <v/>
      </c>
      <c r="ER5">
        <f>SUMIFS('EIA Imports'!$D:$D,'EIA Imports'!$E:$E,$A5,'EIA Imports'!$B:$B,ER$1)</f>
        <v/>
      </c>
      <c r="ES5">
        <f>SUMIFS('EIA Imports'!$D:$D,'EIA Imports'!$E:$E,$A5,'EIA Imports'!$B:$B,ES$1)</f>
        <v/>
      </c>
      <c r="ET5">
        <f>SUMIFS('EIA Imports'!$D:$D,'EIA Imports'!$E:$E,$A5,'EIA Imports'!$B:$B,ET$1)</f>
        <v/>
      </c>
      <c r="EU5">
        <f>SUMIFS('EIA Imports'!$D:$D,'EIA Imports'!$E:$E,$A5,'EIA Imports'!$B:$B,EU$1)</f>
        <v/>
      </c>
      <c r="EV5">
        <f>SUMIFS('EIA Imports'!$D:$D,'EIA Imports'!$E:$E,$A5,'EIA Imports'!$B:$B,EV$1)</f>
        <v/>
      </c>
      <c r="EW5">
        <f>SUMIFS('EIA Imports'!$D:$D,'EIA Imports'!$E:$E,$A5,'EIA Imports'!$B:$B,EW$1)</f>
        <v/>
      </c>
      <c r="EX5">
        <f>SUMIFS('EIA Imports'!$D:$D,'EIA Imports'!$E:$E,$A5,'EIA Imports'!$B:$B,EX$1)</f>
        <v/>
      </c>
      <c r="EY5">
        <f>SUMIFS('EIA Imports'!$D:$D,'EIA Imports'!$E:$E,$A5,'EIA Imports'!$B:$B,EY$1)</f>
        <v/>
      </c>
      <c r="EZ5">
        <f>SUMIFS('EIA Imports'!$D:$D,'EIA Imports'!$E:$E,$A5,'EIA Imports'!$B:$B,EZ$1)</f>
        <v/>
      </c>
      <c r="FA5">
        <f>SUMIFS('EIA Imports'!$D:$D,'EIA Imports'!$E:$E,$A5,'EIA Imports'!$B:$B,FA$1)</f>
        <v/>
      </c>
      <c r="FB5">
        <f>SUMIFS('EIA Imports'!$D:$D,'EIA Imports'!$E:$E,$A5,'EIA Imports'!$B:$B,FB$1)</f>
        <v/>
      </c>
      <c r="FC5">
        <f>SUMIFS('EIA Imports'!$D:$D,'EIA Imports'!$E:$E,$A5,'EIA Imports'!$B:$B,FC$1)</f>
        <v/>
      </c>
      <c r="FD5">
        <f>SUMIFS('EIA Imports'!$D:$D,'EIA Imports'!$E:$E,$A5,'EIA Imports'!$B:$B,FD$1)</f>
        <v/>
      </c>
      <c r="FE5">
        <f>SUMIFS('EIA Imports'!$D:$D,'EIA Imports'!$E:$E,$A5,'EIA Imports'!$B:$B,FE$1)</f>
        <v/>
      </c>
      <c r="FF5">
        <f>SUMIFS('EIA Imports'!$D:$D,'EIA Imports'!$E:$E,$A5,'EIA Imports'!$B:$B,FF$1)</f>
        <v/>
      </c>
      <c r="FG5">
        <f>SUMIFS('EIA Imports'!$D:$D,'EIA Imports'!$E:$E,$A5,'EIA Imports'!$B:$B,FG$1)</f>
        <v/>
      </c>
      <c r="FH5">
        <f>SUMIFS('EIA Imports'!$D:$D,'EIA Imports'!$E:$E,$A5,'EIA Imports'!$B:$B,FH$1)</f>
        <v/>
      </c>
      <c r="FI5">
        <f>SUMIFS('EIA Imports'!$D:$D,'EIA Imports'!$E:$E,$A5,'EIA Imports'!$B:$B,FI$1)</f>
        <v/>
      </c>
      <c r="FJ5">
        <f>SUMIFS('EIA Imports'!$D:$D,'EIA Imports'!$E:$E,$A5,'EIA Imports'!$B:$B,FJ$1)</f>
        <v/>
      </c>
      <c r="FK5">
        <f>SUMIFS('EIA Imports'!$D:$D,'EIA Imports'!$E:$E,$A5,'EIA Imports'!$B:$B,FK$1)</f>
        <v/>
      </c>
      <c r="FL5">
        <f>SUMIFS('EIA Imports'!$D:$D,'EIA Imports'!$E:$E,$A5,'EIA Imports'!$B:$B,FL$1)</f>
        <v/>
      </c>
      <c r="FM5">
        <f>SUMIFS('EIA Imports'!$D:$D,'EIA Imports'!$E:$E,$A5,'EIA Imports'!$B:$B,FM$1)</f>
        <v/>
      </c>
      <c r="FN5">
        <f>SUMIFS('EIA Imports'!$D:$D,'EIA Imports'!$E:$E,$A5,'EIA Imports'!$B:$B,FN$1)</f>
        <v/>
      </c>
      <c r="FO5">
        <f>SUMIFS('EIA Imports'!$D:$D,'EIA Imports'!$E:$E,$A5,'EIA Imports'!$B:$B,FO$1)</f>
        <v/>
      </c>
      <c r="FP5">
        <f>SUMIFS('EIA Imports'!$D:$D,'EIA Imports'!$E:$E,$A5,'EIA Imports'!$B:$B,FP$1)</f>
        <v/>
      </c>
      <c r="FQ5">
        <f>SUMIFS('EIA Imports'!$D:$D,'EIA Imports'!$E:$E,$A5,'EIA Imports'!$B:$B,FQ$1)</f>
        <v/>
      </c>
      <c r="FR5">
        <f>SUMIFS('EIA Imports'!$D:$D,'EIA Imports'!$E:$E,$A5,'EIA Imports'!$B:$B,FR$1)</f>
        <v/>
      </c>
      <c r="FS5">
        <f>SUMIFS('EIA Imports'!$D:$D,'EIA Imports'!$E:$E,$A5,'EIA Imports'!$B:$B,FS$1)</f>
        <v/>
      </c>
      <c r="FT5">
        <f>SUMIFS('EIA Imports'!$D:$D,'EIA Imports'!$E:$E,$A5,'EIA Imports'!$B:$B,FT$1)</f>
        <v/>
      </c>
      <c r="FU5">
        <f>SUMIFS('EIA Imports'!$D:$D,'EIA Imports'!$E:$E,$A5,'EIA Imports'!$B:$B,FU$1)</f>
        <v/>
      </c>
      <c r="FV5">
        <f>SUMIFS('EIA Imports'!$D:$D,'EIA Imports'!$E:$E,$A5,'EIA Imports'!$B:$B,FV$1)</f>
        <v/>
      </c>
      <c r="FW5">
        <f>SUMIFS('EIA Imports'!$D:$D,'EIA Imports'!$E:$E,$A5,'EIA Imports'!$B:$B,FW$1)</f>
        <v/>
      </c>
      <c r="FX5">
        <f>SUMIFS('EIA Imports'!$D:$D,'EIA Imports'!$E:$E,$A5,'EIA Imports'!$B:$B,FX$1)</f>
        <v/>
      </c>
      <c r="FY5">
        <f>SUMIFS('EIA Imports'!$D:$D,'EIA Imports'!$E:$E,$A5,'EIA Imports'!$B:$B,FY$1)</f>
        <v/>
      </c>
      <c r="FZ5">
        <f>SUMIFS('EIA Imports'!$D:$D,'EIA Imports'!$E:$E,$A5,'EIA Imports'!$B:$B,FZ$1)</f>
        <v/>
      </c>
      <c r="GA5">
        <f>SUMIFS('EIA Imports'!$D:$D,'EIA Imports'!$E:$E,$A5,'EIA Imports'!$B:$B,GA$1)</f>
        <v/>
      </c>
      <c r="GB5">
        <f>SUMIFS('EIA Imports'!$D:$D,'EIA Imports'!$E:$E,$A5,'EIA Imports'!$B:$B,GB$1)</f>
        <v/>
      </c>
      <c r="GC5">
        <f>SUMIFS('EIA Imports'!$D:$D,'EIA Imports'!$E:$E,$A5,'EIA Imports'!$B:$B,GC$1)</f>
        <v/>
      </c>
      <c r="GD5">
        <f>SUMIFS('EIA Imports'!$D:$D,'EIA Imports'!$E:$E,$A5,'EIA Imports'!$B:$B,GD$1)</f>
        <v/>
      </c>
      <c r="GE5">
        <f>SUMIFS('EIA Imports'!$D:$D,'EIA Imports'!$E:$E,$A5,'EIA Imports'!$B:$B,GE$1)</f>
        <v/>
      </c>
      <c r="GF5">
        <f>SUMIFS('EIA Imports'!$D:$D,'EIA Imports'!$E:$E,$A5,'EIA Imports'!$B:$B,GF$1)</f>
        <v/>
      </c>
      <c r="GG5">
        <f>SUMIFS('EIA Imports'!$D:$D,'EIA Imports'!$E:$E,$A5,'EIA Imports'!$B:$B,GG$1)</f>
        <v/>
      </c>
      <c r="GH5">
        <f>SUMIFS('EIA Imports'!$D:$D,'EIA Imports'!$E:$E,$A5,'EIA Imports'!$B:$B,GH$1)</f>
        <v/>
      </c>
      <c r="GI5">
        <f>SUMIFS('EIA Imports'!$D:$D,'EIA Imports'!$E:$E,$A5,'EIA Imports'!$B:$B,GI$1)</f>
        <v/>
      </c>
      <c r="GJ5">
        <f>SUMIFS('EIA Imports'!$D:$D,'EIA Imports'!$E:$E,$A5,'EIA Imports'!$B:$B,GJ$1)</f>
        <v/>
      </c>
      <c r="GK5">
        <f>SUMIFS('EIA Imports'!$D:$D,'EIA Imports'!$E:$E,$A5,'EIA Imports'!$B:$B,GK$1)</f>
        <v/>
      </c>
      <c r="GL5">
        <f>SUMIFS('EIA Imports'!$D:$D,'EIA Imports'!$E:$E,$A5,'EIA Imports'!$B:$B,GL$1)</f>
        <v/>
      </c>
      <c r="GM5">
        <f>SUMIFS('EIA Imports'!$D:$D,'EIA Imports'!$E:$E,$A5,'EIA Imports'!$B:$B,GM$1)</f>
        <v/>
      </c>
      <c r="GN5">
        <f>SUMIFS('EIA Imports'!$D:$D,'EIA Imports'!$E:$E,$A5,'EIA Imports'!$B:$B,GN$1)</f>
        <v/>
      </c>
      <c r="GO5">
        <f>SUMIFS('EIA Imports'!$D:$D,'EIA Imports'!$E:$E,$A5,'EIA Imports'!$B:$B,GO$1)</f>
        <v/>
      </c>
      <c r="GP5">
        <f>SUMIFS('EIA Imports'!$D:$D,'EIA Imports'!$E:$E,$A5,'EIA Imports'!$B:$B,GP$1)</f>
        <v/>
      </c>
      <c r="GQ5">
        <f>SUMIFS('EIA Imports'!$D:$D,'EIA Imports'!$E:$E,$A5,'EIA Imports'!$B:$B,GQ$1)</f>
        <v/>
      </c>
      <c r="GR5">
        <f>SUMIFS('EIA Imports'!$D:$D,'EIA Imports'!$E:$E,$A5,'EIA Imports'!$B:$B,GR$1)</f>
        <v/>
      </c>
      <c r="GS5">
        <f>SUMIFS('EIA Imports'!$D:$D,'EIA Imports'!$E:$E,$A5,'EIA Imports'!$B:$B,GS$1)</f>
        <v/>
      </c>
      <c r="GT5">
        <f>SUMIFS('EIA Imports'!$D:$D,'EIA Imports'!$E:$E,$A5,'EIA Imports'!$B:$B,GT$1)</f>
        <v/>
      </c>
      <c r="GU5">
        <f>SUMIFS('EIA Imports'!$D:$D,'EIA Imports'!$E:$E,$A5,'EIA Imports'!$B:$B,GU$1)</f>
        <v/>
      </c>
      <c r="GV5">
        <f>SUMIFS('EIA Imports'!$D:$D,'EIA Imports'!$E:$E,$A5,'EIA Imports'!$B:$B,GV$1)</f>
        <v/>
      </c>
      <c r="GW5">
        <f>SUMIFS('EIA Imports'!$D:$D,'EIA Imports'!$E:$E,$A5,'EIA Imports'!$B:$B,GW$1)</f>
        <v/>
      </c>
      <c r="GX5">
        <f>SUMIFS('EIA Imports'!$D:$D,'EIA Imports'!$E:$E,$A5,'EIA Imports'!$B:$B,GX$1)</f>
        <v/>
      </c>
      <c r="GY5">
        <f>SUMIFS('EIA Imports'!$D:$D,'EIA Imports'!$E:$E,$A5,'EIA Imports'!$B:$B,GY$1)</f>
        <v/>
      </c>
      <c r="GZ5">
        <f>SUMIFS('EIA Imports'!$D:$D,'EIA Imports'!$E:$E,$A5,'EIA Imports'!$B:$B,GZ$1)</f>
        <v/>
      </c>
      <c r="HA5">
        <f>SUMIFS('EIA Imports'!$D:$D,'EIA Imports'!$E:$E,$A5,'EIA Imports'!$B:$B,HA$1)</f>
        <v/>
      </c>
      <c r="HB5">
        <f>SUMIFS('EIA Imports'!$D:$D,'EIA Imports'!$E:$E,$A5,'EIA Imports'!$B:$B,HB$1)</f>
        <v/>
      </c>
      <c r="HC5">
        <f>SUMIFS('EIA Imports'!$D:$D,'EIA Imports'!$E:$E,$A5,'EIA Imports'!$B:$B,HC$1)</f>
        <v/>
      </c>
      <c r="HD5">
        <f>SUMIFS('EIA Imports'!$D:$D,'EIA Imports'!$E:$E,$A5,'EIA Imports'!$B:$B,HD$1)</f>
        <v/>
      </c>
      <c r="HE5">
        <f>SUMIFS('EIA Imports'!$D:$D,'EIA Imports'!$E:$E,$A5,'EIA Imports'!$B:$B,HE$1)</f>
        <v/>
      </c>
      <c r="HF5">
        <f>SUMIFS('EIA Imports'!$D:$D,'EIA Imports'!$E:$E,$A5,'EIA Imports'!$B:$B,HF$1)</f>
        <v/>
      </c>
      <c r="HG5">
        <f>SUMIFS('EIA Imports'!$D:$D,'EIA Imports'!$E:$E,$A5,'EIA Imports'!$B:$B,HG$1)</f>
        <v/>
      </c>
      <c r="HH5">
        <f>SUMIFS('EIA Imports'!$D:$D,'EIA Imports'!$E:$E,$A5,'EIA Imports'!$B:$B,HH$1)</f>
        <v/>
      </c>
      <c r="HI5">
        <f>SUMIFS('EIA Imports'!$D:$D,'EIA Imports'!$E:$E,$A5,'EIA Imports'!$B:$B,HI$1)</f>
        <v/>
      </c>
      <c r="HJ5">
        <f>SUMIFS('EIA Imports'!$D:$D,'EIA Imports'!$E:$E,$A5,'EIA Imports'!$B:$B,HJ$1)</f>
        <v/>
      </c>
      <c r="HK5">
        <f>SUMIFS('EIA Imports'!$D:$D,'EIA Imports'!$E:$E,$A5,'EIA Imports'!$B:$B,HK$1)</f>
        <v/>
      </c>
      <c r="HL5">
        <f>SUMIFS('EIA Imports'!$D:$D,'EIA Imports'!$E:$E,$A5,'EIA Imports'!$B:$B,HL$1)</f>
        <v/>
      </c>
      <c r="HM5">
        <f>SUMIFS('EIA Imports'!$D:$D,'EIA Imports'!$E:$E,$A5,'EIA Imports'!$B:$B,HM$1)</f>
        <v/>
      </c>
      <c r="HN5">
        <f>SUMIFS('EIA Imports'!$D:$D,'EIA Imports'!$E:$E,$A5,'EIA Imports'!$B:$B,HN$1)</f>
        <v/>
      </c>
      <c r="HO5">
        <f>SUMIFS('EIA Imports'!$D:$D,'EIA Imports'!$E:$E,$A5,'EIA Imports'!$B:$B,HO$1)</f>
        <v/>
      </c>
      <c r="HP5">
        <f>SUMIFS('EIA Imports'!$D:$D,'EIA Imports'!$E:$E,$A5,'EIA Imports'!$B:$B,HP$1)</f>
        <v/>
      </c>
      <c r="HQ5">
        <f>SUMIFS('EIA Imports'!$D:$D,'EIA Imports'!$E:$E,$A5,'EIA Imports'!$B:$B,HQ$1)</f>
        <v/>
      </c>
      <c r="HR5">
        <f>SUMIFS('EIA Imports'!$D:$D,'EIA Imports'!$E:$E,$A5,'EIA Imports'!$B:$B,HR$1)</f>
        <v/>
      </c>
      <c r="HS5">
        <f>SUMIFS('EIA Imports'!$D:$D,'EIA Imports'!$E:$E,$A5,'EIA Imports'!$B:$B,HS$1)</f>
        <v/>
      </c>
      <c r="HT5">
        <f>SUMIFS('EIA Imports'!$D:$D,'EIA Imports'!$E:$E,$A5,'EIA Imports'!$B:$B,HT$1)</f>
        <v/>
      </c>
      <c r="HU5">
        <f>SUMIFS('EIA Imports'!$D:$D,'EIA Imports'!$E:$E,$A5,'EIA Imports'!$B:$B,HU$1)</f>
        <v/>
      </c>
      <c r="HV5">
        <f>SUMIFS('EIA Imports'!$D:$D,'EIA Imports'!$E:$E,$A5,'EIA Imports'!$B:$B,HV$1)</f>
        <v/>
      </c>
      <c r="HW5">
        <f>SUMIFS('EIA Imports'!$D:$D,'EIA Imports'!$E:$E,$A5,'EIA Imports'!$B:$B,HW$1)</f>
        <v/>
      </c>
      <c r="HX5">
        <f>SUMIFS('EIA Imports'!$D:$D,'EIA Imports'!$E:$E,$A5,'EIA Imports'!$B:$B,HX$1)</f>
        <v/>
      </c>
      <c r="HY5">
        <f>SUMIFS('EIA Imports'!$D:$D,'EIA Imports'!$E:$E,$A5,'EIA Imports'!$B:$B,HY$1)</f>
        <v/>
      </c>
      <c r="HZ5">
        <f>SUMIFS('EIA Imports'!$D:$D,'EIA Imports'!$E:$E,$A5,'EIA Imports'!$B:$B,HZ$1)</f>
        <v/>
      </c>
      <c r="IA5">
        <f>SUMIFS('EIA Imports'!$D:$D,'EIA Imports'!$E:$E,$A5,'EIA Imports'!$B:$B,IA$1)</f>
        <v/>
      </c>
      <c r="IB5">
        <f>SUMIFS('EIA Imports'!$D:$D,'EIA Imports'!$E:$E,$A5,'EIA Imports'!$B:$B,IB$1)</f>
        <v/>
      </c>
      <c r="IC5">
        <f>SUMIFS('EIA Imports'!$D:$D,'EIA Imports'!$E:$E,$A5,'EIA Imports'!$B:$B,IC$1)</f>
        <v/>
      </c>
      <c r="ID5">
        <f>SUMIFS('EIA Imports'!$D:$D,'EIA Imports'!$E:$E,$A5,'EIA Imports'!$B:$B,ID$1)</f>
        <v/>
      </c>
      <c r="IE5">
        <f>SUMIFS('EIA Imports'!$D:$D,'EIA Imports'!$E:$E,$A5,'EIA Imports'!$B:$B,IE$1)</f>
        <v/>
      </c>
      <c r="IF5">
        <f>SUMIFS('EIA Imports'!$D:$D,'EIA Imports'!$E:$E,$A5,'EIA Imports'!$B:$B,IF$1)</f>
        <v/>
      </c>
      <c r="IG5">
        <f>SUMIFS('EIA Imports'!$D:$D,'EIA Imports'!$E:$E,$A5,'EIA Imports'!$B:$B,IG$1)</f>
        <v/>
      </c>
      <c r="IH5">
        <f>SUMIFS('EIA Imports'!$D:$D,'EIA Imports'!$E:$E,$A5,'EIA Imports'!$B:$B,IH$1)</f>
        <v/>
      </c>
      <c r="II5">
        <f>SUMIFS('EIA Imports'!$D:$D,'EIA Imports'!$E:$E,$A5,'EIA Imports'!$B:$B,II$1)</f>
        <v/>
      </c>
      <c r="IJ5">
        <f>SUMIFS('EIA Imports'!$D:$D,'EIA Imports'!$E:$E,$A5,'EIA Imports'!$B:$B,IJ$1)</f>
        <v/>
      </c>
      <c r="IK5">
        <f>SUMIFS('EIA Imports'!$D:$D,'EIA Imports'!$E:$E,$A5,'EIA Imports'!$B:$B,IK$1)</f>
        <v/>
      </c>
      <c r="IL5">
        <f>SUMIFS('EIA Imports'!$D:$D,'EIA Imports'!$E:$E,$A5,'EIA Imports'!$B:$B,IL$1)</f>
        <v/>
      </c>
      <c r="IM5">
        <f>SUMIFS('EIA Imports'!$D:$D,'EIA Imports'!$E:$E,$A5,'EIA Imports'!$B:$B,IM$1)</f>
        <v/>
      </c>
      <c r="IN5">
        <f>SUMIFS('EIA Imports'!$D:$D,'EIA Imports'!$E:$E,$A5,'EIA Imports'!$B:$B,IN$1)</f>
        <v/>
      </c>
      <c r="IO5">
        <f>SUMIFS('EIA Imports'!$D:$D,'EIA Imports'!$E:$E,$A5,'EIA Imports'!$B:$B,IO$1)</f>
        <v/>
      </c>
      <c r="IP5">
        <f>SUMIFS('EIA Imports'!$D:$D,'EIA Imports'!$E:$E,$A5,'EIA Imports'!$B:$B,IP$1)</f>
        <v/>
      </c>
      <c r="IQ5">
        <f>SUMIFS('EIA Imports'!$D:$D,'EIA Imports'!$E:$E,$A5,'EIA Imports'!$B:$B,IQ$1)</f>
        <v/>
      </c>
      <c r="IR5">
        <f>SUMIFS('EIA Imports'!$D:$D,'EIA Imports'!$E:$E,$A5,'EIA Imports'!$B:$B,IR$1)</f>
        <v/>
      </c>
      <c r="IS5">
        <f>SUMIFS('EIA Imports'!$D:$D,'EIA Imports'!$E:$E,$A5,'EIA Imports'!$B:$B,IS$1)</f>
        <v/>
      </c>
      <c r="IT5">
        <f>SUMIFS('EIA Imports'!$D:$D,'EIA Imports'!$E:$E,$A5,'EIA Imports'!$B:$B,IT$1)</f>
        <v/>
      </c>
      <c r="IU5">
        <f>SUMIFS('EIA Imports'!$D:$D,'EIA Imports'!$E:$E,$A5,'EIA Imports'!$B:$B,IU$1)</f>
        <v/>
      </c>
      <c r="IV5">
        <f>SUMIFS('EIA Imports'!$D:$D,'EIA Imports'!$E:$E,$A5,'EIA Imports'!$B:$B,IV$1)</f>
        <v/>
      </c>
      <c r="IW5">
        <f>SUMIFS('EIA Imports'!$D:$D,'EIA Imports'!$E:$E,$A5,'EIA Imports'!$B:$B,IW$1)</f>
        <v/>
      </c>
      <c r="IX5">
        <f>SUMIFS('EIA Imports'!$D:$D,'EIA Imports'!$E:$E,$A5,'EIA Imports'!$B:$B,IX$1)</f>
        <v/>
      </c>
      <c r="IY5">
        <f>SUMIFS('EIA Imports'!$D:$D,'EIA Imports'!$E:$E,$A5,'EIA Imports'!$B:$B,IY$1)</f>
        <v/>
      </c>
      <c r="IZ5">
        <f>SUMIFS('EIA Imports'!$D:$D,'EIA Imports'!$E:$E,$A5,'EIA Imports'!$B:$B,IZ$1)</f>
        <v/>
      </c>
      <c r="JA5">
        <f>SUMIFS('EIA Imports'!$D:$D,'EIA Imports'!$E:$E,$A5,'EIA Imports'!$B:$B,JA$1)</f>
        <v/>
      </c>
      <c r="JB5">
        <f>SUMIFS('EIA Imports'!$D:$D,'EIA Imports'!$E:$E,$A5,'EIA Imports'!$B:$B,JB$1)</f>
        <v/>
      </c>
      <c r="JC5">
        <f>SUMIFS('EIA Imports'!$D:$D,'EIA Imports'!$E:$E,$A5,'EIA Imports'!$B:$B,JC$1)</f>
        <v/>
      </c>
      <c r="JD5">
        <f>SUMIFS('EIA Imports'!$D:$D,'EIA Imports'!$E:$E,$A5,'EIA Imports'!$B:$B,JD$1)</f>
        <v/>
      </c>
      <c r="JE5">
        <f>SUMIFS('EIA Imports'!$D:$D,'EIA Imports'!$E:$E,$A5,'EIA Imports'!$B:$B,JE$1)</f>
        <v/>
      </c>
      <c r="JF5">
        <f>SUMIFS('EIA Imports'!$D:$D,'EIA Imports'!$E:$E,$A5,'EIA Imports'!$B:$B,JF$1)</f>
        <v/>
      </c>
      <c r="JG5">
        <f>SUMIFS('EIA Imports'!$D:$D,'EIA Imports'!$E:$E,$A5,'EIA Imports'!$B:$B,JG$1)</f>
        <v/>
      </c>
      <c r="JH5">
        <f>SUMIFS('EIA Imports'!$D:$D,'EIA Imports'!$E:$E,$A5,'EIA Imports'!$B:$B,JH$1)</f>
        <v/>
      </c>
      <c r="JI5">
        <f>SUMIFS('EIA Imports'!$D:$D,'EIA Imports'!$E:$E,$A5,'EIA Imports'!$B:$B,JI$1)</f>
        <v/>
      </c>
      <c r="JJ5">
        <f>SUMIFS('EIA Imports'!$D:$D,'EIA Imports'!$E:$E,$A5,'EIA Imports'!$B:$B,JJ$1)</f>
        <v/>
      </c>
      <c r="JK5">
        <f>SUMIFS('EIA Imports'!$D:$D,'EIA Imports'!$E:$E,$A5,'EIA Imports'!$B:$B,JK$1)</f>
        <v/>
      </c>
      <c r="JL5">
        <f>SUMIFS('EIA Imports'!$D:$D,'EIA Imports'!$E:$E,$A5,'EIA Imports'!$B:$B,JL$1)</f>
        <v/>
      </c>
      <c r="JM5">
        <f>SUMIFS('EIA Imports'!$D:$D,'EIA Imports'!$E:$E,$A5,'EIA Imports'!$B:$B,JM$1)</f>
        <v/>
      </c>
      <c r="JN5">
        <f>SUMIFS('EIA Imports'!$D:$D,'EIA Imports'!$E:$E,$A5,'EIA Imports'!$B:$B,JN$1)</f>
        <v/>
      </c>
      <c r="JO5">
        <f>SUMIFS('EIA Imports'!$D:$D,'EIA Imports'!$E:$E,$A5,'EIA Imports'!$B:$B,JO$1)</f>
        <v/>
      </c>
      <c r="JP5">
        <f>SUMIFS('EIA Imports'!$D:$D,'EIA Imports'!$E:$E,$A5,'EIA Imports'!$B:$B,JP$1)</f>
        <v/>
      </c>
      <c r="JQ5">
        <f>SUMIFS('EIA Imports'!$D:$D,'EIA Imports'!$E:$E,$A5,'EIA Imports'!$B:$B,JQ$1)</f>
        <v/>
      </c>
      <c r="JR5">
        <f>SUMIFS('EIA Imports'!$D:$D,'EIA Imports'!$E:$E,$A5,'EIA Imports'!$B:$B,JR$1)</f>
        <v/>
      </c>
      <c r="JS5">
        <f>SUMIFS('EIA Imports'!$D:$D,'EIA Imports'!$E:$E,$A5,'EIA Imports'!$B:$B,JS$1)</f>
        <v/>
      </c>
      <c r="JT5">
        <f>SUMIFS('EIA Imports'!$D:$D,'EIA Imports'!$E:$E,$A5,'EIA Imports'!$B:$B,JT$1)</f>
        <v/>
      </c>
      <c r="JU5">
        <f>SUMIFS('EIA Imports'!$D:$D,'EIA Imports'!$E:$E,$A5,'EIA Imports'!$B:$B,JU$1)</f>
        <v/>
      </c>
      <c r="JV5">
        <f>SUMIFS('EIA Imports'!$D:$D,'EIA Imports'!$E:$E,$A5,'EIA Imports'!$B:$B,JV$1)</f>
        <v/>
      </c>
      <c r="JW5">
        <f>SUMIFS('EIA Imports'!$D:$D,'EIA Imports'!$E:$E,$A5,'EIA Imports'!$B:$B,JW$1)</f>
        <v/>
      </c>
      <c r="JX5">
        <f>SUMIFS('EIA Imports'!$D:$D,'EIA Imports'!$E:$E,$A5,'EIA Imports'!$B:$B,JX$1)</f>
        <v/>
      </c>
      <c r="JY5">
        <f>SUMIFS('EIA Imports'!$D:$D,'EIA Imports'!$E:$E,$A5,'EIA Imports'!$B:$B,JY$1)</f>
        <v/>
      </c>
      <c r="JZ5">
        <f>SUMIFS('EIA Imports'!$D:$D,'EIA Imports'!$E:$E,$A5,'EIA Imports'!$B:$B,JZ$1)</f>
        <v/>
      </c>
      <c r="KA5">
        <f>SUMIFS('EIA Imports'!$D:$D,'EIA Imports'!$E:$E,$A5,'EIA Imports'!$B:$B,KA$1)</f>
        <v/>
      </c>
      <c r="KB5">
        <f>SUMIFS('EIA Imports'!$D:$D,'EIA Imports'!$E:$E,$A5,'EIA Imports'!$B:$B,KB$1)</f>
        <v/>
      </c>
      <c r="KC5">
        <f>SUMIFS('EIA Imports'!$D:$D,'EIA Imports'!$E:$E,$A5,'EIA Imports'!$B:$B,KC$1)</f>
        <v/>
      </c>
      <c r="KD5">
        <f>SUMIFS('EIA Imports'!$D:$D,'EIA Imports'!$E:$E,$A5,'EIA Imports'!$B:$B,KD$1)</f>
        <v/>
      </c>
      <c r="KE5">
        <f>SUMIFS('EIA Imports'!$D:$D,'EIA Imports'!$E:$E,$A5,'EIA Imports'!$B:$B,KE$1)</f>
        <v/>
      </c>
      <c r="KF5">
        <f>SUMIFS('EIA Imports'!$D:$D,'EIA Imports'!$E:$E,$A5,'EIA Imports'!$B:$B,KF$1)</f>
        <v/>
      </c>
      <c r="KG5">
        <f>SUMIFS('EIA Imports'!$D:$D,'EIA Imports'!$E:$E,$A5,'EIA Imports'!$B:$B,KG$1)</f>
        <v/>
      </c>
      <c r="KH5">
        <f>SUMIFS('EIA Imports'!$D:$D,'EIA Imports'!$E:$E,$A5,'EIA Imports'!$B:$B,KH$1)</f>
        <v/>
      </c>
      <c r="KI5">
        <f>SUMIFS('EIA Imports'!$D:$D,'EIA Imports'!$E:$E,$A5,'EIA Imports'!$B:$B,KI$1)</f>
        <v/>
      </c>
      <c r="KJ5">
        <f>SUMIFS('EIA Imports'!$D:$D,'EIA Imports'!$E:$E,$A5,'EIA Imports'!$B:$B,KJ$1)</f>
        <v/>
      </c>
      <c r="KK5">
        <f>SUMIFS('EIA Imports'!$D:$D,'EIA Imports'!$E:$E,$A5,'EIA Imports'!$B:$B,KK$1)</f>
        <v/>
      </c>
      <c r="KL5">
        <f>SUMIFS('EIA Imports'!$D:$D,'EIA Imports'!$E:$E,$A5,'EIA Imports'!$B:$B,KL$1)</f>
        <v/>
      </c>
      <c r="KM5">
        <f>SUMIFS('EIA Imports'!$D:$D,'EIA Imports'!$E:$E,$A5,'EIA Imports'!$B:$B,KM$1)</f>
        <v/>
      </c>
      <c r="KN5">
        <f>SUMIFS('EIA Imports'!$D:$D,'EIA Imports'!$E:$E,$A5,'EIA Imports'!$B:$B,KN$1)</f>
        <v/>
      </c>
      <c r="KO5">
        <f>SUMIFS('EIA Imports'!$D:$D,'EIA Imports'!$E:$E,$A5,'EIA Imports'!$B:$B,KO$1)</f>
        <v/>
      </c>
      <c r="KP5">
        <f>SUMIFS('EIA Imports'!$D:$D,'EIA Imports'!$E:$E,$A5,'EIA Imports'!$B:$B,KP$1)</f>
        <v/>
      </c>
      <c r="KQ5">
        <f>SUMIFS('EIA Imports'!$D:$D,'EIA Imports'!$E:$E,$A5,'EIA Imports'!$B:$B,KQ$1)</f>
        <v/>
      </c>
      <c r="KR5">
        <f>SUMIFS('EIA Imports'!$D:$D,'EIA Imports'!$E:$E,$A5,'EIA Imports'!$B:$B,KR$1)</f>
        <v/>
      </c>
      <c r="KS5">
        <f>SUMIFS('EIA Imports'!$D:$D,'EIA Imports'!$E:$E,$A5,'EIA Imports'!$B:$B,KS$1)</f>
        <v/>
      </c>
      <c r="KT5">
        <f>SUMIFS('EIA Imports'!$D:$D,'EIA Imports'!$E:$E,$A5,'EIA Imports'!$B:$B,KT$1)</f>
        <v/>
      </c>
      <c r="KU5">
        <f>SUMIFS('EIA Imports'!$D:$D,'EIA Imports'!$E:$E,$A5,'EIA Imports'!$B:$B,KU$1)</f>
        <v/>
      </c>
      <c r="KV5">
        <f>SUMIFS('EIA Imports'!$D:$D,'EIA Imports'!$E:$E,$A5,'EIA Imports'!$B:$B,KV$1)</f>
        <v/>
      </c>
      <c r="KW5">
        <f>SUMIFS('EIA Imports'!$D:$D,'EIA Imports'!$E:$E,$A5,'EIA Imports'!$B:$B,KW$1)</f>
        <v/>
      </c>
      <c r="KX5">
        <f>SUMIFS('EIA Imports'!$D:$D,'EIA Imports'!$E:$E,$A5,'EIA Imports'!$B:$B,KX$1)</f>
        <v/>
      </c>
      <c r="KY5">
        <f>SUMIFS('EIA Imports'!$D:$D,'EIA Imports'!$E:$E,$A5,'EIA Imports'!$B:$B,KY$1)</f>
        <v/>
      </c>
      <c r="KZ5">
        <f>SUMIFS('EIA Imports'!$D:$D,'EIA Imports'!$E:$E,$A5,'EIA Imports'!$B:$B,KZ$1)</f>
        <v/>
      </c>
      <c r="LA5">
        <f>SUMIFS('EIA Imports'!$D:$D,'EIA Imports'!$E:$E,$A5,'EIA Imports'!$B:$B,LA$1)</f>
        <v/>
      </c>
      <c r="LB5">
        <f>SUMIFS('EIA Imports'!$D:$D,'EIA Imports'!$E:$E,$A5,'EIA Imports'!$B:$B,LB$1)</f>
        <v/>
      </c>
      <c r="LC5">
        <f>SUMIFS('EIA Imports'!$D:$D,'EIA Imports'!$E:$E,$A5,'EIA Imports'!$B:$B,LC$1)</f>
        <v/>
      </c>
      <c r="LD5">
        <f>SUMIFS('EIA Imports'!$D:$D,'EIA Imports'!$E:$E,$A5,'EIA Imports'!$B:$B,LD$1)</f>
        <v/>
      </c>
      <c r="LE5">
        <f>SUMIFS('EIA Imports'!$D:$D,'EIA Imports'!$E:$E,$A5,'EIA Imports'!$B:$B,LE$1)</f>
        <v/>
      </c>
      <c r="LF5">
        <f>SUMIFS('EIA Imports'!$D:$D,'EIA Imports'!$E:$E,$A5,'EIA Imports'!$B:$B,LF$1)</f>
        <v/>
      </c>
      <c r="LG5">
        <f>SUMIFS('EIA Imports'!$D:$D,'EIA Imports'!$E:$E,$A5,'EIA Imports'!$B:$B,LG$1)</f>
        <v/>
      </c>
      <c r="LH5">
        <f>SUMIFS('EIA Imports'!$D:$D,'EIA Imports'!$E:$E,$A5,'EIA Imports'!$B:$B,LH$1)</f>
        <v/>
      </c>
      <c r="LI5">
        <f>SUMIFS('EIA Imports'!$D:$D,'EIA Imports'!$E:$E,$A5,'EIA Imports'!$B:$B,LI$1)</f>
        <v/>
      </c>
      <c r="LJ5">
        <f>SUMIFS('EIA Imports'!$D:$D,'EIA Imports'!$E:$E,$A5,'EIA Imports'!$B:$B,LJ$1)</f>
        <v/>
      </c>
      <c r="LK5">
        <f>SUMIFS('EIA Imports'!$D:$D,'EIA Imports'!$E:$E,$A5,'EIA Imports'!$B:$B,LK$1)</f>
        <v/>
      </c>
      <c r="LL5">
        <f>SUMIFS('EIA Imports'!$D:$D,'EIA Imports'!$E:$E,$A5,'EIA Imports'!$B:$B,LL$1)</f>
        <v/>
      </c>
      <c r="LM5">
        <f>SUMIFS('EIA Imports'!$D:$D,'EIA Imports'!$E:$E,$A5,'EIA Imports'!$B:$B,LM$1)</f>
        <v/>
      </c>
      <c r="LN5">
        <f>SUMIFS('EIA Imports'!$D:$D,'EIA Imports'!$E:$E,$A5,'EIA Imports'!$B:$B,LN$1)</f>
        <v/>
      </c>
      <c r="LO5">
        <f>SUMIFS('EIA Imports'!$D:$D,'EIA Imports'!$E:$E,$A5,'EIA Imports'!$B:$B,LO$1)</f>
        <v/>
      </c>
      <c r="LP5">
        <f>SUMIFS('EIA Imports'!$D:$D,'EIA Imports'!$E:$E,$A5,'EIA Imports'!$B:$B,LP$1)</f>
        <v/>
      </c>
      <c r="LQ5">
        <f>SUMIFS('EIA Imports'!$D:$D,'EIA Imports'!$E:$E,$A5,'EIA Imports'!$B:$B,LQ$1)</f>
        <v/>
      </c>
      <c r="LR5">
        <f>SUMIFS('EIA Imports'!$D:$D,'EIA Imports'!$E:$E,$A5,'EIA Imports'!$B:$B,LR$1)</f>
        <v/>
      </c>
      <c r="LS5">
        <f>SUMIFS('EIA Imports'!$D:$D,'EIA Imports'!$E:$E,$A5,'EIA Imports'!$B:$B,LS$1)</f>
        <v/>
      </c>
      <c r="LT5">
        <f>SUMIFS('EIA Imports'!$D:$D,'EIA Imports'!$E:$E,$A5,'EIA Imports'!$B:$B,LT$1)</f>
        <v/>
      </c>
      <c r="LU5">
        <f>SUMIFS('EIA Imports'!$D:$D,'EIA Imports'!$E:$E,$A5,'EIA Imports'!$B:$B,LU$1)</f>
        <v/>
      </c>
      <c r="LV5">
        <f>SUMIFS('EIA Imports'!$D:$D,'EIA Imports'!$E:$E,$A5,'EIA Imports'!$B:$B,LV$1)</f>
        <v/>
      </c>
      <c r="LW5">
        <f>SUMIFS('EIA Imports'!$D:$D,'EIA Imports'!$E:$E,$A5,'EIA Imports'!$B:$B,LW$1)</f>
        <v/>
      </c>
      <c r="LX5">
        <f>SUMIFS('EIA Imports'!$D:$D,'EIA Imports'!$E:$E,$A5,'EIA Imports'!$B:$B,LX$1)</f>
        <v/>
      </c>
      <c r="LY5">
        <f>SUMIFS('EIA Imports'!$D:$D,'EIA Imports'!$E:$E,$A5,'EIA Imports'!$B:$B,LY$1)</f>
        <v/>
      </c>
      <c r="LZ5">
        <f>SUMIFS('EIA Imports'!$D:$D,'EIA Imports'!$E:$E,$A5,'EIA Imports'!$B:$B,LZ$1)</f>
        <v/>
      </c>
      <c r="MA5">
        <f>SUMIFS('EIA Imports'!$D:$D,'EIA Imports'!$E:$E,$A5,'EIA Imports'!$B:$B,MA$1)</f>
        <v/>
      </c>
      <c r="MB5">
        <f>SUMIFS('EIA Imports'!$D:$D,'EIA Imports'!$E:$E,$A5,'EIA Imports'!$B:$B,MB$1)</f>
        <v/>
      </c>
      <c r="MC5">
        <f>SUMIFS('EIA Imports'!$D:$D,'EIA Imports'!$E:$E,$A5,'EIA Imports'!$B:$B,MC$1)</f>
        <v/>
      </c>
      <c r="MD5">
        <f>SUMIFS('EIA Imports'!$D:$D,'EIA Imports'!$E:$E,$A5,'EIA Imports'!$B:$B,MD$1)</f>
        <v/>
      </c>
      <c r="ME5">
        <f>SUMIFS('EIA Imports'!$D:$D,'EIA Imports'!$E:$E,$A5,'EIA Imports'!$B:$B,ME$1)</f>
        <v/>
      </c>
      <c r="MF5">
        <f>SUMIFS('EIA Imports'!$D:$D,'EIA Imports'!$E:$E,$A5,'EIA Imports'!$B:$B,MF$1)</f>
        <v/>
      </c>
      <c r="MG5">
        <f>SUMIFS('EIA Imports'!$D:$D,'EIA Imports'!$E:$E,$A5,'EIA Imports'!$B:$B,MG$1)</f>
        <v/>
      </c>
      <c r="MH5">
        <f>SUMIFS('EIA Imports'!$D:$D,'EIA Imports'!$E:$E,$A5,'EIA Imports'!$B:$B,MH$1)</f>
        <v/>
      </c>
      <c r="MI5">
        <f>SUMIFS('EIA Imports'!$D:$D,'EIA Imports'!$E:$E,$A5,'EIA Imports'!$B:$B,MI$1)</f>
        <v/>
      </c>
      <c r="MJ5">
        <f>SUMIFS('EIA Imports'!$D:$D,'EIA Imports'!$E:$E,$A5,'EIA Imports'!$B:$B,MJ$1)</f>
        <v/>
      </c>
      <c r="MK5">
        <f>SUMIFS('EIA Imports'!$D:$D,'EIA Imports'!$E:$E,$A5,'EIA Imports'!$B:$B,MK$1)</f>
        <v/>
      </c>
      <c r="ML5">
        <f>SUMIFS('EIA Imports'!$D:$D,'EIA Imports'!$E:$E,$A5,'EIA Imports'!$B:$B,ML$1)</f>
        <v/>
      </c>
      <c r="MM5">
        <f>SUMIFS('EIA Imports'!$D:$D,'EIA Imports'!$E:$E,$A5,'EIA Imports'!$B:$B,MM$1)</f>
        <v/>
      </c>
      <c r="MN5">
        <f>SUMIFS('EIA Imports'!$D:$D,'EIA Imports'!$E:$E,$A5,'EIA Imports'!$B:$B,MN$1)</f>
        <v/>
      </c>
      <c r="MO5">
        <f>SUMIFS('EIA Imports'!$D:$D,'EIA Imports'!$E:$E,$A5,'EIA Imports'!$B:$B,MO$1)</f>
        <v/>
      </c>
      <c r="MP5">
        <f>SUMIFS('EIA Imports'!$D:$D,'EIA Imports'!$E:$E,$A5,'EIA Imports'!$B:$B,MP$1)</f>
        <v/>
      </c>
      <c r="MQ5">
        <f>SUMIFS('EIA Imports'!$D:$D,'EIA Imports'!$E:$E,$A5,'EIA Imports'!$B:$B,MQ$1)</f>
        <v/>
      </c>
      <c r="MR5">
        <f>SUMIFS('EIA Imports'!$D:$D,'EIA Imports'!$E:$E,$A5,'EIA Imports'!$B:$B,MR$1)</f>
        <v/>
      </c>
      <c r="MS5">
        <f>SUMIFS('EIA Imports'!$D:$D,'EIA Imports'!$E:$E,$A5,'EIA Imports'!$B:$B,MS$1)</f>
        <v/>
      </c>
      <c r="MT5">
        <f>SUMIFS('EIA Imports'!$D:$D,'EIA Imports'!$E:$E,$A5,'EIA Imports'!$B:$B,MT$1)</f>
        <v/>
      </c>
      <c r="MU5">
        <f>SUMIFS('EIA Imports'!$D:$D,'EIA Imports'!$E:$E,$A5,'EIA Imports'!$B:$B,MU$1)</f>
        <v/>
      </c>
      <c r="MV5">
        <f>SUMIFS('EIA Imports'!$D:$D,'EIA Imports'!$E:$E,$A5,'EIA Imports'!$B:$B,MV$1)</f>
        <v/>
      </c>
      <c r="MW5">
        <f>SUMIFS('EIA Imports'!$D:$D,'EIA Imports'!$E:$E,$A5,'EIA Imports'!$B:$B,MW$1)</f>
        <v/>
      </c>
      <c r="MX5">
        <f>SUMIFS('EIA Imports'!$D:$D,'EIA Imports'!$E:$E,$A5,'EIA Imports'!$B:$B,MX$1)</f>
        <v/>
      </c>
      <c r="MY5">
        <f>SUMIFS('EIA Imports'!$D:$D,'EIA Imports'!$E:$E,$A5,'EIA Imports'!$B:$B,MY$1)</f>
        <v/>
      </c>
      <c r="MZ5">
        <f>SUMIFS('EIA Imports'!$D:$D,'EIA Imports'!$E:$E,$A5,'EIA Imports'!$B:$B,MZ$1)</f>
        <v/>
      </c>
      <c r="NA5">
        <f>SUMIFS('EIA Imports'!$D:$D,'EIA Imports'!$E:$E,$A5,'EIA Imports'!$B:$B,NA$1)</f>
        <v/>
      </c>
      <c r="NB5">
        <f>SUMIFS('EIA Imports'!$D:$D,'EIA Imports'!$E:$E,$A5,'EIA Imports'!$B:$B,NB$1)</f>
        <v/>
      </c>
      <c r="NC5">
        <f>SUMIFS('EIA Imports'!$D:$D,'EIA Imports'!$E:$E,$A5,'EIA Imports'!$B:$B,NC$1)</f>
        <v/>
      </c>
      <c r="ND5">
        <f>SUMIFS('EIA Imports'!$D:$D,'EIA Imports'!$E:$E,$A5,'EIA Imports'!$B:$B,ND$1)</f>
        <v/>
      </c>
      <c r="NE5">
        <f>SUMIFS('EIA Imports'!$D:$D,'EIA Imports'!$E:$E,$A5,'EIA Imports'!$B:$B,NE$1)</f>
        <v/>
      </c>
      <c r="NF5">
        <f>SUMIFS('EIA Imports'!$D:$D,'EIA Imports'!$E:$E,$A5,'EIA Imports'!$B:$B,NF$1)</f>
        <v/>
      </c>
      <c r="NG5">
        <f>SUMIFS('EIA Imports'!$D:$D,'EIA Imports'!$E:$E,$A5,'EIA Imports'!$B:$B,NG$1)</f>
        <v/>
      </c>
      <c r="NH5">
        <f>SUMIFS('EIA Imports'!$D:$D,'EIA Imports'!$E:$E,$A5,'EIA Imports'!$B:$B,NH$1)</f>
        <v/>
      </c>
      <c r="NI5">
        <f>SUMIFS('EIA Imports'!$D:$D,'EIA Imports'!$E:$E,$A5,'EIA Imports'!$B:$B,NI$1)</f>
        <v/>
      </c>
      <c r="NJ5">
        <f>SUMIFS('EIA Imports'!$D:$D,'EIA Imports'!$E:$E,$A5,'EIA Imports'!$B:$B,NJ$1)</f>
        <v/>
      </c>
      <c r="NK5">
        <f>SUMIFS('EIA Imports'!$D:$D,'EIA Imports'!$E:$E,$A5,'EIA Imports'!$B:$B,NK$1)</f>
        <v/>
      </c>
      <c r="NL5">
        <f>SUMIFS('EIA Imports'!$D:$D,'EIA Imports'!$E:$E,$A5,'EIA Imports'!$B:$B,NL$1)</f>
        <v/>
      </c>
      <c r="NM5">
        <f>SUMIFS('EIA Imports'!$D:$D,'EIA Imports'!$E:$E,$A5,'EIA Imports'!$B:$B,NM$1)</f>
        <v/>
      </c>
      <c r="NN5">
        <f>SUMIFS('EIA Imports'!$D:$D,'EIA Imports'!$E:$E,$A5,'EIA Imports'!$B:$B,NN$1)</f>
        <v/>
      </c>
      <c r="NO5">
        <f>SUMIFS('EIA Imports'!$D:$D,'EIA Imports'!$E:$E,$A5,'EIA Imports'!$B:$B,NO$1)</f>
        <v/>
      </c>
      <c r="NP5">
        <f>SUMIFS('EIA Imports'!$D:$D,'EIA Imports'!$E:$E,$A5,'EIA Imports'!$B:$B,NP$1)</f>
        <v/>
      </c>
      <c r="NQ5">
        <f>SUMIFS('EIA Imports'!$D:$D,'EIA Imports'!$E:$E,$A5,'EIA Imports'!$B:$B,NQ$1)</f>
        <v/>
      </c>
      <c r="NR5">
        <f>SUMIFS('EIA Imports'!$D:$D,'EIA Imports'!$E:$E,$A5,'EIA Imports'!$B:$B,NR$1)</f>
        <v/>
      </c>
      <c r="NS5">
        <f>SUMIFS('EIA Imports'!$D:$D,'EIA Imports'!$E:$E,$A5,'EIA Imports'!$B:$B,NS$1)</f>
        <v/>
      </c>
      <c r="NT5">
        <f>SUMIFS('EIA Imports'!$D:$D,'EIA Imports'!$E:$E,$A5,'EIA Imports'!$B:$B,NT$1)</f>
        <v/>
      </c>
      <c r="NU5">
        <f>SUMIFS('EIA Imports'!$D:$D,'EIA Imports'!$E:$E,$A5,'EIA Imports'!$B:$B,NU$1)</f>
        <v/>
      </c>
      <c r="NV5">
        <f>SUMIFS('EIA Imports'!$D:$D,'EIA Imports'!$E:$E,$A5,'EIA Imports'!$B:$B,NV$1)</f>
        <v/>
      </c>
      <c r="NW5">
        <f>SUMIFS('EIA Imports'!$D:$D,'EIA Imports'!$E:$E,$A5,'EIA Imports'!$B:$B,NW$1)</f>
        <v/>
      </c>
      <c r="NX5">
        <f>SUMIFS('EIA Imports'!$D:$D,'EIA Imports'!$E:$E,$A5,'EIA Imports'!$B:$B,NX$1)</f>
        <v/>
      </c>
      <c r="NY5">
        <f>SUMIFS('EIA Imports'!$D:$D,'EIA Imports'!$E:$E,$A5,'EIA Imports'!$B:$B,NY$1)</f>
        <v/>
      </c>
      <c r="NZ5">
        <f>SUMIFS('EIA Imports'!$D:$D,'EIA Imports'!$E:$E,$A5,'EIA Imports'!$B:$B,NZ$1)</f>
        <v/>
      </c>
      <c r="OA5">
        <f>SUMIFS('EIA Imports'!$D:$D,'EIA Imports'!$E:$E,$A5,'EIA Imports'!$B:$B,OA$1)</f>
        <v/>
      </c>
      <c r="OB5">
        <f>SUMIFS('EIA Imports'!$D:$D,'EIA Imports'!$E:$E,$A5,'EIA Imports'!$B:$B,OB$1)</f>
        <v/>
      </c>
      <c r="OC5">
        <f>SUMIFS('EIA Imports'!$D:$D,'EIA Imports'!$E:$E,$A5,'EIA Imports'!$B:$B,OC$1)</f>
        <v/>
      </c>
      <c r="OD5">
        <f>SUMIFS('EIA Imports'!$D:$D,'EIA Imports'!$E:$E,$A5,'EIA Imports'!$B:$B,OD$1)</f>
        <v/>
      </c>
      <c r="OE5">
        <f>SUMIFS('EIA Imports'!$D:$D,'EIA Imports'!$E:$E,$A5,'EIA Imports'!$B:$B,OE$1)</f>
        <v/>
      </c>
      <c r="OF5">
        <f>SUMIFS('EIA Imports'!$D:$D,'EIA Imports'!$E:$E,$A5,'EIA Imports'!$B:$B,OF$1)</f>
        <v/>
      </c>
      <c r="OG5">
        <f>SUMIFS('EIA Imports'!$D:$D,'EIA Imports'!$E:$E,$A5,'EIA Imports'!$B:$B,OG$1)</f>
        <v/>
      </c>
      <c r="OH5">
        <f>SUMIFS('EIA Imports'!$D:$D,'EIA Imports'!$E:$E,$A5,'EIA Imports'!$B:$B,OH$1)</f>
        <v/>
      </c>
      <c r="OI5">
        <f>SUMIFS('EIA Imports'!$D:$D,'EIA Imports'!$E:$E,$A5,'EIA Imports'!$B:$B,OI$1)</f>
        <v/>
      </c>
      <c r="OJ5">
        <f>SUMIFS('EIA Imports'!$D:$D,'EIA Imports'!$E:$E,$A5,'EIA Imports'!$B:$B,OJ$1)</f>
        <v/>
      </c>
      <c r="OK5">
        <f>SUMIFS('EIA Imports'!$D:$D,'EIA Imports'!$E:$E,$A5,'EIA Imports'!$B:$B,OK$1)</f>
        <v/>
      </c>
      <c r="OL5">
        <f>SUMIFS('EIA Imports'!$D:$D,'EIA Imports'!$E:$E,$A5,'EIA Imports'!$B:$B,OL$1)</f>
        <v/>
      </c>
      <c r="OM5">
        <f>SUMIFS('EIA Imports'!$D:$D,'EIA Imports'!$E:$E,$A5,'EIA Imports'!$B:$B,OM$1)</f>
        <v/>
      </c>
      <c r="ON5">
        <f>SUMIFS('EIA Imports'!$D:$D,'EIA Imports'!$E:$E,$A5,'EIA Imports'!$B:$B,ON$1)</f>
        <v/>
      </c>
      <c r="OO5">
        <f>SUMIFS('EIA Imports'!$D:$D,'EIA Imports'!$E:$E,$A5,'EIA Imports'!$B:$B,OO$1)</f>
        <v/>
      </c>
      <c r="OP5">
        <f>SUMIFS('EIA Imports'!$D:$D,'EIA Imports'!$E:$E,$A5,'EIA Imports'!$B:$B,OP$1)</f>
        <v/>
      </c>
      <c r="OQ5">
        <f>SUMIFS('EIA Imports'!$D:$D,'EIA Imports'!$E:$E,$A5,'EIA Imports'!$B:$B,OQ$1)</f>
        <v/>
      </c>
      <c r="OR5">
        <f>SUMIFS('EIA Imports'!$D:$D,'EIA Imports'!$E:$E,$A5,'EIA Imports'!$B:$B,OR$1)</f>
        <v/>
      </c>
      <c r="OS5">
        <f>SUMIFS('EIA Imports'!$D:$D,'EIA Imports'!$E:$E,$A5,'EIA Imports'!$B:$B,OS$1)</f>
        <v/>
      </c>
      <c r="OT5">
        <f>SUMIFS('EIA Imports'!$D:$D,'EIA Imports'!$E:$E,$A5,'EIA Imports'!$B:$B,OT$1)</f>
        <v/>
      </c>
      <c r="OU5">
        <f>SUMIFS('EIA Imports'!$D:$D,'EIA Imports'!$E:$E,$A5,'EIA Imports'!$B:$B,OU$1)</f>
        <v/>
      </c>
      <c r="OV5">
        <f>SUMIFS('EIA Imports'!$D:$D,'EIA Imports'!$E:$E,$A5,'EIA Imports'!$B:$B,OV$1)</f>
        <v/>
      </c>
      <c r="OW5">
        <f>SUMIFS('EIA Imports'!$D:$D,'EIA Imports'!$E:$E,$A5,'EIA Imports'!$B:$B,OW$1)</f>
        <v/>
      </c>
      <c r="OX5">
        <f>SUMIFS('EIA Imports'!$D:$D,'EIA Imports'!$E:$E,$A5,'EIA Imports'!$B:$B,OX$1)</f>
        <v/>
      </c>
      <c r="OY5">
        <f>SUMIFS('EIA Imports'!$D:$D,'EIA Imports'!$E:$E,$A5,'EIA Imports'!$B:$B,OY$1)</f>
        <v/>
      </c>
      <c r="OZ5">
        <f>SUMIFS('EIA Imports'!$D:$D,'EIA Imports'!$E:$E,$A5,'EIA Imports'!$B:$B,OZ$1)</f>
        <v/>
      </c>
      <c r="PA5">
        <f>SUMIFS('EIA Imports'!$D:$D,'EIA Imports'!$E:$E,$A5,'EIA Imports'!$B:$B,PA$1)</f>
        <v/>
      </c>
      <c r="PB5">
        <f>SUMIFS('EIA Imports'!$D:$D,'EIA Imports'!$E:$E,$A5,'EIA Imports'!$B:$B,PB$1)</f>
        <v/>
      </c>
      <c r="PC5">
        <f>SUMIFS('EIA Imports'!$D:$D,'EIA Imports'!$E:$E,$A5,'EIA Imports'!$B:$B,PC$1)</f>
        <v/>
      </c>
      <c r="PD5">
        <f>SUMIFS('EIA Imports'!$D:$D,'EIA Imports'!$E:$E,$A5,'EIA Imports'!$B:$B,PD$1)</f>
        <v/>
      </c>
      <c r="PE5">
        <f>SUMIFS('EIA Imports'!$D:$D,'EIA Imports'!$E:$E,$A5,'EIA Imports'!$B:$B,PE$1)</f>
        <v/>
      </c>
      <c r="PF5">
        <f>SUMIFS('EIA Imports'!$D:$D,'EIA Imports'!$E:$E,$A5,'EIA Imports'!$B:$B,PF$1)</f>
        <v/>
      </c>
      <c r="PG5">
        <f>SUMIFS('EIA Imports'!$D:$D,'EIA Imports'!$E:$E,$A5,'EIA Imports'!$B:$B,PG$1)</f>
        <v/>
      </c>
      <c r="PH5">
        <f>SUMIFS('EIA Imports'!$D:$D,'EIA Imports'!$E:$E,$A5,'EIA Imports'!$B:$B,PH$1)</f>
        <v/>
      </c>
      <c r="PI5">
        <f>SUMIFS('EIA Imports'!$D:$D,'EIA Imports'!$E:$E,$A5,'EIA Imports'!$B:$B,PI$1)</f>
        <v/>
      </c>
      <c r="PJ5">
        <f>SUMIFS('EIA Imports'!$D:$D,'EIA Imports'!$E:$E,$A5,'EIA Imports'!$B:$B,PJ$1)</f>
        <v/>
      </c>
      <c r="PK5">
        <f>SUMIFS('EIA Imports'!$D:$D,'EIA Imports'!$E:$E,$A5,'EIA Imports'!$B:$B,PK$1)</f>
        <v/>
      </c>
      <c r="PL5">
        <f>SUMIFS('EIA Imports'!$D:$D,'EIA Imports'!$E:$E,$A5,'EIA Imports'!$B:$B,PL$1)</f>
        <v/>
      </c>
      <c r="PM5">
        <f>SUMIFS('EIA Imports'!$D:$D,'EIA Imports'!$E:$E,$A5,'EIA Imports'!$B:$B,PM$1)</f>
        <v/>
      </c>
      <c r="PN5">
        <f>SUMIFS('EIA Imports'!$D:$D,'EIA Imports'!$E:$E,$A5,'EIA Imports'!$B:$B,PN$1)</f>
        <v/>
      </c>
      <c r="PO5">
        <f>SUMIFS('EIA Imports'!$D:$D,'EIA Imports'!$E:$E,$A5,'EIA Imports'!$B:$B,PO$1)</f>
        <v/>
      </c>
      <c r="PP5">
        <f>SUMIFS('EIA Imports'!$D:$D,'EIA Imports'!$E:$E,$A5,'EIA Imports'!$B:$B,PP$1)</f>
        <v/>
      </c>
      <c r="PQ5">
        <f>SUMIFS('EIA Imports'!$D:$D,'EIA Imports'!$E:$E,$A5,'EIA Imports'!$B:$B,PQ$1)</f>
        <v/>
      </c>
      <c r="PR5">
        <f>SUMIFS('EIA Imports'!$D:$D,'EIA Imports'!$E:$E,$A5,'EIA Imports'!$B:$B,PR$1)</f>
        <v/>
      </c>
      <c r="PS5">
        <f>SUMIFS('EIA Imports'!$D:$D,'EIA Imports'!$E:$E,$A5,'EIA Imports'!$B:$B,PS$1)</f>
        <v/>
      </c>
      <c r="PT5">
        <f>SUMIFS('EIA Imports'!$D:$D,'EIA Imports'!$E:$E,$A5,'EIA Imports'!$B:$B,PT$1)</f>
        <v/>
      </c>
      <c r="PU5">
        <f>SUMIFS('EIA Imports'!$D:$D,'EIA Imports'!$E:$E,$A5,'EIA Imports'!$B:$B,PU$1)</f>
        <v/>
      </c>
      <c r="PV5">
        <f>SUMIFS('EIA Imports'!$D:$D,'EIA Imports'!$E:$E,$A5,'EIA Imports'!$B:$B,PV$1)</f>
        <v/>
      </c>
      <c r="PW5">
        <f>SUMIFS('EIA Imports'!$D:$D,'EIA Imports'!$E:$E,$A5,'EIA Imports'!$B:$B,PW$1)</f>
        <v/>
      </c>
      <c r="PX5">
        <f>SUMIFS('EIA Imports'!$D:$D,'EIA Imports'!$E:$E,$A5,'EIA Imports'!$B:$B,PX$1)</f>
        <v/>
      </c>
      <c r="PY5">
        <f>SUMIFS('EIA Imports'!$D:$D,'EIA Imports'!$E:$E,$A5,'EIA Imports'!$B:$B,PY$1)</f>
        <v/>
      </c>
      <c r="PZ5">
        <f>SUMIFS('EIA Imports'!$D:$D,'EIA Imports'!$E:$E,$A5,'EIA Imports'!$B:$B,PZ$1)</f>
        <v/>
      </c>
      <c r="QA5">
        <f>SUMIFS('EIA Imports'!$D:$D,'EIA Imports'!$E:$E,$A5,'EIA Imports'!$B:$B,QA$1)</f>
        <v/>
      </c>
      <c r="QB5">
        <f>SUMIFS('EIA Imports'!$D:$D,'EIA Imports'!$E:$E,$A5,'EIA Imports'!$B:$B,QB$1)</f>
        <v/>
      </c>
      <c r="QC5">
        <f>SUMIFS('EIA Imports'!$D:$D,'EIA Imports'!$E:$E,$A5,'EIA Imports'!$B:$B,QC$1)</f>
        <v/>
      </c>
      <c r="QD5">
        <f>SUMIFS('EIA Imports'!$D:$D,'EIA Imports'!$E:$E,$A5,'EIA Imports'!$B:$B,QD$1)</f>
        <v/>
      </c>
      <c r="QE5">
        <f>SUMIFS('EIA Imports'!$D:$D,'EIA Imports'!$E:$E,$A5,'EIA Imports'!$B:$B,QE$1)</f>
        <v/>
      </c>
      <c r="QF5">
        <f>SUMIFS('EIA Imports'!$D:$D,'EIA Imports'!$E:$E,$A5,'EIA Imports'!$B:$B,QF$1)</f>
        <v/>
      </c>
      <c r="QG5">
        <f>SUMIFS('EIA Imports'!$D:$D,'EIA Imports'!$E:$E,$A5,'EIA Imports'!$B:$B,QG$1)</f>
        <v/>
      </c>
      <c r="QH5">
        <f>SUMIFS('EIA Imports'!$D:$D,'EIA Imports'!$E:$E,$A5,'EIA Imports'!$B:$B,QH$1)</f>
        <v/>
      </c>
      <c r="QI5">
        <f>SUMIFS('EIA Imports'!$D:$D,'EIA Imports'!$E:$E,$A5,'EIA Imports'!$B:$B,QI$1)</f>
        <v/>
      </c>
      <c r="QJ5">
        <f>SUMIFS('EIA Imports'!$D:$D,'EIA Imports'!$E:$E,$A5,'EIA Imports'!$B:$B,QJ$1)</f>
        <v/>
      </c>
      <c r="QK5">
        <f>SUMIFS('EIA Imports'!$D:$D,'EIA Imports'!$E:$E,$A5,'EIA Imports'!$B:$B,QK$1)</f>
        <v/>
      </c>
      <c r="QL5">
        <f>SUMIFS('EIA Imports'!$D:$D,'EIA Imports'!$E:$E,$A5,'EIA Imports'!$B:$B,QL$1)</f>
        <v/>
      </c>
      <c r="QM5">
        <f>SUMIFS('EIA Imports'!$D:$D,'EIA Imports'!$E:$E,$A5,'EIA Imports'!$B:$B,QM$1)</f>
        <v/>
      </c>
      <c r="QN5">
        <f>SUMIFS('EIA Imports'!$D:$D,'EIA Imports'!$E:$E,$A5,'EIA Imports'!$B:$B,QN$1)</f>
        <v/>
      </c>
      <c r="QO5">
        <f>SUMIFS('EIA Imports'!$D:$D,'EIA Imports'!$E:$E,$A5,'EIA Imports'!$B:$B,QO$1)</f>
        <v/>
      </c>
      <c r="QP5">
        <f>SUMIFS('EIA Imports'!$D:$D,'EIA Imports'!$E:$E,$A5,'EIA Imports'!$B:$B,QP$1)</f>
        <v/>
      </c>
      <c r="QQ5">
        <f>SUMIFS('EIA Imports'!$D:$D,'EIA Imports'!$E:$E,$A5,'EIA Imports'!$B:$B,QQ$1)</f>
        <v/>
      </c>
      <c r="QR5">
        <f>SUMIFS('EIA Imports'!$D:$D,'EIA Imports'!$E:$E,$A5,'EIA Imports'!$B:$B,QR$1)</f>
        <v/>
      </c>
      <c r="QS5">
        <f>SUMIFS('EIA Imports'!$D:$D,'EIA Imports'!$E:$E,$A5,'EIA Imports'!$B:$B,QS$1)</f>
        <v/>
      </c>
      <c r="QT5">
        <f>SUMIFS('EIA Imports'!$D:$D,'EIA Imports'!$E:$E,$A5,'EIA Imports'!$B:$B,QT$1)</f>
        <v/>
      </c>
      <c r="QU5">
        <f>SUMIFS('EIA Imports'!$D:$D,'EIA Imports'!$E:$E,$A5,'EIA Imports'!$B:$B,QU$1)</f>
        <v/>
      </c>
      <c r="QV5">
        <f>SUMIFS('EIA Imports'!$D:$D,'EIA Imports'!$E:$E,$A5,'EIA Imports'!$B:$B,QV$1)</f>
        <v/>
      </c>
      <c r="QW5">
        <f>SUMIFS('EIA Imports'!$D:$D,'EIA Imports'!$E:$E,$A5,'EIA Imports'!$B:$B,QW$1)</f>
        <v/>
      </c>
      <c r="QX5">
        <f>SUMIFS('EIA Imports'!$D:$D,'EIA Imports'!$E:$E,$A5,'EIA Imports'!$B:$B,QX$1)</f>
        <v/>
      </c>
      <c r="QY5">
        <f>SUMIFS('EIA Imports'!$D:$D,'EIA Imports'!$E:$E,$A5,'EIA Imports'!$B:$B,QY$1)</f>
        <v/>
      </c>
      <c r="QZ5">
        <f>SUMIFS('EIA Imports'!$D:$D,'EIA Imports'!$E:$E,$A5,'EIA Imports'!$B:$B,QZ$1)</f>
        <v/>
      </c>
      <c r="RA5">
        <f>SUMIFS('EIA Imports'!$D:$D,'EIA Imports'!$E:$E,$A5,'EIA Imports'!$B:$B,RA$1)</f>
        <v/>
      </c>
      <c r="RB5">
        <f>SUMIFS('EIA Imports'!$D:$D,'EIA Imports'!$E:$E,$A5,'EIA Imports'!$B:$B,RB$1)</f>
        <v/>
      </c>
      <c r="RC5">
        <f>SUMIFS('EIA Imports'!$D:$D,'EIA Imports'!$E:$E,$A5,'EIA Imports'!$B:$B,RC$1)</f>
        <v/>
      </c>
      <c r="RD5">
        <f>SUMIFS('EIA Imports'!$D:$D,'EIA Imports'!$E:$E,$A5,'EIA Imports'!$B:$B,RD$1)</f>
        <v/>
      </c>
      <c r="RE5">
        <f>SUMIFS('EIA Imports'!$D:$D,'EIA Imports'!$E:$E,$A5,'EIA Imports'!$B:$B,RE$1)</f>
        <v/>
      </c>
      <c r="RF5">
        <f>SUMIFS('EIA Imports'!$D:$D,'EIA Imports'!$E:$E,$A5,'EIA Imports'!$B:$B,RF$1)</f>
        <v/>
      </c>
      <c r="RG5">
        <f>SUMIFS('EIA Imports'!$D:$D,'EIA Imports'!$E:$E,$A5,'EIA Imports'!$B:$B,RG$1)</f>
        <v/>
      </c>
      <c r="RH5">
        <f>SUMIFS('EIA Imports'!$D:$D,'EIA Imports'!$E:$E,$A5,'EIA Imports'!$B:$B,RH$1)</f>
        <v/>
      </c>
      <c r="RI5">
        <f>SUMIFS('EIA Imports'!$D:$D,'EIA Imports'!$E:$E,$A5,'EIA Imports'!$B:$B,RI$1)</f>
        <v/>
      </c>
      <c r="RJ5">
        <f>SUMIFS('EIA Imports'!$D:$D,'EIA Imports'!$E:$E,$A5,'EIA Imports'!$B:$B,RJ$1)</f>
        <v/>
      </c>
      <c r="RK5">
        <f>SUMIFS('EIA Imports'!$D:$D,'EIA Imports'!$E:$E,$A5,'EIA Imports'!$B:$B,RK$1)</f>
        <v/>
      </c>
      <c r="RL5">
        <f>SUMIFS('EIA Imports'!$D:$D,'EIA Imports'!$E:$E,$A5,'EIA Imports'!$B:$B,RL$1)</f>
        <v/>
      </c>
      <c r="RM5">
        <f>SUMIFS('EIA Imports'!$D:$D,'EIA Imports'!$E:$E,$A5,'EIA Imports'!$B:$B,RM$1)</f>
        <v/>
      </c>
      <c r="RN5">
        <f>SUMIFS('EIA Imports'!$D:$D,'EIA Imports'!$E:$E,$A5,'EIA Imports'!$B:$B,RN$1)</f>
        <v/>
      </c>
      <c r="RO5">
        <f>SUMIFS('EIA Imports'!$D:$D,'EIA Imports'!$E:$E,$A5,'EIA Imports'!$B:$B,RO$1)</f>
        <v/>
      </c>
      <c r="RP5">
        <f>SUMIFS('EIA Imports'!$D:$D,'EIA Imports'!$E:$E,$A5,'EIA Imports'!$B:$B,RP$1)</f>
        <v/>
      </c>
      <c r="RQ5">
        <f>SUMIFS('EIA Imports'!$D:$D,'EIA Imports'!$E:$E,$A5,'EIA Imports'!$B:$B,RQ$1)</f>
        <v/>
      </c>
      <c r="RR5">
        <f>SUMIFS('EIA Imports'!$D:$D,'EIA Imports'!$E:$E,$A5,'EIA Imports'!$B:$B,RR$1)</f>
        <v/>
      </c>
      <c r="RS5">
        <f>SUMIFS('EIA Imports'!$D:$D,'EIA Imports'!$E:$E,$A5,'EIA Imports'!$B:$B,RS$1)</f>
        <v/>
      </c>
      <c r="RT5">
        <f>SUMIFS('EIA Imports'!$D:$D,'EIA Imports'!$E:$E,$A5,'EIA Imports'!$B:$B,RT$1)</f>
        <v/>
      </c>
      <c r="RU5">
        <f>SUMIFS('EIA Imports'!$D:$D,'EIA Imports'!$E:$E,$A5,'EIA Imports'!$B:$B,RU$1)</f>
        <v/>
      </c>
      <c r="RV5">
        <f>SUMIFS('EIA Imports'!$D:$D,'EIA Imports'!$E:$E,$A5,'EIA Imports'!$B:$B,RV$1)</f>
        <v/>
      </c>
      <c r="RW5">
        <f>SUMIFS('EIA Imports'!$D:$D,'EIA Imports'!$E:$E,$A5,'EIA Imports'!$B:$B,RW$1)</f>
        <v/>
      </c>
      <c r="RX5">
        <f>SUMIFS('EIA Imports'!$D:$D,'EIA Imports'!$E:$E,$A5,'EIA Imports'!$B:$B,RX$1)</f>
        <v/>
      </c>
      <c r="RY5">
        <f>SUMIFS('EIA Imports'!$D:$D,'EIA Imports'!$E:$E,$A5,'EIA Imports'!$B:$B,RY$1)</f>
        <v/>
      </c>
      <c r="RZ5">
        <f>SUMIFS('EIA Imports'!$D:$D,'EIA Imports'!$E:$E,$A5,'EIA Imports'!$B:$B,RZ$1)</f>
        <v/>
      </c>
      <c r="SA5">
        <f>SUMIFS('EIA Imports'!$D:$D,'EIA Imports'!$E:$E,$A5,'EIA Imports'!$B:$B,SA$1)</f>
        <v/>
      </c>
      <c r="SB5">
        <f>SUMIFS('EIA Imports'!$D:$D,'EIA Imports'!$E:$E,$A5,'EIA Imports'!$B:$B,SB$1)</f>
        <v/>
      </c>
      <c r="SC5">
        <f>SUMIFS('EIA Imports'!$D:$D,'EIA Imports'!$E:$E,$A5,'EIA Imports'!$B:$B,SC$1)</f>
        <v/>
      </c>
      <c r="SD5">
        <f>SUMIFS('EIA Imports'!$D:$D,'EIA Imports'!$E:$E,$A5,'EIA Imports'!$B:$B,SD$1)</f>
        <v/>
      </c>
      <c r="SE5">
        <f>SUMIFS('EIA Imports'!$D:$D,'EIA Imports'!$E:$E,$A5,'EIA Imports'!$B:$B,SE$1)</f>
        <v/>
      </c>
      <c r="SF5">
        <f>SUMIFS('EIA Imports'!$D:$D,'EIA Imports'!$E:$E,$A5,'EIA Imports'!$B:$B,SF$1)</f>
        <v/>
      </c>
      <c r="SG5">
        <f>SUMIFS('EIA Imports'!$D:$D,'EIA Imports'!$E:$E,$A5,'EIA Imports'!$B:$B,SG$1)</f>
        <v/>
      </c>
      <c r="SH5">
        <f>SUMIFS('EIA Imports'!$D:$D,'EIA Imports'!$E:$E,$A5,'EIA Imports'!$B:$B,SH$1)</f>
        <v/>
      </c>
      <c r="SI5">
        <f>SUMIFS('EIA Imports'!$D:$D,'EIA Imports'!$E:$E,$A5,'EIA Imports'!$B:$B,SI$1)</f>
        <v/>
      </c>
      <c r="SJ5">
        <f>SUMIFS('EIA Imports'!$D:$D,'EIA Imports'!$E:$E,$A5,'EIA Imports'!$B:$B,SJ$1)</f>
        <v/>
      </c>
      <c r="SK5">
        <f>SUMIFS('EIA Imports'!$D:$D,'EIA Imports'!$E:$E,$A5,'EIA Imports'!$B:$B,SK$1)</f>
        <v/>
      </c>
      <c r="SL5">
        <f>SUMIFS('EIA Imports'!$D:$D,'EIA Imports'!$E:$E,$A5,'EIA Imports'!$B:$B,SL$1)</f>
        <v/>
      </c>
      <c r="SM5">
        <f>SUMIFS('EIA Imports'!$D:$D,'EIA Imports'!$E:$E,$A5,'EIA Imports'!$B:$B,SM$1)</f>
        <v/>
      </c>
      <c r="SN5">
        <f>SUMIFS('EIA Imports'!$D:$D,'EIA Imports'!$E:$E,$A5,'EIA Imports'!$B:$B,SN$1)</f>
        <v/>
      </c>
      <c r="SO5">
        <f>SUMIFS('EIA Imports'!$D:$D,'EIA Imports'!$E:$E,$A5,'EIA Imports'!$B:$B,SO$1)</f>
        <v/>
      </c>
      <c r="SP5">
        <f>SUMIFS('EIA Imports'!$D:$D,'EIA Imports'!$E:$E,$A5,'EIA Imports'!$B:$B,SP$1)</f>
        <v/>
      </c>
      <c r="SQ5">
        <f>SUMIFS('EIA Imports'!$D:$D,'EIA Imports'!$E:$E,$A5,'EIA Imports'!$B:$B,SQ$1)</f>
        <v/>
      </c>
      <c r="SR5">
        <f>SUMIFS('EIA Imports'!$D:$D,'EIA Imports'!$E:$E,$A5,'EIA Imports'!$B:$B,SR$1)</f>
        <v/>
      </c>
      <c r="SS5">
        <f>SUMIFS('EIA Imports'!$D:$D,'EIA Imports'!$E:$E,$A5,'EIA Imports'!$B:$B,SS$1)</f>
        <v/>
      </c>
      <c r="ST5">
        <f>SUMIFS('EIA Imports'!$D:$D,'EIA Imports'!$E:$E,$A5,'EIA Imports'!$B:$B,ST$1)</f>
        <v/>
      </c>
      <c r="SU5">
        <f>SUMIFS('EIA Imports'!$D:$D,'EIA Imports'!$E:$E,$A5,'EIA Imports'!$B:$B,SU$1)</f>
        <v/>
      </c>
      <c r="SV5">
        <f>SUMIFS('EIA Imports'!$D:$D,'EIA Imports'!$E:$E,$A5,'EIA Imports'!$B:$B,SV$1)</f>
        <v/>
      </c>
      <c r="SW5">
        <f>SUMIFS('EIA Imports'!$D:$D,'EIA Imports'!$E:$E,$A5,'EIA Imports'!$B:$B,SW$1)</f>
        <v/>
      </c>
      <c r="SX5">
        <f>SUMIFS('EIA Imports'!$D:$D,'EIA Imports'!$E:$E,$A5,'EIA Imports'!$B:$B,SX$1)</f>
        <v/>
      </c>
      <c r="SY5">
        <f>SUMIFS('EIA Imports'!$D:$D,'EIA Imports'!$E:$E,$A5,'EIA Imports'!$B:$B,SY$1)</f>
        <v/>
      </c>
      <c r="SZ5">
        <f>SUMIFS('EIA Imports'!$D:$D,'EIA Imports'!$E:$E,$A5,'EIA Imports'!$B:$B,SZ$1)</f>
        <v/>
      </c>
      <c r="TA5">
        <f>SUMIFS('EIA Imports'!$D:$D,'EIA Imports'!$E:$E,$A5,'EIA Imports'!$B:$B,TA$1)</f>
        <v/>
      </c>
      <c r="TB5">
        <f>SUMIFS('EIA Imports'!$D:$D,'EIA Imports'!$E:$E,$A5,'EIA Imports'!$B:$B,TB$1)</f>
        <v/>
      </c>
      <c r="TC5">
        <f>SUMIFS('EIA Imports'!$D:$D,'EIA Imports'!$E:$E,$A5,'EIA Imports'!$B:$B,TC$1)</f>
        <v/>
      </c>
      <c r="TD5">
        <f>SUMIFS('EIA Imports'!$D:$D,'EIA Imports'!$E:$E,$A5,'EIA Imports'!$B:$B,TD$1)</f>
        <v/>
      </c>
      <c r="TE5">
        <f>SUMIFS('EIA Imports'!$D:$D,'EIA Imports'!$E:$E,$A5,'EIA Imports'!$B:$B,TE$1)</f>
        <v/>
      </c>
      <c r="TF5">
        <f>SUMIFS('EIA Imports'!$D:$D,'EIA Imports'!$E:$E,$A5,'EIA Imports'!$B:$B,TF$1)</f>
        <v/>
      </c>
      <c r="TG5">
        <f>SUMIFS('EIA Imports'!$D:$D,'EIA Imports'!$E:$E,$A5,'EIA Imports'!$B:$B,TG$1)</f>
        <v/>
      </c>
      <c r="TH5">
        <f>SUMIFS('EIA Imports'!$D:$D,'EIA Imports'!$E:$E,$A5,'EIA Imports'!$B:$B,TH$1)</f>
        <v/>
      </c>
      <c r="TI5">
        <f>SUMIFS('EIA Imports'!$D:$D,'EIA Imports'!$E:$E,$A5,'EIA Imports'!$B:$B,TI$1)</f>
        <v/>
      </c>
      <c r="TJ5">
        <f>SUMIFS('EIA Imports'!$D:$D,'EIA Imports'!$E:$E,$A5,'EIA Imports'!$B:$B,TJ$1)</f>
        <v/>
      </c>
      <c r="TK5">
        <f>SUMIFS('EIA Imports'!$D:$D,'EIA Imports'!$E:$E,$A5,'EIA Imports'!$B:$B,TK$1)</f>
        <v/>
      </c>
      <c r="TL5">
        <f>SUMIFS('EIA Imports'!$D:$D,'EIA Imports'!$E:$E,$A5,'EIA Imports'!$B:$B,TL$1)</f>
        <v/>
      </c>
      <c r="TM5">
        <f>SUMIFS('EIA Imports'!$D:$D,'EIA Imports'!$E:$E,$A5,'EIA Imports'!$B:$B,TM$1)</f>
        <v/>
      </c>
      <c r="TN5">
        <f>SUMIFS('EIA Imports'!$D:$D,'EIA Imports'!$E:$E,$A5,'EIA Imports'!$B:$B,TN$1)</f>
        <v/>
      </c>
      <c r="TO5">
        <f>SUMIFS('EIA Imports'!$D:$D,'EIA Imports'!$E:$E,$A5,'EIA Imports'!$B:$B,TO$1)</f>
        <v/>
      </c>
      <c r="TP5">
        <f>SUMIFS('EIA Imports'!$D:$D,'EIA Imports'!$E:$E,$A5,'EIA Imports'!$B:$B,TP$1)</f>
        <v/>
      </c>
      <c r="TQ5">
        <f>SUMIFS('EIA Imports'!$D:$D,'EIA Imports'!$E:$E,$A5,'EIA Imports'!$B:$B,TQ$1)</f>
        <v/>
      </c>
      <c r="TR5">
        <f>SUMIFS('EIA Imports'!$D:$D,'EIA Imports'!$E:$E,$A5,'EIA Imports'!$B:$B,TR$1)</f>
        <v/>
      </c>
      <c r="TS5">
        <f>SUMIFS('EIA Imports'!$D:$D,'EIA Imports'!$E:$E,$A5,'EIA Imports'!$B:$B,TS$1)</f>
        <v/>
      </c>
      <c r="TT5">
        <f>SUMIFS('EIA Imports'!$D:$D,'EIA Imports'!$E:$E,$A5,'EIA Imports'!$B:$B,TT$1)</f>
        <v/>
      </c>
      <c r="TU5">
        <f>SUMIFS('EIA Imports'!$D:$D,'EIA Imports'!$E:$E,$A5,'EIA Imports'!$B:$B,TU$1)</f>
        <v/>
      </c>
    </row>
    <row r="6" spans="1:541">
      <c r="A6">
        <f>'EIA Petroleum Classification'!A6</f>
        <v/>
      </c>
      <c r="B6">
        <f>SUMIFS('EIA Imports'!$D:$D,'EIA Imports'!$E:$E,$A6,'EIA Imports'!$B:$B,B$1)</f>
        <v/>
      </c>
      <c r="C6">
        <f>SUMIFS('EIA Imports'!$D:$D,'EIA Imports'!$E:$E,$A6,'EIA Imports'!$B:$B,C$1)</f>
        <v/>
      </c>
      <c r="D6">
        <f>SUMIFS('EIA Imports'!$D:$D,'EIA Imports'!$E:$E,$A6,'EIA Imports'!$B:$B,D$1)</f>
        <v/>
      </c>
      <c r="E6">
        <f>SUMIFS('EIA Imports'!$D:$D,'EIA Imports'!$E:$E,$A6,'EIA Imports'!$B:$B,E$1)</f>
        <v/>
      </c>
      <c r="F6">
        <f>SUMIFS('EIA Imports'!$D:$D,'EIA Imports'!$E:$E,$A6,'EIA Imports'!$B:$B,F$1)</f>
        <v/>
      </c>
      <c r="G6">
        <f>SUMIFS('EIA Imports'!$D:$D,'EIA Imports'!$E:$E,$A6,'EIA Imports'!$B:$B,G$1)</f>
        <v/>
      </c>
      <c r="H6">
        <f>SUMIFS('EIA Imports'!$D:$D,'EIA Imports'!$E:$E,$A6,'EIA Imports'!$B:$B,H$1)</f>
        <v/>
      </c>
      <c r="I6">
        <f>SUMIFS('EIA Imports'!$D:$D,'EIA Imports'!$E:$E,$A6,'EIA Imports'!$B:$B,I$1)</f>
        <v/>
      </c>
      <c r="J6">
        <f>SUMIFS('EIA Imports'!$D:$D,'EIA Imports'!$E:$E,$A6,'EIA Imports'!$B:$B,J$1)</f>
        <v/>
      </c>
      <c r="K6">
        <f>SUMIFS('EIA Imports'!$D:$D,'EIA Imports'!$E:$E,$A6,'EIA Imports'!$B:$B,K$1)</f>
        <v/>
      </c>
      <c r="L6">
        <f>SUMIFS('EIA Imports'!$D:$D,'EIA Imports'!$E:$E,$A6,'EIA Imports'!$B:$B,L$1)</f>
        <v/>
      </c>
      <c r="M6">
        <f>SUMIFS('EIA Imports'!$D:$D,'EIA Imports'!$E:$E,$A6,'EIA Imports'!$B:$B,M$1)</f>
        <v/>
      </c>
      <c r="N6">
        <f>SUMIFS('EIA Imports'!$D:$D,'EIA Imports'!$E:$E,$A6,'EIA Imports'!$B:$B,N$1)</f>
        <v/>
      </c>
      <c r="O6">
        <f>SUMIFS('EIA Imports'!$D:$D,'EIA Imports'!$E:$E,$A6,'EIA Imports'!$B:$B,O$1)</f>
        <v/>
      </c>
      <c r="P6">
        <f>SUMIFS('EIA Imports'!$D:$D,'EIA Imports'!$E:$E,$A6,'EIA Imports'!$B:$B,P$1)</f>
        <v/>
      </c>
      <c r="Q6">
        <f>SUMIFS('EIA Imports'!$D:$D,'EIA Imports'!$E:$E,$A6,'EIA Imports'!$B:$B,Q$1)</f>
        <v/>
      </c>
      <c r="R6">
        <f>SUMIFS('EIA Imports'!$D:$D,'EIA Imports'!$E:$E,$A6,'EIA Imports'!$B:$B,R$1)</f>
        <v/>
      </c>
      <c r="S6">
        <f>SUMIFS('EIA Imports'!$D:$D,'EIA Imports'!$E:$E,$A6,'EIA Imports'!$B:$B,S$1)</f>
        <v/>
      </c>
      <c r="T6">
        <f>SUMIFS('EIA Imports'!$D:$D,'EIA Imports'!$E:$E,$A6,'EIA Imports'!$B:$B,T$1)</f>
        <v/>
      </c>
      <c r="U6">
        <f>SUMIFS('EIA Imports'!$D:$D,'EIA Imports'!$E:$E,$A6,'EIA Imports'!$B:$B,U$1)</f>
        <v/>
      </c>
      <c r="V6">
        <f>SUMIFS('EIA Imports'!$D:$D,'EIA Imports'!$E:$E,$A6,'EIA Imports'!$B:$B,V$1)</f>
        <v/>
      </c>
      <c r="W6">
        <f>SUMIFS('EIA Imports'!$D:$D,'EIA Imports'!$E:$E,$A6,'EIA Imports'!$B:$B,W$1)</f>
        <v/>
      </c>
      <c r="X6">
        <f>SUMIFS('EIA Imports'!$D:$D,'EIA Imports'!$E:$E,$A6,'EIA Imports'!$B:$B,X$1)</f>
        <v/>
      </c>
      <c r="Y6">
        <f>SUMIFS('EIA Imports'!$D:$D,'EIA Imports'!$E:$E,$A6,'EIA Imports'!$B:$B,Y$1)</f>
        <v/>
      </c>
      <c r="Z6">
        <f>SUMIFS('EIA Imports'!$D:$D,'EIA Imports'!$E:$E,$A6,'EIA Imports'!$B:$B,Z$1)</f>
        <v/>
      </c>
      <c r="AA6">
        <f>SUMIFS('EIA Imports'!$D:$D,'EIA Imports'!$E:$E,$A6,'EIA Imports'!$B:$B,AA$1)</f>
        <v/>
      </c>
      <c r="AB6">
        <f>SUMIFS('EIA Imports'!$D:$D,'EIA Imports'!$E:$E,$A6,'EIA Imports'!$B:$B,AB$1)</f>
        <v/>
      </c>
      <c r="AC6">
        <f>SUMIFS('EIA Imports'!$D:$D,'EIA Imports'!$E:$E,$A6,'EIA Imports'!$B:$B,AC$1)</f>
        <v/>
      </c>
      <c r="AD6">
        <f>SUMIFS('EIA Imports'!$D:$D,'EIA Imports'!$E:$E,$A6,'EIA Imports'!$B:$B,AD$1)</f>
        <v/>
      </c>
      <c r="AE6">
        <f>SUMIFS('EIA Imports'!$D:$D,'EIA Imports'!$E:$E,$A6,'EIA Imports'!$B:$B,AE$1)</f>
        <v/>
      </c>
      <c r="AF6">
        <f>SUMIFS('EIA Imports'!$D:$D,'EIA Imports'!$E:$E,$A6,'EIA Imports'!$B:$B,AF$1)</f>
        <v/>
      </c>
      <c r="AG6">
        <f>SUMIFS('EIA Imports'!$D:$D,'EIA Imports'!$E:$E,$A6,'EIA Imports'!$B:$B,AG$1)</f>
        <v/>
      </c>
      <c r="AH6">
        <f>SUMIFS('EIA Imports'!$D:$D,'EIA Imports'!$E:$E,$A6,'EIA Imports'!$B:$B,AH$1)</f>
        <v/>
      </c>
      <c r="AI6">
        <f>SUMIFS('EIA Imports'!$D:$D,'EIA Imports'!$E:$E,$A6,'EIA Imports'!$B:$B,AI$1)</f>
        <v/>
      </c>
      <c r="AJ6">
        <f>SUMIFS('EIA Imports'!$D:$D,'EIA Imports'!$E:$E,$A6,'EIA Imports'!$B:$B,AJ$1)</f>
        <v/>
      </c>
      <c r="AK6">
        <f>SUMIFS('EIA Imports'!$D:$D,'EIA Imports'!$E:$E,$A6,'EIA Imports'!$B:$B,AK$1)</f>
        <v/>
      </c>
      <c r="AL6">
        <f>SUMIFS('EIA Imports'!$D:$D,'EIA Imports'!$E:$E,$A6,'EIA Imports'!$B:$B,AL$1)</f>
        <v/>
      </c>
      <c r="AM6">
        <f>SUMIFS('EIA Imports'!$D:$D,'EIA Imports'!$E:$E,$A6,'EIA Imports'!$B:$B,AM$1)</f>
        <v/>
      </c>
      <c r="AN6">
        <f>SUMIFS('EIA Imports'!$D:$D,'EIA Imports'!$E:$E,$A6,'EIA Imports'!$B:$B,AN$1)</f>
        <v/>
      </c>
      <c r="AO6">
        <f>SUMIFS('EIA Imports'!$D:$D,'EIA Imports'!$E:$E,$A6,'EIA Imports'!$B:$B,AO$1)</f>
        <v/>
      </c>
      <c r="AP6">
        <f>SUMIFS('EIA Imports'!$D:$D,'EIA Imports'!$E:$E,$A6,'EIA Imports'!$B:$B,AP$1)</f>
        <v/>
      </c>
      <c r="AQ6">
        <f>SUMIFS('EIA Imports'!$D:$D,'EIA Imports'!$E:$E,$A6,'EIA Imports'!$B:$B,AQ$1)</f>
        <v/>
      </c>
      <c r="AR6">
        <f>SUMIFS('EIA Imports'!$D:$D,'EIA Imports'!$E:$E,$A6,'EIA Imports'!$B:$B,AR$1)</f>
        <v/>
      </c>
      <c r="AS6">
        <f>SUMIFS('EIA Imports'!$D:$D,'EIA Imports'!$E:$E,$A6,'EIA Imports'!$B:$B,AS$1)</f>
        <v/>
      </c>
      <c r="AT6">
        <f>SUMIFS('EIA Imports'!$D:$D,'EIA Imports'!$E:$E,$A6,'EIA Imports'!$B:$B,AT$1)</f>
        <v/>
      </c>
      <c r="AU6">
        <f>SUMIFS('EIA Imports'!$D:$D,'EIA Imports'!$E:$E,$A6,'EIA Imports'!$B:$B,AU$1)</f>
        <v/>
      </c>
      <c r="AV6">
        <f>SUMIFS('EIA Imports'!$D:$D,'EIA Imports'!$E:$E,$A6,'EIA Imports'!$B:$B,AV$1)</f>
        <v/>
      </c>
      <c r="AW6">
        <f>SUMIFS('EIA Imports'!$D:$D,'EIA Imports'!$E:$E,$A6,'EIA Imports'!$B:$B,AW$1)</f>
        <v/>
      </c>
      <c r="AX6">
        <f>SUMIFS('EIA Imports'!$D:$D,'EIA Imports'!$E:$E,$A6,'EIA Imports'!$B:$B,AX$1)</f>
        <v/>
      </c>
      <c r="AY6">
        <f>SUMIFS('EIA Imports'!$D:$D,'EIA Imports'!$E:$E,$A6,'EIA Imports'!$B:$B,AY$1)</f>
        <v/>
      </c>
      <c r="AZ6">
        <f>SUMIFS('EIA Imports'!$D:$D,'EIA Imports'!$E:$E,$A6,'EIA Imports'!$B:$B,AZ$1)</f>
        <v/>
      </c>
      <c r="BA6">
        <f>SUMIFS('EIA Imports'!$D:$D,'EIA Imports'!$E:$E,$A6,'EIA Imports'!$B:$B,BA$1)</f>
        <v/>
      </c>
      <c r="BB6">
        <f>SUMIFS('EIA Imports'!$D:$D,'EIA Imports'!$E:$E,$A6,'EIA Imports'!$B:$B,BB$1)</f>
        <v/>
      </c>
      <c r="BC6">
        <f>SUMIFS('EIA Imports'!$D:$D,'EIA Imports'!$E:$E,$A6,'EIA Imports'!$B:$B,BC$1)</f>
        <v/>
      </c>
      <c r="BD6">
        <f>SUMIFS('EIA Imports'!$D:$D,'EIA Imports'!$E:$E,$A6,'EIA Imports'!$B:$B,BD$1)</f>
        <v/>
      </c>
      <c r="BE6">
        <f>SUMIFS('EIA Imports'!$D:$D,'EIA Imports'!$E:$E,$A6,'EIA Imports'!$B:$B,BE$1)</f>
        <v/>
      </c>
      <c r="BF6">
        <f>SUMIFS('EIA Imports'!$D:$D,'EIA Imports'!$E:$E,$A6,'EIA Imports'!$B:$B,BF$1)</f>
        <v/>
      </c>
      <c r="BG6">
        <f>SUMIFS('EIA Imports'!$D:$D,'EIA Imports'!$E:$E,$A6,'EIA Imports'!$B:$B,BG$1)</f>
        <v/>
      </c>
      <c r="BH6">
        <f>SUMIFS('EIA Imports'!$D:$D,'EIA Imports'!$E:$E,$A6,'EIA Imports'!$B:$B,BH$1)</f>
        <v/>
      </c>
      <c r="BI6">
        <f>SUMIFS('EIA Imports'!$D:$D,'EIA Imports'!$E:$E,$A6,'EIA Imports'!$B:$B,BI$1)</f>
        <v/>
      </c>
      <c r="BJ6">
        <f>SUMIFS('EIA Imports'!$D:$D,'EIA Imports'!$E:$E,$A6,'EIA Imports'!$B:$B,BJ$1)</f>
        <v/>
      </c>
      <c r="BK6">
        <f>SUMIFS('EIA Imports'!$D:$D,'EIA Imports'!$E:$E,$A6,'EIA Imports'!$B:$B,BK$1)</f>
        <v/>
      </c>
      <c r="BL6">
        <f>SUMIFS('EIA Imports'!$D:$D,'EIA Imports'!$E:$E,$A6,'EIA Imports'!$B:$B,BL$1)</f>
        <v/>
      </c>
      <c r="BM6">
        <f>SUMIFS('EIA Imports'!$D:$D,'EIA Imports'!$E:$E,$A6,'EIA Imports'!$B:$B,BM$1)</f>
        <v/>
      </c>
      <c r="BN6">
        <f>SUMIFS('EIA Imports'!$D:$D,'EIA Imports'!$E:$E,$A6,'EIA Imports'!$B:$B,BN$1)</f>
        <v/>
      </c>
      <c r="BO6">
        <f>SUMIFS('EIA Imports'!$D:$D,'EIA Imports'!$E:$E,$A6,'EIA Imports'!$B:$B,BO$1)</f>
        <v/>
      </c>
      <c r="BP6">
        <f>SUMIFS('EIA Imports'!$D:$D,'EIA Imports'!$E:$E,$A6,'EIA Imports'!$B:$B,BP$1)</f>
        <v/>
      </c>
      <c r="BQ6">
        <f>SUMIFS('EIA Imports'!$D:$D,'EIA Imports'!$E:$E,$A6,'EIA Imports'!$B:$B,BQ$1)</f>
        <v/>
      </c>
      <c r="BR6">
        <f>SUMIFS('EIA Imports'!$D:$D,'EIA Imports'!$E:$E,$A6,'EIA Imports'!$B:$B,BR$1)</f>
        <v/>
      </c>
      <c r="BS6">
        <f>SUMIFS('EIA Imports'!$D:$D,'EIA Imports'!$E:$E,$A6,'EIA Imports'!$B:$B,BS$1)</f>
        <v/>
      </c>
      <c r="BT6">
        <f>SUMIFS('EIA Imports'!$D:$D,'EIA Imports'!$E:$E,$A6,'EIA Imports'!$B:$B,BT$1)</f>
        <v/>
      </c>
      <c r="BU6">
        <f>SUMIFS('EIA Imports'!$D:$D,'EIA Imports'!$E:$E,$A6,'EIA Imports'!$B:$B,BU$1)</f>
        <v/>
      </c>
      <c r="BV6">
        <f>SUMIFS('EIA Imports'!$D:$D,'EIA Imports'!$E:$E,$A6,'EIA Imports'!$B:$B,BV$1)</f>
        <v/>
      </c>
      <c r="BW6">
        <f>SUMIFS('EIA Imports'!$D:$D,'EIA Imports'!$E:$E,$A6,'EIA Imports'!$B:$B,BW$1)</f>
        <v/>
      </c>
      <c r="BX6">
        <f>SUMIFS('EIA Imports'!$D:$D,'EIA Imports'!$E:$E,$A6,'EIA Imports'!$B:$B,BX$1)</f>
        <v/>
      </c>
      <c r="BY6">
        <f>SUMIFS('EIA Imports'!$D:$D,'EIA Imports'!$E:$E,$A6,'EIA Imports'!$B:$B,BY$1)</f>
        <v/>
      </c>
      <c r="BZ6">
        <f>SUMIFS('EIA Imports'!$D:$D,'EIA Imports'!$E:$E,$A6,'EIA Imports'!$B:$B,BZ$1)</f>
        <v/>
      </c>
      <c r="CA6">
        <f>SUMIFS('EIA Imports'!$D:$D,'EIA Imports'!$E:$E,$A6,'EIA Imports'!$B:$B,CA$1)</f>
        <v/>
      </c>
      <c r="CB6">
        <f>SUMIFS('EIA Imports'!$D:$D,'EIA Imports'!$E:$E,$A6,'EIA Imports'!$B:$B,CB$1)</f>
        <v/>
      </c>
      <c r="CC6">
        <f>SUMIFS('EIA Imports'!$D:$D,'EIA Imports'!$E:$E,$A6,'EIA Imports'!$B:$B,CC$1)</f>
        <v/>
      </c>
      <c r="CD6">
        <f>SUMIFS('EIA Imports'!$D:$D,'EIA Imports'!$E:$E,$A6,'EIA Imports'!$B:$B,CD$1)</f>
        <v/>
      </c>
      <c r="CE6">
        <f>SUMIFS('EIA Imports'!$D:$D,'EIA Imports'!$E:$E,$A6,'EIA Imports'!$B:$B,CE$1)</f>
        <v/>
      </c>
      <c r="CF6">
        <f>SUMIFS('EIA Imports'!$D:$D,'EIA Imports'!$E:$E,$A6,'EIA Imports'!$B:$B,CF$1)</f>
        <v/>
      </c>
      <c r="CG6">
        <f>SUMIFS('EIA Imports'!$D:$D,'EIA Imports'!$E:$E,$A6,'EIA Imports'!$B:$B,CG$1)</f>
        <v/>
      </c>
      <c r="CH6">
        <f>SUMIFS('EIA Imports'!$D:$D,'EIA Imports'!$E:$E,$A6,'EIA Imports'!$B:$B,CH$1)</f>
        <v/>
      </c>
      <c r="CI6">
        <f>SUMIFS('EIA Imports'!$D:$D,'EIA Imports'!$E:$E,$A6,'EIA Imports'!$B:$B,CI$1)</f>
        <v/>
      </c>
      <c r="CJ6">
        <f>SUMIFS('EIA Imports'!$D:$D,'EIA Imports'!$E:$E,$A6,'EIA Imports'!$B:$B,CJ$1)</f>
        <v/>
      </c>
      <c r="CK6">
        <f>SUMIFS('EIA Imports'!$D:$D,'EIA Imports'!$E:$E,$A6,'EIA Imports'!$B:$B,CK$1)</f>
        <v/>
      </c>
      <c r="CL6">
        <f>SUMIFS('EIA Imports'!$D:$D,'EIA Imports'!$E:$E,$A6,'EIA Imports'!$B:$B,CL$1)</f>
        <v/>
      </c>
      <c r="CM6">
        <f>SUMIFS('EIA Imports'!$D:$D,'EIA Imports'!$E:$E,$A6,'EIA Imports'!$B:$B,CM$1)</f>
        <v/>
      </c>
      <c r="CN6">
        <f>SUMIFS('EIA Imports'!$D:$D,'EIA Imports'!$E:$E,$A6,'EIA Imports'!$B:$B,CN$1)</f>
        <v/>
      </c>
      <c r="CO6">
        <f>SUMIFS('EIA Imports'!$D:$D,'EIA Imports'!$E:$E,$A6,'EIA Imports'!$B:$B,CO$1)</f>
        <v/>
      </c>
      <c r="CP6">
        <f>SUMIFS('EIA Imports'!$D:$D,'EIA Imports'!$E:$E,$A6,'EIA Imports'!$B:$B,CP$1)</f>
        <v/>
      </c>
      <c r="CQ6">
        <f>SUMIFS('EIA Imports'!$D:$D,'EIA Imports'!$E:$E,$A6,'EIA Imports'!$B:$B,CQ$1)</f>
        <v/>
      </c>
      <c r="CR6">
        <f>SUMIFS('EIA Imports'!$D:$D,'EIA Imports'!$E:$E,$A6,'EIA Imports'!$B:$B,CR$1)</f>
        <v/>
      </c>
      <c r="CS6">
        <f>SUMIFS('EIA Imports'!$D:$D,'EIA Imports'!$E:$E,$A6,'EIA Imports'!$B:$B,CS$1)</f>
        <v/>
      </c>
      <c r="CT6">
        <f>SUMIFS('EIA Imports'!$D:$D,'EIA Imports'!$E:$E,$A6,'EIA Imports'!$B:$B,CT$1)</f>
        <v/>
      </c>
      <c r="CU6">
        <f>SUMIFS('EIA Imports'!$D:$D,'EIA Imports'!$E:$E,$A6,'EIA Imports'!$B:$B,CU$1)</f>
        <v/>
      </c>
      <c r="CV6">
        <f>SUMIFS('EIA Imports'!$D:$D,'EIA Imports'!$E:$E,$A6,'EIA Imports'!$B:$B,CV$1)</f>
        <v/>
      </c>
      <c r="CW6">
        <f>SUMIFS('EIA Imports'!$D:$D,'EIA Imports'!$E:$E,$A6,'EIA Imports'!$B:$B,CW$1)</f>
        <v/>
      </c>
      <c r="CX6">
        <f>SUMIFS('EIA Imports'!$D:$D,'EIA Imports'!$E:$E,$A6,'EIA Imports'!$B:$B,CX$1)</f>
        <v/>
      </c>
      <c r="CY6">
        <f>SUMIFS('EIA Imports'!$D:$D,'EIA Imports'!$E:$E,$A6,'EIA Imports'!$B:$B,CY$1)</f>
        <v/>
      </c>
      <c r="CZ6">
        <f>SUMIFS('EIA Imports'!$D:$D,'EIA Imports'!$E:$E,$A6,'EIA Imports'!$B:$B,CZ$1)</f>
        <v/>
      </c>
      <c r="DA6">
        <f>SUMIFS('EIA Imports'!$D:$D,'EIA Imports'!$E:$E,$A6,'EIA Imports'!$B:$B,DA$1)</f>
        <v/>
      </c>
      <c r="DB6">
        <f>SUMIFS('EIA Imports'!$D:$D,'EIA Imports'!$E:$E,$A6,'EIA Imports'!$B:$B,DB$1)</f>
        <v/>
      </c>
      <c r="DC6">
        <f>SUMIFS('EIA Imports'!$D:$D,'EIA Imports'!$E:$E,$A6,'EIA Imports'!$B:$B,DC$1)</f>
        <v/>
      </c>
      <c r="DD6">
        <f>SUMIFS('EIA Imports'!$D:$D,'EIA Imports'!$E:$E,$A6,'EIA Imports'!$B:$B,DD$1)</f>
        <v/>
      </c>
      <c r="DE6">
        <f>SUMIFS('EIA Imports'!$D:$D,'EIA Imports'!$E:$E,$A6,'EIA Imports'!$B:$B,DE$1)</f>
        <v/>
      </c>
      <c r="DF6">
        <f>SUMIFS('EIA Imports'!$D:$D,'EIA Imports'!$E:$E,$A6,'EIA Imports'!$B:$B,DF$1)</f>
        <v/>
      </c>
      <c r="DG6">
        <f>SUMIFS('EIA Imports'!$D:$D,'EIA Imports'!$E:$E,$A6,'EIA Imports'!$B:$B,DG$1)</f>
        <v/>
      </c>
      <c r="DH6">
        <f>SUMIFS('EIA Imports'!$D:$D,'EIA Imports'!$E:$E,$A6,'EIA Imports'!$B:$B,DH$1)</f>
        <v/>
      </c>
      <c r="DI6">
        <f>SUMIFS('EIA Imports'!$D:$D,'EIA Imports'!$E:$E,$A6,'EIA Imports'!$B:$B,DI$1)</f>
        <v/>
      </c>
      <c r="DJ6">
        <f>SUMIFS('EIA Imports'!$D:$D,'EIA Imports'!$E:$E,$A6,'EIA Imports'!$B:$B,DJ$1)</f>
        <v/>
      </c>
      <c r="DK6">
        <f>SUMIFS('EIA Imports'!$D:$D,'EIA Imports'!$E:$E,$A6,'EIA Imports'!$B:$B,DK$1)</f>
        <v/>
      </c>
      <c r="DL6">
        <f>SUMIFS('EIA Imports'!$D:$D,'EIA Imports'!$E:$E,$A6,'EIA Imports'!$B:$B,DL$1)</f>
        <v/>
      </c>
      <c r="DM6">
        <f>SUMIFS('EIA Imports'!$D:$D,'EIA Imports'!$E:$E,$A6,'EIA Imports'!$B:$B,DM$1)</f>
        <v/>
      </c>
      <c r="DN6">
        <f>SUMIFS('EIA Imports'!$D:$D,'EIA Imports'!$E:$E,$A6,'EIA Imports'!$B:$B,DN$1)</f>
        <v/>
      </c>
      <c r="DO6">
        <f>SUMIFS('EIA Imports'!$D:$D,'EIA Imports'!$E:$E,$A6,'EIA Imports'!$B:$B,DO$1)</f>
        <v/>
      </c>
      <c r="DP6">
        <f>SUMIFS('EIA Imports'!$D:$D,'EIA Imports'!$E:$E,$A6,'EIA Imports'!$B:$B,DP$1)</f>
        <v/>
      </c>
      <c r="DQ6">
        <f>SUMIFS('EIA Imports'!$D:$D,'EIA Imports'!$E:$E,$A6,'EIA Imports'!$B:$B,DQ$1)</f>
        <v/>
      </c>
      <c r="DR6">
        <f>SUMIFS('EIA Imports'!$D:$D,'EIA Imports'!$E:$E,$A6,'EIA Imports'!$B:$B,DR$1)</f>
        <v/>
      </c>
      <c r="DS6">
        <f>SUMIFS('EIA Imports'!$D:$D,'EIA Imports'!$E:$E,$A6,'EIA Imports'!$B:$B,DS$1)</f>
        <v/>
      </c>
      <c r="DT6">
        <f>SUMIFS('EIA Imports'!$D:$D,'EIA Imports'!$E:$E,$A6,'EIA Imports'!$B:$B,DT$1)</f>
        <v/>
      </c>
      <c r="DU6">
        <f>SUMIFS('EIA Imports'!$D:$D,'EIA Imports'!$E:$E,$A6,'EIA Imports'!$B:$B,DU$1)</f>
        <v/>
      </c>
      <c r="DV6">
        <f>SUMIFS('EIA Imports'!$D:$D,'EIA Imports'!$E:$E,$A6,'EIA Imports'!$B:$B,DV$1)</f>
        <v/>
      </c>
      <c r="DW6">
        <f>SUMIFS('EIA Imports'!$D:$D,'EIA Imports'!$E:$E,$A6,'EIA Imports'!$B:$B,DW$1)</f>
        <v/>
      </c>
      <c r="DX6">
        <f>SUMIFS('EIA Imports'!$D:$D,'EIA Imports'!$E:$E,$A6,'EIA Imports'!$B:$B,DX$1)</f>
        <v/>
      </c>
      <c r="DY6">
        <f>SUMIFS('EIA Imports'!$D:$D,'EIA Imports'!$E:$E,$A6,'EIA Imports'!$B:$B,DY$1)</f>
        <v/>
      </c>
      <c r="DZ6">
        <f>SUMIFS('EIA Imports'!$D:$D,'EIA Imports'!$E:$E,$A6,'EIA Imports'!$B:$B,DZ$1)</f>
        <v/>
      </c>
      <c r="EA6">
        <f>SUMIFS('EIA Imports'!$D:$D,'EIA Imports'!$E:$E,$A6,'EIA Imports'!$B:$B,EA$1)</f>
        <v/>
      </c>
      <c r="EB6">
        <f>SUMIFS('EIA Imports'!$D:$D,'EIA Imports'!$E:$E,$A6,'EIA Imports'!$B:$B,EB$1)</f>
        <v/>
      </c>
      <c r="EC6">
        <f>SUMIFS('EIA Imports'!$D:$D,'EIA Imports'!$E:$E,$A6,'EIA Imports'!$B:$B,EC$1)</f>
        <v/>
      </c>
      <c r="ED6">
        <f>SUMIFS('EIA Imports'!$D:$D,'EIA Imports'!$E:$E,$A6,'EIA Imports'!$B:$B,ED$1)</f>
        <v/>
      </c>
      <c r="EE6">
        <f>SUMIFS('EIA Imports'!$D:$D,'EIA Imports'!$E:$E,$A6,'EIA Imports'!$B:$B,EE$1)</f>
        <v/>
      </c>
      <c r="EF6">
        <f>SUMIFS('EIA Imports'!$D:$D,'EIA Imports'!$E:$E,$A6,'EIA Imports'!$B:$B,EF$1)</f>
        <v/>
      </c>
      <c r="EG6">
        <f>SUMIFS('EIA Imports'!$D:$D,'EIA Imports'!$E:$E,$A6,'EIA Imports'!$B:$B,EG$1)</f>
        <v/>
      </c>
      <c r="EH6">
        <f>SUMIFS('EIA Imports'!$D:$D,'EIA Imports'!$E:$E,$A6,'EIA Imports'!$B:$B,EH$1)</f>
        <v/>
      </c>
      <c r="EI6">
        <f>SUMIFS('EIA Imports'!$D:$D,'EIA Imports'!$E:$E,$A6,'EIA Imports'!$B:$B,EI$1)</f>
        <v/>
      </c>
      <c r="EJ6">
        <f>SUMIFS('EIA Imports'!$D:$D,'EIA Imports'!$E:$E,$A6,'EIA Imports'!$B:$B,EJ$1)</f>
        <v/>
      </c>
      <c r="EK6">
        <f>SUMIFS('EIA Imports'!$D:$D,'EIA Imports'!$E:$E,$A6,'EIA Imports'!$B:$B,EK$1)</f>
        <v/>
      </c>
      <c r="EL6">
        <f>SUMIFS('EIA Imports'!$D:$D,'EIA Imports'!$E:$E,$A6,'EIA Imports'!$B:$B,EL$1)</f>
        <v/>
      </c>
      <c r="EM6">
        <f>SUMIFS('EIA Imports'!$D:$D,'EIA Imports'!$E:$E,$A6,'EIA Imports'!$B:$B,EM$1)</f>
        <v/>
      </c>
      <c r="EN6">
        <f>SUMIFS('EIA Imports'!$D:$D,'EIA Imports'!$E:$E,$A6,'EIA Imports'!$B:$B,EN$1)</f>
        <v/>
      </c>
      <c r="EO6">
        <f>SUMIFS('EIA Imports'!$D:$D,'EIA Imports'!$E:$E,$A6,'EIA Imports'!$B:$B,EO$1)</f>
        <v/>
      </c>
      <c r="EP6">
        <f>SUMIFS('EIA Imports'!$D:$D,'EIA Imports'!$E:$E,$A6,'EIA Imports'!$B:$B,EP$1)</f>
        <v/>
      </c>
      <c r="EQ6">
        <f>SUMIFS('EIA Imports'!$D:$D,'EIA Imports'!$E:$E,$A6,'EIA Imports'!$B:$B,EQ$1)</f>
        <v/>
      </c>
      <c r="ER6">
        <f>SUMIFS('EIA Imports'!$D:$D,'EIA Imports'!$E:$E,$A6,'EIA Imports'!$B:$B,ER$1)</f>
        <v/>
      </c>
      <c r="ES6">
        <f>SUMIFS('EIA Imports'!$D:$D,'EIA Imports'!$E:$E,$A6,'EIA Imports'!$B:$B,ES$1)</f>
        <v/>
      </c>
      <c r="ET6">
        <f>SUMIFS('EIA Imports'!$D:$D,'EIA Imports'!$E:$E,$A6,'EIA Imports'!$B:$B,ET$1)</f>
        <v/>
      </c>
      <c r="EU6">
        <f>SUMIFS('EIA Imports'!$D:$D,'EIA Imports'!$E:$E,$A6,'EIA Imports'!$B:$B,EU$1)</f>
        <v/>
      </c>
      <c r="EV6">
        <f>SUMIFS('EIA Imports'!$D:$D,'EIA Imports'!$E:$E,$A6,'EIA Imports'!$B:$B,EV$1)</f>
        <v/>
      </c>
      <c r="EW6">
        <f>SUMIFS('EIA Imports'!$D:$D,'EIA Imports'!$E:$E,$A6,'EIA Imports'!$B:$B,EW$1)</f>
        <v/>
      </c>
      <c r="EX6">
        <f>SUMIFS('EIA Imports'!$D:$D,'EIA Imports'!$E:$E,$A6,'EIA Imports'!$B:$B,EX$1)</f>
        <v/>
      </c>
      <c r="EY6">
        <f>SUMIFS('EIA Imports'!$D:$D,'EIA Imports'!$E:$E,$A6,'EIA Imports'!$B:$B,EY$1)</f>
        <v/>
      </c>
      <c r="EZ6">
        <f>SUMIFS('EIA Imports'!$D:$D,'EIA Imports'!$E:$E,$A6,'EIA Imports'!$B:$B,EZ$1)</f>
        <v/>
      </c>
      <c r="FA6">
        <f>SUMIFS('EIA Imports'!$D:$D,'EIA Imports'!$E:$E,$A6,'EIA Imports'!$B:$B,FA$1)</f>
        <v/>
      </c>
      <c r="FB6">
        <f>SUMIFS('EIA Imports'!$D:$D,'EIA Imports'!$E:$E,$A6,'EIA Imports'!$B:$B,FB$1)</f>
        <v/>
      </c>
      <c r="FC6">
        <f>SUMIFS('EIA Imports'!$D:$D,'EIA Imports'!$E:$E,$A6,'EIA Imports'!$B:$B,FC$1)</f>
        <v/>
      </c>
      <c r="FD6">
        <f>SUMIFS('EIA Imports'!$D:$D,'EIA Imports'!$E:$E,$A6,'EIA Imports'!$B:$B,FD$1)</f>
        <v/>
      </c>
      <c r="FE6">
        <f>SUMIFS('EIA Imports'!$D:$D,'EIA Imports'!$E:$E,$A6,'EIA Imports'!$B:$B,FE$1)</f>
        <v/>
      </c>
      <c r="FF6">
        <f>SUMIFS('EIA Imports'!$D:$D,'EIA Imports'!$E:$E,$A6,'EIA Imports'!$B:$B,FF$1)</f>
        <v/>
      </c>
      <c r="FG6">
        <f>SUMIFS('EIA Imports'!$D:$D,'EIA Imports'!$E:$E,$A6,'EIA Imports'!$B:$B,FG$1)</f>
        <v/>
      </c>
      <c r="FH6">
        <f>SUMIFS('EIA Imports'!$D:$D,'EIA Imports'!$E:$E,$A6,'EIA Imports'!$B:$B,FH$1)</f>
        <v/>
      </c>
      <c r="FI6">
        <f>SUMIFS('EIA Imports'!$D:$D,'EIA Imports'!$E:$E,$A6,'EIA Imports'!$B:$B,FI$1)</f>
        <v/>
      </c>
      <c r="FJ6">
        <f>SUMIFS('EIA Imports'!$D:$D,'EIA Imports'!$E:$E,$A6,'EIA Imports'!$B:$B,FJ$1)</f>
        <v/>
      </c>
      <c r="FK6">
        <f>SUMIFS('EIA Imports'!$D:$D,'EIA Imports'!$E:$E,$A6,'EIA Imports'!$B:$B,FK$1)</f>
        <v/>
      </c>
      <c r="FL6">
        <f>SUMIFS('EIA Imports'!$D:$D,'EIA Imports'!$E:$E,$A6,'EIA Imports'!$B:$B,FL$1)</f>
        <v/>
      </c>
      <c r="FM6">
        <f>SUMIFS('EIA Imports'!$D:$D,'EIA Imports'!$E:$E,$A6,'EIA Imports'!$B:$B,FM$1)</f>
        <v/>
      </c>
      <c r="FN6">
        <f>SUMIFS('EIA Imports'!$D:$D,'EIA Imports'!$E:$E,$A6,'EIA Imports'!$B:$B,FN$1)</f>
        <v/>
      </c>
      <c r="FO6">
        <f>SUMIFS('EIA Imports'!$D:$D,'EIA Imports'!$E:$E,$A6,'EIA Imports'!$B:$B,FO$1)</f>
        <v/>
      </c>
      <c r="FP6">
        <f>SUMIFS('EIA Imports'!$D:$D,'EIA Imports'!$E:$E,$A6,'EIA Imports'!$B:$B,FP$1)</f>
        <v/>
      </c>
      <c r="FQ6">
        <f>SUMIFS('EIA Imports'!$D:$D,'EIA Imports'!$E:$E,$A6,'EIA Imports'!$B:$B,FQ$1)</f>
        <v/>
      </c>
      <c r="FR6">
        <f>SUMIFS('EIA Imports'!$D:$D,'EIA Imports'!$E:$E,$A6,'EIA Imports'!$B:$B,FR$1)</f>
        <v/>
      </c>
      <c r="FS6">
        <f>SUMIFS('EIA Imports'!$D:$D,'EIA Imports'!$E:$E,$A6,'EIA Imports'!$B:$B,FS$1)</f>
        <v/>
      </c>
      <c r="FT6">
        <f>SUMIFS('EIA Imports'!$D:$D,'EIA Imports'!$E:$E,$A6,'EIA Imports'!$B:$B,FT$1)</f>
        <v/>
      </c>
      <c r="FU6">
        <f>SUMIFS('EIA Imports'!$D:$D,'EIA Imports'!$E:$E,$A6,'EIA Imports'!$B:$B,FU$1)</f>
        <v/>
      </c>
      <c r="FV6">
        <f>SUMIFS('EIA Imports'!$D:$D,'EIA Imports'!$E:$E,$A6,'EIA Imports'!$B:$B,FV$1)</f>
        <v/>
      </c>
      <c r="FW6">
        <f>SUMIFS('EIA Imports'!$D:$D,'EIA Imports'!$E:$E,$A6,'EIA Imports'!$B:$B,FW$1)</f>
        <v/>
      </c>
      <c r="FX6">
        <f>SUMIFS('EIA Imports'!$D:$D,'EIA Imports'!$E:$E,$A6,'EIA Imports'!$B:$B,FX$1)</f>
        <v/>
      </c>
      <c r="FY6">
        <f>SUMIFS('EIA Imports'!$D:$D,'EIA Imports'!$E:$E,$A6,'EIA Imports'!$B:$B,FY$1)</f>
        <v/>
      </c>
      <c r="FZ6">
        <f>SUMIFS('EIA Imports'!$D:$D,'EIA Imports'!$E:$E,$A6,'EIA Imports'!$B:$B,FZ$1)</f>
        <v/>
      </c>
      <c r="GA6">
        <f>SUMIFS('EIA Imports'!$D:$D,'EIA Imports'!$E:$E,$A6,'EIA Imports'!$B:$B,GA$1)</f>
        <v/>
      </c>
      <c r="GB6">
        <f>SUMIFS('EIA Imports'!$D:$D,'EIA Imports'!$E:$E,$A6,'EIA Imports'!$B:$B,GB$1)</f>
        <v/>
      </c>
      <c r="GC6">
        <f>SUMIFS('EIA Imports'!$D:$D,'EIA Imports'!$E:$E,$A6,'EIA Imports'!$B:$B,GC$1)</f>
        <v/>
      </c>
      <c r="GD6">
        <f>SUMIFS('EIA Imports'!$D:$D,'EIA Imports'!$E:$E,$A6,'EIA Imports'!$B:$B,GD$1)</f>
        <v/>
      </c>
      <c r="GE6">
        <f>SUMIFS('EIA Imports'!$D:$D,'EIA Imports'!$E:$E,$A6,'EIA Imports'!$B:$B,GE$1)</f>
        <v/>
      </c>
      <c r="GF6">
        <f>SUMIFS('EIA Imports'!$D:$D,'EIA Imports'!$E:$E,$A6,'EIA Imports'!$B:$B,GF$1)</f>
        <v/>
      </c>
      <c r="GG6">
        <f>SUMIFS('EIA Imports'!$D:$D,'EIA Imports'!$E:$E,$A6,'EIA Imports'!$B:$B,GG$1)</f>
        <v/>
      </c>
      <c r="GH6">
        <f>SUMIFS('EIA Imports'!$D:$D,'EIA Imports'!$E:$E,$A6,'EIA Imports'!$B:$B,GH$1)</f>
        <v/>
      </c>
      <c r="GI6">
        <f>SUMIFS('EIA Imports'!$D:$D,'EIA Imports'!$E:$E,$A6,'EIA Imports'!$B:$B,GI$1)</f>
        <v/>
      </c>
      <c r="GJ6">
        <f>SUMIFS('EIA Imports'!$D:$D,'EIA Imports'!$E:$E,$A6,'EIA Imports'!$B:$B,GJ$1)</f>
        <v/>
      </c>
      <c r="GK6">
        <f>SUMIFS('EIA Imports'!$D:$D,'EIA Imports'!$E:$E,$A6,'EIA Imports'!$B:$B,GK$1)</f>
        <v/>
      </c>
      <c r="GL6">
        <f>SUMIFS('EIA Imports'!$D:$D,'EIA Imports'!$E:$E,$A6,'EIA Imports'!$B:$B,GL$1)</f>
        <v/>
      </c>
      <c r="GM6">
        <f>SUMIFS('EIA Imports'!$D:$D,'EIA Imports'!$E:$E,$A6,'EIA Imports'!$B:$B,GM$1)</f>
        <v/>
      </c>
      <c r="GN6">
        <f>SUMIFS('EIA Imports'!$D:$D,'EIA Imports'!$E:$E,$A6,'EIA Imports'!$B:$B,GN$1)</f>
        <v/>
      </c>
      <c r="GO6">
        <f>SUMIFS('EIA Imports'!$D:$D,'EIA Imports'!$E:$E,$A6,'EIA Imports'!$B:$B,GO$1)</f>
        <v/>
      </c>
      <c r="GP6">
        <f>SUMIFS('EIA Imports'!$D:$D,'EIA Imports'!$E:$E,$A6,'EIA Imports'!$B:$B,GP$1)</f>
        <v/>
      </c>
      <c r="GQ6">
        <f>SUMIFS('EIA Imports'!$D:$D,'EIA Imports'!$E:$E,$A6,'EIA Imports'!$B:$B,GQ$1)</f>
        <v/>
      </c>
      <c r="GR6">
        <f>SUMIFS('EIA Imports'!$D:$D,'EIA Imports'!$E:$E,$A6,'EIA Imports'!$B:$B,GR$1)</f>
        <v/>
      </c>
      <c r="GS6">
        <f>SUMIFS('EIA Imports'!$D:$D,'EIA Imports'!$E:$E,$A6,'EIA Imports'!$B:$B,GS$1)</f>
        <v/>
      </c>
      <c r="GT6">
        <f>SUMIFS('EIA Imports'!$D:$D,'EIA Imports'!$E:$E,$A6,'EIA Imports'!$B:$B,GT$1)</f>
        <v/>
      </c>
      <c r="GU6">
        <f>SUMIFS('EIA Imports'!$D:$D,'EIA Imports'!$E:$E,$A6,'EIA Imports'!$B:$B,GU$1)</f>
        <v/>
      </c>
      <c r="GV6">
        <f>SUMIFS('EIA Imports'!$D:$D,'EIA Imports'!$E:$E,$A6,'EIA Imports'!$B:$B,GV$1)</f>
        <v/>
      </c>
      <c r="GW6">
        <f>SUMIFS('EIA Imports'!$D:$D,'EIA Imports'!$E:$E,$A6,'EIA Imports'!$B:$B,GW$1)</f>
        <v/>
      </c>
      <c r="GX6">
        <f>SUMIFS('EIA Imports'!$D:$D,'EIA Imports'!$E:$E,$A6,'EIA Imports'!$B:$B,GX$1)</f>
        <v/>
      </c>
      <c r="GY6">
        <f>SUMIFS('EIA Imports'!$D:$D,'EIA Imports'!$E:$E,$A6,'EIA Imports'!$B:$B,GY$1)</f>
        <v/>
      </c>
      <c r="GZ6">
        <f>SUMIFS('EIA Imports'!$D:$D,'EIA Imports'!$E:$E,$A6,'EIA Imports'!$B:$B,GZ$1)</f>
        <v/>
      </c>
      <c r="HA6">
        <f>SUMIFS('EIA Imports'!$D:$D,'EIA Imports'!$E:$E,$A6,'EIA Imports'!$B:$B,HA$1)</f>
        <v/>
      </c>
      <c r="HB6">
        <f>SUMIFS('EIA Imports'!$D:$D,'EIA Imports'!$E:$E,$A6,'EIA Imports'!$B:$B,HB$1)</f>
        <v/>
      </c>
      <c r="HC6">
        <f>SUMIFS('EIA Imports'!$D:$D,'EIA Imports'!$E:$E,$A6,'EIA Imports'!$B:$B,HC$1)</f>
        <v/>
      </c>
      <c r="HD6">
        <f>SUMIFS('EIA Imports'!$D:$D,'EIA Imports'!$E:$E,$A6,'EIA Imports'!$B:$B,HD$1)</f>
        <v/>
      </c>
      <c r="HE6">
        <f>SUMIFS('EIA Imports'!$D:$D,'EIA Imports'!$E:$E,$A6,'EIA Imports'!$B:$B,HE$1)</f>
        <v/>
      </c>
      <c r="HF6">
        <f>SUMIFS('EIA Imports'!$D:$D,'EIA Imports'!$E:$E,$A6,'EIA Imports'!$B:$B,HF$1)</f>
        <v/>
      </c>
      <c r="HG6">
        <f>SUMIFS('EIA Imports'!$D:$D,'EIA Imports'!$E:$E,$A6,'EIA Imports'!$B:$B,HG$1)</f>
        <v/>
      </c>
      <c r="HH6">
        <f>SUMIFS('EIA Imports'!$D:$D,'EIA Imports'!$E:$E,$A6,'EIA Imports'!$B:$B,HH$1)</f>
        <v/>
      </c>
      <c r="HI6">
        <f>SUMIFS('EIA Imports'!$D:$D,'EIA Imports'!$E:$E,$A6,'EIA Imports'!$B:$B,HI$1)</f>
        <v/>
      </c>
      <c r="HJ6">
        <f>SUMIFS('EIA Imports'!$D:$D,'EIA Imports'!$E:$E,$A6,'EIA Imports'!$B:$B,HJ$1)</f>
        <v/>
      </c>
      <c r="HK6">
        <f>SUMIFS('EIA Imports'!$D:$D,'EIA Imports'!$E:$E,$A6,'EIA Imports'!$B:$B,HK$1)</f>
        <v/>
      </c>
      <c r="HL6">
        <f>SUMIFS('EIA Imports'!$D:$D,'EIA Imports'!$E:$E,$A6,'EIA Imports'!$B:$B,HL$1)</f>
        <v/>
      </c>
      <c r="HM6">
        <f>SUMIFS('EIA Imports'!$D:$D,'EIA Imports'!$E:$E,$A6,'EIA Imports'!$B:$B,HM$1)</f>
        <v/>
      </c>
      <c r="HN6">
        <f>SUMIFS('EIA Imports'!$D:$D,'EIA Imports'!$E:$E,$A6,'EIA Imports'!$B:$B,HN$1)</f>
        <v/>
      </c>
      <c r="HO6">
        <f>SUMIFS('EIA Imports'!$D:$D,'EIA Imports'!$E:$E,$A6,'EIA Imports'!$B:$B,HO$1)</f>
        <v/>
      </c>
      <c r="HP6">
        <f>SUMIFS('EIA Imports'!$D:$D,'EIA Imports'!$E:$E,$A6,'EIA Imports'!$B:$B,HP$1)</f>
        <v/>
      </c>
      <c r="HQ6">
        <f>SUMIFS('EIA Imports'!$D:$D,'EIA Imports'!$E:$E,$A6,'EIA Imports'!$B:$B,HQ$1)</f>
        <v/>
      </c>
      <c r="HR6">
        <f>SUMIFS('EIA Imports'!$D:$D,'EIA Imports'!$E:$E,$A6,'EIA Imports'!$B:$B,HR$1)</f>
        <v/>
      </c>
      <c r="HS6">
        <f>SUMIFS('EIA Imports'!$D:$D,'EIA Imports'!$E:$E,$A6,'EIA Imports'!$B:$B,HS$1)</f>
        <v/>
      </c>
      <c r="HT6">
        <f>SUMIFS('EIA Imports'!$D:$D,'EIA Imports'!$E:$E,$A6,'EIA Imports'!$B:$B,HT$1)</f>
        <v/>
      </c>
      <c r="HU6">
        <f>SUMIFS('EIA Imports'!$D:$D,'EIA Imports'!$E:$E,$A6,'EIA Imports'!$B:$B,HU$1)</f>
        <v/>
      </c>
      <c r="HV6">
        <f>SUMIFS('EIA Imports'!$D:$D,'EIA Imports'!$E:$E,$A6,'EIA Imports'!$B:$B,HV$1)</f>
        <v/>
      </c>
      <c r="HW6">
        <f>SUMIFS('EIA Imports'!$D:$D,'EIA Imports'!$E:$E,$A6,'EIA Imports'!$B:$B,HW$1)</f>
        <v/>
      </c>
      <c r="HX6">
        <f>SUMIFS('EIA Imports'!$D:$D,'EIA Imports'!$E:$E,$A6,'EIA Imports'!$B:$B,HX$1)</f>
        <v/>
      </c>
      <c r="HY6">
        <f>SUMIFS('EIA Imports'!$D:$D,'EIA Imports'!$E:$E,$A6,'EIA Imports'!$B:$B,HY$1)</f>
        <v/>
      </c>
      <c r="HZ6">
        <f>SUMIFS('EIA Imports'!$D:$D,'EIA Imports'!$E:$E,$A6,'EIA Imports'!$B:$B,HZ$1)</f>
        <v/>
      </c>
      <c r="IA6">
        <f>SUMIFS('EIA Imports'!$D:$D,'EIA Imports'!$E:$E,$A6,'EIA Imports'!$B:$B,IA$1)</f>
        <v/>
      </c>
      <c r="IB6">
        <f>SUMIFS('EIA Imports'!$D:$D,'EIA Imports'!$E:$E,$A6,'EIA Imports'!$B:$B,IB$1)</f>
        <v/>
      </c>
      <c r="IC6">
        <f>SUMIFS('EIA Imports'!$D:$D,'EIA Imports'!$E:$E,$A6,'EIA Imports'!$B:$B,IC$1)</f>
        <v/>
      </c>
      <c r="ID6">
        <f>SUMIFS('EIA Imports'!$D:$D,'EIA Imports'!$E:$E,$A6,'EIA Imports'!$B:$B,ID$1)</f>
        <v/>
      </c>
      <c r="IE6">
        <f>SUMIFS('EIA Imports'!$D:$D,'EIA Imports'!$E:$E,$A6,'EIA Imports'!$B:$B,IE$1)</f>
        <v/>
      </c>
      <c r="IF6">
        <f>SUMIFS('EIA Imports'!$D:$D,'EIA Imports'!$E:$E,$A6,'EIA Imports'!$B:$B,IF$1)</f>
        <v/>
      </c>
      <c r="IG6">
        <f>SUMIFS('EIA Imports'!$D:$D,'EIA Imports'!$E:$E,$A6,'EIA Imports'!$B:$B,IG$1)</f>
        <v/>
      </c>
      <c r="IH6">
        <f>SUMIFS('EIA Imports'!$D:$D,'EIA Imports'!$E:$E,$A6,'EIA Imports'!$B:$B,IH$1)</f>
        <v/>
      </c>
      <c r="II6">
        <f>SUMIFS('EIA Imports'!$D:$D,'EIA Imports'!$E:$E,$A6,'EIA Imports'!$B:$B,II$1)</f>
        <v/>
      </c>
      <c r="IJ6">
        <f>SUMIFS('EIA Imports'!$D:$D,'EIA Imports'!$E:$E,$A6,'EIA Imports'!$B:$B,IJ$1)</f>
        <v/>
      </c>
      <c r="IK6">
        <f>SUMIFS('EIA Imports'!$D:$D,'EIA Imports'!$E:$E,$A6,'EIA Imports'!$B:$B,IK$1)</f>
        <v/>
      </c>
      <c r="IL6">
        <f>SUMIFS('EIA Imports'!$D:$D,'EIA Imports'!$E:$E,$A6,'EIA Imports'!$B:$B,IL$1)</f>
        <v/>
      </c>
      <c r="IM6">
        <f>SUMIFS('EIA Imports'!$D:$D,'EIA Imports'!$E:$E,$A6,'EIA Imports'!$B:$B,IM$1)</f>
        <v/>
      </c>
      <c r="IN6">
        <f>SUMIFS('EIA Imports'!$D:$D,'EIA Imports'!$E:$E,$A6,'EIA Imports'!$B:$B,IN$1)</f>
        <v/>
      </c>
      <c r="IO6">
        <f>SUMIFS('EIA Imports'!$D:$D,'EIA Imports'!$E:$E,$A6,'EIA Imports'!$B:$B,IO$1)</f>
        <v/>
      </c>
      <c r="IP6">
        <f>SUMIFS('EIA Imports'!$D:$D,'EIA Imports'!$E:$E,$A6,'EIA Imports'!$B:$B,IP$1)</f>
        <v/>
      </c>
      <c r="IQ6">
        <f>SUMIFS('EIA Imports'!$D:$D,'EIA Imports'!$E:$E,$A6,'EIA Imports'!$B:$B,IQ$1)</f>
        <v/>
      </c>
      <c r="IR6">
        <f>SUMIFS('EIA Imports'!$D:$D,'EIA Imports'!$E:$E,$A6,'EIA Imports'!$B:$B,IR$1)</f>
        <v/>
      </c>
      <c r="IS6">
        <f>SUMIFS('EIA Imports'!$D:$D,'EIA Imports'!$E:$E,$A6,'EIA Imports'!$B:$B,IS$1)</f>
        <v/>
      </c>
      <c r="IT6">
        <f>SUMIFS('EIA Imports'!$D:$D,'EIA Imports'!$E:$E,$A6,'EIA Imports'!$B:$B,IT$1)</f>
        <v/>
      </c>
      <c r="IU6">
        <f>SUMIFS('EIA Imports'!$D:$D,'EIA Imports'!$E:$E,$A6,'EIA Imports'!$B:$B,IU$1)</f>
        <v/>
      </c>
      <c r="IV6">
        <f>SUMIFS('EIA Imports'!$D:$D,'EIA Imports'!$E:$E,$A6,'EIA Imports'!$B:$B,IV$1)</f>
        <v/>
      </c>
      <c r="IW6">
        <f>SUMIFS('EIA Imports'!$D:$D,'EIA Imports'!$E:$E,$A6,'EIA Imports'!$B:$B,IW$1)</f>
        <v/>
      </c>
      <c r="IX6">
        <f>SUMIFS('EIA Imports'!$D:$D,'EIA Imports'!$E:$E,$A6,'EIA Imports'!$B:$B,IX$1)</f>
        <v/>
      </c>
      <c r="IY6">
        <f>SUMIFS('EIA Imports'!$D:$D,'EIA Imports'!$E:$E,$A6,'EIA Imports'!$B:$B,IY$1)</f>
        <v/>
      </c>
      <c r="IZ6">
        <f>SUMIFS('EIA Imports'!$D:$D,'EIA Imports'!$E:$E,$A6,'EIA Imports'!$B:$B,IZ$1)</f>
        <v/>
      </c>
      <c r="JA6">
        <f>SUMIFS('EIA Imports'!$D:$D,'EIA Imports'!$E:$E,$A6,'EIA Imports'!$B:$B,JA$1)</f>
        <v/>
      </c>
      <c r="JB6">
        <f>SUMIFS('EIA Imports'!$D:$D,'EIA Imports'!$E:$E,$A6,'EIA Imports'!$B:$B,JB$1)</f>
        <v/>
      </c>
      <c r="JC6">
        <f>SUMIFS('EIA Imports'!$D:$D,'EIA Imports'!$E:$E,$A6,'EIA Imports'!$B:$B,JC$1)</f>
        <v/>
      </c>
      <c r="JD6">
        <f>SUMIFS('EIA Imports'!$D:$D,'EIA Imports'!$E:$E,$A6,'EIA Imports'!$B:$B,JD$1)</f>
        <v/>
      </c>
      <c r="JE6">
        <f>SUMIFS('EIA Imports'!$D:$D,'EIA Imports'!$E:$E,$A6,'EIA Imports'!$B:$B,JE$1)</f>
        <v/>
      </c>
      <c r="JF6">
        <f>SUMIFS('EIA Imports'!$D:$D,'EIA Imports'!$E:$E,$A6,'EIA Imports'!$B:$B,JF$1)</f>
        <v/>
      </c>
      <c r="JG6">
        <f>SUMIFS('EIA Imports'!$D:$D,'EIA Imports'!$E:$E,$A6,'EIA Imports'!$B:$B,JG$1)</f>
        <v/>
      </c>
      <c r="JH6">
        <f>SUMIFS('EIA Imports'!$D:$D,'EIA Imports'!$E:$E,$A6,'EIA Imports'!$B:$B,JH$1)</f>
        <v/>
      </c>
      <c r="JI6">
        <f>SUMIFS('EIA Imports'!$D:$D,'EIA Imports'!$E:$E,$A6,'EIA Imports'!$B:$B,JI$1)</f>
        <v/>
      </c>
      <c r="JJ6">
        <f>SUMIFS('EIA Imports'!$D:$D,'EIA Imports'!$E:$E,$A6,'EIA Imports'!$B:$B,JJ$1)</f>
        <v/>
      </c>
      <c r="JK6">
        <f>SUMIFS('EIA Imports'!$D:$D,'EIA Imports'!$E:$E,$A6,'EIA Imports'!$B:$B,JK$1)</f>
        <v/>
      </c>
      <c r="JL6">
        <f>SUMIFS('EIA Imports'!$D:$D,'EIA Imports'!$E:$E,$A6,'EIA Imports'!$B:$B,JL$1)</f>
        <v/>
      </c>
      <c r="JM6">
        <f>SUMIFS('EIA Imports'!$D:$D,'EIA Imports'!$E:$E,$A6,'EIA Imports'!$B:$B,JM$1)</f>
        <v/>
      </c>
      <c r="JN6">
        <f>SUMIFS('EIA Imports'!$D:$D,'EIA Imports'!$E:$E,$A6,'EIA Imports'!$B:$B,JN$1)</f>
        <v/>
      </c>
      <c r="JO6">
        <f>SUMIFS('EIA Imports'!$D:$D,'EIA Imports'!$E:$E,$A6,'EIA Imports'!$B:$B,JO$1)</f>
        <v/>
      </c>
      <c r="JP6">
        <f>SUMIFS('EIA Imports'!$D:$D,'EIA Imports'!$E:$E,$A6,'EIA Imports'!$B:$B,JP$1)</f>
        <v/>
      </c>
      <c r="JQ6">
        <f>SUMIFS('EIA Imports'!$D:$D,'EIA Imports'!$E:$E,$A6,'EIA Imports'!$B:$B,JQ$1)</f>
        <v/>
      </c>
      <c r="JR6">
        <f>SUMIFS('EIA Imports'!$D:$D,'EIA Imports'!$E:$E,$A6,'EIA Imports'!$B:$B,JR$1)</f>
        <v/>
      </c>
      <c r="JS6">
        <f>SUMIFS('EIA Imports'!$D:$D,'EIA Imports'!$E:$E,$A6,'EIA Imports'!$B:$B,JS$1)</f>
        <v/>
      </c>
      <c r="JT6">
        <f>SUMIFS('EIA Imports'!$D:$D,'EIA Imports'!$E:$E,$A6,'EIA Imports'!$B:$B,JT$1)</f>
        <v/>
      </c>
      <c r="JU6">
        <f>SUMIFS('EIA Imports'!$D:$D,'EIA Imports'!$E:$E,$A6,'EIA Imports'!$B:$B,JU$1)</f>
        <v/>
      </c>
      <c r="JV6">
        <f>SUMIFS('EIA Imports'!$D:$D,'EIA Imports'!$E:$E,$A6,'EIA Imports'!$B:$B,JV$1)</f>
        <v/>
      </c>
      <c r="JW6">
        <f>SUMIFS('EIA Imports'!$D:$D,'EIA Imports'!$E:$E,$A6,'EIA Imports'!$B:$B,JW$1)</f>
        <v/>
      </c>
      <c r="JX6">
        <f>SUMIFS('EIA Imports'!$D:$D,'EIA Imports'!$E:$E,$A6,'EIA Imports'!$B:$B,JX$1)</f>
        <v/>
      </c>
      <c r="JY6">
        <f>SUMIFS('EIA Imports'!$D:$D,'EIA Imports'!$E:$E,$A6,'EIA Imports'!$B:$B,JY$1)</f>
        <v/>
      </c>
      <c r="JZ6">
        <f>SUMIFS('EIA Imports'!$D:$D,'EIA Imports'!$E:$E,$A6,'EIA Imports'!$B:$B,JZ$1)</f>
        <v/>
      </c>
      <c r="KA6">
        <f>SUMIFS('EIA Imports'!$D:$D,'EIA Imports'!$E:$E,$A6,'EIA Imports'!$B:$B,KA$1)</f>
        <v/>
      </c>
      <c r="KB6">
        <f>SUMIFS('EIA Imports'!$D:$D,'EIA Imports'!$E:$E,$A6,'EIA Imports'!$B:$B,KB$1)</f>
        <v/>
      </c>
      <c r="KC6">
        <f>SUMIFS('EIA Imports'!$D:$D,'EIA Imports'!$E:$E,$A6,'EIA Imports'!$B:$B,KC$1)</f>
        <v/>
      </c>
      <c r="KD6">
        <f>SUMIFS('EIA Imports'!$D:$D,'EIA Imports'!$E:$E,$A6,'EIA Imports'!$B:$B,KD$1)</f>
        <v/>
      </c>
      <c r="KE6">
        <f>SUMIFS('EIA Imports'!$D:$D,'EIA Imports'!$E:$E,$A6,'EIA Imports'!$B:$B,KE$1)</f>
        <v/>
      </c>
      <c r="KF6">
        <f>SUMIFS('EIA Imports'!$D:$D,'EIA Imports'!$E:$E,$A6,'EIA Imports'!$B:$B,KF$1)</f>
        <v/>
      </c>
      <c r="KG6">
        <f>SUMIFS('EIA Imports'!$D:$D,'EIA Imports'!$E:$E,$A6,'EIA Imports'!$B:$B,KG$1)</f>
        <v/>
      </c>
      <c r="KH6">
        <f>SUMIFS('EIA Imports'!$D:$D,'EIA Imports'!$E:$E,$A6,'EIA Imports'!$B:$B,KH$1)</f>
        <v/>
      </c>
      <c r="KI6">
        <f>SUMIFS('EIA Imports'!$D:$D,'EIA Imports'!$E:$E,$A6,'EIA Imports'!$B:$B,KI$1)</f>
        <v/>
      </c>
      <c r="KJ6">
        <f>SUMIFS('EIA Imports'!$D:$D,'EIA Imports'!$E:$E,$A6,'EIA Imports'!$B:$B,KJ$1)</f>
        <v/>
      </c>
      <c r="KK6">
        <f>SUMIFS('EIA Imports'!$D:$D,'EIA Imports'!$E:$E,$A6,'EIA Imports'!$B:$B,KK$1)</f>
        <v/>
      </c>
      <c r="KL6">
        <f>SUMIFS('EIA Imports'!$D:$D,'EIA Imports'!$E:$E,$A6,'EIA Imports'!$B:$B,KL$1)</f>
        <v/>
      </c>
      <c r="KM6">
        <f>SUMIFS('EIA Imports'!$D:$D,'EIA Imports'!$E:$E,$A6,'EIA Imports'!$B:$B,KM$1)</f>
        <v/>
      </c>
      <c r="KN6">
        <f>SUMIFS('EIA Imports'!$D:$D,'EIA Imports'!$E:$E,$A6,'EIA Imports'!$B:$B,KN$1)</f>
        <v/>
      </c>
      <c r="KO6">
        <f>SUMIFS('EIA Imports'!$D:$D,'EIA Imports'!$E:$E,$A6,'EIA Imports'!$B:$B,KO$1)</f>
        <v/>
      </c>
      <c r="KP6">
        <f>SUMIFS('EIA Imports'!$D:$D,'EIA Imports'!$E:$E,$A6,'EIA Imports'!$B:$B,KP$1)</f>
        <v/>
      </c>
      <c r="KQ6">
        <f>SUMIFS('EIA Imports'!$D:$D,'EIA Imports'!$E:$E,$A6,'EIA Imports'!$B:$B,KQ$1)</f>
        <v/>
      </c>
      <c r="KR6">
        <f>SUMIFS('EIA Imports'!$D:$D,'EIA Imports'!$E:$E,$A6,'EIA Imports'!$B:$B,KR$1)</f>
        <v/>
      </c>
      <c r="KS6">
        <f>SUMIFS('EIA Imports'!$D:$D,'EIA Imports'!$E:$E,$A6,'EIA Imports'!$B:$B,KS$1)</f>
        <v/>
      </c>
      <c r="KT6">
        <f>SUMIFS('EIA Imports'!$D:$D,'EIA Imports'!$E:$E,$A6,'EIA Imports'!$B:$B,KT$1)</f>
        <v/>
      </c>
      <c r="KU6">
        <f>SUMIFS('EIA Imports'!$D:$D,'EIA Imports'!$E:$E,$A6,'EIA Imports'!$B:$B,KU$1)</f>
        <v/>
      </c>
      <c r="KV6">
        <f>SUMIFS('EIA Imports'!$D:$D,'EIA Imports'!$E:$E,$A6,'EIA Imports'!$B:$B,KV$1)</f>
        <v/>
      </c>
      <c r="KW6">
        <f>SUMIFS('EIA Imports'!$D:$D,'EIA Imports'!$E:$E,$A6,'EIA Imports'!$B:$B,KW$1)</f>
        <v/>
      </c>
      <c r="KX6">
        <f>SUMIFS('EIA Imports'!$D:$D,'EIA Imports'!$E:$E,$A6,'EIA Imports'!$B:$B,KX$1)</f>
        <v/>
      </c>
      <c r="KY6">
        <f>SUMIFS('EIA Imports'!$D:$D,'EIA Imports'!$E:$E,$A6,'EIA Imports'!$B:$B,KY$1)</f>
        <v/>
      </c>
      <c r="KZ6">
        <f>SUMIFS('EIA Imports'!$D:$D,'EIA Imports'!$E:$E,$A6,'EIA Imports'!$B:$B,KZ$1)</f>
        <v/>
      </c>
      <c r="LA6">
        <f>SUMIFS('EIA Imports'!$D:$D,'EIA Imports'!$E:$E,$A6,'EIA Imports'!$B:$B,LA$1)</f>
        <v/>
      </c>
      <c r="LB6">
        <f>SUMIFS('EIA Imports'!$D:$D,'EIA Imports'!$E:$E,$A6,'EIA Imports'!$B:$B,LB$1)</f>
        <v/>
      </c>
      <c r="LC6">
        <f>SUMIFS('EIA Imports'!$D:$D,'EIA Imports'!$E:$E,$A6,'EIA Imports'!$B:$B,LC$1)</f>
        <v/>
      </c>
      <c r="LD6">
        <f>SUMIFS('EIA Imports'!$D:$D,'EIA Imports'!$E:$E,$A6,'EIA Imports'!$B:$B,LD$1)</f>
        <v/>
      </c>
      <c r="LE6">
        <f>SUMIFS('EIA Imports'!$D:$D,'EIA Imports'!$E:$E,$A6,'EIA Imports'!$B:$B,LE$1)</f>
        <v/>
      </c>
      <c r="LF6">
        <f>SUMIFS('EIA Imports'!$D:$D,'EIA Imports'!$E:$E,$A6,'EIA Imports'!$B:$B,LF$1)</f>
        <v/>
      </c>
      <c r="LG6">
        <f>SUMIFS('EIA Imports'!$D:$D,'EIA Imports'!$E:$E,$A6,'EIA Imports'!$B:$B,LG$1)</f>
        <v/>
      </c>
      <c r="LH6">
        <f>SUMIFS('EIA Imports'!$D:$D,'EIA Imports'!$E:$E,$A6,'EIA Imports'!$B:$B,LH$1)</f>
        <v/>
      </c>
      <c r="LI6">
        <f>SUMIFS('EIA Imports'!$D:$D,'EIA Imports'!$E:$E,$A6,'EIA Imports'!$B:$B,LI$1)</f>
        <v/>
      </c>
      <c r="LJ6">
        <f>SUMIFS('EIA Imports'!$D:$D,'EIA Imports'!$E:$E,$A6,'EIA Imports'!$B:$B,LJ$1)</f>
        <v/>
      </c>
      <c r="LK6">
        <f>SUMIFS('EIA Imports'!$D:$D,'EIA Imports'!$E:$E,$A6,'EIA Imports'!$B:$B,LK$1)</f>
        <v/>
      </c>
      <c r="LL6">
        <f>SUMIFS('EIA Imports'!$D:$D,'EIA Imports'!$E:$E,$A6,'EIA Imports'!$B:$B,LL$1)</f>
        <v/>
      </c>
      <c r="LM6">
        <f>SUMIFS('EIA Imports'!$D:$D,'EIA Imports'!$E:$E,$A6,'EIA Imports'!$B:$B,LM$1)</f>
        <v/>
      </c>
      <c r="LN6">
        <f>SUMIFS('EIA Imports'!$D:$D,'EIA Imports'!$E:$E,$A6,'EIA Imports'!$B:$B,LN$1)</f>
        <v/>
      </c>
      <c r="LO6">
        <f>SUMIFS('EIA Imports'!$D:$D,'EIA Imports'!$E:$E,$A6,'EIA Imports'!$B:$B,LO$1)</f>
        <v/>
      </c>
      <c r="LP6">
        <f>SUMIFS('EIA Imports'!$D:$D,'EIA Imports'!$E:$E,$A6,'EIA Imports'!$B:$B,LP$1)</f>
        <v/>
      </c>
      <c r="LQ6">
        <f>SUMIFS('EIA Imports'!$D:$D,'EIA Imports'!$E:$E,$A6,'EIA Imports'!$B:$B,LQ$1)</f>
        <v/>
      </c>
      <c r="LR6">
        <f>SUMIFS('EIA Imports'!$D:$D,'EIA Imports'!$E:$E,$A6,'EIA Imports'!$B:$B,LR$1)</f>
        <v/>
      </c>
      <c r="LS6">
        <f>SUMIFS('EIA Imports'!$D:$D,'EIA Imports'!$E:$E,$A6,'EIA Imports'!$B:$B,LS$1)</f>
        <v/>
      </c>
      <c r="LT6">
        <f>SUMIFS('EIA Imports'!$D:$D,'EIA Imports'!$E:$E,$A6,'EIA Imports'!$B:$B,LT$1)</f>
        <v/>
      </c>
      <c r="LU6">
        <f>SUMIFS('EIA Imports'!$D:$D,'EIA Imports'!$E:$E,$A6,'EIA Imports'!$B:$B,LU$1)</f>
        <v/>
      </c>
      <c r="LV6">
        <f>SUMIFS('EIA Imports'!$D:$D,'EIA Imports'!$E:$E,$A6,'EIA Imports'!$B:$B,LV$1)</f>
        <v/>
      </c>
      <c r="LW6">
        <f>SUMIFS('EIA Imports'!$D:$D,'EIA Imports'!$E:$E,$A6,'EIA Imports'!$B:$B,LW$1)</f>
        <v/>
      </c>
      <c r="LX6">
        <f>SUMIFS('EIA Imports'!$D:$D,'EIA Imports'!$E:$E,$A6,'EIA Imports'!$B:$B,LX$1)</f>
        <v/>
      </c>
      <c r="LY6">
        <f>SUMIFS('EIA Imports'!$D:$D,'EIA Imports'!$E:$E,$A6,'EIA Imports'!$B:$B,LY$1)</f>
        <v/>
      </c>
      <c r="LZ6">
        <f>SUMIFS('EIA Imports'!$D:$D,'EIA Imports'!$E:$E,$A6,'EIA Imports'!$B:$B,LZ$1)</f>
        <v/>
      </c>
      <c r="MA6">
        <f>SUMIFS('EIA Imports'!$D:$D,'EIA Imports'!$E:$E,$A6,'EIA Imports'!$B:$B,MA$1)</f>
        <v/>
      </c>
      <c r="MB6">
        <f>SUMIFS('EIA Imports'!$D:$D,'EIA Imports'!$E:$E,$A6,'EIA Imports'!$B:$B,MB$1)</f>
        <v/>
      </c>
      <c r="MC6">
        <f>SUMIFS('EIA Imports'!$D:$D,'EIA Imports'!$E:$E,$A6,'EIA Imports'!$B:$B,MC$1)</f>
        <v/>
      </c>
      <c r="MD6">
        <f>SUMIFS('EIA Imports'!$D:$D,'EIA Imports'!$E:$E,$A6,'EIA Imports'!$B:$B,MD$1)</f>
        <v/>
      </c>
      <c r="ME6">
        <f>SUMIFS('EIA Imports'!$D:$D,'EIA Imports'!$E:$E,$A6,'EIA Imports'!$B:$B,ME$1)</f>
        <v/>
      </c>
      <c r="MF6">
        <f>SUMIFS('EIA Imports'!$D:$D,'EIA Imports'!$E:$E,$A6,'EIA Imports'!$B:$B,MF$1)</f>
        <v/>
      </c>
      <c r="MG6">
        <f>SUMIFS('EIA Imports'!$D:$D,'EIA Imports'!$E:$E,$A6,'EIA Imports'!$B:$B,MG$1)</f>
        <v/>
      </c>
      <c r="MH6">
        <f>SUMIFS('EIA Imports'!$D:$D,'EIA Imports'!$E:$E,$A6,'EIA Imports'!$B:$B,MH$1)</f>
        <v/>
      </c>
      <c r="MI6">
        <f>SUMIFS('EIA Imports'!$D:$D,'EIA Imports'!$E:$E,$A6,'EIA Imports'!$B:$B,MI$1)</f>
        <v/>
      </c>
      <c r="MJ6">
        <f>SUMIFS('EIA Imports'!$D:$D,'EIA Imports'!$E:$E,$A6,'EIA Imports'!$B:$B,MJ$1)</f>
        <v/>
      </c>
      <c r="MK6">
        <f>SUMIFS('EIA Imports'!$D:$D,'EIA Imports'!$E:$E,$A6,'EIA Imports'!$B:$B,MK$1)</f>
        <v/>
      </c>
      <c r="ML6">
        <f>SUMIFS('EIA Imports'!$D:$D,'EIA Imports'!$E:$E,$A6,'EIA Imports'!$B:$B,ML$1)</f>
        <v/>
      </c>
      <c r="MM6">
        <f>SUMIFS('EIA Imports'!$D:$D,'EIA Imports'!$E:$E,$A6,'EIA Imports'!$B:$B,MM$1)</f>
        <v/>
      </c>
      <c r="MN6">
        <f>SUMIFS('EIA Imports'!$D:$D,'EIA Imports'!$E:$E,$A6,'EIA Imports'!$B:$B,MN$1)</f>
        <v/>
      </c>
      <c r="MO6">
        <f>SUMIFS('EIA Imports'!$D:$D,'EIA Imports'!$E:$E,$A6,'EIA Imports'!$B:$B,MO$1)</f>
        <v/>
      </c>
      <c r="MP6">
        <f>SUMIFS('EIA Imports'!$D:$D,'EIA Imports'!$E:$E,$A6,'EIA Imports'!$B:$B,MP$1)</f>
        <v/>
      </c>
      <c r="MQ6">
        <f>SUMIFS('EIA Imports'!$D:$D,'EIA Imports'!$E:$E,$A6,'EIA Imports'!$B:$B,MQ$1)</f>
        <v/>
      </c>
      <c r="MR6">
        <f>SUMIFS('EIA Imports'!$D:$D,'EIA Imports'!$E:$E,$A6,'EIA Imports'!$B:$B,MR$1)</f>
        <v/>
      </c>
      <c r="MS6">
        <f>SUMIFS('EIA Imports'!$D:$D,'EIA Imports'!$E:$E,$A6,'EIA Imports'!$B:$B,MS$1)</f>
        <v/>
      </c>
      <c r="MT6">
        <f>SUMIFS('EIA Imports'!$D:$D,'EIA Imports'!$E:$E,$A6,'EIA Imports'!$B:$B,MT$1)</f>
        <v/>
      </c>
      <c r="MU6">
        <f>SUMIFS('EIA Imports'!$D:$D,'EIA Imports'!$E:$E,$A6,'EIA Imports'!$B:$B,MU$1)</f>
        <v/>
      </c>
      <c r="MV6">
        <f>SUMIFS('EIA Imports'!$D:$D,'EIA Imports'!$E:$E,$A6,'EIA Imports'!$B:$B,MV$1)</f>
        <v/>
      </c>
      <c r="MW6">
        <f>SUMIFS('EIA Imports'!$D:$D,'EIA Imports'!$E:$E,$A6,'EIA Imports'!$B:$B,MW$1)</f>
        <v/>
      </c>
      <c r="MX6">
        <f>SUMIFS('EIA Imports'!$D:$D,'EIA Imports'!$E:$E,$A6,'EIA Imports'!$B:$B,MX$1)</f>
        <v/>
      </c>
      <c r="MY6">
        <f>SUMIFS('EIA Imports'!$D:$D,'EIA Imports'!$E:$E,$A6,'EIA Imports'!$B:$B,MY$1)</f>
        <v/>
      </c>
      <c r="MZ6">
        <f>SUMIFS('EIA Imports'!$D:$D,'EIA Imports'!$E:$E,$A6,'EIA Imports'!$B:$B,MZ$1)</f>
        <v/>
      </c>
      <c r="NA6">
        <f>SUMIFS('EIA Imports'!$D:$D,'EIA Imports'!$E:$E,$A6,'EIA Imports'!$B:$B,NA$1)</f>
        <v/>
      </c>
      <c r="NB6">
        <f>SUMIFS('EIA Imports'!$D:$D,'EIA Imports'!$E:$E,$A6,'EIA Imports'!$B:$B,NB$1)</f>
        <v/>
      </c>
      <c r="NC6">
        <f>SUMIFS('EIA Imports'!$D:$D,'EIA Imports'!$E:$E,$A6,'EIA Imports'!$B:$B,NC$1)</f>
        <v/>
      </c>
      <c r="ND6">
        <f>SUMIFS('EIA Imports'!$D:$D,'EIA Imports'!$E:$E,$A6,'EIA Imports'!$B:$B,ND$1)</f>
        <v/>
      </c>
      <c r="NE6">
        <f>SUMIFS('EIA Imports'!$D:$D,'EIA Imports'!$E:$E,$A6,'EIA Imports'!$B:$B,NE$1)</f>
        <v/>
      </c>
      <c r="NF6">
        <f>SUMIFS('EIA Imports'!$D:$D,'EIA Imports'!$E:$E,$A6,'EIA Imports'!$B:$B,NF$1)</f>
        <v/>
      </c>
      <c r="NG6">
        <f>SUMIFS('EIA Imports'!$D:$D,'EIA Imports'!$E:$E,$A6,'EIA Imports'!$B:$B,NG$1)</f>
        <v/>
      </c>
      <c r="NH6">
        <f>SUMIFS('EIA Imports'!$D:$D,'EIA Imports'!$E:$E,$A6,'EIA Imports'!$B:$B,NH$1)</f>
        <v/>
      </c>
      <c r="NI6">
        <f>SUMIFS('EIA Imports'!$D:$D,'EIA Imports'!$E:$E,$A6,'EIA Imports'!$B:$B,NI$1)</f>
        <v/>
      </c>
      <c r="NJ6">
        <f>SUMIFS('EIA Imports'!$D:$D,'EIA Imports'!$E:$E,$A6,'EIA Imports'!$B:$B,NJ$1)</f>
        <v/>
      </c>
      <c r="NK6">
        <f>SUMIFS('EIA Imports'!$D:$D,'EIA Imports'!$E:$E,$A6,'EIA Imports'!$B:$B,NK$1)</f>
        <v/>
      </c>
      <c r="NL6">
        <f>SUMIFS('EIA Imports'!$D:$D,'EIA Imports'!$E:$E,$A6,'EIA Imports'!$B:$B,NL$1)</f>
        <v/>
      </c>
      <c r="NM6">
        <f>SUMIFS('EIA Imports'!$D:$D,'EIA Imports'!$E:$E,$A6,'EIA Imports'!$B:$B,NM$1)</f>
        <v/>
      </c>
      <c r="NN6">
        <f>SUMIFS('EIA Imports'!$D:$D,'EIA Imports'!$E:$E,$A6,'EIA Imports'!$B:$B,NN$1)</f>
        <v/>
      </c>
      <c r="NO6">
        <f>SUMIFS('EIA Imports'!$D:$D,'EIA Imports'!$E:$E,$A6,'EIA Imports'!$B:$B,NO$1)</f>
        <v/>
      </c>
      <c r="NP6">
        <f>SUMIFS('EIA Imports'!$D:$D,'EIA Imports'!$E:$E,$A6,'EIA Imports'!$B:$B,NP$1)</f>
        <v/>
      </c>
      <c r="NQ6">
        <f>SUMIFS('EIA Imports'!$D:$D,'EIA Imports'!$E:$E,$A6,'EIA Imports'!$B:$B,NQ$1)</f>
        <v/>
      </c>
      <c r="NR6">
        <f>SUMIFS('EIA Imports'!$D:$D,'EIA Imports'!$E:$E,$A6,'EIA Imports'!$B:$B,NR$1)</f>
        <v/>
      </c>
      <c r="NS6">
        <f>SUMIFS('EIA Imports'!$D:$D,'EIA Imports'!$E:$E,$A6,'EIA Imports'!$B:$B,NS$1)</f>
        <v/>
      </c>
      <c r="NT6">
        <f>SUMIFS('EIA Imports'!$D:$D,'EIA Imports'!$E:$E,$A6,'EIA Imports'!$B:$B,NT$1)</f>
        <v/>
      </c>
      <c r="NU6">
        <f>SUMIFS('EIA Imports'!$D:$D,'EIA Imports'!$E:$E,$A6,'EIA Imports'!$B:$B,NU$1)</f>
        <v/>
      </c>
      <c r="NV6">
        <f>SUMIFS('EIA Imports'!$D:$D,'EIA Imports'!$E:$E,$A6,'EIA Imports'!$B:$B,NV$1)</f>
        <v/>
      </c>
      <c r="NW6">
        <f>SUMIFS('EIA Imports'!$D:$D,'EIA Imports'!$E:$E,$A6,'EIA Imports'!$B:$B,NW$1)</f>
        <v/>
      </c>
      <c r="NX6">
        <f>SUMIFS('EIA Imports'!$D:$D,'EIA Imports'!$E:$E,$A6,'EIA Imports'!$B:$B,NX$1)</f>
        <v/>
      </c>
      <c r="NY6">
        <f>SUMIFS('EIA Imports'!$D:$D,'EIA Imports'!$E:$E,$A6,'EIA Imports'!$B:$B,NY$1)</f>
        <v/>
      </c>
      <c r="NZ6">
        <f>SUMIFS('EIA Imports'!$D:$D,'EIA Imports'!$E:$E,$A6,'EIA Imports'!$B:$B,NZ$1)</f>
        <v/>
      </c>
      <c r="OA6">
        <f>SUMIFS('EIA Imports'!$D:$D,'EIA Imports'!$E:$E,$A6,'EIA Imports'!$B:$B,OA$1)</f>
        <v/>
      </c>
      <c r="OB6">
        <f>SUMIFS('EIA Imports'!$D:$D,'EIA Imports'!$E:$E,$A6,'EIA Imports'!$B:$B,OB$1)</f>
        <v/>
      </c>
      <c r="OC6">
        <f>SUMIFS('EIA Imports'!$D:$D,'EIA Imports'!$E:$E,$A6,'EIA Imports'!$B:$B,OC$1)</f>
        <v/>
      </c>
      <c r="OD6">
        <f>SUMIFS('EIA Imports'!$D:$D,'EIA Imports'!$E:$E,$A6,'EIA Imports'!$B:$B,OD$1)</f>
        <v/>
      </c>
      <c r="OE6">
        <f>SUMIFS('EIA Imports'!$D:$D,'EIA Imports'!$E:$E,$A6,'EIA Imports'!$B:$B,OE$1)</f>
        <v/>
      </c>
      <c r="OF6">
        <f>SUMIFS('EIA Imports'!$D:$D,'EIA Imports'!$E:$E,$A6,'EIA Imports'!$B:$B,OF$1)</f>
        <v/>
      </c>
      <c r="OG6">
        <f>SUMIFS('EIA Imports'!$D:$D,'EIA Imports'!$E:$E,$A6,'EIA Imports'!$B:$B,OG$1)</f>
        <v/>
      </c>
      <c r="OH6">
        <f>SUMIFS('EIA Imports'!$D:$D,'EIA Imports'!$E:$E,$A6,'EIA Imports'!$B:$B,OH$1)</f>
        <v/>
      </c>
      <c r="OI6">
        <f>SUMIFS('EIA Imports'!$D:$D,'EIA Imports'!$E:$E,$A6,'EIA Imports'!$B:$B,OI$1)</f>
        <v/>
      </c>
      <c r="OJ6">
        <f>SUMIFS('EIA Imports'!$D:$D,'EIA Imports'!$E:$E,$A6,'EIA Imports'!$B:$B,OJ$1)</f>
        <v/>
      </c>
      <c r="OK6">
        <f>SUMIFS('EIA Imports'!$D:$D,'EIA Imports'!$E:$E,$A6,'EIA Imports'!$B:$B,OK$1)</f>
        <v/>
      </c>
      <c r="OL6">
        <f>SUMIFS('EIA Imports'!$D:$D,'EIA Imports'!$E:$E,$A6,'EIA Imports'!$B:$B,OL$1)</f>
        <v/>
      </c>
      <c r="OM6">
        <f>SUMIFS('EIA Imports'!$D:$D,'EIA Imports'!$E:$E,$A6,'EIA Imports'!$B:$B,OM$1)</f>
        <v/>
      </c>
      <c r="ON6">
        <f>SUMIFS('EIA Imports'!$D:$D,'EIA Imports'!$E:$E,$A6,'EIA Imports'!$B:$B,ON$1)</f>
        <v/>
      </c>
      <c r="OO6">
        <f>SUMIFS('EIA Imports'!$D:$D,'EIA Imports'!$E:$E,$A6,'EIA Imports'!$B:$B,OO$1)</f>
        <v/>
      </c>
      <c r="OP6">
        <f>SUMIFS('EIA Imports'!$D:$D,'EIA Imports'!$E:$E,$A6,'EIA Imports'!$B:$B,OP$1)</f>
        <v/>
      </c>
      <c r="OQ6">
        <f>SUMIFS('EIA Imports'!$D:$D,'EIA Imports'!$E:$E,$A6,'EIA Imports'!$B:$B,OQ$1)</f>
        <v/>
      </c>
      <c r="OR6">
        <f>SUMIFS('EIA Imports'!$D:$D,'EIA Imports'!$E:$E,$A6,'EIA Imports'!$B:$B,OR$1)</f>
        <v/>
      </c>
      <c r="OS6">
        <f>SUMIFS('EIA Imports'!$D:$D,'EIA Imports'!$E:$E,$A6,'EIA Imports'!$B:$B,OS$1)</f>
        <v/>
      </c>
      <c r="OT6">
        <f>SUMIFS('EIA Imports'!$D:$D,'EIA Imports'!$E:$E,$A6,'EIA Imports'!$B:$B,OT$1)</f>
        <v/>
      </c>
      <c r="OU6">
        <f>SUMIFS('EIA Imports'!$D:$D,'EIA Imports'!$E:$E,$A6,'EIA Imports'!$B:$B,OU$1)</f>
        <v/>
      </c>
      <c r="OV6">
        <f>SUMIFS('EIA Imports'!$D:$D,'EIA Imports'!$E:$E,$A6,'EIA Imports'!$B:$B,OV$1)</f>
        <v/>
      </c>
      <c r="OW6">
        <f>SUMIFS('EIA Imports'!$D:$D,'EIA Imports'!$E:$E,$A6,'EIA Imports'!$B:$B,OW$1)</f>
        <v/>
      </c>
      <c r="OX6">
        <f>SUMIFS('EIA Imports'!$D:$D,'EIA Imports'!$E:$E,$A6,'EIA Imports'!$B:$B,OX$1)</f>
        <v/>
      </c>
      <c r="OY6">
        <f>SUMIFS('EIA Imports'!$D:$D,'EIA Imports'!$E:$E,$A6,'EIA Imports'!$B:$B,OY$1)</f>
        <v/>
      </c>
      <c r="OZ6">
        <f>SUMIFS('EIA Imports'!$D:$D,'EIA Imports'!$E:$E,$A6,'EIA Imports'!$B:$B,OZ$1)</f>
        <v/>
      </c>
      <c r="PA6">
        <f>SUMIFS('EIA Imports'!$D:$D,'EIA Imports'!$E:$E,$A6,'EIA Imports'!$B:$B,PA$1)</f>
        <v/>
      </c>
      <c r="PB6">
        <f>SUMIFS('EIA Imports'!$D:$D,'EIA Imports'!$E:$E,$A6,'EIA Imports'!$B:$B,PB$1)</f>
        <v/>
      </c>
      <c r="PC6">
        <f>SUMIFS('EIA Imports'!$D:$D,'EIA Imports'!$E:$E,$A6,'EIA Imports'!$B:$B,PC$1)</f>
        <v/>
      </c>
      <c r="PD6">
        <f>SUMIFS('EIA Imports'!$D:$D,'EIA Imports'!$E:$E,$A6,'EIA Imports'!$B:$B,PD$1)</f>
        <v/>
      </c>
      <c r="PE6">
        <f>SUMIFS('EIA Imports'!$D:$D,'EIA Imports'!$E:$E,$A6,'EIA Imports'!$B:$B,PE$1)</f>
        <v/>
      </c>
      <c r="PF6">
        <f>SUMIFS('EIA Imports'!$D:$D,'EIA Imports'!$E:$E,$A6,'EIA Imports'!$B:$B,PF$1)</f>
        <v/>
      </c>
      <c r="PG6">
        <f>SUMIFS('EIA Imports'!$D:$D,'EIA Imports'!$E:$E,$A6,'EIA Imports'!$B:$B,PG$1)</f>
        <v/>
      </c>
      <c r="PH6">
        <f>SUMIFS('EIA Imports'!$D:$D,'EIA Imports'!$E:$E,$A6,'EIA Imports'!$B:$B,PH$1)</f>
        <v/>
      </c>
      <c r="PI6">
        <f>SUMIFS('EIA Imports'!$D:$D,'EIA Imports'!$E:$E,$A6,'EIA Imports'!$B:$B,PI$1)</f>
        <v/>
      </c>
      <c r="PJ6">
        <f>SUMIFS('EIA Imports'!$D:$D,'EIA Imports'!$E:$E,$A6,'EIA Imports'!$B:$B,PJ$1)</f>
        <v/>
      </c>
      <c r="PK6">
        <f>SUMIFS('EIA Imports'!$D:$D,'EIA Imports'!$E:$E,$A6,'EIA Imports'!$B:$B,PK$1)</f>
        <v/>
      </c>
      <c r="PL6">
        <f>SUMIFS('EIA Imports'!$D:$D,'EIA Imports'!$E:$E,$A6,'EIA Imports'!$B:$B,PL$1)</f>
        <v/>
      </c>
      <c r="PM6">
        <f>SUMIFS('EIA Imports'!$D:$D,'EIA Imports'!$E:$E,$A6,'EIA Imports'!$B:$B,PM$1)</f>
        <v/>
      </c>
      <c r="PN6">
        <f>SUMIFS('EIA Imports'!$D:$D,'EIA Imports'!$E:$E,$A6,'EIA Imports'!$B:$B,PN$1)</f>
        <v/>
      </c>
      <c r="PO6">
        <f>SUMIFS('EIA Imports'!$D:$D,'EIA Imports'!$E:$E,$A6,'EIA Imports'!$B:$B,PO$1)</f>
        <v/>
      </c>
      <c r="PP6">
        <f>SUMIFS('EIA Imports'!$D:$D,'EIA Imports'!$E:$E,$A6,'EIA Imports'!$B:$B,PP$1)</f>
        <v/>
      </c>
      <c r="PQ6">
        <f>SUMIFS('EIA Imports'!$D:$D,'EIA Imports'!$E:$E,$A6,'EIA Imports'!$B:$B,PQ$1)</f>
        <v/>
      </c>
      <c r="PR6">
        <f>SUMIFS('EIA Imports'!$D:$D,'EIA Imports'!$E:$E,$A6,'EIA Imports'!$B:$B,PR$1)</f>
        <v/>
      </c>
      <c r="PS6">
        <f>SUMIFS('EIA Imports'!$D:$D,'EIA Imports'!$E:$E,$A6,'EIA Imports'!$B:$B,PS$1)</f>
        <v/>
      </c>
      <c r="PT6">
        <f>SUMIFS('EIA Imports'!$D:$D,'EIA Imports'!$E:$E,$A6,'EIA Imports'!$B:$B,PT$1)</f>
        <v/>
      </c>
      <c r="PU6">
        <f>SUMIFS('EIA Imports'!$D:$D,'EIA Imports'!$E:$E,$A6,'EIA Imports'!$B:$B,PU$1)</f>
        <v/>
      </c>
      <c r="PV6">
        <f>SUMIFS('EIA Imports'!$D:$D,'EIA Imports'!$E:$E,$A6,'EIA Imports'!$B:$B,PV$1)</f>
        <v/>
      </c>
      <c r="PW6">
        <f>SUMIFS('EIA Imports'!$D:$D,'EIA Imports'!$E:$E,$A6,'EIA Imports'!$B:$B,PW$1)</f>
        <v/>
      </c>
      <c r="PX6">
        <f>SUMIFS('EIA Imports'!$D:$D,'EIA Imports'!$E:$E,$A6,'EIA Imports'!$B:$B,PX$1)</f>
        <v/>
      </c>
      <c r="PY6">
        <f>SUMIFS('EIA Imports'!$D:$D,'EIA Imports'!$E:$E,$A6,'EIA Imports'!$B:$B,PY$1)</f>
        <v/>
      </c>
      <c r="PZ6">
        <f>SUMIFS('EIA Imports'!$D:$D,'EIA Imports'!$E:$E,$A6,'EIA Imports'!$B:$B,PZ$1)</f>
        <v/>
      </c>
      <c r="QA6">
        <f>SUMIFS('EIA Imports'!$D:$D,'EIA Imports'!$E:$E,$A6,'EIA Imports'!$B:$B,QA$1)</f>
        <v/>
      </c>
      <c r="QB6">
        <f>SUMIFS('EIA Imports'!$D:$D,'EIA Imports'!$E:$E,$A6,'EIA Imports'!$B:$B,QB$1)</f>
        <v/>
      </c>
      <c r="QC6">
        <f>SUMIFS('EIA Imports'!$D:$D,'EIA Imports'!$E:$E,$A6,'EIA Imports'!$B:$B,QC$1)</f>
        <v/>
      </c>
      <c r="QD6">
        <f>SUMIFS('EIA Imports'!$D:$D,'EIA Imports'!$E:$E,$A6,'EIA Imports'!$B:$B,QD$1)</f>
        <v/>
      </c>
      <c r="QE6">
        <f>SUMIFS('EIA Imports'!$D:$D,'EIA Imports'!$E:$E,$A6,'EIA Imports'!$B:$B,QE$1)</f>
        <v/>
      </c>
      <c r="QF6">
        <f>SUMIFS('EIA Imports'!$D:$D,'EIA Imports'!$E:$E,$A6,'EIA Imports'!$B:$B,QF$1)</f>
        <v/>
      </c>
      <c r="QG6">
        <f>SUMIFS('EIA Imports'!$D:$D,'EIA Imports'!$E:$E,$A6,'EIA Imports'!$B:$B,QG$1)</f>
        <v/>
      </c>
      <c r="QH6">
        <f>SUMIFS('EIA Imports'!$D:$D,'EIA Imports'!$E:$E,$A6,'EIA Imports'!$B:$B,QH$1)</f>
        <v/>
      </c>
      <c r="QI6">
        <f>SUMIFS('EIA Imports'!$D:$D,'EIA Imports'!$E:$E,$A6,'EIA Imports'!$B:$B,QI$1)</f>
        <v/>
      </c>
      <c r="QJ6">
        <f>SUMIFS('EIA Imports'!$D:$D,'EIA Imports'!$E:$E,$A6,'EIA Imports'!$B:$B,QJ$1)</f>
        <v/>
      </c>
      <c r="QK6">
        <f>SUMIFS('EIA Imports'!$D:$D,'EIA Imports'!$E:$E,$A6,'EIA Imports'!$B:$B,QK$1)</f>
        <v/>
      </c>
      <c r="QL6">
        <f>SUMIFS('EIA Imports'!$D:$D,'EIA Imports'!$E:$E,$A6,'EIA Imports'!$B:$B,QL$1)</f>
        <v/>
      </c>
      <c r="QM6">
        <f>SUMIFS('EIA Imports'!$D:$D,'EIA Imports'!$E:$E,$A6,'EIA Imports'!$B:$B,QM$1)</f>
        <v/>
      </c>
      <c r="QN6">
        <f>SUMIFS('EIA Imports'!$D:$D,'EIA Imports'!$E:$E,$A6,'EIA Imports'!$B:$B,QN$1)</f>
        <v/>
      </c>
      <c r="QO6">
        <f>SUMIFS('EIA Imports'!$D:$D,'EIA Imports'!$E:$E,$A6,'EIA Imports'!$B:$B,QO$1)</f>
        <v/>
      </c>
      <c r="QP6">
        <f>SUMIFS('EIA Imports'!$D:$D,'EIA Imports'!$E:$E,$A6,'EIA Imports'!$B:$B,QP$1)</f>
        <v/>
      </c>
      <c r="QQ6">
        <f>SUMIFS('EIA Imports'!$D:$D,'EIA Imports'!$E:$E,$A6,'EIA Imports'!$B:$B,QQ$1)</f>
        <v/>
      </c>
      <c r="QR6">
        <f>SUMIFS('EIA Imports'!$D:$D,'EIA Imports'!$E:$E,$A6,'EIA Imports'!$B:$B,QR$1)</f>
        <v/>
      </c>
      <c r="QS6">
        <f>SUMIFS('EIA Imports'!$D:$D,'EIA Imports'!$E:$E,$A6,'EIA Imports'!$B:$B,QS$1)</f>
        <v/>
      </c>
      <c r="QT6">
        <f>SUMIFS('EIA Imports'!$D:$D,'EIA Imports'!$E:$E,$A6,'EIA Imports'!$B:$B,QT$1)</f>
        <v/>
      </c>
      <c r="QU6">
        <f>SUMIFS('EIA Imports'!$D:$D,'EIA Imports'!$E:$E,$A6,'EIA Imports'!$B:$B,QU$1)</f>
        <v/>
      </c>
      <c r="QV6">
        <f>SUMIFS('EIA Imports'!$D:$D,'EIA Imports'!$E:$E,$A6,'EIA Imports'!$B:$B,QV$1)</f>
        <v/>
      </c>
      <c r="QW6">
        <f>SUMIFS('EIA Imports'!$D:$D,'EIA Imports'!$E:$E,$A6,'EIA Imports'!$B:$B,QW$1)</f>
        <v/>
      </c>
      <c r="QX6">
        <f>SUMIFS('EIA Imports'!$D:$D,'EIA Imports'!$E:$E,$A6,'EIA Imports'!$B:$B,QX$1)</f>
        <v/>
      </c>
      <c r="QY6">
        <f>SUMIFS('EIA Imports'!$D:$D,'EIA Imports'!$E:$E,$A6,'EIA Imports'!$B:$B,QY$1)</f>
        <v/>
      </c>
      <c r="QZ6">
        <f>SUMIFS('EIA Imports'!$D:$D,'EIA Imports'!$E:$E,$A6,'EIA Imports'!$B:$B,QZ$1)</f>
        <v/>
      </c>
      <c r="RA6">
        <f>SUMIFS('EIA Imports'!$D:$D,'EIA Imports'!$E:$E,$A6,'EIA Imports'!$B:$B,RA$1)</f>
        <v/>
      </c>
      <c r="RB6">
        <f>SUMIFS('EIA Imports'!$D:$D,'EIA Imports'!$E:$E,$A6,'EIA Imports'!$B:$B,RB$1)</f>
        <v/>
      </c>
      <c r="RC6">
        <f>SUMIFS('EIA Imports'!$D:$D,'EIA Imports'!$E:$E,$A6,'EIA Imports'!$B:$B,RC$1)</f>
        <v/>
      </c>
      <c r="RD6">
        <f>SUMIFS('EIA Imports'!$D:$D,'EIA Imports'!$E:$E,$A6,'EIA Imports'!$B:$B,RD$1)</f>
        <v/>
      </c>
      <c r="RE6">
        <f>SUMIFS('EIA Imports'!$D:$D,'EIA Imports'!$E:$E,$A6,'EIA Imports'!$B:$B,RE$1)</f>
        <v/>
      </c>
      <c r="RF6">
        <f>SUMIFS('EIA Imports'!$D:$D,'EIA Imports'!$E:$E,$A6,'EIA Imports'!$B:$B,RF$1)</f>
        <v/>
      </c>
      <c r="RG6">
        <f>SUMIFS('EIA Imports'!$D:$D,'EIA Imports'!$E:$E,$A6,'EIA Imports'!$B:$B,RG$1)</f>
        <v/>
      </c>
      <c r="RH6">
        <f>SUMIFS('EIA Imports'!$D:$D,'EIA Imports'!$E:$E,$A6,'EIA Imports'!$B:$B,RH$1)</f>
        <v/>
      </c>
      <c r="RI6">
        <f>SUMIFS('EIA Imports'!$D:$D,'EIA Imports'!$E:$E,$A6,'EIA Imports'!$B:$B,RI$1)</f>
        <v/>
      </c>
      <c r="RJ6">
        <f>SUMIFS('EIA Imports'!$D:$D,'EIA Imports'!$E:$E,$A6,'EIA Imports'!$B:$B,RJ$1)</f>
        <v/>
      </c>
      <c r="RK6">
        <f>SUMIFS('EIA Imports'!$D:$D,'EIA Imports'!$E:$E,$A6,'EIA Imports'!$B:$B,RK$1)</f>
        <v/>
      </c>
      <c r="RL6">
        <f>SUMIFS('EIA Imports'!$D:$D,'EIA Imports'!$E:$E,$A6,'EIA Imports'!$B:$B,RL$1)</f>
        <v/>
      </c>
      <c r="RM6">
        <f>SUMIFS('EIA Imports'!$D:$D,'EIA Imports'!$E:$E,$A6,'EIA Imports'!$B:$B,RM$1)</f>
        <v/>
      </c>
      <c r="RN6">
        <f>SUMIFS('EIA Imports'!$D:$D,'EIA Imports'!$E:$E,$A6,'EIA Imports'!$B:$B,RN$1)</f>
        <v/>
      </c>
      <c r="RO6">
        <f>SUMIFS('EIA Imports'!$D:$D,'EIA Imports'!$E:$E,$A6,'EIA Imports'!$B:$B,RO$1)</f>
        <v/>
      </c>
      <c r="RP6">
        <f>SUMIFS('EIA Imports'!$D:$D,'EIA Imports'!$E:$E,$A6,'EIA Imports'!$B:$B,RP$1)</f>
        <v/>
      </c>
      <c r="RQ6">
        <f>SUMIFS('EIA Imports'!$D:$D,'EIA Imports'!$E:$E,$A6,'EIA Imports'!$B:$B,RQ$1)</f>
        <v/>
      </c>
      <c r="RR6">
        <f>SUMIFS('EIA Imports'!$D:$D,'EIA Imports'!$E:$E,$A6,'EIA Imports'!$B:$B,RR$1)</f>
        <v/>
      </c>
      <c r="RS6">
        <f>SUMIFS('EIA Imports'!$D:$D,'EIA Imports'!$E:$E,$A6,'EIA Imports'!$B:$B,RS$1)</f>
        <v/>
      </c>
      <c r="RT6">
        <f>SUMIFS('EIA Imports'!$D:$D,'EIA Imports'!$E:$E,$A6,'EIA Imports'!$B:$B,RT$1)</f>
        <v/>
      </c>
      <c r="RU6">
        <f>SUMIFS('EIA Imports'!$D:$D,'EIA Imports'!$E:$E,$A6,'EIA Imports'!$B:$B,RU$1)</f>
        <v/>
      </c>
      <c r="RV6">
        <f>SUMIFS('EIA Imports'!$D:$D,'EIA Imports'!$E:$E,$A6,'EIA Imports'!$B:$B,RV$1)</f>
        <v/>
      </c>
      <c r="RW6">
        <f>SUMIFS('EIA Imports'!$D:$D,'EIA Imports'!$E:$E,$A6,'EIA Imports'!$B:$B,RW$1)</f>
        <v/>
      </c>
      <c r="RX6">
        <f>SUMIFS('EIA Imports'!$D:$D,'EIA Imports'!$E:$E,$A6,'EIA Imports'!$B:$B,RX$1)</f>
        <v/>
      </c>
      <c r="RY6">
        <f>SUMIFS('EIA Imports'!$D:$D,'EIA Imports'!$E:$E,$A6,'EIA Imports'!$B:$B,RY$1)</f>
        <v/>
      </c>
      <c r="RZ6">
        <f>SUMIFS('EIA Imports'!$D:$D,'EIA Imports'!$E:$E,$A6,'EIA Imports'!$B:$B,RZ$1)</f>
        <v/>
      </c>
      <c r="SA6">
        <f>SUMIFS('EIA Imports'!$D:$D,'EIA Imports'!$E:$E,$A6,'EIA Imports'!$B:$B,SA$1)</f>
        <v/>
      </c>
      <c r="SB6">
        <f>SUMIFS('EIA Imports'!$D:$D,'EIA Imports'!$E:$E,$A6,'EIA Imports'!$B:$B,SB$1)</f>
        <v/>
      </c>
      <c r="SC6">
        <f>SUMIFS('EIA Imports'!$D:$D,'EIA Imports'!$E:$E,$A6,'EIA Imports'!$B:$B,SC$1)</f>
        <v/>
      </c>
      <c r="SD6">
        <f>SUMIFS('EIA Imports'!$D:$D,'EIA Imports'!$E:$E,$A6,'EIA Imports'!$B:$B,SD$1)</f>
        <v/>
      </c>
      <c r="SE6">
        <f>SUMIFS('EIA Imports'!$D:$D,'EIA Imports'!$E:$E,$A6,'EIA Imports'!$B:$B,SE$1)</f>
        <v/>
      </c>
      <c r="SF6">
        <f>SUMIFS('EIA Imports'!$D:$D,'EIA Imports'!$E:$E,$A6,'EIA Imports'!$B:$B,SF$1)</f>
        <v/>
      </c>
      <c r="SG6">
        <f>SUMIFS('EIA Imports'!$D:$D,'EIA Imports'!$E:$E,$A6,'EIA Imports'!$B:$B,SG$1)</f>
        <v/>
      </c>
      <c r="SH6">
        <f>SUMIFS('EIA Imports'!$D:$D,'EIA Imports'!$E:$E,$A6,'EIA Imports'!$B:$B,SH$1)</f>
        <v/>
      </c>
      <c r="SI6">
        <f>SUMIFS('EIA Imports'!$D:$D,'EIA Imports'!$E:$E,$A6,'EIA Imports'!$B:$B,SI$1)</f>
        <v/>
      </c>
      <c r="SJ6">
        <f>SUMIFS('EIA Imports'!$D:$D,'EIA Imports'!$E:$E,$A6,'EIA Imports'!$B:$B,SJ$1)</f>
        <v/>
      </c>
      <c r="SK6">
        <f>SUMIFS('EIA Imports'!$D:$D,'EIA Imports'!$E:$E,$A6,'EIA Imports'!$B:$B,SK$1)</f>
        <v/>
      </c>
      <c r="SL6">
        <f>SUMIFS('EIA Imports'!$D:$D,'EIA Imports'!$E:$E,$A6,'EIA Imports'!$B:$B,SL$1)</f>
        <v/>
      </c>
      <c r="SM6">
        <f>SUMIFS('EIA Imports'!$D:$D,'EIA Imports'!$E:$E,$A6,'EIA Imports'!$B:$B,SM$1)</f>
        <v/>
      </c>
      <c r="SN6">
        <f>SUMIFS('EIA Imports'!$D:$D,'EIA Imports'!$E:$E,$A6,'EIA Imports'!$B:$B,SN$1)</f>
        <v/>
      </c>
      <c r="SO6">
        <f>SUMIFS('EIA Imports'!$D:$D,'EIA Imports'!$E:$E,$A6,'EIA Imports'!$B:$B,SO$1)</f>
        <v/>
      </c>
      <c r="SP6">
        <f>SUMIFS('EIA Imports'!$D:$D,'EIA Imports'!$E:$E,$A6,'EIA Imports'!$B:$B,SP$1)</f>
        <v/>
      </c>
      <c r="SQ6">
        <f>SUMIFS('EIA Imports'!$D:$D,'EIA Imports'!$E:$E,$A6,'EIA Imports'!$B:$B,SQ$1)</f>
        <v/>
      </c>
      <c r="SR6">
        <f>SUMIFS('EIA Imports'!$D:$D,'EIA Imports'!$E:$E,$A6,'EIA Imports'!$B:$B,SR$1)</f>
        <v/>
      </c>
      <c r="SS6">
        <f>SUMIFS('EIA Imports'!$D:$D,'EIA Imports'!$E:$E,$A6,'EIA Imports'!$B:$B,SS$1)</f>
        <v/>
      </c>
      <c r="ST6">
        <f>SUMIFS('EIA Imports'!$D:$D,'EIA Imports'!$E:$E,$A6,'EIA Imports'!$B:$B,ST$1)</f>
        <v/>
      </c>
      <c r="SU6">
        <f>SUMIFS('EIA Imports'!$D:$D,'EIA Imports'!$E:$E,$A6,'EIA Imports'!$B:$B,SU$1)</f>
        <v/>
      </c>
      <c r="SV6">
        <f>SUMIFS('EIA Imports'!$D:$D,'EIA Imports'!$E:$E,$A6,'EIA Imports'!$B:$B,SV$1)</f>
        <v/>
      </c>
      <c r="SW6">
        <f>SUMIFS('EIA Imports'!$D:$D,'EIA Imports'!$E:$E,$A6,'EIA Imports'!$B:$B,SW$1)</f>
        <v/>
      </c>
      <c r="SX6">
        <f>SUMIFS('EIA Imports'!$D:$D,'EIA Imports'!$E:$E,$A6,'EIA Imports'!$B:$B,SX$1)</f>
        <v/>
      </c>
      <c r="SY6">
        <f>SUMIFS('EIA Imports'!$D:$D,'EIA Imports'!$E:$E,$A6,'EIA Imports'!$B:$B,SY$1)</f>
        <v/>
      </c>
      <c r="SZ6">
        <f>SUMIFS('EIA Imports'!$D:$D,'EIA Imports'!$E:$E,$A6,'EIA Imports'!$B:$B,SZ$1)</f>
        <v/>
      </c>
      <c r="TA6">
        <f>SUMIFS('EIA Imports'!$D:$D,'EIA Imports'!$E:$E,$A6,'EIA Imports'!$B:$B,TA$1)</f>
        <v/>
      </c>
      <c r="TB6">
        <f>SUMIFS('EIA Imports'!$D:$D,'EIA Imports'!$E:$E,$A6,'EIA Imports'!$B:$B,TB$1)</f>
        <v/>
      </c>
      <c r="TC6">
        <f>SUMIFS('EIA Imports'!$D:$D,'EIA Imports'!$E:$E,$A6,'EIA Imports'!$B:$B,TC$1)</f>
        <v/>
      </c>
      <c r="TD6">
        <f>SUMIFS('EIA Imports'!$D:$D,'EIA Imports'!$E:$E,$A6,'EIA Imports'!$B:$B,TD$1)</f>
        <v/>
      </c>
      <c r="TE6">
        <f>SUMIFS('EIA Imports'!$D:$D,'EIA Imports'!$E:$E,$A6,'EIA Imports'!$B:$B,TE$1)</f>
        <v/>
      </c>
      <c r="TF6">
        <f>SUMIFS('EIA Imports'!$D:$D,'EIA Imports'!$E:$E,$A6,'EIA Imports'!$B:$B,TF$1)</f>
        <v/>
      </c>
      <c r="TG6">
        <f>SUMIFS('EIA Imports'!$D:$D,'EIA Imports'!$E:$E,$A6,'EIA Imports'!$B:$B,TG$1)</f>
        <v/>
      </c>
      <c r="TH6">
        <f>SUMIFS('EIA Imports'!$D:$D,'EIA Imports'!$E:$E,$A6,'EIA Imports'!$B:$B,TH$1)</f>
        <v/>
      </c>
      <c r="TI6">
        <f>SUMIFS('EIA Imports'!$D:$D,'EIA Imports'!$E:$E,$A6,'EIA Imports'!$B:$B,TI$1)</f>
        <v/>
      </c>
      <c r="TJ6">
        <f>SUMIFS('EIA Imports'!$D:$D,'EIA Imports'!$E:$E,$A6,'EIA Imports'!$B:$B,TJ$1)</f>
        <v/>
      </c>
      <c r="TK6">
        <f>SUMIFS('EIA Imports'!$D:$D,'EIA Imports'!$E:$E,$A6,'EIA Imports'!$B:$B,TK$1)</f>
        <v/>
      </c>
      <c r="TL6">
        <f>SUMIFS('EIA Imports'!$D:$D,'EIA Imports'!$E:$E,$A6,'EIA Imports'!$B:$B,TL$1)</f>
        <v/>
      </c>
      <c r="TM6">
        <f>SUMIFS('EIA Imports'!$D:$D,'EIA Imports'!$E:$E,$A6,'EIA Imports'!$B:$B,TM$1)</f>
        <v/>
      </c>
      <c r="TN6">
        <f>SUMIFS('EIA Imports'!$D:$D,'EIA Imports'!$E:$E,$A6,'EIA Imports'!$B:$B,TN$1)</f>
        <v/>
      </c>
      <c r="TO6">
        <f>SUMIFS('EIA Imports'!$D:$D,'EIA Imports'!$E:$E,$A6,'EIA Imports'!$B:$B,TO$1)</f>
        <v/>
      </c>
      <c r="TP6">
        <f>SUMIFS('EIA Imports'!$D:$D,'EIA Imports'!$E:$E,$A6,'EIA Imports'!$B:$B,TP$1)</f>
        <v/>
      </c>
      <c r="TQ6">
        <f>SUMIFS('EIA Imports'!$D:$D,'EIA Imports'!$E:$E,$A6,'EIA Imports'!$B:$B,TQ$1)</f>
        <v/>
      </c>
      <c r="TR6">
        <f>SUMIFS('EIA Imports'!$D:$D,'EIA Imports'!$E:$E,$A6,'EIA Imports'!$B:$B,TR$1)</f>
        <v/>
      </c>
      <c r="TS6">
        <f>SUMIFS('EIA Imports'!$D:$D,'EIA Imports'!$E:$E,$A6,'EIA Imports'!$B:$B,TS$1)</f>
        <v/>
      </c>
      <c r="TT6">
        <f>SUMIFS('EIA Imports'!$D:$D,'EIA Imports'!$E:$E,$A6,'EIA Imports'!$B:$B,TT$1)</f>
        <v/>
      </c>
      <c r="TU6">
        <f>SUMIFS('EIA Imports'!$D:$D,'EIA Imports'!$E:$E,$A6,'EIA Imports'!$B:$B,TU$1)</f>
        <v/>
      </c>
    </row>
    <row r="7" spans="1:541">
      <c r="A7">
        <f>'EIA Petroleum Classification'!A7</f>
        <v/>
      </c>
      <c r="B7">
        <f>SUMIFS('EIA Imports'!$D:$D,'EIA Imports'!$E:$E,$A7,'EIA Imports'!$B:$B,B$1)</f>
        <v/>
      </c>
      <c r="C7">
        <f>SUMIFS('EIA Imports'!$D:$D,'EIA Imports'!$E:$E,$A7,'EIA Imports'!$B:$B,C$1)</f>
        <v/>
      </c>
      <c r="D7">
        <f>SUMIFS('EIA Imports'!$D:$D,'EIA Imports'!$E:$E,$A7,'EIA Imports'!$B:$B,D$1)</f>
        <v/>
      </c>
      <c r="E7">
        <f>SUMIFS('EIA Imports'!$D:$D,'EIA Imports'!$E:$E,$A7,'EIA Imports'!$B:$B,E$1)</f>
        <v/>
      </c>
      <c r="F7">
        <f>SUMIFS('EIA Imports'!$D:$D,'EIA Imports'!$E:$E,$A7,'EIA Imports'!$B:$B,F$1)</f>
        <v/>
      </c>
      <c r="G7">
        <f>SUMIFS('EIA Imports'!$D:$D,'EIA Imports'!$E:$E,$A7,'EIA Imports'!$B:$B,G$1)</f>
        <v/>
      </c>
      <c r="H7">
        <f>SUMIFS('EIA Imports'!$D:$D,'EIA Imports'!$E:$E,$A7,'EIA Imports'!$B:$B,H$1)</f>
        <v/>
      </c>
      <c r="I7">
        <f>SUMIFS('EIA Imports'!$D:$D,'EIA Imports'!$E:$E,$A7,'EIA Imports'!$B:$B,I$1)</f>
        <v/>
      </c>
      <c r="J7">
        <f>SUMIFS('EIA Imports'!$D:$D,'EIA Imports'!$E:$E,$A7,'EIA Imports'!$B:$B,J$1)</f>
        <v/>
      </c>
      <c r="K7">
        <f>SUMIFS('EIA Imports'!$D:$D,'EIA Imports'!$E:$E,$A7,'EIA Imports'!$B:$B,K$1)</f>
        <v/>
      </c>
      <c r="L7">
        <f>SUMIFS('EIA Imports'!$D:$D,'EIA Imports'!$E:$E,$A7,'EIA Imports'!$B:$B,L$1)</f>
        <v/>
      </c>
      <c r="M7">
        <f>SUMIFS('EIA Imports'!$D:$D,'EIA Imports'!$E:$E,$A7,'EIA Imports'!$B:$B,M$1)</f>
        <v/>
      </c>
      <c r="N7">
        <f>SUMIFS('EIA Imports'!$D:$D,'EIA Imports'!$E:$E,$A7,'EIA Imports'!$B:$B,N$1)</f>
        <v/>
      </c>
      <c r="O7">
        <f>SUMIFS('EIA Imports'!$D:$D,'EIA Imports'!$E:$E,$A7,'EIA Imports'!$B:$B,O$1)</f>
        <v/>
      </c>
      <c r="P7">
        <f>SUMIFS('EIA Imports'!$D:$D,'EIA Imports'!$E:$E,$A7,'EIA Imports'!$B:$B,P$1)</f>
        <v/>
      </c>
      <c r="Q7">
        <f>SUMIFS('EIA Imports'!$D:$D,'EIA Imports'!$E:$E,$A7,'EIA Imports'!$B:$B,Q$1)</f>
        <v/>
      </c>
      <c r="R7">
        <f>SUMIFS('EIA Imports'!$D:$D,'EIA Imports'!$E:$E,$A7,'EIA Imports'!$B:$B,R$1)</f>
        <v/>
      </c>
      <c r="S7">
        <f>SUMIFS('EIA Imports'!$D:$D,'EIA Imports'!$E:$E,$A7,'EIA Imports'!$B:$B,S$1)</f>
        <v/>
      </c>
      <c r="T7">
        <f>SUMIFS('EIA Imports'!$D:$D,'EIA Imports'!$E:$E,$A7,'EIA Imports'!$B:$B,T$1)</f>
        <v/>
      </c>
      <c r="U7">
        <f>SUMIFS('EIA Imports'!$D:$D,'EIA Imports'!$E:$E,$A7,'EIA Imports'!$B:$B,U$1)</f>
        <v/>
      </c>
      <c r="V7">
        <f>SUMIFS('EIA Imports'!$D:$D,'EIA Imports'!$E:$E,$A7,'EIA Imports'!$B:$B,V$1)</f>
        <v/>
      </c>
      <c r="W7">
        <f>SUMIFS('EIA Imports'!$D:$D,'EIA Imports'!$E:$E,$A7,'EIA Imports'!$B:$B,W$1)</f>
        <v/>
      </c>
      <c r="X7">
        <f>SUMIFS('EIA Imports'!$D:$D,'EIA Imports'!$E:$E,$A7,'EIA Imports'!$B:$B,X$1)</f>
        <v/>
      </c>
      <c r="Y7">
        <f>SUMIFS('EIA Imports'!$D:$D,'EIA Imports'!$E:$E,$A7,'EIA Imports'!$B:$B,Y$1)</f>
        <v/>
      </c>
      <c r="Z7">
        <f>SUMIFS('EIA Imports'!$D:$D,'EIA Imports'!$E:$E,$A7,'EIA Imports'!$B:$B,Z$1)</f>
        <v/>
      </c>
      <c r="AA7">
        <f>SUMIFS('EIA Imports'!$D:$D,'EIA Imports'!$E:$E,$A7,'EIA Imports'!$B:$B,AA$1)</f>
        <v/>
      </c>
      <c r="AB7">
        <f>SUMIFS('EIA Imports'!$D:$D,'EIA Imports'!$E:$E,$A7,'EIA Imports'!$B:$B,AB$1)</f>
        <v/>
      </c>
      <c r="AC7">
        <f>SUMIFS('EIA Imports'!$D:$D,'EIA Imports'!$E:$E,$A7,'EIA Imports'!$B:$B,AC$1)</f>
        <v/>
      </c>
      <c r="AD7">
        <f>SUMIFS('EIA Imports'!$D:$D,'EIA Imports'!$E:$E,$A7,'EIA Imports'!$B:$B,AD$1)</f>
        <v/>
      </c>
      <c r="AE7">
        <f>SUMIFS('EIA Imports'!$D:$D,'EIA Imports'!$E:$E,$A7,'EIA Imports'!$B:$B,AE$1)</f>
        <v/>
      </c>
      <c r="AF7">
        <f>SUMIFS('EIA Imports'!$D:$D,'EIA Imports'!$E:$E,$A7,'EIA Imports'!$B:$B,AF$1)</f>
        <v/>
      </c>
      <c r="AG7">
        <f>SUMIFS('EIA Imports'!$D:$D,'EIA Imports'!$E:$E,$A7,'EIA Imports'!$B:$B,AG$1)</f>
        <v/>
      </c>
      <c r="AH7">
        <f>SUMIFS('EIA Imports'!$D:$D,'EIA Imports'!$E:$E,$A7,'EIA Imports'!$B:$B,AH$1)</f>
        <v/>
      </c>
      <c r="AI7">
        <f>SUMIFS('EIA Imports'!$D:$D,'EIA Imports'!$E:$E,$A7,'EIA Imports'!$B:$B,AI$1)</f>
        <v/>
      </c>
      <c r="AJ7">
        <f>SUMIFS('EIA Imports'!$D:$D,'EIA Imports'!$E:$E,$A7,'EIA Imports'!$B:$B,AJ$1)</f>
        <v/>
      </c>
      <c r="AK7">
        <f>SUMIFS('EIA Imports'!$D:$D,'EIA Imports'!$E:$E,$A7,'EIA Imports'!$B:$B,AK$1)</f>
        <v/>
      </c>
      <c r="AL7">
        <f>SUMIFS('EIA Imports'!$D:$D,'EIA Imports'!$E:$E,$A7,'EIA Imports'!$B:$B,AL$1)</f>
        <v/>
      </c>
      <c r="AM7">
        <f>SUMIFS('EIA Imports'!$D:$D,'EIA Imports'!$E:$E,$A7,'EIA Imports'!$B:$B,AM$1)</f>
        <v/>
      </c>
      <c r="AN7">
        <f>SUMIFS('EIA Imports'!$D:$D,'EIA Imports'!$E:$E,$A7,'EIA Imports'!$B:$B,AN$1)</f>
        <v/>
      </c>
      <c r="AO7">
        <f>SUMIFS('EIA Imports'!$D:$D,'EIA Imports'!$E:$E,$A7,'EIA Imports'!$B:$B,AO$1)</f>
        <v/>
      </c>
      <c r="AP7">
        <f>SUMIFS('EIA Imports'!$D:$D,'EIA Imports'!$E:$E,$A7,'EIA Imports'!$B:$B,AP$1)</f>
        <v/>
      </c>
      <c r="AQ7">
        <f>SUMIFS('EIA Imports'!$D:$D,'EIA Imports'!$E:$E,$A7,'EIA Imports'!$B:$B,AQ$1)</f>
        <v/>
      </c>
      <c r="AR7">
        <f>SUMIFS('EIA Imports'!$D:$D,'EIA Imports'!$E:$E,$A7,'EIA Imports'!$B:$B,AR$1)</f>
        <v/>
      </c>
      <c r="AS7">
        <f>SUMIFS('EIA Imports'!$D:$D,'EIA Imports'!$E:$E,$A7,'EIA Imports'!$B:$B,AS$1)</f>
        <v/>
      </c>
      <c r="AT7">
        <f>SUMIFS('EIA Imports'!$D:$D,'EIA Imports'!$E:$E,$A7,'EIA Imports'!$B:$B,AT$1)</f>
        <v/>
      </c>
      <c r="AU7">
        <f>SUMIFS('EIA Imports'!$D:$D,'EIA Imports'!$E:$E,$A7,'EIA Imports'!$B:$B,AU$1)</f>
        <v/>
      </c>
      <c r="AV7">
        <f>SUMIFS('EIA Imports'!$D:$D,'EIA Imports'!$E:$E,$A7,'EIA Imports'!$B:$B,AV$1)</f>
        <v/>
      </c>
      <c r="AW7">
        <f>SUMIFS('EIA Imports'!$D:$D,'EIA Imports'!$E:$E,$A7,'EIA Imports'!$B:$B,AW$1)</f>
        <v/>
      </c>
      <c r="AX7">
        <f>SUMIFS('EIA Imports'!$D:$D,'EIA Imports'!$E:$E,$A7,'EIA Imports'!$B:$B,AX$1)</f>
        <v/>
      </c>
      <c r="AY7">
        <f>SUMIFS('EIA Imports'!$D:$D,'EIA Imports'!$E:$E,$A7,'EIA Imports'!$B:$B,AY$1)</f>
        <v/>
      </c>
      <c r="AZ7">
        <f>SUMIFS('EIA Imports'!$D:$D,'EIA Imports'!$E:$E,$A7,'EIA Imports'!$B:$B,AZ$1)</f>
        <v/>
      </c>
      <c r="BA7">
        <f>SUMIFS('EIA Imports'!$D:$D,'EIA Imports'!$E:$E,$A7,'EIA Imports'!$B:$B,BA$1)</f>
        <v/>
      </c>
      <c r="BB7">
        <f>SUMIFS('EIA Imports'!$D:$D,'EIA Imports'!$E:$E,$A7,'EIA Imports'!$B:$B,BB$1)</f>
        <v/>
      </c>
      <c r="BC7">
        <f>SUMIFS('EIA Imports'!$D:$D,'EIA Imports'!$E:$E,$A7,'EIA Imports'!$B:$B,BC$1)</f>
        <v/>
      </c>
      <c r="BD7">
        <f>SUMIFS('EIA Imports'!$D:$D,'EIA Imports'!$E:$E,$A7,'EIA Imports'!$B:$B,BD$1)</f>
        <v/>
      </c>
      <c r="BE7">
        <f>SUMIFS('EIA Imports'!$D:$D,'EIA Imports'!$E:$E,$A7,'EIA Imports'!$B:$B,BE$1)</f>
        <v/>
      </c>
      <c r="BF7">
        <f>SUMIFS('EIA Imports'!$D:$D,'EIA Imports'!$E:$E,$A7,'EIA Imports'!$B:$B,BF$1)</f>
        <v/>
      </c>
      <c r="BG7">
        <f>SUMIFS('EIA Imports'!$D:$D,'EIA Imports'!$E:$E,$A7,'EIA Imports'!$B:$B,BG$1)</f>
        <v/>
      </c>
      <c r="BH7">
        <f>SUMIFS('EIA Imports'!$D:$D,'EIA Imports'!$E:$E,$A7,'EIA Imports'!$B:$B,BH$1)</f>
        <v/>
      </c>
      <c r="BI7">
        <f>SUMIFS('EIA Imports'!$D:$D,'EIA Imports'!$E:$E,$A7,'EIA Imports'!$B:$B,BI$1)</f>
        <v/>
      </c>
      <c r="BJ7">
        <f>SUMIFS('EIA Imports'!$D:$D,'EIA Imports'!$E:$E,$A7,'EIA Imports'!$B:$B,BJ$1)</f>
        <v/>
      </c>
      <c r="BK7">
        <f>SUMIFS('EIA Imports'!$D:$D,'EIA Imports'!$E:$E,$A7,'EIA Imports'!$B:$B,BK$1)</f>
        <v/>
      </c>
      <c r="BL7">
        <f>SUMIFS('EIA Imports'!$D:$D,'EIA Imports'!$E:$E,$A7,'EIA Imports'!$B:$B,BL$1)</f>
        <v/>
      </c>
      <c r="BM7">
        <f>SUMIFS('EIA Imports'!$D:$D,'EIA Imports'!$E:$E,$A7,'EIA Imports'!$B:$B,BM$1)</f>
        <v/>
      </c>
      <c r="BN7">
        <f>SUMIFS('EIA Imports'!$D:$D,'EIA Imports'!$E:$E,$A7,'EIA Imports'!$B:$B,BN$1)</f>
        <v/>
      </c>
      <c r="BO7">
        <f>SUMIFS('EIA Imports'!$D:$D,'EIA Imports'!$E:$E,$A7,'EIA Imports'!$B:$B,BO$1)</f>
        <v/>
      </c>
      <c r="BP7">
        <f>SUMIFS('EIA Imports'!$D:$D,'EIA Imports'!$E:$E,$A7,'EIA Imports'!$B:$B,BP$1)</f>
        <v/>
      </c>
      <c r="BQ7">
        <f>SUMIFS('EIA Imports'!$D:$D,'EIA Imports'!$E:$E,$A7,'EIA Imports'!$B:$B,BQ$1)</f>
        <v/>
      </c>
      <c r="BR7">
        <f>SUMIFS('EIA Imports'!$D:$D,'EIA Imports'!$E:$E,$A7,'EIA Imports'!$B:$B,BR$1)</f>
        <v/>
      </c>
      <c r="BS7">
        <f>SUMIFS('EIA Imports'!$D:$D,'EIA Imports'!$E:$E,$A7,'EIA Imports'!$B:$B,BS$1)</f>
        <v/>
      </c>
      <c r="BT7">
        <f>SUMIFS('EIA Imports'!$D:$D,'EIA Imports'!$E:$E,$A7,'EIA Imports'!$B:$B,BT$1)</f>
        <v/>
      </c>
      <c r="BU7">
        <f>SUMIFS('EIA Imports'!$D:$D,'EIA Imports'!$E:$E,$A7,'EIA Imports'!$B:$B,BU$1)</f>
        <v/>
      </c>
      <c r="BV7">
        <f>SUMIFS('EIA Imports'!$D:$D,'EIA Imports'!$E:$E,$A7,'EIA Imports'!$B:$B,BV$1)</f>
        <v/>
      </c>
      <c r="BW7">
        <f>SUMIFS('EIA Imports'!$D:$D,'EIA Imports'!$E:$E,$A7,'EIA Imports'!$B:$B,BW$1)</f>
        <v/>
      </c>
      <c r="BX7">
        <f>SUMIFS('EIA Imports'!$D:$D,'EIA Imports'!$E:$E,$A7,'EIA Imports'!$B:$B,BX$1)</f>
        <v/>
      </c>
      <c r="BY7">
        <f>SUMIFS('EIA Imports'!$D:$D,'EIA Imports'!$E:$E,$A7,'EIA Imports'!$B:$B,BY$1)</f>
        <v/>
      </c>
      <c r="BZ7">
        <f>SUMIFS('EIA Imports'!$D:$D,'EIA Imports'!$E:$E,$A7,'EIA Imports'!$B:$B,BZ$1)</f>
        <v/>
      </c>
      <c r="CA7">
        <f>SUMIFS('EIA Imports'!$D:$D,'EIA Imports'!$E:$E,$A7,'EIA Imports'!$B:$B,CA$1)</f>
        <v/>
      </c>
      <c r="CB7">
        <f>SUMIFS('EIA Imports'!$D:$D,'EIA Imports'!$E:$E,$A7,'EIA Imports'!$B:$B,CB$1)</f>
        <v/>
      </c>
      <c r="CC7">
        <f>SUMIFS('EIA Imports'!$D:$D,'EIA Imports'!$E:$E,$A7,'EIA Imports'!$B:$B,CC$1)</f>
        <v/>
      </c>
      <c r="CD7">
        <f>SUMIFS('EIA Imports'!$D:$D,'EIA Imports'!$E:$E,$A7,'EIA Imports'!$B:$B,CD$1)</f>
        <v/>
      </c>
      <c r="CE7">
        <f>SUMIFS('EIA Imports'!$D:$D,'EIA Imports'!$E:$E,$A7,'EIA Imports'!$B:$B,CE$1)</f>
        <v/>
      </c>
      <c r="CF7">
        <f>SUMIFS('EIA Imports'!$D:$D,'EIA Imports'!$E:$E,$A7,'EIA Imports'!$B:$B,CF$1)</f>
        <v/>
      </c>
      <c r="CG7">
        <f>SUMIFS('EIA Imports'!$D:$D,'EIA Imports'!$E:$E,$A7,'EIA Imports'!$B:$B,CG$1)</f>
        <v/>
      </c>
      <c r="CH7">
        <f>SUMIFS('EIA Imports'!$D:$D,'EIA Imports'!$E:$E,$A7,'EIA Imports'!$B:$B,CH$1)</f>
        <v/>
      </c>
      <c r="CI7">
        <f>SUMIFS('EIA Imports'!$D:$D,'EIA Imports'!$E:$E,$A7,'EIA Imports'!$B:$B,CI$1)</f>
        <v/>
      </c>
      <c r="CJ7">
        <f>SUMIFS('EIA Imports'!$D:$D,'EIA Imports'!$E:$E,$A7,'EIA Imports'!$B:$B,CJ$1)</f>
        <v/>
      </c>
      <c r="CK7">
        <f>SUMIFS('EIA Imports'!$D:$D,'EIA Imports'!$E:$E,$A7,'EIA Imports'!$B:$B,CK$1)</f>
        <v/>
      </c>
      <c r="CL7">
        <f>SUMIFS('EIA Imports'!$D:$D,'EIA Imports'!$E:$E,$A7,'EIA Imports'!$B:$B,CL$1)</f>
        <v/>
      </c>
      <c r="CM7">
        <f>SUMIFS('EIA Imports'!$D:$D,'EIA Imports'!$E:$E,$A7,'EIA Imports'!$B:$B,CM$1)</f>
        <v/>
      </c>
      <c r="CN7">
        <f>SUMIFS('EIA Imports'!$D:$D,'EIA Imports'!$E:$E,$A7,'EIA Imports'!$B:$B,CN$1)</f>
        <v/>
      </c>
      <c r="CO7">
        <f>SUMIFS('EIA Imports'!$D:$D,'EIA Imports'!$E:$E,$A7,'EIA Imports'!$B:$B,CO$1)</f>
        <v/>
      </c>
      <c r="CP7">
        <f>SUMIFS('EIA Imports'!$D:$D,'EIA Imports'!$E:$E,$A7,'EIA Imports'!$B:$B,CP$1)</f>
        <v/>
      </c>
      <c r="CQ7">
        <f>SUMIFS('EIA Imports'!$D:$D,'EIA Imports'!$E:$E,$A7,'EIA Imports'!$B:$B,CQ$1)</f>
        <v/>
      </c>
      <c r="CR7">
        <f>SUMIFS('EIA Imports'!$D:$D,'EIA Imports'!$E:$E,$A7,'EIA Imports'!$B:$B,CR$1)</f>
        <v/>
      </c>
      <c r="CS7">
        <f>SUMIFS('EIA Imports'!$D:$D,'EIA Imports'!$E:$E,$A7,'EIA Imports'!$B:$B,CS$1)</f>
        <v/>
      </c>
      <c r="CT7">
        <f>SUMIFS('EIA Imports'!$D:$D,'EIA Imports'!$E:$E,$A7,'EIA Imports'!$B:$B,CT$1)</f>
        <v/>
      </c>
      <c r="CU7">
        <f>SUMIFS('EIA Imports'!$D:$D,'EIA Imports'!$E:$E,$A7,'EIA Imports'!$B:$B,CU$1)</f>
        <v/>
      </c>
      <c r="CV7">
        <f>SUMIFS('EIA Imports'!$D:$D,'EIA Imports'!$E:$E,$A7,'EIA Imports'!$B:$B,CV$1)</f>
        <v/>
      </c>
      <c r="CW7">
        <f>SUMIFS('EIA Imports'!$D:$D,'EIA Imports'!$E:$E,$A7,'EIA Imports'!$B:$B,CW$1)</f>
        <v/>
      </c>
      <c r="CX7">
        <f>SUMIFS('EIA Imports'!$D:$D,'EIA Imports'!$E:$E,$A7,'EIA Imports'!$B:$B,CX$1)</f>
        <v/>
      </c>
      <c r="CY7">
        <f>SUMIFS('EIA Imports'!$D:$D,'EIA Imports'!$E:$E,$A7,'EIA Imports'!$B:$B,CY$1)</f>
        <v/>
      </c>
      <c r="CZ7">
        <f>SUMIFS('EIA Imports'!$D:$D,'EIA Imports'!$E:$E,$A7,'EIA Imports'!$B:$B,CZ$1)</f>
        <v/>
      </c>
      <c r="DA7">
        <f>SUMIFS('EIA Imports'!$D:$D,'EIA Imports'!$E:$E,$A7,'EIA Imports'!$B:$B,DA$1)</f>
        <v/>
      </c>
      <c r="DB7">
        <f>SUMIFS('EIA Imports'!$D:$D,'EIA Imports'!$E:$E,$A7,'EIA Imports'!$B:$B,DB$1)</f>
        <v/>
      </c>
      <c r="DC7">
        <f>SUMIFS('EIA Imports'!$D:$D,'EIA Imports'!$E:$E,$A7,'EIA Imports'!$B:$B,DC$1)</f>
        <v/>
      </c>
      <c r="DD7">
        <f>SUMIFS('EIA Imports'!$D:$D,'EIA Imports'!$E:$E,$A7,'EIA Imports'!$B:$B,DD$1)</f>
        <v/>
      </c>
      <c r="DE7">
        <f>SUMIFS('EIA Imports'!$D:$D,'EIA Imports'!$E:$E,$A7,'EIA Imports'!$B:$B,DE$1)</f>
        <v/>
      </c>
      <c r="DF7">
        <f>SUMIFS('EIA Imports'!$D:$D,'EIA Imports'!$E:$E,$A7,'EIA Imports'!$B:$B,DF$1)</f>
        <v/>
      </c>
      <c r="DG7">
        <f>SUMIFS('EIA Imports'!$D:$D,'EIA Imports'!$E:$E,$A7,'EIA Imports'!$B:$B,DG$1)</f>
        <v/>
      </c>
      <c r="DH7">
        <f>SUMIFS('EIA Imports'!$D:$D,'EIA Imports'!$E:$E,$A7,'EIA Imports'!$B:$B,DH$1)</f>
        <v/>
      </c>
      <c r="DI7">
        <f>SUMIFS('EIA Imports'!$D:$D,'EIA Imports'!$E:$E,$A7,'EIA Imports'!$B:$B,DI$1)</f>
        <v/>
      </c>
      <c r="DJ7">
        <f>SUMIFS('EIA Imports'!$D:$D,'EIA Imports'!$E:$E,$A7,'EIA Imports'!$B:$B,DJ$1)</f>
        <v/>
      </c>
      <c r="DK7">
        <f>SUMIFS('EIA Imports'!$D:$D,'EIA Imports'!$E:$E,$A7,'EIA Imports'!$B:$B,DK$1)</f>
        <v/>
      </c>
      <c r="DL7">
        <f>SUMIFS('EIA Imports'!$D:$D,'EIA Imports'!$E:$E,$A7,'EIA Imports'!$B:$B,DL$1)</f>
        <v/>
      </c>
      <c r="DM7">
        <f>SUMIFS('EIA Imports'!$D:$D,'EIA Imports'!$E:$E,$A7,'EIA Imports'!$B:$B,DM$1)</f>
        <v/>
      </c>
      <c r="DN7">
        <f>SUMIFS('EIA Imports'!$D:$D,'EIA Imports'!$E:$E,$A7,'EIA Imports'!$B:$B,DN$1)</f>
        <v/>
      </c>
      <c r="DO7">
        <f>SUMIFS('EIA Imports'!$D:$D,'EIA Imports'!$E:$E,$A7,'EIA Imports'!$B:$B,DO$1)</f>
        <v/>
      </c>
      <c r="DP7">
        <f>SUMIFS('EIA Imports'!$D:$D,'EIA Imports'!$E:$E,$A7,'EIA Imports'!$B:$B,DP$1)</f>
        <v/>
      </c>
      <c r="DQ7">
        <f>SUMIFS('EIA Imports'!$D:$D,'EIA Imports'!$E:$E,$A7,'EIA Imports'!$B:$B,DQ$1)</f>
        <v/>
      </c>
      <c r="DR7">
        <f>SUMIFS('EIA Imports'!$D:$D,'EIA Imports'!$E:$E,$A7,'EIA Imports'!$B:$B,DR$1)</f>
        <v/>
      </c>
      <c r="DS7">
        <f>SUMIFS('EIA Imports'!$D:$D,'EIA Imports'!$E:$E,$A7,'EIA Imports'!$B:$B,DS$1)</f>
        <v/>
      </c>
      <c r="DT7">
        <f>SUMIFS('EIA Imports'!$D:$D,'EIA Imports'!$E:$E,$A7,'EIA Imports'!$B:$B,DT$1)</f>
        <v/>
      </c>
      <c r="DU7">
        <f>SUMIFS('EIA Imports'!$D:$D,'EIA Imports'!$E:$E,$A7,'EIA Imports'!$B:$B,DU$1)</f>
        <v/>
      </c>
      <c r="DV7">
        <f>SUMIFS('EIA Imports'!$D:$D,'EIA Imports'!$E:$E,$A7,'EIA Imports'!$B:$B,DV$1)</f>
        <v/>
      </c>
      <c r="DW7">
        <f>SUMIFS('EIA Imports'!$D:$D,'EIA Imports'!$E:$E,$A7,'EIA Imports'!$B:$B,DW$1)</f>
        <v/>
      </c>
      <c r="DX7">
        <f>SUMIFS('EIA Imports'!$D:$D,'EIA Imports'!$E:$E,$A7,'EIA Imports'!$B:$B,DX$1)</f>
        <v/>
      </c>
      <c r="DY7">
        <f>SUMIFS('EIA Imports'!$D:$D,'EIA Imports'!$E:$E,$A7,'EIA Imports'!$B:$B,DY$1)</f>
        <v/>
      </c>
      <c r="DZ7">
        <f>SUMIFS('EIA Imports'!$D:$D,'EIA Imports'!$E:$E,$A7,'EIA Imports'!$B:$B,DZ$1)</f>
        <v/>
      </c>
      <c r="EA7">
        <f>SUMIFS('EIA Imports'!$D:$D,'EIA Imports'!$E:$E,$A7,'EIA Imports'!$B:$B,EA$1)</f>
        <v/>
      </c>
      <c r="EB7">
        <f>SUMIFS('EIA Imports'!$D:$D,'EIA Imports'!$E:$E,$A7,'EIA Imports'!$B:$B,EB$1)</f>
        <v/>
      </c>
      <c r="EC7">
        <f>SUMIFS('EIA Imports'!$D:$D,'EIA Imports'!$E:$E,$A7,'EIA Imports'!$B:$B,EC$1)</f>
        <v/>
      </c>
      <c r="ED7">
        <f>SUMIFS('EIA Imports'!$D:$D,'EIA Imports'!$E:$E,$A7,'EIA Imports'!$B:$B,ED$1)</f>
        <v/>
      </c>
      <c r="EE7">
        <f>SUMIFS('EIA Imports'!$D:$D,'EIA Imports'!$E:$E,$A7,'EIA Imports'!$B:$B,EE$1)</f>
        <v/>
      </c>
      <c r="EF7">
        <f>SUMIFS('EIA Imports'!$D:$D,'EIA Imports'!$E:$E,$A7,'EIA Imports'!$B:$B,EF$1)</f>
        <v/>
      </c>
      <c r="EG7">
        <f>SUMIFS('EIA Imports'!$D:$D,'EIA Imports'!$E:$E,$A7,'EIA Imports'!$B:$B,EG$1)</f>
        <v/>
      </c>
      <c r="EH7">
        <f>SUMIFS('EIA Imports'!$D:$D,'EIA Imports'!$E:$E,$A7,'EIA Imports'!$B:$B,EH$1)</f>
        <v/>
      </c>
      <c r="EI7">
        <f>SUMIFS('EIA Imports'!$D:$D,'EIA Imports'!$E:$E,$A7,'EIA Imports'!$B:$B,EI$1)</f>
        <v/>
      </c>
      <c r="EJ7">
        <f>SUMIFS('EIA Imports'!$D:$D,'EIA Imports'!$E:$E,$A7,'EIA Imports'!$B:$B,EJ$1)</f>
        <v/>
      </c>
      <c r="EK7">
        <f>SUMIFS('EIA Imports'!$D:$D,'EIA Imports'!$E:$E,$A7,'EIA Imports'!$B:$B,EK$1)</f>
        <v/>
      </c>
      <c r="EL7">
        <f>SUMIFS('EIA Imports'!$D:$D,'EIA Imports'!$E:$E,$A7,'EIA Imports'!$B:$B,EL$1)</f>
        <v/>
      </c>
      <c r="EM7">
        <f>SUMIFS('EIA Imports'!$D:$D,'EIA Imports'!$E:$E,$A7,'EIA Imports'!$B:$B,EM$1)</f>
        <v/>
      </c>
      <c r="EN7">
        <f>SUMIFS('EIA Imports'!$D:$D,'EIA Imports'!$E:$E,$A7,'EIA Imports'!$B:$B,EN$1)</f>
        <v/>
      </c>
      <c r="EO7">
        <f>SUMIFS('EIA Imports'!$D:$D,'EIA Imports'!$E:$E,$A7,'EIA Imports'!$B:$B,EO$1)</f>
        <v/>
      </c>
      <c r="EP7">
        <f>SUMIFS('EIA Imports'!$D:$D,'EIA Imports'!$E:$E,$A7,'EIA Imports'!$B:$B,EP$1)</f>
        <v/>
      </c>
      <c r="EQ7">
        <f>SUMIFS('EIA Imports'!$D:$D,'EIA Imports'!$E:$E,$A7,'EIA Imports'!$B:$B,EQ$1)</f>
        <v/>
      </c>
      <c r="ER7">
        <f>SUMIFS('EIA Imports'!$D:$D,'EIA Imports'!$E:$E,$A7,'EIA Imports'!$B:$B,ER$1)</f>
        <v/>
      </c>
      <c r="ES7">
        <f>SUMIFS('EIA Imports'!$D:$D,'EIA Imports'!$E:$E,$A7,'EIA Imports'!$B:$B,ES$1)</f>
        <v/>
      </c>
      <c r="ET7">
        <f>SUMIFS('EIA Imports'!$D:$D,'EIA Imports'!$E:$E,$A7,'EIA Imports'!$B:$B,ET$1)</f>
        <v/>
      </c>
      <c r="EU7">
        <f>SUMIFS('EIA Imports'!$D:$D,'EIA Imports'!$E:$E,$A7,'EIA Imports'!$B:$B,EU$1)</f>
        <v/>
      </c>
      <c r="EV7">
        <f>SUMIFS('EIA Imports'!$D:$D,'EIA Imports'!$E:$E,$A7,'EIA Imports'!$B:$B,EV$1)</f>
        <v/>
      </c>
      <c r="EW7">
        <f>SUMIFS('EIA Imports'!$D:$D,'EIA Imports'!$E:$E,$A7,'EIA Imports'!$B:$B,EW$1)</f>
        <v/>
      </c>
      <c r="EX7">
        <f>SUMIFS('EIA Imports'!$D:$D,'EIA Imports'!$E:$E,$A7,'EIA Imports'!$B:$B,EX$1)</f>
        <v/>
      </c>
      <c r="EY7">
        <f>SUMIFS('EIA Imports'!$D:$D,'EIA Imports'!$E:$E,$A7,'EIA Imports'!$B:$B,EY$1)</f>
        <v/>
      </c>
      <c r="EZ7">
        <f>SUMIFS('EIA Imports'!$D:$D,'EIA Imports'!$E:$E,$A7,'EIA Imports'!$B:$B,EZ$1)</f>
        <v/>
      </c>
      <c r="FA7">
        <f>SUMIFS('EIA Imports'!$D:$D,'EIA Imports'!$E:$E,$A7,'EIA Imports'!$B:$B,FA$1)</f>
        <v/>
      </c>
      <c r="FB7">
        <f>SUMIFS('EIA Imports'!$D:$D,'EIA Imports'!$E:$E,$A7,'EIA Imports'!$B:$B,FB$1)</f>
        <v/>
      </c>
      <c r="FC7">
        <f>SUMIFS('EIA Imports'!$D:$D,'EIA Imports'!$E:$E,$A7,'EIA Imports'!$B:$B,FC$1)</f>
        <v/>
      </c>
      <c r="FD7">
        <f>SUMIFS('EIA Imports'!$D:$D,'EIA Imports'!$E:$E,$A7,'EIA Imports'!$B:$B,FD$1)</f>
        <v/>
      </c>
      <c r="FE7">
        <f>SUMIFS('EIA Imports'!$D:$D,'EIA Imports'!$E:$E,$A7,'EIA Imports'!$B:$B,FE$1)</f>
        <v/>
      </c>
      <c r="FF7">
        <f>SUMIFS('EIA Imports'!$D:$D,'EIA Imports'!$E:$E,$A7,'EIA Imports'!$B:$B,FF$1)</f>
        <v/>
      </c>
      <c r="FG7">
        <f>SUMIFS('EIA Imports'!$D:$D,'EIA Imports'!$E:$E,$A7,'EIA Imports'!$B:$B,FG$1)</f>
        <v/>
      </c>
      <c r="FH7">
        <f>SUMIFS('EIA Imports'!$D:$D,'EIA Imports'!$E:$E,$A7,'EIA Imports'!$B:$B,FH$1)</f>
        <v/>
      </c>
      <c r="FI7">
        <f>SUMIFS('EIA Imports'!$D:$D,'EIA Imports'!$E:$E,$A7,'EIA Imports'!$B:$B,FI$1)</f>
        <v/>
      </c>
      <c r="FJ7">
        <f>SUMIFS('EIA Imports'!$D:$D,'EIA Imports'!$E:$E,$A7,'EIA Imports'!$B:$B,FJ$1)</f>
        <v/>
      </c>
      <c r="FK7">
        <f>SUMIFS('EIA Imports'!$D:$D,'EIA Imports'!$E:$E,$A7,'EIA Imports'!$B:$B,FK$1)</f>
        <v/>
      </c>
      <c r="FL7">
        <f>SUMIFS('EIA Imports'!$D:$D,'EIA Imports'!$E:$E,$A7,'EIA Imports'!$B:$B,FL$1)</f>
        <v/>
      </c>
      <c r="FM7">
        <f>SUMIFS('EIA Imports'!$D:$D,'EIA Imports'!$E:$E,$A7,'EIA Imports'!$B:$B,FM$1)</f>
        <v/>
      </c>
      <c r="FN7">
        <f>SUMIFS('EIA Imports'!$D:$D,'EIA Imports'!$E:$E,$A7,'EIA Imports'!$B:$B,FN$1)</f>
        <v/>
      </c>
      <c r="FO7">
        <f>SUMIFS('EIA Imports'!$D:$D,'EIA Imports'!$E:$E,$A7,'EIA Imports'!$B:$B,FO$1)</f>
        <v/>
      </c>
      <c r="FP7">
        <f>SUMIFS('EIA Imports'!$D:$D,'EIA Imports'!$E:$E,$A7,'EIA Imports'!$B:$B,FP$1)</f>
        <v/>
      </c>
      <c r="FQ7">
        <f>SUMIFS('EIA Imports'!$D:$D,'EIA Imports'!$E:$E,$A7,'EIA Imports'!$B:$B,FQ$1)</f>
        <v/>
      </c>
      <c r="FR7">
        <f>SUMIFS('EIA Imports'!$D:$D,'EIA Imports'!$E:$E,$A7,'EIA Imports'!$B:$B,FR$1)</f>
        <v/>
      </c>
      <c r="FS7">
        <f>SUMIFS('EIA Imports'!$D:$D,'EIA Imports'!$E:$E,$A7,'EIA Imports'!$B:$B,FS$1)</f>
        <v/>
      </c>
      <c r="FT7">
        <f>SUMIFS('EIA Imports'!$D:$D,'EIA Imports'!$E:$E,$A7,'EIA Imports'!$B:$B,FT$1)</f>
        <v/>
      </c>
      <c r="FU7">
        <f>SUMIFS('EIA Imports'!$D:$D,'EIA Imports'!$E:$E,$A7,'EIA Imports'!$B:$B,FU$1)</f>
        <v/>
      </c>
      <c r="FV7">
        <f>SUMIFS('EIA Imports'!$D:$D,'EIA Imports'!$E:$E,$A7,'EIA Imports'!$B:$B,FV$1)</f>
        <v/>
      </c>
      <c r="FW7">
        <f>SUMIFS('EIA Imports'!$D:$D,'EIA Imports'!$E:$E,$A7,'EIA Imports'!$B:$B,FW$1)</f>
        <v/>
      </c>
      <c r="FX7">
        <f>SUMIFS('EIA Imports'!$D:$D,'EIA Imports'!$E:$E,$A7,'EIA Imports'!$B:$B,FX$1)</f>
        <v/>
      </c>
      <c r="FY7">
        <f>SUMIFS('EIA Imports'!$D:$D,'EIA Imports'!$E:$E,$A7,'EIA Imports'!$B:$B,FY$1)</f>
        <v/>
      </c>
      <c r="FZ7">
        <f>SUMIFS('EIA Imports'!$D:$D,'EIA Imports'!$E:$E,$A7,'EIA Imports'!$B:$B,FZ$1)</f>
        <v/>
      </c>
      <c r="GA7">
        <f>SUMIFS('EIA Imports'!$D:$D,'EIA Imports'!$E:$E,$A7,'EIA Imports'!$B:$B,GA$1)</f>
        <v/>
      </c>
      <c r="GB7">
        <f>SUMIFS('EIA Imports'!$D:$D,'EIA Imports'!$E:$E,$A7,'EIA Imports'!$B:$B,GB$1)</f>
        <v/>
      </c>
      <c r="GC7">
        <f>SUMIFS('EIA Imports'!$D:$D,'EIA Imports'!$E:$E,$A7,'EIA Imports'!$B:$B,GC$1)</f>
        <v/>
      </c>
      <c r="GD7">
        <f>SUMIFS('EIA Imports'!$D:$D,'EIA Imports'!$E:$E,$A7,'EIA Imports'!$B:$B,GD$1)</f>
        <v/>
      </c>
      <c r="GE7">
        <f>SUMIFS('EIA Imports'!$D:$D,'EIA Imports'!$E:$E,$A7,'EIA Imports'!$B:$B,GE$1)</f>
        <v/>
      </c>
      <c r="GF7">
        <f>SUMIFS('EIA Imports'!$D:$D,'EIA Imports'!$E:$E,$A7,'EIA Imports'!$B:$B,GF$1)</f>
        <v/>
      </c>
      <c r="GG7">
        <f>SUMIFS('EIA Imports'!$D:$D,'EIA Imports'!$E:$E,$A7,'EIA Imports'!$B:$B,GG$1)</f>
        <v/>
      </c>
      <c r="GH7">
        <f>SUMIFS('EIA Imports'!$D:$D,'EIA Imports'!$E:$E,$A7,'EIA Imports'!$B:$B,GH$1)</f>
        <v/>
      </c>
      <c r="GI7">
        <f>SUMIFS('EIA Imports'!$D:$D,'EIA Imports'!$E:$E,$A7,'EIA Imports'!$B:$B,GI$1)</f>
        <v/>
      </c>
      <c r="GJ7">
        <f>SUMIFS('EIA Imports'!$D:$D,'EIA Imports'!$E:$E,$A7,'EIA Imports'!$B:$B,GJ$1)</f>
        <v/>
      </c>
      <c r="GK7">
        <f>SUMIFS('EIA Imports'!$D:$D,'EIA Imports'!$E:$E,$A7,'EIA Imports'!$B:$B,GK$1)</f>
        <v/>
      </c>
      <c r="GL7">
        <f>SUMIFS('EIA Imports'!$D:$D,'EIA Imports'!$E:$E,$A7,'EIA Imports'!$B:$B,GL$1)</f>
        <v/>
      </c>
      <c r="GM7">
        <f>SUMIFS('EIA Imports'!$D:$D,'EIA Imports'!$E:$E,$A7,'EIA Imports'!$B:$B,GM$1)</f>
        <v/>
      </c>
      <c r="GN7">
        <f>SUMIFS('EIA Imports'!$D:$D,'EIA Imports'!$E:$E,$A7,'EIA Imports'!$B:$B,GN$1)</f>
        <v/>
      </c>
      <c r="GO7">
        <f>SUMIFS('EIA Imports'!$D:$D,'EIA Imports'!$E:$E,$A7,'EIA Imports'!$B:$B,GO$1)</f>
        <v/>
      </c>
      <c r="GP7">
        <f>SUMIFS('EIA Imports'!$D:$D,'EIA Imports'!$E:$E,$A7,'EIA Imports'!$B:$B,GP$1)</f>
        <v/>
      </c>
      <c r="GQ7">
        <f>SUMIFS('EIA Imports'!$D:$D,'EIA Imports'!$E:$E,$A7,'EIA Imports'!$B:$B,GQ$1)</f>
        <v/>
      </c>
      <c r="GR7">
        <f>SUMIFS('EIA Imports'!$D:$D,'EIA Imports'!$E:$E,$A7,'EIA Imports'!$B:$B,GR$1)</f>
        <v/>
      </c>
      <c r="GS7">
        <f>SUMIFS('EIA Imports'!$D:$D,'EIA Imports'!$E:$E,$A7,'EIA Imports'!$B:$B,GS$1)</f>
        <v/>
      </c>
      <c r="GT7">
        <f>SUMIFS('EIA Imports'!$D:$D,'EIA Imports'!$E:$E,$A7,'EIA Imports'!$B:$B,GT$1)</f>
        <v/>
      </c>
      <c r="GU7">
        <f>SUMIFS('EIA Imports'!$D:$D,'EIA Imports'!$E:$E,$A7,'EIA Imports'!$B:$B,GU$1)</f>
        <v/>
      </c>
      <c r="GV7">
        <f>SUMIFS('EIA Imports'!$D:$D,'EIA Imports'!$E:$E,$A7,'EIA Imports'!$B:$B,GV$1)</f>
        <v/>
      </c>
      <c r="GW7">
        <f>SUMIFS('EIA Imports'!$D:$D,'EIA Imports'!$E:$E,$A7,'EIA Imports'!$B:$B,GW$1)</f>
        <v/>
      </c>
      <c r="GX7">
        <f>SUMIFS('EIA Imports'!$D:$D,'EIA Imports'!$E:$E,$A7,'EIA Imports'!$B:$B,GX$1)</f>
        <v/>
      </c>
      <c r="GY7">
        <f>SUMIFS('EIA Imports'!$D:$D,'EIA Imports'!$E:$E,$A7,'EIA Imports'!$B:$B,GY$1)</f>
        <v/>
      </c>
      <c r="GZ7">
        <f>SUMIFS('EIA Imports'!$D:$D,'EIA Imports'!$E:$E,$A7,'EIA Imports'!$B:$B,GZ$1)</f>
        <v/>
      </c>
      <c r="HA7">
        <f>SUMIFS('EIA Imports'!$D:$D,'EIA Imports'!$E:$E,$A7,'EIA Imports'!$B:$B,HA$1)</f>
        <v/>
      </c>
      <c r="HB7">
        <f>SUMIFS('EIA Imports'!$D:$D,'EIA Imports'!$E:$E,$A7,'EIA Imports'!$B:$B,HB$1)</f>
        <v/>
      </c>
      <c r="HC7">
        <f>SUMIFS('EIA Imports'!$D:$D,'EIA Imports'!$E:$E,$A7,'EIA Imports'!$B:$B,HC$1)</f>
        <v/>
      </c>
      <c r="HD7">
        <f>SUMIFS('EIA Imports'!$D:$D,'EIA Imports'!$E:$E,$A7,'EIA Imports'!$B:$B,HD$1)</f>
        <v/>
      </c>
      <c r="HE7">
        <f>SUMIFS('EIA Imports'!$D:$D,'EIA Imports'!$E:$E,$A7,'EIA Imports'!$B:$B,HE$1)</f>
        <v/>
      </c>
      <c r="HF7">
        <f>SUMIFS('EIA Imports'!$D:$D,'EIA Imports'!$E:$E,$A7,'EIA Imports'!$B:$B,HF$1)</f>
        <v/>
      </c>
      <c r="HG7">
        <f>SUMIFS('EIA Imports'!$D:$D,'EIA Imports'!$E:$E,$A7,'EIA Imports'!$B:$B,HG$1)</f>
        <v/>
      </c>
      <c r="HH7">
        <f>SUMIFS('EIA Imports'!$D:$D,'EIA Imports'!$E:$E,$A7,'EIA Imports'!$B:$B,HH$1)</f>
        <v/>
      </c>
      <c r="HI7">
        <f>SUMIFS('EIA Imports'!$D:$D,'EIA Imports'!$E:$E,$A7,'EIA Imports'!$B:$B,HI$1)</f>
        <v/>
      </c>
      <c r="HJ7">
        <f>SUMIFS('EIA Imports'!$D:$D,'EIA Imports'!$E:$E,$A7,'EIA Imports'!$B:$B,HJ$1)</f>
        <v/>
      </c>
      <c r="HK7">
        <f>SUMIFS('EIA Imports'!$D:$D,'EIA Imports'!$E:$E,$A7,'EIA Imports'!$B:$B,HK$1)</f>
        <v/>
      </c>
      <c r="HL7">
        <f>SUMIFS('EIA Imports'!$D:$D,'EIA Imports'!$E:$E,$A7,'EIA Imports'!$B:$B,HL$1)</f>
        <v/>
      </c>
      <c r="HM7">
        <f>SUMIFS('EIA Imports'!$D:$D,'EIA Imports'!$E:$E,$A7,'EIA Imports'!$B:$B,HM$1)</f>
        <v/>
      </c>
      <c r="HN7">
        <f>SUMIFS('EIA Imports'!$D:$D,'EIA Imports'!$E:$E,$A7,'EIA Imports'!$B:$B,HN$1)</f>
        <v/>
      </c>
      <c r="HO7">
        <f>SUMIFS('EIA Imports'!$D:$D,'EIA Imports'!$E:$E,$A7,'EIA Imports'!$B:$B,HO$1)</f>
        <v/>
      </c>
      <c r="HP7">
        <f>SUMIFS('EIA Imports'!$D:$D,'EIA Imports'!$E:$E,$A7,'EIA Imports'!$B:$B,HP$1)</f>
        <v/>
      </c>
      <c r="HQ7">
        <f>SUMIFS('EIA Imports'!$D:$D,'EIA Imports'!$E:$E,$A7,'EIA Imports'!$B:$B,HQ$1)</f>
        <v/>
      </c>
      <c r="HR7">
        <f>SUMIFS('EIA Imports'!$D:$D,'EIA Imports'!$E:$E,$A7,'EIA Imports'!$B:$B,HR$1)</f>
        <v/>
      </c>
      <c r="HS7">
        <f>SUMIFS('EIA Imports'!$D:$D,'EIA Imports'!$E:$E,$A7,'EIA Imports'!$B:$B,HS$1)</f>
        <v/>
      </c>
      <c r="HT7">
        <f>SUMIFS('EIA Imports'!$D:$D,'EIA Imports'!$E:$E,$A7,'EIA Imports'!$B:$B,HT$1)</f>
        <v/>
      </c>
      <c r="HU7">
        <f>SUMIFS('EIA Imports'!$D:$D,'EIA Imports'!$E:$E,$A7,'EIA Imports'!$B:$B,HU$1)</f>
        <v/>
      </c>
      <c r="HV7">
        <f>SUMIFS('EIA Imports'!$D:$D,'EIA Imports'!$E:$E,$A7,'EIA Imports'!$B:$B,HV$1)</f>
        <v/>
      </c>
      <c r="HW7">
        <f>SUMIFS('EIA Imports'!$D:$D,'EIA Imports'!$E:$E,$A7,'EIA Imports'!$B:$B,HW$1)</f>
        <v/>
      </c>
      <c r="HX7">
        <f>SUMIFS('EIA Imports'!$D:$D,'EIA Imports'!$E:$E,$A7,'EIA Imports'!$B:$B,HX$1)</f>
        <v/>
      </c>
      <c r="HY7">
        <f>SUMIFS('EIA Imports'!$D:$D,'EIA Imports'!$E:$E,$A7,'EIA Imports'!$B:$B,HY$1)</f>
        <v/>
      </c>
      <c r="HZ7">
        <f>SUMIFS('EIA Imports'!$D:$D,'EIA Imports'!$E:$E,$A7,'EIA Imports'!$B:$B,HZ$1)</f>
        <v/>
      </c>
      <c r="IA7">
        <f>SUMIFS('EIA Imports'!$D:$D,'EIA Imports'!$E:$E,$A7,'EIA Imports'!$B:$B,IA$1)</f>
        <v/>
      </c>
      <c r="IB7">
        <f>SUMIFS('EIA Imports'!$D:$D,'EIA Imports'!$E:$E,$A7,'EIA Imports'!$B:$B,IB$1)</f>
        <v/>
      </c>
      <c r="IC7">
        <f>SUMIFS('EIA Imports'!$D:$D,'EIA Imports'!$E:$E,$A7,'EIA Imports'!$B:$B,IC$1)</f>
        <v/>
      </c>
      <c r="ID7">
        <f>SUMIFS('EIA Imports'!$D:$D,'EIA Imports'!$E:$E,$A7,'EIA Imports'!$B:$B,ID$1)</f>
        <v/>
      </c>
      <c r="IE7">
        <f>SUMIFS('EIA Imports'!$D:$D,'EIA Imports'!$E:$E,$A7,'EIA Imports'!$B:$B,IE$1)</f>
        <v/>
      </c>
      <c r="IF7">
        <f>SUMIFS('EIA Imports'!$D:$D,'EIA Imports'!$E:$E,$A7,'EIA Imports'!$B:$B,IF$1)</f>
        <v/>
      </c>
      <c r="IG7">
        <f>SUMIFS('EIA Imports'!$D:$D,'EIA Imports'!$E:$E,$A7,'EIA Imports'!$B:$B,IG$1)</f>
        <v/>
      </c>
      <c r="IH7">
        <f>SUMIFS('EIA Imports'!$D:$D,'EIA Imports'!$E:$E,$A7,'EIA Imports'!$B:$B,IH$1)</f>
        <v/>
      </c>
      <c r="II7">
        <f>SUMIFS('EIA Imports'!$D:$D,'EIA Imports'!$E:$E,$A7,'EIA Imports'!$B:$B,II$1)</f>
        <v/>
      </c>
      <c r="IJ7">
        <f>SUMIFS('EIA Imports'!$D:$D,'EIA Imports'!$E:$E,$A7,'EIA Imports'!$B:$B,IJ$1)</f>
        <v/>
      </c>
      <c r="IK7">
        <f>SUMIFS('EIA Imports'!$D:$D,'EIA Imports'!$E:$E,$A7,'EIA Imports'!$B:$B,IK$1)</f>
        <v/>
      </c>
      <c r="IL7">
        <f>SUMIFS('EIA Imports'!$D:$D,'EIA Imports'!$E:$E,$A7,'EIA Imports'!$B:$B,IL$1)</f>
        <v/>
      </c>
      <c r="IM7">
        <f>SUMIFS('EIA Imports'!$D:$D,'EIA Imports'!$E:$E,$A7,'EIA Imports'!$B:$B,IM$1)</f>
        <v/>
      </c>
      <c r="IN7">
        <f>SUMIFS('EIA Imports'!$D:$D,'EIA Imports'!$E:$E,$A7,'EIA Imports'!$B:$B,IN$1)</f>
        <v/>
      </c>
      <c r="IO7">
        <f>SUMIFS('EIA Imports'!$D:$D,'EIA Imports'!$E:$E,$A7,'EIA Imports'!$B:$B,IO$1)</f>
        <v/>
      </c>
      <c r="IP7">
        <f>SUMIFS('EIA Imports'!$D:$D,'EIA Imports'!$E:$E,$A7,'EIA Imports'!$B:$B,IP$1)</f>
        <v/>
      </c>
      <c r="IQ7">
        <f>SUMIFS('EIA Imports'!$D:$D,'EIA Imports'!$E:$E,$A7,'EIA Imports'!$B:$B,IQ$1)</f>
        <v/>
      </c>
      <c r="IR7">
        <f>SUMIFS('EIA Imports'!$D:$D,'EIA Imports'!$E:$E,$A7,'EIA Imports'!$B:$B,IR$1)</f>
        <v/>
      </c>
      <c r="IS7">
        <f>SUMIFS('EIA Imports'!$D:$D,'EIA Imports'!$E:$E,$A7,'EIA Imports'!$B:$B,IS$1)</f>
        <v/>
      </c>
      <c r="IT7">
        <f>SUMIFS('EIA Imports'!$D:$D,'EIA Imports'!$E:$E,$A7,'EIA Imports'!$B:$B,IT$1)</f>
        <v/>
      </c>
      <c r="IU7">
        <f>SUMIFS('EIA Imports'!$D:$D,'EIA Imports'!$E:$E,$A7,'EIA Imports'!$B:$B,IU$1)</f>
        <v/>
      </c>
      <c r="IV7">
        <f>SUMIFS('EIA Imports'!$D:$D,'EIA Imports'!$E:$E,$A7,'EIA Imports'!$B:$B,IV$1)</f>
        <v/>
      </c>
      <c r="IW7">
        <f>SUMIFS('EIA Imports'!$D:$D,'EIA Imports'!$E:$E,$A7,'EIA Imports'!$B:$B,IW$1)</f>
        <v/>
      </c>
      <c r="IX7">
        <f>SUMIFS('EIA Imports'!$D:$D,'EIA Imports'!$E:$E,$A7,'EIA Imports'!$B:$B,IX$1)</f>
        <v/>
      </c>
      <c r="IY7">
        <f>SUMIFS('EIA Imports'!$D:$D,'EIA Imports'!$E:$E,$A7,'EIA Imports'!$B:$B,IY$1)</f>
        <v/>
      </c>
      <c r="IZ7">
        <f>SUMIFS('EIA Imports'!$D:$D,'EIA Imports'!$E:$E,$A7,'EIA Imports'!$B:$B,IZ$1)</f>
        <v/>
      </c>
      <c r="JA7">
        <f>SUMIFS('EIA Imports'!$D:$D,'EIA Imports'!$E:$E,$A7,'EIA Imports'!$B:$B,JA$1)</f>
        <v/>
      </c>
      <c r="JB7">
        <f>SUMIFS('EIA Imports'!$D:$D,'EIA Imports'!$E:$E,$A7,'EIA Imports'!$B:$B,JB$1)</f>
        <v/>
      </c>
      <c r="JC7">
        <f>SUMIFS('EIA Imports'!$D:$D,'EIA Imports'!$E:$E,$A7,'EIA Imports'!$B:$B,JC$1)</f>
        <v/>
      </c>
      <c r="JD7">
        <f>SUMIFS('EIA Imports'!$D:$D,'EIA Imports'!$E:$E,$A7,'EIA Imports'!$B:$B,JD$1)</f>
        <v/>
      </c>
      <c r="JE7">
        <f>SUMIFS('EIA Imports'!$D:$D,'EIA Imports'!$E:$E,$A7,'EIA Imports'!$B:$B,JE$1)</f>
        <v/>
      </c>
      <c r="JF7">
        <f>SUMIFS('EIA Imports'!$D:$D,'EIA Imports'!$E:$E,$A7,'EIA Imports'!$B:$B,JF$1)</f>
        <v/>
      </c>
      <c r="JG7">
        <f>SUMIFS('EIA Imports'!$D:$D,'EIA Imports'!$E:$E,$A7,'EIA Imports'!$B:$B,JG$1)</f>
        <v/>
      </c>
      <c r="JH7">
        <f>SUMIFS('EIA Imports'!$D:$D,'EIA Imports'!$E:$E,$A7,'EIA Imports'!$B:$B,JH$1)</f>
        <v/>
      </c>
      <c r="JI7">
        <f>SUMIFS('EIA Imports'!$D:$D,'EIA Imports'!$E:$E,$A7,'EIA Imports'!$B:$B,JI$1)</f>
        <v/>
      </c>
      <c r="JJ7">
        <f>SUMIFS('EIA Imports'!$D:$D,'EIA Imports'!$E:$E,$A7,'EIA Imports'!$B:$B,JJ$1)</f>
        <v/>
      </c>
      <c r="JK7">
        <f>SUMIFS('EIA Imports'!$D:$D,'EIA Imports'!$E:$E,$A7,'EIA Imports'!$B:$B,JK$1)</f>
        <v/>
      </c>
      <c r="JL7">
        <f>SUMIFS('EIA Imports'!$D:$D,'EIA Imports'!$E:$E,$A7,'EIA Imports'!$B:$B,JL$1)</f>
        <v/>
      </c>
      <c r="JM7">
        <f>SUMIFS('EIA Imports'!$D:$D,'EIA Imports'!$E:$E,$A7,'EIA Imports'!$B:$B,JM$1)</f>
        <v/>
      </c>
      <c r="JN7">
        <f>SUMIFS('EIA Imports'!$D:$D,'EIA Imports'!$E:$E,$A7,'EIA Imports'!$B:$B,JN$1)</f>
        <v/>
      </c>
      <c r="JO7">
        <f>SUMIFS('EIA Imports'!$D:$D,'EIA Imports'!$E:$E,$A7,'EIA Imports'!$B:$B,JO$1)</f>
        <v/>
      </c>
      <c r="JP7">
        <f>SUMIFS('EIA Imports'!$D:$D,'EIA Imports'!$E:$E,$A7,'EIA Imports'!$B:$B,JP$1)</f>
        <v/>
      </c>
      <c r="JQ7">
        <f>SUMIFS('EIA Imports'!$D:$D,'EIA Imports'!$E:$E,$A7,'EIA Imports'!$B:$B,JQ$1)</f>
        <v/>
      </c>
      <c r="JR7">
        <f>SUMIFS('EIA Imports'!$D:$D,'EIA Imports'!$E:$E,$A7,'EIA Imports'!$B:$B,JR$1)</f>
        <v/>
      </c>
      <c r="JS7">
        <f>SUMIFS('EIA Imports'!$D:$D,'EIA Imports'!$E:$E,$A7,'EIA Imports'!$B:$B,JS$1)</f>
        <v/>
      </c>
      <c r="JT7">
        <f>SUMIFS('EIA Imports'!$D:$D,'EIA Imports'!$E:$E,$A7,'EIA Imports'!$B:$B,JT$1)</f>
        <v/>
      </c>
      <c r="JU7">
        <f>SUMIFS('EIA Imports'!$D:$D,'EIA Imports'!$E:$E,$A7,'EIA Imports'!$B:$B,JU$1)</f>
        <v/>
      </c>
      <c r="JV7">
        <f>SUMIFS('EIA Imports'!$D:$D,'EIA Imports'!$E:$E,$A7,'EIA Imports'!$B:$B,JV$1)</f>
        <v/>
      </c>
      <c r="JW7">
        <f>SUMIFS('EIA Imports'!$D:$D,'EIA Imports'!$E:$E,$A7,'EIA Imports'!$B:$B,JW$1)</f>
        <v/>
      </c>
      <c r="JX7">
        <f>SUMIFS('EIA Imports'!$D:$D,'EIA Imports'!$E:$E,$A7,'EIA Imports'!$B:$B,JX$1)</f>
        <v/>
      </c>
      <c r="JY7">
        <f>SUMIFS('EIA Imports'!$D:$D,'EIA Imports'!$E:$E,$A7,'EIA Imports'!$B:$B,JY$1)</f>
        <v/>
      </c>
      <c r="JZ7">
        <f>SUMIFS('EIA Imports'!$D:$D,'EIA Imports'!$E:$E,$A7,'EIA Imports'!$B:$B,JZ$1)</f>
        <v/>
      </c>
      <c r="KA7">
        <f>SUMIFS('EIA Imports'!$D:$D,'EIA Imports'!$E:$E,$A7,'EIA Imports'!$B:$B,KA$1)</f>
        <v/>
      </c>
      <c r="KB7">
        <f>SUMIFS('EIA Imports'!$D:$D,'EIA Imports'!$E:$E,$A7,'EIA Imports'!$B:$B,KB$1)</f>
        <v/>
      </c>
      <c r="KC7">
        <f>SUMIFS('EIA Imports'!$D:$D,'EIA Imports'!$E:$E,$A7,'EIA Imports'!$B:$B,KC$1)</f>
        <v/>
      </c>
      <c r="KD7">
        <f>SUMIFS('EIA Imports'!$D:$D,'EIA Imports'!$E:$E,$A7,'EIA Imports'!$B:$B,KD$1)</f>
        <v/>
      </c>
      <c r="KE7">
        <f>SUMIFS('EIA Imports'!$D:$D,'EIA Imports'!$E:$E,$A7,'EIA Imports'!$B:$B,KE$1)</f>
        <v/>
      </c>
      <c r="KF7">
        <f>SUMIFS('EIA Imports'!$D:$D,'EIA Imports'!$E:$E,$A7,'EIA Imports'!$B:$B,KF$1)</f>
        <v/>
      </c>
      <c r="KG7">
        <f>SUMIFS('EIA Imports'!$D:$D,'EIA Imports'!$E:$E,$A7,'EIA Imports'!$B:$B,KG$1)</f>
        <v/>
      </c>
      <c r="KH7">
        <f>SUMIFS('EIA Imports'!$D:$D,'EIA Imports'!$E:$E,$A7,'EIA Imports'!$B:$B,KH$1)</f>
        <v/>
      </c>
      <c r="KI7">
        <f>SUMIFS('EIA Imports'!$D:$D,'EIA Imports'!$E:$E,$A7,'EIA Imports'!$B:$B,KI$1)</f>
        <v/>
      </c>
      <c r="KJ7">
        <f>SUMIFS('EIA Imports'!$D:$D,'EIA Imports'!$E:$E,$A7,'EIA Imports'!$B:$B,KJ$1)</f>
        <v/>
      </c>
      <c r="KK7">
        <f>SUMIFS('EIA Imports'!$D:$D,'EIA Imports'!$E:$E,$A7,'EIA Imports'!$B:$B,KK$1)</f>
        <v/>
      </c>
      <c r="KL7">
        <f>SUMIFS('EIA Imports'!$D:$D,'EIA Imports'!$E:$E,$A7,'EIA Imports'!$B:$B,KL$1)</f>
        <v/>
      </c>
      <c r="KM7">
        <f>SUMIFS('EIA Imports'!$D:$D,'EIA Imports'!$E:$E,$A7,'EIA Imports'!$B:$B,KM$1)</f>
        <v/>
      </c>
      <c r="KN7">
        <f>SUMIFS('EIA Imports'!$D:$D,'EIA Imports'!$E:$E,$A7,'EIA Imports'!$B:$B,KN$1)</f>
        <v/>
      </c>
      <c r="KO7">
        <f>SUMIFS('EIA Imports'!$D:$D,'EIA Imports'!$E:$E,$A7,'EIA Imports'!$B:$B,KO$1)</f>
        <v/>
      </c>
      <c r="KP7">
        <f>SUMIFS('EIA Imports'!$D:$D,'EIA Imports'!$E:$E,$A7,'EIA Imports'!$B:$B,KP$1)</f>
        <v/>
      </c>
      <c r="KQ7">
        <f>SUMIFS('EIA Imports'!$D:$D,'EIA Imports'!$E:$E,$A7,'EIA Imports'!$B:$B,KQ$1)</f>
        <v/>
      </c>
      <c r="KR7">
        <f>SUMIFS('EIA Imports'!$D:$D,'EIA Imports'!$E:$E,$A7,'EIA Imports'!$B:$B,KR$1)</f>
        <v/>
      </c>
      <c r="KS7">
        <f>SUMIFS('EIA Imports'!$D:$D,'EIA Imports'!$E:$E,$A7,'EIA Imports'!$B:$B,KS$1)</f>
        <v/>
      </c>
      <c r="KT7">
        <f>SUMIFS('EIA Imports'!$D:$D,'EIA Imports'!$E:$E,$A7,'EIA Imports'!$B:$B,KT$1)</f>
        <v/>
      </c>
      <c r="KU7">
        <f>SUMIFS('EIA Imports'!$D:$D,'EIA Imports'!$E:$E,$A7,'EIA Imports'!$B:$B,KU$1)</f>
        <v/>
      </c>
      <c r="KV7">
        <f>SUMIFS('EIA Imports'!$D:$D,'EIA Imports'!$E:$E,$A7,'EIA Imports'!$B:$B,KV$1)</f>
        <v/>
      </c>
      <c r="KW7">
        <f>SUMIFS('EIA Imports'!$D:$D,'EIA Imports'!$E:$E,$A7,'EIA Imports'!$B:$B,KW$1)</f>
        <v/>
      </c>
      <c r="KX7">
        <f>SUMIFS('EIA Imports'!$D:$D,'EIA Imports'!$E:$E,$A7,'EIA Imports'!$B:$B,KX$1)</f>
        <v/>
      </c>
      <c r="KY7">
        <f>SUMIFS('EIA Imports'!$D:$D,'EIA Imports'!$E:$E,$A7,'EIA Imports'!$B:$B,KY$1)</f>
        <v/>
      </c>
      <c r="KZ7">
        <f>SUMIFS('EIA Imports'!$D:$D,'EIA Imports'!$E:$E,$A7,'EIA Imports'!$B:$B,KZ$1)</f>
        <v/>
      </c>
      <c r="LA7">
        <f>SUMIFS('EIA Imports'!$D:$D,'EIA Imports'!$E:$E,$A7,'EIA Imports'!$B:$B,LA$1)</f>
        <v/>
      </c>
      <c r="LB7">
        <f>SUMIFS('EIA Imports'!$D:$D,'EIA Imports'!$E:$E,$A7,'EIA Imports'!$B:$B,LB$1)</f>
        <v/>
      </c>
      <c r="LC7">
        <f>SUMIFS('EIA Imports'!$D:$D,'EIA Imports'!$E:$E,$A7,'EIA Imports'!$B:$B,LC$1)</f>
        <v/>
      </c>
      <c r="LD7">
        <f>SUMIFS('EIA Imports'!$D:$D,'EIA Imports'!$E:$E,$A7,'EIA Imports'!$B:$B,LD$1)</f>
        <v/>
      </c>
      <c r="LE7">
        <f>SUMIFS('EIA Imports'!$D:$D,'EIA Imports'!$E:$E,$A7,'EIA Imports'!$B:$B,LE$1)</f>
        <v/>
      </c>
      <c r="LF7">
        <f>SUMIFS('EIA Imports'!$D:$D,'EIA Imports'!$E:$E,$A7,'EIA Imports'!$B:$B,LF$1)</f>
        <v/>
      </c>
      <c r="LG7">
        <f>SUMIFS('EIA Imports'!$D:$D,'EIA Imports'!$E:$E,$A7,'EIA Imports'!$B:$B,LG$1)</f>
        <v/>
      </c>
      <c r="LH7">
        <f>SUMIFS('EIA Imports'!$D:$D,'EIA Imports'!$E:$E,$A7,'EIA Imports'!$B:$B,LH$1)</f>
        <v/>
      </c>
      <c r="LI7">
        <f>SUMIFS('EIA Imports'!$D:$D,'EIA Imports'!$E:$E,$A7,'EIA Imports'!$B:$B,LI$1)</f>
        <v/>
      </c>
      <c r="LJ7">
        <f>SUMIFS('EIA Imports'!$D:$D,'EIA Imports'!$E:$E,$A7,'EIA Imports'!$B:$B,LJ$1)</f>
        <v/>
      </c>
      <c r="LK7">
        <f>SUMIFS('EIA Imports'!$D:$D,'EIA Imports'!$E:$E,$A7,'EIA Imports'!$B:$B,LK$1)</f>
        <v/>
      </c>
      <c r="LL7">
        <f>SUMIFS('EIA Imports'!$D:$D,'EIA Imports'!$E:$E,$A7,'EIA Imports'!$B:$B,LL$1)</f>
        <v/>
      </c>
      <c r="LM7">
        <f>SUMIFS('EIA Imports'!$D:$D,'EIA Imports'!$E:$E,$A7,'EIA Imports'!$B:$B,LM$1)</f>
        <v/>
      </c>
      <c r="LN7">
        <f>SUMIFS('EIA Imports'!$D:$D,'EIA Imports'!$E:$E,$A7,'EIA Imports'!$B:$B,LN$1)</f>
        <v/>
      </c>
      <c r="LO7">
        <f>SUMIFS('EIA Imports'!$D:$D,'EIA Imports'!$E:$E,$A7,'EIA Imports'!$B:$B,LO$1)</f>
        <v/>
      </c>
      <c r="LP7">
        <f>SUMIFS('EIA Imports'!$D:$D,'EIA Imports'!$E:$E,$A7,'EIA Imports'!$B:$B,LP$1)</f>
        <v/>
      </c>
      <c r="LQ7">
        <f>SUMIFS('EIA Imports'!$D:$D,'EIA Imports'!$E:$E,$A7,'EIA Imports'!$B:$B,LQ$1)</f>
        <v/>
      </c>
      <c r="LR7">
        <f>SUMIFS('EIA Imports'!$D:$D,'EIA Imports'!$E:$E,$A7,'EIA Imports'!$B:$B,LR$1)</f>
        <v/>
      </c>
      <c r="LS7">
        <f>SUMIFS('EIA Imports'!$D:$D,'EIA Imports'!$E:$E,$A7,'EIA Imports'!$B:$B,LS$1)</f>
        <v/>
      </c>
      <c r="LT7">
        <f>SUMIFS('EIA Imports'!$D:$D,'EIA Imports'!$E:$E,$A7,'EIA Imports'!$B:$B,LT$1)</f>
        <v/>
      </c>
      <c r="LU7">
        <f>SUMIFS('EIA Imports'!$D:$D,'EIA Imports'!$E:$E,$A7,'EIA Imports'!$B:$B,LU$1)</f>
        <v/>
      </c>
      <c r="LV7">
        <f>SUMIFS('EIA Imports'!$D:$D,'EIA Imports'!$E:$E,$A7,'EIA Imports'!$B:$B,LV$1)</f>
        <v/>
      </c>
      <c r="LW7">
        <f>SUMIFS('EIA Imports'!$D:$D,'EIA Imports'!$E:$E,$A7,'EIA Imports'!$B:$B,LW$1)</f>
        <v/>
      </c>
      <c r="LX7">
        <f>SUMIFS('EIA Imports'!$D:$D,'EIA Imports'!$E:$E,$A7,'EIA Imports'!$B:$B,LX$1)</f>
        <v/>
      </c>
      <c r="LY7">
        <f>SUMIFS('EIA Imports'!$D:$D,'EIA Imports'!$E:$E,$A7,'EIA Imports'!$B:$B,LY$1)</f>
        <v/>
      </c>
      <c r="LZ7">
        <f>SUMIFS('EIA Imports'!$D:$D,'EIA Imports'!$E:$E,$A7,'EIA Imports'!$B:$B,LZ$1)</f>
        <v/>
      </c>
      <c r="MA7">
        <f>SUMIFS('EIA Imports'!$D:$D,'EIA Imports'!$E:$E,$A7,'EIA Imports'!$B:$B,MA$1)</f>
        <v/>
      </c>
      <c r="MB7">
        <f>SUMIFS('EIA Imports'!$D:$D,'EIA Imports'!$E:$E,$A7,'EIA Imports'!$B:$B,MB$1)</f>
        <v/>
      </c>
      <c r="MC7">
        <f>SUMIFS('EIA Imports'!$D:$D,'EIA Imports'!$E:$E,$A7,'EIA Imports'!$B:$B,MC$1)</f>
        <v/>
      </c>
      <c r="MD7">
        <f>SUMIFS('EIA Imports'!$D:$D,'EIA Imports'!$E:$E,$A7,'EIA Imports'!$B:$B,MD$1)</f>
        <v/>
      </c>
      <c r="ME7">
        <f>SUMIFS('EIA Imports'!$D:$D,'EIA Imports'!$E:$E,$A7,'EIA Imports'!$B:$B,ME$1)</f>
        <v/>
      </c>
      <c r="MF7">
        <f>SUMIFS('EIA Imports'!$D:$D,'EIA Imports'!$E:$E,$A7,'EIA Imports'!$B:$B,MF$1)</f>
        <v/>
      </c>
      <c r="MG7">
        <f>SUMIFS('EIA Imports'!$D:$D,'EIA Imports'!$E:$E,$A7,'EIA Imports'!$B:$B,MG$1)</f>
        <v/>
      </c>
      <c r="MH7">
        <f>SUMIFS('EIA Imports'!$D:$D,'EIA Imports'!$E:$E,$A7,'EIA Imports'!$B:$B,MH$1)</f>
        <v/>
      </c>
      <c r="MI7">
        <f>SUMIFS('EIA Imports'!$D:$D,'EIA Imports'!$E:$E,$A7,'EIA Imports'!$B:$B,MI$1)</f>
        <v/>
      </c>
      <c r="MJ7">
        <f>SUMIFS('EIA Imports'!$D:$D,'EIA Imports'!$E:$E,$A7,'EIA Imports'!$B:$B,MJ$1)</f>
        <v/>
      </c>
      <c r="MK7">
        <f>SUMIFS('EIA Imports'!$D:$D,'EIA Imports'!$E:$E,$A7,'EIA Imports'!$B:$B,MK$1)</f>
        <v/>
      </c>
      <c r="ML7">
        <f>SUMIFS('EIA Imports'!$D:$D,'EIA Imports'!$E:$E,$A7,'EIA Imports'!$B:$B,ML$1)</f>
        <v/>
      </c>
      <c r="MM7">
        <f>SUMIFS('EIA Imports'!$D:$D,'EIA Imports'!$E:$E,$A7,'EIA Imports'!$B:$B,MM$1)</f>
        <v/>
      </c>
      <c r="MN7">
        <f>SUMIFS('EIA Imports'!$D:$D,'EIA Imports'!$E:$E,$A7,'EIA Imports'!$B:$B,MN$1)</f>
        <v/>
      </c>
      <c r="MO7">
        <f>SUMIFS('EIA Imports'!$D:$D,'EIA Imports'!$E:$E,$A7,'EIA Imports'!$B:$B,MO$1)</f>
        <v/>
      </c>
      <c r="MP7">
        <f>SUMIFS('EIA Imports'!$D:$D,'EIA Imports'!$E:$E,$A7,'EIA Imports'!$B:$B,MP$1)</f>
        <v/>
      </c>
      <c r="MQ7">
        <f>SUMIFS('EIA Imports'!$D:$D,'EIA Imports'!$E:$E,$A7,'EIA Imports'!$B:$B,MQ$1)</f>
        <v/>
      </c>
      <c r="MR7">
        <f>SUMIFS('EIA Imports'!$D:$D,'EIA Imports'!$E:$E,$A7,'EIA Imports'!$B:$B,MR$1)</f>
        <v/>
      </c>
      <c r="MS7">
        <f>SUMIFS('EIA Imports'!$D:$D,'EIA Imports'!$E:$E,$A7,'EIA Imports'!$B:$B,MS$1)</f>
        <v/>
      </c>
      <c r="MT7">
        <f>SUMIFS('EIA Imports'!$D:$D,'EIA Imports'!$E:$E,$A7,'EIA Imports'!$B:$B,MT$1)</f>
        <v/>
      </c>
      <c r="MU7">
        <f>SUMIFS('EIA Imports'!$D:$D,'EIA Imports'!$E:$E,$A7,'EIA Imports'!$B:$B,MU$1)</f>
        <v/>
      </c>
      <c r="MV7">
        <f>SUMIFS('EIA Imports'!$D:$D,'EIA Imports'!$E:$E,$A7,'EIA Imports'!$B:$B,MV$1)</f>
        <v/>
      </c>
      <c r="MW7">
        <f>SUMIFS('EIA Imports'!$D:$D,'EIA Imports'!$E:$E,$A7,'EIA Imports'!$B:$B,MW$1)</f>
        <v/>
      </c>
      <c r="MX7">
        <f>SUMIFS('EIA Imports'!$D:$D,'EIA Imports'!$E:$E,$A7,'EIA Imports'!$B:$B,MX$1)</f>
        <v/>
      </c>
      <c r="MY7">
        <f>SUMIFS('EIA Imports'!$D:$D,'EIA Imports'!$E:$E,$A7,'EIA Imports'!$B:$B,MY$1)</f>
        <v/>
      </c>
      <c r="MZ7">
        <f>SUMIFS('EIA Imports'!$D:$D,'EIA Imports'!$E:$E,$A7,'EIA Imports'!$B:$B,MZ$1)</f>
        <v/>
      </c>
      <c r="NA7">
        <f>SUMIFS('EIA Imports'!$D:$D,'EIA Imports'!$E:$E,$A7,'EIA Imports'!$B:$B,NA$1)</f>
        <v/>
      </c>
      <c r="NB7">
        <f>SUMIFS('EIA Imports'!$D:$D,'EIA Imports'!$E:$E,$A7,'EIA Imports'!$B:$B,NB$1)</f>
        <v/>
      </c>
      <c r="NC7">
        <f>SUMIFS('EIA Imports'!$D:$D,'EIA Imports'!$E:$E,$A7,'EIA Imports'!$B:$B,NC$1)</f>
        <v/>
      </c>
      <c r="ND7">
        <f>SUMIFS('EIA Imports'!$D:$D,'EIA Imports'!$E:$E,$A7,'EIA Imports'!$B:$B,ND$1)</f>
        <v/>
      </c>
      <c r="NE7">
        <f>SUMIFS('EIA Imports'!$D:$D,'EIA Imports'!$E:$E,$A7,'EIA Imports'!$B:$B,NE$1)</f>
        <v/>
      </c>
      <c r="NF7">
        <f>SUMIFS('EIA Imports'!$D:$D,'EIA Imports'!$E:$E,$A7,'EIA Imports'!$B:$B,NF$1)</f>
        <v/>
      </c>
      <c r="NG7">
        <f>SUMIFS('EIA Imports'!$D:$D,'EIA Imports'!$E:$E,$A7,'EIA Imports'!$B:$B,NG$1)</f>
        <v/>
      </c>
      <c r="NH7">
        <f>SUMIFS('EIA Imports'!$D:$D,'EIA Imports'!$E:$E,$A7,'EIA Imports'!$B:$B,NH$1)</f>
        <v/>
      </c>
      <c r="NI7">
        <f>SUMIFS('EIA Imports'!$D:$D,'EIA Imports'!$E:$E,$A7,'EIA Imports'!$B:$B,NI$1)</f>
        <v/>
      </c>
      <c r="NJ7">
        <f>SUMIFS('EIA Imports'!$D:$D,'EIA Imports'!$E:$E,$A7,'EIA Imports'!$B:$B,NJ$1)</f>
        <v/>
      </c>
      <c r="NK7">
        <f>SUMIFS('EIA Imports'!$D:$D,'EIA Imports'!$E:$E,$A7,'EIA Imports'!$B:$B,NK$1)</f>
        <v/>
      </c>
      <c r="NL7">
        <f>SUMIFS('EIA Imports'!$D:$D,'EIA Imports'!$E:$E,$A7,'EIA Imports'!$B:$B,NL$1)</f>
        <v/>
      </c>
      <c r="NM7">
        <f>SUMIFS('EIA Imports'!$D:$D,'EIA Imports'!$E:$E,$A7,'EIA Imports'!$B:$B,NM$1)</f>
        <v/>
      </c>
      <c r="NN7">
        <f>SUMIFS('EIA Imports'!$D:$D,'EIA Imports'!$E:$E,$A7,'EIA Imports'!$B:$B,NN$1)</f>
        <v/>
      </c>
      <c r="NO7">
        <f>SUMIFS('EIA Imports'!$D:$D,'EIA Imports'!$E:$E,$A7,'EIA Imports'!$B:$B,NO$1)</f>
        <v/>
      </c>
      <c r="NP7">
        <f>SUMIFS('EIA Imports'!$D:$D,'EIA Imports'!$E:$E,$A7,'EIA Imports'!$B:$B,NP$1)</f>
        <v/>
      </c>
      <c r="NQ7">
        <f>SUMIFS('EIA Imports'!$D:$D,'EIA Imports'!$E:$E,$A7,'EIA Imports'!$B:$B,NQ$1)</f>
        <v/>
      </c>
      <c r="NR7">
        <f>SUMIFS('EIA Imports'!$D:$D,'EIA Imports'!$E:$E,$A7,'EIA Imports'!$B:$B,NR$1)</f>
        <v/>
      </c>
      <c r="NS7">
        <f>SUMIFS('EIA Imports'!$D:$D,'EIA Imports'!$E:$E,$A7,'EIA Imports'!$B:$B,NS$1)</f>
        <v/>
      </c>
      <c r="NT7">
        <f>SUMIFS('EIA Imports'!$D:$D,'EIA Imports'!$E:$E,$A7,'EIA Imports'!$B:$B,NT$1)</f>
        <v/>
      </c>
      <c r="NU7">
        <f>SUMIFS('EIA Imports'!$D:$D,'EIA Imports'!$E:$E,$A7,'EIA Imports'!$B:$B,NU$1)</f>
        <v/>
      </c>
      <c r="NV7">
        <f>SUMIFS('EIA Imports'!$D:$D,'EIA Imports'!$E:$E,$A7,'EIA Imports'!$B:$B,NV$1)</f>
        <v/>
      </c>
      <c r="NW7">
        <f>SUMIFS('EIA Imports'!$D:$D,'EIA Imports'!$E:$E,$A7,'EIA Imports'!$B:$B,NW$1)</f>
        <v/>
      </c>
      <c r="NX7">
        <f>SUMIFS('EIA Imports'!$D:$D,'EIA Imports'!$E:$E,$A7,'EIA Imports'!$B:$B,NX$1)</f>
        <v/>
      </c>
      <c r="NY7">
        <f>SUMIFS('EIA Imports'!$D:$D,'EIA Imports'!$E:$E,$A7,'EIA Imports'!$B:$B,NY$1)</f>
        <v/>
      </c>
      <c r="NZ7">
        <f>SUMIFS('EIA Imports'!$D:$D,'EIA Imports'!$E:$E,$A7,'EIA Imports'!$B:$B,NZ$1)</f>
        <v/>
      </c>
      <c r="OA7">
        <f>SUMIFS('EIA Imports'!$D:$D,'EIA Imports'!$E:$E,$A7,'EIA Imports'!$B:$B,OA$1)</f>
        <v/>
      </c>
      <c r="OB7">
        <f>SUMIFS('EIA Imports'!$D:$D,'EIA Imports'!$E:$E,$A7,'EIA Imports'!$B:$B,OB$1)</f>
        <v/>
      </c>
      <c r="OC7">
        <f>SUMIFS('EIA Imports'!$D:$D,'EIA Imports'!$E:$E,$A7,'EIA Imports'!$B:$B,OC$1)</f>
        <v/>
      </c>
      <c r="OD7">
        <f>SUMIFS('EIA Imports'!$D:$D,'EIA Imports'!$E:$E,$A7,'EIA Imports'!$B:$B,OD$1)</f>
        <v/>
      </c>
      <c r="OE7">
        <f>SUMIFS('EIA Imports'!$D:$D,'EIA Imports'!$E:$E,$A7,'EIA Imports'!$B:$B,OE$1)</f>
        <v/>
      </c>
      <c r="OF7">
        <f>SUMIFS('EIA Imports'!$D:$D,'EIA Imports'!$E:$E,$A7,'EIA Imports'!$B:$B,OF$1)</f>
        <v/>
      </c>
      <c r="OG7">
        <f>SUMIFS('EIA Imports'!$D:$D,'EIA Imports'!$E:$E,$A7,'EIA Imports'!$B:$B,OG$1)</f>
        <v/>
      </c>
      <c r="OH7">
        <f>SUMIFS('EIA Imports'!$D:$D,'EIA Imports'!$E:$E,$A7,'EIA Imports'!$B:$B,OH$1)</f>
        <v/>
      </c>
      <c r="OI7">
        <f>SUMIFS('EIA Imports'!$D:$D,'EIA Imports'!$E:$E,$A7,'EIA Imports'!$B:$B,OI$1)</f>
        <v/>
      </c>
      <c r="OJ7">
        <f>SUMIFS('EIA Imports'!$D:$D,'EIA Imports'!$E:$E,$A7,'EIA Imports'!$B:$B,OJ$1)</f>
        <v/>
      </c>
      <c r="OK7">
        <f>SUMIFS('EIA Imports'!$D:$D,'EIA Imports'!$E:$E,$A7,'EIA Imports'!$B:$B,OK$1)</f>
        <v/>
      </c>
      <c r="OL7">
        <f>SUMIFS('EIA Imports'!$D:$D,'EIA Imports'!$E:$E,$A7,'EIA Imports'!$B:$B,OL$1)</f>
        <v/>
      </c>
      <c r="OM7">
        <f>SUMIFS('EIA Imports'!$D:$D,'EIA Imports'!$E:$E,$A7,'EIA Imports'!$B:$B,OM$1)</f>
        <v/>
      </c>
      <c r="ON7">
        <f>SUMIFS('EIA Imports'!$D:$D,'EIA Imports'!$E:$E,$A7,'EIA Imports'!$B:$B,ON$1)</f>
        <v/>
      </c>
      <c r="OO7">
        <f>SUMIFS('EIA Imports'!$D:$D,'EIA Imports'!$E:$E,$A7,'EIA Imports'!$B:$B,OO$1)</f>
        <v/>
      </c>
      <c r="OP7">
        <f>SUMIFS('EIA Imports'!$D:$D,'EIA Imports'!$E:$E,$A7,'EIA Imports'!$B:$B,OP$1)</f>
        <v/>
      </c>
      <c r="OQ7">
        <f>SUMIFS('EIA Imports'!$D:$D,'EIA Imports'!$E:$E,$A7,'EIA Imports'!$B:$B,OQ$1)</f>
        <v/>
      </c>
      <c r="OR7">
        <f>SUMIFS('EIA Imports'!$D:$D,'EIA Imports'!$E:$E,$A7,'EIA Imports'!$B:$B,OR$1)</f>
        <v/>
      </c>
      <c r="OS7">
        <f>SUMIFS('EIA Imports'!$D:$D,'EIA Imports'!$E:$E,$A7,'EIA Imports'!$B:$B,OS$1)</f>
        <v/>
      </c>
      <c r="OT7">
        <f>SUMIFS('EIA Imports'!$D:$D,'EIA Imports'!$E:$E,$A7,'EIA Imports'!$B:$B,OT$1)</f>
        <v/>
      </c>
      <c r="OU7">
        <f>SUMIFS('EIA Imports'!$D:$D,'EIA Imports'!$E:$E,$A7,'EIA Imports'!$B:$B,OU$1)</f>
        <v/>
      </c>
      <c r="OV7">
        <f>SUMIFS('EIA Imports'!$D:$D,'EIA Imports'!$E:$E,$A7,'EIA Imports'!$B:$B,OV$1)</f>
        <v/>
      </c>
      <c r="OW7">
        <f>SUMIFS('EIA Imports'!$D:$D,'EIA Imports'!$E:$E,$A7,'EIA Imports'!$B:$B,OW$1)</f>
        <v/>
      </c>
      <c r="OX7">
        <f>SUMIFS('EIA Imports'!$D:$D,'EIA Imports'!$E:$E,$A7,'EIA Imports'!$B:$B,OX$1)</f>
        <v/>
      </c>
      <c r="OY7">
        <f>SUMIFS('EIA Imports'!$D:$D,'EIA Imports'!$E:$E,$A7,'EIA Imports'!$B:$B,OY$1)</f>
        <v/>
      </c>
      <c r="OZ7">
        <f>SUMIFS('EIA Imports'!$D:$D,'EIA Imports'!$E:$E,$A7,'EIA Imports'!$B:$B,OZ$1)</f>
        <v/>
      </c>
      <c r="PA7">
        <f>SUMIFS('EIA Imports'!$D:$D,'EIA Imports'!$E:$E,$A7,'EIA Imports'!$B:$B,PA$1)</f>
        <v/>
      </c>
      <c r="PB7">
        <f>SUMIFS('EIA Imports'!$D:$D,'EIA Imports'!$E:$E,$A7,'EIA Imports'!$B:$B,PB$1)</f>
        <v/>
      </c>
      <c r="PC7">
        <f>SUMIFS('EIA Imports'!$D:$D,'EIA Imports'!$E:$E,$A7,'EIA Imports'!$B:$B,PC$1)</f>
        <v/>
      </c>
      <c r="PD7">
        <f>SUMIFS('EIA Imports'!$D:$D,'EIA Imports'!$E:$E,$A7,'EIA Imports'!$B:$B,PD$1)</f>
        <v/>
      </c>
      <c r="PE7">
        <f>SUMIFS('EIA Imports'!$D:$D,'EIA Imports'!$E:$E,$A7,'EIA Imports'!$B:$B,PE$1)</f>
        <v/>
      </c>
      <c r="PF7">
        <f>SUMIFS('EIA Imports'!$D:$D,'EIA Imports'!$E:$E,$A7,'EIA Imports'!$B:$B,PF$1)</f>
        <v/>
      </c>
      <c r="PG7">
        <f>SUMIFS('EIA Imports'!$D:$D,'EIA Imports'!$E:$E,$A7,'EIA Imports'!$B:$B,PG$1)</f>
        <v/>
      </c>
      <c r="PH7">
        <f>SUMIFS('EIA Imports'!$D:$D,'EIA Imports'!$E:$E,$A7,'EIA Imports'!$B:$B,PH$1)</f>
        <v/>
      </c>
      <c r="PI7">
        <f>SUMIFS('EIA Imports'!$D:$D,'EIA Imports'!$E:$E,$A7,'EIA Imports'!$B:$B,PI$1)</f>
        <v/>
      </c>
      <c r="PJ7">
        <f>SUMIFS('EIA Imports'!$D:$D,'EIA Imports'!$E:$E,$A7,'EIA Imports'!$B:$B,PJ$1)</f>
        <v/>
      </c>
      <c r="PK7">
        <f>SUMIFS('EIA Imports'!$D:$D,'EIA Imports'!$E:$E,$A7,'EIA Imports'!$B:$B,PK$1)</f>
        <v/>
      </c>
      <c r="PL7">
        <f>SUMIFS('EIA Imports'!$D:$D,'EIA Imports'!$E:$E,$A7,'EIA Imports'!$B:$B,PL$1)</f>
        <v/>
      </c>
      <c r="PM7">
        <f>SUMIFS('EIA Imports'!$D:$D,'EIA Imports'!$E:$E,$A7,'EIA Imports'!$B:$B,PM$1)</f>
        <v/>
      </c>
      <c r="PN7">
        <f>SUMIFS('EIA Imports'!$D:$D,'EIA Imports'!$E:$E,$A7,'EIA Imports'!$B:$B,PN$1)</f>
        <v/>
      </c>
      <c r="PO7">
        <f>SUMIFS('EIA Imports'!$D:$D,'EIA Imports'!$E:$E,$A7,'EIA Imports'!$B:$B,PO$1)</f>
        <v/>
      </c>
      <c r="PP7">
        <f>SUMIFS('EIA Imports'!$D:$D,'EIA Imports'!$E:$E,$A7,'EIA Imports'!$B:$B,PP$1)</f>
        <v/>
      </c>
      <c r="PQ7">
        <f>SUMIFS('EIA Imports'!$D:$D,'EIA Imports'!$E:$E,$A7,'EIA Imports'!$B:$B,PQ$1)</f>
        <v/>
      </c>
      <c r="PR7">
        <f>SUMIFS('EIA Imports'!$D:$D,'EIA Imports'!$E:$E,$A7,'EIA Imports'!$B:$B,PR$1)</f>
        <v/>
      </c>
      <c r="PS7">
        <f>SUMIFS('EIA Imports'!$D:$D,'EIA Imports'!$E:$E,$A7,'EIA Imports'!$B:$B,PS$1)</f>
        <v/>
      </c>
      <c r="PT7">
        <f>SUMIFS('EIA Imports'!$D:$D,'EIA Imports'!$E:$E,$A7,'EIA Imports'!$B:$B,PT$1)</f>
        <v/>
      </c>
      <c r="PU7">
        <f>SUMIFS('EIA Imports'!$D:$D,'EIA Imports'!$E:$E,$A7,'EIA Imports'!$B:$B,PU$1)</f>
        <v/>
      </c>
      <c r="PV7">
        <f>SUMIFS('EIA Imports'!$D:$D,'EIA Imports'!$E:$E,$A7,'EIA Imports'!$B:$B,PV$1)</f>
        <v/>
      </c>
      <c r="PW7">
        <f>SUMIFS('EIA Imports'!$D:$D,'EIA Imports'!$E:$E,$A7,'EIA Imports'!$B:$B,PW$1)</f>
        <v/>
      </c>
      <c r="PX7">
        <f>SUMIFS('EIA Imports'!$D:$D,'EIA Imports'!$E:$E,$A7,'EIA Imports'!$B:$B,PX$1)</f>
        <v/>
      </c>
      <c r="PY7">
        <f>SUMIFS('EIA Imports'!$D:$D,'EIA Imports'!$E:$E,$A7,'EIA Imports'!$B:$B,PY$1)</f>
        <v/>
      </c>
      <c r="PZ7">
        <f>SUMIFS('EIA Imports'!$D:$D,'EIA Imports'!$E:$E,$A7,'EIA Imports'!$B:$B,PZ$1)</f>
        <v/>
      </c>
      <c r="QA7">
        <f>SUMIFS('EIA Imports'!$D:$D,'EIA Imports'!$E:$E,$A7,'EIA Imports'!$B:$B,QA$1)</f>
        <v/>
      </c>
      <c r="QB7">
        <f>SUMIFS('EIA Imports'!$D:$D,'EIA Imports'!$E:$E,$A7,'EIA Imports'!$B:$B,QB$1)</f>
        <v/>
      </c>
      <c r="QC7">
        <f>SUMIFS('EIA Imports'!$D:$D,'EIA Imports'!$E:$E,$A7,'EIA Imports'!$B:$B,QC$1)</f>
        <v/>
      </c>
      <c r="QD7">
        <f>SUMIFS('EIA Imports'!$D:$D,'EIA Imports'!$E:$E,$A7,'EIA Imports'!$B:$B,QD$1)</f>
        <v/>
      </c>
      <c r="QE7">
        <f>SUMIFS('EIA Imports'!$D:$D,'EIA Imports'!$E:$E,$A7,'EIA Imports'!$B:$B,QE$1)</f>
        <v/>
      </c>
      <c r="QF7">
        <f>SUMIFS('EIA Imports'!$D:$D,'EIA Imports'!$E:$E,$A7,'EIA Imports'!$B:$B,QF$1)</f>
        <v/>
      </c>
      <c r="QG7">
        <f>SUMIFS('EIA Imports'!$D:$D,'EIA Imports'!$E:$E,$A7,'EIA Imports'!$B:$B,QG$1)</f>
        <v/>
      </c>
      <c r="QH7">
        <f>SUMIFS('EIA Imports'!$D:$D,'EIA Imports'!$E:$E,$A7,'EIA Imports'!$B:$B,QH$1)</f>
        <v/>
      </c>
      <c r="QI7">
        <f>SUMIFS('EIA Imports'!$D:$D,'EIA Imports'!$E:$E,$A7,'EIA Imports'!$B:$B,QI$1)</f>
        <v/>
      </c>
      <c r="QJ7">
        <f>SUMIFS('EIA Imports'!$D:$D,'EIA Imports'!$E:$E,$A7,'EIA Imports'!$B:$B,QJ$1)</f>
        <v/>
      </c>
      <c r="QK7">
        <f>SUMIFS('EIA Imports'!$D:$D,'EIA Imports'!$E:$E,$A7,'EIA Imports'!$B:$B,QK$1)</f>
        <v/>
      </c>
      <c r="QL7">
        <f>SUMIFS('EIA Imports'!$D:$D,'EIA Imports'!$E:$E,$A7,'EIA Imports'!$B:$B,QL$1)</f>
        <v/>
      </c>
      <c r="QM7">
        <f>SUMIFS('EIA Imports'!$D:$D,'EIA Imports'!$E:$E,$A7,'EIA Imports'!$B:$B,QM$1)</f>
        <v/>
      </c>
      <c r="QN7">
        <f>SUMIFS('EIA Imports'!$D:$D,'EIA Imports'!$E:$E,$A7,'EIA Imports'!$B:$B,QN$1)</f>
        <v/>
      </c>
      <c r="QO7">
        <f>SUMIFS('EIA Imports'!$D:$D,'EIA Imports'!$E:$E,$A7,'EIA Imports'!$B:$B,QO$1)</f>
        <v/>
      </c>
      <c r="QP7">
        <f>SUMIFS('EIA Imports'!$D:$D,'EIA Imports'!$E:$E,$A7,'EIA Imports'!$B:$B,QP$1)</f>
        <v/>
      </c>
      <c r="QQ7">
        <f>SUMIFS('EIA Imports'!$D:$D,'EIA Imports'!$E:$E,$A7,'EIA Imports'!$B:$B,QQ$1)</f>
        <v/>
      </c>
      <c r="QR7">
        <f>SUMIFS('EIA Imports'!$D:$D,'EIA Imports'!$E:$E,$A7,'EIA Imports'!$B:$B,QR$1)</f>
        <v/>
      </c>
      <c r="QS7">
        <f>SUMIFS('EIA Imports'!$D:$D,'EIA Imports'!$E:$E,$A7,'EIA Imports'!$B:$B,QS$1)</f>
        <v/>
      </c>
      <c r="QT7">
        <f>SUMIFS('EIA Imports'!$D:$D,'EIA Imports'!$E:$E,$A7,'EIA Imports'!$B:$B,QT$1)</f>
        <v/>
      </c>
      <c r="QU7">
        <f>SUMIFS('EIA Imports'!$D:$D,'EIA Imports'!$E:$E,$A7,'EIA Imports'!$B:$B,QU$1)</f>
        <v/>
      </c>
      <c r="QV7">
        <f>SUMIFS('EIA Imports'!$D:$D,'EIA Imports'!$E:$E,$A7,'EIA Imports'!$B:$B,QV$1)</f>
        <v/>
      </c>
      <c r="QW7">
        <f>SUMIFS('EIA Imports'!$D:$D,'EIA Imports'!$E:$E,$A7,'EIA Imports'!$B:$B,QW$1)</f>
        <v/>
      </c>
      <c r="QX7">
        <f>SUMIFS('EIA Imports'!$D:$D,'EIA Imports'!$E:$E,$A7,'EIA Imports'!$B:$B,QX$1)</f>
        <v/>
      </c>
      <c r="QY7">
        <f>SUMIFS('EIA Imports'!$D:$D,'EIA Imports'!$E:$E,$A7,'EIA Imports'!$B:$B,QY$1)</f>
        <v/>
      </c>
      <c r="QZ7">
        <f>SUMIFS('EIA Imports'!$D:$D,'EIA Imports'!$E:$E,$A7,'EIA Imports'!$B:$B,QZ$1)</f>
        <v/>
      </c>
      <c r="RA7">
        <f>SUMIFS('EIA Imports'!$D:$D,'EIA Imports'!$E:$E,$A7,'EIA Imports'!$B:$B,RA$1)</f>
        <v/>
      </c>
      <c r="RB7">
        <f>SUMIFS('EIA Imports'!$D:$D,'EIA Imports'!$E:$E,$A7,'EIA Imports'!$B:$B,RB$1)</f>
        <v/>
      </c>
      <c r="RC7">
        <f>SUMIFS('EIA Imports'!$D:$D,'EIA Imports'!$E:$E,$A7,'EIA Imports'!$B:$B,RC$1)</f>
        <v/>
      </c>
      <c r="RD7">
        <f>SUMIFS('EIA Imports'!$D:$D,'EIA Imports'!$E:$E,$A7,'EIA Imports'!$B:$B,RD$1)</f>
        <v/>
      </c>
      <c r="RE7">
        <f>SUMIFS('EIA Imports'!$D:$D,'EIA Imports'!$E:$E,$A7,'EIA Imports'!$B:$B,RE$1)</f>
        <v/>
      </c>
      <c r="RF7">
        <f>SUMIFS('EIA Imports'!$D:$D,'EIA Imports'!$E:$E,$A7,'EIA Imports'!$B:$B,RF$1)</f>
        <v/>
      </c>
      <c r="RG7">
        <f>SUMIFS('EIA Imports'!$D:$D,'EIA Imports'!$E:$E,$A7,'EIA Imports'!$B:$B,RG$1)</f>
        <v/>
      </c>
      <c r="RH7">
        <f>SUMIFS('EIA Imports'!$D:$D,'EIA Imports'!$E:$E,$A7,'EIA Imports'!$B:$B,RH$1)</f>
        <v/>
      </c>
      <c r="RI7">
        <f>SUMIFS('EIA Imports'!$D:$D,'EIA Imports'!$E:$E,$A7,'EIA Imports'!$B:$B,RI$1)</f>
        <v/>
      </c>
      <c r="RJ7">
        <f>SUMIFS('EIA Imports'!$D:$D,'EIA Imports'!$E:$E,$A7,'EIA Imports'!$B:$B,RJ$1)</f>
        <v/>
      </c>
      <c r="RK7">
        <f>SUMIFS('EIA Imports'!$D:$D,'EIA Imports'!$E:$E,$A7,'EIA Imports'!$B:$B,RK$1)</f>
        <v/>
      </c>
      <c r="RL7">
        <f>SUMIFS('EIA Imports'!$D:$D,'EIA Imports'!$E:$E,$A7,'EIA Imports'!$B:$B,RL$1)</f>
        <v/>
      </c>
      <c r="RM7">
        <f>SUMIFS('EIA Imports'!$D:$D,'EIA Imports'!$E:$E,$A7,'EIA Imports'!$B:$B,RM$1)</f>
        <v/>
      </c>
      <c r="RN7">
        <f>SUMIFS('EIA Imports'!$D:$D,'EIA Imports'!$E:$E,$A7,'EIA Imports'!$B:$B,RN$1)</f>
        <v/>
      </c>
      <c r="RO7">
        <f>SUMIFS('EIA Imports'!$D:$D,'EIA Imports'!$E:$E,$A7,'EIA Imports'!$B:$B,RO$1)</f>
        <v/>
      </c>
      <c r="RP7">
        <f>SUMIFS('EIA Imports'!$D:$D,'EIA Imports'!$E:$E,$A7,'EIA Imports'!$B:$B,RP$1)</f>
        <v/>
      </c>
      <c r="RQ7">
        <f>SUMIFS('EIA Imports'!$D:$D,'EIA Imports'!$E:$E,$A7,'EIA Imports'!$B:$B,RQ$1)</f>
        <v/>
      </c>
      <c r="RR7">
        <f>SUMIFS('EIA Imports'!$D:$D,'EIA Imports'!$E:$E,$A7,'EIA Imports'!$B:$B,RR$1)</f>
        <v/>
      </c>
      <c r="RS7">
        <f>SUMIFS('EIA Imports'!$D:$D,'EIA Imports'!$E:$E,$A7,'EIA Imports'!$B:$B,RS$1)</f>
        <v/>
      </c>
      <c r="RT7">
        <f>SUMIFS('EIA Imports'!$D:$D,'EIA Imports'!$E:$E,$A7,'EIA Imports'!$B:$B,RT$1)</f>
        <v/>
      </c>
      <c r="RU7">
        <f>SUMIFS('EIA Imports'!$D:$D,'EIA Imports'!$E:$E,$A7,'EIA Imports'!$B:$B,RU$1)</f>
        <v/>
      </c>
      <c r="RV7">
        <f>SUMIFS('EIA Imports'!$D:$D,'EIA Imports'!$E:$E,$A7,'EIA Imports'!$B:$B,RV$1)</f>
        <v/>
      </c>
      <c r="RW7">
        <f>SUMIFS('EIA Imports'!$D:$D,'EIA Imports'!$E:$E,$A7,'EIA Imports'!$B:$B,RW$1)</f>
        <v/>
      </c>
      <c r="RX7">
        <f>SUMIFS('EIA Imports'!$D:$D,'EIA Imports'!$E:$E,$A7,'EIA Imports'!$B:$B,RX$1)</f>
        <v/>
      </c>
      <c r="RY7">
        <f>SUMIFS('EIA Imports'!$D:$D,'EIA Imports'!$E:$E,$A7,'EIA Imports'!$B:$B,RY$1)</f>
        <v/>
      </c>
      <c r="RZ7">
        <f>SUMIFS('EIA Imports'!$D:$D,'EIA Imports'!$E:$E,$A7,'EIA Imports'!$B:$B,RZ$1)</f>
        <v/>
      </c>
      <c r="SA7">
        <f>SUMIFS('EIA Imports'!$D:$D,'EIA Imports'!$E:$E,$A7,'EIA Imports'!$B:$B,SA$1)</f>
        <v/>
      </c>
      <c r="SB7">
        <f>SUMIFS('EIA Imports'!$D:$D,'EIA Imports'!$E:$E,$A7,'EIA Imports'!$B:$B,SB$1)</f>
        <v/>
      </c>
      <c r="SC7">
        <f>SUMIFS('EIA Imports'!$D:$D,'EIA Imports'!$E:$E,$A7,'EIA Imports'!$B:$B,SC$1)</f>
        <v/>
      </c>
      <c r="SD7">
        <f>SUMIFS('EIA Imports'!$D:$D,'EIA Imports'!$E:$E,$A7,'EIA Imports'!$B:$B,SD$1)</f>
        <v/>
      </c>
      <c r="SE7">
        <f>SUMIFS('EIA Imports'!$D:$D,'EIA Imports'!$E:$E,$A7,'EIA Imports'!$B:$B,SE$1)</f>
        <v/>
      </c>
      <c r="SF7">
        <f>SUMIFS('EIA Imports'!$D:$D,'EIA Imports'!$E:$E,$A7,'EIA Imports'!$B:$B,SF$1)</f>
        <v/>
      </c>
      <c r="SG7">
        <f>SUMIFS('EIA Imports'!$D:$D,'EIA Imports'!$E:$E,$A7,'EIA Imports'!$B:$B,SG$1)</f>
        <v/>
      </c>
      <c r="SH7">
        <f>SUMIFS('EIA Imports'!$D:$D,'EIA Imports'!$E:$E,$A7,'EIA Imports'!$B:$B,SH$1)</f>
        <v/>
      </c>
      <c r="SI7">
        <f>SUMIFS('EIA Imports'!$D:$D,'EIA Imports'!$E:$E,$A7,'EIA Imports'!$B:$B,SI$1)</f>
        <v/>
      </c>
      <c r="SJ7">
        <f>SUMIFS('EIA Imports'!$D:$D,'EIA Imports'!$E:$E,$A7,'EIA Imports'!$B:$B,SJ$1)</f>
        <v/>
      </c>
      <c r="SK7">
        <f>SUMIFS('EIA Imports'!$D:$D,'EIA Imports'!$E:$E,$A7,'EIA Imports'!$B:$B,SK$1)</f>
        <v/>
      </c>
      <c r="SL7">
        <f>SUMIFS('EIA Imports'!$D:$D,'EIA Imports'!$E:$E,$A7,'EIA Imports'!$B:$B,SL$1)</f>
        <v/>
      </c>
      <c r="SM7">
        <f>SUMIFS('EIA Imports'!$D:$D,'EIA Imports'!$E:$E,$A7,'EIA Imports'!$B:$B,SM$1)</f>
        <v/>
      </c>
      <c r="SN7">
        <f>SUMIFS('EIA Imports'!$D:$D,'EIA Imports'!$E:$E,$A7,'EIA Imports'!$B:$B,SN$1)</f>
        <v/>
      </c>
      <c r="SO7">
        <f>SUMIFS('EIA Imports'!$D:$D,'EIA Imports'!$E:$E,$A7,'EIA Imports'!$B:$B,SO$1)</f>
        <v/>
      </c>
      <c r="SP7">
        <f>SUMIFS('EIA Imports'!$D:$D,'EIA Imports'!$E:$E,$A7,'EIA Imports'!$B:$B,SP$1)</f>
        <v/>
      </c>
      <c r="SQ7">
        <f>SUMIFS('EIA Imports'!$D:$D,'EIA Imports'!$E:$E,$A7,'EIA Imports'!$B:$B,SQ$1)</f>
        <v/>
      </c>
      <c r="SR7">
        <f>SUMIFS('EIA Imports'!$D:$D,'EIA Imports'!$E:$E,$A7,'EIA Imports'!$B:$B,SR$1)</f>
        <v/>
      </c>
      <c r="SS7">
        <f>SUMIFS('EIA Imports'!$D:$D,'EIA Imports'!$E:$E,$A7,'EIA Imports'!$B:$B,SS$1)</f>
        <v/>
      </c>
      <c r="ST7">
        <f>SUMIFS('EIA Imports'!$D:$D,'EIA Imports'!$E:$E,$A7,'EIA Imports'!$B:$B,ST$1)</f>
        <v/>
      </c>
      <c r="SU7">
        <f>SUMIFS('EIA Imports'!$D:$D,'EIA Imports'!$E:$E,$A7,'EIA Imports'!$B:$B,SU$1)</f>
        <v/>
      </c>
      <c r="SV7">
        <f>SUMIFS('EIA Imports'!$D:$D,'EIA Imports'!$E:$E,$A7,'EIA Imports'!$B:$B,SV$1)</f>
        <v/>
      </c>
      <c r="SW7">
        <f>SUMIFS('EIA Imports'!$D:$D,'EIA Imports'!$E:$E,$A7,'EIA Imports'!$B:$B,SW$1)</f>
        <v/>
      </c>
      <c r="SX7">
        <f>SUMIFS('EIA Imports'!$D:$D,'EIA Imports'!$E:$E,$A7,'EIA Imports'!$B:$B,SX$1)</f>
        <v/>
      </c>
      <c r="SY7">
        <f>SUMIFS('EIA Imports'!$D:$D,'EIA Imports'!$E:$E,$A7,'EIA Imports'!$B:$B,SY$1)</f>
        <v/>
      </c>
      <c r="SZ7">
        <f>SUMIFS('EIA Imports'!$D:$D,'EIA Imports'!$E:$E,$A7,'EIA Imports'!$B:$B,SZ$1)</f>
        <v/>
      </c>
      <c r="TA7">
        <f>SUMIFS('EIA Imports'!$D:$D,'EIA Imports'!$E:$E,$A7,'EIA Imports'!$B:$B,TA$1)</f>
        <v/>
      </c>
      <c r="TB7">
        <f>SUMIFS('EIA Imports'!$D:$D,'EIA Imports'!$E:$E,$A7,'EIA Imports'!$B:$B,TB$1)</f>
        <v/>
      </c>
      <c r="TC7">
        <f>SUMIFS('EIA Imports'!$D:$D,'EIA Imports'!$E:$E,$A7,'EIA Imports'!$B:$B,TC$1)</f>
        <v/>
      </c>
      <c r="TD7">
        <f>SUMIFS('EIA Imports'!$D:$D,'EIA Imports'!$E:$E,$A7,'EIA Imports'!$B:$B,TD$1)</f>
        <v/>
      </c>
      <c r="TE7">
        <f>SUMIFS('EIA Imports'!$D:$D,'EIA Imports'!$E:$E,$A7,'EIA Imports'!$B:$B,TE$1)</f>
        <v/>
      </c>
      <c r="TF7">
        <f>SUMIFS('EIA Imports'!$D:$D,'EIA Imports'!$E:$E,$A7,'EIA Imports'!$B:$B,TF$1)</f>
        <v/>
      </c>
      <c r="TG7">
        <f>SUMIFS('EIA Imports'!$D:$D,'EIA Imports'!$E:$E,$A7,'EIA Imports'!$B:$B,TG$1)</f>
        <v/>
      </c>
      <c r="TH7">
        <f>SUMIFS('EIA Imports'!$D:$D,'EIA Imports'!$E:$E,$A7,'EIA Imports'!$B:$B,TH$1)</f>
        <v/>
      </c>
      <c r="TI7">
        <f>SUMIFS('EIA Imports'!$D:$D,'EIA Imports'!$E:$E,$A7,'EIA Imports'!$B:$B,TI$1)</f>
        <v/>
      </c>
      <c r="TJ7">
        <f>SUMIFS('EIA Imports'!$D:$D,'EIA Imports'!$E:$E,$A7,'EIA Imports'!$B:$B,TJ$1)</f>
        <v/>
      </c>
      <c r="TK7">
        <f>SUMIFS('EIA Imports'!$D:$D,'EIA Imports'!$E:$E,$A7,'EIA Imports'!$B:$B,TK$1)</f>
        <v/>
      </c>
      <c r="TL7">
        <f>SUMIFS('EIA Imports'!$D:$D,'EIA Imports'!$E:$E,$A7,'EIA Imports'!$B:$B,TL$1)</f>
        <v/>
      </c>
      <c r="TM7">
        <f>SUMIFS('EIA Imports'!$D:$D,'EIA Imports'!$E:$E,$A7,'EIA Imports'!$B:$B,TM$1)</f>
        <v/>
      </c>
      <c r="TN7">
        <f>SUMIFS('EIA Imports'!$D:$D,'EIA Imports'!$E:$E,$A7,'EIA Imports'!$B:$B,TN$1)</f>
        <v/>
      </c>
      <c r="TO7">
        <f>SUMIFS('EIA Imports'!$D:$D,'EIA Imports'!$E:$E,$A7,'EIA Imports'!$B:$B,TO$1)</f>
        <v/>
      </c>
      <c r="TP7">
        <f>SUMIFS('EIA Imports'!$D:$D,'EIA Imports'!$E:$E,$A7,'EIA Imports'!$B:$B,TP$1)</f>
        <v/>
      </c>
      <c r="TQ7">
        <f>SUMIFS('EIA Imports'!$D:$D,'EIA Imports'!$E:$E,$A7,'EIA Imports'!$B:$B,TQ$1)</f>
        <v/>
      </c>
      <c r="TR7">
        <f>SUMIFS('EIA Imports'!$D:$D,'EIA Imports'!$E:$E,$A7,'EIA Imports'!$B:$B,TR$1)</f>
        <v/>
      </c>
      <c r="TS7">
        <f>SUMIFS('EIA Imports'!$D:$D,'EIA Imports'!$E:$E,$A7,'EIA Imports'!$B:$B,TS$1)</f>
        <v/>
      </c>
      <c r="TT7">
        <f>SUMIFS('EIA Imports'!$D:$D,'EIA Imports'!$E:$E,$A7,'EIA Imports'!$B:$B,TT$1)</f>
        <v/>
      </c>
      <c r="TU7">
        <f>SUMIFS('EIA Imports'!$D:$D,'EIA Imports'!$E:$E,$A7,'EIA Imports'!$B:$B,TU$1)</f>
        <v/>
      </c>
    </row>
    <row r="8" spans="1:541">
      <c r="A8">
        <f>'EIA Petroleum Classification'!A8</f>
        <v/>
      </c>
      <c r="B8">
        <f>SUMIFS('EIA Imports'!$D:$D,'EIA Imports'!$E:$E,$A8,'EIA Imports'!$B:$B,B$1)</f>
        <v/>
      </c>
      <c r="C8">
        <f>SUMIFS('EIA Imports'!$D:$D,'EIA Imports'!$E:$E,$A8,'EIA Imports'!$B:$B,C$1)</f>
        <v/>
      </c>
      <c r="D8">
        <f>SUMIFS('EIA Imports'!$D:$D,'EIA Imports'!$E:$E,$A8,'EIA Imports'!$B:$B,D$1)</f>
        <v/>
      </c>
      <c r="E8">
        <f>SUMIFS('EIA Imports'!$D:$D,'EIA Imports'!$E:$E,$A8,'EIA Imports'!$B:$B,E$1)</f>
        <v/>
      </c>
      <c r="F8">
        <f>SUMIFS('EIA Imports'!$D:$D,'EIA Imports'!$E:$E,$A8,'EIA Imports'!$B:$B,F$1)</f>
        <v/>
      </c>
      <c r="G8">
        <f>SUMIFS('EIA Imports'!$D:$D,'EIA Imports'!$E:$E,$A8,'EIA Imports'!$B:$B,G$1)</f>
        <v/>
      </c>
      <c r="H8">
        <f>SUMIFS('EIA Imports'!$D:$D,'EIA Imports'!$E:$E,$A8,'EIA Imports'!$B:$B,H$1)</f>
        <v/>
      </c>
      <c r="I8">
        <f>SUMIFS('EIA Imports'!$D:$D,'EIA Imports'!$E:$E,$A8,'EIA Imports'!$B:$B,I$1)</f>
        <v/>
      </c>
      <c r="J8">
        <f>SUMIFS('EIA Imports'!$D:$D,'EIA Imports'!$E:$E,$A8,'EIA Imports'!$B:$B,J$1)</f>
        <v/>
      </c>
      <c r="K8">
        <f>SUMIFS('EIA Imports'!$D:$D,'EIA Imports'!$E:$E,$A8,'EIA Imports'!$B:$B,K$1)</f>
        <v/>
      </c>
      <c r="L8">
        <f>SUMIFS('EIA Imports'!$D:$D,'EIA Imports'!$E:$E,$A8,'EIA Imports'!$B:$B,L$1)</f>
        <v/>
      </c>
      <c r="M8">
        <f>SUMIFS('EIA Imports'!$D:$D,'EIA Imports'!$E:$E,$A8,'EIA Imports'!$B:$B,M$1)</f>
        <v/>
      </c>
      <c r="N8">
        <f>SUMIFS('EIA Imports'!$D:$D,'EIA Imports'!$E:$E,$A8,'EIA Imports'!$B:$B,N$1)</f>
        <v/>
      </c>
      <c r="O8">
        <f>SUMIFS('EIA Imports'!$D:$D,'EIA Imports'!$E:$E,$A8,'EIA Imports'!$B:$B,O$1)</f>
        <v/>
      </c>
      <c r="P8">
        <f>SUMIFS('EIA Imports'!$D:$D,'EIA Imports'!$E:$E,$A8,'EIA Imports'!$B:$B,P$1)</f>
        <v/>
      </c>
      <c r="Q8">
        <f>SUMIFS('EIA Imports'!$D:$D,'EIA Imports'!$E:$E,$A8,'EIA Imports'!$B:$B,Q$1)</f>
        <v/>
      </c>
      <c r="R8">
        <f>SUMIFS('EIA Imports'!$D:$D,'EIA Imports'!$E:$E,$A8,'EIA Imports'!$B:$B,R$1)</f>
        <v/>
      </c>
      <c r="S8">
        <f>SUMIFS('EIA Imports'!$D:$D,'EIA Imports'!$E:$E,$A8,'EIA Imports'!$B:$B,S$1)</f>
        <v/>
      </c>
      <c r="T8">
        <f>SUMIFS('EIA Imports'!$D:$D,'EIA Imports'!$E:$E,$A8,'EIA Imports'!$B:$B,T$1)</f>
        <v/>
      </c>
      <c r="U8">
        <f>SUMIFS('EIA Imports'!$D:$D,'EIA Imports'!$E:$E,$A8,'EIA Imports'!$B:$B,U$1)</f>
        <v/>
      </c>
      <c r="V8">
        <f>SUMIFS('EIA Imports'!$D:$D,'EIA Imports'!$E:$E,$A8,'EIA Imports'!$B:$B,V$1)</f>
        <v/>
      </c>
      <c r="W8">
        <f>SUMIFS('EIA Imports'!$D:$D,'EIA Imports'!$E:$E,$A8,'EIA Imports'!$B:$B,W$1)</f>
        <v/>
      </c>
      <c r="X8">
        <f>SUMIFS('EIA Imports'!$D:$D,'EIA Imports'!$E:$E,$A8,'EIA Imports'!$B:$B,X$1)</f>
        <v/>
      </c>
      <c r="Y8">
        <f>SUMIFS('EIA Imports'!$D:$D,'EIA Imports'!$E:$E,$A8,'EIA Imports'!$B:$B,Y$1)</f>
        <v/>
      </c>
      <c r="Z8">
        <f>SUMIFS('EIA Imports'!$D:$D,'EIA Imports'!$E:$E,$A8,'EIA Imports'!$B:$B,Z$1)</f>
        <v/>
      </c>
      <c r="AA8">
        <f>SUMIFS('EIA Imports'!$D:$D,'EIA Imports'!$E:$E,$A8,'EIA Imports'!$B:$B,AA$1)</f>
        <v/>
      </c>
      <c r="AB8">
        <f>SUMIFS('EIA Imports'!$D:$D,'EIA Imports'!$E:$E,$A8,'EIA Imports'!$B:$B,AB$1)</f>
        <v/>
      </c>
      <c r="AC8">
        <f>SUMIFS('EIA Imports'!$D:$D,'EIA Imports'!$E:$E,$A8,'EIA Imports'!$B:$B,AC$1)</f>
        <v/>
      </c>
      <c r="AD8">
        <f>SUMIFS('EIA Imports'!$D:$D,'EIA Imports'!$E:$E,$A8,'EIA Imports'!$B:$B,AD$1)</f>
        <v/>
      </c>
      <c r="AE8">
        <f>SUMIFS('EIA Imports'!$D:$D,'EIA Imports'!$E:$E,$A8,'EIA Imports'!$B:$B,AE$1)</f>
        <v/>
      </c>
      <c r="AF8">
        <f>SUMIFS('EIA Imports'!$D:$D,'EIA Imports'!$E:$E,$A8,'EIA Imports'!$B:$B,AF$1)</f>
        <v/>
      </c>
      <c r="AG8">
        <f>SUMIFS('EIA Imports'!$D:$D,'EIA Imports'!$E:$E,$A8,'EIA Imports'!$B:$B,AG$1)</f>
        <v/>
      </c>
      <c r="AH8">
        <f>SUMIFS('EIA Imports'!$D:$D,'EIA Imports'!$E:$E,$A8,'EIA Imports'!$B:$B,AH$1)</f>
        <v/>
      </c>
      <c r="AI8">
        <f>SUMIFS('EIA Imports'!$D:$D,'EIA Imports'!$E:$E,$A8,'EIA Imports'!$B:$B,AI$1)</f>
        <v/>
      </c>
      <c r="AJ8">
        <f>SUMIFS('EIA Imports'!$D:$D,'EIA Imports'!$E:$E,$A8,'EIA Imports'!$B:$B,AJ$1)</f>
        <v/>
      </c>
      <c r="AK8">
        <f>SUMIFS('EIA Imports'!$D:$D,'EIA Imports'!$E:$E,$A8,'EIA Imports'!$B:$B,AK$1)</f>
        <v/>
      </c>
      <c r="AL8">
        <f>SUMIFS('EIA Imports'!$D:$D,'EIA Imports'!$E:$E,$A8,'EIA Imports'!$B:$B,AL$1)</f>
        <v/>
      </c>
      <c r="AM8">
        <f>SUMIFS('EIA Imports'!$D:$D,'EIA Imports'!$E:$E,$A8,'EIA Imports'!$B:$B,AM$1)</f>
        <v/>
      </c>
      <c r="AN8">
        <f>SUMIFS('EIA Imports'!$D:$D,'EIA Imports'!$E:$E,$A8,'EIA Imports'!$B:$B,AN$1)</f>
        <v/>
      </c>
      <c r="AO8">
        <f>SUMIFS('EIA Imports'!$D:$D,'EIA Imports'!$E:$E,$A8,'EIA Imports'!$B:$B,AO$1)</f>
        <v/>
      </c>
      <c r="AP8">
        <f>SUMIFS('EIA Imports'!$D:$D,'EIA Imports'!$E:$E,$A8,'EIA Imports'!$B:$B,AP$1)</f>
        <v/>
      </c>
      <c r="AQ8">
        <f>SUMIFS('EIA Imports'!$D:$D,'EIA Imports'!$E:$E,$A8,'EIA Imports'!$B:$B,AQ$1)</f>
        <v/>
      </c>
      <c r="AR8">
        <f>SUMIFS('EIA Imports'!$D:$D,'EIA Imports'!$E:$E,$A8,'EIA Imports'!$B:$B,AR$1)</f>
        <v/>
      </c>
      <c r="AS8">
        <f>SUMIFS('EIA Imports'!$D:$D,'EIA Imports'!$E:$E,$A8,'EIA Imports'!$B:$B,AS$1)</f>
        <v/>
      </c>
      <c r="AT8">
        <f>SUMIFS('EIA Imports'!$D:$D,'EIA Imports'!$E:$E,$A8,'EIA Imports'!$B:$B,AT$1)</f>
        <v/>
      </c>
      <c r="AU8">
        <f>SUMIFS('EIA Imports'!$D:$D,'EIA Imports'!$E:$E,$A8,'EIA Imports'!$B:$B,AU$1)</f>
        <v/>
      </c>
      <c r="AV8">
        <f>SUMIFS('EIA Imports'!$D:$D,'EIA Imports'!$E:$E,$A8,'EIA Imports'!$B:$B,AV$1)</f>
        <v/>
      </c>
      <c r="AW8">
        <f>SUMIFS('EIA Imports'!$D:$D,'EIA Imports'!$E:$E,$A8,'EIA Imports'!$B:$B,AW$1)</f>
        <v/>
      </c>
      <c r="AX8">
        <f>SUMIFS('EIA Imports'!$D:$D,'EIA Imports'!$E:$E,$A8,'EIA Imports'!$B:$B,AX$1)</f>
        <v/>
      </c>
      <c r="AY8">
        <f>SUMIFS('EIA Imports'!$D:$D,'EIA Imports'!$E:$E,$A8,'EIA Imports'!$B:$B,AY$1)</f>
        <v/>
      </c>
      <c r="AZ8">
        <f>SUMIFS('EIA Imports'!$D:$D,'EIA Imports'!$E:$E,$A8,'EIA Imports'!$B:$B,AZ$1)</f>
        <v/>
      </c>
      <c r="BA8">
        <f>SUMIFS('EIA Imports'!$D:$D,'EIA Imports'!$E:$E,$A8,'EIA Imports'!$B:$B,BA$1)</f>
        <v/>
      </c>
      <c r="BB8">
        <f>SUMIFS('EIA Imports'!$D:$D,'EIA Imports'!$E:$E,$A8,'EIA Imports'!$B:$B,BB$1)</f>
        <v/>
      </c>
      <c r="BC8">
        <f>SUMIFS('EIA Imports'!$D:$D,'EIA Imports'!$E:$E,$A8,'EIA Imports'!$B:$B,BC$1)</f>
        <v/>
      </c>
      <c r="BD8">
        <f>SUMIFS('EIA Imports'!$D:$D,'EIA Imports'!$E:$E,$A8,'EIA Imports'!$B:$B,BD$1)</f>
        <v/>
      </c>
      <c r="BE8">
        <f>SUMIFS('EIA Imports'!$D:$D,'EIA Imports'!$E:$E,$A8,'EIA Imports'!$B:$B,BE$1)</f>
        <v/>
      </c>
      <c r="BF8">
        <f>SUMIFS('EIA Imports'!$D:$D,'EIA Imports'!$E:$E,$A8,'EIA Imports'!$B:$B,BF$1)</f>
        <v/>
      </c>
      <c r="BG8">
        <f>SUMIFS('EIA Imports'!$D:$D,'EIA Imports'!$E:$E,$A8,'EIA Imports'!$B:$B,BG$1)</f>
        <v/>
      </c>
      <c r="BH8">
        <f>SUMIFS('EIA Imports'!$D:$D,'EIA Imports'!$E:$E,$A8,'EIA Imports'!$B:$B,BH$1)</f>
        <v/>
      </c>
      <c r="BI8">
        <f>SUMIFS('EIA Imports'!$D:$D,'EIA Imports'!$E:$E,$A8,'EIA Imports'!$B:$B,BI$1)</f>
        <v/>
      </c>
      <c r="BJ8">
        <f>SUMIFS('EIA Imports'!$D:$D,'EIA Imports'!$E:$E,$A8,'EIA Imports'!$B:$B,BJ$1)</f>
        <v/>
      </c>
      <c r="BK8">
        <f>SUMIFS('EIA Imports'!$D:$D,'EIA Imports'!$E:$E,$A8,'EIA Imports'!$B:$B,BK$1)</f>
        <v/>
      </c>
      <c r="BL8">
        <f>SUMIFS('EIA Imports'!$D:$D,'EIA Imports'!$E:$E,$A8,'EIA Imports'!$B:$B,BL$1)</f>
        <v/>
      </c>
      <c r="BM8">
        <f>SUMIFS('EIA Imports'!$D:$D,'EIA Imports'!$E:$E,$A8,'EIA Imports'!$B:$B,BM$1)</f>
        <v/>
      </c>
      <c r="BN8">
        <f>SUMIFS('EIA Imports'!$D:$D,'EIA Imports'!$E:$E,$A8,'EIA Imports'!$B:$B,BN$1)</f>
        <v/>
      </c>
      <c r="BO8">
        <f>SUMIFS('EIA Imports'!$D:$D,'EIA Imports'!$E:$E,$A8,'EIA Imports'!$B:$B,BO$1)</f>
        <v/>
      </c>
      <c r="BP8">
        <f>SUMIFS('EIA Imports'!$D:$D,'EIA Imports'!$E:$E,$A8,'EIA Imports'!$B:$B,BP$1)</f>
        <v/>
      </c>
      <c r="BQ8">
        <f>SUMIFS('EIA Imports'!$D:$D,'EIA Imports'!$E:$E,$A8,'EIA Imports'!$B:$B,BQ$1)</f>
        <v/>
      </c>
      <c r="BR8">
        <f>SUMIFS('EIA Imports'!$D:$D,'EIA Imports'!$E:$E,$A8,'EIA Imports'!$B:$B,BR$1)</f>
        <v/>
      </c>
      <c r="BS8">
        <f>SUMIFS('EIA Imports'!$D:$D,'EIA Imports'!$E:$E,$A8,'EIA Imports'!$B:$B,BS$1)</f>
        <v/>
      </c>
      <c r="BT8">
        <f>SUMIFS('EIA Imports'!$D:$D,'EIA Imports'!$E:$E,$A8,'EIA Imports'!$B:$B,BT$1)</f>
        <v/>
      </c>
      <c r="BU8">
        <f>SUMIFS('EIA Imports'!$D:$D,'EIA Imports'!$E:$E,$A8,'EIA Imports'!$B:$B,BU$1)</f>
        <v/>
      </c>
      <c r="BV8">
        <f>SUMIFS('EIA Imports'!$D:$D,'EIA Imports'!$E:$E,$A8,'EIA Imports'!$B:$B,BV$1)</f>
        <v/>
      </c>
      <c r="BW8">
        <f>SUMIFS('EIA Imports'!$D:$D,'EIA Imports'!$E:$E,$A8,'EIA Imports'!$B:$B,BW$1)</f>
        <v/>
      </c>
      <c r="BX8">
        <f>SUMIFS('EIA Imports'!$D:$D,'EIA Imports'!$E:$E,$A8,'EIA Imports'!$B:$B,BX$1)</f>
        <v/>
      </c>
      <c r="BY8">
        <f>SUMIFS('EIA Imports'!$D:$D,'EIA Imports'!$E:$E,$A8,'EIA Imports'!$B:$B,BY$1)</f>
        <v/>
      </c>
      <c r="BZ8">
        <f>SUMIFS('EIA Imports'!$D:$D,'EIA Imports'!$E:$E,$A8,'EIA Imports'!$B:$B,BZ$1)</f>
        <v/>
      </c>
      <c r="CA8">
        <f>SUMIFS('EIA Imports'!$D:$D,'EIA Imports'!$E:$E,$A8,'EIA Imports'!$B:$B,CA$1)</f>
        <v/>
      </c>
      <c r="CB8">
        <f>SUMIFS('EIA Imports'!$D:$D,'EIA Imports'!$E:$E,$A8,'EIA Imports'!$B:$B,CB$1)</f>
        <v/>
      </c>
      <c r="CC8">
        <f>SUMIFS('EIA Imports'!$D:$D,'EIA Imports'!$E:$E,$A8,'EIA Imports'!$B:$B,CC$1)</f>
        <v/>
      </c>
      <c r="CD8">
        <f>SUMIFS('EIA Imports'!$D:$D,'EIA Imports'!$E:$E,$A8,'EIA Imports'!$B:$B,CD$1)</f>
        <v/>
      </c>
      <c r="CE8">
        <f>SUMIFS('EIA Imports'!$D:$D,'EIA Imports'!$E:$E,$A8,'EIA Imports'!$B:$B,CE$1)</f>
        <v/>
      </c>
      <c r="CF8">
        <f>SUMIFS('EIA Imports'!$D:$D,'EIA Imports'!$E:$E,$A8,'EIA Imports'!$B:$B,CF$1)</f>
        <v/>
      </c>
      <c r="CG8">
        <f>SUMIFS('EIA Imports'!$D:$D,'EIA Imports'!$E:$E,$A8,'EIA Imports'!$B:$B,CG$1)</f>
        <v/>
      </c>
      <c r="CH8">
        <f>SUMIFS('EIA Imports'!$D:$D,'EIA Imports'!$E:$E,$A8,'EIA Imports'!$B:$B,CH$1)</f>
        <v/>
      </c>
      <c r="CI8">
        <f>SUMIFS('EIA Imports'!$D:$D,'EIA Imports'!$E:$E,$A8,'EIA Imports'!$B:$B,CI$1)</f>
        <v/>
      </c>
      <c r="CJ8">
        <f>SUMIFS('EIA Imports'!$D:$D,'EIA Imports'!$E:$E,$A8,'EIA Imports'!$B:$B,CJ$1)</f>
        <v/>
      </c>
      <c r="CK8">
        <f>SUMIFS('EIA Imports'!$D:$D,'EIA Imports'!$E:$E,$A8,'EIA Imports'!$B:$B,CK$1)</f>
        <v/>
      </c>
      <c r="CL8">
        <f>SUMIFS('EIA Imports'!$D:$D,'EIA Imports'!$E:$E,$A8,'EIA Imports'!$B:$B,CL$1)</f>
        <v/>
      </c>
      <c r="CM8">
        <f>SUMIFS('EIA Imports'!$D:$D,'EIA Imports'!$E:$E,$A8,'EIA Imports'!$B:$B,CM$1)</f>
        <v/>
      </c>
      <c r="CN8">
        <f>SUMIFS('EIA Imports'!$D:$D,'EIA Imports'!$E:$E,$A8,'EIA Imports'!$B:$B,CN$1)</f>
        <v/>
      </c>
      <c r="CO8">
        <f>SUMIFS('EIA Imports'!$D:$D,'EIA Imports'!$E:$E,$A8,'EIA Imports'!$B:$B,CO$1)</f>
        <v/>
      </c>
      <c r="CP8">
        <f>SUMIFS('EIA Imports'!$D:$D,'EIA Imports'!$E:$E,$A8,'EIA Imports'!$B:$B,CP$1)</f>
        <v/>
      </c>
      <c r="CQ8">
        <f>SUMIFS('EIA Imports'!$D:$D,'EIA Imports'!$E:$E,$A8,'EIA Imports'!$B:$B,CQ$1)</f>
        <v/>
      </c>
      <c r="CR8">
        <f>SUMIFS('EIA Imports'!$D:$D,'EIA Imports'!$E:$E,$A8,'EIA Imports'!$B:$B,CR$1)</f>
        <v/>
      </c>
      <c r="CS8">
        <f>SUMIFS('EIA Imports'!$D:$D,'EIA Imports'!$E:$E,$A8,'EIA Imports'!$B:$B,CS$1)</f>
        <v/>
      </c>
      <c r="CT8">
        <f>SUMIFS('EIA Imports'!$D:$D,'EIA Imports'!$E:$E,$A8,'EIA Imports'!$B:$B,CT$1)</f>
        <v/>
      </c>
      <c r="CU8">
        <f>SUMIFS('EIA Imports'!$D:$D,'EIA Imports'!$E:$E,$A8,'EIA Imports'!$B:$B,CU$1)</f>
        <v/>
      </c>
      <c r="CV8">
        <f>SUMIFS('EIA Imports'!$D:$D,'EIA Imports'!$E:$E,$A8,'EIA Imports'!$B:$B,CV$1)</f>
        <v/>
      </c>
      <c r="CW8">
        <f>SUMIFS('EIA Imports'!$D:$D,'EIA Imports'!$E:$E,$A8,'EIA Imports'!$B:$B,CW$1)</f>
        <v/>
      </c>
      <c r="CX8">
        <f>SUMIFS('EIA Imports'!$D:$D,'EIA Imports'!$E:$E,$A8,'EIA Imports'!$B:$B,CX$1)</f>
        <v/>
      </c>
      <c r="CY8">
        <f>SUMIFS('EIA Imports'!$D:$D,'EIA Imports'!$E:$E,$A8,'EIA Imports'!$B:$B,CY$1)</f>
        <v/>
      </c>
      <c r="CZ8">
        <f>SUMIFS('EIA Imports'!$D:$D,'EIA Imports'!$E:$E,$A8,'EIA Imports'!$B:$B,CZ$1)</f>
        <v/>
      </c>
      <c r="DA8">
        <f>SUMIFS('EIA Imports'!$D:$D,'EIA Imports'!$E:$E,$A8,'EIA Imports'!$B:$B,DA$1)</f>
        <v/>
      </c>
      <c r="DB8">
        <f>SUMIFS('EIA Imports'!$D:$D,'EIA Imports'!$E:$E,$A8,'EIA Imports'!$B:$B,DB$1)</f>
        <v/>
      </c>
      <c r="DC8">
        <f>SUMIFS('EIA Imports'!$D:$D,'EIA Imports'!$E:$E,$A8,'EIA Imports'!$B:$B,DC$1)</f>
        <v/>
      </c>
      <c r="DD8">
        <f>SUMIFS('EIA Imports'!$D:$D,'EIA Imports'!$E:$E,$A8,'EIA Imports'!$B:$B,DD$1)</f>
        <v/>
      </c>
      <c r="DE8">
        <f>SUMIFS('EIA Imports'!$D:$D,'EIA Imports'!$E:$E,$A8,'EIA Imports'!$B:$B,DE$1)</f>
        <v/>
      </c>
      <c r="DF8">
        <f>SUMIFS('EIA Imports'!$D:$D,'EIA Imports'!$E:$E,$A8,'EIA Imports'!$B:$B,DF$1)</f>
        <v/>
      </c>
      <c r="DG8">
        <f>SUMIFS('EIA Imports'!$D:$D,'EIA Imports'!$E:$E,$A8,'EIA Imports'!$B:$B,DG$1)</f>
        <v/>
      </c>
      <c r="DH8">
        <f>SUMIFS('EIA Imports'!$D:$D,'EIA Imports'!$E:$E,$A8,'EIA Imports'!$B:$B,DH$1)</f>
        <v/>
      </c>
      <c r="DI8">
        <f>SUMIFS('EIA Imports'!$D:$D,'EIA Imports'!$E:$E,$A8,'EIA Imports'!$B:$B,DI$1)</f>
        <v/>
      </c>
      <c r="DJ8">
        <f>SUMIFS('EIA Imports'!$D:$D,'EIA Imports'!$E:$E,$A8,'EIA Imports'!$B:$B,DJ$1)</f>
        <v/>
      </c>
      <c r="DK8">
        <f>SUMIFS('EIA Imports'!$D:$D,'EIA Imports'!$E:$E,$A8,'EIA Imports'!$B:$B,DK$1)</f>
        <v/>
      </c>
      <c r="DL8">
        <f>SUMIFS('EIA Imports'!$D:$D,'EIA Imports'!$E:$E,$A8,'EIA Imports'!$B:$B,DL$1)</f>
        <v/>
      </c>
      <c r="DM8">
        <f>SUMIFS('EIA Imports'!$D:$D,'EIA Imports'!$E:$E,$A8,'EIA Imports'!$B:$B,DM$1)</f>
        <v/>
      </c>
      <c r="DN8">
        <f>SUMIFS('EIA Imports'!$D:$D,'EIA Imports'!$E:$E,$A8,'EIA Imports'!$B:$B,DN$1)</f>
        <v/>
      </c>
      <c r="DO8">
        <f>SUMIFS('EIA Imports'!$D:$D,'EIA Imports'!$E:$E,$A8,'EIA Imports'!$B:$B,DO$1)</f>
        <v/>
      </c>
      <c r="DP8">
        <f>SUMIFS('EIA Imports'!$D:$D,'EIA Imports'!$E:$E,$A8,'EIA Imports'!$B:$B,DP$1)</f>
        <v/>
      </c>
      <c r="DQ8">
        <f>SUMIFS('EIA Imports'!$D:$D,'EIA Imports'!$E:$E,$A8,'EIA Imports'!$B:$B,DQ$1)</f>
        <v/>
      </c>
      <c r="DR8">
        <f>SUMIFS('EIA Imports'!$D:$D,'EIA Imports'!$E:$E,$A8,'EIA Imports'!$B:$B,DR$1)</f>
        <v/>
      </c>
      <c r="DS8">
        <f>SUMIFS('EIA Imports'!$D:$D,'EIA Imports'!$E:$E,$A8,'EIA Imports'!$B:$B,DS$1)</f>
        <v/>
      </c>
      <c r="DT8">
        <f>SUMIFS('EIA Imports'!$D:$D,'EIA Imports'!$E:$E,$A8,'EIA Imports'!$B:$B,DT$1)</f>
        <v/>
      </c>
      <c r="DU8">
        <f>SUMIFS('EIA Imports'!$D:$D,'EIA Imports'!$E:$E,$A8,'EIA Imports'!$B:$B,DU$1)</f>
        <v/>
      </c>
      <c r="DV8">
        <f>SUMIFS('EIA Imports'!$D:$D,'EIA Imports'!$E:$E,$A8,'EIA Imports'!$B:$B,DV$1)</f>
        <v/>
      </c>
      <c r="DW8">
        <f>SUMIFS('EIA Imports'!$D:$D,'EIA Imports'!$E:$E,$A8,'EIA Imports'!$B:$B,DW$1)</f>
        <v/>
      </c>
      <c r="DX8">
        <f>SUMIFS('EIA Imports'!$D:$D,'EIA Imports'!$E:$E,$A8,'EIA Imports'!$B:$B,DX$1)</f>
        <v/>
      </c>
      <c r="DY8">
        <f>SUMIFS('EIA Imports'!$D:$D,'EIA Imports'!$E:$E,$A8,'EIA Imports'!$B:$B,DY$1)</f>
        <v/>
      </c>
      <c r="DZ8">
        <f>SUMIFS('EIA Imports'!$D:$D,'EIA Imports'!$E:$E,$A8,'EIA Imports'!$B:$B,DZ$1)</f>
        <v/>
      </c>
      <c r="EA8">
        <f>SUMIFS('EIA Imports'!$D:$D,'EIA Imports'!$E:$E,$A8,'EIA Imports'!$B:$B,EA$1)</f>
        <v/>
      </c>
      <c r="EB8">
        <f>SUMIFS('EIA Imports'!$D:$D,'EIA Imports'!$E:$E,$A8,'EIA Imports'!$B:$B,EB$1)</f>
        <v/>
      </c>
      <c r="EC8">
        <f>SUMIFS('EIA Imports'!$D:$D,'EIA Imports'!$E:$E,$A8,'EIA Imports'!$B:$B,EC$1)</f>
        <v/>
      </c>
      <c r="ED8">
        <f>SUMIFS('EIA Imports'!$D:$D,'EIA Imports'!$E:$E,$A8,'EIA Imports'!$B:$B,ED$1)</f>
        <v/>
      </c>
      <c r="EE8">
        <f>SUMIFS('EIA Imports'!$D:$D,'EIA Imports'!$E:$E,$A8,'EIA Imports'!$B:$B,EE$1)</f>
        <v/>
      </c>
      <c r="EF8">
        <f>SUMIFS('EIA Imports'!$D:$D,'EIA Imports'!$E:$E,$A8,'EIA Imports'!$B:$B,EF$1)</f>
        <v/>
      </c>
      <c r="EG8">
        <f>SUMIFS('EIA Imports'!$D:$D,'EIA Imports'!$E:$E,$A8,'EIA Imports'!$B:$B,EG$1)</f>
        <v/>
      </c>
      <c r="EH8">
        <f>SUMIFS('EIA Imports'!$D:$D,'EIA Imports'!$E:$E,$A8,'EIA Imports'!$B:$B,EH$1)</f>
        <v/>
      </c>
      <c r="EI8">
        <f>SUMIFS('EIA Imports'!$D:$D,'EIA Imports'!$E:$E,$A8,'EIA Imports'!$B:$B,EI$1)</f>
        <v/>
      </c>
      <c r="EJ8">
        <f>SUMIFS('EIA Imports'!$D:$D,'EIA Imports'!$E:$E,$A8,'EIA Imports'!$B:$B,EJ$1)</f>
        <v/>
      </c>
      <c r="EK8">
        <f>SUMIFS('EIA Imports'!$D:$D,'EIA Imports'!$E:$E,$A8,'EIA Imports'!$B:$B,EK$1)</f>
        <v/>
      </c>
      <c r="EL8">
        <f>SUMIFS('EIA Imports'!$D:$D,'EIA Imports'!$E:$E,$A8,'EIA Imports'!$B:$B,EL$1)</f>
        <v/>
      </c>
      <c r="EM8">
        <f>SUMIFS('EIA Imports'!$D:$D,'EIA Imports'!$E:$E,$A8,'EIA Imports'!$B:$B,EM$1)</f>
        <v/>
      </c>
      <c r="EN8">
        <f>SUMIFS('EIA Imports'!$D:$D,'EIA Imports'!$E:$E,$A8,'EIA Imports'!$B:$B,EN$1)</f>
        <v/>
      </c>
      <c r="EO8">
        <f>SUMIFS('EIA Imports'!$D:$D,'EIA Imports'!$E:$E,$A8,'EIA Imports'!$B:$B,EO$1)</f>
        <v/>
      </c>
      <c r="EP8">
        <f>SUMIFS('EIA Imports'!$D:$D,'EIA Imports'!$E:$E,$A8,'EIA Imports'!$B:$B,EP$1)</f>
        <v/>
      </c>
      <c r="EQ8">
        <f>SUMIFS('EIA Imports'!$D:$D,'EIA Imports'!$E:$E,$A8,'EIA Imports'!$B:$B,EQ$1)</f>
        <v/>
      </c>
      <c r="ER8">
        <f>SUMIFS('EIA Imports'!$D:$D,'EIA Imports'!$E:$E,$A8,'EIA Imports'!$B:$B,ER$1)</f>
        <v/>
      </c>
      <c r="ES8">
        <f>SUMIFS('EIA Imports'!$D:$D,'EIA Imports'!$E:$E,$A8,'EIA Imports'!$B:$B,ES$1)</f>
        <v/>
      </c>
      <c r="ET8">
        <f>SUMIFS('EIA Imports'!$D:$D,'EIA Imports'!$E:$E,$A8,'EIA Imports'!$B:$B,ET$1)</f>
        <v/>
      </c>
      <c r="EU8">
        <f>SUMIFS('EIA Imports'!$D:$D,'EIA Imports'!$E:$E,$A8,'EIA Imports'!$B:$B,EU$1)</f>
        <v/>
      </c>
      <c r="EV8">
        <f>SUMIFS('EIA Imports'!$D:$D,'EIA Imports'!$E:$E,$A8,'EIA Imports'!$B:$B,EV$1)</f>
        <v/>
      </c>
      <c r="EW8">
        <f>SUMIFS('EIA Imports'!$D:$D,'EIA Imports'!$E:$E,$A8,'EIA Imports'!$B:$B,EW$1)</f>
        <v/>
      </c>
      <c r="EX8">
        <f>SUMIFS('EIA Imports'!$D:$D,'EIA Imports'!$E:$E,$A8,'EIA Imports'!$B:$B,EX$1)</f>
        <v/>
      </c>
      <c r="EY8">
        <f>SUMIFS('EIA Imports'!$D:$D,'EIA Imports'!$E:$E,$A8,'EIA Imports'!$B:$B,EY$1)</f>
        <v/>
      </c>
      <c r="EZ8">
        <f>SUMIFS('EIA Imports'!$D:$D,'EIA Imports'!$E:$E,$A8,'EIA Imports'!$B:$B,EZ$1)</f>
        <v/>
      </c>
      <c r="FA8">
        <f>SUMIFS('EIA Imports'!$D:$D,'EIA Imports'!$E:$E,$A8,'EIA Imports'!$B:$B,FA$1)</f>
        <v/>
      </c>
      <c r="FB8">
        <f>SUMIFS('EIA Imports'!$D:$D,'EIA Imports'!$E:$E,$A8,'EIA Imports'!$B:$B,FB$1)</f>
        <v/>
      </c>
      <c r="FC8">
        <f>SUMIFS('EIA Imports'!$D:$D,'EIA Imports'!$E:$E,$A8,'EIA Imports'!$B:$B,FC$1)</f>
        <v/>
      </c>
      <c r="FD8">
        <f>SUMIFS('EIA Imports'!$D:$D,'EIA Imports'!$E:$E,$A8,'EIA Imports'!$B:$B,FD$1)</f>
        <v/>
      </c>
      <c r="FE8">
        <f>SUMIFS('EIA Imports'!$D:$D,'EIA Imports'!$E:$E,$A8,'EIA Imports'!$B:$B,FE$1)</f>
        <v/>
      </c>
      <c r="FF8">
        <f>SUMIFS('EIA Imports'!$D:$D,'EIA Imports'!$E:$E,$A8,'EIA Imports'!$B:$B,FF$1)</f>
        <v/>
      </c>
      <c r="FG8">
        <f>SUMIFS('EIA Imports'!$D:$D,'EIA Imports'!$E:$E,$A8,'EIA Imports'!$B:$B,FG$1)</f>
        <v/>
      </c>
      <c r="FH8">
        <f>SUMIFS('EIA Imports'!$D:$D,'EIA Imports'!$E:$E,$A8,'EIA Imports'!$B:$B,FH$1)</f>
        <v/>
      </c>
      <c r="FI8">
        <f>SUMIFS('EIA Imports'!$D:$D,'EIA Imports'!$E:$E,$A8,'EIA Imports'!$B:$B,FI$1)</f>
        <v/>
      </c>
      <c r="FJ8">
        <f>SUMIFS('EIA Imports'!$D:$D,'EIA Imports'!$E:$E,$A8,'EIA Imports'!$B:$B,FJ$1)</f>
        <v/>
      </c>
      <c r="FK8">
        <f>SUMIFS('EIA Imports'!$D:$D,'EIA Imports'!$E:$E,$A8,'EIA Imports'!$B:$B,FK$1)</f>
        <v/>
      </c>
      <c r="FL8">
        <f>SUMIFS('EIA Imports'!$D:$D,'EIA Imports'!$E:$E,$A8,'EIA Imports'!$B:$B,FL$1)</f>
        <v/>
      </c>
      <c r="FM8">
        <f>SUMIFS('EIA Imports'!$D:$D,'EIA Imports'!$E:$E,$A8,'EIA Imports'!$B:$B,FM$1)</f>
        <v/>
      </c>
      <c r="FN8">
        <f>SUMIFS('EIA Imports'!$D:$D,'EIA Imports'!$E:$E,$A8,'EIA Imports'!$B:$B,FN$1)</f>
        <v/>
      </c>
      <c r="FO8">
        <f>SUMIFS('EIA Imports'!$D:$D,'EIA Imports'!$E:$E,$A8,'EIA Imports'!$B:$B,FO$1)</f>
        <v/>
      </c>
      <c r="FP8">
        <f>SUMIFS('EIA Imports'!$D:$D,'EIA Imports'!$E:$E,$A8,'EIA Imports'!$B:$B,FP$1)</f>
        <v/>
      </c>
      <c r="FQ8">
        <f>SUMIFS('EIA Imports'!$D:$D,'EIA Imports'!$E:$E,$A8,'EIA Imports'!$B:$B,FQ$1)</f>
        <v/>
      </c>
      <c r="FR8">
        <f>SUMIFS('EIA Imports'!$D:$D,'EIA Imports'!$E:$E,$A8,'EIA Imports'!$B:$B,FR$1)</f>
        <v/>
      </c>
      <c r="FS8">
        <f>SUMIFS('EIA Imports'!$D:$D,'EIA Imports'!$E:$E,$A8,'EIA Imports'!$B:$B,FS$1)</f>
        <v/>
      </c>
      <c r="FT8">
        <f>SUMIFS('EIA Imports'!$D:$D,'EIA Imports'!$E:$E,$A8,'EIA Imports'!$B:$B,FT$1)</f>
        <v/>
      </c>
      <c r="FU8">
        <f>SUMIFS('EIA Imports'!$D:$D,'EIA Imports'!$E:$E,$A8,'EIA Imports'!$B:$B,FU$1)</f>
        <v/>
      </c>
      <c r="FV8">
        <f>SUMIFS('EIA Imports'!$D:$D,'EIA Imports'!$E:$E,$A8,'EIA Imports'!$B:$B,FV$1)</f>
        <v/>
      </c>
      <c r="FW8">
        <f>SUMIFS('EIA Imports'!$D:$D,'EIA Imports'!$E:$E,$A8,'EIA Imports'!$B:$B,FW$1)</f>
        <v/>
      </c>
      <c r="FX8">
        <f>SUMIFS('EIA Imports'!$D:$D,'EIA Imports'!$E:$E,$A8,'EIA Imports'!$B:$B,FX$1)</f>
        <v/>
      </c>
      <c r="FY8">
        <f>SUMIFS('EIA Imports'!$D:$D,'EIA Imports'!$E:$E,$A8,'EIA Imports'!$B:$B,FY$1)</f>
        <v/>
      </c>
      <c r="FZ8">
        <f>SUMIFS('EIA Imports'!$D:$D,'EIA Imports'!$E:$E,$A8,'EIA Imports'!$B:$B,FZ$1)</f>
        <v/>
      </c>
      <c r="GA8">
        <f>SUMIFS('EIA Imports'!$D:$D,'EIA Imports'!$E:$E,$A8,'EIA Imports'!$B:$B,GA$1)</f>
        <v/>
      </c>
      <c r="GB8">
        <f>SUMIFS('EIA Imports'!$D:$D,'EIA Imports'!$E:$E,$A8,'EIA Imports'!$B:$B,GB$1)</f>
        <v/>
      </c>
      <c r="GC8">
        <f>SUMIFS('EIA Imports'!$D:$D,'EIA Imports'!$E:$E,$A8,'EIA Imports'!$B:$B,GC$1)</f>
        <v/>
      </c>
      <c r="GD8">
        <f>SUMIFS('EIA Imports'!$D:$D,'EIA Imports'!$E:$E,$A8,'EIA Imports'!$B:$B,GD$1)</f>
        <v/>
      </c>
      <c r="GE8">
        <f>SUMIFS('EIA Imports'!$D:$D,'EIA Imports'!$E:$E,$A8,'EIA Imports'!$B:$B,GE$1)</f>
        <v/>
      </c>
      <c r="GF8">
        <f>SUMIFS('EIA Imports'!$D:$D,'EIA Imports'!$E:$E,$A8,'EIA Imports'!$B:$B,GF$1)</f>
        <v/>
      </c>
      <c r="GG8">
        <f>SUMIFS('EIA Imports'!$D:$D,'EIA Imports'!$E:$E,$A8,'EIA Imports'!$B:$B,GG$1)</f>
        <v/>
      </c>
      <c r="GH8">
        <f>SUMIFS('EIA Imports'!$D:$D,'EIA Imports'!$E:$E,$A8,'EIA Imports'!$B:$B,GH$1)</f>
        <v/>
      </c>
      <c r="GI8">
        <f>SUMIFS('EIA Imports'!$D:$D,'EIA Imports'!$E:$E,$A8,'EIA Imports'!$B:$B,GI$1)</f>
        <v/>
      </c>
      <c r="GJ8">
        <f>SUMIFS('EIA Imports'!$D:$D,'EIA Imports'!$E:$E,$A8,'EIA Imports'!$B:$B,GJ$1)</f>
        <v/>
      </c>
      <c r="GK8">
        <f>SUMIFS('EIA Imports'!$D:$D,'EIA Imports'!$E:$E,$A8,'EIA Imports'!$B:$B,GK$1)</f>
        <v/>
      </c>
      <c r="GL8">
        <f>SUMIFS('EIA Imports'!$D:$D,'EIA Imports'!$E:$E,$A8,'EIA Imports'!$B:$B,GL$1)</f>
        <v/>
      </c>
      <c r="GM8">
        <f>SUMIFS('EIA Imports'!$D:$D,'EIA Imports'!$E:$E,$A8,'EIA Imports'!$B:$B,GM$1)</f>
        <v/>
      </c>
      <c r="GN8">
        <f>SUMIFS('EIA Imports'!$D:$D,'EIA Imports'!$E:$E,$A8,'EIA Imports'!$B:$B,GN$1)</f>
        <v/>
      </c>
      <c r="GO8">
        <f>SUMIFS('EIA Imports'!$D:$D,'EIA Imports'!$E:$E,$A8,'EIA Imports'!$B:$B,GO$1)</f>
        <v/>
      </c>
      <c r="GP8">
        <f>SUMIFS('EIA Imports'!$D:$D,'EIA Imports'!$E:$E,$A8,'EIA Imports'!$B:$B,GP$1)</f>
        <v/>
      </c>
      <c r="GQ8">
        <f>SUMIFS('EIA Imports'!$D:$D,'EIA Imports'!$E:$E,$A8,'EIA Imports'!$B:$B,GQ$1)</f>
        <v/>
      </c>
      <c r="GR8">
        <f>SUMIFS('EIA Imports'!$D:$D,'EIA Imports'!$E:$E,$A8,'EIA Imports'!$B:$B,GR$1)</f>
        <v/>
      </c>
      <c r="GS8">
        <f>SUMIFS('EIA Imports'!$D:$D,'EIA Imports'!$E:$E,$A8,'EIA Imports'!$B:$B,GS$1)</f>
        <v/>
      </c>
      <c r="GT8">
        <f>SUMIFS('EIA Imports'!$D:$D,'EIA Imports'!$E:$E,$A8,'EIA Imports'!$B:$B,GT$1)</f>
        <v/>
      </c>
      <c r="GU8">
        <f>SUMIFS('EIA Imports'!$D:$D,'EIA Imports'!$E:$E,$A8,'EIA Imports'!$B:$B,GU$1)</f>
        <v/>
      </c>
      <c r="GV8">
        <f>SUMIFS('EIA Imports'!$D:$D,'EIA Imports'!$E:$E,$A8,'EIA Imports'!$B:$B,GV$1)</f>
        <v/>
      </c>
      <c r="GW8">
        <f>SUMIFS('EIA Imports'!$D:$D,'EIA Imports'!$E:$E,$A8,'EIA Imports'!$B:$B,GW$1)</f>
        <v/>
      </c>
      <c r="GX8">
        <f>SUMIFS('EIA Imports'!$D:$D,'EIA Imports'!$E:$E,$A8,'EIA Imports'!$B:$B,GX$1)</f>
        <v/>
      </c>
      <c r="GY8">
        <f>SUMIFS('EIA Imports'!$D:$D,'EIA Imports'!$E:$E,$A8,'EIA Imports'!$B:$B,GY$1)</f>
        <v/>
      </c>
      <c r="GZ8">
        <f>SUMIFS('EIA Imports'!$D:$D,'EIA Imports'!$E:$E,$A8,'EIA Imports'!$B:$B,GZ$1)</f>
        <v/>
      </c>
      <c r="HA8">
        <f>SUMIFS('EIA Imports'!$D:$D,'EIA Imports'!$E:$E,$A8,'EIA Imports'!$B:$B,HA$1)</f>
        <v/>
      </c>
      <c r="HB8">
        <f>SUMIFS('EIA Imports'!$D:$D,'EIA Imports'!$E:$E,$A8,'EIA Imports'!$B:$B,HB$1)</f>
        <v/>
      </c>
      <c r="HC8">
        <f>SUMIFS('EIA Imports'!$D:$D,'EIA Imports'!$E:$E,$A8,'EIA Imports'!$B:$B,HC$1)</f>
        <v/>
      </c>
      <c r="HD8">
        <f>SUMIFS('EIA Imports'!$D:$D,'EIA Imports'!$E:$E,$A8,'EIA Imports'!$B:$B,HD$1)</f>
        <v/>
      </c>
      <c r="HE8">
        <f>SUMIFS('EIA Imports'!$D:$D,'EIA Imports'!$E:$E,$A8,'EIA Imports'!$B:$B,HE$1)</f>
        <v/>
      </c>
      <c r="HF8">
        <f>SUMIFS('EIA Imports'!$D:$D,'EIA Imports'!$E:$E,$A8,'EIA Imports'!$B:$B,HF$1)</f>
        <v/>
      </c>
      <c r="HG8">
        <f>SUMIFS('EIA Imports'!$D:$D,'EIA Imports'!$E:$E,$A8,'EIA Imports'!$B:$B,HG$1)</f>
        <v/>
      </c>
      <c r="HH8">
        <f>SUMIFS('EIA Imports'!$D:$D,'EIA Imports'!$E:$E,$A8,'EIA Imports'!$B:$B,HH$1)</f>
        <v/>
      </c>
      <c r="HI8">
        <f>SUMIFS('EIA Imports'!$D:$D,'EIA Imports'!$E:$E,$A8,'EIA Imports'!$B:$B,HI$1)</f>
        <v/>
      </c>
      <c r="HJ8">
        <f>SUMIFS('EIA Imports'!$D:$D,'EIA Imports'!$E:$E,$A8,'EIA Imports'!$B:$B,HJ$1)</f>
        <v/>
      </c>
      <c r="HK8">
        <f>SUMIFS('EIA Imports'!$D:$D,'EIA Imports'!$E:$E,$A8,'EIA Imports'!$B:$B,HK$1)</f>
        <v/>
      </c>
      <c r="HL8">
        <f>SUMIFS('EIA Imports'!$D:$D,'EIA Imports'!$E:$E,$A8,'EIA Imports'!$B:$B,HL$1)</f>
        <v/>
      </c>
      <c r="HM8">
        <f>SUMIFS('EIA Imports'!$D:$D,'EIA Imports'!$E:$E,$A8,'EIA Imports'!$B:$B,HM$1)</f>
        <v/>
      </c>
      <c r="HN8">
        <f>SUMIFS('EIA Imports'!$D:$D,'EIA Imports'!$E:$E,$A8,'EIA Imports'!$B:$B,HN$1)</f>
        <v/>
      </c>
      <c r="HO8">
        <f>SUMIFS('EIA Imports'!$D:$D,'EIA Imports'!$E:$E,$A8,'EIA Imports'!$B:$B,HO$1)</f>
        <v/>
      </c>
      <c r="HP8">
        <f>SUMIFS('EIA Imports'!$D:$D,'EIA Imports'!$E:$E,$A8,'EIA Imports'!$B:$B,HP$1)</f>
        <v/>
      </c>
      <c r="HQ8">
        <f>SUMIFS('EIA Imports'!$D:$D,'EIA Imports'!$E:$E,$A8,'EIA Imports'!$B:$B,HQ$1)</f>
        <v/>
      </c>
      <c r="HR8">
        <f>SUMIFS('EIA Imports'!$D:$D,'EIA Imports'!$E:$E,$A8,'EIA Imports'!$B:$B,HR$1)</f>
        <v/>
      </c>
      <c r="HS8">
        <f>SUMIFS('EIA Imports'!$D:$D,'EIA Imports'!$E:$E,$A8,'EIA Imports'!$B:$B,HS$1)</f>
        <v/>
      </c>
      <c r="HT8">
        <f>SUMIFS('EIA Imports'!$D:$D,'EIA Imports'!$E:$E,$A8,'EIA Imports'!$B:$B,HT$1)</f>
        <v/>
      </c>
      <c r="HU8">
        <f>SUMIFS('EIA Imports'!$D:$D,'EIA Imports'!$E:$E,$A8,'EIA Imports'!$B:$B,HU$1)</f>
        <v/>
      </c>
      <c r="HV8">
        <f>SUMIFS('EIA Imports'!$D:$D,'EIA Imports'!$E:$E,$A8,'EIA Imports'!$B:$B,HV$1)</f>
        <v/>
      </c>
      <c r="HW8">
        <f>SUMIFS('EIA Imports'!$D:$D,'EIA Imports'!$E:$E,$A8,'EIA Imports'!$B:$B,HW$1)</f>
        <v/>
      </c>
      <c r="HX8">
        <f>SUMIFS('EIA Imports'!$D:$D,'EIA Imports'!$E:$E,$A8,'EIA Imports'!$B:$B,HX$1)</f>
        <v/>
      </c>
      <c r="HY8">
        <f>SUMIFS('EIA Imports'!$D:$D,'EIA Imports'!$E:$E,$A8,'EIA Imports'!$B:$B,HY$1)</f>
        <v/>
      </c>
      <c r="HZ8">
        <f>SUMIFS('EIA Imports'!$D:$D,'EIA Imports'!$E:$E,$A8,'EIA Imports'!$B:$B,HZ$1)</f>
        <v/>
      </c>
      <c r="IA8">
        <f>SUMIFS('EIA Imports'!$D:$D,'EIA Imports'!$E:$E,$A8,'EIA Imports'!$B:$B,IA$1)</f>
        <v/>
      </c>
      <c r="IB8">
        <f>SUMIFS('EIA Imports'!$D:$D,'EIA Imports'!$E:$E,$A8,'EIA Imports'!$B:$B,IB$1)</f>
        <v/>
      </c>
      <c r="IC8">
        <f>SUMIFS('EIA Imports'!$D:$D,'EIA Imports'!$E:$E,$A8,'EIA Imports'!$B:$B,IC$1)</f>
        <v/>
      </c>
      <c r="ID8">
        <f>SUMIFS('EIA Imports'!$D:$D,'EIA Imports'!$E:$E,$A8,'EIA Imports'!$B:$B,ID$1)</f>
        <v/>
      </c>
      <c r="IE8">
        <f>SUMIFS('EIA Imports'!$D:$D,'EIA Imports'!$E:$E,$A8,'EIA Imports'!$B:$B,IE$1)</f>
        <v/>
      </c>
      <c r="IF8">
        <f>SUMIFS('EIA Imports'!$D:$D,'EIA Imports'!$E:$E,$A8,'EIA Imports'!$B:$B,IF$1)</f>
        <v/>
      </c>
      <c r="IG8">
        <f>SUMIFS('EIA Imports'!$D:$D,'EIA Imports'!$E:$E,$A8,'EIA Imports'!$B:$B,IG$1)</f>
        <v/>
      </c>
      <c r="IH8">
        <f>SUMIFS('EIA Imports'!$D:$D,'EIA Imports'!$E:$E,$A8,'EIA Imports'!$B:$B,IH$1)</f>
        <v/>
      </c>
      <c r="II8">
        <f>SUMIFS('EIA Imports'!$D:$D,'EIA Imports'!$E:$E,$A8,'EIA Imports'!$B:$B,II$1)</f>
        <v/>
      </c>
      <c r="IJ8">
        <f>SUMIFS('EIA Imports'!$D:$D,'EIA Imports'!$E:$E,$A8,'EIA Imports'!$B:$B,IJ$1)</f>
        <v/>
      </c>
      <c r="IK8">
        <f>SUMIFS('EIA Imports'!$D:$D,'EIA Imports'!$E:$E,$A8,'EIA Imports'!$B:$B,IK$1)</f>
        <v/>
      </c>
      <c r="IL8">
        <f>SUMIFS('EIA Imports'!$D:$D,'EIA Imports'!$E:$E,$A8,'EIA Imports'!$B:$B,IL$1)</f>
        <v/>
      </c>
      <c r="IM8">
        <f>SUMIFS('EIA Imports'!$D:$D,'EIA Imports'!$E:$E,$A8,'EIA Imports'!$B:$B,IM$1)</f>
        <v/>
      </c>
      <c r="IN8">
        <f>SUMIFS('EIA Imports'!$D:$D,'EIA Imports'!$E:$E,$A8,'EIA Imports'!$B:$B,IN$1)</f>
        <v/>
      </c>
      <c r="IO8">
        <f>SUMIFS('EIA Imports'!$D:$D,'EIA Imports'!$E:$E,$A8,'EIA Imports'!$B:$B,IO$1)</f>
        <v/>
      </c>
      <c r="IP8">
        <f>SUMIFS('EIA Imports'!$D:$D,'EIA Imports'!$E:$E,$A8,'EIA Imports'!$B:$B,IP$1)</f>
        <v/>
      </c>
      <c r="IQ8">
        <f>SUMIFS('EIA Imports'!$D:$D,'EIA Imports'!$E:$E,$A8,'EIA Imports'!$B:$B,IQ$1)</f>
        <v/>
      </c>
      <c r="IR8">
        <f>SUMIFS('EIA Imports'!$D:$D,'EIA Imports'!$E:$E,$A8,'EIA Imports'!$B:$B,IR$1)</f>
        <v/>
      </c>
      <c r="IS8">
        <f>SUMIFS('EIA Imports'!$D:$D,'EIA Imports'!$E:$E,$A8,'EIA Imports'!$B:$B,IS$1)</f>
        <v/>
      </c>
      <c r="IT8">
        <f>SUMIFS('EIA Imports'!$D:$D,'EIA Imports'!$E:$E,$A8,'EIA Imports'!$B:$B,IT$1)</f>
        <v/>
      </c>
      <c r="IU8">
        <f>SUMIFS('EIA Imports'!$D:$D,'EIA Imports'!$E:$E,$A8,'EIA Imports'!$B:$B,IU$1)</f>
        <v/>
      </c>
      <c r="IV8">
        <f>SUMIFS('EIA Imports'!$D:$D,'EIA Imports'!$E:$E,$A8,'EIA Imports'!$B:$B,IV$1)</f>
        <v/>
      </c>
      <c r="IW8">
        <f>SUMIFS('EIA Imports'!$D:$D,'EIA Imports'!$E:$E,$A8,'EIA Imports'!$B:$B,IW$1)</f>
        <v/>
      </c>
      <c r="IX8">
        <f>SUMIFS('EIA Imports'!$D:$D,'EIA Imports'!$E:$E,$A8,'EIA Imports'!$B:$B,IX$1)</f>
        <v/>
      </c>
      <c r="IY8">
        <f>SUMIFS('EIA Imports'!$D:$D,'EIA Imports'!$E:$E,$A8,'EIA Imports'!$B:$B,IY$1)</f>
        <v/>
      </c>
      <c r="IZ8">
        <f>SUMIFS('EIA Imports'!$D:$D,'EIA Imports'!$E:$E,$A8,'EIA Imports'!$B:$B,IZ$1)</f>
        <v/>
      </c>
      <c r="JA8">
        <f>SUMIFS('EIA Imports'!$D:$D,'EIA Imports'!$E:$E,$A8,'EIA Imports'!$B:$B,JA$1)</f>
        <v/>
      </c>
      <c r="JB8">
        <f>SUMIFS('EIA Imports'!$D:$D,'EIA Imports'!$E:$E,$A8,'EIA Imports'!$B:$B,JB$1)</f>
        <v/>
      </c>
      <c r="JC8">
        <f>SUMIFS('EIA Imports'!$D:$D,'EIA Imports'!$E:$E,$A8,'EIA Imports'!$B:$B,JC$1)</f>
        <v/>
      </c>
      <c r="JD8">
        <f>SUMIFS('EIA Imports'!$D:$D,'EIA Imports'!$E:$E,$A8,'EIA Imports'!$B:$B,JD$1)</f>
        <v/>
      </c>
      <c r="JE8">
        <f>SUMIFS('EIA Imports'!$D:$D,'EIA Imports'!$E:$E,$A8,'EIA Imports'!$B:$B,JE$1)</f>
        <v/>
      </c>
      <c r="JF8">
        <f>SUMIFS('EIA Imports'!$D:$D,'EIA Imports'!$E:$E,$A8,'EIA Imports'!$B:$B,JF$1)</f>
        <v/>
      </c>
      <c r="JG8">
        <f>SUMIFS('EIA Imports'!$D:$D,'EIA Imports'!$E:$E,$A8,'EIA Imports'!$B:$B,JG$1)</f>
        <v/>
      </c>
      <c r="JH8">
        <f>SUMIFS('EIA Imports'!$D:$D,'EIA Imports'!$E:$E,$A8,'EIA Imports'!$B:$B,JH$1)</f>
        <v/>
      </c>
      <c r="JI8">
        <f>SUMIFS('EIA Imports'!$D:$D,'EIA Imports'!$E:$E,$A8,'EIA Imports'!$B:$B,JI$1)</f>
        <v/>
      </c>
      <c r="JJ8">
        <f>SUMIFS('EIA Imports'!$D:$D,'EIA Imports'!$E:$E,$A8,'EIA Imports'!$B:$B,JJ$1)</f>
        <v/>
      </c>
      <c r="JK8">
        <f>SUMIFS('EIA Imports'!$D:$D,'EIA Imports'!$E:$E,$A8,'EIA Imports'!$B:$B,JK$1)</f>
        <v/>
      </c>
      <c r="JL8">
        <f>SUMIFS('EIA Imports'!$D:$D,'EIA Imports'!$E:$E,$A8,'EIA Imports'!$B:$B,JL$1)</f>
        <v/>
      </c>
      <c r="JM8">
        <f>SUMIFS('EIA Imports'!$D:$D,'EIA Imports'!$E:$E,$A8,'EIA Imports'!$B:$B,JM$1)</f>
        <v/>
      </c>
      <c r="JN8">
        <f>SUMIFS('EIA Imports'!$D:$D,'EIA Imports'!$E:$E,$A8,'EIA Imports'!$B:$B,JN$1)</f>
        <v/>
      </c>
      <c r="JO8">
        <f>SUMIFS('EIA Imports'!$D:$D,'EIA Imports'!$E:$E,$A8,'EIA Imports'!$B:$B,JO$1)</f>
        <v/>
      </c>
      <c r="JP8">
        <f>SUMIFS('EIA Imports'!$D:$D,'EIA Imports'!$E:$E,$A8,'EIA Imports'!$B:$B,JP$1)</f>
        <v/>
      </c>
      <c r="JQ8">
        <f>SUMIFS('EIA Imports'!$D:$D,'EIA Imports'!$E:$E,$A8,'EIA Imports'!$B:$B,JQ$1)</f>
        <v/>
      </c>
      <c r="JR8">
        <f>SUMIFS('EIA Imports'!$D:$D,'EIA Imports'!$E:$E,$A8,'EIA Imports'!$B:$B,JR$1)</f>
        <v/>
      </c>
      <c r="JS8">
        <f>SUMIFS('EIA Imports'!$D:$D,'EIA Imports'!$E:$E,$A8,'EIA Imports'!$B:$B,JS$1)</f>
        <v/>
      </c>
      <c r="JT8">
        <f>SUMIFS('EIA Imports'!$D:$D,'EIA Imports'!$E:$E,$A8,'EIA Imports'!$B:$B,JT$1)</f>
        <v/>
      </c>
      <c r="JU8">
        <f>SUMIFS('EIA Imports'!$D:$D,'EIA Imports'!$E:$E,$A8,'EIA Imports'!$B:$B,JU$1)</f>
        <v/>
      </c>
      <c r="JV8">
        <f>SUMIFS('EIA Imports'!$D:$D,'EIA Imports'!$E:$E,$A8,'EIA Imports'!$B:$B,JV$1)</f>
        <v/>
      </c>
      <c r="JW8">
        <f>SUMIFS('EIA Imports'!$D:$D,'EIA Imports'!$E:$E,$A8,'EIA Imports'!$B:$B,JW$1)</f>
        <v/>
      </c>
      <c r="JX8">
        <f>SUMIFS('EIA Imports'!$D:$D,'EIA Imports'!$E:$E,$A8,'EIA Imports'!$B:$B,JX$1)</f>
        <v/>
      </c>
      <c r="JY8">
        <f>SUMIFS('EIA Imports'!$D:$D,'EIA Imports'!$E:$E,$A8,'EIA Imports'!$B:$B,JY$1)</f>
        <v/>
      </c>
      <c r="JZ8">
        <f>SUMIFS('EIA Imports'!$D:$D,'EIA Imports'!$E:$E,$A8,'EIA Imports'!$B:$B,JZ$1)</f>
        <v/>
      </c>
      <c r="KA8">
        <f>SUMIFS('EIA Imports'!$D:$D,'EIA Imports'!$E:$E,$A8,'EIA Imports'!$B:$B,KA$1)</f>
        <v/>
      </c>
      <c r="KB8">
        <f>SUMIFS('EIA Imports'!$D:$D,'EIA Imports'!$E:$E,$A8,'EIA Imports'!$B:$B,KB$1)</f>
        <v/>
      </c>
      <c r="KC8">
        <f>SUMIFS('EIA Imports'!$D:$D,'EIA Imports'!$E:$E,$A8,'EIA Imports'!$B:$B,KC$1)</f>
        <v/>
      </c>
      <c r="KD8">
        <f>SUMIFS('EIA Imports'!$D:$D,'EIA Imports'!$E:$E,$A8,'EIA Imports'!$B:$B,KD$1)</f>
        <v/>
      </c>
      <c r="KE8">
        <f>SUMIFS('EIA Imports'!$D:$D,'EIA Imports'!$E:$E,$A8,'EIA Imports'!$B:$B,KE$1)</f>
        <v/>
      </c>
      <c r="KF8">
        <f>SUMIFS('EIA Imports'!$D:$D,'EIA Imports'!$E:$E,$A8,'EIA Imports'!$B:$B,KF$1)</f>
        <v/>
      </c>
      <c r="KG8">
        <f>SUMIFS('EIA Imports'!$D:$D,'EIA Imports'!$E:$E,$A8,'EIA Imports'!$B:$B,KG$1)</f>
        <v/>
      </c>
      <c r="KH8">
        <f>SUMIFS('EIA Imports'!$D:$D,'EIA Imports'!$E:$E,$A8,'EIA Imports'!$B:$B,KH$1)</f>
        <v/>
      </c>
      <c r="KI8">
        <f>SUMIFS('EIA Imports'!$D:$D,'EIA Imports'!$E:$E,$A8,'EIA Imports'!$B:$B,KI$1)</f>
        <v/>
      </c>
      <c r="KJ8">
        <f>SUMIFS('EIA Imports'!$D:$D,'EIA Imports'!$E:$E,$A8,'EIA Imports'!$B:$B,KJ$1)</f>
        <v/>
      </c>
      <c r="KK8">
        <f>SUMIFS('EIA Imports'!$D:$D,'EIA Imports'!$E:$E,$A8,'EIA Imports'!$B:$B,KK$1)</f>
        <v/>
      </c>
      <c r="KL8">
        <f>SUMIFS('EIA Imports'!$D:$D,'EIA Imports'!$E:$E,$A8,'EIA Imports'!$B:$B,KL$1)</f>
        <v/>
      </c>
      <c r="KM8">
        <f>SUMIFS('EIA Imports'!$D:$D,'EIA Imports'!$E:$E,$A8,'EIA Imports'!$B:$B,KM$1)</f>
        <v/>
      </c>
      <c r="KN8">
        <f>SUMIFS('EIA Imports'!$D:$D,'EIA Imports'!$E:$E,$A8,'EIA Imports'!$B:$B,KN$1)</f>
        <v/>
      </c>
      <c r="KO8">
        <f>SUMIFS('EIA Imports'!$D:$D,'EIA Imports'!$E:$E,$A8,'EIA Imports'!$B:$B,KO$1)</f>
        <v/>
      </c>
      <c r="KP8">
        <f>SUMIFS('EIA Imports'!$D:$D,'EIA Imports'!$E:$E,$A8,'EIA Imports'!$B:$B,KP$1)</f>
        <v/>
      </c>
      <c r="KQ8">
        <f>SUMIFS('EIA Imports'!$D:$D,'EIA Imports'!$E:$E,$A8,'EIA Imports'!$B:$B,KQ$1)</f>
        <v/>
      </c>
      <c r="KR8">
        <f>SUMIFS('EIA Imports'!$D:$D,'EIA Imports'!$E:$E,$A8,'EIA Imports'!$B:$B,KR$1)</f>
        <v/>
      </c>
      <c r="KS8">
        <f>SUMIFS('EIA Imports'!$D:$D,'EIA Imports'!$E:$E,$A8,'EIA Imports'!$B:$B,KS$1)</f>
        <v/>
      </c>
      <c r="KT8">
        <f>SUMIFS('EIA Imports'!$D:$D,'EIA Imports'!$E:$E,$A8,'EIA Imports'!$B:$B,KT$1)</f>
        <v/>
      </c>
      <c r="KU8">
        <f>SUMIFS('EIA Imports'!$D:$D,'EIA Imports'!$E:$E,$A8,'EIA Imports'!$B:$B,KU$1)</f>
        <v/>
      </c>
      <c r="KV8">
        <f>SUMIFS('EIA Imports'!$D:$D,'EIA Imports'!$E:$E,$A8,'EIA Imports'!$B:$B,KV$1)</f>
        <v/>
      </c>
      <c r="KW8">
        <f>SUMIFS('EIA Imports'!$D:$D,'EIA Imports'!$E:$E,$A8,'EIA Imports'!$B:$B,KW$1)</f>
        <v/>
      </c>
      <c r="KX8">
        <f>SUMIFS('EIA Imports'!$D:$D,'EIA Imports'!$E:$E,$A8,'EIA Imports'!$B:$B,KX$1)</f>
        <v/>
      </c>
      <c r="KY8">
        <f>SUMIFS('EIA Imports'!$D:$D,'EIA Imports'!$E:$E,$A8,'EIA Imports'!$B:$B,KY$1)</f>
        <v/>
      </c>
      <c r="KZ8">
        <f>SUMIFS('EIA Imports'!$D:$D,'EIA Imports'!$E:$E,$A8,'EIA Imports'!$B:$B,KZ$1)</f>
        <v/>
      </c>
      <c r="LA8">
        <f>SUMIFS('EIA Imports'!$D:$D,'EIA Imports'!$E:$E,$A8,'EIA Imports'!$B:$B,LA$1)</f>
        <v/>
      </c>
      <c r="LB8">
        <f>SUMIFS('EIA Imports'!$D:$D,'EIA Imports'!$E:$E,$A8,'EIA Imports'!$B:$B,LB$1)</f>
        <v/>
      </c>
      <c r="LC8">
        <f>SUMIFS('EIA Imports'!$D:$D,'EIA Imports'!$E:$E,$A8,'EIA Imports'!$B:$B,LC$1)</f>
        <v/>
      </c>
      <c r="LD8">
        <f>SUMIFS('EIA Imports'!$D:$D,'EIA Imports'!$E:$E,$A8,'EIA Imports'!$B:$B,LD$1)</f>
        <v/>
      </c>
      <c r="LE8">
        <f>SUMIFS('EIA Imports'!$D:$D,'EIA Imports'!$E:$E,$A8,'EIA Imports'!$B:$B,LE$1)</f>
        <v/>
      </c>
      <c r="LF8">
        <f>SUMIFS('EIA Imports'!$D:$D,'EIA Imports'!$E:$E,$A8,'EIA Imports'!$B:$B,LF$1)</f>
        <v/>
      </c>
      <c r="LG8">
        <f>SUMIFS('EIA Imports'!$D:$D,'EIA Imports'!$E:$E,$A8,'EIA Imports'!$B:$B,LG$1)</f>
        <v/>
      </c>
      <c r="LH8">
        <f>SUMIFS('EIA Imports'!$D:$D,'EIA Imports'!$E:$E,$A8,'EIA Imports'!$B:$B,LH$1)</f>
        <v/>
      </c>
      <c r="LI8">
        <f>SUMIFS('EIA Imports'!$D:$D,'EIA Imports'!$E:$E,$A8,'EIA Imports'!$B:$B,LI$1)</f>
        <v/>
      </c>
      <c r="LJ8">
        <f>SUMIFS('EIA Imports'!$D:$D,'EIA Imports'!$E:$E,$A8,'EIA Imports'!$B:$B,LJ$1)</f>
        <v/>
      </c>
      <c r="LK8">
        <f>SUMIFS('EIA Imports'!$D:$D,'EIA Imports'!$E:$E,$A8,'EIA Imports'!$B:$B,LK$1)</f>
        <v/>
      </c>
      <c r="LL8">
        <f>SUMIFS('EIA Imports'!$D:$D,'EIA Imports'!$E:$E,$A8,'EIA Imports'!$B:$B,LL$1)</f>
        <v/>
      </c>
      <c r="LM8">
        <f>SUMIFS('EIA Imports'!$D:$D,'EIA Imports'!$E:$E,$A8,'EIA Imports'!$B:$B,LM$1)</f>
        <v/>
      </c>
      <c r="LN8">
        <f>SUMIFS('EIA Imports'!$D:$D,'EIA Imports'!$E:$E,$A8,'EIA Imports'!$B:$B,LN$1)</f>
        <v/>
      </c>
      <c r="LO8">
        <f>SUMIFS('EIA Imports'!$D:$D,'EIA Imports'!$E:$E,$A8,'EIA Imports'!$B:$B,LO$1)</f>
        <v/>
      </c>
      <c r="LP8">
        <f>SUMIFS('EIA Imports'!$D:$D,'EIA Imports'!$E:$E,$A8,'EIA Imports'!$B:$B,LP$1)</f>
        <v/>
      </c>
      <c r="LQ8">
        <f>SUMIFS('EIA Imports'!$D:$D,'EIA Imports'!$E:$E,$A8,'EIA Imports'!$B:$B,LQ$1)</f>
        <v/>
      </c>
      <c r="LR8">
        <f>SUMIFS('EIA Imports'!$D:$D,'EIA Imports'!$E:$E,$A8,'EIA Imports'!$B:$B,LR$1)</f>
        <v/>
      </c>
      <c r="LS8">
        <f>SUMIFS('EIA Imports'!$D:$D,'EIA Imports'!$E:$E,$A8,'EIA Imports'!$B:$B,LS$1)</f>
        <v/>
      </c>
      <c r="LT8">
        <f>SUMIFS('EIA Imports'!$D:$D,'EIA Imports'!$E:$E,$A8,'EIA Imports'!$B:$B,LT$1)</f>
        <v/>
      </c>
      <c r="LU8">
        <f>SUMIFS('EIA Imports'!$D:$D,'EIA Imports'!$E:$E,$A8,'EIA Imports'!$B:$B,LU$1)</f>
        <v/>
      </c>
      <c r="LV8">
        <f>SUMIFS('EIA Imports'!$D:$D,'EIA Imports'!$E:$E,$A8,'EIA Imports'!$B:$B,LV$1)</f>
        <v/>
      </c>
      <c r="LW8">
        <f>SUMIFS('EIA Imports'!$D:$D,'EIA Imports'!$E:$E,$A8,'EIA Imports'!$B:$B,LW$1)</f>
        <v/>
      </c>
      <c r="LX8">
        <f>SUMIFS('EIA Imports'!$D:$D,'EIA Imports'!$E:$E,$A8,'EIA Imports'!$B:$B,LX$1)</f>
        <v/>
      </c>
      <c r="LY8">
        <f>SUMIFS('EIA Imports'!$D:$D,'EIA Imports'!$E:$E,$A8,'EIA Imports'!$B:$B,LY$1)</f>
        <v/>
      </c>
      <c r="LZ8">
        <f>SUMIFS('EIA Imports'!$D:$D,'EIA Imports'!$E:$E,$A8,'EIA Imports'!$B:$B,LZ$1)</f>
        <v/>
      </c>
      <c r="MA8">
        <f>SUMIFS('EIA Imports'!$D:$D,'EIA Imports'!$E:$E,$A8,'EIA Imports'!$B:$B,MA$1)</f>
        <v/>
      </c>
      <c r="MB8">
        <f>SUMIFS('EIA Imports'!$D:$D,'EIA Imports'!$E:$E,$A8,'EIA Imports'!$B:$B,MB$1)</f>
        <v/>
      </c>
      <c r="MC8">
        <f>SUMIFS('EIA Imports'!$D:$D,'EIA Imports'!$E:$E,$A8,'EIA Imports'!$B:$B,MC$1)</f>
        <v/>
      </c>
      <c r="MD8">
        <f>SUMIFS('EIA Imports'!$D:$D,'EIA Imports'!$E:$E,$A8,'EIA Imports'!$B:$B,MD$1)</f>
        <v/>
      </c>
      <c r="ME8">
        <f>SUMIFS('EIA Imports'!$D:$D,'EIA Imports'!$E:$E,$A8,'EIA Imports'!$B:$B,ME$1)</f>
        <v/>
      </c>
      <c r="MF8">
        <f>SUMIFS('EIA Imports'!$D:$D,'EIA Imports'!$E:$E,$A8,'EIA Imports'!$B:$B,MF$1)</f>
        <v/>
      </c>
      <c r="MG8">
        <f>SUMIFS('EIA Imports'!$D:$D,'EIA Imports'!$E:$E,$A8,'EIA Imports'!$B:$B,MG$1)</f>
        <v/>
      </c>
      <c r="MH8">
        <f>SUMIFS('EIA Imports'!$D:$D,'EIA Imports'!$E:$E,$A8,'EIA Imports'!$B:$B,MH$1)</f>
        <v/>
      </c>
      <c r="MI8">
        <f>SUMIFS('EIA Imports'!$D:$D,'EIA Imports'!$E:$E,$A8,'EIA Imports'!$B:$B,MI$1)</f>
        <v/>
      </c>
      <c r="MJ8">
        <f>SUMIFS('EIA Imports'!$D:$D,'EIA Imports'!$E:$E,$A8,'EIA Imports'!$B:$B,MJ$1)</f>
        <v/>
      </c>
      <c r="MK8">
        <f>SUMIFS('EIA Imports'!$D:$D,'EIA Imports'!$E:$E,$A8,'EIA Imports'!$B:$B,MK$1)</f>
        <v/>
      </c>
      <c r="ML8">
        <f>SUMIFS('EIA Imports'!$D:$D,'EIA Imports'!$E:$E,$A8,'EIA Imports'!$B:$B,ML$1)</f>
        <v/>
      </c>
      <c r="MM8">
        <f>SUMIFS('EIA Imports'!$D:$D,'EIA Imports'!$E:$E,$A8,'EIA Imports'!$B:$B,MM$1)</f>
        <v/>
      </c>
      <c r="MN8">
        <f>SUMIFS('EIA Imports'!$D:$D,'EIA Imports'!$E:$E,$A8,'EIA Imports'!$B:$B,MN$1)</f>
        <v/>
      </c>
      <c r="MO8">
        <f>SUMIFS('EIA Imports'!$D:$D,'EIA Imports'!$E:$E,$A8,'EIA Imports'!$B:$B,MO$1)</f>
        <v/>
      </c>
      <c r="MP8">
        <f>SUMIFS('EIA Imports'!$D:$D,'EIA Imports'!$E:$E,$A8,'EIA Imports'!$B:$B,MP$1)</f>
        <v/>
      </c>
      <c r="MQ8">
        <f>SUMIFS('EIA Imports'!$D:$D,'EIA Imports'!$E:$E,$A8,'EIA Imports'!$B:$B,MQ$1)</f>
        <v/>
      </c>
      <c r="MR8">
        <f>SUMIFS('EIA Imports'!$D:$D,'EIA Imports'!$E:$E,$A8,'EIA Imports'!$B:$B,MR$1)</f>
        <v/>
      </c>
      <c r="MS8">
        <f>SUMIFS('EIA Imports'!$D:$D,'EIA Imports'!$E:$E,$A8,'EIA Imports'!$B:$B,MS$1)</f>
        <v/>
      </c>
      <c r="MT8">
        <f>SUMIFS('EIA Imports'!$D:$D,'EIA Imports'!$E:$E,$A8,'EIA Imports'!$B:$B,MT$1)</f>
        <v/>
      </c>
      <c r="MU8">
        <f>SUMIFS('EIA Imports'!$D:$D,'EIA Imports'!$E:$E,$A8,'EIA Imports'!$B:$B,MU$1)</f>
        <v/>
      </c>
      <c r="MV8">
        <f>SUMIFS('EIA Imports'!$D:$D,'EIA Imports'!$E:$E,$A8,'EIA Imports'!$B:$B,MV$1)</f>
        <v/>
      </c>
      <c r="MW8">
        <f>SUMIFS('EIA Imports'!$D:$D,'EIA Imports'!$E:$E,$A8,'EIA Imports'!$B:$B,MW$1)</f>
        <v/>
      </c>
      <c r="MX8">
        <f>SUMIFS('EIA Imports'!$D:$D,'EIA Imports'!$E:$E,$A8,'EIA Imports'!$B:$B,MX$1)</f>
        <v/>
      </c>
      <c r="MY8">
        <f>SUMIFS('EIA Imports'!$D:$D,'EIA Imports'!$E:$E,$A8,'EIA Imports'!$B:$B,MY$1)</f>
        <v/>
      </c>
      <c r="MZ8">
        <f>SUMIFS('EIA Imports'!$D:$D,'EIA Imports'!$E:$E,$A8,'EIA Imports'!$B:$B,MZ$1)</f>
        <v/>
      </c>
      <c r="NA8">
        <f>SUMIFS('EIA Imports'!$D:$D,'EIA Imports'!$E:$E,$A8,'EIA Imports'!$B:$B,NA$1)</f>
        <v/>
      </c>
      <c r="NB8">
        <f>SUMIFS('EIA Imports'!$D:$D,'EIA Imports'!$E:$E,$A8,'EIA Imports'!$B:$B,NB$1)</f>
        <v/>
      </c>
      <c r="NC8">
        <f>SUMIFS('EIA Imports'!$D:$D,'EIA Imports'!$E:$E,$A8,'EIA Imports'!$B:$B,NC$1)</f>
        <v/>
      </c>
      <c r="ND8">
        <f>SUMIFS('EIA Imports'!$D:$D,'EIA Imports'!$E:$E,$A8,'EIA Imports'!$B:$B,ND$1)</f>
        <v/>
      </c>
      <c r="NE8">
        <f>SUMIFS('EIA Imports'!$D:$D,'EIA Imports'!$E:$E,$A8,'EIA Imports'!$B:$B,NE$1)</f>
        <v/>
      </c>
      <c r="NF8">
        <f>SUMIFS('EIA Imports'!$D:$D,'EIA Imports'!$E:$E,$A8,'EIA Imports'!$B:$B,NF$1)</f>
        <v/>
      </c>
      <c r="NG8">
        <f>SUMIFS('EIA Imports'!$D:$D,'EIA Imports'!$E:$E,$A8,'EIA Imports'!$B:$B,NG$1)</f>
        <v/>
      </c>
      <c r="NH8">
        <f>SUMIFS('EIA Imports'!$D:$D,'EIA Imports'!$E:$E,$A8,'EIA Imports'!$B:$B,NH$1)</f>
        <v/>
      </c>
      <c r="NI8">
        <f>SUMIFS('EIA Imports'!$D:$D,'EIA Imports'!$E:$E,$A8,'EIA Imports'!$B:$B,NI$1)</f>
        <v/>
      </c>
      <c r="NJ8">
        <f>SUMIFS('EIA Imports'!$D:$D,'EIA Imports'!$E:$E,$A8,'EIA Imports'!$B:$B,NJ$1)</f>
        <v/>
      </c>
      <c r="NK8">
        <f>SUMIFS('EIA Imports'!$D:$D,'EIA Imports'!$E:$E,$A8,'EIA Imports'!$B:$B,NK$1)</f>
        <v/>
      </c>
      <c r="NL8">
        <f>SUMIFS('EIA Imports'!$D:$D,'EIA Imports'!$E:$E,$A8,'EIA Imports'!$B:$B,NL$1)</f>
        <v/>
      </c>
      <c r="NM8">
        <f>SUMIFS('EIA Imports'!$D:$D,'EIA Imports'!$E:$E,$A8,'EIA Imports'!$B:$B,NM$1)</f>
        <v/>
      </c>
      <c r="NN8">
        <f>SUMIFS('EIA Imports'!$D:$D,'EIA Imports'!$E:$E,$A8,'EIA Imports'!$B:$B,NN$1)</f>
        <v/>
      </c>
      <c r="NO8">
        <f>SUMIFS('EIA Imports'!$D:$D,'EIA Imports'!$E:$E,$A8,'EIA Imports'!$B:$B,NO$1)</f>
        <v/>
      </c>
      <c r="NP8">
        <f>SUMIFS('EIA Imports'!$D:$D,'EIA Imports'!$E:$E,$A8,'EIA Imports'!$B:$B,NP$1)</f>
        <v/>
      </c>
      <c r="NQ8">
        <f>SUMIFS('EIA Imports'!$D:$D,'EIA Imports'!$E:$E,$A8,'EIA Imports'!$B:$B,NQ$1)</f>
        <v/>
      </c>
      <c r="NR8">
        <f>SUMIFS('EIA Imports'!$D:$D,'EIA Imports'!$E:$E,$A8,'EIA Imports'!$B:$B,NR$1)</f>
        <v/>
      </c>
      <c r="NS8">
        <f>SUMIFS('EIA Imports'!$D:$D,'EIA Imports'!$E:$E,$A8,'EIA Imports'!$B:$B,NS$1)</f>
        <v/>
      </c>
      <c r="NT8">
        <f>SUMIFS('EIA Imports'!$D:$D,'EIA Imports'!$E:$E,$A8,'EIA Imports'!$B:$B,NT$1)</f>
        <v/>
      </c>
      <c r="NU8">
        <f>SUMIFS('EIA Imports'!$D:$D,'EIA Imports'!$E:$E,$A8,'EIA Imports'!$B:$B,NU$1)</f>
        <v/>
      </c>
      <c r="NV8">
        <f>SUMIFS('EIA Imports'!$D:$D,'EIA Imports'!$E:$E,$A8,'EIA Imports'!$B:$B,NV$1)</f>
        <v/>
      </c>
      <c r="NW8">
        <f>SUMIFS('EIA Imports'!$D:$D,'EIA Imports'!$E:$E,$A8,'EIA Imports'!$B:$B,NW$1)</f>
        <v/>
      </c>
      <c r="NX8">
        <f>SUMIFS('EIA Imports'!$D:$D,'EIA Imports'!$E:$E,$A8,'EIA Imports'!$B:$B,NX$1)</f>
        <v/>
      </c>
      <c r="NY8">
        <f>SUMIFS('EIA Imports'!$D:$D,'EIA Imports'!$E:$E,$A8,'EIA Imports'!$B:$B,NY$1)</f>
        <v/>
      </c>
      <c r="NZ8">
        <f>SUMIFS('EIA Imports'!$D:$D,'EIA Imports'!$E:$E,$A8,'EIA Imports'!$B:$B,NZ$1)</f>
        <v/>
      </c>
      <c r="OA8">
        <f>SUMIFS('EIA Imports'!$D:$D,'EIA Imports'!$E:$E,$A8,'EIA Imports'!$B:$B,OA$1)</f>
        <v/>
      </c>
      <c r="OB8">
        <f>SUMIFS('EIA Imports'!$D:$D,'EIA Imports'!$E:$E,$A8,'EIA Imports'!$B:$B,OB$1)</f>
        <v/>
      </c>
      <c r="OC8">
        <f>SUMIFS('EIA Imports'!$D:$D,'EIA Imports'!$E:$E,$A8,'EIA Imports'!$B:$B,OC$1)</f>
        <v/>
      </c>
      <c r="OD8">
        <f>SUMIFS('EIA Imports'!$D:$D,'EIA Imports'!$E:$E,$A8,'EIA Imports'!$B:$B,OD$1)</f>
        <v/>
      </c>
      <c r="OE8">
        <f>SUMIFS('EIA Imports'!$D:$D,'EIA Imports'!$E:$E,$A8,'EIA Imports'!$B:$B,OE$1)</f>
        <v/>
      </c>
      <c r="OF8">
        <f>SUMIFS('EIA Imports'!$D:$D,'EIA Imports'!$E:$E,$A8,'EIA Imports'!$B:$B,OF$1)</f>
        <v/>
      </c>
      <c r="OG8">
        <f>SUMIFS('EIA Imports'!$D:$D,'EIA Imports'!$E:$E,$A8,'EIA Imports'!$B:$B,OG$1)</f>
        <v/>
      </c>
      <c r="OH8">
        <f>SUMIFS('EIA Imports'!$D:$D,'EIA Imports'!$E:$E,$A8,'EIA Imports'!$B:$B,OH$1)</f>
        <v/>
      </c>
      <c r="OI8">
        <f>SUMIFS('EIA Imports'!$D:$D,'EIA Imports'!$E:$E,$A8,'EIA Imports'!$B:$B,OI$1)</f>
        <v/>
      </c>
      <c r="OJ8">
        <f>SUMIFS('EIA Imports'!$D:$D,'EIA Imports'!$E:$E,$A8,'EIA Imports'!$B:$B,OJ$1)</f>
        <v/>
      </c>
      <c r="OK8">
        <f>SUMIFS('EIA Imports'!$D:$D,'EIA Imports'!$E:$E,$A8,'EIA Imports'!$B:$B,OK$1)</f>
        <v/>
      </c>
      <c r="OL8">
        <f>SUMIFS('EIA Imports'!$D:$D,'EIA Imports'!$E:$E,$A8,'EIA Imports'!$B:$B,OL$1)</f>
        <v/>
      </c>
      <c r="OM8">
        <f>SUMIFS('EIA Imports'!$D:$D,'EIA Imports'!$E:$E,$A8,'EIA Imports'!$B:$B,OM$1)</f>
        <v/>
      </c>
      <c r="ON8">
        <f>SUMIFS('EIA Imports'!$D:$D,'EIA Imports'!$E:$E,$A8,'EIA Imports'!$B:$B,ON$1)</f>
        <v/>
      </c>
      <c r="OO8">
        <f>SUMIFS('EIA Imports'!$D:$D,'EIA Imports'!$E:$E,$A8,'EIA Imports'!$B:$B,OO$1)</f>
        <v/>
      </c>
      <c r="OP8">
        <f>SUMIFS('EIA Imports'!$D:$D,'EIA Imports'!$E:$E,$A8,'EIA Imports'!$B:$B,OP$1)</f>
        <v/>
      </c>
      <c r="OQ8">
        <f>SUMIFS('EIA Imports'!$D:$D,'EIA Imports'!$E:$E,$A8,'EIA Imports'!$B:$B,OQ$1)</f>
        <v/>
      </c>
      <c r="OR8">
        <f>SUMIFS('EIA Imports'!$D:$D,'EIA Imports'!$E:$E,$A8,'EIA Imports'!$B:$B,OR$1)</f>
        <v/>
      </c>
      <c r="OS8">
        <f>SUMIFS('EIA Imports'!$D:$D,'EIA Imports'!$E:$E,$A8,'EIA Imports'!$B:$B,OS$1)</f>
        <v/>
      </c>
      <c r="OT8">
        <f>SUMIFS('EIA Imports'!$D:$D,'EIA Imports'!$E:$E,$A8,'EIA Imports'!$B:$B,OT$1)</f>
        <v/>
      </c>
      <c r="OU8">
        <f>SUMIFS('EIA Imports'!$D:$D,'EIA Imports'!$E:$E,$A8,'EIA Imports'!$B:$B,OU$1)</f>
        <v/>
      </c>
      <c r="OV8">
        <f>SUMIFS('EIA Imports'!$D:$D,'EIA Imports'!$E:$E,$A8,'EIA Imports'!$B:$B,OV$1)</f>
        <v/>
      </c>
      <c r="OW8">
        <f>SUMIFS('EIA Imports'!$D:$D,'EIA Imports'!$E:$E,$A8,'EIA Imports'!$B:$B,OW$1)</f>
        <v/>
      </c>
      <c r="OX8">
        <f>SUMIFS('EIA Imports'!$D:$D,'EIA Imports'!$E:$E,$A8,'EIA Imports'!$B:$B,OX$1)</f>
        <v/>
      </c>
      <c r="OY8">
        <f>SUMIFS('EIA Imports'!$D:$D,'EIA Imports'!$E:$E,$A8,'EIA Imports'!$B:$B,OY$1)</f>
        <v/>
      </c>
      <c r="OZ8">
        <f>SUMIFS('EIA Imports'!$D:$D,'EIA Imports'!$E:$E,$A8,'EIA Imports'!$B:$B,OZ$1)</f>
        <v/>
      </c>
      <c r="PA8">
        <f>SUMIFS('EIA Imports'!$D:$D,'EIA Imports'!$E:$E,$A8,'EIA Imports'!$B:$B,PA$1)</f>
        <v/>
      </c>
      <c r="PB8">
        <f>SUMIFS('EIA Imports'!$D:$D,'EIA Imports'!$E:$E,$A8,'EIA Imports'!$B:$B,PB$1)</f>
        <v/>
      </c>
      <c r="PC8">
        <f>SUMIFS('EIA Imports'!$D:$D,'EIA Imports'!$E:$E,$A8,'EIA Imports'!$B:$B,PC$1)</f>
        <v/>
      </c>
      <c r="PD8">
        <f>SUMIFS('EIA Imports'!$D:$D,'EIA Imports'!$E:$E,$A8,'EIA Imports'!$B:$B,PD$1)</f>
        <v/>
      </c>
      <c r="PE8">
        <f>SUMIFS('EIA Imports'!$D:$D,'EIA Imports'!$E:$E,$A8,'EIA Imports'!$B:$B,PE$1)</f>
        <v/>
      </c>
      <c r="PF8">
        <f>SUMIFS('EIA Imports'!$D:$D,'EIA Imports'!$E:$E,$A8,'EIA Imports'!$B:$B,PF$1)</f>
        <v/>
      </c>
      <c r="PG8">
        <f>SUMIFS('EIA Imports'!$D:$D,'EIA Imports'!$E:$E,$A8,'EIA Imports'!$B:$B,PG$1)</f>
        <v/>
      </c>
      <c r="PH8">
        <f>SUMIFS('EIA Imports'!$D:$D,'EIA Imports'!$E:$E,$A8,'EIA Imports'!$B:$B,PH$1)</f>
        <v/>
      </c>
      <c r="PI8">
        <f>SUMIFS('EIA Imports'!$D:$D,'EIA Imports'!$E:$E,$A8,'EIA Imports'!$B:$B,PI$1)</f>
        <v/>
      </c>
      <c r="PJ8">
        <f>SUMIFS('EIA Imports'!$D:$D,'EIA Imports'!$E:$E,$A8,'EIA Imports'!$B:$B,PJ$1)</f>
        <v/>
      </c>
      <c r="PK8">
        <f>SUMIFS('EIA Imports'!$D:$D,'EIA Imports'!$E:$E,$A8,'EIA Imports'!$B:$B,PK$1)</f>
        <v/>
      </c>
      <c r="PL8">
        <f>SUMIFS('EIA Imports'!$D:$D,'EIA Imports'!$E:$E,$A8,'EIA Imports'!$B:$B,PL$1)</f>
        <v/>
      </c>
      <c r="PM8">
        <f>SUMIFS('EIA Imports'!$D:$D,'EIA Imports'!$E:$E,$A8,'EIA Imports'!$B:$B,PM$1)</f>
        <v/>
      </c>
      <c r="PN8">
        <f>SUMIFS('EIA Imports'!$D:$D,'EIA Imports'!$E:$E,$A8,'EIA Imports'!$B:$B,PN$1)</f>
        <v/>
      </c>
      <c r="PO8">
        <f>SUMIFS('EIA Imports'!$D:$D,'EIA Imports'!$E:$E,$A8,'EIA Imports'!$B:$B,PO$1)</f>
        <v/>
      </c>
      <c r="PP8">
        <f>SUMIFS('EIA Imports'!$D:$D,'EIA Imports'!$E:$E,$A8,'EIA Imports'!$B:$B,PP$1)</f>
        <v/>
      </c>
      <c r="PQ8">
        <f>SUMIFS('EIA Imports'!$D:$D,'EIA Imports'!$E:$E,$A8,'EIA Imports'!$B:$B,PQ$1)</f>
        <v/>
      </c>
      <c r="PR8">
        <f>SUMIFS('EIA Imports'!$D:$D,'EIA Imports'!$E:$E,$A8,'EIA Imports'!$B:$B,PR$1)</f>
        <v/>
      </c>
      <c r="PS8">
        <f>SUMIFS('EIA Imports'!$D:$D,'EIA Imports'!$E:$E,$A8,'EIA Imports'!$B:$B,PS$1)</f>
        <v/>
      </c>
      <c r="PT8">
        <f>SUMIFS('EIA Imports'!$D:$D,'EIA Imports'!$E:$E,$A8,'EIA Imports'!$B:$B,PT$1)</f>
        <v/>
      </c>
      <c r="PU8">
        <f>SUMIFS('EIA Imports'!$D:$D,'EIA Imports'!$E:$E,$A8,'EIA Imports'!$B:$B,PU$1)</f>
        <v/>
      </c>
      <c r="PV8">
        <f>SUMIFS('EIA Imports'!$D:$D,'EIA Imports'!$E:$E,$A8,'EIA Imports'!$B:$B,PV$1)</f>
        <v/>
      </c>
      <c r="PW8">
        <f>SUMIFS('EIA Imports'!$D:$D,'EIA Imports'!$E:$E,$A8,'EIA Imports'!$B:$B,PW$1)</f>
        <v/>
      </c>
      <c r="PX8">
        <f>SUMIFS('EIA Imports'!$D:$D,'EIA Imports'!$E:$E,$A8,'EIA Imports'!$B:$B,PX$1)</f>
        <v/>
      </c>
      <c r="PY8">
        <f>SUMIFS('EIA Imports'!$D:$D,'EIA Imports'!$E:$E,$A8,'EIA Imports'!$B:$B,PY$1)</f>
        <v/>
      </c>
      <c r="PZ8">
        <f>SUMIFS('EIA Imports'!$D:$D,'EIA Imports'!$E:$E,$A8,'EIA Imports'!$B:$B,PZ$1)</f>
        <v/>
      </c>
      <c r="QA8">
        <f>SUMIFS('EIA Imports'!$D:$D,'EIA Imports'!$E:$E,$A8,'EIA Imports'!$B:$B,QA$1)</f>
        <v/>
      </c>
      <c r="QB8">
        <f>SUMIFS('EIA Imports'!$D:$D,'EIA Imports'!$E:$E,$A8,'EIA Imports'!$B:$B,QB$1)</f>
        <v/>
      </c>
      <c r="QC8">
        <f>SUMIFS('EIA Imports'!$D:$D,'EIA Imports'!$E:$E,$A8,'EIA Imports'!$B:$B,QC$1)</f>
        <v/>
      </c>
      <c r="QD8">
        <f>SUMIFS('EIA Imports'!$D:$D,'EIA Imports'!$E:$E,$A8,'EIA Imports'!$B:$B,QD$1)</f>
        <v/>
      </c>
      <c r="QE8">
        <f>SUMIFS('EIA Imports'!$D:$D,'EIA Imports'!$E:$E,$A8,'EIA Imports'!$B:$B,QE$1)</f>
        <v/>
      </c>
      <c r="QF8">
        <f>SUMIFS('EIA Imports'!$D:$D,'EIA Imports'!$E:$E,$A8,'EIA Imports'!$B:$B,QF$1)</f>
        <v/>
      </c>
      <c r="QG8">
        <f>SUMIFS('EIA Imports'!$D:$D,'EIA Imports'!$E:$E,$A8,'EIA Imports'!$B:$B,QG$1)</f>
        <v/>
      </c>
      <c r="QH8">
        <f>SUMIFS('EIA Imports'!$D:$D,'EIA Imports'!$E:$E,$A8,'EIA Imports'!$B:$B,QH$1)</f>
        <v/>
      </c>
      <c r="QI8">
        <f>SUMIFS('EIA Imports'!$D:$D,'EIA Imports'!$E:$E,$A8,'EIA Imports'!$B:$B,QI$1)</f>
        <v/>
      </c>
      <c r="QJ8">
        <f>SUMIFS('EIA Imports'!$D:$D,'EIA Imports'!$E:$E,$A8,'EIA Imports'!$B:$B,QJ$1)</f>
        <v/>
      </c>
      <c r="QK8">
        <f>SUMIFS('EIA Imports'!$D:$D,'EIA Imports'!$E:$E,$A8,'EIA Imports'!$B:$B,QK$1)</f>
        <v/>
      </c>
      <c r="QL8">
        <f>SUMIFS('EIA Imports'!$D:$D,'EIA Imports'!$E:$E,$A8,'EIA Imports'!$B:$B,QL$1)</f>
        <v/>
      </c>
      <c r="QM8">
        <f>SUMIFS('EIA Imports'!$D:$D,'EIA Imports'!$E:$E,$A8,'EIA Imports'!$B:$B,QM$1)</f>
        <v/>
      </c>
      <c r="QN8">
        <f>SUMIFS('EIA Imports'!$D:$D,'EIA Imports'!$E:$E,$A8,'EIA Imports'!$B:$B,QN$1)</f>
        <v/>
      </c>
      <c r="QO8">
        <f>SUMIFS('EIA Imports'!$D:$D,'EIA Imports'!$E:$E,$A8,'EIA Imports'!$B:$B,QO$1)</f>
        <v/>
      </c>
      <c r="QP8">
        <f>SUMIFS('EIA Imports'!$D:$D,'EIA Imports'!$E:$E,$A8,'EIA Imports'!$B:$B,QP$1)</f>
        <v/>
      </c>
      <c r="QQ8">
        <f>SUMIFS('EIA Imports'!$D:$D,'EIA Imports'!$E:$E,$A8,'EIA Imports'!$B:$B,QQ$1)</f>
        <v/>
      </c>
      <c r="QR8">
        <f>SUMIFS('EIA Imports'!$D:$D,'EIA Imports'!$E:$E,$A8,'EIA Imports'!$B:$B,QR$1)</f>
        <v/>
      </c>
      <c r="QS8">
        <f>SUMIFS('EIA Imports'!$D:$D,'EIA Imports'!$E:$E,$A8,'EIA Imports'!$B:$B,QS$1)</f>
        <v/>
      </c>
      <c r="QT8">
        <f>SUMIFS('EIA Imports'!$D:$D,'EIA Imports'!$E:$E,$A8,'EIA Imports'!$B:$B,QT$1)</f>
        <v/>
      </c>
      <c r="QU8">
        <f>SUMIFS('EIA Imports'!$D:$D,'EIA Imports'!$E:$E,$A8,'EIA Imports'!$B:$B,QU$1)</f>
        <v/>
      </c>
      <c r="QV8">
        <f>SUMIFS('EIA Imports'!$D:$D,'EIA Imports'!$E:$E,$A8,'EIA Imports'!$B:$B,QV$1)</f>
        <v/>
      </c>
      <c r="QW8">
        <f>SUMIFS('EIA Imports'!$D:$D,'EIA Imports'!$E:$E,$A8,'EIA Imports'!$B:$B,QW$1)</f>
        <v/>
      </c>
      <c r="QX8">
        <f>SUMIFS('EIA Imports'!$D:$D,'EIA Imports'!$E:$E,$A8,'EIA Imports'!$B:$B,QX$1)</f>
        <v/>
      </c>
      <c r="QY8">
        <f>SUMIFS('EIA Imports'!$D:$D,'EIA Imports'!$E:$E,$A8,'EIA Imports'!$B:$B,QY$1)</f>
        <v/>
      </c>
      <c r="QZ8">
        <f>SUMIFS('EIA Imports'!$D:$D,'EIA Imports'!$E:$E,$A8,'EIA Imports'!$B:$B,QZ$1)</f>
        <v/>
      </c>
      <c r="RA8">
        <f>SUMIFS('EIA Imports'!$D:$D,'EIA Imports'!$E:$E,$A8,'EIA Imports'!$B:$B,RA$1)</f>
        <v/>
      </c>
      <c r="RB8">
        <f>SUMIFS('EIA Imports'!$D:$D,'EIA Imports'!$E:$E,$A8,'EIA Imports'!$B:$B,RB$1)</f>
        <v/>
      </c>
      <c r="RC8">
        <f>SUMIFS('EIA Imports'!$D:$D,'EIA Imports'!$E:$E,$A8,'EIA Imports'!$B:$B,RC$1)</f>
        <v/>
      </c>
      <c r="RD8">
        <f>SUMIFS('EIA Imports'!$D:$D,'EIA Imports'!$E:$E,$A8,'EIA Imports'!$B:$B,RD$1)</f>
        <v/>
      </c>
      <c r="RE8">
        <f>SUMIFS('EIA Imports'!$D:$D,'EIA Imports'!$E:$E,$A8,'EIA Imports'!$B:$B,RE$1)</f>
        <v/>
      </c>
      <c r="RF8">
        <f>SUMIFS('EIA Imports'!$D:$D,'EIA Imports'!$E:$E,$A8,'EIA Imports'!$B:$B,RF$1)</f>
        <v/>
      </c>
      <c r="RG8">
        <f>SUMIFS('EIA Imports'!$D:$D,'EIA Imports'!$E:$E,$A8,'EIA Imports'!$B:$B,RG$1)</f>
        <v/>
      </c>
      <c r="RH8">
        <f>SUMIFS('EIA Imports'!$D:$D,'EIA Imports'!$E:$E,$A8,'EIA Imports'!$B:$B,RH$1)</f>
        <v/>
      </c>
      <c r="RI8">
        <f>SUMIFS('EIA Imports'!$D:$D,'EIA Imports'!$E:$E,$A8,'EIA Imports'!$B:$B,RI$1)</f>
        <v/>
      </c>
      <c r="RJ8">
        <f>SUMIFS('EIA Imports'!$D:$D,'EIA Imports'!$E:$E,$A8,'EIA Imports'!$B:$B,RJ$1)</f>
        <v/>
      </c>
      <c r="RK8">
        <f>SUMIFS('EIA Imports'!$D:$D,'EIA Imports'!$E:$E,$A8,'EIA Imports'!$B:$B,RK$1)</f>
        <v/>
      </c>
      <c r="RL8">
        <f>SUMIFS('EIA Imports'!$D:$D,'EIA Imports'!$E:$E,$A8,'EIA Imports'!$B:$B,RL$1)</f>
        <v/>
      </c>
      <c r="RM8">
        <f>SUMIFS('EIA Imports'!$D:$D,'EIA Imports'!$E:$E,$A8,'EIA Imports'!$B:$B,RM$1)</f>
        <v/>
      </c>
      <c r="RN8">
        <f>SUMIFS('EIA Imports'!$D:$D,'EIA Imports'!$E:$E,$A8,'EIA Imports'!$B:$B,RN$1)</f>
        <v/>
      </c>
      <c r="RO8">
        <f>SUMIFS('EIA Imports'!$D:$D,'EIA Imports'!$E:$E,$A8,'EIA Imports'!$B:$B,RO$1)</f>
        <v/>
      </c>
      <c r="RP8">
        <f>SUMIFS('EIA Imports'!$D:$D,'EIA Imports'!$E:$E,$A8,'EIA Imports'!$B:$B,RP$1)</f>
        <v/>
      </c>
      <c r="RQ8">
        <f>SUMIFS('EIA Imports'!$D:$D,'EIA Imports'!$E:$E,$A8,'EIA Imports'!$B:$B,RQ$1)</f>
        <v/>
      </c>
      <c r="RR8">
        <f>SUMIFS('EIA Imports'!$D:$D,'EIA Imports'!$E:$E,$A8,'EIA Imports'!$B:$B,RR$1)</f>
        <v/>
      </c>
      <c r="RS8">
        <f>SUMIFS('EIA Imports'!$D:$D,'EIA Imports'!$E:$E,$A8,'EIA Imports'!$B:$B,RS$1)</f>
        <v/>
      </c>
      <c r="RT8">
        <f>SUMIFS('EIA Imports'!$D:$D,'EIA Imports'!$E:$E,$A8,'EIA Imports'!$B:$B,RT$1)</f>
        <v/>
      </c>
      <c r="RU8">
        <f>SUMIFS('EIA Imports'!$D:$D,'EIA Imports'!$E:$E,$A8,'EIA Imports'!$B:$B,RU$1)</f>
        <v/>
      </c>
      <c r="RV8">
        <f>SUMIFS('EIA Imports'!$D:$D,'EIA Imports'!$E:$E,$A8,'EIA Imports'!$B:$B,RV$1)</f>
        <v/>
      </c>
      <c r="RW8">
        <f>SUMIFS('EIA Imports'!$D:$D,'EIA Imports'!$E:$E,$A8,'EIA Imports'!$B:$B,RW$1)</f>
        <v/>
      </c>
      <c r="RX8">
        <f>SUMIFS('EIA Imports'!$D:$D,'EIA Imports'!$E:$E,$A8,'EIA Imports'!$B:$B,RX$1)</f>
        <v/>
      </c>
      <c r="RY8">
        <f>SUMIFS('EIA Imports'!$D:$D,'EIA Imports'!$E:$E,$A8,'EIA Imports'!$B:$B,RY$1)</f>
        <v/>
      </c>
      <c r="RZ8">
        <f>SUMIFS('EIA Imports'!$D:$D,'EIA Imports'!$E:$E,$A8,'EIA Imports'!$B:$B,RZ$1)</f>
        <v/>
      </c>
      <c r="SA8">
        <f>SUMIFS('EIA Imports'!$D:$D,'EIA Imports'!$E:$E,$A8,'EIA Imports'!$B:$B,SA$1)</f>
        <v/>
      </c>
      <c r="SB8">
        <f>SUMIFS('EIA Imports'!$D:$D,'EIA Imports'!$E:$E,$A8,'EIA Imports'!$B:$B,SB$1)</f>
        <v/>
      </c>
      <c r="SC8">
        <f>SUMIFS('EIA Imports'!$D:$D,'EIA Imports'!$E:$E,$A8,'EIA Imports'!$B:$B,SC$1)</f>
        <v/>
      </c>
      <c r="SD8">
        <f>SUMIFS('EIA Imports'!$D:$D,'EIA Imports'!$E:$E,$A8,'EIA Imports'!$B:$B,SD$1)</f>
        <v/>
      </c>
      <c r="SE8">
        <f>SUMIFS('EIA Imports'!$D:$D,'EIA Imports'!$E:$E,$A8,'EIA Imports'!$B:$B,SE$1)</f>
        <v/>
      </c>
      <c r="SF8">
        <f>SUMIFS('EIA Imports'!$D:$D,'EIA Imports'!$E:$E,$A8,'EIA Imports'!$B:$B,SF$1)</f>
        <v/>
      </c>
      <c r="SG8">
        <f>SUMIFS('EIA Imports'!$D:$D,'EIA Imports'!$E:$E,$A8,'EIA Imports'!$B:$B,SG$1)</f>
        <v/>
      </c>
      <c r="SH8">
        <f>SUMIFS('EIA Imports'!$D:$D,'EIA Imports'!$E:$E,$A8,'EIA Imports'!$B:$B,SH$1)</f>
        <v/>
      </c>
      <c r="SI8">
        <f>SUMIFS('EIA Imports'!$D:$D,'EIA Imports'!$E:$E,$A8,'EIA Imports'!$B:$B,SI$1)</f>
        <v/>
      </c>
      <c r="SJ8">
        <f>SUMIFS('EIA Imports'!$D:$D,'EIA Imports'!$E:$E,$A8,'EIA Imports'!$B:$B,SJ$1)</f>
        <v/>
      </c>
      <c r="SK8">
        <f>SUMIFS('EIA Imports'!$D:$D,'EIA Imports'!$E:$E,$A8,'EIA Imports'!$B:$B,SK$1)</f>
        <v/>
      </c>
      <c r="SL8">
        <f>SUMIFS('EIA Imports'!$D:$D,'EIA Imports'!$E:$E,$A8,'EIA Imports'!$B:$B,SL$1)</f>
        <v/>
      </c>
      <c r="SM8">
        <f>SUMIFS('EIA Imports'!$D:$D,'EIA Imports'!$E:$E,$A8,'EIA Imports'!$B:$B,SM$1)</f>
        <v/>
      </c>
      <c r="SN8">
        <f>SUMIFS('EIA Imports'!$D:$D,'EIA Imports'!$E:$E,$A8,'EIA Imports'!$B:$B,SN$1)</f>
        <v/>
      </c>
      <c r="SO8">
        <f>SUMIFS('EIA Imports'!$D:$D,'EIA Imports'!$E:$E,$A8,'EIA Imports'!$B:$B,SO$1)</f>
        <v/>
      </c>
      <c r="SP8">
        <f>SUMIFS('EIA Imports'!$D:$D,'EIA Imports'!$E:$E,$A8,'EIA Imports'!$B:$B,SP$1)</f>
        <v/>
      </c>
      <c r="SQ8">
        <f>SUMIFS('EIA Imports'!$D:$D,'EIA Imports'!$E:$E,$A8,'EIA Imports'!$B:$B,SQ$1)</f>
        <v/>
      </c>
      <c r="SR8">
        <f>SUMIFS('EIA Imports'!$D:$D,'EIA Imports'!$E:$E,$A8,'EIA Imports'!$B:$B,SR$1)</f>
        <v/>
      </c>
      <c r="SS8">
        <f>SUMIFS('EIA Imports'!$D:$D,'EIA Imports'!$E:$E,$A8,'EIA Imports'!$B:$B,SS$1)</f>
        <v/>
      </c>
      <c r="ST8">
        <f>SUMIFS('EIA Imports'!$D:$D,'EIA Imports'!$E:$E,$A8,'EIA Imports'!$B:$B,ST$1)</f>
        <v/>
      </c>
      <c r="SU8">
        <f>SUMIFS('EIA Imports'!$D:$D,'EIA Imports'!$E:$E,$A8,'EIA Imports'!$B:$B,SU$1)</f>
        <v/>
      </c>
      <c r="SV8">
        <f>SUMIFS('EIA Imports'!$D:$D,'EIA Imports'!$E:$E,$A8,'EIA Imports'!$B:$B,SV$1)</f>
        <v/>
      </c>
      <c r="SW8">
        <f>SUMIFS('EIA Imports'!$D:$D,'EIA Imports'!$E:$E,$A8,'EIA Imports'!$B:$B,SW$1)</f>
        <v/>
      </c>
      <c r="SX8">
        <f>SUMIFS('EIA Imports'!$D:$D,'EIA Imports'!$E:$E,$A8,'EIA Imports'!$B:$B,SX$1)</f>
        <v/>
      </c>
      <c r="SY8">
        <f>SUMIFS('EIA Imports'!$D:$D,'EIA Imports'!$E:$E,$A8,'EIA Imports'!$B:$B,SY$1)</f>
        <v/>
      </c>
      <c r="SZ8">
        <f>SUMIFS('EIA Imports'!$D:$D,'EIA Imports'!$E:$E,$A8,'EIA Imports'!$B:$B,SZ$1)</f>
        <v/>
      </c>
      <c r="TA8">
        <f>SUMIFS('EIA Imports'!$D:$D,'EIA Imports'!$E:$E,$A8,'EIA Imports'!$B:$B,TA$1)</f>
        <v/>
      </c>
      <c r="TB8">
        <f>SUMIFS('EIA Imports'!$D:$D,'EIA Imports'!$E:$E,$A8,'EIA Imports'!$B:$B,TB$1)</f>
        <v/>
      </c>
      <c r="TC8">
        <f>SUMIFS('EIA Imports'!$D:$D,'EIA Imports'!$E:$E,$A8,'EIA Imports'!$B:$B,TC$1)</f>
        <v/>
      </c>
      <c r="TD8">
        <f>SUMIFS('EIA Imports'!$D:$D,'EIA Imports'!$E:$E,$A8,'EIA Imports'!$B:$B,TD$1)</f>
        <v/>
      </c>
      <c r="TE8">
        <f>SUMIFS('EIA Imports'!$D:$D,'EIA Imports'!$E:$E,$A8,'EIA Imports'!$B:$B,TE$1)</f>
        <v/>
      </c>
      <c r="TF8">
        <f>SUMIFS('EIA Imports'!$D:$D,'EIA Imports'!$E:$E,$A8,'EIA Imports'!$B:$B,TF$1)</f>
        <v/>
      </c>
      <c r="TG8">
        <f>SUMIFS('EIA Imports'!$D:$D,'EIA Imports'!$E:$E,$A8,'EIA Imports'!$B:$B,TG$1)</f>
        <v/>
      </c>
      <c r="TH8">
        <f>SUMIFS('EIA Imports'!$D:$D,'EIA Imports'!$E:$E,$A8,'EIA Imports'!$B:$B,TH$1)</f>
        <v/>
      </c>
      <c r="TI8">
        <f>SUMIFS('EIA Imports'!$D:$D,'EIA Imports'!$E:$E,$A8,'EIA Imports'!$B:$B,TI$1)</f>
        <v/>
      </c>
      <c r="TJ8">
        <f>SUMIFS('EIA Imports'!$D:$D,'EIA Imports'!$E:$E,$A8,'EIA Imports'!$B:$B,TJ$1)</f>
        <v/>
      </c>
      <c r="TK8">
        <f>SUMIFS('EIA Imports'!$D:$D,'EIA Imports'!$E:$E,$A8,'EIA Imports'!$B:$B,TK$1)</f>
        <v/>
      </c>
      <c r="TL8">
        <f>SUMIFS('EIA Imports'!$D:$D,'EIA Imports'!$E:$E,$A8,'EIA Imports'!$B:$B,TL$1)</f>
        <v/>
      </c>
      <c r="TM8">
        <f>SUMIFS('EIA Imports'!$D:$D,'EIA Imports'!$E:$E,$A8,'EIA Imports'!$B:$B,TM$1)</f>
        <v/>
      </c>
      <c r="TN8">
        <f>SUMIFS('EIA Imports'!$D:$D,'EIA Imports'!$E:$E,$A8,'EIA Imports'!$B:$B,TN$1)</f>
        <v/>
      </c>
      <c r="TO8">
        <f>SUMIFS('EIA Imports'!$D:$D,'EIA Imports'!$E:$E,$A8,'EIA Imports'!$B:$B,TO$1)</f>
        <v/>
      </c>
      <c r="TP8">
        <f>SUMIFS('EIA Imports'!$D:$D,'EIA Imports'!$E:$E,$A8,'EIA Imports'!$B:$B,TP$1)</f>
        <v/>
      </c>
      <c r="TQ8">
        <f>SUMIFS('EIA Imports'!$D:$D,'EIA Imports'!$E:$E,$A8,'EIA Imports'!$B:$B,TQ$1)</f>
        <v/>
      </c>
      <c r="TR8">
        <f>SUMIFS('EIA Imports'!$D:$D,'EIA Imports'!$E:$E,$A8,'EIA Imports'!$B:$B,TR$1)</f>
        <v/>
      </c>
      <c r="TS8">
        <f>SUMIFS('EIA Imports'!$D:$D,'EIA Imports'!$E:$E,$A8,'EIA Imports'!$B:$B,TS$1)</f>
        <v/>
      </c>
      <c r="TT8">
        <f>SUMIFS('EIA Imports'!$D:$D,'EIA Imports'!$E:$E,$A8,'EIA Imports'!$B:$B,TT$1)</f>
        <v/>
      </c>
      <c r="TU8">
        <f>SUMIFS('EIA Imports'!$D:$D,'EIA Imports'!$E:$E,$A8,'EIA Imports'!$B:$B,TU$1)</f>
        <v/>
      </c>
    </row>
    <row r="9" spans="1:541">
      <c r="A9">
        <f>'EIA Petroleum Classification'!A9</f>
        <v/>
      </c>
      <c r="B9">
        <f>SUMIFS('EIA Imports'!$D:$D,'EIA Imports'!$E:$E,$A9,'EIA Imports'!$B:$B,B$1)</f>
        <v/>
      </c>
      <c r="C9">
        <f>SUMIFS('EIA Imports'!$D:$D,'EIA Imports'!$E:$E,$A9,'EIA Imports'!$B:$B,C$1)</f>
        <v/>
      </c>
      <c r="D9">
        <f>SUMIFS('EIA Imports'!$D:$D,'EIA Imports'!$E:$E,$A9,'EIA Imports'!$B:$B,D$1)</f>
        <v/>
      </c>
      <c r="E9">
        <f>SUMIFS('EIA Imports'!$D:$D,'EIA Imports'!$E:$E,$A9,'EIA Imports'!$B:$B,E$1)</f>
        <v/>
      </c>
      <c r="F9">
        <f>SUMIFS('EIA Imports'!$D:$D,'EIA Imports'!$E:$E,$A9,'EIA Imports'!$B:$B,F$1)</f>
        <v/>
      </c>
      <c r="G9">
        <f>SUMIFS('EIA Imports'!$D:$D,'EIA Imports'!$E:$E,$A9,'EIA Imports'!$B:$B,G$1)</f>
        <v/>
      </c>
      <c r="H9">
        <f>SUMIFS('EIA Imports'!$D:$D,'EIA Imports'!$E:$E,$A9,'EIA Imports'!$B:$B,H$1)</f>
        <v/>
      </c>
      <c r="I9">
        <f>SUMIFS('EIA Imports'!$D:$D,'EIA Imports'!$E:$E,$A9,'EIA Imports'!$B:$B,I$1)</f>
        <v/>
      </c>
      <c r="J9">
        <f>SUMIFS('EIA Imports'!$D:$D,'EIA Imports'!$E:$E,$A9,'EIA Imports'!$B:$B,J$1)</f>
        <v/>
      </c>
      <c r="K9">
        <f>SUMIFS('EIA Imports'!$D:$D,'EIA Imports'!$E:$E,$A9,'EIA Imports'!$B:$B,K$1)</f>
        <v/>
      </c>
      <c r="L9">
        <f>SUMIFS('EIA Imports'!$D:$D,'EIA Imports'!$E:$E,$A9,'EIA Imports'!$B:$B,L$1)</f>
        <v/>
      </c>
      <c r="M9">
        <f>SUMIFS('EIA Imports'!$D:$D,'EIA Imports'!$E:$E,$A9,'EIA Imports'!$B:$B,M$1)</f>
        <v/>
      </c>
      <c r="N9">
        <f>SUMIFS('EIA Imports'!$D:$D,'EIA Imports'!$E:$E,$A9,'EIA Imports'!$B:$B,N$1)</f>
        <v/>
      </c>
      <c r="O9">
        <f>SUMIFS('EIA Imports'!$D:$D,'EIA Imports'!$E:$E,$A9,'EIA Imports'!$B:$B,O$1)</f>
        <v/>
      </c>
      <c r="P9">
        <f>SUMIFS('EIA Imports'!$D:$D,'EIA Imports'!$E:$E,$A9,'EIA Imports'!$B:$B,P$1)</f>
        <v/>
      </c>
      <c r="Q9">
        <f>SUMIFS('EIA Imports'!$D:$D,'EIA Imports'!$E:$E,$A9,'EIA Imports'!$B:$B,Q$1)</f>
        <v/>
      </c>
      <c r="R9">
        <f>SUMIFS('EIA Imports'!$D:$D,'EIA Imports'!$E:$E,$A9,'EIA Imports'!$B:$B,R$1)</f>
        <v/>
      </c>
      <c r="S9">
        <f>SUMIFS('EIA Imports'!$D:$D,'EIA Imports'!$E:$E,$A9,'EIA Imports'!$B:$B,S$1)</f>
        <v/>
      </c>
      <c r="T9">
        <f>SUMIFS('EIA Imports'!$D:$D,'EIA Imports'!$E:$E,$A9,'EIA Imports'!$B:$B,T$1)</f>
        <v/>
      </c>
      <c r="U9">
        <f>SUMIFS('EIA Imports'!$D:$D,'EIA Imports'!$E:$E,$A9,'EIA Imports'!$B:$B,U$1)</f>
        <v/>
      </c>
      <c r="V9">
        <f>SUMIFS('EIA Imports'!$D:$D,'EIA Imports'!$E:$E,$A9,'EIA Imports'!$B:$B,V$1)</f>
        <v/>
      </c>
      <c r="W9">
        <f>SUMIFS('EIA Imports'!$D:$D,'EIA Imports'!$E:$E,$A9,'EIA Imports'!$B:$B,W$1)</f>
        <v/>
      </c>
      <c r="X9">
        <f>SUMIFS('EIA Imports'!$D:$D,'EIA Imports'!$E:$E,$A9,'EIA Imports'!$B:$B,X$1)</f>
        <v/>
      </c>
      <c r="Y9">
        <f>SUMIFS('EIA Imports'!$D:$D,'EIA Imports'!$E:$E,$A9,'EIA Imports'!$B:$B,Y$1)</f>
        <v/>
      </c>
      <c r="Z9">
        <f>SUMIFS('EIA Imports'!$D:$D,'EIA Imports'!$E:$E,$A9,'EIA Imports'!$B:$B,Z$1)</f>
        <v/>
      </c>
      <c r="AA9">
        <f>SUMIFS('EIA Imports'!$D:$D,'EIA Imports'!$E:$E,$A9,'EIA Imports'!$B:$B,AA$1)</f>
        <v/>
      </c>
      <c r="AB9">
        <f>SUMIFS('EIA Imports'!$D:$D,'EIA Imports'!$E:$E,$A9,'EIA Imports'!$B:$B,AB$1)</f>
        <v/>
      </c>
      <c r="AC9">
        <f>SUMIFS('EIA Imports'!$D:$D,'EIA Imports'!$E:$E,$A9,'EIA Imports'!$B:$B,AC$1)</f>
        <v/>
      </c>
      <c r="AD9">
        <f>SUMIFS('EIA Imports'!$D:$D,'EIA Imports'!$E:$E,$A9,'EIA Imports'!$B:$B,AD$1)</f>
        <v/>
      </c>
      <c r="AE9">
        <f>SUMIFS('EIA Imports'!$D:$D,'EIA Imports'!$E:$E,$A9,'EIA Imports'!$B:$B,AE$1)</f>
        <v/>
      </c>
      <c r="AF9">
        <f>SUMIFS('EIA Imports'!$D:$D,'EIA Imports'!$E:$E,$A9,'EIA Imports'!$B:$B,AF$1)</f>
        <v/>
      </c>
      <c r="AG9">
        <f>SUMIFS('EIA Imports'!$D:$D,'EIA Imports'!$E:$E,$A9,'EIA Imports'!$B:$B,AG$1)</f>
        <v/>
      </c>
      <c r="AH9">
        <f>SUMIFS('EIA Imports'!$D:$D,'EIA Imports'!$E:$E,$A9,'EIA Imports'!$B:$B,AH$1)</f>
        <v/>
      </c>
      <c r="AI9">
        <f>SUMIFS('EIA Imports'!$D:$D,'EIA Imports'!$E:$E,$A9,'EIA Imports'!$B:$B,AI$1)</f>
        <v/>
      </c>
      <c r="AJ9">
        <f>SUMIFS('EIA Imports'!$D:$D,'EIA Imports'!$E:$E,$A9,'EIA Imports'!$B:$B,AJ$1)</f>
        <v/>
      </c>
      <c r="AK9">
        <f>SUMIFS('EIA Imports'!$D:$D,'EIA Imports'!$E:$E,$A9,'EIA Imports'!$B:$B,AK$1)</f>
        <v/>
      </c>
      <c r="AL9">
        <f>SUMIFS('EIA Imports'!$D:$D,'EIA Imports'!$E:$E,$A9,'EIA Imports'!$B:$B,AL$1)</f>
        <v/>
      </c>
      <c r="AM9">
        <f>SUMIFS('EIA Imports'!$D:$D,'EIA Imports'!$E:$E,$A9,'EIA Imports'!$B:$B,AM$1)</f>
        <v/>
      </c>
      <c r="AN9">
        <f>SUMIFS('EIA Imports'!$D:$D,'EIA Imports'!$E:$E,$A9,'EIA Imports'!$B:$B,AN$1)</f>
        <v/>
      </c>
      <c r="AO9">
        <f>SUMIFS('EIA Imports'!$D:$D,'EIA Imports'!$E:$E,$A9,'EIA Imports'!$B:$B,AO$1)</f>
        <v/>
      </c>
      <c r="AP9">
        <f>SUMIFS('EIA Imports'!$D:$D,'EIA Imports'!$E:$E,$A9,'EIA Imports'!$B:$B,AP$1)</f>
        <v/>
      </c>
      <c r="AQ9">
        <f>SUMIFS('EIA Imports'!$D:$D,'EIA Imports'!$E:$E,$A9,'EIA Imports'!$B:$B,AQ$1)</f>
        <v/>
      </c>
      <c r="AR9">
        <f>SUMIFS('EIA Imports'!$D:$D,'EIA Imports'!$E:$E,$A9,'EIA Imports'!$B:$B,AR$1)</f>
        <v/>
      </c>
      <c r="AS9">
        <f>SUMIFS('EIA Imports'!$D:$D,'EIA Imports'!$E:$E,$A9,'EIA Imports'!$B:$B,AS$1)</f>
        <v/>
      </c>
      <c r="AT9">
        <f>SUMIFS('EIA Imports'!$D:$D,'EIA Imports'!$E:$E,$A9,'EIA Imports'!$B:$B,AT$1)</f>
        <v/>
      </c>
      <c r="AU9">
        <f>SUMIFS('EIA Imports'!$D:$D,'EIA Imports'!$E:$E,$A9,'EIA Imports'!$B:$B,AU$1)</f>
        <v/>
      </c>
      <c r="AV9">
        <f>SUMIFS('EIA Imports'!$D:$D,'EIA Imports'!$E:$E,$A9,'EIA Imports'!$B:$B,AV$1)</f>
        <v/>
      </c>
      <c r="AW9">
        <f>SUMIFS('EIA Imports'!$D:$D,'EIA Imports'!$E:$E,$A9,'EIA Imports'!$B:$B,AW$1)</f>
        <v/>
      </c>
      <c r="AX9">
        <f>SUMIFS('EIA Imports'!$D:$D,'EIA Imports'!$E:$E,$A9,'EIA Imports'!$B:$B,AX$1)</f>
        <v/>
      </c>
      <c r="AY9">
        <f>SUMIFS('EIA Imports'!$D:$D,'EIA Imports'!$E:$E,$A9,'EIA Imports'!$B:$B,AY$1)</f>
        <v/>
      </c>
      <c r="AZ9">
        <f>SUMIFS('EIA Imports'!$D:$D,'EIA Imports'!$E:$E,$A9,'EIA Imports'!$B:$B,AZ$1)</f>
        <v/>
      </c>
      <c r="BA9">
        <f>SUMIFS('EIA Imports'!$D:$D,'EIA Imports'!$E:$E,$A9,'EIA Imports'!$B:$B,BA$1)</f>
        <v/>
      </c>
      <c r="BB9">
        <f>SUMIFS('EIA Imports'!$D:$D,'EIA Imports'!$E:$E,$A9,'EIA Imports'!$B:$B,BB$1)</f>
        <v/>
      </c>
      <c r="BC9">
        <f>SUMIFS('EIA Imports'!$D:$D,'EIA Imports'!$E:$E,$A9,'EIA Imports'!$B:$B,BC$1)</f>
        <v/>
      </c>
      <c r="BD9">
        <f>SUMIFS('EIA Imports'!$D:$D,'EIA Imports'!$E:$E,$A9,'EIA Imports'!$B:$B,BD$1)</f>
        <v/>
      </c>
      <c r="BE9">
        <f>SUMIFS('EIA Imports'!$D:$D,'EIA Imports'!$E:$E,$A9,'EIA Imports'!$B:$B,BE$1)</f>
        <v/>
      </c>
      <c r="BF9">
        <f>SUMIFS('EIA Imports'!$D:$D,'EIA Imports'!$E:$E,$A9,'EIA Imports'!$B:$B,BF$1)</f>
        <v/>
      </c>
      <c r="BG9">
        <f>SUMIFS('EIA Imports'!$D:$D,'EIA Imports'!$E:$E,$A9,'EIA Imports'!$B:$B,BG$1)</f>
        <v/>
      </c>
      <c r="BH9">
        <f>SUMIFS('EIA Imports'!$D:$D,'EIA Imports'!$E:$E,$A9,'EIA Imports'!$B:$B,BH$1)</f>
        <v/>
      </c>
      <c r="BI9">
        <f>SUMIFS('EIA Imports'!$D:$D,'EIA Imports'!$E:$E,$A9,'EIA Imports'!$B:$B,BI$1)</f>
        <v/>
      </c>
      <c r="BJ9">
        <f>SUMIFS('EIA Imports'!$D:$D,'EIA Imports'!$E:$E,$A9,'EIA Imports'!$B:$B,BJ$1)</f>
        <v/>
      </c>
      <c r="BK9">
        <f>SUMIFS('EIA Imports'!$D:$D,'EIA Imports'!$E:$E,$A9,'EIA Imports'!$B:$B,BK$1)</f>
        <v/>
      </c>
      <c r="BL9">
        <f>SUMIFS('EIA Imports'!$D:$D,'EIA Imports'!$E:$E,$A9,'EIA Imports'!$B:$B,BL$1)</f>
        <v/>
      </c>
      <c r="BM9">
        <f>SUMIFS('EIA Imports'!$D:$D,'EIA Imports'!$E:$E,$A9,'EIA Imports'!$B:$B,BM$1)</f>
        <v/>
      </c>
      <c r="BN9">
        <f>SUMIFS('EIA Imports'!$D:$D,'EIA Imports'!$E:$E,$A9,'EIA Imports'!$B:$B,BN$1)</f>
        <v/>
      </c>
      <c r="BO9">
        <f>SUMIFS('EIA Imports'!$D:$D,'EIA Imports'!$E:$E,$A9,'EIA Imports'!$B:$B,BO$1)</f>
        <v/>
      </c>
      <c r="BP9">
        <f>SUMIFS('EIA Imports'!$D:$D,'EIA Imports'!$E:$E,$A9,'EIA Imports'!$B:$B,BP$1)</f>
        <v/>
      </c>
      <c r="BQ9">
        <f>SUMIFS('EIA Imports'!$D:$D,'EIA Imports'!$E:$E,$A9,'EIA Imports'!$B:$B,BQ$1)</f>
        <v/>
      </c>
      <c r="BR9">
        <f>SUMIFS('EIA Imports'!$D:$D,'EIA Imports'!$E:$E,$A9,'EIA Imports'!$B:$B,BR$1)</f>
        <v/>
      </c>
      <c r="BS9">
        <f>SUMIFS('EIA Imports'!$D:$D,'EIA Imports'!$E:$E,$A9,'EIA Imports'!$B:$B,BS$1)</f>
        <v/>
      </c>
      <c r="BT9">
        <f>SUMIFS('EIA Imports'!$D:$D,'EIA Imports'!$E:$E,$A9,'EIA Imports'!$B:$B,BT$1)</f>
        <v/>
      </c>
      <c r="BU9">
        <f>SUMIFS('EIA Imports'!$D:$D,'EIA Imports'!$E:$E,$A9,'EIA Imports'!$B:$B,BU$1)</f>
        <v/>
      </c>
      <c r="BV9">
        <f>SUMIFS('EIA Imports'!$D:$D,'EIA Imports'!$E:$E,$A9,'EIA Imports'!$B:$B,BV$1)</f>
        <v/>
      </c>
      <c r="BW9">
        <f>SUMIFS('EIA Imports'!$D:$D,'EIA Imports'!$E:$E,$A9,'EIA Imports'!$B:$B,BW$1)</f>
        <v/>
      </c>
      <c r="BX9">
        <f>SUMIFS('EIA Imports'!$D:$D,'EIA Imports'!$E:$E,$A9,'EIA Imports'!$B:$B,BX$1)</f>
        <v/>
      </c>
      <c r="BY9">
        <f>SUMIFS('EIA Imports'!$D:$D,'EIA Imports'!$E:$E,$A9,'EIA Imports'!$B:$B,BY$1)</f>
        <v/>
      </c>
      <c r="BZ9">
        <f>SUMIFS('EIA Imports'!$D:$D,'EIA Imports'!$E:$E,$A9,'EIA Imports'!$B:$B,BZ$1)</f>
        <v/>
      </c>
      <c r="CA9">
        <f>SUMIFS('EIA Imports'!$D:$D,'EIA Imports'!$E:$E,$A9,'EIA Imports'!$B:$B,CA$1)</f>
        <v/>
      </c>
      <c r="CB9">
        <f>SUMIFS('EIA Imports'!$D:$D,'EIA Imports'!$E:$E,$A9,'EIA Imports'!$B:$B,CB$1)</f>
        <v/>
      </c>
      <c r="CC9">
        <f>SUMIFS('EIA Imports'!$D:$D,'EIA Imports'!$E:$E,$A9,'EIA Imports'!$B:$B,CC$1)</f>
        <v/>
      </c>
      <c r="CD9">
        <f>SUMIFS('EIA Imports'!$D:$D,'EIA Imports'!$E:$E,$A9,'EIA Imports'!$B:$B,CD$1)</f>
        <v/>
      </c>
      <c r="CE9">
        <f>SUMIFS('EIA Imports'!$D:$D,'EIA Imports'!$E:$E,$A9,'EIA Imports'!$B:$B,CE$1)</f>
        <v/>
      </c>
      <c r="CF9">
        <f>SUMIFS('EIA Imports'!$D:$D,'EIA Imports'!$E:$E,$A9,'EIA Imports'!$B:$B,CF$1)</f>
        <v/>
      </c>
      <c r="CG9">
        <f>SUMIFS('EIA Imports'!$D:$D,'EIA Imports'!$E:$E,$A9,'EIA Imports'!$B:$B,CG$1)</f>
        <v/>
      </c>
      <c r="CH9">
        <f>SUMIFS('EIA Imports'!$D:$D,'EIA Imports'!$E:$E,$A9,'EIA Imports'!$B:$B,CH$1)</f>
        <v/>
      </c>
      <c r="CI9">
        <f>SUMIFS('EIA Imports'!$D:$D,'EIA Imports'!$E:$E,$A9,'EIA Imports'!$B:$B,CI$1)</f>
        <v/>
      </c>
      <c r="CJ9">
        <f>SUMIFS('EIA Imports'!$D:$D,'EIA Imports'!$E:$E,$A9,'EIA Imports'!$B:$B,CJ$1)</f>
        <v/>
      </c>
      <c r="CK9">
        <f>SUMIFS('EIA Imports'!$D:$D,'EIA Imports'!$E:$E,$A9,'EIA Imports'!$B:$B,CK$1)</f>
        <v/>
      </c>
      <c r="CL9">
        <f>SUMIFS('EIA Imports'!$D:$D,'EIA Imports'!$E:$E,$A9,'EIA Imports'!$B:$B,CL$1)</f>
        <v/>
      </c>
      <c r="CM9">
        <f>SUMIFS('EIA Imports'!$D:$D,'EIA Imports'!$E:$E,$A9,'EIA Imports'!$B:$B,CM$1)</f>
        <v/>
      </c>
      <c r="CN9">
        <f>SUMIFS('EIA Imports'!$D:$D,'EIA Imports'!$E:$E,$A9,'EIA Imports'!$B:$B,CN$1)</f>
        <v/>
      </c>
      <c r="CO9">
        <f>SUMIFS('EIA Imports'!$D:$D,'EIA Imports'!$E:$E,$A9,'EIA Imports'!$B:$B,CO$1)</f>
        <v/>
      </c>
      <c r="CP9">
        <f>SUMIFS('EIA Imports'!$D:$D,'EIA Imports'!$E:$E,$A9,'EIA Imports'!$B:$B,CP$1)</f>
        <v/>
      </c>
      <c r="CQ9">
        <f>SUMIFS('EIA Imports'!$D:$D,'EIA Imports'!$E:$E,$A9,'EIA Imports'!$B:$B,CQ$1)</f>
        <v/>
      </c>
      <c r="CR9">
        <f>SUMIFS('EIA Imports'!$D:$D,'EIA Imports'!$E:$E,$A9,'EIA Imports'!$B:$B,CR$1)</f>
        <v/>
      </c>
      <c r="CS9">
        <f>SUMIFS('EIA Imports'!$D:$D,'EIA Imports'!$E:$E,$A9,'EIA Imports'!$B:$B,CS$1)</f>
        <v/>
      </c>
      <c r="CT9">
        <f>SUMIFS('EIA Imports'!$D:$D,'EIA Imports'!$E:$E,$A9,'EIA Imports'!$B:$B,CT$1)</f>
        <v/>
      </c>
      <c r="CU9">
        <f>SUMIFS('EIA Imports'!$D:$D,'EIA Imports'!$E:$E,$A9,'EIA Imports'!$B:$B,CU$1)</f>
        <v/>
      </c>
      <c r="CV9">
        <f>SUMIFS('EIA Imports'!$D:$D,'EIA Imports'!$E:$E,$A9,'EIA Imports'!$B:$B,CV$1)</f>
        <v/>
      </c>
      <c r="CW9">
        <f>SUMIFS('EIA Imports'!$D:$D,'EIA Imports'!$E:$E,$A9,'EIA Imports'!$B:$B,CW$1)</f>
        <v/>
      </c>
      <c r="CX9">
        <f>SUMIFS('EIA Imports'!$D:$D,'EIA Imports'!$E:$E,$A9,'EIA Imports'!$B:$B,CX$1)</f>
        <v/>
      </c>
      <c r="CY9">
        <f>SUMIFS('EIA Imports'!$D:$D,'EIA Imports'!$E:$E,$A9,'EIA Imports'!$B:$B,CY$1)</f>
        <v/>
      </c>
      <c r="CZ9">
        <f>SUMIFS('EIA Imports'!$D:$D,'EIA Imports'!$E:$E,$A9,'EIA Imports'!$B:$B,CZ$1)</f>
        <v/>
      </c>
      <c r="DA9">
        <f>SUMIFS('EIA Imports'!$D:$D,'EIA Imports'!$E:$E,$A9,'EIA Imports'!$B:$B,DA$1)</f>
        <v/>
      </c>
      <c r="DB9">
        <f>SUMIFS('EIA Imports'!$D:$D,'EIA Imports'!$E:$E,$A9,'EIA Imports'!$B:$B,DB$1)</f>
        <v/>
      </c>
      <c r="DC9">
        <f>SUMIFS('EIA Imports'!$D:$D,'EIA Imports'!$E:$E,$A9,'EIA Imports'!$B:$B,DC$1)</f>
        <v/>
      </c>
      <c r="DD9">
        <f>SUMIFS('EIA Imports'!$D:$D,'EIA Imports'!$E:$E,$A9,'EIA Imports'!$B:$B,DD$1)</f>
        <v/>
      </c>
      <c r="DE9">
        <f>SUMIFS('EIA Imports'!$D:$D,'EIA Imports'!$E:$E,$A9,'EIA Imports'!$B:$B,DE$1)</f>
        <v/>
      </c>
      <c r="DF9">
        <f>SUMIFS('EIA Imports'!$D:$D,'EIA Imports'!$E:$E,$A9,'EIA Imports'!$B:$B,DF$1)</f>
        <v/>
      </c>
      <c r="DG9">
        <f>SUMIFS('EIA Imports'!$D:$D,'EIA Imports'!$E:$E,$A9,'EIA Imports'!$B:$B,DG$1)</f>
        <v/>
      </c>
      <c r="DH9">
        <f>SUMIFS('EIA Imports'!$D:$D,'EIA Imports'!$E:$E,$A9,'EIA Imports'!$B:$B,DH$1)</f>
        <v/>
      </c>
      <c r="DI9">
        <f>SUMIFS('EIA Imports'!$D:$D,'EIA Imports'!$E:$E,$A9,'EIA Imports'!$B:$B,DI$1)</f>
        <v/>
      </c>
      <c r="DJ9">
        <f>SUMIFS('EIA Imports'!$D:$D,'EIA Imports'!$E:$E,$A9,'EIA Imports'!$B:$B,DJ$1)</f>
        <v/>
      </c>
      <c r="DK9">
        <f>SUMIFS('EIA Imports'!$D:$D,'EIA Imports'!$E:$E,$A9,'EIA Imports'!$B:$B,DK$1)</f>
        <v/>
      </c>
      <c r="DL9">
        <f>SUMIFS('EIA Imports'!$D:$D,'EIA Imports'!$E:$E,$A9,'EIA Imports'!$B:$B,DL$1)</f>
        <v/>
      </c>
      <c r="DM9">
        <f>SUMIFS('EIA Imports'!$D:$D,'EIA Imports'!$E:$E,$A9,'EIA Imports'!$B:$B,DM$1)</f>
        <v/>
      </c>
      <c r="DN9">
        <f>SUMIFS('EIA Imports'!$D:$D,'EIA Imports'!$E:$E,$A9,'EIA Imports'!$B:$B,DN$1)</f>
        <v/>
      </c>
      <c r="DO9">
        <f>SUMIFS('EIA Imports'!$D:$D,'EIA Imports'!$E:$E,$A9,'EIA Imports'!$B:$B,DO$1)</f>
        <v/>
      </c>
      <c r="DP9">
        <f>SUMIFS('EIA Imports'!$D:$D,'EIA Imports'!$E:$E,$A9,'EIA Imports'!$B:$B,DP$1)</f>
        <v/>
      </c>
      <c r="DQ9">
        <f>SUMIFS('EIA Imports'!$D:$D,'EIA Imports'!$E:$E,$A9,'EIA Imports'!$B:$B,DQ$1)</f>
        <v/>
      </c>
      <c r="DR9">
        <f>SUMIFS('EIA Imports'!$D:$D,'EIA Imports'!$E:$E,$A9,'EIA Imports'!$B:$B,DR$1)</f>
        <v/>
      </c>
      <c r="DS9">
        <f>SUMIFS('EIA Imports'!$D:$D,'EIA Imports'!$E:$E,$A9,'EIA Imports'!$B:$B,DS$1)</f>
        <v/>
      </c>
      <c r="DT9">
        <f>SUMIFS('EIA Imports'!$D:$D,'EIA Imports'!$E:$E,$A9,'EIA Imports'!$B:$B,DT$1)</f>
        <v/>
      </c>
      <c r="DU9">
        <f>SUMIFS('EIA Imports'!$D:$D,'EIA Imports'!$E:$E,$A9,'EIA Imports'!$B:$B,DU$1)</f>
        <v/>
      </c>
      <c r="DV9">
        <f>SUMIFS('EIA Imports'!$D:$D,'EIA Imports'!$E:$E,$A9,'EIA Imports'!$B:$B,DV$1)</f>
        <v/>
      </c>
      <c r="DW9">
        <f>SUMIFS('EIA Imports'!$D:$D,'EIA Imports'!$E:$E,$A9,'EIA Imports'!$B:$B,DW$1)</f>
        <v/>
      </c>
      <c r="DX9">
        <f>SUMIFS('EIA Imports'!$D:$D,'EIA Imports'!$E:$E,$A9,'EIA Imports'!$B:$B,DX$1)</f>
        <v/>
      </c>
      <c r="DY9">
        <f>SUMIFS('EIA Imports'!$D:$D,'EIA Imports'!$E:$E,$A9,'EIA Imports'!$B:$B,DY$1)</f>
        <v/>
      </c>
      <c r="DZ9">
        <f>SUMIFS('EIA Imports'!$D:$D,'EIA Imports'!$E:$E,$A9,'EIA Imports'!$B:$B,DZ$1)</f>
        <v/>
      </c>
      <c r="EA9">
        <f>SUMIFS('EIA Imports'!$D:$D,'EIA Imports'!$E:$E,$A9,'EIA Imports'!$B:$B,EA$1)</f>
        <v/>
      </c>
      <c r="EB9">
        <f>SUMIFS('EIA Imports'!$D:$D,'EIA Imports'!$E:$E,$A9,'EIA Imports'!$B:$B,EB$1)</f>
        <v/>
      </c>
      <c r="EC9">
        <f>SUMIFS('EIA Imports'!$D:$D,'EIA Imports'!$E:$E,$A9,'EIA Imports'!$B:$B,EC$1)</f>
        <v/>
      </c>
      <c r="ED9">
        <f>SUMIFS('EIA Imports'!$D:$D,'EIA Imports'!$E:$E,$A9,'EIA Imports'!$B:$B,ED$1)</f>
        <v/>
      </c>
      <c r="EE9">
        <f>SUMIFS('EIA Imports'!$D:$D,'EIA Imports'!$E:$E,$A9,'EIA Imports'!$B:$B,EE$1)</f>
        <v/>
      </c>
      <c r="EF9">
        <f>SUMIFS('EIA Imports'!$D:$D,'EIA Imports'!$E:$E,$A9,'EIA Imports'!$B:$B,EF$1)</f>
        <v/>
      </c>
      <c r="EG9">
        <f>SUMIFS('EIA Imports'!$D:$D,'EIA Imports'!$E:$E,$A9,'EIA Imports'!$B:$B,EG$1)</f>
        <v/>
      </c>
      <c r="EH9">
        <f>SUMIFS('EIA Imports'!$D:$D,'EIA Imports'!$E:$E,$A9,'EIA Imports'!$B:$B,EH$1)</f>
        <v/>
      </c>
      <c r="EI9">
        <f>SUMIFS('EIA Imports'!$D:$D,'EIA Imports'!$E:$E,$A9,'EIA Imports'!$B:$B,EI$1)</f>
        <v/>
      </c>
      <c r="EJ9">
        <f>SUMIFS('EIA Imports'!$D:$D,'EIA Imports'!$E:$E,$A9,'EIA Imports'!$B:$B,EJ$1)</f>
        <v/>
      </c>
      <c r="EK9">
        <f>SUMIFS('EIA Imports'!$D:$D,'EIA Imports'!$E:$E,$A9,'EIA Imports'!$B:$B,EK$1)</f>
        <v/>
      </c>
      <c r="EL9">
        <f>SUMIFS('EIA Imports'!$D:$D,'EIA Imports'!$E:$E,$A9,'EIA Imports'!$B:$B,EL$1)</f>
        <v/>
      </c>
      <c r="EM9">
        <f>SUMIFS('EIA Imports'!$D:$D,'EIA Imports'!$E:$E,$A9,'EIA Imports'!$B:$B,EM$1)</f>
        <v/>
      </c>
      <c r="EN9">
        <f>SUMIFS('EIA Imports'!$D:$D,'EIA Imports'!$E:$E,$A9,'EIA Imports'!$B:$B,EN$1)</f>
        <v/>
      </c>
      <c r="EO9">
        <f>SUMIFS('EIA Imports'!$D:$D,'EIA Imports'!$E:$E,$A9,'EIA Imports'!$B:$B,EO$1)</f>
        <v/>
      </c>
      <c r="EP9">
        <f>SUMIFS('EIA Imports'!$D:$D,'EIA Imports'!$E:$E,$A9,'EIA Imports'!$B:$B,EP$1)</f>
        <v/>
      </c>
      <c r="EQ9">
        <f>SUMIFS('EIA Imports'!$D:$D,'EIA Imports'!$E:$E,$A9,'EIA Imports'!$B:$B,EQ$1)</f>
        <v/>
      </c>
      <c r="ER9">
        <f>SUMIFS('EIA Imports'!$D:$D,'EIA Imports'!$E:$E,$A9,'EIA Imports'!$B:$B,ER$1)</f>
        <v/>
      </c>
      <c r="ES9">
        <f>SUMIFS('EIA Imports'!$D:$D,'EIA Imports'!$E:$E,$A9,'EIA Imports'!$B:$B,ES$1)</f>
        <v/>
      </c>
      <c r="ET9">
        <f>SUMIFS('EIA Imports'!$D:$D,'EIA Imports'!$E:$E,$A9,'EIA Imports'!$B:$B,ET$1)</f>
        <v/>
      </c>
      <c r="EU9">
        <f>SUMIFS('EIA Imports'!$D:$D,'EIA Imports'!$E:$E,$A9,'EIA Imports'!$B:$B,EU$1)</f>
        <v/>
      </c>
      <c r="EV9">
        <f>SUMIFS('EIA Imports'!$D:$D,'EIA Imports'!$E:$E,$A9,'EIA Imports'!$B:$B,EV$1)</f>
        <v/>
      </c>
      <c r="EW9">
        <f>SUMIFS('EIA Imports'!$D:$D,'EIA Imports'!$E:$E,$A9,'EIA Imports'!$B:$B,EW$1)</f>
        <v/>
      </c>
      <c r="EX9">
        <f>SUMIFS('EIA Imports'!$D:$D,'EIA Imports'!$E:$E,$A9,'EIA Imports'!$B:$B,EX$1)</f>
        <v/>
      </c>
      <c r="EY9">
        <f>SUMIFS('EIA Imports'!$D:$D,'EIA Imports'!$E:$E,$A9,'EIA Imports'!$B:$B,EY$1)</f>
        <v/>
      </c>
      <c r="EZ9">
        <f>SUMIFS('EIA Imports'!$D:$D,'EIA Imports'!$E:$E,$A9,'EIA Imports'!$B:$B,EZ$1)</f>
        <v/>
      </c>
      <c r="FA9">
        <f>SUMIFS('EIA Imports'!$D:$D,'EIA Imports'!$E:$E,$A9,'EIA Imports'!$B:$B,FA$1)</f>
        <v/>
      </c>
      <c r="FB9">
        <f>SUMIFS('EIA Imports'!$D:$D,'EIA Imports'!$E:$E,$A9,'EIA Imports'!$B:$B,FB$1)</f>
        <v/>
      </c>
      <c r="FC9">
        <f>SUMIFS('EIA Imports'!$D:$D,'EIA Imports'!$E:$E,$A9,'EIA Imports'!$B:$B,FC$1)</f>
        <v/>
      </c>
      <c r="FD9">
        <f>SUMIFS('EIA Imports'!$D:$D,'EIA Imports'!$E:$E,$A9,'EIA Imports'!$B:$B,FD$1)</f>
        <v/>
      </c>
      <c r="FE9">
        <f>SUMIFS('EIA Imports'!$D:$D,'EIA Imports'!$E:$E,$A9,'EIA Imports'!$B:$B,FE$1)</f>
        <v/>
      </c>
      <c r="FF9">
        <f>SUMIFS('EIA Imports'!$D:$D,'EIA Imports'!$E:$E,$A9,'EIA Imports'!$B:$B,FF$1)</f>
        <v/>
      </c>
      <c r="FG9">
        <f>SUMIFS('EIA Imports'!$D:$D,'EIA Imports'!$E:$E,$A9,'EIA Imports'!$B:$B,FG$1)</f>
        <v/>
      </c>
      <c r="FH9">
        <f>SUMIFS('EIA Imports'!$D:$D,'EIA Imports'!$E:$E,$A9,'EIA Imports'!$B:$B,FH$1)</f>
        <v/>
      </c>
      <c r="FI9">
        <f>SUMIFS('EIA Imports'!$D:$D,'EIA Imports'!$E:$E,$A9,'EIA Imports'!$B:$B,FI$1)</f>
        <v/>
      </c>
      <c r="FJ9">
        <f>SUMIFS('EIA Imports'!$D:$D,'EIA Imports'!$E:$E,$A9,'EIA Imports'!$B:$B,FJ$1)</f>
        <v/>
      </c>
      <c r="FK9">
        <f>SUMIFS('EIA Imports'!$D:$D,'EIA Imports'!$E:$E,$A9,'EIA Imports'!$B:$B,FK$1)</f>
        <v/>
      </c>
      <c r="FL9">
        <f>SUMIFS('EIA Imports'!$D:$D,'EIA Imports'!$E:$E,$A9,'EIA Imports'!$B:$B,FL$1)</f>
        <v/>
      </c>
      <c r="FM9">
        <f>SUMIFS('EIA Imports'!$D:$D,'EIA Imports'!$E:$E,$A9,'EIA Imports'!$B:$B,FM$1)</f>
        <v/>
      </c>
      <c r="FN9">
        <f>SUMIFS('EIA Imports'!$D:$D,'EIA Imports'!$E:$E,$A9,'EIA Imports'!$B:$B,FN$1)</f>
        <v/>
      </c>
      <c r="FO9">
        <f>SUMIFS('EIA Imports'!$D:$D,'EIA Imports'!$E:$E,$A9,'EIA Imports'!$B:$B,FO$1)</f>
        <v/>
      </c>
      <c r="FP9">
        <f>SUMIFS('EIA Imports'!$D:$D,'EIA Imports'!$E:$E,$A9,'EIA Imports'!$B:$B,FP$1)</f>
        <v/>
      </c>
      <c r="FQ9">
        <f>SUMIFS('EIA Imports'!$D:$D,'EIA Imports'!$E:$E,$A9,'EIA Imports'!$B:$B,FQ$1)</f>
        <v/>
      </c>
      <c r="FR9">
        <f>SUMIFS('EIA Imports'!$D:$D,'EIA Imports'!$E:$E,$A9,'EIA Imports'!$B:$B,FR$1)</f>
        <v/>
      </c>
      <c r="FS9">
        <f>SUMIFS('EIA Imports'!$D:$D,'EIA Imports'!$E:$E,$A9,'EIA Imports'!$B:$B,FS$1)</f>
        <v/>
      </c>
      <c r="FT9">
        <f>SUMIFS('EIA Imports'!$D:$D,'EIA Imports'!$E:$E,$A9,'EIA Imports'!$B:$B,FT$1)</f>
        <v/>
      </c>
      <c r="FU9">
        <f>SUMIFS('EIA Imports'!$D:$D,'EIA Imports'!$E:$E,$A9,'EIA Imports'!$B:$B,FU$1)</f>
        <v/>
      </c>
      <c r="FV9">
        <f>SUMIFS('EIA Imports'!$D:$D,'EIA Imports'!$E:$E,$A9,'EIA Imports'!$B:$B,FV$1)</f>
        <v/>
      </c>
      <c r="FW9">
        <f>SUMIFS('EIA Imports'!$D:$D,'EIA Imports'!$E:$E,$A9,'EIA Imports'!$B:$B,FW$1)</f>
        <v/>
      </c>
      <c r="FX9">
        <f>SUMIFS('EIA Imports'!$D:$D,'EIA Imports'!$E:$E,$A9,'EIA Imports'!$B:$B,FX$1)</f>
        <v/>
      </c>
      <c r="FY9">
        <f>SUMIFS('EIA Imports'!$D:$D,'EIA Imports'!$E:$E,$A9,'EIA Imports'!$B:$B,FY$1)</f>
        <v/>
      </c>
      <c r="FZ9">
        <f>SUMIFS('EIA Imports'!$D:$D,'EIA Imports'!$E:$E,$A9,'EIA Imports'!$B:$B,FZ$1)</f>
        <v/>
      </c>
      <c r="GA9">
        <f>SUMIFS('EIA Imports'!$D:$D,'EIA Imports'!$E:$E,$A9,'EIA Imports'!$B:$B,GA$1)</f>
        <v/>
      </c>
      <c r="GB9">
        <f>SUMIFS('EIA Imports'!$D:$D,'EIA Imports'!$E:$E,$A9,'EIA Imports'!$B:$B,GB$1)</f>
        <v/>
      </c>
      <c r="GC9">
        <f>SUMIFS('EIA Imports'!$D:$D,'EIA Imports'!$E:$E,$A9,'EIA Imports'!$B:$B,GC$1)</f>
        <v/>
      </c>
      <c r="GD9">
        <f>SUMIFS('EIA Imports'!$D:$D,'EIA Imports'!$E:$E,$A9,'EIA Imports'!$B:$B,GD$1)</f>
        <v/>
      </c>
      <c r="GE9">
        <f>SUMIFS('EIA Imports'!$D:$D,'EIA Imports'!$E:$E,$A9,'EIA Imports'!$B:$B,GE$1)</f>
        <v/>
      </c>
      <c r="GF9">
        <f>SUMIFS('EIA Imports'!$D:$D,'EIA Imports'!$E:$E,$A9,'EIA Imports'!$B:$B,GF$1)</f>
        <v/>
      </c>
      <c r="GG9">
        <f>SUMIFS('EIA Imports'!$D:$D,'EIA Imports'!$E:$E,$A9,'EIA Imports'!$B:$B,GG$1)</f>
        <v/>
      </c>
      <c r="GH9">
        <f>SUMIFS('EIA Imports'!$D:$D,'EIA Imports'!$E:$E,$A9,'EIA Imports'!$B:$B,GH$1)</f>
        <v/>
      </c>
      <c r="GI9">
        <f>SUMIFS('EIA Imports'!$D:$D,'EIA Imports'!$E:$E,$A9,'EIA Imports'!$B:$B,GI$1)</f>
        <v/>
      </c>
      <c r="GJ9">
        <f>SUMIFS('EIA Imports'!$D:$D,'EIA Imports'!$E:$E,$A9,'EIA Imports'!$B:$B,GJ$1)</f>
        <v/>
      </c>
      <c r="GK9">
        <f>SUMIFS('EIA Imports'!$D:$D,'EIA Imports'!$E:$E,$A9,'EIA Imports'!$B:$B,GK$1)</f>
        <v/>
      </c>
      <c r="GL9">
        <f>SUMIFS('EIA Imports'!$D:$D,'EIA Imports'!$E:$E,$A9,'EIA Imports'!$B:$B,GL$1)</f>
        <v/>
      </c>
      <c r="GM9">
        <f>SUMIFS('EIA Imports'!$D:$D,'EIA Imports'!$E:$E,$A9,'EIA Imports'!$B:$B,GM$1)</f>
        <v/>
      </c>
      <c r="GN9">
        <f>SUMIFS('EIA Imports'!$D:$D,'EIA Imports'!$E:$E,$A9,'EIA Imports'!$B:$B,GN$1)</f>
        <v/>
      </c>
      <c r="GO9">
        <f>SUMIFS('EIA Imports'!$D:$D,'EIA Imports'!$E:$E,$A9,'EIA Imports'!$B:$B,GO$1)</f>
        <v/>
      </c>
      <c r="GP9">
        <f>SUMIFS('EIA Imports'!$D:$D,'EIA Imports'!$E:$E,$A9,'EIA Imports'!$B:$B,GP$1)</f>
        <v/>
      </c>
      <c r="GQ9">
        <f>SUMIFS('EIA Imports'!$D:$D,'EIA Imports'!$E:$E,$A9,'EIA Imports'!$B:$B,GQ$1)</f>
        <v/>
      </c>
      <c r="GR9">
        <f>SUMIFS('EIA Imports'!$D:$D,'EIA Imports'!$E:$E,$A9,'EIA Imports'!$B:$B,GR$1)</f>
        <v/>
      </c>
      <c r="GS9">
        <f>SUMIFS('EIA Imports'!$D:$D,'EIA Imports'!$E:$E,$A9,'EIA Imports'!$B:$B,GS$1)</f>
        <v/>
      </c>
      <c r="GT9">
        <f>SUMIFS('EIA Imports'!$D:$D,'EIA Imports'!$E:$E,$A9,'EIA Imports'!$B:$B,GT$1)</f>
        <v/>
      </c>
      <c r="GU9">
        <f>SUMIFS('EIA Imports'!$D:$D,'EIA Imports'!$E:$E,$A9,'EIA Imports'!$B:$B,GU$1)</f>
        <v/>
      </c>
      <c r="GV9">
        <f>SUMIFS('EIA Imports'!$D:$D,'EIA Imports'!$E:$E,$A9,'EIA Imports'!$B:$B,GV$1)</f>
        <v/>
      </c>
      <c r="GW9">
        <f>SUMIFS('EIA Imports'!$D:$D,'EIA Imports'!$E:$E,$A9,'EIA Imports'!$B:$B,GW$1)</f>
        <v/>
      </c>
      <c r="GX9">
        <f>SUMIFS('EIA Imports'!$D:$D,'EIA Imports'!$E:$E,$A9,'EIA Imports'!$B:$B,GX$1)</f>
        <v/>
      </c>
      <c r="GY9">
        <f>SUMIFS('EIA Imports'!$D:$D,'EIA Imports'!$E:$E,$A9,'EIA Imports'!$B:$B,GY$1)</f>
        <v/>
      </c>
      <c r="GZ9">
        <f>SUMIFS('EIA Imports'!$D:$D,'EIA Imports'!$E:$E,$A9,'EIA Imports'!$B:$B,GZ$1)</f>
        <v/>
      </c>
      <c r="HA9">
        <f>SUMIFS('EIA Imports'!$D:$D,'EIA Imports'!$E:$E,$A9,'EIA Imports'!$B:$B,HA$1)</f>
        <v/>
      </c>
      <c r="HB9">
        <f>SUMIFS('EIA Imports'!$D:$D,'EIA Imports'!$E:$E,$A9,'EIA Imports'!$B:$B,HB$1)</f>
        <v/>
      </c>
      <c r="HC9">
        <f>SUMIFS('EIA Imports'!$D:$D,'EIA Imports'!$E:$E,$A9,'EIA Imports'!$B:$B,HC$1)</f>
        <v/>
      </c>
      <c r="HD9">
        <f>SUMIFS('EIA Imports'!$D:$D,'EIA Imports'!$E:$E,$A9,'EIA Imports'!$B:$B,HD$1)</f>
        <v/>
      </c>
      <c r="HE9">
        <f>SUMIFS('EIA Imports'!$D:$D,'EIA Imports'!$E:$E,$A9,'EIA Imports'!$B:$B,HE$1)</f>
        <v/>
      </c>
      <c r="HF9">
        <f>SUMIFS('EIA Imports'!$D:$D,'EIA Imports'!$E:$E,$A9,'EIA Imports'!$B:$B,HF$1)</f>
        <v/>
      </c>
      <c r="HG9">
        <f>SUMIFS('EIA Imports'!$D:$D,'EIA Imports'!$E:$E,$A9,'EIA Imports'!$B:$B,HG$1)</f>
        <v/>
      </c>
      <c r="HH9">
        <f>SUMIFS('EIA Imports'!$D:$D,'EIA Imports'!$E:$E,$A9,'EIA Imports'!$B:$B,HH$1)</f>
        <v/>
      </c>
      <c r="HI9">
        <f>SUMIFS('EIA Imports'!$D:$D,'EIA Imports'!$E:$E,$A9,'EIA Imports'!$B:$B,HI$1)</f>
        <v/>
      </c>
      <c r="HJ9">
        <f>SUMIFS('EIA Imports'!$D:$D,'EIA Imports'!$E:$E,$A9,'EIA Imports'!$B:$B,HJ$1)</f>
        <v/>
      </c>
      <c r="HK9">
        <f>SUMIFS('EIA Imports'!$D:$D,'EIA Imports'!$E:$E,$A9,'EIA Imports'!$B:$B,HK$1)</f>
        <v/>
      </c>
      <c r="HL9">
        <f>SUMIFS('EIA Imports'!$D:$D,'EIA Imports'!$E:$E,$A9,'EIA Imports'!$B:$B,HL$1)</f>
        <v/>
      </c>
      <c r="HM9">
        <f>SUMIFS('EIA Imports'!$D:$D,'EIA Imports'!$E:$E,$A9,'EIA Imports'!$B:$B,HM$1)</f>
        <v/>
      </c>
      <c r="HN9">
        <f>SUMIFS('EIA Imports'!$D:$D,'EIA Imports'!$E:$E,$A9,'EIA Imports'!$B:$B,HN$1)</f>
        <v/>
      </c>
      <c r="HO9">
        <f>SUMIFS('EIA Imports'!$D:$D,'EIA Imports'!$E:$E,$A9,'EIA Imports'!$B:$B,HO$1)</f>
        <v/>
      </c>
      <c r="HP9">
        <f>SUMIFS('EIA Imports'!$D:$D,'EIA Imports'!$E:$E,$A9,'EIA Imports'!$B:$B,HP$1)</f>
        <v/>
      </c>
      <c r="HQ9">
        <f>SUMIFS('EIA Imports'!$D:$D,'EIA Imports'!$E:$E,$A9,'EIA Imports'!$B:$B,HQ$1)</f>
        <v/>
      </c>
      <c r="HR9">
        <f>SUMIFS('EIA Imports'!$D:$D,'EIA Imports'!$E:$E,$A9,'EIA Imports'!$B:$B,HR$1)</f>
        <v/>
      </c>
      <c r="HS9">
        <f>SUMIFS('EIA Imports'!$D:$D,'EIA Imports'!$E:$E,$A9,'EIA Imports'!$B:$B,HS$1)</f>
        <v/>
      </c>
      <c r="HT9">
        <f>SUMIFS('EIA Imports'!$D:$D,'EIA Imports'!$E:$E,$A9,'EIA Imports'!$B:$B,HT$1)</f>
        <v/>
      </c>
      <c r="HU9">
        <f>SUMIFS('EIA Imports'!$D:$D,'EIA Imports'!$E:$E,$A9,'EIA Imports'!$B:$B,HU$1)</f>
        <v/>
      </c>
      <c r="HV9">
        <f>SUMIFS('EIA Imports'!$D:$D,'EIA Imports'!$E:$E,$A9,'EIA Imports'!$B:$B,HV$1)</f>
        <v/>
      </c>
      <c r="HW9">
        <f>SUMIFS('EIA Imports'!$D:$D,'EIA Imports'!$E:$E,$A9,'EIA Imports'!$B:$B,HW$1)</f>
        <v/>
      </c>
      <c r="HX9">
        <f>SUMIFS('EIA Imports'!$D:$D,'EIA Imports'!$E:$E,$A9,'EIA Imports'!$B:$B,HX$1)</f>
        <v/>
      </c>
      <c r="HY9">
        <f>SUMIFS('EIA Imports'!$D:$D,'EIA Imports'!$E:$E,$A9,'EIA Imports'!$B:$B,HY$1)</f>
        <v/>
      </c>
      <c r="HZ9">
        <f>SUMIFS('EIA Imports'!$D:$D,'EIA Imports'!$E:$E,$A9,'EIA Imports'!$B:$B,HZ$1)</f>
        <v/>
      </c>
      <c r="IA9">
        <f>SUMIFS('EIA Imports'!$D:$D,'EIA Imports'!$E:$E,$A9,'EIA Imports'!$B:$B,IA$1)</f>
        <v/>
      </c>
      <c r="IB9">
        <f>SUMIFS('EIA Imports'!$D:$D,'EIA Imports'!$E:$E,$A9,'EIA Imports'!$B:$B,IB$1)</f>
        <v/>
      </c>
      <c r="IC9">
        <f>SUMIFS('EIA Imports'!$D:$D,'EIA Imports'!$E:$E,$A9,'EIA Imports'!$B:$B,IC$1)</f>
        <v/>
      </c>
      <c r="ID9">
        <f>SUMIFS('EIA Imports'!$D:$D,'EIA Imports'!$E:$E,$A9,'EIA Imports'!$B:$B,ID$1)</f>
        <v/>
      </c>
      <c r="IE9">
        <f>SUMIFS('EIA Imports'!$D:$D,'EIA Imports'!$E:$E,$A9,'EIA Imports'!$B:$B,IE$1)</f>
        <v/>
      </c>
      <c r="IF9">
        <f>SUMIFS('EIA Imports'!$D:$D,'EIA Imports'!$E:$E,$A9,'EIA Imports'!$B:$B,IF$1)</f>
        <v/>
      </c>
      <c r="IG9">
        <f>SUMIFS('EIA Imports'!$D:$D,'EIA Imports'!$E:$E,$A9,'EIA Imports'!$B:$B,IG$1)</f>
        <v/>
      </c>
      <c r="IH9">
        <f>SUMIFS('EIA Imports'!$D:$D,'EIA Imports'!$E:$E,$A9,'EIA Imports'!$B:$B,IH$1)</f>
        <v/>
      </c>
      <c r="II9">
        <f>SUMIFS('EIA Imports'!$D:$D,'EIA Imports'!$E:$E,$A9,'EIA Imports'!$B:$B,II$1)</f>
        <v/>
      </c>
      <c r="IJ9">
        <f>SUMIFS('EIA Imports'!$D:$D,'EIA Imports'!$E:$E,$A9,'EIA Imports'!$B:$B,IJ$1)</f>
        <v/>
      </c>
      <c r="IK9">
        <f>SUMIFS('EIA Imports'!$D:$D,'EIA Imports'!$E:$E,$A9,'EIA Imports'!$B:$B,IK$1)</f>
        <v/>
      </c>
      <c r="IL9">
        <f>SUMIFS('EIA Imports'!$D:$D,'EIA Imports'!$E:$E,$A9,'EIA Imports'!$B:$B,IL$1)</f>
        <v/>
      </c>
      <c r="IM9">
        <f>SUMIFS('EIA Imports'!$D:$D,'EIA Imports'!$E:$E,$A9,'EIA Imports'!$B:$B,IM$1)</f>
        <v/>
      </c>
      <c r="IN9">
        <f>SUMIFS('EIA Imports'!$D:$D,'EIA Imports'!$E:$E,$A9,'EIA Imports'!$B:$B,IN$1)</f>
        <v/>
      </c>
      <c r="IO9">
        <f>SUMIFS('EIA Imports'!$D:$D,'EIA Imports'!$E:$E,$A9,'EIA Imports'!$B:$B,IO$1)</f>
        <v/>
      </c>
      <c r="IP9">
        <f>SUMIFS('EIA Imports'!$D:$D,'EIA Imports'!$E:$E,$A9,'EIA Imports'!$B:$B,IP$1)</f>
        <v/>
      </c>
      <c r="IQ9">
        <f>SUMIFS('EIA Imports'!$D:$D,'EIA Imports'!$E:$E,$A9,'EIA Imports'!$B:$B,IQ$1)</f>
        <v/>
      </c>
      <c r="IR9">
        <f>SUMIFS('EIA Imports'!$D:$D,'EIA Imports'!$E:$E,$A9,'EIA Imports'!$B:$B,IR$1)</f>
        <v/>
      </c>
      <c r="IS9">
        <f>SUMIFS('EIA Imports'!$D:$D,'EIA Imports'!$E:$E,$A9,'EIA Imports'!$B:$B,IS$1)</f>
        <v/>
      </c>
      <c r="IT9">
        <f>SUMIFS('EIA Imports'!$D:$D,'EIA Imports'!$E:$E,$A9,'EIA Imports'!$B:$B,IT$1)</f>
        <v/>
      </c>
      <c r="IU9">
        <f>SUMIFS('EIA Imports'!$D:$D,'EIA Imports'!$E:$E,$A9,'EIA Imports'!$B:$B,IU$1)</f>
        <v/>
      </c>
      <c r="IV9">
        <f>SUMIFS('EIA Imports'!$D:$D,'EIA Imports'!$E:$E,$A9,'EIA Imports'!$B:$B,IV$1)</f>
        <v/>
      </c>
      <c r="IW9">
        <f>SUMIFS('EIA Imports'!$D:$D,'EIA Imports'!$E:$E,$A9,'EIA Imports'!$B:$B,IW$1)</f>
        <v/>
      </c>
      <c r="IX9">
        <f>SUMIFS('EIA Imports'!$D:$D,'EIA Imports'!$E:$E,$A9,'EIA Imports'!$B:$B,IX$1)</f>
        <v/>
      </c>
      <c r="IY9">
        <f>SUMIFS('EIA Imports'!$D:$D,'EIA Imports'!$E:$E,$A9,'EIA Imports'!$B:$B,IY$1)</f>
        <v/>
      </c>
      <c r="IZ9">
        <f>SUMIFS('EIA Imports'!$D:$D,'EIA Imports'!$E:$E,$A9,'EIA Imports'!$B:$B,IZ$1)</f>
        <v/>
      </c>
      <c r="JA9">
        <f>SUMIFS('EIA Imports'!$D:$D,'EIA Imports'!$E:$E,$A9,'EIA Imports'!$B:$B,JA$1)</f>
        <v/>
      </c>
      <c r="JB9">
        <f>SUMIFS('EIA Imports'!$D:$D,'EIA Imports'!$E:$E,$A9,'EIA Imports'!$B:$B,JB$1)</f>
        <v/>
      </c>
      <c r="JC9">
        <f>SUMIFS('EIA Imports'!$D:$D,'EIA Imports'!$E:$E,$A9,'EIA Imports'!$B:$B,JC$1)</f>
        <v/>
      </c>
      <c r="JD9">
        <f>SUMIFS('EIA Imports'!$D:$D,'EIA Imports'!$E:$E,$A9,'EIA Imports'!$B:$B,JD$1)</f>
        <v/>
      </c>
      <c r="JE9">
        <f>SUMIFS('EIA Imports'!$D:$D,'EIA Imports'!$E:$E,$A9,'EIA Imports'!$B:$B,JE$1)</f>
        <v/>
      </c>
      <c r="JF9">
        <f>SUMIFS('EIA Imports'!$D:$D,'EIA Imports'!$E:$E,$A9,'EIA Imports'!$B:$B,JF$1)</f>
        <v/>
      </c>
      <c r="JG9">
        <f>SUMIFS('EIA Imports'!$D:$D,'EIA Imports'!$E:$E,$A9,'EIA Imports'!$B:$B,JG$1)</f>
        <v/>
      </c>
      <c r="JH9">
        <f>SUMIFS('EIA Imports'!$D:$D,'EIA Imports'!$E:$E,$A9,'EIA Imports'!$B:$B,JH$1)</f>
        <v/>
      </c>
      <c r="JI9">
        <f>SUMIFS('EIA Imports'!$D:$D,'EIA Imports'!$E:$E,$A9,'EIA Imports'!$B:$B,JI$1)</f>
        <v/>
      </c>
      <c r="JJ9">
        <f>SUMIFS('EIA Imports'!$D:$D,'EIA Imports'!$E:$E,$A9,'EIA Imports'!$B:$B,JJ$1)</f>
        <v/>
      </c>
      <c r="JK9">
        <f>SUMIFS('EIA Imports'!$D:$D,'EIA Imports'!$E:$E,$A9,'EIA Imports'!$B:$B,JK$1)</f>
        <v/>
      </c>
      <c r="JL9">
        <f>SUMIFS('EIA Imports'!$D:$D,'EIA Imports'!$E:$E,$A9,'EIA Imports'!$B:$B,JL$1)</f>
        <v/>
      </c>
      <c r="JM9">
        <f>SUMIFS('EIA Imports'!$D:$D,'EIA Imports'!$E:$E,$A9,'EIA Imports'!$B:$B,JM$1)</f>
        <v/>
      </c>
      <c r="JN9">
        <f>SUMIFS('EIA Imports'!$D:$D,'EIA Imports'!$E:$E,$A9,'EIA Imports'!$B:$B,JN$1)</f>
        <v/>
      </c>
      <c r="JO9">
        <f>SUMIFS('EIA Imports'!$D:$D,'EIA Imports'!$E:$E,$A9,'EIA Imports'!$B:$B,JO$1)</f>
        <v/>
      </c>
      <c r="JP9">
        <f>SUMIFS('EIA Imports'!$D:$D,'EIA Imports'!$E:$E,$A9,'EIA Imports'!$B:$B,JP$1)</f>
        <v/>
      </c>
      <c r="JQ9">
        <f>SUMIFS('EIA Imports'!$D:$D,'EIA Imports'!$E:$E,$A9,'EIA Imports'!$B:$B,JQ$1)</f>
        <v/>
      </c>
      <c r="JR9">
        <f>SUMIFS('EIA Imports'!$D:$D,'EIA Imports'!$E:$E,$A9,'EIA Imports'!$B:$B,JR$1)</f>
        <v/>
      </c>
      <c r="JS9">
        <f>SUMIFS('EIA Imports'!$D:$D,'EIA Imports'!$E:$E,$A9,'EIA Imports'!$B:$B,JS$1)</f>
        <v/>
      </c>
      <c r="JT9">
        <f>SUMIFS('EIA Imports'!$D:$D,'EIA Imports'!$E:$E,$A9,'EIA Imports'!$B:$B,JT$1)</f>
        <v/>
      </c>
      <c r="JU9">
        <f>SUMIFS('EIA Imports'!$D:$D,'EIA Imports'!$E:$E,$A9,'EIA Imports'!$B:$B,JU$1)</f>
        <v/>
      </c>
      <c r="JV9">
        <f>SUMIFS('EIA Imports'!$D:$D,'EIA Imports'!$E:$E,$A9,'EIA Imports'!$B:$B,JV$1)</f>
        <v/>
      </c>
      <c r="JW9">
        <f>SUMIFS('EIA Imports'!$D:$D,'EIA Imports'!$E:$E,$A9,'EIA Imports'!$B:$B,JW$1)</f>
        <v/>
      </c>
      <c r="JX9">
        <f>SUMIFS('EIA Imports'!$D:$D,'EIA Imports'!$E:$E,$A9,'EIA Imports'!$B:$B,JX$1)</f>
        <v/>
      </c>
      <c r="JY9">
        <f>SUMIFS('EIA Imports'!$D:$D,'EIA Imports'!$E:$E,$A9,'EIA Imports'!$B:$B,JY$1)</f>
        <v/>
      </c>
      <c r="JZ9">
        <f>SUMIFS('EIA Imports'!$D:$D,'EIA Imports'!$E:$E,$A9,'EIA Imports'!$B:$B,JZ$1)</f>
        <v/>
      </c>
      <c r="KA9">
        <f>SUMIFS('EIA Imports'!$D:$D,'EIA Imports'!$E:$E,$A9,'EIA Imports'!$B:$B,KA$1)</f>
        <v/>
      </c>
      <c r="KB9">
        <f>SUMIFS('EIA Imports'!$D:$D,'EIA Imports'!$E:$E,$A9,'EIA Imports'!$B:$B,KB$1)</f>
        <v/>
      </c>
      <c r="KC9">
        <f>SUMIFS('EIA Imports'!$D:$D,'EIA Imports'!$E:$E,$A9,'EIA Imports'!$B:$B,KC$1)</f>
        <v/>
      </c>
      <c r="KD9">
        <f>SUMIFS('EIA Imports'!$D:$D,'EIA Imports'!$E:$E,$A9,'EIA Imports'!$B:$B,KD$1)</f>
        <v/>
      </c>
      <c r="KE9">
        <f>SUMIFS('EIA Imports'!$D:$D,'EIA Imports'!$E:$E,$A9,'EIA Imports'!$B:$B,KE$1)</f>
        <v/>
      </c>
      <c r="KF9">
        <f>SUMIFS('EIA Imports'!$D:$D,'EIA Imports'!$E:$E,$A9,'EIA Imports'!$B:$B,KF$1)</f>
        <v/>
      </c>
      <c r="KG9">
        <f>SUMIFS('EIA Imports'!$D:$D,'EIA Imports'!$E:$E,$A9,'EIA Imports'!$B:$B,KG$1)</f>
        <v/>
      </c>
      <c r="KH9">
        <f>SUMIFS('EIA Imports'!$D:$D,'EIA Imports'!$E:$E,$A9,'EIA Imports'!$B:$B,KH$1)</f>
        <v/>
      </c>
      <c r="KI9">
        <f>SUMIFS('EIA Imports'!$D:$D,'EIA Imports'!$E:$E,$A9,'EIA Imports'!$B:$B,KI$1)</f>
        <v/>
      </c>
      <c r="KJ9">
        <f>SUMIFS('EIA Imports'!$D:$D,'EIA Imports'!$E:$E,$A9,'EIA Imports'!$B:$B,KJ$1)</f>
        <v/>
      </c>
      <c r="KK9">
        <f>SUMIFS('EIA Imports'!$D:$D,'EIA Imports'!$E:$E,$A9,'EIA Imports'!$B:$B,KK$1)</f>
        <v/>
      </c>
      <c r="KL9">
        <f>SUMIFS('EIA Imports'!$D:$D,'EIA Imports'!$E:$E,$A9,'EIA Imports'!$B:$B,KL$1)</f>
        <v/>
      </c>
      <c r="KM9">
        <f>SUMIFS('EIA Imports'!$D:$D,'EIA Imports'!$E:$E,$A9,'EIA Imports'!$B:$B,KM$1)</f>
        <v/>
      </c>
      <c r="KN9">
        <f>SUMIFS('EIA Imports'!$D:$D,'EIA Imports'!$E:$E,$A9,'EIA Imports'!$B:$B,KN$1)</f>
        <v/>
      </c>
      <c r="KO9">
        <f>SUMIFS('EIA Imports'!$D:$D,'EIA Imports'!$E:$E,$A9,'EIA Imports'!$B:$B,KO$1)</f>
        <v/>
      </c>
      <c r="KP9">
        <f>SUMIFS('EIA Imports'!$D:$D,'EIA Imports'!$E:$E,$A9,'EIA Imports'!$B:$B,KP$1)</f>
        <v/>
      </c>
      <c r="KQ9">
        <f>SUMIFS('EIA Imports'!$D:$D,'EIA Imports'!$E:$E,$A9,'EIA Imports'!$B:$B,KQ$1)</f>
        <v/>
      </c>
      <c r="KR9">
        <f>SUMIFS('EIA Imports'!$D:$D,'EIA Imports'!$E:$E,$A9,'EIA Imports'!$B:$B,KR$1)</f>
        <v/>
      </c>
      <c r="KS9">
        <f>SUMIFS('EIA Imports'!$D:$D,'EIA Imports'!$E:$E,$A9,'EIA Imports'!$B:$B,KS$1)</f>
        <v/>
      </c>
      <c r="KT9">
        <f>SUMIFS('EIA Imports'!$D:$D,'EIA Imports'!$E:$E,$A9,'EIA Imports'!$B:$B,KT$1)</f>
        <v/>
      </c>
      <c r="KU9">
        <f>SUMIFS('EIA Imports'!$D:$D,'EIA Imports'!$E:$E,$A9,'EIA Imports'!$B:$B,KU$1)</f>
        <v/>
      </c>
      <c r="KV9">
        <f>SUMIFS('EIA Imports'!$D:$D,'EIA Imports'!$E:$E,$A9,'EIA Imports'!$B:$B,KV$1)</f>
        <v/>
      </c>
      <c r="KW9">
        <f>SUMIFS('EIA Imports'!$D:$D,'EIA Imports'!$E:$E,$A9,'EIA Imports'!$B:$B,KW$1)</f>
        <v/>
      </c>
      <c r="KX9">
        <f>SUMIFS('EIA Imports'!$D:$D,'EIA Imports'!$E:$E,$A9,'EIA Imports'!$B:$B,KX$1)</f>
        <v/>
      </c>
      <c r="KY9">
        <f>SUMIFS('EIA Imports'!$D:$D,'EIA Imports'!$E:$E,$A9,'EIA Imports'!$B:$B,KY$1)</f>
        <v/>
      </c>
      <c r="KZ9">
        <f>SUMIFS('EIA Imports'!$D:$D,'EIA Imports'!$E:$E,$A9,'EIA Imports'!$B:$B,KZ$1)</f>
        <v/>
      </c>
      <c r="LA9">
        <f>SUMIFS('EIA Imports'!$D:$D,'EIA Imports'!$E:$E,$A9,'EIA Imports'!$B:$B,LA$1)</f>
        <v/>
      </c>
      <c r="LB9">
        <f>SUMIFS('EIA Imports'!$D:$D,'EIA Imports'!$E:$E,$A9,'EIA Imports'!$B:$B,LB$1)</f>
        <v/>
      </c>
      <c r="LC9">
        <f>SUMIFS('EIA Imports'!$D:$D,'EIA Imports'!$E:$E,$A9,'EIA Imports'!$B:$B,LC$1)</f>
        <v/>
      </c>
      <c r="LD9">
        <f>SUMIFS('EIA Imports'!$D:$D,'EIA Imports'!$E:$E,$A9,'EIA Imports'!$B:$B,LD$1)</f>
        <v/>
      </c>
      <c r="LE9">
        <f>SUMIFS('EIA Imports'!$D:$D,'EIA Imports'!$E:$E,$A9,'EIA Imports'!$B:$B,LE$1)</f>
        <v/>
      </c>
      <c r="LF9">
        <f>SUMIFS('EIA Imports'!$D:$D,'EIA Imports'!$E:$E,$A9,'EIA Imports'!$B:$B,LF$1)</f>
        <v/>
      </c>
      <c r="LG9">
        <f>SUMIFS('EIA Imports'!$D:$D,'EIA Imports'!$E:$E,$A9,'EIA Imports'!$B:$B,LG$1)</f>
        <v/>
      </c>
      <c r="LH9">
        <f>SUMIFS('EIA Imports'!$D:$D,'EIA Imports'!$E:$E,$A9,'EIA Imports'!$B:$B,LH$1)</f>
        <v/>
      </c>
      <c r="LI9">
        <f>SUMIFS('EIA Imports'!$D:$D,'EIA Imports'!$E:$E,$A9,'EIA Imports'!$B:$B,LI$1)</f>
        <v/>
      </c>
      <c r="LJ9">
        <f>SUMIFS('EIA Imports'!$D:$D,'EIA Imports'!$E:$E,$A9,'EIA Imports'!$B:$B,LJ$1)</f>
        <v/>
      </c>
      <c r="LK9">
        <f>SUMIFS('EIA Imports'!$D:$D,'EIA Imports'!$E:$E,$A9,'EIA Imports'!$B:$B,LK$1)</f>
        <v/>
      </c>
      <c r="LL9">
        <f>SUMIFS('EIA Imports'!$D:$D,'EIA Imports'!$E:$E,$A9,'EIA Imports'!$B:$B,LL$1)</f>
        <v/>
      </c>
      <c r="LM9">
        <f>SUMIFS('EIA Imports'!$D:$D,'EIA Imports'!$E:$E,$A9,'EIA Imports'!$B:$B,LM$1)</f>
        <v/>
      </c>
      <c r="LN9">
        <f>SUMIFS('EIA Imports'!$D:$D,'EIA Imports'!$E:$E,$A9,'EIA Imports'!$B:$B,LN$1)</f>
        <v/>
      </c>
      <c r="LO9">
        <f>SUMIFS('EIA Imports'!$D:$D,'EIA Imports'!$E:$E,$A9,'EIA Imports'!$B:$B,LO$1)</f>
        <v/>
      </c>
      <c r="LP9">
        <f>SUMIFS('EIA Imports'!$D:$D,'EIA Imports'!$E:$E,$A9,'EIA Imports'!$B:$B,LP$1)</f>
        <v/>
      </c>
      <c r="LQ9">
        <f>SUMIFS('EIA Imports'!$D:$D,'EIA Imports'!$E:$E,$A9,'EIA Imports'!$B:$B,LQ$1)</f>
        <v/>
      </c>
      <c r="LR9">
        <f>SUMIFS('EIA Imports'!$D:$D,'EIA Imports'!$E:$E,$A9,'EIA Imports'!$B:$B,LR$1)</f>
        <v/>
      </c>
      <c r="LS9">
        <f>SUMIFS('EIA Imports'!$D:$D,'EIA Imports'!$E:$E,$A9,'EIA Imports'!$B:$B,LS$1)</f>
        <v/>
      </c>
      <c r="LT9">
        <f>SUMIFS('EIA Imports'!$D:$D,'EIA Imports'!$E:$E,$A9,'EIA Imports'!$B:$B,LT$1)</f>
        <v/>
      </c>
      <c r="LU9">
        <f>SUMIFS('EIA Imports'!$D:$D,'EIA Imports'!$E:$E,$A9,'EIA Imports'!$B:$B,LU$1)</f>
        <v/>
      </c>
      <c r="LV9">
        <f>SUMIFS('EIA Imports'!$D:$D,'EIA Imports'!$E:$E,$A9,'EIA Imports'!$B:$B,LV$1)</f>
        <v/>
      </c>
      <c r="LW9">
        <f>SUMIFS('EIA Imports'!$D:$D,'EIA Imports'!$E:$E,$A9,'EIA Imports'!$B:$B,LW$1)</f>
        <v/>
      </c>
      <c r="LX9">
        <f>SUMIFS('EIA Imports'!$D:$D,'EIA Imports'!$E:$E,$A9,'EIA Imports'!$B:$B,LX$1)</f>
        <v/>
      </c>
      <c r="LY9">
        <f>SUMIFS('EIA Imports'!$D:$D,'EIA Imports'!$E:$E,$A9,'EIA Imports'!$B:$B,LY$1)</f>
        <v/>
      </c>
      <c r="LZ9">
        <f>SUMIFS('EIA Imports'!$D:$D,'EIA Imports'!$E:$E,$A9,'EIA Imports'!$B:$B,LZ$1)</f>
        <v/>
      </c>
      <c r="MA9">
        <f>SUMIFS('EIA Imports'!$D:$D,'EIA Imports'!$E:$E,$A9,'EIA Imports'!$B:$B,MA$1)</f>
        <v/>
      </c>
      <c r="MB9">
        <f>SUMIFS('EIA Imports'!$D:$D,'EIA Imports'!$E:$E,$A9,'EIA Imports'!$B:$B,MB$1)</f>
        <v/>
      </c>
      <c r="MC9">
        <f>SUMIFS('EIA Imports'!$D:$D,'EIA Imports'!$E:$E,$A9,'EIA Imports'!$B:$B,MC$1)</f>
        <v/>
      </c>
      <c r="MD9">
        <f>SUMIFS('EIA Imports'!$D:$D,'EIA Imports'!$E:$E,$A9,'EIA Imports'!$B:$B,MD$1)</f>
        <v/>
      </c>
      <c r="ME9">
        <f>SUMIFS('EIA Imports'!$D:$D,'EIA Imports'!$E:$E,$A9,'EIA Imports'!$B:$B,ME$1)</f>
        <v/>
      </c>
      <c r="MF9">
        <f>SUMIFS('EIA Imports'!$D:$D,'EIA Imports'!$E:$E,$A9,'EIA Imports'!$B:$B,MF$1)</f>
        <v/>
      </c>
      <c r="MG9">
        <f>SUMIFS('EIA Imports'!$D:$D,'EIA Imports'!$E:$E,$A9,'EIA Imports'!$B:$B,MG$1)</f>
        <v/>
      </c>
      <c r="MH9">
        <f>SUMIFS('EIA Imports'!$D:$D,'EIA Imports'!$E:$E,$A9,'EIA Imports'!$B:$B,MH$1)</f>
        <v/>
      </c>
      <c r="MI9">
        <f>SUMIFS('EIA Imports'!$D:$D,'EIA Imports'!$E:$E,$A9,'EIA Imports'!$B:$B,MI$1)</f>
        <v/>
      </c>
      <c r="MJ9">
        <f>SUMIFS('EIA Imports'!$D:$D,'EIA Imports'!$E:$E,$A9,'EIA Imports'!$B:$B,MJ$1)</f>
        <v/>
      </c>
      <c r="MK9">
        <f>SUMIFS('EIA Imports'!$D:$D,'EIA Imports'!$E:$E,$A9,'EIA Imports'!$B:$B,MK$1)</f>
        <v/>
      </c>
      <c r="ML9">
        <f>SUMIFS('EIA Imports'!$D:$D,'EIA Imports'!$E:$E,$A9,'EIA Imports'!$B:$B,ML$1)</f>
        <v/>
      </c>
      <c r="MM9">
        <f>SUMIFS('EIA Imports'!$D:$D,'EIA Imports'!$E:$E,$A9,'EIA Imports'!$B:$B,MM$1)</f>
        <v/>
      </c>
      <c r="MN9">
        <f>SUMIFS('EIA Imports'!$D:$D,'EIA Imports'!$E:$E,$A9,'EIA Imports'!$B:$B,MN$1)</f>
        <v/>
      </c>
      <c r="MO9">
        <f>SUMIFS('EIA Imports'!$D:$D,'EIA Imports'!$E:$E,$A9,'EIA Imports'!$B:$B,MO$1)</f>
        <v/>
      </c>
      <c r="MP9">
        <f>SUMIFS('EIA Imports'!$D:$D,'EIA Imports'!$E:$E,$A9,'EIA Imports'!$B:$B,MP$1)</f>
        <v/>
      </c>
      <c r="MQ9">
        <f>SUMIFS('EIA Imports'!$D:$D,'EIA Imports'!$E:$E,$A9,'EIA Imports'!$B:$B,MQ$1)</f>
        <v/>
      </c>
      <c r="MR9">
        <f>SUMIFS('EIA Imports'!$D:$D,'EIA Imports'!$E:$E,$A9,'EIA Imports'!$B:$B,MR$1)</f>
        <v/>
      </c>
      <c r="MS9">
        <f>SUMIFS('EIA Imports'!$D:$D,'EIA Imports'!$E:$E,$A9,'EIA Imports'!$B:$B,MS$1)</f>
        <v/>
      </c>
      <c r="MT9">
        <f>SUMIFS('EIA Imports'!$D:$D,'EIA Imports'!$E:$E,$A9,'EIA Imports'!$B:$B,MT$1)</f>
        <v/>
      </c>
      <c r="MU9">
        <f>SUMIFS('EIA Imports'!$D:$D,'EIA Imports'!$E:$E,$A9,'EIA Imports'!$B:$B,MU$1)</f>
        <v/>
      </c>
      <c r="MV9">
        <f>SUMIFS('EIA Imports'!$D:$D,'EIA Imports'!$E:$E,$A9,'EIA Imports'!$B:$B,MV$1)</f>
        <v/>
      </c>
      <c r="MW9">
        <f>SUMIFS('EIA Imports'!$D:$D,'EIA Imports'!$E:$E,$A9,'EIA Imports'!$B:$B,MW$1)</f>
        <v/>
      </c>
      <c r="MX9">
        <f>SUMIFS('EIA Imports'!$D:$D,'EIA Imports'!$E:$E,$A9,'EIA Imports'!$B:$B,MX$1)</f>
        <v/>
      </c>
      <c r="MY9">
        <f>SUMIFS('EIA Imports'!$D:$D,'EIA Imports'!$E:$E,$A9,'EIA Imports'!$B:$B,MY$1)</f>
        <v/>
      </c>
      <c r="MZ9">
        <f>SUMIFS('EIA Imports'!$D:$D,'EIA Imports'!$E:$E,$A9,'EIA Imports'!$B:$B,MZ$1)</f>
        <v/>
      </c>
      <c r="NA9">
        <f>SUMIFS('EIA Imports'!$D:$D,'EIA Imports'!$E:$E,$A9,'EIA Imports'!$B:$B,NA$1)</f>
        <v/>
      </c>
      <c r="NB9">
        <f>SUMIFS('EIA Imports'!$D:$D,'EIA Imports'!$E:$E,$A9,'EIA Imports'!$B:$B,NB$1)</f>
        <v/>
      </c>
      <c r="NC9">
        <f>SUMIFS('EIA Imports'!$D:$D,'EIA Imports'!$E:$E,$A9,'EIA Imports'!$B:$B,NC$1)</f>
        <v/>
      </c>
      <c r="ND9">
        <f>SUMIFS('EIA Imports'!$D:$D,'EIA Imports'!$E:$E,$A9,'EIA Imports'!$B:$B,ND$1)</f>
        <v/>
      </c>
      <c r="NE9">
        <f>SUMIFS('EIA Imports'!$D:$D,'EIA Imports'!$E:$E,$A9,'EIA Imports'!$B:$B,NE$1)</f>
        <v/>
      </c>
      <c r="NF9">
        <f>SUMIFS('EIA Imports'!$D:$D,'EIA Imports'!$E:$E,$A9,'EIA Imports'!$B:$B,NF$1)</f>
        <v/>
      </c>
      <c r="NG9">
        <f>SUMIFS('EIA Imports'!$D:$D,'EIA Imports'!$E:$E,$A9,'EIA Imports'!$B:$B,NG$1)</f>
        <v/>
      </c>
      <c r="NH9">
        <f>SUMIFS('EIA Imports'!$D:$D,'EIA Imports'!$E:$E,$A9,'EIA Imports'!$B:$B,NH$1)</f>
        <v/>
      </c>
      <c r="NI9">
        <f>SUMIFS('EIA Imports'!$D:$D,'EIA Imports'!$E:$E,$A9,'EIA Imports'!$B:$B,NI$1)</f>
        <v/>
      </c>
      <c r="NJ9">
        <f>SUMIFS('EIA Imports'!$D:$D,'EIA Imports'!$E:$E,$A9,'EIA Imports'!$B:$B,NJ$1)</f>
        <v/>
      </c>
      <c r="NK9">
        <f>SUMIFS('EIA Imports'!$D:$D,'EIA Imports'!$E:$E,$A9,'EIA Imports'!$B:$B,NK$1)</f>
        <v/>
      </c>
      <c r="NL9">
        <f>SUMIFS('EIA Imports'!$D:$D,'EIA Imports'!$E:$E,$A9,'EIA Imports'!$B:$B,NL$1)</f>
        <v/>
      </c>
      <c r="NM9">
        <f>SUMIFS('EIA Imports'!$D:$D,'EIA Imports'!$E:$E,$A9,'EIA Imports'!$B:$B,NM$1)</f>
        <v/>
      </c>
      <c r="NN9">
        <f>SUMIFS('EIA Imports'!$D:$D,'EIA Imports'!$E:$E,$A9,'EIA Imports'!$B:$B,NN$1)</f>
        <v/>
      </c>
      <c r="NO9">
        <f>SUMIFS('EIA Imports'!$D:$D,'EIA Imports'!$E:$E,$A9,'EIA Imports'!$B:$B,NO$1)</f>
        <v/>
      </c>
      <c r="NP9">
        <f>SUMIFS('EIA Imports'!$D:$D,'EIA Imports'!$E:$E,$A9,'EIA Imports'!$B:$B,NP$1)</f>
        <v/>
      </c>
      <c r="NQ9">
        <f>SUMIFS('EIA Imports'!$D:$D,'EIA Imports'!$E:$E,$A9,'EIA Imports'!$B:$B,NQ$1)</f>
        <v/>
      </c>
      <c r="NR9">
        <f>SUMIFS('EIA Imports'!$D:$D,'EIA Imports'!$E:$E,$A9,'EIA Imports'!$B:$B,NR$1)</f>
        <v/>
      </c>
      <c r="NS9">
        <f>SUMIFS('EIA Imports'!$D:$D,'EIA Imports'!$E:$E,$A9,'EIA Imports'!$B:$B,NS$1)</f>
        <v/>
      </c>
      <c r="NT9">
        <f>SUMIFS('EIA Imports'!$D:$D,'EIA Imports'!$E:$E,$A9,'EIA Imports'!$B:$B,NT$1)</f>
        <v/>
      </c>
      <c r="NU9">
        <f>SUMIFS('EIA Imports'!$D:$D,'EIA Imports'!$E:$E,$A9,'EIA Imports'!$B:$B,NU$1)</f>
        <v/>
      </c>
      <c r="NV9">
        <f>SUMIFS('EIA Imports'!$D:$D,'EIA Imports'!$E:$E,$A9,'EIA Imports'!$B:$B,NV$1)</f>
        <v/>
      </c>
      <c r="NW9">
        <f>SUMIFS('EIA Imports'!$D:$D,'EIA Imports'!$E:$E,$A9,'EIA Imports'!$B:$B,NW$1)</f>
        <v/>
      </c>
      <c r="NX9">
        <f>SUMIFS('EIA Imports'!$D:$D,'EIA Imports'!$E:$E,$A9,'EIA Imports'!$B:$B,NX$1)</f>
        <v/>
      </c>
      <c r="NY9">
        <f>SUMIFS('EIA Imports'!$D:$D,'EIA Imports'!$E:$E,$A9,'EIA Imports'!$B:$B,NY$1)</f>
        <v/>
      </c>
      <c r="NZ9">
        <f>SUMIFS('EIA Imports'!$D:$D,'EIA Imports'!$E:$E,$A9,'EIA Imports'!$B:$B,NZ$1)</f>
        <v/>
      </c>
      <c r="OA9">
        <f>SUMIFS('EIA Imports'!$D:$D,'EIA Imports'!$E:$E,$A9,'EIA Imports'!$B:$B,OA$1)</f>
        <v/>
      </c>
      <c r="OB9">
        <f>SUMIFS('EIA Imports'!$D:$D,'EIA Imports'!$E:$E,$A9,'EIA Imports'!$B:$B,OB$1)</f>
        <v/>
      </c>
      <c r="OC9">
        <f>SUMIFS('EIA Imports'!$D:$D,'EIA Imports'!$E:$E,$A9,'EIA Imports'!$B:$B,OC$1)</f>
        <v/>
      </c>
      <c r="OD9">
        <f>SUMIFS('EIA Imports'!$D:$D,'EIA Imports'!$E:$E,$A9,'EIA Imports'!$B:$B,OD$1)</f>
        <v/>
      </c>
      <c r="OE9">
        <f>SUMIFS('EIA Imports'!$D:$D,'EIA Imports'!$E:$E,$A9,'EIA Imports'!$B:$B,OE$1)</f>
        <v/>
      </c>
      <c r="OF9">
        <f>SUMIFS('EIA Imports'!$D:$D,'EIA Imports'!$E:$E,$A9,'EIA Imports'!$B:$B,OF$1)</f>
        <v/>
      </c>
      <c r="OG9">
        <f>SUMIFS('EIA Imports'!$D:$D,'EIA Imports'!$E:$E,$A9,'EIA Imports'!$B:$B,OG$1)</f>
        <v/>
      </c>
      <c r="OH9">
        <f>SUMIFS('EIA Imports'!$D:$D,'EIA Imports'!$E:$E,$A9,'EIA Imports'!$B:$B,OH$1)</f>
        <v/>
      </c>
      <c r="OI9">
        <f>SUMIFS('EIA Imports'!$D:$D,'EIA Imports'!$E:$E,$A9,'EIA Imports'!$B:$B,OI$1)</f>
        <v/>
      </c>
      <c r="OJ9">
        <f>SUMIFS('EIA Imports'!$D:$D,'EIA Imports'!$E:$E,$A9,'EIA Imports'!$B:$B,OJ$1)</f>
        <v/>
      </c>
      <c r="OK9">
        <f>SUMIFS('EIA Imports'!$D:$D,'EIA Imports'!$E:$E,$A9,'EIA Imports'!$B:$B,OK$1)</f>
        <v/>
      </c>
      <c r="OL9">
        <f>SUMIFS('EIA Imports'!$D:$D,'EIA Imports'!$E:$E,$A9,'EIA Imports'!$B:$B,OL$1)</f>
        <v/>
      </c>
      <c r="OM9">
        <f>SUMIFS('EIA Imports'!$D:$D,'EIA Imports'!$E:$E,$A9,'EIA Imports'!$B:$B,OM$1)</f>
        <v/>
      </c>
      <c r="ON9">
        <f>SUMIFS('EIA Imports'!$D:$D,'EIA Imports'!$E:$E,$A9,'EIA Imports'!$B:$B,ON$1)</f>
        <v/>
      </c>
      <c r="OO9">
        <f>SUMIFS('EIA Imports'!$D:$D,'EIA Imports'!$E:$E,$A9,'EIA Imports'!$B:$B,OO$1)</f>
        <v/>
      </c>
      <c r="OP9">
        <f>SUMIFS('EIA Imports'!$D:$D,'EIA Imports'!$E:$E,$A9,'EIA Imports'!$B:$B,OP$1)</f>
        <v/>
      </c>
      <c r="OQ9">
        <f>SUMIFS('EIA Imports'!$D:$D,'EIA Imports'!$E:$E,$A9,'EIA Imports'!$B:$B,OQ$1)</f>
        <v/>
      </c>
      <c r="OR9">
        <f>SUMIFS('EIA Imports'!$D:$D,'EIA Imports'!$E:$E,$A9,'EIA Imports'!$B:$B,OR$1)</f>
        <v/>
      </c>
      <c r="OS9">
        <f>SUMIFS('EIA Imports'!$D:$D,'EIA Imports'!$E:$E,$A9,'EIA Imports'!$B:$B,OS$1)</f>
        <v/>
      </c>
      <c r="OT9">
        <f>SUMIFS('EIA Imports'!$D:$D,'EIA Imports'!$E:$E,$A9,'EIA Imports'!$B:$B,OT$1)</f>
        <v/>
      </c>
      <c r="OU9">
        <f>SUMIFS('EIA Imports'!$D:$D,'EIA Imports'!$E:$E,$A9,'EIA Imports'!$B:$B,OU$1)</f>
        <v/>
      </c>
      <c r="OV9">
        <f>SUMIFS('EIA Imports'!$D:$D,'EIA Imports'!$E:$E,$A9,'EIA Imports'!$B:$B,OV$1)</f>
        <v/>
      </c>
      <c r="OW9">
        <f>SUMIFS('EIA Imports'!$D:$D,'EIA Imports'!$E:$E,$A9,'EIA Imports'!$B:$B,OW$1)</f>
        <v/>
      </c>
      <c r="OX9">
        <f>SUMIFS('EIA Imports'!$D:$D,'EIA Imports'!$E:$E,$A9,'EIA Imports'!$B:$B,OX$1)</f>
        <v/>
      </c>
      <c r="OY9">
        <f>SUMIFS('EIA Imports'!$D:$D,'EIA Imports'!$E:$E,$A9,'EIA Imports'!$B:$B,OY$1)</f>
        <v/>
      </c>
      <c r="OZ9">
        <f>SUMIFS('EIA Imports'!$D:$D,'EIA Imports'!$E:$E,$A9,'EIA Imports'!$B:$B,OZ$1)</f>
        <v/>
      </c>
      <c r="PA9">
        <f>SUMIFS('EIA Imports'!$D:$D,'EIA Imports'!$E:$E,$A9,'EIA Imports'!$B:$B,PA$1)</f>
        <v/>
      </c>
      <c r="PB9">
        <f>SUMIFS('EIA Imports'!$D:$D,'EIA Imports'!$E:$E,$A9,'EIA Imports'!$B:$B,PB$1)</f>
        <v/>
      </c>
      <c r="PC9">
        <f>SUMIFS('EIA Imports'!$D:$D,'EIA Imports'!$E:$E,$A9,'EIA Imports'!$B:$B,PC$1)</f>
        <v/>
      </c>
      <c r="PD9">
        <f>SUMIFS('EIA Imports'!$D:$D,'EIA Imports'!$E:$E,$A9,'EIA Imports'!$B:$B,PD$1)</f>
        <v/>
      </c>
      <c r="PE9">
        <f>SUMIFS('EIA Imports'!$D:$D,'EIA Imports'!$E:$E,$A9,'EIA Imports'!$B:$B,PE$1)</f>
        <v/>
      </c>
      <c r="PF9">
        <f>SUMIFS('EIA Imports'!$D:$D,'EIA Imports'!$E:$E,$A9,'EIA Imports'!$B:$B,PF$1)</f>
        <v/>
      </c>
      <c r="PG9">
        <f>SUMIFS('EIA Imports'!$D:$D,'EIA Imports'!$E:$E,$A9,'EIA Imports'!$B:$B,PG$1)</f>
        <v/>
      </c>
      <c r="PH9">
        <f>SUMIFS('EIA Imports'!$D:$D,'EIA Imports'!$E:$E,$A9,'EIA Imports'!$B:$B,PH$1)</f>
        <v/>
      </c>
      <c r="PI9">
        <f>SUMIFS('EIA Imports'!$D:$D,'EIA Imports'!$E:$E,$A9,'EIA Imports'!$B:$B,PI$1)</f>
        <v/>
      </c>
      <c r="PJ9">
        <f>SUMIFS('EIA Imports'!$D:$D,'EIA Imports'!$E:$E,$A9,'EIA Imports'!$B:$B,PJ$1)</f>
        <v/>
      </c>
      <c r="PK9">
        <f>SUMIFS('EIA Imports'!$D:$D,'EIA Imports'!$E:$E,$A9,'EIA Imports'!$B:$B,PK$1)</f>
        <v/>
      </c>
      <c r="PL9">
        <f>SUMIFS('EIA Imports'!$D:$D,'EIA Imports'!$E:$E,$A9,'EIA Imports'!$B:$B,PL$1)</f>
        <v/>
      </c>
      <c r="PM9">
        <f>SUMIFS('EIA Imports'!$D:$D,'EIA Imports'!$E:$E,$A9,'EIA Imports'!$B:$B,PM$1)</f>
        <v/>
      </c>
      <c r="PN9">
        <f>SUMIFS('EIA Imports'!$D:$D,'EIA Imports'!$E:$E,$A9,'EIA Imports'!$B:$B,PN$1)</f>
        <v/>
      </c>
      <c r="PO9">
        <f>SUMIFS('EIA Imports'!$D:$D,'EIA Imports'!$E:$E,$A9,'EIA Imports'!$B:$B,PO$1)</f>
        <v/>
      </c>
      <c r="PP9">
        <f>SUMIFS('EIA Imports'!$D:$D,'EIA Imports'!$E:$E,$A9,'EIA Imports'!$B:$B,PP$1)</f>
        <v/>
      </c>
      <c r="PQ9">
        <f>SUMIFS('EIA Imports'!$D:$D,'EIA Imports'!$E:$E,$A9,'EIA Imports'!$B:$B,PQ$1)</f>
        <v/>
      </c>
      <c r="PR9">
        <f>SUMIFS('EIA Imports'!$D:$D,'EIA Imports'!$E:$E,$A9,'EIA Imports'!$B:$B,PR$1)</f>
        <v/>
      </c>
      <c r="PS9">
        <f>SUMIFS('EIA Imports'!$D:$D,'EIA Imports'!$E:$E,$A9,'EIA Imports'!$B:$B,PS$1)</f>
        <v/>
      </c>
      <c r="PT9">
        <f>SUMIFS('EIA Imports'!$D:$D,'EIA Imports'!$E:$E,$A9,'EIA Imports'!$B:$B,PT$1)</f>
        <v/>
      </c>
      <c r="PU9">
        <f>SUMIFS('EIA Imports'!$D:$D,'EIA Imports'!$E:$E,$A9,'EIA Imports'!$B:$B,PU$1)</f>
        <v/>
      </c>
      <c r="PV9">
        <f>SUMIFS('EIA Imports'!$D:$D,'EIA Imports'!$E:$E,$A9,'EIA Imports'!$B:$B,PV$1)</f>
        <v/>
      </c>
      <c r="PW9">
        <f>SUMIFS('EIA Imports'!$D:$D,'EIA Imports'!$E:$E,$A9,'EIA Imports'!$B:$B,PW$1)</f>
        <v/>
      </c>
      <c r="PX9">
        <f>SUMIFS('EIA Imports'!$D:$D,'EIA Imports'!$E:$E,$A9,'EIA Imports'!$B:$B,PX$1)</f>
        <v/>
      </c>
      <c r="PY9">
        <f>SUMIFS('EIA Imports'!$D:$D,'EIA Imports'!$E:$E,$A9,'EIA Imports'!$B:$B,PY$1)</f>
        <v/>
      </c>
      <c r="PZ9">
        <f>SUMIFS('EIA Imports'!$D:$D,'EIA Imports'!$E:$E,$A9,'EIA Imports'!$B:$B,PZ$1)</f>
        <v/>
      </c>
      <c r="QA9">
        <f>SUMIFS('EIA Imports'!$D:$D,'EIA Imports'!$E:$E,$A9,'EIA Imports'!$B:$B,QA$1)</f>
        <v/>
      </c>
      <c r="QB9">
        <f>SUMIFS('EIA Imports'!$D:$D,'EIA Imports'!$E:$E,$A9,'EIA Imports'!$B:$B,QB$1)</f>
        <v/>
      </c>
      <c r="QC9">
        <f>SUMIFS('EIA Imports'!$D:$D,'EIA Imports'!$E:$E,$A9,'EIA Imports'!$B:$B,QC$1)</f>
        <v/>
      </c>
      <c r="QD9">
        <f>SUMIFS('EIA Imports'!$D:$D,'EIA Imports'!$E:$E,$A9,'EIA Imports'!$B:$B,QD$1)</f>
        <v/>
      </c>
      <c r="QE9">
        <f>SUMIFS('EIA Imports'!$D:$D,'EIA Imports'!$E:$E,$A9,'EIA Imports'!$B:$B,QE$1)</f>
        <v/>
      </c>
      <c r="QF9">
        <f>SUMIFS('EIA Imports'!$D:$D,'EIA Imports'!$E:$E,$A9,'EIA Imports'!$B:$B,QF$1)</f>
        <v/>
      </c>
      <c r="QG9">
        <f>SUMIFS('EIA Imports'!$D:$D,'EIA Imports'!$E:$E,$A9,'EIA Imports'!$B:$B,QG$1)</f>
        <v/>
      </c>
      <c r="QH9">
        <f>SUMIFS('EIA Imports'!$D:$D,'EIA Imports'!$E:$E,$A9,'EIA Imports'!$B:$B,QH$1)</f>
        <v/>
      </c>
      <c r="QI9">
        <f>SUMIFS('EIA Imports'!$D:$D,'EIA Imports'!$E:$E,$A9,'EIA Imports'!$B:$B,QI$1)</f>
        <v/>
      </c>
      <c r="QJ9">
        <f>SUMIFS('EIA Imports'!$D:$D,'EIA Imports'!$E:$E,$A9,'EIA Imports'!$B:$B,QJ$1)</f>
        <v/>
      </c>
      <c r="QK9">
        <f>SUMIFS('EIA Imports'!$D:$D,'EIA Imports'!$E:$E,$A9,'EIA Imports'!$B:$B,QK$1)</f>
        <v/>
      </c>
      <c r="QL9">
        <f>SUMIFS('EIA Imports'!$D:$D,'EIA Imports'!$E:$E,$A9,'EIA Imports'!$B:$B,QL$1)</f>
        <v/>
      </c>
      <c r="QM9">
        <f>SUMIFS('EIA Imports'!$D:$D,'EIA Imports'!$E:$E,$A9,'EIA Imports'!$B:$B,QM$1)</f>
        <v/>
      </c>
      <c r="QN9">
        <f>SUMIFS('EIA Imports'!$D:$D,'EIA Imports'!$E:$E,$A9,'EIA Imports'!$B:$B,QN$1)</f>
        <v/>
      </c>
      <c r="QO9">
        <f>SUMIFS('EIA Imports'!$D:$D,'EIA Imports'!$E:$E,$A9,'EIA Imports'!$B:$B,QO$1)</f>
        <v/>
      </c>
      <c r="QP9">
        <f>SUMIFS('EIA Imports'!$D:$D,'EIA Imports'!$E:$E,$A9,'EIA Imports'!$B:$B,QP$1)</f>
        <v/>
      </c>
      <c r="QQ9">
        <f>SUMIFS('EIA Imports'!$D:$D,'EIA Imports'!$E:$E,$A9,'EIA Imports'!$B:$B,QQ$1)</f>
        <v/>
      </c>
      <c r="QR9">
        <f>SUMIFS('EIA Imports'!$D:$D,'EIA Imports'!$E:$E,$A9,'EIA Imports'!$B:$B,QR$1)</f>
        <v/>
      </c>
      <c r="QS9">
        <f>SUMIFS('EIA Imports'!$D:$D,'EIA Imports'!$E:$E,$A9,'EIA Imports'!$B:$B,QS$1)</f>
        <v/>
      </c>
      <c r="QT9">
        <f>SUMIFS('EIA Imports'!$D:$D,'EIA Imports'!$E:$E,$A9,'EIA Imports'!$B:$B,QT$1)</f>
        <v/>
      </c>
      <c r="QU9">
        <f>SUMIFS('EIA Imports'!$D:$D,'EIA Imports'!$E:$E,$A9,'EIA Imports'!$B:$B,QU$1)</f>
        <v/>
      </c>
      <c r="QV9">
        <f>SUMIFS('EIA Imports'!$D:$D,'EIA Imports'!$E:$E,$A9,'EIA Imports'!$B:$B,QV$1)</f>
        <v/>
      </c>
      <c r="QW9">
        <f>SUMIFS('EIA Imports'!$D:$D,'EIA Imports'!$E:$E,$A9,'EIA Imports'!$B:$B,QW$1)</f>
        <v/>
      </c>
      <c r="QX9">
        <f>SUMIFS('EIA Imports'!$D:$D,'EIA Imports'!$E:$E,$A9,'EIA Imports'!$B:$B,QX$1)</f>
        <v/>
      </c>
      <c r="QY9">
        <f>SUMIFS('EIA Imports'!$D:$D,'EIA Imports'!$E:$E,$A9,'EIA Imports'!$B:$B,QY$1)</f>
        <v/>
      </c>
      <c r="QZ9">
        <f>SUMIFS('EIA Imports'!$D:$D,'EIA Imports'!$E:$E,$A9,'EIA Imports'!$B:$B,QZ$1)</f>
        <v/>
      </c>
      <c r="RA9">
        <f>SUMIFS('EIA Imports'!$D:$D,'EIA Imports'!$E:$E,$A9,'EIA Imports'!$B:$B,RA$1)</f>
        <v/>
      </c>
      <c r="RB9">
        <f>SUMIFS('EIA Imports'!$D:$D,'EIA Imports'!$E:$E,$A9,'EIA Imports'!$B:$B,RB$1)</f>
        <v/>
      </c>
      <c r="RC9">
        <f>SUMIFS('EIA Imports'!$D:$D,'EIA Imports'!$E:$E,$A9,'EIA Imports'!$B:$B,RC$1)</f>
        <v/>
      </c>
      <c r="RD9">
        <f>SUMIFS('EIA Imports'!$D:$D,'EIA Imports'!$E:$E,$A9,'EIA Imports'!$B:$B,RD$1)</f>
        <v/>
      </c>
      <c r="RE9">
        <f>SUMIFS('EIA Imports'!$D:$D,'EIA Imports'!$E:$E,$A9,'EIA Imports'!$B:$B,RE$1)</f>
        <v/>
      </c>
      <c r="RF9">
        <f>SUMIFS('EIA Imports'!$D:$D,'EIA Imports'!$E:$E,$A9,'EIA Imports'!$B:$B,RF$1)</f>
        <v/>
      </c>
      <c r="RG9">
        <f>SUMIFS('EIA Imports'!$D:$D,'EIA Imports'!$E:$E,$A9,'EIA Imports'!$B:$B,RG$1)</f>
        <v/>
      </c>
      <c r="RH9">
        <f>SUMIFS('EIA Imports'!$D:$D,'EIA Imports'!$E:$E,$A9,'EIA Imports'!$B:$B,RH$1)</f>
        <v/>
      </c>
      <c r="RI9">
        <f>SUMIFS('EIA Imports'!$D:$D,'EIA Imports'!$E:$E,$A9,'EIA Imports'!$B:$B,RI$1)</f>
        <v/>
      </c>
      <c r="RJ9">
        <f>SUMIFS('EIA Imports'!$D:$D,'EIA Imports'!$E:$E,$A9,'EIA Imports'!$B:$B,RJ$1)</f>
        <v/>
      </c>
      <c r="RK9">
        <f>SUMIFS('EIA Imports'!$D:$D,'EIA Imports'!$E:$E,$A9,'EIA Imports'!$B:$B,RK$1)</f>
        <v/>
      </c>
      <c r="RL9">
        <f>SUMIFS('EIA Imports'!$D:$D,'EIA Imports'!$E:$E,$A9,'EIA Imports'!$B:$B,RL$1)</f>
        <v/>
      </c>
      <c r="RM9">
        <f>SUMIFS('EIA Imports'!$D:$D,'EIA Imports'!$E:$E,$A9,'EIA Imports'!$B:$B,RM$1)</f>
        <v/>
      </c>
      <c r="RN9">
        <f>SUMIFS('EIA Imports'!$D:$D,'EIA Imports'!$E:$E,$A9,'EIA Imports'!$B:$B,RN$1)</f>
        <v/>
      </c>
      <c r="RO9">
        <f>SUMIFS('EIA Imports'!$D:$D,'EIA Imports'!$E:$E,$A9,'EIA Imports'!$B:$B,RO$1)</f>
        <v/>
      </c>
      <c r="RP9">
        <f>SUMIFS('EIA Imports'!$D:$D,'EIA Imports'!$E:$E,$A9,'EIA Imports'!$B:$B,RP$1)</f>
        <v/>
      </c>
      <c r="RQ9">
        <f>SUMIFS('EIA Imports'!$D:$D,'EIA Imports'!$E:$E,$A9,'EIA Imports'!$B:$B,RQ$1)</f>
        <v/>
      </c>
      <c r="RR9">
        <f>SUMIFS('EIA Imports'!$D:$D,'EIA Imports'!$E:$E,$A9,'EIA Imports'!$B:$B,RR$1)</f>
        <v/>
      </c>
      <c r="RS9">
        <f>SUMIFS('EIA Imports'!$D:$D,'EIA Imports'!$E:$E,$A9,'EIA Imports'!$B:$B,RS$1)</f>
        <v/>
      </c>
      <c r="RT9">
        <f>SUMIFS('EIA Imports'!$D:$D,'EIA Imports'!$E:$E,$A9,'EIA Imports'!$B:$B,RT$1)</f>
        <v/>
      </c>
      <c r="RU9">
        <f>SUMIFS('EIA Imports'!$D:$D,'EIA Imports'!$E:$E,$A9,'EIA Imports'!$B:$B,RU$1)</f>
        <v/>
      </c>
      <c r="RV9">
        <f>SUMIFS('EIA Imports'!$D:$D,'EIA Imports'!$E:$E,$A9,'EIA Imports'!$B:$B,RV$1)</f>
        <v/>
      </c>
      <c r="RW9">
        <f>SUMIFS('EIA Imports'!$D:$D,'EIA Imports'!$E:$E,$A9,'EIA Imports'!$B:$B,RW$1)</f>
        <v/>
      </c>
      <c r="RX9">
        <f>SUMIFS('EIA Imports'!$D:$D,'EIA Imports'!$E:$E,$A9,'EIA Imports'!$B:$B,RX$1)</f>
        <v/>
      </c>
      <c r="RY9">
        <f>SUMIFS('EIA Imports'!$D:$D,'EIA Imports'!$E:$E,$A9,'EIA Imports'!$B:$B,RY$1)</f>
        <v/>
      </c>
      <c r="RZ9">
        <f>SUMIFS('EIA Imports'!$D:$D,'EIA Imports'!$E:$E,$A9,'EIA Imports'!$B:$B,RZ$1)</f>
        <v/>
      </c>
      <c r="SA9">
        <f>SUMIFS('EIA Imports'!$D:$D,'EIA Imports'!$E:$E,$A9,'EIA Imports'!$B:$B,SA$1)</f>
        <v/>
      </c>
      <c r="SB9">
        <f>SUMIFS('EIA Imports'!$D:$D,'EIA Imports'!$E:$E,$A9,'EIA Imports'!$B:$B,SB$1)</f>
        <v/>
      </c>
      <c r="SC9">
        <f>SUMIFS('EIA Imports'!$D:$D,'EIA Imports'!$E:$E,$A9,'EIA Imports'!$B:$B,SC$1)</f>
        <v/>
      </c>
      <c r="SD9">
        <f>SUMIFS('EIA Imports'!$D:$D,'EIA Imports'!$E:$E,$A9,'EIA Imports'!$B:$B,SD$1)</f>
        <v/>
      </c>
      <c r="SE9">
        <f>SUMIFS('EIA Imports'!$D:$D,'EIA Imports'!$E:$E,$A9,'EIA Imports'!$B:$B,SE$1)</f>
        <v/>
      </c>
      <c r="SF9">
        <f>SUMIFS('EIA Imports'!$D:$D,'EIA Imports'!$E:$E,$A9,'EIA Imports'!$B:$B,SF$1)</f>
        <v/>
      </c>
      <c r="SG9">
        <f>SUMIFS('EIA Imports'!$D:$D,'EIA Imports'!$E:$E,$A9,'EIA Imports'!$B:$B,SG$1)</f>
        <v/>
      </c>
      <c r="SH9">
        <f>SUMIFS('EIA Imports'!$D:$D,'EIA Imports'!$E:$E,$A9,'EIA Imports'!$B:$B,SH$1)</f>
        <v/>
      </c>
      <c r="SI9">
        <f>SUMIFS('EIA Imports'!$D:$D,'EIA Imports'!$E:$E,$A9,'EIA Imports'!$B:$B,SI$1)</f>
        <v/>
      </c>
      <c r="SJ9">
        <f>SUMIFS('EIA Imports'!$D:$D,'EIA Imports'!$E:$E,$A9,'EIA Imports'!$B:$B,SJ$1)</f>
        <v/>
      </c>
      <c r="SK9">
        <f>SUMIFS('EIA Imports'!$D:$D,'EIA Imports'!$E:$E,$A9,'EIA Imports'!$B:$B,SK$1)</f>
        <v/>
      </c>
      <c r="SL9">
        <f>SUMIFS('EIA Imports'!$D:$D,'EIA Imports'!$E:$E,$A9,'EIA Imports'!$B:$B,SL$1)</f>
        <v/>
      </c>
      <c r="SM9">
        <f>SUMIFS('EIA Imports'!$D:$D,'EIA Imports'!$E:$E,$A9,'EIA Imports'!$B:$B,SM$1)</f>
        <v/>
      </c>
      <c r="SN9">
        <f>SUMIFS('EIA Imports'!$D:$D,'EIA Imports'!$E:$E,$A9,'EIA Imports'!$B:$B,SN$1)</f>
        <v/>
      </c>
      <c r="SO9">
        <f>SUMIFS('EIA Imports'!$D:$D,'EIA Imports'!$E:$E,$A9,'EIA Imports'!$B:$B,SO$1)</f>
        <v/>
      </c>
      <c r="SP9">
        <f>SUMIFS('EIA Imports'!$D:$D,'EIA Imports'!$E:$E,$A9,'EIA Imports'!$B:$B,SP$1)</f>
        <v/>
      </c>
      <c r="SQ9">
        <f>SUMIFS('EIA Imports'!$D:$D,'EIA Imports'!$E:$E,$A9,'EIA Imports'!$B:$B,SQ$1)</f>
        <v/>
      </c>
      <c r="SR9">
        <f>SUMIFS('EIA Imports'!$D:$D,'EIA Imports'!$E:$E,$A9,'EIA Imports'!$B:$B,SR$1)</f>
        <v/>
      </c>
      <c r="SS9">
        <f>SUMIFS('EIA Imports'!$D:$D,'EIA Imports'!$E:$E,$A9,'EIA Imports'!$B:$B,SS$1)</f>
        <v/>
      </c>
      <c r="ST9">
        <f>SUMIFS('EIA Imports'!$D:$D,'EIA Imports'!$E:$E,$A9,'EIA Imports'!$B:$B,ST$1)</f>
        <v/>
      </c>
      <c r="SU9">
        <f>SUMIFS('EIA Imports'!$D:$D,'EIA Imports'!$E:$E,$A9,'EIA Imports'!$B:$B,SU$1)</f>
        <v/>
      </c>
      <c r="SV9">
        <f>SUMIFS('EIA Imports'!$D:$D,'EIA Imports'!$E:$E,$A9,'EIA Imports'!$B:$B,SV$1)</f>
        <v/>
      </c>
      <c r="SW9">
        <f>SUMIFS('EIA Imports'!$D:$D,'EIA Imports'!$E:$E,$A9,'EIA Imports'!$B:$B,SW$1)</f>
        <v/>
      </c>
      <c r="SX9">
        <f>SUMIFS('EIA Imports'!$D:$D,'EIA Imports'!$E:$E,$A9,'EIA Imports'!$B:$B,SX$1)</f>
        <v/>
      </c>
      <c r="SY9">
        <f>SUMIFS('EIA Imports'!$D:$D,'EIA Imports'!$E:$E,$A9,'EIA Imports'!$B:$B,SY$1)</f>
        <v/>
      </c>
      <c r="SZ9">
        <f>SUMIFS('EIA Imports'!$D:$D,'EIA Imports'!$E:$E,$A9,'EIA Imports'!$B:$B,SZ$1)</f>
        <v/>
      </c>
      <c r="TA9">
        <f>SUMIFS('EIA Imports'!$D:$D,'EIA Imports'!$E:$E,$A9,'EIA Imports'!$B:$B,TA$1)</f>
        <v/>
      </c>
      <c r="TB9">
        <f>SUMIFS('EIA Imports'!$D:$D,'EIA Imports'!$E:$E,$A9,'EIA Imports'!$B:$B,TB$1)</f>
        <v/>
      </c>
      <c r="TC9">
        <f>SUMIFS('EIA Imports'!$D:$D,'EIA Imports'!$E:$E,$A9,'EIA Imports'!$B:$B,TC$1)</f>
        <v/>
      </c>
      <c r="TD9">
        <f>SUMIFS('EIA Imports'!$D:$D,'EIA Imports'!$E:$E,$A9,'EIA Imports'!$B:$B,TD$1)</f>
        <v/>
      </c>
      <c r="TE9">
        <f>SUMIFS('EIA Imports'!$D:$D,'EIA Imports'!$E:$E,$A9,'EIA Imports'!$B:$B,TE$1)</f>
        <v/>
      </c>
      <c r="TF9">
        <f>SUMIFS('EIA Imports'!$D:$D,'EIA Imports'!$E:$E,$A9,'EIA Imports'!$B:$B,TF$1)</f>
        <v/>
      </c>
      <c r="TG9">
        <f>SUMIFS('EIA Imports'!$D:$D,'EIA Imports'!$E:$E,$A9,'EIA Imports'!$B:$B,TG$1)</f>
        <v/>
      </c>
      <c r="TH9">
        <f>SUMIFS('EIA Imports'!$D:$D,'EIA Imports'!$E:$E,$A9,'EIA Imports'!$B:$B,TH$1)</f>
        <v/>
      </c>
      <c r="TI9">
        <f>SUMIFS('EIA Imports'!$D:$D,'EIA Imports'!$E:$E,$A9,'EIA Imports'!$B:$B,TI$1)</f>
        <v/>
      </c>
      <c r="TJ9">
        <f>SUMIFS('EIA Imports'!$D:$D,'EIA Imports'!$E:$E,$A9,'EIA Imports'!$B:$B,TJ$1)</f>
        <v/>
      </c>
      <c r="TK9">
        <f>SUMIFS('EIA Imports'!$D:$D,'EIA Imports'!$E:$E,$A9,'EIA Imports'!$B:$B,TK$1)</f>
        <v/>
      </c>
      <c r="TL9">
        <f>SUMIFS('EIA Imports'!$D:$D,'EIA Imports'!$E:$E,$A9,'EIA Imports'!$B:$B,TL$1)</f>
        <v/>
      </c>
      <c r="TM9">
        <f>SUMIFS('EIA Imports'!$D:$D,'EIA Imports'!$E:$E,$A9,'EIA Imports'!$B:$B,TM$1)</f>
        <v/>
      </c>
      <c r="TN9">
        <f>SUMIFS('EIA Imports'!$D:$D,'EIA Imports'!$E:$E,$A9,'EIA Imports'!$B:$B,TN$1)</f>
        <v/>
      </c>
      <c r="TO9">
        <f>SUMIFS('EIA Imports'!$D:$D,'EIA Imports'!$E:$E,$A9,'EIA Imports'!$B:$B,TO$1)</f>
        <v/>
      </c>
      <c r="TP9">
        <f>SUMIFS('EIA Imports'!$D:$D,'EIA Imports'!$E:$E,$A9,'EIA Imports'!$B:$B,TP$1)</f>
        <v/>
      </c>
      <c r="TQ9">
        <f>SUMIFS('EIA Imports'!$D:$D,'EIA Imports'!$E:$E,$A9,'EIA Imports'!$B:$B,TQ$1)</f>
        <v/>
      </c>
      <c r="TR9">
        <f>SUMIFS('EIA Imports'!$D:$D,'EIA Imports'!$E:$E,$A9,'EIA Imports'!$B:$B,TR$1)</f>
        <v/>
      </c>
      <c r="TS9">
        <f>SUMIFS('EIA Imports'!$D:$D,'EIA Imports'!$E:$E,$A9,'EIA Imports'!$B:$B,TS$1)</f>
        <v/>
      </c>
      <c r="TT9">
        <f>SUMIFS('EIA Imports'!$D:$D,'EIA Imports'!$E:$E,$A9,'EIA Imports'!$B:$B,TT$1)</f>
        <v/>
      </c>
      <c r="TU9">
        <f>SUMIFS('EIA Imports'!$D:$D,'EIA Imports'!$E:$E,$A9,'EIA Imports'!$B:$B,TU$1)</f>
        <v/>
      </c>
    </row>
    <row r="10" spans="1:541">
      <c r="A10">
        <f>'EIA Petroleum Classification'!A10</f>
        <v/>
      </c>
      <c r="B10">
        <f>SUMIFS('EIA Imports'!$D:$D,'EIA Imports'!$E:$E,$A10,'EIA Imports'!$B:$B,B$1)</f>
        <v/>
      </c>
      <c r="C10">
        <f>SUMIFS('EIA Imports'!$D:$D,'EIA Imports'!$E:$E,$A10,'EIA Imports'!$B:$B,C$1)</f>
        <v/>
      </c>
      <c r="D10">
        <f>SUMIFS('EIA Imports'!$D:$D,'EIA Imports'!$E:$E,$A10,'EIA Imports'!$B:$B,D$1)</f>
        <v/>
      </c>
      <c r="E10">
        <f>SUMIFS('EIA Imports'!$D:$D,'EIA Imports'!$E:$E,$A10,'EIA Imports'!$B:$B,E$1)</f>
        <v/>
      </c>
      <c r="F10">
        <f>SUMIFS('EIA Imports'!$D:$D,'EIA Imports'!$E:$E,$A10,'EIA Imports'!$B:$B,F$1)</f>
        <v/>
      </c>
      <c r="G10">
        <f>SUMIFS('EIA Imports'!$D:$D,'EIA Imports'!$E:$E,$A10,'EIA Imports'!$B:$B,G$1)</f>
        <v/>
      </c>
      <c r="H10">
        <f>SUMIFS('EIA Imports'!$D:$D,'EIA Imports'!$E:$E,$A10,'EIA Imports'!$B:$B,H$1)</f>
        <v/>
      </c>
      <c r="I10">
        <f>SUMIFS('EIA Imports'!$D:$D,'EIA Imports'!$E:$E,$A10,'EIA Imports'!$B:$B,I$1)</f>
        <v/>
      </c>
      <c r="J10">
        <f>SUMIFS('EIA Imports'!$D:$D,'EIA Imports'!$E:$E,$A10,'EIA Imports'!$B:$B,J$1)</f>
        <v/>
      </c>
      <c r="K10">
        <f>SUMIFS('EIA Imports'!$D:$D,'EIA Imports'!$E:$E,$A10,'EIA Imports'!$B:$B,K$1)</f>
        <v/>
      </c>
      <c r="L10">
        <f>SUMIFS('EIA Imports'!$D:$D,'EIA Imports'!$E:$E,$A10,'EIA Imports'!$B:$B,L$1)</f>
        <v/>
      </c>
      <c r="M10">
        <f>SUMIFS('EIA Imports'!$D:$D,'EIA Imports'!$E:$E,$A10,'EIA Imports'!$B:$B,M$1)</f>
        <v/>
      </c>
      <c r="N10">
        <f>SUMIFS('EIA Imports'!$D:$D,'EIA Imports'!$E:$E,$A10,'EIA Imports'!$B:$B,N$1)</f>
        <v/>
      </c>
      <c r="O10">
        <f>SUMIFS('EIA Imports'!$D:$D,'EIA Imports'!$E:$E,$A10,'EIA Imports'!$B:$B,O$1)</f>
        <v/>
      </c>
      <c r="P10">
        <f>SUMIFS('EIA Imports'!$D:$D,'EIA Imports'!$E:$E,$A10,'EIA Imports'!$B:$B,P$1)</f>
        <v/>
      </c>
      <c r="Q10">
        <f>SUMIFS('EIA Imports'!$D:$D,'EIA Imports'!$E:$E,$A10,'EIA Imports'!$B:$B,Q$1)</f>
        <v/>
      </c>
      <c r="R10">
        <f>SUMIFS('EIA Imports'!$D:$D,'EIA Imports'!$E:$E,$A10,'EIA Imports'!$B:$B,R$1)</f>
        <v/>
      </c>
      <c r="S10">
        <f>SUMIFS('EIA Imports'!$D:$D,'EIA Imports'!$E:$E,$A10,'EIA Imports'!$B:$B,S$1)</f>
        <v/>
      </c>
      <c r="T10">
        <f>SUMIFS('EIA Imports'!$D:$D,'EIA Imports'!$E:$E,$A10,'EIA Imports'!$B:$B,T$1)</f>
        <v/>
      </c>
      <c r="U10">
        <f>SUMIFS('EIA Imports'!$D:$D,'EIA Imports'!$E:$E,$A10,'EIA Imports'!$B:$B,U$1)</f>
        <v/>
      </c>
      <c r="V10">
        <f>SUMIFS('EIA Imports'!$D:$D,'EIA Imports'!$E:$E,$A10,'EIA Imports'!$B:$B,V$1)</f>
        <v/>
      </c>
      <c r="W10">
        <f>SUMIFS('EIA Imports'!$D:$D,'EIA Imports'!$E:$E,$A10,'EIA Imports'!$B:$B,W$1)</f>
        <v/>
      </c>
      <c r="X10">
        <f>SUMIFS('EIA Imports'!$D:$D,'EIA Imports'!$E:$E,$A10,'EIA Imports'!$B:$B,X$1)</f>
        <v/>
      </c>
      <c r="Y10">
        <f>SUMIFS('EIA Imports'!$D:$D,'EIA Imports'!$E:$E,$A10,'EIA Imports'!$B:$B,Y$1)</f>
        <v/>
      </c>
      <c r="Z10">
        <f>SUMIFS('EIA Imports'!$D:$D,'EIA Imports'!$E:$E,$A10,'EIA Imports'!$B:$B,Z$1)</f>
        <v/>
      </c>
      <c r="AA10">
        <f>SUMIFS('EIA Imports'!$D:$D,'EIA Imports'!$E:$E,$A10,'EIA Imports'!$B:$B,AA$1)</f>
        <v/>
      </c>
      <c r="AB10">
        <f>SUMIFS('EIA Imports'!$D:$D,'EIA Imports'!$E:$E,$A10,'EIA Imports'!$B:$B,AB$1)</f>
        <v/>
      </c>
      <c r="AC10">
        <f>SUMIFS('EIA Imports'!$D:$D,'EIA Imports'!$E:$E,$A10,'EIA Imports'!$B:$B,AC$1)</f>
        <v/>
      </c>
      <c r="AD10">
        <f>SUMIFS('EIA Imports'!$D:$D,'EIA Imports'!$E:$E,$A10,'EIA Imports'!$B:$B,AD$1)</f>
        <v/>
      </c>
      <c r="AE10">
        <f>SUMIFS('EIA Imports'!$D:$D,'EIA Imports'!$E:$E,$A10,'EIA Imports'!$B:$B,AE$1)</f>
        <v/>
      </c>
      <c r="AF10">
        <f>SUMIFS('EIA Imports'!$D:$D,'EIA Imports'!$E:$E,$A10,'EIA Imports'!$B:$B,AF$1)</f>
        <v/>
      </c>
      <c r="AG10">
        <f>SUMIFS('EIA Imports'!$D:$D,'EIA Imports'!$E:$E,$A10,'EIA Imports'!$B:$B,AG$1)</f>
        <v/>
      </c>
      <c r="AH10">
        <f>SUMIFS('EIA Imports'!$D:$D,'EIA Imports'!$E:$E,$A10,'EIA Imports'!$B:$B,AH$1)</f>
        <v/>
      </c>
      <c r="AI10">
        <f>SUMIFS('EIA Imports'!$D:$D,'EIA Imports'!$E:$E,$A10,'EIA Imports'!$B:$B,AI$1)</f>
        <v/>
      </c>
      <c r="AJ10">
        <f>SUMIFS('EIA Imports'!$D:$D,'EIA Imports'!$E:$E,$A10,'EIA Imports'!$B:$B,AJ$1)</f>
        <v/>
      </c>
      <c r="AK10">
        <f>SUMIFS('EIA Imports'!$D:$D,'EIA Imports'!$E:$E,$A10,'EIA Imports'!$B:$B,AK$1)</f>
        <v/>
      </c>
      <c r="AL10">
        <f>SUMIFS('EIA Imports'!$D:$D,'EIA Imports'!$E:$E,$A10,'EIA Imports'!$B:$B,AL$1)</f>
        <v/>
      </c>
      <c r="AM10">
        <f>SUMIFS('EIA Imports'!$D:$D,'EIA Imports'!$E:$E,$A10,'EIA Imports'!$B:$B,AM$1)</f>
        <v/>
      </c>
      <c r="AN10">
        <f>SUMIFS('EIA Imports'!$D:$D,'EIA Imports'!$E:$E,$A10,'EIA Imports'!$B:$B,AN$1)</f>
        <v/>
      </c>
      <c r="AO10">
        <f>SUMIFS('EIA Imports'!$D:$D,'EIA Imports'!$E:$E,$A10,'EIA Imports'!$B:$B,AO$1)</f>
        <v/>
      </c>
      <c r="AP10">
        <f>SUMIFS('EIA Imports'!$D:$D,'EIA Imports'!$E:$E,$A10,'EIA Imports'!$B:$B,AP$1)</f>
        <v/>
      </c>
      <c r="AQ10">
        <f>SUMIFS('EIA Imports'!$D:$D,'EIA Imports'!$E:$E,$A10,'EIA Imports'!$B:$B,AQ$1)</f>
        <v/>
      </c>
      <c r="AR10">
        <f>SUMIFS('EIA Imports'!$D:$D,'EIA Imports'!$E:$E,$A10,'EIA Imports'!$B:$B,AR$1)</f>
        <v/>
      </c>
      <c r="AS10">
        <f>SUMIFS('EIA Imports'!$D:$D,'EIA Imports'!$E:$E,$A10,'EIA Imports'!$B:$B,AS$1)</f>
        <v/>
      </c>
      <c r="AT10">
        <f>SUMIFS('EIA Imports'!$D:$D,'EIA Imports'!$E:$E,$A10,'EIA Imports'!$B:$B,AT$1)</f>
        <v/>
      </c>
      <c r="AU10">
        <f>SUMIFS('EIA Imports'!$D:$D,'EIA Imports'!$E:$E,$A10,'EIA Imports'!$B:$B,AU$1)</f>
        <v/>
      </c>
      <c r="AV10">
        <f>SUMIFS('EIA Imports'!$D:$D,'EIA Imports'!$E:$E,$A10,'EIA Imports'!$B:$B,AV$1)</f>
        <v/>
      </c>
      <c r="AW10">
        <f>SUMIFS('EIA Imports'!$D:$D,'EIA Imports'!$E:$E,$A10,'EIA Imports'!$B:$B,AW$1)</f>
        <v/>
      </c>
      <c r="AX10">
        <f>SUMIFS('EIA Imports'!$D:$D,'EIA Imports'!$E:$E,$A10,'EIA Imports'!$B:$B,AX$1)</f>
        <v/>
      </c>
      <c r="AY10">
        <f>SUMIFS('EIA Imports'!$D:$D,'EIA Imports'!$E:$E,$A10,'EIA Imports'!$B:$B,AY$1)</f>
        <v/>
      </c>
      <c r="AZ10">
        <f>SUMIFS('EIA Imports'!$D:$D,'EIA Imports'!$E:$E,$A10,'EIA Imports'!$B:$B,AZ$1)</f>
        <v/>
      </c>
      <c r="BA10">
        <f>SUMIFS('EIA Imports'!$D:$D,'EIA Imports'!$E:$E,$A10,'EIA Imports'!$B:$B,BA$1)</f>
        <v/>
      </c>
      <c r="BB10">
        <f>SUMIFS('EIA Imports'!$D:$D,'EIA Imports'!$E:$E,$A10,'EIA Imports'!$B:$B,BB$1)</f>
        <v/>
      </c>
      <c r="BC10">
        <f>SUMIFS('EIA Imports'!$D:$D,'EIA Imports'!$E:$E,$A10,'EIA Imports'!$B:$B,BC$1)</f>
        <v/>
      </c>
      <c r="BD10">
        <f>SUMIFS('EIA Imports'!$D:$D,'EIA Imports'!$E:$E,$A10,'EIA Imports'!$B:$B,BD$1)</f>
        <v/>
      </c>
      <c r="BE10">
        <f>SUMIFS('EIA Imports'!$D:$D,'EIA Imports'!$E:$E,$A10,'EIA Imports'!$B:$B,BE$1)</f>
        <v/>
      </c>
      <c r="BF10">
        <f>SUMIFS('EIA Imports'!$D:$D,'EIA Imports'!$E:$E,$A10,'EIA Imports'!$B:$B,BF$1)</f>
        <v/>
      </c>
      <c r="BG10">
        <f>SUMIFS('EIA Imports'!$D:$D,'EIA Imports'!$E:$E,$A10,'EIA Imports'!$B:$B,BG$1)</f>
        <v/>
      </c>
      <c r="BH10">
        <f>SUMIFS('EIA Imports'!$D:$D,'EIA Imports'!$E:$E,$A10,'EIA Imports'!$B:$B,BH$1)</f>
        <v/>
      </c>
      <c r="BI10">
        <f>SUMIFS('EIA Imports'!$D:$D,'EIA Imports'!$E:$E,$A10,'EIA Imports'!$B:$B,BI$1)</f>
        <v/>
      </c>
      <c r="BJ10">
        <f>SUMIFS('EIA Imports'!$D:$D,'EIA Imports'!$E:$E,$A10,'EIA Imports'!$B:$B,BJ$1)</f>
        <v/>
      </c>
      <c r="BK10">
        <f>SUMIFS('EIA Imports'!$D:$D,'EIA Imports'!$E:$E,$A10,'EIA Imports'!$B:$B,BK$1)</f>
        <v/>
      </c>
      <c r="BL10">
        <f>SUMIFS('EIA Imports'!$D:$D,'EIA Imports'!$E:$E,$A10,'EIA Imports'!$B:$B,BL$1)</f>
        <v/>
      </c>
      <c r="BM10">
        <f>SUMIFS('EIA Imports'!$D:$D,'EIA Imports'!$E:$E,$A10,'EIA Imports'!$B:$B,BM$1)</f>
        <v/>
      </c>
      <c r="BN10">
        <f>SUMIFS('EIA Imports'!$D:$D,'EIA Imports'!$E:$E,$A10,'EIA Imports'!$B:$B,BN$1)</f>
        <v/>
      </c>
      <c r="BO10">
        <f>SUMIFS('EIA Imports'!$D:$D,'EIA Imports'!$E:$E,$A10,'EIA Imports'!$B:$B,BO$1)</f>
        <v/>
      </c>
      <c r="BP10">
        <f>SUMIFS('EIA Imports'!$D:$D,'EIA Imports'!$E:$E,$A10,'EIA Imports'!$B:$B,BP$1)</f>
        <v/>
      </c>
      <c r="BQ10">
        <f>SUMIFS('EIA Imports'!$D:$D,'EIA Imports'!$E:$E,$A10,'EIA Imports'!$B:$B,BQ$1)</f>
        <v/>
      </c>
      <c r="BR10">
        <f>SUMIFS('EIA Imports'!$D:$D,'EIA Imports'!$E:$E,$A10,'EIA Imports'!$B:$B,BR$1)</f>
        <v/>
      </c>
      <c r="BS10">
        <f>SUMIFS('EIA Imports'!$D:$D,'EIA Imports'!$E:$E,$A10,'EIA Imports'!$B:$B,BS$1)</f>
        <v/>
      </c>
      <c r="BT10">
        <f>SUMIFS('EIA Imports'!$D:$D,'EIA Imports'!$E:$E,$A10,'EIA Imports'!$B:$B,BT$1)</f>
        <v/>
      </c>
      <c r="BU10">
        <f>SUMIFS('EIA Imports'!$D:$D,'EIA Imports'!$E:$E,$A10,'EIA Imports'!$B:$B,BU$1)</f>
        <v/>
      </c>
      <c r="BV10">
        <f>SUMIFS('EIA Imports'!$D:$D,'EIA Imports'!$E:$E,$A10,'EIA Imports'!$B:$B,BV$1)</f>
        <v/>
      </c>
      <c r="BW10">
        <f>SUMIFS('EIA Imports'!$D:$D,'EIA Imports'!$E:$E,$A10,'EIA Imports'!$B:$B,BW$1)</f>
        <v/>
      </c>
      <c r="BX10">
        <f>SUMIFS('EIA Imports'!$D:$D,'EIA Imports'!$E:$E,$A10,'EIA Imports'!$B:$B,BX$1)</f>
        <v/>
      </c>
      <c r="BY10">
        <f>SUMIFS('EIA Imports'!$D:$D,'EIA Imports'!$E:$E,$A10,'EIA Imports'!$B:$B,BY$1)</f>
        <v/>
      </c>
      <c r="BZ10">
        <f>SUMIFS('EIA Imports'!$D:$D,'EIA Imports'!$E:$E,$A10,'EIA Imports'!$B:$B,BZ$1)</f>
        <v/>
      </c>
      <c r="CA10">
        <f>SUMIFS('EIA Imports'!$D:$D,'EIA Imports'!$E:$E,$A10,'EIA Imports'!$B:$B,CA$1)</f>
        <v/>
      </c>
      <c r="CB10">
        <f>SUMIFS('EIA Imports'!$D:$D,'EIA Imports'!$E:$E,$A10,'EIA Imports'!$B:$B,CB$1)</f>
        <v/>
      </c>
      <c r="CC10">
        <f>SUMIFS('EIA Imports'!$D:$D,'EIA Imports'!$E:$E,$A10,'EIA Imports'!$B:$B,CC$1)</f>
        <v/>
      </c>
      <c r="CD10">
        <f>SUMIFS('EIA Imports'!$D:$D,'EIA Imports'!$E:$E,$A10,'EIA Imports'!$B:$B,CD$1)</f>
        <v/>
      </c>
      <c r="CE10">
        <f>SUMIFS('EIA Imports'!$D:$D,'EIA Imports'!$E:$E,$A10,'EIA Imports'!$B:$B,CE$1)</f>
        <v/>
      </c>
      <c r="CF10">
        <f>SUMIFS('EIA Imports'!$D:$D,'EIA Imports'!$E:$E,$A10,'EIA Imports'!$B:$B,CF$1)</f>
        <v/>
      </c>
      <c r="CG10">
        <f>SUMIFS('EIA Imports'!$D:$D,'EIA Imports'!$E:$E,$A10,'EIA Imports'!$B:$B,CG$1)</f>
        <v/>
      </c>
      <c r="CH10">
        <f>SUMIFS('EIA Imports'!$D:$D,'EIA Imports'!$E:$E,$A10,'EIA Imports'!$B:$B,CH$1)</f>
        <v/>
      </c>
      <c r="CI10">
        <f>SUMIFS('EIA Imports'!$D:$D,'EIA Imports'!$E:$E,$A10,'EIA Imports'!$B:$B,CI$1)</f>
        <v/>
      </c>
      <c r="CJ10">
        <f>SUMIFS('EIA Imports'!$D:$D,'EIA Imports'!$E:$E,$A10,'EIA Imports'!$B:$B,CJ$1)</f>
        <v/>
      </c>
      <c r="CK10">
        <f>SUMIFS('EIA Imports'!$D:$D,'EIA Imports'!$E:$E,$A10,'EIA Imports'!$B:$B,CK$1)</f>
        <v/>
      </c>
      <c r="CL10">
        <f>SUMIFS('EIA Imports'!$D:$D,'EIA Imports'!$E:$E,$A10,'EIA Imports'!$B:$B,CL$1)</f>
        <v/>
      </c>
      <c r="CM10">
        <f>SUMIFS('EIA Imports'!$D:$D,'EIA Imports'!$E:$E,$A10,'EIA Imports'!$B:$B,CM$1)</f>
        <v/>
      </c>
      <c r="CN10">
        <f>SUMIFS('EIA Imports'!$D:$D,'EIA Imports'!$E:$E,$A10,'EIA Imports'!$B:$B,CN$1)</f>
        <v/>
      </c>
      <c r="CO10">
        <f>SUMIFS('EIA Imports'!$D:$D,'EIA Imports'!$E:$E,$A10,'EIA Imports'!$B:$B,CO$1)</f>
        <v/>
      </c>
      <c r="CP10">
        <f>SUMIFS('EIA Imports'!$D:$D,'EIA Imports'!$E:$E,$A10,'EIA Imports'!$B:$B,CP$1)</f>
        <v/>
      </c>
      <c r="CQ10">
        <f>SUMIFS('EIA Imports'!$D:$D,'EIA Imports'!$E:$E,$A10,'EIA Imports'!$B:$B,CQ$1)</f>
        <v/>
      </c>
      <c r="CR10">
        <f>SUMIFS('EIA Imports'!$D:$D,'EIA Imports'!$E:$E,$A10,'EIA Imports'!$B:$B,CR$1)</f>
        <v/>
      </c>
      <c r="CS10">
        <f>SUMIFS('EIA Imports'!$D:$D,'EIA Imports'!$E:$E,$A10,'EIA Imports'!$B:$B,CS$1)</f>
        <v/>
      </c>
      <c r="CT10">
        <f>SUMIFS('EIA Imports'!$D:$D,'EIA Imports'!$E:$E,$A10,'EIA Imports'!$B:$B,CT$1)</f>
        <v/>
      </c>
      <c r="CU10">
        <f>SUMIFS('EIA Imports'!$D:$D,'EIA Imports'!$E:$E,$A10,'EIA Imports'!$B:$B,CU$1)</f>
        <v/>
      </c>
      <c r="CV10">
        <f>SUMIFS('EIA Imports'!$D:$D,'EIA Imports'!$E:$E,$A10,'EIA Imports'!$B:$B,CV$1)</f>
        <v/>
      </c>
      <c r="CW10">
        <f>SUMIFS('EIA Imports'!$D:$D,'EIA Imports'!$E:$E,$A10,'EIA Imports'!$B:$B,CW$1)</f>
        <v/>
      </c>
      <c r="CX10">
        <f>SUMIFS('EIA Imports'!$D:$D,'EIA Imports'!$E:$E,$A10,'EIA Imports'!$B:$B,CX$1)</f>
        <v/>
      </c>
      <c r="CY10">
        <f>SUMIFS('EIA Imports'!$D:$D,'EIA Imports'!$E:$E,$A10,'EIA Imports'!$B:$B,CY$1)</f>
        <v/>
      </c>
      <c r="CZ10">
        <f>SUMIFS('EIA Imports'!$D:$D,'EIA Imports'!$E:$E,$A10,'EIA Imports'!$B:$B,CZ$1)</f>
        <v/>
      </c>
      <c r="DA10">
        <f>SUMIFS('EIA Imports'!$D:$D,'EIA Imports'!$E:$E,$A10,'EIA Imports'!$B:$B,DA$1)</f>
        <v/>
      </c>
      <c r="DB10">
        <f>SUMIFS('EIA Imports'!$D:$D,'EIA Imports'!$E:$E,$A10,'EIA Imports'!$B:$B,DB$1)</f>
        <v/>
      </c>
      <c r="DC10">
        <f>SUMIFS('EIA Imports'!$D:$D,'EIA Imports'!$E:$E,$A10,'EIA Imports'!$B:$B,DC$1)</f>
        <v/>
      </c>
      <c r="DD10">
        <f>SUMIFS('EIA Imports'!$D:$D,'EIA Imports'!$E:$E,$A10,'EIA Imports'!$B:$B,DD$1)</f>
        <v/>
      </c>
      <c r="DE10">
        <f>SUMIFS('EIA Imports'!$D:$D,'EIA Imports'!$E:$E,$A10,'EIA Imports'!$B:$B,DE$1)</f>
        <v/>
      </c>
      <c r="DF10">
        <f>SUMIFS('EIA Imports'!$D:$D,'EIA Imports'!$E:$E,$A10,'EIA Imports'!$B:$B,DF$1)</f>
        <v/>
      </c>
      <c r="DG10">
        <f>SUMIFS('EIA Imports'!$D:$D,'EIA Imports'!$E:$E,$A10,'EIA Imports'!$B:$B,DG$1)</f>
        <v/>
      </c>
      <c r="DH10">
        <f>SUMIFS('EIA Imports'!$D:$D,'EIA Imports'!$E:$E,$A10,'EIA Imports'!$B:$B,DH$1)</f>
        <v/>
      </c>
      <c r="DI10">
        <f>SUMIFS('EIA Imports'!$D:$D,'EIA Imports'!$E:$E,$A10,'EIA Imports'!$B:$B,DI$1)</f>
        <v/>
      </c>
      <c r="DJ10">
        <f>SUMIFS('EIA Imports'!$D:$D,'EIA Imports'!$E:$E,$A10,'EIA Imports'!$B:$B,DJ$1)</f>
        <v/>
      </c>
      <c r="DK10">
        <f>SUMIFS('EIA Imports'!$D:$D,'EIA Imports'!$E:$E,$A10,'EIA Imports'!$B:$B,DK$1)</f>
        <v/>
      </c>
      <c r="DL10">
        <f>SUMIFS('EIA Imports'!$D:$D,'EIA Imports'!$E:$E,$A10,'EIA Imports'!$B:$B,DL$1)</f>
        <v/>
      </c>
      <c r="DM10">
        <f>SUMIFS('EIA Imports'!$D:$D,'EIA Imports'!$E:$E,$A10,'EIA Imports'!$B:$B,DM$1)</f>
        <v/>
      </c>
      <c r="DN10">
        <f>SUMIFS('EIA Imports'!$D:$D,'EIA Imports'!$E:$E,$A10,'EIA Imports'!$B:$B,DN$1)</f>
        <v/>
      </c>
      <c r="DO10">
        <f>SUMIFS('EIA Imports'!$D:$D,'EIA Imports'!$E:$E,$A10,'EIA Imports'!$B:$B,DO$1)</f>
        <v/>
      </c>
      <c r="DP10">
        <f>SUMIFS('EIA Imports'!$D:$D,'EIA Imports'!$E:$E,$A10,'EIA Imports'!$B:$B,DP$1)</f>
        <v/>
      </c>
      <c r="DQ10">
        <f>SUMIFS('EIA Imports'!$D:$D,'EIA Imports'!$E:$E,$A10,'EIA Imports'!$B:$B,DQ$1)</f>
        <v/>
      </c>
      <c r="DR10">
        <f>SUMIFS('EIA Imports'!$D:$D,'EIA Imports'!$E:$E,$A10,'EIA Imports'!$B:$B,DR$1)</f>
        <v/>
      </c>
      <c r="DS10">
        <f>SUMIFS('EIA Imports'!$D:$D,'EIA Imports'!$E:$E,$A10,'EIA Imports'!$B:$B,DS$1)</f>
        <v/>
      </c>
      <c r="DT10">
        <f>SUMIFS('EIA Imports'!$D:$D,'EIA Imports'!$E:$E,$A10,'EIA Imports'!$B:$B,DT$1)</f>
        <v/>
      </c>
      <c r="DU10">
        <f>SUMIFS('EIA Imports'!$D:$D,'EIA Imports'!$E:$E,$A10,'EIA Imports'!$B:$B,DU$1)</f>
        <v/>
      </c>
      <c r="DV10">
        <f>SUMIFS('EIA Imports'!$D:$D,'EIA Imports'!$E:$E,$A10,'EIA Imports'!$B:$B,DV$1)</f>
        <v/>
      </c>
      <c r="DW10">
        <f>SUMIFS('EIA Imports'!$D:$D,'EIA Imports'!$E:$E,$A10,'EIA Imports'!$B:$B,DW$1)</f>
        <v/>
      </c>
      <c r="DX10">
        <f>SUMIFS('EIA Imports'!$D:$D,'EIA Imports'!$E:$E,$A10,'EIA Imports'!$B:$B,DX$1)</f>
        <v/>
      </c>
      <c r="DY10">
        <f>SUMIFS('EIA Imports'!$D:$D,'EIA Imports'!$E:$E,$A10,'EIA Imports'!$B:$B,DY$1)</f>
        <v/>
      </c>
      <c r="DZ10">
        <f>SUMIFS('EIA Imports'!$D:$D,'EIA Imports'!$E:$E,$A10,'EIA Imports'!$B:$B,DZ$1)</f>
        <v/>
      </c>
      <c r="EA10">
        <f>SUMIFS('EIA Imports'!$D:$D,'EIA Imports'!$E:$E,$A10,'EIA Imports'!$B:$B,EA$1)</f>
        <v/>
      </c>
      <c r="EB10">
        <f>SUMIFS('EIA Imports'!$D:$D,'EIA Imports'!$E:$E,$A10,'EIA Imports'!$B:$B,EB$1)</f>
        <v/>
      </c>
      <c r="EC10">
        <f>SUMIFS('EIA Imports'!$D:$D,'EIA Imports'!$E:$E,$A10,'EIA Imports'!$B:$B,EC$1)</f>
        <v/>
      </c>
      <c r="ED10">
        <f>SUMIFS('EIA Imports'!$D:$D,'EIA Imports'!$E:$E,$A10,'EIA Imports'!$B:$B,ED$1)</f>
        <v/>
      </c>
      <c r="EE10">
        <f>SUMIFS('EIA Imports'!$D:$D,'EIA Imports'!$E:$E,$A10,'EIA Imports'!$B:$B,EE$1)</f>
        <v/>
      </c>
      <c r="EF10">
        <f>SUMIFS('EIA Imports'!$D:$D,'EIA Imports'!$E:$E,$A10,'EIA Imports'!$B:$B,EF$1)</f>
        <v/>
      </c>
      <c r="EG10">
        <f>SUMIFS('EIA Imports'!$D:$D,'EIA Imports'!$E:$E,$A10,'EIA Imports'!$B:$B,EG$1)</f>
        <v/>
      </c>
      <c r="EH10">
        <f>SUMIFS('EIA Imports'!$D:$D,'EIA Imports'!$E:$E,$A10,'EIA Imports'!$B:$B,EH$1)</f>
        <v/>
      </c>
      <c r="EI10">
        <f>SUMIFS('EIA Imports'!$D:$D,'EIA Imports'!$E:$E,$A10,'EIA Imports'!$B:$B,EI$1)</f>
        <v/>
      </c>
      <c r="EJ10">
        <f>SUMIFS('EIA Imports'!$D:$D,'EIA Imports'!$E:$E,$A10,'EIA Imports'!$B:$B,EJ$1)</f>
        <v/>
      </c>
      <c r="EK10">
        <f>SUMIFS('EIA Imports'!$D:$D,'EIA Imports'!$E:$E,$A10,'EIA Imports'!$B:$B,EK$1)</f>
        <v/>
      </c>
      <c r="EL10">
        <f>SUMIFS('EIA Imports'!$D:$D,'EIA Imports'!$E:$E,$A10,'EIA Imports'!$B:$B,EL$1)</f>
        <v/>
      </c>
      <c r="EM10">
        <f>SUMIFS('EIA Imports'!$D:$D,'EIA Imports'!$E:$E,$A10,'EIA Imports'!$B:$B,EM$1)</f>
        <v/>
      </c>
      <c r="EN10">
        <f>SUMIFS('EIA Imports'!$D:$D,'EIA Imports'!$E:$E,$A10,'EIA Imports'!$B:$B,EN$1)</f>
        <v/>
      </c>
      <c r="EO10">
        <f>SUMIFS('EIA Imports'!$D:$D,'EIA Imports'!$E:$E,$A10,'EIA Imports'!$B:$B,EO$1)</f>
        <v/>
      </c>
      <c r="EP10">
        <f>SUMIFS('EIA Imports'!$D:$D,'EIA Imports'!$E:$E,$A10,'EIA Imports'!$B:$B,EP$1)</f>
        <v/>
      </c>
      <c r="EQ10">
        <f>SUMIFS('EIA Imports'!$D:$D,'EIA Imports'!$E:$E,$A10,'EIA Imports'!$B:$B,EQ$1)</f>
        <v/>
      </c>
      <c r="ER10">
        <f>SUMIFS('EIA Imports'!$D:$D,'EIA Imports'!$E:$E,$A10,'EIA Imports'!$B:$B,ER$1)</f>
        <v/>
      </c>
      <c r="ES10">
        <f>SUMIFS('EIA Imports'!$D:$D,'EIA Imports'!$E:$E,$A10,'EIA Imports'!$B:$B,ES$1)</f>
        <v/>
      </c>
      <c r="ET10">
        <f>SUMIFS('EIA Imports'!$D:$D,'EIA Imports'!$E:$E,$A10,'EIA Imports'!$B:$B,ET$1)</f>
        <v/>
      </c>
      <c r="EU10">
        <f>SUMIFS('EIA Imports'!$D:$D,'EIA Imports'!$E:$E,$A10,'EIA Imports'!$B:$B,EU$1)</f>
        <v/>
      </c>
      <c r="EV10">
        <f>SUMIFS('EIA Imports'!$D:$D,'EIA Imports'!$E:$E,$A10,'EIA Imports'!$B:$B,EV$1)</f>
        <v/>
      </c>
      <c r="EW10">
        <f>SUMIFS('EIA Imports'!$D:$D,'EIA Imports'!$E:$E,$A10,'EIA Imports'!$B:$B,EW$1)</f>
        <v/>
      </c>
      <c r="EX10">
        <f>SUMIFS('EIA Imports'!$D:$D,'EIA Imports'!$E:$E,$A10,'EIA Imports'!$B:$B,EX$1)</f>
        <v/>
      </c>
      <c r="EY10">
        <f>SUMIFS('EIA Imports'!$D:$D,'EIA Imports'!$E:$E,$A10,'EIA Imports'!$B:$B,EY$1)</f>
        <v/>
      </c>
      <c r="EZ10">
        <f>SUMIFS('EIA Imports'!$D:$D,'EIA Imports'!$E:$E,$A10,'EIA Imports'!$B:$B,EZ$1)</f>
        <v/>
      </c>
      <c r="FA10">
        <f>SUMIFS('EIA Imports'!$D:$D,'EIA Imports'!$E:$E,$A10,'EIA Imports'!$B:$B,FA$1)</f>
        <v/>
      </c>
      <c r="FB10">
        <f>SUMIFS('EIA Imports'!$D:$D,'EIA Imports'!$E:$E,$A10,'EIA Imports'!$B:$B,FB$1)</f>
        <v/>
      </c>
      <c r="FC10">
        <f>SUMIFS('EIA Imports'!$D:$D,'EIA Imports'!$E:$E,$A10,'EIA Imports'!$B:$B,FC$1)</f>
        <v/>
      </c>
      <c r="FD10">
        <f>SUMIFS('EIA Imports'!$D:$D,'EIA Imports'!$E:$E,$A10,'EIA Imports'!$B:$B,FD$1)</f>
        <v/>
      </c>
      <c r="FE10">
        <f>SUMIFS('EIA Imports'!$D:$D,'EIA Imports'!$E:$E,$A10,'EIA Imports'!$B:$B,FE$1)</f>
        <v/>
      </c>
      <c r="FF10">
        <f>SUMIFS('EIA Imports'!$D:$D,'EIA Imports'!$E:$E,$A10,'EIA Imports'!$B:$B,FF$1)</f>
        <v/>
      </c>
      <c r="FG10">
        <f>SUMIFS('EIA Imports'!$D:$D,'EIA Imports'!$E:$E,$A10,'EIA Imports'!$B:$B,FG$1)</f>
        <v/>
      </c>
      <c r="FH10">
        <f>SUMIFS('EIA Imports'!$D:$D,'EIA Imports'!$E:$E,$A10,'EIA Imports'!$B:$B,FH$1)</f>
        <v/>
      </c>
      <c r="FI10">
        <f>SUMIFS('EIA Imports'!$D:$D,'EIA Imports'!$E:$E,$A10,'EIA Imports'!$B:$B,FI$1)</f>
        <v/>
      </c>
      <c r="FJ10">
        <f>SUMIFS('EIA Imports'!$D:$D,'EIA Imports'!$E:$E,$A10,'EIA Imports'!$B:$B,FJ$1)</f>
        <v/>
      </c>
      <c r="FK10">
        <f>SUMIFS('EIA Imports'!$D:$D,'EIA Imports'!$E:$E,$A10,'EIA Imports'!$B:$B,FK$1)</f>
        <v/>
      </c>
      <c r="FL10">
        <f>SUMIFS('EIA Imports'!$D:$D,'EIA Imports'!$E:$E,$A10,'EIA Imports'!$B:$B,FL$1)</f>
        <v/>
      </c>
      <c r="FM10">
        <f>SUMIFS('EIA Imports'!$D:$D,'EIA Imports'!$E:$E,$A10,'EIA Imports'!$B:$B,FM$1)</f>
        <v/>
      </c>
      <c r="FN10">
        <f>SUMIFS('EIA Imports'!$D:$D,'EIA Imports'!$E:$E,$A10,'EIA Imports'!$B:$B,FN$1)</f>
        <v/>
      </c>
      <c r="FO10">
        <f>SUMIFS('EIA Imports'!$D:$D,'EIA Imports'!$E:$E,$A10,'EIA Imports'!$B:$B,FO$1)</f>
        <v/>
      </c>
      <c r="FP10">
        <f>SUMIFS('EIA Imports'!$D:$D,'EIA Imports'!$E:$E,$A10,'EIA Imports'!$B:$B,FP$1)</f>
        <v/>
      </c>
      <c r="FQ10">
        <f>SUMIFS('EIA Imports'!$D:$D,'EIA Imports'!$E:$E,$A10,'EIA Imports'!$B:$B,FQ$1)</f>
        <v/>
      </c>
      <c r="FR10">
        <f>SUMIFS('EIA Imports'!$D:$D,'EIA Imports'!$E:$E,$A10,'EIA Imports'!$B:$B,FR$1)</f>
        <v/>
      </c>
      <c r="FS10">
        <f>SUMIFS('EIA Imports'!$D:$D,'EIA Imports'!$E:$E,$A10,'EIA Imports'!$B:$B,FS$1)</f>
        <v/>
      </c>
      <c r="FT10">
        <f>SUMIFS('EIA Imports'!$D:$D,'EIA Imports'!$E:$E,$A10,'EIA Imports'!$B:$B,FT$1)</f>
        <v/>
      </c>
      <c r="FU10">
        <f>SUMIFS('EIA Imports'!$D:$D,'EIA Imports'!$E:$E,$A10,'EIA Imports'!$B:$B,FU$1)</f>
        <v/>
      </c>
      <c r="FV10">
        <f>SUMIFS('EIA Imports'!$D:$D,'EIA Imports'!$E:$E,$A10,'EIA Imports'!$B:$B,FV$1)</f>
        <v/>
      </c>
      <c r="FW10">
        <f>SUMIFS('EIA Imports'!$D:$D,'EIA Imports'!$E:$E,$A10,'EIA Imports'!$B:$B,FW$1)</f>
        <v/>
      </c>
      <c r="FX10">
        <f>SUMIFS('EIA Imports'!$D:$D,'EIA Imports'!$E:$E,$A10,'EIA Imports'!$B:$B,FX$1)</f>
        <v/>
      </c>
      <c r="FY10">
        <f>SUMIFS('EIA Imports'!$D:$D,'EIA Imports'!$E:$E,$A10,'EIA Imports'!$B:$B,FY$1)</f>
        <v/>
      </c>
      <c r="FZ10">
        <f>SUMIFS('EIA Imports'!$D:$D,'EIA Imports'!$E:$E,$A10,'EIA Imports'!$B:$B,FZ$1)</f>
        <v/>
      </c>
      <c r="GA10">
        <f>SUMIFS('EIA Imports'!$D:$D,'EIA Imports'!$E:$E,$A10,'EIA Imports'!$B:$B,GA$1)</f>
        <v/>
      </c>
      <c r="GB10">
        <f>SUMIFS('EIA Imports'!$D:$D,'EIA Imports'!$E:$E,$A10,'EIA Imports'!$B:$B,GB$1)</f>
        <v/>
      </c>
      <c r="GC10">
        <f>SUMIFS('EIA Imports'!$D:$D,'EIA Imports'!$E:$E,$A10,'EIA Imports'!$B:$B,GC$1)</f>
        <v/>
      </c>
      <c r="GD10">
        <f>SUMIFS('EIA Imports'!$D:$D,'EIA Imports'!$E:$E,$A10,'EIA Imports'!$B:$B,GD$1)</f>
        <v/>
      </c>
      <c r="GE10">
        <f>SUMIFS('EIA Imports'!$D:$D,'EIA Imports'!$E:$E,$A10,'EIA Imports'!$B:$B,GE$1)</f>
        <v/>
      </c>
      <c r="GF10">
        <f>SUMIFS('EIA Imports'!$D:$D,'EIA Imports'!$E:$E,$A10,'EIA Imports'!$B:$B,GF$1)</f>
        <v/>
      </c>
      <c r="GG10">
        <f>SUMIFS('EIA Imports'!$D:$D,'EIA Imports'!$E:$E,$A10,'EIA Imports'!$B:$B,GG$1)</f>
        <v/>
      </c>
      <c r="GH10">
        <f>SUMIFS('EIA Imports'!$D:$D,'EIA Imports'!$E:$E,$A10,'EIA Imports'!$B:$B,GH$1)</f>
        <v/>
      </c>
      <c r="GI10">
        <f>SUMIFS('EIA Imports'!$D:$D,'EIA Imports'!$E:$E,$A10,'EIA Imports'!$B:$B,GI$1)</f>
        <v/>
      </c>
      <c r="GJ10">
        <f>SUMIFS('EIA Imports'!$D:$D,'EIA Imports'!$E:$E,$A10,'EIA Imports'!$B:$B,GJ$1)</f>
        <v/>
      </c>
      <c r="GK10">
        <f>SUMIFS('EIA Imports'!$D:$D,'EIA Imports'!$E:$E,$A10,'EIA Imports'!$B:$B,GK$1)</f>
        <v/>
      </c>
      <c r="GL10">
        <f>SUMIFS('EIA Imports'!$D:$D,'EIA Imports'!$E:$E,$A10,'EIA Imports'!$B:$B,GL$1)</f>
        <v/>
      </c>
      <c r="GM10">
        <f>SUMIFS('EIA Imports'!$D:$D,'EIA Imports'!$E:$E,$A10,'EIA Imports'!$B:$B,GM$1)</f>
        <v/>
      </c>
      <c r="GN10">
        <f>SUMIFS('EIA Imports'!$D:$D,'EIA Imports'!$E:$E,$A10,'EIA Imports'!$B:$B,GN$1)</f>
        <v/>
      </c>
      <c r="GO10">
        <f>SUMIFS('EIA Imports'!$D:$D,'EIA Imports'!$E:$E,$A10,'EIA Imports'!$B:$B,GO$1)</f>
        <v/>
      </c>
      <c r="GP10">
        <f>SUMIFS('EIA Imports'!$D:$D,'EIA Imports'!$E:$E,$A10,'EIA Imports'!$B:$B,GP$1)</f>
        <v/>
      </c>
      <c r="GQ10">
        <f>SUMIFS('EIA Imports'!$D:$D,'EIA Imports'!$E:$E,$A10,'EIA Imports'!$B:$B,GQ$1)</f>
        <v/>
      </c>
      <c r="GR10">
        <f>SUMIFS('EIA Imports'!$D:$D,'EIA Imports'!$E:$E,$A10,'EIA Imports'!$B:$B,GR$1)</f>
        <v/>
      </c>
      <c r="GS10">
        <f>SUMIFS('EIA Imports'!$D:$D,'EIA Imports'!$E:$E,$A10,'EIA Imports'!$B:$B,GS$1)</f>
        <v/>
      </c>
      <c r="GT10">
        <f>SUMIFS('EIA Imports'!$D:$D,'EIA Imports'!$E:$E,$A10,'EIA Imports'!$B:$B,GT$1)</f>
        <v/>
      </c>
      <c r="GU10">
        <f>SUMIFS('EIA Imports'!$D:$D,'EIA Imports'!$E:$E,$A10,'EIA Imports'!$B:$B,GU$1)</f>
        <v/>
      </c>
      <c r="GV10">
        <f>SUMIFS('EIA Imports'!$D:$D,'EIA Imports'!$E:$E,$A10,'EIA Imports'!$B:$B,GV$1)</f>
        <v/>
      </c>
      <c r="GW10">
        <f>SUMIFS('EIA Imports'!$D:$D,'EIA Imports'!$E:$E,$A10,'EIA Imports'!$B:$B,GW$1)</f>
        <v/>
      </c>
      <c r="GX10">
        <f>SUMIFS('EIA Imports'!$D:$D,'EIA Imports'!$E:$E,$A10,'EIA Imports'!$B:$B,GX$1)</f>
        <v/>
      </c>
      <c r="GY10">
        <f>SUMIFS('EIA Imports'!$D:$D,'EIA Imports'!$E:$E,$A10,'EIA Imports'!$B:$B,GY$1)</f>
        <v/>
      </c>
      <c r="GZ10">
        <f>SUMIFS('EIA Imports'!$D:$D,'EIA Imports'!$E:$E,$A10,'EIA Imports'!$B:$B,GZ$1)</f>
        <v/>
      </c>
      <c r="HA10">
        <f>SUMIFS('EIA Imports'!$D:$D,'EIA Imports'!$E:$E,$A10,'EIA Imports'!$B:$B,HA$1)</f>
        <v/>
      </c>
      <c r="HB10">
        <f>SUMIFS('EIA Imports'!$D:$D,'EIA Imports'!$E:$E,$A10,'EIA Imports'!$B:$B,HB$1)</f>
        <v/>
      </c>
      <c r="HC10">
        <f>SUMIFS('EIA Imports'!$D:$D,'EIA Imports'!$E:$E,$A10,'EIA Imports'!$B:$B,HC$1)</f>
        <v/>
      </c>
      <c r="HD10">
        <f>SUMIFS('EIA Imports'!$D:$D,'EIA Imports'!$E:$E,$A10,'EIA Imports'!$B:$B,HD$1)</f>
        <v/>
      </c>
      <c r="HE10">
        <f>SUMIFS('EIA Imports'!$D:$D,'EIA Imports'!$E:$E,$A10,'EIA Imports'!$B:$B,HE$1)</f>
        <v/>
      </c>
      <c r="HF10">
        <f>SUMIFS('EIA Imports'!$D:$D,'EIA Imports'!$E:$E,$A10,'EIA Imports'!$B:$B,HF$1)</f>
        <v/>
      </c>
      <c r="HG10">
        <f>SUMIFS('EIA Imports'!$D:$D,'EIA Imports'!$E:$E,$A10,'EIA Imports'!$B:$B,HG$1)</f>
        <v/>
      </c>
      <c r="HH10">
        <f>SUMIFS('EIA Imports'!$D:$D,'EIA Imports'!$E:$E,$A10,'EIA Imports'!$B:$B,HH$1)</f>
        <v/>
      </c>
      <c r="HI10">
        <f>SUMIFS('EIA Imports'!$D:$D,'EIA Imports'!$E:$E,$A10,'EIA Imports'!$B:$B,HI$1)</f>
        <v/>
      </c>
      <c r="HJ10">
        <f>SUMIFS('EIA Imports'!$D:$D,'EIA Imports'!$E:$E,$A10,'EIA Imports'!$B:$B,HJ$1)</f>
        <v/>
      </c>
      <c r="HK10">
        <f>SUMIFS('EIA Imports'!$D:$D,'EIA Imports'!$E:$E,$A10,'EIA Imports'!$B:$B,HK$1)</f>
        <v/>
      </c>
      <c r="HL10">
        <f>SUMIFS('EIA Imports'!$D:$D,'EIA Imports'!$E:$E,$A10,'EIA Imports'!$B:$B,HL$1)</f>
        <v/>
      </c>
      <c r="HM10">
        <f>SUMIFS('EIA Imports'!$D:$D,'EIA Imports'!$E:$E,$A10,'EIA Imports'!$B:$B,HM$1)</f>
        <v/>
      </c>
      <c r="HN10">
        <f>SUMIFS('EIA Imports'!$D:$D,'EIA Imports'!$E:$E,$A10,'EIA Imports'!$B:$B,HN$1)</f>
        <v/>
      </c>
      <c r="HO10">
        <f>SUMIFS('EIA Imports'!$D:$D,'EIA Imports'!$E:$E,$A10,'EIA Imports'!$B:$B,HO$1)</f>
        <v/>
      </c>
      <c r="HP10">
        <f>SUMIFS('EIA Imports'!$D:$D,'EIA Imports'!$E:$E,$A10,'EIA Imports'!$B:$B,HP$1)</f>
        <v/>
      </c>
      <c r="HQ10">
        <f>SUMIFS('EIA Imports'!$D:$D,'EIA Imports'!$E:$E,$A10,'EIA Imports'!$B:$B,HQ$1)</f>
        <v/>
      </c>
      <c r="HR10">
        <f>SUMIFS('EIA Imports'!$D:$D,'EIA Imports'!$E:$E,$A10,'EIA Imports'!$B:$B,HR$1)</f>
        <v/>
      </c>
      <c r="HS10">
        <f>SUMIFS('EIA Imports'!$D:$D,'EIA Imports'!$E:$E,$A10,'EIA Imports'!$B:$B,HS$1)</f>
        <v/>
      </c>
      <c r="HT10">
        <f>SUMIFS('EIA Imports'!$D:$D,'EIA Imports'!$E:$E,$A10,'EIA Imports'!$B:$B,HT$1)</f>
        <v/>
      </c>
      <c r="HU10">
        <f>SUMIFS('EIA Imports'!$D:$D,'EIA Imports'!$E:$E,$A10,'EIA Imports'!$B:$B,HU$1)</f>
        <v/>
      </c>
      <c r="HV10">
        <f>SUMIFS('EIA Imports'!$D:$D,'EIA Imports'!$E:$E,$A10,'EIA Imports'!$B:$B,HV$1)</f>
        <v/>
      </c>
      <c r="HW10">
        <f>SUMIFS('EIA Imports'!$D:$D,'EIA Imports'!$E:$E,$A10,'EIA Imports'!$B:$B,HW$1)</f>
        <v/>
      </c>
      <c r="HX10">
        <f>SUMIFS('EIA Imports'!$D:$D,'EIA Imports'!$E:$E,$A10,'EIA Imports'!$B:$B,HX$1)</f>
        <v/>
      </c>
      <c r="HY10">
        <f>SUMIFS('EIA Imports'!$D:$D,'EIA Imports'!$E:$E,$A10,'EIA Imports'!$B:$B,HY$1)</f>
        <v/>
      </c>
      <c r="HZ10">
        <f>SUMIFS('EIA Imports'!$D:$D,'EIA Imports'!$E:$E,$A10,'EIA Imports'!$B:$B,HZ$1)</f>
        <v/>
      </c>
      <c r="IA10">
        <f>SUMIFS('EIA Imports'!$D:$D,'EIA Imports'!$E:$E,$A10,'EIA Imports'!$B:$B,IA$1)</f>
        <v/>
      </c>
      <c r="IB10">
        <f>SUMIFS('EIA Imports'!$D:$D,'EIA Imports'!$E:$E,$A10,'EIA Imports'!$B:$B,IB$1)</f>
        <v/>
      </c>
      <c r="IC10">
        <f>SUMIFS('EIA Imports'!$D:$D,'EIA Imports'!$E:$E,$A10,'EIA Imports'!$B:$B,IC$1)</f>
        <v/>
      </c>
      <c r="ID10">
        <f>SUMIFS('EIA Imports'!$D:$D,'EIA Imports'!$E:$E,$A10,'EIA Imports'!$B:$B,ID$1)</f>
        <v/>
      </c>
      <c r="IE10">
        <f>SUMIFS('EIA Imports'!$D:$D,'EIA Imports'!$E:$E,$A10,'EIA Imports'!$B:$B,IE$1)</f>
        <v/>
      </c>
      <c r="IF10">
        <f>SUMIFS('EIA Imports'!$D:$D,'EIA Imports'!$E:$E,$A10,'EIA Imports'!$B:$B,IF$1)</f>
        <v/>
      </c>
      <c r="IG10">
        <f>SUMIFS('EIA Imports'!$D:$D,'EIA Imports'!$E:$E,$A10,'EIA Imports'!$B:$B,IG$1)</f>
        <v/>
      </c>
      <c r="IH10">
        <f>SUMIFS('EIA Imports'!$D:$D,'EIA Imports'!$E:$E,$A10,'EIA Imports'!$B:$B,IH$1)</f>
        <v/>
      </c>
      <c r="II10">
        <f>SUMIFS('EIA Imports'!$D:$D,'EIA Imports'!$E:$E,$A10,'EIA Imports'!$B:$B,II$1)</f>
        <v/>
      </c>
      <c r="IJ10">
        <f>SUMIFS('EIA Imports'!$D:$D,'EIA Imports'!$E:$E,$A10,'EIA Imports'!$B:$B,IJ$1)</f>
        <v/>
      </c>
      <c r="IK10">
        <f>SUMIFS('EIA Imports'!$D:$D,'EIA Imports'!$E:$E,$A10,'EIA Imports'!$B:$B,IK$1)</f>
        <v/>
      </c>
      <c r="IL10">
        <f>SUMIFS('EIA Imports'!$D:$D,'EIA Imports'!$E:$E,$A10,'EIA Imports'!$B:$B,IL$1)</f>
        <v/>
      </c>
      <c r="IM10">
        <f>SUMIFS('EIA Imports'!$D:$D,'EIA Imports'!$E:$E,$A10,'EIA Imports'!$B:$B,IM$1)</f>
        <v/>
      </c>
      <c r="IN10">
        <f>SUMIFS('EIA Imports'!$D:$D,'EIA Imports'!$E:$E,$A10,'EIA Imports'!$B:$B,IN$1)</f>
        <v/>
      </c>
      <c r="IO10">
        <f>SUMIFS('EIA Imports'!$D:$D,'EIA Imports'!$E:$E,$A10,'EIA Imports'!$B:$B,IO$1)</f>
        <v/>
      </c>
      <c r="IP10">
        <f>SUMIFS('EIA Imports'!$D:$D,'EIA Imports'!$E:$E,$A10,'EIA Imports'!$B:$B,IP$1)</f>
        <v/>
      </c>
      <c r="IQ10">
        <f>SUMIFS('EIA Imports'!$D:$D,'EIA Imports'!$E:$E,$A10,'EIA Imports'!$B:$B,IQ$1)</f>
        <v/>
      </c>
      <c r="IR10">
        <f>SUMIFS('EIA Imports'!$D:$D,'EIA Imports'!$E:$E,$A10,'EIA Imports'!$B:$B,IR$1)</f>
        <v/>
      </c>
      <c r="IS10">
        <f>SUMIFS('EIA Imports'!$D:$D,'EIA Imports'!$E:$E,$A10,'EIA Imports'!$B:$B,IS$1)</f>
        <v/>
      </c>
      <c r="IT10">
        <f>SUMIFS('EIA Imports'!$D:$D,'EIA Imports'!$E:$E,$A10,'EIA Imports'!$B:$B,IT$1)</f>
        <v/>
      </c>
      <c r="IU10">
        <f>SUMIFS('EIA Imports'!$D:$D,'EIA Imports'!$E:$E,$A10,'EIA Imports'!$B:$B,IU$1)</f>
        <v/>
      </c>
      <c r="IV10">
        <f>SUMIFS('EIA Imports'!$D:$D,'EIA Imports'!$E:$E,$A10,'EIA Imports'!$B:$B,IV$1)</f>
        <v/>
      </c>
      <c r="IW10">
        <f>SUMIFS('EIA Imports'!$D:$D,'EIA Imports'!$E:$E,$A10,'EIA Imports'!$B:$B,IW$1)</f>
        <v/>
      </c>
      <c r="IX10">
        <f>SUMIFS('EIA Imports'!$D:$D,'EIA Imports'!$E:$E,$A10,'EIA Imports'!$B:$B,IX$1)</f>
        <v/>
      </c>
      <c r="IY10">
        <f>SUMIFS('EIA Imports'!$D:$D,'EIA Imports'!$E:$E,$A10,'EIA Imports'!$B:$B,IY$1)</f>
        <v/>
      </c>
      <c r="IZ10">
        <f>SUMIFS('EIA Imports'!$D:$D,'EIA Imports'!$E:$E,$A10,'EIA Imports'!$B:$B,IZ$1)</f>
        <v/>
      </c>
      <c r="JA10">
        <f>SUMIFS('EIA Imports'!$D:$D,'EIA Imports'!$E:$E,$A10,'EIA Imports'!$B:$B,JA$1)</f>
        <v/>
      </c>
      <c r="JB10">
        <f>SUMIFS('EIA Imports'!$D:$D,'EIA Imports'!$E:$E,$A10,'EIA Imports'!$B:$B,JB$1)</f>
        <v/>
      </c>
      <c r="JC10">
        <f>SUMIFS('EIA Imports'!$D:$D,'EIA Imports'!$E:$E,$A10,'EIA Imports'!$B:$B,JC$1)</f>
        <v/>
      </c>
      <c r="JD10">
        <f>SUMIFS('EIA Imports'!$D:$D,'EIA Imports'!$E:$E,$A10,'EIA Imports'!$B:$B,JD$1)</f>
        <v/>
      </c>
      <c r="JE10">
        <f>SUMIFS('EIA Imports'!$D:$D,'EIA Imports'!$E:$E,$A10,'EIA Imports'!$B:$B,JE$1)</f>
        <v/>
      </c>
      <c r="JF10">
        <f>SUMIFS('EIA Imports'!$D:$D,'EIA Imports'!$E:$E,$A10,'EIA Imports'!$B:$B,JF$1)</f>
        <v/>
      </c>
      <c r="JG10">
        <f>SUMIFS('EIA Imports'!$D:$D,'EIA Imports'!$E:$E,$A10,'EIA Imports'!$B:$B,JG$1)</f>
        <v/>
      </c>
      <c r="JH10">
        <f>SUMIFS('EIA Imports'!$D:$D,'EIA Imports'!$E:$E,$A10,'EIA Imports'!$B:$B,JH$1)</f>
        <v/>
      </c>
      <c r="JI10">
        <f>SUMIFS('EIA Imports'!$D:$D,'EIA Imports'!$E:$E,$A10,'EIA Imports'!$B:$B,JI$1)</f>
        <v/>
      </c>
      <c r="JJ10">
        <f>SUMIFS('EIA Imports'!$D:$D,'EIA Imports'!$E:$E,$A10,'EIA Imports'!$B:$B,JJ$1)</f>
        <v/>
      </c>
      <c r="JK10">
        <f>SUMIFS('EIA Imports'!$D:$D,'EIA Imports'!$E:$E,$A10,'EIA Imports'!$B:$B,JK$1)</f>
        <v/>
      </c>
      <c r="JL10">
        <f>SUMIFS('EIA Imports'!$D:$D,'EIA Imports'!$E:$E,$A10,'EIA Imports'!$B:$B,JL$1)</f>
        <v/>
      </c>
      <c r="JM10">
        <f>SUMIFS('EIA Imports'!$D:$D,'EIA Imports'!$E:$E,$A10,'EIA Imports'!$B:$B,JM$1)</f>
        <v/>
      </c>
      <c r="JN10">
        <f>SUMIFS('EIA Imports'!$D:$D,'EIA Imports'!$E:$E,$A10,'EIA Imports'!$B:$B,JN$1)</f>
        <v/>
      </c>
      <c r="JO10">
        <f>SUMIFS('EIA Imports'!$D:$D,'EIA Imports'!$E:$E,$A10,'EIA Imports'!$B:$B,JO$1)</f>
        <v/>
      </c>
      <c r="JP10">
        <f>SUMIFS('EIA Imports'!$D:$D,'EIA Imports'!$E:$E,$A10,'EIA Imports'!$B:$B,JP$1)</f>
        <v/>
      </c>
      <c r="JQ10">
        <f>SUMIFS('EIA Imports'!$D:$D,'EIA Imports'!$E:$E,$A10,'EIA Imports'!$B:$B,JQ$1)</f>
        <v/>
      </c>
      <c r="JR10">
        <f>SUMIFS('EIA Imports'!$D:$D,'EIA Imports'!$E:$E,$A10,'EIA Imports'!$B:$B,JR$1)</f>
        <v/>
      </c>
      <c r="JS10">
        <f>SUMIFS('EIA Imports'!$D:$D,'EIA Imports'!$E:$E,$A10,'EIA Imports'!$B:$B,JS$1)</f>
        <v/>
      </c>
      <c r="JT10">
        <f>SUMIFS('EIA Imports'!$D:$D,'EIA Imports'!$E:$E,$A10,'EIA Imports'!$B:$B,JT$1)</f>
        <v/>
      </c>
      <c r="JU10">
        <f>SUMIFS('EIA Imports'!$D:$D,'EIA Imports'!$E:$E,$A10,'EIA Imports'!$B:$B,JU$1)</f>
        <v/>
      </c>
      <c r="JV10">
        <f>SUMIFS('EIA Imports'!$D:$D,'EIA Imports'!$E:$E,$A10,'EIA Imports'!$B:$B,JV$1)</f>
        <v/>
      </c>
      <c r="JW10">
        <f>SUMIFS('EIA Imports'!$D:$D,'EIA Imports'!$E:$E,$A10,'EIA Imports'!$B:$B,JW$1)</f>
        <v/>
      </c>
      <c r="JX10">
        <f>SUMIFS('EIA Imports'!$D:$D,'EIA Imports'!$E:$E,$A10,'EIA Imports'!$B:$B,JX$1)</f>
        <v/>
      </c>
      <c r="JY10">
        <f>SUMIFS('EIA Imports'!$D:$D,'EIA Imports'!$E:$E,$A10,'EIA Imports'!$B:$B,JY$1)</f>
        <v/>
      </c>
      <c r="JZ10">
        <f>SUMIFS('EIA Imports'!$D:$D,'EIA Imports'!$E:$E,$A10,'EIA Imports'!$B:$B,JZ$1)</f>
        <v/>
      </c>
      <c r="KA10">
        <f>SUMIFS('EIA Imports'!$D:$D,'EIA Imports'!$E:$E,$A10,'EIA Imports'!$B:$B,KA$1)</f>
        <v/>
      </c>
      <c r="KB10">
        <f>SUMIFS('EIA Imports'!$D:$D,'EIA Imports'!$E:$E,$A10,'EIA Imports'!$B:$B,KB$1)</f>
        <v/>
      </c>
      <c r="KC10">
        <f>SUMIFS('EIA Imports'!$D:$D,'EIA Imports'!$E:$E,$A10,'EIA Imports'!$B:$B,KC$1)</f>
        <v/>
      </c>
      <c r="KD10">
        <f>SUMIFS('EIA Imports'!$D:$D,'EIA Imports'!$E:$E,$A10,'EIA Imports'!$B:$B,KD$1)</f>
        <v/>
      </c>
      <c r="KE10">
        <f>SUMIFS('EIA Imports'!$D:$D,'EIA Imports'!$E:$E,$A10,'EIA Imports'!$B:$B,KE$1)</f>
        <v/>
      </c>
      <c r="KF10">
        <f>SUMIFS('EIA Imports'!$D:$D,'EIA Imports'!$E:$E,$A10,'EIA Imports'!$B:$B,KF$1)</f>
        <v/>
      </c>
      <c r="KG10">
        <f>SUMIFS('EIA Imports'!$D:$D,'EIA Imports'!$E:$E,$A10,'EIA Imports'!$B:$B,KG$1)</f>
        <v/>
      </c>
      <c r="KH10">
        <f>SUMIFS('EIA Imports'!$D:$D,'EIA Imports'!$E:$E,$A10,'EIA Imports'!$B:$B,KH$1)</f>
        <v/>
      </c>
      <c r="KI10">
        <f>SUMIFS('EIA Imports'!$D:$D,'EIA Imports'!$E:$E,$A10,'EIA Imports'!$B:$B,KI$1)</f>
        <v/>
      </c>
      <c r="KJ10">
        <f>SUMIFS('EIA Imports'!$D:$D,'EIA Imports'!$E:$E,$A10,'EIA Imports'!$B:$B,KJ$1)</f>
        <v/>
      </c>
      <c r="KK10">
        <f>SUMIFS('EIA Imports'!$D:$D,'EIA Imports'!$E:$E,$A10,'EIA Imports'!$B:$B,KK$1)</f>
        <v/>
      </c>
      <c r="KL10">
        <f>SUMIFS('EIA Imports'!$D:$D,'EIA Imports'!$E:$E,$A10,'EIA Imports'!$B:$B,KL$1)</f>
        <v/>
      </c>
      <c r="KM10">
        <f>SUMIFS('EIA Imports'!$D:$D,'EIA Imports'!$E:$E,$A10,'EIA Imports'!$B:$B,KM$1)</f>
        <v/>
      </c>
      <c r="KN10">
        <f>SUMIFS('EIA Imports'!$D:$D,'EIA Imports'!$E:$E,$A10,'EIA Imports'!$B:$B,KN$1)</f>
        <v/>
      </c>
      <c r="KO10">
        <f>SUMIFS('EIA Imports'!$D:$D,'EIA Imports'!$E:$E,$A10,'EIA Imports'!$B:$B,KO$1)</f>
        <v/>
      </c>
      <c r="KP10">
        <f>SUMIFS('EIA Imports'!$D:$D,'EIA Imports'!$E:$E,$A10,'EIA Imports'!$B:$B,KP$1)</f>
        <v/>
      </c>
      <c r="KQ10">
        <f>SUMIFS('EIA Imports'!$D:$D,'EIA Imports'!$E:$E,$A10,'EIA Imports'!$B:$B,KQ$1)</f>
        <v/>
      </c>
      <c r="KR10">
        <f>SUMIFS('EIA Imports'!$D:$D,'EIA Imports'!$E:$E,$A10,'EIA Imports'!$B:$B,KR$1)</f>
        <v/>
      </c>
      <c r="KS10">
        <f>SUMIFS('EIA Imports'!$D:$D,'EIA Imports'!$E:$E,$A10,'EIA Imports'!$B:$B,KS$1)</f>
        <v/>
      </c>
      <c r="KT10">
        <f>SUMIFS('EIA Imports'!$D:$D,'EIA Imports'!$E:$E,$A10,'EIA Imports'!$B:$B,KT$1)</f>
        <v/>
      </c>
      <c r="KU10">
        <f>SUMIFS('EIA Imports'!$D:$D,'EIA Imports'!$E:$E,$A10,'EIA Imports'!$B:$B,KU$1)</f>
        <v/>
      </c>
      <c r="KV10">
        <f>SUMIFS('EIA Imports'!$D:$D,'EIA Imports'!$E:$E,$A10,'EIA Imports'!$B:$B,KV$1)</f>
        <v/>
      </c>
      <c r="KW10">
        <f>SUMIFS('EIA Imports'!$D:$D,'EIA Imports'!$E:$E,$A10,'EIA Imports'!$B:$B,KW$1)</f>
        <v/>
      </c>
      <c r="KX10">
        <f>SUMIFS('EIA Imports'!$D:$D,'EIA Imports'!$E:$E,$A10,'EIA Imports'!$B:$B,KX$1)</f>
        <v/>
      </c>
      <c r="KY10">
        <f>SUMIFS('EIA Imports'!$D:$D,'EIA Imports'!$E:$E,$A10,'EIA Imports'!$B:$B,KY$1)</f>
        <v/>
      </c>
      <c r="KZ10">
        <f>SUMIFS('EIA Imports'!$D:$D,'EIA Imports'!$E:$E,$A10,'EIA Imports'!$B:$B,KZ$1)</f>
        <v/>
      </c>
      <c r="LA10">
        <f>SUMIFS('EIA Imports'!$D:$D,'EIA Imports'!$E:$E,$A10,'EIA Imports'!$B:$B,LA$1)</f>
        <v/>
      </c>
      <c r="LB10">
        <f>SUMIFS('EIA Imports'!$D:$D,'EIA Imports'!$E:$E,$A10,'EIA Imports'!$B:$B,LB$1)</f>
        <v/>
      </c>
      <c r="LC10">
        <f>SUMIFS('EIA Imports'!$D:$D,'EIA Imports'!$E:$E,$A10,'EIA Imports'!$B:$B,LC$1)</f>
        <v/>
      </c>
      <c r="LD10">
        <f>SUMIFS('EIA Imports'!$D:$D,'EIA Imports'!$E:$E,$A10,'EIA Imports'!$B:$B,LD$1)</f>
        <v/>
      </c>
      <c r="LE10">
        <f>SUMIFS('EIA Imports'!$D:$D,'EIA Imports'!$E:$E,$A10,'EIA Imports'!$B:$B,LE$1)</f>
        <v/>
      </c>
      <c r="LF10">
        <f>SUMIFS('EIA Imports'!$D:$D,'EIA Imports'!$E:$E,$A10,'EIA Imports'!$B:$B,LF$1)</f>
        <v/>
      </c>
      <c r="LG10">
        <f>SUMIFS('EIA Imports'!$D:$D,'EIA Imports'!$E:$E,$A10,'EIA Imports'!$B:$B,LG$1)</f>
        <v/>
      </c>
      <c r="LH10">
        <f>SUMIFS('EIA Imports'!$D:$D,'EIA Imports'!$E:$E,$A10,'EIA Imports'!$B:$B,LH$1)</f>
        <v/>
      </c>
      <c r="LI10">
        <f>SUMIFS('EIA Imports'!$D:$D,'EIA Imports'!$E:$E,$A10,'EIA Imports'!$B:$B,LI$1)</f>
        <v/>
      </c>
      <c r="LJ10">
        <f>SUMIFS('EIA Imports'!$D:$D,'EIA Imports'!$E:$E,$A10,'EIA Imports'!$B:$B,LJ$1)</f>
        <v/>
      </c>
      <c r="LK10">
        <f>SUMIFS('EIA Imports'!$D:$D,'EIA Imports'!$E:$E,$A10,'EIA Imports'!$B:$B,LK$1)</f>
        <v/>
      </c>
      <c r="LL10">
        <f>SUMIFS('EIA Imports'!$D:$D,'EIA Imports'!$E:$E,$A10,'EIA Imports'!$B:$B,LL$1)</f>
        <v/>
      </c>
      <c r="LM10">
        <f>SUMIFS('EIA Imports'!$D:$D,'EIA Imports'!$E:$E,$A10,'EIA Imports'!$B:$B,LM$1)</f>
        <v/>
      </c>
      <c r="LN10">
        <f>SUMIFS('EIA Imports'!$D:$D,'EIA Imports'!$E:$E,$A10,'EIA Imports'!$B:$B,LN$1)</f>
        <v/>
      </c>
      <c r="LO10">
        <f>SUMIFS('EIA Imports'!$D:$D,'EIA Imports'!$E:$E,$A10,'EIA Imports'!$B:$B,LO$1)</f>
        <v/>
      </c>
      <c r="LP10">
        <f>SUMIFS('EIA Imports'!$D:$D,'EIA Imports'!$E:$E,$A10,'EIA Imports'!$B:$B,LP$1)</f>
        <v/>
      </c>
      <c r="LQ10">
        <f>SUMIFS('EIA Imports'!$D:$D,'EIA Imports'!$E:$E,$A10,'EIA Imports'!$B:$B,LQ$1)</f>
        <v/>
      </c>
      <c r="LR10">
        <f>SUMIFS('EIA Imports'!$D:$D,'EIA Imports'!$E:$E,$A10,'EIA Imports'!$B:$B,LR$1)</f>
        <v/>
      </c>
      <c r="LS10">
        <f>SUMIFS('EIA Imports'!$D:$D,'EIA Imports'!$E:$E,$A10,'EIA Imports'!$B:$B,LS$1)</f>
        <v/>
      </c>
      <c r="LT10">
        <f>SUMIFS('EIA Imports'!$D:$D,'EIA Imports'!$E:$E,$A10,'EIA Imports'!$B:$B,LT$1)</f>
        <v/>
      </c>
      <c r="LU10">
        <f>SUMIFS('EIA Imports'!$D:$D,'EIA Imports'!$E:$E,$A10,'EIA Imports'!$B:$B,LU$1)</f>
        <v/>
      </c>
      <c r="LV10">
        <f>SUMIFS('EIA Imports'!$D:$D,'EIA Imports'!$E:$E,$A10,'EIA Imports'!$B:$B,LV$1)</f>
        <v/>
      </c>
      <c r="LW10">
        <f>SUMIFS('EIA Imports'!$D:$D,'EIA Imports'!$E:$E,$A10,'EIA Imports'!$B:$B,LW$1)</f>
        <v/>
      </c>
      <c r="LX10">
        <f>SUMIFS('EIA Imports'!$D:$D,'EIA Imports'!$E:$E,$A10,'EIA Imports'!$B:$B,LX$1)</f>
        <v/>
      </c>
      <c r="LY10">
        <f>SUMIFS('EIA Imports'!$D:$D,'EIA Imports'!$E:$E,$A10,'EIA Imports'!$B:$B,LY$1)</f>
        <v/>
      </c>
      <c r="LZ10">
        <f>SUMIFS('EIA Imports'!$D:$D,'EIA Imports'!$E:$E,$A10,'EIA Imports'!$B:$B,LZ$1)</f>
        <v/>
      </c>
      <c r="MA10">
        <f>SUMIFS('EIA Imports'!$D:$D,'EIA Imports'!$E:$E,$A10,'EIA Imports'!$B:$B,MA$1)</f>
        <v/>
      </c>
      <c r="MB10">
        <f>SUMIFS('EIA Imports'!$D:$D,'EIA Imports'!$E:$E,$A10,'EIA Imports'!$B:$B,MB$1)</f>
        <v/>
      </c>
      <c r="MC10">
        <f>SUMIFS('EIA Imports'!$D:$D,'EIA Imports'!$E:$E,$A10,'EIA Imports'!$B:$B,MC$1)</f>
        <v/>
      </c>
      <c r="MD10">
        <f>SUMIFS('EIA Imports'!$D:$D,'EIA Imports'!$E:$E,$A10,'EIA Imports'!$B:$B,MD$1)</f>
        <v/>
      </c>
      <c r="ME10">
        <f>SUMIFS('EIA Imports'!$D:$D,'EIA Imports'!$E:$E,$A10,'EIA Imports'!$B:$B,ME$1)</f>
        <v/>
      </c>
      <c r="MF10">
        <f>SUMIFS('EIA Imports'!$D:$D,'EIA Imports'!$E:$E,$A10,'EIA Imports'!$B:$B,MF$1)</f>
        <v/>
      </c>
      <c r="MG10">
        <f>SUMIFS('EIA Imports'!$D:$D,'EIA Imports'!$E:$E,$A10,'EIA Imports'!$B:$B,MG$1)</f>
        <v/>
      </c>
      <c r="MH10">
        <f>SUMIFS('EIA Imports'!$D:$D,'EIA Imports'!$E:$E,$A10,'EIA Imports'!$B:$B,MH$1)</f>
        <v/>
      </c>
      <c r="MI10">
        <f>SUMIFS('EIA Imports'!$D:$D,'EIA Imports'!$E:$E,$A10,'EIA Imports'!$B:$B,MI$1)</f>
        <v/>
      </c>
      <c r="MJ10">
        <f>SUMIFS('EIA Imports'!$D:$D,'EIA Imports'!$E:$E,$A10,'EIA Imports'!$B:$B,MJ$1)</f>
        <v/>
      </c>
      <c r="MK10">
        <f>SUMIFS('EIA Imports'!$D:$D,'EIA Imports'!$E:$E,$A10,'EIA Imports'!$B:$B,MK$1)</f>
        <v/>
      </c>
      <c r="ML10">
        <f>SUMIFS('EIA Imports'!$D:$D,'EIA Imports'!$E:$E,$A10,'EIA Imports'!$B:$B,ML$1)</f>
        <v/>
      </c>
      <c r="MM10">
        <f>SUMIFS('EIA Imports'!$D:$D,'EIA Imports'!$E:$E,$A10,'EIA Imports'!$B:$B,MM$1)</f>
        <v/>
      </c>
      <c r="MN10">
        <f>SUMIFS('EIA Imports'!$D:$D,'EIA Imports'!$E:$E,$A10,'EIA Imports'!$B:$B,MN$1)</f>
        <v/>
      </c>
      <c r="MO10">
        <f>SUMIFS('EIA Imports'!$D:$D,'EIA Imports'!$E:$E,$A10,'EIA Imports'!$B:$B,MO$1)</f>
        <v/>
      </c>
      <c r="MP10">
        <f>SUMIFS('EIA Imports'!$D:$D,'EIA Imports'!$E:$E,$A10,'EIA Imports'!$B:$B,MP$1)</f>
        <v/>
      </c>
      <c r="MQ10">
        <f>SUMIFS('EIA Imports'!$D:$D,'EIA Imports'!$E:$E,$A10,'EIA Imports'!$B:$B,MQ$1)</f>
        <v/>
      </c>
      <c r="MR10">
        <f>SUMIFS('EIA Imports'!$D:$D,'EIA Imports'!$E:$E,$A10,'EIA Imports'!$B:$B,MR$1)</f>
        <v/>
      </c>
      <c r="MS10">
        <f>SUMIFS('EIA Imports'!$D:$D,'EIA Imports'!$E:$E,$A10,'EIA Imports'!$B:$B,MS$1)</f>
        <v/>
      </c>
      <c r="MT10">
        <f>SUMIFS('EIA Imports'!$D:$D,'EIA Imports'!$E:$E,$A10,'EIA Imports'!$B:$B,MT$1)</f>
        <v/>
      </c>
      <c r="MU10">
        <f>SUMIFS('EIA Imports'!$D:$D,'EIA Imports'!$E:$E,$A10,'EIA Imports'!$B:$B,MU$1)</f>
        <v/>
      </c>
      <c r="MV10">
        <f>SUMIFS('EIA Imports'!$D:$D,'EIA Imports'!$E:$E,$A10,'EIA Imports'!$B:$B,MV$1)</f>
        <v/>
      </c>
      <c r="MW10">
        <f>SUMIFS('EIA Imports'!$D:$D,'EIA Imports'!$E:$E,$A10,'EIA Imports'!$B:$B,MW$1)</f>
        <v/>
      </c>
      <c r="MX10">
        <f>SUMIFS('EIA Imports'!$D:$D,'EIA Imports'!$E:$E,$A10,'EIA Imports'!$B:$B,MX$1)</f>
        <v/>
      </c>
      <c r="MY10">
        <f>SUMIFS('EIA Imports'!$D:$D,'EIA Imports'!$E:$E,$A10,'EIA Imports'!$B:$B,MY$1)</f>
        <v/>
      </c>
      <c r="MZ10">
        <f>SUMIFS('EIA Imports'!$D:$D,'EIA Imports'!$E:$E,$A10,'EIA Imports'!$B:$B,MZ$1)</f>
        <v/>
      </c>
      <c r="NA10">
        <f>SUMIFS('EIA Imports'!$D:$D,'EIA Imports'!$E:$E,$A10,'EIA Imports'!$B:$B,NA$1)</f>
        <v/>
      </c>
      <c r="NB10">
        <f>SUMIFS('EIA Imports'!$D:$D,'EIA Imports'!$E:$E,$A10,'EIA Imports'!$B:$B,NB$1)</f>
        <v/>
      </c>
      <c r="NC10">
        <f>SUMIFS('EIA Imports'!$D:$D,'EIA Imports'!$E:$E,$A10,'EIA Imports'!$B:$B,NC$1)</f>
        <v/>
      </c>
      <c r="ND10">
        <f>SUMIFS('EIA Imports'!$D:$D,'EIA Imports'!$E:$E,$A10,'EIA Imports'!$B:$B,ND$1)</f>
        <v/>
      </c>
      <c r="NE10">
        <f>SUMIFS('EIA Imports'!$D:$D,'EIA Imports'!$E:$E,$A10,'EIA Imports'!$B:$B,NE$1)</f>
        <v/>
      </c>
      <c r="NF10">
        <f>SUMIFS('EIA Imports'!$D:$D,'EIA Imports'!$E:$E,$A10,'EIA Imports'!$B:$B,NF$1)</f>
        <v/>
      </c>
      <c r="NG10">
        <f>SUMIFS('EIA Imports'!$D:$D,'EIA Imports'!$E:$E,$A10,'EIA Imports'!$B:$B,NG$1)</f>
        <v/>
      </c>
      <c r="NH10">
        <f>SUMIFS('EIA Imports'!$D:$D,'EIA Imports'!$E:$E,$A10,'EIA Imports'!$B:$B,NH$1)</f>
        <v/>
      </c>
      <c r="NI10">
        <f>SUMIFS('EIA Imports'!$D:$D,'EIA Imports'!$E:$E,$A10,'EIA Imports'!$B:$B,NI$1)</f>
        <v/>
      </c>
      <c r="NJ10">
        <f>SUMIFS('EIA Imports'!$D:$D,'EIA Imports'!$E:$E,$A10,'EIA Imports'!$B:$B,NJ$1)</f>
        <v/>
      </c>
      <c r="NK10">
        <f>SUMIFS('EIA Imports'!$D:$D,'EIA Imports'!$E:$E,$A10,'EIA Imports'!$B:$B,NK$1)</f>
        <v/>
      </c>
      <c r="NL10">
        <f>SUMIFS('EIA Imports'!$D:$D,'EIA Imports'!$E:$E,$A10,'EIA Imports'!$B:$B,NL$1)</f>
        <v/>
      </c>
      <c r="NM10">
        <f>SUMIFS('EIA Imports'!$D:$D,'EIA Imports'!$E:$E,$A10,'EIA Imports'!$B:$B,NM$1)</f>
        <v/>
      </c>
      <c r="NN10">
        <f>SUMIFS('EIA Imports'!$D:$D,'EIA Imports'!$E:$E,$A10,'EIA Imports'!$B:$B,NN$1)</f>
        <v/>
      </c>
      <c r="NO10">
        <f>SUMIFS('EIA Imports'!$D:$D,'EIA Imports'!$E:$E,$A10,'EIA Imports'!$B:$B,NO$1)</f>
        <v/>
      </c>
      <c r="NP10">
        <f>SUMIFS('EIA Imports'!$D:$D,'EIA Imports'!$E:$E,$A10,'EIA Imports'!$B:$B,NP$1)</f>
        <v/>
      </c>
      <c r="NQ10">
        <f>SUMIFS('EIA Imports'!$D:$D,'EIA Imports'!$E:$E,$A10,'EIA Imports'!$B:$B,NQ$1)</f>
        <v/>
      </c>
      <c r="NR10">
        <f>SUMIFS('EIA Imports'!$D:$D,'EIA Imports'!$E:$E,$A10,'EIA Imports'!$B:$B,NR$1)</f>
        <v/>
      </c>
      <c r="NS10">
        <f>SUMIFS('EIA Imports'!$D:$D,'EIA Imports'!$E:$E,$A10,'EIA Imports'!$B:$B,NS$1)</f>
        <v/>
      </c>
      <c r="NT10">
        <f>SUMIFS('EIA Imports'!$D:$D,'EIA Imports'!$E:$E,$A10,'EIA Imports'!$B:$B,NT$1)</f>
        <v/>
      </c>
      <c r="NU10">
        <f>SUMIFS('EIA Imports'!$D:$D,'EIA Imports'!$E:$E,$A10,'EIA Imports'!$B:$B,NU$1)</f>
        <v/>
      </c>
      <c r="NV10">
        <f>SUMIFS('EIA Imports'!$D:$D,'EIA Imports'!$E:$E,$A10,'EIA Imports'!$B:$B,NV$1)</f>
        <v/>
      </c>
      <c r="NW10">
        <f>SUMIFS('EIA Imports'!$D:$D,'EIA Imports'!$E:$E,$A10,'EIA Imports'!$B:$B,NW$1)</f>
        <v/>
      </c>
      <c r="NX10">
        <f>SUMIFS('EIA Imports'!$D:$D,'EIA Imports'!$E:$E,$A10,'EIA Imports'!$B:$B,NX$1)</f>
        <v/>
      </c>
      <c r="NY10">
        <f>SUMIFS('EIA Imports'!$D:$D,'EIA Imports'!$E:$E,$A10,'EIA Imports'!$B:$B,NY$1)</f>
        <v/>
      </c>
      <c r="NZ10">
        <f>SUMIFS('EIA Imports'!$D:$D,'EIA Imports'!$E:$E,$A10,'EIA Imports'!$B:$B,NZ$1)</f>
        <v/>
      </c>
      <c r="OA10">
        <f>SUMIFS('EIA Imports'!$D:$D,'EIA Imports'!$E:$E,$A10,'EIA Imports'!$B:$B,OA$1)</f>
        <v/>
      </c>
      <c r="OB10">
        <f>SUMIFS('EIA Imports'!$D:$D,'EIA Imports'!$E:$E,$A10,'EIA Imports'!$B:$B,OB$1)</f>
        <v/>
      </c>
      <c r="OC10">
        <f>SUMIFS('EIA Imports'!$D:$D,'EIA Imports'!$E:$E,$A10,'EIA Imports'!$B:$B,OC$1)</f>
        <v/>
      </c>
      <c r="OD10">
        <f>SUMIFS('EIA Imports'!$D:$D,'EIA Imports'!$E:$E,$A10,'EIA Imports'!$B:$B,OD$1)</f>
        <v/>
      </c>
      <c r="OE10">
        <f>SUMIFS('EIA Imports'!$D:$D,'EIA Imports'!$E:$E,$A10,'EIA Imports'!$B:$B,OE$1)</f>
        <v/>
      </c>
      <c r="OF10">
        <f>SUMIFS('EIA Imports'!$D:$D,'EIA Imports'!$E:$E,$A10,'EIA Imports'!$B:$B,OF$1)</f>
        <v/>
      </c>
      <c r="OG10">
        <f>SUMIFS('EIA Imports'!$D:$D,'EIA Imports'!$E:$E,$A10,'EIA Imports'!$B:$B,OG$1)</f>
        <v/>
      </c>
      <c r="OH10">
        <f>SUMIFS('EIA Imports'!$D:$D,'EIA Imports'!$E:$E,$A10,'EIA Imports'!$B:$B,OH$1)</f>
        <v/>
      </c>
      <c r="OI10">
        <f>SUMIFS('EIA Imports'!$D:$D,'EIA Imports'!$E:$E,$A10,'EIA Imports'!$B:$B,OI$1)</f>
        <v/>
      </c>
      <c r="OJ10">
        <f>SUMIFS('EIA Imports'!$D:$D,'EIA Imports'!$E:$E,$A10,'EIA Imports'!$B:$B,OJ$1)</f>
        <v/>
      </c>
      <c r="OK10">
        <f>SUMIFS('EIA Imports'!$D:$D,'EIA Imports'!$E:$E,$A10,'EIA Imports'!$B:$B,OK$1)</f>
        <v/>
      </c>
      <c r="OL10">
        <f>SUMIFS('EIA Imports'!$D:$D,'EIA Imports'!$E:$E,$A10,'EIA Imports'!$B:$B,OL$1)</f>
        <v/>
      </c>
      <c r="OM10">
        <f>SUMIFS('EIA Imports'!$D:$D,'EIA Imports'!$E:$E,$A10,'EIA Imports'!$B:$B,OM$1)</f>
        <v/>
      </c>
      <c r="ON10">
        <f>SUMIFS('EIA Imports'!$D:$D,'EIA Imports'!$E:$E,$A10,'EIA Imports'!$B:$B,ON$1)</f>
        <v/>
      </c>
      <c r="OO10">
        <f>SUMIFS('EIA Imports'!$D:$D,'EIA Imports'!$E:$E,$A10,'EIA Imports'!$B:$B,OO$1)</f>
        <v/>
      </c>
      <c r="OP10">
        <f>SUMIFS('EIA Imports'!$D:$D,'EIA Imports'!$E:$E,$A10,'EIA Imports'!$B:$B,OP$1)</f>
        <v/>
      </c>
      <c r="OQ10">
        <f>SUMIFS('EIA Imports'!$D:$D,'EIA Imports'!$E:$E,$A10,'EIA Imports'!$B:$B,OQ$1)</f>
        <v/>
      </c>
      <c r="OR10">
        <f>SUMIFS('EIA Imports'!$D:$D,'EIA Imports'!$E:$E,$A10,'EIA Imports'!$B:$B,OR$1)</f>
        <v/>
      </c>
      <c r="OS10">
        <f>SUMIFS('EIA Imports'!$D:$D,'EIA Imports'!$E:$E,$A10,'EIA Imports'!$B:$B,OS$1)</f>
        <v/>
      </c>
      <c r="OT10">
        <f>SUMIFS('EIA Imports'!$D:$D,'EIA Imports'!$E:$E,$A10,'EIA Imports'!$B:$B,OT$1)</f>
        <v/>
      </c>
      <c r="OU10">
        <f>SUMIFS('EIA Imports'!$D:$D,'EIA Imports'!$E:$E,$A10,'EIA Imports'!$B:$B,OU$1)</f>
        <v/>
      </c>
      <c r="OV10">
        <f>SUMIFS('EIA Imports'!$D:$D,'EIA Imports'!$E:$E,$A10,'EIA Imports'!$B:$B,OV$1)</f>
        <v/>
      </c>
      <c r="OW10">
        <f>SUMIFS('EIA Imports'!$D:$D,'EIA Imports'!$E:$E,$A10,'EIA Imports'!$B:$B,OW$1)</f>
        <v/>
      </c>
      <c r="OX10">
        <f>SUMIFS('EIA Imports'!$D:$D,'EIA Imports'!$E:$E,$A10,'EIA Imports'!$B:$B,OX$1)</f>
        <v/>
      </c>
      <c r="OY10">
        <f>SUMIFS('EIA Imports'!$D:$D,'EIA Imports'!$E:$E,$A10,'EIA Imports'!$B:$B,OY$1)</f>
        <v/>
      </c>
      <c r="OZ10">
        <f>SUMIFS('EIA Imports'!$D:$D,'EIA Imports'!$E:$E,$A10,'EIA Imports'!$B:$B,OZ$1)</f>
        <v/>
      </c>
      <c r="PA10">
        <f>SUMIFS('EIA Imports'!$D:$D,'EIA Imports'!$E:$E,$A10,'EIA Imports'!$B:$B,PA$1)</f>
        <v/>
      </c>
      <c r="PB10">
        <f>SUMIFS('EIA Imports'!$D:$D,'EIA Imports'!$E:$E,$A10,'EIA Imports'!$B:$B,PB$1)</f>
        <v/>
      </c>
      <c r="PC10">
        <f>SUMIFS('EIA Imports'!$D:$D,'EIA Imports'!$E:$E,$A10,'EIA Imports'!$B:$B,PC$1)</f>
        <v/>
      </c>
      <c r="PD10">
        <f>SUMIFS('EIA Imports'!$D:$D,'EIA Imports'!$E:$E,$A10,'EIA Imports'!$B:$B,PD$1)</f>
        <v/>
      </c>
      <c r="PE10">
        <f>SUMIFS('EIA Imports'!$D:$D,'EIA Imports'!$E:$E,$A10,'EIA Imports'!$B:$B,PE$1)</f>
        <v/>
      </c>
      <c r="PF10">
        <f>SUMIFS('EIA Imports'!$D:$D,'EIA Imports'!$E:$E,$A10,'EIA Imports'!$B:$B,PF$1)</f>
        <v/>
      </c>
      <c r="PG10">
        <f>SUMIFS('EIA Imports'!$D:$D,'EIA Imports'!$E:$E,$A10,'EIA Imports'!$B:$B,PG$1)</f>
        <v/>
      </c>
      <c r="PH10">
        <f>SUMIFS('EIA Imports'!$D:$D,'EIA Imports'!$E:$E,$A10,'EIA Imports'!$B:$B,PH$1)</f>
        <v/>
      </c>
      <c r="PI10">
        <f>SUMIFS('EIA Imports'!$D:$D,'EIA Imports'!$E:$E,$A10,'EIA Imports'!$B:$B,PI$1)</f>
        <v/>
      </c>
      <c r="PJ10">
        <f>SUMIFS('EIA Imports'!$D:$D,'EIA Imports'!$E:$E,$A10,'EIA Imports'!$B:$B,PJ$1)</f>
        <v/>
      </c>
      <c r="PK10">
        <f>SUMIFS('EIA Imports'!$D:$D,'EIA Imports'!$E:$E,$A10,'EIA Imports'!$B:$B,PK$1)</f>
        <v/>
      </c>
      <c r="PL10">
        <f>SUMIFS('EIA Imports'!$D:$D,'EIA Imports'!$E:$E,$A10,'EIA Imports'!$B:$B,PL$1)</f>
        <v/>
      </c>
      <c r="PM10">
        <f>SUMIFS('EIA Imports'!$D:$D,'EIA Imports'!$E:$E,$A10,'EIA Imports'!$B:$B,PM$1)</f>
        <v/>
      </c>
      <c r="PN10">
        <f>SUMIFS('EIA Imports'!$D:$D,'EIA Imports'!$E:$E,$A10,'EIA Imports'!$B:$B,PN$1)</f>
        <v/>
      </c>
      <c r="PO10">
        <f>SUMIFS('EIA Imports'!$D:$D,'EIA Imports'!$E:$E,$A10,'EIA Imports'!$B:$B,PO$1)</f>
        <v/>
      </c>
      <c r="PP10">
        <f>SUMIFS('EIA Imports'!$D:$D,'EIA Imports'!$E:$E,$A10,'EIA Imports'!$B:$B,PP$1)</f>
        <v/>
      </c>
      <c r="PQ10">
        <f>SUMIFS('EIA Imports'!$D:$D,'EIA Imports'!$E:$E,$A10,'EIA Imports'!$B:$B,PQ$1)</f>
        <v/>
      </c>
      <c r="PR10">
        <f>SUMIFS('EIA Imports'!$D:$D,'EIA Imports'!$E:$E,$A10,'EIA Imports'!$B:$B,PR$1)</f>
        <v/>
      </c>
      <c r="PS10">
        <f>SUMIFS('EIA Imports'!$D:$D,'EIA Imports'!$E:$E,$A10,'EIA Imports'!$B:$B,PS$1)</f>
        <v/>
      </c>
      <c r="PT10">
        <f>SUMIFS('EIA Imports'!$D:$D,'EIA Imports'!$E:$E,$A10,'EIA Imports'!$B:$B,PT$1)</f>
        <v/>
      </c>
      <c r="PU10">
        <f>SUMIFS('EIA Imports'!$D:$D,'EIA Imports'!$E:$E,$A10,'EIA Imports'!$B:$B,PU$1)</f>
        <v/>
      </c>
      <c r="PV10">
        <f>SUMIFS('EIA Imports'!$D:$D,'EIA Imports'!$E:$E,$A10,'EIA Imports'!$B:$B,PV$1)</f>
        <v/>
      </c>
      <c r="PW10">
        <f>SUMIFS('EIA Imports'!$D:$D,'EIA Imports'!$E:$E,$A10,'EIA Imports'!$B:$B,PW$1)</f>
        <v/>
      </c>
      <c r="PX10">
        <f>SUMIFS('EIA Imports'!$D:$D,'EIA Imports'!$E:$E,$A10,'EIA Imports'!$B:$B,PX$1)</f>
        <v/>
      </c>
      <c r="PY10">
        <f>SUMIFS('EIA Imports'!$D:$D,'EIA Imports'!$E:$E,$A10,'EIA Imports'!$B:$B,PY$1)</f>
        <v/>
      </c>
      <c r="PZ10">
        <f>SUMIFS('EIA Imports'!$D:$D,'EIA Imports'!$E:$E,$A10,'EIA Imports'!$B:$B,PZ$1)</f>
        <v/>
      </c>
      <c r="QA10">
        <f>SUMIFS('EIA Imports'!$D:$D,'EIA Imports'!$E:$E,$A10,'EIA Imports'!$B:$B,QA$1)</f>
        <v/>
      </c>
      <c r="QB10">
        <f>SUMIFS('EIA Imports'!$D:$D,'EIA Imports'!$E:$E,$A10,'EIA Imports'!$B:$B,QB$1)</f>
        <v/>
      </c>
      <c r="QC10">
        <f>SUMIFS('EIA Imports'!$D:$D,'EIA Imports'!$E:$E,$A10,'EIA Imports'!$B:$B,QC$1)</f>
        <v/>
      </c>
      <c r="QD10">
        <f>SUMIFS('EIA Imports'!$D:$D,'EIA Imports'!$E:$E,$A10,'EIA Imports'!$B:$B,QD$1)</f>
        <v/>
      </c>
      <c r="QE10">
        <f>SUMIFS('EIA Imports'!$D:$D,'EIA Imports'!$E:$E,$A10,'EIA Imports'!$B:$B,QE$1)</f>
        <v/>
      </c>
      <c r="QF10">
        <f>SUMIFS('EIA Imports'!$D:$D,'EIA Imports'!$E:$E,$A10,'EIA Imports'!$B:$B,QF$1)</f>
        <v/>
      </c>
      <c r="QG10">
        <f>SUMIFS('EIA Imports'!$D:$D,'EIA Imports'!$E:$E,$A10,'EIA Imports'!$B:$B,QG$1)</f>
        <v/>
      </c>
      <c r="QH10">
        <f>SUMIFS('EIA Imports'!$D:$D,'EIA Imports'!$E:$E,$A10,'EIA Imports'!$B:$B,QH$1)</f>
        <v/>
      </c>
      <c r="QI10">
        <f>SUMIFS('EIA Imports'!$D:$D,'EIA Imports'!$E:$E,$A10,'EIA Imports'!$B:$B,QI$1)</f>
        <v/>
      </c>
      <c r="QJ10">
        <f>SUMIFS('EIA Imports'!$D:$D,'EIA Imports'!$E:$E,$A10,'EIA Imports'!$B:$B,QJ$1)</f>
        <v/>
      </c>
      <c r="QK10">
        <f>SUMIFS('EIA Imports'!$D:$D,'EIA Imports'!$E:$E,$A10,'EIA Imports'!$B:$B,QK$1)</f>
        <v/>
      </c>
      <c r="QL10">
        <f>SUMIFS('EIA Imports'!$D:$D,'EIA Imports'!$E:$E,$A10,'EIA Imports'!$B:$B,QL$1)</f>
        <v/>
      </c>
      <c r="QM10">
        <f>SUMIFS('EIA Imports'!$D:$D,'EIA Imports'!$E:$E,$A10,'EIA Imports'!$B:$B,QM$1)</f>
        <v/>
      </c>
      <c r="QN10">
        <f>SUMIFS('EIA Imports'!$D:$D,'EIA Imports'!$E:$E,$A10,'EIA Imports'!$B:$B,QN$1)</f>
        <v/>
      </c>
      <c r="QO10">
        <f>SUMIFS('EIA Imports'!$D:$D,'EIA Imports'!$E:$E,$A10,'EIA Imports'!$B:$B,QO$1)</f>
        <v/>
      </c>
      <c r="QP10">
        <f>SUMIFS('EIA Imports'!$D:$D,'EIA Imports'!$E:$E,$A10,'EIA Imports'!$B:$B,QP$1)</f>
        <v/>
      </c>
      <c r="QQ10">
        <f>SUMIFS('EIA Imports'!$D:$D,'EIA Imports'!$E:$E,$A10,'EIA Imports'!$B:$B,QQ$1)</f>
        <v/>
      </c>
      <c r="QR10">
        <f>SUMIFS('EIA Imports'!$D:$D,'EIA Imports'!$E:$E,$A10,'EIA Imports'!$B:$B,QR$1)</f>
        <v/>
      </c>
      <c r="QS10">
        <f>SUMIFS('EIA Imports'!$D:$D,'EIA Imports'!$E:$E,$A10,'EIA Imports'!$B:$B,QS$1)</f>
        <v/>
      </c>
      <c r="QT10">
        <f>SUMIFS('EIA Imports'!$D:$D,'EIA Imports'!$E:$E,$A10,'EIA Imports'!$B:$B,QT$1)</f>
        <v/>
      </c>
      <c r="QU10">
        <f>SUMIFS('EIA Imports'!$D:$D,'EIA Imports'!$E:$E,$A10,'EIA Imports'!$B:$B,QU$1)</f>
        <v/>
      </c>
      <c r="QV10">
        <f>SUMIFS('EIA Imports'!$D:$D,'EIA Imports'!$E:$E,$A10,'EIA Imports'!$B:$B,QV$1)</f>
        <v/>
      </c>
      <c r="QW10">
        <f>SUMIFS('EIA Imports'!$D:$D,'EIA Imports'!$E:$E,$A10,'EIA Imports'!$B:$B,QW$1)</f>
        <v/>
      </c>
      <c r="QX10">
        <f>SUMIFS('EIA Imports'!$D:$D,'EIA Imports'!$E:$E,$A10,'EIA Imports'!$B:$B,QX$1)</f>
        <v/>
      </c>
      <c r="QY10">
        <f>SUMIFS('EIA Imports'!$D:$D,'EIA Imports'!$E:$E,$A10,'EIA Imports'!$B:$B,QY$1)</f>
        <v/>
      </c>
      <c r="QZ10">
        <f>SUMIFS('EIA Imports'!$D:$D,'EIA Imports'!$E:$E,$A10,'EIA Imports'!$B:$B,QZ$1)</f>
        <v/>
      </c>
      <c r="RA10">
        <f>SUMIFS('EIA Imports'!$D:$D,'EIA Imports'!$E:$E,$A10,'EIA Imports'!$B:$B,RA$1)</f>
        <v/>
      </c>
      <c r="RB10">
        <f>SUMIFS('EIA Imports'!$D:$D,'EIA Imports'!$E:$E,$A10,'EIA Imports'!$B:$B,RB$1)</f>
        <v/>
      </c>
      <c r="RC10">
        <f>SUMIFS('EIA Imports'!$D:$D,'EIA Imports'!$E:$E,$A10,'EIA Imports'!$B:$B,RC$1)</f>
        <v/>
      </c>
      <c r="RD10">
        <f>SUMIFS('EIA Imports'!$D:$D,'EIA Imports'!$E:$E,$A10,'EIA Imports'!$B:$B,RD$1)</f>
        <v/>
      </c>
      <c r="RE10">
        <f>SUMIFS('EIA Imports'!$D:$D,'EIA Imports'!$E:$E,$A10,'EIA Imports'!$B:$B,RE$1)</f>
        <v/>
      </c>
      <c r="RF10">
        <f>SUMIFS('EIA Imports'!$D:$D,'EIA Imports'!$E:$E,$A10,'EIA Imports'!$B:$B,RF$1)</f>
        <v/>
      </c>
      <c r="RG10">
        <f>SUMIFS('EIA Imports'!$D:$D,'EIA Imports'!$E:$E,$A10,'EIA Imports'!$B:$B,RG$1)</f>
        <v/>
      </c>
      <c r="RH10">
        <f>SUMIFS('EIA Imports'!$D:$D,'EIA Imports'!$E:$E,$A10,'EIA Imports'!$B:$B,RH$1)</f>
        <v/>
      </c>
      <c r="RI10">
        <f>SUMIFS('EIA Imports'!$D:$D,'EIA Imports'!$E:$E,$A10,'EIA Imports'!$B:$B,RI$1)</f>
        <v/>
      </c>
      <c r="RJ10">
        <f>SUMIFS('EIA Imports'!$D:$D,'EIA Imports'!$E:$E,$A10,'EIA Imports'!$B:$B,RJ$1)</f>
        <v/>
      </c>
      <c r="RK10">
        <f>SUMIFS('EIA Imports'!$D:$D,'EIA Imports'!$E:$E,$A10,'EIA Imports'!$B:$B,RK$1)</f>
        <v/>
      </c>
      <c r="RL10">
        <f>SUMIFS('EIA Imports'!$D:$D,'EIA Imports'!$E:$E,$A10,'EIA Imports'!$B:$B,RL$1)</f>
        <v/>
      </c>
      <c r="RM10">
        <f>SUMIFS('EIA Imports'!$D:$D,'EIA Imports'!$E:$E,$A10,'EIA Imports'!$B:$B,RM$1)</f>
        <v/>
      </c>
      <c r="RN10">
        <f>SUMIFS('EIA Imports'!$D:$D,'EIA Imports'!$E:$E,$A10,'EIA Imports'!$B:$B,RN$1)</f>
        <v/>
      </c>
      <c r="RO10">
        <f>SUMIFS('EIA Imports'!$D:$D,'EIA Imports'!$E:$E,$A10,'EIA Imports'!$B:$B,RO$1)</f>
        <v/>
      </c>
      <c r="RP10">
        <f>SUMIFS('EIA Imports'!$D:$D,'EIA Imports'!$E:$E,$A10,'EIA Imports'!$B:$B,RP$1)</f>
        <v/>
      </c>
      <c r="RQ10">
        <f>SUMIFS('EIA Imports'!$D:$D,'EIA Imports'!$E:$E,$A10,'EIA Imports'!$B:$B,RQ$1)</f>
        <v/>
      </c>
      <c r="RR10">
        <f>SUMIFS('EIA Imports'!$D:$D,'EIA Imports'!$E:$E,$A10,'EIA Imports'!$B:$B,RR$1)</f>
        <v/>
      </c>
      <c r="RS10">
        <f>SUMIFS('EIA Imports'!$D:$D,'EIA Imports'!$E:$E,$A10,'EIA Imports'!$B:$B,RS$1)</f>
        <v/>
      </c>
      <c r="RT10">
        <f>SUMIFS('EIA Imports'!$D:$D,'EIA Imports'!$E:$E,$A10,'EIA Imports'!$B:$B,RT$1)</f>
        <v/>
      </c>
      <c r="RU10">
        <f>SUMIFS('EIA Imports'!$D:$D,'EIA Imports'!$E:$E,$A10,'EIA Imports'!$B:$B,RU$1)</f>
        <v/>
      </c>
      <c r="RV10">
        <f>SUMIFS('EIA Imports'!$D:$D,'EIA Imports'!$E:$E,$A10,'EIA Imports'!$B:$B,RV$1)</f>
        <v/>
      </c>
      <c r="RW10">
        <f>SUMIFS('EIA Imports'!$D:$D,'EIA Imports'!$E:$E,$A10,'EIA Imports'!$B:$B,RW$1)</f>
        <v/>
      </c>
      <c r="RX10">
        <f>SUMIFS('EIA Imports'!$D:$D,'EIA Imports'!$E:$E,$A10,'EIA Imports'!$B:$B,RX$1)</f>
        <v/>
      </c>
      <c r="RY10">
        <f>SUMIFS('EIA Imports'!$D:$D,'EIA Imports'!$E:$E,$A10,'EIA Imports'!$B:$B,RY$1)</f>
        <v/>
      </c>
      <c r="RZ10">
        <f>SUMIFS('EIA Imports'!$D:$D,'EIA Imports'!$E:$E,$A10,'EIA Imports'!$B:$B,RZ$1)</f>
        <v/>
      </c>
      <c r="SA10">
        <f>SUMIFS('EIA Imports'!$D:$D,'EIA Imports'!$E:$E,$A10,'EIA Imports'!$B:$B,SA$1)</f>
        <v/>
      </c>
      <c r="SB10">
        <f>SUMIFS('EIA Imports'!$D:$D,'EIA Imports'!$E:$E,$A10,'EIA Imports'!$B:$B,SB$1)</f>
        <v/>
      </c>
      <c r="SC10">
        <f>SUMIFS('EIA Imports'!$D:$D,'EIA Imports'!$E:$E,$A10,'EIA Imports'!$B:$B,SC$1)</f>
        <v/>
      </c>
      <c r="SD10">
        <f>SUMIFS('EIA Imports'!$D:$D,'EIA Imports'!$E:$E,$A10,'EIA Imports'!$B:$B,SD$1)</f>
        <v/>
      </c>
      <c r="SE10">
        <f>SUMIFS('EIA Imports'!$D:$D,'EIA Imports'!$E:$E,$A10,'EIA Imports'!$B:$B,SE$1)</f>
        <v/>
      </c>
      <c r="SF10">
        <f>SUMIFS('EIA Imports'!$D:$D,'EIA Imports'!$E:$E,$A10,'EIA Imports'!$B:$B,SF$1)</f>
        <v/>
      </c>
      <c r="SG10">
        <f>SUMIFS('EIA Imports'!$D:$D,'EIA Imports'!$E:$E,$A10,'EIA Imports'!$B:$B,SG$1)</f>
        <v/>
      </c>
      <c r="SH10">
        <f>SUMIFS('EIA Imports'!$D:$D,'EIA Imports'!$E:$E,$A10,'EIA Imports'!$B:$B,SH$1)</f>
        <v/>
      </c>
      <c r="SI10">
        <f>SUMIFS('EIA Imports'!$D:$D,'EIA Imports'!$E:$E,$A10,'EIA Imports'!$B:$B,SI$1)</f>
        <v/>
      </c>
      <c r="SJ10">
        <f>SUMIFS('EIA Imports'!$D:$D,'EIA Imports'!$E:$E,$A10,'EIA Imports'!$B:$B,SJ$1)</f>
        <v/>
      </c>
      <c r="SK10">
        <f>SUMIFS('EIA Imports'!$D:$D,'EIA Imports'!$E:$E,$A10,'EIA Imports'!$B:$B,SK$1)</f>
        <v/>
      </c>
      <c r="SL10">
        <f>SUMIFS('EIA Imports'!$D:$D,'EIA Imports'!$E:$E,$A10,'EIA Imports'!$B:$B,SL$1)</f>
        <v/>
      </c>
      <c r="SM10">
        <f>SUMIFS('EIA Imports'!$D:$D,'EIA Imports'!$E:$E,$A10,'EIA Imports'!$B:$B,SM$1)</f>
        <v/>
      </c>
      <c r="SN10">
        <f>SUMIFS('EIA Imports'!$D:$D,'EIA Imports'!$E:$E,$A10,'EIA Imports'!$B:$B,SN$1)</f>
        <v/>
      </c>
      <c r="SO10">
        <f>SUMIFS('EIA Imports'!$D:$D,'EIA Imports'!$E:$E,$A10,'EIA Imports'!$B:$B,SO$1)</f>
        <v/>
      </c>
      <c r="SP10">
        <f>SUMIFS('EIA Imports'!$D:$D,'EIA Imports'!$E:$E,$A10,'EIA Imports'!$B:$B,SP$1)</f>
        <v/>
      </c>
      <c r="SQ10">
        <f>SUMIFS('EIA Imports'!$D:$D,'EIA Imports'!$E:$E,$A10,'EIA Imports'!$B:$B,SQ$1)</f>
        <v/>
      </c>
      <c r="SR10">
        <f>SUMIFS('EIA Imports'!$D:$D,'EIA Imports'!$E:$E,$A10,'EIA Imports'!$B:$B,SR$1)</f>
        <v/>
      </c>
      <c r="SS10">
        <f>SUMIFS('EIA Imports'!$D:$D,'EIA Imports'!$E:$E,$A10,'EIA Imports'!$B:$B,SS$1)</f>
        <v/>
      </c>
      <c r="ST10">
        <f>SUMIFS('EIA Imports'!$D:$D,'EIA Imports'!$E:$E,$A10,'EIA Imports'!$B:$B,ST$1)</f>
        <v/>
      </c>
      <c r="SU10">
        <f>SUMIFS('EIA Imports'!$D:$D,'EIA Imports'!$E:$E,$A10,'EIA Imports'!$B:$B,SU$1)</f>
        <v/>
      </c>
      <c r="SV10">
        <f>SUMIFS('EIA Imports'!$D:$D,'EIA Imports'!$E:$E,$A10,'EIA Imports'!$B:$B,SV$1)</f>
        <v/>
      </c>
      <c r="SW10">
        <f>SUMIFS('EIA Imports'!$D:$D,'EIA Imports'!$E:$E,$A10,'EIA Imports'!$B:$B,SW$1)</f>
        <v/>
      </c>
      <c r="SX10">
        <f>SUMIFS('EIA Imports'!$D:$D,'EIA Imports'!$E:$E,$A10,'EIA Imports'!$B:$B,SX$1)</f>
        <v/>
      </c>
      <c r="SY10">
        <f>SUMIFS('EIA Imports'!$D:$D,'EIA Imports'!$E:$E,$A10,'EIA Imports'!$B:$B,SY$1)</f>
        <v/>
      </c>
      <c r="SZ10">
        <f>SUMIFS('EIA Imports'!$D:$D,'EIA Imports'!$E:$E,$A10,'EIA Imports'!$B:$B,SZ$1)</f>
        <v/>
      </c>
      <c r="TA10">
        <f>SUMIFS('EIA Imports'!$D:$D,'EIA Imports'!$E:$E,$A10,'EIA Imports'!$B:$B,TA$1)</f>
        <v/>
      </c>
      <c r="TB10">
        <f>SUMIFS('EIA Imports'!$D:$D,'EIA Imports'!$E:$E,$A10,'EIA Imports'!$B:$B,TB$1)</f>
        <v/>
      </c>
      <c r="TC10">
        <f>SUMIFS('EIA Imports'!$D:$D,'EIA Imports'!$E:$E,$A10,'EIA Imports'!$B:$B,TC$1)</f>
        <v/>
      </c>
      <c r="TD10">
        <f>SUMIFS('EIA Imports'!$D:$D,'EIA Imports'!$E:$E,$A10,'EIA Imports'!$B:$B,TD$1)</f>
        <v/>
      </c>
      <c r="TE10">
        <f>SUMIFS('EIA Imports'!$D:$D,'EIA Imports'!$E:$E,$A10,'EIA Imports'!$B:$B,TE$1)</f>
        <v/>
      </c>
      <c r="TF10">
        <f>SUMIFS('EIA Imports'!$D:$D,'EIA Imports'!$E:$E,$A10,'EIA Imports'!$B:$B,TF$1)</f>
        <v/>
      </c>
      <c r="TG10">
        <f>SUMIFS('EIA Imports'!$D:$D,'EIA Imports'!$E:$E,$A10,'EIA Imports'!$B:$B,TG$1)</f>
        <v/>
      </c>
      <c r="TH10">
        <f>SUMIFS('EIA Imports'!$D:$D,'EIA Imports'!$E:$E,$A10,'EIA Imports'!$B:$B,TH$1)</f>
        <v/>
      </c>
      <c r="TI10">
        <f>SUMIFS('EIA Imports'!$D:$D,'EIA Imports'!$E:$E,$A10,'EIA Imports'!$B:$B,TI$1)</f>
        <v/>
      </c>
      <c r="TJ10">
        <f>SUMIFS('EIA Imports'!$D:$D,'EIA Imports'!$E:$E,$A10,'EIA Imports'!$B:$B,TJ$1)</f>
        <v/>
      </c>
      <c r="TK10">
        <f>SUMIFS('EIA Imports'!$D:$D,'EIA Imports'!$E:$E,$A10,'EIA Imports'!$B:$B,TK$1)</f>
        <v/>
      </c>
      <c r="TL10">
        <f>SUMIFS('EIA Imports'!$D:$D,'EIA Imports'!$E:$E,$A10,'EIA Imports'!$B:$B,TL$1)</f>
        <v/>
      </c>
      <c r="TM10">
        <f>SUMIFS('EIA Imports'!$D:$D,'EIA Imports'!$E:$E,$A10,'EIA Imports'!$B:$B,TM$1)</f>
        <v/>
      </c>
      <c r="TN10">
        <f>SUMIFS('EIA Imports'!$D:$D,'EIA Imports'!$E:$E,$A10,'EIA Imports'!$B:$B,TN$1)</f>
        <v/>
      </c>
      <c r="TO10">
        <f>SUMIFS('EIA Imports'!$D:$D,'EIA Imports'!$E:$E,$A10,'EIA Imports'!$B:$B,TO$1)</f>
        <v/>
      </c>
      <c r="TP10">
        <f>SUMIFS('EIA Imports'!$D:$D,'EIA Imports'!$E:$E,$A10,'EIA Imports'!$B:$B,TP$1)</f>
        <v/>
      </c>
      <c r="TQ10">
        <f>SUMIFS('EIA Imports'!$D:$D,'EIA Imports'!$E:$E,$A10,'EIA Imports'!$B:$B,TQ$1)</f>
        <v/>
      </c>
      <c r="TR10">
        <f>SUMIFS('EIA Imports'!$D:$D,'EIA Imports'!$E:$E,$A10,'EIA Imports'!$B:$B,TR$1)</f>
        <v/>
      </c>
      <c r="TS10">
        <f>SUMIFS('EIA Imports'!$D:$D,'EIA Imports'!$E:$E,$A10,'EIA Imports'!$B:$B,TS$1)</f>
        <v/>
      </c>
      <c r="TT10">
        <f>SUMIFS('EIA Imports'!$D:$D,'EIA Imports'!$E:$E,$A10,'EIA Imports'!$B:$B,TT$1)</f>
        <v/>
      </c>
      <c r="TU10">
        <f>SUMIFS('EIA Imports'!$D:$D,'EIA Imports'!$E:$E,$A10,'EIA Imports'!$B:$B,TU$1)</f>
        <v/>
      </c>
    </row>
    <row r="13" spans="1:541">
      <c r="B13" t="s">
        <v>1869</v>
      </c>
      <c r="C13" t="s">
        <v>1870</v>
      </c>
    </row>
    <row r="14" spans="1:541">
      <c r="A14">
        <f>A2</f>
        <v/>
      </c>
      <c r="B14">
        <f>SUM(B2:TU2)</f>
        <v/>
      </c>
      <c r="C14">
        <f>B14/SUM($B$14:$B$22)</f>
        <v/>
      </c>
    </row>
    <row r="15" spans="1:541">
      <c r="A15">
        <f>A3</f>
        <v/>
      </c>
      <c r="B15">
        <f>SUM(B3:TU3)</f>
        <v/>
      </c>
      <c r="C15">
        <f>B15/SUM($B$14:$B$22)</f>
        <v/>
      </c>
    </row>
    <row r="16" spans="1:541">
      <c r="A16">
        <f>A4</f>
        <v/>
      </c>
      <c r="B16">
        <f>SUM(B4:TU4)</f>
        <v/>
      </c>
      <c r="C16">
        <f>B16/SUM($B$14:$B$22)</f>
        <v/>
      </c>
    </row>
    <row r="17" spans="1:541">
      <c r="A17">
        <f>A5</f>
        <v/>
      </c>
      <c r="B17">
        <f>SUM(B5:TU5)</f>
        <v/>
      </c>
      <c r="C17">
        <f>B17/SUM($B$14:$B$22)</f>
        <v/>
      </c>
    </row>
    <row r="18" spans="1:541">
      <c r="A18">
        <f>A6</f>
        <v/>
      </c>
      <c r="B18">
        <f>SUM(B6:TU6)</f>
        <v/>
      </c>
      <c r="C18">
        <f>B18/SUM($B$14:$B$22)</f>
        <v/>
      </c>
    </row>
    <row r="19" spans="1:541">
      <c r="A19">
        <f>A7</f>
        <v/>
      </c>
      <c r="B19">
        <f>SUM(B7:TU7)</f>
        <v/>
      </c>
      <c r="C19">
        <f>B19/SUM($B$14:$B$22)</f>
        <v/>
      </c>
    </row>
    <row r="20" spans="1:541">
      <c r="A20">
        <f>A8</f>
        <v/>
      </c>
      <c r="B20">
        <f>SUM(B8:TU8)</f>
        <v/>
      </c>
      <c r="C20">
        <f>B20/SUM($B$14:$B$22)</f>
        <v/>
      </c>
    </row>
    <row r="21" spans="1:541">
      <c r="A21">
        <f>A9</f>
        <v/>
      </c>
      <c r="B21">
        <f>SUM(B9:TU9)</f>
        <v/>
      </c>
      <c r="C21">
        <f>B21/SUM($B$14:$B$22)</f>
        <v/>
      </c>
    </row>
    <row r="22" spans="1:541">
      <c r="A22">
        <f>A10</f>
        <v/>
      </c>
      <c r="B22">
        <f>SUM(B10:TU10)</f>
        <v/>
      </c>
      <c r="C22">
        <f>B22/SUM($B$14:$B$22)</f>
        <v/>
      </c>
    </row>
  </sheetData>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B48"/>
  <sheetViews>
    <sheetView workbookViewId="0">
      <selection activeCell="A1" sqref="A1"/>
    </sheetView>
  </sheetViews>
  <sheetFormatPr baseColWidth="10" defaultRowHeight="15"/>
  <sheetData>
    <row r="1" spans="1:2">
      <c r="A1" t="s">
        <v>1871</v>
      </c>
      <c r="B1" t="s">
        <v>1867</v>
      </c>
    </row>
    <row r="2" spans="1:2">
      <c r="A2" t="s">
        <v>51</v>
      </c>
      <c r="B2" t="s">
        <v>51</v>
      </c>
    </row>
    <row r="3" spans="1:2">
      <c r="A3" t="s">
        <v>52</v>
      </c>
      <c r="B3" t="s">
        <v>52</v>
      </c>
    </row>
    <row r="4" spans="1:2">
      <c r="A4" t="s">
        <v>53</v>
      </c>
      <c r="B4" t="s">
        <v>53</v>
      </c>
    </row>
    <row r="5" spans="1:2">
      <c r="A5" t="s">
        <v>54</v>
      </c>
      <c r="B5" t="s">
        <v>54</v>
      </c>
    </row>
    <row r="6" spans="1:2">
      <c r="A6" t="s">
        <v>55</v>
      </c>
      <c r="B6" t="s">
        <v>55</v>
      </c>
    </row>
    <row r="7" spans="1:2">
      <c r="A7" t="s">
        <v>56</v>
      </c>
      <c r="B7" t="s">
        <v>56</v>
      </c>
    </row>
    <row r="8" spans="1:2">
      <c r="A8" t="s">
        <v>57</v>
      </c>
      <c r="B8" t="s">
        <v>57</v>
      </c>
    </row>
    <row r="9" spans="1:2">
      <c r="A9" t="s">
        <v>58</v>
      </c>
      <c r="B9" t="s">
        <v>58</v>
      </c>
    </row>
    <row r="10" spans="1:2">
      <c r="A10" t="s">
        <v>59</v>
      </c>
      <c r="B10" t="s">
        <v>59</v>
      </c>
    </row>
    <row r="11" spans="1:2">
      <c r="A11" t="s">
        <v>234</v>
      </c>
      <c r="B11" t="s">
        <v>56</v>
      </c>
    </row>
    <row r="12" spans="1:2">
      <c r="A12" t="s">
        <v>238</v>
      </c>
      <c r="B12" t="s">
        <v>57</v>
      </c>
    </row>
    <row r="13" spans="1:2">
      <c r="A13" t="s">
        <v>243</v>
      </c>
      <c r="B13" t="s">
        <v>55</v>
      </c>
    </row>
    <row r="14" spans="1:2">
      <c r="A14" t="s">
        <v>246</v>
      </c>
      <c r="B14" t="s">
        <v>59</v>
      </c>
    </row>
    <row r="15" spans="1:2">
      <c r="A15" t="s">
        <v>247</v>
      </c>
      <c r="B15" t="s">
        <v>59</v>
      </c>
    </row>
    <row r="16" spans="1:2">
      <c r="A16" t="s">
        <v>255</v>
      </c>
      <c r="B16" t="s">
        <v>59</v>
      </c>
    </row>
    <row r="17" spans="1:2">
      <c r="A17" t="s">
        <v>260</v>
      </c>
      <c r="B17" t="s">
        <v>53</v>
      </c>
    </row>
    <row r="18" spans="1:2">
      <c r="A18" t="s">
        <v>262</v>
      </c>
      <c r="B18" t="s">
        <v>55</v>
      </c>
    </row>
    <row r="19" spans="1:2">
      <c r="A19" t="s">
        <v>264</v>
      </c>
      <c r="B19" t="s">
        <v>56</v>
      </c>
    </row>
    <row r="20" spans="1:2">
      <c r="A20" t="s">
        <v>271</v>
      </c>
      <c r="B20" t="s">
        <v>56</v>
      </c>
    </row>
    <row r="21" spans="1:2">
      <c r="A21" t="s">
        <v>280</v>
      </c>
      <c r="B21" t="s">
        <v>57</v>
      </c>
    </row>
    <row r="22" spans="1:2">
      <c r="A22" t="s">
        <v>287</v>
      </c>
      <c r="B22" t="s">
        <v>53</v>
      </c>
    </row>
    <row r="23" spans="1:2">
      <c r="A23" t="s">
        <v>288</v>
      </c>
      <c r="B23" t="s">
        <v>55</v>
      </c>
    </row>
    <row r="24" spans="1:2">
      <c r="A24" t="s">
        <v>290</v>
      </c>
      <c r="B24" t="s">
        <v>53</v>
      </c>
    </row>
    <row r="25" spans="1:2">
      <c r="A25" t="s">
        <v>292</v>
      </c>
      <c r="B25" t="s">
        <v>53</v>
      </c>
    </row>
    <row r="26" spans="1:2">
      <c r="A26" t="s">
        <v>294</v>
      </c>
      <c r="B26" t="s">
        <v>53</v>
      </c>
    </row>
    <row r="27" spans="1:2">
      <c r="A27" t="s">
        <v>296</v>
      </c>
      <c r="B27" t="s">
        <v>53</v>
      </c>
    </row>
    <row r="28" spans="1:2">
      <c r="A28" t="s">
        <v>302</v>
      </c>
      <c r="B28" t="s">
        <v>55</v>
      </c>
    </row>
    <row r="29" spans="1:2">
      <c r="A29" t="s">
        <v>308</v>
      </c>
      <c r="B29" t="s">
        <v>52</v>
      </c>
    </row>
    <row r="30" spans="1:2">
      <c r="A30" t="s">
        <v>311</v>
      </c>
      <c r="B30" t="s">
        <v>56</v>
      </c>
    </row>
    <row r="31" spans="1:2">
      <c r="A31" t="s">
        <v>314</v>
      </c>
      <c r="B31" t="s">
        <v>55</v>
      </c>
    </row>
    <row r="32" spans="1:2">
      <c r="A32" t="s">
        <v>316</v>
      </c>
      <c r="B32" t="s">
        <v>53</v>
      </c>
    </row>
    <row r="33" spans="1:2">
      <c r="A33" t="s">
        <v>317</v>
      </c>
      <c r="B33" t="s">
        <v>59</v>
      </c>
    </row>
    <row r="34" spans="1:2">
      <c r="A34" t="s">
        <v>319</v>
      </c>
      <c r="B34" t="s">
        <v>56</v>
      </c>
    </row>
    <row r="35" spans="1:2">
      <c r="A35" t="s">
        <v>332</v>
      </c>
      <c r="B35" t="s">
        <v>55</v>
      </c>
    </row>
    <row r="36" spans="1:2">
      <c r="A36" t="s">
        <v>333</v>
      </c>
      <c r="B36" t="s">
        <v>55</v>
      </c>
    </row>
    <row r="37" spans="1:2">
      <c r="A37" t="s">
        <v>334</v>
      </c>
      <c r="B37" t="s">
        <v>53</v>
      </c>
    </row>
    <row r="38" spans="1:2">
      <c r="A38" t="s">
        <v>337</v>
      </c>
      <c r="B38" t="s">
        <v>57</v>
      </c>
    </row>
    <row r="39" spans="1:2">
      <c r="A39" t="s">
        <v>340</v>
      </c>
      <c r="B39" t="s">
        <v>53</v>
      </c>
    </row>
    <row r="40" spans="1:2">
      <c r="A40" t="s">
        <v>342</v>
      </c>
      <c r="B40" t="s">
        <v>58</v>
      </c>
    </row>
    <row r="41" spans="1:2">
      <c r="A41" t="s">
        <v>345</v>
      </c>
      <c r="B41" t="s">
        <v>57</v>
      </c>
    </row>
    <row r="42" spans="1:2">
      <c r="A42" t="s">
        <v>369</v>
      </c>
      <c r="B42" t="s">
        <v>53</v>
      </c>
    </row>
    <row r="43" spans="1:2">
      <c r="A43" t="s">
        <v>374</v>
      </c>
      <c r="B43" t="s">
        <v>53</v>
      </c>
    </row>
    <row r="44" spans="1:2">
      <c r="A44" t="s">
        <v>378</v>
      </c>
      <c r="B44" t="s">
        <v>55</v>
      </c>
    </row>
    <row r="45" spans="1:2">
      <c r="A45" t="s">
        <v>399</v>
      </c>
      <c r="B45" t="s">
        <v>55</v>
      </c>
    </row>
    <row r="46" spans="1:2">
      <c r="A46" t="s">
        <v>404</v>
      </c>
      <c r="B46" t="s">
        <v>53</v>
      </c>
    </row>
    <row r="47" spans="1:2">
      <c r="A47" t="s">
        <v>398</v>
      </c>
      <c r="B47" t="s">
        <v>59</v>
      </c>
    </row>
    <row r="48" spans="1:2">
      <c r="A48" t="s">
        <v>405</v>
      </c>
      <c r="B48" t="s">
        <v>59</v>
      </c>
    </row>
  </sheetData>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E560"/>
  <sheetViews>
    <sheetView workbookViewId="0">
      <selection activeCell="A1" sqref="A1"/>
    </sheetView>
  </sheetViews>
  <sheetFormatPr baseColWidth="10" defaultRowHeight="15"/>
  <sheetData>
    <row r="1" spans="1:5">
      <c r="A1" t="s">
        <v>1872</v>
      </c>
    </row>
    <row r="2" spans="1:5">
      <c r="A2" t="s">
        <v>1873</v>
      </c>
      <c r="B2" t="s">
        <v>1874</v>
      </c>
      <c r="D2" t="s">
        <v>1875</v>
      </c>
      <c r="E2">
        <f>AVERAGE(D:D)</f>
        <v/>
      </c>
    </row>
    <row r="3" spans="1:5">
      <c r="A3" t="s">
        <v>178</v>
      </c>
      <c r="B3" t="s">
        <v>1876</v>
      </c>
    </row>
    <row r="4" spans="1:5">
      <c r="A4" t="s">
        <v>180</v>
      </c>
      <c r="B4" t="s">
        <v>441</v>
      </c>
      <c r="C4" t="s">
        <v>1689</v>
      </c>
      <c r="D4" t="s">
        <v>1877</v>
      </c>
      <c r="E4" t="s">
        <v>1878</v>
      </c>
    </row>
    <row r="5" spans="1:5">
      <c r="A5" s="1" t="n">
        <v>30926</v>
      </c>
      <c r="B5">
        <f>INDEX('Input EIA Jet Fuel Price'!$B:$B, MATCH($A5+14,'Input EIA Jet Fuel Price'!$A:$A, 0),1)</f>
        <v/>
      </c>
      <c r="C5">
        <f>INDEX('Input Hawaii Jet Fuel Price'!$B:$B, MATCH($A5,'Input Hawaii Jet Fuel Price'!$A:$A, 0), 1)</f>
        <v/>
      </c>
      <c r="D5">
        <f>IFERROR(C5/B5,"")</f>
        <v/>
      </c>
      <c r="E5">
        <f>IFERROR(B5*$E$2,C5)</f>
        <v/>
      </c>
    </row>
    <row r="6" spans="1:5">
      <c r="A6" s="1" t="n">
        <v>30956</v>
      </c>
      <c r="B6">
        <f>INDEX('Input EIA Jet Fuel Price'!$B:$B, MATCH($A6+14,'Input EIA Jet Fuel Price'!$A:$A, 0),1)</f>
        <v/>
      </c>
      <c r="C6">
        <f>INDEX('Input Hawaii Jet Fuel Price'!$B:$B, MATCH($A6,'Input Hawaii Jet Fuel Price'!$A:$A, 0), 1)</f>
        <v/>
      </c>
      <c r="D6">
        <f>IFERROR(C6/B6,"")</f>
        <v/>
      </c>
      <c r="E6">
        <f>IFERROR(B6*$E$2,C6)</f>
        <v/>
      </c>
    </row>
    <row r="7" spans="1:5">
      <c r="A7" s="1" t="n">
        <v>30987</v>
      </c>
      <c r="B7">
        <f>INDEX('Input EIA Jet Fuel Price'!$B:$B, MATCH($A7+14,'Input EIA Jet Fuel Price'!$A:$A, 0),1)</f>
        <v/>
      </c>
      <c r="C7">
        <f>INDEX('Input Hawaii Jet Fuel Price'!$B:$B, MATCH($A7,'Input Hawaii Jet Fuel Price'!$A:$A, 0), 1)</f>
        <v/>
      </c>
      <c r="D7">
        <f>IFERROR(C7/B7,"")</f>
        <v/>
      </c>
      <c r="E7">
        <f>IFERROR(B7*$E$2,C7)</f>
        <v/>
      </c>
    </row>
    <row r="8" spans="1:5">
      <c r="A8" s="1" t="n">
        <v>31017</v>
      </c>
      <c r="B8">
        <f>INDEX('Input EIA Jet Fuel Price'!$B:$B, MATCH($A8+14,'Input EIA Jet Fuel Price'!$A:$A, 0),1)</f>
        <v/>
      </c>
      <c r="C8">
        <f>INDEX('Input Hawaii Jet Fuel Price'!$B:$B, MATCH($A8,'Input Hawaii Jet Fuel Price'!$A:$A, 0), 1)</f>
        <v/>
      </c>
      <c r="D8">
        <f>IFERROR(C8/B8,"")</f>
        <v/>
      </c>
      <c r="E8">
        <f>IFERROR(B8*$E$2,C8)</f>
        <v/>
      </c>
    </row>
    <row r="9" spans="1:5">
      <c r="A9" s="1" t="n">
        <v>31048</v>
      </c>
      <c r="B9">
        <f>INDEX('Input EIA Jet Fuel Price'!$B:$B, MATCH($A9+14,'Input EIA Jet Fuel Price'!$A:$A, 0),1)</f>
        <v/>
      </c>
      <c r="C9">
        <f>INDEX('Input Hawaii Jet Fuel Price'!$B:$B, MATCH($A9,'Input Hawaii Jet Fuel Price'!$A:$A, 0), 1)</f>
        <v/>
      </c>
      <c r="D9">
        <f>IFERROR(C9/B9,"")</f>
        <v/>
      </c>
      <c r="E9">
        <f>IFERROR(B9*$E$2,C9)</f>
        <v/>
      </c>
    </row>
    <row r="10" spans="1:5">
      <c r="A10" s="1" t="n">
        <v>31079</v>
      </c>
      <c r="B10">
        <f>INDEX('Input EIA Jet Fuel Price'!$B:$B, MATCH($A10+14,'Input EIA Jet Fuel Price'!$A:$A, 0),1)</f>
        <v/>
      </c>
      <c r="C10">
        <f>INDEX('Input Hawaii Jet Fuel Price'!$B:$B, MATCH($A10,'Input Hawaii Jet Fuel Price'!$A:$A, 0), 1)</f>
        <v/>
      </c>
      <c r="D10">
        <f>IFERROR(C10/B10,"")</f>
        <v/>
      </c>
      <c r="E10">
        <f>IFERROR(B10*$E$2,C10)</f>
        <v/>
      </c>
    </row>
    <row r="11" spans="1:5">
      <c r="A11" s="1" t="n">
        <v>31107</v>
      </c>
      <c r="B11">
        <f>INDEX('Input EIA Jet Fuel Price'!$B:$B, MATCH($A11+14,'Input EIA Jet Fuel Price'!$A:$A, 0),1)</f>
        <v/>
      </c>
      <c r="C11">
        <f>INDEX('Input Hawaii Jet Fuel Price'!$B:$B, MATCH($A11,'Input Hawaii Jet Fuel Price'!$A:$A, 0), 1)</f>
        <v/>
      </c>
      <c r="D11">
        <f>IFERROR(C11/B11,"")</f>
        <v/>
      </c>
      <c r="E11">
        <f>IFERROR(B11*$E$2,C11)</f>
        <v/>
      </c>
    </row>
    <row r="12" spans="1:5">
      <c r="A12" s="1" t="n">
        <v>31138</v>
      </c>
      <c r="B12">
        <f>INDEX('Input EIA Jet Fuel Price'!$B:$B, MATCH($A12+14,'Input EIA Jet Fuel Price'!$A:$A, 0),1)</f>
        <v/>
      </c>
      <c r="C12">
        <f>INDEX('Input Hawaii Jet Fuel Price'!$B:$B, MATCH($A12,'Input Hawaii Jet Fuel Price'!$A:$A, 0), 1)</f>
        <v/>
      </c>
      <c r="D12">
        <f>IFERROR(C12/B12,"")</f>
        <v/>
      </c>
      <c r="E12">
        <f>IFERROR(B12*$E$2,C12)</f>
        <v/>
      </c>
    </row>
    <row r="13" spans="1:5">
      <c r="A13" s="1" t="n">
        <v>31168</v>
      </c>
      <c r="B13">
        <f>INDEX('Input EIA Jet Fuel Price'!$B:$B, MATCH($A13+14,'Input EIA Jet Fuel Price'!$A:$A, 0),1)</f>
        <v/>
      </c>
      <c r="C13">
        <f>INDEX('Input Hawaii Jet Fuel Price'!$B:$B, MATCH($A13,'Input Hawaii Jet Fuel Price'!$A:$A, 0), 1)</f>
        <v/>
      </c>
      <c r="D13">
        <f>IFERROR(C13/B13,"")</f>
        <v/>
      </c>
      <c r="E13">
        <f>IFERROR(B13*$E$2,C13)</f>
        <v/>
      </c>
    </row>
    <row r="14" spans="1:5">
      <c r="A14" s="1" t="n">
        <v>31199</v>
      </c>
      <c r="B14">
        <f>INDEX('Input EIA Jet Fuel Price'!$B:$B, MATCH($A14+14,'Input EIA Jet Fuel Price'!$A:$A, 0),1)</f>
        <v/>
      </c>
      <c r="C14">
        <f>INDEX('Input Hawaii Jet Fuel Price'!$B:$B, MATCH($A14,'Input Hawaii Jet Fuel Price'!$A:$A, 0), 1)</f>
        <v/>
      </c>
      <c r="D14">
        <f>IFERROR(C14/B14,"")</f>
        <v/>
      </c>
      <c r="E14">
        <f>IFERROR(B14*$E$2,C14)</f>
        <v/>
      </c>
    </row>
    <row r="15" spans="1:5">
      <c r="A15" s="1" t="n">
        <v>31229</v>
      </c>
      <c r="B15">
        <f>INDEX('Input EIA Jet Fuel Price'!$B:$B, MATCH($A15+14,'Input EIA Jet Fuel Price'!$A:$A, 0),1)</f>
        <v/>
      </c>
      <c r="C15">
        <f>INDEX('Input Hawaii Jet Fuel Price'!$B:$B, MATCH($A15,'Input Hawaii Jet Fuel Price'!$A:$A, 0), 1)</f>
        <v/>
      </c>
      <c r="D15">
        <f>IFERROR(C15/B15,"")</f>
        <v/>
      </c>
      <c r="E15">
        <f>IFERROR(B15*$E$2,C15)</f>
        <v/>
      </c>
    </row>
    <row r="16" spans="1:5">
      <c r="A16" s="1" t="n">
        <v>31260</v>
      </c>
      <c r="B16">
        <f>INDEX('Input EIA Jet Fuel Price'!$B:$B, MATCH($A16+14,'Input EIA Jet Fuel Price'!$A:$A, 0),1)</f>
        <v/>
      </c>
      <c r="C16">
        <f>INDEX('Input Hawaii Jet Fuel Price'!$B:$B, MATCH($A16,'Input Hawaii Jet Fuel Price'!$A:$A, 0), 1)</f>
        <v/>
      </c>
      <c r="D16">
        <f>IFERROR(C16/B16,"")</f>
        <v/>
      </c>
      <c r="E16">
        <f>IFERROR(B16*$E$2,C16)</f>
        <v/>
      </c>
    </row>
    <row r="17" spans="1:5">
      <c r="A17" s="1" t="n">
        <v>31291</v>
      </c>
      <c r="B17">
        <f>INDEX('Input EIA Jet Fuel Price'!$B:$B, MATCH($A17+14,'Input EIA Jet Fuel Price'!$A:$A, 0),1)</f>
        <v/>
      </c>
      <c r="C17">
        <f>INDEX('Input Hawaii Jet Fuel Price'!$B:$B, MATCH($A17,'Input Hawaii Jet Fuel Price'!$A:$A, 0), 1)</f>
        <v/>
      </c>
      <c r="D17">
        <f>IFERROR(C17/B17,"")</f>
        <v/>
      </c>
      <c r="E17">
        <f>IFERROR(B17*$E$2,C17)</f>
        <v/>
      </c>
    </row>
    <row r="18" spans="1:5">
      <c r="A18" s="1" t="n">
        <v>31321</v>
      </c>
      <c r="B18">
        <f>INDEX('Input EIA Jet Fuel Price'!$B:$B, MATCH($A18+14,'Input EIA Jet Fuel Price'!$A:$A, 0),1)</f>
        <v/>
      </c>
      <c r="C18">
        <f>INDEX('Input Hawaii Jet Fuel Price'!$B:$B, MATCH($A18,'Input Hawaii Jet Fuel Price'!$A:$A, 0), 1)</f>
        <v/>
      </c>
      <c r="D18">
        <f>IFERROR(C18/B18,"")</f>
        <v/>
      </c>
      <c r="E18">
        <f>IFERROR(B18*$E$2,C18)</f>
        <v/>
      </c>
    </row>
    <row r="19" spans="1:5">
      <c r="A19" s="1" t="n">
        <v>31352</v>
      </c>
      <c r="B19">
        <f>INDEX('Input EIA Jet Fuel Price'!$B:$B, MATCH($A19+14,'Input EIA Jet Fuel Price'!$A:$A, 0),1)</f>
        <v/>
      </c>
      <c r="C19">
        <f>INDEX('Input Hawaii Jet Fuel Price'!$B:$B, MATCH($A19,'Input Hawaii Jet Fuel Price'!$A:$A, 0), 1)</f>
        <v/>
      </c>
      <c r="D19">
        <f>IFERROR(C19/B19,"")</f>
        <v/>
      </c>
      <c r="E19">
        <f>IFERROR(B19*$E$2,C19)</f>
        <v/>
      </c>
    </row>
    <row r="20" spans="1:5">
      <c r="A20" s="1" t="n">
        <v>31382</v>
      </c>
      <c r="B20">
        <f>INDEX('Input EIA Jet Fuel Price'!$B:$B, MATCH($A20+14,'Input EIA Jet Fuel Price'!$A:$A, 0),1)</f>
        <v/>
      </c>
      <c r="C20">
        <f>INDEX('Input Hawaii Jet Fuel Price'!$B:$B, MATCH($A20,'Input Hawaii Jet Fuel Price'!$A:$A, 0), 1)</f>
        <v/>
      </c>
      <c r="D20">
        <f>IFERROR(C20/B20,"")</f>
        <v/>
      </c>
      <c r="E20">
        <f>IFERROR(B20*$E$2,C20)</f>
        <v/>
      </c>
    </row>
    <row r="21" spans="1:5">
      <c r="A21" s="1" t="n">
        <v>31413</v>
      </c>
      <c r="B21">
        <f>INDEX('Input EIA Jet Fuel Price'!$B:$B, MATCH($A21+14,'Input EIA Jet Fuel Price'!$A:$A, 0),1)</f>
        <v/>
      </c>
      <c r="C21">
        <f>INDEX('Input Hawaii Jet Fuel Price'!$B:$B, MATCH($A21,'Input Hawaii Jet Fuel Price'!$A:$A, 0), 1)</f>
        <v/>
      </c>
      <c r="D21">
        <f>IFERROR(C21/B21,"")</f>
        <v/>
      </c>
      <c r="E21">
        <f>IFERROR(B21*$E$2,C21)</f>
        <v/>
      </c>
    </row>
    <row r="22" spans="1:5">
      <c r="A22" s="1" t="n">
        <v>31444</v>
      </c>
      <c r="B22">
        <f>INDEX('Input EIA Jet Fuel Price'!$B:$B, MATCH($A22+14,'Input EIA Jet Fuel Price'!$A:$A, 0),1)</f>
        <v/>
      </c>
      <c r="C22">
        <f>INDEX('Input Hawaii Jet Fuel Price'!$B:$B, MATCH($A22,'Input Hawaii Jet Fuel Price'!$A:$A, 0), 1)</f>
        <v/>
      </c>
      <c r="D22">
        <f>IFERROR(C22/B22,"")</f>
        <v/>
      </c>
      <c r="E22">
        <f>IFERROR(B22*$E$2,C22)</f>
        <v/>
      </c>
    </row>
    <row r="23" spans="1:5">
      <c r="A23" s="1" t="n">
        <v>31472</v>
      </c>
      <c r="B23">
        <f>INDEX('Input EIA Jet Fuel Price'!$B:$B, MATCH($A23+14,'Input EIA Jet Fuel Price'!$A:$A, 0),1)</f>
        <v/>
      </c>
      <c r="C23">
        <f>INDEX('Input Hawaii Jet Fuel Price'!$B:$B, MATCH($A23,'Input Hawaii Jet Fuel Price'!$A:$A, 0), 1)</f>
        <v/>
      </c>
      <c r="D23">
        <f>IFERROR(C23/B23,"")</f>
        <v/>
      </c>
      <c r="E23">
        <f>IFERROR(B23*$E$2,C23)</f>
        <v/>
      </c>
    </row>
    <row r="24" spans="1:5">
      <c r="A24" s="1" t="n">
        <v>31503</v>
      </c>
      <c r="B24">
        <f>INDEX('Input EIA Jet Fuel Price'!$B:$B, MATCH($A24+14,'Input EIA Jet Fuel Price'!$A:$A, 0),1)</f>
        <v/>
      </c>
      <c r="C24">
        <f>INDEX('Input Hawaii Jet Fuel Price'!$B:$B, MATCH($A24,'Input Hawaii Jet Fuel Price'!$A:$A, 0), 1)</f>
        <v/>
      </c>
      <c r="D24">
        <f>IFERROR(C24/B24,"")</f>
        <v/>
      </c>
      <c r="E24">
        <f>IFERROR(B24*$E$2,C24)</f>
        <v/>
      </c>
    </row>
    <row r="25" spans="1:5">
      <c r="A25" s="1" t="n">
        <v>31533</v>
      </c>
      <c r="B25">
        <f>INDEX('Input EIA Jet Fuel Price'!$B:$B, MATCH($A25+14,'Input EIA Jet Fuel Price'!$A:$A, 0),1)</f>
        <v/>
      </c>
      <c r="C25">
        <f>INDEX('Input Hawaii Jet Fuel Price'!$B:$B, MATCH($A25,'Input Hawaii Jet Fuel Price'!$A:$A, 0), 1)</f>
        <v/>
      </c>
      <c r="D25">
        <f>IFERROR(C25/B25,"")</f>
        <v/>
      </c>
      <c r="E25">
        <f>IFERROR(B25*$E$2,C25)</f>
        <v/>
      </c>
    </row>
    <row r="26" spans="1:5">
      <c r="A26" s="1" t="n">
        <v>31564</v>
      </c>
      <c r="B26">
        <f>INDEX('Input EIA Jet Fuel Price'!$B:$B, MATCH($A26+14,'Input EIA Jet Fuel Price'!$A:$A, 0),1)</f>
        <v/>
      </c>
      <c r="C26">
        <f>INDEX('Input Hawaii Jet Fuel Price'!$B:$B, MATCH($A26,'Input Hawaii Jet Fuel Price'!$A:$A, 0), 1)</f>
        <v/>
      </c>
      <c r="D26">
        <f>IFERROR(C26/B26,"")</f>
        <v/>
      </c>
      <c r="E26">
        <f>IFERROR(B26*$E$2,C26)</f>
        <v/>
      </c>
    </row>
    <row r="27" spans="1:5">
      <c r="A27" s="1" t="n">
        <v>31594</v>
      </c>
      <c r="B27">
        <f>INDEX('Input EIA Jet Fuel Price'!$B:$B, MATCH($A27+14,'Input EIA Jet Fuel Price'!$A:$A, 0),1)</f>
        <v/>
      </c>
      <c r="C27">
        <f>INDEX('Input Hawaii Jet Fuel Price'!$B:$B, MATCH($A27,'Input Hawaii Jet Fuel Price'!$A:$A, 0), 1)</f>
        <v/>
      </c>
      <c r="D27">
        <f>IFERROR(C27/B27,"")</f>
        <v/>
      </c>
      <c r="E27">
        <f>IFERROR(B27*$E$2,C27)</f>
        <v/>
      </c>
    </row>
    <row r="28" spans="1:5">
      <c r="A28" s="1" t="n">
        <v>31625</v>
      </c>
      <c r="B28">
        <f>INDEX('Input EIA Jet Fuel Price'!$B:$B, MATCH($A28+14,'Input EIA Jet Fuel Price'!$A:$A, 0),1)</f>
        <v/>
      </c>
      <c r="C28">
        <f>INDEX('Input Hawaii Jet Fuel Price'!$B:$B, MATCH($A28,'Input Hawaii Jet Fuel Price'!$A:$A, 0), 1)</f>
        <v/>
      </c>
      <c r="D28">
        <f>IFERROR(C28/B28,"")</f>
        <v/>
      </c>
      <c r="E28">
        <f>IFERROR(B28*$E$2,C28)</f>
        <v/>
      </c>
    </row>
    <row r="29" spans="1:5">
      <c r="A29" s="1" t="n">
        <v>31656</v>
      </c>
      <c r="B29">
        <f>INDEX('Input EIA Jet Fuel Price'!$B:$B, MATCH($A29+14,'Input EIA Jet Fuel Price'!$A:$A, 0),1)</f>
        <v/>
      </c>
      <c r="C29">
        <f>INDEX('Input Hawaii Jet Fuel Price'!$B:$B, MATCH($A29,'Input Hawaii Jet Fuel Price'!$A:$A, 0), 1)</f>
        <v/>
      </c>
      <c r="D29">
        <f>IFERROR(C29/B29,"")</f>
        <v/>
      </c>
      <c r="E29">
        <f>IFERROR(B29*$E$2,C29)</f>
        <v/>
      </c>
    </row>
    <row r="30" spans="1:5">
      <c r="A30" s="1" t="n">
        <v>31686</v>
      </c>
      <c r="B30">
        <f>INDEX('Input EIA Jet Fuel Price'!$B:$B, MATCH($A30+14,'Input EIA Jet Fuel Price'!$A:$A, 0),1)</f>
        <v/>
      </c>
      <c r="C30">
        <f>INDEX('Input Hawaii Jet Fuel Price'!$B:$B, MATCH($A30,'Input Hawaii Jet Fuel Price'!$A:$A, 0), 1)</f>
        <v/>
      </c>
      <c r="D30">
        <f>IFERROR(C30/B30,"")</f>
        <v/>
      </c>
      <c r="E30">
        <f>IFERROR(B30*$E$2,C30)</f>
        <v/>
      </c>
    </row>
    <row r="31" spans="1:5">
      <c r="A31" s="1" t="n">
        <v>31717</v>
      </c>
      <c r="B31">
        <f>INDEX('Input EIA Jet Fuel Price'!$B:$B, MATCH($A31+14,'Input EIA Jet Fuel Price'!$A:$A, 0),1)</f>
        <v/>
      </c>
      <c r="C31">
        <f>INDEX('Input Hawaii Jet Fuel Price'!$B:$B, MATCH($A31,'Input Hawaii Jet Fuel Price'!$A:$A, 0), 1)</f>
        <v/>
      </c>
      <c r="D31">
        <f>IFERROR(C31/B31,"")</f>
        <v/>
      </c>
      <c r="E31">
        <f>IFERROR(B31*$E$2,C31)</f>
        <v/>
      </c>
    </row>
    <row r="32" spans="1:5">
      <c r="A32" s="1" t="n">
        <v>31747</v>
      </c>
      <c r="B32">
        <f>INDEX('Input EIA Jet Fuel Price'!$B:$B, MATCH($A32+14,'Input EIA Jet Fuel Price'!$A:$A, 0),1)</f>
        <v/>
      </c>
      <c r="C32">
        <f>INDEX('Input Hawaii Jet Fuel Price'!$B:$B, MATCH($A32,'Input Hawaii Jet Fuel Price'!$A:$A, 0), 1)</f>
        <v/>
      </c>
      <c r="D32">
        <f>IFERROR(C32/B32,"")</f>
        <v/>
      </c>
      <c r="E32">
        <f>IFERROR(B32*$E$2,C32)</f>
        <v/>
      </c>
    </row>
    <row r="33" spans="1:5">
      <c r="A33" s="1" t="n">
        <v>31778</v>
      </c>
      <c r="B33">
        <f>INDEX('Input EIA Jet Fuel Price'!$B:$B, MATCH($A33+14,'Input EIA Jet Fuel Price'!$A:$A, 0),1)</f>
        <v/>
      </c>
      <c r="C33">
        <f>INDEX('Input Hawaii Jet Fuel Price'!$B:$B, MATCH($A33,'Input Hawaii Jet Fuel Price'!$A:$A, 0), 1)</f>
        <v/>
      </c>
      <c r="D33">
        <f>IFERROR(C33/B33,"")</f>
        <v/>
      </c>
      <c r="E33">
        <f>IFERROR(B33*$E$2,C33)</f>
        <v/>
      </c>
    </row>
    <row r="34" spans="1:5">
      <c r="A34" s="1" t="n">
        <v>31809</v>
      </c>
      <c r="B34">
        <f>INDEX('Input EIA Jet Fuel Price'!$B:$B, MATCH($A34+14,'Input EIA Jet Fuel Price'!$A:$A, 0),1)</f>
        <v/>
      </c>
      <c r="C34">
        <f>INDEX('Input Hawaii Jet Fuel Price'!$B:$B, MATCH($A34,'Input Hawaii Jet Fuel Price'!$A:$A, 0), 1)</f>
        <v/>
      </c>
      <c r="D34">
        <f>IFERROR(C34/B34,"")</f>
        <v/>
      </c>
      <c r="E34">
        <f>IFERROR(B34*$E$2,C34)</f>
        <v/>
      </c>
    </row>
    <row r="35" spans="1:5">
      <c r="A35" s="1" t="n">
        <v>31837</v>
      </c>
      <c r="B35">
        <f>INDEX('Input EIA Jet Fuel Price'!$B:$B, MATCH($A35+14,'Input EIA Jet Fuel Price'!$A:$A, 0),1)</f>
        <v/>
      </c>
      <c r="C35">
        <f>INDEX('Input Hawaii Jet Fuel Price'!$B:$B, MATCH($A35,'Input Hawaii Jet Fuel Price'!$A:$A, 0), 1)</f>
        <v/>
      </c>
      <c r="D35">
        <f>IFERROR(C35/B35,"")</f>
        <v/>
      </c>
      <c r="E35">
        <f>IFERROR(B35*$E$2,C35)</f>
        <v/>
      </c>
    </row>
    <row r="36" spans="1:5">
      <c r="A36" s="1" t="n">
        <v>31868</v>
      </c>
      <c r="B36">
        <f>INDEX('Input EIA Jet Fuel Price'!$B:$B, MATCH($A36+14,'Input EIA Jet Fuel Price'!$A:$A, 0),1)</f>
        <v/>
      </c>
      <c r="C36">
        <f>INDEX('Input Hawaii Jet Fuel Price'!$B:$B, MATCH($A36,'Input Hawaii Jet Fuel Price'!$A:$A, 0), 1)</f>
        <v/>
      </c>
      <c r="D36">
        <f>IFERROR(C36/B36,"")</f>
        <v/>
      </c>
      <c r="E36">
        <f>IFERROR(B36*$E$2,C36)</f>
        <v/>
      </c>
    </row>
    <row r="37" spans="1:5">
      <c r="A37" s="1" t="n">
        <v>31898</v>
      </c>
      <c r="B37">
        <f>INDEX('Input EIA Jet Fuel Price'!$B:$B, MATCH($A37+14,'Input EIA Jet Fuel Price'!$A:$A, 0),1)</f>
        <v/>
      </c>
      <c r="C37">
        <f>INDEX('Input Hawaii Jet Fuel Price'!$B:$B, MATCH($A37,'Input Hawaii Jet Fuel Price'!$A:$A, 0), 1)</f>
        <v/>
      </c>
      <c r="D37">
        <f>IFERROR(C37/B37,"")</f>
        <v/>
      </c>
      <c r="E37">
        <f>IFERROR(B37*$E$2,C37)</f>
        <v/>
      </c>
    </row>
    <row r="38" spans="1:5">
      <c r="A38" s="1" t="n">
        <v>31929</v>
      </c>
      <c r="B38">
        <f>INDEX('Input EIA Jet Fuel Price'!$B:$B, MATCH($A38+14,'Input EIA Jet Fuel Price'!$A:$A, 0),1)</f>
        <v/>
      </c>
      <c r="C38">
        <f>INDEX('Input Hawaii Jet Fuel Price'!$B:$B, MATCH($A38,'Input Hawaii Jet Fuel Price'!$A:$A, 0), 1)</f>
        <v/>
      </c>
      <c r="D38">
        <f>IFERROR(C38/B38,"")</f>
        <v/>
      </c>
      <c r="E38">
        <f>IFERROR(B38*$E$2,C38)</f>
        <v/>
      </c>
    </row>
    <row r="39" spans="1:5">
      <c r="A39" s="1" t="n">
        <v>31959</v>
      </c>
      <c r="B39">
        <f>INDEX('Input EIA Jet Fuel Price'!$B:$B, MATCH($A39+14,'Input EIA Jet Fuel Price'!$A:$A, 0),1)</f>
        <v/>
      </c>
      <c r="C39">
        <f>INDEX('Input Hawaii Jet Fuel Price'!$B:$B, MATCH($A39,'Input Hawaii Jet Fuel Price'!$A:$A, 0), 1)</f>
        <v/>
      </c>
      <c r="D39">
        <f>IFERROR(C39/B39,"")</f>
        <v/>
      </c>
      <c r="E39">
        <f>IFERROR(B39*$E$2,C39)</f>
        <v/>
      </c>
    </row>
    <row r="40" spans="1:5">
      <c r="A40" s="1" t="n">
        <v>31990</v>
      </c>
      <c r="B40">
        <f>INDEX('Input EIA Jet Fuel Price'!$B:$B, MATCH($A40+14,'Input EIA Jet Fuel Price'!$A:$A, 0),1)</f>
        <v/>
      </c>
      <c r="C40">
        <f>INDEX('Input Hawaii Jet Fuel Price'!$B:$B, MATCH($A40,'Input Hawaii Jet Fuel Price'!$A:$A, 0), 1)</f>
        <v/>
      </c>
      <c r="D40">
        <f>IFERROR(C40/B40,"")</f>
        <v/>
      </c>
      <c r="E40">
        <f>IFERROR(B40*$E$2,C40)</f>
        <v/>
      </c>
    </row>
    <row r="41" spans="1:5">
      <c r="A41" s="1" t="n">
        <v>32021</v>
      </c>
      <c r="B41">
        <f>INDEX('Input EIA Jet Fuel Price'!$B:$B, MATCH($A41+14,'Input EIA Jet Fuel Price'!$A:$A, 0),1)</f>
        <v/>
      </c>
      <c r="C41">
        <f>INDEX('Input Hawaii Jet Fuel Price'!$B:$B, MATCH($A41,'Input Hawaii Jet Fuel Price'!$A:$A, 0), 1)</f>
        <v/>
      </c>
      <c r="D41">
        <f>IFERROR(C41/B41,"")</f>
        <v/>
      </c>
      <c r="E41">
        <f>IFERROR(B41*$E$2,C41)</f>
        <v/>
      </c>
    </row>
    <row r="42" spans="1:5">
      <c r="A42" s="1" t="n">
        <v>32051</v>
      </c>
      <c r="B42">
        <f>INDEX('Input EIA Jet Fuel Price'!$B:$B, MATCH($A42+14,'Input EIA Jet Fuel Price'!$A:$A, 0),1)</f>
        <v/>
      </c>
      <c r="C42">
        <f>INDEX('Input Hawaii Jet Fuel Price'!$B:$B, MATCH($A42,'Input Hawaii Jet Fuel Price'!$A:$A, 0), 1)</f>
        <v/>
      </c>
      <c r="D42">
        <f>IFERROR(C42/B42,"")</f>
        <v/>
      </c>
      <c r="E42">
        <f>IFERROR(B42*$E$2,C42)</f>
        <v/>
      </c>
    </row>
    <row r="43" spans="1:5">
      <c r="A43" s="1" t="n">
        <v>32082</v>
      </c>
      <c r="B43">
        <f>INDEX('Input EIA Jet Fuel Price'!$B:$B, MATCH($A43+14,'Input EIA Jet Fuel Price'!$A:$A, 0),1)</f>
        <v/>
      </c>
      <c r="C43">
        <f>INDEX('Input Hawaii Jet Fuel Price'!$B:$B, MATCH($A43,'Input Hawaii Jet Fuel Price'!$A:$A, 0), 1)</f>
        <v/>
      </c>
      <c r="D43">
        <f>IFERROR(C43/B43,"")</f>
        <v/>
      </c>
      <c r="E43">
        <f>IFERROR(B43*$E$2,C43)</f>
        <v/>
      </c>
    </row>
    <row r="44" spans="1:5">
      <c r="A44" s="1" t="n">
        <v>32112</v>
      </c>
      <c r="B44">
        <f>INDEX('Input EIA Jet Fuel Price'!$B:$B, MATCH($A44+14,'Input EIA Jet Fuel Price'!$A:$A, 0),1)</f>
        <v/>
      </c>
      <c r="C44">
        <f>INDEX('Input Hawaii Jet Fuel Price'!$B:$B, MATCH($A44,'Input Hawaii Jet Fuel Price'!$A:$A, 0), 1)</f>
        <v/>
      </c>
      <c r="D44">
        <f>IFERROR(C44/B44,"")</f>
        <v/>
      </c>
      <c r="E44">
        <f>IFERROR(B44*$E$2,C44)</f>
        <v/>
      </c>
    </row>
    <row r="45" spans="1:5">
      <c r="A45" s="1" t="n">
        <v>32143</v>
      </c>
      <c r="B45">
        <f>INDEX('Input EIA Jet Fuel Price'!$B:$B, MATCH($A45+14,'Input EIA Jet Fuel Price'!$A:$A, 0),1)</f>
        <v/>
      </c>
      <c r="C45">
        <f>INDEX('Input Hawaii Jet Fuel Price'!$B:$B, MATCH($A45,'Input Hawaii Jet Fuel Price'!$A:$A, 0), 1)</f>
        <v/>
      </c>
      <c r="D45">
        <f>IFERROR(C45/B45,"")</f>
        <v/>
      </c>
      <c r="E45">
        <f>IFERROR(B45*$E$2,C45)</f>
        <v/>
      </c>
    </row>
    <row r="46" spans="1:5">
      <c r="A46" s="1" t="n">
        <v>32174</v>
      </c>
      <c r="B46">
        <f>INDEX('Input EIA Jet Fuel Price'!$B:$B, MATCH($A46+14,'Input EIA Jet Fuel Price'!$A:$A, 0),1)</f>
        <v/>
      </c>
      <c r="C46">
        <f>INDEX('Input Hawaii Jet Fuel Price'!$B:$B, MATCH($A46,'Input Hawaii Jet Fuel Price'!$A:$A, 0), 1)</f>
        <v/>
      </c>
      <c r="D46">
        <f>IFERROR(C46/B46,"")</f>
        <v/>
      </c>
      <c r="E46">
        <f>IFERROR(B46*$E$2,C46)</f>
        <v/>
      </c>
    </row>
    <row r="47" spans="1:5">
      <c r="A47" s="1" t="n">
        <v>32203</v>
      </c>
      <c r="B47">
        <f>INDEX('Input EIA Jet Fuel Price'!$B:$B, MATCH($A47+14,'Input EIA Jet Fuel Price'!$A:$A, 0),1)</f>
        <v/>
      </c>
      <c r="C47">
        <f>INDEX('Input Hawaii Jet Fuel Price'!$B:$B, MATCH($A47,'Input Hawaii Jet Fuel Price'!$A:$A, 0), 1)</f>
        <v/>
      </c>
      <c r="D47">
        <f>IFERROR(C47/B47,"")</f>
        <v/>
      </c>
      <c r="E47">
        <f>IFERROR(B47*$E$2,C47)</f>
        <v/>
      </c>
    </row>
    <row r="48" spans="1:5">
      <c r="A48" s="1" t="n">
        <v>32234</v>
      </c>
      <c r="B48">
        <f>INDEX('Input EIA Jet Fuel Price'!$B:$B, MATCH($A48+14,'Input EIA Jet Fuel Price'!$A:$A, 0),1)</f>
        <v/>
      </c>
      <c r="C48">
        <f>INDEX('Input Hawaii Jet Fuel Price'!$B:$B, MATCH($A48,'Input Hawaii Jet Fuel Price'!$A:$A, 0), 1)</f>
        <v/>
      </c>
      <c r="D48">
        <f>IFERROR(C48/B48,"")</f>
        <v/>
      </c>
      <c r="E48">
        <f>IFERROR(B48*$E$2,C48)</f>
        <v/>
      </c>
    </row>
    <row r="49" spans="1:5">
      <c r="A49" s="1" t="n">
        <v>32264</v>
      </c>
      <c r="B49">
        <f>INDEX('Input EIA Jet Fuel Price'!$B:$B, MATCH($A49+14,'Input EIA Jet Fuel Price'!$A:$A, 0),1)</f>
        <v/>
      </c>
      <c r="C49">
        <f>INDEX('Input Hawaii Jet Fuel Price'!$B:$B, MATCH($A49,'Input Hawaii Jet Fuel Price'!$A:$A, 0), 1)</f>
        <v/>
      </c>
      <c r="D49">
        <f>IFERROR(C49/B49,"")</f>
        <v/>
      </c>
      <c r="E49">
        <f>IFERROR(B49*$E$2,C49)</f>
        <v/>
      </c>
    </row>
    <row r="50" spans="1:5">
      <c r="A50" s="1" t="n">
        <v>32295</v>
      </c>
      <c r="B50">
        <f>INDEX('Input EIA Jet Fuel Price'!$B:$B, MATCH($A50+14,'Input EIA Jet Fuel Price'!$A:$A, 0),1)</f>
        <v/>
      </c>
      <c r="C50">
        <f>INDEX('Input Hawaii Jet Fuel Price'!$B:$B, MATCH($A50,'Input Hawaii Jet Fuel Price'!$A:$A, 0), 1)</f>
        <v/>
      </c>
      <c r="D50">
        <f>IFERROR(C50/B50,"")</f>
        <v/>
      </c>
      <c r="E50">
        <f>IFERROR(B50*$E$2,C50)</f>
        <v/>
      </c>
    </row>
    <row r="51" spans="1:5">
      <c r="A51" s="1" t="n">
        <v>32325</v>
      </c>
      <c r="B51">
        <f>INDEX('Input EIA Jet Fuel Price'!$B:$B, MATCH($A51+14,'Input EIA Jet Fuel Price'!$A:$A, 0),1)</f>
        <v/>
      </c>
      <c r="C51">
        <f>INDEX('Input Hawaii Jet Fuel Price'!$B:$B, MATCH($A51,'Input Hawaii Jet Fuel Price'!$A:$A, 0), 1)</f>
        <v/>
      </c>
      <c r="D51">
        <f>IFERROR(C51/B51,"")</f>
        <v/>
      </c>
      <c r="E51">
        <f>IFERROR(B51*$E$2,C51)</f>
        <v/>
      </c>
    </row>
    <row r="52" spans="1:5">
      <c r="A52" s="1" t="n">
        <v>32356</v>
      </c>
      <c r="B52">
        <f>INDEX('Input EIA Jet Fuel Price'!$B:$B, MATCH($A52+14,'Input EIA Jet Fuel Price'!$A:$A, 0),1)</f>
        <v/>
      </c>
      <c r="C52">
        <f>INDEX('Input Hawaii Jet Fuel Price'!$B:$B, MATCH($A52,'Input Hawaii Jet Fuel Price'!$A:$A, 0), 1)</f>
        <v/>
      </c>
      <c r="D52">
        <f>IFERROR(C52/B52,"")</f>
        <v/>
      </c>
      <c r="E52">
        <f>IFERROR(B52*$E$2,C52)</f>
        <v/>
      </c>
    </row>
    <row r="53" spans="1:5">
      <c r="A53" s="1" t="n">
        <v>32387</v>
      </c>
      <c r="B53">
        <f>INDEX('Input EIA Jet Fuel Price'!$B:$B, MATCH($A53+14,'Input EIA Jet Fuel Price'!$A:$A, 0),1)</f>
        <v/>
      </c>
      <c r="C53">
        <f>INDEX('Input Hawaii Jet Fuel Price'!$B:$B, MATCH($A53,'Input Hawaii Jet Fuel Price'!$A:$A, 0), 1)</f>
        <v/>
      </c>
      <c r="D53">
        <f>IFERROR(C53/B53,"")</f>
        <v/>
      </c>
      <c r="E53">
        <f>IFERROR(B53*$E$2,C53)</f>
        <v/>
      </c>
    </row>
    <row r="54" spans="1:5">
      <c r="A54" s="1" t="n">
        <v>32417</v>
      </c>
      <c r="B54">
        <f>INDEX('Input EIA Jet Fuel Price'!$B:$B, MATCH($A54+14,'Input EIA Jet Fuel Price'!$A:$A, 0),1)</f>
        <v/>
      </c>
      <c r="C54">
        <f>INDEX('Input Hawaii Jet Fuel Price'!$B:$B, MATCH($A54,'Input Hawaii Jet Fuel Price'!$A:$A, 0), 1)</f>
        <v/>
      </c>
      <c r="D54">
        <f>IFERROR(C54/B54,"")</f>
        <v/>
      </c>
      <c r="E54">
        <f>IFERROR(B54*$E$2,C54)</f>
        <v/>
      </c>
    </row>
    <row r="55" spans="1:5">
      <c r="A55" s="1" t="n">
        <v>32448</v>
      </c>
      <c r="B55">
        <f>INDEX('Input EIA Jet Fuel Price'!$B:$B, MATCH($A55+14,'Input EIA Jet Fuel Price'!$A:$A, 0),1)</f>
        <v/>
      </c>
      <c r="C55">
        <f>INDEX('Input Hawaii Jet Fuel Price'!$B:$B, MATCH($A55,'Input Hawaii Jet Fuel Price'!$A:$A, 0), 1)</f>
        <v/>
      </c>
      <c r="D55">
        <f>IFERROR(C55/B55,"")</f>
        <v/>
      </c>
      <c r="E55">
        <f>IFERROR(B55*$E$2,C55)</f>
        <v/>
      </c>
    </row>
    <row r="56" spans="1:5">
      <c r="A56" s="1" t="n">
        <v>32478</v>
      </c>
      <c r="B56">
        <f>INDEX('Input EIA Jet Fuel Price'!$B:$B, MATCH($A56+14,'Input EIA Jet Fuel Price'!$A:$A, 0),1)</f>
        <v/>
      </c>
      <c r="C56">
        <f>INDEX('Input Hawaii Jet Fuel Price'!$B:$B, MATCH($A56,'Input Hawaii Jet Fuel Price'!$A:$A, 0), 1)</f>
        <v/>
      </c>
      <c r="D56">
        <f>IFERROR(C56/B56,"")</f>
        <v/>
      </c>
      <c r="E56">
        <f>IFERROR(B56*$E$2,C56)</f>
        <v/>
      </c>
    </row>
    <row r="57" spans="1:5">
      <c r="A57" s="1" t="n">
        <v>32509</v>
      </c>
      <c r="B57">
        <f>INDEX('Input EIA Jet Fuel Price'!$B:$B, MATCH($A57+14,'Input EIA Jet Fuel Price'!$A:$A, 0),1)</f>
        <v/>
      </c>
      <c r="C57">
        <f>INDEX('Input Hawaii Jet Fuel Price'!$B:$B, MATCH($A57,'Input Hawaii Jet Fuel Price'!$A:$A, 0), 1)</f>
        <v/>
      </c>
      <c r="D57">
        <f>IFERROR(C57/B57,"")</f>
        <v/>
      </c>
      <c r="E57">
        <f>IFERROR(B57*$E$2,C57)</f>
        <v/>
      </c>
    </row>
    <row r="58" spans="1:5">
      <c r="A58" s="1" t="n">
        <v>32540</v>
      </c>
      <c r="B58">
        <f>INDEX('Input EIA Jet Fuel Price'!$B:$B, MATCH($A58+14,'Input EIA Jet Fuel Price'!$A:$A, 0),1)</f>
        <v/>
      </c>
      <c r="C58">
        <f>INDEX('Input Hawaii Jet Fuel Price'!$B:$B, MATCH($A58,'Input Hawaii Jet Fuel Price'!$A:$A, 0), 1)</f>
        <v/>
      </c>
      <c r="D58">
        <f>IFERROR(C58/B58,"")</f>
        <v/>
      </c>
      <c r="E58">
        <f>IFERROR(B58*$E$2,C58)</f>
        <v/>
      </c>
    </row>
    <row r="59" spans="1:5">
      <c r="A59" s="1" t="n">
        <v>32568</v>
      </c>
      <c r="B59">
        <f>INDEX('Input EIA Jet Fuel Price'!$B:$B, MATCH($A59+14,'Input EIA Jet Fuel Price'!$A:$A, 0),1)</f>
        <v/>
      </c>
      <c r="C59">
        <f>INDEX('Input Hawaii Jet Fuel Price'!$B:$B, MATCH($A59,'Input Hawaii Jet Fuel Price'!$A:$A, 0), 1)</f>
        <v/>
      </c>
      <c r="D59">
        <f>IFERROR(C59/B59,"")</f>
        <v/>
      </c>
      <c r="E59">
        <f>IFERROR(B59*$E$2,C59)</f>
        <v/>
      </c>
    </row>
    <row r="60" spans="1:5">
      <c r="A60" s="1" t="n">
        <v>32599</v>
      </c>
      <c r="B60">
        <f>INDEX('Input EIA Jet Fuel Price'!$B:$B, MATCH($A60+14,'Input EIA Jet Fuel Price'!$A:$A, 0),1)</f>
        <v/>
      </c>
      <c r="C60">
        <f>INDEX('Input Hawaii Jet Fuel Price'!$B:$B, MATCH($A60,'Input Hawaii Jet Fuel Price'!$A:$A, 0), 1)</f>
        <v/>
      </c>
      <c r="D60">
        <f>IFERROR(C60/B60,"")</f>
        <v/>
      </c>
      <c r="E60">
        <f>IFERROR(B60*$E$2,C60)</f>
        <v/>
      </c>
    </row>
    <row r="61" spans="1:5">
      <c r="A61" s="1" t="n">
        <v>32629</v>
      </c>
      <c r="B61">
        <f>INDEX('Input EIA Jet Fuel Price'!$B:$B, MATCH($A61+14,'Input EIA Jet Fuel Price'!$A:$A, 0),1)</f>
        <v/>
      </c>
      <c r="C61">
        <f>INDEX('Input Hawaii Jet Fuel Price'!$B:$B, MATCH($A61,'Input Hawaii Jet Fuel Price'!$A:$A, 0), 1)</f>
        <v/>
      </c>
      <c r="D61">
        <f>IFERROR(C61/B61,"")</f>
        <v/>
      </c>
      <c r="E61">
        <f>IFERROR(B61*$E$2,C61)</f>
        <v/>
      </c>
    </row>
    <row r="62" spans="1:5">
      <c r="A62" s="1" t="n">
        <v>32660</v>
      </c>
      <c r="B62">
        <f>INDEX('Input EIA Jet Fuel Price'!$B:$B, MATCH($A62+14,'Input EIA Jet Fuel Price'!$A:$A, 0),1)</f>
        <v/>
      </c>
      <c r="C62">
        <f>INDEX('Input Hawaii Jet Fuel Price'!$B:$B, MATCH($A62,'Input Hawaii Jet Fuel Price'!$A:$A, 0), 1)</f>
        <v/>
      </c>
      <c r="D62">
        <f>IFERROR(C62/B62,"")</f>
        <v/>
      </c>
      <c r="E62">
        <f>IFERROR(B62*$E$2,C62)</f>
        <v/>
      </c>
    </row>
    <row r="63" spans="1:5">
      <c r="A63" s="1" t="n">
        <v>32690</v>
      </c>
      <c r="B63">
        <f>INDEX('Input EIA Jet Fuel Price'!$B:$B, MATCH($A63+14,'Input EIA Jet Fuel Price'!$A:$A, 0),1)</f>
        <v/>
      </c>
      <c r="C63">
        <f>INDEX('Input Hawaii Jet Fuel Price'!$B:$B, MATCH($A63,'Input Hawaii Jet Fuel Price'!$A:$A, 0), 1)</f>
        <v/>
      </c>
      <c r="D63">
        <f>IFERROR(C63/B63,"")</f>
        <v/>
      </c>
      <c r="E63">
        <f>IFERROR(B63*$E$2,C63)</f>
        <v/>
      </c>
    </row>
    <row r="64" spans="1:5">
      <c r="A64" s="1" t="n">
        <v>32721</v>
      </c>
      <c r="B64">
        <f>INDEX('Input EIA Jet Fuel Price'!$B:$B, MATCH($A64+14,'Input EIA Jet Fuel Price'!$A:$A, 0),1)</f>
        <v/>
      </c>
      <c r="C64">
        <f>INDEX('Input Hawaii Jet Fuel Price'!$B:$B, MATCH($A64,'Input Hawaii Jet Fuel Price'!$A:$A, 0), 1)</f>
        <v/>
      </c>
      <c r="D64">
        <f>IFERROR(C64/B64,"")</f>
        <v/>
      </c>
      <c r="E64">
        <f>IFERROR(B64*$E$2,C64)</f>
        <v/>
      </c>
    </row>
    <row r="65" spans="1:5">
      <c r="A65" s="1" t="n">
        <v>32752</v>
      </c>
      <c r="B65">
        <f>INDEX('Input EIA Jet Fuel Price'!$B:$B, MATCH($A65+14,'Input EIA Jet Fuel Price'!$A:$A, 0),1)</f>
        <v/>
      </c>
      <c r="C65">
        <f>INDEX('Input Hawaii Jet Fuel Price'!$B:$B, MATCH($A65,'Input Hawaii Jet Fuel Price'!$A:$A, 0), 1)</f>
        <v/>
      </c>
      <c r="D65">
        <f>IFERROR(C65/B65,"")</f>
        <v/>
      </c>
      <c r="E65">
        <f>IFERROR(B65*$E$2,C65)</f>
        <v/>
      </c>
    </row>
    <row r="66" spans="1:5">
      <c r="A66" s="1" t="n">
        <v>32782</v>
      </c>
      <c r="B66">
        <f>INDEX('Input EIA Jet Fuel Price'!$B:$B, MATCH($A66+14,'Input EIA Jet Fuel Price'!$A:$A, 0),1)</f>
        <v/>
      </c>
      <c r="C66">
        <f>INDEX('Input Hawaii Jet Fuel Price'!$B:$B, MATCH($A66,'Input Hawaii Jet Fuel Price'!$A:$A, 0), 1)</f>
        <v/>
      </c>
      <c r="D66">
        <f>IFERROR(C66/B66,"")</f>
        <v/>
      </c>
      <c r="E66">
        <f>IFERROR(B66*$E$2,C66)</f>
        <v/>
      </c>
    </row>
    <row r="67" spans="1:5">
      <c r="A67" s="1" t="n">
        <v>32813</v>
      </c>
      <c r="B67">
        <f>INDEX('Input EIA Jet Fuel Price'!$B:$B, MATCH($A67+14,'Input EIA Jet Fuel Price'!$A:$A, 0),1)</f>
        <v/>
      </c>
      <c r="C67">
        <f>INDEX('Input Hawaii Jet Fuel Price'!$B:$B, MATCH($A67,'Input Hawaii Jet Fuel Price'!$A:$A, 0), 1)</f>
        <v/>
      </c>
      <c r="D67">
        <f>IFERROR(C67/B67,"")</f>
        <v/>
      </c>
      <c r="E67">
        <f>IFERROR(B67*$E$2,C67)</f>
        <v/>
      </c>
    </row>
    <row r="68" spans="1:5">
      <c r="A68" s="1" t="n">
        <v>32843</v>
      </c>
      <c r="B68">
        <f>INDEX('Input EIA Jet Fuel Price'!$B:$B, MATCH($A68+14,'Input EIA Jet Fuel Price'!$A:$A, 0),1)</f>
        <v/>
      </c>
      <c r="C68">
        <f>INDEX('Input Hawaii Jet Fuel Price'!$B:$B, MATCH($A68,'Input Hawaii Jet Fuel Price'!$A:$A, 0), 1)</f>
        <v/>
      </c>
      <c r="D68">
        <f>IFERROR(C68/B68,"")</f>
        <v/>
      </c>
      <c r="E68">
        <f>IFERROR(B68*$E$2,C68)</f>
        <v/>
      </c>
    </row>
    <row r="69" spans="1:5">
      <c r="A69" s="1" t="n">
        <v>32874</v>
      </c>
      <c r="B69">
        <f>B$72</f>
        <v/>
      </c>
      <c r="C69">
        <f>INDEX('Input Hawaii Jet Fuel Price'!$B:$B, MATCH($A69,'Input Hawaii Jet Fuel Price'!$A:$A, 0), 1)</f>
        <v/>
      </c>
      <c r="D69">
        <f>IFERROR(C69/B69,"")</f>
        <v/>
      </c>
      <c r="E69">
        <f>IFERROR(B69*$E$2,C69)</f>
        <v/>
      </c>
    </row>
    <row r="70" spans="1:5">
      <c r="A70" s="1" t="n">
        <v>32905</v>
      </c>
      <c r="B70">
        <f>B$72</f>
        <v/>
      </c>
      <c r="C70">
        <f>INDEX('Input Hawaii Jet Fuel Price'!$B:$B, MATCH($A70,'Input Hawaii Jet Fuel Price'!$A:$A, 0), 1)</f>
        <v/>
      </c>
      <c r="D70">
        <f>IFERROR(C70/B70,"")</f>
        <v/>
      </c>
      <c r="E70">
        <f>IFERROR(B70*$E$2,C70)</f>
        <v/>
      </c>
    </row>
    <row r="71" spans="1:5">
      <c r="A71" s="1" t="n">
        <v>32933</v>
      </c>
      <c r="B71">
        <f>B$72</f>
        <v/>
      </c>
      <c r="C71">
        <f>INDEX('Input Hawaii Jet Fuel Price'!$B:$B, MATCH($A71,'Input Hawaii Jet Fuel Price'!$A:$A, 0), 1)</f>
        <v/>
      </c>
      <c r="D71">
        <f>IFERROR(C71/B71,"")</f>
        <v/>
      </c>
      <c r="E71">
        <f>IFERROR(B71*$E$2,C71)</f>
        <v/>
      </c>
    </row>
    <row r="72" spans="1:5">
      <c r="A72" s="1" t="n">
        <v>32964</v>
      </c>
      <c r="B72">
        <f>INDEX('Input EIA Jet Fuel Price'!$B:$B, MATCH($A72+14,'Input EIA Jet Fuel Price'!$A:$A, 0),1)</f>
        <v/>
      </c>
      <c r="C72">
        <f>INDEX('Input Hawaii Jet Fuel Price'!$B:$B, MATCH($A72,'Input Hawaii Jet Fuel Price'!$A:$A, 0), 1)</f>
        <v/>
      </c>
      <c r="D72">
        <f>IFERROR(C72/B72,"")</f>
        <v/>
      </c>
      <c r="E72">
        <f>IFERROR(B72*$E$2,C72)</f>
        <v/>
      </c>
    </row>
    <row r="73" spans="1:5">
      <c r="A73" s="1" t="n">
        <v>32994</v>
      </c>
      <c r="B73">
        <f>INDEX('Input EIA Jet Fuel Price'!$B:$B, MATCH($A73+14,'Input EIA Jet Fuel Price'!$A:$A, 0),1)</f>
        <v/>
      </c>
      <c r="C73">
        <f>INDEX('Input Hawaii Jet Fuel Price'!$B:$B, MATCH($A73,'Input Hawaii Jet Fuel Price'!$A:$A, 0), 1)</f>
        <v/>
      </c>
      <c r="D73">
        <f>IFERROR(C73/B73,"")</f>
        <v/>
      </c>
      <c r="E73">
        <f>IFERROR(B73*$E$2,C73)</f>
        <v/>
      </c>
    </row>
    <row r="74" spans="1:5">
      <c r="A74" s="1" t="n">
        <v>33025</v>
      </c>
      <c r="B74">
        <f>INDEX('Input EIA Jet Fuel Price'!$B:$B, MATCH($A74+14,'Input EIA Jet Fuel Price'!$A:$A, 0),1)</f>
        <v/>
      </c>
      <c r="C74">
        <f>INDEX('Input Hawaii Jet Fuel Price'!$B:$B, MATCH($A74,'Input Hawaii Jet Fuel Price'!$A:$A, 0), 1)</f>
        <v/>
      </c>
      <c r="D74">
        <f>IFERROR(C74/B74,"")</f>
        <v/>
      </c>
      <c r="E74">
        <f>IFERROR(B74*$E$2,C74)</f>
        <v/>
      </c>
    </row>
    <row r="75" spans="1:5">
      <c r="A75" s="1" t="n">
        <v>33055</v>
      </c>
      <c r="B75">
        <f>INDEX('Input EIA Jet Fuel Price'!$B:$B, MATCH($A75+14,'Input EIA Jet Fuel Price'!$A:$A, 0),1)</f>
        <v/>
      </c>
      <c r="C75">
        <f>INDEX('Input Hawaii Jet Fuel Price'!$B:$B, MATCH($A75,'Input Hawaii Jet Fuel Price'!$A:$A, 0), 1)</f>
        <v/>
      </c>
      <c r="D75">
        <f>IFERROR(C75/B75,"")</f>
        <v/>
      </c>
      <c r="E75">
        <f>IFERROR(B75*$E$2,C75)</f>
        <v/>
      </c>
    </row>
    <row r="76" spans="1:5">
      <c r="A76" s="1" t="n">
        <v>33086</v>
      </c>
      <c r="B76">
        <f>INDEX('Input EIA Jet Fuel Price'!$B:$B, MATCH($A76+14,'Input EIA Jet Fuel Price'!$A:$A, 0),1)</f>
        <v/>
      </c>
      <c r="C76">
        <f>INDEX('Input Hawaii Jet Fuel Price'!$B:$B, MATCH($A76,'Input Hawaii Jet Fuel Price'!$A:$A, 0), 1)</f>
        <v/>
      </c>
      <c r="D76">
        <f>IFERROR(C76/B76,"")</f>
        <v/>
      </c>
      <c r="E76">
        <f>IFERROR(B76*$E$2,C76)</f>
        <v/>
      </c>
    </row>
    <row r="77" spans="1:5">
      <c r="A77" s="1" t="n">
        <v>33117</v>
      </c>
      <c r="B77">
        <f>INDEX('Input EIA Jet Fuel Price'!$B:$B, MATCH($A77+14,'Input EIA Jet Fuel Price'!$A:$A, 0),1)</f>
        <v/>
      </c>
      <c r="C77">
        <f>INDEX('Input Hawaii Jet Fuel Price'!$B:$B, MATCH($A77,'Input Hawaii Jet Fuel Price'!$A:$A, 0), 1)</f>
        <v/>
      </c>
      <c r="D77">
        <f>IFERROR(C77/B77,"")</f>
        <v/>
      </c>
      <c r="E77">
        <f>IFERROR(B77*$E$2,C77)</f>
        <v/>
      </c>
    </row>
    <row r="78" spans="1:5">
      <c r="A78" s="1" t="n">
        <v>33147</v>
      </c>
      <c r="B78">
        <f>INDEX('Input EIA Jet Fuel Price'!$B:$B, MATCH($A78+14,'Input EIA Jet Fuel Price'!$A:$A, 0),1)</f>
        <v/>
      </c>
      <c r="C78">
        <f>INDEX('Input Hawaii Jet Fuel Price'!$B:$B, MATCH($A78,'Input Hawaii Jet Fuel Price'!$A:$A, 0), 1)</f>
        <v/>
      </c>
      <c r="D78">
        <f>IFERROR(C78/B78,"")</f>
        <v/>
      </c>
      <c r="E78">
        <f>IFERROR(B78*$E$2,C78)</f>
        <v/>
      </c>
    </row>
    <row r="79" spans="1:5">
      <c r="A79" s="1" t="n">
        <v>33178</v>
      </c>
      <c r="B79">
        <f>INDEX('Input EIA Jet Fuel Price'!$B:$B, MATCH($A79+14,'Input EIA Jet Fuel Price'!$A:$A, 0),1)</f>
        <v/>
      </c>
      <c r="C79">
        <f>INDEX('Input Hawaii Jet Fuel Price'!$B:$B, MATCH($A79,'Input Hawaii Jet Fuel Price'!$A:$A, 0), 1)</f>
        <v/>
      </c>
      <c r="D79">
        <f>IFERROR(C79/B79,"")</f>
        <v/>
      </c>
      <c r="E79">
        <f>IFERROR(B79*$E$2,C79)</f>
        <v/>
      </c>
    </row>
    <row r="80" spans="1:5">
      <c r="A80" s="1" t="n">
        <v>33208</v>
      </c>
      <c r="B80">
        <f>INDEX('Input EIA Jet Fuel Price'!$B:$B, MATCH($A80+14,'Input EIA Jet Fuel Price'!$A:$A, 0),1)</f>
        <v/>
      </c>
      <c r="C80">
        <f>INDEX('Input Hawaii Jet Fuel Price'!$B:$B, MATCH($A80,'Input Hawaii Jet Fuel Price'!$A:$A, 0), 1)</f>
        <v/>
      </c>
      <c r="D80">
        <f>IFERROR(C80/B80,"")</f>
        <v/>
      </c>
      <c r="E80">
        <f>IFERROR(B80*$E$2,C80)</f>
        <v/>
      </c>
    </row>
    <row r="81" spans="1:5">
      <c r="A81" s="1" t="n">
        <v>33239</v>
      </c>
      <c r="B81">
        <f>INDEX('Input EIA Jet Fuel Price'!$B:$B, MATCH($A81+14,'Input EIA Jet Fuel Price'!$A:$A, 0),1)</f>
        <v/>
      </c>
      <c r="C81">
        <f>INDEX('Input Hawaii Jet Fuel Price'!$B:$B, MATCH($A81,'Input Hawaii Jet Fuel Price'!$A:$A, 0), 1)</f>
        <v/>
      </c>
      <c r="D81">
        <f>IFERROR(C81/B81,"")</f>
        <v/>
      </c>
      <c r="E81">
        <f>IFERROR(B81*$E$2,C81)</f>
        <v/>
      </c>
    </row>
    <row r="82" spans="1:5">
      <c r="A82" s="1" t="n">
        <v>33270</v>
      </c>
      <c r="B82">
        <f>INDEX('Input EIA Jet Fuel Price'!$B:$B, MATCH($A82+14,'Input EIA Jet Fuel Price'!$A:$A, 0),1)</f>
        <v/>
      </c>
      <c r="C82">
        <f>INDEX('Input Hawaii Jet Fuel Price'!$B:$B, MATCH($A82,'Input Hawaii Jet Fuel Price'!$A:$A, 0), 1)</f>
        <v/>
      </c>
      <c r="D82">
        <f>IFERROR(C82/B82,"")</f>
        <v/>
      </c>
      <c r="E82">
        <f>IFERROR(B82*$E$2,C82)</f>
        <v/>
      </c>
    </row>
    <row r="83" spans="1:5">
      <c r="A83" s="1" t="n">
        <v>33298</v>
      </c>
      <c r="B83">
        <f>INDEX('Input EIA Jet Fuel Price'!$B:$B, MATCH($A83+14,'Input EIA Jet Fuel Price'!$A:$A, 0),1)</f>
        <v/>
      </c>
      <c r="C83">
        <f>INDEX('Input Hawaii Jet Fuel Price'!$B:$B, MATCH($A83,'Input Hawaii Jet Fuel Price'!$A:$A, 0), 1)</f>
        <v/>
      </c>
      <c r="D83">
        <f>IFERROR(C83/B83,"")</f>
        <v/>
      </c>
      <c r="E83">
        <f>IFERROR(B83*$E$2,C83)</f>
        <v/>
      </c>
    </row>
    <row r="84" spans="1:5">
      <c r="A84" s="1" t="n">
        <v>33329</v>
      </c>
      <c r="B84">
        <f>INDEX('Input EIA Jet Fuel Price'!$B:$B, MATCH($A84+14,'Input EIA Jet Fuel Price'!$A:$A, 0),1)</f>
        <v/>
      </c>
      <c r="C84">
        <f>INDEX('Input Hawaii Jet Fuel Price'!$B:$B, MATCH($A84,'Input Hawaii Jet Fuel Price'!$A:$A, 0), 1)</f>
        <v/>
      </c>
      <c r="D84">
        <f>IFERROR(C84/B84,"")</f>
        <v/>
      </c>
      <c r="E84">
        <f>IFERROR(B84*$E$2,C84)</f>
        <v/>
      </c>
    </row>
    <row r="85" spans="1:5">
      <c r="A85" s="1" t="n">
        <v>33359</v>
      </c>
      <c r="B85">
        <f>INDEX('Input EIA Jet Fuel Price'!$B:$B, MATCH($A85+14,'Input EIA Jet Fuel Price'!$A:$A, 0),1)</f>
        <v/>
      </c>
      <c r="C85">
        <f>INDEX('Input Hawaii Jet Fuel Price'!$B:$B, MATCH($A85,'Input Hawaii Jet Fuel Price'!$A:$A, 0), 1)</f>
        <v/>
      </c>
      <c r="D85">
        <f>IFERROR(C85/B85,"")</f>
        <v/>
      </c>
      <c r="E85">
        <f>IFERROR(B85*$E$2,C85)</f>
        <v/>
      </c>
    </row>
    <row r="86" spans="1:5">
      <c r="A86" s="1" t="n">
        <v>33390</v>
      </c>
      <c r="B86">
        <f>INDEX('Input EIA Jet Fuel Price'!$B:$B, MATCH($A86+14,'Input EIA Jet Fuel Price'!$A:$A, 0),1)</f>
        <v/>
      </c>
      <c r="C86">
        <f>INDEX('Input Hawaii Jet Fuel Price'!$B:$B, MATCH($A86,'Input Hawaii Jet Fuel Price'!$A:$A, 0), 1)</f>
        <v/>
      </c>
      <c r="D86">
        <f>IFERROR(C86/B86,"")</f>
        <v/>
      </c>
      <c r="E86">
        <f>IFERROR(B86*$E$2,C86)</f>
        <v/>
      </c>
    </row>
    <row r="87" spans="1:5">
      <c r="A87" s="1" t="n">
        <v>33420</v>
      </c>
      <c r="B87">
        <f>INDEX('Input EIA Jet Fuel Price'!$B:$B, MATCH($A87+14,'Input EIA Jet Fuel Price'!$A:$A, 0),1)</f>
        <v/>
      </c>
      <c r="C87">
        <f>INDEX('Input Hawaii Jet Fuel Price'!$B:$B, MATCH($A87,'Input Hawaii Jet Fuel Price'!$A:$A, 0), 1)</f>
        <v/>
      </c>
      <c r="D87">
        <f>IFERROR(C87/B87,"")</f>
        <v/>
      </c>
      <c r="E87">
        <f>IFERROR(B87*$E$2,C87)</f>
        <v/>
      </c>
    </row>
    <row r="88" spans="1:5">
      <c r="A88" s="1" t="n">
        <v>33451</v>
      </c>
      <c r="B88">
        <f>INDEX('Input EIA Jet Fuel Price'!$B:$B, MATCH($A88+14,'Input EIA Jet Fuel Price'!$A:$A, 0),1)</f>
        <v/>
      </c>
      <c r="C88">
        <f>INDEX('Input Hawaii Jet Fuel Price'!$B:$B, MATCH($A88,'Input Hawaii Jet Fuel Price'!$A:$A, 0), 1)</f>
        <v/>
      </c>
      <c r="D88">
        <f>IFERROR(C88/B88,"")</f>
        <v/>
      </c>
      <c r="E88">
        <f>IFERROR(B88*$E$2,C88)</f>
        <v/>
      </c>
    </row>
    <row r="89" spans="1:5">
      <c r="A89" s="1" t="n">
        <v>33482</v>
      </c>
      <c r="B89">
        <f>INDEX('Input EIA Jet Fuel Price'!$B:$B, MATCH($A89+14,'Input EIA Jet Fuel Price'!$A:$A, 0),1)</f>
        <v/>
      </c>
      <c r="C89">
        <f>INDEX('Input Hawaii Jet Fuel Price'!$B:$B, MATCH($A89,'Input Hawaii Jet Fuel Price'!$A:$A, 0), 1)</f>
        <v/>
      </c>
      <c r="D89">
        <f>IFERROR(C89/B89,"")</f>
        <v/>
      </c>
      <c r="E89">
        <f>IFERROR(B89*$E$2,C89)</f>
        <v/>
      </c>
    </row>
    <row r="90" spans="1:5">
      <c r="A90" s="1" t="n">
        <v>33512</v>
      </c>
      <c r="B90">
        <f>INDEX('Input EIA Jet Fuel Price'!$B:$B, MATCH($A90+14,'Input EIA Jet Fuel Price'!$A:$A, 0),1)</f>
        <v/>
      </c>
      <c r="C90">
        <f>INDEX('Input Hawaii Jet Fuel Price'!$B:$B, MATCH($A90,'Input Hawaii Jet Fuel Price'!$A:$A, 0), 1)</f>
        <v/>
      </c>
      <c r="D90">
        <f>IFERROR(C90/B90,"")</f>
        <v/>
      </c>
      <c r="E90">
        <f>IFERROR(B90*$E$2,C90)</f>
        <v/>
      </c>
    </row>
    <row r="91" spans="1:5">
      <c r="A91" s="1" t="n">
        <v>33543</v>
      </c>
      <c r="B91">
        <f>INDEX('Input EIA Jet Fuel Price'!$B:$B, MATCH($A91+14,'Input EIA Jet Fuel Price'!$A:$A, 0),1)</f>
        <v/>
      </c>
      <c r="C91">
        <f>INDEX('Input Hawaii Jet Fuel Price'!$B:$B, MATCH($A91,'Input Hawaii Jet Fuel Price'!$A:$A, 0), 1)</f>
        <v/>
      </c>
      <c r="D91">
        <f>IFERROR(C91/B91,"")</f>
        <v/>
      </c>
      <c r="E91">
        <f>IFERROR(B91*$E$2,C91)</f>
        <v/>
      </c>
    </row>
    <row r="92" spans="1:5">
      <c r="A92" s="1" t="n">
        <v>33573</v>
      </c>
      <c r="B92">
        <f>INDEX('Input EIA Jet Fuel Price'!$B:$B, MATCH($A92+14,'Input EIA Jet Fuel Price'!$A:$A, 0),1)</f>
        <v/>
      </c>
      <c r="C92">
        <f>INDEX('Input Hawaii Jet Fuel Price'!$B:$B, MATCH($A92,'Input Hawaii Jet Fuel Price'!$A:$A, 0), 1)</f>
        <v/>
      </c>
      <c r="D92">
        <f>IFERROR(C92/B92,"")</f>
        <v/>
      </c>
      <c r="E92">
        <f>IFERROR(B92*$E$2,C92)</f>
        <v/>
      </c>
    </row>
    <row r="93" spans="1:5">
      <c r="A93" s="1" t="n">
        <v>33604</v>
      </c>
      <c r="B93">
        <f>INDEX('Input EIA Jet Fuel Price'!$B:$B, MATCH($A93+14,'Input EIA Jet Fuel Price'!$A:$A, 0),1)</f>
        <v/>
      </c>
      <c r="C93">
        <f>INDEX('Input Hawaii Jet Fuel Price'!$B:$B, MATCH($A93,'Input Hawaii Jet Fuel Price'!$A:$A, 0), 1)</f>
        <v/>
      </c>
      <c r="D93">
        <f>IFERROR(C93/B93,"")</f>
        <v/>
      </c>
      <c r="E93">
        <f>IFERROR(B93*$E$2,C93)</f>
        <v/>
      </c>
    </row>
    <row r="94" spans="1:5">
      <c r="A94" s="1" t="n">
        <v>33635</v>
      </c>
      <c r="B94">
        <f>INDEX('Input EIA Jet Fuel Price'!$B:$B, MATCH($A94+14,'Input EIA Jet Fuel Price'!$A:$A, 0),1)</f>
        <v/>
      </c>
      <c r="C94">
        <f>INDEX('Input Hawaii Jet Fuel Price'!$B:$B, MATCH($A94,'Input Hawaii Jet Fuel Price'!$A:$A, 0), 1)</f>
        <v/>
      </c>
      <c r="D94">
        <f>IFERROR(C94/B94,"")</f>
        <v/>
      </c>
      <c r="E94">
        <f>IFERROR(B94*$E$2,C94)</f>
        <v/>
      </c>
    </row>
    <row r="95" spans="1:5">
      <c r="A95" s="1" t="n">
        <v>33664</v>
      </c>
      <c r="B95">
        <f>INDEX('Input EIA Jet Fuel Price'!$B:$B, MATCH($A95+14,'Input EIA Jet Fuel Price'!$A:$A, 0),1)</f>
        <v/>
      </c>
      <c r="C95">
        <f>INDEX('Input Hawaii Jet Fuel Price'!$B:$B, MATCH($A95,'Input Hawaii Jet Fuel Price'!$A:$A, 0), 1)</f>
        <v/>
      </c>
      <c r="D95">
        <f>IFERROR(C95/B95,"")</f>
        <v/>
      </c>
      <c r="E95">
        <f>IFERROR(B95*$E$2,C95)</f>
        <v/>
      </c>
    </row>
    <row r="96" spans="1:5">
      <c r="A96" s="1" t="n">
        <v>33695</v>
      </c>
      <c r="B96">
        <f>INDEX('Input EIA Jet Fuel Price'!$B:$B, MATCH($A96+14,'Input EIA Jet Fuel Price'!$A:$A, 0),1)</f>
        <v/>
      </c>
      <c r="C96">
        <f>INDEX('Input Hawaii Jet Fuel Price'!$B:$B, MATCH($A96,'Input Hawaii Jet Fuel Price'!$A:$A, 0), 1)</f>
        <v/>
      </c>
      <c r="D96">
        <f>IFERROR(C96/B96,"")</f>
        <v/>
      </c>
      <c r="E96">
        <f>IFERROR(B96*$E$2,C96)</f>
        <v/>
      </c>
    </row>
    <row r="97" spans="1:5">
      <c r="A97" s="1" t="n">
        <v>33725</v>
      </c>
      <c r="B97">
        <f>INDEX('Input EIA Jet Fuel Price'!$B:$B, MATCH($A97+14,'Input EIA Jet Fuel Price'!$A:$A, 0),1)</f>
        <v/>
      </c>
      <c r="C97">
        <f>INDEX('Input Hawaii Jet Fuel Price'!$B:$B, MATCH($A97,'Input Hawaii Jet Fuel Price'!$A:$A, 0), 1)</f>
        <v/>
      </c>
      <c r="D97">
        <f>IFERROR(C97/B97,"")</f>
        <v/>
      </c>
      <c r="E97">
        <f>IFERROR(B97*$E$2,C97)</f>
        <v/>
      </c>
    </row>
    <row r="98" spans="1:5">
      <c r="A98" s="1" t="n">
        <v>33756</v>
      </c>
      <c r="B98">
        <f>INDEX('Input EIA Jet Fuel Price'!$B:$B, MATCH($A98+14,'Input EIA Jet Fuel Price'!$A:$A, 0),1)</f>
        <v/>
      </c>
      <c r="C98">
        <f>INDEX('Input Hawaii Jet Fuel Price'!$B:$B, MATCH($A98,'Input Hawaii Jet Fuel Price'!$A:$A, 0), 1)</f>
        <v/>
      </c>
      <c r="D98">
        <f>IFERROR(C98/B98,"")</f>
        <v/>
      </c>
      <c r="E98">
        <f>IFERROR(B98*$E$2,C98)</f>
        <v/>
      </c>
    </row>
    <row r="99" spans="1:5">
      <c r="A99" s="1" t="n">
        <v>33786</v>
      </c>
      <c r="B99">
        <f>INDEX('Input EIA Jet Fuel Price'!$B:$B, MATCH($A99+14,'Input EIA Jet Fuel Price'!$A:$A, 0),1)</f>
        <v/>
      </c>
      <c r="C99">
        <f>INDEX('Input Hawaii Jet Fuel Price'!$B:$B, MATCH($A99,'Input Hawaii Jet Fuel Price'!$A:$A, 0), 1)</f>
        <v/>
      </c>
      <c r="D99">
        <f>IFERROR(C99/B99,"")</f>
        <v/>
      </c>
      <c r="E99">
        <f>IFERROR(B99*$E$2,C99)</f>
        <v/>
      </c>
    </row>
    <row r="100" spans="1:5">
      <c r="A100" s="1" t="n">
        <v>33817</v>
      </c>
      <c r="B100">
        <f>INDEX('Input EIA Jet Fuel Price'!$B:$B, MATCH($A100+14,'Input EIA Jet Fuel Price'!$A:$A, 0),1)</f>
        <v/>
      </c>
      <c r="C100">
        <f>INDEX('Input Hawaii Jet Fuel Price'!$B:$B, MATCH($A100,'Input Hawaii Jet Fuel Price'!$A:$A, 0), 1)</f>
        <v/>
      </c>
      <c r="D100">
        <f>IFERROR(C100/B100,"")</f>
        <v/>
      </c>
      <c r="E100">
        <f>IFERROR(B100*$E$2,C100)</f>
        <v/>
      </c>
    </row>
    <row r="101" spans="1:5">
      <c r="A101" s="1" t="n">
        <v>33848</v>
      </c>
      <c r="B101">
        <f>INDEX('Input EIA Jet Fuel Price'!$B:$B, MATCH($A101+14,'Input EIA Jet Fuel Price'!$A:$A, 0),1)</f>
        <v/>
      </c>
      <c r="C101">
        <f>INDEX('Input Hawaii Jet Fuel Price'!$B:$B, MATCH($A101,'Input Hawaii Jet Fuel Price'!$A:$A, 0), 1)</f>
        <v/>
      </c>
      <c r="D101">
        <f>IFERROR(C101/B101,"")</f>
        <v/>
      </c>
      <c r="E101">
        <f>IFERROR(B101*$E$2,C101)</f>
        <v/>
      </c>
    </row>
    <row r="102" spans="1:5">
      <c r="A102" s="1" t="n">
        <v>33878</v>
      </c>
      <c r="B102">
        <f>INDEX('Input EIA Jet Fuel Price'!$B:$B, MATCH($A102+14,'Input EIA Jet Fuel Price'!$A:$A, 0),1)</f>
        <v/>
      </c>
      <c r="C102">
        <f>INDEX('Input Hawaii Jet Fuel Price'!$B:$B, MATCH($A102,'Input Hawaii Jet Fuel Price'!$A:$A, 0), 1)</f>
        <v/>
      </c>
      <c r="D102">
        <f>IFERROR(C102/B102,"")</f>
        <v/>
      </c>
      <c r="E102">
        <f>IFERROR(B102*$E$2,C102)</f>
        <v/>
      </c>
    </row>
    <row r="103" spans="1:5">
      <c r="A103" s="1" t="n">
        <v>33909</v>
      </c>
      <c r="B103">
        <f>INDEX('Input EIA Jet Fuel Price'!$B:$B, MATCH($A103+14,'Input EIA Jet Fuel Price'!$A:$A, 0),1)</f>
        <v/>
      </c>
      <c r="C103">
        <f>INDEX('Input Hawaii Jet Fuel Price'!$B:$B, MATCH($A103,'Input Hawaii Jet Fuel Price'!$A:$A, 0), 1)</f>
        <v/>
      </c>
      <c r="D103">
        <f>IFERROR(C103/B103,"")</f>
        <v/>
      </c>
      <c r="E103">
        <f>IFERROR(B103*$E$2,C103)</f>
        <v/>
      </c>
    </row>
    <row r="104" spans="1:5">
      <c r="A104" s="1" t="n">
        <v>33939</v>
      </c>
      <c r="B104">
        <f>INDEX('Input EIA Jet Fuel Price'!$B:$B, MATCH($A104+14,'Input EIA Jet Fuel Price'!$A:$A, 0),1)</f>
        <v/>
      </c>
      <c r="C104">
        <f>INDEX('Input Hawaii Jet Fuel Price'!$B:$B, MATCH($A104,'Input Hawaii Jet Fuel Price'!$A:$A, 0), 1)</f>
        <v/>
      </c>
      <c r="D104">
        <f>IFERROR(C104/B104,"")</f>
        <v/>
      </c>
      <c r="E104">
        <f>IFERROR(B104*$E$2,C104)</f>
        <v/>
      </c>
    </row>
    <row r="105" spans="1:5">
      <c r="A105" s="1" t="n">
        <v>33970</v>
      </c>
      <c r="B105">
        <f>INDEX('Input EIA Jet Fuel Price'!$B:$B, MATCH($A105+14,'Input EIA Jet Fuel Price'!$A:$A, 0),1)</f>
        <v/>
      </c>
      <c r="C105">
        <f>INDEX('Input Hawaii Jet Fuel Price'!$B:$B, MATCH($A105,'Input Hawaii Jet Fuel Price'!$A:$A, 0), 1)</f>
        <v/>
      </c>
      <c r="D105">
        <f>IFERROR(C105/B105,"")</f>
        <v/>
      </c>
      <c r="E105">
        <f>IFERROR(B105*$E$2,C105)</f>
        <v/>
      </c>
    </row>
    <row r="106" spans="1:5">
      <c r="A106" s="1" t="n">
        <v>34001</v>
      </c>
      <c r="B106">
        <f>INDEX('Input EIA Jet Fuel Price'!$B:$B, MATCH($A106+14,'Input EIA Jet Fuel Price'!$A:$A, 0),1)</f>
        <v/>
      </c>
      <c r="C106">
        <f>INDEX('Input Hawaii Jet Fuel Price'!$B:$B, MATCH($A106,'Input Hawaii Jet Fuel Price'!$A:$A, 0), 1)</f>
        <v/>
      </c>
      <c r="D106">
        <f>IFERROR(C106/B106,"")</f>
        <v/>
      </c>
      <c r="E106">
        <f>IFERROR(B106*$E$2,C106)</f>
        <v/>
      </c>
    </row>
    <row r="107" spans="1:5">
      <c r="A107" s="1" t="n">
        <v>34029</v>
      </c>
      <c r="B107">
        <f>INDEX('Input EIA Jet Fuel Price'!$B:$B, MATCH($A107+14,'Input EIA Jet Fuel Price'!$A:$A, 0),1)</f>
        <v/>
      </c>
      <c r="C107">
        <f>INDEX('Input Hawaii Jet Fuel Price'!$B:$B, MATCH($A107,'Input Hawaii Jet Fuel Price'!$A:$A, 0), 1)</f>
        <v/>
      </c>
      <c r="D107">
        <f>IFERROR(C107/B107,"")</f>
        <v/>
      </c>
      <c r="E107">
        <f>IFERROR(B107*$E$2,C107)</f>
        <v/>
      </c>
    </row>
    <row r="108" spans="1:5">
      <c r="A108" s="1" t="n">
        <v>34060</v>
      </c>
      <c r="B108">
        <f>INDEX('Input EIA Jet Fuel Price'!$B:$B, MATCH($A108+14,'Input EIA Jet Fuel Price'!$A:$A, 0),1)</f>
        <v/>
      </c>
      <c r="C108">
        <f>INDEX('Input Hawaii Jet Fuel Price'!$B:$B, MATCH($A108,'Input Hawaii Jet Fuel Price'!$A:$A, 0), 1)</f>
        <v/>
      </c>
      <c r="D108">
        <f>IFERROR(C108/B108,"")</f>
        <v/>
      </c>
      <c r="E108">
        <f>IFERROR(B108*$E$2,C108)</f>
        <v/>
      </c>
    </row>
    <row r="109" spans="1:5">
      <c r="A109" s="1" t="n">
        <v>34090</v>
      </c>
      <c r="B109">
        <f>INDEX('Input EIA Jet Fuel Price'!$B:$B, MATCH($A109+14,'Input EIA Jet Fuel Price'!$A:$A, 0),1)</f>
        <v/>
      </c>
      <c r="C109">
        <f>INDEX('Input Hawaii Jet Fuel Price'!$B:$B, MATCH($A109,'Input Hawaii Jet Fuel Price'!$A:$A, 0), 1)</f>
        <v/>
      </c>
      <c r="D109">
        <f>IFERROR(C109/B109,"")</f>
        <v/>
      </c>
      <c r="E109">
        <f>IFERROR(B109*$E$2,C109)</f>
        <v/>
      </c>
    </row>
    <row r="110" spans="1:5">
      <c r="A110" s="1" t="n">
        <v>34121</v>
      </c>
      <c r="B110">
        <f>INDEX('Input EIA Jet Fuel Price'!$B:$B, MATCH($A110+14,'Input EIA Jet Fuel Price'!$A:$A, 0),1)</f>
        <v/>
      </c>
      <c r="C110">
        <f>INDEX('Input Hawaii Jet Fuel Price'!$B:$B, MATCH($A110,'Input Hawaii Jet Fuel Price'!$A:$A, 0), 1)</f>
        <v/>
      </c>
      <c r="D110">
        <f>IFERROR(C110/B110,"")</f>
        <v/>
      </c>
      <c r="E110">
        <f>IFERROR(B110*$E$2,C110)</f>
        <v/>
      </c>
    </row>
    <row r="111" spans="1:5">
      <c r="A111" s="1" t="n">
        <v>34151</v>
      </c>
      <c r="B111">
        <f>INDEX('Input EIA Jet Fuel Price'!$B:$B, MATCH($A111+14,'Input EIA Jet Fuel Price'!$A:$A, 0),1)</f>
        <v/>
      </c>
      <c r="C111">
        <f>INDEX('Input Hawaii Jet Fuel Price'!$B:$B, MATCH($A111,'Input Hawaii Jet Fuel Price'!$A:$A, 0), 1)</f>
        <v/>
      </c>
      <c r="D111">
        <f>IFERROR(C111/B111,"")</f>
        <v/>
      </c>
      <c r="E111">
        <f>IFERROR(B111*$E$2,C111)</f>
        <v/>
      </c>
    </row>
    <row r="112" spans="1:5">
      <c r="A112" s="1" t="n">
        <v>34182</v>
      </c>
      <c r="B112">
        <f>INDEX('Input EIA Jet Fuel Price'!$B:$B, MATCH($A112+14,'Input EIA Jet Fuel Price'!$A:$A, 0),1)</f>
        <v/>
      </c>
      <c r="C112">
        <f>INDEX('Input Hawaii Jet Fuel Price'!$B:$B, MATCH($A112,'Input Hawaii Jet Fuel Price'!$A:$A, 0), 1)</f>
        <v/>
      </c>
      <c r="D112">
        <f>IFERROR(C112/B112,"")</f>
        <v/>
      </c>
      <c r="E112">
        <f>IFERROR(B112*$E$2,C112)</f>
        <v/>
      </c>
    </row>
    <row r="113" spans="1:5">
      <c r="A113" s="1" t="n">
        <v>34213</v>
      </c>
      <c r="B113">
        <f>INDEX('Input EIA Jet Fuel Price'!$B:$B, MATCH($A113+14,'Input EIA Jet Fuel Price'!$A:$A, 0),1)</f>
        <v/>
      </c>
      <c r="C113">
        <f>INDEX('Input Hawaii Jet Fuel Price'!$B:$B, MATCH($A113,'Input Hawaii Jet Fuel Price'!$A:$A, 0), 1)</f>
        <v/>
      </c>
      <c r="D113">
        <f>IFERROR(C113/B113,"")</f>
        <v/>
      </c>
      <c r="E113">
        <f>IFERROR(B113*$E$2,C113)</f>
        <v/>
      </c>
    </row>
    <row r="114" spans="1:5">
      <c r="A114" s="1" t="n">
        <v>34243</v>
      </c>
      <c r="B114">
        <f>INDEX('Input EIA Jet Fuel Price'!$B:$B, MATCH($A114+14,'Input EIA Jet Fuel Price'!$A:$A, 0),1)</f>
        <v/>
      </c>
      <c r="C114">
        <f>INDEX('Input Hawaii Jet Fuel Price'!$B:$B, MATCH($A114,'Input Hawaii Jet Fuel Price'!$A:$A, 0), 1)</f>
        <v/>
      </c>
      <c r="D114">
        <f>IFERROR(C114/B114,"")</f>
        <v/>
      </c>
      <c r="E114">
        <f>IFERROR(B114*$E$2,C114)</f>
        <v/>
      </c>
    </row>
    <row r="115" spans="1:5">
      <c r="A115" s="1" t="n">
        <v>34274</v>
      </c>
      <c r="B115">
        <f>INDEX('Input EIA Jet Fuel Price'!$B:$B, MATCH($A115+14,'Input EIA Jet Fuel Price'!$A:$A, 0),1)</f>
        <v/>
      </c>
      <c r="C115">
        <f>INDEX('Input Hawaii Jet Fuel Price'!$B:$B, MATCH($A115,'Input Hawaii Jet Fuel Price'!$A:$A, 0), 1)</f>
        <v/>
      </c>
      <c r="D115">
        <f>IFERROR(C115/B115,"")</f>
        <v/>
      </c>
      <c r="E115">
        <f>IFERROR(B115*$E$2,C115)</f>
        <v/>
      </c>
    </row>
    <row r="116" spans="1:5">
      <c r="A116" s="1" t="n">
        <v>34304</v>
      </c>
      <c r="B116">
        <f>INDEX('Input EIA Jet Fuel Price'!$B:$B, MATCH($A116+14,'Input EIA Jet Fuel Price'!$A:$A, 0),1)</f>
        <v/>
      </c>
      <c r="C116">
        <f>INDEX('Input Hawaii Jet Fuel Price'!$B:$B, MATCH($A116,'Input Hawaii Jet Fuel Price'!$A:$A, 0), 1)</f>
        <v/>
      </c>
      <c r="D116">
        <f>IFERROR(C116/B116,"")</f>
        <v/>
      </c>
      <c r="E116">
        <f>IFERROR(B116*$E$2,C116)</f>
        <v/>
      </c>
    </row>
    <row r="117" spans="1:5">
      <c r="A117" s="1" t="n">
        <v>34335</v>
      </c>
      <c r="B117">
        <f>INDEX('Input EIA Jet Fuel Price'!$B:$B, MATCH($A117+14,'Input EIA Jet Fuel Price'!$A:$A, 0),1)</f>
        <v/>
      </c>
      <c r="C117">
        <f>INDEX('Input Hawaii Jet Fuel Price'!$B:$B, MATCH($A117,'Input Hawaii Jet Fuel Price'!$A:$A, 0), 1)</f>
        <v/>
      </c>
      <c r="D117">
        <f>IFERROR(C117/B117,"")</f>
        <v/>
      </c>
      <c r="E117">
        <f>IFERROR(B117*$E$2,C117)</f>
        <v/>
      </c>
    </row>
    <row r="118" spans="1:5">
      <c r="A118" s="1" t="n">
        <v>34366</v>
      </c>
      <c r="B118">
        <f>INDEX('Input EIA Jet Fuel Price'!$B:$B, MATCH($A118+14,'Input EIA Jet Fuel Price'!$A:$A, 0),1)</f>
        <v/>
      </c>
      <c r="C118">
        <f>INDEX('Input Hawaii Jet Fuel Price'!$B:$B, MATCH($A118,'Input Hawaii Jet Fuel Price'!$A:$A, 0), 1)</f>
        <v/>
      </c>
      <c r="D118">
        <f>IFERROR(C118/B118,"")</f>
        <v/>
      </c>
      <c r="E118">
        <f>IFERROR(B118*$E$2,C118)</f>
        <v/>
      </c>
    </row>
    <row r="119" spans="1:5">
      <c r="A119" s="1" t="n">
        <v>34394</v>
      </c>
      <c r="B119">
        <f>INDEX('Input EIA Jet Fuel Price'!$B:$B, MATCH($A119+14,'Input EIA Jet Fuel Price'!$A:$A, 0),1)</f>
        <v/>
      </c>
      <c r="C119">
        <f>INDEX('Input Hawaii Jet Fuel Price'!$B:$B, MATCH($A119,'Input Hawaii Jet Fuel Price'!$A:$A, 0), 1)</f>
        <v/>
      </c>
      <c r="D119">
        <f>IFERROR(C119/B119,"")</f>
        <v/>
      </c>
      <c r="E119">
        <f>IFERROR(B119*$E$2,C119)</f>
        <v/>
      </c>
    </row>
    <row r="120" spans="1:5">
      <c r="A120" s="1" t="n">
        <v>34425</v>
      </c>
      <c r="B120">
        <f>INDEX('Input EIA Jet Fuel Price'!$B:$B, MATCH($A120+14,'Input EIA Jet Fuel Price'!$A:$A, 0),1)</f>
        <v/>
      </c>
      <c r="C120">
        <f>INDEX('Input Hawaii Jet Fuel Price'!$B:$B, MATCH($A120,'Input Hawaii Jet Fuel Price'!$A:$A, 0), 1)</f>
        <v/>
      </c>
      <c r="D120">
        <f>IFERROR(C120/B120,"")</f>
        <v/>
      </c>
      <c r="E120">
        <f>IFERROR(B120*$E$2,C120)</f>
        <v/>
      </c>
    </row>
    <row r="121" spans="1:5">
      <c r="A121" s="1" t="n">
        <v>34455</v>
      </c>
      <c r="B121">
        <f>INDEX('Input EIA Jet Fuel Price'!$B:$B, MATCH($A121+14,'Input EIA Jet Fuel Price'!$A:$A, 0),1)</f>
        <v/>
      </c>
      <c r="C121">
        <f>INDEX('Input Hawaii Jet Fuel Price'!$B:$B, MATCH($A121,'Input Hawaii Jet Fuel Price'!$A:$A, 0), 1)</f>
        <v/>
      </c>
      <c r="D121">
        <f>IFERROR(C121/B121,"")</f>
        <v/>
      </c>
      <c r="E121">
        <f>IFERROR(B121*$E$2,C121)</f>
        <v/>
      </c>
    </row>
    <row r="122" spans="1:5">
      <c r="A122" s="1" t="n">
        <v>34486</v>
      </c>
      <c r="B122">
        <f>INDEX('Input EIA Jet Fuel Price'!$B:$B, MATCH($A122+14,'Input EIA Jet Fuel Price'!$A:$A, 0),1)</f>
        <v/>
      </c>
      <c r="C122">
        <f>INDEX('Input Hawaii Jet Fuel Price'!$B:$B, MATCH($A122,'Input Hawaii Jet Fuel Price'!$A:$A, 0), 1)</f>
        <v/>
      </c>
      <c r="D122">
        <f>IFERROR(C122/B122,"")</f>
        <v/>
      </c>
      <c r="E122">
        <f>IFERROR(B122*$E$2,C122)</f>
        <v/>
      </c>
    </row>
    <row r="123" spans="1:5">
      <c r="A123" s="1" t="n">
        <v>34516</v>
      </c>
      <c r="B123">
        <f>INDEX('Input EIA Jet Fuel Price'!$B:$B, MATCH($A123+14,'Input EIA Jet Fuel Price'!$A:$A, 0),1)</f>
        <v/>
      </c>
      <c r="C123">
        <f>INDEX('Input Hawaii Jet Fuel Price'!$B:$B, MATCH($A123,'Input Hawaii Jet Fuel Price'!$A:$A, 0), 1)</f>
        <v/>
      </c>
      <c r="D123">
        <f>IFERROR(C123/B123,"")</f>
        <v/>
      </c>
      <c r="E123">
        <f>IFERROR(B123*$E$2,C123)</f>
        <v/>
      </c>
    </row>
    <row r="124" spans="1:5">
      <c r="A124" s="1" t="n">
        <v>34547</v>
      </c>
      <c r="B124">
        <f>INDEX('Input EIA Jet Fuel Price'!$B:$B, MATCH($A124+14,'Input EIA Jet Fuel Price'!$A:$A, 0),1)</f>
        <v/>
      </c>
      <c r="C124">
        <f>INDEX('Input Hawaii Jet Fuel Price'!$B:$B, MATCH($A124,'Input Hawaii Jet Fuel Price'!$A:$A, 0), 1)</f>
        <v/>
      </c>
      <c r="D124">
        <f>IFERROR(C124/B124,"")</f>
        <v/>
      </c>
      <c r="E124">
        <f>IFERROR(B124*$E$2,C124)</f>
        <v/>
      </c>
    </row>
    <row r="125" spans="1:5">
      <c r="A125" s="1" t="n">
        <v>34578</v>
      </c>
      <c r="B125">
        <f>INDEX('Input EIA Jet Fuel Price'!$B:$B, MATCH($A125+14,'Input EIA Jet Fuel Price'!$A:$A, 0),1)</f>
        <v/>
      </c>
      <c r="C125">
        <f>INDEX('Input Hawaii Jet Fuel Price'!$B:$B, MATCH($A125,'Input Hawaii Jet Fuel Price'!$A:$A, 0), 1)</f>
        <v/>
      </c>
      <c r="D125">
        <f>IFERROR(C125/B125,"")</f>
        <v/>
      </c>
      <c r="E125">
        <f>IFERROR(B125*$E$2,C125)</f>
        <v/>
      </c>
    </row>
    <row r="126" spans="1:5">
      <c r="A126" s="1" t="n">
        <v>34608</v>
      </c>
      <c r="B126">
        <f>INDEX('Input EIA Jet Fuel Price'!$B:$B, MATCH($A126+14,'Input EIA Jet Fuel Price'!$A:$A, 0),1)</f>
        <v/>
      </c>
      <c r="C126">
        <f>INDEX('Input Hawaii Jet Fuel Price'!$B:$B, MATCH($A126,'Input Hawaii Jet Fuel Price'!$A:$A, 0), 1)</f>
        <v/>
      </c>
      <c r="D126">
        <f>IFERROR(C126/B126,"")</f>
        <v/>
      </c>
      <c r="E126">
        <f>IFERROR(B126*$E$2,C126)</f>
        <v/>
      </c>
    </row>
    <row r="127" spans="1:5">
      <c r="A127" s="1" t="n">
        <v>34639</v>
      </c>
      <c r="B127">
        <f>INDEX('Input EIA Jet Fuel Price'!$B:$B, MATCH($A127+14,'Input EIA Jet Fuel Price'!$A:$A, 0),1)</f>
        <v/>
      </c>
      <c r="C127">
        <f>INDEX('Input Hawaii Jet Fuel Price'!$B:$B, MATCH($A127,'Input Hawaii Jet Fuel Price'!$A:$A, 0), 1)</f>
        <v/>
      </c>
      <c r="D127">
        <f>IFERROR(C127/B127,"")</f>
        <v/>
      </c>
      <c r="E127">
        <f>IFERROR(B127*$E$2,C127)</f>
        <v/>
      </c>
    </row>
    <row r="128" spans="1:5">
      <c r="A128" s="1" t="n">
        <v>34669</v>
      </c>
      <c r="B128">
        <f>INDEX('Input EIA Jet Fuel Price'!$B:$B, MATCH($A128+14,'Input EIA Jet Fuel Price'!$A:$A, 0),1)</f>
        <v/>
      </c>
      <c r="C128">
        <f>INDEX('Input Hawaii Jet Fuel Price'!$B:$B, MATCH($A128,'Input Hawaii Jet Fuel Price'!$A:$A, 0), 1)</f>
        <v/>
      </c>
      <c r="D128">
        <f>IFERROR(C128/B128,"")</f>
        <v/>
      </c>
      <c r="E128">
        <f>IFERROR(B128*$E$2,C128)</f>
        <v/>
      </c>
    </row>
    <row r="129" spans="1:5">
      <c r="A129" s="1" t="n">
        <v>34700</v>
      </c>
      <c r="B129">
        <f>INDEX('Input EIA Jet Fuel Price'!$B:$B, MATCH($A129+14,'Input EIA Jet Fuel Price'!$A:$A, 0),1)</f>
        <v/>
      </c>
      <c r="C129">
        <f>INDEX('Input Hawaii Jet Fuel Price'!$B:$B, MATCH($A129,'Input Hawaii Jet Fuel Price'!$A:$A, 0), 1)</f>
        <v/>
      </c>
      <c r="D129">
        <f>IFERROR(C129/B129,"")</f>
        <v/>
      </c>
      <c r="E129">
        <f>IFERROR(B129*$E$2,C129)</f>
        <v/>
      </c>
    </row>
    <row r="130" spans="1:5">
      <c r="A130" s="1" t="n">
        <v>34731</v>
      </c>
      <c r="B130">
        <f>INDEX('Input EIA Jet Fuel Price'!$B:$B, MATCH($A130+14,'Input EIA Jet Fuel Price'!$A:$A, 0),1)</f>
        <v/>
      </c>
      <c r="C130">
        <f>INDEX('Input Hawaii Jet Fuel Price'!$B:$B, MATCH($A130,'Input Hawaii Jet Fuel Price'!$A:$A, 0), 1)</f>
        <v/>
      </c>
      <c r="D130">
        <f>IFERROR(C130/B130,"")</f>
        <v/>
      </c>
      <c r="E130">
        <f>IFERROR(B130*$E$2,C130)</f>
        <v/>
      </c>
    </row>
    <row r="131" spans="1:5">
      <c r="A131" s="1" t="n">
        <v>34759</v>
      </c>
      <c r="B131">
        <f>INDEX('Input EIA Jet Fuel Price'!$B:$B, MATCH($A131+14,'Input EIA Jet Fuel Price'!$A:$A, 0),1)</f>
        <v/>
      </c>
      <c r="C131">
        <f>INDEX('Input Hawaii Jet Fuel Price'!$B:$B, MATCH($A131,'Input Hawaii Jet Fuel Price'!$A:$A, 0), 1)</f>
        <v/>
      </c>
      <c r="D131">
        <f>IFERROR(C131/B131,"")</f>
        <v/>
      </c>
      <c r="E131">
        <f>IFERROR(B131*$E$2,C131)</f>
        <v/>
      </c>
    </row>
    <row r="132" spans="1:5">
      <c r="A132" s="1" t="n">
        <v>34790</v>
      </c>
      <c r="B132">
        <f>INDEX('Input EIA Jet Fuel Price'!$B:$B, MATCH($A132+14,'Input EIA Jet Fuel Price'!$A:$A, 0),1)</f>
        <v/>
      </c>
      <c r="C132">
        <f>INDEX('Input Hawaii Jet Fuel Price'!$B:$B, MATCH($A132,'Input Hawaii Jet Fuel Price'!$A:$A, 0), 1)</f>
        <v/>
      </c>
      <c r="D132">
        <f>IFERROR(C132/B132,"")</f>
        <v/>
      </c>
      <c r="E132">
        <f>IFERROR(B132*$E$2,C132)</f>
        <v/>
      </c>
    </row>
    <row r="133" spans="1:5">
      <c r="A133" s="1" t="n">
        <v>34820</v>
      </c>
      <c r="B133">
        <f>INDEX('Input EIA Jet Fuel Price'!$B:$B, MATCH($A133+14,'Input EIA Jet Fuel Price'!$A:$A, 0),1)</f>
        <v/>
      </c>
      <c r="C133">
        <f>INDEX('Input Hawaii Jet Fuel Price'!$B:$B, MATCH($A133,'Input Hawaii Jet Fuel Price'!$A:$A, 0), 1)</f>
        <v/>
      </c>
      <c r="D133">
        <f>IFERROR(C133/B133,"")</f>
        <v/>
      </c>
      <c r="E133">
        <f>IFERROR(B133*$E$2,C133)</f>
        <v/>
      </c>
    </row>
    <row r="134" spans="1:5">
      <c r="A134" s="1" t="n">
        <v>34851</v>
      </c>
      <c r="B134">
        <f>INDEX('Input EIA Jet Fuel Price'!$B:$B, MATCH($A134+14,'Input EIA Jet Fuel Price'!$A:$A, 0),1)</f>
        <v/>
      </c>
      <c r="C134">
        <f>INDEX('Input Hawaii Jet Fuel Price'!$B:$B, MATCH($A134,'Input Hawaii Jet Fuel Price'!$A:$A, 0), 1)</f>
        <v/>
      </c>
      <c r="D134">
        <f>IFERROR(C134/B134,"")</f>
        <v/>
      </c>
      <c r="E134">
        <f>IFERROR(B134*$E$2,C134)</f>
        <v/>
      </c>
    </row>
    <row r="135" spans="1:5">
      <c r="A135" s="1" t="n">
        <v>34881</v>
      </c>
      <c r="B135">
        <f>INDEX('Input EIA Jet Fuel Price'!$B:$B, MATCH($A135+14,'Input EIA Jet Fuel Price'!$A:$A, 0),1)</f>
        <v/>
      </c>
      <c r="C135">
        <f>INDEX('Input Hawaii Jet Fuel Price'!$B:$B, MATCH($A135,'Input Hawaii Jet Fuel Price'!$A:$A, 0), 1)</f>
        <v/>
      </c>
      <c r="D135">
        <f>IFERROR(C135/B135,"")</f>
        <v/>
      </c>
      <c r="E135">
        <f>IFERROR(B135*$E$2,C135)</f>
        <v/>
      </c>
    </row>
    <row r="136" spans="1:5">
      <c r="A136" s="1" t="n">
        <v>34912</v>
      </c>
      <c r="B136">
        <f>INDEX('Input EIA Jet Fuel Price'!$B:$B, MATCH($A136+14,'Input EIA Jet Fuel Price'!$A:$A, 0),1)</f>
        <v/>
      </c>
      <c r="C136">
        <f>INDEX('Input Hawaii Jet Fuel Price'!$B:$B, MATCH($A136,'Input Hawaii Jet Fuel Price'!$A:$A, 0), 1)</f>
        <v/>
      </c>
      <c r="D136">
        <f>IFERROR(C136/B136,"")</f>
        <v/>
      </c>
      <c r="E136">
        <f>IFERROR(B136*$E$2,C136)</f>
        <v/>
      </c>
    </row>
    <row r="137" spans="1:5">
      <c r="A137" s="1" t="n">
        <v>34943</v>
      </c>
      <c r="B137">
        <f>INDEX('Input EIA Jet Fuel Price'!$B:$B, MATCH($A137+14,'Input EIA Jet Fuel Price'!$A:$A, 0),1)</f>
        <v/>
      </c>
      <c r="C137">
        <f>INDEX('Input Hawaii Jet Fuel Price'!$B:$B, MATCH($A137,'Input Hawaii Jet Fuel Price'!$A:$A, 0), 1)</f>
        <v/>
      </c>
      <c r="D137">
        <f>IFERROR(C137/B137,"")</f>
        <v/>
      </c>
      <c r="E137">
        <f>IFERROR(B137*$E$2,C137)</f>
        <v/>
      </c>
    </row>
    <row r="138" spans="1:5">
      <c r="A138" s="1" t="n">
        <v>34973</v>
      </c>
      <c r="B138">
        <f>INDEX('Input EIA Jet Fuel Price'!$B:$B, MATCH($A138+14,'Input EIA Jet Fuel Price'!$A:$A, 0),1)</f>
        <v/>
      </c>
      <c r="C138">
        <f>INDEX('Input Hawaii Jet Fuel Price'!$B:$B, MATCH($A138,'Input Hawaii Jet Fuel Price'!$A:$A, 0), 1)</f>
        <v/>
      </c>
      <c r="D138">
        <f>IFERROR(C138/B138,"")</f>
        <v/>
      </c>
      <c r="E138">
        <f>IFERROR(B138*$E$2,C138)</f>
        <v/>
      </c>
    </row>
    <row r="139" spans="1:5">
      <c r="A139" s="1" t="n">
        <v>35004</v>
      </c>
      <c r="B139">
        <f>INDEX('Input EIA Jet Fuel Price'!$B:$B, MATCH($A139+14,'Input EIA Jet Fuel Price'!$A:$A, 0),1)</f>
        <v/>
      </c>
      <c r="C139">
        <f>INDEX('Input Hawaii Jet Fuel Price'!$B:$B, MATCH($A139,'Input Hawaii Jet Fuel Price'!$A:$A, 0), 1)</f>
        <v/>
      </c>
      <c r="D139">
        <f>IFERROR(C139/B139,"")</f>
        <v/>
      </c>
      <c r="E139">
        <f>IFERROR(B139*$E$2,C139)</f>
        <v/>
      </c>
    </row>
    <row r="140" spans="1:5">
      <c r="A140" s="1" t="n">
        <v>35034</v>
      </c>
      <c r="B140">
        <f>INDEX('Input EIA Jet Fuel Price'!$B:$B, MATCH($A140+14,'Input EIA Jet Fuel Price'!$A:$A, 0),1)</f>
        <v/>
      </c>
      <c r="C140">
        <f>INDEX('Input Hawaii Jet Fuel Price'!$B:$B, MATCH($A140,'Input Hawaii Jet Fuel Price'!$A:$A, 0), 1)</f>
        <v/>
      </c>
      <c r="D140">
        <f>IFERROR(C140/B140,"")</f>
        <v/>
      </c>
      <c r="E140">
        <f>IFERROR(B140*$E$2,C140)</f>
        <v/>
      </c>
    </row>
    <row r="141" spans="1:5">
      <c r="A141" s="1" t="n">
        <v>35065</v>
      </c>
      <c r="B141">
        <f>INDEX('Input EIA Jet Fuel Price'!$B:$B, MATCH($A141+14,'Input EIA Jet Fuel Price'!$A:$A, 0),1)</f>
        <v/>
      </c>
      <c r="C141">
        <f>INDEX('Input Hawaii Jet Fuel Price'!$B:$B, MATCH($A141,'Input Hawaii Jet Fuel Price'!$A:$A, 0), 1)</f>
        <v/>
      </c>
      <c r="D141">
        <f>IFERROR(C141/B141,"")</f>
        <v/>
      </c>
      <c r="E141">
        <f>IFERROR(B141*$E$2,C141)</f>
        <v/>
      </c>
    </row>
    <row r="142" spans="1:5">
      <c r="A142" s="1" t="n">
        <v>35096</v>
      </c>
      <c r="B142">
        <f>INDEX('Input EIA Jet Fuel Price'!$B:$B, MATCH($A142+14,'Input EIA Jet Fuel Price'!$A:$A, 0),1)</f>
        <v/>
      </c>
      <c r="C142">
        <f>INDEX('Input Hawaii Jet Fuel Price'!$B:$B, MATCH($A142,'Input Hawaii Jet Fuel Price'!$A:$A, 0), 1)</f>
        <v/>
      </c>
      <c r="D142">
        <f>IFERROR(C142/B142,"")</f>
        <v/>
      </c>
      <c r="E142">
        <f>IFERROR(B142*$E$2,C142)</f>
        <v/>
      </c>
    </row>
    <row r="143" spans="1:5">
      <c r="A143" s="1" t="n">
        <v>35125</v>
      </c>
      <c r="B143">
        <f>INDEX('Input EIA Jet Fuel Price'!$B:$B, MATCH($A143+14,'Input EIA Jet Fuel Price'!$A:$A, 0),1)</f>
        <v/>
      </c>
      <c r="C143">
        <f>INDEX('Input Hawaii Jet Fuel Price'!$B:$B, MATCH($A143,'Input Hawaii Jet Fuel Price'!$A:$A, 0), 1)</f>
        <v/>
      </c>
      <c r="D143">
        <f>IFERROR(C143/B143,"")</f>
        <v/>
      </c>
      <c r="E143">
        <f>IFERROR(B143*$E$2,C143)</f>
        <v/>
      </c>
    </row>
    <row r="144" spans="1:5">
      <c r="A144" s="1" t="n">
        <v>35156</v>
      </c>
      <c r="B144">
        <f>INDEX('Input EIA Jet Fuel Price'!$B:$B, MATCH($A144+14,'Input EIA Jet Fuel Price'!$A:$A, 0),1)</f>
        <v/>
      </c>
      <c r="C144">
        <f>INDEX('Input Hawaii Jet Fuel Price'!$B:$B, MATCH($A144,'Input Hawaii Jet Fuel Price'!$A:$A, 0), 1)</f>
        <v/>
      </c>
      <c r="D144">
        <f>IFERROR(C144/B144,"")</f>
        <v/>
      </c>
      <c r="E144">
        <f>IFERROR(B144*$E$2,C144)</f>
        <v/>
      </c>
    </row>
    <row r="145" spans="1:5">
      <c r="A145" s="1" t="n">
        <v>35186</v>
      </c>
      <c r="B145">
        <f>INDEX('Input EIA Jet Fuel Price'!$B:$B, MATCH($A145+14,'Input EIA Jet Fuel Price'!$A:$A, 0),1)</f>
        <v/>
      </c>
      <c r="C145">
        <f>INDEX('Input Hawaii Jet Fuel Price'!$B:$B, MATCH($A145,'Input Hawaii Jet Fuel Price'!$A:$A, 0), 1)</f>
        <v/>
      </c>
      <c r="D145">
        <f>IFERROR(C145/B145,"")</f>
        <v/>
      </c>
      <c r="E145">
        <f>IFERROR(B145*$E$2,C145)</f>
        <v/>
      </c>
    </row>
    <row r="146" spans="1:5">
      <c r="A146" s="1" t="n">
        <v>35217</v>
      </c>
      <c r="B146">
        <f>INDEX('Input EIA Jet Fuel Price'!$B:$B, MATCH($A146+14,'Input EIA Jet Fuel Price'!$A:$A, 0),1)</f>
        <v/>
      </c>
      <c r="C146">
        <f>INDEX('Input Hawaii Jet Fuel Price'!$B:$B, MATCH($A146,'Input Hawaii Jet Fuel Price'!$A:$A, 0), 1)</f>
        <v/>
      </c>
      <c r="D146">
        <f>IFERROR(C146/B146,"")</f>
        <v/>
      </c>
      <c r="E146">
        <f>IFERROR(B146*$E$2,C146)</f>
        <v/>
      </c>
    </row>
    <row r="147" spans="1:5">
      <c r="A147" s="1" t="n">
        <v>35247</v>
      </c>
      <c r="B147">
        <f>INDEX('Input EIA Jet Fuel Price'!$B:$B, MATCH($A147+14,'Input EIA Jet Fuel Price'!$A:$A, 0),1)</f>
        <v/>
      </c>
      <c r="C147">
        <f>INDEX('Input Hawaii Jet Fuel Price'!$B:$B, MATCH($A147,'Input Hawaii Jet Fuel Price'!$A:$A, 0), 1)</f>
        <v/>
      </c>
      <c r="D147">
        <f>IFERROR(C147/B147,"")</f>
        <v/>
      </c>
      <c r="E147">
        <f>IFERROR(B147*$E$2,C147)</f>
        <v/>
      </c>
    </row>
    <row r="148" spans="1:5">
      <c r="A148" s="1" t="n">
        <v>35278</v>
      </c>
      <c r="B148">
        <f>INDEX('Input EIA Jet Fuel Price'!$B:$B, MATCH($A148+14,'Input EIA Jet Fuel Price'!$A:$A, 0),1)</f>
        <v/>
      </c>
      <c r="C148">
        <f>INDEX('Input Hawaii Jet Fuel Price'!$B:$B, MATCH($A148,'Input Hawaii Jet Fuel Price'!$A:$A, 0), 1)</f>
        <v/>
      </c>
      <c r="D148">
        <f>IFERROR(C148/B148,"")</f>
        <v/>
      </c>
      <c r="E148">
        <f>IFERROR(B148*$E$2,C148)</f>
        <v/>
      </c>
    </row>
    <row r="149" spans="1:5">
      <c r="A149" s="1" t="n">
        <v>35309</v>
      </c>
      <c r="B149">
        <f>INDEX('Input EIA Jet Fuel Price'!$B:$B, MATCH($A149+14,'Input EIA Jet Fuel Price'!$A:$A, 0),1)</f>
        <v/>
      </c>
      <c r="C149">
        <f>INDEX('Input Hawaii Jet Fuel Price'!$B:$B, MATCH($A149,'Input Hawaii Jet Fuel Price'!$A:$A, 0), 1)</f>
        <v/>
      </c>
      <c r="D149">
        <f>IFERROR(C149/B149,"")</f>
        <v/>
      </c>
      <c r="E149">
        <f>IFERROR(B149*$E$2,C149)</f>
        <v/>
      </c>
    </row>
    <row r="150" spans="1:5">
      <c r="A150" s="1" t="n">
        <v>35339</v>
      </c>
      <c r="B150">
        <f>INDEX('Input EIA Jet Fuel Price'!$B:$B, MATCH($A150+14,'Input EIA Jet Fuel Price'!$A:$A, 0),1)</f>
        <v/>
      </c>
      <c r="C150">
        <f>INDEX('Input Hawaii Jet Fuel Price'!$B:$B, MATCH($A150,'Input Hawaii Jet Fuel Price'!$A:$A, 0), 1)</f>
        <v/>
      </c>
      <c r="D150">
        <f>IFERROR(C150/B150,"")</f>
        <v/>
      </c>
      <c r="E150">
        <f>IFERROR(B150*$E$2,C150)</f>
        <v/>
      </c>
    </row>
    <row r="151" spans="1:5">
      <c r="A151" s="1" t="n">
        <v>35370</v>
      </c>
      <c r="B151">
        <f>INDEX('Input EIA Jet Fuel Price'!$B:$B, MATCH($A151+14,'Input EIA Jet Fuel Price'!$A:$A, 0),1)</f>
        <v/>
      </c>
      <c r="C151">
        <f>INDEX('Input Hawaii Jet Fuel Price'!$B:$B, MATCH($A151,'Input Hawaii Jet Fuel Price'!$A:$A, 0), 1)</f>
        <v/>
      </c>
      <c r="D151">
        <f>IFERROR(C151/B151,"")</f>
        <v/>
      </c>
      <c r="E151">
        <f>IFERROR(B151*$E$2,C151)</f>
        <v/>
      </c>
    </row>
    <row r="152" spans="1:5">
      <c r="A152" s="1" t="n">
        <v>35400</v>
      </c>
      <c r="B152">
        <f>INDEX('Input EIA Jet Fuel Price'!$B:$B, MATCH($A152+14,'Input EIA Jet Fuel Price'!$A:$A, 0),1)</f>
        <v/>
      </c>
      <c r="C152">
        <f>INDEX('Input Hawaii Jet Fuel Price'!$B:$B, MATCH($A152,'Input Hawaii Jet Fuel Price'!$A:$A, 0), 1)</f>
        <v/>
      </c>
      <c r="D152">
        <f>IFERROR(C152/B152,"")</f>
        <v/>
      </c>
      <c r="E152">
        <f>IFERROR(B152*$E$2,C152)</f>
        <v/>
      </c>
    </row>
    <row r="153" spans="1:5">
      <c r="A153" s="1" t="n">
        <v>35431</v>
      </c>
      <c r="B153">
        <f>INDEX('Input EIA Jet Fuel Price'!$B:$B, MATCH($A153+14,'Input EIA Jet Fuel Price'!$A:$A, 0),1)</f>
        <v/>
      </c>
      <c r="C153">
        <f>INDEX('Input Hawaii Jet Fuel Price'!$B:$B, MATCH($A153,'Input Hawaii Jet Fuel Price'!$A:$A, 0), 1)</f>
        <v/>
      </c>
      <c r="D153">
        <f>IFERROR(C153/B153,"")</f>
        <v/>
      </c>
      <c r="E153">
        <f>IFERROR(B153*$E$2,C153)</f>
        <v/>
      </c>
    </row>
    <row r="154" spans="1:5">
      <c r="A154" s="1" t="n">
        <v>35462</v>
      </c>
      <c r="B154">
        <f>INDEX('Input EIA Jet Fuel Price'!$B:$B, MATCH($A154+14,'Input EIA Jet Fuel Price'!$A:$A, 0),1)</f>
        <v/>
      </c>
      <c r="C154">
        <f>INDEX('Input Hawaii Jet Fuel Price'!$B:$B, MATCH($A154,'Input Hawaii Jet Fuel Price'!$A:$A, 0), 1)</f>
        <v/>
      </c>
      <c r="D154">
        <f>IFERROR(C154/B154,"")</f>
        <v/>
      </c>
      <c r="E154">
        <f>IFERROR(B154*$E$2,C154)</f>
        <v/>
      </c>
    </row>
    <row r="155" spans="1:5">
      <c r="A155" s="1" t="n">
        <v>35490</v>
      </c>
      <c r="B155">
        <f>INDEX('Input EIA Jet Fuel Price'!$B:$B, MATCH($A155+14,'Input EIA Jet Fuel Price'!$A:$A, 0),1)</f>
        <v/>
      </c>
      <c r="C155">
        <f>INDEX('Input Hawaii Jet Fuel Price'!$B:$B, MATCH($A155,'Input Hawaii Jet Fuel Price'!$A:$A, 0), 1)</f>
        <v/>
      </c>
      <c r="D155">
        <f>IFERROR(C155/B155,"")</f>
        <v/>
      </c>
      <c r="E155">
        <f>IFERROR(B155*$E$2,C155)</f>
        <v/>
      </c>
    </row>
    <row r="156" spans="1:5">
      <c r="A156" s="1" t="n">
        <v>35521</v>
      </c>
      <c r="B156">
        <f>INDEX('Input EIA Jet Fuel Price'!$B:$B, MATCH($A156+14,'Input EIA Jet Fuel Price'!$A:$A, 0),1)</f>
        <v/>
      </c>
      <c r="C156">
        <f>INDEX('Input Hawaii Jet Fuel Price'!$B:$B, MATCH($A156,'Input Hawaii Jet Fuel Price'!$A:$A, 0), 1)</f>
        <v/>
      </c>
      <c r="D156">
        <f>IFERROR(C156/B156,"")</f>
        <v/>
      </c>
      <c r="E156">
        <f>IFERROR(B156*$E$2,C156)</f>
        <v/>
      </c>
    </row>
    <row r="157" spans="1:5">
      <c r="A157" s="1" t="n">
        <v>35551</v>
      </c>
      <c r="B157">
        <f>INDEX('Input EIA Jet Fuel Price'!$B:$B, MATCH($A157+14,'Input EIA Jet Fuel Price'!$A:$A, 0),1)</f>
        <v/>
      </c>
      <c r="C157">
        <f>INDEX('Input Hawaii Jet Fuel Price'!$B:$B, MATCH($A157,'Input Hawaii Jet Fuel Price'!$A:$A, 0), 1)</f>
        <v/>
      </c>
      <c r="D157">
        <f>IFERROR(C157/B157,"")</f>
        <v/>
      </c>
      <c r="E157">
        <f>IFERROR(B157*$E$2,C157)</f>
        <v/>
      </c>
    </row>
    <row r="158" spans="1:5">
      <c r="A158" s="1" t="n">
        <v>35582</v>
      </c>
      <c r="B158">
        <f>INDEX('Input EIA Jet Fuel Price'!$B:$B, MATCH($A158+14,'Input EIA Jet Fuel Price'!$A:$A, 0),1)</f>
        <v/>
      </c>
      <c r="C158">
        <f>INDEX('Input Hawaii Jet Fuel Price'!$B:$B, MATCH($A158,'Input Hawaii Jet Fuel Price'!$A:$A, 0), 1)</f>
        <v/>
      </c>
      <c r="D158">
        <f>IFERROR(C158/B158,"")</f>
        <v/>
      </c>
      <c r="E158">
        <f>IFERROR(B158*$E$2,C158)</f>
        <v/>
      </c>
    </row>
    <row r="159" spans="1:5">
      <c r="A159" s="1" t="n">
        <v>35612</v>
      </c>
      <c r="B159">
        <f>INDEX('Input EIA Jet Fuel Price'!$B:$B, MATCH($A159+14,'Input EIA Jet Fuel Price'!$A:$A, 0),1)</f>
        <v/>
      </c>
      <c r="C159">
        <f>INDEX('Input Hawaii Jet Fuel Price'!$B:$B, MATCH($A159,'Input Hawaii Jet Fuel Price'!$A:$A, 0), 1)</f>
        <v/>
      </c>
      <c r="D159">
        <f>IFERROR(C159/B159,"")</f>
        <v/>
      </c>
      <c r="E159">
        <f>IFERROR(B159*$E$2,C159)</f>
        <v/>
      </c>
    </row>
    <row r="160" spans="1:5">
      <c r="A160" s="1" t="n">
        <v>35643</v>
      </c>
      <c r="B160">
        <f>INDEX('Input EIA Jet Fuel Price'!$B:$B, MATCH($A160+14,'Input EIA Jet Fuel Price'!$A:$A, 0),1)</f>
        <v/>
      </c>
      <c r="C160">
        <f>INDEX('Input Hawaii Jet Fuel Price'!$B:$B, MATCH($A160,'Input Hawaii Jet Fuel Price'!$A:$A, 0), 1)</f>
        <v/>
      </c>
      <c r="D160">
        <f>IFERROR(C160/B160,"")</f>
        <v/>
      </c>
      <c r="E160">
        <f>IFERROR(B160*$E$2,C160)</f>
        <v/>
      </c>
    </row>
    <row r="161" spans="1:5">
      <c r="A161" s="1" t="n">
        <v>35674</v>
      </c>
      <c r="B161">
        <f>INDEX('Input EIA Jet Fuel Price'!$B:$B, MATCH($A161+14,'Input EIA Jet Fuel Price'!$A:$A, 0),1)</f>
        <v/>
      </c>
      <c r="C161">
        <f>INDEX('Input Hawaii Jet Fuel Price'!$B:$B, MATCH($A161,'Input Hawaii Jet Fuel Price'!$A:$A, 0), 1)</f>
        <v/>
      </c>
      <c r="D161">
        <f>IFERROR(C161/B161,"")</f>
        <v/>
      </c>
      <c r="E161">
        <f>IFERROR(B161*$E$2,C161)</f>
        <v/>
      </c>
    </row>
    <row r="162" spans="1:5">
      <c r="A162" s="1" t="n">
        <v>35704</v>
      </c>
      <c r="B162">
        <f>INDEX('Input EIA Jet Fuel Price'!$B:$B, MATCH($A162+14,'Input EIA Jet Fuel Price'!$A:$A, 0),1)</f>
        <v/>
      </c>
      <c r="C162">
        <f>INDEX('Input Hawaii Jet Fuel Price'!$B:$B, MATCH($A162,'Input Hawaii Jet Fuel Price'!$A:$A, 0), 1)</f>
        <v/>
      </c>
      <c r="D162">
        <f>IFERROR(C162/B162,"")</f>
        <v/>
      </c>
      <c r="E162">
        <f>IFERROR(B162*$E$2,C162)</f>
        <v/>
      </c>
    </row>
    <row r="163" spans="1:5">
      <c r="A163" s="1" t="n">
        <v>35735</v>
      </c>
      <c r="B163">
        <f>INDEX('Input EIA Jet Fuel Price'!$B:$B, MATCH($A163+14,'Input EIA Jet Fuel Price'!$A:$A, 0),1)</f>
        <v/>
      </c>
      <c r="C163">
        <f>INDEX('Input Hawaii Jet Fuel Price'!$B:$B, MATCH($A163,'Input Hawaii Jet Fuel Price'!$A:$A, 0), 1)</f>
        <v/>
      </c>
      <c r="D163">
        <f>IFERROR(C163/B163,"")</f>
        <v/>
      </c>
      <c r="E163">
        <f>IFERROR(B163*$E$2,C163)</f>
        <v/>
      </c>
    </row>
    <row r="164" spans="1:5">
      <c r="A164" s="1" t="n">
        <v>35765</v>
      </c>
      <c r="B164">
        <f>INDEX('Input EIA Jet Fuel Price'!$B:$B, MATCH($A164+14,'Input EIA Jet Fuel Price'!$A:$A, 0),1)</f>
        <v/>
      </c>
      <c r="C164">
        <f>INDEX('Input Hawaii Jet Fuel Price'!$B:$B, MATCH($A164,'Input Hawaii Jet Fuel Price'!$A:$A, 0), 1)</f>
        <v/>
      </c>
      <c r="D164">
        <f>IFERROR(C164/B164,"")</f>
        <v/>
      </c>
      <c r="E164">
        <f>IFERROR(B164*$E$2,C164)</f>
        <v/>
      </c>
    </row>
    <row r="165" spans="1:5">
      <c r="A165" s="1" t="n">
        <v>35796</v>
      </c>
      <c r="B165">
        <f>INDEX('Input EIA Jet Fuel Price'!$B:$B, MATCH($A165+14,'Input EIA Jet Fuel Price'!$A:$A, 0),1)</f>
        <v/>
      </c>
      <c r="C165">
        <f>INDEX('Input Hawaii Jet Fuel Price'!$B:$B, MATCH($A165,'Input Hawaii Jet Fuel Price'!$A:$A, 0), 1)</f>
        <v/>
      </c>
      <c r="D165">
        <f>IFERROR(C165/B165,"")</f>
        <v/>
      </c>
      <c r="E165">
        <f>IFERROR(B165*$E$2,C165)</f>
        <v/>
      </c>
    </row>
    <row r="166" spans="1:5">
      <c r="A166" s="1" t="n">
        <v>35827</v>
      </c>
      <c r="B166">
        <f>INDEX('Input EIA Jet Fuel Price'!$B:$B, MATCH($A166+14,'Input EIA Jet Fuel Price'!$A:$A, 0),1)</f>
        <v/>
      </c>
      <c r="C166">
        <f>INDEX('Input Hawaii Jet Fuel Price'!$B:$B, MATCH($A166,'Input Hawaii Jet Fuel Price'!$A:$A, 0), 1)</f>
        <v/>
      </c>
      <c r="D166">
        <f>IFERROR(C166/B166,"")</f>
        <v/>
      </c>
      <c r="E166">
        <f>IFERROR(B166*$E$2,C166)</f>
        <v/>
      </c>
    </row>
    <row r="167" spans="1:5">
      <c r="A167" s="1" t="n">
        <v>35855</v>
      </c>
      <c r="B167">
        <f>INDEX('Input EIA Jet Fuel Price'!$B:$B, MATCH($A167+14,'Input EIA Jet Fuel Price'!$A:$A, 0),1)</f>
        <v/>
      </c>
      <c r="C167">
        <f>INDEX('Input Hawaii Jet Fuel Price'!$B:$B, MATCH($A167,'Input Hawaii Jet Fuel Price'!$A:$A, 0), 1)</f>
        <v/>
      </c>
      <c r="D167">
        <f>IFERROR(C167/B167,"")</f>
        <v/>
      </c>
      <c r="E167">
        <f>IFERROR(B167*$E$2,C167)</f>
        <v/>
      </c>
    </row>
    <row r="168" spans="1:5">
      <c r="A168" s="1" t="n">
        <v>35886</v>
      </c>
      <c r="B168">
        <f>INDEX('Input EIA Jet Fuel Price'!$B:$B, MATCH($A168+14,'Input EIA Jet Fuel Price'!$A:$A, 0),1)</f>
        <v/>
      </c>
      <c r="C168">
        <f>INDEX('Input Hawaii Jet Fuel Price'!$B:$B, MATCH($A168,'Input Hawaii Jet Fuel Price'!$A:$A, 0), 1)</f>
        <v/>
      </c>
      <c r="D168">
        <f>IFERROR(C168/B168,"")</f>
        <v/>
      </c>
      <c r="E168">
        <f>IFERROR(B168*$E$2,C168)</f>
        <v/>
      </c>
    </row>
    <row r="169" spans="1:5">
      <c r="A169" s="1" t="n">
        <v>35916</v>
      </c>
      <c r="B169">
        <f>INDEX('Input EIA Jet Fuel Price'!$B:$B, MATCH($A169+14,'Input EIA Jet Fuel Price'!$A:$A, 0),1)</f>
        <v/>
      </c>
      <c r="C169">
        <f>INDEX('Input Hawaii Jet Fuel Price'!$B:$B, MATCH($A169,'Input Hawaii Jet Fuel Price'!$A:$A, 0), 1)</f>
        <v/>
      </c>
      <c r="D169">
        <f>IFERROR(C169/B169,"")</f>
        <v/>
      </c>
      <c r="E169">
        <f>IFERROR(B169*$E$2,C169)</f>
        <v/>
      </c>
    </row>
    <row r="170" spans="1:5">
      <c r="A170" s="1" t="n">
        <v>35947</v>
      </c>
      <c r="B170">
        <f>INDEX('Input EIA Jet Fuel Price'!$B:$B, MATCH($A170+14,'Input EIA Jet Fuel Price'!$A:$A, 0),1)</f>
        <v/>
      </c>
      <c r="C170">
        <f>INDEX('Input Hawaii Jet Fuel Price'!$B:$B, MATCH($A170,'Input Hawaii Jet Fuel Price'!$A:$A, 0), 1)</f>
        <v/>
      </c>
      <c r="D170">
        <f>IFERROR(C170/B170,"")</f>
        <v/>
      </c>
      <c r="E170">
        <f>IFERROR(B170*$E$2,C170)</f>
        <v/>
      </c>
    </row>
    <row r="171" spans="1:5">
      <c r="A171" s="1" t="n">
        <v>35977</v>
      </c>
      <c r="B171">
        <f>INDEX('Input EIA Jet Fuel Price'!$B:$B, MATCH($A171+14,'Input EIA Jet Fuel Price'!$A:$A, 0),1)</f>
        <v/>
      </c>
      <c r="C171">
        <f>INDEX('Input Hawaii Jet Fuel Price'!$B:$B, MATCH($A171,'Input Hawaii Jet Fuel Price'!$A:$A, 0), 1)</f>
        <v/>
      </c>
      <c r="D171">
        <f>IFERROR(C171/B171,"")</f>
        <v/>
      </c>
      <c r="E171">
        <f>IFERROR(B171*$E$2,C171)</f>
        <v/>
      </c>
    </row>
    <row r="172" spans="1:5">
      <c r="A172" s="1" t="n">
        <v>36008</v>
      </c>
      <c r="B172">
        <f>INDEX('Input EIA Jet Fuel Price'!$B:$B, MATCH($A172+14,'Input EIA Jet Fuel Price'!$A:$A, 0),1)</f>
        <v/>
      </c>
      <c r="C172">
        <f>INDEX('Input Hawaii Jet Fuel Price'!$B:$B, MATCH($A172,'Input Hawaii Jet Fuel Price'!$A:$A, 0), 1)</f>
        <v/>
      </c>
      <c r="D172">
        <f>IFERROR(C172/B172,"")</f>
        <v/>
      </c>
      <c r="E172">
        <f>IFERROR(B172*$E$2,C172)</f>
        <v/>
      </c>
    </row>
    <row r="173" spans="1:5">
      <c r="A173" s="1" t="n">
        <v>36039</v>
      </c>
      <c r="B173">
        <f>INDEX('Input EIA Jet Fuel Price'!$B:$B, MATCH($A173+14,'Input EIA Jet Fuel Price'!$A:$A, 0),1)</f>
        <v/>
      </c>
      <c r="C173">
        <f>INDEX('Input Hawaii Jet Fuel Price'!$B:$B, MATCH($A173,'Input Hawaii Jet Fuel Price'!$A:$A, 0), 1)</f>
        <v/>
      </c>
      <c r="D173">
        <f>IFERROR(C173/B173,"")</f>
        <v/>
      </c>
      <c r="E173">
        <f>IFERROR(B173*$E$2,C173)</f>
        <v/>
      </c>
    </row>
    <row r="174" spans="1:5">
      <c r="A174" s="1" t="n">
        <v>36069</v>
      </c>
      <c r="B174">
        <f>INDEX('Input EIA Jet Fuel Price'!$B:$B, MATCH($A174+14,'Input EIA Jet Fuel Price'!$A:$A, 0),1)</f>
        <v/>
      </c>
      <c r="C174">
        <f>INDEX('Input Hawaii Jet Fuel Price'!$B:$B, MATCH($A174,'Input Hawaii Jet Fuel Price'!$A:$A, 0), 1)</f>
        <v/>
      </c>
      <c r="D174">
        <f>IFERROR(C174/B174,"")</f>
        <v/>
      </c>
      <c r="E174">
        <f>IFERROR(B174*$E$2,C174)</f>
        <v/>
      </c>
    </row>
    <row r="175" spans="1:5">
      <c r="A175" s="1" t="n">
        <v>36100</v>
      </c>
      <c r="B175">
        <f>INDEX('Input EIA Jet Fuel Price'!$B:$B, MATCH($A175+14,'Input EIA Jet Fuel Price'!$A:$A, 0),1)</f>
        <v/>
      </c>
      <c r="C175">
        <f>INDEX('Input Hawaii Jet Fuel Price'!$B:$B, MATCH($A175,'Input Hawaii Jet Fuel Price'!$A:$A, 0), 1)</f>
        <v/>
      </c>
      <c r="D175">
        <f>IFERROR(C175/B175,"")</f>
        <v/>
      </c>
      <c r="E175">
        <f>IFERROR(B175*$E$2,C175)</f>
        <v/>
      </c>
    </row>
    <row r="176" spans="1:5">
      <c r="A176" s="1" t="n">
        <v>36130</v>
      </c>
      <c r="B176">
        <f>INDEX('Input EIA Jet Fuel Price'!$B:$B, MATCH($A176+14,'Input EIA Jet Fuel Price'!$A:$A, 0),1)</f>
        <v/>
      </c>
      <c r="C176">
        <f>INDEX('Input Hawaii Jet Fuel Price'!$B:$B, MATCH($A176,'Input Hawaii Jet Fuel Price'!$A:$A, 0), 1)</f>
        <v/>
      </c>
      <c r="D176">
        <f>IFERROR(C176/B176,"")</f>
        <v/>
      </c>
      <c r="E176">
        <f>IFERROR(B176*$E$2,C176)</f>
        <v/>
      </c>
    </row>
    <row r="177" spans="1:5">
      <c r="A177" s="1" t="n">
        <v>36161</v>
      </c>
      <c r="B177">
        <f>INDEX('Input EIA Jet Fuel Price'!$B:$B, MATCH($A177+14,'Input EIA Jet Fuel Price'!$A:$A, 0),1)</f>
        <v/>
      </c>
      <c r="C177">
        <f>INDEX('Input Hawaii Jet Fuel Price'!$B:$B, MATCH($A177,'Input Hawaii Jet Fuel Price'!$A:$A, 0), 1)</f>
        <v/>
      </c>
      <c r="D177">
        <f>IFERROR(C177/B177,"")</f>
        <v/>
      </c>
      <c r="E177">
        <f>IFERROR(B177*$E$2,C177)</f>
        <v/>
      </c>
    </row>
    <row r="178" spans="1:5">
      <c r="A178" s="1" t="n">
        <v>36192</v>
      </c>
      <c r="B178">
        <f>INDEX('Input EIA Jet Fuel Price'!$B:$B, MATCH($A178+14,'Input EIA Jet Fuel Price'!$A:$A, 0),1)</f>
        <v/>
      </c>
      <c r="C178">
        <f>INDEX('Input Hawaii Jet Fuel Price'!$B:$B, MATCH($A178,'Input Hawaii Jet Fuel Price'!$A:$A, 0), 1)</f>
        <v/>
      </c>
      <c r="D178">
        <f>IFERROR(C178/B178,"")</f>
        <v/>
      </c>
      <c r="E178">
        <f>IFERROR(B178*$E$2,C178)</f>
        <v/>
      </c>
    </row>
    <row r="179" spans="1:5">
      <c r="A179" s="1" t="n">
        <v>36220</v>
      </c>
      <c r="B179">
        <f>INDEX('Input EIA Jet Fuel Price'!$B:$B, MATCH($A179+14,'Input EIA Jet Fuel Price'!$A:$A, 0),1)</f>
        <v/>
      </c>
      <c r="C179">
        <f>INDEX('Input Hawaii Jet Fuel Price'!$B:$B, MATCH($A179,'Input Hawaii Jet Fuel Price'!$A:$A, 0), 1)</f>
        <v/>
      </c>
      <c r="D179">
        <f>IFERROR(C179/B179,"")</f>
        <v/>
      </c>
      <c r="E179">
        <f>IFERROR(B179*$E$2,C179)</f>
        <v/>
      </c>
    </row>
    <row r="180" spans="1:5">
      <c r="A180" s="1" t="n">
        <v>36251</v>
      </c>
      <c r="B180">
        <f>INDEX('Input EIA Jet Fuel Price'!$B:$B, MATCH($A180+14,'Input EIA Jet Fuel Price'!$A:$A, 0),1)</f>
        <v/>
      </c>
      <c r="C180">
        <f>INDEX('Input Hawaii Jet Fuel Price'!$B:$B, MATCH($A180,'Input Hawaii Jet Fuel Price'!$A:$A, 0), 1)</f>
        <v/>
      </c>
      <c r="D180">
        <f>IFERROR(C180/B180,"")</f>
        <v/>
      </c>
      <c r="E180">
        <f>IFERROR(B180*$E$2,C180)</f>
        <v/>
      </c>
    </row>
    <row r="181" spans="1:5">
      <c r="A181" s="1" t="n">
        <v>36281</v>
      </c>
      <c r="B181">
        <f>INDEX('Input EIA Jet Fuel Price'!$B:$B, MATCH($A181+14,'Input EIA Jet Fuel Price'!$A:$A, 0),1)</f>
        <v/>
      </c>
      <c r="C181">
        <f>INDEX('Input Hawaii Jet Fuel Price'!$B:$B, MATCH($A181,'Input Hawaii Jet Fuel Price'!$A:$A, 0), 1)</f>
        <v/>
      </c>
      <c r="D181">
        <f>IFERROR(C181/B181,"")</f>
        <v/>
      </c>
      <c r="E181">
        <f>IFERROR(B181*$E$2,C181)</f>
        <v/>
      </c>
    </row>
    <row r="182" spans="1:5">
      <c r="A182" s="1" t="n">
        <v>36312</v>
      </c>
      <c r="B182">
        <f>INDEX('Input EIA Jet Fuel Price'!$B:$B, MATCH($A182+14,'Input EIA Jet Fuel Price'!$A:$A, 0),1)</f>
        <v/>
      </c>
      <c r="C182">
        <f>INDEX('Input Hawaii Jet Fuel Price'!$B:$B, MATCH($A182,'Input Hawaii Jet Fuel Price'!$A:$A, 0), 1)</f>
        <v/>
      </c>
      <c r="D182">
        <f>IFERROR(C182/B182,"")</f>
        <v/>
      </c>
      <c r="E182">
        <f>IFERROR(B182*$E$2,C182)</f>
        <v/>
      </c>
    </row>
    <row r="183" spans="1:5">
      <c r="A183" s="1" t="n">
        <v>36342</v>
      </c>
      <c r="B183">
        <f>INDEX('Input EIA Jet Fuel Price'!$B:$B, MATCH($A183+14,'Input EIA Jet Fuel Price'!$A:$A, 0),1)</f>
        <v/>
      </c>
      <c r="C183">
        <f>INDEX('Input Hawaii Jet Fuel Price'!$B:$B, MATCH($A183,'Input Hawaii Jet Fuel Price'!$A:$A, 0), 1)</f>
        <v/>
      </c>
      <c r="D183">
        <f>IFERROR(C183/B183,"")</f>
        <v/>
      </c>
      <c r="E183">
        <f>IFERROR(B183*$E$2,C183)</f>
        <v/>
      </c>
    </row>
    <row r="184" spans="1:5">
      <c r="A184" s="1" t="n">
        <v>36373</v>
      </c>
      <c r="B184">
        <f>INDEX('Input EIA Jet Fuel Price'!$B:$B, MATCH($A184+14,'Input EIA Jet Fuel Price'!$A:$A, 0),1)</f>
        <v/>
      </c>
      <c r="C184">
        <f>INDEX('Input Hawaii Jet Fuel Price'!$B:$B, MATCH($A184,'Input Hawaii Jet Fuel Price'!$A:$A, 0), 1)</f>
        <v/>
      </c>
      <c r="D184">
        <f>IFERROR(C184/B184,"")</f>
        <v/>
      </c>
      <c r="E184">
        <f>IFERROR(B184*$E$2,C184)</f>
        <v/>
      </c>
    </row>
    <row r="185" spans="1:5">
      <c r="A185" s="1" t="n">
        <v>36404</v>
      </c>
      <c r="B185">
        <f>INDEX('Input EIA Jet Fuel Price'!$B:$B, MATCH($A185+14,'Input EIA Jet Fuel Price'!$A:$A, 0),1)</f>
        <v/>
      </c>
      <c r="C185">
        <f>INDEX('Input Hawaii Jet Fuel Price'!$B:$B, MATCH($A185,'Input Hawaii Jet Fuel Price'!$A:$A, 0), 1)</f>
        <v/>
      </c>
      <c r="D185">
        <f>IFERROR(C185/B185,"")</f>
        <v/>
      </c>
      <c r="E185">
        <f>IFERROR(B185*$E$2,C185)</f>
        <v/>
      </c>
    </row>
    <row r="186" spans="1:5">
      <c r="A186" s="1" t="n">
        <v>36434</v>
      </c>
      <c r="B186">
        <f>INDEX('Input EIA Jet Fuel Price'!$B:$B, MATCH($A186+14,'Input EIA Jet Fuel Price'!$A:$A, 0),1)</f>
        <v/>
      </c>
      <c r="C186">
        <f>INDEX('Input Hawaii Jet Fuel Price'!$B:$B, MATCH($A186,'Input Hawaii Jet Fuel Price'!$A:$A, 0), 1)</f>
        <v/>
      </c>
      <c r="D186">
        <f>IFERROR(C186/B186,"")</f>
        <v/>
      </c>
      <c r="E186">
        <f>IFERROR(B186*$E$2,C186)</f>
        <v/>
      </c>
    </row>
    <row r="187" spans="1:5">
      <c r="A187" s="1" t="n">
        <v>36465</v>
      </c>
      <c r="B187">
        <f>INDEX('Input EIA Jet Fuel Price'!$B:$B, MATCH($A187+14,'Input EIA Jet Fuel Price'!$A:$A, 0),1)</f>
        <v/>
      </c>
      <c r="C187">
        <f>INDEX('Input Hawaii Jet Fuel Price'!$B:$B, MATCH($A187,'Input Hawaii Jet Fuel Price'!$A:$A, 0), 1)</f>
        <v/>
      </c>
      <c r="D187">
        <f>IFERROR(C187/B187,"")</f>
        <v/>
      </c>
      <c r="E187">
        <f>IFERROR(B187*$E$2,C187)</f>
        <v/>
      </c>
    </row>
    <row r="188" spans="1:5">
      <c r="A188" s="1" t="n">
        <v>36495</v>
      </c>
      <c r="B188">
        <f>INDEX('Input EIA Jet Fuel Price'!$B:$B, MATCH($A188+14,'Input EIA Jet Fuel Price'!$A:$A, 0),1)</f>
        <v/>
      </c>
      <c r="C188">
        <f>INDEX('Input Hawaii Jet Fuel Price'!$B:$B, MATCH($A188,'Input Hawaii Jet Fuel Price'!$A:$A, 0), 1)</f>
        <v/>
      </c>
      <c r="D188">
        <f>IFERROR(C188/B188,"")</f>
        <v/>
      </c>
      <c r="E188">
        <f>IFERROR(B188*$E$2,C188)</f>
        <v/>
      </c>
    </row>
    <row r="189" spans="1:5">
      <c r="A189" s="1" t="n">
        <v>36526</v>
      </c>
      <c r="B189">
        <f>INDEX('Input EIA Jet Fuel Price'!$B:$B, MATCH($A189+14,'Input EIA Jet Fuel Price'!$A:$A, 0),1)</f>
        <v/>
      </c>
      <c r="C189">
        <f>INDEX('Input Hawaii Jet Fuel Price'!$B:$B, MATCH($A189,'Input Hawaii Jet Fuel Price'!$A:$A, 0), 1)</f>
        <v/>
      </c>
      <c r="D189">
        <f>IFERROR(C189/B189,"")</f>
        <v/>
      </c>
      <c r="E189">
        <f>IFERROR(B189*$E$2,C189)</f>
        <v/>
      </c>
    </row>
    <row r="190" spans="1:5">
      <c r="A190" s="1" t="n">
        <v>36557</v>
      </c>
      <c r="B190">
        <f>INDEX('Input EIA Jet Fuel Price'!$B:$B, MATCH($A190+14,'Input EIA Jet Fuel Price'!$A:$A, 0),1)</f>
        <v/>
      </c>
      <c r="C190">
        <f>INDEX('Input Hawaii Jet Fuel Price'!$B:$B, MATCH($A190,'Input Hawaii Jet Fuel Price'!$A:$A, 0), 1)</f>
        <v/>
      </c>
      <c r="D190">
        <f>IFERROR(C190/B190,"")</f>
        <v/>
      </c>
      <c r="E190">
        <f>IFERROR(B190*$E$2,C190)</f>
        <v/>
      </c>
    </row>
    <row r="191" spans="1:5">
      <c r="A191" s="1" t="n">
        <v>36586</v>
      </c>
      <c r="B191">
        <f>INDEX('Input EIA Jet Fuel Price'!$B:$B, MATCH($A191+14,'Input EIA Jet Fuel Price'!$A:$A, 0),1)</f>
        <v/>
      </c>
      <c r="C191">
        <f>INDEX('Input Hawaii Jet Fuel Price'!$B:$B, MATCH($A191,'Input Hawaii Jet Fuel Price'!$A:$A, 0), 1)</f>
        <v/>
      </c>
      <c r="D191">
        <f>IFERROR(C191/B191,"")</f>
        <v/>
      </c>
      <c r="E191">
        <f>IFERROR(B191*$E$2,C191)</f>
        <v/>
      </c>
    </row>
    <row r="192" spans="1:5">
      <c r="A192" s="1" t="n">
        <v>36617</v>
      </c>
      <c r="B192">
        <f>INDEX('Input EIA Jet Fuel Price'!$B:$B, MATCH($A192+14,'Input EIA Jet Fuel Price'!$A:$A, 0),1)</f>
        <v/>
      </c>
      <c r="C192">
        <f>INDEX('Input Hawaii Jet Fuel Price'!$B:$B, MATCH($A192,'Input Hawaii Jet Fuel Price'!$A:$A, 0), 1)</f>
        <v/>
      </c>
      <c r="D192">
        <f>IFERROR(C192/B192,"")</f>
        <v/>
      </c>
      <c r="E192">
        <f>IFERROR(B192*$E$2,C192)</f>
        <v/>
      </c>
    </row>
    <row r="193" spans="1:5">
      <c r="A193" s="1" t="n">
        <v>36647</v>
      </c>
      <c r="B193">
        <f>INDEX('Input EIA Jet Fuel Price'!$B:$B, MATCH($A193+14,'Input EIA Jet Fuel Price'!$A:$A, 0),1)</f>
        <v/>
      </c>
      <c r="C193">
        <f>INDEX('Input Hawaii Jet Fuel Price'!$B:$B, MATCH($A193,'Input Hawaii Jet Fuel Price'!$A:$A, 0), 1)</f>
        <v/>
      </c>
      <c r="D193">
        <f>IFERROR(C193/B193,"")</f>
        <v/>
      </c>
      <c r="E193">
        <f>IFERROR(B193*$E$2,C193)</f>
        <v/>
      </c>
    </row>
    <row r="194" spans="1:5">
      <c r="A194" s="1" t="n">
        <v>36678</v>
      </c>
      <c r="B194">
        <f>INDEX('Input EIA Jet Fuel Price'!$B:$B, MATCH($A194+14,'Input EIA Jet Fuel Price'!$A:$A, 0),1)</f>
        <v/>
      </c>
      <c r="C194">
        <f>INDEX('Input Hawaii Jet Fuel Price'!$B:$B, MATCH($A194,'Input Hawaii Jet Fuel Price'!$A:$A, 0), 1)</f>
        <v/>
      </c>
      <c r="D194">
        <f>IFERROR(C194/B194,"")</f>
        <v/>
      </c>
      <c r="E194">
        <f>IFERROR(B194*$E$2,C194)</f>
        <v/>
      </c>
    </row>
    <row r="195" spans="1:5">
      <c r="A195" s="1" t="n">
        <v>36708</v>
      </c>
      <c r="B195">
        <f>INDEX('Input EIA Jet Fuel Price'!$B:$B, MATCH($A195+14,'Input EIA Jet Fuel Price'!$A:$A, 0),1)</f>
        <v/>
      </c>
      <c r="C195">
        <f>INDEX('Input Hawaii Jet Fuel Price'!$B:$B, MATCH($A195,'Input Hawaii Jet Fuel Price'!$A:$A, 0), 1)</f>
        <v/>
      </c>
      <c r="D195">
        <f>IFERROR(C195/B195,"")</f>
        <v/>
      </c>
      <c r="E195">
        <f>IFERROR(B195*$E$2,C195)</f>
        <v/>
      </c>
    </row>
    <row r="196" spans="1:5">
      <c r="A196" s="1" t="n">
        <v>36739</v>
      </c>
      <c r="B196">
        <f>INDEX('Input EIA Jet Fuel Price'!$B:$B, MATCH($A196+14,'Input EIA Jet Fuel Price'!$A:$A, 0),1)</f>
        <v/>
      </c>
      <c r="C196">
        <f>INDEX('Input Hawaii Jet Fuel Price'!$B:$B, MATCH($A196,'Input Hawaii Jet Fuel Price'!$A:$A, 0), 1)</f>
        <v/>
      </c>
      <c r="D196">
        <f>IFERROR(C196/B196,"")</f>
        <v/>
      </c>
      <c r="E196">
        <f>IFERROR(B196*$E$2,C196)</f>
        <v/>
      </c>
    </row>
    <row r="197" spans="1:5">
      <c r="A197" s="1" t="n">
        <v>36770</v>
      </c>
      <c r="B197">
        <f>INDEX('Input EIA Jet Fuel Price'!$B:$B, MATCH($A197+14,'Input EIA Jet Fuel Price'!$A:$A, 0),1)</f>
        <v/>
      </c>
      <c r="C197">
        <f>INDEX('Input Hawaii Jet Fuel Price'!$B:$B, MATCH($A197,'Input Hawaii Jet Fuel Price'!$A:$A, 0), 1)</f>
        <v/>
      </c>
      <c r="D197">
        <f>IFERROR(C197/B197,"")</f>
        <v/>
      </c>
      <c r="E197">
        <f>IFERROR(B197*$E$2,C197)</f>
        <v/>
      </c>
    </row>
    <row r="198" spans="1:5">
      <c r="A198" s="1" t="n">
        <v>36800</v>
      </c>
      <c r="B198">
        <f>INDEX('Input EIA Jet Fuel Price'!$B:$B, MATCH($A198+14,'Input EIA Jet Fuel Price'!$A:$A, 0),1)</f>
        <v/>
      </c>
      <c r="C198">
        <f>INDEX('Input Hawaii Jet Fuel Price'!$B:$B, MATCH($A198,'Input Hawaii Jet Fuel Price'!$A:$A, 0), 1)</f>
        <v/>
      </c>
      <c r="D198">
        <f>IFERROR(C198/B198,"")</f>
        <v/>
      </c>
      <c r="E198">
        <f>IFERROR(B198*$E$2,C198)</f>
        <v/>
      </c>
    </row>
    <row r="199" spans="1:5">
      <c r="A199" s="1" t="n">
        <v>36831</v>
      </c>
      <c r="B199">
        <f>INDEX('Input EIA Jet Fuel Price'!$B:$B, MATCH($A199+14,'Input EIA Jet Fuel Price'!$A:$A, 0),1)</f>
        <v/>
      </c>
      <c r="C199">
        <f>INDEX('Input Hawaii Jet Fuel Price'!$B:$B, MATCH($A199,'Input Hawaii Jet Fuel Price'!$A:$A, 0), 1)</f>
        <v/>
      </c>
      <c r="D199">
        <f>IFERROR(C199/B199,"")</f>
        <v/>
      </c>
      <c r="E199">
        <f>IFERROR(B199*$E$2,C199)</f>
        <v/>
      </c>
    </row>
    <row r="200" spans="1:5">
      <c r="A200" s="1" t="n">
        <v>36861</v>
      </c>
      <c r="B200">
        <f>INDEX('Input EIA Jet Fuel Price'!$B:$B, MATCH($A200+14,'Input EIA Jet Fuel Price'!$A:$A, 0),1)</f>
        <v/>
      </c>
      <c r="C200">
        <f>INDEX('Input Hawaii Jet Fuel Price'!$B:$B, MATCH($A200,'Input Hawaii Jet Fuel Price'!$A:$A, 0), 1)</f>
        <v/>
      </c>
      <c r="D200">
        <f>IFERROR(C200/B200,"")</f>
        <v/>
      </c>
      <c r="E200">
        <f>IFERROR(B200*$E$2,C200)</f>
        <v/>
      </c>
    </row>
    <row r="201" spans="1:5">
      <c r="A201" s="1" t="n">
        <v>36892</v>
      </c>
      <c r="B201">
        <f>INDEX('Input EIA Jet Fuel Price'!$B:$B, MATCH($A201+14,'Input EIA Jet Fuel Price'!$A:$A, 0),1)</f>
        <v/>
      </c>
      <c r="C201">
        <f>INDEX('Input Hawaii Jet Fuel Price'!$B:$B, MATCH($A201,'Input Hawaii Jet Fuel Price'!$A:$A, 0), 1)</f>
        <v/>
      </c>
      <c r="D201">
        <f>IFERROR(C201/B201,"")</f>
        <v/>
      </c>
      <c r="E201">
        <f>IFERROR(B201*$E$2,C201)</f>
        <v/>
      </c>
    </row>
    <row r="202" spans="1:5">
      <c r="A202" s="1" t="n">
        <v>36923</v>
      </c>
      <c r="B202">
        <f>INDEX('Input EIA Jet Fuel Price'!$B:$B, MATCH($A202+14,'Input EIA Jet Fuel Price'!$A:$A, 0),1)</f>
        <v/>
      </c>
      <c r="C202">
        <f>INDEX('Input Hawaii Jet Fuel Price'!$B:$B, MATCH($A202,'Input Hawaii Jet Fuel Price'!$A:$A, 0), 1)</f>
        <v/>
      </c>
      <c r="D202">
        <f>IFERROR(C202/B202,"")</f>
        <v/>
      </c>
      <c r="E202">
        <f>IFERROR(B202*$E$2,C202)</f>
        <v/>
      </c>
    </row>
    <row r="203" spans="1:5">
      <c r="A203" s="1" t="n">
        <v>36951</v>
      </c>
      <c r="B203">
        <f>INDEX('Input EIA Jet Fuel Price'!$B:$B, MATCH($A203+14,'Input EIA Jet Fuel Price'!$A:$A, 0),1)</f>
        <v/>
      </c>
      <c r="C203">
        <f>INDEX('Input Hawaii Jet Fuel Price'!$B:$B, MATCH($A203,'Input Hawaii Jet Fuel Price'!$A:$A, 0), 1)</f>
        <v/>
      </c>
      <c r="D203">
        <f>IFERROR(C203/B203,"")</f>
        <v/>
      </c>
      <c r="E203">
        <f>IFERROR(B203*$E$2,C203)</f>
        <v/>
      </c>
    </row>
    <row r="204" spans="1:5">
      <c r="A204" s="1" t="n">
        <v>36982</v>
      </c>
      <c r="B204">
        <f>INDEX('Input EIA Jet Fuel Price'!$B:$B, MATCH($A204+14,'Input EIA Jet Fuel Price'!$A:$A, 0),1)</f>
        <v/>
      </c>
      <c r="C204">
        <f>INDEX('Input Hawaii Jet Fuel Price'!$B:$B, MATCH($A204,'Input Hawaii Jet Fuel Price'!$A:$A, 0), 1)</f>
        <v/>
      </c>
      <c r="D204">
        <f>IFERROR(C204/B204,"")</f>
        <v/>
      </c>
      <c r="E204">
        <f>IFERROR(B204*$E$2,C204)</f>
        <v/>
      </c>
    </row>
    <row r="205" spans="1:5">
      <c r="A205" s="1" t="n">
        <v>37012</v>
      </c>
      <c r="B205">
        <f>INDEX('Input EIA Jet Fuel Price'!$B:$B, MATCH($A205+14,'Input EIA Jet Fuel Price'!$A:$A, 0),1)</f>
        <v/>
      </c>
      <c r="C205">
        <f>INDEX('Input Hawaii Jet Fuel Price'!$B:$B, MATCH($A205,'Input Hawaii Jet Fuel Price'!$A:$A, 0), 1)</f>
        <v/>
      </c>
      <c r="D205">
        <f>IFERROR(C205/B205,"")</f>
        <v/>
      </c>
      <c r="E205">
        <f>IFERROR(B205*$E$2,C205)</f>
        <v/>
      </c>
    </row>
    <row r="206" spans="1:5">
      <c r="A206" s="1" t="n">
        <v>37043</v>
      </c>
      <c r="B206">
        <f>INDEX('Input EIA Jet Fuel Price'!$B:$B, MATCH($A206+14,'Input EIA Jet Fuel Price'!$A:$A, 0),1)</f>
        <v/>
      </c>
      <c r="C206">
        <f>INDEX('Input Hawaii Jet Fuel Price'!$B:$B, MATCH($A206,'Input Hawaii Jet Fuel Price'!$A:$A, 0), 1)</f>
        <v/>
      </c>
      <c r="D206">
        <f>IFERROR(C206/B206,"")</f>
        <v/>
      </c>
      <c r="E206">
        <f>IFERROR(B206*$E$2,C206)</f>
        <v/>
      </c>
    </row>
    <row r="207" spans="1:5">
      <c r="A207" s="1" t="n">
        <v>37073</v>
      </c>
      <c r="B207">
        <f>INDEX('Input EIA Jet Fuel Price'!$B:$B, MATCH($A207+14,'Input EIA Jet Fuel Price'!$A:$A, 0),1)</f>
        <v/>
      </c>
      <c r="C207">
        <f>INDEX('Input Hawaii Jet Fuel Price'!$B:$B, MATCH($A207,'Input Hawaii Jet Fuel Price'!$A:$A, 0), 1)</f>
        <v/>
      </c>
      <c r="D207">
        <f>IFERROR(C207/B207,"")</f>
        <v/>
      </c>
      <c r="E207">
        <f>IFERROR(B207*$E$2,C207)</f>
        <v/>
      </c>
    </row>
    <row r="208" spans="1:5">
      <c r="A208" s="1" t="n">
        <v>37104</v>
      </c>
      <c r="B208">
        <f>INDEX('Input EIA Jet Fuel Price'!$B:$B, MATCH($A208+14,'Input EIA Jet Fuel Price'!$A:$A, 0),1)</f>
        <v/>
      </c>
      <c r="C208">
        <f>INDEX('Input Hawaii Jet Fuel Price'!$B:$B, MATCH($A208,'Input Hawaii Jet Fuel Price'!$A:$A, 0), 1)</f>
        <v/>
      </c>
      <c r="D208">
        <f>IFERROR(C208/B208,"")</f>
        <v/>
      </c>
      <c r="E208">
        <f>IFERROR(B208*$E$2,C208)</f>
        <v/>
      </c>
    </row>
    <row r="209" spans="1:5">
      <c r="A209" s="1" t="n">
        <v>37135</v>
      </c>
      <c r="B209">
        <f>INDEX('Input EIA Jet Fuel Price'!$B:$B, MATCH($A209+14,'Input EIA Jet Fuel Price'!$A:$A, 0),1)</f>
        <v/>
      </c>
      <c r="C209">
        <f>INDEX('Input Hawaii Jet Fuel Price'!$B:$B, MATCH($A209,'Input Hawaii Jet Fuel Price'!$A:$A, 0), 1)</f>
        <v/>
      </c>
      <c r="D209">
        <f>IFERROR(C209/B209,"")</f>
        <v/>
      </c>
      <c r="E209">
        <f>IFERROR(B209*$E$2,C209)</f>
        <v/>
      </c>
    </row>
    <row r="210" spans="1:5">
      <c r="A210" s="1" t="n">
        <v>37165</v>
      </c>
      <c r="B210">
        <f>INDEX('Input EIA Jet Fuel Price'!$B:$B, MATCH($A210+14,'Input EIA Jet Fuel Price'!$A:$A, 0),1)</f>
        <v/>
      </c>
      <c r="C210">
        <f>INDEX('Input Hawaii Jet Fuel Price'!$B:$B, MATCH($A210,'Input Hawaii Jet Fuel Price'!$A:$A, 0), 1)</f>
        <v/>
      </c>
      <c r="D210">
        <f>IFERROR(C210/B210,"")</f>
        <v/>
      </c>
      <c r="E210">
        <f>IFERROR(B210*$E$2,C210)</f>
        <v/>
      </c>
    </row>
    <row r="211" spans="1:5">
      <c r="A211" s="1" t="n">
        <v>37196</v>
      </c>
      <c r="B211">
        <f>INDEX('Input EIA Jet Fuel Price'!$B:$B, MATCH($A211+14,'Input EIA Jet Fuel Price'!$A:$A, 0),1)</f>
        <v/>
      </c>
      <c r="C211">
        <f>INDEX('Input Hawaii Jet Fuel Price'!$B:$B, MATCH($A211,'Input Hawaii Jet Fuel Price'!$A:$A, 0), 1)</f>
        <v/>
      </c>
      <c r="D211">
        <f>IFERROR(C211/B211,"")</f>
        <v/>
      </c>
      <c r="E211">
        <f>IFERROR(B211*$E$2,C211)</f>
        <v/>
      </c>
    </row>
    <row r="212" spans="1:5">
      <c r="A212" s="1" t="n">
        <v>37226</v>
      </c>
      <c r="B212">
        <f>INDEX('Input EIA Jet Fuel Price'!$B:$B, MATCH($A212+14,'Input EIA Jet Fuel Price'!$A:$A, 0),1)</f>
        <v/>
      </c>
      <c r="C212">
        <f>INDEX('Input Hawaii Jet Fuel Price'!$B:$B, MATCH($A212,'Input Hawaii Jet Fuel Price'!$A:$A, 0), 1)</f>
        <v/>
      </c>
      <c r="D212">
        <f>IFERROR(C212/B212,"")</f>
        <v/>
      </c>
      <c r="E212">
        <f>IFERROR(B212*$E$2,C212)</f>
        <v/>
      </c>
    </row>
    <row r="213" spans="1:5">
      <c r="A213" s="1" t="n">
        <v>37257</v>
      </c>
      <c r="B213">
        <f>INDEX('Input EIA Jet Fuel Price'!$B:$B, MATCH($A213+14,'Input EIA Jet Fuel Price'!$A:$A, 0),1)</f>
        <v/>
      </c>
      <c r="C213">
        <f>INDEX('Input Hawaii Jet Fuel Price'!$B:$B, MATCH($A213,'Input Hawaii Jet Fuel Price'!$A:$A, 0), 1)</f>
        <v/>
      </c>
      <c r="D213">
        <f>IFERROR(C213/B213,"")</f>
        <v/>
      </c>
      <c r="E213">
        <f>IFERROR(B213*$E$2,C213)</f>
        <v/>
      </c>
    </row>
    <row r="214" spans="1:5">
      <c r="A214" s="1" t="n">
        <v>37288</v>
      </c>
      <c r="B214">
        <f>INDEX('Input EIA Jet Fuel Price'!$B:$B, MATCH($A214+14,'Input EIA Jet Fuel Price'!$A:$A, 0),1)</f>
        <v/>
      </c>
      <c r="C214">
        <f>INDEX('Input Hawaii Jet Fuel Price'!$B:$B, MATCH($A214,'Input Hawaii Jet Fuel Price'!$A:$A, 0), 1)</f>
        <v/>
      </c>
      <c r="D214">
        <f>IFERROR(C214/B214,"")</f>
        <v/>
      </c>
      <c r="E214">
        <f>IFERROR(B214*$E$2,C214)</f>
        <v/>
      </c>
    </row>
    <row r="215" spans="1:5">
      <c r="A215" s="1" t="n">
        <v>37316</v>
      </c>
      <c r="B215">
        <f>INDEX('Input EIA Jet Fuel Price'!$B:$B, MATCH($A215+14,'Input EIA Jet Fuel Price'!$A:$A, 0),1)</f>
        <v/>
      </c>
      <c r="C215">
        <f>INDEX('Input Hawaii Jet Fuel Price'!$B:$B, MATCH($A215,'Input Hawaii Jet Fuel Price'!$A:$A, 0), 1)</f>
        <v/>
      </c>
      <c r="D215">
        <f>IFERROR(C215/B215,"")</f>
        <v/>
      </c>
      <c r="E215">
        <f>IFERROR(B215*$E$2,C215)</f>
        <v/>
      </c>
    </row>
    <row r="216" spans="1:5">
      <c r="A216" s="1" t="n">
        <v>37347</v>
      </c>
      <c r="B216">
        <f>INDEX('Input EIA Jet Fuel Price'!$B:$B, MATCH($A216+14,'Input EIA Jet Fuel Price'!$A:$A, 0),1)</f>
        <v/>
      </c>
      <c r="C216">
        <f>INDEX('Input Hawaii Jet Fuel Price'!$B:$B, MATCH($A216,'Input Hawaii Jet Fuel Price'!$A:$A, 0), 1)</f>
        <v/>
      </c>
      <c r="D216">
        <f>IFERROR(C216/B216,"")</f>
        <v/>
      </c>
      <c r="E216">
        <f>IFERROR(B216*$E$2,C216)</f>
        <v/>
      </c>
    </row>
    <row r="217" spans="1:5">
      <c r="A217" s="1" t="n">
        <v>37377</v>
      </c>
      <c r="B217">
        <f>INDEX('Input EIA Jet Fuel Price'!$B:$B, MATCH($A217+14,'Input EIA Jet Fuel Price'!$A:$A, 0),1)</f>
        <v/>
      </c>
      <c r="C217">
        <f>INDEX('Input Hawaii Jet Fuel Price'!$B:$B, MATCH($A217,'Input Hawaii Jet Fuel Price'!$A:$A, 0), 1)</f>
        <v/>
      </c>
      <c r="D217">
        <f>IFERROR(C217/B217,"")</f>
        <v/>
      </c>
      <c r="E217">
        <f>IFERROR(B217*$E$2,C217)</f>
        <v/>
      </c>
    </row>
    <row r="218" spans="1:5">
      <c r="A218" s="1" t="n">
        <v>37408</v>
      </c>
      <c r="B218">
        <f>INDEX('Input EIA Jet Fuel Price'!$B:$B, MATCH($A218+14,'Input EIA Jet Fuel Price'!$A:$A, 0),1)</f>
        <v/>
      </c>
      <c r="C218">
        <f>INDEX('Input Hawaii Jet Fuel Price'!$B:$B, MATCH($A218,'Input Hawaii Jet Fuel Price'!$A:$A, 0), 1)</f>
        <v/>
      </c>
      <c r="D218">
        <f>IFERROR(C218/B218,"")</f>
        <v/>
      </c>
      <c r="E218">
        <f>IFERROR(B218*$E$2,C218)</f>
        <v/>
      </c>
    </row>
    <row r="219" spans="1:5">
      <c r="A219" s="1" t="n">
        <v>37438</v>
      </c>
      <c r="B219">
        <f>INDEX('Input EIA Jet Fuel Price'!$B:$B, MATCH($A219+14,'Input EIA Jet Fuel Price'!$A:$A, 0),1)</f>
        <v/>
      </c>
      <c r="C219">
        <f>INDEX('Input Hawaii Jet Fuel Price'!$B:$B, MATCH($A219,'Input Hawaii Jet Fuel Price'!$A:$A, 0), 1)</f>
        <v/>
      </c>
      <c r="D219">
        <f>IFERROR(C219/B219,"")</f>
        <v/>
      </c>
      <c r="E219">
        <f>IFERROR(B219*$E$2,C219)</f>
        <v/>
      </c>
    </row>
    <row r="220" spans="1:5">
      <c r="A220" s="1" t="n">
        <v>37469</v>
      </c>
      <c r="B220">
        <f>INDEX('Input EIA Jet Fuel Price'!$B:$B, MATCH($A220+14,'Input EIA Jet Fuel Price'!$A:$A, 0),1)</f>
        <v/>
      </c>
      <c r="C220">
        <f>INDEX('Input Hawaii Jet Fuel Price'!$B:$B, MATCH($A220,'Input Hawaii Jet Fuel Price'!$A:$A, 0), 1)</f>
        <v/>
      </c>
      <c r="D220">
        <f>IFERROR(C220/B220,"")</f>
        <v/>
      </c>
      <c r="E220">
        <f>IFERROR(B220*$E$2,C220)</f>
        <v/>
      </c>
    </row>
    <row r="221" spans="1:5">
      <c r="A221" s="1" t="n">
        <v>37500</v>
      </c>
      <c r="B221">
        <f>INDEX('Input EIA Jet Fuel Price'!$B:$B, MATCH($A221+14,'Input EIA Jet Fuel Price'!$A:$A, 0),1)</f>
        <v/>
      </c>
      <c r="C221">
        <f>INDEX('Input Hawaii Jet Fuel Price'!$B:$B, MATCH($A221,'Input Hawaii Jet Fuel Price'!$A:$A, 0), 1)</f>
        <v/>
      </c>
      <c r="D221">
        <f>IFERROR(C221/B221,"")</f>
        <v/>
      </c>
      <c r="E221">
        <f>IFERROR(B221*$E$2,C221)</f>
        <v/>
      </c>
    </row>
    <row r="222" spans="1:5">
      <c r="A222" s="1" t="n">
        <v>37530</v>
      </c>
      <c r="B222">
        <f>INDEX('Input EIA Jet Fuel Price'!$B:$B, MATCH($A222+14,'Input EIA Jet Fuel Price'!$A:$A, 0),1)</f>
        <v/>
      </c>
      <c r="C222">
        <f>INDEX('Input Hawaii Jet Fuel Price'!$B:$B, MATCH($A222,'Input Hawaii Jet Fuel Price'!$A:$A, 0), 1)</f>
        <v/>
      </c>
      <c r="D222">
        <f>IFERROR(C222/B222,"")</f>
        <v/>
      </c>
      <c r="E222">
        <f>IFERROR(B222*$E$2,C222)</f>
        <v/>
      </c>
    </row>
    <row r="223" spans="1:5">
      <c r="A223" s="1" t="n">
        <v>37561</v>
      </c>
      <c r="B223">
        <f>INDEX('Input EIA Jet Fuel Price'!$B:$B, MATCH($A223+14,'Input EIA Jet Fuel Price'!$A:$A, 0),1)</f>
        <v/>
      </c>
      <c r="C223">
        <f>INDEX('Input Hawaii Jet Fuel Price'!$B:$B, MATCH($A223,'Input Hawaii Jet Fuel Price'!$A:$A, 0), 1)</f>
        <v/>
      </c>
      <c r="D223">
        <f>IFERROR(C223/B223,"")</f>
        <v/>
      </c>
      <c r="E223">
        <f>IFERROR(B223*$E$2,C223)</f>
        <v/>
      </c>
    </row>
    <row r="224" spans="1:5">
      <c r="A224" s="1" t="n">
        <v>37591</v>
      </c>
      <c r="B224">
        <f>INDEX('Input EIA Jet Fuel Price'!$B:$B, MATCH($A224+14,'Input EIA Jet Fuel Price'!$A:$A, 0),1)</f>
        <v/>
      </c>
      <c r="C224">
        <f>INDEX('Input Hawaii Jet Fuel Price'!$B:$B, MATCH($A224,'Input Hawaii Jet Fuel Price'!$A:$A, 0), 1)</f>
        <v/>
      </c>
      <c r="D224">
        <f>IFERROR(C224/B224,"")</f>
        <v/>
      </c>
      <c r="E224">
        <f>IFERROR(B224*$E$2,C224)</f>
        <v/>
      </c>
    </row>
    <row r="225" spans="1:5">
      <c r="A225" s="1" t="n">
        <v>37622</v>
      </c>
      <c r="B225">
        <f>INDEX('Input EIA Jet Fuel Price'!$B:$B, MATCH($A225+14,'Input EIA Jet Fuel Price'!$A:$A, 0),1)</f>
        <v/>
      </c>
      <c r="C225">
        <f>INDEX('Input Hawaii Jet Fuel Price'!$B:$B, MATCH($A225,'Input Hawaii Jet Fuel Price'!$A:$A, 0), 1)</f>
        <v/>
      </c>
      <c r="D225">
        <f>IFERROR(C225/B225,"")</f>
        <v/>
      </c>
      <c r="E225">
        <f>IFERROR(B225*$E$2,C225)</f>
        <v/>
      </c>
    </row>
    <row r="226" spans="1:5">
      <c r="A226" s="1" t="n">
        <v>37653</v>
      </c>
      <c r="B226">
        <f>INDEX('Input EIA Jet Fuel Price'!$B:$B, MATCH($A226+14,'Input EIA Jet Fuel Price'!$A:$A, 0),1)</f>
        <v/>
      </c>
      <c r="C226">
        <f>INDEX('Input Hawaii Jet Fuel Price'!$B:$B, MATCH($A226,'Input Hawaii Jet Fuel Price'!$A:$A, 0), 1)</f>
        <v/>
      </c>
      <c r="D226">
        <f>IFERROR(C226/B226,"")</f>
        <v/>
      </c>
      <c r="E226">
        <f>IFERROR(B226*$E$2,C226)</f>
        <v/>
      </c>
    </row>
    <row r="227" spans="1:5">
      <c r="A227" s="1" t="n">
        <v>37681</v>
      </c>
      <c r="B227">
        <f>INDEX('Input EIA Jet Fuel Price'!$B:$B, MATCH($A227+14,'Input EIA Jet Fuel Price'!$A:$A, 0),1)</f>
        <v/>
      </c>
      <c r="C227">
        <f>INDEX('Input Hawaii Jet Fuel Price'!$B:$B, MATCH($A227,'Input Hawaii Jet Fuel Price'!$A:$A, 0), 1)</f>
        <v/>
      </c>
      <c r="D227">
        <f>IFERROR(C227/B227,"")</f>
        <v/>
      </c>
      <c r="E227">
        <f>IFERROR(B227*$E$2,C227)</f>
        <v/>
      </c>
    </row>
    <row r="228" spans="1:5">
      <c r="A228" s="1" t="n">
        <v>37712</v>
      </c>
      <c r="B228">
        <f>INDEX('Input EIA Jet Fuel Price'!$B:$B, MATCH($A228+14,'Input EIA Jet Fuel Price'!$A:$A, 0),1)</f>
        <v/>
      </c>
      <c r="C228">
        <f>INDEX('Input Hawaii Jet Fuel Price'!$B:$B, MATCH($A228,'Input Hawaii Jet Fuel Price'!$A:$A, 0), 1)</f>
        <v/>
      </c>
      <c r="D228">
        <f>IFERROR(C228/B228,"")</f>
        <v/>
      </c>
      <c r="E228">
        <f>IFERROR(B228*$E$2,C228)</f>
        <v/>
      </c>
    </row>
    <row r="229" spans="1:5">
      <c r="A229" s="1" t="n">
        <v>37742</v>
      </c>
      <c r="B229">
        <f>INDEX('Input EIA Jet Fuel Price'!$B:$B, MATCH($A229+14,'Input EIA Jet Fuel Price'!$A:$A, 0),1)</f>
        <v/>
      </c>
      <c r="C229">
        <f>INDEX('Input Hawaii Jet Fuel Price'!$B:$B, MATCH($A229,'Input Hawaii Jet Fuel Price'!$A:$A, 0), 1)</f>
        <v/>
      </c>
      <c r="D229">
        <f>IFERROR(C229/B229,"")</f>
        <v/>
      </c>
      <c r="E229">
        <f>IFERROR(B229*$E$2,C229)</f>
        <v/>
      </c>
    </row>
    <row r="230" spans="1:5">
      <c r="A230" s="1" t="n">
        <v>37773</v>
      </c>
      <c r="B230">
        <f>INDEX('Input EIA Jet Fuel Price'!$B:$B, MATCH($A230+14,'Input EIA Jet Fuel Price'!$A:$A, 0),1)</f>
        <v/>
      </c>
      <c r="C230">
        <f>INDEX('Input Hawaii Jet Fuel Price'!$B:$B, MATCH($A230,'Input Hawaii Jet Fuel Price'!$A:$A, 0), 1)</f>
        <v/>
      </c>
      <c r="D230">
        <f>IFERROR(C230/B230,"")</f>
        <v/>
      </c>
      <c r="E230">
        <f>IFERROR(B230*$E$2,C230)</f>
        <v/>
      </c>
    </row>
    <row r="231" spans="1:5">
      <c r="A231" s="1" t="n">
        <v>37803</v>
      </c>
      <c r="B231">
        <f>INDEX('Input EIA Jet Fuel Price'!$B:$B, MATCH($A231+14,'Input EIA Jet Fuel Price'!$A:$A, 0),1)</f>
        <v/>
      </c>
      <c r="C231">
        <f>INDEX('Input Hawaii Jet Fuel Price'!$B:$B, MATCH($A231,'Input Hawaii Jet Fuel Price'!$A:$A, 0), 1)</f>
        <v/>
      </c>
      <c r="D231">
        <f>IFERROR(C231/B231,"")</f>
        <v/>
      </c>
      <c r="E231">
        <f>IFERROR(B231*$E$2,C231)</f>
        <v/>
      </c>
    </row>
    <row r="232" spans="1:5">
      <c r="A232" s="1" t="n">
        <v>37834</v>
      </c>
      <c r="B232">
        <f>INDEX('Input EIA Jet Fuel Price'!$B:$B, MATCH($A232+14,'Input EIA Jet Fuel Price'!$A:$A, 0),1)</f>
        <v/>
      </c>
      <c r="C232">
        <f>INDEX('Input Hawaii Jet Fuel Price'!$B:$B, MATCH($A232,'Input Hawaii Jet Fuel Price'!$A:$A, 0), 1)</f>
        <v/>
      </c>
      <c r="D232">
        <f>IFERROR(C232/B232,"")</f>
        <v/>
      </c>
      <c r="E232">
        <f>IFERROR(B232*$E$2,C232)</f>
        <v/>
      </c>
    </row>
    <row r="233" spans="1:5">
      <c r="A233" s="1" t="n">
        <v>37865</v>
      </c>
      <c r="B233">
        <f>INDEX('Input EIA Jet Fuel Price'!$B:$B, MATCH($A233+14,'Input EIA Jet Fuel Price'!$A:$A, 0),1)</f>
        <v/>
      </c>
      <c r="C233">
        <f>INDEX('Input Hawaii Jet Fuel Price'!$B:$B, MATCH($A233,'Input Hawaii Jet Fuel Price'!$A:$A, 0), 1)</f>
        <v/>
      </c>
      <c r="D233">
        <f>IFERROR(C233/B233,"")</f>
        <v/>
      </c>
      <c r="E233">
        <f>IFERROR(B233*$E$2,C233)</f>
        <v/>
      </c>
    </row>
    <row r="234" spans="1:5">
      <c r="A234" s="1" t="n">
        <v>37895</v>
      </c>
      <c r="B234">
        <f>INDEX('Input EIA Jet Fuel Price'!$B:$B, MATCH($A234+14,'Input EIA Jet Fuel Price'!$A:$A, 0),1)</f>
        <v/>
      </c>
      <c r="C234">
        <f>INDEX('Input Hawaii Jet Fuel Price'!$B:$B, MATCH($A234,'Input Hawaii Jet Fuel Price'!$A:$A, 0), 1)</f>
        <v/>
      </c>
      <c r="D234">
        <f>IFERROR(C234/B234,"")</f>
        <v/>
      </c>
      <c r="E234">
        <f>IFERROR(B234*$E$2,C234)</f>
        <v/>
      </c>
    </row>
    <row r="235" spans="1:5">
      <c r="A235" s="1" t="n">
        <v>37926</v>
      </c>
      <c r="B235">
        <f>INDEX('Input EIA Jet Fuel Price'!$B:$B, MATCH($A235+14,'Input EIA Jet Fuel Price'!$A:$A, 0),1)</f>
        <v/>
      </c>
      <c r="C235">
        <f>INDEX('Input Hawaii Jet Fuel Price'!$B:$B, MATCH($A235,'Input Hawaii Jet Fuel Price'!$A:$A, 0), 1)</f>
        <v/>
      </c>
      <c r="D235">
        <f>IFERROR(C235/B235,"")</f>
        <v/>
      </c>
      <c r="E235">
        <f>IFERROR(B235*$E$2,C235)</f>
        <v/>
      </c>
    </row>
    <row r="236" spans="1:5">
      <c r="A236" s="1" t="n">
        <v>37956</v>
      </c>
      <c r="B236">
        <f>INDEX('Input EIA Jet Fuel Price'!$B:$B, MATCH($A236+14,'Input EIA Jet Fuel Price'!$A:$A, 0),1)</f>
        <v/>
      </c>
      <c r="C236">
        <f>INDEX('Input Hawaii Jet Fuel Price'!$B:$B, MATCH($A236,'Input Hawaii Jet Fuel Price'!$A:$A, 0), 1)</f>
        <v/>
      </c>
      <c r="D236">
        <f>IFERROR(C236/B236,"")</f>
        <v/>
      </c>
      <c r="E236">
        <f>IFERROR(B236*$E$2,C236)</f>
        <v/>
      </c>
    </row>
    <row r="237" spans="1:5">
      <c r="A237" s="1" t="n">
        <v>37987</v>
      </c>
      <c r="B237">
        <f>INDEX('Input EIA Jet Fuel Price'!$B:$B, MATCH($A237+14,'Input EIA Jet Fuel Price'!$A:$A, 0),1)</f>
        <v/>
      </c>
      <c r="C237">
        <f>INDEX('Input Hawaii Jet Fuel Price'!$B:$B, MATCH($A237,'Input Hawaii Jet Fuel Price'!$A:$A, 0), 1)</f>
        <v/>
      </c>
      <c r="D237">
        <f>IFERROR(C237/B237,"")</f>
        <v/>
      </c>
      <c r="E237">
        <f>IFERROR(B237*$E$2,C237)</f>
        <v/>
      </c>
    </row>
    <row r="238" spans="1:5">
      <c r="A238" s="1" t="n">
        <v>38018</v>
      </c>
      <c r="B238">
        <f>INDEX('Input EIA Jet Fuel Price'!$B:$B, MATCH($A238+14,'Input EIA Jet Fuel Price'!$A:$A, 0),1)</f>
        <v/>
      </c>
      <c r="C238">
        <f>INDEX('Input Hawaii Jet Fuel Price'!$B:$B, MATCH($A238,'Input Hawaii Jet Fuel Price'!$A:$A, 0), 1)</f>
        <v/>
      </c>
      <c r="D238">
        <f>IFERROR(C238/B238,"")</f>
        <v/>
      </c>
      <c r="E238">
        <f>IFERROR(B238*$E$2,C238)</f>
        <v/>
      </c>
    </row>
    <row r="239" spans="1:5">
      <c r="A239" s="1" t="n">
        <v>38047</v>
      </c>
      <c r="B239">
        <f>INDEX('Input EIA Jet Fuel Price'!$B:$B, MATCH($A239+14,'Input EIA Jet Fuel Price'!$A:$A, 0),1)</f>
        <v/>
      </c>
      <c r="C239">
        <f>INDEX('Input Hawaii Jet Fuel Price'!$B:$B, MATCH($A239,'Input Hawaii Jet Fuel Price'!$A:$A, 0), 1)</f>
        <v/>
      </c>
      <c r="D239">
        <f>IFERROR(C239/B239,"")</f>
        <v/>
      </c>
      <c r="E239">
        <f>IFERROR(B239*$E$2,C239)</f>
        <v/>
      </c>
    </row>
    <row r="240" spans="1:5">
      <c r="A240" s="1" t="n">
        <v>38078</v>
      </c>
      <c r="B240">
        <f>INDEX('Input EIA Jet Fuel Price'!$B:$B, MATCH($A240+14,'Input EIA Jet Fuel Price'!$A:$A, 0),1)</f>
        <v/>
      </c>
      <c r="C240">
        <f>INDEX('Input Hawaii Jet Fuel Price'!$B:$B, MATCH($A240,'Input Hawaii Jet Fuel Price'!$A:$A, 0), 1)</f>
        <v/>
      </c>
      <c r="D240">
        <f>IFERROR(C240/B240,"")</f>
        <v/>
      </c>
      <c r="E240">
        <f>IFERROR(B240*$E$2,C240)</f>
        <v/>
      </c>
    </row>
    <row r="241" spans="1:5">
      <c r="A241" s="1" t="n">
        <v>38108</v>
      </c>
      <c r="B241">
        <f>INDEX('Input EIA Jet Fuel Price'!$B:$B, MATCH($A241+14,'Input EIA Jet Fuel Price'!$A:$A, 0),1)</f>
        <v/>
      </c>
      <c r="C241">
        <f>INDEX('Input Hawaii Jet Fuel Price'!$B:$B, MATCH($A241,'Input Hawaii Jet Fuel Price'!$A:$A, 0), 1)</f>
        <v/>
      </c>
      <c r="D241">
        <f>IFERROR(C241/B241,"")</f>
        <v/>
      </c>
      <c r="E241">
        <f>IFERROR(B241*$E$2,C241)</f>
        <v/>
      </c>
    </row>
    <row r="242" spans="1:5">
      <c r="A242" s="1" t="n">
        <v>38139</v>
      </c>
      <c r="B242">
        <f>INDEX('Input EIA Jet Fuel Price'!$B:$B, MATCH($A242+14,'Input EIA Jet Fuel Price'!$A:$A, 0),1)</f>
        <v/>
      </c>
      <c r="C242">
        <f>INDEX('Input Hawaii Jet Fuel Price'!$B:$B, MATCH($A242,'Input Hawaii Jet Fuel Price'!$A:$A, 0), 1)</f>
        <v/>
      </c>
      <c r="D242">
        <f>IFERROR(C242/B242,"")</f>
        <v/>
      </c>
      <c r="E242">
        <f>IFERROR(B242*$E$2,C242)</f>
        <v/>
      </c>
    </row>
    <row r="243" spans="1:5">
      <c r="A243" s="1" t="n">
        <v>38169</v>
      </c>
      <c r="B243">
        <f>INDEX('Input EIA Jet Fuel Price'!$B:$B, MATCH($A243+14,'Input EIA Jet Fuel Price'!$A:$A, 0),1)</f>
        <v/>
      </c>
      <c r="C243">
        <f>INDEX('Input Hawaii Jet Fuel Price'!$B:$B, MATCH($A243,'Input Hawaii Jet Fuel Price'!$A:$A, 0), 1)</f>
        <v/>
      </c>
      <c r="D243">
        <f>IFERROR(C243/B243,"")</f>
        <v/>
      </c>
      <c r="E243">
        <f>IFERROR(B243*$E$2,C243)</f>
        <v/>
      </c>
    </row>
    <row r="244" spans="1:5">
      <c r="A244" s="1" t="n">
        <v>38200</v>
      </c>
      <c r="B244">
        <f>INDEX('Input EIA Jet Fuel Price'!$B:$B, MATCH($A244+14,'Input EIA Jet Fuel Price'!$A:$A, 0),1)</f>
        <v/>
      </c>
      <c r="C244">
        <f>INDEX('Input Hawaii Jet Fuel Price'!$B:$B, MATCH($A244,'Input Hawaii Jet Fuel Price'!$A:$A, 0), 1)</f>
        <v/>
      </c>
      <c r="D244">
        <f>IFERROR(C244/B244,"")</f>
        <v/>
      </c>
      <c r="E244">
        <f>IFERROR(B244*$E$2,C244)</f>
        <v/>
      </c>
    </row>
    <row r="245" spans="1:5">
      <c r="A245" s="1" t="n">
        <v>38231</v>
      </c>
      <c r="B245">
        <f>INDEX('Input EIA Jet Fuel Price'!$B:$B, MATCH($A245+14,'Input EIA Jet Fuel Price'!$A:$A, 0),1)</f>
        <v/>
      </c>
      <c r="C245">
        <f>INDEX('Input Hawaii Jet Fuel Price'!$B:$B, MATCH($A245,'Input Hawaii Jet Fuel Price'!$A:$A, 0), 1)</f>
        <v/>
      </c>
      <c r="D245">
        <f>IFERROR(C245/B245,"")</f>
        <v/>
      </c>
      <c r="E245">
        <f>IFERROR(B245*$E$2,C245)</f>
        <v/>
      </c>
    </row>
    <row r="246" spans="1:5">
      <c r="A246" s="1" t="n">
        <v>38261</v>
      </c>
      <c r="B246">
        <f>INDEX('Input EIA Jet Fuel Price'!$B:$B, MATCH($A246+14,'Input EIA Jet Fuel Price'!$A:$A, 0),1)</f>
        <v/>
      </c>
      <c r="C246">
        <f>INDEX('Input Hawaii Jet Fuel Price'!$B:$B, MATCH($A246,'Input Hawaii Jet Fuel Price'!$A:$A, 0), 1)</f>
        <v/>
      </c>
      <c r="D246">
        <f>IFERROR(C246/B246,"")</f>
        <v/>
      </c>
      <c r="E246">
        <f>IFERROR(B246*$E$2,C246)</f>
        <v/>
      </c>
    </row>
    <row r="247" spans="1:5">
      <c r="A247" s="1" t="n">
        <v>38292</v>
      </c>
      <c r="B247">
        <f>INDEX('Input EIA Jet Fuel Price'!$B:$B, MATCH($A247+14,'Input EIA Jet Fuel Price'!$A:$A, 0),1)</f>
        <v/>
      </c>
      <c r="C247">
        <f>INDEX('Input Hawaii Jet Fuel Price'!$B:$B, MATCH($A247,'Input Hawaii Jet Fuel Price'!$A:$A, 0), 1)</f>
        <v/>
      </c>
      <c r="D247">
        <f>IFERROR(C247/B247,"")</f>
        <v/>
      </c>
      <c r="E247">
        <f>IFERROR(B247*$E$2,C247)</f>
        <v/>
      </c>
    </row>
    <row r="248" spans="1:5">
      <c r="A248" s="1" t="n">
        <v>38322</v>
      </c>
      <c r="B248">
        <f>INDEX('Input EIA Jet Fuel Price'!$B:$B, MATCH($A248+14,'Input EIA Jet Fuel Price'!$A:$A, 0),1)</f>
        <v/>
      </c>
      <c r="C248">
        <f>INDEX('Input Hawaii Jet Fuel Price'!$B:$B, MATCH($A248,'Input Hawaii Jet Fuel Price'!$A:$A, 0), 1)</f>
        <v/>
      </c>
      <c r="D248">
        <f>IFERROR(C248/B248,"")</f>
        <v/>
      </c>
      <c r="E248">
        <f>IFERROR(B248*$E$2,C248)</f>
        <v/>
      </c>
    </row>
    <row r="249" spans="1:5">
      <c r="A249" s="1" t="n">
        <v>38353</v>
      </c>
      <c r="B249">
        <f>INDEX('Input EIA Jet Fuel Price'!$B:$B, MATCH($A249+14,'Input EIA Jet Fuel Price'!$A:$A, 0),1)</f>
        <v/>
      </c>
      <c r="C249">
        <f>INDEX('Input Hawaii Jet Fuel Price'!$B:$B, MATCH($A249,'Input Hawaii Jet Fuel Price'!$A:$A, 0), 1)</f>
        <v/>
      </c>
      <c r="D249">
        <f>IFERROR(C249/B249,"")</f>
        <v/>
      </c>
      <c r="E249">
        <f>IFERROR(B249*$E$2,C249)</f>
        <v/>
      </c>
    </row>
    <row r="250" spans="1:5">
      <c r="A250" s="1" t="n">
        <v>38384</v>
      </c>
      <c r="B250">
        <f>INDEX('Input EIA Jet Fuel Price'!$B:$B, MATCH($A250+14,'Input EIA Jet Fuel Price'!$A:$A, 0),1)</f>
        <v/>
      </c>
      <c r="C250">
        <f>INDEX('Input Hawaii Jet Fuel Price'!$B:$B, MATCH($A250,'Input Hawaii Jet Fuel Price'!$A:$A, 0), 1)</f>
        <v/>
      </c>
      <c r="D250">
        <f>IFERROR(C250/B250,"")</f>
        <v/>
      </c>
      <c r="E250">
        <f>IFERROR(B250*$E$2,C250)</f>
        <v/>
      </c>
    </row>
    <row r="251" spans="1:5">
      <c r="A251" s="1" t="n">
        <v>38412</v>
      </c>
      <c r="B251">
        <f>INDEX('Input EIA Jet Fuel Price'!$B:$B, MATCH($A251+14,'Input EIA Jet Fuel Price'!$A:$A, 0),1)</f>
        <v/>
      </c>
      <c r="C251">
        <f>INDEX('Input Hawaii Jet Fuel Price'!$B:$B, MATCH($A251,'Input Hawaii Jet Fuel Price'!$A:$A, 0), 1)</f>
        <v/>
      </c>
      <c r="D251">
        <f>IFERROR(C251/B251,"")</f>
        <v/>
      </c>
      <c r="E251">
        <f>IFERROR(B251*$E$2,C251)</f>
        <v/>
      </c>
    </row>
    <row r="252" spans="1:5">
      <c r="A252" s="1" t="n">
        <v>38443</v>
      </c>
      <c r="B252">
        <f>INDEX('Input EIA Jet Fuel Price'!$B:$B, MATCH($A252+14,'Input EIA Jet Fuel Price'!$A:$A, 0),1)</f>
        <v/>
      </c>
      <c r="C252">
        <f>INDEX('Input Hawaii Jet Fuel Price'!$B:$B, MATCH($A252,'Input Hawaii Jet Fuel Price'!$A:$A, 0), 1)</f>
        <v/>
      </c>
      <c r="D252">
        <f>IFERROR(C252/B252,"")</f>
        <v/>
      </c>
      <c r="E252">
        <f>IFERROR(B252*$E$2,C252)</f>
        <v/>
      </c>
    </row>
    <row r="253" spans="1:5">
      <c r="A253" s="1" t="n">
        <v>38473</v>
      </c>
      <c r="B253">
        <f>INDEX('Input EIA Jet Fuel Price'!$B:$B, MATCH($A253+14,'Input EIA Jet Fuel Price'!$A:$A, 0),1)</f>
        <v/>
      </c>
      <c r="C253">
        <f>INDEX('Input Hawaii Jet Fuel Price'!$B:$B, MATCH($A253,'Input Hawaii Jet Fuel Price'!$A:$A, 0), 1)</f>
        <v/>
      </c>
      <c r="D253">
        <f>IFERROR(C253/B253,"")</f>
        <v/>
      </c>
      <c r="E253">
        <f>IFERROR(B253*$E$2,C253)</f>
        <v/>
      </c>
    </row>
    <row r="254" spans="1:5">
      <c r="A254" s="1" t="n">
        <v>38504</v>
      </c>
      <c r="B254">
        <f>INDEX('Input EIA Jet Fuel Price'!$B:$B, MATCH($A254+14,'Input EIA Jet Fuel Price'!$A:$A, 0),1)</f>
        <v/>
      </c>
      <c r="C254">
        <f>INDEX('Input Hawaii Jet Fuel Price'!$B:$B, MATCH($A254,'Input Hawaii Jet Fuel Price'!$A:$A, 0), 1)</f>
        <v/>
      </c>
      <c r="D254">
        <f>IFERROR(C254/B254,"")</f>
        <v/>
      </c>
      <c r="E254">
        <f>IFERROR(B254*$E$2,C254)</f>
        <v/>
      </c>
    </row>
    <row r="255" spans="1:5">
      <c r="A255" s="1" t="n">
        <v>38534</v>
      </c>
      <c r="B255">
        <f>INDEX('Input EIA Jet Fuel Price'!$B:$B, MATCH($A255+14,'Input EIA Jet Fuel Price'!$A:$A, 0),1)</f>
        <v/>
      </c>
      <c r="C255">
        <f>INDEX('Input Hawaii Jet Fuel Price'!$B:$B, MATCH($A255,'Input Hawaii Jet Fuel Price'!$A:$A, 0), 1)</f>
        <v/>
      </c>
      <c r="D255">
        <f>IFERROR(C255/B255,"")</f>
        <v/>
      </c>
      <c r="E255">
        <f>IFERROR(B255*$E$2,C255)</f>
        <v/>
      </c>
    </row>
    <row r="256" spans="1:5">
      <c r="A256" s="1" t="n">
        <v>38565</v>
      </c>
      <c r="B256">
        <f>INDEX('Input EIA Jet Fuel Price'!$B:$B, MATCH($A256+14,'Input EIA Jet Fuel Price'!$A:$A, 0),1)</f>
        <v/>
      </c>
      <c r="C256">
        <f>INDEX('Input Hawaii Jet Fuel Price'!$B:$B, MATCH($A256,'Input Hawaii Jet Fuel Price'!$A:$A, 0), 1)</f>
        <v/>
      </c>
      <c r="D256">
        <f>IFERROR(C256/B256,"")</f>
        <v/>
      </c>
      <c r="E256">
        <f>IFERROR(B256*$E$2,C256)</f>
        <v/>
      </c>
    </row>
    <row r="257" spans="1:5">
      <c r="A257" s="1" t="n">
        <v>38596</v>
      </c>
      <c r="B257">
        <f>INDEX('Input EIA Jet Fuel Price'!$B:$B, MATCH($A257+14,'Input EIA Jet Fuel Price'!$A:$A, 0),1)</f>
        <v/>
      </c>
      <c r="C257">
        <f>INDEX('Input Hawaii Jet Fuel Price'!$B:$B, MATCH($A257,'Input Hawaii Jet Fuel Price'!$A:$A, 0), 1)</f>
        <v/>
      </c>
      <c r="D257">
        <f>IFERROR(C257/B257,"")</f>
        <v/>
      </c>
      <c r="E257">
        <f>IFERROR(B257*$E$2,C257)</f>
        <v/>
      </c>
    </row>
    <row r="258" spans="1:5">
      <c r="A258" s="1" t="n">
        <v>38626</v>
      </c>
      <c r="B258">
        <f>INDEX('Input EIA Jet Fuel Price'!$B:$B, MATCH($A258+14,'Input EIA Jet Fuel Price'!$A:$A, 0),1)</f>
        <v/>
      </c>
      <c r="C258">
        <f>INDEX('Input Hawaii Jet Fuel Price'!$B:$B, MATCH($A258,'Input Hawaii Jet Fuel Price'!$A:$A, 0), 1)</f>
        <v/>
      </c>
      <c r="D258">
        <f>IFERROR(C258/B258,"")</f>
        <v/>
      </c>
      <c r="E258">
        <f>IFERROR(B258*$E$2,C258)</f>
        <v/>
      </c>
    </row>
    <row r="259" spans="1:5">
      <c r="A259" s="1" t="n">
        <v>38657</v>
      </c>
      <c r="B259">
        <f>INDEX('Input EIA Jet Fuel Price'!$B:$B, MATCH($A259+14,'Input EIA Jet Fuel Price'!$A:$A, 0),1)</f>
        <v/>
      </c>
      <c r="C259">
        <f>INDEX('Input Hawaii Jet Fuel Price'!$B:$B, MATCH($A259,'Input Hawaii Jet Fuel Price'!$A:$A, 0), 1)</f>
        <v/>
      </c>
      <c r="D259">
        <f>IFERROR(C259/B259,"")</f>
        <v/>
      </c>
      <c r="E259">
        <f>IFERROR(B259*$E$2,C259)</f>
        <v/>
      </c>
    </row>
    <row r="260" spans="1:5">
      <c r="A260" s="1" t="n">
        <v>38687</v>
      </c>
      <c r="B260">
        <f>INDEX('Input EIA Jet Fuel Price'!$B:$B, MATCH($A260+14,'Input EIA Jet Fuel Price'!$A:$A, 0),1)</f>
        <v/>
      </c>
      <c r="C260">
        <f>INDEX('Input Hawaii Jet Fuel Price'!$B:$B, MATCH($A260,'Input Hawaii Jet Fuel Price'!$A:$A, 0), 1)</f>
        <v/>
      </c>
      <c r="D260">
        <f>IFERROR(C260/B260,"")</f>
        <v/>
      </c>
      <c r="E260">
        <f>IFERROR(B260*$E$2,C260)</f>
        <v/>
      </c>
    </row>
    <row r="261" spans="1:5">
      <c r="A261" s="1" t="n">
        <v>38718</v>
      </c>
      <c r="B261">
        <f>INDEX('Input EIA Jet Fuel Price'!$B:$B, MATCH($A261+14,'Input EIA Jet Fuel Price'!$A:$A, 0),1)</f>
        <v/>
      </c>
      <c r="C261">
        <f>INDEX('Input Hawaii Jet Fuel Price'!$B:$B, MATCH($A261,'Input Hawaii Jet Fuel Price'!$A:$A, 0), 1)</f>
        <v/>
      </c>
      <c r="D261">
        <f>IFERROR(C261/B261,"")</f>
        <v/>
      </c>
      <c r="E261">
        <f>IFERROR(B261*$E$2,C261)</f>
        <v/>
      </c>
    </row>
    <row r="262" spans="1:5">
      <c r="A262" s="1" t="n">
        <v>38749</v>
      </c>
      <c r="B262">
        <f>INDEX('Input EIA Jet Fuel Price'!$B:$B, MATCH($A262+14,'Input EIA Jet Fuel Price'!$A:$A, 0),1)</f>
        <v/>
      </c>
      <c r="C262">
        <f>INDEX('Input Hawaii Jet Fuel Price'!$B:$B, MATCH($A262,'Input Hawaii Jet Fuel Price'!$A:$A, 0), 1)</f>
        <v/>
      </c>
      <c r="D262">
        <f>IFERROR(C262/B262,"")</f>
        <v/>
      </c>
      <c r="E262">
        <f>IFERROR(B262*$E$2,C262)</f>
        <v/>
      </c>
    </row>
    <row r="263" spans="1:5">
      <c r="A263" s="1" t="n">
        <v>38777</v>
      </c>
      <c r="B263">
        <f>INDEX('Input EIA Jet Fuel Price'!$B:$B, MATCH($A263+14,'Input EIA Jet Fuel Price'!$A:$A, 0),1)</f>
        <v/>
      </c>
      <c r="C263">
        <f>INDEX('Input Hawaii Jet Fuel Price'!$B:$B, MATCH($A263,'Input Hawaii Jet Fuel Price'!$A:$A, 0), 1)</f>
        <v/>
      </c>
      <c r="D263">
        <f>IFERROR(C263/B263,"")</f>
        <v/>
      </c>
      <c r="E263">
        <f>IFERROR(B263*$E$2,C263)</f>
        <v/>
      </c>
    </row>
    <row r="264" spans="1:5">
      <c r="A264" s="1" t="n">
        <v>38808</v>
      </c>
      <c r="B264">
        <f>INDEX('Input EIA Jet Fuel Price'!$B:$B, MATCH($A264+14,'Input EIA Jet Fuel Price'!$A:$A, 0),1)</f>
        <v/>
      </c>
      <c r="C264">
        <f>INDEX('Input Hawaii Jet Fuel Price'!$B:$B, MATCH($A264,'Input Hawaii Jet Fuel Price'!$A:$A, 0), 1)</f>
        <v/>
      </c>
      <c r="D264">
        <f>IFERROR(C264/B264,"")</f>
        <v/>
      </c>
      <c r="E264">
        <f>IFERROR(B264*$E$2,C264)</f>
        <v/>
      </c>
    </row>
    <row r="265" spans="1:5">
      <c r="A265" s="1" t="n">
        <v>38838</v>
      </c>
      <c r="B265">
        <f>INDEX('Input EIA Jet Fuel Price'!$B:$B, MATCH($A265+14,'Input EIA Jet Fuel Price'!$A:$A, 0),1)</f>
        <v/>
      </c>
      <c r="C265">
        <f>INDEX('Input Hawaii Jet Fuel Price'!$B:$B, MATCH($A265,'Input Hawaii Jet Fuel Price'!$A:$A, 0), 1)</f>
        <v/>
      </c>
      <c r="D265">
        <f>IFERROR(C265/B265,"")</f>
        <v/>
      </c>
      <c r="E265">
        <f>IFERROR(B265*$E$2,C265)</f>
        <v/>
      </c>
    </row>
    <row r="266" spans="1:5">
      <c r="A266" s="1" t="n">
        <v>38869</v>
      </c>
      <c r="B266">
        <f>INDEX('Input EIA Jet Fuel Price'!$B:$B, MATCH($A266+14,'Input EIA Jet Fuel Price'!$A:$A, 0),1)</f>
        <v/>
      </c>
      <c r="C266">
        <f>INDEX('Input Hawaii Jet Fuel Price'!$B:$B, MATCH($A266,'Input Hawaii Jet Fuel Price'!$A:$A, 0), 1)</f>
        <v/>
      </c>
      <c r="D266">
        <f>IFERROR(C266/B266,"")</f>
        <v/>
      </c>
      <c r="E266">
        <f>IFERROR(B266*$E$2,C266)</f>
        <v/>
      </c>
    </row>
    <row r="267" spans="1:5">
      <c r="A267" s="1" t="n">
        <v>38899</v>
      </c>
      <c r="B267">
        <f>INDEX('Input EIA Jet Fuel Price'!$B:$B, MATCH($A267+14,'Input EIA Jet Fuel Price'!$A:$A, 0),1)</f>
        <v/>
      </c>
      <c r="C267">
        <f>INDEX('Input Hawaii Jet Fuel Price'!$B:$B, MATCH($A267,'Input Hawaii Jet Fuel Price'!$A:$A, 0), 1)</f>
        <v/>
      </c>
      <c r="D267">
        <f>IFERROR(C267/B267,"")</f>
        <v/>
      </c>
      <c r="E267">
        <f>IFERROR(B267*$E$2,C267)</f>
        <v/>
      </c>
    </row>
    <row r="268" spans="1:5">
      <c r="A268" s="1" t="n">
        <v>38930</v>
      </c>
      <c r="B268">
        <f>INDEX('Input EIA Jet Fuel Price'!$B:$B, MATCH($A268+14,'Input EIA Jet Fuel Price'!$A:$A, 0),1)</f>
        <v/>
      </c>
      <c r="C268">
        <f>INDEX('Input Hawaii Jet Fuel Price'!$B:$B, MATCH($A268,'Input Hawaii Jet Fuel Price'!$A:$A, 0), 1)</f>
        <v/>
      </c>
      <c r="D268">
        <f>IFERROR(C268/B268,"")</f>
        <v/>
      </c>
      <c r="E268">
        <f>IFERROR(B268*$E$2,C268)</f>
        <v/>
      </c>
    </row>
    <row r="269" spans="1:5">
      <c r="A269" s="1" t="n">
        <v>38961</v>
      </c>
      <c r="B269">
        <f>INDEX('Input EIA Jet Fuel Price'!$B:$B, MATCH($A269+14,'Input EIA Jet Fuel Price'!$A:$A, 0),1)</f>
        <v/>
      </c>
      <c r="C269">
        <f>INDEX('Input Hawaii Jet Fuel Price'!$B:$B, MATCH($A269,'Input Hawaii Jet Fuel Price'!$A:$A, 0), 1)</f>
        <v/>
      </c>
      <c r="D269">
        <f>IFERROR(C269/B269,"")</f>
        <v/>
      </c>
      <c r="E269">
        <f>IFERROR(B269*$E$2,C269)</f>
        <v/>
      </c>
    </row>
    <row r="270" spans="1:5">
      <c r="A270" s="1" t="n">
        <v>38991</v>
      </c>
      <c r="B270">
        <f>INDEX('Input EIA Jet Fuel Price'!$B:$B, MATCH($A270+14,'Input EIA Jet Fuel Price'!$A:$A, 0),1)</f>
        <v/>
      </c>
      <c r="C270">
        <f>INDEX('Input Hawaii Jet Fuel Price'!$B:$B, MATCH($A270,'Input Hawaii Jet Fuel Price'!$A:$A, 0), 1)</f>
        <v/>
      </c>
      <c r="D270">
        <f>IFERROR(C270/B270,"")</f>
        <v/>
      </c>
      <c r="E270">
        <f>IFERROR(B270*$E$2,C270)</f>
        <v/>
      </c>
    </row>
    <row r="271" spans="1:5">
      <c r="A271" s="1" t="n">
        <v>39022</v>
      </c>
      <c r="B271">
        <f>INDEX('Input EIA Jet Fuel Price'!$B:$B, MATCH($A271+14,'Input EIA Jet Fuel Price'!$A:$A, 0),1)</f>
        <v/>
      </c>
      <c r="C271">
        <f>INDEX('Input Hawaii Jet Fuel Price'!$B:$B, MATCH($A271,'Input Hawaii Jet Fuel Price'!$A:$A, 0), 1)</f>
        <v/>
      </c>
      <c r="D271">
        <f>IFERROR(C271/B271,"")</f>
        <v/>
      </c>
      <c r="E271">
        <f>IFERROR(B271*$E$2,C271)</f>
        <v/>
      </c>
    </row>
    <row r="272" spans="1:5">
      <c r="A272" s="1" t="n">
        <v>39052</v>
      </c>
      <c r="B272">
        <f>INDEX('Input EIA Jet Fuel Price'!$B:$B, MATCH($A272+14,'Input EIA Jet Fuel Price'!$A:$A, 0),1)</f>
        <v/>
      </c>
      <c r="C272">
        <f>INDEX('Input Hawaii Jet Fuel Price'!$B:$B, MATCH($A272,'Input Hawaii Jet Fuel Price'!$A:$A, 0), 1)</f>
        <v/>
      </c>
      <c r="D272">
        <f>IFERROR(C272/B272,"")</f>
        <v/>
      </c>
      <c r="E272">
        <f>IFERROR(B272*$E$2,C272)</f>
        <v/>
      </c>
    </row>
    <row r="273" spans="1:5">
      <c r="A273" s="1" t="n">
        <v>39083</v>
      </c>
      <c r="B273">
        <f>INDEX('Input EIA Jet Fuel Price'!$B:$B, MATCH($A273+14,'Input EIA Jet Fuel Price'!$A:$A, 0),1)</f>
        <v/>
      </c>
      <c r="C273">
        <f>INDEX('Input Hawaii Jet Fuel Price'!$B:$B, MATCH($A273,'Input Hawaii Jet Fuel Price'!$A:$A, 0), 1)</f>
        <v/>
      </c>
      <c r="D273">
        <f>IFERROR(C273/B273,"")</f>
        <v/>
      </c>
      <c r="E273">
        <f>IFERROR(B273*$E$2,C273)</f>
        <v/>
      </c>
    </row>
    <row r="274" spans="1:5">
      <c r="A274" s="1" t="n">
        <v>39114</v>
      </c>
      <c r="B274">
        <f>INDEX('Input EIA Jet Fuel Price'!$B:$B, MATCH($A274+14,'Input EIA Jet Fuel Price'!$A:$A, 0),1)</f>
        <v/>
      </c>
      <c r="C274">
        <f>INDEX('Input Hawaii Jet Fuel Price'!$B:$B, MATCH($A274,'Input Hawaii Jet Fuel Price'!$A:$A, 0), 1)</f>
        <v/>
      </c>
      <c r="D274">
        <f>IFERROR(C274/B274,"")</f>
        <v/>
      </c>
      <c r="E274">
        <f>IFERROR(B274*$E$2,C274)</f>
        <v/>
      </c>
    </row>
    <row r="275" spans="1:5">
      <c r="A275" s="1" t="n">
        <v>39142</v>
      </c>
      <c r="B275">
        <f>INDEX('Input EIA Jet Fuel Price'!$B:$B, MATCH($A275+14,'Input EIA Jet Fuel Price'!$A:$A, 0),1)</f>
        <v/>
      </c>
      <c r="C275">
        <f>INDEX('Input Hawaii Jet Fuel Price'!$B:$B, MATCH($A275,'Input Hawaii Jet Fuel Price'!$A:$A, 0), 1)</f>
        <v/>
      </c>
      <c r="D275">
        <f>IFERROR(C275/B275,"")</f>
        <v/>
      </c>
      <c r="E275">
        <f>IFERROR(B275*$E$2,C275)</f>
        <v/>
      </c>
    </row>
    <row r="276" spans="1:5">
      <c r="A276" s="1" t="n">
        <v>39173</v>
      </c>
      <c r="B276">
        <f>INDEX('Input EIA Jet Fuel Price'!$B:$B, MATCH($A276+14,'Input EIA Jet Fuel Price'!$A:$A, 0),1)</f>
        <v/>
      </c>
      <c r="C276">
        <f>INDEX('Input Hawaii Jet Fuel Price'!$B:$B, MATCH($A276,'Input Hawaii Jet Fuel Price'!$A:$A, 0), 1)</f>
        <v/>
      </c>
      <c r="D276">
        <f>IFERROR(C276/B276,"")</f>
        <v/>
      </c>
      <c r="E276">
        <f>IFERROR(B276*$E$2,C276)</f>
        <v/>
      </c>
    </row>
    <row r="277" spans="1:5">
      <c r="A277" s="1" t="n">
        <v>39203</v>
      </c>
      <c r="B277">
        <f>INDEX('Input EIA Jet Fuel Price'!$B:$B, MATCH($A277+14,'Input EIA Jet Fuel Price'!$A:$A, 0),1)</f>
        <v/>
      </c>
      <c r="C277">
        <f>INDEX('Input Hawaii Jet Fuel Price'!$B:$B, MATCH($A277,'Input Hawaii Jet Fuel Price'!$A:$A, 0), 1)</f>
        <v/>
      </c>
      <c r="D277">
        <f>IFERROR(C277/B277,"")</f>
        <v/>
      </c>
      <c r="E277">
        <f>IFERROR(B277*$E$2,C277)</f>
        <v/>
      </c>
    </row>
    <row r="278" spans="1:5">
      <c r="A278" s="1" t="n">
        <v>39234</v>
      </c>
      <c r="B278">
        <f>INDEX('Input EIA Jet Fuel Price'!$B:$B, MATCH($A278+14,'Input EIA Jet Fuel Price'!$A:$A, 0),1)</f>
        <v/>
      </c>
      <c r="C278">
        <f>INDEX('Input Hawaii Jet Fuel Price'!$B:$B, MATCH($A278,'Input Hawaii Jet Fuel Price'!$A:$A, 0), 1)</f>
        <v/>
      </c>
      <c r="D278">
        <f>IFERROR(C278/B278,"")</f>
        <v/>
      </c>
      <c r="E278">
        <f>IFERROR(B278*$E$2,C278)</f>
        <v/>
      </c>
    </row>
    <row r="279" spans="1:5">
      <c r="A279" s="1" t="n">
        <v>39264</v>
      </c>
      <c r="B279">
        <f>INDEX('Input EIA Jet Fuel Price'!$B:$B, MATCH($A279+14,'Input EIA Jet Fuel Price'!$A:$A, 0),1)</f>
        <v/>
      </c>
      <c r="C279">
        <f>INDEX('Input Hawaii Jet Fuel Price'!$B:$B, MATCH($A279,'Input Hawaii Jet Fuel Price'!$A:$A, 0), 1)</f>
        <v/>
      </c>
      <c r="D279">
        <f>IFERROR(C279/B279,"")</f>
        <v/>
      </c>
      <c r="E279">
        <f>IFERROR(B279*$E$2,C279)</f>
        <v/>
      </c>
    </row>
    <row r="280" spans="1:5">
      <c r="A280" s="1" t="n">
        <v>39295</v>
      </c>
      <c r="B280">
        <f>INDEX('Input EIA Jet Fuel Price'!$B:$B, MATCH($A280+14,'Input EIA Jet Fuel Price'!$A:$A, 0),1)</f>
        <v/>
      </c>
      <c r="C280">
        <f>INDEX('Input Hawaii Jet Fuel Price'!$B:$B, MATCH($A280,'Input Hawaii Jet Fuel Price'!$A:$A, 0), 1)</f>
        <v/>
      </c>
      <c r="D280">
        <f>IFERROR(C280/B280,"")</f>
        <v/>
      </c>
      <c r="E280">
        <f>IFERROR(B280*$E$2,C280)</f>
        <v/>
      </c>
    </row>
    <row r="281" spans="1:5">
      <c r="A281" s="1" t="n">
        <v>39326</v>
      </c>
      <c r="B281">
        <f>INDEX('Input EIA Jet Fuel Price'!$B:$B, MATCH($A281+14,'Input EIA Jet Fuel Price'!$A:$A, 0),1)</f>
        <v/>
      </c>
      <c r="C281">
        <f>INDEX('Input Hawaii Jet Fuel Price'!$B:$B, MATCH($A281,'Input Hawaii Jet Fuel Price'!$A:$A, 0), 1)</f>
        <v/>
      </c>
      <c r="D281">
        <f>IFERROR(C281/B281,"")</f>
        <v/>
      </c>
      <c r="E281">
        <f>IFERROR(B281*$E$2,C281)</f>
        <v/>
      </c>
    </row>
    <row r="282" spans="1:5">
      <c r="A282" s="1" t="n">
        <v>39356</v>
      </c>
      <c r="B282">
        <f>INDEX('Input EIA Jet Fuel Price'!$B:$B, MATCH($A282+14,'Input EIA Jet Fuel Price'!$A:$A, 0),1)</f>
        <v/>
      </c>
      <c r="C282">
        <f>INDEX('Input Hawaii Jet Fuel Price'!$B:$B, MATCH($A282,'Input Hawaii Jet Fuel Price'!$A:$A, 0), 1)</f>
        <v/>
      </c>
      <c r="D282">
        <f>IFERROR(C282/B282,"")</f>
        <v/>
      </c>
      <c r="E282">
        <f>IFERROR(B282*$E$2,C282)</f>
        <v/>
      </c>
    </row>
    <row r="283" spans="1:5">
      <c r="A283" s="1" t="n">
        <v>39387</v>
      </c>
      <c r="B283">
        <f>INDEX('Input EIA Jet Fuel Price'!$B:$B, MATCH($A283+14,'Input EIA Jet Fuel Price'!$A:$A, 0),1)</f>
        <v/>
      </c>
      <c r="C283">
        <f>INDEX('Input Hawaii Jet Fuel Price'!$B:$B, MATCH($A283,'Input Hawaii Jet Fuel Price'!$A:$A, 0), 1)</f>
        <v/>
      </c>
      <c r="D283">
        <f>IFERROR(C283/B283,"")</f>
        <v/>
      </c>
      <c r="E283">
        <f>IFERROR(B283*$E$2,C283)</f>
        <v/>
      </c>
    </row>
    <row r="284" spans="1:5">
      <c r="A284" s="1" t="n">
        <v>39417</v>
      </c>
      <c r="B284">
        <f>INDEX('Input EIA Jet Fuel Price'!$B:$B, MATCH($A284+14,'Input EIA Jet Fuel Price'!$A:$A, 0),1)</f>
        <v/>
      </c>
      <c r="C284">
        <f>INDEX('Input Hawaii Jet Fuel Price'!$B:$B, MATCH($A284,'Input Hawaii Jet Fuel Price'!$A:$A, 0), 1)</f>
        <v/>
      </c>
      <c r="D284">
        <f>IFERROR(C284/B284,"")</f>
        <v/>
      </c>
      <c r="E284">
        <f>IFERROR(B284*$E$2,C284)</f>
        <v/>
      </c>
    </row>
    <row r="285" spans="1:5">
      <c r="A285" s="1" t="n">
        <v>39448</v>
      </c>
      <c r="B285">
        <f>INDEX('Input EIA Jet Fuel Price'!$B:$B, MATCH($A285+14,'Input EIA Jet Fuel Price'!$A:$A, 0),1)</f>
        <v/>
      </c>
      <c r="C285">
        <f>INDEX('Input Hawaii Jet Fuel Price'!$B:$B, MATCH($A285,'Input Hawaii Jet Fuel Price'!$A:$A, 0), 1)</f>
        <v/>
      </c>
      <c r="D285">
        <f>IFERROR(C285/B285,"")</f>
        <v/>
      </c>
      <c r="E285">
        <f>IFERROR(B285*$E$2,C285)</f>
        <v/>
      </c>
    </row>
    <row r="286" spans="1:5">
      <c r="A286" s="1" t="n">
        <v>39479</v>
      </c>
      <c r="B286">
        <f>INDEX('Input EIA Jet Fuel Price'!$B:$B, MATCH($A286+14,'Input EIA Jet Fuel Price'!$A:$A, 0),1)</f>
        <v/>
      </c>
      <c r="C286">
        <f>INDEX('Input Hawaii Jet Fuel Price'!$B:$B, MATCH($A286,'Input Hawaii Jet Fuel Price'!$A:$A, 0), 1)</f>
        <v/>
      </c>
      <c r="D286">
        <f>IFERROR(C286/B286,"")</f>
        <v/>
      </c>
      <c r="E286">
        <f>IFERROR(B286*$E$2,C286)</f>
        <v/>
      </c>
    </row>
    <row r="287" spans="1:5">
      <c r="A287" s="1" t="n">
        <v>39508</v>
      </c>
      <c r="B287">
        <f>INDEX('Input EIA Jet Fuel Price'!$B:$B, MATCH($A287+14,'Input EIA Jet Fuel Price'!$A:$A, 0),1)</f>
        <v/>
      </c>
      <c r="C287">
        <f>INDEX('Input Hawaii Jet Fuel Price'!$B:$B, MATCH($A287,'Input Hawaii Jet Fuel Price'!$A:$A, 0), 1)</f>
        <v/>
      </c>
      <c r="D287">
        <f>IFERROR(C287/B287,"")</f>
        <v/>
      </c>
      <c r="E287">
        <f>IFERROR(B287*$E$2,C287)</f>
        <v/>
      </c>
    </row>
    <row r="288" spans="1:5">
      <c r="A288" s="1" t="n">
        <v>39539</v>
      </c>
      <c r="B288">
        <f>INDEX('Input EIA Jet Fuel Price'!$B:$B, MATCH($A288+14,'Input EIA Jet Fuel Price'!$A:$A, 0),1)</f>
        <v/>
      </c>
      <c r="C288">
        <f>INDEX('Input Hawaii Jet Fuel Price'!$B:$B, MATCH($A288,'Input Hawaii Jet Fuel Price'!$A:$A, 0), 1)</f>
        <v/>
      </c>
      <c r="D288">
        <f>IFERROR(C288/B288,"")</f>
        <v/>
      </c>
      <c r="E288">
        <f>IFERROR(B288*$E$2,C288)</f>
        <v/>
      </c>
    </row>
    <row r="289" spans="1:5">
      <c r="A289" s="1" t="n">
        <v>39569</v>
      </c>
      <c r="B289">
        <f>INDEX('Input EIA Jet Fuel Price'!$B:$B, MATCH($A289+14,'Input EIA Jet Fuel Price'!$A:$A, 0),1)</f>
        <v/>
      </c>
      <c r="C289">
        <f>INDEX('Input Hawaii Jet Fuel Price'!$B:$B, MATCH($A289,'Input Hawaii Jet Fuel Price'!$A:$A, 0), 1)</f>
        <v/>
      </c>
      <c r="D289">
        <f>IFERROR(C289/B289,"")</f>
        <v/>
      </c>
      <c r="E289">
        <f>IFERROR(B289*$E$2,C289)</f>
        <v/>
      </c>
    </row>
    <row r="290" spans="1:5">
      <c r="A290" s="1" t="n">
        <v>39600</v>
      </c>
      <c r="B290">
        <f>INDEX('Input EIA Jet Fuel Price'!$B:$B, MATCH($A290+14,'Input EIA Jet Fuel Price'!$A:$A, 0),1)</f>
        <v/>
      </c>
      <c r="C290">
        <f>INDEX('Input Hawaii Jet Fuel Price'!$B:$B, MATCH($A290,'Input Hawaii Jet Fuel Price'!$A:$A, 0), 1)</f>
        <v/>
      </c>
      <c r="D290">
        <f>IFERROR(C290/B290,"")</f>
        <v/>
      </c>
      <c r="E290">
        <f>IFERROR(B290*$E$2,C290)</f>
        <v/>
      </c>
    </row>
    <row r="291" spans="1:5">
      <c r="A291" s="1" t="n">
        <v>39630</v>
      </c>
      <c r="B291">
        <f>INDEX('Input EIA Jet Fuel Price'!$B:$B, MATCH($A291+14,'Input EIA Jet Fuel Price'!$A:$A, 0),1)</f>
        <v/>
      </c>
      <c r="C291">
        <f>INDEX('Input Hawaii Jet Fuel Price'!$B:$B, MATCH($A291,'Input Hawaii Jet Fuel Price'!$A:$A, 0), 1)</f>
        <v/>
      </c>
      <c r="D291">
        <f>IFERROR(C291/B291,"")</f>
        <v/>
      </c>
      <c r="E291">
        <f>IFERROR(B291*$E$2,C291)</f>
        <v/>
      </c>
    </row>
    <row r="292" spans="1:5">
      <c r="A292" s="1" t="n">
        <v>39661</v>
      </c>
      <c r="B292">
        <f>INDEX('Input EIA Jet Fuel Price'!$B:$B, MATCH($A292+14,'Input EIA Jet Fuel Price'!$A:$A, 0),1)</f>
        <v/>
      </c>
      <c r="C292">
        <f>INDEX('Input Hawaii Jet Fuel Price'!$B:$B, MATCH($A292,'Input Hawaii Jet Fuel Price'!$A:$A, 0), 1)</f>
        <v/>
      </c>
      <c r="D292">
        <f>IFERROR(C292/B292,"")</f>
        <v/>
      </c>
      <c r="E292">
        <f>IFERROR(B292*$E$2,C292)</f>
        <v/>
      </c>
    </row>
    <row r="293" spans="1:5">
      <c r="A293" s="1" t="n">
        <v>39692</v>
      </c>
      <c r="B293">
        <f>INDEX('Input EIA Jet Fuel Price'!$B:$B, MATCH($A293+14,'Input EIA Jet Fuel Price'!$A:$A, 0),1)</f>
        <v/>
      </c>
      <c r="C293">
        <f>INDEX('Input Hawaii Jet Fuel Price'!$B:$B, MATCH($A293,'Input Hawaii Jet Fuel Price'!$A:$A, 0), 1)</f>
        <v/>
      </c>
      <c r="D293">
        <f>IFERROR(C293/B293,"")</f>
        <v/>
      </c>
      <c r="E293">
        <f>IFERROR(B293*$E$2,C293)</f>
        <v/>
      </c>
    </row>
    <row r="294" spans="1:5">
      <c r="A294" s="1" t="n">
        <v>39722</v>
      </c>
      <c r="B294">
        <f>INDEX('Input EIA Jet Fuel Price'!$B:$B, MATCH($A294+14,'Input EIA Jet Fuel Price'!$A:$A, 0),1)</f>
        <v/>
      </c>
      <c r="C294">
        <f>INDEX('Input Hawaii Jet Fuel Price'!$B:$B, MATCH($A294,'Input Hawaii Jet Fuel Price'!$A:$A, 0), 1)</f>
        <v/>
      </c>
      <c r="D294">
        <f>IFERROR(C294/B294,"")</f>
        <v/>
      </c>
      <c r="E294">
        <f>IFERROR(B294*$E$2,C294)</f>
        <v/>
      </c>
    </row>
    <row r="295" spans="1:5">
      <c r="A295" s="1" t="n">
        <v>39753</v>
      </c>
      <c r="B295">
        <f>INDEX('Input EIA Jet Fuel Price'!$B:$B, MATCH($A295+14,'Input EIA Jet Fuel Price'!$A:$A, 0),1)</f>
        <v/>
      </c>
      <c r="C295">
        <f>INDEX('Input Hawaii Jet Fuel Price'!$B:$B, MATCH($A295,'Input Hawaii Jet Fuel Price'!$A:$A, 0), 1)</f>
        <v/>
      </c>
      <c r="D295">
        <f>IFERROR(C295/B295,"")</f>
        <v/>
      </c>
      <c r="E295">
        <f>IFERROR(B295*$E$2,C295)</f>
        <v/>
      </c>
    </row>
    <row r="296" spans="1:5">
      <c r="A296" s="1" t="n">
        <v>39783</v>
      </c>
      <c r="B296">
        <f>INDEX('Input EIA Jet Fuel Price'!$B:$B, MATCH($A296+14,'Input EIA Jet Fuel Price'!$A:$A, 0),1)</f>
        <v/>
      </c>
      <c r="C296">
        <f>INDEX('Input Hawaii Jet Fuel Price'!$B:$B, MATCH($A296,'Input Hawaii Jet Fuel Price'!$A:$A, 0), 1)</f>
        <v/>
      </c>
      <c r="D296">
        <f>IFERROR(C296/B296,"")</f>
        <v/>
      </c>
      <c r="E296">
        <f>IFERROR(B296*$E$2,C296)</f>
        <v/>
      </c>
    </row>
    <row r="297" spans="1:5">
      <c r="A297" s="1" t="n">
        <v>39814</v>
      </c>
      <c r="B297">
        <f>INDEX('Input EIA Jet Fuel Price'!$B:$B, MATCH($A297+14,'Input EIA Jet Fuel Price'!$A:$A, 0),1)</f>
        <v/>
      </c>
      <c r="C297">
        <f>INDEX('Input Hawaii Jet Fuel Price'!$B:$B, MATCH($A297,'Input Hawaii Jet Fuel Price'!$A:$A, 0), 1)</f>
        <v/>
      </c>
      <c r="D297">
        <f>IFERROR(C297/B297,"")</f>
        <v/>
      </c>
      <c r="E297">
        <f>IFERROR(B297*$E$2,C297)</f>
        <v/>
      </c>
    </row>
    <row r="298" spans="1:5">
      <c r="A298" s="1" t="n">
        <v>39845</v>
      </c>
      <c r="B298">
        <f>INDEX('Input EIA Jet Fuel Price'!$B:$B, MATCH($A298+14,'Input EIA Jet Fuel Price'!$A:$A, 0),1)</f>
        <v/>
      </c>
      <c r="C298">
        <f>INDEX('Input Hawaii Jet Fuel Price'!$B:$B, MATCH($A298,'Input Hawaii Jet Fuel Price'!$A:$A, 0), 1)</f>
        <v/>
      </c>
      <c r="D298">
        <f>IFERROR(C298/B298,"")</f>
        <v/>
      </c>
      <c r="E298">
        <f>IFERROR(B298*$E$2,C298)</f>
        <v/>
      </c>
    </row>
    <row r="299" spans="1:5">
      <c r="A299" s="1" t="n">
        <v>39873</v>
      </c>
      <c r="B299">
        <f>INDEX('Input EIA Jet Fuel Price'!$B:$B, MATCH($A299+14,'Input EIA Jet Fuel Price'!$A:$A, 0),1)</f>
        <v/>
      </c>
      <c r="C299">
        <f>INDEX('Input Hawaii Jet Fuel Price'!$B:$B, MATCH($A299,'Input Hawaii Jet Fuel Price'!$A:$A, 0), 1)</f>
        <v/>
      </c>
      <c r="D299">
        <f>IFERROR(C299/B299,"")</f>
        <v/>
      </c>
      <c r="E299">
        <f>IFERROR(B299*$E$2,C299)</f>
        <v/>
      </c>
    </row>
    <row r="300" spans="1:5">
      <c r="A300" s="1" t="n">
        <v>39904</v>
      </c>
      <c r="B300">
        <f>INDEX('Input EIA Jet Fuel Price'!$B:$B, MATCH($A300+14,'Input EIA Jet Fuel Price'!$A:$A, 0),1)</f>
        <v/>
      </c>
      <c r="C300">
        <f>INDEX('Input Hawaii Jet Fuel Price'!$B:$B, MATCH($A300,'Input Hawaii Jet Fuel Price'!$A:$A, 0), 1)</f>
        <v/>
      </c>
      <c r="D300">
        <f>IFERROR(C300/B300,"")</f>
        <v/>
      </c>
      <c r="E300">
        <f>IFERROR(B300*$E$2,C300)</f>
        <v/>
      </c>
    </row>
    <row r="301" spans="1:5">
      <c r="A301" s="1" t="n">
        <v>39934</v>
      </c>
      <c r="B301">
        <f>INDEX('Input EIA Jet Fuel Price'!$B:$B, MATCH($A301+14,'Input EIA Jet Fuel Price'!$A:$A, 0),1)</f>
        <v/>
      </c>
      <c r="C301">
        <f>INDEX('Input Hawaii Jet Fuel Price'!$B:$B, MATCH($A301,'Input Hawaii Jet Fuel Price'!$A:$A, 0), 1)</f>
        <v/>
      </c>
      <c r="D301">
        <f>IFERROR(C301/B301,"")</f>
        <v/>
      </c>
      <c r="E301">
        <f>IFERROR(B301*$E$2,C301)</f>
        <v/>
      </c>
    </row>
    <row r="302" spans="1:5">
      <c r="A302" s="1" t="n">
        <v>39965</v>
      </c>
      <c r="B302">
        <f>INDEX('Input EIA Jet Fuel Price'!$B:$B, MATCH($A302+14,'Input EIA Jet Fuel Price'!$A:$A, 0),1)</f>
        <v/>
      </c>
      <c r="C302">
        <f>INDEX('Input Hawaii Jet Fuel Price'!$B:$B, MATCH($A302,'Input Hawaii Jet Fuel Price'!$A:$A, 0), 1)</f>
        <v/>
      </c>
      <c r="D302">
        <f>IFERROR(C302/B302,"")</f>
        <v/>
      </c>
      <c r="E302">
        <f>IFERROR(B302*$E$2,C302)</f>
        <v/>
      </c>
    </row>
    <row r="303" spans="1:5">
      <c r="A303" s="1" t="n">
        <v>39995</v>
      </c>
      <c r="B303">
        <f>INDEX('Input EIA Jet Fuel Price'!$B:$B, MATCH($A303+14,'Input EIA Jet Fuel Price'!$A:$A, 0),1)</f>
        <v/>
      </c>
      <c r="C303">
        <f>INDEX('Input Hawaii Jet Fuel Price'!$B:$B, MATCH($A303,'Input Hawaii Jet Fuel Price'!$A:$A, 0), 1)</f>
        <v/>
      </c>
      <c r="D303">
        <f>IFERROR(C303/B303,"")</f>
        <v/>
      </c>
      <c r="E303">
        <f>IFERROR(B303*$E$2,C303)</f>
        <v/>
      </c>
    </row>
    <row r="304" spans="1:5">
      <c r="A304" s="1" t="n">
        <v>40026</v>
      </c>
      <c r="B304">
        <f>INDEX('Input EIA Jet Fuel Price'!$B:$B, MATCH($A304+14,'Input EIA Jet Fuel Price'!$A:$A, 0),1)</f>
        <v/>
      </c>
      <c r="C304">
        <f>INDEX('Input Hawaii Jet Fuel Price'!$B:$B, MATCH($A304,'Input Hawaii Jet Fuel Price'!$A:$A, 0), 1)</f>
        <v/>
      </c>
      <c r="D304">
        <f>IFERROR(C304/B304,"")</f>
        <v/>
      </c>
      <c r="E304">
        <f>IFERROR(B304*$E$2,C304)</f>
        <v/>
      </c>
    </row>
    <row r="305" spans="1:5">
      <c r="A305" s="1" t="n">
        <v>40057</v>
      </c>
      <c r="B305">
        <f>INDEX('Input EIA Jet Fuel Price'!$B:$B, MATCH($A305+14,'Input EIA Jet Fuel Price'!$A:$A, 0),1)</f>
        <v/>
      </c>
      <c r="C305">
        <f>INDEX('Input Hawaii Jet Fuel Price'!$B:$B, MATCH($A305,'Input Hawaii Jet Fuel Price'!$A:$A, 0), 1)</f>
        <v/>
      </c>
      <c r="D305">
        <f>IFERROR(C305/B305,"")</f>
        <v/>
      </c>
      <c r="E305">
        <f>IFERROR(B305*$E$2,C305)</f>
        <v/>
      </c>
    </row>
    <row r="306" spans="1:5">
      <c r="A306" s="1" t="n">
        <v>40087</v>
      </c>
      <c r="B306">
        <f>INDEX('Input EIA Jet Fuel Price'!$B:$B, MATCH($A306+14,'Input EIA Jet Fuel Price'!$A:$A, 0),1)</f>
        <v/>
      </c>
      <c r="C306">
        <f>INDEX('Input Hawaii Jet Fuel Price'!$B:$B, MATCH($A306,'Input Hawaii Jet Fuel Price'!$A:$A, 0), 1)</f>
        <v/>
      </c>
      <c r="D306">
        <f>IFERROR(C306/B306,"")</f>
        <v/>
      </c>
      <c r="E306">
        <f>IFERROR(B306*$E$2,C306)</f>
        <v/>
      </c>
    </row>
    <row r="307" spans="1:5">
      <c r="A307" s="1" t="n">
        <v>40118</v>
      </c>
      <c r="B307">
        <f>INDEX('Input EIA Jet Fuel Price'!$B:$B, MATCH($A307+14,'Input EIA Jet Fuel Price'!$A:$A, 0),1)</f>
        <v/>
      </c>
      <c r="C307">
        <f>INDEX('Input Hawaii Jet Fuel Price'!$B:$B, MATCH($A307,'Input Hawaii Jet Fuel Price'!$A:$A, 0), 1)</f>
        <v/>
      </c>
      <c r="D307">
        <f>IFERROR(C307/B307,"")</f>
        <v/>
      </c>
      <c r="E307">
        <f>IFERROR(B307*$E$2,C307)</f>
        <v/>
      </c>
    </row>
    <row r="308" spans="1:5">
      <c r="A308" s="1" t="n">
        <v>40148</v>
      </c>
      <c r="B308">
        <f>INDEX('Input EIA Jet Fuel Price'!$B:$B, MATCH($A308+14,'Input EIA Jet Fuel Price'!$A:$A, 0),1)</f>
        <v/>
      </c>
      <c r="C308">
        <f>INDEX('Input Hawaii Jet Fuel Price'!$B:$B, MATCH($A308,'Input Hawaii Jet Fuel Price'!$A:$A, 0), 1)</f>
        <v/>
      </c>
      <c r="D308">
        <f>IFERROR(C308/B308,"")</f>
        <v/>
      </c>
      <c r="E308">
        <f>IFERROR(B308*$E$2,C308)</f>
        <v/>
      </c>
    </row>
    <row r="309" spans="1:5">
      <c r="A309" s="1" t="n">
        <v>40179</v>
      </c>
      <c r="B309">
        <f>INDEX('Input EIA Jet Fuel Price'!$B:$B, MATCH($A309+14,'Input EIA Jet Fuel Price'!$A:$A, 0),1)</f>
        <v/>
      </c>
      <c r="C309">
        <f>INDEX('Input Hawaii Jet Fuel Price'!$B:$B, MATCH($A309,'Input Hawaii Jet Fuel Price'!$A:$A, 0), 1)</f>
        <v/>
      </c>
      <c r="D309">
        <f>IFERROR(C309/B309,"")</f>
        <v/>
      </c>
      <c r="E309">
        <f>IFERROR(B309*$E$2,C309)</f>
        <v/>
      </c>
    </row>
    <row r="310" spans="1:5">
      <c r="A310" s="1" t="n">
        <v>40210</v>
      </c>
      <c r="B310">
        <f>INDEX('Input EIA Jet Fuel Price'!$B:$B, MATCH($A310+14,'Input EIA Jet Fuel Price'!$A:$A, 0),1)</f>
        <v/>
      </c>
      <c r="C310">
        <f>INDEX('Input Hawaii Jet Fuel Price'!$B:$B, MATCH($A310,'Input Hawaii Jet Fuel Price'!$A:$A, 0), 1)</f>
        <v/>
      </c>
      <c r="D310">
        <f>IFERROR(C310/B310,"")</f>
        <v/>
      </c>
      <c r="E310">
        <f>IFERROR(B310*$E$2,C310)</f>
        <v/>
      </c>
    </row>
    <row r="311" spans="1:5">
      <c r="A311" s="1" t="n">
        <v>40238</v>
      </c>
      <c r="B311">
        <f>INDEX('Input EIA Jet Fuel Price'!$B:$B, MATCH($A311+14,'Input EIA Jet Fuel Price'!$A:$A, 0),1)</f>
        <v/>
      </c>
      <c r="C311">
        <f>INDEX('Input Hawaii Jet Fuel Price'!$B:$B, MATCH($A311,'Input Hawaii Jet Fuel Price'!$A:$A, 0), 1)</f>
        <v/>
      </c>
      <c r="D311">
        <f>IFERROR(C311/B311,"")</f>
        <v/>
      </c>
      <c r="E311">
        <f>IFERROR(B311*$E$2,C311)</f>
        <v/>
      </c>
    </row>
    <row r="312" spans="1:5">
      <c r="A312" s="1" t="n">
        <v>40269</v>
      </c>
      <c r="B312">
        <f>INDEX('Input EIA Jet Fuel Price'!$B:$B, MATCH($A312+14,'Input EIA Jet Fuel Price'!$A:$A, 0),1)</f>
        <v/>
      </c>
      <c r="C312">
        <f>INDEX('Input Hawaii Jet Fuel Price'!$B:$B, MATCH($A312,'Input Hawaii Jet Fuel Price'!$A:$A, 0), 1)</f>
        <v/>
      </c>
      <c r="D312">
        <f>IFERROR(C312/B312,"")</f>
        <v/>
      </c>
      <c r="E312">
        <f>IFERROR(B312*$E$2,C312)</f>
        <v/>
      </c>
    </row>
    <row r="313" spans="1:5">
      <c r="A313" s="1" t="n">
        <v>40299</v>
      </c>
      <c r="B313">
        <f>INDEX('Input EIA Jet Fuel Price'!$B:$B, MATCH($A313+14,'Input EIA Jet Fuel Price'!$A:$A, 0),1)</f>
        <v/>
      </c>
      <c r="C313">
        <f>INDEX('Input Hawaii Jet Fuel Price'!$B:$B, MATCH($A313,'Input Hawaii Jet Fuel Price'!$A:$A, 0), 1)</f>
        <v/>
      </c>
      <c r="D313">
        <f>IFERROR(C313/B313,"")</f>
        <v/>
      </c>
      <c r="E313">
        <f>IFERROR(B313*$E$2,C313)</f>
        <v/>
      </c>
    </row>
    <row r="314" spans="1:5">
      <c r="A314" s="1" t="n">
        <v>40330</v>
      </c>
      <c r="B314">
        <f>INDEX('Input EIA Jet Fuel Price'!$B:$B, MATCH($A314+14,'Input EIA Jet Fuel Price'!$A:$A, 0),1)</f>
        <v/>
      </c>
      <c r="C314">
        <f>INDEX('Input Hawaii Jet Fuel Price'!$B:$B, MATCH($A314,'Input Hawaii Jet Fuel Price'!$A:$A, 0), 1)</f>
        <v/>
      </c>
      <c r="D314">
        <f>IFERROR(C314/B314,"")</f>
        <v/>
      </c>
      <c r="E314">
        <f>IFERROR(B314*$E$2,C314)</f>
        <v/>
      </c>
    </row>
    <row r="315" spans="1:5">
      <c r="A315" s="1" t="n">
        <v>40360</v>
      </c>
      <c r="B315">
        <f>INDEX('Input EIA Jet Fuel Price'!$B:$B, MATCH($A315+14,'Input EIA Jet Fuel Price'!$A:$A, 0),1)</f>
        <v/>
      </c>
      <c r="C315">
        <f>INDEX('Input Hawaii Jet Fuel Price'!$B:$B, MATCH($A315,'Input Hawaii Jet Fuel Price'!$A:$A, 0), 1)</f>
        <v/>
      </c>
      <c r="D315">
        <f>IFERROR(C315/B315,"")</f>
        <v/>
      </c>
      <c r="E315">
        <f>IFERROR(B315*$E$2,C315)</f>
        <v/>
      </c>
    </row>
    <row r="316" spans="1:5">
      <c r="A316" s="1" t="n">
        <v>40391</v>
      </c>
      <c r="B316">
        <f>INDEX('Input EIA Jet Fuel Price'!$B:$B, MATCH($A316+14,'Input EIA Jet Fuel Price'!$A:$A, 0),1)</f>
        <v/>
      </c>
      <c r="C316">
        <f>INDEX('Input Hawaii Jet Fuel Price'!$B:$B, MATCH($A316,'Input Hawaii Jet Fuel Price'!$A:$A, 0), 1)</f>
        <v/>
      </c>
      <c r="D316">
        <f>IFERROR(C316/B316,"")</f>
        <v/>
      </c>
      <c r="E316">
        <f>IFERROR(B316*$E$2,C316)</f>
        <v/>
      </c>
    </row>
    <row r="317" spans="1:5">
      <c r="A317" s="1" t="n">
        <v>40422</v>
      </c>
      <c r="B317">
        <f>INDEX('Input EIA Jet Fuel Price'!$B:$B, MATCH($A317+14,'Input EIA Jet Fuel Price'!$A:$A, 0),1)</f>
        <v/>
      </c>
      <c r="C317">
        <f>INDEX('Input Hawaii Jet Fuel Price'!$B:$B, MATCH($A317,'Input Hawaii Jet Fuel Price'!$A:$A, 0), 1)</f>
        <v/>
      </c>
      <c r="D317">
        <f>IFERROR(C317/B317,"")</f>
        <v/>
      </c>
      <c r="E317">
        <f>IFERROR(B317*$E$2,C317)</f>
        <v/>
      </c>
    </row>
    <row r="318" spans="1:5">
      <c r="A318" s="1" t="n">
        <v>40452</v>
      </c>
      <c r="B318">
        <f>INDEX('Input EIA Jet Fuel Price'!$B:$B, MATCH($A318+14,'Input EIA Jet Fuel Price'!$A:$A, 0),1)</f>
        <v/>
      </c>
      <c r="C318">
        <f>INDEX('Input Hawaii Jet Fuel Price'!$B:$B, MATCH($A318,'Input Hawaii Jet Fuel Price'!$A:$A, 0), 1)</f>
        <v/>
      </c>
      <c r="D318">
        <f>IFERROR(C318/B318,"")</f>
        <v/>
      </c>
      <c r="E318">
        <f>IFERROR(B318*$E$2,C318)</f>
        <v/>
      </c>
    </row>
    <row r="319" spans="1:5">
      <c r="A319" s="1" t="n">
        <v>40483</v>
      </c>
      <c r="B319">
        <f>INDEX('Input EIA Jet Fuel Price'!$B:$B, MATCH($A319+14,'Input EIA Jet Fuel Price'!$A:$A, 0),1)</f>
        <v/>
      </c>
      <c r="C319">
        <f>INDEX('Input Hawaii Jet Fuel Price'!$B:$B, MATCH($A319,'Input Hawaii Jet Fuel Price'!$A:$A, 0), 1)</f>
        <v/>
      </c>
      <c r="D319">
        <f>IFERROR(C319/B319,"")</f>
        <v/>
      </c>
      <c r="E319">
        <f>IFERROR(B319*$E$2,C319)</f>
        <v/>
      </c>
    </row>
    <row r="320" spans="1:5">
      <c r="A320" s="1" t="n">
        <v>40513</v>
      </c>
      <c r="B320">
        <f>INDEX('Input EIA Jet Fuel Price'!$B:$B, MATCH($A320+14,'Input EIA Jet Fuel Price'!$A:$A, 0),1)</f>
        <v/>
      </c>
      <c r="C320">
        <f>INDEX('Input Hawaii Jet Fuel Price'!$B:$B, MATCH($A320,'Input Hawaii Jet Fuel Price'!$A:$A, 0), 1)</f>
        <v/>
      </c>
      <c r="D320">
        <f>IFERROR(C320/B320,"")</f>
        <v/>
      </c>
      <c r="E320">
        <f>IFERROR(B320*$E$2,C320)</f>
        <v/>
      </c>
    </row>
    <row r="321" spans="1:5">
      <c r="A321" s="1" t="n">
        <v>40544</v>
      </c>
      <c r="B321">
        <f>INDEX('Input EIA Jet Fuel Price'!$B:$B, MATCH($A321+14,'Input EIA Jet Fuel Price'!$A:$A, 0),1)</f>
        <v/>
      </c>
      <c r="C321">
        <f>INDEX('Input Hawaii Jet Fuel Price'!$B:$B, MATCH($A321,'Input Hawaii Jet Fuel Price'!$A:$A, 0), 1)</f>
        <v/>
      </c>
      <c r="D321">
        <f>IFERROR(C321/B321,"")</f>
        <v/>
      </c>
      <c r="E321">
        <f>IFERROR(B321*$E$2,C321)</f>
        <v/>
      </c>
    </row>
    <row r="322" spans="1:5">
      <c r="A322" s="1" t="n">
        <v>40575</v>
      </c>
      <c r="B322">
        <f>INDEX('Input EIA Jet Fuel Price'!$B:$B, MATCH($A322+14,'Input EIA Jet Fuel Price'!$A:$A, 0),1)</f>
        <v/>
      </c>
      <c r="C322">
        <f>INDEX('Input Hawaii Jet Fuel Price'!$B:$B, MATCH($A322,'Input Hawaii Jet Fuel Price'!$A:$A, 0), 1)</f>
        <v/>
      </c>
      <c r="D322">
        <f>IFERROR(C322/B322,"")</f>
        <v/>
      </c>
      <c r="E322">
        <f>IFERROR(B322*$E$2,C322)</f>
        <v/>
      </c>
    </row>
    <row r="323" spans="1:5">
      <c r="A323" s="1" t="n">
        <v>40603</v>
      </c>
      <c r="B323">
        <f>INDEX('Input EIA Jet Fuel Price'!$B:$B, MATCH($A323+14,'Input EIA Jet Fuel Price'!$A:$A, 0),1)</f>
        <v/>
      </c>
      <c r="C323">
        <f>INDEX('Input Hawaii Jet Fuel Price'!$B:$B, MATCH($A323,'Input Hawaii Jet Fuel Price'!$A:$A, 0), 1)</f>
        <v/>
      </c>
      <c r="D323">
        <f>IFERROR(C323/B323,"")</f>
        <v/>
      </c>
      <c r="E323">
        <f>IFERROR(B323*$E$2,C323)</f>
        <v/>
      </c>
    </row>
    <row r="324" spans="1:5">
      <c r="A324" s="1" t="n">
        <v>40634</v>
      </c>
      <c r="B324">
        <f>INDEX('Input EIA Jet Fuel Price'!$B:$B, MATCH($A324+14,'Input EIA Jet Fuel Price'!$A:$A, 0),1)</f>
        <v/>
      </c>
      <c r="C324">
        <f>INDEX('Input Hawaii Jet Fuel Price'!$B:$B, MATCH($A324,'Input Hawaii Jet Fuel Price'!$A:$A, 0), 1)</f>
        <v/>
      </c>
      <c r="D324">
        <f>IFERROR(C324/B324,"")</f>
        <v/>
      </c>
      <c r="E324">
        <f>IFERROR(B324*$E$2,C324)</f>
        <v/>
      </c>
    </row>
    <row r="325" spans="1:5">
      <c r="A325" s="1" t="n">
        <v>40664</v>
      </c>
      <c r="B325">
        <f>INDEX('Input EIA Jet Fuel Price'!$B:$B, MATCH($A325+14,'Input EIA Jet Fuel Price'!$A:$A, 0),1)</f>
        <v/>
      </c>
      <c r="C325">
        <f>INDEX('Input Hawaii Jet Fuel Price'!$B:$B, MATCH($A325,'Input Hawaii Jet Fuel Price'!$A:$A, 0), 1)</f>
        <v/>
      </c>
      <c r="D325">
        <f>IFERROR(C325/B325,"")</f>
        <v/>
      </c>
      <c r="E325">
        <f>IFERROR(B325*$E$2,C325)</f>
        <v/>
      </c>
    </row>
    <row r="326" spans="1:5">
      <c r="A326" s="1" t="n">
        <v>40695</v>
      </c>
      <c r="B326">
        <f>INDEX('Input EIA Jet Fuel Price'!$B:$B, MATCH($A326+14,'Input EIA Jet Fuel Price'!$A:$A, 0),1)</f>
        <v/>
      </c>
      <c r="C326">
        <f>INDEX('Input Hawaii Jet Fuel Price'!$B:$B, MATCH($A326,'Input Hawaii Jet Fuel Price'!$A:$A, 0), 1)</f>
        <v/>
      </c>
      <c r="D326">
        <f>IFERROR(C326/B326,"")</f>
        <v/>
      </c>
      <c r="E326">
        <f>IFERROR(B326*$E$2,C326)</f>
        <v/>
      </c>
    </row>
    <row r="327" spans="1:5">
      <c r="A327" s="1" t="n">
        <v>40725</v>
      </c>
      <c r="B327">
        <f>INDEX('Input EIA Jet Fuel Price'!$B:$B, MATCH($A327+14,'Input EIA Jet Fuel Price'!$A:$A, 0),1)</f>
        <v/>
      </c>
      <c r="C327">
        <f>INDEX('Input Hawaii Jet Fuel Price'!$B:$B, MATCH($A327,'Input Hawaii Jet Fuel Price'!$A:$A, 0), 1)</f>
        <v/>
      </c>
      <c r="D327">
        <f>IFERROR(C327/B327,"")</f>
        <v/>
      </c>
      <c r="E327">
        <f>IFERROR(B327*$E$2,C327)</f>
        <v/>
      </c>
    </row>
    <row r="328" spans="1:5">
      <c r="A328" s="1" t="n">
        <v>40756</v>
      </c>
      <c r="B328">
        <f>INDEX('Input EIA Jet Fuel Price'!$B:$B, MATCH($A328+14,'Input EIA Jet Fuel Price'!$A:$A, 0),1)</f>
        <v/>
      </c>
      <c r="C328">
        <f>INDEX('Input Hawaii Jet Fuel Price'!$B:$B, MATCH($A328,'Input Hawaii Jet Fuel Price'!$A:$A, 0), 1)</f>
        <v/>
      </c>
      <c r="D328">
        <f>IFERROR(C328/B328,"")</f>
        <v/>
      </c>
      <c r="E328">
        <f>IFERROR(B328*$E$2,C328)</f>
        <v/>
      </c>
    </row>
    <row r="329" spans="1:5">
      <c r="A329" s="1" t="n">
        <v>40787</v>
      </c>
      <c r="B329">
        <f>INDEX('Input EIA Jet Fuel Price'!$B:$B, MATCH($A329+14,'Input EIA Jet Fuel Price'!$A:$A, 0),1)</f>
        <v/>
      </c>
      <c r="C329">
        <f>INDEX('Input Hawaii Jet Fuel Price'!$B:$B, MATCH($A329,'Input Hawaii Jet Fuel Price'!$A:$A, 0), 1)</f>
        <v/>
      </c>
      <c r="D329">
        <f>IFERROR(C329/B329,"")</f>
        <v/>
      </c>
      <c r="E329">
        <f>IFERROR(B329*$E$2,C329)</f>
        <v/>
      </c>
    </row>
    <row r="330" spans="1:5">
      <c r="A330" s="1" t="n">
        <v>40817</v>
      </c>
      <c r="B330">
        <f>INDEX('Input EIA Jet Fuel Price'!$B:$B, MATCH($A330+14,'Input EIA Jet Fuel Price'!$A:$A, 0),1)</f>
        <v/>
      </c>
      <c r="C330">
        <f>INDEX('Input Hawaii Jet Fuel Price'!$B:$B, MATCH($A330,'Input Hawaii Jet Fuel Price'!$A:$A, 0), 1)</f>
        <v/>
      </c>
      <c r="D330">
        <f>IFERROR(C330/B330,"")</f>
        <v/>
      </c>
      <c r="E330">
        <f>IFERROR(B330*$E$2,C330)</f>
        <v/>
      </c>
    </row>
    <row r="331" spans="1:5">
      <c r="A331" s="1" t="n">
        <v>40848</v>
      </c>
      <c r="B331">
        <f>INDEX('Input EIA Jet Fuel Price'!$B:$B, MATCH($A331+14,'Input EIA Jet Fuel Price'!$A:$A, 0),1)</f>
        <v/>
      </c>
      <c r="C331">
        <f>INDEX('Input Hawaii Jet Fuel Price'!$B:$B, MATCH($A331,'Input Hawaii Jet Fuel Price'!$A:$A, 0), 1)</f>
        <v/>
      </c>
      <c r="D331">
        <f>IFERROR(C331/B331,"")</f>
        <v/>
      </c>
      <c r="E331">
        <f>IFERROR(B331*$E$2,C331)</f>
        <v/>
      </c>
    </row>
    <row r="332" spans="1:5">
      <c r="A332" s="1" t="n">
        <v>40878</v>
      </c>
      <c r="B332">
        <f>INDEX('Input EIA Jet Fuel Price'!$B:$B, MATCH($A332+14,'Input EIA Jet Fuel Price'!$A:$A, 0),1)</f>
        <v/>
      </c>
      <c r="C332">
        <f>INDEX('Input Hawaii Jet Fuel Price'!$B:$B, MATCH($A332,'Input Hawaii Jet Fuel Price'!$A:$A, 0), 1)</f>
        <v/>
      </c>
      <c r="D332">
        <f>IFERROR(C332/B332,"")</f>
        <v/>
      </c>
      <c r="E332">
        <f>IFERROR(B332*$E$2,C332)</f>
        <v/>
      </c>
    </row>
    <row r="333" spans="1:5">
      <c r="A333" s="1" t="n">
        <v>40909</v>
      </c>
      <c r="B333">
        <f>INDEX('Input EIA Jet Fuel Price'!$B:$B, MATCH($A333+14,'Input EIA Jet Fuel Price'!$A:$A, 0),1)</f>
        <v/>
      </c>
      <c r="C333">
        <f>INDEX('Input Hawaii Jet Fuel Price'!$B:$B, MATCH($A333,'Input Hawaii Jet Fuel Price'!$A:$A, 0), 1)</f>
        <v/>
      </c>
      <c r="D333">
        <f>IFERROR(C333/B333,"")</f>
        <v/>
      </c>
      <c r="E333">
        <f>IFERROR(B333*$E$2,C333)</f>
        <v/>
      </c>
    </row>
    <row r="334" spans="1:5">
      <c r="A334" s="1" t="n">
        <v>40940</v>
      </c>
      <c r="B334">
        <f>INDEX('Input EIA Jet Fuel Price'!$B:$B, MATCH($A334+14,'Input EIA Jet Fuel Price'!$A:$A, 0),1)</f>
        <v/>
      </c>
      <c r="C334">
        <f>INDEX('Input Hawaii Jet Fuel Price'!$B:$B, MATCH($A334,'Input Hawaii Jet Fuel Price'!$A:$A, 0), 1)</f>
        <v/>
      </c>
      <c r="D334">
        <f>IFERROR(C334/B334,"")</f>
        <v/>
      </c>
      <c r="E334">
        <f>IFERROR(B334*$E$2,C334)</f>
        <v/>
      </c>
    </row>
    <row r="335" spans="1:5">
      <c r="A335" s="1" t="n">
        <v>40969</v>
      </c>
      <c r="B335">
        <f>INDEX('Input EIA Jet Fuel Price'!$B:$B, MATCH($A335+14,'Input EIA Jet Fuel Price'!$A:$A, 0),1)</f>
        <v/>
      </c>
      <c r="C335">
        <f>INDEX('Input Hawaii Jet Fuel Price'!$B:$B, MATCH($A335,'Input Hawaii Jet Fuel Price'!$A:$A, 0), 1)</f>
        <v/>
      </c>
      <c r="D335">
        <f>IFERROR(C335/B335,"")</f>
        <v/>
      </c>
      <c r="E335">
        <f>IFERROR(B335*$E$2,C335)</f>
        <v/>
      </c>
    </row>
    <row r="336" spans="1:5">
      <c r="A336" s="1" t="n">
        <v>41000</v>
      </c>
      <c r="B336">
        <f>INDEX('Input EIA Jet Fuel Price'!$B:$B, MATCH($A336+14,'Input EIA Jet Fuel Price'!$A:$A, 0),1)</f>
        <v/>
      </c>
      <c r="C336">
        <f>INDEX('Input Hawaii Jet Fuel Price'!$B:$B, MATCH($A336,'Input Hawaii Jet Fuel Price'!$A:$A, 0), 1)</f>
        <v/>
      </c>
      <c r="D336">
        <f>IFERROR(C336/B336,"")</f>
        <v/>
      </c>
      <c r="E336">
        <f>IFERROR(B336*$E$2,C336)</f>
        <v/>
      </c>
    </row>
    <row r="337" spans="1:5">
      <c r="A337" s="1" t="n">
        <v>41030</v>
      </c>
      <c r="B337">
        <f>INDEX('Input EIA Jet Fuel Price'!$B:$B, MATCH($A337+14,'Input EIA Jet Fuel Price'!$A:$A, 0),1)</f>
        <v/>
      </c>
      <c r="C337">
        <f>INDEX('Input Hawaii Jet Fuel Price'!$B:$B, MATCH($A337,'Input Hawaii Jet Fuel Price'!$A:$A, 0), 1)</f>
        <v/>
      </c>
      <c r="D337">
        <f>IFERROR(C337/B337,"")</f>
        <v/>
      </c>
      <c r="E337">
        <f>IFERROR(B337*$E$2,C337)</f>
        <v/>
      </c>
    </row>
    <row r="338" spans="1:5">
      <c r="A338" s="1" t="n">
        <v>41061</v>
      </c>
      <c r="B338">
        <f>INDEX('Input EIA Jet Fuel Price'!$B:$B, MATCH($A338+14,'Input EIA Jet Fuel Price'!$A:$A, 0),1)</f>
        <v/>
      </c>
      <c r="C338">
        <f>INDEX('Input Hawaii Jet Fuel Price'!$B:$B, MATCH($A338,'Input Hawaii Jet Fuel Price'!$A:$A, 0), 1)</f>
        <v/>
      </c>
      <c r="D338">
        <f>IFERROR(C338/B338,"")</f>
        <v/>
      </c>
      <c r="E338">
        <f>IFERROR(B338*$E$2,C338)</f>
        <v/>
      </c>
    </row>
    <row r="339" spans="1:5">
      <c r="A339" s="1" t="n">
        <v>41091</v>
      </c>
      <c r="B339">
        <f>INDEX('Input EIA Jet Fuel Price'!$B:$B, MATCH($A339+14,'Input EIA Jet Fuel Price'!$A:$A, 0),1)</f>
        <v/>
      </c>
      <c r="C339">
        <f>INDEX('Input Hawaii Jet Fuel Price'!$B:$B, MATCH($A339,'Input Hawaii Jet Fuel Price'!$A:$A, 0), 1)</f>
        <v/>
      </c>
      <c r="D339">
        <f>IFERROR(C339/B339,"")</f>
        <v/>
      </c>
      <c r="E339">
        <f>IFERROR(B339*$E$2,C339)</f>
        <v/>
      </c>
    </row>
    <row r="340" spans="1:5">
      <c r="A340" s="1" t="n">
        <v>41122</v>
      </c>
      <c r="B340">
        <f>INDEX('Input EIA Jet Fuel Price'!$B:$B, MATCH($A340+14,'Input EIA Jet Fuel Price'!$A:$A, 0),1)</f>
        <v/>
      </c>
      <c r="C340">
        <f>INDEX('Input Hawaii Jet Fuel Price'!$B:$B, MATCH($A340,'Input Hawaii Jet Fuel Price'!$A:$A, 0), 1)</f>
        <v/>
      </c>
      <c r="D340">
        <f>IFERROR(C340/B340,"")</f>
        <v/>
      </c>
      <c r="E340">
        <f>IFERROR(B340*$E$2,C340)</f>
        <v/>
      </c>
    </row>
    <row r="341" spans="1:5">
      <c r="A341" s="1" t="n">
        <v>41153</v>
      </c>
      <c r="B341">
        <f>INDEX('Input EIA Jet Fuel Price'!$B:$B, MATCH($A341+14,'Input EIA Jet Fuel Price'!$A:$A, 0),1)</f>
        <v/>
      </c>
      <c r="C341">
        <f>INDEX('Input Hawaii Jet Fuel Price'!$B:$B, MATCH($A341,'Input Hawaii Jet Fuel Price'!$A:$A, 0), 1)</f>
        <v/>
      </c>
      <c r="D341">
        <f>IFERROR(C341/B341,"")</f>
        <v/>
      </c>
      <c r="E341">
        <f>IFERROR(B341*$E$2,C341)</f>
        <v/>
      </c>
    </row>
    <row r="342" spans="1:5">
      <c r="A342" s="1" t="n">
        <v>41183</v>
      </c>
      <c r="B342">
        <f>INDEX('Input EIA Jet Fuel Price'!$B:$B, MATCH($A342+14,'Input EIA Jet Fuel Price'!$A:$A, 0),1)</f>
        <v/>
      </c>
      <c r="C342">
        <f>INDEX('Input Hawaii Jet Fuel Price'!$B:$B, MATCH($A342,'Input Hawaii Jet Fuel Price'!$A:$A, 0), 1)</f>
        <v/>
      </c>
      <c r="D342">
        <f>IFERROR(C342/B342,"")</f>
        <v/>
      </c>
      <c r="E342">
        <f>IFERROR(B342*$E$2,C342)</f>
        <v/>
      </c>
    </row>
    <row r="343" spans="1:5">
      <c r="A343" s="1" t="n">
        <v>41214</v>
      </c>
      <c r="B343">
        <f>INDEX('Input EIA Jet Fuel Price'!$B:$B, MATCH($A343+14,'Input EIA Jet Fuel Price'!$A:$A, 0),1)</f>
        <v/>
      </c>
      <c r="C343">
        <f>INDEX('Input Hawaii Jet Fuel Price'!$B:$B, MATCH($A343,'Input Hawaii Jet Fuel Price'!$A:$A, 0), 1)</f>
        <v/>
      </c>
      <c r="D343">
        <f>IFERROR(C343/B343,"")</f>
        <v/>
      </c>
      <c r="E343">
        <f>IFERROR(B343*$E$2,C343)</f>
        <v/>
      </c>
    </row>
    <row r="344" spans="1:5">
      <c r="A344" s="1" t="n">
        <v>41244</v>
      </c>
      <c r="B344">
        <f>INDEX('Input EIA Jet Fuel Price'!$B:$B, MATCH($A344+14,'Input EIA Jet Fuel Price'!$A:$A, 0),1)</f>
        <v/>
      </c>
      <c r="C344">
        <f>INDEX('Input Hawaii Jet Fuel Price'!$B:$B, MATCH($A344,'Input Hawaii Jet Fuel Price'!$A:$A, 0), 1)</f>
        <v/>
      </c>
      <c r="D344">
        <f>IFERROR(C344/B344,"")</f>
        <v/>
      </c>
      <c r="E344">
        <f>IFERROR(B344*$E$2,C344)</f>
        <v/>
      </c>
    </row>
    <row r="345" spans="1:5">
      <c r="A345" s="1" t="n">
        <v>41275</v>
      </c>
      <c r="B345">
        <f>INDEX('Input EIA Jet Fuel Price'!$B:$B, MATCH($A345+14,'Input EIA Jet Fuel Price'!$A:$A, 0),1)</f>
        <v/>
      </c>
      <c r="C345">
        <f>INDEX('Input Hawaii Jet Fuel Price'!$B:$B, MATCH($A345,'Input Hawaii Jet Fuel Price'!$A:$A, 0), 1)</f>
        <v/>
      </c>
      <c r="D345">
        <f>IFERROR(C345/B345,"")</f>
        <v/>
      </c>
      <c r="E345">
        <f>IFERROR(B345*$E$2,C345)</f>
        <v/>
      </c>
    </row>
    <row r="346" spans="1:5">
      <c r="A346" s="1" t="n">
        <v>41306</v>
      </c>
      <c r="B346">
        <f>INDEX('Input EIA Jet Fuel Price'!$B:$B, MATCH($A346+14,'Input EIA Jet Fuel Price'!$A:$A, 0),1)</f>
        <v/>
      </c>
      <c r="C346">
        <f>INDEX('Input Hawaii Jet Fuel Price'!$B:$B, MATCH($A346,'Input Hawaii Jet Fuel Price'!$A:$A, 0), 1)</f>
        <v/>
      </c>
      <c r="D346">
        <f>IFERROR(C346/B346,"")</f>
        <v/>
      </c>
      <c r="E346">
        <f>IFERROR(B346*$E$2,C346)</f>
        <v/>
      </c>
    </row>
    <row r="347" spans="1:5">
      <c r="A347" s="1" t="n">
        <v>41334</v>
      </c>
      <c r="B347">
        <f>INDEX('Input EIA Jet Fuel Price'!$B:$B, MATCH($A347+14,'Input EIA Jet Fuel Price'!$A:$A, 0),1)</f>
        <v/>
      </c>
      <c r="C347">
        <f>INDEX('Input Hawaii Jet Fuel Price'!$B:$B, MATCH($A347,'Input Hawaii Jet Fuel Price'!$A:$A, 0), 1)</f>
        <v/>
      </c>
      <c r="D347">
        <f>IFERROR(C347/B347,"")</f>
        <v/>
      </c>
      <c r="E347">
        <f>IFERROR(B347*$E$2,C347)</f>
        <v/>
      </c>
    </row>
    <row r="348" spans="1:5">
      <c r="A348" s="1" t="n">
        <v>41365</v>
      </c>
      <c r="B348">
        <f>INDEX('Input EIA Jet Fuel Price'!$B:$B, MATCH($A348+14,'Input EIA Jet Fuel Price'!$A:$A, 0),1)</f>
        <v/>
      </c>
      <c r="C348">
        <f>INDEX('Input Hawaii Jet Fuel Price'!$B:$B, MATCH($A348,'Input Hawaii Jet Fuel Price'!$A:$A, 0), 1)</f>
        <v/>
      </c>
      <c r="D348">
        <f>IFERROR(C348/B348,"")</f>
        <v/>
      </c>
      <c r="E348">
        <f>IFERROR(B348*$E$2,C348)</f>
        <v/>
      </c>
    </row>
    <row r="349" spans="1:5">
      <c r="A349" s="1" t="n">
        <v>41395</v>
      </c>
      <c r="B349">
        <f>INDEX('Input EIA Jet Fuel Price'!$B:$B, MATCH($A349+14,'Input EIA Jet Fuel Price'!$A:$A, 0),1)</f>
        <v/>
      </c>
      <c r="C349">
        <f>INDEX('Input Hawaii Jet Fuel Price'!$B:$B, MATCH($A349,'Input Hawaii Jet Fuel Price'!$A:$A, 0), 1)</f>
        <v/>
      </c>
      <c r="D349">
        <f>IFERROR(C349/B349,"")</f>
        <v/>
      </c>
      <c r="E349">
        <f>IFERROR(B349*$E$2,C349)</f>
        <v/>
      </c>
    </row>
    <row r="350" spans="1:5">
      <c r="A350" s="1" t="n">
        <v>41426</v>
      </c>
      <c r="B350">
        <f>INDEX('Input EIA Jet Fuel Price'!$B:$B, MATCH($A350+14,'Input EIA Jet Fuel Price'!$A:$A, 0),1)</f>
        <v/>
      </c>
      <c r="C350">
        <f>INDEX('Input Hawaii Jet Fuel Price'!$B:$B, MATCH($A350,'Input Hawaii Jet Fuel Price'!$A:$A, 0), 1)</f>
        <v/>
      </c>
      <c r="D350">
        <f>IFERROR(C350/B350,"")</f>
        <v/>
      </c>
      <c r="E350">
        <f>IFERROR(B350*$E$2,C350)</f>
        <v/>
      </c>
    </row>
    <row r="351" spans="1:5">
      <c r="A351" s="1" t="n">
        <v>41456</v>
      </c>
      <c r="B351">
        <f>INDEX('Input EIA Jet Fuel Price'!$B:$B, MATCH($A351+14,'Input EIA Jet Fuel Price'!$A:$A, 0),1)</f>
        <v/>
      </c>
      <c r="C351">
        <f>INDEX('Input Hawaii Jet Fuel Price'!$B:$B, MATCH($A351,'Input Hawaii Jet Fuel Price'!$A:$A, 0), 1)</f>
        <v/>
      </c>
      <c r="D351">
        <f>IFERROR(C351/B351,"")</f>
        <v/>
      </c>
      <c r="E351">
        <f>IFERROR(B351*$E$2,C351)</f>
        <v/>
      </c>
    </row>
    <row r="352" spans="1:5">
      <c r="A352" s="1" t="n">
        <v>41487</v>
      </c>
      <c r="B352">
        <f>INDEX('Input EIA Jet Fuel Price'!$B:$B, MATCH($A352+14,'Input EIA Jet Fuel Price'!$A:$A, 0),1)</f>
        <v/>
      </c>
      <c r="C352">
        <f>INDEX('Input Hawaii Jet Fuel Price'!$B:$B, MATCH($A352,'Input Hawaii Jet Fuel Price'!$A:$A, 0), 1)</f>
        <v/>
      </c>
      <c r="D352">
        <f>IFERROR(C352/B352,"")</f>
        <v/>
      </c>
      <c r="E352">
        <f>IFERROR(B352*$E$2,C352)</f>
        <v/>
      </c>
    </row>
    <row r="353" spans="1:5">
      <c r="A353" s="1" t="n">
        <v>41518</v>
      </c>
      <c r="B353">
        <f>INDEX('Input EIA Jet Fuel Price'!$B:$B, MATCH($A353+14,'Input EIA Jet Fuel Price'!$A:$A, 0),1)</f>
        <v/>
      </c>
      <c r="C353">
        <f>INDEX('Input Hawaii Jet Fuel Price'!$B:$B, MATCH($A353,'Input Hawaii Jet Fuel Price'!$A:$A, 0), 1)</f>
        <v/>
      </c>
      <c r="D353">
        <f>IFERROR(C353/B353,"")</f>
        <v/>
      </c>
      <c r="E353">
        <f>IFERROR(B353*$E$2,C353)</f>
        <v/>
      </c>
    </row>
    <row r="354" spans="1:5">
      <c r="A354" s="1" t="n">
        <v>41548</v>
      </c>
      <c r="B354">
        <f>INDEX('Input EIA Jet Fuel Price'!$B:$B, MATCH($A354+14,'Input EIA Jet Fuel Price'!$A:$A, 0),1)</f>
        <v/>
      </c>
      <c r="C354">
        <f>INDEX('Input Hawaii Jet Fuel Price'!$B:$B, MATCH($A354,'Input Hawaii Jet Fuel Price'!$A:$A, 0), 1)</f>
        <v/>
      </c>
      <c r="D354">
        <f>IFERROR(C354/B354,"")</f>
        <v/>
      </c>
      <c r="E354">
        <f>IFERROR(B354*$E$2,C354)</f>
        <v/>
      </c>
    </row>
    <row r="355" spans="1:5">
      <c r="A355" s="1" t="n">
        <v>41579</v>
      </c>
      <c r="B355">
        <f>INDEX('Input EIA Jet Fuel Price'!$B:$B, MATCH($A355+14,'Input EIA Jet Fuel Price'!$A:$A, 0),1)</f>
        <v/>
      </c>
      <c r="C355">
        <f>INDEX('Input Hawaii Jet Fuel Price'!$B:$B, MATCH($A355,'Input Hawaii Jet Fuel Price'!$A:$A, 0), 1)</f>
        <v/>
      </c>
      <c r="D355">
        <f>IFERROR(C355/B355,"")</f>
        <v/>
      </c>
      <c r="E355">
        <f>IFERROR(B355*$E$2,C355)</f>
        <v/>
      </c>
    </row>
    <row r="356" spans="1:5">
      <c r="A356" s="1" t="n">
        <v>41609</v>
      </c>
      <c r="B356">
        <f>INDEX('Input EIA Jet Fuel Price'!$B:$B, MATCH($A356+14,'Input EIA Jet Fuel Price'!$A:$A, 0),1)</f>
        <v/>
      </c>
      <c r="C356">
        <f>INDEX('Input Hawaii Jet Fuel Price'!$B:$B, MATCH($A356,'Input Hawaii Jet Fuel Price'!$A:$A, 0), 1)</f>
        <v/>
      </c>
      <c r="D356">
        <f>IFERROR(C356/B356,"")</f>
        <v/>
      </c>
      <c r="E356">
        <f>IFERROR(B356*$E$2,C356)</f>
        <v/>
      </c>
    </row>
    <row r="357" spans="1:5">
      <c r="A357" s="1" t="n">
        <v>41640</v>
      </c>
      <c r="B357">
        <f>INDEX('Input EIA Jet Fuel Price'!$B:$B, MATCH($A357+14,'Input EIA Jet Fuel Price'!$A:$A, 0),1)</f>
        <v/>
      </c>
      <c r="C357">
        <f>INDEX('Input Hawaii Jet Fuel Price'!$B:$B, MATCH($A357,'Input Hawaii Jet Fuel Price'!$A:$A, 0), 1)</f>
        <v/>
      </c>
      <c r="D357">
        <f>IFERROR(C357/B357,"")</f>
        <v/>
      </c>
      <c r="E357">
        <f>IFERROR(B357*$E$2,C357)</f>
        <v/>
      </c>
    </row>
    <row r="358" spans="1:5">
      <c r="A358" s="1" t="n">
        <v>41671</v>
      </c>
      <c r="B358">
        <f>INDEX('Input EIA Jet Fuel Price'!$B:$B, MATCH($A358+14,'Input EIA Jet Fuel Price'!$A:$A, 0),1)</f>
        <v/>
      </c>
      <c r="C358">
        <f>INDEX('Input Hawaii Jet Fuel Price'!$B:$B, MATCH($A358,'Input Hawaii Jet Fuel Price'!$A:$A, 0), 1)</f>
        <v/>
      </c>
      <c r="D358">
        <f>IFERROR(C358/B358,"")</f>
        <v/>
      </c>
      <c r="E358">
        <f>IFERROR(B358*$E$2,C358)</f>
        <v/>
      </c>
    </row>
    <row r="359" spans="1:5">
      <c r="A359" s="1" t="n">
        <v>41699</v>
      </c>
      <c r="B359">
        <f>INDEX('Input EIA Jet Fuel Price'!$B:$B, MATCH($A359+14,'Input EIA Jet Fuel Price'!$A:$A, 0),1)</f>
        <v/>
      </c>
      <c r="C359">
        <f>INDEX('Input Hawaii Jet Fuel Price'!$B:$B, MATCH($A359,'Input Hawaii Jet Fuel Price'!$A:$A, 0), 1)</f>
        <v/>
      </c>
      <c r="D359">
        <f>IFERROR(C359/B359,"")</f>
        <v/>
      </c>
      <c r="E359">
        <f>IFERROR(B359*$E$2,C359)</f>
        <v/>
      </c>
    </row>
    <row r="360" spans="1:5">
      <c r="A360" s="1" t="n">
        <v>41730</v>
      </c>
      <c r="B360">
        <f>INDEX('Input EIA Jet Fuel Price'!$B:$B, MATCH($A360+14,'Input EIA Jet Fuel Price'!$A:$A, 0),1)</f>
        <v/>
      </c>
      <c r="C360">
        <f>INDEX('Input Hawaii Jet Fuel Price'!$B:$B, MATCH($A360,'Input Hawaii Jet Fuel Price'!$A:$A, 0), 1)</f>
        <v/>
      </c>
      <c r="D360">
        <f>IFERROR(C360/B360,"")</f>
        <v/>
      </c>
      <c r="E360">
        <f>IFERROR(B360*$E$2,C360)</f>
        <v/>
      </c>
    </row>
    <row r="361" spans="1:5">
      <c r="A361" s="1" t="n">
        <v>41760</v>
      </c>
      <c r="B361">
        <f>INDEX('Input EIA Jet Fuel Price'!$B:$B, MATCH($A361+14,'Input EIA Jet Fuel Price'!$A:$A, 0),1)</f>
        <v/>
      </c>
      <c r="C361">
        <f>INDEX('Input Hawaii Jet Fuel Price'!$B:$B, MATCH($A361,'Input Hawaii Jet Fuel Price'!$A:$A, 0), 1)</f>
        <v/>
      </c>
      <c r="D361">
        <f>IFERROR(C361/B361,"")</f>
        <v/>
      </c>
      <c r="E361">
        <f>IFERROR(B361*$E$2,C361)</f>
        <v/>
      </c>
    </row>
    <row r="362" spans="1:5">
      <c r="A362" s="1" t="n">
        <v>41791</v>
      </c>
      <c r="B362">
        <f>INDEX('Input EIA Jet Fuel Price'!$B:$B, MATCH($A362+14,'Input EIA Jet Fuel Price'!$A:$A, 0),1)</f>
        <v/>
      </c>
      <c r="C362">
        <f>INDEX('Input Hawaii Jet Fuel Price'!$B:$B, MATCH($A362,'Input Hawaii Jet Fuel Price'!$A:$A, 0), 1)</f>
        <v/>
      </c>
      <c r="D362">
        <f>IFERROR(C362/B362,"")</f>
        <v/>
      </c>
      <c r="E362">
        <f>IFERROR(B362*$E$2,C362)</f>
        <v/>
      </c>
    </row>
    <row r="363" spans="1:5">
      <c r="A363" s="1" t="n">
        <v>41821</v>
      </c>
      <c r="B363">
        <f>INDEX('Input EIA Jet Fuel Price'!$B:$B, MATCH($A363+14,'Input EIA Jet Fuel Price'!$A:$A, 0),1)</f>
        <v/>
      </c>
      <c r="C363">
        <f>INDEX('Input Hawaii Jet Fuel Price'!$B:$B, MATCH($A363,'Input Hawaii Jet Fuel Price'!$A:$A, 0), 1)</f>
        <v/>
      </c>
      <c r="D363">
        <f>IFERROR(C363/B363,"")</f>
        <v/>
      </c>
      <c r="E363">
        <f>IFERROR(B363*$E$2,C363)</f>
        <v/>
      </c>
    </row>
    <row r="364" spans="1:5">
      <c r="A364" s="1" t="n">
        <v>41852</v>
      </c>
      <c r="B364">
        <f>INDEX('Input EIA Jet Fuel Price'!$B:$B, MATCH($A364+14,'Input EIA Jet Fuel Price'!$A:$A, 0),1)</f>
        <v/>
      </c>
      <c r="C364">
        <f>INDEX('Input Hawaii Jet Fuel Price'!$B:$B, MATCH($A364,'Input Hawaii Jet Fuel Price'!$A:$A, 0), 1)</f>
        <v/>
      </c>
      <c r="D364">
        <f>IFERROR(C364/B364,"")</f>
        <v/>
      </c>
      <c r="E364">
        <f>IFERROR(B364*$E$2,C364)</f>
        <v/>
      </c>
    </row>
    <row r="365" spans="1:5">
      <c r="A365" s="1" t="n">
        <v>41883</v>
      </c>
      <c r="B365">
        <f>INDEX('Input EIA Jet Fuel Price'!$B:$B, MATCH($A365+14,'Input EIA Jet Fuel Price'!$A:$A, 0),1)</f>
        <v/>
      </c>
      <c r="C365">
        <f>INDEX('Input Hawaii Jet Fuel Price'!$B:$B, MATCH($A365,'Input Hawaii Jet Fuel Price'!$A:$A, 0), 1)</f>
        <v/>
      </c>
      <c r="D365">
        <f>IFERROR(C365/B365,"")</f>
        <v/>
      </c>
      <c r="E365">
        <f>IFERROR(B365*$E$2,C365)</f>
        <v/>
      </c>
    </row>
    <row r="366" spans="1:5">
      <c r="A366" s="1" t="n">
        <v>41913</v>
      </c>
      <c r="B366">
        <f>INDEX('Input EIA Jet Fuel Price'!$B:$B, MATCH($A366+14,'Input EIA Jet Fuel Price'!$A:$A, 0),1)</f>
        <v/>
      </c>
      <c r="C366">
        <f>INDEX('Input Hawaii Jet Fuel Price'!$B:$B, MATCH($A366,'Input Hawaii Jet Fuel Price'!$A:$A, 0), 1)</f>
        <v/>
      </c>
      <c r="D366">
        <f>IFERROR(C366/B366,"")</f>
        <v/>
      </c>
      <c r="E366">
        <f>IFERROR(B366*$E$2,C366)</f>
        <v/>
      </c>
    </row>
    <row r="367" spans="1:5">
      <c r="A367" s="1" t="n">
        <v>41944</v>
      </c>
      <c r="B367">
        <f>INDEX('Input EIA Jet Fuel Price'!$B:$B, MATCH($A367+14,'Input EIA Jet Fuel Price'!$A:$A, 0),1)</f>
        <v/>
      </c>
      <c r="C367">
        <f>INDEX('Input Hawaii Jet Fuel Price'!$B:$B, MATCH($A367,'Input Hawaii Jet Fuel Price'!$A:$A, 0), 1)</f>
        <v/>
      </c>
      <c r="D367">
        <f>IFERROR(C367/B367,"")</f>
        <v/>
      </c>
      <c r="E367">
        <f>IFERROR(B367*$E$2,C367)</f>
        <v/>
      </c>
    </row>
    <row r="368" spans="1:5">
      <c r="A368" s="1" t="n">
        <v>41974</v>
      </c>
      <c r="B368">
        <f>INDEX('Input EIA Jet Fuel Price'!$B:$B, MATCH($A368+14,'Input EIA Jet Fuel Price'!$A:$A, 0),1)</f>
        <v/>
      </c>
      <c r="C368">
        <f>INDEX('Input Hawaii Jet Fuel Price'!$B:$B, MATCH($A368,'Input Hawaii Jet Fuel Price'!$A:$A, 0), 1)</f>
        <v/>
      </c>
      <c r="D368">
        <f>IFERROR(C368/B368,"")</f>
        <v/>
      </c>
      <c r="E368">
        <f>IFERROR(B368*$E$2,C368)</f>
        <v/>
      </c>
    </row>
    <row r="369" spans="1:5">
      <c r="A369" s="1" t="n">
        <v>42005</v>
      </c>
      <c r="B369">
        <f>INDEX('Input EIA Jet Fuel Price'!$B:$B, MATCH($A369+14,'Input EIA Jet Fuel Price'!$A:$A, 0),1)</f>
        <v/>
      </c>
      <c r="C369">
        <f>INDEX('Input Hawaii Jet Fuel Price'!$B:$B, MATCH($A369,'Input Hawaii Jet Fuel Price'!$A:$A, 0), 1)</f>
        <v/>
      </c>
      <c r="D369">
        <f>IFERROR(C369/B369,"")</f>
        <v/>
      </c>
      <c r="E369">
        <f>IFERROR(B369*$E$2,C369)</f>
        <v/>
      </c>
    </row>
    <row r="370" spans="1:5">
      <c r="A370" s="1" t="n">
        <v>42036</v>
      </c>
      <c r="B370">
        <f>INDEX('Input EIA Jet Fuel Price'!$B:$B, MATCH($A370+14,'Input EIA Jet Fuel Price'!$A:$A, 0),1)</f>
        <v/>
      </c>
      <c r="C370">
        <f>INDEX('Input Hawaii Jet Fuel Price'!$B:$B, MATCH($A370,'Input Hawaii Jet Fuel Price'!$A:$A, 0), 1)</f>
        <v/>
      </c>
      <c r="D370">
        <f>IFERROR(C370/B370,"")</f>
        <v/>
      </c>
      <c r="E370">
        <f>IFERROR(B370*$E$2,C370)</f>
        <v/>
      </c>
    </row>
    <row r="371" spans="1:5">
      <c r="A371" s="1" t="n">
        <v>42064</v>
      </c>
      <c r="B371">
        <f>INDEX('Input EIA Jet Fuel Price'!$B:$B, MATCH($A371+14,'Input EIA Jet Fuel Price'!$A:$A, 0),1)</f>
        <v/>
      </c>
      <c r="C371">
        <f>INDEX('Input Hawaii Jet Fuel Price'!$B:$B, MATCH($A371,'Input Hawaii Jet Fuel Price'!$A:$A, 0), 1)</f>
        <v/>
      </c>
      <c r="D371">
        <f>IFERROR(C371/B371,"")</f>
        <v/>
      </c>
      <c r="E371">
        <f>IFERROR(B371*$E$2,C371)</f>
        <v/>
      </c>
    </row>
    <row r="372" spans="1:5">
      <c r="A372" s="1" t="n">
        <v>42095</v>
      </c>
      <c r="B372">
        <f>INDEX('Input EIA Jet Fuel Price'!$B:$B, MATCH($A372+14,'Input EIA Jet Fuel Price'!$A:$A, 0),1)</f>
        <v/>
      </c>
      <c r="C372">
        <f>INDEX('Input Hawaii Jet Fuel Price'!$B:$B, MATCH($A372,'Input Hawaii Jet Fuel Price'!$A:$A, 0), 1)</f>
        <v/>
      </c>
      <c r="D372">
        <f>IFERROR(C372/B372,"")</f>
        <v/>
      </c>
      <c r="E372">
        <f>IFERROR(B372*$E$2,C372)</f>
        <v/>
      </c>
    </row>
    <row r="373" spans="1:5">
      <c r="A373" s="1" t="n">
        <v>42125</v>
      </c>
      <c r="B373">
        <f>INDEX('Input EIA Jet Fuel Price'!$B:$B, MATCH($A373+14,'Input EIA Jet Fuel Price'!$A:$A, 0),1)</f>
        <v/>
      </c>
      <c r="C373">
        <f>INDEX('Input Hawaii Jet Fuel Price'!$B:$B, MATCH($A373,'Input Hawaii Jet Fuel Price'!$A:$A, 0), 1)</f>
        <v/>
      </c>
      <c r="D373">
        <f>IFERROR(C373/B373,"")</f>
        <v/>
      </c>
      <c r="E373">
        <f>IFERROR(B373*$E$2,C373)</f>
        <v/>
      </c>
    </row>
    <row r="374" spans="1:5">
      <c r="A374" s="1" t="n">
        <v>42156</v>
      </c>
      <c r="B374">
        <f>INDEX('Input EIA Jet Fuel Price'!$B:$B, MATCH($A374+14,'Input EIA Jet Fuel Price'!$A:$A, 0),1)</f>
        <v/>
      </c>
      <c r="C374">
        <f>INDEX('Input Hawaii Jet Fuel Price'!$B:$B, MATCH($A374,'Input Hawaii Jet Fuel Price'!$A:$A, 0), 1)</f>
        <v/>
      </c>
      <c r="D374">
        <f>IFERROR(C374/B374,"")</f>
        <v/>
      </c>
      <c r="E374">
        <f>IFERROR(B374*$E$2,C374)</f>
        <v/>
      </c>
    </row>
    <row r="375" spans="1:5">
      <c r="A375" s="1" t="n">
        <v>42186</v>
      </c>
      <c r="B375">
        <f>INDEX('Input EIA Jet Fuel Price'!$B:$B, MATCH($A375+14,'Input EIA Jet Fuel Price'!$A:$A, 0),1)</f>
        <v/>
      </c>
      <c r="C375">
        <f>INDEX('Input Hawaii Jet Fuel Price'!$B:$B, MATCH($A375,'Input Hawaii Jet Fuel Price'!$A:$A, 0), 1)</f>
        <v/>
      </c>
      <c r="D375">
        <f>IFERROR(C375/B375,"")</f>
        <v/>
      </c>
      <c r="E375">
        <f>IFERROR(B375*$E$2,C375)</f>
        <v/>
      </c>
    </row>
    <row r="376" spans="1:5">
      <c r="A376" s="1" t="n">
        <v>42217</v>
      </c>
      <c r="B376">
        <f>INDEX('Input EIA Jet Fuel Price'!$B:$B, MATCH($A376+14,'Input EIA Jet Fuel Price'!$A:$A, 0),1)</f>
        <v/>
      </c>
      <c r="C376">
        <f>INDEX('Input Hawaii Jet Fuel Price'!$B:$B, MATCH($A376,'Input Hawaii Jet Fuel Price'!$A:$A, 0), 1)</f>
        <v/>
      </c>
      <c r="D376">
        <f>IFERROR(C376/B376,"")</f>
        <v/>
      </c>
      <c r="E376">
        <f>IFERROR(B376*$E$2,C376)</f>
        <v/>
      </c>
    </row>
    <row r="377" spans="1:5">
      <c r="A377" s="1" t="n">
        <v>42248</v>
      </c>
      <c r="B377">
        <f>INDEX('Input EIA Jet Fuel Price'!$B:$B, MATCH($A377+14,'Input EIA Jet Fuel Price'!$A:$A, 0),1)</f>
        <v/>
      </c>
      <c r="C377">
        <f>INDEX('Input Hawaii Jet Fuel Price'!$B:$B, MATCH($A377,'Input Hawaii Jet Fuel Price'!$A:$A, 0), 1)</f>
        <v/>
      </c>
      <c r="D377">
        <f>IFERROR(C377/B377,"")</f>
        <v/>
      </c>
      <c r="E377">
        <f>IFERROR(B377*$E$2,C377)</f>
        <v/>
      </c>
    </row>
    <row r="378" spans="1:5">
      <c r="A378" s="1" t="n">
        <v>42278</v>
      </c>
      <c r="B378">
        <f>INDEX('Input EIA Jet Fuel Price'!$B:$B, MATCH($A378+14,'Input EIA Jet Fuel Price'!$A:$A, 0),1)</f>
        <v/>
      </c>
      <c r="C378">
        <f>INDEX('Input Hawaii Jet Fuel Price'!$B:$B, MATCH($A378,'Input Hawaii Jet Fuel Price'!$A:$A, 0), 1)</f>
        <v/>
      </c>
      <c r="D378">
        <f>IFERROR(C378/B378,"")</f>
        <v/>
      </c>
      <c r="E378">
        <f>IFERROR(B378*$E$2,C378)</f>
        <v/>
      </c>
    </row>
    <row r="379" spans="1:5">
      <c r="A379" s="1" t="n">
        <v>42309</v>
      </c>
      <c r="B379">
        <f>INDEX('Input EIA Jet Fuel Price'!$B:$B, MATCH($A379+14,'Input EIA Jet Fuel Price'!$A:$A, 0),1)</f>
        <v/>
      </c>
      <c r="C379">
        <f>INDEX('Input Hawaii Jet Fuel Price'!$B:$B, MATCH($A379,'Input Hawaii Jet Fuel Price'!$A:$A, 0), 1)</f>
        <v/>
      </c>
      <c r="D379">
        <f>IFERROR(C379/B379,"")</f>
        <v/>
      </c>
      <c r="E379">
        <f>IFERROR(B379*$E$2,C379)</f>
        <v/>
      </c>
    </row>
    <row r="380" spans="1:5">
      <c r="A380" s="1" t="n">
        <v>42339</v>
      </c>
      <c r="B380">
        <f>INDEX('Input EIA Jet Fuel Price'!$B:$B, MATCH($A380+14,'Input EIA Jet Fuel Price'!$A:$A, 0),1)</f>
        <v/>
      </c>
      <c r="C380">
        <f>INDEX('Input Hawaii Jet Fuel Price'!$B:$B, MATCH($A380,'Input Hawaii Jet Fuel Price'!$A:$A, 0), 1)</f>
        <v/>
      </c>
      <c r="D380">
        <f>IFERROR(C380/B380,"")</f>
        <v/>
      </c>
      <c r="E380">
        <f>IFERROR(B380*$E$2,C380)</f>
        <v/>
      </c>
    </row>
    <row r="381" spans="1:5">
      <c r="A381" s="1" t="n">
        <v>42370</v>
      </c>
      <c r="B381">
        <f>INDEX('Input EIA Jet Fuel Price'!$B:$B, MATCH($A381+14,'Input EIA Jet Fuel Price'!$A:$A, 0),1)</f>
        <v/>
      </c>
      <c r="C381">
        <f>INDEX('Input Hawaii Jet Fuel Price'!$B:$B, MATCH($A381,'Input Hawaii Jet Fuel Price'!$A:$A, 0), 1)</f>
        <v/>
      </c>
      <c r="D381">
        <f>IFERROR(C381/B381,"")</f>
        <v/>
      </c>
      <c r="E381">
        <f>IFERROR(B381*$E$2,C381)</f>
        <v/>
      </c>
    </row>
    <row r="382" spans="1:5">
      <c r="A382" s="1" t="n">
        <v>42401</v>
      </c>
      <c r="B382">
        <f>INDEX('Input EIA Jet Fuel Price'!$B:$B, MATCH($A382+14,'Input EIA Jet Fuel Price'!$A:$A, 0),1)</f>
        <v/>
      </c>
      <c r="C382">
        <f>INDEX('Input Hawaii Jet Fuel Price'!$B:$B, MATCH($A382,'Input Hawaii Jet Fuel Price'!$A:$A, 0), 1)</f>
        <v/>
      </c>
      <c r="D382">
        <f>IFERROR(C382/B382,"")</f>
        <v/>
      </c>
      <c r="E382">
        <f>IFERROR(B382*$E$2,C382)</f>
        <v/>
      </c>
    </row>
    <row r="383" spans="1:5">
      <c r="A383" s="1" t="n">
        <v>42430</v>
      </c>
      <c r="B383">
        <f>INDEX('Input EIA Jet Fuel Price'!$B:$B, MATCH($A383+14,'Input EIA Jet Fuel Price'!$A:$A, 0),1)</f>
        <v/>
      </c>
      <c r="C383">
        <f>INDEX('Input Hawaii Jet Fuel Price'!$B:$B, MATCH($A383,'Input Hawaii Jet Fuel Price'!$A:$A, 0), 1)</f>
        <v/>
      </c>
      <c r="D383">
        <f>IFERROR(C383/B383,"")</f>
        <v/>
      </c>
      <c r="E383">
        <f>IFERROR(B383*$E$2,C383)</f>
        <v/>
      </c>
    </row>
    <row r="384" spans="1:5">
      <c r="A384" s="1" t="n">
        <v>42461</v>
      </c>
      <c r="B384">
        <f>INDEX('Input EIA Jet Fuel Price'!$B:$B, MATCH($A384+14,'Input EIA Jet Fuel Price'!$A:$A, 0),1)</f>
        <v/>
      </c>
      <c r="C384">
        <f>INDEX('Input Hawaii Jet Fuel Price'!$B:$B, MATCH($A384,'Input Hawaii Jet Fuel Price'!$A:$A, 0), 1)</f>
        <v/>
      </c>
      <c r="D384">
        <f>IFERROR(C384/B384,"")</f>
        <v/>
      </c>
      <c r="E384">
        <f>IFERROR(B384*$E$2,C384)</f>
        <v/>
      </c>
    </row>
    <row r="385" spans="1:5">
      <c r="A385" s="1" t="n">
        <v>42491</v>
      </c>
      <c r="B385">
        <f>INDEX('Input EIA Jet Fuel Price'!$B:$B, MATCH($A385+14,'Input EIA Jet Fuel Price'!$A:$A, 0),1)</f>
        <v/>
      </c>
      <c r="C385">
        <f>INDEX('Input Hawaii Jet Fuel Price'!$B:$B, MATCH($A385,'Input Hawaii Jet Fuel Price'!$A:$A, 0), 1)</f>
        <v/>
      </c>
      <c r="D385">
        <f>IFERROR(C385/B385,"")</f>
        <v/>
      </c>
      <c r="E385">
        <f>IFERROR(B385*$E$2,C385)</f>
        <v/>
      </c>
    </row>
    <row r="386" spans="1:5">
      <c r="A386" s="1" t="n">
        <v>42522</v>
      </c>
      <c r="B386">
        <f>INDEX('Input EIA Jet Fuel Price'!$B:$B, MATCH($A386+14,'Input EIA Jet Fuel Price'!$A:$A, 0),1)</f>
        <v/>
      </c>
      <c r="C386">
        <f>INDEX('Input Hawaii Jet Fuel Price'!$B:$B, MATCH($A386,'Input Hawaii Jet Fuel Price'!$A:$A, 0), 1)</f>
        <v/>
      </c>
      <c r="D386">
        <f>IFERROR(C386/B386,"")</f>
        <v/>
      </c>
      <c r="E386">
        <f>IFERROR(B386*$E$2,C386)</f>
        <v/>
      </c>
    </row>
    <row r="387" spans="1:5">
      <c r="A387" s="1" t="n">
        <v>42552</v>
      </c>
      <c r="B387">
        <f>INDEX('Input EIA Jet Fuel Price'!$B:$B, MATCH($A387+14,'Input EIA Jet Fuel Price'!$A:$A, 0),1)</f>
        <v/>
      </c>
      <c r="C387">
        <f>INDEX('Input Hawaii Jet Fuel Price'!$B:$B, MATCH($A387,'Input Hawaii Jet Fuel Price'!$A:$A, 0), 1)</f>
        <v/>
      </c>
      <c r="D387">
        <f>IFERROR(C387/B387,"")</f>
        <v/>
      </c>
      <c r="E387">
        <f>IFERROR(B387*$E$2,C387)</f>
        <v/>
      </c>
    </row>
    <row r="388" spans="1:5">
      <c r="A388" s="1" t="n">
        <v>42583</v>
      </c>
      <c r="B388">
        <f>INDEX('Input EIA Jet Fuel Price'!$B:$B, MATCH($A388+14,'Input EIA Jet Fuel Price'!$A:$A, 0),1)</f>
        <v/>
      </c>
      <c r="C388">
        <f>INDEX('Input Hawaii Jet Fuel Price'!$B:$B, MATCH($A388,'Input Hawaii Jet Fuel Price'!$A:$A, 0), 1)</f>
        <v/>
      </c>
      <c r="D388">
        <f>IFERROR(C388/B388,"")</f>
        <v/>
      </c>
      <c r="E388">
        <f>IFERROR(B388*$E$2,C388)</f>
        <v/>
      </c>
    </row>
    <row r="389" spans="1:5">
      <c r="A389" s="1" t="n">
        <v>42614</v>
      </c>
      <c r="B389">
        <f>INDEX('Input EIA Jet Fuel Price'!$B:$B, MATCH($A389+14,'Input EIA Jet Fuel Price'!$A:$A, 0),1)</f>
        <v/>
      </c>
      <c r="C389">
        <f>INDEX('Input Hawaii Jet Fuel Price'!$B:$B, MATCH($A389,'Input Hawaii Jet Fuel Price'!$A:$A, 0), 1)</f>
        <v/>
      </c>
      <c r="D389">
        <f>IFERROR(C389/B389,"")</f>
        <v/>
      </c>
      <c r="E389">
        <f>IFERROR(B389*$E$2,C389)</f>
        <v/>
      </c>
    </row>
    <row r="390" spans="1:5">
      <c r="A390" s="1" t="n">
        <v>42644</v>
      </c>
      <c r="B390">
        <f>INDEX('Input EIA Jet Fuel Price'!$B:$B, MATCH($A390+14,'Input EIA Jet Fuel Price'!$A:$A, 0),1)</f>
        <v/>
      </c>
      <c r="C390">
        <f>INDEX('Input Hawaii Jet Fuel Price'!$B:$B, MATCH($A390,'Input Hawaii Jet Fuel Price'!$A:$A, 0), 1)</f>
        <v/>
      </c>
      <c r="D390">
        <f>IFERROR(C390/B390,"")</f>
        <v/>
      </c>
      <c r="E390">
        <f>IFERROR(B390*$E$2,C390)</f>
        <v/>
      </c>
    </row>
    <row r="391" spans="1:5">
      <c r="A391" s="1" t="n">
        <v>42675</v>
      </c>
      <c r="B391">
        <f>INDEX('Input EIA Jet Fuel Price'!$B:$B, MATCH($A391+14,'Input EIA Jet Fuel Price'!$A:$A, 0),1)</f>
        <v/>
      </c>
      <c r="C391">
        <f>INDEX('Input Hawaii Jet Fuel Price'!$B:$B, MATCH($A391,'Input Hawaii Jet Fuel Price'!$A:$A, 0), 1)</f>
        <v/>
      </c>
      <c r="D391">
        <f>IFERROR(C391/B391,"")</f>
        <v/>
      </c>
      <c r="E391">
        <f>IFERROR(B391*$E$2,C391)</f>
        <v/>
      </c>
    </row>
    <row r="392" spans="1:5">
      <c r="A392" s="1" t="n">
        <v>42705</v>
      </c>
      <c r="B392">
        <f>INDEX('Input EIA Jet Fuel Price'!$B:$B, MATCH($A392+14,'Input EIA Jet Fuel Price'!$A:$A, 0),1)</f>
        <v/>
      </c>
      <c r="C392">
        <f>INDEX('Input Hawaii Jet Fuel Price'!$B:$B, MATCH($A392,'Input Hawaii Jet Fuel Price'!$A:$A, 0), 1)</f>
        <v/>
      </c>
      <c r="D392">
        <f>IFERROR(C392/B392,"")</f>
        <v/>
      </c>
      <c r="E392">
        <f>IFERROR(B392*$E$2,C392)</f>
        <v/>
      </c>
    </row>
    <row r="393" spans="1:5">
      <c r="A393" s="1" t="n">
        <v>42736</v>
      </c>
      <c r="B393">
        <f>INDEX('Input EIA Jet Fuel Price'!$B:$B, MATCH($A393+14,'Input EIA Jet Fuel Price'!$A:$A, 0),1)</f>
        <v/>
      </c>
      <c r="C393">
        <f>INDEX('Input Hawaii Jet Fuel Price'!$B:$B, MATCH($A393,'Input Hawaii Jet Fuel Price'!$A:$A, 0), 1)</f>
        <v/>
      </c>
      <c r="D393">
        <f>IFERROR(C393/B393,"")</f>
        <v/>
      </c>
      <c r="E393">
        <f>IFERROR(B393*$E$2,C393)</f>
        <v/>
      </c>
    </row>
    <row r="394" spans="1:5">
      <c r="A394" s="1" t="n">
        <v>42767</v>
      </c>
      <c r="B394">
        <f>INDEX('Input EIA Jet Fuel Price'!$B:$B, MATCH($A394+14,'Input EIA Jet Fuel Price'!$A:$A, 0),1)</f>
        <v/>
      </c>
      <c r="C394">
        <f>INDEX('Input Hawaii Jet Fuel Price'!$B:$B, MATCH($A394,'Input Hawaii Jet Fuel Price'!$A:$A, 0), 1)</f>
        <v/>
      </c>
      <c r="D394">
        <f>IFERROR(C394/B394,"")</f>
        <v/>
      </c>
      <c r="E394">
        <f>IFERROR(B394*$E$2,C394)</f>
        <v/>
      </c>
    </row>
    <row r="395" spans="1:5">
      <c r="A395" s="1" t="n">
        <v>42795</v>
      </c>
      <c r="B395">
        <f>INDEX('Input EIA Jet Fuel Price'!$B:$B, MATCH($A395+14,'Input EIA Jet Fuel Price'!$A:$A, 0),1)</f>
        <v/>
      </c>
      <c r="C395">
        <f>INDEX('Input Hawaii Jet Fuel Price'!$B:$B, MATCH($A395,'Input Hawaii Jet Fuel Price'!$A:$A, 0), 1)</f>
        <v/>
      </c>
      <c r="D395">
        <f>IFERROR(C395/B395,"")</f>
        <v/>
      </c>
      <c r="E395">
        <f>IFERROR(B395*$E$2,C395)</f>
        <v/>
      </c>
    </row>
    <row r="396" spans="1:5">
      <c r="A396" s="1" t="n">
        <v>42826</v>
      </c>
      <c r="B396">
        <f>INDEX('Input EIA Jet Fuel Price'!$B:$B, MATCH($A396+14,'Input EIA Jet Fuel Price'!$A:$A, 0),1)</f>
        <v/>
      </c>
      <c r="C396">
        <f>INDEX('Input Hawaii Jet Fuel Price'!$B:$B, MATCH($A396,'Input Hawaii Jet Fuel Price'!$A:$A, 0), 1)</f>
        <v/>
      </c>
      <c r="D396">
        <f>IFERROR(C396/B396,"")</f>
        <v/>
      </c>
      <c r="E396">
        <f>IFERROR(B396*$E$2,C396)</f>
        <v/>
      </c>
    </row>
    <row r="397" spans="1:5">
      <c r="A397" s="1" t="n">
        <v>42856</v>
      </c>
      <c r="B397">
        <f>INDEX('Input EIA Jet Fuel Price'!$B:$B, MATCH($A397+14,'Input EIA Jet Fuel Price'!$A:$A, 0),1)</f>
        <v/>
      </c>
      <c r="C397">
        <f>INDEX('Input Hawaii Jet Fuel Price'!$B:$B, MATCH($A397,'Input Hawaii Jet Fuel Price'!$A:$A, 0), 1)</f>
        <v/>
      </c>
      <c r="D397">
        <f>IFERROR(C397/B397,"")</f>
        <v/>
      </c>
      <c r="E397">
        <f>IFERROR(B397*$E$2,C397)</f>
        <v/>
      </c>
    </row>
    <row r="398" spans="1:5">
      <c r="A398" s="1" t="n">
        <v>42887</v>
      </c>
      <c r="B398">
        <f>INDEX('Input EIA Jet Fuel Price'!$B:$B, MATCH($A398+14,'Input EIA Jet Fuel Price'!$A:$A, 0),1)</f>
        <v/>
      </c>
      <c r="C398">
        <f>INDEX('Input Hawaii Jet Fuel Price'!$B:$B, MATCH($A398,'Input Hawaii Jet Fuel Price'!$A:$A, 0), 1)</f>
        <v/>
      </c>
      <c r="D398">
        <f>IFERROR(C398/B398,"")</f>
        <v/>
      </c>
      <c r="E398">
        <f>IFERROR(B398*$E$2,C398)</f>
        <v/>
      </c>
    </row>
    <row r="399" spans="1:5">
      <c r="A399" s="1" t="n">
        <v>42917</v>
      </c>
      <c r="B399">
        <f>INDEX('Input EIA Jet Fuel Price'!$B:$B, MATCH($A399+14,'Input EIA Jet Fuel Price'!$A:$A, 0),1)</f>
        <v/>
      </c>
      <c r="C399">
        <f>INDEX('Input Hawaii Jet Fuel Price'!$B:$B, MATCH($A399,'Input Hawaii Jet Fuel Price'!$A:$A, 0), 1)</f>
        <v/>
      </c>
      <c r="D399">
        <f>IFERROR(C399/B399,"")</f>
        <v/>
      </c>
      <c r="E399">
        <f>IFERROR(B399*$E$2,C399)</f>
        <v/>
      </c>
    </row>
    <row r="400" spans="1:5">
      <c r="A400" s="1" t="n">
        <v>42948</v>
      </c>
      <c r="B400">
        <f>INDEX('Input EIA Jet Fuel Price'!$B:$B, MATCH($A400+14,'Input EIA Jet Fuel Price'!$A:$A, 0),1)</f>
        <v/>
      </c>
      <c r="C400">
        <f>INDEX('Input Hawaii Jet Fuel Price'!$B:$B, MATCH($A400,'Input Hawaii Jet Fuel Price'!$A:$A, 0), 1)</f>
        <v/>
      </c>
      <c r="D400">
        <f>IFERROR(C400/B400,"")</f>
        <v/>
      </c>
      <c r="E400">
        <f>IFERROR(B400*$E$2,C400)</f>
        <v/>
      </c>
    </row>
    <row r="401" spans="1:5">
      <c r="A401" s="1" t="n">
        <v>42979</v>
      </c>
      <c r="B401">
        <f>INDEX('Input EIA Jet Fuel Price'!$B:$B, MATCH($A401+14,'Input EIA Jet Fuel Price'!$A:$A, 0),1)</f>
        <v/>
      </c>
      <c r="C401">
        <f>INDEX('Input Hawaii Jet Fuel Price'!$B:$B, MATCH($A401,'Input Hawaii Jet Fuel Price'!$A:$A, 0), 1)</f>
        <v/>
      </c>
      <c r="D401">
        <f>IFERROR(C401/B401,"")</f>
        <v/>
      </c>
      <c r="E401">
        <f>IFERROR(B401*$E$2,C401)</f>
        <v/>
      </c>
    </row>
    <row r="402" spans="1:5">
      <c r="A402" s="1" t="n">
        <v>43009</v>
      </c>
      <c r="B402">
        <f>INDEX('Input EIA Jet Fuel Price'!$B:$B, MATCH($A402+14,'Input EIA Jet Fuel Price'!$A:$A, 0),1)</f>
        <v/>
      </c>
      <c r="C402">
        <f>INDEX('Input Hawaii Jet Fuel Price'!$B:$B, MATCH($A402,'Input Hawaii Jet Fuel Price'!$A:$A, 0), 1)</f>
        <v/>
      </c>
      <c r="D402">
        <f>IFERROR(C402/B402,"")</f>
        <v/>
      </c>
      <c r="E402">
        <f>IFERROR(B402*$E$2,C402)</f>
        <v/>
      </c>
    </row>
    <row r="403" spans="1:5">
      <c r="A403" s="1" t="n">
        <v>43040</v>
      </c>
      <c r="B403">
        <f>INDEX('Input EIA Jet Fuel Price'!$B:$B, MATCH($A403+14,'Input EIA Jet Fuel Price'!$A:$A, 0),1)</f>
        <v/>
      </c>
      <c r="C403">
        <f>INDEX('Input Hawaii Jet Fuel Price'!$B:$B, MATCH($A403,'Input Hawaii Jet Fuel Price'!$A:$A, 0), 1)</f>
        <v/>
      </c>
      <c r="D403">
        <f>IFERROR(C403/B403,"")</f>
        <v/>
      </c>
      <c r="E403">
        <f>IFERROR(B403*$E$2,C403)</f>
        <v/>
      </c>
    </row>
    <row r="404" spans="1:5">
      <c r="A404" s="1" t="n">
        <v>43070</v>
      </c>
      <c r="B404">
        <f>INDEX('Input EIA Jet Fuel Price'!$B:$B, MATCH($A404+14,'Input EIA Jet Fuel Price'!$A:$A, 0),1)</f>
        <v/>
      </c>
      <c r="C404">
        <f>INDEX('Input Hawaii Jet Fuel Price'!$B:$B, MATCH($A404,'Input Hawaii Jet Fuel Price'!$A:$A, 0), 1)</f>
        <v/>
      </c>
      <c r="D404">
        <f>IFERROR(C404/B404,"")</f>
        <v/>
      </c>
      <c r="E404">
        <f>IFERROR(B404*$E$2,C404)</f>
        <v/>
      </c>
    </row>
    <row r="405" spans="1:5">
      <c r="A405" s="1" t="n">
        <v>43101</v>
      </c>
      <c r="B405">
        <f>INDEX('Input EIA Jet Fuel Price'!$B:$B, MATCH($A405+14,'Input EIA Jet Fuel Price'!$A:$A, 0),1)</f>
        <v/>
      </c>
      <c r="C405">
        <f>INDEX('Input Hawaii Jet Fuel Price'!$B:$B, MATCH($A405,'Input Hawaii Jet Fuel Price'!$A:$A, 0), 1)</f>
        <v/>
      </c>
      <c r="D405">
        <f>IFERROR(C405/B405,"")</f>
        <v/>
      </c>
      <c r="E405">
        <f>IFERROR(B405*$E$2,C405)</f>
        <v/>
      </c>
    </row>
    <row r="406" spans="1:5">
      <c r="A406" s="1" t="n">
        <v>43132</v>
      </c>
      <c r="B406">
        <f>INDEX('Input EIA Jet Fuel Price'!$B:$B, MATCH($A406+14,'Input EIA Jet Fuel Price'!$A:$A, 0),1)</f>
        <v/>
      </c>
      <c r="C406">
        <f>INDEX('Input Hawaii Jet Fuel Price'!$B:$B, MATCH($A406,'Input Hawaii Jet Fuel Price'!$A:$A, 0), 1)</f>
        <v/>
      </c>
      <c r="D406">
        <f>IFERROR(C406/B406,"")</f>
        <v/>
      </c>
      <c r="E406">
        <f>IFERROR(B406*$E$2,C406)</f>
        <v/>
      </c>
    </row>
    <row r="407" spans="1:5">
      <c r="A407" s="1" t="n">
        <v>43160</v>
      </c>
      <c r="B407">
        <f>INDEX('Input EIA Jet Fuel Price'!$B:$B, MATCH($A407+14,'Input EIA Jet Fuel Price'!$A:$A, 0),1)</f>
        <v/>
      </c>
      <c r="C407">
        <f>INDEX('Input Hawaii Jet Fuel Price'!$B:$B, MATCH($A407,'Input Hawaii Jet Fuel Price'!$A:$A, 0), 1)</f>
        <v/>
      </c>
      <c r="D407">
        <f>IFERROR(C407/B407,"")</f>
        <v/>
      </c>
      <c r="E407">
        <f>IFERROR(B407*$E$2,C407)</f>
        <v/>
      </c>
    </row>
    <row r="408" spans="1:5">
      <c r="A408" s="1" t="n">
        <v>43191</v>
      </c>
      <c r="B408">
        <f>INDEX('Input EIA Jet Fuel Price'!$B:$B, MATCH($A408+14,'Input EIA Jet Fuel Price'!$A:$A, 0),1)</f>
        <v/>
      </c>
      <c r="C408">
        <f>INDEX('Input Hawaii Jet Fuel Price'!$B:$B, MATCH($A408,'Input Hawaii Jet Fuel Price'!$A:$A, 0), 1)</f>
        <v/>
      </c>
      <c r="D408">
        <f>IFERROR(C408/B408,"")</f>
        <v/>
      </c>
      <c r="E408">
        <f>IFERROR(B408*$E$2,C408)</f>
        <v/>
      </c>
    </row>
    <row r="409" spans="1:5">
      <c r="A409" s="1" t="n">
        <v>43221</v>
      </c>
      <c r="B409">
        <f>INDEX('Input EIA Jet Fuel Price'!$B:$B, MATCH($A409+14,'Input EIA Jet Fuel Price'!$A:$A, 0),1)</f>
        <v/>
      </c>
      <c r="C409">
        <f>INDEX('Input Hawaii Jet Fuel Price'!$B:$B, MATCH($A409,'Input Hawaii Jet Fuel Price'!$A:$A, 0), 1)</f>
        <v/>
      </c>
      <c r="D409">
        <f>IFERROR(C409/B409,"")</f>
        <v/>
      </c>
      <c r="E409">
        <f>IFERROR(B409*$E$2,C409)</f>
        <v/>
      </c>
    </row>
    <row r="410" spans="1:5">
      <c r="A410" s="1" t="n">
        <v>43252</v>
      </c>
      <c r="B410">
        <f>INDEX('Input EIA Jet Fuel Price'!$B:$B, MATCH($A410+14,'Input EIA Jet Fuel Price'!$A:$A, 0),1)</f>
        <v/>
      </c>
      <c r="C410">
        <f>INDEX('Input Hawaii Jet Fuel Price'!$B:$B, MATCH($A410,'Input Hawaii Jet Fuel Price'!$A:$A, 0), 1)</f>
        <v/>
      </c>
      <c r="D410">
        <f>IFERROR(C410/B410,"")</f>
        <v/>
      </c>
      <c r="E410">
        <f>IFERROR(B410*$E$2,C410)</f>
        <v/>
      </c>
    </row>
    <row r="411" spans="1:5">
      <c r="A411" s="1" t="n">
        <v>43282</v>
      </c>
      <c r="B411">
        <f>INDEX('Input EIA Jet Fuel Price'!$B:$B, MATCH($A411+14,'Input EIA Jet Fuel Price'!$A:$A, 0),1)</f>
        <v/>
      </c>
      <c r="C411">
        <f>INDEX('Input Hawaii Jet Fuel Price'!$B:$B, MATCH($A411,'Input Hawaii Jet Fuel Price'!$A:$A, 0), 1)</f>
        <v/>
      </c>
      <c r="D411">
        <f>IFERROR(C411/B411,"")</f>
        <v/>
      </c>
      <c r="E411">
        <f>IFERROR(B411*$E$2,C411)</f>
        <v/>
      </c>
    </row>
    <row r="412" spans="1:5">
      <c r="A412" s="1" t="n">
        <v>43313</v>
      </c>
      <c r="B412">
        <f>INDEX('Input EIA Jet Fuel Price'!$B:$B, MATCH($A412+14,'Input EIA Jet Fuel Price'!$A:$A, 0),1)</f>
        <v/>
      </c>
      <c r="C412">
        <f>INDEX('Input Hawaii Jet Fuel Price'!$B:$B, MATCH($A412,'Input Hawaii Jet Fuel Price'!$A:$A, 0), 1)</f>
        <v/>
      </c>
      <c r="D412">
        <f>IFERROR(C412/B412,"")</f>
        <v/>
      </c>
      <c r="E412">
        <f>IFERROR(B412*$E$2,C412)</f>
        <v/>
      </c>
    </row>
    <row r="413" spans="1:5">
      <c r="A413" s="1" t="n">
        <v>43344</v>
      </c>
      <c r="B413">
        <f>INDEX('Input EIA Jet Fuel Price'!$B:$B, MATCH($A413+14,'Input EIA Jet Fuel Price'!$A:$A, 0),1)</f>
        <v/>
      </c>
      <c r="C413">
        <f>INDEX('Input Hawaii Jet Fuel Price'!$B:$B, MATCH($A413,'Input Hawaii Jet Fuel Price'!$A:$A, 0), 1)</f>
        <v/>
      </c>
      <c r="D413">
        <f>IFERROR(C413/B413,"")</f>
        <v/>
      </c>
      <c r="E413">
        <f>IFERROR(B413*$E$2,C413)</f>
        <v/>
      </c>
    </row>
    <row r="414" spans="1:5">
      <c r="A414" s="1" t="n">
        <v>43374</v>
      </c>
      <c r="B414">
        <f>INDEX('Input EIA Jet Fuel Price'!$B:$B, MATCH($A414+14,'Input EIA Jet Fuel Price'!$A:$A, 0),1)</f>
        <v/>
      </c>
      <c r="C414">
        <f>INDEX('Input Hawaii Jet Fuel Price'!$B:$B, MATCH($A414,'Input Hawaii Jet Fuel Price'!$A:$A, 0), 1)</f>
        <v/>
      </c>
      <c r="D414">
        <f>IFERROR(C414/B414,"")</f>
        <v/>
      </c>
      <c r="E414">
        <f>IFERROR(B414*$E$2,C414)</f>
        <v/>
      </c>
    </row>
    <row r="415" spans="1:5">
      <c r="A415" s="1" t="n">
        <v>43405</v>
      </c>
      <c r="B415">
        <f>INDEX('Input EIA Jet Fuel Price'!$B:$B, MATCH($A415+14,'Input EIA Jet Fuel Price'!$A:$A, 0),1)</f>
        <v/>
      </c>
      <c r="C415">
        <f>INDEX('Input Hawaii Jet Fuel Price'!$B:$B, MATCH($A415,'Input Hawaii Jet Fuel Price'!$A:$A, 0), 1)</f>
        <v/>
      </c>
      <c r="D415">
        <f>IFERROR(C415/B415,"")</f>
        <v/>
      </c>
      <c r="E415">
        <f>IFERROR(B415*$E$2,C415)</f>
        <v/>
      </c>
    </row>
    <row r="416" spans="1:5">
      <c r="A416" s="1" t="n">
        <v>43435</v>
      </c>
      <c r="B416">
        <f>INDEX('Input EIA Jet Fuel Price'!$B:$B, MATCH($A416+14,'Input EIA Jet Fuel Price'!$A:$A, 0),1)</f>
        <v/>
      </c>
      <c r="C416">
        <f>INDEX('Input Hawaii Jet Fuel Price'!$B:$B, MATCH($A416,'Input Hawaii Jet Fuel Price'!$A:$A, 0), 1)</f>
        <v/>
      </c>
      <c r="D416">
        <f>IFERROR(C416/B416,"")</f>
        <v/>
      </c>
      <c r="E416">
        <f>IFERROR(B416*$E$2,C416)</f>
        <v/>
      </c>
    </row>
    <row r="417" spans="1:5">
      <c r="A417" s="1" t="n">
        <v>43466</v>
      </c>
      <c r="B417">
        <f>INDEX('Input EIA Jet Fuel Price'!$B:$B, MATCH($A417+14,'Input EIA Jet Fuel Price'!$A:$A, 0),1)</f>
        <v/>
      </c>
      <c r="C417">
        <f>INDEX('Input Hawaii Jet Fuel Price'!$B:$B, MATCH($A417,'Input Hawaii Jet Fuel Price'!$A:$A, 0), 1)</f>
        <v/>
      </c>
      <c r="D417">
        <f>IFERROR(C417/B417,"")</f>
        <v/>
      </c>
      <c r="E417">
        <f>IFERROR(B417*$E$2,C417)</f>
        <v/>
      </c>
    </row>
    <row r="418" spans="1:5">
      <c r="A418" s="1" t="n">
        <v>43497</v>
      </c>
      <c r="B418">
        <f>INDEX('Input EIA Jet Fuel Price'!$B:$B, MATCH($A418+14,'Input EIA Jet Fuel Price'!$A:$A, 0),1)</f>
        <v/>
      </c>
      <c r="C418">
        <f>INDEX('Input Hawaii Jet Fuel Price'!$B:$B, MATCH($A418,'Input Hawaii Jet Fuel Price'!$A:$A, 0), 1)</f>
        <v/>
      </c>
      <c r="D418">
        <f>IFERROR(C418/B418,"")</f>
        <v/>
      </c>
      <c r="E418">
        <f>IFERROR(B418*$E$2,C418)</f>
        <v/>
      </c>
    </row>
    <row r="419" spans="1:5">
      <c r="A419" s="1" t="n">
        <v>43525</v>
      </c>
      <c r="B419">
        <f>INDEX('Input EIA Jet Fuel Price'!$B:$B, MATCH($A419+14,'Input EIA Jet Fuel Price'!$A:$A, 0),1)</f>
        <v/>
      </c>
      <c r="C419">
        <f>INDEX('Input Hawaii Jet Fuel Price'!$B:$B, MATCH($A419,'Input Hawaii Jet Fuel Price'!$A:$A, 0), 1)</f>
        <v/>
      </c>
      <c r="D419">
        <f>IFERROR(C419/B419,"")</f>
        <v/>
      </c>
      <c r="E419">
        <f>IFERROR(B419*$E$2,C419)</f>
        <v/>
      </c>
    </row>
    <row r="420" spans="1:5">
      <c r="A420" s="1" t="n">
        <v>43556</v>
      </c>
      <c r="B420">
        <f>INDEX('Input EIA Jet Fuel Price'!$B:$B, MATCH($A420+14,'Input EIA Jet Fuel Price'!$A:$A, 0),1)</f>
        <v/>
      </c>
      <c r="C420">
        <f>INDEX('Input Hawaii Jet Fuel Price'!$B:$B, MATCH($A420,'Input Hawaii Jet Fuel Price'!$A:$A, 0), 1)</f>
        <v/>
      </c>
      <c r="D420">
        <f>IFERROR(C420/B420,"")</f>
        <v/>
      </c>
      <c r="E420">
        <f>IFERROR(B420*$E$2,C420)</f>
        <v/>
      </c>
    </row>
    <row r="421" spans="1:5">
      <c r="A421" s="1" t="n">
        <v>43586</v>
      </c>
      <c r="B421">
        <f>INDEX('Input EIA Jet Fuel Price'!$B:$B, MATCH($A421+14,'Input EIA Jet Fuel Price'!$A:$A, 0),1)</f>
        <v/>
      </c>
      <c r="C421">
        <f>INDEX('Input Hawaii Jet Fuel Price'!$B:$B, MATCH($A421,'Input Hawaii Jet Fuel Price'!$A:$A, 0), 1)</f>
        <v/>
      </c>
      <c r="D421">
        <f>IFERROR(C421/B421,"")</f>
        <v/>
      </c>
      <c r="E421">
        <f>IFERROR(B421*$E$2,C421)</f>
        <v/>
      </c>
    </row>
    <row r="422" spans="1:5">
      <c r="A422" s="1" t="n">
        <v>43617</v>
      </c>
      <c r="B422">
        <f>INDEX('Input EIA Jet Fuel Price'!$B:$B, MATCH($A422+14,'Input EIA Jet Fuel Price'!$A:$A, 0),1)</f>
        <v/>
      </c>
      <c r="C422">
        <f>INDEX('Input Hawaii Jet Fuel Price'!$B:$B, MATCH($A422,'Input Hawaii Jet Fuel Price'!$A:$A, 0), 1)</f>
        <v/>
      </c>
      <c r="D422">
        <f>IFERROR(C422/B422,"")</f>
        <v/>
      </c>
      <c r="E422">
        <f>IFERROR(B422*$E$2,C422)</f>
        <v/>
      </c>
    </row>
    <row r="423" spans="1:5">
      <c r="A423" s="1" t="n">
        <v>43647</v>
      </c>
      <c r="B423">
        <f>INDEX('Input EIA Jet Fuel Price'!$B:$B, MATCH($A423+14,'Input EIA Jet Fuel Price'!$A:$A, 0),1)</f>
        <v/>
      </c>
      <c r="C423">
        <f>INDEX('Input Hawaii Jet Fuel Price'!$B:$B, MATCH($A423,'Input Hawaii Jet Fuel Price'!$A:$A, 0), 1)</f>
        <v/>
      </c>
      <c r="D423">
        <f>IFERROR(C423/B423,"")</f>
        <v/>
      </c>
      <c r="E423">
        <f>IFERROR(B423*$E$2,C423)</f>
        <v/>
      </c>
    </row>
    <row r="424" spans="1:5">
      <c r="A424" s="1" t="n">
        <v>43678</v>
      </c>
      <c r="B424">
        <f>INDEX('Input EIA Jet Fuel Price'!$B:$B, MATCH($A424+14,'Input EIA Jet Fuel Price'!$A:$A, 0),1)</f>
        <v/>
      </c>
      <c r="C424">
        <f>INDEX('Input Hawaii Jet Fuel Price'!$B:$B, MATCH($A424,'Input Hawaii Jet Fuel Price'!$A:$A, 0), 1)</f>
        <v/>
      </c>
      <c r="D424">
        <f>IFERROR(C424/B424,"")</f>
        <v/>
      </c>
      <c r="E424">
        <f>IFERROR(B424*$E$2,C424)</f>
        <v/>
      </c>
    </row>
    <row r="425" spans="1:5">
      <c r="A425" s="1" t="n">
        <v>43709</v>
      </c>
      <c r="B425">
        <f>INDEX('Input EIA Jet Fuel Price'!$B:$B, MATCH($A425+14,'Input EIA Jet Fuel Price'!$A:$A, 0),1)</f>
        <v/>
      </c>
      <c r="C425">
        <f>INDEX('Input Hawaii Jet Fuel Price'!$B:$B, MATCH($A425,'Input Hawaii Jet Fuel Price'!$A:$A, 0), 1)</f>
        <v/>
      </c>
      <c r="D425">
        <f>IFERROR(C425/B425,"")</f>
        <v/>
      </c>
      <c r="E425">
        <f>IFERROR(B425*$E$2,C425)</f>
        <v/>
      </c>
    </row>
    <row r="426" spans="1:5">
      <c r="A426" s="1" t="n">
        <v>43739</v>
      </c>
      <c r="B426">
        <f>INDEX('Input EIA Jet Fuel Price'!$B:$B, MATCH($A426+14,'Input EIA Jet Fuel Price'!$A:$A, 0),1)</f>
        <v/>
      </c>
      <c r="C426">
        <f>INDEX('Input Hawaii Jet Fuel Price'!$B:$B, MATCH($A426,'Input Hawaii Jet Fuel Price'!$A:$A, 0), 1)</f>
        <v/>
      </c>
      <c r="D426">
        <f>IFERROR(C426/B426,"")</f>
        <v/>
      </c>
      <c r="E426">
        <f>IFERROR(B426*$E$2,C426)</f>
        <v/>
      </c>
    </row>
    <row r="427" spans="1:5">
      <c r="A427" s="1" t="n">
        <v>43770</v>
      </c>
      <c r="B427">
        <f>INDEX('Input EIA Jet Fuel Price'!$B:$B, MATCH($A427+14,'Input EIA Jet Fuel Price'!$A:$A, 0),1)</f>
        <v/>
      </c>
      <c r="C427">
        <f>INDEX('Input Hawaii Jet Fuel Price'!$B:$B, MATCH($A427,'Input Hawaii Jet Fuel Price'!$A:$A, 0), 1)</f>
        <v/>
      </c>
      <c r="D427">
        <f>IFERROR(C427/B427,"")</f>
        <v/>
      </c>
      <c r="E427">
        <f>IFERROR(B427*$E$2,C427)</f>
        <v/>
      </c>
    </row>
    <row r="428" spans="1:5">
      <c r="A428" s="1" t="n">
        <v>43800</v>
      </c>
      <c r="B428">
        <f>INDEX('Input EIA Jet Fuel Price'!$B:$B, MATCH($A428+14,'Input EIA Jet Fuel Price'!$A:$A, 0),1)</f>
        <v/>
      </c>
      <c r="C428">
        <f>INDEX('Input Hawaii Jet Fuel Price'!$B:$B, MATCH($A428,'Input Hawaii Jet Fuel Price'!$A:$A, 0), 1)</f>
        <v/>
      </c>
      <c r="D428">
        <f>IFERROR(C428/B428,"")</f>
        <v/>
      </c>
      <c r="E428">
        <f>IFERROR(B428*$E$2,C428)</f>
        <v/>
      </c>
    </row>
    <row r="429" spans="1:5">
      <c r="A429" s="1" t="n">
        <v>43831</v>
      </c>
      <c r="B429">
        <f>INDEX('Input EIA Jet Fuel Price'!$B:$B, MATCH($A429+14,'Input EIA Jet Fuel Price'!$A:$A, 0),1)</f>
        <v/>
      </c>
      <c r="C429">
        <f>INDEX('Input Hawaii Jet Fuel Price'!$B:$B, MATCH($A429,'Input Hawaii Jet Fuel Price'!$A:$A, 0), 1)</f>
        <v/>
      </c>
      <c r="D429">
        <f>IFERROR(C429/B429,"")</f>
        <v/>
      </c>
      <c r="E429">
        <f>IFERROR(B429*$E$2,C429)</f>
        <v/>
      </c>
    </row>
    <row r="430" spans="1:5">
      <c r="A430" s="1" t="n">
        <v>43862</v>
      </c>
      <c r="B430">
        <f>INDEX('Input EIA Jet Fuel Price'!$B:$B, MATCH($A430+14,'Input EIA Jet Fuel Price'!$A:$A, 0),1)</f>
        <v/>
      </c>
      <c r="C430">
        <f>INDEX('Input Hawaii Jet Fuel Price'!$B:$B, MATCH($A430,'Input Hawaii Jet Fuel Price'!$A:$A, 0), 1)</f>
        <v/>
      </c>
      <c r="D430">
        <f>IFERROR(C430/B430,"")</f>
        <v/>
      </c>
      <c r="E430">
        <f>IFERROR(B430*$E$2,C430)</f>
        <v/>
      </c>
    </row>
    <row r="431" spans="1:5">
      <c r="A431" s="1" t="n">
        <v>43891</v>
      </c>
      <c r="B431">
        <f>INDEX('Input EIA Jet Fuel Price'!$B:$B, MATCH($A431+14,'Input EIA Jet Fuel Price'!$A:$A, 0),1)</f>
        <v/>
      </c>
      <c r="C431">
        <f>INDEX('Input Hawaii Jet Fuel Price'!$B:$B, MATCH($A431,'Input Hawaii Jet Fuel Price'!$A:$A, 0), 1)</f>
        <v/>
      </c>
      <c r="D431">
        <f>IFERROR(C431/B431,"")</f>
        <v/>
      </c>
      <c r="E431">
        <f>IFERROR(B431*$E$2,C431)</f>
        <v/>
      </c>
    </row>
    <row r="432" spans="1:5">
      <c r="A432" s="1" t="n">
        <v>43922</v>
      </c>
      <c r="B432">
        <f>INDEX('Input EIA Jet Fuel Price'!$B:$B, MATCH($A432+14,'Input EIA Jet Fuel Price'!$A:$A, 0),1)</f>
        <v/>
      </c>
      <c r="C432">
        <f>INDEX('Input Hawaii Jet Fuel Price'!$B:$B, MATCH($A432,'Input Hawaii Jet Fuel Price'!$A:$A, 0), 1)</f>
        <v/>
      </c>
      <c r="D432">
        <f>IFERROR(C432/B432,"")</f>
        <v/>
      </c>
      <c r="E432">
        <f>IFERROR(B432*$E$2,C432)</f>
        <v/>
      </c>
    </row>
    <row r="433" spans="1:5">
      <c r="A433" s="1" t="n">
        <v>43952</v>
      </c>
      <c r="B433">
        <f>INDEX('Input EIA Jet Fuel Price'!$B:$B, MATCH($A433+14,'Input EIA Jet Fuel Price'!$A:$A, 0),1)</f>
        <v/>
      </c>
      <c r="C433">
        <f>INDEX('Input Hawaii Jet Fuel Price'!$B:$B, MATCH($A433,'Input Hawaii Jet Fuel Price'!$A:$A, 0), 1)</f>
        <v/>
      </c>
      <c r="D433">
        <f>IFERROR(C433/B433,"")</f>
        <v/>
      </c>
      <c r="E433">
        <f>IFERROR(B433*$E$2,C433)</f>
        <v/>
      </c>
    </row>
    <row r="434" spans="1:5">
      <c r="A434" s="1" t="n">
        <v>43983</v>
      </c>
      <c r="B434">
        <f>INDEX('Input EIA Jet Fuel Price'!$B:$B, MATCH($A434+14,'Input EIA Jet Fuel Price'!$A:$A, 0),1)</f>
        <v/>
      </c>
      <c r="C434">
        <f>INDEX('Input Hawaii Jet Fuel Price'!$B:$B, MATCH($A434,'Input Hawaii Jet Fuel Price'!$A:$A, 0), 1)</f>
        <v/>
      </c>
      <c r="D434">
        <f>IFERROR(C434/B434,"")</f>
        <v/>
      </c>
      <c r="E434">
        <f>IFERROR(B434*$E$2,C434)</f>
        <v/>
      </c>
    </row>
    <row r="435" spans="1:5">
      <c r="A435" s="1" t="n">
        <v>44013</v>
      </c>
      <c r="B435">
        <f>INDEX('Input EIA Jet Fuel Price'!$B:$B, MATCH($A435+14,'Input EIA Jet Fuel Price'!$A:$A, 0),1)</f>
        <v/>
      </c>
      <c r="C435">
        <f>INDEX('Input Hawaii Jet Fuel Price'!$B:$B, MATCH($A435,'Input Hawaii Jet Fuel Price'!$A:$A, 0), 1)</f>
        <v/>
      </c>
      <c r="D435">
        <f>IFERROR(C435/B435,"")</f>
        <v/>
      </c>
      <c r="E435">
        <f>IFERROR(B435*$E$2,C435)</f>
        <v/>
      </c>
    </row>
    <row r="436" spans="1:5">
      <c r="A436" s="1" t="n">
        <v>44044</v>
      </c>
      <c r="B436">
        <f>INDEX('Input EIA Jet Fuel Price'!$B:$B, MATCH($A436+14,'Input EIA Jet Fuel Price'!$A:$A, 0),1)</f>
        <v/>
      </c>
      <c r="C436">
        <f>INDEX('Input Hawaii Jet Fuel Price'!$B:$B, MATCH($A436,'Input Hawaii Jet Fuel Price'!$A:$A, 0), 1)</f>
        <v/>
      </c>
      <c r="D436">
        <f>IFERROR(C436/B436,"")</f>
        <v/>
      </c>
      <c r="E436">
        <f>IFERROR(B436*$E$2,C436)</f>
        <v/>
      </c>
    </row>
    <row r="437" spans="1:5">
      <c r="A437" s="1" t="n">
        <v>44075</v>
      </c>
      <c r="B437">
        <f>INDEX('Input EIA Jet Fuel Price'!$B:$B, MATCH($A437+14,'Input EIA Jet Fuel Price'!$A:$A, 0),1)</f>
        <v/>
      </c>
      <c r="C437">
        <f>INDEX('Input Hawaii Jet Fuel Price'!$B:$B, MATCH($A437,'Input Hawaii Jet Fuel Price'!$A:$A, 0), 1)</f>
        <v/>
      </c>
      <c r="D437">
        <f>IFERROR(C437/B437,"")</f>
        <v/>
      </c>
      <c r="E437">
        <f>IFERROR(B437*$E$2,C437)</f>
        <v/>
      </c>
    </row>
    <row r="438" spans="1:5">
      <c r="A438" s="1" t="n">
        <v>44105</v>
      </c>
      <c r="B438">
        <f>INDEX('Input EIA Jet Fuel Price'!$B:$B, MATCH($A438+14,'Input EIA Jet Fuel Price'!$A:$A, 0),1)</f>
        <v/>
      </c>
      <c r="C438">
        <f>INDEX('Input Hawaii Jet Fuel Price'!$B:$B, MATCH($A438,'Input Hawaii Jet Fuel Price'!$A:$A, 0), 1)</f>
        <v/>
      </c>
      <c r="D438">
        <f>IFERROR(C438/B438,"")</f>
        <v/>
      </c>
      <c r="E438">
        <f>IFERROR(B438*$E$2,C438)</f>
        <v/>
      </c>
    </row>
    <row r="439" spans="1:5">
      <c r="A439" s="1" t="n">
        <v>44136</v>
      </c>
      <c r="B439">
        <f>INDEX('Input EIA Jet Fuel Price'!$B:$B, MATCH($A439+14,'Input EIA Jet Fuel Price'!$A:$A, 0),1)</f>
        <v/>
      </c>
      <c r="C439">
        <f>INDEX('Input Hawaii Jet Fuel Price'!$B:$B, MATCH($A439,'Input Hawaii Jet Fuel Price'!$A:$A, 0), 1)</f>
        <v/>
      </c>
      <c r="D439">
        <f>IFERROR(C439/B439,"")</f>
        <v/>
      </c>
      <c r="E439">
        <f>IFERROR(B439*$E$2,C439)</f>
        <v/>
      </c>
    </row>
    <row r="440" spans="1:5">
      <c r="A440" s="1" t="n">
        <v>44166</v>
      </c>
      <c r="B440">
        <f>INDEX('Input EIA Jet Fuel Price'!$B:$B, MATCH($A440+14,'Input EIA Jet Fuel Price'!$A:$A, 0),1)</f>
        <v/>
      </c>
      <c r="C440">
        <f>INDEX('Input Hawaii Jet Fuel Price'!$B:$B, MATCH($A440,'Input Hawaii Jet Fuel Price'!$A:$A, 0), 1)</f>
        <v/>
      </c>
      <c r="D440">
        <f>IFERROR(C440/B440,"")</f>
        <v/>
      </c>
      <c r="E440">
        <f>IFERROR(B440*$E$2,C440)</f>
        <v/>
      </c>
    </row>
    <row r="441" spans="1:5">
      <c r="A441" s="1" t="n">
        <v>44197</v>
      </c>
      <c r="B441">
        <f>INDEX('Input EIA Jet Fuel Price'!$B:$B, MATCH($A441+14,'Input EIA Jet Fuel Price'!$A:$A, 0),1)</f>
        <v/>
      </c>
      <c r="C441">
        <f>INDEX('Input Hawaii Jet Fuel Price'!$B:$B, MATCH($A441,'Input Hawaii Jet Fuel Price'!$A:$A, 0), 1)</f>
        <v/>
      </c>
      <c r="D441">
        <f>IFERROR(C441/B441,"")</f>
        <v/>
      </c>
      <c r="E441">
        <f>IFERROR(B441*$E$2,C441)</f>
        <v/>
      </c>
    </row>
    <row r="442" spans="1:5">
      <c r="A442" s="1" t="n">
        <v>44228</v>
      </c>
      <c r="B442">
        <f>INDEX('Input EIA Jet Fuel Price'!$B:$B, MATCH($A442+14,'Input EIA Jet Fuel Price'!$A:$A, 0),1)</f>
        <v/>
      </c>
      <c r="C442">
        <f>INDEX('Input Hawaii Jet Fuel Price'!$B:$B, MATCH($A442,'Input Hawaii Jet Fuel Price'!$A:$A, 0), 1)</f>
        <v/>
      </c>
      <c r="D442">
        <f>IFERROR(C442/B442,"")</f>
        <v/>
      </c>
      <c r="E442">
        <f>IFERROR(B442*$E$2,C442)</f>
        <v/>
      </c>
    </row>
    <row r="443" spans="1:5">
      <c r="A443" s="1" t="n">
        <v>44256</v>
      </c>
      <c r="B443">
        <f>INDEX('Input EIA Jet Fuel Price'!$B:$B, MATCH($A443+14,'Input EIA Jet Fuel Price'!$A:$A, 0),1)</f>
        <v/>
      </c>
      <c r="C443">
        <f>INDEX('Input Hawaii Jet Fuel Price'!$B:$B, MATCH($A443,'Input Hawaii Jet Fuel Price'!$A:$A, 0), 1)</f>
        <v/>
      </c>
      <c r="D443">
        <f>IFERROR(C443/B443,"")</f>
        <v/>
      </c>
      <c r="E443">
        <f>IFERROR(B443*$E$2,C443)</f>
        <v/>
      </c>
    </row>
    <row r="444" spans="1:5">
      <c r="A444" s="1" t="n">
        <v>44287</v>
      </c>
      <c r="B444">
        <f>INDEX('Input EIA Jet Fuel Price'!$B:$B, MATCH($A444+14,'Input EIA Jet Fuel Price'!$A:$A, 0),1)</f>
        <v/>
      </c>
      <c r="C444">
        <f>INDEX('Input Hawaii Jet Fuel Price'!$B:$B, MATCH($A444,'Input Hawaii Jet Fuel Price'!$A:$A, 0), 1)</f>
        <v/>
      </c>
      <c r="D444">
        <f>IFERROR(C444/B444,"")</f>
        <v/>
      </c>
      <c r="E444">
        <f>IFERROR(B444*$E$2,C444)</f>
        <v/>
      </c>
    </row>
    <row r="445" spans="1:5">
      <c r="A445" s="1" t="n">
        <v>44317</v>
      </c>
      <c r="B445">
        <f>INDEX('Input EIA Jet Fuel Price'!$B:$B, MATCH($A445+14,'Input EIA Jet Fuel Price'!$A:$A, 0),1)</f>
        <v/>
      </c>
      <c r="C445">
        <f>INDEX('Input Hawaii Jet Fuel Price'!$B:$B, MATCH($A445,'Input Hawaii Jet Fuel Price'!$A:$A, 0), 1)</f>
        <v/>
      </c>
      <c r="D445">
        <f>IFERROR(C445/B445,"")</f>
        <v/>
      </c>
      <c r="E445">
        <f>IFERROR(B445*$E$2,C445)</f>
        <v/>
      </c>
    </row>
    <row r="446" spans="1:5">
      <c r="A446" s="1" t="n">
        <v>44348</v>
      </c>
      <c r="B446">
        <f>INDEX('Input EIA Jet Fuel Price'!$B:$B, MATCH($A446+14,'Input EIA Jet Fuel Price'!$A:$A, 0),1)</f>
        <v/>
      </c>
      <c r="C446">
        <f>INDEX('Input Hawaii Jet Fuel Price'!$B:$B, MATCH($A446,'Input Hawaii Jet Fuel Price'!$A:$A, 0), 1)</f>
        <v/>
      </c>
      <c r="D446">
        <f>IFERROR(C446/B446,"")</f>
        <v/>
      </c>
      <c r="E446">
        <f>IFERROR(B446*$E$2,C446)</f>
        <v/>
      </c>
    </row>
    <row r="447" spans="1:5">
      <c r="A447" s="1" t="n">
        <v>44378</v>
      </c>
      <c r="B447">
        <f>INDEX('Input EIA Jet Fuel Price'!$B:$B, MATCH($A447+14,'Input EIA Jet Fuel Price'!$A:$A, 0),1)</f>
        <v/>
      </c>
      <c r="C447">
        <f>INDEX('Input Hawaii Jet Fuel Price'!$B:$B, MATCH($A447,'Input Hawaii Jet Fuel Price'!$A:$A, 0), 1)</f>
        <v/>
      </c>
      <c r="D447">
        <f>IFERROR(C447/B447,"")</f>
        <v/>
      </c>
      <c r="E447">
        <f>IFERROR(B447*$E$2,C447)</f>
        <v/>
      </c>
    </row>
    <row r="448" spans="1:5">
      <c r="A448" s="1" t="n">
        <v>44409</v>
      </c>
      <c r="B448">
        <f>INDEX('Input EIA Jet Fuel Price'!$B:$B, MATCH($A448+14,'Input EIA Jet Fuel Price'!$A:$A, 0),1)</f>
        <v/>
      </c>
      <c r="C448">
        <f>INDEX('Input Hawaii Jet Fuel Price'!$B:$B, MATCH($A448,'Input Hawaii Jet Fuel Price'!$A:$A, 0), 1)</f>
        <v/>
      </c>
      <c r="D448">
        <f>IFERROR(C448/B448,"")</f>
        <v/>
      </c>
      <c r="E448">
        <f>IFERROR(B448*$E$2,C448)</f>
        <v/>
      </c>
    </row>
    <row r="449" spans="1:5">
      <c r="A449" s="1" t="n">
        <v>44440</v>
      </c>
      <c r="B449">
        <f>INDEX('Input EIA Jet Fuel Price'!$B:$B, MATCH($A449+14,'Input EIA Jet Fuel Price'!$A:$A, 0),1)</f>
        <v/>
      </c>
      <c r="C449">
        <f>INDEX('Input Hawaii Jet Fuel Price'!$B:$B, MATCH($A449,'Input Hawaii Jet Fuel Price'!$A:$A, 0), 1)</f>
        <v/>
      </c>
      <c r="D449">
        <f>IFERROR(C449/B449,"")</f>
        <v/>
      </c>
      <c r="E449">
        <f>IFERROR(B449*$E$2,C449)</f>
        <v/>
      </c>
    </row>
    <row r="450" spans="1:5">
      <c r="A450" s="1" t="n">
        <v>44470</v>
      </c>
      <c r="B450">
        <f>INDEX('Input EIA Jet Fuel Price'!$B:$B, MATCH($A450+14,'Input EIA Jet Fuel Price'!$A:$A, 0),1)</f>
        <v/>
      </c>
      <c r="C450">
        <f>INDEX('Input Hawaii Jet Fuel Price'!$B:$B, MATCH($A450,'Input Hawaii Jet Fuel Price'!$A:$A, 0), 1)</f>
        <v/>
      </c>
      <c r="D450">
        <f>IFERROR(C450/B450,"")</f>
        <v/>
      </c>
      <c r="E450">
        <f>IFERROR(B450*$E$2,C450)</f>
        <v/>
      </c>
    </row>
    <row r="451" spans="1:5">
      <c r="A451" s="1" t="n">
        <v>44501</v>
      </c>
      <c r="B451">
        <f>INDEX('Input EIA Jet Fuel Price'!$B:$B, MATCH($A451+14,'Input EIA Jet Fuel Price'!$A:$A, 0),1)</f>
        <v/>
      </c>
      <c r="C451">
        <f>INDEX('Input Hawaii Jet Fuel Price'!$B:$B, MATCH($A451,'Input Hawaii Jet Fuel Price'!$A:$A, 0), 1)</f>
        <v/>
      </c>
      <c r="D451">
        <f>IFERROR(C451/B451,"")</f>
        <v/>
      </c>
      <c r="E451">
        <f>IFERROR(B451*$E$2,C451)</f>
        <v/>
      </c>
    </row>
    <row r="452" spans="1:5">
      <c r="A452" s="1" t="n">
        <v>44531</v>
      </c>
      <c r="B452">
        <f>INDEX('Input EIA Jet Fuel Price'!$B:$B, MATCH($A452+14,'Input EIA Jet Fuel Price'!$A:$A, 0),1)</f>
        <v/>
      </c>
      <c r="C452">
        <f>INDEX('Input Hawaii Jet Fuel Price'!$B:$B, MATCH($A452,'Input Hawaii Jet Fuel Price'!$A:$A, 0), 1)</f>
        <v/>
      </c>
      <c r="D452">
        <f>IFERROR(C452/B452,"")</f>
        <v/>
      </c>
      <c r="E452">
        <f>IFERROR(B452*$E$2,C452)</f>
        <v/>
      </c>
    </row>
    <row r="453" spans="1:5">
      <c r="A453" s="1" t="n">
        <v>44562</v>
      </c>
      <c r="B453">
        <f>INDEX('Input EIA Jet Fuel Price'!$B:$B, MATCH($A453+14,'Input EIA Jet Fuel Price'!$A:$A, 0),1)</f>
        <v/>
      </c>
      <c r="C453">
        <f>INDEX('Input Hawaii Jet Fuel Price'!$B:$B, MATCH($A453,'Input Hawaii Jet Fuel Price'!$A:$A, 0), 1)</f>
        <v/>
      </c>
      <c r="D453">
        <f>IFERROR(C453/B453,"")</f>
        <v/>
      </c>
      <c r="E453">
        <f>IFERROR(B453*$E$2,C453)</f>
        <v/>
      </c>
    </row>
    <row r="454" spans="1:5">
      <c r="A454" s="1" t="n">
        <v>44593</v>
      </c>
      <c r="B454">
        <f>INDEX('Input EIA Jet Fuel Price'!$B:$B, MATCH($A454+14,'Input EIA Jet Fuel Price'!$A:$A, 0),1)</f>
        <v/>
      </c>
      <c r="C454">
        <f>INDEX('Input Hawaii Jet Fuel Price'!$B:$B, MATCH($A454,'Input Hawaii Jet Fuel Price'!$A:$A, 0), 1)</f>
        <v/>
      </c>
      <c r="D454">
        <f>IFERROR(C454/B454,"")</f>
        <v/>
      </c>
      <c r="E454">
        <f>IFERROR(B454*$E$2,C454)</f>
        <v/>
      </c>
    </row>
    <row r="455" spans="1:5">
      <c r="A455" s="1" t="n">
        <v>44621</v>
      </c>
      <c r="B455">
        <f>INDEX('Input EIA Jet Fuel Price'!$B:$B, MATCH($A455+14,'Input EIA Jet Fuel Price'!$A:$A, 0),1)</f>
        <v/>
      </c>
      <c r="C455">
        <f>INDEX('Input Hawaii Jet Fuel Price'!$B:$B, MATCH($A455,'Input Hawaii Jet Fuel Price'!$A:$A, 0), 1)</f>
        <v/>
      </c>
      <c r="D455">
        <f>IFERROR(C455/B455,"")</f>
        <v/>
      </c>
      <c r="E455">
        <f>IFERROR(B455*$E$2,C455)</f>
        <v/>
      </c>
    </row>
    <row r="456" spans="1:5">
      <c r="A456" s="1" t="n">
        <v>44652</v>
      </c>
      <c r="B456">
        <f>INDEX('Input EIA Jet Fuel Price'!$B:$B, MATCH($A456+14,'Input EIA Jet Fuel Price'!$A:$A, 0),1)</f>
        <v/>
      </c>
      <c r="C456">
        <f>INDEX('Input Hawaii Jet Fuel Price'!$B:$B, MATCH($A456,'Input Hawaii Jet Fuel Price'!$A:$A, 0), 1)</f>
        <v/>
      </c>
      <c r="D456">
        <f>IFERROR(C456/B456,"")</f>
        <v/>
      </c>
      <c r="E456">
        <f>IFERROR(B456*$E$2,C456)</f>
        <v/>
      </c>
    </row>
    <row r="457" spans="1:5">
      <c r="A457" s="1" t="n">
        <v>44682</v>
      </c>
      <c r="B457">
        <f>INDEX('Input EIA Jet Fuel Price'!$B:$B, MATCH($A457+14,'Input EIA Jet Fuel Price'!$A:$A, 0),1)</f>
        <v/>
      </c>
      <c r="C457">
        <f>INDEX('Input Hawaii Jet Fuel Price'!$B:$B, MATCH($A457,'Input Hawaii Jet Fuel Price'!$A:$A, 0), 1)</f>
        <v/>
      </c>
      <c r="D457">
        <f>IFERROR(C457/B457,"")</f>
        <v/>
      </c>
      <c r="E457">
        <f>IFERROR(B457*$E$2,C457)</f>
        <v/>
      </c>
    </row>
    <row r="458" spans="1:5">
      <c r="A458" s="1" t="n">
        <v>44713</v>
      </c>
      <c r="B458">
        <f>INDEX('Input EIA Jet Fuel Price'!$B:$B, MATCH($A458+14,'Input EIA Jet Fuel Price'!$A:$A, 0),1)</f>
        <v/>
      </c>
      <c r="C458">
        <f>INDEX('Input Hawaii Jet Fuel Price'!$B:$B, MATCH($A458,'Input Hawaii Jet Fuel Price'!$A:$A, 0), 1)</f>
        <v/>
      </c>
      <c r="D458">
        <f>IFERROR(C458/B458,"")</f>
        <v/>
      </c>
      <c r="E458">
        <f>IFERROR(B458*$E$2,C458)</f>
        <v/>
      </c>
    </row>
    <row r="459" spans="1:5">
      <c r="A459" s="1" t="n">
        <v>44743</v>
      </c>
      <c r="B459">
        <f>INDEX('Input EIA Jet Fuel Price'!$B:$B, MATCH($A459+14,'Input EIA Jet Fuel Price'!$A:$A, 0),1)</f>
        <v/>
      </c>
      <c r="C459">
        <f>INDEX('Input Hawaii Jet Fuel Price'!$B:$B, MATCH($A459,'Input Hawaii Jet Fuel Price'!$A:$A, 0), 1)</f>
        <v/>
      </c>
      <c r="D459">
        <f>IFERROR(C459/B459,"")</f>
        <v/>
      </c>
      <c r="E459">
        <f>IFERROR(B459*$E$2,C459)</f>
        <v/>
      </c>
    </row>
    <row r="460" spans="1:5">
      <c r="A460" s="1" t="n">
        <v>44774</v>
      </c>
      <c r="B460">
        <f>INDEX('Input EIA Jet Fuel Price'!$B:$B, MATCH($A460+14,'Input EIA Jet Fuel Price'!$A:$A, 0),1)</f>
        <v/>
      </c>
      <c r="C460">
        <f>INDEX('Input Hawaii Jet Fuel Price'!$B:$B, MATCH($A460,'Input Hawaii Jet Fuel Price'!$A:$A, 0), 1)</f>
        <v/>
      </c>
      <c r="D460">
        <f>IFERROR(C460/B460,"")</f>
        <v/>
      </c>
      <c r="E460">
        <f>IFERROR(B460*$E$2,C460)</f>
        <v/>
      </c>
    </row>
    <row r="461" spans="1:5">
      <c r="A461" s="1" t="n">
        <v>44805</v>
      </c>
      <c r="B461">
        <f>INDEX('Input EIA Jet Fuel Price'!$B:$B, MATCH($A461+14,'Input EIA Jet Fuel Price'!$A:$A, 0),1)</f>
        <v/>
      </c>
      <c r="C461">
        <f>INDEX('Input Hawaii Jet Fuel Price'!$B:$B, MATCH($A461,'Input Hawaii Jet Fuel Price'!$A:$A, 0), 1)</f>
        <v/>
      </c>
      <c r="D461">
        <f>IFERROR(C461/B461,"")</f>
        <v/>
      </c>
      <c r="E461">
        <f>IFERROR(B461*$E$2,C461)</f>
        <v/>
      </c>
    </row>
    <row r="462" spans="1:5">
      <c r="A462" s="1" t="n">
        <v>44835</v>
      </c>
      <c r="B462">
        <f>INDEX('Input EIA Jet Fuel Price'!$B:$B, MATCH($A462+14,'Input EIA Jet Fuel Price'!$A:$A, 0),1)</f>
        <v/>
      </c>
      <c r="C462">
        <f>INDEX('Input Hawaii Jet Fuel Price'!$B:$B, MATCH($A462,'Input Hawaii Jet Fuel Price'!$A:$A, 0), 1)</f>
        <v/>
      </c>
      <c r="D462">
        <f>IFERROR(C462/B462,"")</f>
        <v/>
      </c>
      <c r="E462">
        <f>IFERROR(B462*$E$2,C462)</f>
        <v/>
      </c>
    </row>
    <row r="463" spans="1:5">
      <c r="A463" s="1" t="n">
        <v>44866</v>
      </c>
      <c r="B463">
        <f>INDEX('Input EIA Jet Fuel Price'!$B:$B, MATCH($A463+14,'Input EIA Jet Fuel Price'!$A:$A, 0),1)</f>
        <v/>
      </c>
      <c r="C463">
        <f>INDEX('Input Hawaii Jet Fuel Price'!$B:$B, MATCH($A463,'Input Hawaii Jet Fuel Price'!$A:$A, 0), 1)</f>
        <v/>
      </c>
      <c r="D463">
        <f>IFERROR(C463/B463,"")</f>
        <v/>
      </c>
      <c r="E463">
        <f>IFERROR(B463*$E$2,C463)</f>
        <v/>
      </c>
    </row>
    <row r="464" spans="1:5">
      <c r="A464" s="1" t="n">
        <v>44896</v>
      </c>
      <c r="B464">
        <f>INDEX('Input EIA Jet Fuel Price'!$B:$B, MATCH($A464+14,'Input EIA Jet Fuel Price'!$A:$A, 0),1)</f>
        <v/>
      </c>
      <c r="C464">
        <f>INDEX('Input Hawaii Jet Fuel Price'!$B:$B, MATCH($A464,'Input Hawaii Jet Fuel Price'!$A:$A, 0), 1)</f>
        <v/>
      </c>
      <c r="D464">
        <f>IFERROR(C464/B464,"")</f>
        <v/>
      </c>
      <c r="E464">
        <f>IFERROR(B464*$E$2,C464)</f>
        <v/>
      </c>
    </row>
    <row r="465" spans="1:5">
      <c r="A465" s="1" t="n">
        <v>44927</v>
      </c>
      <c r="B465">
        <f>INDEX('Input EIA Jet Fuel Price'!$B:$B, MATCH($A465+14,'Input EIA Jet Fuel Price'!$A:$A, 0),1)</f>
        <v/>
      </c>
      <c r="C465">
        <f>INDEX('Input Hawaii Jet Fuel Price'!$B:$B, MATCH($A465,'Input Hawaii Jet Fuel Price'!$A:$A, 0), 1)</f>
        <v/>
      </c>
      <c r="D465">
        <f>IFERROR(C465/B465,"")</f>
        <v/>
      </c>
      <c r="E465">
        <f>IFERROR(B465*$E$2,C465)</f>
        <v/>
      </c>
    </row>
    <row r="466" spans="1:5">
      <c r="A466" s="1" t="n">
        <v>44958</v>
      </c>
      <c r="B466">
        <f>INDEX('Input EIA Jet Fuel Price'!$B:$B, MATCH($A466+14,'Input EIA Jet Fuel Price'!$A:$A, 0),1)</f>
        <v/>
      </c>
      <c r="C466">
        <f>INDEX('Input Hawaii Jet Fuel Price'!$B:$B, MATCH($A466,'Input Hawaii Jet Fuel Price'!$A:$A, 0), 1)</f>
        <v/>
      </c>
      <c r="D466">
        <f>IFERROR(C466/B466,"")</f>
        <v/>
      </c>
      <c r="E466">
        <f>IFERROR(B466*$E$2,C466)</f>
        <v/>
      </c>
    </row>
    <row r="467" spans="1:5">
      <c r="A467" s="1" t="n">
        <v>44986</v>
      </c>
      <c r="B467">
        <f>INDEX('Input EIA Jet Fuel Price'!$B:$B, MATCH($A467+14,'Input EIA Jet Fuel Price'!$A:$A, 0),1)</f>
        <v/>
      </c>
      <c r="C467">
        <f>INDEX('Input Hawaii Jet Fuel Price'!$B:$B, MATCH($A467,'Input Hawaii Jet Fuel Price'!$A:$A, 0), 1)</f>
        <v/>
      </c>
      <c r="D467">
        <f>IFERROR(C467/B467,"")</f>
        <v/>
      </c>
      <c r="E467">
        <f>IFERROR(B467*$E$2,C467)</f>
        <v/>
      </c>
    </row>
    <row r="468" spans="1:5">
      <c r="A468" s="1" t="n">
        <v>45017</v>
      </c>
      <c r="B468">
        <f>INDEX('Input EIA Jet Fuel Price'!$B:$B, MATCH($A468+14,'Input EIA Jet Fuel Price'!$A:$A, 0),1)</f>
        <v/>
      </c>
      <c r="C468">
        <f>INDEX('Input Hawaii Jet Fuel Price'!$B:$B, MATCH($A468,'Input Hawaii Jet Fuel Price'!$A:$A, 0), 1)</f>
        <v/>
      </c>
      <c r="D468">
        <f>IFERROR(C468/B468,"")</f>
        <v/>
      </c>
      <c r="E468">
        <f>IFERROR(B468*$E$2,C468)</f>
        <v/>
      </c>
    </row>
    <row r="469" spans="1:5">
      <c r="A469" s="1" t="n">
        <v>45047</v>
      </c>
      <c r="B469">
        <f>INDEX('Input EIA Jet Fuel Price'!$B:$B, MATCH($A469+14,'Input EIA Jet Fuel Price'!$A:$A, 0),1)</f>
        <v/>
      </c>
      <c r="C469">
        <f>INDEX('Input Hawaii Jet Fuel Price'!$B:$B, MATCH($A469,'Input Hawaii Jet Fuel Price'!$A:$A, 0), 1)</f>
        <v/>
      </c>
      <c r="D469">
        <f>IFERROR(C469/B469,"")</f>
        <v/>
      </c>
      <c r="E469">
        <f>IFERROR(B469*$E$2,C469)</f>
        <v/>
      </c>
    </row>
    <row r="470" spans="1:5">
      <c r="A470" s="1" t="n">
        <v>45078</v>
      </c>
      <c r="B470">
        <f>INDEX('Input EIA Jet Fuel Price'!$B:$B, MATCH($A470+14,'Input EIA Jet Fuel Price'!$A:$A, 0),1)</f>
        <v/>
      </c>
      <c r="C470">
        <f>INDEX('Input Hawaii Jet Fuel Price'!$B:$B, MATCH($A470,'Input Hawaii Jet Fuel Price'!$A:$A, 0), 1)</f>
        <v/>
      </c>
      <c r="D470">
        <f>IFERROR(C470/B470,"")</f>
        <v/>
      </c>
      <c r="E470">
        <f>IFERROR(B470*$E$2,C470)</f>
        <v/>
      </c>
    </row>
    <row r="471" spans="1:5">
      <c r="A471" s="1" t="n">
        <v>45108</v>
      </c>
      <c r="B471">
        <f>INDEX('Input EIA Jet Fuel Price'!$B:$B, MATCH($A471+14,'Input EIA Jet Fuel Price'!$A:$A, 0),1)</f>
        <v/>
      </c>
      <c r="C471">
        <f>INDEX('Input Hawaii Jet Fuel Price'!$B:$B, MATCH($A471,'Input Hawaii Jet Fuel Price'!$A:$A, 0), 1)</f>
        <v/>
      </c>
      <c r="D471">
        <f>IFERROR(C471/B471,"")</f>
        <v/>
      </c>
      <c r="E471">
        <f>IFERROR(B471*$E$2,C471)</f>
        <v/>
      </c>
    </row>
    <row r="472" spans="1:5">
      <c r="A472" s="1" t="n">
        <v>45139</v>
      </c>
      <c r="B472">
        <f>INDEX('Input EIA Jet Fuel Price'!$B:$B, MATCH($A472+14,'Input EIA Jet Fuel Price'!$A:$A, 0),1)</f>
        <v/>
      </c>
      <c r="C472">
        <f>INDEX('Input Hawaii Jet Fuel Price'!$B:$B, MATCH($A472,'Input Hawaii Jet Fuel Price'!$A:$A, 0), 1)</f>
        <v/>
      </c>
      <c r="D472">
        <f>IFERROR(C472/B472,"")</f>
        <v/>
      </c>
      <c r="E472">
        <f>IFERROR(B472*$E$2,C472)</f>
        <v/>
      </c>
    </row>
    <row r="473" spans="1:5">
      <c r="A473" s="1" t="n">
        <v>45170</v>
      </c>
      <c r="B473">
        <f>INDEX('Input EIA Jet Fuel Price'!$B:$B, MATCH($A473+14,'Input EIA Jet Fuel Price'!$A:$A, 0),1)</f>
        <v/>
      </c>
      <c r="C473">
        <f>INDEX('Input Hawaii Jet Fuel Price'!$B:$B, MATCH($A473,'Input Hawaii Jet Fuel Price'!$A:$A, 0), 1)</f>
        <v/>
      </c>
      <c r="D473">
        <f>IFERROR(C473/B473,"")</f>
        <v/>
      </c>
      <c r="E473">
        <f>IFERROR(B473*$E$2,C473)</f>
        <v/>
      </c>
    </row>
    <row r="474" spans="1:5">
      <c r="A474" s="1" t="n">
        <v>45200</v>
      </c>
      <c r="B474">
        <f>INDEX('Input EIA Jet Fuel Price'!$B:$B, MATCH($A474+14,'Input EIA Jet Fuel Price'!$A:$A, 0),1)</f>
        <v/>
      </c>
      <c r="C474">
        <f>INDEX('Input Hawaii Jet Fuel Price'!$B:$B, MATCH($A474,'Input Hawaii Jet Fuel Price'!$A:$A, 0), 1)</f>
        <v/>
      </c>
      <c r="D474">
        <f>IFERROR(C474/B474,"")</f>
        <v/>
      </c>
      <c r="E474">
        <f>IFERROR(B474*$E$2,C474)</f>
        <v/>
      </c>
    </row>
    <row r="475" spans="1:5">
      <c r="A475" s="1" t="n">
        <v>45231</v>
      </c>
      <c r="B475">
        <f>INDEX('Input EIA Jet Fuel Price'!$B:$B, MATCH($A475+14,'Input EIA Jet Fuel Price'!$A:$A, 0),1)</f>
        <v/>
      </c>
      <c r="C475">
        <f>INDEX('Input Hawaii Jet Fuel Price'!$B:$B, MATCH($A475,'Input Hawaii Jet Fuel Price'!$A:$A, 0), 1)</f>
        <v/>
      </c>
      <c r="D475">
        <f>IFERROR(C475/B475,"")</f>
        <v/>
      </c>
      <c r="E475">
        <f>IFERROR(B475*$E$2,C475)</f>
        <v/>
      </c>
    </row>
    <row r="476" spans="1:5">
      <c r="A476" s="1" t="n">
        <v>45261</v>
      </c>
      <c r="B476">
        <f>INDEX('Input EIA Jet Fuel Price'!$B:$B, MATCH($A476+14,'Input EIA Jet Fuel Price'!$A:$A, 0),1)</f>
        <v/>
      </c>
      <c r="C476">
        <f>INDEX('Input Hawaii Jet Fuel Price'!$B:$B, MATCH($A476,'Input Hawaii Jet Fuel Price'!$A:$A, 0), 1)</f>
        <v/>
      </c>
      <c r="D476">
        <f>IFERROR(C476/B476,"")</f>
        <v/>
      </c>
      <c r="E476">
        <f>IFERROR(B476*$E$2,C476)</f>
        <v/>
      </c>
    </row>
    <row r="477" spans="1:5">
      <c r="A477" s="1" t="n">
        <v>45292</v>
      </c>
      <c r="B477">
        <f>INDEX('Input EIA Jet Fuel Price'!$B:$B, MATCH($A477+14,'Input EIA Jet Fuel Price'!$A:$A, 0),1)</f>
        <v/>
      </c>
      <c r="C477">
        <f>INDEX('Input Hawaii Jet Fuel Price'!$B:$B, MATCH($A477,'Input Hawaii Jet Fuel Price'!$A:$A, 0), 1)</f>
        <v/>
      </c>
      <c r="D477">
        <f>IFERROR(C477/B477,"")</f>
        <v/>
      </c>
      <c r="E477">
        <f>IFERROR(B477*$E$2,C477)</f>
        <v/>
      </c>
    </row>
    <row r="478" spans="1:5">
      <c r="A478" s="1" t="n">
        <v>45323</v>
      </c>
      <c r="B478">
        <f>INDEX('Input EIA Jet Fuel Price'!$B:$B, MATCH($A478+14,'Input EIA Jet Fuel Price'!$A:$A, 0),1)</f>
        <v/>
      </c>
      <c r="C478">
        <f>INDEX('Input Hawaii Jet Fuel Price'!$B:$B, MATCH($A478,'Input Hawaii Jet Fuel Price'!$A:$A, 0), 1)</f>
        <v/>
      </c>
      <c r="D478">
        <f>IFERROR(C478/B478,"")</f>
        <v/>
      </c>
      <c r="E478">
        <f>IFERROR(B478*$E$2,C478)</f>
        <v/>
      </c>
    </row>
    <row r="479" spans="1:5">
      <c r="A479" s="1" t="n">
        <v>45352</v>
      </c>
      <c r="B479">
        <f>INDEX('Input EIA Jet Fuel Price'!$B:$B, MATCH($A479+14,'Input EIA Jet Fuel Price'!$A:$A, 0),1)</f>
        <v/>
      </c>
      <c r="C479">
        <f>INDEX('Input Hawaii Jet Fuel Price'!$B:$B, MATCH($A479,'Input Hawaii Jet Fuel Price'!$A:$A, 0), 1)</f>
        <v/>
      </c>
      <c r="D479">
        <f>IFERROR(C479/B479,"")</f>
        <v/>
      </c>
      <c r="E479">
        <f>IFERROR(B479*$E$2,C479)</f>
        <v/>
      </c>
    </row>
    <row r="480" spans="1:5">
      <c r="A480" s="1" t="n">
        <v>45383</v>
      </c>
      <c r="B480">
        <f>INDEX('Input EIA Jet Fuel Price'!$B:$B, MATCH($A480+14,'Input EIA Jet Fuel Price'!$A:$A, 0),1)</f>
        <v/>
      </c>
      <c r="C480">
        <f>INDEX('Input Hawaii Jet Fuel Price'!$B:$B, MATCH($A480,'Input Hawaii Jet Fuel Price'!$A:$A, 0), 1)</f>
        <v/>
      </c>
      <c r="D480">
        <f>IFERROR(C480/B480,"")</f>
        <v/>
      </c>
      <c r="E480">
        <f>IFERROR(B480*$E$2,C480)</f>
        <v/>
      </c>
    </row>
    <row r="481" spans="1:5">
      <c r="A481" s="1" t="n">
        <v>45413</v>
      </c>
      <c r="B481">
        <f>INDEX('Input EIA Jet Fuel Price'!$B:$B, MATCH($A481+14,'Input EIA Jet Fuel Price'!$A:$A, 0),1)</f>
        <v/>
      </c>
      <c r="C481">
        <f>INDEX('Input Hawaii Jet Fuel Price'!$B:$B, MATCH($A481,'Input Hawaii Jet Fuel Price'!$A:$A, 0), 1)</f>
        <v/>
      </c>
      <c r="D481">
        <f>IFERROR(C481/B481,"")</f>
        <v/>
      </c>
      <c r="E481">
        <f>IFERROR(B481*$E$2,C481)</f>
        <v/>
      </c>
    </row>
    <row r="482" spans="1:5">
      <c r="A482" s="1" t="n">
        <v>45444</v>
      </c>
      <c r="B482">
        <f>INDEX('Input EIA Jet Fuel Price'!$B:$B, MATCH($A482+14,'Input EIA Jet Fuel Price'!$A:$A, 0),1)</f>
        <v/>
      </c>
      <c r="C482">
        <f>INDEX('Input Hawaii Jet Fuel Price'!$B:$B, MATCH($A482,'Input Hawaii Jet Fuel Price'!$A:$A, 0), 1)</f>
        <v/>
      </c>
      <c r="D482">
        <f>IFERROR(C482/B482,"")</f>
        <v/>
      </c>
      <c r="E482">
        <f>IFERROR(B482*$E$2,C482)</f>
        <v/>
      </c>
    </row>
    <row r="483" spans="1:5">
      <c r="A483" s="1" t="n">
        <v>45474</v>
      </c>
      <c r="B483">
        <f>INDEX('Input EIA Jet Fuel Price'!$B:$B, MATCH($A483+14,'Input EIA Jet Fuel Price'!$A:$A, 0),1)</f>
        <v/>
      </c>
      <c r="C483">
        <f>INDEX('Input Hawaii Jet Fuel Price'!$B:$B, MATCH($A483,'Input Hawaii Jet Fuel Price'!$A:$A, 0), 1)</f>
        <v/>
      </c>
      <c r="D483">
        <f>IFERROR(C483/B483,"")</f>
        <v/>
      </c>
      <c r="E483">
        <f>IFERROR(B483*$E$2,C483)</f>
        <v/>
      </c>
    </row>
    <row r="484" spans="1:5">
      <c r="A484" s="1" t="n">
        <v>45505</v>
      </c>
      <c r="B484">
        <f>INDEX('Input EIA Jet Fuel Price'!$B:$B, MATCH($A484+14,'Input EIA Jet Fuel Price'!$A:$A, 0),1)</f>
        <v/>
      </c>
      <c r="C484">
        <f>INDEX('Input Hawaii Jet Fuel Price'!$B:$B, MATCH($A484,'Input Hawaii Jet Fuel Price'!$A:$A, 0), 1)</f>
        <v/>
      </c>
      <c r="D484">
        <f>IFERROR(C484/B484,"")</f>
        <v/>
      </c>
      <c r="E484">
        <f>IFERROR(B484*$E$2,C484)</f>
        <v/>
      </c>
    </row>
    <row r="485" spans="1:5">
      <c r="A485" s="1" t="n">
        <v>45536</v>
      </c>
      <c r="B485">
        <f>INDEX('Input EIA Jet Fuel Price'!$B:$B, MATCH($A485+14,'Input EIA Jet Fuel Price'!$A:$A, 0),1)</f>
        <v/>
      </c>
      <c r="C485">
        <f>INDEX('Input Hawaii Jet Fuel Price'!$B:$B, MATCH($A485,'Input Hawaii Jet Fuel Price'!$A:$A, 0), 1)</f>
        <v/>
      </c>
      <c r="D485">
        <f>IFERROR(C485/B485,"")</f>
        <v/>
      </c>
      <c r="E485">
        <f>IFERROR(B485*$E$2,C485)</f>
        <v/>
      </c>
    </row>
    <row r="486" spans="1:5">
      <c r="A486" s="1" t="n">
        <v>45566</v>
      </c>
      <c r="B486">
        <f>INDEX('Input EIA Jet Fuel Price'!$B:$B, MATCH($A486+14,'Input EIA Jet Fuel Price'!$A:$A, 0),1)</f>
        <v/>
      </c>
      <c r="C486">
        <f>INDEX('Input Hawaii Jet Fuel Price'!$B:$B, MATCH($A486,'Input Hawaii Jet Fuel Price'!$A:$A, 0), 1)</f>
        <v/>
      </c>
      <c r="D486">
        <f>IFERROR(C486/B486,"")</f>
        <v/>
      </c>
      <c r="E486">
        <f>IFERROR(B486*$E$2,C486)</f>
        <v/>
      </c>
    </row>
    <row r="487" spans="1:5">
      <c r="A487" s="1" t="n">
        <v>45597</v>
      </c>
      <c r="B487">
        <f>INDEX('Input EIA Jet Fuel Price'!$B:$B, MATCH($A487+14,'Input EIA Jet Fuel Price'!$A:$A, 0),1)</f>
        <v/>
      </c>
      <c r="C487">
        <f>INDEX('Input Hawaii Jet Fuel Price'!$B:$B, MATCH($A487,'Input Hawaii Jet Fuel Price'!$A:$A, 0), 1)</f>
        <v/>
      </c>
      <c r="D487">
        <f>IFERROR(C487/B487,"")</f>
        <v/>
      </c>
      <c r="E487">
        <f>IFERROR(B487*$E$2,C487)</f>
        <v/>
      </c>
    </row>
    <row r="488" spans="1:5">
      <c r="A488" s="1" t="n">
        <v>45627</v>
      </c>
      <c r="B488">
        <f>INDEX('Input EIA Jet Fuel Price'!$B:$B, MATCH($A488+14,'Input EIA Jet Fuel Price'!$A:$A, 0),1)</f>
        <v/>
      </c>
      <c r="C488">
        <f>INDEX('Input Hawaii Jet Fuel Price'!$B:$B, MATCH($A488,'Input Hawaii Jet Fuel Price'!$A:$A, 0), 1)</f>
        <v/>
      </c>
      <c r="D488">
        <f>IFERROR(C488/B488,"")</f>
        <v/>
      </c>
      <c r="E488">
        <f>IFERROR(B488*$E$2,C488)</f>
        <v/>
      </c>
    </row>
    <row r="489" spans="1:5">
      <c r="A489" s="1" t="n">
        <v>45658</v>
      </c>
      <c r="B489">
        <f>INDEX('Input EIA Jet Fuel Price'!$B:$B, MATCH($A489+14,'Input EIA Jet Fuel Price'!$A:$A, 0),1)</f>
        <v/>
      </c>
      <c r="C489">
        <f>INDEX('Input Hawaii Jet Fuel Price'!$B:$B, MATCH($A489,'Input Hawaii Jet Fuel Price'!$A:$A, 0), 1)</f>
        <v/>
      </c>
      <c r="D489">
        <f>IFERROR(C489/B489,"")</f>
        <v/>
      </c>
      <c r="E489">
        <f>IFERROR(B489*$E$2,C489)</f>
        <v/>
      </c>
    </row>
    <row r="490" spans="1:5">
      <c r="A490" s="1" t="n">
        <v>45689</v>
      </c>
      <c r="B490">
        <f>INDEX('Input EIA Jet Fuel Price'!$B:$B, MATCH($A490+14,'Input EIA Jet Fuel Price'!$A:$A, 0),1)</f>
        <v/>
      </c>
      <c r="C490">
        <f>INDEX('Input Hawaii Jet Fuel Price'!$B:$B, MATCH($A490,'Input Hawaii Jet Fuel Price'!$A:$A, 0), 1)</f>
        <v/>
      </c>
      <c r="D490">
        <f>IFERROR(C490/B490,"")</f>
        <v/>
      </c>
      <c r="E490">
        <f>IFERROR(B490*$E$2,C490)</f>
        <v/>
      </c>
    </row>
    <row r="491" spans="1:5">
      <c r="A491" s="1" t="n">
        <v>45717</v>
      </c>
      <c r="B491">
        <f>INDEX('Input EIA Jet Fuel Price'!$B:$B, MATCH($A491+14,'Input EIA Jet Fuel Price'!$A:$A, 0),1)</f>
        <v/>
      </c>
      <c r="C491">
        <f>INDEX('Input Hawaii Jet Fuel Price'!$B:$B, MATCH($A491,'Input Hawaii Jet Fuel Price'!$A:$A, 0), 1)</f>
        <v/>
      </c>
      <c r="D491">
        <f>IFERROR(C491/B491,"")</f>
        <v/>
      </c>
      <c r="E491">
        <f>IFERROR(B491*$E$2,C491)</f>
        <v/>
      </c>
    </row>
    <row r="492" spans="1:5">
      <c r="A492" s="1" t="n">
        <v>45748</v>
      </c>
      <c r="B492">
        <f>INDEX('Input EIA Jet Fuel Price'!$B:$B, MATCH($A492+14,'Input EIA Jet Fuel Price'!$A:$A, 0),1)</f>
        <v/>
      </c>
      <c r="C492">
        <f>INDEX('Input Hawaii Jet Fuel Price'!$B:$B, MATCH($A492,'Input Hawaii Jet Fuel Price'!$A:$A, 0), 1)</f>
        <v/>
      </c>
      <c r="D492">
        <f>IFERROR(C492/B492,"")</f>
        <v/>
      </c>
      <c r="E492">
        <f>IFERROR(B492*$E$2,C492)</f>
        <v/>
      </c>
    </row>
    <row r="493" spans="1:5">
      <c r="A493" s="1" t="n">
        <v>45778</v>
      </c>
      <c r="B493">
        <f>INDEX('Input EIA Jet Fuel Price'!$B:$B, MATCH($A493+14,'Input EIA Jet Fuel Price'!$A:$A, 0),1)</f>
        <v/>
      </c>
      <c r="C493">
        <f>INDEX('Input Hawaii Jet Fuel Price'!$B:$B, MATCH($A493,'Input Hawaii Jet Fuel Price'!$A:$A, 0), 1)</f>
        <v/>
      </c>
      <c r="D493">
        <f>IFERROR(C493/B493,"")</f>
        <v/>
      </c>
      <c r="E493">
        <f>IFERROR(B493*$E$2,C493)</f>
        <v/>
      </c>
    </row>
    <row r="494" spans="1:5">
      <c r="A494" s="1" t="n">
        <v>45809</v>
      </c>
      <c r="B494">
        <f>INDEX('Input EIA Jet Fuel Price'!$B:$B, MATCH($A494+14,'Input EIA Jet Fuel Price'!$A:$A, 0),1)</f>
        <v/>
      </c>
      <c r="C494">
        <f>INDEX('Input Hawaii Jet Fuel Price'!$B:$B, MATCH($A494,'Input Hawaii Jet Fuel Price'!$A:$A, 0), 1)</f>
        <v/>
      </c>
      <c r="D494">
        <f>IFERROR(C494/B494,"")</f>
        <v/>
      </c>
      <c r="E494">
        <f>IFERROR(B494*$E$2,C494)</f>
        <v/>
      </c>
    </row>
    <row r="495" spans="1:5">
      <c r="A495" s="1" t="n">
        <v>45839</v>
      </c>
      <c r="B495">
        <f>INDEX('Input EIA Jet Fuel Price'!$B:$B, MATCH($A495+14,'Input EIA Jet Fuel Price'!$A:$A, 0),1)</f>
        <v/>
      </c>
      <c r="C495">
        <f>INDEX('Input Hawaii Jet Fuel Price'!$B:$B, MATCH($A495,'Input Hawaii Jet Fuel Price'!$A:$A, 0), 1)</f>
        <v/>
      </c>
      <c r="D495">
        <f>IFERROR(C495/B495,"")</f>
        <v/>
      </c>
      <c r="E495">
        <f>IFERROR(B495*$E$2,C495)</f>
        <v/>
      </c>
    </row>
    <row r="496" spans="1:5">
      <c r="A496" s="1" t="n">
        <v>45870</v>
      </c>
      <c r="B496">
        <f>INDEX('Input EIA Jet Fuel Price'!$B:$B, MATCH($A496+14,'Input EIA Jet Fuel Price'!$A:$A, 0),1)</f>
        <v/>
      </c>
      <c r="C496">
        <f>INDEX('Input Hawaii Jet Fuel Price'!$B:$B, MATCH($A496,'Input Hawaii Jet Fuel Price'!$A:$A, 0), 1)</f>
        <v/>
      </c>
      <c r="D496">
        <f>IFERROR(C496/B496,"")</f>
        <v/>
      </c>
      <c r="E496">
        <f>IFERROR(B496*$E$2,C496)</f>
        <v/>
      </c>
    </row>
    <row r="497" spans="1:5">
      <c r="A497" s="1" t="n">
        <v>45901</v>
      </c>
      <c r="B497">
        <f>INDEX('Input EIA Jet Fuel Price'!$B:$B, MATCH($A497+14,'Input EIA Jet Fuel Price'!$A:$A, 0),1)</f>
        <v/>
      </c>
      <c r="C497">
        <f>INDEX('Input Hawaii Jet Fuel Price'!$B:$B, MATCH($A497,'Input Hawaii Jet Fuel Price'!$A:$A, 0), 1)</f>
        <v/>
      </c>
      <c r="D497">
        <f>IFERROR(C497/B497,"")</f>
        <v/>
      </c>
      <c r="E497">
        <f>IFERROR(B497*$E$2,C497)</f>
        <v/>
      </c>
    </row>
    <row r="498" spans="1:5">
      <c r="A498" s="1" t="n">
        <v>45931</v>
      </c>
      <c r="B498">
        <f>INDEX('Input EIA Jet Fuel Price'!$B:$B, MATCH($A498+14,'Input EIA Jet Fuel Price'!$A:$A, 0),1)</f>
        <v/>
      </c>
      <c r="C498">
        <f>INDEX('Input Hawaii Jet Fuel Price'!$B:$B, MATCH($A498,'Input Hawaii Jet Fuel Price'!$A:$A, 0), 1)</f>
        <v/>
      </c>
      <c r="D498">
        <f>IFERROR(C498/B498,"")</f>
        <v/>
      </c>
      <c r="E498">
        <f>IFERROR(B498*$E$2,C498)</f>
        <v/>
      </c>
    </row>
    <row r="499" spans="1:5">
      <c r="A499" s="1" t="n">
        <v>45962</v>
      </c>
      <c r="B499">
        <f>INDEX('Input EIA Jet Fuel Price'!$B:$B, MATCH($A499+14,'Input EIA Jet Fuel Price'!$A:$A, 0),1)</f>
        <v/>
      </c>
      <c r="C499">
        <f>INDEX('Input Hawaii Jet Fuel Price'!$B:$B, MATCH($A499,'Input Hawaii Jet Fuel Price'!$A:$A, 0), 1)</f>
        <v/>
      </c>
      <c r="D499">
        <f>IFERROR(C499/B499,"")</f>
        <v/>
      </c>
      <c r="E499">
        <f>IFERROR(B499*$E$2,C499)</f>
        <v/>
      </c>
    </row>
    <row r="500" spans="1:5">
      <c r="A500" s="1" t="n">
        <v>45992</v>
      </c>
      <c r="B500">
        <f>INDEX('Input EIA Jet Fuel Price'!$B:$B, MATCH($A500+14,'Input EIA Jet Fuel Price'!$A:$A, 0),1)</f>
        <v/>
      </c>
      <c r="C500">
        <f>INDEX('Input Hawaii Jet Fuel Price'!$B:$B, MATCH($A500,'Input Hawaii Jet Fuel Price'!$A:$A, 0), 1)</f>
        <v/>
      </c>
      <c r="D500">
        <f>IFERROR(C500/B500,"")</f>
        <v/>
      </c>
      <c r="E500">
        <f>IFERROR(B500*$E$2,C500)</f>
        <v/>
      </c>
    </row>
    <row r="501" spans="1:5">
      <c r="A501" s="1" t="n">
        <v>46023</v>
      </c>
      <c r="B501">
        <f>INDEX('Input EIA Jet Fuel Price'!$B:$B, MATCH($A501+14,'Input EIA Jet Fuel Price'!$A:$A, 0),1)</f>
        <v/>
      </c>
      <c r="C501">
        <f>INDEX('Input Hawaii Jet Fuel Price'!$B:$B, MATCH($A501,'Input Hawaii Jet Fuel Price'!$A:$A, 0), 1)</f>
        <v/>
      </c>
      <c r="D501">
        <f>IFERROR(C501/B501,"")</f>
        <v/>
      </c>
      <c r="E501">
        <f>IFERROR(B501*$E$2,C501)</f>
        <v/>
      </c>
    </row>
    <row r="502" spans="1:5">
      <c r="A502" s="1" t="n">
        <v>46054</v>
      </c>
      <c r="B502">
        <f>INDEX('Input EIA Jet Fuel Price'!$B:$B, MATCH($A502+14,'Input EIA Jet Fuel Price'!$A:$A, 0),1)</f>
        <v/>
      </c>
      <c r="C502">
        <f>INDEX('Input Hawaii Jet Fuel Price'!$B:$B, MATCH($A502,'Input Hawaii Jet Fuel Price'!$A:$A, 0), 1)</f>
        <v/>
      </c>
      <c r="D502">
        <f>IFERROR(C502/B502,"")</f>
        <v/>
      </c>
      <c r="E502">
        <f>IFERROR(B502*$E$2,C502)</f>
        <v/>
      </c>
    </row>
    <row r="503" spans="1:5">
      <c r="A503" s="1" t="n">
        <v>46082</v>
      </c>
      <c r="B503">
        <f>INDEX('Input EIA Jet Fuel Price'!$B:$B, MATCH($A503+14,'Input EIA Jet Fuel Price'!$A:$A, 0),1)</f>
        <v/>
      </c>
      <c r="C503">
        <f>INDEX('Input Hawaii Jet Fuel Price'!$B:$B, MATCH($A503,'Input Hawaii Jet Fuel Price'!$A:$A, 0), 1)</f>
        <v/>
      </c>
      <c r="D503">
        <f>IFERROR(C503/B503,"")</f>
        <v/>
      </c>
      <c r="E503">
        <f>IFERROR(B503*$E$2,C503)</f>
        <v/>
      </c>
    </row>
    <row r="504" spans="1:5">
      <c r="A504" s="1" t="n">
        <v>46113</v>
      </c>
      <c r="B504">
        <f>INDEX('Input EIA Jet Fuel Price'!$B:$B, MATCH($A504+14,'Input EIA Jet Fuel Price'!$A:$A, 0),1)</f>
        <v/>
      </c>
      <c r="C504">
        <f>INDEX('Input Hawaii Jet Fuel Price'!$B:$B, MATCH($A504,'Input Hawaii Jet Fuel Price'!$A:$A, 0), 1)</f>
        <v/>
      </c>
      <c r="D504">
        <f>IFERROR(C504/B504,"")</f>
        <v/>
      </c>
      <c r="E504">
        <f>IFERROR(B504*$E$2,C504)</f>
        <v/>
      </c>
    </row>
    <row r="505" spans="1:5">
      <c r="A505" s="1" t="n">
        <v>46143</v>
      </c>
      <c r="B505">
        <f>INDEX('Input EIA Jet Fuel Price'!$B:$B, MATCH($A505+14,'Input EIA Jet Fuel Price'!$A:$A, 0),1)</f>
        <v/>
      </c>
      <c r="C505">
        <f>INDEX('Input Hawaii Jet Fuel Price'!$B:$B, MATCH($A505,'Input Hawaii Jet Fuel Price'!$A:$A, 0), 1)</f>
        <v/>
      </c>
      <c r="D505">
        <f>IFERROR(C505/B505,"")</f>
        <v/>
      </c>
      <c r="E505">
        <f>IFERROR(B505*$E$2,C505)</f>
        <v/>
      </c>
    </row>
    <row r="506" spans="1:5">
      <c r="A506" s="1" t="n">
        <v>46174</v>
      </c>
      <c r="B506">
        <f>INDEX('Input EIA Jet Fuel Price'!$B:$B, MATCH($A506+14,'Input EIA Jet Fuel Price'!$A:$A, 0),1)</f>
        <v/>
      </c>
      <c r="C506">
        <f>INDEX('Input Hawaii Jet Fuel Price'!$B:$B, MATCH($A506,'Input Hawaii Jet Fuel Price'!$A:$A, 0), 1)</f>
        <v/>
      </c>
      <c r="D506">
        <f>IFERROR(C506/B506,"")</f>
        <v/>
      </c>
      <c r="E506">
        <f>IFERROR(B506*$E$2,C506)</f>
        <v/>
      </c>
    </row>
    <row r="507" spans="1:5">
      <c r="A507" s="1" t="n">
        <v>46204</v>
      </c>
      <c r="B507">
        <f>INDEX('Input EIA Jet Fuel Price'!$B:$B, MATCH($A507+14,'Input EIA Jet Fuel Price'!$A:$A, 0),1)</f>
        <v/>
      </c>
      <c r="C507">
        <f>INDEX('Input Hawaii Jet Fuel Price'!$B:$B, MATCH($A507,'Input Hawaii Jet Fuel Price'!$A:$A, 0), 1)</f>
        <v/>
      </c>
      <c r="D507">
        <f>IFERROR(C507/B507,"")</f>
        <v/>
      </c>
      <c r="E507">
        <f>IFERROR(B507*$E$2,C507)</f>
        <v/>
      </c>
    </row>
    <row r="508" spans="1:5">
      <c r="A508" s="1" t="n">
        <v>46235</v>
      </c>
      <c r="B508">
        <f>INDEX('Input EIA Jet Fuel Price'!$B:$B, MATCH($A508+14,'Input EIA Jet Fuel Price'!$A:$A, 0),1)</f>
        <v/>
      </c>
      <c r="C508">
        <f>INDEX('Input Hawaii Jet Fuel Price'!$B:$B, MATCH($A508,'Input Hawaii Jet Fuel Price'!$A:$A, 0), 1)</f>
        <v/>
      </c>
      <c r="D508">
        <f>IFERROR(C508/B508,"")</f>
        <v/>
      </c>
      <c r="E508">
        <f>IFERROR(B508*$E$2,C508)</f>
        <v/>
      </c>
    </row>
    <row r="509" spans="1:5">
      <c r="A509" s="1" t="n">
        <v>46266</v>
      </c>
      <c r="B509">
        <f>INDEX('Input EIA Jet Fuel Price'!$B:$B, MATCH($A509+14,'Input EIA Jet Fuel Price'!$A:$A, 0),1)</f>
        <v/>
      </c>
      <c r="C509">
        <f>INDEX('Input Hawaii Jet Fuel Price'!$B:$B, MATCH($A509,'Input Hawaii Jet Fuel Price'!$A:$A, 0), 1)</f>
        <v/>
      </c>
      <c r="D509">
        <f>IFERROR(C509/B509,"")</f>
        <v/>
      </c>
      <c r="E509">
        <f>IFERROR(B509*$E$2,C509)</f>
        <v/>
      </c>
    </row>
    <row r="510" spans="1:5">
      <c r="A510" s="1" t="n">
        <v>46296</v>
      </c>
      <c r="B510">
        <f>INDEX('Input EIA Jet Fuel Price'!$B:$B, MATCH($A510+14,'Input EIA Jet Fuel Price'!$A:$A, 0),1)</f>
        <v/>
      </c>
      <c r="C510">
        <f>INDEX('Input Hawaii Jet Fuel Price'!$B:$B, MATCH($A510,'Input Hawaii Jet Fuel Price'!$A:$A, 0), 1)</f>
        <v/>
      </c>
      <c r="D510">
        <f>IFERROR(C510/B510,"")</f>
        <v/>
      </c>
      <c r="E510">
        <f>IFERROR(B510*$E$2,C510)</f>
        <v/>
      </c>
    </row>
    <row r="511" spans="1:5">
      <c r="A511" s="1" t="n">
        <v>46327</v>
      </c>
      <c r="B511">
        <f>INDEX('Input EIA Jet Fuel Price'!$B:$B, MATCH($A511+14,'Input EIA Jet Fuel Price'!$A:$A, 0),1)</f>
        <v/>
      </c>
      <c r="C511">
        <f>INDEX('Input Hawaii Jet Fuel Price'!$B:$B, MATCH($A511,'Input Hawaii Jet Fuel Price'!$A:$A, 0), 1)</f>
        <v/>
      </c>
      <c r="D511">
        <f>IFERROR(C511/B511,"")</f>
        <v/>
      </c>
      <c r="E511">
        <f>IFERROR(B511*$E$2,C511)</f>
        <v/>
      </c>
    </row>
    <row r="512" spans="1:5">
      <c r="A512" s="1" t="n">
        <v>46357</v>
      </c>
      <c r="B512">
        <f>INDEX('Input EIA Jet Fuel Price'!$B:$B, MATCH($A512+14,'Input EIA Jet Fuel Price'!$A:$A, 0),1)</f>
        <v/>
      </c>
      <c r="C512">
        <f>INDEX('Input Hawaii Jet Fuel Price'!$B:$B, MATCH($A512,'Input Hawaii Jet Fuel Price'!$A:$A, 0), 1)</f>
        <v/>
      </c>
      <c r="D512">
        <f>IFERROR(C512/B512,"")</f>
        <v/>
      </c>
      <c r="E512">
        <f>IFERROR(B512*$E$2,C512)</f>
        <v/>
      </c>
    </row>
    <row r="513" spans="1:5">
      <c r="A513" s="1" t="n">
        <v>46388</v>
      </c>
      <c r="B513">
        <f>INDEX('Input EIA Jet Fuel Price'!$B:$B, MATCH($A513+14,'Input EIA Jet Fuel Price'!$A:$A, 0),1)</f>
        <v/>
      </c>
      <c r="C513">
        <f>INDEX('Input Hawaii Jet Fuel Price'!$B:$B, MATCH($A513,'Input Hawaii Jet Fuel Price'!$A:$A, 0), 1)</f>
        <v/>
      </c>
      <c r="D513">
        <f>IFERROR(C513/B513,"")</f>
        <v/>
      </c>
      <c r="E513">
        <f>IFERROR(B513*$E$2,C513)</f>
        <v/>
      </c>
    </row>
    <row r="514" spans="1:5">
      <c r="A514" s="1" t="n">
        <v>46419</v>
      </c>
      <c r="B514">
        <f>INDEX('Input EIA Jet Fuel Price'!$B:$B, MATCH($A514+14,'Input EIA Jet Fuel Price'!$A:$A, 0),1)</f>
        <v/>
      </c>
      <c r="C514">
        <f>INDEX('Input Hawaii Jet Fuel Price'!$B:$B, MATCH($A514,'Input Hawaii Jet Fuel Price'!$A:$A, 0), 1)</f>
        <v/>
      </c>
      <c r="D514">
        <f>IFERROR(C514/B514,"")</f>
        <v/>
      </c>
      <c r="E514">
        <f>IFERROR(B514*$E$2,C514)</f>
        <v/>
      </c>
    </row>
    <row r="515" spans="1:5">
      <c r="A515" s="1" t="n">
        <v>46447</v>
      </c>
      <c r="B515">
        <f>INDEX('Input EIA Jet Fuel Price'!$B:$B, MATCH($A515+14,'Input EIA Jet Fuel Price'!$A:$A, 0),1)</f>
        <v/>
      </c>
      <c r="C515">
        <f>INDEX('Input Hawaii Jet Fuel Price'!$B:$B, MATCH($A515,'Input Hawaii Jet Fuel Price'!$A:$A, 0), 1)</f>
        <v/>
      </c>
      <c r="D515">
        <f>IFERROR(C515/B515,"")</f>
        <v/>
      </c>
      <c r="E515">
        <f>IFERROR(B515*$E$2,C515)</f>
        <v/>
      </c>
    </row>
    <row r="516" spans="1:5">
      <c r="A516" s="1" t="n">
        <v>46478</v>
      </c>
      <c r="B516">
        <f>INDEX('Input EIA Jet Fuel Price'!$B:$B, MATCH($A516+14,'Input EIA Jet Fuel Price'!$A:$A, 0),1)</f>
        <v/>
      </c>
      <c r="C516">
        <f>INDEX('Input Hawaii Jet Fuel Price'!$B:$B, MATCH($A516,'Input Hawaii Jet Fuel Price'!$A:$A, 0), 1)</f>
        <v/>
      </c>
      <c r="D516">
        <f>IFERROR(C516/B516,"")</f>
        <v/>
      </c>
      <c r="E516">
        <f>IFERROR(B516*$E$2,C516)</f>
        <v/>
      </c>
    </row>
    <row r="517" spans="1:5">
      <c r="A517" s="1" t="n">
        <v>46508</v>
      </c>
      <c r="B517">
        <f>INDEX('Input EIA Jet Fuel Price'!$B:$B, MATCH($A517+14,'Input EIA Jet Fuel Price'!$A:$A, 0),1)</f>
        <v/>
      </c>
      <c r="C517">
        <f>INDEX('Input Hawaii Jet Fuel Price'!$B:$B, MATCH($A517,'Input Hawaii Jet Fuel Price'!$A:$A, 0), 1)</f>
        <v/>
      </c>
      <c r="D517">
        <f>IFERROR(C517/B517,"")</f>
        <v/>
      </c>
      <c r="E517">
        <f>IFERROR(B517*$E$2,C517)</f>
        <v/>
      </c>
    </row>
    <row r="518" spans="1:5">
      <c r="A518" s="1" t="n">
        <v>46539</v>
      </c>
      <c r="B518">
        <f>INDEX('Input EIA Jet Fuel Price'!$B:$B, MATCH($A518+14,'Input EIA Jet Fuel Price'!$A:$A, 0),1)</f>
        <v/>
      </c>
      <c r="C518">
        <f>INDEX('Input Hawaii Jet Fuel Price'!$B:$B, MATCH($A518,'Input Hawaii Jet Fuel Price'!$A:$A, 0), 1)</f>
        <v/>
      </c>
      <c r="D518">
        <f>IFERROR(C518/B518,"")</f>
        <v/>
      </c>
      <c r="E518">
        <f>IFERROR(B518*$E$2,C518)</f>
        <v/>
      </c>
    </row>
    <row r="519" spans="1:5">
      <c r="A519" s="1" t="n">
        <v>46569</v>
      </c>
      <c r="B519">
        <f>INDEX('Input EIA Jet Fuel Price'!$B:$B, MATCH($A519+14,'Input EIA Jet Fuel Price'!$A:$A, 0),1)</f>
        <v/>
      </c>
      <c r="C519">
        <f>INDEX('Input Hawaii Jet Fuel Price'!$B:$B, MATCH($A519,'Input Hawaii Jet Fuel Price'!$A:$A, 0), 1)</f>
        <v/>
      </c>
      <c r="D519">
        <f>IFERROR(C519/B519,"")</f>
        <v/>
      </c>
      <c r="E519">
        <f>IFERROR(B519*$E$2,C519)</f>
        <v/>
      </c>
    </row>
    <row r="520" spans="1:5">
      <c r="A520" s="1" t="n">
        <v>46600</v>
      </c>
      <c r="B520">
        <f>INDEX('Input EIA Jet Fuel Price'!$B:$B, MATCH($A520+14,'Input EIA Jet Fuel Price'!$A:$A, 0),1)</f>
        <v/>
      </c>
      <c r="C520">
        <f>INDEX('Input Hawaii Jet Fuel Price'!$B:$B, MATCH($A520,'Input Hawaii Jet Fuel Price'!$A:$A, 0), 1)</f>
        <v/>
      </c>
      <c r="D520">
        <f>IFERROR(C520/B520,"")</f>
        <v/>
      </c>
      <c r="E520">
        <f>IFERROR(B520*$E$2,C520)</f>
        <v/>
      </c>
    </row>
    <row r="521" spans="1:5">
      <c r="A521" s="1" t="n">
        <v>46631</v>
      </c>
      <c r="B521">
        <f>INDEX('Input EIA Jet Fuel Price'!$B:$B, MATCH($A521+14,'Input EIA Jet Fuel Price'!$A:$A, 0),1)</f>
        <v/>
      </c>
      <c r="C521">
        <f>INDEX('Input Hawaii Jet Fuel Price'!$B:$B, MATCH($A521,'Input Hawaii Jet Fuel Price'!$A:$A, 0), 1)</f>
        <v/>
      </c>
      <c r="D521">
        <f>IFERROR(C521/B521,"")</f>
        <v/>
      </c>
      <c r="E521">
        <f>IFERROR(B521*$E$2,C521)</f>
        <v/>
      </c>
    </row>
    <row r="522" spans="1:5">
      <c r="A522" s="1" t="n">
        <v>46661</v>
      </c>
      <c r="B522">
        <f>INDEX('Input EIA Jet Fuel Price'!$B:$B, MATCH($A522+14,'Input EIA Jet Fuel Price'!$A:$A, 0),1)</f>
        <v/>
      </c>
      <c r="C522">
        <f>INDEX('Input Hawaii Jet Fuel Price'!$B:$B, MATCH($A522,'Input Hawaii Jet Fuel Price'!$A:$A, 0), 1)</f>
        <v/>
      </c>
      <c r="D522">
        <f>IFERROR(C522/B522,"")</f>
        <v/>
      </c>
      <c r="E522">
        <f>IFERROR(B522*$E$2,C522)</f>
        <v/>
      </c>
    </row>
    <row r="523" spans="1:5">
      <c r="A523" s="1" t="n">
        <v>46692</v>
      </c>
      <c r="B523">
        <f>INDEX('Input EIA Jet Fuel Price'!$B:$B, MATCH($A523+14,'Input EIA Jet Fuel Price'!$A:$A, 0),1)</f>
        <v/>
      </c>
      <c r="C523">
        <f>INDEX('Input Hawaii Jet Fuel Price'!$B:$B, MATCH($A523,'Input Hawaii Jet Fuel Price'!$A:$A, 0), 1)</f>
        <v/>
      </c>
      <c r="D523">
        <f>IFERROR(C523/B523,"")</f>
        <v/>
      </c>
      <c r="E523">
        <f>IFERROR(B523*$E$2,C523)</f>
        <v/>
      </c>
    </row>
    <row r="524" spans="1:5">
      <c r="A524" s="1" t="n">
        <v>46722</v>
      </c>
      <c r="B524">
        <f>INDEX('Input EIA Jet Fuel Price'!$B:$B, MATCH($A524+14,'Input EIA Jet Fuel Price'!$A:$A, 0),1)</f>
        <v/>
      </c>
      <c r="C524">
        <f>INDEX('Input Hawaii Jet Fuel Price'!$B:$B, MATCH($A524,'Input Hawaii Jet Fuel Price'!$A:$A, 0), 1)</f>
        <v/>
      </c>
      <c r="D524">
        <f>IFERROR(C524/B524,"")</f>
        <v/>
      </c>
      <c r="E524">
        <f>IFERROR(B524*$E$2,C524)</f>
        <v/>
      </c>
    </row>
    <row r="525" spans="1:5">
      <c r="A525" s="1" t="n">
        <v>46753</v>
      </c>
      <c r="B525">
        <f>INDEX('Input EIA Jet Fuel Price'!$B:$B, MATCH($A525+14,'Input EIA Jet Fuel Price'!$A:$A, 0),1)</f>
        <v/>
      </c>
      <c r="C525">
        <f>INDEX('Input Hawaii Jet Fuel Price'!$B:$B, MATCH($A525,'Input Hawaii Jet Fuel Price'!$A:$A, 0), 1)</f>
        <v/>
      </c>
      <c r="D525">
        <f>IFERROR(C525/B525,"")</f>
        <v/>
      </c>
      <c r="E525">
        <f>IFERROR(B525*$E$2,C525)</f>
        <v/>
      </c>
    </row>
    <row r="526" spans="1:5">
      <c r="A526" s="1" t="n">
        <v>46784</v>
      </c>
      <c r="B526">
        <f>INDEX('Input EIA Jet Fuel Price'!$B:$B, MATCH($A526+14,'Input EIA Jet Fuel Price'!$A:$A, 0),1)</f>
        <v/>
      </c>
      <c r="C526">
        <f>INDEX('Input Hawaii Jet Fuel Price'!$B:$B, MATCH($A526,'Input Hawaii Jet Fuel Price'!$A:$A, 0), 1)</f>
        <v/>
      </c>
      <c r="D526">
        <f>IFERROR(C526/B526,"")</f>
        <v/>
      </c>
      <c r="E526">
        <f>IFERROR(B526*$E$2,C526)</f>
        <v/>
      </c>
    </row>
    <row r="527" spans="1:5">
      <c r="A527" s="1" t="n">
        <v>46813</v>
      </c>
      <c r="B527">
        <f>INDEX('Input EIA Jet Fuel Price'!$B:$B, MATCH($A527+14,'Input EIA Jet Fuel Price'!$A:$A, 0),1)</f>
        <v/>
      </c>
      <c r="C527">
        <f>INDEX('Input Hawaii Jet Fuel Price'!$B:$B, MATCH($A527,'Input Hawaii Jet Fuel Price'!$A:$A, 0), 1)</f>
        <v/>
      </c>
      <c r="D527">
        <f>IFERROR(C527/B527,"")</f>
        <v/>
      </c>
      <c r="E527">
        <f>IFERROR(B527*$E$2,C527)</f>
        <v/>
      </c>
    </row>
    <row r="528" spans="1:5">
      <c r="A528" s="1" t="n">
        <v>46844</v>
      </c>
      <c r="B528">
        <f>INDEX('Input EIA Jet Fuel Price'!$B:$B, MATCH($A528+14,'Input EIA Jet Fuel Price'!$A:$A, 0),1)</f>
        <v/>
      </c>
      <c r="C528">
        <f>INDEX('Input Hawaii Jet Fuel Price'!$B:$B, MATCH($A528,'Input Hawaii Jet Fuel Price'!$A:$A, 0), 1)</f>
        <v/>
      </c>
      <c r="D528">
        <f>IFERROR(C528/B528,"")</f>
        <v/>
      </c>
      <c r="E528">
        <f>IFERROR(B528*$E$2,C528)</f>
        <v/>
      </c>
    </row>
    <row r="529" spans="1:5">
      <c r="A529" s="1" t="n">
        <v>46874</v>
      </c>
      <c r="B529">
        <f>INDEX('Input EIA Jet Fuel Price'!$B:$B, MATCH($A529+14,'Input EIA Jet Fuel Price'!$A:$A, 0),1)</f>
        <v/>
      </c>
      <c r="C529">
        <f>INDEX('Input Hawaii Jet Fuel Price'!$B:$B, MATCH($A529,'Input Hawaii Jet Fuel Price'!$A:$A, 0), 1)</f>
        <v/>
      </c>
      <c r="D529">
        <f>IFERROR(C529/B529,"")</f>
        <v/>
      </c>
      <c r="E529">
        <f>IFERROR(B529*$E$2,C529)</f>
        <v/>
      </c>
    </row>
    <row r="530" spans="1:5">
      <c r="A530" s="1" t="n">
        <v>46905</v>
      </c>
      <c r="B530">
        <f>INDEX('Input EIA Jet Fuel Price'!$B:$B, MATCH($A530+14,'Input EIA Jet Fuel Price'!$A:$A, 0),1)</f>
        <v/>
      </c>
      <c r="C530">
        <f>INDEX('Input Hawaii Jet Fuel Price'!$B:$B, MATCH($A530,'Input Hawaii Jet Fuel Price'!$A:$A, 0), 1)</f>
        <v/>
      </c>
      <c r="D530">
        <f>IFERROR(C530/B530,"")</f>
        <v/>
      </c>
      <c r="E530">
        <f>IFERROR(B530*$E$2,C530)</f>
        <v/>
      </c>
    </row>
    <row r="531" spans="1:5">
      <c r="A531" s="1" t="n">
        <v>46935</v>
      </c>
      <c r="B531">
        <f>INDEX('Input EIA Jet Fuel Price'!$B:$B, MATCH($A531+14,'Input EIA Jet Fuel Price'!$A:$A, 0),1)</f>
        <v/>
      </c>
      <c r="C531">
        <f>INDEX('Input Hawaii Jet Fuel Price'!$B:$B, MATCH($A531,'Input Hawaii Jet Fuel Price'!$A:$A, 0), 1)</f>
        <v/>
      </c>
      <c r="D531">
        <f>IFERROR(C531/B531,"")</f>
        <v/>
      </c>
      <c r="E531">
        <f>IFERROR(B531*$E$2,C531)</f>
        <v/>
      </c>
    </row>
    <row r="532" spans="1:5">
      <c r="A532" s="1" t="n">
        <v>46966</v>
      </c>
      <c r="B532">
        <f>INDEX('Input EIA Jet Fuel Price'!$B:$B, MATCH($A532+14,'Input EIA Jet Fuel Price'!$A:$A, 0),1)</f>
        <v/>
      </c>
      <c r="C532">
        <f>INDEX('Input Hawaii Jet Fuel Price'!$B:$B, MATCH($A532,'Input Hawaii Jet Fuel Price'!$A:$A, 0), 1)</f>
        <v/>
      </c>
      <c r="D532">
        <f>IFERROR(C532/B532,"")</f>
        <v/>
      </c>
      <c r="E532">
        <f>IFERROR(B532*$E$2,C532)</f>
        <v/>
      </c>
    </row>
    <row r="533" spans="1:5">
      <c r="A533" s="1" t="n">
        <v>46997</v>
      </c>
      <c r="B533">
        <f>INDEX('Input EIA Jet Fuel Price'!$B:$B, MATCH($A533+14,'Input EIA Jet Fuel Price'!$A:$A, 0),1)</f>
        <v/>
      </c>
      <c r="C533">
        <f>INDEX('Input Hawaii Jet Fuel Price'!$B:$B, MATCH($A533,'Input Hawaii Jet Fuel Price'!$A:$A, 0), 1)</f>
        <v/>
      </c>
      <c r="D533">
        <f>IFERROR(C533/B533,"")</f>
        <v/>
      </c>
      <c r="E533">
        <f>IFERROR(B533*$E$2,C533)</f>
        <v/>
      </c>
    </row>
    <row r="534" spans="1:5">
      <c r="A534" s="1" t="n">
        <v>47027</v>
      </c>
      <c r="B534">
        <f>INDEX('Input EIA Jet Fuel Price'!$B:$B, MATCH($A534+14,'Input EIA Jet Fuel Price'!$A:$A, 0),1)</f>
        <v/>
      </c>
      <c r="C534">
        <f>INDEX('Input Hawaii Jet Fuel Price'!$B:$B, MATCH($A534,'Input Hawaii Jet Fuel Price'!$A:$A, 0), 1)</f>
        <v/>
      </c>
      <c r="D534">
        <f>IFERROR(C534/B534,"")</f>
        <v/>
      </c>
      <c r="E534">
        <f>IFERROR(B534*$E$2,C534)</f>
        <v/>
      </c>
    </row>
    <row r="535" spans="1:5">
      <c r="A535" s="1" t="n">
        <v>47058</v>
      </c>
      <c r="B535">
        <f>INDEX('Input EIA Jet Fuel Price'!$B:$B, MATCH($A535+14,'Input EIA Jet Fuel Price'!$A:$A, 0),1)</f>
        <v/>
      </c>
      <c r="C535">
        <f>INDEX('Input Hawaii Jet Fuel Price'!$B:$B, MATCH($A535,'Input Hawaii Jet Fuel Price'!$A:$A, 0), 1)</f>
        <v/>
      </c>
      <c r="D535">
        <f>IFERROR(C535/B535,"")</f>
        <v/>
      </c>
      <c r="E535">
        <f>IFERROR(B535*$E$2,C535)</f>
        <v/>
      </c>
    </row>
    <row r="536" spans="1:5">
      <c r="A536" s="1" t="n">
        <v>47088</v>
      </c>
      <c r="B536">
        <f>INDEX('Input EIA Jet Fuel Price'!$B:$B, MATCH($A536+14,'Input EIA Jet Fuel Price'!$A:$A, 0),1)</f>
        <v/>
      </c>
      <c r="C536">
        <f>INDEX('Input Hawaii Jet Fuel Price'!$B:$B, MATCH($A536,'Input Hawaii Jet Fuel Price'!$A:$A, 0), 1)</f>
        <v/>
      </c>
      <c r="D536">
        <f>IFERROR(C536/B536,"")</f>
        <v/>
      </c>
      <c r="E536">
        <f>IFERROR(B536*$E$2,C536)</f>
        <v/>
      </c>
    </row>
    <row r="537" spans="1:5">
      <c r="A537" s="1" t="n">
        <v>47119</v>
      </c>
      <c r="B537">
        <f>INDEX('Input EIA Jet Fuel Price'!$B:$B, MATCH($A537+14,'Input EIA Jet Fuel Price'!$A:$A, 0),1)</f>
        <v/>
      </c>
      <c r="C537">
        <f>INDEX('Input Hawaii Jet Fuel Price'!$B:$B, MATCH($A537,'Input Hawaii Jet Fuel Price'!$A:$A, 0), 1)</f>
        <v/>
      </c>
      <c r="D537">
        <f>IFERROR(C537/B537,"")</f>
        <v/>
      </c>
      <c r="E537">
        <f>IFERROR(B537*$E$2,C537)</f>
        <v/>
      </c>
    </row>
    <row r="538" spans="1:5">
      <c r="A538" s="1" t="n">
        <v>47150</v>
      </c>
      <c r="B538">
        <f>INDEX('Input EIA Jet Fuel Price'!$B:$B, MATCH($A538+14,'Input EIA Jet Fuel Price'!$A:$A, 0),1)</f>
        <v/>
      </c>
      <c r="C538">
        <f>INDEX('Input Hawaii Jet Fuel Price'!$B:$B, MATCH($A538,'Input Hawaii Jet Fuel Price'!$A:$A, 0), 1)</f>
        <v/>
      </c>
      <c r="D538">
        <f>IFERROR(C538/B538,"")</f>
        <v/>
      </c>
      <c r="E538">
        <f>IFERROR(B538*$E$2,C538)</f>
        <v/>
      </c>
    </row>
    <row r="539" spans="1:5">
      <c r="A539" s="1" t="n">
        <v>47178</v>
      </c>
      <c r="B539">
        <f>INDEX('Input EIA Jet Fuel Price'!$B:$B, MATCH($A539+14,'Input EIA Jet Fuel Price'!$A:$A, 0),1)</f>
        <v/>
      </c>
      <c r="C539">
        <f>INDEX('Input Hawaii Jet Fuel Price'!$B:$B, MATCH($A539,'Input Hawaii Jet Fuel Price'!$A:$A, 0), 1)</f>
        <v/>
      </c>
      <c r="D539">
        <f>IFERROR(C539/B539,"")</f>
        <v/>
      </c>
      <c r="E539">
        <f>IFERROR(B539*$E$2,C539)</f>
        <v/>
      </c>
    </row>
    <row r="540" spans="1:5">
      <c r="A540" s="1" t="n">
        <v>47209</v>
      </c>
      <c r="B540">
        <f>INDEX('Input EIA Jet Fuel Price'!$B:$B, MATCH($A540+14,'Input EIA Jet Fuel Price'!$A:$A, 0),1)</f>
        <v/>
      </c>
      <c r="C540">
        <f>INDEX('Input Hawaii Jet Fuel Price'!$B:$B, MATCH($A540,'Input Hawaii Jet Fuel Price'!$A:$A, 0), 1)</f>
        <v/>
      </c>
      <c r="D540">
        <f>IFERROR(C540/B540,"")</f>
        <v/>
      </c>
      <c r="E540">
        <f>IFERROR(B540*$E$2,C540)</f>
        <v/>
      </c>
    </row>
    <row r="541" spans="1:5">
      <c r="A541" s="1" t="n">
        <v>47239</v>
      </c>
      <c r="B541">
        <f>INDEX('Input EIA Jet Fuel Price'!$B:$B, MATCH($A541+14,'Input EIA Jet Fuel Price'!$A:$A, 0),1)</f>
        <v/>
      </c>
      <c r="C541">
        <f>INDEX('Input Hawaii Jet Fuel Price'!$B:$B, MATCH($A541,'Input Hawaii Jet Fuel Price'!$A:$A, 0), 1)</f>
        <v/>
      </c>
      <c r="D541">
        <f>IFERROR(C541/B541,"")</f>
        <v/>
      </c>
      <c r="E541">
        <f>IFERROR(B541*$E$2,C541)</f>
        <v/>
      </c>
    </row>
    <row r="542" spans="1:5">
      <c r="A542" s="1" t="n">
        <v>47270</v>
      </c>
      <c r="B542">
        <f>INDEX('Input EIA Jet Fuel Price'!$B:$B, MATCH($A542+14,'Input EIA Jet Fuel Price'!$A:$A, 0),1)</f>
        <v/>
      </c>
      <c r="C542">
        <f>INDEX('Input Hawaii Jet Fuel Price'!$B:$B, MATCH($A542,'Input Hawaii Jet Fuel Price'!$A:$A, 0), 1)</f>
        <v/>
      </c>
      <c r="D542">
        <f>IFERROR(C542/B542,"")</f>
        <v/>
      </c>
      <c r="E542">
        <f>IFERROR(B542*$E$2,C542)</f>
        <v/>
      </c>
    </row>
    <row r="543" spans="1:5">
      <c r="A543" s="1" t="n">
        <v>47300</v>
      </c>
      <c r="B543">
        <f>INDEX('Input EIA Jet Fuel Price'!$B:$B, MATCH($A543+14,'Input EIA Jet Fuel Price'!$A:$A, 0),1)</f>
        <v/>
      </c>
      <c r="C543">
        <f>INDEX('Input Hawaii Jet Fuel Price'!$B:$B, MATCH($A543,'Input Hawaii Jet Fuel Price'!$A:$A, 0), 1)</f>
        <v/>
      </c>
      <c r="D543">
        <f>IFERROR(C543/B543,"")</f>
        <v/>
      </c>
      <c r="E543">
        <f>IFERROR(B543*$E$2,C543)</f>
        <v/>
      </c>
    </row>
    <row r="544" spans="1:5">
      <c r="A544" s="1" t="n">
        <v>47331</v>
      </c>
      <c r="B544">
        <f>INDEX('Input EIA Jet Fuel Price'!$B:$B, MATCH($A544+14,'Input EIA Jet Fuel Price'!$A:$A, 0),1)</f>
        <v/>
      </c>
      <c r="C544">
        <f>INDEX('Input Hawaii Jet Fuel Price'!$B:$B, MATCH($A544,'Input Hawaii Jet Fuel Price'!$A:$A, 0), 1)</f>
        <v/>
      </c>
      <c r="D544">
        <f>IFERROR(C544/B544,"")</f>
        <v/>
      </c>
      <c r="E544">
        <f>IFERROR(B544*$E$2,C544)</f>
        <v/>
      </c>
    </row>
    <row r="545" spans="1:5">
      <c r="A545" s="1" t="n">
        <v>47362</v>
      </c>
      <c r="B545">
        <f>INDEX('Input EIA Jet Fuel Price'!$B:$B, MATCH($A545+14,'Input EIA Jet Fuel Price'!$A:$A, 0),1)</f>
        <v/>
      </c>
      <c r="C545">
        <f>INDEX('Input Hawaii Jet Fuel Price'!$B:$B, MATCH($A545,'Input Hawaii Jet Fuel Price'!$A:$A, 0), 1)</f>
        <v/>
      </c>
      <c r="D545">
        <f>IFERROR(C545/B545,"")</f>
        <v/>
      </c>
      <c r="E545">
        <f>IFERROR(B545*$E$2,C545)</f>
        <v/>
      </c>
    </row>
    <row r="546" spans="1:5">
      <c r="A546" s="1" t="n">
        <v>47392</v>
      </c>
      <c r="B546">
        <f>INDEX('Input EIA Jet Fuel Price'!$B:$B, MATCH($A546+14,'Input EIA Jet Fuel Price'!$A:$A, 0),1)</f>
        <v/>
      </c>
      <c r="C546">
        <f>INDEX('Input Hawaii Jet Fuel Price'!$B:$B, MATCH($A546,'Input Hawaii Jet Fuel Price'!$A:$A, 0), 1)</f>
        <v/>
      </c>
      <c r="D546">
        <f>IFERROR(C546/B546,"")</f>
        <v/>
      </c>
      <c r="E546">
        <f>IFERROR(B546*$E$2,C546)</f>
        <v/>
      </c>
    </row>
    <row r="547" spans="1:5">
      <c r="A547" s="1" t="n">
        <v>47423</v>
      </c>
      <c r="B547">
        <f>INDEX('Input EIA Jet Fuel Price'!$B:$B, MATCH($A547+14,'Input EIA Jet Fuel Price'!$A:$A, 0),1)</f>
        <v/>
      </c>
      <c r="C547">
        <f>INDEX('Input Hawaii Jet Fuel Price'!$B:$B, MATCH($A547,'Input Hawaii Jet Fuel Price'!$A:$A, 0), 1)</f>
        <v/>
      </c>
      <c r="D547">
        <f>IFERROR(C547/B547,"")</f>
        <v/>
      </c>
      <c r="E547">
        <f>IFERROR(B547*$E$2,C547)</f>
        <v/>
      </c>
    </row>
    <row r="548" spans="1:5">
      <c r="A548" s="1" t="n">
        <v>47453</v>
      </c>
      <c r="B548">
        <f>INDEX('Input EIA Jet Fuel Price'!$B:$B, MATCH($A548+14,'Input EIA Jet Fuel Price'!$A:$A, 0),1)</f>
        <v/>
      </c>
      <c r="C548">
        <f>INDEX('Input Hawaii Jet Fuel Price'!$B:$B, MATCH($A548,'Input Hawaii Jet Fuel Price'!$A:$A, 0), 1)</f>
        <v/>
      </c>
      <c r="D548">
        <f>IFERROR(C548/B548,"")</f>
        <v/>
      </c>
      <c r="E548">
        <f>IFERROR(B548*$E$2,C548)</f>
        <v/>
      </c>
    </row>
    <row r="549" spans="1:5">
      <c r="A549" s="1" t="n">
        <v>47484</v>
      </c>
      <c r="B549">
        <f>INDEX('Input EIA Jet Fuel Price'!$B:$B, MATCH($A549+14,'Input EIA Jet Fuel Price'!$A:$A, 0),1)</f>
        <v/>
      </c>
      <c r="C549">
        <f>INDEX('Input Hawaii Jet Fuel Price'!$B:$B, MATCH($A549,'Input Hawaii Jet Fuel Price'!$A:$A, 0), 1)</f>
        <v/>
      </c>
      <c r="D549">
        <f>IFERROR(C549/B549,"")</f>
        <v/>
      </c>
      <c r="E549">
        <f>IFERROR(B549*$E$2,C549)</f>
        <v/>
      </c>
    </row>
    <row r="550" spans="1:5">
      <c r="A550" s="1" t="n">
        <v>47515</v>
      </c>
      <c r="B550">
        <f>INDEX('Input EIA Jet Fuel Price'!$B:$B, MATCH($A550+14,'Input EIA Jet Fuel Price'!$A:$A, 0),1)</f>
        <v/>
      </c>
      <c r="C550">
        <f>INDEX('Input Hawaii Jet Fuel Price'!$B:$B, MATCH($A550,'Input Hawaii Jet Fuel Price'!$A:$A, 0), 1)</f>
        <v/>
      </c>
      <c r="D550">
        <f>IFERROR(C550/B550,"")</f>
        <v/>
      </c>
      <c r="E550">
        <f>IFERROR(B550*$E$2,C550)</f>
        <v/>
      </c>
    </row>
    <row r="551" spans="1:5">
      <c r="A551" s="1" t="n">
        <v>47543</v>
      </c>
      <c r="B551">
        <f>INDEX('Input EIA Jet Fuel Price'!$B:$B, MATCH($A551+14,'Input EIA Jet Fuel Price'!$A:$A, 0),1)</f>
        <v/>
      </c>
      <c r="C551">
        <f>INDEX('Input Hawaii Jet Fuel Price'!$B:$B, MATCH($A551,'Input Hawaii Jet Fuel Price'!$A:$A, 0), 1)</f>
        <v/>
      </c>
      <c r="D551">
        <f>IFERROR(C551/B551,"")</f>
        <v/>
      </c>
      <c r="E551">
        <f>IFERROR(B551*$E$2,C551)</f>
        <v/>
      </c>
    </row>
    <row r="552" spans="1:5">
      <c r="A552" s="1" t="n">
        <v>47574</v>
      </c>
      <c r="B552">
        <f>INDEX('Input EIA Jet Fuel Price'!$B:$B, MATCH($A552+14,'Input EIA Jet Fuel Price'!$A:$A, 0),1)</f>
        <v/>
      </c>
      <c r="C552">
        <f>INDEX('Input Hawaii Jet Fuel Price'!$B:$B, MATCH($A552,'Input Hawaii Jet Fuel Price'!$A:$A, 0), 1)</f>
        <v/>
      </c>
      <c r="D552">
        <f>IFERROR(C552/B552,"")</f>
        <v/>
      </c>
      <c r="E552">
        <f>IFERROR(B552*$E$2,C552)</f>
        <v/>
      </c>
    </row>
    <row r="553" spans="1:5">
      <c r="A553" s="1" t="n">
        <v>47604</v>
      </c>
      <c r="B553">
        <f>INDEX('Input EIA Jet Fuel Price'!$B:$B, MATCH($A553+14,'Input EIA Jet Fuel Price'!$A:$A, 0),1)</f>
        <v/>
      </c>
      <c r="C553">
        <f>INDEX('Input Hawaii Jet Fuel Price'!$B:$B, MATCH($A553,'Input Hawaii Jet Fuel Price'!$A:$A, 0), 1)</f>
        <v/>
      </c>
      <c r="D553">
        <f>IFERROR(C553/B553,"")</f>
        <v/>
      </c>
      <c r="E553">
        <f>IFERROR(B553*$E$2,C553)</f>
        <v/>
      </c>
    </row>
    <row r="554" spans="1:5">
      <c r="A554" s="1" t="n">
        <v>47635</v>
      </c>
      <c r="B554">
        <f>INDEX('Input EIA Jet Fuel Price'!$B:$B, MATCH($A554+14,'Input EIA Jet Fuel Price'!$A:$A, 0),1)</f>
        <v/>
      </c>
      <c r="C554">
        <f>INDEX('Input Hawaii Jet Fuel Price'!$B:$B, MATCH($A554,'Input Hawaii Jet Fuel Price'!$A:$A, 0), 1)</f>
        <v/>
      </c>
      <c r="D554">
        <f>IFERROR(C554/B554,"")</f>
        <v/>
      </c>
      <c r="E554">
        <f>IFERROR(B554*$E$2,C554)</f>
        <v/>
      </c>
    </row>
    <row r="555" spans="1:5">
      <c r="A555" s="1" t="n">
        <v>47665</v>
      </c>
      <c r="B555">
        <f>INDEX('Input EIA Jet Fuel Price'!$B:$B, MATCH($A555+14,'Input EIA Jet Fuel Price'!$A:$A, 0),1)</f>
        <v/>
      </c>
      <c r="C555">
        <f>INDEX('Input Hawaii Jet Fuel Price'!$B:$B, MATCH($A555,'Input Hawaii Jet Fuel Price'!$A:$A, 0), 1)</f>
        <v/>
      </c>
      <c r="D555">
        <f>IFERROR(C555/B555,"")</f>
        <v/>
      </c>
      <c r="E555">
        <f>IFERROR(B555*$E$2,C555)</f>
        <v/>
      </c>
    </row>
    <row r="556" spans="1:5">
      <c r="A556" s="1" t="n">
        <v>47696</v>
      </c>
      <c r="B556">
        <f>INDEX('Input EIA Jet Fuel Price'!$B:$B, MATCH($A556+14,'Input EIA Jet Fuel Price'!$A:$A, 0),1)</f>
        <v/>
      </c>
      <c r="C556">
        <f>INDEX('Input Hawaii Jet Fuel Price'!$B:$B, MATCH($A556,'Input Hawaii Jet Fuel Price'!$A:$A, 0), 1)</f>
        <v/>
      </c>
      <c r="D556">
        <f>IFERROR(C556/B556,"")</f>
        <v/>
      </c>
      <c r="E556">
        <f>IFERROR(B556*$E$2,C556)</f>
        <v/>
      </c>
    </row>
    <row r="557" spans="1:5">
      <c r="A557" s="1" t="n">
        <v>47727</v>
      </c>
      <c r="B557">
        <f>INDEX('Input EIA Jet Fuel Price'!$B:$B, MATCH($A557+14,'Input EIA Jet Fuel Price'!$A:$A, 0),1)</f>
        <v/>
      </c>
      <c r="C557">
        <f>INDEX('Input Hawaii Jet Fuel Price'!$B:$B, MATCH($A557,'Input Hawaii Jet Fuel Price'!$A:$A, 0), 1)</f>
        <v/>
      </c>
      <c r="D557">
        <f>IFERROR(C557/B557,"")</f>
        <v/>
      </c>
      <c r="E557">
        <f>IFERROR(B557*$E$2,C557)</f>
        <v/>
      </c>
    </row>
    <row r="558" spans="1:5">
      <c r="A558" s="1" t="n">
        <v>47757</v>
      </c>
      <c r="B558">
        <f>INDEX('Input EIA Jet Fuel Price'!$B:$B, MATCH($A558+14,'Input EIA Jet Fuel Price'!$A:$A, 0),1)</f>
        <v/>
      </c>
      <c r="C558">
        <f>INDEX('Input Hawaii Jet Fuel Price'!$B:$B, MATCH($A558,'Input Hawaii Jet Fuel Price'!$A:$A, 0), 1)</f>
        <v/>
      </c>
      <c r="D558">
        <f>IFERROR(C558/B558,"")</f>
        <v/>
      </c>
      <c r="E558">
        <f>IFERROR(B558*$E$2,C558)</f>
        <v/>
      </c>
    </row>
    <row r="559" spans="1:5">
      <c r="A559" s="1" t="n">
        <v>47788</v>
      </c>
      <c r="B559">
        <f>INDEX('Input EIA Jet Fuel Price'!$B:$B, MATCH($A559+14,'Input EIA Jet Fuel Price'!$A:$A, 0),1)</f>
        <v/>
      </c>
      <c r="C559">
        <f>INDEX('Input Hawaii Jet Fuel Price'!$B:$B, MATCH($A559,'Input Hawaii Jet Fuel Price'!$A:$A, 0), 1)</f>
        <v/>
      </c>
      <c r="D559">
        <f>IFERROR(C559/B559,"")</f>
        <v/>
      </c>
      <c r="E559">
        <f>IFERROR(B559*$E$2,C559)</f>
        <v/>
      </c>
    </row>
    <row r="560" spans="1:5">
      <c r="A560" s="1" t="n">
        <v>47818</v>
      </c>
      <c r="B560">
        <f>INDEX('Input EIA Jet Fuel Price'!$B:$B, MATCH($A560+14,'Input EIA Jet Fuel Price'!$A:$A, 0),1)</f>
        <v/>
      </c>
      <c r="C560">
        <f>INDEX('Input Hawaii Jet Fuel Price'!$B:$B, MATCH($A560,'Input Hawaii Jet Fuel Price'!$A:$A, 0), 1)</f>
        <v/>
      </c>
      <c r="D560">
        <f>IFERROR(C560/B560,"")</f>
        <v/>
      </c>
      <c r="E560">
        <f>IFERROR(B560*$E$2,C560)</f>
        <v/>
      </c>
    </row>
  </sheetData>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Z60"/>
  <sheetViews>
    <sheetView workbookViewId="0">
      <selection activeCell="A1" sqref="A1"/>
    </sheetView>
  </sheetViews>
  <sheetFormatPr baseColWidth="10" defaultRowHeight="15"/>
  <sheetData>
    <row r="1" spans="1:26">
      <c r="A1" t="s">
        <v>1879</v>
      </c>
      <c r="C1" t="n">
        <v>2</v>
      </c>
      <c r="D1" t="n">
        <v>3</v>
      </c>
      <c r="E1" t="n">
        <v>4</v>
      </c>
      <c r="F1" t="n">
        <v>5</v>
      </c>
      <c r="G1" t="n">
        <v>6</v>
      </c>
      <c r="H1" t="n">
        <v>7</v>
      </c>
      <c r="I1" t="n">
        <v>8</v>
      </c>
      <c r="J1" t="n">
        <v>9</v>
      </c>
      <c r="K1" t="n">
        <v>10</v>
      </c>
      <c r="L1" t="n">
        <v>11</v>
      </c>
      <c r="M1" t="n">
        <v>12</v>
      </c>
      <c r="N1" t="n">
        <v>13</v>
      </c>
      <c r="O1" t="n">
        <v>14</v>
      </c>
      <c r="P1" t="n">
        <v>15</v>
      </c>
      <c r="Q1" t="n">
        <v>16</v>
      </c>
      <c r="R1" t="n">
        <v>17</v>
      </c>
      <c r="S1" t="n">
        <v>18</v>
      </c>
      <c r="U1" t="n">
        <v>8</v>
      </c>
      <c r="V1" t="n">
        <v>9</v>
      </c>
      <c r="W1" t="n">
        <v>10</v>
      </c>
      <c r="X1" t="n">
        <v>11</v>
      </c>
      <c r="Y1" t="n">
        <v>12</v>
      </c>
    </row>
    <row r="2" spans="1:26">
      <c r="C2" t="s">
        <v>1880</v>
      </c>
      <c r="I2" t="s">
        <v>1725</v>
      </c>
      <c r="O2" t="s">
        <v>1881</v>
      </c>
      <c r="U2" t="s">
        <v>1882</v>
      </c>
      <c r="Z2" t="s">
        <v>1883</v>
      </c>
    </row>
    <row r="3" spans="1:26">
      <c r="C3" t="s">
        <v>1884</v>
      </c>
      <c r="D3" t="s">
        <v>1885</v>
      </c>
      <c r="E3" t="s">
        <v>1886</v>
      </c>
      <c r="F3" t="s">
        <v>1887</v>
      </c>
      <c r="G3" t="s">
        <v>1784</v>
      </c>
      <c r="I3" t="n">
        <v>1</v>
      </c>
      <c r="J3" t="n">
        <v>2</v>
      </c>
      <c r="K3" t="n">
        <v>3</v>
      </c>
      <c r="L3" t="n">
        <v>4</v>
      </c>
      <c r="M3" t="s">
        <v>1784</v>
      </c>
      <c r="O3" t="n">
        <v>1</v>
      </c>
      <c r="P3" t="n">
        <v>2</v>
      </c>
      <c r="Q3" t="n">
        <v>3</v>
      </c>
      <c r="R3" t="n">
        <v>4</v>
      </c>
      <c r="S3" t="s">
        <v>1784</v>
      </c>
      <c r="U3" t="n">
        <v>1</v>
      </c>
      <c r="V3" t="n">
        <v>2</v>
      </c>
      <c r="W3" t="n">
        <v>3</v>
      </c>
      <c r="X3" t="n">
        <v>4</v>
      </c>
      <c r="Y3" t="s">
        <v>1784</v>
      </c>
    </row>
    <row r="4" spans="1:26">
      <c r="A4" t="s">
        <v>281</v>
      </c>
      <c r="B4">
        <f>VLOOKUP(A4,'LCEF by Fuel Type'!$T:$U,2,FALSE)</f>
        <v/>
      </c>
      <c r="C4">
        <f>VLOOKUP($B4,'LCEF by Fuel Type'!$A$4:$R$16,'LCEF by Country'!C$1,FALSE)</f>
        <v/>
      </c>
      <c r="D4">
        <f>VLOOKUP($B4,'LCEF by Fuel Type'!$A$4:$R$16,'LCEF by Country'!D$1,FALSE)</f>
        <v/>
      </c>
      <c r="E4">
        <f>VLOOKUP($B4,'LCEF by Fuel Type'!$A$4:$R$16,'LCEF by Country'!E$1,FALSE)</f>
        <v/>
      </c>
      <c r="F4">
        <f>VLOOKUP($B4,'LCEF by Fuel Type'!$A$4:$R$16,'LCEF by Country'!F$1,FALSE)</f>
        <v/>
      </c>
      <c r="G4">
        <f>VLOOKUP($B4,'LCEF by Fuel Type'!$A$4:$R$16,'LCEF by Country'!G$1,FALSE)</f>
        <v/>
      </c>
      <c r="I4">
        <f>VLOOKUP($B4,'LCEF by Fuel Type'!$A$4:$R$16,'LCEF by Country'!I$1,FALSE)</f>
        <v/>
      </c>
      <c r="J4">
        <f>VLOOKUP($B4,'LCEF by Fuel Type'!$A$4:$R$16,'LCEF by Country'!J$1,FALSE)</f>
        <v/>
      </c>
      <c r="K4">
        <f>VLOOKUP($B4,'LCEF by Fuel Type'!$A$4:$R$16,'LCEF by Country'!K$1,FALSE)</f>
        <v/>
      </c>
      <c r="L4">
        <f>VLOOKUP($B4,'LCEF by Fuel Type'!$A$4:$R$16,'LCEF by Country'!L$1,FALSE)</f>
        <v/>
      </c>
      <c r="M4">
        <f>VLOOKUP($B4,'LCEF by Fuel Type'!$A$4:$R$16,'LCEF by Country'!M$1,FALSE)</f>
        <v/>
      </c>
      <c r="O4">
        <f>VLOOKUP($B4,'LCEF by Fuel Type'!$A$4:$R$16,'LCEF by Country'!O$1,FALSE)</f>
        <v/>
      </c>
      <c r="P4">
        <f>VLOOKUP($B4,'LCEF by Fuel Type'!$A$4:$R$16,'LCEF by Country'!P$1,FALSE)</f>
        <v/>
      </c>
      <c r="Q4">
        <f>VLOOKUP($B4,'LCEF by Fuel Type'!$A$4:$R$16,'LCEF by Country'!Q$1,FALSE)</f>
        <v/>
      </c>
      <c r="R4">
        <f>VLOOKUP($B4,'LCEF by Fuel Type'!$A$4:$R$16,'LCEF by Country'!R$1,FALSE)</f>
        <v/>
      </c>
      <c r="S4">
        <f>VLOOKUP($B4,'LCEF by Fuel Type'!$A$4:$R$16,'LCEF by Country'!S$1,FALSE)</f>
        <v/>
      </c>
      <c r="U4">
        <f>VLOOKUP($B4,'LCEF by Fuel Type'!$A$4:$R$16,'LCEF by Country'!U$1,FALSE)</f>
        <v/>
      </c>
      <c r="V4">
        <f>VLOOKUP($B4,'LCEF by Fuel Type'!$A$4:$R$16,'LCEF by Country'!V$1,FALSE)</f>
        <v/>
      </c>
      <c r="W4">
        <f>VLOOKUP($B4,'LCEF by Fuel Type'!$A$4:$R$16,'LCEF by Country'!W$1,FALSE)</f>
        <v/>
      </c>
      <c r="X4">
        <f>VLOOKUP($B4,'LCEF by Fuel Type'!$A$4:$R$16,'LCEF by Country'!X$1,FALSE)</f>
        <v/>
      </c>
      <c r="Y4">
        <f>VLOOKUP($B4,'LCEF by Fuel Type'!$A$4:$R$16,'LCEF by Country'!Y$1,FALSE)</f>
        <v/>
      </c>
    </row>
    <row r="5" spans="1:26">
      <c r="A5" t="s">
        <v>390</v>
      </c>
      <c r="B5">
        <f>VLOOKUP(A5,'LCEF by Fuel Type'!$T:$U,2,FALSE)</f>
        <v/>
      </c>
      <c r="C5">
        <f>VLOOKUP($B5,'LCEF by Fuel Type'!$A$4:$R$16,'LCEF by Country'!C$1,FALSE)</f>
        <v/>
      </c>
      <c r="D5">
        <f>VLOOKUP($B5,'LCEF by Fuel Type'!$A$4:$R$16,'LCEF by Country'!D$1,FALSE)</f>
        <v/>
      </c>
      <c r="E5">
        <f>VLOOKUP($B5,'LCEF by Fuel Type'!$A$4:$R$16,'LCEF by Country'!E$1,FALSE)</f>
        <v/>
      </c>
      <c r="F5">
        <f>VLOOKUP($B5,'LCEF by Fuel Type'!$A$4:$R$16,'LCEF by Country'!F$1,FALSE)</f>
        <v/>
      </c>
      <c r="G5">
        <f>VLOOKUP($B5,'LCEF by Fuel Type'!$A$4:$R$16,'LCEF by Country'!G$1,FALSE)</f>
        <v/>
      </c>
      <c r="I5">
        <f>VLOOKUP($B5,'LCEF by Fuel Type'!$A$4:$R$16,'LCEF by Country'!I$1,FALSE)</f>
        <v/>
      </c>
      <c r="J5">
        <f>VLOOKUP($B5,'LCEF by Fuel Type'!$A$4:$R$16,'LCEF by Country'!J$1,FALSE)</f>
        <v/>
      </c>
      <c r="K5">
        <f>VLOOKUP($B5,'LCEF by Fuel Type'!$A$4:$R$16,'LCEF by Country'!K$1,FALSE)</f>
        <v/>
      </c>
      <c r="L5">
        <f>VLOOKUP($B5,'LCEF by Fuel Type'!$A$4:$R$16,'LCEF by Country'!L$1,FALSE)</f>
        <v/>
      </c>
      <c r="M5">
        <f>VLOOKUP($B5,'LCEF by Fuel Type'!$A$4:$R$16,'LCEF by Country'!M$1,FALSE)</f>
        <v/>
      </c>
      <c r="O5">
        <f>VLOOKUP($B5,'LCEF by Fuel Type'!$A$4:$R$16,'LCEF by Country'!O$1,FALSE)</f>
        <v/>
      </c>
      <c r="P5">
        <f>VLOOKUP($B5,'LCEF by Fuel Type'!$A$4:$R$16,'LCEF by Country'!P$1,FALSE)</f>
        <v/>
      </c>
      <c r="Q5">
        <f>VLOOKUP($B5,'LCEF by Fuel Type'!$A$4:$R$16,'LCEF by Country'!Q$1,FALSE)</f>
        <v/>
      </c>
      <c r="R5">
        <f>VLOOKUP($B5,'LCEF by Fuel Type'!$A$4:$R$16,'LCEF by Country'!R$1,FALSE)</f>
        <v/>
      </c>
      <c r="S5">
        <f>VLOOKUP($B5,'LCEF by Fuel Type'!$A$4:$R$16,'LCEF by Country'!S$1,FALSE)</f>
        <v/>
      </c>
      <c r="U5">
        <f>VLOOKUP($B5,'LCEF by Fuel Type'!$A$4:$R$16,'LCEF by Country'!U$1,FALSE)</f>
        <v/>
      </c>
      <c r="V5">
        <f>VLOOKUP($B5,'LCEF by Fuel Type'!$A$4:$R$16,'LCEF by Country'!V$1,FALSE)</f>
        <v/>
      </c>
      <c r="W5">
        <f>VLOOKUP($B5,'LCEF by Fuel Type'!$A$4:$R$16,'LCEF by Country'!W$1,FALSE)</f>
        <v/>
      </c>
      <c r="X5">
        <f>VLOOKUP($B5,'LCEF by Fuel Type'!$A$4:$R$16,'LCEF by Country'!X$1,FALSE)</f>
        <v/>
      </c>
      <c r="Y5">
        <f>VLOOKUP($B5,'LCEF by Fuel Type'!$A$4:$R$16,'LCEF by Country'!Y$1,FALSE)</f>
        <v/>
      </c>
    </row>
    <row r="6" spans="1:26">
      <c r="A6" t="s">
        <v>301</v>
      </c>
      <c r="B6">
        <f>VLOOKUP(A6,'LCEF by Fuel Type'!$T:$U,2,FALSE)</f>
        <v/>
      </c>
      <c r="C6">
        <f>VLOOKUP($B6,'LCEF by Fuel Type'!$A$4:$R$16,'LCEF by Country'!C$1,FALSE)</f>
        <v/>
      </c>
      <c r="D6">
        <f>VLOOKUP($B6,'LCEF by Fuel Type'!$A$4:$R$16,'LCEF by Country'!D$1,FALSE)</f>
        <v/>
      </c>
      <c r="E6">
        <f>VLOOKUP($B6,'LCEF by Fuel Type'!$A$4:$R$16,'LCEF by Country'!E$1,FALSE)</f>
        <v/>
      </c>
      <c r="F6">
        <f>VLOOKUP($B6,'LCEF by Fuel Type'!$A$4:$R$16,'LCEF by Country'!F$1,FALSE)</f>
        <v/>
      </c>
      <c r="G6">
        <f>VLOOKUP($B6,'LCEF by Fuel Type'!$A$4:$R$16,'LCEF by Country'!G$1,FALSE)</f>
        <v/>
      </c>
      <c r="I6">
        <f>VLOOKUP($B6,'LCEF by Fuel Type'!$A$4:$R$16,'LCEF by Country'!I$1,FALSE)</f>
        <v/>
      </c>
      <c r="J6">
        <f>VLOOKUP($B6,'LCEF by Fuel Type'!$A$4:$R$16,'LCEF by Country'!J$1,FALSE)</f>
        <v/>
      </c>
      <c r="K6">
        <f>VLOOKUP($B6,'LCEF by Fuel Type'!$A$4:$R$16,'LCEF by Country'!K$1,FALSE)</f>
        <v/>
      </c>
      <c r="L6">
        <f>VLOOKUP($B6,'LCEF by Fuel Type'!$A$4:$R$16,'LCEF by Country'!L$1,FALSE)</f>
        <v/>
      </c>
      <c r="M6">
        <f>VLOOKUP($B6,'LCEF by Fuel Type'!$A$4:$R$16,'LCEF by Country'!M$1,FALSE)</f>
        <v/>
      </c>
      <c r="O6">
        <f>VLOOKUP($B6,'LCEF by Fuel Type'!$A$4:$R$16,'LCEF by Country'!O$1,FALSE)</f>
        <v/>
      </c>
      <c r="P6">
        <f>VLOOKUP($B6,'LCEF by Fuel Type'!$A$4:$R$16,'LCEF by Country'!P$1,FALSE)</f>
        <v/>
      </c>
      <c r="Q6">
        <f>VLOOKUP($B6,'LCEF by Fuel Type'!$A$4:$R$16,'LCEF by Country'!Q$1,FALSE)</f>
        <v/>
      </c>
      <c r="R6">
        <f>VLOOKUP($B6,'LCEF by Fuel Type'!$A$4:$R$16,'LCEF by Country'!R$1,FALSE)</f>
        <v/>
      </c>
      <c r="S6">
        <f>VLOOKUP($B6,'LCEF by Fuel Type'!$A$4:$R$16,'LCEF by Country'!S$1,FALSE)</f>
        <v/>
      </c>
      <c r="U6">
        <f>VLOOKUP($B6,'LCEF by Fuel Type'!$A$4:$R$16,'LCEF by Country'!U$1,FALSE)</f>
        <v/>
      </c>
      <c r="V6">
        <f>VLOOKUP($B6,'LCEF by Fuel Type'!$A$4:$R$16,'LCEF by Country'!V$1,FALSE)</f>
        <v/>
      </c>
      <c r="W6">
        <f>VLOOKUP($B6,'LCEF by Fuel Type'!$A$4:$R$16,'LCEF by Country'!W$1,FALSE)</f>
        <v/>
      </c>
      <c r="X6">
        <f>VLOOKUP($B6,'LCEF by Fuel Type'!$A$4:$R$16,'LCEF by Country'!X$1,FALSE)</f>
        <v/>
      </c>
      <c r="Y6">
        <f>VLOOKUP($B6,'LCEF by Fuel Type'!$A$4:$R$16,'LCEF by Country'!Y$1,FALSE)</f>
        <v/>
      </c>
    </row>
    <row r="7" spans="1:26">
      <c r="A7" t="s">
        <v>269</v>
      </c>
      <c r="B7">
        <f>VLOOKUP(A7,'LCEF by Fuel Type'!$T:$U,2,FALSE)</f>
        <v/>
      </c>
      <c r="C7">
        <f>VLOOKUP($B7,'LCEF by Fuel Type'!$A$4:$R$16,'LCEF by Country'!C$1,FALSE)</f>
        <v/>
      </c>
      <c r="D7">
        <f>VLOOKUP($B7,'LCEF by Fuel Type'!$A$4:$R$16,'LCEF by Country'!D$1,FALSE)</f>
        <v/>
      </c>
      <c r="E7">
        <f>VLOOKUP($B7,'LCEF by Fuel Type'!$A$4:$R$16,'LCEF by Country'!E$1,FALSE)</f>
        <v/>
      </c>
      <c r="F7">
        <f>VLOOKUP($B7,'LCEF by Fuel Type'!$A$4:$R$16,'LCEF by Country'!F$1,FALSE)</f>
        <v/>
      </c>
      <c r="G7">
        <f>VLOOKUP($B7,'LCEF by Fuel Type'!$A$4:$R$16,'LCEF by Country'!G$1,FALSE)</f>
        <v/>
      </c>
      <c r="I7">
        <f>VLOOKUP($B7,'LCEF by Fuel Type'!$A$4:$R$16,'LCEF by Country'!I$1,FALSE)</f>
        <v/>
      </c>
      <c r="J7">
        <f>VLOOKUP($B7,'LCEF by Fuel Type'!$A$4:$R$16,'LCEF by Country'!J$1,FALSE)</f>
        <v/>
      </c>
      <c r="K7">
        <f>VLOOKUP($B7,'LCEF by Fuel Type'!$A$4:$R$16,'LCEF by Country'!K$1,FALSE)</f>
        <v/>
      </c>
      <c r="L7">
        <f>VLOOKUP($B7,'LCEF by Fuel Type'!$A$4:$R$16,'LCEF by Country'!L$1,FALSE)</f>
        <v/>
      </c>
      <c r="M7">
        <f>VLOOKUP($B7,'LCEF by Fuel Type'!$A$4:$R$16,'LCEF by Country'!M$1,FALSE)</f>
        <v/>
      </c>
      <c r="O7">
        <f>VLOOKUP($B7,'LCEF by Fuel Type'!$A$4:$R$16,'LCEF by Country'!O$1,FALSE)</f>
        <v/>
      </c>
      <c r="P7">
        <f>VLOOKUP($B7,'LCEF by Fuel Type'!$A$4:$R$16,'LCEF by Country'!P$1,FALSE)</f>
        <v/>
      </c>
      <c r="Q7">
        <f>VLOOKUP($B7,'LCEF by Fuel Type'!$A$4:$R$16,'LCEF by Country'!Q$1,FALSE)</f>
        <v/>
      </c>
      <c r="R7">
        <f>VLOOKUP($B7,'LCEF by Fuel Type'!$A$4:$R$16,'LCEF by Country'!R$1,FALSE)</f>
        <v/>
      </c>
      <c r="S7">
        <f>VLOOKUP($B7,'LCEF by Fuel Type'!$A$4:$R$16,'LCEF by Country'!S$1,FALSE)</f>
        <v/>
      </c>
      <c r="U7">
        <f>VLOOKUP($B7,'LCEF by Fuel Type'!$A$4:$R$16,'LCEF by Country'!U$1,FALSE)</f>
        <v/>
      </c>
      <c r="V7">
        <f>VLOOKUP($B7,'LCEF by Fuel Type'!$A$4:$R$16,'LCEF by Country'!V$1,FALSE)</f>
        <v/>
      </c>
      <c r="W7">
        <f>VLOOKUP($B7,'LCEF by Fuel Type'!$A$4:$R$16,'LCEF by Country'!W$1,FALSE)</f>
        <v/>
      </c>
      <c r="X7">
        <f>VLOOKUP($B7,'LCEF by Fuel Type'!$A$4:$R$16,'LCEF by Country'!X$1,FALSE)</f>
        <v/>
      </c>
      <c r="Y7">
        <f>VLOOKUP($B7,'LCEF by Fuel Type'!$A$4:$R$16,'LCEF by Country'!Y$1,FALSE)</f>
        <v/>
      </c>
    </row>
    <row r="8" spans="1:26">
      <c r="A8" t="s">
        <v>258</v>
      </c>
      <c r="B8">
        <f>VLOOKUP(A8,'LCEF by Fuel Type'!$T:$U,2,FALSE)</f>
        <v/>
      </c>
      <c r="C8">
        <f>VLOOKUP($B8,'LCEF by Fuel Type'!$A$4:$R$16,'LCEF by Country'!C$1,FALSE)</f>
        <v/>
      </c>
      <c r="D8">
        <f>VLOOKUP($B8,'LCEF by Fuel Type'!$A$4:$R$16,'LCEF by Country'!D$1,FALSE)</f>
        <v/>
      </c>
      <c r="E8">
        <f>VLOOKUP($B8,'LCEF by Fuel Type'!$A$4:$R$16,'LCEF by Country'!E$1,FALSE)</f>
        <v/>
      </c>
      <c r="F8">
        <f>VLOOKUP($B8,'LCEF by Fuel Type'!$A$4:$R$16,'LCEF by Country'!F$1,FALSE)</f>
        <v/>
      </c>
      <c r="G8">
        <f>VLOOKUP($B8,'LCEF by Fuel Type'!$A$4:$R$16,'LCEF by Country'!G$1,FALSE)</f>
        <v/>
      </c>
      <c r="I8">
        <f>VLOOKUP($B8,'LCEF by Fuel Type'!$A$4:$R$16,'LCEF by Country'!I$1,FALSE)</f>
        <v/>
      </c>
      <c r="J8">
        <f>VLOOKUP($B8,'LCEF by Fuel Type'!$A$4:$R$16,'LCEF by Country'!J$1,FALSE)</f>
        <v/>
      </c>
      <c r="K8">
        <f>VLOOKUP($B8,'LCEF by Fuel Type'!$A$4:$R$16,'LCEF by Country'!K$1,FALSE)</f>
        <v/>
      </c>
      <c r="L8">
        <f>VLOOKUP($B8,'LCEF by Fuel Type'!$A$4:$R$16,'LCEF by Country'!L$1,FALSE)</f>
        <v/>
      </c>
      <c r="M8">
        <f>VLOOKUP($B8,'LCEF by Fuel Type'!$A$4:$R$16,'LCEF by Country'!M$1,FALSE)</f>
        <v/>
      </c>
      <c r="O8">
        <f>VLOOKUP($B8,'LCEF by Fuel Type'!$A$4:$R$16,'LCEF by Country'!O$1,FALSE)</f>
        <v/>
      </c>
      <c r="P8">
        <f>VLOOKUP($B8,'LCEF by Fuel Type'!$A$4:$R$16,'LCEF by Country'!P$1,FALSE)</f>
        <v/>
      </c>
      <c r="Q8">
        <f>VLOOKUP($B8,'LCEF by Fuel Type'!$A$4:$R$16,'LCEF by Country'!Q$1,FALSE)</f>
        <v/>
      </c>
      <c r="R8">
        <f>VLOOKUP($B8,'LCEF by Fuel Type'!$A$4:$R$16,'LCEF by Country'!R$1,FALSE)</f>
        <v/>
      </c>
      <c r="S8">
        <f>VLOOKUP($B8,'LCEF by Fuel Type'!$A$4:$R$16,'LCEF by Country'!S$1,FALSE)</f>
        <v/>
      </c>
      <c r="U8">
        <f>VLOOKUP($B8,'LCEF by Fuel Type'!$A$4:$R$16,'LCEF by Country'!U$1,FALSE)</f>
        <v/>
      </c>
      <c r="V8">
        <f>VLOOKUP($B8,'LCEF by Fuel Type'!$A$4:$R$16,'LCEF by Country'!V$1,FALSE)</f>
        <v/>
      </c>
      <c r="W8">
        <f>VLOOKUP($B8,'LCEF by Fuel Type'!$A$4:$R$16,'LCEF by Country'!W$1,FALSE)</f>
        <v/>
      </c>
      <c r="X8">
        <f>VLOOKUP($B8,'LCEF by Fuel Type'!$A$4:$R$16,'LCEF by Country'!X$1,FALSE)</f>
        <v/>
      </c>
      <c r="Y8">
        <f>VLOOKUP($B8,'LCEF by Fuel Type'!$A$4:$R$16,'LCEF by Country'!Y$1,FALSE)</f>
        <v/>
      </c>
    </row>
    <row r="9" spans="1:26">
      <c r="A9" t="s">
        <v>289</v>
      </c>
      <c r="B9">
        <f>VLOOKUP(A9,'LCEF by Fuel Type'!$T:$U,2,FALSE)</f>
        <v/>
      </c>
      <c r="C9">
        <f>VLOOKUP($B9,'LCEF by Fuel Type'!$A$4:$R$16,'LCEF by Country'!C$1,FALSE)</f>
        <v/>
      </c>
      <c r="D9">
        <f>VLOOKUP($B9,'LCEF by Fuel Type'!$A$4:$R$16,'LCEF by Country'!D$1,FALSE)</f>
        <v/>
      </c>
      <c r="E9">
        <f>VLOOKUP($B9,'LCEF by Fuel Type'!$A$4:$R$16,'LCEF by Country'!E$1,FALSE)</f>
        <v/>
      </c>
      <c r="F9">
        <f>VLOOKUP($B9,'LCEF by Fuel Type'!$A$4:$R$16,'LCEF by Country'!F$1,FALSE)</f>
        <v/>
      </c>
      <c r="G9">
        <f>VLOOKUP($B9,'LCEF by Fuel Type'!$A$4:$R$16,'LCEF by Country'!G$1,FALSE)</f>
        <v/>
      </c>
      <c r="I9">
        <f>VLOOKUP($B9,'LCEF by Fuel Type'!$A$4:$R$16,'LCEF by Country'!I$1,FALSE)</f>
        <v/>
      </c>
      <c r="J9">
        <f>VLOOKUP($B9,'LCEF by Fuel Type'!$A$4:$R$16,'LCEF by Country'!J$1,FALSE)</f>
        <v/>
      </c>
      <c r="K9">
        <f>VLOOKUP($B9,'LCEF by Fuel Type'!$A$4:$R$16,'LCEF by Country'!K$1,FALSE)</f>
        <v/>
      </c>
      <c r="L9">
        <f>VLOOKUP($B9,'LCEF by Fuel Type'!$A$4:$R$16,'LCEF by Country'!L$1,FALSE)</f>
        <v/>
      </c>
      <c r="M9">
        <f>VLOOKUP($B9,'LCEF by Fuel Type'!$A$4:$R$16,'LCEF by Country'!M$1,FALSE)</f>
        <v/>
      </c>
      <c r="O9">
        <f>VLOOKUP($B9,'LCEF by Fuel Type'!$A$4:$R$16,'LCEF by Country'!O$1,FALSE)</f>
        <v/>
      </c>
      <c r="P9">
        <f>VLOOKUP($B9,'LCEF by Fuel Type'!$A$4:$R$16,'LCEF by Country'!P$1,FALSE)</f>
        <v/>
      </c>
      <c r="Q9">
        <f>VLOOKUP($B9,'LCEF by Fuel Type'!$A$4:$R$16,'LCEF by Country'!Q$1,FALSE)</f>
        <v/>
      </c>
      <c r="R9">
        <f>VLOOKUP($B9,'LCEF by Fuel Type'!$A$4:$R$16,'LCEF by Country'!R$1,FALSE)</f>
        <v/>
      </c>
      <c r="S9">
        <f>VLOOKUP($B9,'LCEF by Fuel Type'!$A$4:$R$16,'LCEF by Country'!S$1,FALSE)</f>
        <v/>
      </c>
      <c r="U9">
        <f>VLOOKUP($B9,'LCEF by Fuel Type'!$A$4:$R$16,'LCEF by Country'!U$1,FALSE)</f>
        <v/>
      </c>
      <c r="V9">
        <f>VLOOKUP($B9,'LCEF by Fuel Type'!$A$4:$R$16,'LCEF by Country'!V$1,FALSE)</f>
        <v/>
      </c>
      <c r="W9">
        <f>VLOOKUP($B9,'LCEF by Fuel Type'!$A$4:$R$16,'LCEF by Country'!W$1,FALSE)</f>
        <v/>
      </c>
      <c r="X9">
        <f>VLOOKUP($B9,'LCEF by Fuel Type'!$A$4:$R$16,'LCEF by Country'!X$1,FALSE)</f>
        <v/>
      </c>
      <c r="Y9">
        <f>VLOOKUP($B9,'LCEF by Fuel Type'!$A$4:$R$16,'LCEF by Country'!Y$1,FALSE)</f>
        <v/>
      </c>
    </row>
    <row r="10" spans="1:26">
      <c r="A10" t="s">
        <v>327</v>
      </c>
      <c r="B10">
        <f>VLOOKUP(A10,'LCEF by Fuel Type'!$T:$U,2,FALSE)</f>
        <v/>
      </c>
      <c r="C10">
        <f>VLOOKUP($B10,'LCEF by Fuel Type'!$A$4:$R$16,'LCEF by Country'!C$1,FALSE)</f>
        <v/>
      </c>
      <c r="D10">
        <f>VLOOKUP($B10,'LCEF by Fuel Type'!$A$4:$R$16,'LCEF by Country'!D$1,FALSE)</f>
        <v/>
      </c>
      <c r="E10">
        <f>VLOOKUP($B10,'LCEF by Fuel Type'!$A$4:$R$16,'LCEF by Country'!E$1,FALSE)</f>
        <v/>
      </c>
      <c r="F10">
        <f>VLOOKUP($B10,'LCEF by Fuel Type'!$A$4:$R$16,'LCEF by Country'!F$1,FALSE)</f>
        <v/>
      </c>
      <c r="G10">
        <f>VLOOKUP($B10,'LCEF by Fuel Type'!$A$4:$R$16,'LCEF by Country'!G$1,FALSE)</f>
        <v/>
      </c>
      <c r="I10">
        <f>VLOOKUP($B10,'LCEF by Fuel Type'!$A$4:$R$16,'LCEF by Country'!I$1,FALSE)</f>
        <v/>
      </c>
      <c r="J10">
        <f>VLOOKUP($B10,'LCEF by Fuel Type'!$A$4:$R$16,'LCEF by Country'!J$1,FALSE)</f>
        <v/>
      </c>
      <c r="K10">
        <f>VLOOKUP($B10,'LCEF by Fuel Type'!$A$4:$R$16,'LCEF by Country'!K$1,FALSE)</f>
        <v/>
      </c>
      <c r="L10">
        <f>VLOOKUP($B10,'LCEF by Fuel Type'!$A$4:$R$16,'LCEF by Country'!L$1,FALSE)</f>
        <v/>
      </c>
      <c r="M10">
        <f>VLOOKUP($B10,'LCEF by Fuel Type'!$A$4:$R$16,'LCEF by Country'!M$1,FALSE)</f>
        <v/>
      </c>
      <c r="O10">
        <f>VLOOKUP($B10,'LCEF by Fuel Type'!$A$4:$R$16,'LCEF by Country'!O$1,FALSE)</f>
        <v/>
      </c>
      <c r="P10">
        <f>VLOOKUP($B10,'LCEF by Fuel Type'!$A$4:$R$16,'LCEF by Country'!P$1,FALSE)</f>
        <v/>
      </c>
      <c r="Q10">
        <f>VLOOKUP($B10,'LCEF by Fuel Type'!$A$4:$R$16,'LCEF by Country'!Q$1,FALSE)</f>
        <v/>
      </c>
      <c r="R10">
        <f>VLOOKUP($B10,'LCEF by Fuel Type'!$A$4:$R$16,'LCEF by Country'!R$1,FALSE)</f>
        <v/>
      </c>
      <c r="S10">
        <f>VLOOKUP($B10,'LCEF by Fuel Type'!$A$4:$R$16,'LCEF by Country'!S$1,FALSE)</f>
        <v/>
      </c>
      <c r="U10">
        <f>VLOOKUP($B10,'LCEF by Fuel Type'!$A$4:$R$16,'LCEF by Country'!U$1,FALSE)</f>
        <v/>
      </c>
      <c r="V10">
        <f>VLOOKUP($B10,'LCEF by Fuel Type'!$A$4:$R$16,'LCEF by Country'!V$1,FALSE)</f>
        <v/>
      </c>
      <c r="W10">
        <f>VLOOKUP($B10,'LCEF by Fuel Type'!$A$4:$R$16,'LCEF by Country'!W$1,FALSE)</f>
        <v/>
      </c>
      <c r="X10">
        <f>VLOOKUP($B10,'LCEF by Fuel Type'!$A$4:$R$16,'LCEF by Country'!X$1,FALSE)</f>
        <v/>
      </c>
      <c r="Y10">
        <f>VLOOKUP($B10,'LCEF by Fuel Type'!$A$4:$R$16,'LCEF by Country'!Y$1,FALSE)</f>
        <v/>
      </c>
    </row>
    <row r="11" spans="1:26">
      <c r="A11" t="s">
        <v>375</v>
      </c>
      <c r="B11">
        <f>VLOOKUP(A11,'LCEF by Fuel Type'!$T:$U,2,FALSE)</f>
        <v/>
      </c>
      <c r="C11">
        <f>VLOOKUP($B11,'LCEF by Fuel Type'!$A$4:$R$16,'LCEF by Country'!C$1,FALSE)</f>
        <v/>
      </c>
      <c r="D11">
        <f>VLOOKUP($B11,'LCEF by Fuel Type'!$A$4:$R$16,'LCEF by Country'!D$1,FALSE)</f>
        <v/>
      </c>
      <c r="E11">
        <f>VLOOKUP($B11,'LCEF by Fuel Type'!$A$4:$R$16,'LCEF by Country'!E$1,FALSE)</f>
        <v/>
      </c>
      <c r="F11">
        <f>VLOOKUP($B11,'LCEF by Fuel Type'!$A$4:$R$16,'LCEF by Country'!F$1,FALSE)</f>
        <v/>
      </c>
      <c r="G11">
        <f>VLOOKUP($B11,'LCEF by Fuel Type'!$A$4:$R$16,'LCEF by Country'!G$1,FALSE)</f>
        <v/>
      </c>
      <c r="I11">
        <f>VLOOKUP($B11,'LCEF by Fuel Type'!$A$4:$R$16,'LCEF by Country'!I$1,FALSE)</f>
        <v/>
      </c>
      <c r="J11">
        <f>VLOOKUP($B11,'LCEF by Fuel Type'!$A$4:$R$16,'LCEF by Country'!J$1,FALSE)</f>
        <v/>
      </c>
      <c r="K11">
        <f>VLOOKUP($B11,'LCEF by Fuel Type'!$A$4:$R$16,'LCEF by Country'!K$1,FALSE)</f>
        <v/>
      </c>
      <c r="L11">
        <f>VLOOKUP($B11,'LCEF by Fuel Type'!$A$4:$R$16,'LCEF by Country'!L$1,FALSE)</f>
        <v/>
      </c>
      <c r="M11">
        <f>VLOOKUP($B11,'LCEF by Fuel Type'!$A$4:$R$16,'LCEF by Country'!M$1,FALSE)</f>
        <v/>
      </c>
      <c r="O11">
        <f>VLOOKUP($B11,'LCEF by Fuel Type'!$A$4:$R$16,'LCEF by Country'!O$1,FALSE)</f>
        <v/>
      </c>
      <c r="P11">
        <f>VLOOKUP($B11,'LCEF by Fuel Type'!$A$4:$R$16,'LCEF by Country'!P$1,FALSE)</f>
        <v/>
      </c>
      <c r="Q11">
        <f>VLOOKUP($B11,'LCEF by Fuel Type'!$A$4:$R$16,'LCEF by Country'!Q$1,FALSE)</f>
        <v/>
      </c>
      <c r="R11">
        <f>VLOOKUP($B11,'LCEF by Fuel Type'!$A$4:$R$16,'LCEF by Country'!R$1,FALSE)</f>
        <v/>
      </c>
      <c r="S11">
        <f>VLOOKUP($B11,'LCEF by Fuel Type'!$A$4:$R$16,'LCEF by Country'!S$1,FALSE)</f>
        <v/>
      </c>
      <c r="U11">
        <f>VLOOKUP($B11,'LCEF by Fuel Type'!$A$4:$R$16,'LCEF by Country'!U$1,FALSE)</f>
        <v/>
      </c>
      <c r="V11">
        <f>VLOOKUP($B11,'LCEF by Fuel Type'!$A$4:$R$16,'LCEF by Country'!V$1,FALSE)</f>
        <v/>
      </c>
      <c r="W11">
        <f>VLOOKUP($B11,'LCEF by Fuel Type'!$A$4:$R$16,'LCEF by Country'!W$1,FALSE)</f>
        <v/>
      </c>
      <c r="X11">
        <f>VLOOKUP($B11,'LCEF by Fuel Type'!$A$4:$R$16,'LCEF by Country'!X$1,FALSE)</f>
        <v/>
      </c>
      <c r="Y11">
        <f>VLOOKUP($B11,'LCEF by Fuel Type'!$A$4:$R$16,'LCEF by Country'!Y$1,FALSE)</f>
        <v/>
      </c>
    </row>
    <row r="12" spans="1:26">
      <c r="A12" t="s">
        <v>266</v>
      </c>
      <c r="B12">
        <f>VLOOKUP(A12,'LCEF by Fuel Type'!$T:$U,2,FALSE)</f>
        <v/>
      </c>
      <c r="C12">
        <f>VLOOKUP($B12,'LCEF by Fuel Type'!$A$4:$R$16,'LCEF by Country'!C$1,FALSE)</f>
        <v/>
      </c>
      <c r="D12">
        <f>VLOOKUP($B12,'LCEF by Fuel Type'!$A$4:$R$16,'LCEF by Country'!D$1,FALSE)</f>
        <v/>
      </c>
      <c r="E12">
        <f>VLOOKUP($B12,'LCEF by Fuel Type'!$A$4:$R$16,'LCEF by Country'!E$1,FALSE)</f>
        <v/>
      </c>
      <c r="F12">
        <f>VLOOKUP($B12,'LCEF by Fuel Type'!$A$4:$R$16,'LCEF by Country'!F$1,FALSE)</f>
        <v/>
      </c>
      <c r="G12">
        <f>VLOOKUP($B12,'LCEF by Fuel Type'!$A$4:$R$16,'LCEF by Country'!G$1,FALSE)</f>
        <v/>
      </c>
      <c r="I12">
        <f>VLOOKUP($B12,'LCEF by Fuel Type'!$A$4:$R$16,'LCEF by Country'!I$1,FALSE)</f>
        <v/>
      </c>
      <c r="J12">
        <f>VLOOKUP($B12,'LCEF by Fuel Type'!$A$4:$R$16,'LCEF by Country'!J$1,FALSE)</f>
        <v/>
      </c>
      <c r="K12">
        <f>VLOOKUP($B12,'LCEF by Fuel Type'!$A$4:$R$16,'LCEF by Country'!K$1,FALSE)</f>
        <v/>
      </c>
      <c r="L12">
        <f>VLOOKUP($B12,'LCEF by Fuel Type'!$A$4:$R$16,'LCEF by Country'!L$1,FALSE)</f>
        <v/>
      </c>
      <c r="M12">
        <f>VLOOKUP($B12,'LCEF by Fuel Type'!$A$4:$R$16,'LCEF by Country'!M$1,FALSE)</f>
        <v/>
      </c>
      <c r="O12">
        <f>VLOOKUP($B12,'LCEF by Fuel Type'!$A$4:$R$16,'LCEF by Country'!O$1,FALSE)</f>
        <v/>
      </c>
      <c r="P12">
        <f>VLOOKUP($B12,'LCEF by Fuel Type'!$A$4:$R$16,'LCEF by Country'!P$1,FALSE)</f>
        <v/>
      </c>
      <c r="Q12">
        <f>VLOOKUP($B12,'LCEF by Fuel Type'!$A$4:$R$16,'LCEF by Country'!Q$1,FALSE)</f>
        <v/>
      </c>
      <c r="R12">
        <f>VLOOKUP($B12,'LCEF by Fuel Type'!$A$4:$R$16,'LCEF by Country'!R$1,FALSE)</f>
        <v/>
      </c>
      <c r="S12">
        <f>VLOOKUP($B12,'LCEF by Fuel Type'!$A$4:$R$16,'LCEF by Country'!S$1,FALSE)</f>
        <v/>
      </c>
      <c r="U12">
        <f>VLOOKUP($B12,'LCEF by Fuel Type'!$A$4:$R$16,'LCEF by Country'!U$1,FALSE)</f>
        <v/>
      </c>
      <c r="V12">
        <f>VLOOKUP($B12,'LCEF by Fuel Type'!$A$4:$R$16,'LCEF by Country'!V$1,FALSE)</f>
        <v/>
      </c>
      <c r="W12">
        <f>VLOOKUP($B12,'LCEF by Fuel Type'!$A$4:$R$16,'LCEF by Country'!W$1,FALSE)</f>
        <v/>
      </c>
      <c r="X12">
        <f>VLOOKUP($B12,'LCEF by Fuel Type'!$A$4:$R$16,'LCEF by Country'!X$1,FALSE)</f>
        <v/>
      </c>
      <c r="Y12">
        <f>VLOOKUP($B12,'LCEF by Fuel Type'!$A$4:$R$16,'LCEF by Country'!Y$1,FALSE)</f>
        <v/>
      </c>
    </row>
    <row r="13" spans="1:26">
      <c r="A13" t="s">
        <v>250</v>
      </c>
      <c r="B13">
        <f>VLOOKUP(A13,'LCEF by Fuel Type'!$T:$U,2,FALSE)</f>
        <v/>
      </c>
      <c r="C13">
        <f>VLOOKUP($B13,'LCEF by Fuel Type'!$A$4:$R$16,'LCEF by Country'!C$1,FALSE)</f>
        <v/>
      </c>
      <c r="D13">
        <f>VLOOKUP($B13,'LCEF by Fuel Type'!$A$4:$R$16,'LCEF by Country'!D$1,FALSE)</f>
        <v/>
      </c>
      <c r="E13">
        <f>VLOOKUP($B13,'LCEF by Fuel Type'!$A$4:$R$16,'LCEF by Country'!E$1,FALSE)</f>
        <v/>
      </c>
      <c r="F13">
        <f>VLOOKUP($B13,'LCEF by Fuel Type'!$A$4:$R$16,'LCEF by Country'!F$1,FALSE)</f>
        <v/>
      </c>
      <c r="G13">
        <f>VLOOKUP($B13,'LCEF by Fuel Type'!$A$4:$R$16,'LCEF by Country'!G$1,FALSE)</f>
        <v/>
      </c>
      <c r="I13">
        <f>VLOOKUP($B13,'LCEF by Fuel Type'!$A$4:$R$16,'LCEF by Country'!I$1,FALSE)</f>
        <v/>
      </c>
      <c r="J13">
        <f>VLOOKUP($B13,'LCEF by Fuel Type'!$A$4:$R$16,'LCEF by Country'!J$1,FALSE)</f>
        <v/>
      </c>
      <c r="K13">
        <f>VLOOKUP($B13,'LCEF by Fuel Type'!$A$4:$R$16,'LCEF by Country'!K$1,FALSE)</f>
        <v/>
      </c>
      <c r="L13">
        <f>VLOOKUP($B13,'LCEF by Fuel Type'!$A$4:$R$16,'LCEF by Country'!L$1,FALSE)</f>
        <v/>
      </c>
      <c r="M13">
        <f>VLOOKUP($B13,'LCEF by Fuel Type'!$A$4:$R$16,'LCEF by Country'!M$1,FALSE)</f>
        <v/>
      </c>
      <c r="O13">
        <f>VLOOKUP($B13,'LCEF by Fuel Type'!$A$4:$R$16,'LCEF by Country'!O$1,FALSE)</f>
        <v/>
      </c>
      <c r="P13">
        <f>VLOOKUP($B13,'LCEF by Fuel Type'!$A$4:$R$16,'LCEF by Country'!P$1,FALSE)</f>
        <v/>
      </c>
      <c r="Q13">
        <f>VLOOKUP($B13,'LCEF by Fuel Type'!$A$4:$R$16,'LCEF by Country'!Q$1,FALSE)</f>
        <v/>
      </c>
      <c r="R13">
        <f>VLOOKUP($B13,'LCEF by Fuel Type'!$A$4:$R$16,'LCEF by Country'!R$1,FALSE)</f>
        <v/>
      </c>
      <c r="S13">
        <f>VLOOKUP($B13,'LCEF by Fuel Type'!$A$4:$R$16,'LCEF by Country'!S$1,FALSE)</f>
        <v/>
      </c>
      <c r="U13">
        <f>VLOOKUP($B13,'LCEF by Fuel Type'!$A$4:$R$16,'LCEF by Country'!U$1,FALSE)</f>
        <v/>
      </c>
      <c r="V13">
        <f>VLOOKUP($B13,'LCEF by Fuel Type'!$A$4:$R$16,'LCEF by Country'!V$1,FALSE)</f>
        <v/>
      </c>
      <c r="W13">
        <f>VLOOKUP($B13,'LCEF by Fuel Type'!$A$4:$R$16,'LCEF by Country'!W$1,FALSE)</f>
        <v/>
      </c>
      <c r="X13">
        <f>VLOOKUP($B13,'LCEF by Fuel Type'!$A$4:$R$16,'LCEF by Country'!X$1,FALSE)</f>
        <v/>
      </c>
      <c r="Y13">
        <f>VLOOKUP($B13,'LCEF by Fuel Type'!$A$4:$R$16,'LCEF by Country'!Y$1,FALSE)</f>
        <v/>
      </c>
    </row>
    <row r="14" spans="1:26">
      <c r="A14" t="s">
        <v>391</v>
      </c>
      <c r="B14">
        <f>VLOOKUP(A14,'LCEF by Fuel Type'!$T:$U,2,FALSE)</f>
        <v/>
      </c>
      <c r="C14">
        <f>VLOOKUP($B14,'LCEF by Fuel Type'!$A$4:$R$16,'LCEF by Country'!C$1,FALSE)</f>
        <v/>
      </c>
      <c r="D14">
        <f>VLOOKUP($B14,'LCEF by Fuel Type'!$A$4:$R$16,'LCEF by Country'!D$1,FALSE)</f>
        <v/>
      </c>
      <c r="E14">
        <f>VLOOKUP($B14,'LCEF by Fuel Type'!$A$4:$R$16,'LCEF by Country'!E$1,FALSE)</f>
        <v/>
      </c>
      <c r="F14">
        <f>VLOOKUP($B14,'LCEF by Fuel Type'!$A$4:$R$16,'LCEF by Country'!F$1,FALSE)</f>
        <v/>
      </c>
      <c r="G14">
        <f>VLOOKUP($B14,'LCEF by Fuel Type'!$A$4:$R$16,'LCEF by Country'!G$1,FALSE)</f>
        <v/>
      </c>
      <c r="I14">
        <f>VLOOKUP($B14,'LCEF by Fuel Type'!$A$4:$R$16,'LCEF by Country'!I$1,FALSE)</f>
        <v/>
      </c>
      <c r="J14">
        <f>VLOOKUP($B14,'LCEF by Fuel Type'!$A$4:$R$16,'LCEF by Country'!J$1,FALSE)</f>
        <v/>
      </c>
      <c r="K14">
        <f>VLOOKUP($B14,'LCEF by Fuel Type'!$A$4:$R$16,'LCEF by Country'!K$1,FALSE)</f>
        <v/>
      </c>
      <c r="L14">
        <f>VLOOKUP($B14,'LCEF by Fuel Type'!$A$4:$R$16,'LCEF by Country'!L$1,FALSE)</f>
        <v/>
      </c>
      <c r="M14">
        <f>VLOOKUP($B14,'LCEF by Fuel Type'!$A$4:$R$16,'LCEF by Country'!M$1,FALSE)</f>
        <v/>
      </c>
      <c r="O14">
        <f>VLOOKUP($B14,'LCEF by Fuel Type'!$A$4:$R$16,'LCEF by Country'!O$1,FALSE)</f>
        <v/>
      </c>
      <c r="P14">
        <f>VLOOKUP($B14,'LCEF by Fuel Type'!$A$4:$R$16,'LCEF by Country'!P$1,FALSE)</f>
        <v/>
      </c>
      <c r="Q14">
        <f>VLOOKUP($B14,'LCEF by Fuel Type'!$A$4:$R$16,'LCEF by Country'!Q$1,FALSE)</f>
        <v/>
      </c>
      <c r="R14">
        <f>VLOOKUP($B14,'LCEF by Fuel Type'!$A$4:$R$16,'LCEF by Country'!R$1,FALSE)</f>
        <v/>
      </c>
      <c r="S14">
        <f>VLOOKUP($B14,'LCEF by Fuel Type'!$A$4:$R$16,'LCEF by Country'!S$1,FALSE)</f>
        <v/>
      </c>
      <c r="U14">
        <f>VLOOKUP($B14,'LCEF by Fuel Type'!$A$4:$R$16,'LCEF by Country'!U$1,FALSE)</f>
        <v/>
      </c>
      <c r="V14">
        <f>VLOOKUP($B14,'LCEF by Fuel Type'!$A$4:$R$16,'LCEF by Country'!V$1,FALSE)</f>
        <v/>
      </c>
      <c r="W14">
        <f>VLOOKUP($B14,'LCEF by Fuel Type'!$A$4:$R$16,'LCEF by Country'!W$1,FALSE)</f>
        <v/>
      </c>
      <c r="X14">
        <f>VLOOKUP($B14,'LCEF by Fuel Type'!$A$4:$R$16,'LCEF by Country'!X$1,FALSE)</f>
        <v/>
      </c>
      <c r="Y14">
        <f>VLOOKUP($B14,'LCEF by Fuel Type'!$A$4:$R$16,'LCEF by Country'!Y$1,FALSE)</f>
        <v/>
      </c>
    </row>
    <row r="15" spans="1:26">
      <c r="A15" t="s">
        <v>251</v>
      </c>
      <c r="B15">
        <f>VLOOKUP(A15,'LCEF by Fuel Type'!$T:$U,2,FALSE)</f>
        <v/>
      </c>
      <c r="C15">
        <f>VLOOKUP($B15,'LCEF by Fuel Type'!$A$4:$R$16,'LCEF by Country'!C$1,FALSE)</f>
        <v/>
      </c>
      <c r="D15">
        <f>VLOOKUP($B15,'LCEF by Fuel Type'!$A$4:$R$16,'LCEF by Country'!D$1,FALSE)</f>
        <v/>
      </c>
      <c r="E15">
        <f>VLOOKUP($B15,'LCEF by Fuel Type'!$A$4:$R$16,'LCEF by Country'!E$1,FALSE)</f>
        <v/>
      </c>
      <c r="F15">
        <f>VLOOKUP($B15,'LCEF by Fuel Type'!$A$4:$R$16,'LCEF by Country'!F$1,FALSE)</f>
        <v/>
      </c>
      <c r="G15">
        <f>VLOOKUP($B15,'LCEF by Fuel Type'!$A$4:$R$16,'LCEF by Country'!G$1,FALSE)</f>
        <v/>
      </c>
      <c r="I15">
        <f>VLOOKUP($B15,'LCEF by Fuel Type'!$A$4:$R$16,'LCEF by Country'!I$1,FALSE)</f>
        <v/>
      </c>
      <c r="J15">
        <f>VLOOKUP($B15,'LCEF by Fuel Type'!$A$4:$R$16,'LCEF by Country'!J$1,FALSE)</f>
        <v/>
      </c>
      <c r="K15">
        <f>VLOOKUP($B15,'LCEF by Fuel Type'!$A$4:$R$16,'LCEF by Country'!K$1,FALSE)</f>
        <v/>
      </c>
      <c r="L15">
        <f>VLOOKUP($B15,'LCEF by Fuel Type'!$A$4:$R$16,'LCEF by Country'!L$1,FALSE)</f>
        <v/>
      </c>
      <c r="M15">
        <f>VLOOKUP($B15,'LCEF by Fuel Type'!$A$4:$R$16,'LCEF by Country'!M$1,FALSE)</f>
        <v/>
      </c>
      <c r="O15">
        <f>VLOOKUP($B15,'LCEF by Fuel Type'!$A$4:$R$16,'LCEF by Country'!O$1,FALSE)</f>
        <v/>
      </c>
      <c r="P15">
        <f>VLOOKUP($B15,'LCEF by Fuel Type'!$A$4:$R$16,'LCEF by Country'!P$1,FALSE)</f>
        <v/>
      </c>
      <c r="Q15">
        <f>VLOOKUP($B15,'LCEF by Fuel Type'!$A$4:$R$16,'LCEF by Country'!Q$1,FALSE)</f>
        <v/>
      </c>
      <c r="R15">
        <f>VLOOKUP($B15,'LCEF by Fuel Type'!$A$4:$R$16,'LCEF by Country'!R$1,FALSE)</f>
        <v/>
      </c>
      <c r="S15">
        <f>VLOOKUP($B15,'LCEF by Fuel Type'!$A$4:$R$16,'LCEF by Country'!S$1,FALSE)</f>
        <v/>
      </c>
      <c r="U15">
        <f>VLOOKUP($B15,'LCEF by Fuel Type'!$A$4:$R$16,'LCEF by Country'!U$1,FALSE)</f>
        <v/>
      </c>
      <c r="V15">
        <f>VLOOKUP($B15,'LCEF by Fuel Type'!$A$4:$R$16,'LCEF by Country'!V$1,FALSE)</f>
        <v/>
      </c>
      <c r="W15">
        <f>VLOOKUP($B15,'LCEF by Fuel Type'!$A$4:$R$16,'LCEF by Country'!W$1,FALSE)</f>
        <v/>
      </c>
      <c r="X15">
        <f>VLOOKUP($B15,'LCEF by Fuel Type'!$A$4:$R$16,'LCEF by Country'!X$1,FALSE)</f>
        <v/>
      </c>
      <c r="Y15">
        <f>VLOOKUP($B15,'LCEF by Fuel Type'!$A$4:$R$16,'LCEF by Country'!Y$1,FALSE)</f>
        <v/>
      </c>
    </row>
    <row r="16" spans="1:26">
      <c r="A16" t="s">
        <v>310</v>
      </c>
      <c r="B16">
        <f>VLOOKUP(A16,'LCEF by Fuel Type'!$T:$U,2,FALSE)</f>
        <v/>
      </c>
      <c r="C16">
        <f>VLOOKUP($B16,'LCEF by Fuel Type'!$A$4:$R$16,'LCEF by Country'!C$1,FALSE)</f>
        <v/>
      </c>
      <c r="D16">
        <f>VLOOKUP($B16,'LCEF by Fuel Type'!$A$4:$R$16,'LCEF by Country'!D$1,FALSE)</f>
        <v/>
      </c>
      <c r="E16">
        <f>VLOOKUP($B16,'LCEF by Fuel Type'!$A$4:$R$16,'LCEF by Country'!E$1,FALSE)</f>
        <v/>
      </c>
      <c r="F16">
        <f>VLOOKUP($B16,'LCEF by Fuel Type'!$A$4:$R$16,'LCEF by Country'!F$1,FALSE)</f>
        <v/>
      </c>
      <c r="G16">
        <f>VLOOKUP($B16,'LCEF by Fuel Type'!$A$4:$R$16,'LCEF by Country'!G$1,FALSE)</f>
        <v/>
      </c>
      <c r="I16">
        <f>VLOOKUP($B16,'LCEF by Fuel Type'!$A$4:$R$16,'LCEF by Country'!I$1,FALSE)</f>
        <v/>
      </c>
      <c r="J16">
        <f>VLOOKUP($B16,'LCEF by Fuel Type'!$A$4:$R$16,'LCEF by Country'!J$1,FALSE)</f>
        <v/>
      </c>
      <c r="K16">
        <f>VLOOKUP($B16,'LCEF by Fuel Type'!$A$4:$R$16,'LCEF by Country'!K$1,FALSE)</f>
        <v/>
      </c>
      <c r="L16">
        <f>VLOOKUP($B16,'LCEF by Fuel Type'!$A$4:$R$16,'LCEF by Country'!L$1,FALSE)</f>
        <v/>
      </c>
      <c r="M16">
        <f>VLOOKUP($B16,'LCEF by Fuel Type'!$A$4:$R$16,'LCEF by Country'!M$1,FALSE)</f>
        <v/>
      </c>
      <c r="O16">
        <f>VLOOKUP($B16,'LCEF by Fuel Type'!$A$4:$R$16,'LCEF by Country'!O$1,FALSE)</f>
        <v/>
      </c>
      <c r="P16">
        <f>VLOOKUP($B16,'LCEF by Fuel Type'!$A$4:$R$16,'LCEF by Country'!P$1,FALSE)</f>
        <v/>
      </c>
      <c r="Q16">
        <f>VLOOKUP($B16,'LCEF by Fuel Type'!$A$4:$R$16,'LCEF by Country'!Q$1,FALSE)</f>
        <v/>
      </c>
      <c r="R16">
        <f>VLOOKUP($B16,'LCEF by Fuel Type'!$A$4:$R$16,'LCEF by Country'!R$1,FALSE)</f>
        <v/>
      </c>
      <c r="S16">
        <f>VLOOKUP($B16,'LCEF by Fuel Type'!$A$4:$R$16,'LCEF by Country'!S$1,FALSE)</f>
        <v/>
      </c>
      <c r="U16">
        <f>VLOOKUP($B16,'LCEF by Fuel Type'!$A$4:$R$16,'LCEF by Country'!U$1,FALSE)</f>
        <v/>
      </c>
      <c r="V16">
        <f>VLOOKUP($B16,'LCEF by Fuel Type'!$A$4:$R$16,'LCEF by Country'!V$1,FALSE)</f>
        <v/>
      </c>
      <c r="W16">
        <f>VLOOKUP($B16,'LCEF by Fuel Type'!$A$4:$R$16,'LCEF by Country'!W$1,FALSE)</f>
        <v/>
      </c>
      <c r="X16">
        <f>VLOOKUP($B16,'LCEF by Fuel Type'!$A$4:$R$16,'LCEF by Country'!X$1,FALSE)</f>
        <v/>
      </c>
      <c r="Y16">
        <f>VLOOKUP($B16,'LCEF by Fuel Type'!$A$4:$R$16,'LCEF by Country'!Y$1,FALSE)</f>
        <v/>
      </c>
    </row>
    <row r="17" spans="1:26">
      <c r="A17" t="s">
        <v>284</v>
      </c>
      <c r="B17">
        <f>VLOOKUP(A17,'LCEF by Fuel Type'!$T:$U,2,FALSE)</f>
        <v/>
      </c>
      <c r="C17">
        <f>VLOOKUP($B17,'LCEF by Fuel Type'!$A$4:$R$16,'LCEF by Country'!C$1,FALSE)</f>
        <v/>
      </c>
      <c r="D17">
        <f>VLOOKUP($B17,'LCEF by Fuel Type'!$A$4:$R$16,'LCEF by Country'!D$1,FALSE)</f>
        <v/>
      </c>
      <c r="E17">
        <f>VLOOKUP($B17,'LCEF by Fuel Type'!$A$4:$R$16,'LCEF by Country'!E$1,FALSE)</f>
        <v/>
      </c>
      <c r="F17">
        <f>VLOOKUP($B17,'LCEF by Fuel Type'!$A$4:$R$16,'LCEF by Country'!F$1,FALSE)</f>
        <v/>
      </c>
      <c r="G17">
        <f>VLOOKUP($B17,'LCEF by Fuel Type'!$A$4:$R$16,'LCEF by Country'!G$1,FALSE)</f>
        <v/>
      </c>
      <c r="I17">
        <f>VLOOKUP($B17,'LCEF by Fuel Type'!$A$4:$R$16,'LCEF by Country'!I$1,FALSE)</f>
        <v/>
      </c>
      <c r="J17">
        <f>VLOOKUP($B17,'LCEF by Fuel Type'!$A$4:$R$16,'LCEF by Country'!J$1,FALSE)</f>
        <v/>
      </c>
      <c r="K17">
        <f>VLOOKUP($B17,'LCEF by Fuel Type'!$A$4:$R$16,'LCEF by Country'!K$1,FALSE)</f>
        <v/>
      </c>
      <c r="L17">
        <f>VLOOKUP($B17,'LCEF by Fuel Type'!$A$4:$R$16,'LCEF by Country'!L$1,FALSE)</f>
        <v/>
      </c>
      <c r="M17">
        <f>VLOOKUP($B17,'LCEF by Fuel Type'!$A$4:$R$16,'LCEF by Country'!M$1,FALSE)</f>
        <v/>
      </c>
      <c r="O17">
        <f>VLOOKUP($B17,'LCEF by Fuel Type'!$A$4:$R$16,'LCEF by Country'!O$1,FALSE)</f>
        <v/>
      </c>
      <c r="P17">
        <f>VLOOKUP($B17,'LCEF by Fuel Type'!$A$4:$R$16,'LCEF by Country'!P$1,FALSE)</f>
        <v/>
      </c>
      <c r="Q17">
        <f>VLOOKUP($B17,'LCEF by Fuel Type'!$A$4:$R$16,'LCEF by Country'!Q$1,FALSE)</f>
        <v/>
      </c>
      <c r="R17">
        <f>VLOOKUP($B17,'LCEF by Fuel Type'!$A$4:$R$16,'LCEF by Country'!R$1,FALSE)</f>
        <v/>
      </c>
      <c r="S17">
        <f>VLOOKUP($B17,'LCEF by Fuel Type'!$A$4:$R$16,'LCEF by Country'!S$1,FALSE)</f>
        <v/>
      </c>
      <c r="U17">
        <f>VLOOKUP($B17,'LCEF by Fuel Type'!$A$4:$R$16,'LCEF by Country'!U$1,FALSE)</f>
        <v/>
      </c>
      <c r="V17">
        <f>VLOOKUP($B17,'LCEF by Fuel Type'!$A$4:$R$16,'LCEF by Country'!V$1,FALSE)</f>
        <v/>
      </c>
      <c r="W17">
        <f>VLOOKUP($B17,'LCEF by Fuel Type'!$A$4:$R$16,'LCEF by Country'!W$1,FALSE)</f>
        <v/>
      </c>
      <c r="X17">
        <f>VLOOKUP($B17,'LCEF by Fuel Type'!$A$4:$R$16,'LCEF by Country'!X$1,FALSE)</f>
        <v/>
      </c>
      <c r="Y17">
        <f>VLOOKUP($B17,'LCEF by Fuel Type'!$A$4:$R$16,'LCEF by Country'!Y$1,FALSE)</f>
        <v/>
      </c>
    </row>
    <row r="18" spans="1:26">
      <c r="A18" t="s">
        <v>394</v>
      </c>
      <c r="B18">
        <f>VLOOKUP(A18,'LCEF by Fuel Type'!$T:$U,2,FALSE)</f>
        <v/>
      </c>
      <c r="C18">
        <f>VLOOKUP($B18,'LCEF by Fuel Type'!$A$4:$R$16,'LCEF by Country'!C$1,FALSE)</f>
        <v/>
      </c>
      <c r="D18">
        <f>VLOOKUP($B18,'LCEF by Fuel Type'!$A$4:$R$16,'LCEF by Country'!D$1,FALSE)</f>
        <v/>
      </c>
      <c r="E18">
        <f>VLOOKUP($B18,'LCEF by Fuel Type'!$A$4:$R$16,'LCEF by Country'!E$1,FALSE)</f>
        <v/>
      </c>
      <c r="F18">
        <f>VLOOKUP($B18,'LCEF by Fuel Type'!$A$4:$R$16,'LCEF by Country'!F$1,FALSE)</f>
        <v/>
      </c>
      <c r="G18">
        <f>VLOOKUP($B18,'LCEF by Fuel Type'!$A$4:$R$16,'LCEF by Country'!G$1,FALSE)</f>
        <v/>
      </c>
      <c r="I18">
        <f>VLOOKUP($B18,'LCEF by Fuel Type'!$A$4:$R$16,'LCEF by Country'!I$1,FALSE)</f>
        <v/>
      </c>
      <c r="J18">
        <f>VLOOKUP($B18,'LCEF by Fuel Type'!$A$4:$R$16,'LCEF by Country'!J$1,FALSE)</f>
        <v/>
      </c>
      <c r="K18">
        <f>VLOOKUP($B18,'LCEF by Fuel Type'!$A$4:$R$16,'LCEF by Country'!K$1,FALSE)</f>
        <v/>
      </c>
      <c r="L18">
        <f>VLOOKUP($B18,'LCEF by Fuel Type'!$A$4:$R$16,'LCEF by Country'!L$1,FALSE)</f>
        <v/>
      </c>
      <c r="M18">
        <f>VLOOKUP($B18,'LCEF by Fuel Type'!$A$4:$R$16,'LCEF by Country'!M$1,FALSE)</f>
        <v/>
      </c>
      <c r="O18">
        <f>VLOOKUP($B18,'LCEF by Fuel Type'!$A$4:$R$16,'LCEF by Country'!O$1,FALSE)</f>
        <v/>
      </c>
      <c r="P18">
        <f>VLOOKUP($B18,'LCEF by Fuel Type'!$A$4:$R$16,'LCEF by Country'!P$1,FALSE)</f>
        <v/>
      </c>
      <c r="Q18">
        <f>VLOOKUP($B18,'LCEF by Fuel Type'!$A$4:$R$16,'LCEF by Country'!Q$1,FALSE)</f>
        <v/>
      </c>
      <c r="R18">
        <f>VLOOKUP($B18,'LCEF by Fuel Type'!$A$4:$R$16,'LCEF by Country'!R$1,FALSE)</f>
        <v/>
      </c>
      <c r="S18">
        <f>VLOOKUP($B18,'LCEF by Fuel Type'!$A$4:$R$16,'LCEF by Country'!S$1,FALSE)</f>
        <v/>
      </c>
      <c r="U18">
        <f>VLOOKUP($B18,'LCEF by Fuel Type'!$A$4:$R$16,'LCEF by Country'!U$1,FALSE)</f>
        <v/>
      </c>
      <c r="V18">
        <f>VLOOKUP($B18,'LCEF by Fuel Type'!$A$4:$R$16,'LCEF by Country'!V$1,FALSE)</f>
        <v/>
      </c>
      <c r="W18">
        <f>VLOOKUP($B18,'LCEF by Fuel Type'!$A$4:$R$16,'LCEF by Country'!W$1,FALSE)</f>
        <v/>
      </c>
      <c r="X18">
        <f>VLOOKUP($B18,'LCEF by Fuel Type'!$A$4:$R$16,'LCEF by Country'!X$1,FALSE)</f>
        <v/>
      </c>
      <c r="Y18">
        <f>VLOOKUP($B18,'LCEF by Fuel Type'!$A$4:$R$16,'LCEF by Country'!Y$1,FALSE)</f>
        <v/>
      </c>
    </row>
    <row r="19" spans="1:26">
      <c r="A19" t="s">
        <v>388</v>
      </c>
      <c r="B19">
        <f>VLOOKUP(A19,'LCEF by Fuel Type'!$T:$U,2,FALSE)</f>
        <v/>
      </c>
      <c r="C19">
        <f>VLOOKUP($B19,'LCEF by Fuel Type'!$A$4:$R$16,'LCEF by Country'!C$1,FALSE)</f>
        <v/>
      </c>
      <c r="D19">
        <f>VLOOKUP($B19,'LCEF by Fuel Type'!$A$4:$R$16,'LCEF by Country'!D$1,FALSE)</f>
        <v/>
      </c>
      <c r="E19">
        <f>VLOOKUP($B19,'LCEF by Fuel Type'!$A$4:$R$16,'LCEF by Country'!E$1,FALSE)</f>
        <v/>
      </c>
      <c r="F19">
        <f>VLOOKUP($B19,'LCEF by Fuel Type'!$A$4:$R$16,'LCEF by Country'!F$1,FALSE)</f>
        <v/>
      </c>
      <c r="G19">
        <f>VLOOKUP($B19,'LCEF by Fuel Type'!$A$4:$R$16,'LCEF by Country'!G$1,FALSE)</f>
        <v/>
      </c>
      <c r="I19">
        <f>VLOOKUP($B19,'LCEF by Fuel Type'!$A$4:$R$16,'LCEF by Country'!I$1,FALSE)</f>
        <v/>
      </c>
      <c r="J19">
        <f>VLOOKUP($B19,'LCEF by Fuel Type'!$A$4:$R$16,'LCEF by Country'!J$1,FALSE)</f>
        <v/>
      </c>
      <c r="K19">
        <f>VLOOKUP($B19,'LCEF by Fuel Type'!$A$4:$R$16,'LCEF by Country'!K$1,FALSE)</f>
        <v/>
      </c>
      <c r="L19">
        <f>VLOOKUP($B19,'LCEF by Fuel Type'!$A$4:$R$16,'LCEF by Country'!L$1,FALSE)</f>
        <v/>
      </c>
      <c r="M19">
        <f>VLOOKUP($B19,'LCEF by Fuel Type'!$A$4:$R$16,'LCEF by Country'!M$1,FALSE)</f>
        <v/>
      </c>
      <c r="O19">
        <f>VLOOKUP($B19,'LCEF by Fuel Type'!$A$4:$R$16,'LCEF by Country'!O$1,FALSE)</f>
        <v/>
      </c>
      <c r="P19">
        <f>VLOOKUP($B19,'LCEF by Fuel Type'!$A$4:$R$16,'LCEF by Country'!P$1,FALSE)</f>
        <v/>
      </c>
      <c r="Q19">
        <f>VLOOKUP($B19,'LCEF by Fuel Type'!$A$4:$R$16,'LCEF by Country'!Q$1,FALSE)</f>
        <v/>
      </c>
      <c r="R19">
        <f>VLOOKUP($B19,'LCEF by Fuel Type'!$A$4:$R$16,'LCEF by Country'!R$1,FALSE)</f>
        <v/>
      </c>
      <c r="S19">
        <f>VLOOKUP($B19,'LCEF by Fuel Type'!$A$4:$R$16,'LCEF by Country'!S$1,FALSE)</f>
        <v/>
      </c>
      <c r="U19">
        <f>VLOOKUP($B19,'LCEF by Fuel Type'!$A$4:$R$16,'LCEF by Country'!U$1,FALSE)</f>
        <v/>
      </c>
      <c r="V19">
        <f>VLOOKUP($B19,'LCEF by Fuel Type'!$A$4:$R$16,'LCEF by Country'!V$1,FALSE)</f>
        <v/>
      </c>
      <c r="W19">
        <f>VLOOKUP($B19,'LCEF by Fuel Type'!$A$4:$R$16,'LCEF by Country'!W$1,FALSE)</f>
        <v/>
      </c>
      <c r="X19">
        <f>VLOOKUP($B19,'LCEF by Fuel Type'!$A$4:$R$16,'LCEF by Country'!X$1,FALSE)</f>
        <v/>
      </c>
      <c r="Y19">
        <f>VLOOKUP($B19,'LCEF by Fuel Type'!$A$4:$R$16,'LCEF by Country'!Y$1,FALSE)</f>
        <v/>
      </c>
    </row>
    <row r="20" spans="1:26">
      <c r="A20" t="s">
        <v>265</v>
      </c>
      <c r="B20">
        <f>VLOOKUP(A20,'LCEF by Fuel Type'!$T:$U,2,FALSE)</f>
        <v/>
      </c>
      <c r="C20">
        <f>VLOOKUP($B20,'LCEF by Fuel Type'!$A$4:$R$16,'LCEF by Country'!C$1,FALSE)</f>
        <v/>
      </c>
      <c r="D20">
        <f>VLOOKUP($B20,'LCEF by Fuel Type'!$A$4:$R$16,'LCEF by Country'!D$1,FALSE)</f>
        <v/>
      </c>
      <c r="E20">
        <f>VLOOKUP($B20,'LCEF by Fuel Type'!$A$4:$R$16,'LCEF by Country'!E$1,FALSE)</f>
        <v/>
      </c>
      <c r="F20">
        <f>VLOOKUP($B20,'LCEF by Fuel Type'!$A$4:$R$16,'LCEF by Country'!F$1,FALSE)</f>
        <v/>
      </c>
      <c r="G20">
        <f>VLOOKUP($B20,'LCEF by Fuel Type'!$A$4:$R$16,'LCEF by Country'!G$1,FALSE)</f>
        <v/>
      </c>
      <c r="I20">
        <f>VLOOKUP($B20,'LCEF by Fuel Type'!$A$4:$R$16,'LCEF by Country'!I$1,FALSE)</f>
        <v/>
      </c>
      <c r="J20">
        <f>VLOOKUP($B20,'LCEF by Fuel Type'!$A$4:$R$16,'LCEF by Country'!J$1,FALSE)</f>
        <v/>
      </c>
      <c r="K20">
        <f>VLOOKUP($B20,'LCEF by Fuel Type'!$A$4:$R$16,'LCEF by Country'!K$1,FALSE)</f>
        <v/>
      </c>
      <c r="L20">
        <f>VLOOKUP($B20,'LCEF by Fuel Type'!$A$4:$R$16,'LCEF by Country'!L$1,FALSE)</f>
        <v/>
      </c>
      <c r="M20">
        <f>VLOOKUP($B20,'LCEF by Fuel Type'!$A$4:$R$16,'LCEF by Country'!M$1,FALSE)</f>
        <v/>
      </c>
      <c r="O20">
        <f>VLOOKUP($B20,'LCEF by Fuel Type'!$A$4:$R$16,'LCEF by Country'!O$1,FALSE)</f>
        <v/>
      </c>
      <c r="P20">
        <f>VLOOKUP($B20,'LCEF by Fuel Type'!$A$4:$R$16,'LCEF by Country'!P$1,FALSE)</f>
        <v/>
      </c>
      <c r="Q20">
        <f>VLOOKUP($B20,'LCEF by Fuel Type'!$A$4:$R$16,'LCEF by Country'!Q$1,FALSE)</f>
        <v/>
      </c>
      <c r="R20">
        <f>VLOOKUP($B20,'LCEF by Fuel Type'!$A$4:$R$16,'LCEF by Country'!R$1,FALSE)</f>
        <v/>
      </c>
      <c r="S20">
        <f>VLOOKUP($B20,'LCEF by Fuel Type'!$A$4:$R$16,'LCEF by Country'!S$1,FALSE)</f>
        <v/>
      </c>
      <c r="U20">
        <f>VLOOKUP($B20,'LCEF by Fuel Type'!$A$4:$R$16,'LCEF by Country'!U$1,FALSE)</f>
        <v/>
      </c>
      <c r="V20">
        <f>VLOOKUP($B20,'LCEF by Fuel Type'!$A$4:$R$16,'LCEF by Country'!V$1,FALSE)</f>
        <v/>
      </c>
      <c r="W20">
        <f>VLOOKUP($B20,'LCEF by Fuel Type'!$A$4:$R$16,'LCEF by Country'!W$1,FALSE)</f>
        <v/>
      </c>
      <c r="X20">
        <f>VLOOKUP($B20,'LCEF by Fuel Type'!$A$4:$R$16,'LCEF by Country'!X$1,FALSE)</f>
        <v/>
      </c>
      <c r="Y20">
        <f>VLOOKUP($B20,'LCEF by Fuel Type'!$A$4:$R$16,'LCEF by Country'!Y$1,FALSE)</f>
        <v/>
      </c>
    </row>
    <row r="21" spans="1:26">
      <c r="A21" t="s">
        <v>350</v>
      </c>
      <c r="B21">
        <f>VLOOKUP(A21,'LCEF by Fuel Type'!$T:$U,2,FALSE)</f>
        <v/>
      </c>
      <c r="C21">
        <f>VLOOKUP($B21,'LCEF by Fuel Type'!$A$4:$R$16,'LCEF by Country'!C$1,FALSE)</f>
        <v/>
      </c>
      <c r="D21">
        <f>VLOOKUP($B21,'LCEF by Fuel Type'!$A$4:$R$16,'LCEF by Country'!D$1,FALSE)</f>
        <v/>
      </c>
      <c r="E21">
        <f>VLOOKUP($B21,'LCEF by Fuel Type'!$A$4:$R$16,'LCEF by Country'!E$1,FALSE)</f>
        <v/>
      </c>
      <c r="F21">
        <f>VLOOKUP($B21,'LCEF by Fuel Type'!$A$4:$R$16,'LCEF by Country'!F$1,FALSE)</f>
        <v/>
      </c>
      <c r="G21">
        <f>VLOOKUP($B21,'LCEF by Fuel Type'!$A$4:$R$16,'LCEF by Country'!G$1,FALSE)</f>
        <v/>
      </c>
      <c r="I21">
        <f>VLOOKUP($B21,'LCEF by Fuel Type'!$A$4:$R$16,'LCEF by Country'!I$1,FALSE)</f>
        <v/>
      </c>
      <c r="J21">
        <f>VLOOKUP($B21,'LCEF by Fuel Type'!$A$4:$R$16,'LCEF by Country'!J$1,FALSE)</f>
        <v/>
      </c>
      <c r="K21">
        <f>VLOOKUP($B21,'LCEF by Fuel Type'!$A$4:$R$16,'LCEF by Country'!K$1,FALSE)</f>
        <v/>
      </c>
      <c r="L21">
        <f>VLOOKUP($B21,'LCEF by Fuel Type'!$A$4:$R$16,'LCEF by Country'!L$1,FALSE)</f>
        <v/>
      </c>
      <c r="M21">
        <f>VLOOKUP($B21,'LCEF by Fuel Type'!$A$4:$R$16,'LCEF by Country'!M$1,FALSE)</f>
        <v/>
      </c>
      <c r="O21">
        <f>VLOOKUP($B21,'LCEF by Fuel Type'!$A$4:$R$16,'LCEF by Country'!O$1,FALSE)</f>
        <v/>
      </c>
      <c r="P21">
        <f>VLOOKUP($B21,'LCEF by Fuel Type'!$A$4:$R$16,'LCEF by Country'!P$1,FALSE)</f>
        <v/>
      </c>
      <c r="Q21">
        <f>VLOOKUP($B21,'LCEF by Fuel Type'!$A$4:$R$16,'LCEF by Country'!Q$1,FALSE)</f>
        <v/>
      </c>
      <c r="R21">
        <f>VLOOKUP($B21,'LCEF by Fuel Type'!$A$4:$R$16,'LCEF by Country'!R$1,FALSE)</f>
        <v/>
      </c>
      <c r="S21">
        <f>VLOOKUP($B21,'LCEF by Fuel Type'!$A$4:$R$16,'LCEF by Country'!S$1,FALSE)</f>
        <v/>
      </c>
      <c r="U21">
        <f>VLOOKUP($B21,'LCEF by Fuel Type'!$A$4:$R$16,'LCEF by Country'!U$1,FALSE)</f>
        <v/>
      </c>
      <c r="V21">
        <f>VLOOKUP($B21,'LCEF by Fuel Type'!$A$4:$R$16,'LCEF by Country'!V$1,FALSE)</f>
        <v/>
      </c>
      <c r="W21">
        <f>VLOOKUP($B21,'LCEF by Fuel Type'!$A$4:$R$16,'LCEF by Country'!W$1,FALSE)</f>
        <v/>
      </c>
      <c r="X21">
        <f>VLOOKUP($B21,'LCEF by Fuel Type'!$A$4:$R$16,'LCEF by Country'!X$1,FALSE)</f>
        <v/>
      </c>
      <c r="Y21">
        <f>VLOOKUP($B21,'LCEF by Fuel Type'!$A$4:$R$16,'LCEF by Country'!Y$1,FALSE)</f>
        <v/>
      </c>
    </row>
    <row r="22" spans="1:26">
      <c r="A22" t="s">
        <v>348</v>
      </c>
      <c r="B22">
        <f>VLOOKUP(A22,'LCEF by Fuel Type'!$T:$U,2,FALSE)</f>
        <v/>
      </c>
      <c r="C22">
        <f>VLOOKUP($B22,'LCEF by Fuel Type'!$A$4:$R$16,'LCEF by Country'!C$1,FALSE)</f>
        <v/>
      </c>
      <c r="D22">
        <f>VLOOKUP($B22,'LCEF by Fuel Type'!$A$4:$R$16,'LCEF by Country'!D$1,FALSE)</f>
        <v/>
      </c>
      <c r="E22">
        <f>VLOOKUP($B22,'LCEF by Fuel Type'!$A$4:$R$16,'LCEF by Country'!E$1,FALSE)</f>
        <v/>
      </c>
      <c r="F22">
        <f>VLOOKUP($B22,'LCEF by Fuel Type'!$A$4:$R$16,'LCEF by Country'!F$1,FALSE)</f>
        <v/>
      </c>
      <c r="G22">
        <f>VLOOKUP($B22,'LCEF by Fuel Type'!$A$4:$R$16,'LCEF by Country'!G$1,FALSE)</f>
        <v/>
      </c>
      <c r="I22">
        <f>VLOOKUP($B22,'LCEF by Fuel Type'!$A$4:$R$16,'LCEF by Country'!I$1,FALSE)</f>
        <v/>
      </c>
      <c r="J22">
        <f>VLOOKUP($B22,'LCEF by Fuel Type'!$A$4:$R$16,'LCEF by Country'!J$1,FALSE)</f>
        <v/>
      </c>
      <c r="K22">
        <f>VLOOKUP($B22,'LCEF by Fuel Type'!$A$4:$R$16,'LCEF by Country'!K$1,FALSE)</f>
        <v/>
      </c>
      <c r="L22">
        <f>VLOOKUP($B22,'LCEF by Fuel Type'!$A$4:$R$16,'LCEF by Country'!L$1,FALSE)</f>
        <v/>
      </c>
      <c r="M22">
        <f>VLOOKUP($B22,'LCEF by Fuel Type'!$A$4:$R$16,'LCEF by Country'!M$1,FALSE)</f>
        <v/>
      </c>
      <c r="O22">
        <f>VLOOKUP($B22,'LCEF by Fuel Type'!$A$4:$R$16,'LCEF by Country'!O$1,FALSE)</f>
        <v/>
      </c>
      <c r="P22">
        <f>VLOOKUP($B22,'LCEF by Fuel Type'!$A$4:$R$16,'LCEF by Country'!P$1,FALSE)</f>
        <v/>
      </c>
      <c r="Q22">
        <f>VLOOKUP($B22,'LCEF by Fuel Type'!$A$4:$R$16,'LCEF by Country'!Q$1,FALSE)</f>
        <v/>
      </c>
      <c r="R22">
        <f>VLOOKUP($B22,'LCEF by Fuel Type'!$A$4:$R$16,'LCEF by Country'!R$1,FALSE)</f>
        <v/>
      </c>
      <c r="S22">
        <f>VLOOKUP($B22,'LCEF by Fuel Type'!$A$4:$R$16,'LCEF by Country'!S$1,FALSE)</f>
        <v/>
      </c>
      <c r="U22">
        <f>VLOOKUP($B22,'LCEF by Fuel Type'!$A$4:$R$16,'LCEF by Country'!U$1,FALSE)</f>
        <v/>
      </c>
      <c r="V22">
        <f>VLOOKUP($B22,'LCEF by Fuel Type'!$A$4:$R$16,'LCEF by Country'!V$1,FALSE)</f>
        <v/>
      </c>
      <c r="W22">
        <f>VLOOKUP($B22,'LCEF by Fuel Type'!$A$4:$R$16,'LCEF by Country'!W$1,FALSE)</f>
        <v/>
      </c>
      <c r="X22">
        <f>VLOOKUP($B22,'LCEF by Fuel Type'!$A$4:$R$16,'LCEF by Country'!X$1,FALSE)</f>
        <v/>
      </c>
      <c r="Y22">
        <f>VLOOKUP($B22,'LCEF by Fuel Type'!$A$4:$R$16,'LCEF by Country'!Y$1,FALSE)</f>
        <v/>
      </c>
    </row>
    <row r="23" spans="1:26">
      <c r="A23" t="s">
        <v>324</v>
      </c>
      <c r="B23">
        <f>VLOOKUP(A23,'LCEF by Fuel Type'!$T:$U,2,FALSE)</f>
        <v/>
      </c>
      <c r="C23">
        <f>VLOOKUP($B23,'LCEF by Fuel Type'!$A$4:$R$16,'LCEF by Country'!C$1,FALSE)</f>
        <v/>
      </c>
      <c r="D23">
        <f>VLOOKUP($B23,'LCEF by Fuel Type'!$A$4:$R$16,'LCEF by Country'!D$1,FALSE)</f>
        <v/>
      </c>
      <c r="E23">
        <f>VLOOKUP($B23,'LCEF by Fuel Type'!$A$4:$R$16,'LCEF by Country'!E$1,FALSE)</f>
        <v/>
      </c>
      <c r="F23">
        <f>VLOOKUP($B23,'LCEF by Fuel Type'!$A$4:$R$16,'LCEF by Country'!F$1,FALSE)</f>
        <v/>
      </c>
      <c r="G23">
        <f>VLOOKUP($B23,'LCEF by Fuel Type'!$A$4:$R$16,'LCEF by Country'!G$1,FALSE)</f>
        <v/>
      </c>
      <c r="I23">
        <f>VLOOKUP($B23,'LCEF by Fuel Type'!$A$4:$R$16,'LCEF by Country'!I$1,FALSE)</f>
        <v/>
      </c>
      <c r="J23">
        <f>VLOOKUP($B23,'LCEF by Fuel Type'!$A$4:$R$16,'LCEF by Country'!J$1,FALSE)</f>
        <v/>
      </c>
      <c r="K23">
        <f>VLOOKUP($B23,'LCEF by Fuel Type'!$A$4:$R$16,'LCEF by Country'!K$1,FALSE)</f>
        <v/>
      </c>
      <c r="L23">
        <f>VLOOKUP($B23,'LCEF by Fuel Type'!$A$4:$R$16,'LCEF by Country'!L$1,FALSE)</f>
        <v/>
      </c>
      <c r="M23">
        <f>VLOOKUP($B23,'LCEF by Fuel Type'!$A$4:$R$16,'LCEF by Country'!M$1,FALSE)</f>
        <v/>
      </c>
      <c r="O23">
        <f>VLOOKUP($B23,'LCEF by Fuel Type'!$A$4:$R$16,'LCEF by Country'!O$1,FALSE)</f>
        <v/>
      </c>
      <c r="P23">
        <f>VLOOKUP($B23,'LCEF by Fuel Type'!$A$4:$R$16,'LCEF by Country'!P$1,FALSE)</f>
        <v/>
      </c>
      <c r="Q23">
        <f>VLOOKUP($B23,'LCEF by Fuel Type'!$A$4:$R$16,'LCEF by Country'!Q$1,FALSE)</f>
        <v/>
      </c>
      <c r="R23">
        <f>VLOOKUP($B23,'LCEF by Fuel Type'!$A$4:$R$16,'LCEF by Country'!R$1,FALSE)</f>
        <v/>
      </c>
      <c r="S23">
        <f>VLOOKUP($B23,'LCEF by Fuel Type'!$A$4:$R$16,'LCEF by Country'!S$1,FALSE)</f>
        <v/>
      </c>
      <c r="U23">
        <f>VLOOKUP($B23,'LCEF by Fuel Type'!$A$4:$R$16,'LCEF by Country'!U$1,FALSE)</f>
        <v/>
      </c>
      <c r="V23">
        <f>VLOOKUP($B23,'LCEF by Fuel Type'!$A$4:$R$16,'LCEF by Country'!V$1,FALSE)</f>
        <v/>
      </c>
      <c r="W23">
        <f>VLOOKUP($B23,'LCEF by Fuel Type'!$A$4:$R$16,'LCEF by Country'!W$1,FALSE)</f>
        <v/>
      </c>
      <c r="X23">
        <f>VLOOKUP($B23,'LCEF by Fuel Type'!$A$4:$R$16,'LCEF by Country'!X$1,FALSE)</f>
        <v/>
      </c>
      <c r="Y23">
        <f>VLOOKUP($B23,'LCEF by Fuel Type'!$A$4:$R$16,'LCEF by Country'!Y$1,FALSE)</f>
        <v/>
      </c>
    </row>
    <row r="24" spans="1:26">
      <c r="A24" t="s">
        <v>257</v>
      </c>
      <c r="B24">
        <f>VLOOKUP(A24,'LCEF by Fuel Type'!$T:$U,2,FALSE)</f>
        <v/>
      </c>
      <c r="C24">
        <f>VLOOKUP($B24,'LCEF by Fuel Type'!$A$4:$R$16,'LCEF by Country'!C$1,FALSE)</f>
        <v/>
      </c>
      <c r="D24">
        <f>VLOOKUP($B24,'LCEF by Fuel Type'!$A$4:$R$16,'LCEF by Country'!D$1,FALSE)</f>
        <v/>
      </c>
      <c r="E24">
        <f>VLOOKUP($B24,'LCEF by Fuel Type'!$A$4:$R$16,'LCEF by Country'!E$1,FALSE)</f>
        <v/>
      </c>
      <c r="F24">
        <f>VLOOKUP($B24,'LCEF by Fuel Type'!$A$4:$R$16,'LCEF by Country'!F$1,FALSE)</f>
        <v/>
      </c>
      <c r="G24">
        <f>VLOOKUP($B24,'LCEF by Fuel Type'!$A$4:$R$16,'LCEF by Country'!G$1,FALSE)</f>
        <v/>
      </c>
      <c r="I24">
        <f>VLOOKUP($B24,'LCEF by Fuel Type'!$A$4:$R$16,'LCEF by Country'!I$1,FALSE)</f>
        <v/>
      </c>
      <c r="J24">
        <f>VLOOKUP($B24,'LCEF by Fuel Type'!$A$4:$R$16,'LCEF by Country'!J$1,FALSE)</f>
        <v/>
      </c>
      <c r="K24">
        <f>VLOOKUP($B24,'LCEF by Fuel Type'!$A$4:$R$16,'LCEF by Country'!K$1,FALSE)</f>
        <v/>
      </c>
      <c r="L24">
        <f>VLOOKUP($B24,'LCEF by Fuel Type'!$A$4:$R$16,'LCEF by Country'!L$1,FALSE)</f>
        <v/>
      </c>
      <c r="M24">
        <f>VLOOKUP($B24,'LCEF by Fuel Type'!$A$4:$R$16,'LCEF by Country'!M$1,FALSE)</f>
        <v/>
      </c>
      <c r="O24">
        <f>VLOOKUP($B24,'LCEF by Fuel Type'!$A$4:$R$16,'LCEF by Country'!O$1,FALSE)</f>
        <v/>
      </c>
      <c r="P24">
        <f>VLOOKUP($B24,'LCEF by Fuel Type'!$A$4:$R$16,'LCEF by Country'!P$1,FALSE)</f>
        <v/>
      </c>
      <c r="Q24">
        <f>VLOOKUP($B24,'LCEF by Fuel Type'!$A$4:$R$16,'LCEF by Country'!Q$1,FALSE)</f>
        <v/>
      </c>
      <c r="R24">
        <f>VLOOKUP($B24,'LCEF by Fuel Type'!$A$4:$R$16,'LCEF by Country'!R$1,FALSE)</f>
        <v/>
      </c>
      <c r="S24">
        <f>VLOOKUP($B24,'LCEF by Fuel Type'!$A$4:$R$16,'LCEF by Country'!S$1,FALSE)</f>
        <v/>
      </c>
      <c r="U24">
        <f>VLOOKUP($B24,'LCEF by Fuel Type'!$A$4:$R$16,'LCEF by Country'!U$1,FALSE)</f>
        <v/>
      </c>
      <c r="V24">
        <f>VLOOKUP($B24,'LCEF by Fuel Type'!$A$4:$R$16,'LCEF by Country'!V$1,FALSE)</f>
        <v/>
      </c>
      <c r="W24">
        <f>VLOOKUP($B24,'LCEF by Fuel Type'!$A$4:$R$16,'LCEF by Country'!W$1,FALSE)</f>
        <v/>
      </c>
      <c r="X24">
        <f>VLOOKUP($B24,'LCEF by Fuel Type'!$A$4:$R$16,'LCEF by Country'!X$1,FALSE)</f>
        <v/>
      </c>
      <c r="Y24">
        <f>VLOOKUP($B24,'LCEF by Fuel Type'!$A$4:$R$16,'LCEF by Country'!Y$1,FALSE)</f>
        <v/>
      </c>
    </row>
    <row r="25" spans="1:26">
      <c r="A25" t="s">
        <v>274</v>
      </c>
      <c r="B25">
        <f>VLOOKUP(A25,'LCEF by Fuel Type'!$T:$U,2,FALSE)</f>
        <v/>
      </c>
      <c r="C25">
        <f>VLOOKUP($B25,'LCEF by Fuel Type'!$A$4:$R$16,'LCEF by Country'!C$1,FALSE)</f>
        <v/>
      </c>
      <c r="D25">
        <f>VLOOKUP($B25,'LCEF by Fuel Type'!$A$4:$R$16,'LCEF by Country'!D$1,FALSE)</f>
        <v/>
      </c>
      <c r="E25">
        <f>VLOOKUP($B25,'LCEF by Fuel Type'!$A$4:$R$16,'LCEF by Country'!E$1,FALSE)</f>
        <v/>
      </c>
      <c r="F25">
        <f>VLOOKUP($B25,'LCEF by Fuel Type'!$A$4:$R$16,'LCEF by Country'!F$1,FALSE)</f>
        <v/>
      </c>
      <c r="G25">
        <f>VLOOKUP($B25,'LCEF by Fuel Type'!$A$4:$R$16,'LCEF by Country'!G$1,FALSE)</f>
        <v/>
      </c>
      <c r="I25">
        <f>VLOOKUP($B25,'LCEF by Fuel Type'!$A$4:$R$16,'LCEF by Country'!I$1,FALSE)</f>
        <v/>
      </c>
      <c r="J25">
        <f>VLOOKUP($B25,'LCEF by Fuel Type'!$A$4:$R$16,'LCEF by Country'!J$1,FALSE)</f>
        <v/>
      </c>
      <c r="K25">
        <f>VLOOKUP($B25,'LCEF by Fuel Type'!$A$4:$R$16,'LCEF by Country'!K$1,FALSE)</f>
        <v/>
      </c>
      <c r="L25">
        <f>VLOOKUP($B25,'LCEF by Fuel Type'!$A$4:$R$16,'LCEF by Country'!L$1,FALSE)</f>
        <v/>
      </c>
      <c r="M25">
        <f>VLOOKUP($B25,'LCEF by Fuel Type'!$A$4:$R$16,'LCEF by Country'!M$1,FALSE)</f>
        <v/>
      </c>
      <c r="O25">
        <f>VLOOKUP($B25,'LCEF by Fuel Type'!$A$4:$R$16,'LCEF by Country'!O$1,FALSE)</f>
        <v/>
      </c>
      <c r="P25">
        <f>VLOOKUP($B25,'LCEF by Fuel Type'!$A$4:$R$16,'LCEF by Country'!P$1,FALSE)</f>
        <v/>
      </c>
      <c r="Q25">
        <f>VLOOKUP($B25,'LCEF by Fuel Type'!$A$4:$R$16,'LCEF by Country'!Q$1,FALSE)</f>
        <v/>
      </c>
      <c r="R25">
        <f>VLOOKUP($B25,'LCEF by Fuel Type'!$A$4:$R$16,'LCEF by Country'!R$1,FALSE)</f>
        <v/>
      </c>
      <c r="S25">
        <f>VLOOKUP($B25,'LCEF by Fuel Type'!$A$4:$R$16,'LCEF by Country'!S$1,FALSE)</f>
        <v/>
      </c>
      <c r="U25">
        <f>VLOOKUP($B25,'LCEF by Fuel Type'!$A$4:$R$16,'LCEF by Country'!U$1,FALSE)</f>
        <v/>
      </c>
      <c r="V25">
        <f>VLOOKUP($B25,'LCEF by Fuel Type'!$A$4:$R$16,'LCEF by Country'!V$1,FALSE)</f>
        <v/>
      </c>
      <c r="W25">
        <f>VLOOKUP($B25,'LCEF by Fuel Type'!$A$4:$R$16,'LCEF by Country'!W$1,FALSE)</f>
        <v/>
      </c>
      <c r="X25">
        <f>VLOOKUP($B25,'LCEF by Fuel Type'!$A$4:$R$16,'LCEF by Country'!X$1,FALSE)</f>
        <v/>
      </c>
      <c r="Y25">
        <f>VLOOKUP($B25,'LCEF by Fuel Type'!$A$4:$R$16,'LCEF by Country'!Y$1,FALSE)</f>
        <v/>
      </c>
    </row>
    <row r="26" spans="1:26">
      <c r="A26" t="s">
        <v>312</v>
      </c>
      <c r="B26">
        <f>VLOOKUP(A26,'LCEF by Fuel Type'!$T:$U,2,FALSE)</f>
        <v/>
      </c>
      <c r="C26">
        <f>VLOOKUP($B26,'LCEF by Fuel Type'!$A$4:$R$16,'LCEF by Country'!C$1,FALSE)</f>
        <v/>
      </c>
      <c r="D26">
        <f>VLOOKUP($B26,'LCEF by Fuel Type'!$A$4:$R$16,'LCEF by Country'!D$1,FALSE)</f>
        <v/>
      </c>
      <c r="E26">
        <f>VLOOKUP($B26,'LCEF by Fuel Type'!$A$4:$R$16,'LCEF by Country'!E$1,FALSE)</f>
        <v/>
      </c>
      <c r="F26">
        <f>VLOOKUP($B26,'LCEF by Fuel Type'!$A$4:$R$16,'LCEF by Country'!F$1,FALSE)</f>
        <v/>
      </c>
      <c r="G26">
        <f>VLOOKUP($B26,'LCEF by Fuel Type'!$A$4:$R$16,'LCEF by Country'!G$1,FALSE)</f>
        <v/>
      </c>
      <c r="I26">
        <f>VLOOKUP($B26,'LCEF by Fuel Type'!$A$4:$R$16,'LCEF by Country'!I$1,FALSE)</f>
        <v/>
      </c>
      <c r="J26">
        <f>VLOOKUP($B26,'LCEF by Fuel Type'!$A$4:$R$16,'LCEF by Country'!J$1,FALSE)</f>
        <v/>
      </c>
      <c r="K26">
        <f>VLOOKUP($B26,'LCEF by Fuel Type'!$A$4:$R$16,'LCEF by Country'!K$1,FALSE)</f>
        <v/>
      </c>
      <c r="L26">
        <f>VLOOKUP($B26,'LCEF by Fuel Type'!$A$4:$R$16,'LCEF by Country'!L$1,FALSE)</f>
        <v/>
      </c>
      <c r="M26">
        <f>VLOOKUP($B26,'LCEF by Fuel Type'!$A$4:$R$16,'LCEF by Country'!M$1,FALSE)</f>
        <v/>
      </c>
      <c r="O26">
        <f>VLOOKUP($B26,'LCEF by Fuel Type'!$A$4:$R$16,'LCEF by Country'!O$1,FALSE)</f>
        <v/>
      </c>
      <c r="P26">
        <f>VLOOKUP($B26,'LCEF by Fuel Type'!$A$4:$R$16,'LCEF by Country'!P$1,FALSE)</f>
        <v/>
      </c>
      <c r="Q26">
        <f>VLOOKUP($B26,'LCEF by Fuel Type'!$A$4:$R$16,'LCEF by Country'!Q$1,FALSE)</f>
        <v/>
      </c>
      <c r="R26">
        <f>VLOOKUP($B26,'LCEF by Fuel Type'!$A$4:$R$16,'LCEF by Country'!R$1,FALSE)</f>
        <v/>
      </c>
      <c r="S26">
        <f>VLOOKUP($B26,'LCEF by Fuel Type'!$A$4:$R$16,'LCEF by Country'!S$1,FALSE)</f>
        <v/>
      </c>
      <c r="U26">
        <f>VLOOKUP($B26,'LCEF by Fuel Type'!$A$4:$R$16,'LCEF by Country'!U$1,FALSE)</f>
        <v/>
      </c>
      <c r="V26">
        <f>VLOOKUP($B26,'LCEF by Fuel Type'!$A$4:$R$16,'LCEF by Country'!V$1,FALSE)</f>
        <v/>
      </c>
      <c r="W26">
        <f>VLOOKUP($B26,'LCEF by Fuel Type'!$A$4:$R$16,'LCEF by Country'!W$1,FALSE)</f>
        <v/>
      </c>
      <c r="X26">
        <f>VLOOKUP($B26,'LCEF by Fuel Type'!$A$4:$R$16,'LCEF by Country'!X$1,FALSE)</f>
        <v/>
      </c>
      <c r="Y26">
        <f>VLOOKUP($B26,'LCEF by Fuel Type'!$A$4:$R$16,'LCEF by Country'!Y$1,FALSE)</f>
        <v/>
      </c>
    </row>
    <row r="27" spans="1:26">
      <c r="A27" t="s">
        <v>230</v>
      </c>
      <c r="B27">
        <f>VLOOKUP(A27,'LCEF by Fuel Type'!$T:$U,2,FALSE)</f>
        <v/>
      </c>
      <c r="C27">
        <f>VLOOKUP($B27,'LCEF by Fuel Type'!$A$4:$R$16,'LCEF by Country'!C$1,FALSE)</f>
        <v/>
      </c>
      <c r="D27">
        <f>VLOOKUP($B27,'LCEF by Fuel Type'!$A$4:$R$16,'LCEF by Country'!D$1,FALSE)</f>
        <v/>
      </c>
      <c r="E27">
        <f>VLOOKUP($B27,'LCEF by Fuel Type'!$A$4:$R$16,'LCEF by Country'!E$1,FALSE)</f>
        <v/>
      </c>
      <c r="F27">
        <f>VLOOKUP($B27,'LCEF by Fuel Type'!$A$4:$R$16,'LCEF by Country'!F$1,FALSE)</f>
        <v/>
      </c>
      <c r="G27">
        <f>VLOOKUP($B27,'LCEF by Fuel Type'!$A$4:$R$16,'LCEF by Country'!G$1,FALSE)</f>
        <v/>
      </c>
      <c r="I27">
        <f>VLOOKUP($B27,'LCEF by Fuel Type'!$A$4:$R$16,'LCEF by Country'!I$1,FALSE)</f>
        <v/>
      </c>
      <c r="J27">
        <f>VLOOKUP($B27,'LCEF by Fuel Type'!$A$4:$R$16,'LCEF by Country'!J$1,FALSE)</f>
        <v/>
      </c>
      <c r="K27">
        <f>VLOOKUP($B27,'LCEF by Fuel Type'!$A$4:$R$16,'LCEF by Country'!K$1,FALSE)</f>
        <v/>
      </c>
      <c r="L27">
        <f>VLOOKUP($B27,'LCEF by Fuel Type'!$A$4:$R$16,'LCEF by Country'!L$1,FALSE)</f>
        <v/>
      </c>
      <c r="M27">
        <f>VLOOKUP($B27,'LCEF by Fuel Type'!$A$4:$R$16,'LCEF by Country'!M$1,FALSE)</f>
        <v/>
      </c>
      <c r="O27">
        <f>VLOOKUP($B27,'LCEF by Fuel Type'!$A$4:$R$16,'LCEF by Country'!O$1,FALSE)</f>
        <v/>
      </c>
      <c r="P27">
        <f>VLOOKUP($B27,'LCEF by Fuel Type'!$A$4:$R$16,'LCEF by Country'!P$1,FALSE)</f>
        <v/>
      </c>
      <c r="Q27">
        <f>VLOOKUP($B27,'LCEF by Fuel Type'!$A$4:$R$16,'LCEF by Country'!Q$1,FALSE)</f>
        <v/>
      </c>
      <c r="R27">
        <f>VLOOKUP($B27,'LCEF by Fuel Type'!$A$4:$R$16,'LCEF by Country'!R$1,FALSE)</f>
        <v/>
      </c>
      <c r="S27">
        <f>VLOOKUP($B27,'LCEF by Fuel Type'!$A$4:$R$16,'LCEF by Country'!S$1,FALSE)</f>
        <v/>
      </c>
      <c r="U27">
        <f>VLOOKUP($B27,'LCEF by Fuel Type'!$A$4:$R$16,'LCEF by Country'!U$1,FALSE)</f>
        <v/>
      </c>
      <c r="V27">
        <f>VLOOKUP($B27,'LCEF by Fuel Type'!$A$4:$R$16,'LCEF by Country'!V$1,FALSE)</f>
        <v/>
      </c>
      <c r="W27">
        <f>VLOOKUP($B27,'LCEF by Fuel Type'!$A$4:$R$16,'LCEF by Country'!W$1,FALSE)</f>
        <v/>
      </c>
      <c r="X27">
        <f>VLOOKUP($B27,'LCEF by Fuel Type'!$A$4:$R$16,'LCEF by Country'!X$1,FALSE)</f>
        <v/>
      </c>
      <c r="Y27">
        <f>VLOOKUP($B27,'LCEF by Fuel Type'!$A$4:$R$16,'LCEF by Country'!Y$1,FALSE)</f>
        <v/>
      </c>
    </row>
    <row r="28" spans="1:26">
      <c r="A28" t="s">
        <v>396</v>
      </c>
      <c r="B28">
        <f>VLOOKUP(A28,'LCEF by Fuel Type'!$T:$U,2,FALSE)</f>
        <v/>
      </c>
      <c r="C28">
        <f>VLOOKUP($B28,'LCEF by Fuel Type'!$A$4:$R$16,'LCEF by Country'!C$1,FALSE)</f>
        <v/>
      </c>
      <c r="D28">
        <f>VLOOKUP($B28,'LCEF by Fuel Type'!$A$4:$R$16,'LCEF by Country'!D$1,FALSE)</f>
        <v/>
      </c>
      <c r="E28">
        <f>VLOOKUP($B28,'LCEF by Fuel Type'!$A$4:$R$16,'LCEF by Country'!E$1,FALSE)</f>
        <v/>
      </c>
      <c r="F28">
        <f>VLOOKUP($B28,'LCEF by Fuel Type'!$A$4:$R$16,'LCEF by Country'!F$1,FALSE)</f>
        <v/>
      </c>
      <c r="G28">
        <f>VLOOKUP($B28,'LCEF by Fuel Type'!$A$4:$R$16,'LCEF by Country'!G$1,FALSE)</f>
        <v/>
      </c>
      <c r="I28">
        <f>VLOOKUP($B28,'LCEF by Fuel Type'!$A$4:$R$16,'LCEF by Country'!I$1,FALSE)</f>
        <v/>
      </c>
      <c r="J28">
        <f>VLOOKUP($B28,'LCEF by Fuel Type'!$A$4:$R$16,'LCEF by Country'!J$1,FALSE)</f>
        <v/>
      </c>
      <c r="K28">
        <f>VLOOKUP($B28,'LCEF by Fuel Type'!$A$4:$R$16,'LCEF by Country'!K$1,FALSE)</f>
        <v/>
      </c>
      <c r="L28">
        <f>VLOOKUP($B28,'LCEF by Fuel Type'!$A$4:$R$16,'LCEF by Country'!L$1,FALSE)</f>
        <v/>
      </c>
      <c r="M28">
        <f>VLOOKUP($B28,'LCEF by Fuel Type'!$A$4:$R$16,'LCEF by Country'!M$1,FALSE)</f>
        <v/>
      </c>
      <c r="O28">
        <f>VLOOKUP($B28,'LCEF by Fuel Type'!$A$4:$R$16,'LCEF by Country'!O$1,FALSE)</f>
        <v/>
      </c>
      <c r="P28">
        <f>VLOOKUP($B28,'LCEF by Fuel Type'!$A$4:$R$16,'LCEF by Country'!P$1,FALSE)</f>
        <v/>
      </c>
      <c r="Q28">
        <f>VLOOKUP($B28,'LCEF by Fuel Type'!$A$4:$R$16,'LCEF by Country'!Q$1,FALSE)</f>
        <v/>
      </c>
      <c r="R28">
        <f>VLOOKUP($B28,'LCEF by Fuel Type'!$A$4:$R$16,'LCEF by Country'!R$1,FALSE)</f>
        <v/>
      </c>
      <c r="S28">
        <f>VLOOKUP($B28,'LCEF by Fuel Type'!$A$4:$R$16,'LCEF by Country'!S$1,FALSE)</f>
        <v/>
      </c>
      <c r="U28">
        <f>VLOOKUP($B28,'LCEF by Fuel Type'!$A$4:$R$16,'LCEF by Country'!U$1,FALSE)</f>
        <v/>
      </c>
      <c r="V28">
        <f>VLOOKUP($B28,'LCEF by Fuel Type'!$A$4:$R$16,'LCEF by Country'!V$1,FALSE)</f>
        <v/>
      </c>
      <c r="W28">
        <f>VLOOKUP($B28,'LCEF by Fuel Type'!$A$4:$R$16,'LCEF by Country'!W$1,FALSE)</f>
        <v/>
      </c>
      <c r="X28">
        <f>VLOOKUP($B28,'LCEF by Fuel Type'!$A$4:$R$16,'LCEF by Country'!X$1,FALSE)</f>
        <v/>
      </c>
      <c r="Y28">
        <f>VLOOKUP($B28,'LCEF by Fuel Type'!$A$4:$R$16,'LCEF by Country'!Y$1,FALSE)</f>
        <v/>
      </c>
    </row>
    <row r="29" spans="1:26">
      <c r="A29" t="s">
        <v>362</v>
      </c>
      <c r="B29">
        <f>VLOOKUP(A29,'LCEF by Fuel Type'!$T:$U,2,FALSE)</f>
        <v/>
      </c>
      <c r="C29">
        <f>VLOOKUP($B29,'LCEF by Fuel Type'!$A$4:$R$16,'LCEF by Country'!C$1,FALSE)</f>
        <v/>
      </c>
      <c r="D29">
        <f>VLOOKUP($B29,'LCEF by Fuel Type'!$A$4:$R$16,'LCEF by Country'!D$1,FALSE)</f>
        <v/>
      </c>
      <c r="E29">
        <f>VLOOKUP($B29,'LCEF by Fuel Type'!$A$4:$R$16,'LCEF by Country'!E$1,FALSE)</f>
        <v/>
      </c>
      <c r="F29">
        <f>VLOOKUP($B29,'LCEF by Fuel Type'!$A$4:$R$16,'LCEF by Country'!F$1,FALSE)</f>
        <v/>
      </c>
      <c r="G29">
        <f>VLOOKUP($B29,'LCEF by Fuel Type'!$A$4:$R$16,'LCEF by Country'!G$1,FALSE)</f>
        <v/>
      </c>
      <c r="I29">
        <f>VLOOKUP($B29,'LCEF by Fuel Type'!$A$4:$R$16,'LCEF by Country'!I$1,FALSE)</f>
        <v/>
      </c>
      <c r="J29">
        <f>VLOOKUP($B29,'LCEF by Fuel Type'!$A$4:$R$16,'LCEF by Country'!J$1,FALSE)</f>
        <v/>
      </c>
      <c r="K29">
        <f>VLOOKUP($B29,'LCEF by Fuel Type'!$A$4:$R$16,'LCEF by Country'!K$1,FALSE)</f>
        <v/>
      </c>
      <c r="L29">
        <f>VLOOKUP($B29,'LCEF by Fuel Type'!$A$4:$R$16,'LCEF by Country'!L$1,FALSE)</f>
        <v/>
      </c>
      <c r="M29">
        <f>VLOOKUP($B29,'LCEF by Fuel Type'!$A$4:$R$16,'LCEF by Country'!M$1,FALSE)</f>
        <v/>
      </c>
      <c r="O29">
        <f>VLOOKUP($B29,'LCEF by Fuel Type'!$A$4:$R$16,'LCEF by Country'!O$1,FALSE)</f>
        <v/>
      </c>
      <c r="P29">
        <f>VLOOKUP($B29,'LCEF by Fuel Type'!$A$4:$R$16,'LCEF by Country'!P$1,FALSE)</f>
        <v/>
      </c>
      <c r="Q29">
        <f>VLOOKUP($B29,'LCEF by Fuel Type'!$A$4:$R$16,'LCEF by Country'!Q$1,FALSE)</f>
        <v/>
      </c>
      <c r="R29">
        <f>VLOOKUP($B29,'LCEF by Fuel Type'!$A$4:$R$16,'LCEF by Country'!R$1,FALSE)</f>
        <v/>
      </c>
      <c r="S29">
        <f>VLOOKUP($B29,'LCEF by Fuel Type'!$A$4:$R$16,'LCEF by Country'!S$1,FALSE)</f>
        <v/>
      </c>
      <c r="U29">
        <f>VLOOKUP($B29,'LCEF by Fuel Type'!$A$4:$R$16,'LCEF by Country'!U$1,FALSE)</f>
        <v/>
      </c>
      <c r="V29">
        <f>VLOOKUP($B29,'LCEF by Fuel Type'!$A$4:$R$16,'LCEF by Country'!V$1,FALSE)</f>
        <v/>
      </c>
      <c r="W29">
        <f>VLOOKUP($B29,'LCEF by Fuel Type'!$A$4:$R$16,'LCEF by Country'!W$1,FALSE)</f>
        <v/>
      </c>
      <c r="X29">
        <f>VLOOKUP($B29,'LCEF by Fuel Type'!$A$4:$R$16,'LCEF by Country'!X$1,FALSE)</f>
        <v/>
      </c>
      <c r="Y29">
        <f>VLOOKUP($B29,'LCEF by Fuel Type'!$A$4:$R$16,'LCEF by Country'!Y$1,FALSE)</f>
        <v/>
      </c>
    </row>
    <row r="30" spans="1:26">
      <c r="A30" t="s">
        <v>244</v>
      </c>
      <c r="B30">
        <f>VLOOKUP(A30,'LCEF by Fuel Type'!$T:$U,2,FALSE)</f>
        <v/>
      </c>
      <c r="C30">
        <f>VLOOKUP($B30,'LCEF by Fuel Type'!$A$4:$R$16,'LCEF by Country'!C$1,FALSE)</f>
        <v/>
      </c>
      <c r="D30">
        <f>VLOOKUP($B30,'LCEF by Fuel Type'!$A$4:$R$16,'LCEF by Country'!D$1,FALSE)</f>
        <v/>
      </c>
      <c r="E30">
        <f>VLOOKUP($B30,'LCEF by Fuel Type'!$A$4:$R$16,'LCEF by Country'!E$1,FALSE)</f>
        <v/>
      </c>
      <c r="F30">
        <f>VLOOKUP($B30,'LCEF by Fuel Type'!$A$4:$R$16,'LCEF by Country'!F$1,FALSE)</f>
        <v/>
      </c>
      <c r="G30">
        <f>VLOOKUP($B30,'LCEF by Fuel Type'!$A$4:$R$16,'LCEF by Country'!G$1,FALSE)</f>
        <v/>
      </c>
      <c r="I30">
        <f>VLOOKUP($B30,'LCEF by Fuel Type'!$A$4:$R$16,'LCEF by Country'!I$1,FALSE)</f>
        <v/>
      </c>
      <c r="J30">
        <f>VLOOKUP($B30,'LCEF by Fuel Type'!$A$4:$R$16,'LCEF by Country'!J$1,FALSE)</f>
        <v/>
      </c>
      <c r="K30">
        <f>VLOOKUP($B30,'LCEF by Fuel Type'!$A$4:$R$16,'LCEF by Country'!K$1,FALSE)</f>
        <v/>
      </c>
      <c r="L30">
        <f>VLOOKUP($B30,'LCEF by Fuel Type'!$A$4:$R$16,'LCEF by Country'!L$1,FALSE)</f>
        <v/>
      </c>
      <c r="M30">
        <f>VLOOKUP($B30,'LCEF by Fuel Type'!$A$4:$R$16,'LCEF by Country'!M$1,FALSE)</f>
        <v/>
      </c>
      <c r="O30">
        <f>VLOOKUP($B30,'LCEF by Fuel Type'!$A$4:$R$16,'LCEF by Country'!O$1,FALSE)</f>
        <v/>
      </c>
      <c r="P30">
        <f>VLOOKUP($B30,'LCEF by Fuel Type'!$A$4:$R$16,'LCEF by Country'!P$1,FALSE)</f>
        <v/>
      </c>
      <c r="Q30">
        <f>VLOOKUP($B30,'LCEF by Fuel Type'!$A$4:$R$16,'LCEF by Country'!Q$1,FALSE)</f>
        <v/>
      </c>
      <c r="R30">
        <f>VLOOKUP($B30,'LCEF by Fuel Type'!$A$4:$R$16,'LCEF by Country'!R$1,FALSE)</f>
        <v/>
      </c>
      <c r="S30">
        <f>VLOOKUP($B30,'LCEF by Fuel Type'!$A$4:$R$16,'LCEF by Country'!S$1,FALSE)</f>
        <v/>
      </c>
      <c r="U30">
        <f>VLOOKUP($B30,'LCEF by Fuel Type'!$A$4:$R$16,'LCEF by Country'!U$1,FALSE)</f>
        <v/>
      </c>
      <c r="V30">
        <f>VLOOKUP($B30,'LCEF by Fuel Type'!$A$4:$R$16,'LCEF by Country'!V$1,FALSE)</f>
        <v/>
      </c>
      <c r="W30">
        <f>VLOOKUP($B30,'LCEF by Fuel Type'!$A$4:$R$16,'LCEF by Country'!W$1,FALSE)</f>
        <v/>
      </c>
      <c r="X30">
        <f>VLOOKUP($B30,'LCEF by Fuel Type'!$A$4:$R$16,'LCEF by Country'!X$1,FALSE)</f>
        <v/>
      </c>
      <c r="Y30">
        <f>VLOOKUP($B30,'LCEF by Fuel Type'!$A$4:$R$16,'LCEF by Country'!Y$1,FALSE)</f>
        <v/>
      </c>
    </row>
    <row r="31" spans="1:26">
      <c r="A31" t="s">
        <v>239</v>
      </c>
      <c r="B31">
        <f>VLOOKUP(A31,'LCEF by Fuel Type'!$T:$U,2,FALSE)</f>
        <v/>
      </c>
      <c r="C31">
        <f>VLOOKUP($B31,'LCEF by Fuel Type'!$A$4:$R$16,'LCEF by Country'!C$1,FALSE)</f>
        <v/>
      </c>
      <c r="D31">
        <f>VLOOKUP($B31,'LCEF by Fuel Type'!$A$4:$R$16,'LCEF by Country'!D$1,FALSE)</f>
        <v/>
      </c>
      <c r="E31">
        <f>VLOOKUP($B31,'LCEF by Fuel Type'!$A$4:$R$16,'LCEF by Country'!E$1,FALSE)</f>
        <v/>
      </c>
      <c r="F31">
        <f>VLOOKUP($B31,'LCEF by Fuel Type'!$A$4:$R$16,'LCEF by Country'!F$1,FALSE)</f>
        <v/>
      </c>
      <c r="G31">
        <f>VLOOKUP($B31,'LCEF by Fuel Type'!$A$4:$R$16,'LCEF by Country'!G$1,FALSE)</f>
        <v/>
      </c>
      <c r="I31">
        <f>VLOOKUP($B31,'LCEF by Fuel Type'!$A$4:$R$16,'LCEF by Country'!I$1,FALSE)</f>
        <v/>
      </c>
      <c r="J31">
        <f>VLOOKUP($B31,'LCEF by Fuel Type'!$A$4:$R$16,'LCEF by Country'!J$1,FALSE)</f>
        <v/>
      </c>
      <c r="K31">
        <f>VLOOKUP($B31,'LCEF by Fuel Type'!$A$4:$R$16,'LCEF by Country'!K$1,FALSE)</f>
        <v/>
      </c>
      <c r="L31">
        <f>VLOOKUP($B31,'LCEF by Fuel Type'!$A$4:$R$16,'LCEF by Country'!L$1,FALSE)</f>
        <v/>
      </c>
      <c r="M31">
        <f>VLOOKUP($B31,'LCEF by Fuel Type'!$A$4:$R$16,'LCEF by Country'!M$1,FALSE)</f>
        <v/>
      </c>
      <c r="O31">
        <f>VLOOKUP($B31,'LCEF by Fuel Type'!$A$4:$R$16,'LCEF by Country'!O$1,FALSE)</f>
        <v/>
      </c>
      <c r="P31">
        <f>VLOOKUP($B31,'LCEF by Fuel Type'!$A$4:$R$16,'LCEF by Country'!P$1,FALSE)</f>
        <v/>
      </c>
      <c r="Q31">
        <f>VLOOKUP($B31,'LCEF by Fuel Type'!$A$4:$R$16,'LCEF by Country'!Q$1,FALSE)</f>
        <v/>
      </c>
      <c r="R31">
        <f>VLOOKUP($B31,'LCEF by Fuel Type'!$A$4:$R$16,'LCEF by Country'!R$1,FALSE)</f>
        <v/>
      </c>
      <c r="S31">
        <f>VLOOKUP($B31,'LCEF by Fuel Type'!$A$4:$R$16,'LCEF by Country'!S$1,FALSE)</f>
        <v/>
      </c>
      <c r="U31">
        <f>VLOOKUP($B31,'LCEF by Fuel Type'!$A$4:$R$16,'LCEF by Country'!U$1,FALSE)</f>
        <v/>
      </c>
      <c r="V31">
        <f>VLOOKUP($B31,'LCEF by Fuel Type'!$A$4:$R$16,'LCEF by Country'!V$1,FALSE)</f>
        <v/>
      </c>
      <c r="W31">
        <f>VLOOKUP($B31,'LCEF by Fuel Type'!$A$4:$R$16,'LCEF by Country'!W$1,FALSE)</f>
        <v/>
      </c>
      <c r="X31">
        <f>VLOOKUP($B31,'LCEF by Fuel Type'!$A$4:$R$16,'LCEF by Country'!X$1,FALSE)</f>
        <v/>
      </c>
      <c r="Y31">
        <f>VLOOKUP($B31,'LCEF by Fuel Type'!$A$4:$R$16,'LCEF by Country'!Y$1,FALSE)</f>
        <v/>
      </c>
    </row>
    <row r="32" spans="1:26">
      <c r="A32" t="s">
        <v>338</v>
      </c>
      <c r="B32">
        <f>VLOOKUP(A32,'LCEF by Fuel Type'!$T:$U,2,FALSE)</f>
        <v/>
      </c>
      <c r="C32">
        <f>VLOOKUP($B32,'LCEF by Fuel Type'!$A$4:$R$16,'LCEF by Country'!C$1,FALSE)</f>
        <v/>
      </c>
      <c r="D32">
        <f>VLOOKUP($B32,'LCEF by Fuel Type'!$A$4:$R$16,'LCEF by Country'!D$1,FALSE)</f>
        <v/>
      </c>
      <c r="E32">
        <f>VLOOKUP($B32,'LCEF by Fuel Type'!$A$4:$R$16,'LCEF by Country'!E$1,FALSE)</f>
        <v/>
      </c>
      <c r="F32">
        <f>VLOOKUP($B32,'LCEF by Fuel Type'!$A$4:$R$16,'LCEF by Country'!F$1,FALSE)</f>
        <v/>
      </c>
      <c r="G32">
        <f>VLOOKUP($B32,'LCEF by Fuel Type'!$A$4:$R$16,'LCEF by Country'!G$1,FALSE)</f>
        <v/>
      </c>
      <c r="I32">
        <f>VLOOKUP($B32,'LCEF by Fuel Type'!$A$4:$R$16,'LCEF by Country'!I$1,FALSE)</f>
        <v/>
      </c>
      <c r="J32">
        <f>VLOOKUP($B32,'LCEF by Fuel Type'!$A$4:$R$16,'LCEF by Country'!J$1,FALSE)</f>
        <v/>
      </c>
      <c r="K32">
        <f>VLOOKUP($B32,'LCEF by Fuel Type'!$A$4:$R$16,'LCEF by Country'!K$1,FALSE)</f>
        <v/>
      </c>
      <c r="L32">
        <f>VLOOKUP($B32,'LCEF by Fuel Type'!$A$4:$R$16,'LCEF by Country'!L$1,FALSE)</f>
        <v/>
      </c>
      <c r="M32">
        <f>VLOOKUP($B32,'LCEF by Fuel Type'!$A$4:$R$16,'LCEF by Country'!M$1,FALSE)</f>
        <v/>
      </c>
      <c r="O32">
        <f>VLOOKUP($B32,'LCEF by Fuel Type'!$A$4:$R$16,'LCEF by Country'!O$1,FALSE)</f>
        <v/>
      </c>
      <c r="P32">
        <f>VLOOKUP($B32,'LCEF by Fuel Type'!$A$4:$R$16,'LCEF by Country'!P$1,FALSE)</f>
        <v/>
      </c>
      <c r="Q32">
        <f>VLOOKUP($B32,'LCEF by Fuel Type'!$A$4:$R$16,'LCEF by Country'!Q$1,FALSE)</f>
        <v/>
      </c>
      <c r="R32">
        <f>VLOOKUP($B32,'LCEF by Fuel Type'!$A$4:$R$16,'LCEF by Country'!R$1,FALSE)</f>
        <v/>
      </c>
      <c r="S32">
        <f>VLOOKUP($B32,'LCEF by Fuel Type'!$A$4:$R$16,'LCEF by Country'!S$1,FALSE)</f>
        <v/>
      </c>
      <c r="U32">
        <f>VLOOKUP($B32,'LCEF by Fuel Type'!$A$4:$R$16,'LCEF by Country'!U$1,FALSE)</f>
        <v/>
      </c>
      <c r="V32">
        <f>VLOOKUP($B32,'LCEF by Fuel Type'!$A$4:$R$16,'LCEF by Country'!V$1,FALSE)</f>
        <v/>
      </c>
      <c r="W32">
        <f>VLOOKUP($B32,'LCEF by Fuel Type'!$A$4:$R$16,'LCEF by Country'!W$1,FALSE)</f>
        <v/>
      </c>
      <c r="X32">
        <f>VLOOKUP($B32,'LCEF by Fuel Type'!$A$4:$R$16,'LCEF by Country'!X$1,FALSE)</f>
        <v/>
      </c>
      <c r="Y32">
        <f>VLOOKUP($B32,'LCEF by Fuel Type'!$A$4:$R$16,'LCEF by Country'!Y$1,FALSE)</f>
        <v/>
      </c>
    </row>
    <row r="33" spans="1:26">
      <c r="A33" t="s">
        <v>261</v>
      </c>
      <c r="B33">
        <f>VLOOKUP(A33,'LCEF by Fuel Type'!$T:$U,2,FALSE)</f>
        <v/>
      </c>
      <c r="C33">
        <f>VLOOKUP($B33,'LCEF by Fuel Type'!$A$4:$R$16,'LCEF by Country'!C$1,FALSE)</f>
        <v/>
      </c>
      <c r="D33">
        <f>VLOOKUP($B33,'LCEF by Fuel Type'!$A$4:$R$16,'LCEF by Country'!D$1,FALSE)</f>
        <v/>
      </c>
      <c r="E33">
        <f>VLOOKUP($B33,'LCEF by Fuel Type'!$A$4:$R$16,'LCEF by Country'!E$1,FALSE)</f>
        <v/>
      </c>
      <c r="F33">
        <f>VLOOKUP($B33,'LCEF by Fuel Type'!$A$4:$R$16,'LCEF by Country'!F$1,FALSE)</f>
        <v/>
      </c>
      <c r="G33">
        <f>VLOOKUP($B33,'LCEF by Fuel Type'!$A$4:$R$16,'LCEF by Country'!G$1,FALSE)</f>
        <v/>
      </c>
      <c r="I33">
        <f>VLOOKUP($B33,'LCEF by Fuel Type'!$A$4:$R$16,'LCEF by Country'!I$1,FALSE)</f>
        <v/>
      </c>
      <c r="J33">
        <f>VLOOKUP($B33,'LCEF by Fuel Type'!$A$4:$R$16,'LCEF by Country'!J$1,FALSE)</f>
        <v/>
      </c>
      <c r="K33">
        <f>VLOOKUP($B33,'LCEF by Fuel Type'!$A$4:$R$16,'LCEF by Country'!K$1,FALSE)</f>
        <v/>
      </c>
      <c r="L33">
        <f>VLOOKUP($B33,'LCEF by Fuel Type'!$A$4:$R$16,'LCEF by Country'!L$1,FALSE)</f>
        <v/>
      </c>
      <c r="M33">
        <f>VLOOKUP($B33,'LCEF by Fuel Type'!$A$4:$R$16,'LCEF by Country'!M$1,FALSE)</f>
        <v/>
      </c>
      <c r="O33">
        <f>VLOOKUP($B33,'LCEF by Fuel Type'!$A$4:$R$16,'LCEF by Country'!O$1,FALSE)</f>
        <v/>
      </c>
      <c r="P33">
        <f>VLOOKUP($B33,'LCEF by Fuel Type'!$A$4:$R$16,'LCEF by Country'!P$1,FALSE)</f>
        <v/>
      </c>
      <c r="Q33">
        <f>VLOOKUP($B33,'LCEF by Fuel Type'!$A$4:$R$16,'LCEF by Country'!Q$1,FALSE)</f>
        <v/>
      </c>
      <c r="R33">
        <f>VLOOKUP($B33,'LCEF by Fuel Type'!$A$4:$R$16,'LCEF by Country'!R$1,FALSE)</f>
        <v/>
      </c>
      <c r="S33">
        <f>VLOOKUP($B33,'LCEF by Fuel Type'!$A$4:$R$16,'LCEF by Country'!S$1,FALSE)</f>
        <v/>
      </c>
      <c r="U33">
        <f>VLOOKUP($B33,'LCEF by Fuel Type'!$A$4:$R$16,'LCEF by Country'!U$1,FALSE)</f>
        <v/>
      </c>
      <c r="V33">
        <f>VLOOKUP($B33,'LCEF by Fuel Type'!$A$4:$R$16,'LCEF by Country'!V$1,FALSE)</f>
        <v/>
      </c>
      <c r="W33">
        <f>VLOOKUP($B33,'LCEF by Fuel Type'!$A$4:$R$16,'LCEF by Country'!W$1,FALSE)</f>
        <v/>
      </c>
      <c r="X33">
        <f>VLOOKUP($B33,'LCEF by Fuel Type'!$A$4:$R$16,'LCEF by Country'!X$1,FALSE)</f>
        <v/>
      </c>
      <c r="Y33">
        <f>VLOOKUP($B33,'LCEF by Fuel Type'!$A$4:$R$16,'LCEF by Country'!Y$1,FALSE)</f>
        <v/>
      </c>
    </row>
    <row r="34" spans="1:26">
      <c r="A34" t="s">
        <v>346</v>
      </c>
      <c r="B34">
        <f>VLOOKUP(A34,'LCEF by Fuel Type'!$T:$U,2,FALSE)</f>
        <v/>
      </c>
      <c r="C34">
        <f>VLOOKUP($B34,'LCEF by Fuel Type'!$A$4:$R$16,'LCEF by Country'!C$1,FALSE)</f>
        <v/>
      </c>
      <c r="D34">
        <f>VLOOKUP($B34,'LCEF by Fuel Type'!$A$4:$R$16,'LCEF by Country'!D$1,FALSE)</f>
        <v/>
      </c>
      <c r="E34">
        <f>VLOOKUP($B34,'LCEF by Fuel Type'!$A$4:$R$16,'LCEF by Country'!E$1,FALSE)</f>
        <v/>
      </c>
      <c r="F34">
        <f>VLOOKUP($B34,'LCEF by Fuel Type'!$A$4:$R$16,'LCEF by Country'!F$1,FALSE)</f>
        <v/>
      </c>
      <c r="G34">
        <f>VLOOKUP($B34,'LCEF by Fuel Type'!$A$4:$R$16,'LCEF by Country'!G$1,FALSE)</f>
        <v/>
      </c>
      <c r="I34">
        <f>VLOOKUP($B34,'LCEF by Fuel Type'!$A$4:$R$16,'LCEF by Country'!I$1,FALSE)</f>
        <v/>
      </c>
      <c r="J34">
        <f>VLOOKUP($B34,'LCEF by Fuel Type'!$A$4:$R$16,'LCEF by Country'!J$1,FALSE)</f>
        <v/>
      </c>
      <c r="K34">
        <f>VLOOKUP($B34,'LCEF by Fuel Type'!$A$4:$R$16,'LCEF by Country'!K$1,FALSE)</f>
        <v/>
      </c>
      <c r="L34">
        <f>VLOOKUP($B34,'LCEF by Fuel Type'!$A$4:$R$16,'LCEF by Country'!L$1,FALSE)</f>
        <v/>
      </c>
      <c r="M34">
        <f>VLOOKUP($B34,'LCEF by Fuel Type'!$A$4:$R$16,'LCEF by Country'!M$1,FALSE)</f>
        <v/>
      </c>
      <c r="O34">
        <f>VLOOKUP($B34,'LCEF by Fuel Type'!$A$4:$R$16,'LCEF by Country'!O$1,FALSE)</f>
        <v/>
      </c>
      <c r="P34">
        <f>VLOOKUP($B34,'LCEF by Fuel Type'!$A$4:$R$16,'LCEF by Country'!P$1,FALSE)</f>
        <v/>
      </c>
      <c r="Q34">
        <f>VLOOKUP($B34,'LCEF by Fuel Type'!$A$4:$R$16,'LCEF by Country'!Q$1,FALSE)</f>
        <v/>
      </c>
      <c r="R34">
        <f>VLOOKUP($B34,'LCEF by Fuel Type'!$A$4:$R$16,'LCEF by Country'!R$1,FALSE)</f>
        <v/>
      </c>
      <c r="S34">
        <f>VLOOKUP($B34,'LCEF by Fuel Type'!$A$4:$R$16,'LCEF by Country'!S$1,FALSE)</f>
        <v/>
      </c>
      <c r="U34">
        <f>VLOOKUP($B34,'LCEF by Fuel Type'!$A$4:$R$16,'LCEF by Country'!U$1,FALSE)</f>
        <v/>
      </c>
      <c r="V34">
        <f>VLOOKUP($B34,'LCEF by Fuel Type'!$A$4:$R$16,'LCEF by Country'!V$1,FALSE)</f>
        <v/>
      </c>
      <c r="W34">
        <f>VLOOKUP($B34,'LCEF by Fuel Type'!$A$4:$R$16,'LCEF by Country'!W$1,FALSE)</f>
        <v/>
      </c>
      <c r="X34">
        <f>VLOOKUP($B34,'LCEF by Fuel Type'!$A$4:$R$16,'LCEF by Country'!X$1,FALSE)</f>
        <v/>
      </c>
      <c r="Y34">
        <f>VLOOKUP($B34,'LCEF by Fuel Type'!$A$4:$R$16,'LCEF by Country'!Y$1,FALSE)</f>
        <v/>
      </c>
    </row>
    <row r="35" spans="1:26">
      <c r="A35" t="s">
        <v>248</v>
      </c>
      <c r="B35">
        <f>VLOOKUP(A35,'LCEF by Fuel Type'!$T:$U,2,FALSE)</f>
        <v/>
      </c>
      <c r="C35">
        <f>VLOOKUP($B35,'LCEF by Fuel Type'!$A$4:$R$16,'LCEF by Country'!C$1,FALSE)</f>
        <v/>
      </c>
      <c r="D35">
        <f>VLOOKUP($B35,'LCEF by Fuel Type'!$A$4:$R$16,'LCEF by Country'!D$1,FALSE)</f>
        <v/>
      </c>
      <c r="E35">
        <f>VLOOKUP($B35,'LCEF by Fuel Type'!$A$4:$R$16,'LCEF by Country'!E$1,FALSE)</f>
        <v/>
      </c>
      <c r="F35">
        <f>VLOOKUP($B35,'LCEF by Fuel Type'!$A$4:$R$16,'LCEF by Country'!F$1,FALSE)</f>
        <v/>
      </c>
      <c r="G35">
        <f>VLOOKUP($B35,'LCEF by Fuel Type'!$A$4:$R$16,'LCEF by Country'!G$1,FALSE)</f>
        <v/>
      </c>
      <c r="I35">
        <f>VLOOKUP($B35,'LCEF by Fuel Type'!$A$4:$R$16,'LCEF by Country'!I$1,FALSE)</f>
        <v/>
      </c>
      <c r="J35">
        <f>VLOOKUP($B35,'LCEF by Fuel Type'!$A$4:$R$16,'LCEF by Country'!J$1,FALSE)</f>
        <v/>
      </c>
      <c r="K35">
        <f>VLOOKUP($B35,'LCEF by Fuel Type'!$A$4:$R$16,'LCEF by Country'!K$1,FALSE)</f>
        <v/>
      </c>
      <c r="L35">
        <f>VLOOKUP($B35,'LCEF by Fuel Type'!$A$4:$R$16,'LCEF by Country'!L$1,FALSE)</f>
        <v/>
      </c>
      <c r="M35">
        <f>VLOOKUP($B35,'LCEF by Fuel Type'!$A$4:$R$16,'LCEF by Country'!M$1,FALSE)</f>
        <v/>
      </c>
      <c r="O35">
        <f>VLOOKUP($B35,'LCEF by Fuel Type'!$A$4:$R$16,'LCEF by Country'!O$1,FALSE)</f>
        <v/>
      </c>
      <c r="P35">
        <f>VLOOKUP($B35,'LCEF by Fuel Type'!$A$4:$R$16,'LCEF by Country'!P$1,FALSE)</f>
        <v/>
      </c>
      <c r="Q35">
        <f>VLOOKUP($B35,'LCEF by Fuel Type'!$A$4:$R$16,'LCEF by Country'!Q$1,FALSE)</f>
        <v/>
      </c>
      <c r="R35">
        <f>VLOOKUP($B35,'LCEF by Fuel Type'!$A$4:$R$16,'LCEF by Country'!R$1,FALSE)</f>
        <v/>
      </c>
      <c r="S35">
        <f>VLOOKUP($B35,'LCEF by Fuel Type'!$A$4:$R$16,'LCEF by Country'!S$1,FALSE)</f>
        <v/>
      </c>
      <c r="U35">
        <f>VLOOKUP($B35,'LCEF by Fuel Type'!$A$4:$R$16,'LCEF by Country'!U$1,FALSE)</f>
        <v/>
      </c>
      <c r="V35">
        <f>VLOOKUP($B35,'LCEF by Fuel Type'!$A$4:$R$16,'LCEF by Country'!V$1,FALSE)</f>
        <v/>
      </c>
      <c r="W35">
        <f>VLOOKUP($B35,'LCEF by Fuel Type'!$A$4:$R$16,'LCEF by Country'!W$1,FALSE)</f>
        <v/>
      </c>
      <c r="X35">
        <f>VLOOKUP($B35,'LCEF by Fuel Type'!$A$4:$R$16,'LCEF by Country'!X$1,FALSE)</f>
        <v/>
      </c>
      <c r="Y35">
        <f>VLOOKUP($B35,'LCEF by Fuel Type'!$A$4:$R$16,'LCEF by Country'!Y$1,FALSE)</f>
        <v/>
      </c>
    </row>
    <row r="36" spans="1:26">
      <c r="A36" t="s">
        <v>306</v>
      </c>
      <c r="B36">
        <f>VLOOKUP(A36,'LCEF by Fuel Type'!$T:$U,2,FALSE)</f>
        <v/>
      </c>
      <c r="C36">
        <f>VLOOKUP($B36,'LCEF by Fuel Type'!$A$4:$R$16,'LCEF by Country'!C$1,FALSE)</f>
        <v/>
      </c>
      <c r="D36">
        <f>VLOOKUP($B36,'LCEF by Fuel Type'!$A$4:$R$16,'LCEF by Country'!D$1,FALSE)</f>
        <v/>
      </c>
      <c r="E36">
        <f>VLOOKUP($B36,'LCEF by Fuel Type'!$A$4:$R$16,'LCEF by Country'!E$1,FALSE)</f>
        <v/>
      </c>
      <c r="F36">
        <f>VLOOKUP($B36,'LCEF by Fuel Type'!$A$4:$R$16,'LCEF by Country'!F$1,FALSE)</f>
        <v/>
      </c>
      <c r="G36">
        <f>VLOOKUP($B36,'LCEF by Fuel Type'!$A$4:$R$16,'LCEF by Country'!G$1,FALSE)</f>
        <v/>
      </c>
      <c r="I36">
        <f>VLOOKUP($B36,'LCEF by Fuel Type'!$A$4:$R$16,'LCEF by Country'!I$1,FALSE)</f>
        <v/>
      </c>
      <c r="J36">
        <f>VLOOKUP($B36,'LCEF by Fuel Type'!$A$4:$R$16,'LCEF by Country'!J$1,FALSE)</f>
        <v/>
      </c>
      <c r="K36">
        <f>VLOOKUP($B36,'LCEF by Fuel Type'!$A$4:$R$16,'LCEF by Country'!K$1,FALSE)</f>
        <v/>
      </c>
      <c r="L36">
        <f>VLOOKUP($B36,'LCEF by Fuel Type'!$A$4:$R$16,'LCEF by Country'!L$1,FALSE)</f>
        <v/>
      </c>
      <c r="M36">
        <f>VLOOKUP($B36,'LCEF by Fuel Type'!$A$4:$R$16,'LCEF by Country'!M$1,FALSE)</f>
        <v/>
      </c>
      <c r="O36">
        <f>VLOOKUP($B36,'LCEF by Fuel Type'!$A$4:$R$16,'LCEF by Country'!O$1,FALSE)</f>
        <v/>
      </c>
      <c r="P36">
        <f>VLOOKUP($B36,'LCEF by Fuel Type'!$A$4:$R$16,'LCEF by Country'!P$1,FALSE)</f>
        <v/>
      </c>
      <c r="Q36">
        <f>VLOOKUP($B36,'LCEF by Fuel Type'!$A$4:$R$16,'LCEF by Country'!Q$1,FALSE)</f>
        <v/>
      </c>
      <c r="R36">
        <f>VLOOKUP($B36,'LCEF by Fuel Type'!$A$4:$R$16,'LCEF by Country'!R$1,FALSE)</f>
        <v/>
      </c>
      <c r="S36">
        <f>VLOOKUP($B36,'LCEF by Fuel Type'!$A$4:$R$16,'LCEF by Country'!S$1,FALSE)</f>
        <v/>
      </c>
      <c r="U36">
        <f>VLOOKUP($B36,'LCEF by Fuel Type'!$A$4:$R$16,'LCEF by Country'!U$1,FALSE)</f>
        <v/>
      </c>
      <c r="V36">
        <f>VLOOKUP($B36,'LCEF by Fuel Type'!$A$4:$R$16,'LCEF by Country'!V$1,FALSE)</f>
        <v/>
      </c>
      <c r="W36">
        <f>VLOOKUP($B36,'LCEF by Fuel Type'!$A$4:$R$16,'LCEF by Country'!W$1,FALSE)</f>
        <v/>
      </c>
      <c r="X36">
        <f>VLOOKUP($B36,'LCEF by Fuel Type'!$A$4:$R$16,'LCEF by Country'!X$1,FALSE)</f>
        <v/>
      </c>
      <c r="Y36">
        <f>VLOOKUP($B36,'LCEF by Fuel Type'!$A$4:$R$16,'LCEF by Country'!Y$1,FALSE)</f>
        <v/>
      </c>
    </row>
    <row r="37" spans="1:26">
      <c r="A37" t="s">
        <v>268</v>
      </c>
      <c r="B37">
        <f>VLOOKUP(A37,'LCEF by Fuel Type'!$T:$U,2,FALSE)</f>
        <v/>
      </c>
      <c r="C37">
        <f>VLOOKUP($B37,'LCEF by Fuel Type'!$A$4:$R$16,'LCEF by Country'!C$1,FALSE)</f>
        <v/>
      </c>
      <c r="D37">
        <f>VLOOKUP($B37,'LCEF by Fuel Type'!$A$4:$R$16,'LCEF by Country'!D$1,FALSE)</f>
        <v/>
      </c>
      <c r="E37">
        <f>VLOOKUP($B37,'LCEF by Fuel Type'!$A$4:$R$16,'LCEF by Country'!E$1,FALSE)</f>
        <v/>
      </c>
      <c r="F37">
        <f>VLOOKUP($B37,'LCEF by Fuel Type'!$A$4:$R$16,'LCEF by Country'!F$1,FALSE)</f>
        <v/>
      </c>
      <c r="G37">
        <f>VLOOKUP($B37,'LCEF by Fuel Type'!$A$4:$R$16,'LCEF by Country'!G$1,FALSE)</f>
        <v/>
      </c>
      <c r="I37">
        <f>VLOOKUP($B37,'LCEF by Fuel Type'!$A$4:$R$16,'LCEF by Country'!I$1,FALSE)</f>
        <v/>
      </c>
      <c r="J37">
        <f>VLOOKUP($B37,'LCEF by Fuel Type'!$A$4:$R$16,'LCEF by Country'!J$1,FALSE)</f>
        <v/>
      </c>
      <c r="K37">
        <f>VLOOKUP($B37,'LCEF by Fuel Type'!$A$4:$R$16,'LCEF by Country'!K$1,FALSE)</f>
        <v/>
      </c>
      <c r="L37">
        <f>VLOOKUP($B37,'LCEF by Fuel Type'!$A$4:$R$16,'LCEF by Country'!L$1,FALSE)</f>
        <v/>
      </c>
      <c r="M37">
        <f>VLOOKUP($B37,'LCEF by Fuel Type'!$A$4:$R$16,'LCEF by Country'!M$1,FALSE)</f>
        <v/>
      </c>
      <c r="O37">
        <f>VLOOKUP($B37,'LCEF by Fuel Type'!$A$4:$R$16,'LCEF by Country'!O$1,FALSE)</f>
        <v/>
      </c>
      <c r="P37">
        <f>VLOOKUP($B37,'LCEF by Fuel Type'!$A$4:$R$16,'LCEF by Country'!P$1,FALSE)</f>
        <v/>
      </c>
      <c r="Q37">
        <f>VLOOKUP($B37,'LCEF by Fuel Type'!$A$4:$R$16,'LCEF by Country'!Q$1,FALSE)</f>
        <v/>
      </c>
      <c r="R37">
        <f>VLOOKUP($B37,'LCEF by Fuel Type'!$A$4:$R$16,'LCEF by Country'!R$1,FALSE)</f>
        <v/>
      </c>
      <c r="S37">
        <f>VLOOKUP($B37,'LCEF by Fuel Type'!$A$4:$R$16,'LCEF by Country'!S$1,FALSE)</f>
        <v/>
      </c>
      <c r="U37">
        <f>VLOOKUP($B37,'LCEF by Fuel Type'!$A$4:$R$16,'LCEF by Country'!U$1,FALSE)</f>
        <v/>
      </c>
      <c r="V37">
        <f>VLOOKUP($B37,'LCEF by Fuel Type'!$A$4:$R$16,'LCEF by Country'!V$1,FALSE)</f>
        <v/>
      </c>
      <c r="W37">
        <f>VLOOKUP($B37,'LCEF by Fuel Type'!$A$4:$R$16,'LCEF by Country'!W$1,FALSE)</f>
        <v/>
      </c>
      <c r="X37">
        <f>VLOOKUP($B37,'LCEF by Fuel Type'!$A$4:$R$16,'LCEF by Country'!X$1,FALSE)</f>
        <v/>
      </c>
      <c r="Y37">
        <f>VLOOKUP($B37,'LCEF by Fuel Type'!$A$4:$R$16,'LCEF by Country'!Y$1,FALSE)</f>
        <v/>
      </c>
    </row>
    <row r="38" spans="1:26">
      <c r="A38" t="s">
        <v>276</v>
      </c>
      <c r="B38">
        <f>VLOOKUP(A38,'LCEF by Fuel Type'!$T:$U,2,FALSE)</f>
        <v/>
      </c>
      <c r="C38">
        <f>VLOOKUP($B38,'LCEF by Fuel Type'!$A$4:$R$16,'LCEF by Country'!C$1,FALSE)</f>
        <v/>
      </c>
      <c r="D38">
        <f>VLOOKUP($B38,'LCEF by Fuel Type'!$A$4:$R$16,'LCEF by Country'!D$1,FALSE)</f>
        <v/>
      </c>
      <c r="E38">
        <f>VLOOKUP($B38,'LCEF by Fuel Type'!$A$4:$R$16,'LCEF by Country'!E$1,FALSE)</f>
        <v/>
      </c>
      <c r="F38">
        <f>VLOOKUP($B38,'LCEF by Fuel Type'!$A$4:$R$16,'LCEF by Country'!F$1,FALSE)</f>
        <v/>
      </c>
      <c r="G38">
        <f>VLOOKUP($B38,'LCEF by Fuel Type'!$A$4:$R$16,'LCEF by Country'!G$1,FALSE)</f>
        <v/>
      </c>
      <c r="I38">
        <f>VLOOKUP($B38,'LCEF by Fuel Type'!$A$4:$R$16,'LCEF by Country'!I$1,FALSE)</f>
        <v/>
      </c>
      <c r="J38">
        <f>VLOOKUP($B38,'LCEF by Fuel Type'!$A$4:$R$16,'LCEF by Country'!J$1,FALSE)</f>
        <v/>
      </c>
      <c r="K38">
        <f>VLOOKUP($B38,'LCEF by Fuel Type'!$A$4:$R$16,'LCEF by Country'!K$1,FALSE)</f>
        <v/>
      </c>
      <c r="L38">
        <f>VLOOKUP($B38,'LCEF by Fuel Type'!$A$4:$R$16,'LCEF by Country'!L$1,FALSE)</f>
        <v/>
      </c>
      <c r="M38">
        <f>VLOOKUP($B38,'LCEF by Fuel Type'!$A$4:$R$16,'LCEF by Country'!M$1,FALSE)</f>
        <v/>
      </c>
      <c r="O38">
        <f>VLOOKUP($B38,'LCEF by Fuel Type'!$A$4:$R$16,'LCEF by Country'!O$1,FALSE)</f>
        <v/>
      </c>
      <c r="P38">
        <f>VLOOKUP($B38,'LCEF by Fuel Type'!$A$4:$R$16,'LCEF by Country'!P$1,FALSE)</f>
        <v/>
      </c>
      <c r="Q38">
        <f>VLOOKUP($B38,'LCEF by Fuel Type'!$A$4:$R$16,'LCEF by Country'!Q$1,FALSE)</f>
        <v/>
      </c>
      <c r="R38">
        <f>VLOOKUP($B38,'LCEF by Fuel Type'!$A$4:$R$16,'LCEF by Country'!R$1,FALSE)</f>
        <v/>
      </c>
      <c r="S38">
        <f>VLOOKUP($B38,'LCEF by Fuel Type'!$A$4:$R$16,'LCEF by Country'!S$1,FALSE)</f>
        <v/>
      </c>
      <c r="U38">
        <f>VLOOKUP($B38,'LCEF by Fuel Type'!$A$4:$R$16,'LCEF by Country'!U$1,FALSE)</f>
        <v/>
      </c>
      <c r="V38">
        <f>VLOOKUP($B38,'LCEF by Fuel Type'!$A$4:$R$16,'LCEF by Country'!V$1,FALSE)</f>
        <v/>
      </c>
      <c r="W38">
        <f>VLOOKUP($B38,'LCEF by Fuel Type'!$A$4:$R$16,'LCEF by Country'!W$1,FALSE)</f>
        <v/>
      </c>
      <c r="X38">
        <f>VLOOKUP($B38,'LCEF by Fuel Type'!$A$4:$R$16,'LCEF by Country'!X$1,FALSE)</f>
        <v/>
      </c>
      <c r="Y38">
        <f>VLOOKUP($B38,'LCEF by Fuel Type'!$A$4:$R$16,'LCEF by Country'!Y$1,FALSE)</f>
        <v/>
      </c>
    </row>
    <row r="39" spans="1:26">
      <c r="A39" t="s">
        <v>285</v>
      </c>
      <c r="B39">
        <f>VLOOKUP(A39,'LCEF by Fuel Type'!$T:$U,2,FALSE)</f>
        <v/>
      </c>
      <c r="C39">
        <f>VLOOKUP($B39,'LCEF by Fuel Type'!$A$4:$R$16,'LCEF by Country'!C$1,FALSE)</f>
        <v/>
      </c>
      <c r="D39">
        <f>VLOOKUP($B39,'LCEF by Fuel Type'!$A$4:$R$16,'LCEF by Country'!D$1,FALSE)</f>
        <v/>
      </c>
      <c r="E39">
        <f>VLOOKUP($B39,'LCEF by Fuel Type'!$A$4:$R$16,'LCEF by Country'!E$1,FALSE)</f>
        <v/>
      </c>
      <c r="F39">
        <f>VLOOKUP($B39,'LCEF by Fuel Type'!$A$4:$R$16,'LCEF by Country'!F$1,FALSE)</f>
        <v/>
      </c>
      <c r="G39">
        <f>VLOOKUP($B39,'LCEF by Fuel Type'!$A$4:$R$16,'LCEF by Country'!G$1,FALSE)</f>
        <v/>
      </c>
      <c r="I39">
        <f>VLOOKUP($B39,'LCEF by Fuel Type'!$A$4:$R$16,'LCEF by Country'!I$1,FALSE)</f>
        <v/>
      </c>
      <c r="J39">
        <f>VLOOKUP($B39,'LCEF by Fuel Type'!$A$4:$R$16,'LCEF by Country'!J$1,FALSE)</f>
        <v/>
      </c>
      <c r="K39">
        <f>VLOOKUP($B39,'LCEF by Fuel Type'!$A$4:$R$16,'LCEF by Country'!K$1,FALSE)</f>
        <v/>
      </c>
      <c r="L39">
        <f>VLOOKUP($B39,'LCEF by Fuel Type'!$A$4:$R$16,'LCEF by Country'!L$1,FALSE)</f>
        <v/>
      </c>
      <c r="M39">
        <f>VLOOKUP($B39,'LCEF by Fuel Type'!$A$4:$R$16,'LCEF by Country'!M$1,FALSE)</f>
        <v/>
      </c>
      <c r="O39">
        <f>VLOOKUP($B39,'LCEF by Fuel Type'!$A$4:$R$16,'LCEF by Country'!O$1,FALSE)</f>
        <v/>
      </c>
      <c r="P39">
        <f>VLOOKUP($B39,'LCEF by Fuel Type'!$A$4:$R$16,'LCEF by Country'!P$1,FALSE)</f>
        <v/>
      </c>
      <c r="Q39">
        <f>VLOOKUP($B39,'LCEF by Fuel Type'!$A$4:$R$16,'LCEF by Country'!Q$1,FALSE)</f>
        <v/>
      </c>
      <c r="R39">
        <f>VLOOKUP($B39,'LCEF by Fuel Type'!$A$4:$R$16,'LCEF by Country'!R$1,FALSE)</f>
        <v/>
      </c>
      <c r="S39">
        <f>VLOOKUP($B39,'LCEF by Fuel Type'!$A$4:$R$16,'LCEF by Country'!S$1,FALSE)</f>
        <v/>
      </c>
      <c r="U39">
        <f>VLOOKUP($B39,'LCEF by Fuel Type'!$A$4:$R$16,'LCEF by Country'!U$1,FALSE)</f>
        <v/>
      </c>
      <c r="V39">
        <f>VLOOKUP($B39,'LCEF by Fuel Type'!$A$4:$R$16,'LCEF by Country'!V$1,FALSE)</f>
        <v/>
      </c>
      <c r="W39">
        <f>VLOOKUP($B39,'LCEF by Fuel Type'!$A$4:$R$16,'LCEF by Country'!W$1,FALSE)</f>
        <v/>
      </c>
      <c r="X39">
        <f>VLOOKUP($B39,'LCEF by Fuel Type'!$A$4:$R$16,'LCEF by Country'!X$1,FALSE)</f>
        <v/>
      </c>
      <c r="Y39">
        <f>VLOOKUP($B39,'LCEF by Fuel Type'!$A$4:$R$16,'LCEF by Country'!Y$1,FALSE)</f>
        <v/>
      </c>
    </row>
    <row r="40" spans="1:26">
      <c r="A40" t="s">
        <v>336</v>
      </c>
      <c r="B40">
        <f>VLOOKUP(A40,'LCEF by Fuel Type'!$T:$U,2,FALSE)</f>
        <v/>
      </c>
      <c r="C40">
        <f>VLOOKUP($B40,'LCEF by Fuel Type'!$A$4:$R$16,'LCEF by Country'!C$1,FALSE)</f>
        <v/>
      </c>
      <c r="D40">
        <f>VLOOKUP($B40,'LCEF by Fuel Type'!$A$4:$R$16,'LCEF by Country'!D$1,FALSE)</f>
        <v/>
      </c>
      <c r="E40">
        <f>VLOOKUP($B40,'LCEF by Fuel Type'!$A$4:$R$16,'LCEF by Country'!E$1,FALSE)</f>
        <v/>
      </c>
      <c r="F40">
        <f>VLOOKUP($B40,'LCEF by Fuel Type'!$A$4:$R$16,'LCEF by Country'!F$1,FALSE)</f>
        <v/>
      </c>
      <c r="G40">
        <f>VLOOKUP($B40,'LCEF by Fuel Type'!$A$4:$R$16,'LCEF by Country'!G$1,FALSE)</f>
        <v/>
      </c>
      <c r="I40">
        <f>VLOOKUP($B40,'LCEF by Fuel Type'!$A$4:$R$16,'LCEF by Country'!I$1,FALSE)</f>
        <v/>
      </c>
      <c r="J40">
        <f>VLOOKUP($B40,'LCEF by Fuel Type'!$A$4:$R$16,'LCEF by Country'!J$1,FALSE)</f>
        <v/>
      </c>
      <c r="K40">
        <f>VLOOKUP($B40,'LCEF by Fuel Type'!$A$4:$R$16,'LCEF by Country'!K$1,FALSE)</f>
        <v/>
      </c>
      <c r="L40">
        <f>VLOOKUP($B40,'LCEF by Fuel Type'!$A$4:$R$16,'LCEF by Country'!L$1,FALSE)</f>
        <v/>
      </c>
      <c r="M40">
        <f>VLOOKUP($B40,'LCEF by Fuel Type'!$A$4:$R$16,'LCEF by Country'!M$1,FALSE)</f>
        <v/>
      </c>
      <c r="O40">
        <f>VLOOKUP($B40,'LCEF by Fuel Type'!$A$4:$R$16,'LCEF by Country'!O$1,FALSE)</f>
        <v/>
      </c>
      <c r="P40">
        <f>VLOOKUP($B40,'LCEF by Fuel Type'!$A$4:$R$16,'LCEF by Country'!P$1,FALSE)</f>
        <v/>
      </c>
      <c r="Q40">
        <f>VLOOKUP($B40,'LCEF by Fuel Type'!$A$4:$R$16,'LCEF by Country'!Q$1,FALSE)</f>
        <v/>
      </c>
      <c r="R40">
        <f>VLOOKUP($B40,'LCEF by Fuel Type'!$A$4:$R$16,'LCEF by Country'!R$1,FALSE)</f>
        <v/>
      </c>
      <c r="S40">
        <f>VLOOKUP($B40,'LCEF by Fuel Type'!$A$4:$R$16,'LCEF by Country'!S$1,FALSE)</f>
        <v/>
      </c>
      <c r="U40">
        <f>VLOOKUP($B40,'LCEF by Fuel Type'!$A$4:$R$16,'LCEF by Country'!U$1,FALSE)</f>
        <v/>
      </c>
      <c r="V40">
        <f>VLOOKUP($B40,'LCEF by Fuel Type'!$A$4:$R$16,'LCEF by Country'!V$1,FALSE)</f>
        <v/>
      </c>
      <c r="W40">
        <f>VLOOKUP($B40,'LCEF by Fuel Type'!$A$4:$R$16,'LCEF by Country'!W$1,FALSE)</f>
        <v/>
      </c>
      <c r="X40">
        <f>VLOOKUP($B40,'LCEF by Fuel Type'!$A$4:$R$16,'LCEF by Country'!X$1,FALSE)</f>
        <v/>
      </c>
      <c r="Y40">
        <f>VLOOKUP($B40,'LCEF by Fuel Type'!$A$4:$R$16,'LCEF by Country'!Y$1,FALSE)</f>
        <v/>
      </c>
    </row>
    <row r="41" spans="1:26">
      <c r="A41" t="s">
        <v>321</v>
      </c>
      <c r="B41">
        <f>VLOOKUP(A41,'LCEF by Fuel Type'!$T:$U,2,FALSE)</f>
        <v/>
      </c>
      <c r="C41">
        <f>VLOOKUP($B41,'LCEF by Fuel Type'!$A$4:$R$16,'LCEF by Country'!C$1,FALSE)</f>
        <v/>
      </c>
      <c r="D41">
        <f>VLOOKUP($B41,'LCEF by Fuel Type'!$A$4:$R$16,'LCEF by Country'!D$1,FALSE)</f>
        <v/>
      </c>
      <c r="E41">
        <f>VLOOKUP($B41,'LCEF by Fuel Type'!$A$4:$R$16,'LCEF by Country'!E$1,FALSE)</f>
        <v/>
      </c>
      <c r="F41">
        <f>VLOOKUP($B41,'LCEF by Fuel Type'!$A$4:$R$16,'LCEF by Country'!F$1,FALSE)</f>
        <v/>
      </c>
      <c r="G41">
        <f>VLOOKUP($B41,'LCEF by Fuel Type'!$A$4:$R$16,'LCEF by Country'!G$1,FALSE)</f>
        <v/>
      </c>
      <c r="I41">
        <f>VLOOKUP($B41,'LCEF by Fuel Type'!$A$4:$R$16,'LCEF by Country'!I$1,FALSE)</f>
        <v/>
      </c>
      <c r="J41">
        <f>VLOOKUP($B41,'LCEF by Fuel Type'!$A$4:$R$16,'LCEF by Country'!J$1,FALSE)</f>
        <v/>
      </c>
      <c r="K41">
        <f>VLOOKUP($B41,'LCEF by Fuel Type'!$A$4:$R$16,'LCEF by Country'!K$1,FALSE)</f>
        <v/>
      </c>
      <c r="L41">
        <f>VLOOKUP($B41,'LCEF by Fuel Type'!$A$4:$R$16,'LCEF by Country'!L$1,FALSE)</f>
        <v/>
      </c>
      <c r="M41">
        <f>VLOOKUP($B41,'LCEF by Fuel Type'!$A$4:$R$16,'LCEF by Country'!M$1,FALSE)</f>
        <v/>
      </c>
      <c r="O41">
        <f>VLOOKUP($B41,'LCEF by Fuel Type'!$A$4:$R$16,'LCEF by Country'!O$1,FALSE)</f>
        <v/>
      </c>
      <c r="P41">
        <f>VLOOKUP($B41,'LCEF by Fuel Type'!$A$4:$R$16,'LCEF by Country'!P$1,FALSE)</f>
        <v/>
      </c>
      <c r="Q41">
        <f>VLOOKUP($B41,'LCEF by Fuel Type'!$A$4:$R$16,'LCEF by Country'!Q$1,FALSE)</f>
        <v/>
      </c>
      <c r="R41">
        <f>VLOOKUP($B41,'LCEF by Fuel Type'!$A$4:$R$16,'LCEF by Country'!R$1,FALSE)</f>
        <v/>
      </c>
      <c r="S41">
        <f>VLOOKUP($B41,'LCEF by Fuel Type'!$A$4:$R$16,'LCEF by Country'!S$1,FALSE)</f>
        <v/>
      </c>
      <c r="U41">
        <f>VLOOKUP($B41,'LCEF by Fuel Type'!$A$4:$R$16,'LCEF by Country'!U$1,FALSE)</f>
        <v/>
      </c>
      <c r="V41">
        <f>VLOOKUP($B41,'LCEF by Fuel Type'!$A$4:$R$16,'LCEF by Country'!V$1,FALSE)</f>
        <v/>
      </c>
      <c r="W41">
        <f>VLOOKUP($B41,'LCEF by Fuel Type'!$A$4:$R$16,'LCEF by Country'!W$1,FALSE)</f>
        <v/>
      </c>
      <c r="X41">
        <f>VLOOKUP($B41,'LCEF by Fuel Type'!$A$4:$R$16,'LCEF by Country'!X$1,FALSE)</f>
        <v/>
      </c>
      <c r="Y41">
        <f>VLOOKUP($B41,'LCEF by Fuel Type'!$A$4:$R$16,'LCEF by Country'!Y$1,FALSE)</f>
        <v/>
      </c>
    </row>
    <row r="42" spans="1:26">
      <c r="A42" t="s">
        <v>273</v>
      </c>
      <c r="B42">
        <f>VLOOKUP(A42,'LCEF by Fuel Type'!$T:$U,2,FALSE)</f>
        <v/>
      </c>
      <c r="C42">
        <f>VLOOKUP($B42,'LCEF by Fuel Type'!$A$4:$R$16,'LCEF by Country'!C$1,FALSE)</f>
        <v/>
      </c>
      <c r="D42">
        <f>VLOOKUP($B42,'LCEF by Fuel Type'!$A$4:$R$16,'LCEF by Country'!D$1,FALSE)</f>
        <v/>
      </c>
      <c r="E42">
        <f>VLOOKUP($B42,'LCEF by Fuel Type'!$A$4:$R$16,'LCEF by Country'!E$1,FALSE)</f>
        <v/>
      </c>
      <c r="F42">
        <f>VLOOKUP($B42,'LCEF by Fuel Type'!$A$4:$R$16,'LCEF by Country'!F$1,FALSE)</f>
        <v/>
      </c>
      <c r="G42">
        <f>VLOOKUP($B42,'LCEF by Fuel Type'!$A$4:$R$16,'LCEF by Country'!G$1,FALSE)</f>
        <v/>
      </c>
      <c r="I42">
        <f>VLOOKUP($B42,'LCEF by Fuel Type'!$A$4:$R$16,'LCEF by Country'!I$1,FALSE)</f>
        <v/>
      </c>
      <c r="J42">
        <f>VLOOKUP($B42,'LCEF by Fuel Type'!$A$4:$R$16,'LCEF by Country'!J$1,FALSE)</f>
        <v/>
      </c>
      <c r="K42">
        <f>VLOOKUP($B42,'LCEF by Fuel Type'!$A$4:$R$16,'LCEF by Country'!K$1,FALSE)</f>
        <v/>
      </c>
      <c r="L42">
        <f>VLOOKUP($B42,'LCEF by Fuel Type'!$A$4:$R$16,'LCEF by Country'!L$1,FALSE)</f>
        <v/>
      </c>
      <c r="M42">
        <f>VLOOKUP($B42,'LCEF by Fuel Type'!$A$4:$R$16,'LCEF by Country'!M$1,FALSE)</f>
        <v/>
      </c>
      <c r="O42">
        <f>VLOOKUP($B42,'LCEF by Fuel Type'!$A$4:$R$16,'LCEF by Country'!O$1,FALSE)</f>
        <v/>
      </c>
      <c r="P42">
        <f>VLOOKUP($B42,'LCEF by Fuel Type'!$A$4:$R$16,'LCEF by Country'!P$1,FALSE)</f>
        <v/>
      </c>
      <c r="Q42">
        <f>VLOOKUP($B42,'LCEF by Fuel Type'!$A$4:$R$16,'LCEF by Country'!Q$1,FALSE)</f>
        <v/>
      </c>
      <c r="R42">
        <f>VLOOKUP($B42,'LCEF by Fuel Type'!$A$4:$R$16,'LCEF by Country'!R$1,FALSE)</f>
        <v/>
      </c>
      <c r="S42">
        <f>VLOOKUP($B42,'LCEF by Fuel Type'!$A$4:$R$16,'LCEF by Country'!S$1,FALSE)</f>
        <v/>
      </c>
      <c r="U42">
        <f>VLOOKUP($B42,'LCEF by Fuel Type'!$A$4:$R$16,'LCEF by Country'!U$1,FALSE)</f>
        <v/>
      </c>
      <c r="V42">
        <f>VLOOKUP($B42,'LCEF by Fuel Type'!$A$4:$R$16,'LCEF by Country'!V$1,FALSE)</f>
        <v/>
      </c>
      <c r="W42">
        <f>VLOOKUP($B42,'LCEF by Fuel Type'!$A$4:$R$16,'LCEF by Country'!W$1,FALSE)</f>
        <v/>
      </c>
      <c r="X42">
        <f>VLOOKUP($B42,'LCEF by Fuel Type'!$A$4:$R$16,'LCEF by Country'!X$1,FALSE)</f>
        <v/>
      </c>
      <c r="Y42">
        <f>VLOOKUP($B42,'LCEF by Fuel Type'!$A$4:$R$16,'LCEF by Country'!Y$1,FALSE)</f>
        <v/>
      </c>
    </row>
    <row r="43" spans="1:26">
      <c r="A43" t="s">
        <v>278</v>
      </c>
      <c r="B43">
        <f>VLOOKUP(A43,'LCEF by Fuel Type'!$T:$U,2,FALSE)</f>
        <v/>
      </c>
      <c r="C43">
        <f>VLOOKUP($B43,'LCEF by Fuel Type'!$A$4:$R$16,'LCEF by Country'!C$1,FALSE)</f>
        <v/>
      </c>
      <c r="D43">
        <f>VLOOKUP($B43,'LCEF by Fuel Type'!$A$4:$R$16,'LCEF by Country'!D$1,FALSE)</f>
        <v/>
      </c>
      <c r="E43">
        <f>VLOOKUP($B43,'LCEF by Fuel Type'!$A$4:$R$16,'LCEF by Country'!E$1,FALSE)</f>
        <v/>
      </c>
      <c r="F43">
        <f>VLOOKUP($B43,'LCEF by Fuel Type'!$A$4:$R$16,'LCEF by Country'!F$1,FALSE)</f>
        <v/>
      </c>
      <c r="G43">
        <f>VLOOKUP($B43,'LCEF by Fuel Type'!$A$4:$R$16,'LCEF by Country'!G$1,FALSE)</f>
        <v/>
      </c>
      <c r="I43">
        <f>VLOOKUP($B43,'LCEF by Fuel Type'!$A$4:$R$16,'LCEF by Country'!I$1,FALSE)</f>
        <v/>
      </c>
      <c r="J43">
        <f>VLOOKUP($B43,'LCEF by Fuel Type'!$A$4:$R$16,'LCEF by Country'!J$1,FALSE)</f>
        <v/>
      </c>
      <c r="K43">
        <f>VLOOKUP($B43,'LCEF by Fuel Type'!$A$4:$R$16,'LCEF by Country'!K$1,FALSE)</f>
        <v/>
      </c>
      <c r="L43">
        <f>VLOOKUP($B43,'LCEF by Fuel Type'!$A$4:$R$16,'LCEF by Country'!L$1,FALSE)</f>
        <v/>
      </c>
      <c r="M43">
        <f>VLOOKUP($B43,'LCEF by Fuel Type'!$A$4:$R$16,'LCEF by Country'!M$1,FALSE)</f>
        <v/>
      </c>
      <c r="O43">
        <f>VLOOKUP($B43,'LCEF by Fuel Type'!$A$4:$R$16,'LCEF by Country'!O$1,FALSE)</f>
        <v/>
      </c>
      <c r="P43">
        <f>VLOOKUP($B43,'LCEF by Fuel Type'!$A$4:$R$16,'LCEF by Country'!P$1,FALSE)</f>
        <v/>
      </c>
      <c r="Q43">
        <f>VLOOKUP($B43,'LCEF by Fuel Type'!$A$4:$R$16,'LCEF by Country'!Q$1,FALSE)</f>
        <v/>
      </c>
      <c r="R43">
        <f>VLOOKUP($B43,'LCEF by Fuel Type'!$A$4:$R$16,'LCEF by Country'!R$1,FALSE)</f>
        <v/>
      </c>
      <c r="S43">
        <f>VLOOKUP($B43,'LCEF by Fuel Type'!$A$4:$R$16,'LCEF by Country'!S$1,FALSE)</f>
        <v/>
      </c>
      <c r="U43">
        <f>VLOOKUP($B43,'LCEF by Fuel Type'!$A$4:$R$16,'LCEF by Country'!U$1,FALSE)</f>
        <v/>
      </c>
      <c r="V43">
        <f>VLOOKUP($B43,'LCEF by Fuel Type'!$A$4:$R$16,'LCEF by Country'!V$1,FALSE)</f>
        <v/>
      </c>
      <c r="W43">
        <f>VLOOKUP($B43,'LCEF by Fuel Type'!$A$4:$R$16,'LCEF by Country'!W$1,FALSE)</f>
        <v/>
      </c>
      <c r="X43">
        <f>VLOOKUP($B43,'LCEF by Fuel Type'!$A$4:$R$16,'LCEF by Country'!X$1,FALSE)</f>
        <v/>
      </c>
      <c r="Y43">
        <f>VLOOKUP($B43,'LCEF by Fuel Type'!$A$4:$R$16,'LCEF by Country'!Y$1,FALSE)</f>
        <v/>
      </c>
    </row>
    <row r="44" spans="1:26">
      <c r="A44" t="s">
        <v>353</v>
      </c>
      <c r="B44">
        <f>VLOOKUP(A44,'LCEF by Fuel Type'!$T:$U,2,FALSE)</f>
        <v/>
      </c>
      <c r="C44">
        <f>VLOOKUP($B44,'LCEF by Fuel Type'!$A$4:$R$16,'LCEF by Country'!C$1,FALSE)</f>
        <v/>
      </c>
      <c r="D44">
        <f>VLOOKUP($B44,'LCEF by Fuel Type'!$A$4:$R$16,'LCEF by Country'!D$1,FALSE)</f>
        <v/>
      </c>
      <c r="E44">
        <f>VLOOKUP($B44,'LCEF by Fuel Type'!$A$4:$R$16,'LCEF by Country'!E$1,FALSE)</f>
        <v/>
      </c>
      <c r="F44">
        <f>VLOOKUP($B44,'LCEF by Fuel Type'!$A$4:$R$16,'LCEF by Country'!F$1,FALSE)</f>
        <v/>
      </c>
      <c r="G44">
        <f>VLOOKUP($B44,'LCEF by Fuel Type'!$A$4:$R$16,'LCEF by Country'!G$1,FALSE)</f>
        <v/>
      </c>
      <c r="I44">
        <f>VLOOKUP($B44,'LCEF by Fuel Type'!$A$4:$R$16,'LCEF by Country'!I$1,FALSE)</f>
        <v/>
      </c>
      <c r="J44">
        <f>VLOOKUP($B44,'LCEF by Fuel Type'!$A$4:$R$16,'LCEF by Country'!J$1,FALSE)</f>
        <v/>
      </c>
      <c r="K44">
        <f>VLOOKUP($B44,'LCEF by Fuel Type'!$A$4:$R$16,'LCEF by Country'!K$1,FALSE)</f>
        <v/>
      </c>
      <c r="L44">
        <f>VLOOKUP($B44,'LCEF by Fuel Type'!$A$4:$R$16,'LCEF by Country'!L$1,FALSE)</f>
        <v/>
      </c>
      <c r="M44">
        <f>VLOOKUP($B44,'LCEF by Fuel Type'!$A$4:$R$16,'LCEF by Country'!M$1,FALSE)</f>
        <v/>
      </c>
      <c r="O44">
        <f>VLOOKUP($B44,'LCEF by Fuel Type'!$A$4:$R$16,'LCEF by Country'!O$1,FALSE)</f>
        <v/>
      </c>
      <c r="P44">
        <f>VLOOKUP($B44,'LCEF by Fuel Type'!$A$4:$R$16,'LCEF by Country'!P$1,FALSE)</f>
        <v/>
      </c>
      <c r="Q44">
        <f>VLOOKUP($B44,'LCEF by Fuel Type'!$A$4:$R$16,'LCEF by Country'!Q$1,FALSE)</f>
        <v/>
      </c>
      <c r="R44">
        <f>VLOOKUP($B44,'LCEF by Fuel Type'!$A$4:$R$16,'LCEF by Country'!R$1,FALSE)</f>
        <v/>
      </c>
      <c r="S44">
        <f>VLOOKUP($B44,'LCEF by Fuel Type'!$A$4:$R$16,'LCEF by Country'!S$1,FALSE)</f>
        <v/>
      </c>
      <c r="U44">
        <f>VLOOKUP($B44,'LCEF by Fuel Type'!$A$4:$R$16,'LCEF by Country'!U$1,FALSE)</f>
        <v/>
      </c>
      <c r="V44">
        <f>VLOOKUP($B44,'LCEF by Fuel Type'!$A$4:$R$16,'LCEF by Country'!V$1,FALSE)</f>
        <v/>
      </c>
      <c r="W44">
        <f>VLOOKUP($B44,'LCEF by Fuel Type'!$A$4:$R$16,'LCEF by Country'!W$1,FALSE)</f>
        <v/>
      </c>
      <c r="X44">
        <f>VLOOKUP($B44,'LCEF by Fuel Type'!$A$4:$R$16,'LCEF by Country'!X$1,FALSE)</f>
        <v/>
      </c>
      <c r="Y44">
        <f>VLOOKUP($B44,'LCEF by Fuel Type'!$A$4:$R$16,'LCEF by Country'!Y$1,FALSE)</f>
        <v/>
      </c>
    </row>
    <row r="45" spans="1:26">
      <c r="A45" t="s">
        <v>303</v>
      </c>
      <c r="B45">
        <f>VLOOKUP(A45,'LCEF by Fuel Type'!$T:$U,2,FALSE)</f>
        <v/>
      </c>
      <c r="C45">
        <f>VLOOKUP($B45,'LCEF by Fuel Type'!$A$4:$R$16,'LCEF by Country'!C$1,FALSE)</f>
        <v/>
      </c>
      <c r="D45">
        <f>VLOOKUP($B45,'LCEF by Fuel Type'!$A$4:$R$16,'LCEF by Country'!D$1,FALSE)</f>
        <v/>
      </c>
      <c r="E45">
        <f>VLOOKUP($B45,'LCEF by Fuel Type'!$A$4:$R$16,'LCEF by Country'!E$1,FALSE)</f>
        <v/>
      </c>
      <c r="F45">
        <f>VLOOKUP($B45,'LCEF by Fuel Type'!$A$4:$R$16,'LCEF by Country'!F$1,FALSE)</f>
        <v/>
      </c>
      <c r="G45">
        <f>VLOOKUP($B45,'LCEF by Fuel Type'!$A$4:$R$16,'LCEF by Country'!G$1,FALSE)</f>
        <v/>
      </c>
      <c r="I45">
        <f>VLOOKUP($B45,'LCEF by Fuel Type'!$A$4:$R$16,'LCEF by Country'!I$1,FALSE)</f>
        <v/>
      </c>
      <c r="J45">
        <f>VLOOKUP($B45,'LCEF by Fuel Type'!$A$4:$R$16,'LCEF by Country'!J$1,FALSE)</f>
        <v/>
      </c>
      <c r="K45">
        <f>VLOOKUP($B45,'LCEF by Fuel Type'!$A$4:$R$16,'LCEF by Country'!K$1,FALSE)</f>
        <v/>
      </c>
      <c r="L45">
        <f>VLOOKUP($B45,'LCEF by Fuel Type'!$A$4:$R$16,'LCEF by Country'!L$1,FALSE)</f>
        <v/>
      </c>
      <c r="M45">
        <f>VLOOKUP($B45,'LCEF by Fuel Type'!$A$4:$R$16,'LCEF by Country'!M$1,FALSE)</f>
        <v/>
      </c>
      <c r="O45">
        <f>VLOOKUP($B45,'LCEF by Fuel Type'!$A$4:$R$16,'LCEF by Country'!O$1,FALSE)</f>
        <v/>
      </c>
      <c r="P45">
        <f>VLOOKUP($B45,'LCEF by Fuel Type'!$A$4:$R$16,'LCEF by Country'!P$1,FALSE)</f>
        <v/>
      </c>
      <c r="Q45">
        <f>VLOOKUP($B45,'LCEF by Fuel Type'!$A$4:$R$16,'LCEF by Country'!Q$1,FALSE)</f>
        <v/>
      </c>
      <c r="R45">
        <f>VLOOKUP($B45,'LCEF by Fuel Type'!$A$4:$R$16,'LCEF by Country'!R$1,FALSE)</f>
        <v/>
      </c>
      <c r="S45">
        <f>VLOOKUP($B45,'LCEF by Fuel Type'!$A$4:$R$16,'LCEF by Country'!S$1,FALSE)</f>
        <v/>
      </c>
      <c r="U45">
        <f>VLOOKUP($B45,'LCEF by Fuel Type'!$A$4:$R$16,'LCEF by Country'!U$1,FALSE)</f>
        <v/>
      </c>
      <c r="V45">
        <f>VLOOKUP($B45,'LCEF by Fuel Type'!$A$4:$R$16,'LCEF by Country'!V$1,FALSE)</f>
        <v/>
      </c>
      <c r="W45">
        <f>VLOOKUP($B45,'LCEF by Fuel Type'!$A$4:$R$16,'LCEF by Country'!W$1,FALSE)</f>
        <v/>
      </c>
      <c r="X45">
        <f>VLOOKUP($B45,'LCEF by Fuel Type'!$A$4:$R$16,'LCEF by Country'!X$1,FALSE)</f>
        <v/>
      </c>
      <c r="Y45">
        <f>VLOOKUP($B45,'LCEF by Fuel Type'!$A$4:$R$16,'LCEF by Country'!Y$1,FALSE)</f>
        <v/>
      </c>
    </row>
    <row r="46" spans="1:26">
      <c r="A46" t="s">
        <v>295</v>
      </c>
      <c r="B46">
        <f>VLOOKUP(A46,'LCEF by Fuel Type'!$T:$U,2,FALSE)</f>
        <v/>
      </c>
      <c r="C46">
        <f>VLOOKUP($B46,'LCEF by Fuel Type'!$A$4:$R$16,'LCEF by Country'!C$1,FALSE)</f>
        <v/>
      </c>
      <c r="D46">
        <f>VLOOKUP($B46,'LCEF by Fuel Type'!$A$4:$R$16,'LCEF by Country'!D$1,FALSE)</f>
        <v/>
      </c>
      <c r="E46">
        <f>VLOOKUP($B46,'LCEF by Fuel Type'!$A$4:$R$16,'LCEF by Country'!E$1,FALSE)</f>
        <v/>
      </c>
      <c r="F46">
        <f>VLOOKUP($B46,'LCEF by Fuel Type'!$A$4:$R$16,'LCEF by Country'!F$1,FALSE)</f>
        <v/>
      </c>
      <c r="G46">
        <f>VLOOKUP($B46,'LCEF by Fuel Type'!$A$4:$R$16,'LCEF by Country'!G$1,FALSE)</f>
        <v/>
      </c>
      <c r="I46">
        <f>VLOOKUP($B46,'LCEF by Fuel Type'!$A$4:$R$16,'LCEF by Country'!I$1,FALSE)</f>
        <v/>
      </c>
      <c r="J46">
        <f>VLOOKUP($B46,'LCEF by Fuel Type'!$A$4:$R$16,'LCEF by Country'!J$1,FALSE)</f>
        <v/>
      </c>
      <c r="K46">
        <f>VLOOKUP($B46,'LCEF by Fuel Type'!$A$4:$R$16,'LCEF by Country'!K$1,FALSE)</f>
        <v/>
      </c>
      <c r="L46">
        <f>VLOOKUP($B46,'LCEF by Fuel Type'!$A$4:$R$16,'LCEF by Country'!L$1,FALSE)</f>
        <v/>
      </c>
      <c r="M46">
        <f>VLOOKUP($B46,'LCEF by Fuel Type'!$A$4:$R$16,'LCEF by Country'!M$1,FALSE)</f>
        <v/>
      </c>
      <c r="O46">
        <f>VLOOKUP($B46,'LCEF by Fuel Type'!$A$4:$R$16,'LCEF by Country'!O$1,FALSE)</f>
        <v/>
      </c>
      <c r="P46">
        <f>VLOOKUP($B46,'LCEF by Fuel Type'!$A$4:$R$16,'LCEF by Country'!P$1,FALSE)</f>
        <v/>
      </c>
      <c r="Q46">
        <f>VLOOKUP($B46,'LCEF by Fuel Type'!$A$4:$R$16,'LCEF by Country'!Q$1,FALSE)</f>
        <v/>
      </c>
      <c r="R46">
        <f>VLOOKUP($B46,'LCEF by Fuel Type'!$A$4:$R$16,'LCEF by Country'!R$1,FALSE)</f>
        <v/>
      </c>
      <c r="S46">
        <f>VLOOKUP($B46,'LCEF by Fuel Type'!$A$4:$R$16,'LCEF by Country'!S$1,FALSE)</f>
        <v/>
      </c>
      <c r="U46">
        <f>VLOOKUP($B46,'LCEF by Fuel Type'!$A$4:$R$16,'LCEF by Country'!U$1,FALSE)</f>
        <v/>
      </c>
      <c r="V46">
        <f>VLOOKUP($B46,'LCEF by Fuel Type'!$A$4:$R$16,'LCEF by Country'!V$1,FALSE)</f>
        <v/>
      </c>
      <c r="W46">
        <f>VLOOKUP($B46,'LCEF by Fuel Type'!$A$4:$R$16,'LCEF by Country'!W$1,FALSE)</f>
        <v/>
      </c>
      <c r="X46">
        <f>VLOOKUP($B46,'LCEF by Fuel Type'!$A$4:$R$16,'LCEF by Country'!X$1,FALSE)</f>
        <v/>
      </c>
      <c r="Y46">
        <f>VLOOKUP($B46,'LCEF by Fuel Type'!$A$4:$R$16,'LCEF by Country'!Y$1,FALSE)</f>
        <v/>
      </c>
    </row>
    <row r="47" spans="1:26">
      <c r="A47" t="s">
        <v>259</v>
      </c>
      <c r="B47">
        <f>VLOOKUP(A47,'LCEF by Fuel Type'!$T:$U,2,FALSE)</f>
        <v/>
      </c>
      <c r="C47">
        <f>VLOOKUP($B47,'LCEF by Fuel Type'!$A$4:$R$16,'LCEF by Country'!C$1,FALSE)</f>
        <v/>
      </c>
      <c r="D47">
        <f>VLOOKUP($B47,'LCEF by Fuel Type'!$A$4:$R$16,'LCEF by Country'!D$1,FALSE)</f>
        <v/>
      </c>
      <c r="E47">
        <f>VLOOKUP($B47,'LCEF by Fuel Type'!$A$4:$R$16,'LCEF by Country'!E$1,FALSE)</f>
        <v/>
      </c>
      <c r="F47">
        <f>VLOOKUP($B47,'LCEF by Fuel Type'!$A$4:$R$16,'LCEF by Country'!F$1,FALSE)</f>
        <v/>
      </c>
      <c r="G47">
        <f>VLOOKUP($B47,'LCEF by Fuel Type'!$A$4:$R$16,'LCEF by Country'!G$1,FALSE)</f>
        <v/>
      </c>
      <c r="I47">
        <f>VLOOKUP($B47,'LCEF by Fuel Type'!$A$4:$R$16,'LCEF by Country'!I$1,FALSE)</f>
        <v/>
      </c>
      <c r="J47">
        <f>VLOOKUP($B47,'LCEF by Fuel Type'!$A$4:$R$16,'LCEF by Country'!J$1,FALSE)</f>
        <v/>
      </c>
      <c r="K47">
        <f>VLOOKUP($B47,'LCEF by Fuel Type'!$A$4:$R$16,'LCEF by Country'!K$1,FALSE)</f>
        <v/>
      </c>
      <c r="L47">
        <f>VLOOKUP($B47,'LCEF by Fuel Type'!$A$4:$R$16,'LCEF by Country'!L$1,FALSE)</f>
        <v/>
      </c>
      <c r="M47">
        <f>VLOOKUP($B47,'LCEF by Fuel Type'!$A$4:$R$16,'LCEF by Country'!M$1,FALSE)</f>
        <v/>
      </c>
      <c r="O47">
        <f>VLOOKUP($B47,'LCEF by Fuel Type'!$A$4:$R$16,'LCEF by Country'!O$1,FALSE)</f>
        <v/>
      </c>
      <c r="P47">
        <f>VLOOKUP($B47,'LCEF by Fuel Type'!$A$4:$R$16,'LCEF by Country'!P$1,FALSE)</f>
        <v/>
      </c>
      <c r="Q47">
        <f>VLOOKUP($B47,'LCEF by Fuel Type'!$A$4:$R$16,'LCEF by Country'!Q$1,FALSE)</f>
        <v/>
      </c>
      <c r="R47">
        <f>VLOOKUP($B47,'LCEF by Fuel Type'!$A$4:$R$16,'LCEF by Country'!R$1,FALSE)</f>
        <v/>
      </c>
      <c r="S47">
        <f>VLOOKUP($B47,'LCEF by Fuel Type'!$A$4:$R$16,'LCEF by Country'!S$1,FALSE)</f>
        <v/>
      </c>
      <c r="U47">
        <f>VLOOKUP($B47,'LCEF by Fuel Type'!$A$4:$R$16,'LCEF by Country'!U$1,FALSE)</f>
        <v/>
      </c>
      <c r="V47">
        <f>VLOOKUP($B47,'LCEF by Fuel Type'!$A$4:$R$16,'LCEF by Country'!V$1,FALSE)</f>
        <v/>
      </c>
      <c r="W47">
        <f>VLOOKUP($B47,'LCEF by Fuel Type'!$A$4:$R$16,'LCEF by Country'!W$1,FALSE)</f>
        <v/>
      </c>
      <c r="X47">
        <f>VLOOKUP($B47,'LCEF by Fuel Type'!$A$4:$R$16,'LCEF by Country'!X$1,FALSE)</f>
        <v/>
      </c>
      <c r="Y47">
        <f>VLOOKUP($B47,'LCEF by Fuel Type'!$A$4:$R$16,'LCEF by Country'!Y$1,FALSE)</f>
        <v/>
      </c>
    </row>
    <row r="48" spans="1:26">
      <c r="A48" t="s">
        <v>240</v>
      </c>
      <c r="B48">
        <f>VLOOKUP(A48,'LCEF by Fuel Type'!$T:$U,2,FALSE)</f>
        <v/>
      </c>
      <c r="C48">
        <f>VLOOKUP($B48,'LCEF by Fuel Type'!$A$4:$R$16,'LCEF by Country'!C$1,FALSE)</f>
        <v/>
      </c>
      <c r="D48">
        <f>VLOOKUP($B48,'LCEF by Fuel Type'!$A$4:$R$16,'LCEF by Country'!D$1,FALSE)</f>
        <v/>
      </c>
      <c r="E48">
        <f>VLOOKUP($B48,'LCEF by Fuel Type'!$A$4:$R$16,'LCEF by Country'!E$1,FALSE)</f>
        <v/>
      </c>
      <c r="F48">
        <f>VLOOKUP($B48,'LCEF by Fuel Type'!$A$4:$R$16,'LCEF by Country'!F$1,FALSE)</f>
        <v/>
      </c>
      <c r="G48">
        <f>VLOOKUP($B48,'LCEF by Fuel Type'!$A$4:$R$16,'LCEF by Country'!G$1,FALSE)</f>
        <v/>
      </c>
      <c r="I48">
        <f>VLOOKUP($B48,'LCEF by Fuel Type'!$A$4:$R$16,'LCEF by Country'!I$1,FALSE)</f>
        <v/>
      </c>
      <c r="J48">
        <f>VLOOKUP($B48,'LCEF by Fuel Type'!$A$4:$R$16,'LCEF by Country'!J$1,FALSE)</f>
        <v/>
      </c>
      <c r="K48">
        <f>VLOOKUP($B48,'LCEF by Fuel Type'!$A$4:$R$16,'LCEF by Country'!K$1,FALSE)</f>
        <v/>
      </c>
      <c r="L48">
        <f>VLOOKUP($B48,'LCEF by Fuel Type'!$A$4:$R$16,'LCEF by Country'!L$1,FALSE)</f>
        <v/>
      </c>
      <c r="M48">
        <f>VLOOKUP($B48,'LCEF by Fuel Type'!$A$4:$R$16,'LCEF by Country'!M$1,FALSE)</f>
        <v/>
      </c>
      <c r="O48">
        <f>VLOOKUP($B48,'LCEF by Fuel Type'!$A$4:$R$16,'LCEF by Country'!O$1,FALSE)</f>
        <v/>
      </c>
      <c r="P48">
        <f>VLOOKUP($B48,'LCEF by Fuel Type'!$A$4:$R$16,'LCEF by Country'!P$1,FALSE)</f>
        <v/>
      </c>
      <c r="Q48">
        <f>VLOOKUP($B48,'LCEF by Fuel Type'!$A$4:$R$16,'LCEF by Country'!Q$1,FALSE)</f>
        <v/>
      </c>
      <c r="R48">
        <f>VLOOKUP($B48,'LCEF by Fuel Type'!$A$4:$R$16,'LCEF by Country'!R$1,FALSE)</f>
        <v/>
      </c>
      <c r="S48">
        <f>VLOOKUP($B48,'LCEF by Fuel Type'!$A$4:$R$16,'LCEF by Country'!S$1,FALSE)</f>
        <v/>
      </c>
      <c r="U48">
        <f>VLOOKUP($B48,'LCEF by Fuel Type'!$A$4:$R$16,'LCEF by Country'!U$1,FALSE)</f>
        <v/>
      </c>
      <c r="V48">
        <f>VLOOKUP($B48,'LCEF by Fuel Type'!$A$4:$R$16,'LCEF by Country'!V$1,FALSE)</f>
        <v/>
      </c>
      <c r="W48">
        <f>VLOOKUP($B48,'LCEF by Fuel Type'!$A$4:$R$16,'LCEF by Country'!W$1,FALSE)</f>
        <v/>
      </c>
      <c r="X48">
        <f>VLOOKUP($B48,'LCEF by Fuel Type'!$A$4:$R$16,'LCEF by Country'!X$1,FALSE)</f>
        <v/>
      </c>
      <c r="Y48">
        <f>VLOOKUP($B48,'LCEF by Fuel Type'!$A$4:$R$16,'LCEF by Country'!Y$1,FALSE)</f>
        <v/>
      </c>
    </row>
    <row r="49" spans="1:26">
      <c r="A49" t="s">
        <v>315</v>
      </c>
      <c r="B49">
        <f>VLOOKUP(A49,'LCEF by Fuel Type'!$T:$U,2,FALSE)</f>
        <v/>
      </c>
      <c r="C49">
        <f>VLOOKUP($B49,'LCEF by Fuel Type'!$A$4:$R$16,'LCEF by Country'!C$1,FALSE)</f>
        <v/>
      </c>
      <c r="D49">
        <f>VLOOKUP($B49,'LCEF by Fuel Type'!$A$4:$R$16,'LCEF by Country'!D$1,FALSE)</f>
        <v/>
      </c>
      <c r="E49">
        <f>VLOOKUP($B49,'LCEF by Fuel Type'!$A$4:$R$16,'LCEF by Country'!E$1,FALSE)</f>
        <v/>
      </c>
      <c r="F49">
        <f>VLOOKUP($B49,'LCEF by Fuel Type'!$A$4:$R$16,'LCEF by Country'!F$1,FALSE)</f>
        <v/>
      </c>
      <c r="G49">
        <f>VLOOKUP($B49,'LCEF by Fuel Type'!$A$4:$R$16,'LCEF by Country'!G$1,FALSE)</f>
        <v/>
      </c>
      <c r="I49">
        <f>VLOOKUP($B49,'LCEF by Fuel Type'!$A$4:$R$16,'LCEF by Country'!I$1,FALSE)</f>
        <v/>
      </c>
      <c r="J49">
        <f>VLOOKUP($B49,'LCEF by Fuel Type'!$A$4:$R$16,'LCEF by Country'!J$1,FALSE)</f>
        <v/>
      </c>
      <c r="K49">
        <f>VLOOKUP($B49,'LCEF by Fuel Type'!$A$4:$R$16,'LCEF by Country'!K$1,FALSE)</f>
        <v/>
      </c>
      <c r="L49">
        <f>VLOOKUP($B49,'LCEF by Fuel Type'!$A$4:$R$16,'LCEF by Country'!L$1,FALSE)</f>
        <v/>
      </c>
      <c r="M49">
        <f>VLOOKUP($B49,'LCEF by Fuel Type'!$A$4:$R$16,'LCEF by Country'!M$1,FALSE)</f>
        <v/>
      </c>
      <c r="O49">
        <f>VLOOKUP($B49,'LCEF by Fuel Type'!$A$4:$R$16,'LCEF by Country'!O$1,FALSE)</f>
        <v/>
      </c>
      <c r="P49">
        <f>VLOOKUP($B49,'LCEF by Fuel Type'!$A$4:$R$16,'LCEF by Country'!P$1,FALSE)</f>
        <v/>
      </c>
      <c r="Q49">
        <f>VLOOKUP($B49,'LCEF by Fuel Type'!$A$4:$R$16,'LCEF by Country'!Q$1,FALSE)</f>
        <v/>
      </c>
      <c r="R49">
        <f>VLOOKUP($B49,'LCEF by Fuel Type'!$A$4:$R$16,'LCEF by Country'!R$1,FALSE)</f>
        <v/>
      </c>
      <c r="S49">
        <f>VLOOKUP($B49,'LCEF by Fuel Type'!$A$4:$R$16,'LCEF by Country'!S$1,FALSE)</f>
        <v/>
      </c>
      <c r="U49">
        <f>VLOOKUP($B49,'LCEF by Fuel Type'!$A$4:$R$16,'LCEF by Country'!U$1,FALSE)</f>
        <v/>
      </c>
      <c r="V49">
        <f>VLOOKUP($B49,'LCEF by Fuel Type'!$A$4:$R$16,'LCEF by Country'!V$1,FALSE)</f>
        <v/>
      </c>
      <c r="W49">
        <f>VLOOKUP($B49,'LCEF by Fuel Type'!$A$4:$R$16,'LCEF by Country'!W$1,FALSE)</f>
        <v/>
      </c>
      <c r="X49">
        <f>VLOOKUP($B49,'LCEF by Fuel Type'!$A$4:$R$16,'LCEF by Country'!X$1,FALSE)</f>
        <v/>
      </c>
      <c r="Y49">
        <f>VLOOKUP($B49,'LCEF by Fuel Type'!$A$4:$R$16,'LCEF by Country'!Y$1,FALSE)</f>
        <v/>
      </c>
    </row>
    <row r="50" spans="1:26">
      <c r="A50" t="s">
        <v>320</v>
      </c>
      <c r="B50">
        <f>VLOOKUP(A50,'LCEF by Fuel Type'!$T:$U,2,FALSE)</f>
        <v/>
      </c>
      <c r="C50">
        <f>VLOOKUP($B50,'LCEF by Fuel Type'!$A$4:$R$16,'LCEF by Country'!C$1,FALSE)</f>
        <v/>
      </c>
      <c r="D50">
        <f>VLOOKUP($B50,'LCEF by Fuel Type'!$A$4:$R$16,'LCEF by Country'!D$1,FALSE)</f>
        <v/>
      </c>
      <c r="E50">
        <f>VLOOKUP($B50,'LCEF by Fuel Type'!$A$4:$R$16,'LCEF by Country'!E$1,FALSE)</f>
        <v/>
      </c>
      <c r="F50">
        <f>VLOOKUP($B50,'LCEF by Fuel Type'!$A$4:$R$16,'LCEF by Country'!F$1,FALSE)</f>
        <v/>
      </c>
      <c r="G50">
        <f>VLOOKUP($B50,'LCEF by Fuel Type'!$A$4:$R$16,'LCEF by Country'!G$1,FALSE)</f>
        <v/>
      </c>
      <c r="I50">
        <f>VLOOKUP($B50,'LCEF by Fuel Type'!$A$4:$R$16,'LCEF by Country'!I$1,FALSE)</f>
        <v/>
      </c>
      <c r="J50">
        <f>VLOOKUP($B50,'LCEF by Fuel Type'!$A$4:$R$16,'LCEF by Country'!J$1,FALSE)</f>
        <v/>
      </c>
      <c r="K50">
        <f>VLOOKUP($B50,'LCEF by Fuel Type'!$A$4:$R$16,'LCEF by Country'!K$1,FALSE)</f>
        <v/>
      </c>
      <c r="L50">
        <f>VLOOKUP($B50,'LCEF by Fuel Type'!$A$4:$R$16,'LCEF by Country'!L$1,FALSE)</f>
        <v/>
      </c>
      <c r="M50">
        <f>VLOOKUP($B50,'LCEF by Fuel Type'!$A$4:$R$16,'LCEF by Country'!M$1,FALSE)</f>
        <v/>
      </c>
      <c r="O50">
        <f>VLOOKUP($B50,'LCEF by Fuel Type'!$A$4:$R$16,'LCEF by Country'!O$1,FALSE)</f>
        <v/>
      </c>
      <c r="P50">
        <f>VLOOKUP($B50,'LCEF by Fuel Type'!$A$4:$R$16,'LCEF by Country'!P$1,FALSE)</f>
        <v/>
      </c>
      <c r="Q50">
        <f>VLOOKUP($B50,'LCEF by Fuel Type'!$A$4:$R$16,'LCEF by Country'!Q$1,FALSE)</f>
        <v/>
      </c>
      <c r="R50">
        <f>VLOOKUP($B50,'LCEF by Fuel Type'!$A$4:$R$16,'LCEF by Country'!R$1,FALSE)</f>
        <v/>
      </c>
      <c r="S50">
        <f>VLOOKUP($B50,'LCEF by Fuel Type'!$A$4:$R$16,'LCEF by Country'!S$1,FALSE)</f>
        <v/>
      </c>
      <c r="U50">
        <f>VLOOKUP($B50,'LCEF by Fuel Type'!$A$4:$R$16,'LCEF by Country'!U$1,FALSE)</f>
        <v/>
      </c>
      <c r="V50">
        <f>VLOOKUP($B50,'LCEF by Fuel Type'!$A$4:$R$16,'LCEF by Country'!V$1,FALSE)</f>
        <v/>
      </c>
      <c r="W50">
        <f>VLOOKUP($B50,'LCEF by Fuel Type'!$A$4:$R$16,'LCEF by Country'!W$1,FALSE)</f>
        <v/>
      </c>
      <c r="X50">
        <f>VLOOKUP($B50,'LCEF by Fuel Type'!$A$4:$R$16,'LCEF by Country'!X$1,FALSE)</f>
        <v/>
      </c>
      <c r="Y50">
        <f>VLOOKUP($B50,'LCEF by Fuel Type'!$A$4:$R$16,'LCEF by Country'!Y$1,FALSE)</f>
        <v/>
      </c>
    </row>
    <row r="51" spans="1:26">
      <c r="A51" t="s">
        <v>305</v>
      </c>
      <c r="B51">
        <f>VLOOKUP(A51,'LCEF by Fuel Type'!$T:$U,2,FALSE)</f>
        <v/>
      </c>
      <c r="C51">
        <f>VLOOKUP($B51,'LCEF by Fuel Type'!$A$4:$R$16,'LCEF by Country'!C$1,FALSE)</f>
        <v/>
      </c>
      <c r="D51">
        <f>VLOOKUP($B51,'LCEF by Fuel Type'!$A$4:$R$16,'LCEF by Country'!D$1,FALSE)</f>
        <v/>
      </c>
      <c r="E51">
        <f>VLOOKUP($B51,'LCEF by Fuel Type'!$A$4:$R$16,'LCEF by Country'!E$1,FALSE)</f>
        <v/>
      </c>
      <c r="F51">
        <f>VLOOKUP($B51,'LCEF by Fuel Type'!$A$4:$R$16,'LCEF by Country'!F$1,FALSE)</f>
        <v/>
      </c>
      <c r="G51">
        <f>VLOOKUP($B51,'LCEF by Fuel Type'!$A$4:$R$16,'LCEF by Country'!G$1,FALSE)</f>
        <v/>
      </c>
      <c r="I51">
        <f>VLOOKUP($B51,'LCEF by Fuel Type'!$A$4:$R$16,'LCEF by Country'!I$1,FALSE)</f>
        <v/>
      </c>
      <c r="J51">
        <f>VLOOKUP($B51,'LCEF by Fuel Type'!$A$4:$R$16,'LCEF by Country'!J$1,FALSE)</f>
        <v/>
      </c>
      <c r="K51">
        <f>VLOOKUP($B51,'LCEF by Fuel Type'!$A$4:$R$16,'LCEF by Country'!K$1,FALSE)</f>
        <v/>
      </c>
      <c r="L51">
        <f>VLOOKUP($B51,'LCEF by Fuel Type'!$A$4:$R$16,'LCEF by Country'!L$1,FALSE)</f>
        <v/>
      </c>
      <c r="M51">
        <f>VLOOKUP($B51,'LCEF by Fuel Type'!$A$4:$R$16,'LCEF by Country'!M$1,FALSE)</f>
        <v/>
      </c>
      <c r="O51">
        <f>VLOOKUP($B51,'LCEF by Fuel Type'!$A$4:$R$16,'LCEF by Country'!O$1,FALSE)</f>
        <v/>
      </c>
      <c r="P51">
        <f>VLOOKUP($B51,'LCEF by Fuel Type'!$A$4:$R$16,'LCEF by Country'!P$1,FALSE)</f>
        <v/>
      </c>
      <c r="Q51">
        <f>VLOOKUP($B51,'LCEF by Fuel Type'!$A$4:$R$16,'LCEF by Country'!Q$1,FALSE)</f>
        <v/>
      </c>
      <c r="R51">
        <f>VLOOKUP($B51,'LCEF by Fuel Type'!$A$4:$R$16,'LCEF by Country'!R$1,FALSE)</f>
        <v/>
      </c>
      <c r="S51">
        <f>VLOOKUP($B51,'LCEF by Fuel Type'!$A$4:$R$16,'LCEF by Country'!S$1,FALSE)</f>
        <v/>
      </c>
      <c r="U51">
        <f>VLOOKUP($B51,'LCEF by Fuel Type'!$A$4:$R$16,'LCEF by Country'!U$1,FALSE)</f>
        <v/>
      </c>
      <c r="V51">
        <f>VLOOKUP($B51,'LCEF by Fuel Type'!$A$4:$R$16,'LCEF by Country'!V$1,FALSE)</f>
        <v/>
      </c>
      <c r="W51">
        <f>VLOOKUP($B51,'LCEF by Fuel Type'!$A$4:$R$16,'LCEF by Country'!W$1,FALSE)</f>
        <v/>
      </c>
      <c r="X51">
        <f>VLOOKUP($B51,'LCEF by Fuel Type'!$A$4:$R$16,'LCEF by Country'!X$1,FALSE)</f>
        <v/>
      </c>
      <c r="Y51">
        <f>VLOOKUP($B51,'LCEF by Fuel Type'!$A$4:$R$16,'LCEF by Country'!Y$1,FALSE)</f>
        <v/>
      </c>
    </row>
    <row r="52" spans="1:26">
      <c r="A52" t="s">
        <v>272</v>
      </c>
      <c r="B52">
        <f>VLOOKUP(A52,'LCEF by Fuel Type'!$T:$U,2,FALSE)</f>
        <v/>
      </c>
      <c r="C52">
        <f>VLOOKUP($B52,'LCEF by Fuel Type'!$A$4:$R$16,'LCEF by Country'!C$1,FALSE)</f>
        <v/>
      </c>
      <c r="D52">
        <f>VLOOKUP($B52,'LCEF by Fuel Type'!$A$4:$R$16,'LCEF by Country'!D$1,FALSE)</f>
        <v/>
      </c>
      <c r="E52">
        <f>VLOOKUP($B52,'LCEF by Fuel Type'!$A$4:$R$16,'LCEF by Country'!E$1,FALSE)</f>
        <v/>
      </c>
      <c r="F52">
        <f>VLOOKUP($B52,'LCEF by Fuel Type'!$A$4:$R$16,'LCEF by Country'!F$1,FALSE)</f>
        <v/>
      </c>
      <c r="G52">
        <f>VLOOKUP($B52,'LCEF by Fuel Type'!$A$4:$R$16,'LCEF by Country'!G$1,FALSE)</f>
        <v/>
      </c>
      <c r="I52">
        <f>VLOOKUP($B52,'LCEF by Fuel Type'!$A$4:$R$16,'LCEF by Country'!I$1,FALSE)</f>
        <v/>
      </c>
      <c r="J52">
        <f>VLOOKUP($B52,'LCEF by Fuel Type'!$A$4:$R$16,'LCEF by Country'!J$1,FALSE)</f>
        <v/>
      </c>
      <c r="K52">
        <f>VLOOKUP($B52,'LCEF by Fuel Type'!$A$4:$R$16,'LCEF by Country'!K$1,FALSE)</f>
        <v/>
      </c>
      <c r="L52">
        <f>VLOOKUP($B52,'LCEF by Fuel Type'!$A$4:$R$16,'LCEF by Country'!L$1,FALSE)</f>
        <v/>
      </c>
      <c r="M52">
        <f>VLOOKUP($B52,'LCEF by Fuel Type'!$A$4:$R$16,'LCEF by Country'!M$1,FALSE)</f>
        <v/>
      </c>
      <c r="O52">
        <f>VLOOKUP($B52,'LCEF by Fuel Type'!$A$4:$R$16,'LCEF by Country'!O$1,FALSE)</f>
        <v/>
      </c>
      <c r="P52">
        <f>VLOOKUP($B52,'LCEF by Fuel Type'!$A$4:$R$16,'LCEF by Country'!P$1,FALSE)</f>
        <v/>
      </c>
      <c r="Q52">
        <f>VLOOKUP($B52,'LCEF by Fuel Type'!$A$4:$R$16,'LCEF by Country'!Q$1,FALSE)</f>
        <v/>
      </c>
      <c r="R52">
        <f>VLOOKUP($B52,'LCEF by Fuel Type'!$A$4:$R$16,'LCEF by Country'!R$1,FALSE)</f>
        <v/>
      </c>
      <c r="S52">
        <f>VLOOKUP($B52,'LCEF by Fuel Type'!$A$4:$R$16,'LCEF by Country'!S$1,FALSE)</f>
        <v/>
      </c>
      <c r="U52">
        <f>VLOOKUP($B52,'LCEF by Fuel Type'!$A$4:$R$16,'LCEF by Country'!U$1,FALSE)</f>
        <v/>
      </c>
      <c r="V52">
        <f>VLOOKUP($B52,'LCEF by Fuel Type'!$A$4:$R$16,'LCEF by Country'!V$1,FALSE)</f>
        <v/>
      </c>
      <c r="W52">
        <f>VLOOKUP($B52,'LCEF by Fuel Type'!$A$4:$R$16,'LCEF by Country'!W$1,FALSE)</f>
        <v/>
      </c>
      <c r="X52">
        <f>VLOOKUP($B52,'LCEF by Fuel Type'!$A$4:$R$16,'LCEF by Country'!X$1,FALSE)</f>
        <v/>
      </c>
      <c r="Y52">
        <f>VLOOKUP($B52,'LCEF by Fuel Type'!$A$4:$R$16,'LCEF by Country'!Y$1,FALSE)</f>
        <v/>
      </c>
    </row>
    <row r="53" spans="1:26">
      <c r="A53" t="s">
        <v>318</v>
      </c>
      <c r="B53">
        <f>VLOOKUP(A53,'LCEF by Fuel Type'!$T:$U,2,FALSE)</f>
        <v/>
      </c>
      <c r="C53">
        <f>VLOOKUP($B53,'LCEF by Fuel Type'!$A$4:$R$16,'LCEF by Country'!C$1,FALSE)</f>
        <v/>
      </c>
      <c r="D53">
        <f>VLOOKUP($B53,'LCEF by Fuel Type'!$A$4:$R$16,'LCEF by Country'!D$1,FALSE)</f>
        <v/>
      </c>
      <c r="E53">
        <f>VLOOKUP($B53,'LCEF by Fuel Type'!$A$4:$R$16,'LCEF by Country'!E$1,FALSE)</f>
        <v/>
      </c>
      <c r="F53">
        <f>VLOOKUP($B53,'LCEF by Fuel Type'!$A$4:$R$16,'LCEF by Country'!F$1,FALSE)</f>
        <v/>
      </c>
      <c r="G53">
        <f>VLOOKUP($B53,'LCEF by Fuel Type'!$A$4:$R$16,'LCEF by Country'!G$1,FALSE)</f>
        <v/>
      </c>
      <c r="I53">
        <f>VLOOKUP($B53,'LCEF by Fuel Type'!$A$4:$R$16,'LCEF by Country'!I$1,FALSE)</f>
        <v/>
      </c>
      <c r="J53">
        <f>VLOOKUP($B53,'LCEF by Fuel Type'!$A$4:$R$16,'LCEF by Country'!J$1,FALSE)</f>
        <v/>
      </c>
      <c r="K53">
        <f>VLOOKUP($B53,'LCEF by Fuel Type'!$A$4:$R$16,'LCEF by Country'!K$1,FALSE)</f>
        <v/>
      </c>
      <c r="L53">
        <f>VLOOKUP($B53,'LCEF by Fuel Type'!$A$4:$R$16,'LCEF by Country'!L$1,FALSE)</f>
        <v/>
      </c>
      <c r="M53">
        <f>VLOOKUP($B53,'LCEF by Fuel Type'!$A$4:$R$16,'LCEF by Country'!M$1,FALSE)</f>
        <v/>
      </c>
      <c r="O53">
        <f>VLOOKUP($B53,'LCEF by Fuel Type'!$A$4:$R$16,'LCEF by Country'!O$1,FALSE)</f>
        <v/>
      </c>
      <c r="P53">
        <f>VLOOKUP($B53,'LCEF by Fuel Type'!$A$4:$R$16,'LCEF by Country'!P$1,FALSE)</f>
        <v/>
      </c>
      <c r="Q53">
        <f>VLOOKUP($B53,'LCEF by Fuel Type'!$A$4:$R$16,'LCEF by Country'!Q$1,FALSE)</f>
        <v/>
      </c>
      <c r="R53">
        <f>VLOOKUP($B53,'LCEF by Fuel Type'!$A$4:$R$16,'LCEF by Country'!R$1,FALSE)</f>
        <v/>
      </c>
      <c r="S53">
        <f>VLOOKUP($B53,'LCEF by Fuel Type'!$A$4:$R$16,'LCEF by Country'!S$1,FALSE)</f>
        <v/>
      </c>
      <c r="U53">
        <f>VLOOKUP($B53,'LCEF by Fuel Type'!$A$4:$R$16,'LCEF by Country'!U$1,FALSE)</f>
        <v/>
      </c>
      <c r="V53">
        <f>VLOOKUP($B53,'LCEF by Fuel Type'!$A$4:$R$16,'LCEF by Country'!V$1,FALSE)</f>
        <v/>
      </c>
      <c r="W53">
        <f>VLOOKUP($B53,'LCEF by Fuel Type'!$A$4:$R$16,'LCEF by Country'!W$1,FALSE)</f>
        <v/>
      </c>
      <c r="X53">
        <f>VLOOKUP($B53,'LCEF by Fuel Type'!$A$4:$R$16,'LCEF by Country'!X$1,FALSE)</f>
        <v/>
      </c>
      <c r="Y53">
        <f>VLOOKUP($B53,'LCEF by Fuel Type'!$A$4:$R$16,'LCEF by Country'!Y$1,FALSE)</f>
        <v/>
      </c>
    </row>
    <row r="54" spans="1:26">
      <c r="A54" t="s">
        <v>328</v>
      </c>
      <c r="B54">
        <f>VLOOKUP(A54,'LCEF by Fuel Type'!$T:$U,2,FALSE)</f>
        <v/>
      </c>
      <c r="C54">
        <f>VLOOKUP($B54,'LCEF by Fuel Type'!$A$4:$R$16,'LCEF by Country'!C$1,FALSE)</f>
        <v/>
      </c>
      <c r="D54">
        <f>VLOOKUP($B54,'LCEF by Fuel Type'!$A$4:$R$16,'LCEF by Country'!D$1,FALSE)</f>
        <v/>
      </c>
      <c r="E54">
        <f>VLOOKUP($B54,'LCEF by Fuel Type'!$A$4:$R$16,'LCEF by Country'!E$1,FALSE)</f>
        <v/>
      </c>
      <c r="F54">
        <f>VLOOKUP($B54,'LCEF by Fuel Type'!$A$4:$R$16,'LCEF by Country'!F$1,FALSE)</f>
        <v/>
      </c>
      <c r="G54">
        <f>VLOOKUP($B54,'LCEF by Fuel Type'!$A$4:$R$16,'LCEF by Country'!G$1,FALSE)</f>
        <v/>
      </c>
      <c r="I54">
        <f>VLOOKUP($B54,'LCEF by Fuel Type'!$A$4:$R$16,'LCEF by Country'!I$1,FALSE)</f>
        <v/>
      </c>
      <c r="J54">
        <f>VLOOKUP($B54,'LCEF by Fuel Type'!$A$4:$R$16,'LCEF by Country'!J$1,FALSE)</f>
        <v/>
      </c>
      <c r="K54">
        <f>VLOOKUP($B54,'LCEF by Fuel Type'!$A$4:$R$16,'LCEF by Country'!K$1,FALSE)</f>
        <v/>
      </c>
      <c r="L54">
        <f>VLOOKUP($B54,'LCEF by Fuel Type'!$A$4:$R$16,'LCEF by Country'!L$1,FALSE)</f>
        <v/>
      </c>
      <c r="M54">
        <f>VLOOKUP($B54,'LCEF by Fuel Type'!$A$4:$R$16,'LCEF by Country'!M$1,FALSE)</f>
        <v/>
      </c>
      <c r="O54">
        <f>VLOOKUP($B54,'LCEF by Fuel Type'!$A$4:$R$16,'LCEF by Country'!O$1,FALSE)</f>
        <v/>
      </c>
      <c r="P54">
        <f>VLOOKUP($B54,'LCEF by Fuel Type'!$A$4:$R$16,'LCEF by Country'!P$1,FALSE)</f>
        <v/>
      </c>
      <c r="Q54">
        <f>VLOOKUP($B54,'LCEF by Fuel Type'!$A$4:$R$16,'LCEF by Country'!Q$1,FALSE)</f>
        <v/>
      </c>
      <c r="R54">
        <f>VLOOKUP($B54,'LCEF by Fuel Type'!$A$4:$R$16,'LCEF by Country'!R$1,FALSE)</f>
        <v/>
      </c>
      <c r="S54">
        <f>VLOOKUP($B54,'LCEF by Fuel Type'!$A$4:$R$16,'LCEF by Country'!S$1,FALSE)</f>
        <v/>
      </c>
      <c r="U54">
        <f>VLOOKUP($B54,'LCEF by Fuel Type'!$A$4:$R$16,'LCEF by Country'!U$1,FALSE)</f>
        <v/>
      </c>
      <c r="V54">
        <f>VLOOKUP($B54,'LCEF by Fuel Type'!$A$4:$R$16,'LCEF by Country'!V$1,FALSE)</f>
        <v/>
      </c>
      <c r="W54">
        <f>VLOOKUP($B54,'LCEF by Fuel Type'!$A$4:$R$16,'LCEF by Country'!W$1,FALSE)</f>
        <v/>
      </c>
      <c r="X54">
        <f>VLOOKUP($B54,'LCEF by Fuel Type'!$A$4:$R$16,'LCEF by Country'!X$1,FALSE)</f>
        <v/>
      </c>
      <c r="Y54">
        <f>VLOOKUP($B54,'LCEF by Fuel Type'!$A$4:$R$16,'LCEF by Country'!Y$1,FALSE)</f>
        <v/>
      </c>
    </row>
    <row r="55" spans="1:26">
      <c r="A55" t="s">
        <v>235</v>
      </c>
      <c r="B55">
        <f>VLOOKUP(A55,'LCEF by Fuel Type'!$T:$U,2,FALSE)</f>
        <v/>
      </c>
      <c r="C55">
        <f>VLOOKUP($B55,'LCEF by Fuel Type'!$A$4:$R$16,'LCEF by Country'!C$1,FALSE)</f>
        <v/>
      </c>
      <c r="D55">
        <f>VLOOKUP($B55,'LCEF by Fuel Type'!$A$4:$R$16,'LCEF by Country'!D$1,FALSE)</f>
        <v/>
      </c>
      <c r="E55">
        <f>VLOOKUP($B55,'LCEF by Fuel Type'!$A$4:$R$16,'LCEF by Country'!E$1,FALSE)</f>
        <v/>
      </c>
      <c r="F55">
        <f>VLOOKUP($B55,'LCEF by Fuel Type'!$A$4:$R$16,'LCEF by Country'!F$1,FALSE)</f>
        <v/>
      </c>
      <c r="G55">
        <f>VLOOKUP($B55,'LCEF by Fuel Type'!$A$4:$R$16,'LCEF by Country'!G$1,FALSE)</f>
        <v/>
      </c>
      <c r="I55">
        <f>VLOOKUP($B55,'LCEF by Fuel Type'!$A$4:$R$16,'LCEF by Country'!I$1,FALSE)</f>
        <v/>
      </c>
      <c r="J55">
        <f>VLOOKUP($B55,'LCEF by Fuel Type'!$A$4:$R$16,'LCEF by Country'!J$1,FALSE)</f>
        <v/>
      </c>
      <c r="K55">
        <f>VLOOKUP($B55,'LCEF by Fuel Type'!$A$4:$R$16,'LCEF by Country'!K$1,FALSE)</f>
        <v/>
      </c>
      <c r="L55">
        <f>VLOOKUP($B55,'LCEF by Fuel Type'!$A$4:$R$16,'LCEF by Country'!L$1,FALSE)</f>
        <v/>
      </c>
      <c r="M55">
        <f>VLOOKUP($B55,'LCEF by Fuel Type'!$A$4:$R$16,'LCEF by Country'!M$1,FALSE)</f>
        <v/>
      </c>
      <c r="O55">
        <f>VLOOKUP($B55,'LCEF by Fuel Type'!$A$4:$R$16,'LCEF by Country'!O$1,FALSE)</f>
        <v/>
      </c>
      <c r="P55">
        <f>VLOOKUP($B55,'LCEF by Fuel Type'!$A$4:$R$16,'LCEF by Country'!P$1,FALSE)</f>
        <v/>
      </c>
      <c r="Q55">
        <f>VLOOKUP($B55,'LCEF by Fuel Type'!$A$4:$R$16,'LCEF by Country'!Q$1,FALSE)</f>
        <v/>
      </c>
      <c r="R55">
        <f>VLOOKUP($B55,'LCEF by Fuel Type'!$A$4:$R$16,'LCEF by Country'!R$1,FALSE)</f>
        <v/>
      </c>
      <c r="S55">
        <f>VLOOKUP($B55,'LCEF by Fuel Type'!$A$4:$R$16,'LCEF by Country'!S$1,FALSE)</f>
        <v/>
      </c>
      <c r="U55">
        <f>VLOOKUP($B55,'LCEF by Fuel Type'!$A$4:$R$16,'LCEF by Country'!U$1,FALSE)</f>
        <v/>
      </c>
      <c r="V55">
        <f>VLOOKUP($B55,'LCEF by Fuel Type'!$A$4:$R$16,'LCEF by Country'!V$1,FALSE)</f>
        <v/>
      </c>
      <c r="W55">
        <f>VLOOKUP($B55,'LCEF by Fuel Type'!$A$4:$R$16,'LCEF by Country'!W$1,FALSE)</f>
        <v/>
      </c>
      <c r="X55">
        <f>VLOOKUP($B55,'LCEF by Fuel Type'!$A$4:$R$16,'LCEF by Country'!X$1,FALSE)</f>
        <v/>
      </c>
      <c r="Y55">
        <f>VLOOKUP($B55,'LCEF by Fuel Type'!$A$4:$R$16,'LCEF by Country'!Y$1,FALSE)</f>
        <v/>
      </c>
    </row>
    <row r="56" spans="1:26">
      <c r="A56" t="s">
        <v>282</v>
      </c>
      <c r="B56">
        <f>VLOOKUP(A56,'LCEF by Fuel Type'!$T:$U,2,FALSE)</f>
        <v/>
      </c>
      <c r="C56">
        <f>VLOOKUP($B56,'LCEF by Fuel Type'!$A$4:$R$16,'LCEF by Country'!C$1,FALSE)</f>
        <v/>
      </c>
      <c r="D56">
        <f>VLOOKUP($B56,'LCEF by Fuel Type'!$A$4:$R$16,'LCEF by Country'!D$1,FALSE)</f>
        <v/>
      </c>
      <c r="E56">
        <f>VLOOKUP($B56,'LCEF by Fuel Type'!$A$4:$R$16,'LCEF by Country'!E$1,FALSE)</f>
        <v/>
      </c>
      <c r="F56">
        <f>VLOOKUP($B56,'LCEF by Fuel Type'!$A$4:$R$16,'LCEF by Country'!F$1,FALSE)</f>
        <v/>
      </c>
      <c r="G56">
        <f>VLOOKUP($B56,'LCEF by Fuel Type'!$A$4:$R$16,'LCEF by Country'!G$1,FALSE)</f>
        <v/>
      </c>
      <c r="I56">
        <f>VLOOKUP($B56,'LCEF by Fuel Type'!$A$4:$R$16,'LCEF by Country'!I$1,FALSE)</f>
        <v/>
      </c>
      <c r="J56">
        <f>VLOOKUP($B56,'LCEF by Fuel Type'!$A$4:$R$16,'LCEF by Country'!J$1,FALSE)</f>
        <v/>
      </c>
      <c r="K56">
        <f>VLOOKUP($B56,'LCEF by Fuel Type'!$A$4:$R$16,'LCEF by Country'!K$1,FALSE)</f>
        <v/>
      </c>
      <c r="L56">
        <f>VLOOKUP($B56,'LCEF by Fuel Type'!$A$4:$R$16,'LCEF by Country'!L$1,FALSE)</f>
        <v/>
      </c>
      <c r="M56">
        <f>VLOOKUP($B56,'LCEF by Fuel Type'!$A$4:$R$16,'LCEF by Country'!M$1,FALSE)</f>
        <v/>
      </c>
      <c r="O56">
        <f>VLOOKUP($B56,'LCEF by Fuel Type'!$A$4:$R$16,'LCEF by Country'!O$1,FALSE)</f>
        <v/>
      </c>
      <c r="P56">
        <f>VLOOKUP($B56,'LCEF by Fuel Type'!$A$4:$R$16,'LCEF by Country'!P$1,FALSE)</f>
        <v/>
      </c>
      <c r="Q56">
        <f>VLOOKUP($B56,'LCEF by Fuel Type'!$A$4:$R$16,'LCEF by Country'!Q$1,FALSE)</f>
        <v/>
      </c>
      <c r="R56">
        <f>VLOOKUP($B56,'LCEF by Fuel Type'!$A$4:$R$16,'LCEF by Country'!R$1,FALSE)</f>
        <v/>
      </c>
      <c r="S56">
        <f>VLOOKUP($B56,'LCEF by Fuel Type'!$A$4:$R$16,'LCEF by Country'!S$1,FALSE)</f>
        <v/>
      </c>
      <c r="U56">
        <f>VLOOKUP($B56,'LCEF by Fuel Type'!$A$4:$R$16,'LCEF by Country'!U$1,FALSE)</f>
        <v/>
      </c>
      <c r="V56">
        <f>VLOOKUP($B56,'LCEF by Fuel Type'!$A$4:$R$16,'LCEF by Country'!V$1,FALSE)</f>
        <v/>
      </c>
      <c r="W56">
        <f>VLOOKUP($B56,'LCEF by Fuel Type'!$A$4:$R$16,'LCEF by Country'!W$1,FALSE)</f>
        <v/>
      </c>
      <c r="X56">
        <f>VLOOKUP($B56,'LCEF by Fuel Type'!$A$4:$R$16,'LCEF by Country'!X$1,FALSE)</f>
        <v/>
      </c>
      <c r="Y56">
        <f>VLOOKUP($B56,'LCEF by Fuel Type'!$A$4:$R$16,'LCEF by Country'!Y$1,FALSE)</f>
        <v/>
      </c>
    </row>
    <row r="57" spans="1:26">
      <c r="A57" t="s">
        <v>249</v>
      </c>
      <c r="B57">
        <f>VLOOKUP(A57,'LCEF by Fuel Type'!$T:$U,2,FALSE)</f>
        <v/>
      </c>
      <c r="C57">
        <f>VLOOKUP($B57,'LCEF by Fuel Type'!$A$4:$R$16,'LCEF by Country'!C$1,FALSE)</f>
        <v/>
      </c>
      <c r="D57">
        <f>VLOOKUP($B57,'LCEF by Fuel Type'!$A$4:$R$16,'LCEF by Country'!D$1,FALSE)</f>
        <v/>
      </c>
      <c r="E57">
        <f>VLOOKUP($B57,'LCEF by Fuel Type'!$A$4:$R$16,'LCEF by Country'!E$1,FALSE)</f>
        <v/>
      </c>
      <c r="F57">
        <f>VLOOKUP($B57,'LCEF by Fuel Type'!$A$4:$R$16,'LCEF by Country'!F$1,FALSE)</f>
        <v/>
      </c>
      <c r="G57">
        <f>VLOOKUP($B57,'LCEF by Fuel Type'!$A$4:$R$16,'LCEF by Country'!G$1,FALSE)</f>
        <v/>
      </c>
      <c r="I57">
        <f>VLOOKUP($B57,'LCEF by Fuel Type'!$A$4:$R$16,'LCEF by Country'!I$1,FALSE)</f>
        <v/>
      </c>
      <c r="J57">
        <f>VLOOKUP($B57,'LCEF by Fuel Type'!$A$4:$R$16,'LCEF by Country'!J$1,FALSE)</f>
        <v/>
      </c>
      <c r="K57">
        <f>VLOOKUP($B57,'LCEF by Fuel Type'!$A$4:$R$16,'LCEF by Country'!K$1,FALSE)</f>
        <v/>
      </c>
      <c r="L57">
        <f>VLOOKUP($B57,'LCEF by Fuel Type'!$A$4:$R$16,'LCEF by Country'!L$1,FALSE)</f>
        <v/>
      </c>
      <c r="M57">
        <f>VLOOKUP($B57,'LCEF by Fuel Type'!$A$4:$R$16,'LCEF by Country'!M$1,FALSE)</f>
        <v/>
      </c>
      <c r="O57">
        <f>VLOOKUP($B57,'LCEF by Fuel Type'!$A$4:$R$16,'LCEF by Country'!O$1,FALSE)</f>
        <v/>
      </c>
      <c r="P57">
        <f>VLOOKUP($B57,'LCEF by Fuel Type'!$A$4:$R$16,'LCEF by Country'!P$1,FALSE)</f>
        <v/>
      </c>
      <c r="Q57">
        <f>VLOOKUP($B57,'LCEF by Fuel Type'!$A$4:$R$16,'LCEF by Country'!Q$1,FALSE)</f>
        <v/>
      </c>
      <c r="R57">
        <f>VLOOKUP($B57,'LCEF by Fuel Type'!$A$4:$R$16,'LCEF by Country'!R$1,FALSE)</f>
        <v/>
      </c>
      <c r="S57">
        <f>VLOOKUP($B57,'LCEF by Fuel Type'!$A$4:$R$16,'LCEF by Country'!S$1,FALSE)</f>
        <v/>
      </c>
      <c r="U57">
        <f>VLOOKUP($B57,'LCEF by Fuel Type'!$A$4:$R$16,'LCEF by Country'!U$1,FALSE)</f>
        <v/>
      </c>
      <c r="V57">
        <f>VLOOKUP($B57,'LCEF by Fuel Type'!$A$4:$R$16,'LCEF by Country'!V$1,FALSE)</f>
        <v/>
      </c>
      <c r="W57">
        <f>VLOOKUP($B57,'LCEF by Fuel Type'!$A$4:$R$16,'LCEF by Country'!W$1,FALSE)</f>
        <v/>
      </c>
      <c r="X57">
        <f>VLOOKUP($B57,'LCEF by Fuel Type'!$A$4:$R$16,'LCEF by Country'!X$1,FALSE)</f>
        <v/>
      </c>
      <c r="Y57">
        <f>VLOOKUP($B57,'LCEF by Fuel Type'!$A$4:$R$16,'LCEF by Country'!Y$1,FALSE)</f>
        <v/>
      </c>
    </row>
    <row r="58" spans="1:26">
      <c r="A58" t="s">
        <v>335</v>
      </c>
      <c r="B58">
        <f>VLOOKUP(A58,'LCEF by Fuel Type'!$T:$U,2,FALSE)</f>
        <v/>
      </c>
      <c r="C58">
        <f>VLOOKUP($B58,'LCEF by Fuel Type'!$A$4:$R$16,'LCEF by Country'!C$1,FALSE)</f>
        <v/>
      </c>
      <c r="D58">
        <f>VLOOKUP($B58,'LCEF by Fuel Type'!$A$4:$R$16,'LCEF by Country'!D$1,FALSE)</f>
        <v/>
      </c>
      <c r="E58">
        <f>VLOOKUP($B58,'LCEF by Fuel Type'!$A$4:$R$16,'LCEF by Country'!E$1,FALSE)</f>
        <v/>
      </c>
      <c r="F58">
        <f>VLOOKUP($B58,'LCEF by Fuel Type'!$A$4:$R$16,'LCEF by Country'!F$1,FALSE)</f>
        <v/>
      </c>
      <c r="G58">
        <f>VLOOKUP($B58,'LCEF by Fuel Type'!$A$4:$R$16,'LCEF by Country'!G$1,FALSE)</f>
        <v/>
      </c>
      <c r="I58">
        <f>VLOOKUP($B58,'LCEF by Fuel Type'!$A$4:$R$16,'LCEF by Country'!I$1,FALSE)</f>
        <v/>
      </c>
      <c r="J58">
        <f>VLOOKUP($B58,'LCEF by Fuel Type'!$A$4:$R$16,'LCEF by Country'!J$1,FALSE)</f>
        <v/>
      </c>
      <c r="K58">
        <f>VLOOKUP($B58,'LCEF by Fuel Type'!$A$4:$R$16,'LCEF by Country'!K$1,FALSE)</f>
        <v/>
      </c>
      <c r="L58">
        <f>VLOOKUP($B58,'LCEF by Fuel Type'!$A$4:$R$16,'LCEF by Country'!L$1,FALSE)</f>
        <v/>
      </c>
      <c r="M58">
        <f>VLOOKUP($B58,'LCEF by Fuel Type'!$A$4:$R$16,'LCEF by Country'!M$1,FALSE)</f>
        <v/>
      </c>
      <c r="O58">
        <f>VLOOKUP($B58,'LCEF by Fuel Type'!$A$4:$R$16,'LCEF by Country'!O$1,FALSE)</f>
        <v/>
      </c>
      <c r="P58">
        <f>VLOOKUP($B58,'LCEF by Fuel Type'!$A$4:$R$16,'LCEF by Country'!P$1,FALSE)</f>
        <v/>
      </c>
      <c r="Q58">
        <f>VLOOKUP($B58,'LCEF by Fuel Type'!$A$4:$R$16,'LCEF by Country'!Q$1,FALSE)</f>
        <v/>
      </c>
      <c r="R58">
        <f>VLOOKUP($B58,'LCEF by Fuel Type'!$A$4:$R$16,'LCEF by Country'!R$1,FALSE)</f>
        <v/>
      </c>
      <c r="S58">
        <f>VLOOKUP($B58,'LCEF by Fuel Type'!$A$4:$R$16,'LCEF by Country'!S$1,FALSE)</f>
        <v/>
      </c>
      <c r="U58">
        <f>VLOOKUP($B58,'LCEF by Fuel Type'!$A$4:$R$16,'LCEF by Country'!U$1,FALSE)</f>
        <v/>
      </c>
      <c r="V58">
        <f>VLOOKUP($B58,'LCEF by Fuel Type'!$A$4:$R$16,'LCEF by Country'!V$1,FALSE)</f>
        <v/>
      </c>
      <c r="W58">
        <f>VLOOKUP($B58,'LCEF by Fuel Type'!$A$4:$R$16,'LCEF by Country'!W$1,FALSE)</f>
        <v/>
      </c>
      <c r="X58">
        <f>VLOOKUP($B58,'LCEF by Fuel Type'!$A$4:$R$16,'LCEF by Country'!X$1,FALSE)</f>
        <v/>
      </c>
      <c r="Y58">
        <f>VLOOKUP($B58,'LCEF by Fuel Type'!$A$4:$R$16,'LCEF by Country'!Y$1,FALSE)</f>
        <v/>
      </c>
    </row>
    <row r="59" spans="1:26">
      <c r="A59" t="s">
        <v>304</v>
      </c>
      <c r="B59">
        <f>VLOOKUP(A59,'LCEF by Fuel Type'!$T:$U,2,FALSE)</f>
        <v/>
      </c>
      <c r="C59">
        <f>VLOOKUP($B59,'LCEF by Fuel Type'!$A$4:$R$16,'LCEF by Country'!C$1,FALSE)</f>
        <v/>
      </c>
      <c r="D59">
        <f>VLOOKUP($B59,'LCEF by Fuel Type'!$A$4:$R$16,'LCEF by Country'!D$1,FALSE)</f>
        <v/>
      </c>
      <c r="E59">
        <f>VLOOKUP($B59,'LCEF by Fuel Type'!$A$4:$R$16,'LCEF by Country'!E$1,FALSE)</f>
        <v/>
      </c>
      <c r="F59">
        <f>VLOOKUP($B59,'LCEF by Fuel Type'!$A$4:$R$16,'LCEF by Country'!F$1,FALSE)</f>
        <v/>
      </c>
      <c r="G59">
        <f>VLOOKUP($B59,'LCEF by Fuel Type'!$A$4:$R$16,'LCEF by Country'!G$1,FALSE)</f>
        <v/>
      </c>
      <c r="I59">
        <f>VLOOKUP($B59,'LCEF by Fuel Type'!$A$4:$R$16,'LCEF by Country'!I$1,FALSE)</f>
        <v/>
      </c>
      <c r="J59">
        <f>VLOOKUP($B59,'LCEF by Fuel Type'!$A$4:$R$16,'LCEF by Country'!J$1,FALSE)</f>
        <v/>
      </c>
      <c r="K59">
        <f>VLOOKUP($B59,'LCEF by Fuel Type'!$A$4:$R$16,'LCEF by Country'!K$1,FALSE)</f>
        <v/>
      </c>
      <c r="L59">
        <f>VLOOKUP($B59,'LCEF by Fuel Type'!$A$4:$R$16,'LCEF by Country'!L$1,FALSE)</f>
        <v/>
      </c>
      <c r="M59">
        <f>VLOOKUP($B59,'LCEF by Fuel Type'!$A$4:$R$16,'LCEF by Country'!M$1,FALSE)</f>
        <v/>
      </c>
      <c r="O59">
        <f>VLOOKUP($B59,'LCEF by Fuel Type'!$A$4:$R$16,'LCEF by Country'!O$1,FALSE)</f>
        <v/>
      </c>
      <c r="P59">
        <f>VLOOKUP($B59,'LCEF by Fuel Type'!$A$4:$R$16,'LCEF by Country'!P$1,FALSE)</f>
        <v/>
      </c>
      <c r="Q59">
        <f>VLOOKUP($B59,'LCEF by Fuel Type'!$A$4:$R$16,'LCEF by Country'!Q$1,FALSE)</f>
        <v/>
      </c>
      <c r="R59">
        <f>VLOOKUP($B59,'LCEF by Fuel Type'!$A$4:$R$16,'LCEF by Country'!R$1,FALSE)</f>
        <v/>
      </c>
      <c r="S59">
        <f>VLOOKUP($B59,'LCEF by Fuel Type'!$A$4:$R$16,'LCEF by Country'!S$1,FALSE)</f>
        <v/>
      </c>
      <c r="U59">
        <f>VLOOKUP($B59,'LCEF by Fuel Type'!$A$4:$R$16,'LCEF by Country'!U$1,FALSE)</f>
        <v/>
      </c>
      <c r="V59">
        <f>VLOOKUP($B59,'LCEF by Fuel Type'!$A$4:$R$16,'LCEF by Country'!V$1,FALSE)</f>
        <v/>
      </c>
      <c r="W59">
        <f>VLOOKUP($B59,'LCEF by Fuel Type'!$A$4:$R$16,'LCEF by Country'!W$1,FALSE)</f>
        <v/>
      </c>
      <c r="X59">
        <f>VLOOKUP($B59,'LCEF by Fuel Type'!$A$4:$R$16,'LCEF by Country'!X$1,FALSE)</f>
        <v/>
      </c>
      <c r="Y59">
        <f>VLOOKUP($B59,'LCEF by Fuel Type'!$A$4:$R$16,'LCEF by Country'!Y$1,FALSE)</f>
        <v/>
      </c>
    </row>
    <row r="60" spans="1:26">
      <c r="A60" t="s">
        <v>1783</v>
      </c>
      <c r="B60">
        <f>VLOOKUP(A60,'LCEF by Fuel Type'!$T:$U,2,FALSE)</f>
        <v/>
      </c>
      <c r="C60">
        <f>VLOOKUP($B60,'LCEF by Fuel Type'!$A$4:$R$16,'LCEF by Country'!C$1,FALSE)</f>
        <v/>
      </c>
      <c r="D60">
        <f>VLOOKUP($B60,'LCEF by Fuel Type'!$A$4:$R$16,'LCEF by Country'!D$1,FALSE)</f>
        <v/>
      </c>
      <c r="E60">
        <f>VLOOKUP($B60,'LCEF by Fuel Type'!$A$4:$R$16,'LCEF by Country'!E$1,FALSE)</f>
        <v/>
      </c>
      <c r="F60">
        <f>VLOOKUP($B60,'LCEF by Fuel Type'!$A$4:$R$16,'LCEF by Country'!F$1,FALSE)</f>
        <v/>
      </c>
      <c r="G60">
        <f>VLOOKUP($B60,'LCEF by Fuel Type'!$A$4:$R$16,'LCEF by Country'!G$1,FALSE)</f>
        <v/>
      </c>
      <c r="I60">
        <f>VLOOKUP($B60,'LCEF by Fuel Type'!$A$4:$R$16,'LCEF by Country'!I$1,FALSE)</f>
        <v/>
      </c>
      <c r="J60">
        <f>VLOOKUP($B60,'LCEF by Fuel Type'!$A$4:$R$16,'LCEF by Country'!J$1,FALSE)</f>
        <v/>
      </c>
      <c r="K60">
        <f>VLOOKUP($B60,'LCEF by Fuel Type'!$A$4:$R$16,'LCEF by Country'!K$1,FALSE)</f>
        <v/>
      </c>
      <c r="L60">
        <f>VLOOKUP($B60,'LCEF by Fuel Type'!$A$4:$R$16,'LCEF by Country'!L$1,FALSE)</f>
        <v/>
      </c>
      <c r="M60">
        <f>VLOOKUP($B60,'LCEF by Fuel Type'!$A$4:$R$16,'LCEF by Country'!M$1,FALSE)</f>
        <v/>
      </c>
      <c r="O60">
        <f>VLOOKUP($B60,'LCEF by Fuel Type'!$A$4:$R$16,'LCEF by Country'!O$1,FALSE)</f>
        <v/>
      </c>
      <c r="P60">
        <f>VLOOKUP($B60,'LCEF by Fuel Type'!$A$4:$R$16,'LCEF by Country'!P$1,FALSE)</f>
        <v/>
      </c>
      <c r="Q60">
        <f>VLOOKUP($B60,'LCEF by Fuel Type'!$A$4:$R$16,'LCEF by Country'!Q$1,FALSE)</f>
        <v/>
      </c>
      <c r="R60">
        <f>VLOOKUP($B60,'LCEF by Fuel Type'!$A$4:$R$16,'LCEF by Country'!R$1,FALSE)</f>
        <v/>
      </c>
      <c r="S60">
        <f>VLOOKUP($B60,'LCEF by Fuel Type'!$A$4:$R$16,'LCEF by Country'!S$1,FALSE)</f>
        <v/>
      </c>
      <c r="U60">
        <f>VLOOKUP($B60,'LCEF by Fuel Type'!$A$4:$R$16,'LCEF by Country'!U$1,FALSE)</f>
        <v/>
      </c>
      <c r="V60">
        <f>VLOOKUP($B60,'LCEF by Fuel Type'!$A$4:$R$16,'LCEF by Country'!V$1,FALSE)</f>
        <v/>
      </c>
      <c r="W60">
        <f>VLOOKUP($B60,'LCEF by Fuel Type'!$A$4:$R$16,'LCEF by Country'!W$1,FALSE)</f>
        <v/>
      </c>
      <c r="X60">
        <f>VLOOKUP($B60,'LCEF by Fuel Type'!$A$4:$R$16,'LCEF by Country'!X$1,FALSE)</f>
        <v/>
      </c>
      <c r="Y60">
        <f>VLOOKUP($B60,'LCEF by Fuel Type'!$A$4:$R$16,'LCEF by Country'!Y$1,FALSE)</f>
        <v/>
      </c>
    </row>
  </sheetData>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AD58"/>
  <sheetViews>
    <sheetView workbookViewId="0">
      <selection activeCell="A1" sqref="A1"/>
    </sheetView>
  </sheetViews>
  <sheetFormatPr baseColWidth="10" defaultRowHeight="15"/>
  <sheetData>
    <row r="1" spans="1:30">
      <c r="B1" t="s">
        <v>1888</v>
      </c>
      <c r="F1" t="s">
        <v>1889</v>
      </c>
      <c r="H1" t="s">
        <v>1888</v>
      </c>
      <c r="L1" t="s">
        <v>1889</v>
      </c>
      <c r="N1" t="s">
        <v>1888</v>
      </c>
      <c r="R1" t="s">
        <v>1889</v>
      </c>
      <c r="X1" t="s">
        <v>1890</v>
      </c>
    </row>
    <row r="2" spans="1:30">
      <c r="B2" t="s">
        <v>1891</v>
      </c>
      <c r="C2" t="s">
        <v>1892</v>
      </c>
      <c r="D2" t="s">
        <v>1893</v>
      </c>
      <c r="E2" t="s">
        <v>1894</v>
      </c>
      <c r="F2" t="s">
        <v>1889</v>
      </c>
      <c r="H2" t="s">
        <v>1891</v>
      </c>
      <c r="I2" t="s">
        <v>1892</v>
      </c>
      <c r="J2" t="s">
        <v>1893</v>
      </c>
      <c r="K2" t="s">
        <v>1894</v>
      </c>
      <c r="L2" t="s">
        <v>1889</v>
      </c>
      <c r="N2" t="s">
        <v>1891</v>
      </c>
      <c r="O2" t="s">
        <v>1892</v>
      </c>
      <c r="P2" t="s">
        <v>1893</v>
      </c>
      <c r="Q2" t="s">
        <v>1894</v>
      </c>
      <c r="R2" t="s">
        <v>1889</v>
      </c>
      <c r="T2" t="s">
        <v>281</v>
      </c>
      <c r="U2" t="s">
        <v>1895</v>
      </c>
      <c r="X2" t="s">
        <v>1896</v>
      </c>
      <c r="Y2" t="s">
        <v>1897</v>
      </c>
      <c r="Z2" t="s">
        <v>1898</v>
      </c>
      <c r="AA2" t="s">
        <v>1899</v>
      </c>
      <c r="AB2" t="s">
        <v>1900</v>
      </c>
      <c r="AC2" t="s">
        <v>1901</v>
      </c>
      <c r="AD2" t="s">
        <v>1902</v>
      </c>
    </row>
    <row r="3" spans="1:30">
      <c r="B3" t="s">
        <v>1903</v>
      </c>
      <c r="H3" t="s">
        <v>1904</v>
      </c>
      <c r="N3" t="s">
        <v>1905</v>
      </c>
      <c r="T3" t="s">
        <v>390</v>
      </c>
      <c r="U3" t="s">
        <v>1906</v>
      </c>
      <c r="X3" t="s">
        <v>1907</v>
      </c>
    </row>
    <row r="4" spans="1:30">
      <c r="A4" t="s">
        <v>1895</v>
      </c>
      <c r="B4" t="n">
        <v>8.800000000000001</v>
      </c>
      <c r="C4" t="n">
        <v>1.8</v>
      </c>
      <c r="D4" t="n">
        <v>6.5</v>
      </c>
      <c r="E4" t="n">
        <v>0.9</v>
      </c>
      <c r="F4" t="n">
        <v>18</v>
      </c>
      <c r="H4" t="n">
        <v>9.5</v>
      </c>
      <c r="I4" t="n">
        <v>1.9</v>
      </c>
      <c r="J4" t="n">
        <v>10.4</v>
      </c>
      <c r="K4" t="n">
        <v>1</v>
      </c>
      <c r="L4" t="n">
        <v>22.7</v>
      </c>
      <c r="N4" t="n">
        <v>8.4</v>
      </c>
      <c r="O4" t="n">
        <v>1.7</v>
      </c>
      <c r="P4" t="n">
        <v>10.5</v>
      </c>
      <c r="Q4" t="n">
        <v>0.8</v>
      </c>
      <c r="R4" t="n">
        <v>21.4</v>
      </c>
      <c r="T4" t="s">
        <v>301</v>
      </c>
      <c r="U4" t="s">
        <v>1908</v>
      </c>
      <c r="W4" t="s">
        <v>1909</v>
      </c>
      <c r="X4">
        <f>X13/(1000*0.000948)</f>
        <v/>
      </c>
      <c r="Y4">
        <f>Y13/(1000*0.000948)</f>
        <v/>
      </c>
      <c r="Z4">
        <f>Z13/(1000*0.000948)</f>
        <v/>
      </c>
      <c r="AA4">
        <f>AA13/(1000*0.000948)</f>
        <v/>
      </c>
      <c r="AB4">
        <f>AB13/(1000*0.000948)</f>
        <v/>
      </c>
      <c r="AC4">
        <f>AC13/(1000*0.000948)</f>
        <v/>
      </c>
      <c r="AD4">
        <f>SUM(X4:AA4)</f>
        <v/>
      </c>
    </row>
    <row r="5" spans="1:30">
      <c r="A5" t="s">
        <v>1906</v>
      </c>
      <c r="B5" t="n">
        <v>6.3</v>
      </c>
      <c r="C5" t="n">
        <v>1.6</v>
      </c>
      <c r="D5" t="n">
        <v>3.2</v>
      </c>
      <c r="E5" t="n">
        <v>0.9</v>
      </c>
      <c r="F5" t="n">
        <v>12</v>
      </c>
      <c r="H5" t="n">
        <v>6.8</v>
      </c>
      <c r="I5" t="n">
        <v>1.7</v>
      </c>
      <c r="J5" t="n">
        <v>6</v>
      </c>
      <c r="K5" t="n">
        <v>1</v>
      </c>
      <c r="L5" t="n">
        <v>15.5</v>
      </c>
      <c r="N5" t="n">
        <v>6</v>
      </c>
      <c r="O5" t="n">
        <v>1.5</v>
      </c>
      <c r="P5" t="n">
        <v>4</v>
      </c>
      <c r="Q5" t="n">
        <v>0.8</v>
      </c>
      <c r="R5" t="n">
        <v>12.4</v>
      </c>
      <c r="T5" t="s">
        <v>269</v>
      </c>
      <c r="U5" t="s">
        <v>1895</v>
      </c>
      <c r="W5" t="s">
        <v>1910</v>
      </c>
      <c r="X5">
        <f>X14/(1000*0.000948)</f>
        <v/>
      </c>
      <c r="Y5">
        <f>Y14/(1000*0.000948)</f>
        <v/>
      </c>
      <c r="Z5">
        <f>Z14/(1000*0.000948)</f>
        <v/>
      </c>
      <c r="AA5">
        <f>AA14/(1000*0.000948)</f>
        <v/>
      </c>
      <c r="AB5">
        <f>AB14/(1000*0.000948)</f>
        <v/>
      </c>
      <c r="AC5">
        <f>AC14/(1000*0.000948)</f>
        <v/>
      </c>
      <c r="AD5">
        <f>SUM(X5:AA5)</f>
        <v/>
      </c>
    </row>
    <row r="6" spans="1:30">
      <c r="A6" t="s">
        <v>1908</v>
      </c>
      <c r="B6" t="n">
        <v>14.7</v>
      </c>
      <c r="C6" t="n">
        <v>2</v>
      </c>
      <c r="D6" t="n">
        <v>4.2</v>
      </c>
      <c r="E6" t="n">
        <v>0.9</v>
      </c>
      <c r="F6" t="n">
        <v>21.8</v>
      </c>
      <c r="H6" t="n">
        <v>15.8</v>
      </c>
      <c r="I6" t="n">
        <v>2.1</v>
      </c>
      <c r="J6" t="n">
        <v>7.8</v>
      </c>
      <c r="K6" t="n">
        <v>1</v>
      </c>
      <c r="L6" t="n">
        <v>26.7</v>
      </c>
      <c r="N6" t="n">
        <v>14</v>
      </c>
      <c r="O6" t="n">
        <v>1.9</v>
      </c>
      <c r="P6" t="n">
        <v>6.3</v>
      </c>
      <c r="Q6" t="n">
        <v>0.8</v>
      </c>
      <c r="R6" t="n">
        <v>23</v>
      </c>
      <c r="T6" t="s">
        <v>258</v>
      </c>
      <c r="U6" t="s">
        <v>1895</v>
      </c>
      <c r="W6" t="s">
        <v>1911</v>
      </c>
      <c r="X6">
        <f>X15/(1000*0.000948)</f>
        <v/>
      </c>
      <c r="Y6">
        <f>Y15/(1000*0.000948)</f>
        <v/>
      </c>
      <c r="Z6">
        <f>Z15/(1000*0.000948)</f>
        <v/>
      </c>
      <c r="AA6">
        <f>AA15/(1000*0.000948)</f>
        <v/>
      </c>
      <c r="AB6">
        <f>AB15/(1000*0.000948)</f>
        <v/>
      </c>
      <c r="AC6">
        <f>AC15/(1000*0.000948)</f>
        <v/>
      </c>
      <c r="AD6">
        <f>SUM(X6:AA6)</f>
        <v/>
      </c>
    </row>
    <row r="7" spans="1:30">
      <c r="A7" t="s">
        <v>205</v>
      </c>
      <c r="B7" t="n">
        <v>6.3</v>
      </c>
      <c r="C7" t="n">
        <v>0.9</v>
      </c>
      <c r="D7" t="n">
        <v>6.4</v>
      </c>
      <c r="E7" t="n">
        <v>0.9</v>
      </c>
      <c r="F7" t="n">
        <v>14.6</v>
      </c>
      <c r="H7" t="n">
        <v>6.8</v>
      </c>
      <c r="I7" t="n">
        <v>1</v>
      </c>
      <c r="J7" t="n">
        <v>10.2</v>
      </c>
      <c r="K7" t="n">
        <v>1</v>
      </c>
      <c r="L7" t="n">
        <v>19</v>
      </c>
      <c r="N7" t="n">
        <v>6</v>
      </c>
      <c r="O7" t="n">
        <v>0.9</v>
      </c>
      <c r="P7" t="n">
        <v>10.3</v>
      </c>
      <c r="Q7" t="n">
        <v>0.8</v>
      </c>
      <c r="R7" t="n">
        <v>18</v>
      </c>
      <c r="T7" t="s">
        <v>289</v>
      </c>
      <c r="U7" t="s">
        <v>1895</v>
      </c>
      <c r="W7" t="s">
        <v>1912</v>
      </c>
      <c r="X7">
        <f>X16/(1000*0.000948)</f>
        <v/>
      </c>
      <c r="Y7">
        <f>Y16/(1000*0.000948)</f>
        <v/>
      </c>
      <c r="Z7">
        <f>Z16/(1000*0.000948)</f>
        <v/>
      </c>
      <c r="AA7">
        <f>AA16/(1000*0.000948)</f>
        <v/>
      </c>
      <c r="AB7">
        <f>AB16/(1000*0.000948)</f>
        <v/>
      </c>
      <c r="AC7">
        <f>AC16/(1000*0.000948)</f>
        <v/>
      </c>
      <c r="AD7">
        <f>SUM(X7:AA7)</f>
        <v/>
      </c>
    </row>
    <row r="8" spans="1:30">
      <c r="A8" t="s">
        <v>1913</v>
      </c>
      <c r="B8" t="n">
        <v>4.4</v>
      </c>
      <c r="C8" t="n">
        <v>0.8</v>
      </c>
      <c r="D8" t="n">
        <v>5.1</v>
      </c>
      <c r="E8" t="n">
        <v>0.9</v>
      </c>
      <c r="F8" t="n">
        <v>11.1</v>
      </c>
      <c r="H8" t="n">
        <v>4.7</v>
      </c>
      <c r="I8" t="n">
        <v>0.8</v>
      </c>
      <c r="J8" t="n">
        <v>8.699999999999999</v>
      </c>
      <c r="K8" t="n">
        <v>1</v>
      </c>
      <c r="L8" t="n">
        <v>15.2</v>
      </c>
      <c r="N8" t="n">
        <v>4.2</v>
      </c>
      <c r="O8" t="n">
        <v>1.7</v>
      </c>
      <c r="P8" t="n">
        <v>7.7</v>
      </c>
      <c r="Q8" t="n">
        <v>0.8</v>
      </c>
      <c r="R8" t="n">
        <v>13.5</v>
      </c>
      <c r="T8" t="s">
        <v>327</v>
      </c>
      <c r="U8" t="s">
        <v>1895</v>
      </c>
      <c r="W8" t="s">
        <v>1914</v>
      </c>
      <c r="X8">
        <f>X17/(1000*0.000948)</f>
        <v/>
      </c>
      <c r="Y8">
        <f>Y17/(1000*0.000948)</f>
        <v/>
      </c>
      <c r="Z8">
        <f>Z17/(1000*0.000948)</f>
        <v/>
      </c>
      <c r="AA8">
        <f>AA17/(1000*0.000948)</f>
        <v/>
      </c>
      <c r="AB8">
        <f>AB17/(1000*0.000948)</f>
        <v/>
      </c>
      <c r="AC8">
        <f>AC17/(1000*0.000948)</f>
        <v/>
      </c>
      <c r="AD8">
        <f>SUM(X8:AA8)</f>
        <v/>
      </c>
    </row>
    <row r="9" spans="1:30">
      <c r="A9" t="s">
        <v>1915</v>
      </c>
      <c r="B9" t="n">
        <v>5.6</v>
      </c>
      <c r="C9" t="n">
        <v>1.8</v>
      </c>
      <c r="D9" t="n">
        <v>5.9</v>
      </c>
      <c r="E9" t="n">
        <v>0.9</v>
      </c>
      <c r="F9" t="n">
        <v>14.3</v>
      </c>
      <c r="H9" t="n">
        <v>6</v>
      </c>
      <c r="I9" t="n">
        <v>1.9</v>
      </c>
      <c r="J9" t="n">
        <v>10.1</v>
      </c>
      <c r="K9" t="n">
        <v>1</v>
      </c>
      <c r="L9" t="n">
        <v>19</v>
      </c>
      <c r="N9" t="n">
        <v>5.3</v>
      </c>
      <c r="O9" t="n">
        <v>1.7</v>
      </c>
      <c r="P9" t="n">
        <v>9.9</v>
      </c>
      <c r="Q9" t="n">
        <v>0.8</v>
      </c>
      <c r="R9" t="n">
        <v>17.8</v>
      </c>
      <c r="T9" t="s">
        <v>375</v>
      </c>
      <c r="U9" t="s">
        <v>1895</v>
      </c>
      <c r="W9" t="s">
        <v>1916</v>
      </c>
      <c r="X9">
        <f>X18/(1000*0.000948)</f>
        <v/>
      </c>
      <c r="Y9">
        <f>Y18/(1000*0.000948)</f>
        <v/>
      </c>
      <c r="Z9">
        <f>Z18/(1000*0.000948)</f>
        <v/>
      </c>
      <c r="AA9">
        <f>AA18/(1000*0.000948)</f>
        <v/>
      </c>
      <c r="AB9">
        <f>AB18/(1000*0.000948)</f>
        <v/>
      </c>
      <c r="AC9">
        <f>AC18/(1000*0.000948)</f>
        <v/>
      </c>
      <c r="AD9">
        <f>SUM(X9:AA9)</f>
        <v/>
      </c>
    </row>
    <row r="10" spans="1:30">
      <c r="A10" t="s">
        <v>1917</v>
      </c>
      <c r="B10" t="n">
        <v>3.5</v>
      </c>
      <c r="C10" t="n">
        <v>2.9</v>
      </c>
      <c r="D10" t="n">
        <v>7.4</v>
      </c>
      <c r="E10" t="n">
        <v>0.9</v>
      </c>
      <c r="F10" t="n">
        <v>14.7</v>
      </c>
      <c r="H10" t="n">
        <v>3.8</v>
      </c>
      <c r="I10" t="n">
        <v>3.1</v>
      </c>
      <c r="J10" t="n">
        <v>11.1</v>
      </c>
      <c r="K10" t="n">
        <v>1</v>
      </c>
      <c r="L10" t="n">
        <v>19</v>
      </c>
      <c r="N10" t="n">
        <v>3.3</v>
      </c>
      <c r="O10" t="n">
        <v>2.7</v>
      </c>
      <c r="P10" t="n">
        <v>11.8</v>
      </c>
      <c r="Q10" t="n">
        <v>0.8</v>
      </c>
      <c r="R10" t="n">
        <v>18.7</v>
      </c>
      <c r="T10" t="s">
        <v>266</v>
      </c>
      <c r="U10" t="s">
        <v>1895</v>
      </c>
    </row>
    <row r="11" spans="1:30">
      <c r="A11" t="s">
        <v>1918</v>
      </c>
      <c r="B11" t="n">
        <v>3</v>
      </c>
      <c r="C11" t="n">
        <v>2.9</v>
      </c>
      <c r="D11" t="n">
        <v>8.1</v>
      </c>
      <c r="E11" t="n">
        <v>0.9</v>
      </c>
      <c r="F11" t="n">
        <v>14.9</v>
      </c>
      <c r="H11" t="n">
        <v>3.2</v>
      </c>
      <c r="I11" t="n">
        <v>3.1</v>
      </c>
      <c r="J11" t="n">
        <v>12</v>
      </c>
      <c r="K11" t="n">
        <v>1</v>
      </c>
      <c r="L11" t="n">
        <v>19.2</v>
      </c>
      <c r="N11" t="n">
        <v>2.8</v>
      </c>
      <c r="O11" t="n">
        <v>2.7</v>
      </c>
      <c r="P11" t="n">
        <v>13.2</v>
      </c>
      <c r="Q11" t="n">
        <v>0.8</v>
      </c>
      <c r="R11" t="n">
        <v>19.6</v>
      </c>
      <c r="T11" t="s">
        <v>250</v>
      </c>
      <c r="U11" t="s">
        <v>205</v>
      </c>
    </row>
    <row r="12" spans="1:30">
      <c r="A12" t="s">
        <v>1919</v>
      </c>
      <c r="B12" t="n">
        <v>6.9</v>
      </c>
      <c r="C12" t="n">
        <v>1.1</v>
      </c>
      <c r="D12" t="n">
        <v>9.300000000000001</v>
      </c>
      <c r="E12" t="n">
        <v>0.9</v>
      </c>
      <c r="F12" t="n">
        <v>18.2</v>
      </c>
      <c r="H12" t="n">
        <v>7.4</v>
      </c>
      <c r="I12" t="n">
        <v>1.2</v>
      </c>
      <c r="J12" t="n">
        <v>13.6</v>
      </c>
      <c r="K12" t="n">
        <v>1</v>
      </c>
      <c r="L12" t="n">
        <v>23.1</v>
      </c>
      <c r="N12" t="n">
        <v>6.6</v>
      </c>
      <c r="O12" t="n">
        <v>1</v>
      </c>
      <c r="P12" t="n">
        <v>15.7</v>
      </c>
      <c r="Q12" t="n">
        <v>0.8</v>
      </c>
      <c r="R12" t="n">
        <v>24.1</v>
      </c>
      <c r="T12" t="s">
        <v>391</v>
      </c>
      <c r="U12" t="s">
        <v>1895</v>
      </c>
      <c r="X12" t="s">
        <v>1920</v>
      </c>
    </row>
    <row r="13" spans="1:30">
      <c r="A13" t="s">
        <v>1921</v>
      </c>
      <c r="B13" t="n">
        <v>23.1</v>
      </c>
      <c r="C13" t="n">
        <v>1.8</v>
      </c>
      <c r="D13" t="n">
        <v>3.7</v>
      </c>
      <c r="E13" t="n">
        <v>0.9</v>
      </c>
      <c r="F13" t="n">
        <v>29.5</v>
      </c>
      <c r="H13" t="n">
        <v>24.8</v>
      </c>
      <c r="I13" t="n">
        <v>1.9</v>
      </c>
      <c r="J13" t="n">
        <v>7.1</v>
      </c>
      <c r="K13" t="n">
        <v>1</v>
      </c>
      <c r="L13" t="n">
        <v>34.8</v>
      </c>
      <c r="N13" t="n">
        <v>22</v>
      </c>
      <c r="O13" t="n">
        <v>1.7</v>
      </c>
      <c r="P13" t="n">
        <v>5.1</v>
      </c>
      <c r="Q13" t="n">
        <v>0.8</v>
      </c>
      <c r="R13" t="n">
        <v>29.7</v>
      </c>
      <c r="T13" t="s">
        <v>251</v>
      </c>
      <c r="U13" t="s">
        <v>1895</v>
      </c>
      <c r="W13" t="s">
        <v>1909</v>
      </c>
      <c r="X13" t="n">
        <v>8.1</v>
      </c>
      <c r="Y13" t="n">
        <v>15.6</v>
      </c>
      <c r="Z13" t="n">
        <v>10.4</v>
      </c>
      <c r="AA13" t="n">
        <v>1</v>
      </c>
      <c r="AB13" t="n">
        <v>0.2</v>
      </c>
      <c r="AC13" t="n">
        <v>35.3</v>
      </c>
    </row>
    <row r="14" spans="1:30">
      <c r="A14" t="s">
        <v>1922</v>
      </c>
      <c r="B14" t="n">
        <v>2.4</v>
      </c>
      <c r="C14" t="n">
        <v>2.8</v>
      </c>
      <c r="D14" t="n">
        <v>7.3</v>
      </c>
      <c r="E14" t="n">
        <v>0.9</v>
      </c>
      <c r="F14" t="n">
        <v>13.4</v>
      </c>
      <c r="H14" t="n">
        <v>2.6</v>
      </c>
      <c r="I14" t="n">
        <v>3</v>
      </c>
      <c r="J14" t="n">
        <v>11</v>
      </c>
      <c r="K14" t="n">
        <v>1</v>
      </c>
      <c r="L14" t="n">
        <v>17.6</v>
      </c>
      <c r="N14" t="n">
        <v>2.3</v>
      </c>
      <c r="O14" t="n">
        <v>2.7</v>
      </c>
      <c r="P14" t="n">
        <v>11.6</v>
      </c>
      <c r="Q14" t="n">
        <v>0.8</v>
      </c>
      <c r="R14" t="n">
        <v>17.4</v>
      </c>
      <c r="T14" t="s">
        <v>310</v>
      </c>
      <c r="U14" t="s">
        <v>1895</v>
      </c>
      <c r="W14" t="s">
        <v>1910</v>
      </c>
      <c r="X14" t="n">
        <v>8.1</v>
      </c>
      <c r="Y14" t="n">
        <v>14.7</v>
      </c>
      <c r="Z14" t="n">
        <v>10.4</v>
      </c>
      <c r="AA14" t="n">
        <v>2.1</v>
      </c>
      <c r="AB14" t="n">
        <v>0.2</v>
      </c>
      <c r="AC14" t="n">
        <v>35.4</v>
      </c>
    </row>
    <row r="15" spans="1:30">
      <c r="A15" t="s">
        <v>1923</v>
      </c>
      <c r="B15" t="n">
        <v>4.3</v>
      </c>
      <c r="C15" t="n">
        <v>1.2</v>
      </c>
      <c r="D15" t="n">
        <v>7.4</v>
      </c>
      <c r="E15" t="n">
        <v>0.9</v>
      </c>
      <c r="F15" t="n">
        <v>13.8</v>
      </c>
      <c r="H15" t="n">
        <v>4.7</v>
      </c>
      <c r="I15" t="n">
        <v>1.3</v>
      </c>
      <c r="J15" t="n">
        <v>11.6</v>
      </c>
      <c r="K15" t="n">
        <v>1</v>
      </c>
      <c r="L15" t="n">
        <v>18.6</v>
      </c>
      <c r="N15" t="n">
        <v>4.1</v>
      </c>
      <c r="O15" t="n">
        <v>1.1</v>
      </c>
      <c r="P15" t="n">
        <v>12.5</v>
      </c>
      <c r="Q15" t="n">
        <v>0.8</v>
      </c>
      <c r="R15" t="n">
        <v>18.6</v>
      </c>
      <c r="T15" t="s">
        <v>284</v>
      </c>
      <c r="U15" t="s">
        <v>1895</v>
      </c>
      <c r="W15" t="s">
        <v>1911</v>
      </c>
      <c r="X15" t="n">
        <v>61.8</v>
      </c>
      <c r="Y15" t="n">
        <v>-18.4</v>
      </c>
      <c r="Z15" t="n">
        <v>5.9</v>
      </c>
      <c r="AA15" t="n">
        <v>3.7</v>
      </c>
      <c r="AB15" t="n">
        <v>0.2</v>
      </c>
      <c r="AC15" t="n">
        <v>53.2</v>
      </c>
    </row>
    <row r="16" spans="1:30">
      <c r="A16" t="s">
        <v>1924</v>
      </c>
      <c r="B16" t="n">
        <v>6.8</v>
      </c>
      <c r="C16" t="n">
        <v>1.3</v>
      </c>
      <c r="D16" t="n">
        <v>6</v>
      </c>
      <c r="E16" t="n">
        <v>1</v>
      </c>
      <c r="F16" t="n">
        <v>15.1</v>
      </c>
      <c r="H16" t="n">
        <v>7.3</v>
      </c>
      <c r="I16" t="n">
        <v>1.4</v>
      </c>
      <c r="J16" t="n">
        <v>9.800000000000001</v>
      </c>
      <c r="K16" t="n">
        <v>1.1</v>
      </c>
      <c r="L16" t="n">
        <v>19.6</v>
      </c>
      <c r="N16" t="n">
        <v>6.6</v>
      </c>
      <c r="O16" t="n">
        <v>1.3</v>
      </c>
      <c r="P16" t="n">
        <v>9.5</v>
      </c>
      <c r="Q16" t="n">
        <v>0.9</v>
      </c>
      <c r="R16" t="n">
        <v>18.4</v>
      </c>
      <c r="T16" t="s">
        <v>394</v>
      </c>
      <c r="U16" t="s">
        <v>1895</v>
      </c>
      <c r="W16" t="s">
        <v>1912</v>
      </c>
      <c r="X16" t="n">
        <v>61.8</v>
      </c>
      <c r="Y16" t="n">
        <v>7</v>
      </c>
      <c r="Z16" t="n">
        <v>5.9</v>
      </c>
      <c r="AA16" t="n">
        <v>3.7</v>
      </c>
      <c r="AB16" t="n">
        <v>0.2</v>
      </c>
      <c r="AC16" t="n">
        <v>78.59999999999999</v>
      </c>
    </row>
    <row r="17" spans="1:30">
      <c r="B17" t="s">
        <v>1925</v>
      </c>
      <c r="H17" t="s">
        <v>1925</v>
      </c>
      <c r="N17" t="s">
        <v>1925</v>
      </c>
      <c r="T17" t="s">
        <v>388</v>
      </c>
      <c r="U17" t="s">
        <v>1895</v>
      </c>
      <c r="W17" t="s">
        <v>1914</v>
      </c>
      <c r="X17" t="n">
        <v>8.1</v>
      </c>
      <c r="Y17" t="n">
        <v>14.7</v>
      </c>
      <c r="Z17" t="n">
        <v>10.4</v>
      </c>
      <c r="AA17" t="n">
        <v>0.1</v>
      </c>
      <c r="AB17" t="n">
        <v>0.2</v>
      </c>
      <c r="AC17" t="n">
        <v>33.4</v>
      </c>
    </row>
    <row r="18" spans="1:30">
      <c r="B18" t="s">
        <v>1926</v>
      </c>
      <c r="C18" t="s">
        <v>1927</v>
      </c>
      <c r="H18" t="s">
        <v>1926</v>
      </c>
      <c r="I18" t="s">
        <v>1928</v>
      </c>
      <c r="N18" t="s">
        <v>1926</v>
      </c>
      <c r="O18" t="s">
        <v>1929</v>
      </c>
      <c r="T18" t="s">
        <v>265</v>
      </c>
      <c r="U18" t="s">
        <v>1915</v>
      </c>
      <c r="W18" t="s">
        <v>1916</v>
      </c>
      <c r="X18" t="n">
        <v>4.4</v>
      </c>
      <c r="Y18" t="n">
        <v>7.6</v>
      </c>
      <c r="Z18" t="n">
        <v>5.9</v>
      </c>
      <c r="AA18" t="n">
        <v>0.1</v>
      </c>
      <c r="AB18" t="n">
        <v>0.2</v>
      </c>
      <c r="AC18" t="n">
        <v>18.1</v>
      </c>
    </row>
    <row r="19" spans="1:30">
      <c r="B19" t="s">
        <v>1930</v>
      </c>
      <c r="C19" t="s">
        <v>1931</v>
      </c>
      <c r="T19" t="s">
        <v>350</v>
      </c>
      <c r="U19" t="s">
        <v>1895</v>
      </c>
      <c r="X19" t="s">
        <v>1925</v>
      </c>
    </row>
    <row r="20" spans="1:30">
      <c r="B20" t="s">
        <v>1890</v>
      </c>
      <c r="H20" t="s">
        <v>1890</v>
      </c>
      <c r="T20" t="s">
        <v>348</v>
      </c>
      <c r="U20" t="s">
        <v>1895</v>
      </c>
      <c r="X20" t="s">
        <v>1932</v>
      </c>
      <c r="Y20" t="s">
        <v>1933</v>
      </c>
    </row>
    <row r="21" spans="1:30">
      <c r="B21" t="s">
        <v>1934</v>
      </c>
      <c r="C21" t="s">
        <v>1935</v>
      </c>
      <c r="F21" t="s">
        <v>1889</v>
      </c>
      <c r="H21" t="s">
        <v>1934</v>
      </c>
      <c r="I21" t="s">
        <v>1935</v>
      </c>
      <c r="J21" t="n">
        <v>3</v>
      </c>
      <c r="K21" t="n">
        <v>4</v>
      </c>
      <c r="L21" t="s">
        <v>1889</v>
      </c>
      <c r="T21" t="s">
        <v>324</v>
      </c>
      <c r="U21" t="s">
        <v>1895</v>
      </c>
    </row>
    <row r="22" spans="1:30">
      <c r="B22" t="s">
        <v>1936</v>
      </c>
      <c r="H22" t="s">
        <v>1937</v>
      </c>
      <c r="T22" t="s">
        <v>257</v>
      </c>
      <c r="U22" t="s">
        <v>1895</v>
      </c>
    </row>
    <row r="23" spans="1:30">
      <c r="A23" t="s">
        <v>1938</v>
      </c>
      <c r="B23" t="n">
        <v>36</v>
      </c>
      <c r="C23">
        <f>42.8-B23</f>
        <v/>
      </c>
      <c r="F23" t="n">
        <v>42.8</v>
      </c>
      <c r="H23" t="n">
        <v>11</v>
      </c>
      <c r="I23" t="n">
        <v>1.3</v>
      </c>
      <c r="L23" t="n">
        <v>12.3</v>
      </c>
      <c r="T23" t="s">
        <v>274</v>
      </c>
      <c r="U23" t="s">
        <v>1895</v>
      </c>
      <c r="X23" t="s">
        <v>1939</v>
      </c>
    </row>
    <row r="24" spans="1:30">
      <c r="T24" t="s">
        <v>312</v>
      </c>
      <c r="U24" t="s">
        <v>1895</v>
      </c>
      <c r="W24" t="s">
        <v>1940</v>
      </c>
      <c r="X24">
        <f>X28/(1000*0.000948)</f>
        <v/>
      </c>
      <c r="Y24">
        <f>Y28/(1000*0.000948)</f>
        <v/>
      </c>
      <c r="Z24">
        <f>Z28/(1000*0.000948)</f>
        <v/>
      </c>
      <c r="AA24">
        <f>AA28/(1000*0.000948)</f>
        <v/>
      </c>
      <c r="AB24">
        <f>AB28/(1000*0.000948)</f>
        <v/>
      </c>
      <c r="AC24">
        <f>AC28/(1000*0.000948)</f>
        <v/>
      </c>
      <c r="AD24">
        <f>SUM(X24:AA24)</f>
        <v/>
      </c>
    </row>
    <row r="25" spans="1:30">
      <c r="B25" t="s">
        <v>1941</v>
      </c>
      <c r="C25" t="s">
        <v>1942</v>
      </c>
      <c r="H25" t="s">
        <v>1941</v>
      </c>
      <c r="I25" t="s">
        <v>1943</v>
      </c>
      <c r="T25" t="s">
        <v>230</v>
      </c>
      <c r="U25" t="s">
        <v>1895</v>
      </c>
    </row>
    <row r="26" spans="1:30">
      <c r="H26" t="s">
        <v>1944</v>
      </c>
      <c r="T26" t="s">
        <v>396</v>
      </c>
      <c r="U26" t="s">
        <v>1917</v>
      </c>
    </row>
    <row r="27" spans="1:30">
      <c r="T27" t="s">
        <v>362</v>
      </c>
      <c r="U27" t="s">
        <v>1895</v>
      </c>
      <c r="X27" t="s">
        <v>1945</v>
      </c>
    </row>
    <row r="28" spans="1:30">
      <c r="T28" t="s">
        <v>244</v>
      </c>
      <c r="U28" t="s">
        <v>1895</v>
      </c>
      <c r="W28" t="s">
        <v>1940</v>
      </c>
      <c r="X28" t="n">
        <v>30</v>
      </c>
      <c r="Y28" t="n">
        <v>2</v>
      </c>
      <c r="Z28" t="n">
        <v>5</v>
      </c>
      <c r="AA28" t="n">
        <v>0.1</v>
      </c>
      <c r="AB28" t="n">
        <v>35</v>
      </c>
      <c r="AC28">
        <f>SUM(X28:AB28)</f>
        <v/>
      </c>
      <c r="AD28">
        <f>SUM(X28:AA28)</f>
        <v/>
      </c>
    </row>
    <row r="29" spans="1:30">
      <c r="T29" t="s">
        <v>239</v>
      </c>
      <c r="U29" t="s">
        <v>1895</v>
      </c>
      <c r="X29" t="s">
        <v>1925</v>
      </c>
    </row>
    <row r="30" spans="1:30">
      <c r="T30" t="s">
        <v>338</v>
      </c>
      <c r="U30" t="s">
        <v>1895</v>
      </c>
      <c r="V30" t="s">
        <v>1946</v>
      </c>
      <c r="X30" t="s">
        <v>1947</v>
      </c>
      <c r="Y30" t="s">
        <v>1948</v>
      </c>
    </row>
    <row r="31" spans="1:30">
      <c r="T31" t="s">
        <v>261</v>
      </c>
      <c r="U31" t="s">
        <v>1918</v>
      </c>
      <c r="X31" t="s">
        <v>1949</v>
      </c>
      <c r="Y31" t="s">
        <v>1950</v>
      </c>
    </row>
    <row r="32" spans="1:30">
      <c r="T32" t="s">
        <v>346</v>
      </c>
      <c r="U32" t="s">
        <v>1895</v>
      </c>
    </row>
    <row r="33" spans="1:30">
      <c r="T33" t="s">
        <v>248</v>
      </c>
      <c r="U33" t="s">
        <v>1895</v>
      </c>
    </row>
    <row r="34" spans="1:30">
      <c r="T34" t="s">
        <v>306</v>
      </c>
      <c r="U34" t="s">
        <v>1895</v>
      </c>
    </row>
    <row r="35" spans="1:30">
      <c r="T35" t="s">
        <v>268</v>
      </c>
      <c r="U35" t="s">
        <v>1919</v>
      </c>
    </row>
    <row r="36" spans="1:30">
      <c r="T36" t="s">
        <v>276</v>
      </c>
      <c r="U36" t="s">
        <v>1895</v>
      </c>
    </row>
    <row r="37" spans="1:30">
      <c r="T37" t="s">
        <v>285</v>
      </c>
      <c r="U37" t="s">
        <v>1895</v>
      </c>
    </row>
    <row r="38" spans="1:30">
      <c r="T38" t="s">
        <v>336</v>
      </c>
      <c r="U38" t="s">
        <v>1921</v>
      </c>
    </row>
    <row r="39" spans="1:30">
      <c r="T39" t="s">
        <v>321</v>
      </c>
      <c r="U39" t="s">
        <v>1895</v>
      </c>
    </row>
    <row r="40" spans="1:30">
      <c r="T40" t="s">
        <v>273</v>
      </c>
      <c r="U40" t="s">
        <v>1895</v>
      </c>
    </row>
    <row r="41" spans="1:30">
      <c r="T41" t="s">
        <v>278</v>
      </c>
      <c r="U41" t="s">
        <v>1895</v>
      </c>
    </row>
    <row r="42" spans="1:30">
      <c r="T42" t="s">
        <v>353</v>
      </c>
      <c r="U42" t="s">
        <v>1895</v>
      </c>
    </row>
    <row r="43" spans="1:30">
      <c r="T43" t="s">
        <v>303</v>
      </c>
      <c r="U43" t="s">
        <v>1895</v>
      </c>
    </row>
    <row r="44" spans="1:30">
      <c r="T44" t="s">
        <v>295</v>
      </c>
      <c r="U44" t="s">
        <v>1895</v>
      </c>
    </row>
    <row r="45" spans="1:30">
      <c r="T45" t="s">
        <v>259</v>
      </c>
      <c r="U45" t="s">
        <v>1922</v>
      </c>
    </row>
    <row r="46" spans="1:30">
      <c r="T46" t="s">
        <v>240</v>
      </c>
      <c r="U46" t="s">
        <v>1895</v>
      </c>
    </row>
    <row r="47" spans="1:30">
      <c r="T47" t="s">
        <v>315</v>
      </c>
      <c r="U47" t="s">
        <v>1895</v>
      </c>
      <c r="V47" t="s">
        <v>1946</v>
      </c>
    </row>
    <row r="48" spans="1:30">
      <c r="T48" t="s">
        <v>320</v>
      </c>
      <c r="U48" t="s">
        <v>1895</v>
      </c>
    </row>
    <row r="49" spans="1:30">
      <c r="T49" t="s">
        <v>305</v>
      </c>
      <c r="U49" t="s">
        <v>1895</v>
      </c>
    </row>
    <row r="50" spans="1:30">
      <c r="T50" t="s">
        <v>272</v>
      </c>
      <c r="U50" t="s">
        <v>1895</v>
      </c>
    </row>
    <row r="51" spans="1:30">
      <c r="T51" t="s">
        <v>318</v>
      </c>
      <c r="U51" t="s">
        <v>1895</v>
      </c>
    </row>
    <row r="52" spans="1:30">
      <c r="T52" t="s">
        <v>328</v>
      </c>
      <c r="U52" t="s">
        <v>1895</v>
      </c>
    </row>
    <row r="53" spans="1:30">
      <c r="T53" t="s">
        <v>235</v>
      </c>
      <c r="U53" t="s">
        <v>1923</v>
      </c>
    </row>
    <row r="54" spans="1:30">
      <c r="T54" t="s">
        <v>282</v>
      </c>
      <c r="U54" t="s">
        <v>1895</v>
      </c>
    </row>
    <row r="55" spans="1:30">
      <c r="T55" t="s">
        <v>249</v>
      </c>
      <c r="U55" t="s">
        <v>1913</v>
      </c>
    </row>
    <row r="56" spans="1:30">
      <c r="T56" t="s">
        <v>335</v>
      </c>
      <c r="U56" t="s">
        <v>1895</v>
      </c>
    </row>
    <row r="57" spans="1:30">
      <c r="T57" t="s">
        <v>304</v>
      </c>
      <c r="U57" t="s">
        <v>1895</v>
      </c>
    </row>
    <row r="58" spans="1:30">
      <c r="T58" t="s">
        <v>1783</v>
      </c>
      <c r="U58" t="s">
        <v>1924</v>
      </c>
    </row>
  </sheetData>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F73"/>
  <sheetViews>
    <sheetView workbookViewId="0">
      <selection activeCell="A1" sqref="A1"/>
    </sheetView>
  </sheetViews>
  <sheetFormatPr baseColWidth="10" defaultRowHeight="15"/>
  <sheetData>
    <row r="1" spans="1:6">
      <c r="A1" t="s">
        <v>1951</v>
      </c>
    </row>
    <row r="2" spans="1:6">
      <c r="A2" t="s">
        <v>1952</v>
      </c>
    </row>
    <row r="3" spans="1:6">
      <c r="C3" t="s">
        <v>1953</v>
      </c>
      <c r="D3" t="n">
        <v>42</v>
      </c>
    </row>
    <row r="4" spans="1:6">
      <c r="C4" t="s">
        <v>1954</v>
      </c>
      <c r="D4">
        <f>1/D3</f>
        <v/>
      </c>
    </row>
    <row r="5" spans="1:6">
      <c r="B5" t="s">
        <v>1955</v>
      </c>
      <c r="C5" t="s">
        <v>1956</v>
      </c>
      <c r="D5" t="s">
        <v>1957</v>
      </c>
      <c r="E5" t="s">
        <v>1956</v>
      </c>
      <c r="F5" t="s">
        <v>1957</v>
      </c>
    </row>
    <row r="6" spans="1:6">
      <c r="B6" t="s">
        <v>1958</v>
      </c>
      <c r="C6" t="s">
        <v>1959</v>
      </c>
      <c r="D6">
        <f>F6*$D$4</f>
        <v/>
      </c>
      <c r="E6" t="s">
        <v>1960</v>
      </c>
      <c r="F6" t="n">
        <v>5.254</v>
      </c>
    </row>
    <row r="7" spans="1:6">
      <c r="B7" t="s">
        <v>1961</v>
      </c>
      <c r="C7" t="s">
        <v>1959</v>
      </c>
      <c r="D7">
        <f>F7*$D$4</f>
        <v/>
      </c>
      <c r="E7" t="s">
        <v>1960</v>
      </c>
      <c r="F7" t="n">
        <v>5.1</v>
      </c>
    </row>
    <row r="8" spans="1:6">
      <c r="B8" t="s">
        <v>1962</v>
      </c>
      <c r="C8" t="s">
        <v>1959</v>
      </c>
      <c r="D8">
        <f>F8*$D$4</f>
        <v/>
      </c>
      <c r="E8" t="s">
        <v>1960</v>
      </c>
      <c r="F8" t="n">
        <v>5.67</v>
      </c>
    </row>
    <row r="9" spans="1:6">
      <c r="B9" t="s">
        <v>1963</v>
      </c>
      <c r="C9" t="s">
        <v>1959</v>
      </c>
      <c r="D9">
        <f>F9*$D$4</f>
        <v/>
      </c>
      <c r="E9" t="s">
        <v>1960</v>
      </c>
      <c r="F9" t="n">
        <v>5.771</v>
      </c>
    </row>
    <row r="10" spans="1:6">
      <c r="B10" t="s">
        <v>1964</v>
      </c>
      <c r="C10" t="s">
        <v>1959</v>
      </c>
      <c r="D10">
        <f>F10*$D$4</f>
        <v/>
      </c>
      <c r="E10" t="s">
        <v>1960</v>
      </c>
      <c r="F10" t="n">
        <v>5.762</v>
      </c>
    </row>
    <row r="11" spans="1:6">
      <c r="B11" t="s">
        <v>1965</v>
      </c>
      <c r="C11" t="s">
        <v>1959</v>
      </c>
      <c r="D11">
        <f>F11*$D$4</f>
        <v/>
      </c>
      <c r="E11" t="s">
        <v>1960</v>
      </c>
      <c r="F11" t="n">
        <v>6.287</v>
      </c>
    </row>
    <row r="12" spans="1:6">
      <c r="B12" t="s">
        <v>1966</v>
      </c>
      <c r="C12" t="s">
        <v>1959</v>
      </c>
      <c r="D12">
        <f>F12*$D$4</f>
        <v/>
      </c>
      <c r="E12" t="s">
        <v>1960</v>
      </c>
      <c r="F12" t="n">
        <v>3.557</v>
      </c>
    </row>
    <row r="13" spans="1:6">
      <c r="B13" t="s">
        <v>1967</v>
      </c>
      <c r="C13" t="s">
        <v>1959</v>
      </c>
      <c r="D13">
        <f>F13*$D$4</f>
        <v/>
      </c>
      <c r="E13" t="s">
        <v>1960</v>
      </c>
      <c r="F13" t="n">
        <v>5.67</v>
      </c>
    </row>
    <row r="14" spans="1:6">
      <c r="B14" t="s">
        <v>1968</v>
      </c>
      <c r="C14" t="s">
        <v>1959</v>
      </c>
      <c r="D14">
        <f>F14*$D$4</f>
        <v/>
      </c>
      <c r="E14" t="s">
        <v>1960</v>
      </c>
      <c r="F14" t="n">
        <v>5.51</v>
      </c>
    </row>
    <row r="15" spans="1:6">
      <c r="B15" t="s">
        <v>1969</v>
      </c>
      <c r="C15" t="s">
        <v>1959</v>
      </c>
      <c r="D15">
        <f>F15*$D$4</f>
        <v/>
      </c>
      <c r="E15" t="s">
        <v>1960</v>
      </c>
      <c r="F15" t="n">
        <v>6.118</v>
      </c>
    </row>
    <row r="16" spans="1:6">
      <c r="B16" t="s">
        <v>1970</v>
      </c>
      <c r="C16" t="s">
        <v>1959</v>
      </c>
      <c r="D16">
        <f>F16*$D$4</f>
        <v/>
      </c>
      <c r="E16" t="s">
        <v>1960</v>
      </c>
      <c r="F16" t="n">
        <v>3.561</v>
      </c>
    </row>
    <row r="17" spans="1:6">
      <c r="B17" t="s">
        <v>1971</v>
      </c>
      <c r="C17" t="s">
        <v>1959</v>
      </c>
      <c r="D17">
        <f>F17*$D$4</f>
        <v/>
      </c>
      <c r="E17" t="s">
        <v>1960</v>
      </c>
      <c r="F17" t="n">
        <v>5.359</v>
      </c>
    </row>
    <row r="19" spans="1:6">
      <c r="B19" t="s">
        <v>1972</v>
      </c>
      <c r="C19" t="s">
        <v>1973</v>
      </c>
      <c r="D19" t="n">
        <v>3412</v>
      </c>
      <c r="E19" t="s">
        <v>1973</v>
      </c>
      <c r="F19" t="n">
        <v>3412</v>
      </c>
    </row>
    <row r="21" spans="1:6">
      <c r="A21" t="s">
        <v>116</v>
      </c>
    </row>
    <row r="22" spans="1:6">
      <c r="B22" t="s">
        <v>1974</v>
      </c>
      <c r="C22" t="s">
        <v>1959</v>
      </c>
      <c r="D22">
        <f>F22*$D$4</f>
        <v/>
      </c>
      <c r="E22" t="s">
        <v>1960</v>
      </c>
      <c r="F22" t="n">
        <v>5.8</v>
      </c>
    </row>
    <row r="23" spans="1:6">
      <c r="B23" t="s">
        <v>1975</v>
      </c>
      <c r="C23" t="s">
        <v>1959</v>
      </c>
      <c r="D23">
        <f>F23*$D$4</f>
        <v/>
      </c>
      <c r="E23" t="s">
        <v>1960</v>
      </c>
      <c r="F23" t="n">
        <v>5.989</v>
      </c>
    </row>
    <row r="25" spans="1:6">
      <c r="A25" t="s">
        <v>1691</v>
      </c>
      <c r="B25" t="s">
        <v>76</v>
      </c>
    </row>
    <row r="26" spans="1:6">
      <c r="B26" t="n">
        <v>1984</v>
      </c>
      <c r="C26" t="s">
        <v>1976</v>
      </c>
      <c r="D26" t="n">
        <v>0.974569319114</v>
      </c>
    </row>
    <row r="27" spans="1:6">
      <c r="B27" t="n">
        <v>1985</v>
      </c>
      <c r="C27" t="s">
        <v>1976</v>
      </c>
      <c r="D27" t="n">
        <v>0.9240788984</v>
      </c>
    </row>
    <row r="28" spans="1:6">
      <c r="B28" t="n">
        <v>1986</v>
      </c>
      <c r="C28" t="s">
        <v>1976</v>
      </c>
      <c r="D28" t="n">
        <v>0.92071802543</v>
      </c>
    </row>
    <row r="29" spans="1:6">
      <c r="B29" t="n">
        <v>1987</v>
      </c>
      <c r="C29" t="s">
        <v>1976</v>
      </c>
      <c r="D29" t="n">
        <v>0.936490850377</v>
      </c>
    </row>
    <row r="30" spans="1:6">
      <c r="B30" t="n">
        <v>1988</v>
      </c>
      <c r="C30" t="s">
        <v>1976</v>
      </c>
      <c r="D30" t="n">
        <v>0.927556818182</v>
      </c>
    </row>
    <row r="31" spans="1:6">
      <c r="B31" t="n">
        <v>1989</v>
      </c>
      <c r="C31" t="s">
        <v>1976</v>
      </c>
      <c r="D31" t="n">
        <v>0.926091440358</v>
      </c>
    </row>
    <row r="32" spans="1:6">
      <c r="B32" t="n">
        <v>1990</v>
      </c>
      <c r="C32" t="s">
        <v>1976</v>
      </c>
      <c r="D32" t="n">
        <v>0.934629567549</v>
      </c>
    </row>
    <row r="33" spans="1:6">
      <c r="B33" t="n">
        <v>1991</v>
      </c>
      <c r="C33" t="s">
        <v>1976</v>
      </c>
      <c r="D33" t="n">
        <v>0.926091440358</v>
      </c>
    </row>
    <row r="34" spans="1:6">
      <c r="B34" t="n">
        <v>1992</v>
      </c>
      <c r="C34" t="s">
        <v>1976</v>
      </c>
      <c r="D34" t="n">
        <v>0.931881051176</v>
      </c>
    </row>
    <row r="35" spans="1:6">
      <c r="B35" t="n">
        <v>1993</v>
      </c>
      <c r="C35" t="s">
        <v>1976</v>
      </c>
      <c r="D35" t="n">
        <v>0.941693010186</v>
      </c>
    </row>
    <row r="36" spans="1:6">
      <c r="B36" t="n">
        <v>1994</v>
      </c>
      <c r="C36" t="s">
        <v>1976</v>
      </c>
      <c r="D36" t="n">
        <v>0.951369863014</v>
      </c>
    </row>
    <row r="37" spans="1:6">
      <c r="B37" t="n">
        <v>1995</v>
      </c>
      <c r="C37" t="s">
        <v>1976</v>
      </c>
      <c r="D37" t="n">
        <v>0.954232622161</v>
      </c>
    </row>
    <row r="38" spans="1:6">
      <c r="B38" t="n">
        <v>1996</v>
      </c>
      <c r="C38" t="s">
        <v>1976</v>
      </c>
      <c r="D38" t="n">
        <v>0.945840707965</v>
      </c>
    </row>
    <row r="39" spans="1:6">
      <c r="B39" t="n">
        <v>1997</v>
      </c>
      <c r="C39" t="s">
        <v>1976</v>
      </c>
      <c r="D39" t="n">
        <v>0.970992934176</v>
      </c>
    </row>
    <row r="40" spans="1:6">
      <c r="B40" t="n">
        <v>1998</v>
      </c>
      <c r="C40" t="s">
        <v>1976</v>
      </c>
      <c r="D40" t="n">
        <v>0.946842668569</v>
      </c>
    </row>
    <row r="41" spans="1:6">
      <c r="B41" t="n">
        <v>1999</v>
      </c>
      <c r="C41" t="s">
        <v>1976</v>
      </c>
      <c r="D41" t="n">
        <v>0.947678447678</v>
      </c>
    </row>
    <row r="42" spans="1:6">
      <c r="B42" t="n">
        <v>2000</v>
      </c>
      <c r="C42" t="s">
        <v>1976</v>
      </c>
      <c r="D42" t="n">
        <v>0.954957983193</v>
      </c>
    </row>
    <row r="43" spans="1:6">
      <c r="B43" t="n">
        <v>2001</v>
      </c>
      <c r="C43" t="s">
        <v>1976</v>
      </c>
      <c r="D43" t="n">
        <v>0.965068493151</v>
      </c>
    </row>
    <row r="44" spans="1:6">
      <c r="B44" t="n">
        <v>2002</v>
      </c>
      <c r="C44" t="s">
        <v>1976</v>
      </c>
      <c r="D44" t="n">
        <v>0.943409247757</v>
      </c>
    </row>
    <row r="45" spans="1:6">
      <c r="B45" t="n">
        <v>2003</v>
      </c>
      <c r="C45" t="s">
        <v>1976</v>
      </c>
      <c r="D45" t="n">
        <v>0.954910870325</v>
      </c>
    </row>
    <row r="46" spans="1:6">
      <c r="B46" t="n">
        <v>2004</v>
      </c>
      <c r="C46" t="s">
        <v>1976</v>
      </c>
      <c r="D46" t="n">
        <v>0.954248366013</v>
      </c>
    </row>
    <row r="47" spans="1:6">
      <c r="B47" t="n">
        <v>2005</v>
      </c>
      <c r="C47" t="s">
        <v>1976</v>
      </c>
      <c r="D47" t="n">
        <v>0.964458247067</v>
      </c>
    </row>
    <row r="48" spans="1:6">
      <c r="B48" t="n">
        <v>2006</v>
      </c>
      <c r="C48" t="s">
        <v>1976</v>
      </c>
      <c r="D48" t="n">
        <v>0.955044612217</v>
      </c>
    </row>
    <row r="49" spans="1:6">
      <c r="B49" t="n">
        <v>2007</v>
      </c>
      <c r="C49" t="s">
        <v>1976</v>
      </c>
      <c r="D49" t="n">
        <v>0.964140730717</v>
      </c>
    </row>
    <row r="50" spans="1:6">
      <c r="B50" t="n">
        <v>2008</v>
      </c>
      <c r="C50" t="s">
        <v>1976</v>
      </c>
      <c r="D50" t="n">
        <v>0.95882144125</v>
      </c>
    </row>
    <row r="51" spans="1:6">
      <c r="B51" t="n">
        <v>2009</v>
      </c>
      <c r="C51" t="s">
        <v>1976</v>
      </c>
      <c r="D51" t="n">
        <v>0.961651917404</v>
      </c>
    </row>
    <row r="52" spans="1:6">
      <c r="B52" t="n">
        <v>2010</v>
      </c>
      <c r="C52" t="s">
        <v>1976</v>
      </c>
      <c r="D52" t="n">
        <v>0.961566617862</v>
      </c>
    </row>
    <row r="53" spans="1:6">
      <c r="B53" t="n">
        <v>2011</v>
      </c>
      <c r="C53" t="s">
        <v>1976</v>
      </c>
      <c r="D53">
        <f>D52</f>
        <v/>
      </c>
      <c r="E53" t="s">
        <v>1977</v>
      </c>
    </row>
    <row r="54" spans="1:6">
      <c r="B54" t="n">
        <v>2012</v>
      </c>
      <c r="C54" t="s">
        <v>1976</v>
      </c>
      <c r="D54">
        <f>D53</f>
        <v/>
      </c>
      <c r="E54" t="s">
        <v>1977</v>
      </c>
    </row>
    <row r="55" spans="1:6">
      <c r="B55" t="n">
        <v>2013</v>
      </c>
      <c r="C55" t="s">
        <v>1976</v>
      </c>
      <c r="D55">
        <f>D54</f>
        <v/>
      </c>
      <c r="E55" t="s">
        <v>1977</v>
      </c>
    </row>
    <row r="56" spans="1:6">
      <c r="B56" t="n">
        <v>2014</v>
      </c>
      <c r="C56" t="s">
        <v>1976</v>
      </c>
      <c r="D56">
        <f>D55</f>
        <v/>
      </c>
      <c r="E56" t="s">
        <v>1977</v>
      </c>
    </row>
    <row r="57" spans="1:6">
      <c r="B57" t="n">
        <v>2015</v>
      </c>
      <c r="C57" t="s">
        <v>1976</v>
      </c>
      <c r="D57">
        <f>D56</f>
        <v/>
      </c>
      <c r="E57" t="s">
        <v>1977</v>
      </c>
    </row>
    <row r="58" spans="1:6">
      <c r="B58" t="n">
        <v>2016</v>
      </c>
      <c r="C58" t="s">
        <v>1976</v>
      </c>
      <c r="D58">
        <f>D57</f>
        <v/>
      </c>
      <c r="E58" t="s">
        <v>1977</v>
      </c>
    </row>
    <row r="59" spans="1:6">
      <c r="B59" t="n">
        <v>2017</v>
      </c>
      <c r="C59" t="s">
        <v>1976</v>
      </c>
      <c r="D59">
        <f>D58</f>
        <v/>
      </c>
      <c r="E59" t="s">
        <v>1977</v>
      </c>
    </row>
    <row r="60" spans="1:6">
      <c r="B60" t="n">
        <v>2018</v>
      </c>
      <c r="C60" t="s">
        <v>1976</v>
      </c>
      <c r="D60">
        <f>D59</f>
        <v/>
      </c>
      <c r="E60" t="s">
        <v>1977</v>
      </c>
    </row>
    <row r="61" spans="1:6">
      <c r="B61" t="n">
        <v>2019</v>
      </c>
      <c r="C61" t="s">
        <v>1976</v>
      </c>
      <c r="D61">
        <f>D60</f>
        <v/>
      </c>
      <c r="E61" t="s">
        <v>1977</v>
      </c>
    </row>
    <row r="62" spans="1:6">
      <c r="B62" t="n">
        <v>2020</v>
      </c>
      <c r="C62" t="s">
        <v>1976</v>
      </c>
      <c r="D62">
        <f>D61</f>
        <v/>
      </c>
      <c r="E62" t="s">
        <v>1977</v>
      </c>
    </row>
    <row r="63" spans="1:6">
      <c r="B63" t="n">
        <v>2021</v>
      </c>
      <c r="C63" t="s">
        <v>1976</v>
      </c>
      <c r="D63">
        <f>D62</f>
        <v/>
      </c>
      <c r="E63" t="s">
        <v>1977</v>
      </c>
    </row>
    <row r="64" spans="1:6">
      <c r="B64" t="n">
        <v>2022</v>
      </c>
      <c r="C64" t="s">
        <v>1976</v>
      </c>
      <c r="D64">
        <f>D63</f>
        <v/>
      </c>
      <c r="E64" t="s">
        <v>1977</v>
      </c>
    </row>
    <row r="65" spans="1:6">
      <c r="B65" t="n">
        <v>2023</v>
      </c>
      <c r="C65" t="s">
        <v>1976</v>
      </c>
      <c r="D65">
        <f>D64</f>
        <v/>
      </c>
      <c r="E65" t="s">
        <v>1977</v>
      </c>
    </row>
    <row r="66" spans="1:6">
      <c r="B66" t="n">
        <v>2024</v>
      </c>
      <c r="C66" t="s">
        <v>1976</v>
      </c>
      <c r="D66">
        <f>D65</f>
        <v/>
      </c>
      <c r="E66" t="s">
        <v>1977</v>
      </c>
    </row>
    <row r="67" spans="1:6">
      <c r="B67" t="n">
        <v>2025</v>
      </c>
      <c r="C67" t="s">
        <v>1976</v>
      </c>
      <c r="D67">
        <f>D66</f>
        <v/>
      </c>
      <c r="E67" t="s">
        <v>1977</v>
      </c>
    </row>
    <row r="68" spans="1:6">
      <c r="B68" t="n">
        <v>2026</v>
      </c>
      <c r="C68" t="s">
        <v>1976</v>
      </c>
      <c r="D68">
        <f>D67</f>
        <v/>
      </c>
      <c r="E68" t="s">
        <v>1977</v>
      </c>
    </row>
    <row r="69" spans="1:6">
      <c r="B69" t="n">
        <v>2027</v>
      </c>
      <c r="C69" t="s">
        <v>1976</v>
      </c>
      <c r="D69">
        <f>D68</f>
        <v/>
      </c>
      <c r="E69" t="s">
        <v>1977</v>
      </c>
    </row>
    <row r="70" spans="1:6">
      <c r="B70" t="n">
        <v>2028</v>
      </c>
      <c r="C70" t="s">
        <v>1976</v>
      </c>
      <c r="D70">
        <f>D69</f>
        <v/>
      </c>
      <c r="E70" t="s">
        <v>1977</v>
      </c>
    </row>
    <row r="71" spans="1:6">
      <c r="B71" t="n">
        <v>2029</v>
      </c>
      <c r="C71" t="s">
        <v>1976</v>
      </c>
      <c r="D71">
        <f>D70</f>
        <v/>
      </c>
      <c r="E71" t="s">
        <v>1977</v>
      </c>
    </row>
    <row r="72" spans="1:6">
      <c r="B72" t="n">
        <v>2030</v>
      </c>
      <c r="C72" t="s">
        <v>1976</v>
      </c>
      <c r="D72">
        <f>D71</f>
        <v/>
      </c>
      <c r="E72" t="s">
        <v>1977</v>
      </c>
    </row>
    <row r="73" spans="1:6">
      <c r="A73" t="s">
        <v>1978</v>
      </c>
    </row>
  </sheetData>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E42"/>
  <sheetViews>
    <sheetView workbookViewId="0">
      <selection activeCell="A1" sqref="A1"/>
    </sheetView>
  </sheetViews>
  <sheetFormatPr baseColWidth="10" defaultRowHeight="15"/>
  <sheetData>
    <row r="1" spans="1:5">
      <c r="A1" t="s">
        <v>1979</v>
      </c>
      <c r="B1" t="s">
        <v>1980</v>
      </c>
      <c r="C1" t="s">
        <v>1981</v>
      </c>
      <c r="D1" t="s">
        <v>1982</v>
      </c>
      <c r="E1" t="s">
        <v>1983</v>
      </c>
    </row>
    <row r="2" spans="1:5">
      <c r="A2" t="s">
        <v>1984</v>
      </c>
      <c r="B2" s="1" t="n">
        <v>42895.61920138889</v>
      </c>
      <c r="C2" t="s">
        <v>1985</v>
      </c>
      <c r="D2" t="s">
        <v>1985</v>
      </c>
      <c r="E2" t="s">
        <v>1983</v>
      </c>
    </row>
    <row r="3" spans="1:5">
      <c r="A3" t="s">
        <v>1984</v>
      </c>
      <c r="B3" s="1" t="n">
        <v>42943.57498842593</v>
      </c>
      <c r="C3" t="s">
        <v>1986</v>
      </c>
      <c r="D3" t="s">
        <v>1986</v>
      </c>
      <c r="E3" t="s">
        <v>1983</v>
      </c>
    </row>
    <row r="4" spans="1:5">
      <c r="A4" t="s">
        <v>1984</v>
      </c>
      <c r="B4" s="1" t="n">
        <v>43337.72545138889</v>
      </c>
      <c r="C4" t="s">
        <v>1987</v>
      </c>
      <c r="D4" t="s">
        <v>1987</v>
      </c>
      <c r="E4" t="s">
        <v>1983</v>
      </c>
    </row>
    <row r="5" spans="1:5">
      <c r="A5" t="s">
        <v>1984</v>
      </c>
      <c r="B5" s="1" t="n">
        <v>43399.83356481481</v>
      </c>
      <c r="C5" t="s">
        <v>1988</v>
      </c>
      <c r="D5" t="s">
        <v>1988</v>
      </c>
      <c r="E5" t="s">
        <v>1983</v>
      </c>
    </row>
    <row r="6" spans="1:5">
      <c r="A6" t="s">
        <v>1989</v>
      </c>
      <c r="B6" s="1" t="n">
        <v>42705.578125</v>
      </c>
      <c r="C6" t="s">
        <v>1990</v>
      </c>
      <c r="D6" t="s">
        <v>1990</v>
      </c>
      <c r="E6" t="s">
        <v>1983</v>
      </c>
    </row>
    <row r="7" spans="1:5">
      <c r="A7" t="s">
        <v>1989</v>
      </c>
      <c r="B7" s="1" t="n">
        <v>42895.61576388889</v>
      </c>
      <c r="C7" t="s">
        <v>1991</v>
      </c>
      <c r="D7" t="s">
        <v>1991</v>
      </c>
      <c r="E7" t="s">
        <v>1983</v>
      </c>
    </row>
    <row r="8" spans="1:5">
      <c r="A8" t="s">
        <v>1989</v>
      </c>
      <c r="B8" s="1" t="n">
        <v>42943.58471064815</v>
      </c>
      <c r="C8" t="s">
        <v>1992</v>
      </c>
      <c r="D8" t="s">
        <v>1992</v>
      </c>
      <c r="E8" t="s">
        <v>1983</v>
      </c>
    </row>
    <row r="9" spans="1:5">
      <c r="A9" t="s">
        <v>1989</v>
      </c>
      <c r="B9" s="1" t="n">
        <v>43337.71760416667</v>
      </c>
      <c r="C9" t="s">
        <v>1993</v>
      </c>
      <c r="D9" t="s">
        <v>1993</v>
      </c>
      <c r="E9" t="s">
        <v>1983</v>
      </c>
    </row>
    <row r="10" spans="1:5">
      <c r="A10" t="s">
        <v>1989</v>
      </c>
      <c r="B10" s="1" t="n">
        <v>43358.88244212963</v>
      </c>
      <c r="C10" t="s">
        <v>1994</v>
      </c>
      <c r="D10" t="s">
        <v>1994</v>
      </c>
      <c r="E10" t="s">
        <v>1983</v>
      </c>
    </row>
    <row r="11" spans="1:5">
      <c r="A11" t="s">
        <v>1989</v>
      </c>
      <c r="B11" s="1" t="n">
        <v>43395.92150462963</v>
      </c>
      <c r="C11" t="s">
        <v>1995</v>
      </c>
      <c r="D11" t="s">
        <v>1995</v>
      </c>
      <c r="E11" t="s">
        <v>1983</v>
      </c>
    </row>
    <row r="12" spans="1:5">
      <c r="A12" t="s">
        <v>1996</v>
      </c>
      <c r="B12" s="1" t="n">
        <v>42705.578125</v>
      </c>
      <c r="C12" t="s">
        <v>1997</v>
      </c>
      <c r="D12" t="s">
        <v>1997</v>
      </c>
      <c r="E12" t="s">
        <v>1983</v>
      </c>
    </row>
    <row r="13" spans="1:5">
      <c r="A13" t="s">
        <v>1996</v>
      </c>
      <c r="B13" s="1" t="n">
        <v>42943.58471064815</v>
      </c>
      <c r="C13" t="s">
        <v>1998</v>
      </c>
      <c r="D13" t="s">
        <v>1998</v>
      </c>
      <c r="E13" t="s">
        <v>1983</v>
      </c>
    </row>
    <row r="14" spans="1:5">
      <c r="A14" t="s">
        <v>1996</v>
      </c>
      <c r="B14" s="1" t="n">
        <v>43337.72545138889</v>
      </c>
      <c r="C14" t="s">
        <v>1999</v>
      </c>
      <c r="D14" t="s">
        <v>1999</v>
      </c>
      <c r="E14" t="s">
        <v>1983</v>
      </c>
    </row>
    <row r="15" spans="1:5">
      <c r="A15" t="s">
        <v>1996</v>
      </c>
      <c r="B15" s="1" t="n">
        <v>43395.92150462963</v>
      </c>
      <c r="C15" t="s">
        <v>2000</v>
      </c>
      <c r="D15" t="s">
        <v>2000</v>
      </c>
      <c r="E15" t="s">
        <v>1983</v>
      </c>
    </row>
    <row r="16" spans="1:5">
      <c r="A16" t="s">
        <v>2001</v>
      </c>
      <c r="B16" s="1" t="n">
        <v>42705.578125</v>
      </c>
      <c r="C16" t="s">
        <v>2002</v>
      </c>
      <c r="D16" t="s">
        <v>2002</v>
      </c>
      <c r="E16" t="s">
        <v>1983</v>
      </c>
    </row>
    <row r="17" spans="1:5">
      <c r="A17" t="s">
        <v>2001</v>
      </c>
      <c r="B17" s="1" t="n">
        <v>42895.61576388889</v>
      </c>
      <c r="C17" t="s">
        <v>2003</v>
      </c>
      <c r="D17" t="s">
        <v>2003</v>
      </c>
      <c r="E17" t="s">
        <v>1983</v>
      </c>
    </row>
    <row r="18" spans="1:5">
      <c r="A18" t="s">
        <v>2001</v>
      </c>
      <c r="B18" s="1" t="n">
        <v>42943.58471064815</v>
      </c>
      <c r="C18" t="s">
        <v>2004</v>
      </c>
      <c r="D18" t="s">
        <v>2004</v>
      </c>
      <c r="E18" t="s">
        <v>1983</v>
      </c>
    </row>
    <row r="19" spans="1:5">
      <c r="A19" t="s">
        <v>2001</v>
      </c>
      <c r="B19" s="1" t="n">
        <v>43337.71760416667</v>
      </c>
      <c r="C19" t="s">
        <v>2005</v>
      </c>
      <c r="D19" t="s">
        <v>2005</v>
      </c>
      <c r="E19" t="s">
        <v>1983</v>
      </c>
    </row>
    <row r="20" spans="1:5">
      <c r="A20" t="s">
        <v>2001</v>
      </c>
      <c r="B20" s="1" t="n">
        <v>43358.88244212963</v>
      </c>
      <c r="C20" t="s">
        <v>2006</v>
      </c>
      <c r="D20" t="s">
        <v>2006</v>
      </c>
      <c r="E20" t="s">
        <v>1983</v>
      </c>
    </row>
    <row r="21" spans="1:5">
      <c r="A21" t="s">
        <v>2001</v>
      </c>
      <c r="B21" s="1" t="n">
        <v>43395.92150462963</v>
      </c>
      <c r="C21" t="s">
        <v>2007</v>
      </c>
      <c r="D21" t="s">
        <v>2007</v>
      </c>
      <c r="E21" t="s">
        <v>1983</v>
      </c>
    </row>
    <row r="22" spans="1:5">
      <c r="A22" t="s">
        <v>2008</v>
      </c>
      <c r="B22" s="1" t="n">
        <v>42705.578125</v>
      </c>
      <c r="C22" t="s">
        <v>2009</v>
      </c>
      <c r="D22" t="s">
        <v>2009</v>
      </c>
      <c r="E22" t="s">
        <v>1983</v>
      </c>
    </row>
    <row r="23" spans="1:5">
      <c r="A23" t="s">
        <v>2008</v>
      </c>
      <c r="B23" s="1" t="n">
        <v>42895.61576388889</v>
      </c>
      <c r="C23" t="s">
        <v>2010</v>
      </c>
      <c r="D23" t="s">
        <v>2010</v>
      </c>
      <c r="E23" t="s">
        <v>1983</v>
      </c>
    </row>
    <row r="24" spans="1:5">
      <c r="A24" t="s">
        <v>2008</v>
      </c>
      <c r="B24" s="1" t="n">
        <v>42943.58471064815</v>
      </c>
      <c r="C24" t="s">
        <v>2011</v>
      </c>
      <c r="D24" t="s">
        <v>2011</v>
      </c>
      <c r="E24" t="s">
        <v>1983</v>
      </c>
    </row>
    <row r="25" spans="1:5">
      <c r="A25" t="s">
        <v>2008</v>
      </c>
      <c r="B25" s="1" t="n">
        <v>43337.71760416667</v>
      </c>
      <c r="C25" t="s">
        <v>2012</v>
      </c>
      <c r="D25" t="s">
        <v>2012</v>
      </c>
      <c r="E25" t="s">
        <v>1983</v>
      </c>
    </row>
    <row r="26" spans="1:5">
      <c r="A26" t="s">
        <v>2008</v>
      </c>
      <c r="B26" s="1" t="n">
        <v>43354.78898148148</v>
      </c>
      <c r="C26" t="s">
        <v>2013</v>
      </c>
      <c r="D26" t="s">
        <v>2013</v>
      </c>
      <c r="E26" t="s">
        <v>1983</v>
      </c>
    </row>
    <row r="27" spans="1:5">
      <c r="A27" t="s">
        <v>2008</v>
      </c>
      <c r="B27" s="1" t="n">
        <v>43395.92150462963</v>
      </c>
      <c r="C27" t="s">
        <v>2014</v>
      </c>
      <c r="D27" t="s">
        <v>2014</v>
      </c>
      <c r="E27" t="s">
        <v>1983</v>
      </c>
    </row>
    <row r="28" spans="1:5">
      <c r="A28" t="s">
        <v>2015</v>
      </c>
      <c r="B28" s="1" t="n">
        <v>42705.578125</v>
      </c>
      <c r="C28" t="s">
        <v>2016</v>
      </c>
      <c r="D28" t="s">
        <v>2016</v>
      </c>
      <c r="E28" t="s">
        <v>1983</v>
      </c>
    </row>
    <row r="29" spans="1:5">
      <c r="A29" t="s">
        <v>2015</v>
      </c>
      <c r="B29" s="1" t="n">
        <v>42895.61576388889</v>
      </c>
      <c r="C29" t="s">
        <v>2017</v>
      </c>
      <c r="D29" t="s">
        <v>2017</v>
      </c>
      <c r="E29" t="s">
        <v>1983</v>
      </c>
    </row>
    <row r="30" spans="1:5">
      <c r="A30" t="s">
        <v>2015</v>
      </c>
      <c r="B30" s="1" t="n">
        <v>42943.58471064815</v>
      </c>
      <c r="C30" t="s">
        <v>2018</v>
      </c>
      <c r="D30" t="s">
        <v>2018</v>
      </c>
      <c r="E30" t="s">
        <v>1983</v>
      </c>
    </row>
    <row r="31" spans="1:5">
      <c r="A31" t="s">
        <v>2015</v>
      </c>
      <c r="B31" s="1" t="n">
        <v>43337.71760416667</v>
      </c>
      <c r="C31" t="s">
        <v>2019</v>
      </c>
      <c r="D31" t="s">
        <v>2019</v>
      </c>
      <c r="E31" t="s">
        <v>1983</v>
      </c>
    </row>
    <row r="32" spans="1:5">
      <c r="A32" t="s">
        <v>2015</v>
      </c>
      <c r="B32" s="1" t="n">
        <v>43358.88244212963</v>
      </c>
      <c r="C32" t="s">
        <v>2020</v>
      </c>
      <c r="D32" t="s">
        <v>2020</v>
      </c>
      <c r="E32" t="s">
        <v>1983</v>
      </c>
    </row>
    <row r="33" spans="1:5">
      <c r="A33" t="s">
        <v>2015</v>
      </c>
      <c r="B33" s="1" t="n">
        <v>43395.92150462963</v>
      </c>
      <c r="C33" t="s">
        <v>2021</v>
      </c>
      <c r="D33" t="s">
        <v>2021</v>
      </c>
      <c r="E33" t="s">
        <v>1983</v>
      </c>
    </row>
    <row r="34" spans="1:5">
      <c r="A34" t="s">
        <v>2022</v>
      </c>
      <c r="B34" s="1" t="n">
        <v>42705.578125</v>
      </c>
      <c r="C34" t="s">
        <v>2023</v>
      </c>
      <c r="D34" t="s">
        <v>2023</v>
      </c>
      <c r="E34" t="s">
        <v>1983</v>
      </c>
    </row>
    <row r="35" spans="1:5">
      <c r="A35" t="s">
        <v>2022</v>
      </c>
      <c r="B35" s="1" t="n">
        <v>42895.61920138889</v>
      </c>
      <c r="C35" t="s">
        <v>2024</v>
      </c>
      <c r="D35" t="s">
        <v>2024</v>
      </c>
      <c r="E35" t="s">
        <v>1983</v>
      </c>
    </row>
    <row r="36" spans="1:5">
      <c r="A36" t="s">
        <v>2022</v>
      </c>
      <c r="B36" s="1" t="n">
        <v>43337.69046296296</v>
      </c>
      <c r="C36" t="s">
        <v>2025</v>
      </c>
      <c r="D36" t="s">
        <v>2025</v>
      </c>
      <c r="E36" t="s">
        <v>1983</v>
      </c>
    </row>
    <row r="37" spans="1:5">
      <c r="A37" t="s">
        <v>2022</v>
      </c>
      <c r="B37" s="1" t="n">
        <v>43354.78898148148</v>
      </c>
      <c r="C37" t="s">
        <v>2026</v>
      </c>
      <c r="D37" t="s">
        <v>2026</v>
      </c>
      <c r="E37" t="s">
        <v>1983</v>
      </c>
    </row>
    <row r="38" spans="1:5">
      <c r="A38" t="s">
        <v>2022</v>
      </c>
      <c r="B38" s="1" t="n">
        <v>43395.92150462963</v>
      </c>
      <c r="C38" t="s">
        <v>2027</v>
      </c>
      <c r="D38" t="s">
        <v>2027</v>
      </c>
      <c r="E38" t="s">
        <v>1983</v>
      </c>
    </row>
    <row r="39" spans="1:5">
      <c r="A39" t="s">
        <v>2028</v>
      </c>
      <c r="B39" s="1" t="n">
        <v>42943.58471064815</v>
      </c>
      <c r="C39" t="s">
        <v>2029</v>
      </c>
      <c r="D39" t="s">
        <v>2029</v>
      </c>
      <c r="E39" t="s">
        <v>1983</v>
      </c>
    </row>
    <row r="40" spans="1:5">
      <c r="A40" t="s">
        <v>2028</v>
      </c>
      <c r="B40" s="1" t="n">
        <v>43337.71760416667</v>
      </c>
      <c r="C40" t="s">
        <v>2030</v>
      </c>
      <c r="D40" t="s">
        <v>2030</v>
      </c>
      <c r="E40" t="s">
        <v>1983</v>
      </c>
    </row>
    <row r="41" spans="1:5">
      <c r="A41" t="s">
        <v>2028</v>
      </c>
      <c r="B41" s="1" t="n">
        <v>43354.78898148148</v>
      </c>
      <c r="C41" t="s">
        <v>2031</v>
      </c>
      <c r="D41" t="s">
        <v>2031</v>
      </c>
      <c r="E41" t="s">
        <v>1983</v>
      </c>
    </row>
    <row r="42" spans="1:5">
      <c r="A42" t="s">
        <v>2028</v>
      </c>
      <c r="B42" s="1" t="n">
        <v>43395.92150462963</v>
      </c>
      <c r="C42" t="s">
        <v>2032</v>
      </c>
      <c r="D42" t="s">
        <v>2032</v>
      </c>
      <c r="E42" t="s">
        <v>1983</v>
      </c>
    </row>
  </sheetData>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10" defaultRowHeight="15"/>
  <sheetData>
    <row r="1" spans="1:1"/>
  </sheetData>
  <pageMargins bottom="1" footer="0.5" header="0.5" left="0.75" right="0.75" top="1"/>
  <drawing xmlns:r="http://schemas.openxmlformats.org/officeDocument/2006/relationships" r:id="rId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vt:i4>
      </vt:variant>
    </vt:vector>
  </ns0:HeadingPairs>
  <ns0:TitlesOfParts>
    <vt:vector xmlns:vt="http://schemas.openxmlformats.org/officeDocument/2006/docPropsVTypes" baseType="lpstr" size="27">
      <vt:lpstr>Dashboard M2 Monthly</vt:lpstr>
      <vt:lpstr>Dashboard M2 Imports Data</vt:lpstr>
      <vt:lpstr>Input DBEDT Monthly Energy</vt:lpstr>
      <vt:lpstr>Input EIA Crude Europe Brent</vt:lpstr>
      <vt:lpstr>Input EIA Crude WTI</vt:lpstr>
      <vt:lpstr>Input EIA Fuel Oil Price</vt:lpstr>
      <vt:lpstr>Input EIA Imports Coal Foreign</vt:lpstr>
      <vt:lpstr>Input EIA Imports Petroleum</vt:lpstr>
      <vt:lpstr>Input EIA Jet Fuel Price</vt:lpstr>
      <vt:lpstr>Input EIA SEDS</vt:lpstr>
      <vt:lpstr>Input Ethanol Monthly</vt:lpstr>
      <vt:lpstr>Input Hawaii Jet Fuel Price</vt:lpstr>
      <vt:lpstr>Carbon Coefficients</vt:lpstr>
      <vt:lpstr>Coal Foreign Imports</vt:lpstr>
      <vt:lpstr>Country Imports Petroleum</vt:lpstr>
      <vt:lpstr>Crude Oil Prices</vt:lpstr>
      <vt:lpstr>EIA Consumption</vt:lpstr>
      <vt:lpstr>EIA Expenditures</vt:lpstr>
      <vt:lpstr>EIA Imports</vt:lpstr>
      <vt:lpstr>EIA Imports Monthly</vt:lpstr>
      <vt:lpstr>EIA Petroleum Classification</vt:lpstr>
      <vt:lpstr>Hawaii Jet Fuel Price</vt:lpstr>
      <vt:lpstr>LCEF by Country</vt:lpstr>
      <vt:lpstr>LCEF by Fuel Type</vt:lpstr>
      <vt:lpstr>Unit Conversions</vt:lpstr>
      <vt:lpstr>History</vt:lpstr>
      <vt:lpstr>Dependencies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2018-10-26T20:12:19Z</dcterms:created>
  <dcterms:modified xmlns:dcterms="http://purl.org/dc/terms/" xmlns:xsi="http://www.w3.org/2001/XMLSchema-instance" xsi:type="dcterms:W3CDTF">2018-10-26T20:12:19Z</dcterms:modified>
  <cp:lastModifiedBy/>
  <cp:category/>
  <cp:contentStatus/>
  <cp:version/>
  <cp:revision/>
  <cp:keywords/>
</cp:coreProperties>
</file>